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C:\Users\adria\TFG\cfkg\BEIS-UK\data_raw\"/>
    </mc:Choice>
  </mc:AlternateContent>
  <xr:revisionPtr revIDLastSave="0" documentId="8_{9350A6B3-81A1-4E1C-B2D2-A561E5968F63}" xr6:coauthVersionLast="47" xr6:coauthVersionMax="47" xr10:uidLastSave="{00000000-0000-0000-0000-000000000000}"/>
  <bookViews>
    <workbookView xWindow="5760" yWindow="120" windowWidth="17280" windowHeight="8880" tabRatio="642" xr2:uid="{D20261A3-A86D-4BD4-9517-C76BE959510A}"/>
  </bookViews>
  <sheets>
    <sheet name="Front page" sheetId="1" r:id="rId1"/>
    <sheet name="Factors by Category" sheetId="2" r:id="rId2"/>
  </sheets>
  <externalReferences>
    <externalReference r:id="rId3"/>
  </externalReferences>
  <definedNames>
    <definedName name="_xlnm._FilterDatabase" localSheetId="1" hidden="1">'Factors by Category'!$A$5:$GR$6996</definedName>
    <definedName name="Impact_flag">#REF!</definedName>
    <definedName name="ImportRange">'Factors by Category'!$6:$6927</definedName>
    <definedName name="Index">#REF!</definedName>
    <definedName name="IndexArray">#REF!</definedName>
    <definedName name="LatestChange">#REF!</definedName>
    <definedName name="LatestPerson">#REF!</definedName>
    <definedName name="LatestVersion">#REF!</definedName>
    <definedName name="ModelName">#REF!</definedName>
    <definedName name="Quality_flag">#REF!</definedName>
    <definedName name="Risk_flag">#REF!</definedName>
    <definedName name="Status_Checking">#REF!</definedName>
    <definedName name="Status_Overall">#REF!</definedName>
    <definedName name="Status_Update">#REF!</definedName>
    <definedName name="Team">#REF!</definedName>
    <definedName name="UpdateYear">[1]Introduction!$E$6</definedName>
    <definedName name="YesNo">#REF!</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84" i="2" l="1"/>
  <c r="J6995" i="2"/>
  <c r="J6994" i="2"/>
  <c r="J6993" i="2"/>
  <c r="J6992" i="2"/>
  <c r="J6972" i="2"/>
  <c r="J6973" i="2"/>
  <c r="J6974" i="2"/>
  <c r="J6975" i="2"/>
  <c r="J6991" i="2"/>
  <c r="J6990" i="2"/>
  <c r="J6989" i="2"/>
  <c r="J6988" i="2"/>
  <c r="J6987" i="2"/>
  <c r="J6986" i="2"/>
  <c r="J6985" i="2"/>
  <c r="J6984" i="2"/>
  <c r="J6983" i="2"/>
  <c r="J6982" i="2"/>
  <c r="J6981" i="2"/>
  <c r="J6980" i="2"/>
  <c r="J6979" i="2"/>
  <c r="J6978" i="2"/>
  <c r="J6977" i="2"/>
  <c r="J6976" i="2"/>
  <c r="K5" i="2"/>
  <c r="C5" i="1"/>
  <c r="A1" i="2"/>
  <c r="A2" i="2"/>
  <c r="J6685" i="2"/>
  <c r="J6684" i="2"/>
  <c r="J6683" i="2"/>
  <c r="J6682" i="2"/>
  <c r="J6681" i="2"/>
  <c r="J6680" i="2"/>
  <c r="J6679" i="2"/>
  <c r="J6678" i="2"/>
  <c r="J6677" i="2"/>
  <c r="J6676" i="2"/>
  <c r="J6675" i="2"/>
  <c r="J6674" i="2"/>
  <c r="J6673" i="2"/>
  <c r="J6672" i="2"/>
  <c r="J6671" i="2"/>
  <c r="J6670" i="2"/>
  <c r="J6669" i="2"/>
  <c r="J6668" i="2"/>
  <c r="J6667" i="2"/>
  <c r="J6666" i="2"/>
  <c r="J6665" i="2"/>
  <c r="J6664" i="2"/>
  <c r="J6663" i="2"/>
  <c r="J6662" i="2"/>
  <c r="J6661" i="2"/>
  <c r="J6660" i="2"/>
  <c r="J6659" i="2"/>
  <c r="J6658" i="2"/>
  <c r="J6657" i="2"/>
  <c r="J6656" i="2"/>
  <c r="J6655" i="2"/>
  <c r="J6654" i="2"/>
  <c r="J6653" i="2"/>
  <c r="J6652" i="2"/>
  <c r="J6651" i="2"/>
  <c r="J6650" i="2"/>
  <c r="J6649" i="2"/>
  <c r="J6648" i="2"/>
  <c r="J6647" i="2"/>
  <c r="J6646" i="2"/>
  <c r="J6645" i="2"/>
  <c r="J6644" i="2"/>
  <c r="J6643" i="2"/>
  <c r="J6642" i="2"/>
  <c r="J6641" i="2"/>
  <c r="J6640" i="2"/>
  <c r="J6639" i="2"/>
  <c r="J6638" i="2"/>
  <c r="J6637" i="2"/>
  <c r="J6636" i="2"/>
  <c r="J6635" i="2"/>
  <c r="J6634" i="2"/>
  <c r="J6633" i="2"/>
  <c r="J6632" i="2"/>
  <c r="J6631" i="2"/>
  <c r="J6630" i="2"/>
  <c r="J6629" i="2"/>
  <c r="J6628" i="2"/>
  <c r="J6627" i="2"/>
  <c r="J6626" i="2"/>
  <c r="J6625" i="2"/>
  <c r="J6624" i="2"/>
  <c r="J6623" i="2"/>
  <c r="J6622" i="2"/>
  <c r="J6621" i="2"/>
  <c r="J6620" i="2"/>
  <c r="J6619" i="2"/>
  <c r="J6618" i="2"/>
  <c r="J6617" i="2"/>
  <c r="J6616" i="2"/>
  <c r="J6615" i="2"/>
  <c r="J6614" i="2"/>
  <c r="J6613" i="2"/>
  <c r="J6612" i="2"/>
  <c r="J6611" i="2"/>
  <c r="J6610" i="2"/>
  <c r="J6609" i="2"/>
  <c r="J6608" i="2"/>
  <c r="J6607" i="2"/>
  <c r="J6606" i="2"/>
  <c r="J6605" i="2"/>
  <c r="J6604" i="2"/>
  <c r="J6603" i="2"/>
  <c r="J6602" i="2"/>
  <c r="J6601" i="2"/>
  <c r="J6600" i="2"/>
  <c r="J6599" i="2"/>
  <c r="J6598" i="2"/>
  <c r="J6597" i="2"/>
  <c r="J6596" i="2"/>
  <c r="J6595" i="2"/>
  <c r="J6594" i="2"/>
  <c r="J6593" i="2"/>
  <c r="J6592" i="2"/>
  <c r="J6591" i="2"/>
  <c r="J6590" i="2"/>
  <c r="J6589" i="2"/>
  <c r="J6588" i="2"/>
  <c r="J6587" i="2"/>
  <c r="J6586" i="2"/>
  <c r="J6585" i="2"/>
  <c r="J6584" i="2"/>
  <c r="J6583" i="2"/>
  <c r="J6582" i="2"/>
  <c r="J6581" i="2"/>
  <c r="J6580" i="2"/>
  <c r="J6579" i="2"/>
  <c r="J6578" i="2"/>
  <c r="J6577" i="2"/>
  <c r="J6576" i="2"/>
  <c r="J6575" i="2"/>
  <c r="J6574" i="2"/>
  <c r="J6573" i="2"/>
  <c r="J6572" i="2"/>
  <c r="J6571" i="2"/>
  <c r="J6570" i="2"/>
  <c r="J6945" i="2"/>
  <c r="J6474" i="2"/>
  <c r="F4694" i="2"/>
  <c r="F4695" i="2"/>
  <c r="F4696" i="2"/>
  <c r="F4697" i="2"/>
  <c r="F4698" i="2"/>
  <c r="F4699" i="2"/>
  <c r="F4700" i="2"/>
  <c r="J4926" i="2"/>
  <c r="J4927" i="2"/>
  <c r="J4928" i="2"/>
  <c r="J4929" i="2"/>
  <c r="J4930" i="2"/>
  <c r="J4931" i="2"/>
  <c r="J4932" i="2"/>
  <c r="J4933"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4318" i="2"/>
  <c r="J6929" i="2"/>
  <c r="J6930" i="2"/>
  <c r="J6931" i="2"/>
  <c r="J6932" i="2"/>
  <c r="J6933" i="2"/>
  <c r="J6934" i="2"/>
  <c r="J6935" i="2"/>
  <c r="J6936" i="2"/>
  <c r="J6937" i="2"/>
  <c r="J6938" i="2"/>
  <c r="J6939" i="2"/>
  <c r="J6940" i="2"/>
  <c r="J6941" i="2"/>
  <c r="J6942" i="2"/>
  <c r="J6943" i="2"/>
  <c r="J6944"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502" i="2"/>
  <c r="J2690" i="2"/>
  <c r="J2689" i="2"/>
  <c r="J2688" i="2"/>
  <c r="J2687" i="2"/>
  <c r="J2686" i="2"/>
  <c r="J2685" i="2"/>
  <c r="J2684" i="2"/>
  <c r="J2683" i="2"/>
  <c r="J2682" i="2"/>
  <c r="J2681" i="2"/>
  <c r="J2680" i="2"/>
  <c r="J2679" i="2"/>
  <c r="J2678" i="2"/>
  <c r="J2677" i="2"/>
  <c r="J2676" i="2"/>
  <c r="J2675" i="2"/>
  <c r="J2674" i="2"/>
  <c r="J2673" i="2"/>
  <c r="J2672" i="2"/>
  <c r="J2671" i="2"/>
  <c r="J2670" i="2"/>
  <c r="J2669" i="2"/>
  <c r="J2668" i="2"/>
  <c r="J2667" i="2"/>
  <c r="J2666" i="2"/>
  <c r="J2665" i="2"/>
  <c r="J2664" i="2"/>
  <c r="J2663" i="2"/>
  <c r="J2662" i="2"/>
  <c r="J2661" i="2"/>
  <c r="J2660" i="2"/>
  <c r="J2659" i="2"/>
  <c r="J2658" i="2"/>
  <c r="J2657" i="2"/>
  <c r="J2656" i="2"/>
  <c r="J2655" i="2"/>
  <c r="J2654" i="2"/>
  <c r="J2653" i="2"/>
  <c r="J2652" i="2"/>
  <c r="J2651" i="2"/>
  <c r="J2650" i="2"/>
  <c r="J2649" i="2"/>
  <c r="J2648" i="2"/>
  <c r="J2647" i="2"/>
  <c r="J2646" i="2"/>
  <c r="J2645" i="2"/>
  <c r="J2644" i="2"/>
  <c r="J2643" i="2"/>
  <c r="J2642" i="2"/>
  <c r="J2641" i="2"/>
  <c r="J2640" i="2"/>
  <c r="J2639" i="2"/>
  <c r="J2638" i="2"/>
  <c r="J2637" i="2"/>
  <c r="J2636" i="2"/>
  <c r="J2635" i="2"/>
  <c r="J2634" i="2"/>
  <c r="J2633" i="2"/>
  <c r="J2632" i="2"/>
  <c r="J2631" i="2"/>
  <c r="J2630" i="2"/>
  <c r="J2629" i="2"/>
  <c r="J2628" i="2"/>
  <c r="J2627" i="2"/>
  <c r="J2626" i="2"/>
  <c r="J2625" i="2"/>
  <c r="J2624" i="2"/>
  <c r="J2623" i="2"/>
  <c r="J2622" i="2"/>
  <c r="J2621" i="2"/>
  <c r="J2620" i="2"/>
  <c r="J2619" i="2"/>
  <c r="J2618" i="2"/>
  <c r="J2617" i="2"/>
  <c r="J2616" i="2"/>
  <c r="J2615" i="2"/>
  <c r="J2614" i="2"/>
  <c r="J2613" i="2"/>
  <c r="J2612" i="2"/>
  <c r="J2611" i="2"/>
  <c r="J2610" i="2"/>
  <c r="J2609" i="2"/>
  <c r="J2608" i="2"/>
  <c r="J2607" i="2"/>
  <c r="J2606" i="2"/>
  <c r="J2605" i="2"/>
  <c r="J2604" i="2"/>
  <c r="J2603" i="2"/>
  <c r="J2602" i="2"/>
  <c r="J2601" i="2"/>
  <c r="J2600" i="2"/>
  <c r="J2599" i="2"/>
  <c r="J2598" i="2"/>
  <c r="J2597" i="2"/>
  <c r="J2596" i="2"/>
  <c r="J2595" i="2"/>
  <c r="J2594" i="2"/>
  <c r="J2593" i="2"/>
  <c r="J2592" i="2"/>
  <c r="J2591" i="2"/>
  <c r="J2590" i="2"/>
  <c r="J2589" i="2"/>
  <c r="J2588" i="2"/>
  <c r="J2587" i="2"/>
  <c r="J2586" i="2"/>
  <c r="J2585" i="2"/>
  <c r="J2584" i="2"/>
  <c r="J2583" i="2"/>
  <c r="J2582" i="2"/>
  <c r="J2581" i="2"/>
  <c r="J2580" i="2"/>
  <c r="J2579" i="2"/>
  <c r="J2578" i="2"/>
  <c r="J2577" i="2"/>
  <c r="J2576" i="2"/>
  <c r="J2575" i="2"/>
  <c r="J2574" i="2"/>
  <c r="J2573" i="2"/>
  <c r="J2572" i="2"/>
  <c r="J2571" i="2"/>
  <c r="J2570" i="2"/>
  <c r="J2569" i="2"/>
  <c r="J2568" i="2"/>
  <c r="J2567" i="2"/>
  <c r="J2566" i="2"/>
  <c r="J2565" i="2"/>
  <c r="J2564" i="2"/>
  <c r="J2563" i="2"/>
  <c r="J2562" i="2"/>
  <c r="J2561" i="2"/>
  <c r="J2560" i="2"/>
  <c r="J2559" i="2"/>
  <c r="J2558" i="2"/>
  <c r="J2557" i="2"/>
  <c r="J2556" i="2"/>
  <c r="J2555" i="2"/>
  <c r="J2554" i="2"/>
  <c r="J2553" i="2"/>
  <c r="J2552" i="2"/>
  <c r="J2551" i="2"/>
  <c r="J2550" i="2"/>
  <c r="J2549" i="2"/>
  <c r="J2548" i="2"/>
  <c r="J2547" i="2"/>
  <c r="J2546" i="2"/>
  <c r="J2545" i="2"/>
  <c r="J2544" i="2"/>
  <c r="J2543" i="2"/>
  <c r="J2542" i="2"/>
  <c r="J2541" i="2"/>
  <c r="J2540" i="2"/>
  <c r="J2539" i="2"/>
  <c r="J2538" i="2"/>
  <c r="J2537" i="2"/>
  <c r="J2536" i="2"/>
  <c r="J2535" i="2"/>
  <c r="J2534" i="2"/>
  <c r="J2533" i="2"/>
  <c r="J2532" i="2"/>
  <c r="J2531" i="2"/>
  <c r="J2499" i="2"/>
  <c r="J2500" i="2"/>
  <c r="J2501" i="2"/>
  <c r="J2502" i="2"/>
  <c r="J2530" i="2"/>
  <c r="J2529" i="2"/>
  <c r="J2528" i="2"/>
  <c r="J2527" i="2"/>
  <c r="J2526" i="2"/>
  <c r="J2525" i="2"/>
  <c r="J2524" i="2"/>
  <c r="J2523" i="2"/>
  <c r="J2522" i="2"/>
  <c r="J2521" i="2"/>
  <c r="J2520" i="2"/>
  <c r="J2519" i="2"/>
  <c r="J2518" i="2"/>
  <c r="J2517" i="2"/>
  <c r="J2516" i="2"/>
  <c r="J2515" i="2"/>
  <c r="J2514" i="2"/>
  <c r="J2513" i="2"/>
  <c r="J2512" i="2"/>
  <c r="J2511" i="2"/>
  <c r="J2510" i="2"/>
  <c r="J2509" i="2"/>
  <c r="J2508" i="2"/>
  <c r="J2507" i="2"/>
  <c r="J2506" i="2"/>
  <c r="J2505" i="2"/>
  <c r="J2504" i="2"/>
  <c r="J2503" i="2"/>
  <c r="J2498" i="2"/>
  <c r="J2497" i="2"/>
  <c r="J2496" i="2"/>
  <c r="J2495" i="2"/>
  <c r="J2494" i="2"/>
  <c r="J2493" i="2"/>
  <c r="J2492" i="2"/>
  <c r="J2491" i="2"/>
  <c r="J2490" i="2"/>
  <c r="J2489" i="2"/>
  <c r="J2488" i="2"/>
  <c r="J2487" i="2"/>
  <c r="J2486" i="2"/>
  <c r="J2485" i="2"/>
  <c r="J2484" i="2"/>
  <c r="J2483" i="2"/>
  <c r="J2482" i="2"/>
  <c r="J2481" i="2"/>
  <c r="J2480" i="2"/>
  <c r="J2479" i="2"/>
  <c r="J2478" i="2"/>
  <c r="J2477" i="2"/>
  <c r="J2476" i="2"/>
  <c r="J2475" i="2"/>
  <c r="J2474" i="2"/>
  <c r="J2473" i="2"/>
  <c r="J2472" i="2"/>
  <c r="J2471" i="2"/>
  <c r="J2470" i="2"/>
  <c r="J2469" i="2"/>
  <c r="J2468" i="2"/>
  <c r="J2467" i="2"/>
  <c r="J2466" i="2"/>
  <c r="J2465" i="2"/>
  <c r="J2464" i="2"/>
  <c r="J2463" i="2"/>
  <c r="J2462" i="2"/>
  <c r="J2461" i="2"/>
  <c r="J2460" i="2"/>
  <c r="J2459" i="2"/>
  <c r="J2458" i="2"/>
  <c r="J2457" i="2"/>
  <c r="J2456" i="2"/>
  <c r="J2455" i="2"/>
  <c r="J2454" i="2"/>
  <c r="J2453" i="2"/>
  <c r="J2452" i="2"/>
  <c r="J2451" i="2"/>
  <c r="J2450" i="2"/>
  <c r="J2449" i="2"/>
  <c r="J2448" i="2"/>
  <c r="J2447" i="2"/>
  <c r="J2446" i="2"/>
  <c r="J2445" i="2"/>
  <c r="J2444" i="2"/>
  <c r="J2443" i="2"/>
  <c r="J2442" i="2"/>
  <c r="J2441" i="2"/>
  <c r="J2440" i="2"/>
  <c r="J2439" i="2"/>
  <c r="J2438" i="2"/>
  <c r="J2437" i="2"/>
  <c r="J2436" i="2"/>
  <c r="J2435" i="2"/>
  <c r="J2434" i="2"/>
  <c r="J2433" i="2"/>
  <c r="J2432" i="2"/>
  <c r="J2431" i="2"/>
  <c r="J2430" i="2"/>
  <c r="J2429" i="2"/>
  <c r="J2428" i="2"/>
  <c r="J2427" i="2"/>
  <c r="J2426" i="2"/>
  <c r="J2425" i="2"/>
  <c r="J2424" i="2"/>
  <c r="J2423" i="2"/>
  <c r="J2422" i="2"/>
  <c r="J2421" i="2"/>
  <c r="J2420" i="2"/>
  <c r="J2419" i="2"/>
  <c r="J2418" i="2"/>
  <c r="J2417" i="2"/>
  <c r="J2416" i="2"/>
  <c r="J2415" i="2"/>
  <c r="J2414" i="2"/>
  <c r="J2413" i="2"/>
  <c r="J2412" i="2"/>
  <c r="J2411" i="2"/>
  <c r="J2410" i="2"/>
  <c r="J2409" i="2"/>
  <c r="J2408" i="2"/>
  <c r="J2407" i="2"/>
  <c r="J2406" i="2"/>
  <c r="J2405" i="2"/>
  <c r="J2404" i="2"/>
  <c r="J2403" i="2"/>
  <c r="J2402" i="2"/>
  <c r="J2401" i="2"/>
  <c r="J2400" i="2"/>
  <c r="J2399" i="2"/>
  <c r="J2398" i="2"/>
  <c r="J2397" i="2"/>
  <c r="J2396" i="2"/>
  <c r="J2395" i="2"/>
  <c r="J2394" i="2"/>
  <c r="J2393" i="2"/>
  <c r="J2392" i="2"/>
  <c r="J2391" i="2"/>
  <c r="J2390" i="2"/>
  <c r="J2389" i="2"/>
  <c r="J2388" i="2"/>
  <c r="J2387" i="2"/>
  <c r="J6928" i="2"/>
  <c r="J6567" i="2"/>
  <c r="J6526" i="2"/>
  <c r="J6527" i="2"/>
  <c r="J6525" i="2"/>
  <c r="J5670" i="2"/>
  <c r="J5669" i="2"/>
  <c r="J5668" i="2"/>
  <c r="J5667" i="2"/>
  <c r="J5666" i="2"/>
  <c r="J5665" i="2"/>
  <c r="J5664" i="2"/>
  <c r="J5663" i="2"/>
  <c r="J5662" i="2"/>
  <c r="J5661" i="2"/>
  <c r="J5660" i="2"/>
  <c r="J5659" i="2"/>
  <c r="J5658" i="2"/>
  <c r="J5657" i="2"/>
  <c r="J5656" i="2"/>
  <c r="J5655" i="2"/>
  <c r="J5654" i="2"/>
  <c r="J5653" i="2"/>
  <c r="J5652" i="2"/>
  <c r="J5651" i="2"/>
  <c r="J5650" i="2"/>
  <c r="J5649" i="2"/>
  <c r="J5648" i="2"/>
  <c r="J5647" i="2"/>
  <c r="J5646" i="2"/>
  <c r="J5585" i="2"/>
  <c r="J5584" i="2"/>
  <c r="J5583" i="2"/>
  <c r="J5582" i="2"/>
  <c r="J5581" i="2"/>
  <c r="J5580" i="2"/>
  <c r="J5579" i="2"/>
  <c r="J5578" i="2"/>
  <c r="J5577" i="2"/>
  <c r="J5576" i="2"/>
  <c r="J5575" i="2"/>
  <c r="J5574" i="2"/>
  <c r="J5573" i="2"/>
  <c r="J5572" i="2"/>
  <c r="J5571" i="2"/>
  <c r="J5570" i="2"/>
  <c r="J5569" i="2"/>
  <c r="J5568" i="2"/>
  <c r="J5567" i="2"/>
  <c r="J5566" i="2"/>
  <c r="J5565" i="2"/>
  <c r="J5564" i="2"/>
  <c r="J5563" i="2"/>
  <c r="J5562" i="2"/>
  <c r="J5501" i="2"/>
  <c r="J5500" i="2"/>
  <c r="J5499" i="2"/>
  <c r="J5498" i="2"/>
  <c r="J5497" i="2"/>
  <c r="J5496" i="2"/>
  <c r="J5495" i="2"/>
  <c r="J5494" i="2"/>
  <c r="J5493" i="2"/>
  <c r="J5492" i="2"/>
  <c r="J5491" i="2"/>
  <c r="J5490" i="2"/>
  <c r="J5489" i="2"/>
  <c r="J5488" i="2"/>
  <c r="J5487" i="2"/>
  <c r="J5486" i="2"/>
  <c r="J5485" i="2"/>
  <c r="J5484" i="2"/>
  <c r="J5483" i="2"/>
  <c r="J5482" i="2"/>
  <c r="J5481" i="2"/>
  <c r="J5480" i="2"/>
  <c r="J5479" i="2"/>
  <c r="J5478" i="2"/>
  <c r="J5406" i="2"/>
  <c r="J5407" i="2"/>
  <c r="J5408" i="2"/>
  <c r="J5409" i="2"/>
  <c r="J5410" i="2"/>
  <c r="J5411" i="2"/>
  <c r="J5412" i="2"/>
  <c r="J5413" i="2"/>
  <c r="J5414" i="2"/>
  <c r="J5415" i="2"/>
  <c r="J5416" i="2"/>
  <c r="J5417" i="2"/>
  <c r="J5394" i="2"/>
  <c r="J5395" i="2"/>
  <c r="J5396" i="2"/>
  <c r="J5397" i="2"/>
  <c r="J5405" i="2"/>
  <c r="J5404" i="2"/>
  <c r="J5403" i="2"/>
  <c r="J5402" i="2"/>
  <c r="J5401" i="2"/>
  <c r="J5400" i="2"/>
  <c r="J5399" i="2"/>
  <c r="J5398" i="2"/>
  <c r="H4679" i="2"/>
  <c r="G4679" i="2"/>
  <c r="F4679" i="2"/>
  <c r="E4679" i="2"/>
  <c r="D4679" i="2"/>
  <c r="J4679" i="2"/>
  <c r="J3978" i="2"/>
  <c r="D4680" i="2"/>
  <c r="E4680" i="2"/>
  <c r="F4680" i="2"/>
  <c r="G4680" i="2"/>
  <c r="H4680" i="2"/>
  <c r="I4680" i="2"/>
  <c r="D4681" i="2"/>
  <c r="E4681" i="2"/>
  <c r="F4681" i="2"/>
  <c r="G4681" i="2"/>
  <c r="H4681" i="2"/>
  <c r="I4681" i="2"/>
  <c r="D4682" i="2"/>
  <c r="E4682" i="2"/>
  <c r="F4682" i="2"/>
  <c r="G4682" i="2"/>
  <c r="H4682" i="2"/>
  <c r="I4682" i="2"/>
  <c r="D4683" i="2"/>
  <c r="E4683" i="2"/>
  <c r="F4683" i="2"/>
  <c r="G4683" i="2"/>
  <c r="H4683" i="2"/>
  <c r="I4683" i="2"/>
  <c r="D4684" i="2"/>
  <c r="E4684" i="2"/>
  <c r="F4684" i="2"/>
  <c r="G4684" i="2"/>
  <c r="H4684" i="2"/>
  <c r="I4684" i="2"/>
  <c r="D4685" i="2"/>
  <c r="E4685" i="2"/>
  <c r="F4685" i="2"/>
  <c r="G4685" i="2"/>
  <c r="H4685" i="2"/>
  <c r="I4685" i="2"/>
  <c r="D4686" i="2"/>
  <c r="E4686" i="2"/>
  <c r="F4686" i="2"/>
  <c r="G4686" i="2"/>
  <c r="H4686" i="2"/>
  <c r="I4686" i="2"/>
  <c r="D4687" i="2"/>
  <c r="E4687" i="2"/>
  <c r="F4687" i="2"/>
  <c r="G4687" i="2"/>
  <c r="H4687" i="2"/>
  <c r="I4687" i="2"/>
  <c r="D4688" i="2"/>
  <c r="E4688" i="2"/>
  <c r="F4688" i="2"/>
  <c r="G4688" i="2"/>
  <c r="H4688" i="2"/>
  <c r="I4688" i="2"/>
  <c r="D4689" i="2"/>
  <c r="E4689" i="2"/>
  <c r="F4689" i="2"/>
  <c r="G4689" i="2"/>
  <c r="H4689" i="2"/>
  <c r="I4689" i="2"/>
  <c r="D4690" i="2"/>
  <c r="E4690" i="2"/>
  <c r="F4690" i="2"/>
  <c r="G4690" i="2"/>
  <c r="H4690" i="2"/>
  <c r="I4690" i="2"/>
  <c r="D4691" i="2"/>
  <c r="E4691" i="2"/>
  <c r="F4691" i="2"/>
  <c r="G4691" i="2"/>
  <c r="H4691" i="2"/>
  <c r="I4691" i="2"/>
  <c r="D4692" i="2"/>
  <c r="E4692" i="2"/>
  <c r="F4692" i="2"/>
  <c r="G4692" i="2"/>
  <c r="H4692" i="2"/>
  <c r="I4692" i="2"/>
  <c r="D4693" i="2"/>
  <c r="E4693" i="2"/>
  <c r="F4693" i="2"/>
  <c r="G4693" i="2"/>
  <c r="H4693" i="2"/>
  <c r="I4693" i="2"/>
  <c r="D4694" i="2"/>
  <c r="E4694" i="2"/>
  <c r="G4694" i="2"/>
  <c r="H4694" i="2"/>
  <c r="I4694" i="2"/>
  <c r="D4695" i="2"/>
  <c r="E4695" i="2"/>
  <c r="G4695" i="2"/>
  <c r="H4695" i="2"/>
  <c r="I4695" i="2"/>
  <c r="D4696" i="2"/>
  <c r="E4696" i="2"/>
  <c r="G4696" i="2"/>
  <c r="H4696" i="2"/>
  <c r="I4696" i="2"/>
  <c r="D4697" i="2"/>
  <c r="E4697" i="2"/>
  <c r="G4697" i="2"/>
  <c r="H4697" i="2"/>
  <c r="J4697" i="2"/>
  <c r="I4697" i="2"/>
  <c r="D4698" i="2"/>
  <c r="E4698" i="2"/>
  <c r="G4698" i="2"/>
  <c r="H4698" i="2"/>
  <c r="I4698" i="2"/>
  <c r="D4699" i="2"/>
  <c r="E4699" i="2"/>
  <c r="G4699" i="2"/>
  <c r="H4699" i="2"/>
  <c r="I4699" i="2"/>
  <c r="D4700" i="2"/>
  <c r="E4700" i="2"/>
  <c r="G4700" i="2"/>
  <c r="H4700" i="2"/>
  <c r="I4700" i="2"/>
  <c r="D4701" i="2"/>
  <c r="E4701" i="2"/>
  <c r="F4701" i="2"/>
  <c r="G4701" i="2"/>
  <c r="H4701" i="2"/>
  <c r="I4701" i="2"/>
  <c r="D4702" i="2"/>
  <c r="E4702" i="2"/>
  <c r="F4702" i="2"/>
  <c r="G4702" i="2"/>
  <c r="H4702" i="2"/>
  <c r="I4702" i="2"/>
  <c r="D4703" i="2"/>
  <c r="E4703" i="2"/>
  <c r="F4703" i="2"/>
  <c r="G4703" i="2"/>
  <c r="H4703" i="2"/>
  <c r="I4703" i="2"/>
  <c r="D4704" i="2"/>
  <c r="E4704" i="2"/>
  <c r="F4704" i="2"/>
  <c r="G4704" i="2"/>
  <c r="H4704" i="2"/>
  <c r="I4704" i="2"/>
  <c r="D4705" i="2"/>
  <c r="E4705" i="2"/>
  <c r="F4705" i="2"/>
  <c r="G4705" i="2"/>
  <c r="H4705" i="2"/>
  <c r="I4705" i="2"/>
  <c r="D4706" i="2"/>
  <c r="E4706" i="2"/>
  <c r="F4706" i="2"/>
  <c r="G4706" i="2"/>
  <c r="H4706" i="2"/>
  <c r="I4706" i="2"/>
  <c r="D4707" i="2"/>
  <c r="E4707" i="2"/>
  <c r="F4707" i="2"/>
  <c r="G4707" i="2"/>
  <c r="H4707" i="2"/>
  <c r="I4707" i="2"/>
  <c r="D4708" i="2"/>
  <c r="E4708" i="2"/>
  <c r="F4708" i="2"/>
  <c r="G4708" i="2"/>
  <c r="H4708" i="2"/>
  <c r="I4708" i="2"/>
  <c r="D4709" i="2"/>
  <c r="E4709" i="2"/>
  <c r="F4709" i="2"/>
  <c r="G4709" i="2"/>
  <c r="H4709" i="2"/>
  <c r="I4709" i="2"/>
  <c r="D4710" i="2"/>
  <c r="E4710" i="2"/>
  <c r="F4710" i="2"/>
  <c r="G4710" i="2"/>
  <c r="H4710" i="2"/>
  <c r="I4710" i="2"/>
  <c r="D4711" i="2"/>
  <c r="E4711" i="2"/>
  <c r="F4711" i="2"/>
  <c r="G4711" i="2"/>
  <c r="H4711" i="2"/>
  <c r="I4711" i="2"/>
  <c r="D4712" i="2"/>
  <c r="E4712" i="2"/>
  <c r="F4712" i="2"/>
  <c r="G4712" i="2"/>
  <c r="H4712" i="2"/>
  <c r="I4712" i="2"/>
  <c r="D4713" i="2"/>
  <c r="E4713" i="2"/>
  <c r="F4713" i="2"/>
  <c r="G4713" i="2"/>
  <c r="H4713" i="2"/>
  <c r="I4713" i="2"/>
  <c r="D4714" i="2"/>
  <c r="E4714" i="2"/>
  <c r="F4714" i="2"/>
  <c r="G4714" i="2"/>
  <c r="H4714" i="2"/>
  <c r="I4714" i="2"/>
  <c r="D4715" i="2"/>
  <c r="E4715" i="2"/>
  <c r="F4715" i="2"/>
  <c r="G4715" i="2"/>
  <c r="H4715" i="2"/>
  <c r="I4715" i="2"/>
  <c r="D4716" i="2"/>
  <c r="E4716" i="2"/>
  <c r="F4716" i="2"/>
  <c r="G4716" i="2"/>
  <c r="H4716" i="2"/>
  <c r="I4716" i="2"/>
  <c r="D4717" i="2"/>
  <c r="E4717" i="2"/>
  <c r="F4717" i="2"/>
  <c r="G4717" i="2"/>
  <c r="H4717" i="2"/>
  <c r="I4717" i="2"/>
  <c r="D4718" i="2"/>
  <c r="E4718" i="2"/>
  <c r="F4718" i="2"/>
  <c r="G4718" i="2"/>
  <c r="H4718" i="2"/>
  <c r="I4718" i="2"/>
  <c r="D4719" i="2"/>
  <c r="E4719" i="2"/>
  <c r="F4719" i="2"/>
  <c r="G4719" i="2"/>
  <c r="H4719" i="2"/>
  <c r="I4719" i="2"/>
  <c r="D4720" i="2"/>
  <c r="E4720" i="2"/>
  <c r="F4720" i="2"/>
  <c r="G4720" i="2"/>
  <c r="H4720" i="2"/>
  <c r="I4720" i="2"/>
  <c r="D4721" i="2"/>
  <c r="E4721" i="2"/>
  <c r="F4721" i="2"/>
  <c r="G4721" i="2"/>
  <c r="H4721" i="2"/>
  <c r="I4721" i="2"/>
  <c r="D4722" i="2"/>
  <c r="E4722" i="2"/>
  <c r="F4722" i="2"/>
  <c r="G4722" i="2"/>
  <c r="H4722" i="2"/>
  <c r="I4722" i="2"/>
  <c r="D4723" i="2"/>
  <c r="E4723" i="2"/>
  <c r="F4723" i="2"/>
  <c r="G4723" i="2"/>
  <c r="H4723" i="2"/>
  <c r="I4723" i="2"/>
  <c r="D4724" i="2"/>
  <c r="E4724" i="2"/>
  <c r="F4724" i="2"/>
  <c r="G4724" i="2"/>
  <c r="H4724" i="2"/>
  <c r="I4724" i="2"/>
  <c r="D4725" i="2"/>
  <c r="E4725" i="2"/>
  <c r="F4725" i="2"/>
  <c r="G4725" i="2"/>
  <c r="H4725" i="2"/>
  <c r="I4725" i="2"/>
  <c r="D4726" i="2"/>
  <c r="E4726" i="2"/>
  <c r="F4726" i="2"/>
  <c r="G4726" i="2"/>
  <c r="H4726" i="2"/>
  <c r="I4726" i="2"/>
  <c r="D4727" i="2"/>
  <c r="E4727" i="2"/>
  <c r="F4727" i="2"/>
  <c r="G4727" i="2"/>
  <c r="H4727" i="2"/>
  <c r="I4727" i="2"/>
  <c r="D4728" i="2"/>
  <c r="E4728" i="2"/>
  <c r="F4728" i="2"/>
  <c r="G4728" i="2"/>
  <c r="H4728" i="2"/>
  <c r="I4728" i="2"/>
  <c r="D4729" i="2"/>
  <c r="E4729" i="2"/>
  <c r="F4729" i="2"/>
  <c r="G4729" i="2"/>
  <c r="H4729" i="2"/>
  <c r="I4729" i="2"/>
  <c r="D4730" i="2"/>
  <c r="E4730" i="2"/>
  <c r="F4730" i="2"/>
  <c r="G4730" i="2"/>
  <c r="H4730" i="2"/>
  <c r="I4730" i="2"/>
  <c r="D4731" i="2"/>
  <c r="E4731" i="2"/>
  <c r="F4731" i="2"/>
  <c r="G4731" i="2"/>
  <c r="H4731" i="2"/>
  <c r="I4731" i="2"/>
  <c r="D4732" i="2"/>
  <c r="E4732" i="2"/>
  <c r="F4732" i="2"/>
  <c r="G4732" i="2"/>
  <c r="H4732" i="2"/>
  <c r="I4732" i="2"/>
  <c r="D4733" i="2"/>
  <c r="E4733" i="2"/>
  <c r="F4733" i="2"/>
  <c r="G4733" i="2"/>
  <c r="H4733" i="2"/>
  <c r="I4733" i="2"/>
  <c r="D4734" i="2"/>
  <c r="E4734" i="2"/>
  <c r="F4734" i="2"/>
  <c r="G4734" i="2"/>
  <c r="H4734" i="2"/>
  <c r="I4734" i="2"/>
  <c r="D4735" i="2"/>
  <c r="E4735" i="2"/>
  <c r="F4735" i="2"/>
  <c r="G4735" i="2"/>
  <c r="H4735" i="2"/>
  <c r="I4735" i="2"/>
  <c r="D4736" i="2"/>
  <c r="E4736" i="2"/>
  <c r="F4736" i="2"/>
  <c r="G4736" i="2"/>
  <c r="H4736" i="2"/>
  <c r="I4736" i="2"/>
  <c r="D4737" i="2"/>
  <c r="E4737" i="2"/>
  <c r="F4737" i="2"/>
  <c r="G4737" i="2"/>
  <c r="H4737" i="2"/>
  <c r="I4737" i="2"/>
  <c r="D4738" i="2"/>
  <c r="E4738" i="2"/>
  <c r="F4738" i="2"/>
  <c r="G4738" i="2"/>
  <c r="H4738" i="2"/>
  <c r="I4738" i="2"/>
  <c r="D4739" i="2"/>
  <c r="E4739" i="2"/>
  <c r="F4739" i="2"/>
  <c r="G4739" i="2"/>
  <c r="H4739" i="2"/>
  <c r="I4739" i="2"/>
  <c r="D4740" i="2"/>
  <c r="E4740" i="2"/>
  <c r="F4740" i="2"/>
  <c r="G4740" i="2"/>
  <c r="H4740" i="2"/>
  <c r="I4740" i="2"/>
  <c r="D4741" i="2"/>
  <c r="E4741" i="2"/>
  <c r="F4741" i="2"/>
  <c r="G4741" i="2"/>
  <c r="H4741" i="2"/>
  <c r="I4741" i="2"/>
  <c r="D4742" i="2"/>
  <c r="E4742" i="2"/>
  <c r="F4742" i="2"/>
  <c r="G4742" i="2"/>
  <c r="H4742" i="2"/>
  <c r="I4742" i="2"/>
  <c r="D4743" i="2"/>
  <c r="E4743" i="2"/>
  <c r="F4743" i="2"/>
  <c r="G4743" i="2"/>
  <c r="H4743" i="2"/>
  <c r="I4743" i="2"/>
  <c r="D4744" i="2"/>
  <c r="E4744" i="2"/>
  <c r="F4744" i="2"/>
  <c r="G4744" i="2"/>
  <c r="H4744" i="2"/>
  <c r="I4744" i="2"/>
  <c r="D4745" i="2"/>
  <c r="E4745" i="2"/>
  <c r="F4745" i="2"/>
  <c r="G4745" i="2"/>
  <c r="H4745" i="2"/>
  <c r="I4745" i="2"/>
  <c r="D4746" i="2"/>
  <c r="E4746" i="2"/>
  <c r="F4746" i="2"/>
  <c r="G4746" i="2"/>
  <c r="H4746" i="2"/>
  <c r="I4746" i="2"/>
  <c r="D4747" i="2"/>
  <c r="F4747" i="2"/>
  <c r="G4747" i="2"/>
  <c r="H4747" i="2"/>
  <c r="I4747" i="2"/>
  <c r="D4748" i="2"/>
  <c r="F4748" i="2"/>
  <c r="G4748" i="2"/>
  <c r="H4748" i="2"/>
  <c r="I4748" i="2"/>
  <c r="D4749" i="2"/>
  <c r="F4749" i="2"/>
  <c r="G4749" i="2"/>
  <c r="H4749" i="2"/>
  <c r="I4749" i="2"/>
  <c r="D4750" i="2"/>
  <c r="F4750" i="2"/>
  <c r="G4750" i="2"/>
  <c r="H4750" i="2"/>
  <c r="I4750" i="2"/>
  <c r="D4751" i="2"/>
  <c r="F4751" i="2"/>
  <c r="G4751" i="2"/>
  <c r="H4751" i="2"/>
  <c r="J4751" i="2"/>
  <c r="I4751" i="2"/>
  <c r="D4752" i="2"/>
  <c r="F4752" i="2"/>
  <c r="G4752" i="2"/>
  <c r="H4752" i="2"/>
  <c r="I4752" i="2"/>
  <c r="D4753" i="2"/>
  <c r="F4753" i="2"/>
  <c r="G4753" i="2"/>
  <c r="H4753" i="2"/>
  <c r="I4753" i="2"/>
  <c r="D4754" i="2"/>
  <c r="F4754" i="2"/>
  <c r="G4754" i="2"/>
  <c r="H4754" i="2"/>
  <c r="I4754" i="2"/>
  <c r="D4755" i="2"/>
  <c r="J4755" i="2"/>
  <c r="F4755" i="2"/>
  <c r="G4755" i="2"/>
  <c r="H4755" i="2"/>
  <c r="I4755" i="2"/>
  <c r="D4756" i="2"/>
  <c r="F4756" i="2"/>
  <c r="G4756" i="2"/>
  <c r="H4756" i="2"/>
  <c r="I4756" i="2"/>
  <c r="D4757" i="2"/>
  <c r="F4757" i="2"/>
  <c r="G4757" i="2"/>
  <c r="H4757" i="2"/>
  <c r="I4757" i="2"/>
  <c r="D4758" i="2"/>
  <c r="F4758" i="2"/>
  <c r="G4758" i="2"/>
  <c r="H4758" i="2"/>
  <c r="I4758" i="2"/>
  <c r="D4759" i="2"/>
  <c r="F4759" i="2"/>
  <c r="G4759" i="2"/>
  <c r="H4759" i="2"/>
  <c r="I4759" i="2"/>
  <c r="D4760" i="2"/>
  <c r="F4760" i="2"/>
  <c r="G4760" i="2"/>
  <c r="H4760" i="2"/>
  <c r="I4760" i="2"/>
  <c r="D4761" i="2"/>
  <c r="F4761" i="2"/>
  <c r="G4761" i="2"/>
  <c r="H4761" i="2"/>
  <c r="I4761" i="2"/>
  <c r="D4762" i="2"/>
  <c r="F4762" i="2"/>
  <c r="G4762" i="2"/>
  <c r="H4762" i="2"/>
  <c r="I4762" i="2"/>
  <c r="D4763" i="2"/>
  <c r="F4763" i="2"/>
  <c r="G4763" i="2"/>
  <c r="H4763" i="2"/>
  <c r="I4763" i="2"/>
  <c r="D4764" i="2"/>
  <c r="F4764" i="2"/>
  <c r="G4764" i="2"/>
  <c r="H4764" i="2"/>
  <c r="I4764" i="2"/>
  <c r="D4765" i="2"/>
  <c r="F4765" i="2"/>
  <c r="G4765" i="2"/>
  <c r="H4765" i="2"/>
  <c r="I4765" i="2"/>
  <c r="D4766" i="2"/>
  <c r="F4766" i="2"/>
  <c r="G4766" i="2"/>
  <c r="H4766" i="2"/>
  <c r="I4766" i="2"/>
  <c r="D4767" i="2"/>
  <c r="F4767" i="2"/>
  <c r="G4767" i="2"/>
  <c r="H4767" i="2"/>
  <c r="J4767" i="2"/>
  <c r="I4767" i="2"/>
  <c r="D4768" i="2"/>
  <c r="F4768" i="2"/>
  <c r="G4768" i="2"/>
  <c r="H4768" i="2"/>
  <c r="I4768" i="2"/>
  <c r="D4769" i="2"/>
  <c r="F4769" i="2"/>
  <c r="G4769" i="2"/>
  <c r="H4769" i="2"/>
  <c r="I4769" i="2"/>
  <c r="D4770" i="2"/>
  <c r="F4770" i="2"/>
  <c r="G4770" i="2"/>
  <c r="H4770" i="2"/>
  <c r="I4770" i="2"/>
  <c r="D4771" i="2"/>
  <c r="F4771" i="2"/>
  <c r="G4771" i="2"/>
  <c r="H4771" i="2"/>
  <c r="J4771" i="2"/>
  <c r="I4771" i="2"/>
  <c r="D4772" i="2"/>
  <c r="F4772" i="2"/>
  <c r="G4772" i="2"/>
  <c r="H4772" i="2"/>
  <c r="I4772" i="2"/>
  <c r="D4773" i="2"/>
  <c r="F4773" i="2"/>
  <c r="G4773" i="2"/>
  <c r="H4773" i="2"/>
  <c r="I4773" i="2"/>
  <c r="D4774" i="2"/>
  <c r="F4774" i="2"/>
  <c r="G4774" i="2"/>
  <c r="H4774" i="2"/>
  <c r="I4774" i="2"/>
  <c r="D4775" i="2"/>
  <c r="F4775" i="2"/>
  <c r="G4775" i="2"/>
  <c r="H4775" i="2"/>
  <c r="J4775" i="2"/>
  <c r="I4775" i="2"/>
  <c r="D4776" i="2"/>
  <c r="F4776" i="2"/>
  <c r="G4776" i="2"/>
  <c r="H4776" i="2"/>
  <c r="I4776" i="2"/>
  <c r="D4777" i="2"/>
  <c r="F4777" i="2"/>
  <c r="G4777" i="2"/>
  <c r="H4777" i="2"/>
  <c r="I4777" i="2"/>
  <c r="D4778" i="2"/>
  <c r="F4778" i="2"/>
  <c r="G4778" i="2"/>
  <c r="H4778" i="2"/>
  <c r="I4778" i="2"/>
  <c r="D4779" i="2"/>
  <c r="F4779" i="2"/>
  <c r="G4779" i="2"/>
  <c r="H4779" i="2"/>
  <c r="J4779" i="2"/>
  <c r="I4779" i="2"/>
  <c r="D4780" i="2"/>
  <c r="F4780" i="2"/>
  <c r="G4780" i="2"/>
  <c r="H4780" i="2"/>
  <c r="I4780" i="2"/>
  <c r="D4781" i="2"/>
  <c r="F4781" i="2"/>
  <c r="G4781" i="2"/>
  <c r="H4781" i="2"/>
  <c r="I4781" i="2"/>
  <c r="D4782" i="2"/>
  <c r="F4782" i="2"/>
  <c r="G4782" i="2"/>
  <c r="H4782" i="2"/>
  <c r="I4782" i="2"/>
  <c r="D4783" i="2"/>
  <c r="J4783" i="2"/>
  <c r="F4783" i="2"/>
  <c r="G4783" i="2"/>
  <c r="H4783" i="2"/>
  <c r="I4783" i="2"/>
  <c r="D4784" i="2"/>
  <c r="F4784" i="2"/>
  <c r="G4784" i="2"/>
  <c r="H4784" i="2"/>
  <c r="I4784" i="2"/>
  <c r="D4785" i="2"/>
  <c r="F4785" i="2"/>
  <c r="G4785" i="2"/>
  <c r="H4785" i="2"/>
  <c r="I4785" i="2"/>
  <c r="D4786" i="2"/>
  <c r="F4786" i="2"/>
  <c r="G4786" i="2"/>
  <c r="H4786" i="2"/>
  <c r="I4786" i="2"/>
  <c r="D4787" i="2"/>
  <c r="F4787" i="2"/>
  <c r="G4787" i="2"/>
  <c r="H4787" i="2"/>
  <c r="J4787" i="2"/>
  <c r="I4787" i="2"/>
  <c r="D4788" i="2"/>
  <c r="F4788" i="2"/>
  <c r="G4788" i="2"/>
  <c r="H4788" i="2"/>
  <c r="I4788" i="2"/>
  <c r="D4789" i="2"/>
  <c r="F4789" i="2"/>
  <c r="G4789" i="2"/>
  <c r="H4789" i="2"/>
  <c r="I4789" i="2"/>
  <c r="D4790" i="2"/>
  <c r="J4790" i="2"/>
  <c r="F4790" i="2"/>
  <c r="G4790" i="2"/>
  <c r="H4790" i="2"/>
  <c r="I4790" i="2"/>
  <c r="D4791" i="2"/>
  <c r="F4791" i="2"/>
  <c r="G4791" i="2"/>
  <c r="H4791" i="2"/>
  <c r="J4791" i="2"/>
  <c r="I4791" i="2"/>
  <c r="D4792" i="2"/>
  <c r="F4792" i="2"/>
  <c r="G4792" i="2"/>
  <c r="H4792" i="2"/>
  <c r="I4792" i="2"/>
  <c r="D4793" i="2"/>
  <c r="F4793" i="2"/>
  <c r="G4793" i="2"/>
  <c r="H4793" i="2"/>
  <c r="I4793" i="2"/>
  <c r="D4794" i="2"/>
  <c r="F4794" i="2"/>
  <c r="G4794" i="2"/>
  <c r="H4794" i="2"/>
  <c r="I4794" i="2"/>
  <c r="D4795" i="2"/>
  <c r="J4795" i="2"/>
  <c r="F4795" i="2"/>
  <c r="G4795" i="2"/>
  <c r="H4795" i="2"/>
  <c r="I4795" i="2"/>
  <c r="D4796" i="2"/>
  <c r="F4796" i="2"/>
  <c r="G4796" i="2"/>
  <c r="H4796" i="2"/>
  <c r="I4796" i="2"/>
  <c r="D4797" i="2"/>
  <c r="F4797" i="2"/>
  <c r="G4797" i="2"/>
  <c r="H4797" i="2"/>
  <c r="I4797" i="2"/>
  <c r="D4798" i="2"/>
  <c r="F4798" i="2"/>
  <c r="G4798" i="2"/>
  <c r="H4798" i="2"/>
  <c r="I4798" i="2"/>
  <c r="D4799" i="2"/>
  <c r="F4799" i="2"/>
  <c r="G4799" i="2"/>
  <c r="H4799" i="2"/>
  <c r="J4799" i="2"/>
  <c r="I4799" i="2"/>
  <c r="D4800" i="2"/>
  <c r="F4800" i="2"/>
  <c r="G4800" i="2"/>
  <c r="H4800" i="2"/>
  <c r="I4800" i="2"/>
  <c r="D4801" i="2"/>
  <c r="F4801" i="2"/>
  <c r="G4801" i="2"/>
  <c r="H4801" i="2"/>
  <c r="I4801" i="2"/>
  <c r="D4802" i="2"/>
  <c r="F4802" i="2"/>
  <c r="G4802" i="2"/>
  <c r="H4802" i="2"/>
  <c r="I4802" i="2"/>
  <c r="D4803" i="2"/>
  <c r="J4803" i="2"/>
  <c r="F4803" i="2"/>
  <c r="G4803" i="2"/>
  <c r="H4803" i="2"/>
  <c r="I4803" i="2"/>
  <c r="D4804" i="2"/>
  <c r="F4804" i="2"/>
  <c r="G4804" i="2"/>
  <c r="H4804" i="2"/>
  <c r="I4804" i="2"/>
  <c r="D4805" i="2"/>
  <c r="F4805" i="2"/>
  <c r="G4805" i="2"/>
  <c r="H4805" i="2"/>
  <c r="I4805" i="2"/>
  <c r="D4806" i="2"/>
  <c r="F4806" i="2"/>
  <c r="G4806" i="2"/>
  <c r="H4806" i="2"/>
  <c r="I4806" i="2"/>
  <c r="D4807" i="2"/>
  <c r="J4807" i="2"/>
  <c r="F4807" i="2"/>
  <c r="G4807" i="2"/>
  <c r="H4807" i="2"/>
  <c r="I4807" i="2"/>
  <c r="D4808" i="2"/>
  <c r="F4808" i="2"/>
  <c r="G4808" i="2"/>
  <c r="H4808" i="2"/>
  <c r="I4808" i="2"/>
  <c r="D4809" i="2"/>
  <c r="F4809" i="2"/>
  <c r="G4809" i="2"/>
  <c r="H4809" i="2"/>
  <c r="I4809" i="2"/>
  <c r="D4810" i="2"/>
  <c r="F4810" i="2"/>
  <c r="G4810" i="2"/>
  <c r="H4810" i="2"/>
  <c r="I4810" i="2"/>
  <c r="D4811" i="2"/>
  <c r="F4811" i="2"/>
  <c r="G4811" i="2"/>
  <c r="H4811" i="2"/>
  <c r="I4811" i="2"/>
  <c r="D4812" i="2"/>
  <c r="F4812" i="2"/>
  <c r="G4812" i="2"/>
  <c r="H4812" i="2"/>
  <c r="I4812" i="2"/>
  <c r="D4813" i="2"/>
  <c r="J4813" i="2"/>
  <c r="F4813" i="2"/>
  <c r="G4813" i="2"/>
  <c r="H4813" i="2"/>
  <c r="I4813" i="2"/>
  <c r="D4814" i="2"/>
  <c r="F4814" i="2"/>
  <c r="G4814" i="2"/>
  <c r="H4814" i="2"/>
  <c r="I4814" i="2"/>
  <c r="D4815" i="2"/>
  <c r="F4815" i="2"/>
  <c r="G4815" i="2"/>
  <c r="H4815" i="2"/>
  <c r="J4815" i="2"/>
  <c r="I4815" i="2"/>
  <c r="D4816" i="2"/>
  <c r="F4816" i="2"/>
  <c r="G4816" i="2"/>
  <c r="H4816" i="2"/>
  <c r="I4816" i="2"/>
  <c r="D4817" i="2"/>
  <c r="F4817" i="2"/>
  <c r="G4817" i="2"/>
  <c r="H4817" i="2"/>
  <c r="I4817" i="2"/>
  <c r="D4818" i="2"/>
  <c r="F4818" i="2"/>
  <c r="G4818" i="2"/>
  <c r="H4818" i="2"/>
  <c r="I4818" i="2"/>
  <c r="D4819" i="2"/>
  <c r="F4819" i="2"/>
  <c r="G4819" i="2"/>
  <c r="H4819" i="2"/>
  <c r="J4819" i="2"/>
  <c r="I4819" i="2"/>
  <c r="D4820" i="2"/>
  <c r="F4820" i="2"/>
  <c r="G4820" i="2"/>
  <c r="H4820" i="2"/>
  <c r="I4820" i="2"/>
  <c r="D4821" i="2"/>
  <c r="F4821" i="2"/>
  <c r="G4821" i="2"/>
  <c r="H4821" i="2"/>
  <c r="I4821" i="2"/>
  <c r="D4822" i="2"/>
  <c r="F4822" i="2"/>
  <c r="G4822" i="2"/>
  <c r="H4822" i="2"/>
  <c r="I4822" i="2"/>
  <c r="D4823" i="2"/>
  <c r="F4823" i="2"/>
  <c r="G4823" i="2"/>
  <c r="H4823" i="2"/>
  <c r="J4823" i="2"/>
  <c r="I4823" i="2"/>
  <c r="D4824" i="2"/>
  <c r="F4824" i="2"/>
  <c r="G4824" i="2"/>
  <c r="H4824" i="2"/>
  <c r="I4824" i="2"/>
  <c r="D4825" i="2"/>
  <c r="F4825" i="2"/>
  <c r="G4825" i="2"/>
  <c r="H4825" i="2"/>
  <c r="I4825" i="2"/>
  <c r="D4826" i="2"/>
  <c r="F4826" i="2"/>
  <c r="G4826" i="2"/>
  <c r="H4826" i="2"/>
  <c r="I4826" i="2"/>
  <c r="D4827" i="2"/>
  <c r="J4827" i="2"/>
  <c r="F4827" i="2"/>
  <c r="G4827" i="2"/>
  <c r="H4827" i="2"/>
  <c r="I4827" i="2"/>
  <c r="D4828" i="2"/>
  <c r="F4828" i="2"/>
  <c r="G4828" i="2"/>
  <c r="H4828" i="2"/>
  <c r="I4828" i="2"/>
  <c r="D4829" i="2"/>
  <c r="F4829" i="2"/>
  <c r="G4829" i="2"/>
  <c r="H4829" i="2"/>
  <c r="I4829" i="2"/>
  <c r="D4830" i="2"/>
  <c r="F4830" i="2"/>
  <c r="G4830" i="2"/>
  <c r="H4830" i="2"/>
  <c r="I4830" i="2"/>
  <c r="D4831" i="2"/>
  <c r="F4831" i="2"/>
  <c r="G4831" i="2"/>
  <c r="H4831" i="2"/>
  <c r="I4831" i="2"/>
  <c r="D4832" i="2"/>
  <c r="F4832" i="2"/>
  <c r="G4832" i="2"/>
  <c r="H4832" i="2"/>
  <c r="I4832" i="2"/>
  <c r="D4833" i="2"/>
  <c r="F4833" i="2"/>
  <c r="G4833" i="2"/>
  <c r="H4833" i="2"/>
  <c r="I4833" i="2"/>
  <c r="D4834" i="2"/>
  <c r="F4834" i="2"/>
  <c r="G4834" i="2"/>
  <c r="H4834" i="2"/>
  <c r="I4834" i="2"/>
  <c r="D4835" i="2"/>
  <c r="F4835" i="2"/>
  <c r="G4835" i="2"/>
  <c r="H4835" i="2"/>
  <c r="I4835" i="2"/>
  <c r="D4836" i="2"/>
  <c r="F4836" i="2"/>
  <c r="G4836" i="2"/>
  <c r="H4836" i="2"/>
  <c r="I4836" i="2"/>
  <c r="D4837" i="2"/>
  <c r="F4837" i="2"/>
  <c r="G4837" i="2"/>
  <c r="H4837" i="2"/>
  <c r="I4837" i="2"/>
  <c r="D4838" i="2"/>
  <c r="F4838" i="2"/>
  <c r="G4838" i="2"/>
  <c r="H4838" i="2"/>
  <c r="I4838" i="2"/>
  <c r="D4839" i="2"/>
  <c r="F4839" i="2"/>
  <c r="G4839" i="2"/>
  <c r="H4839" i="2"/>
  <c r="J4839" i="2"/>
  <c r="I4839" i="2"/>
  <c r="D4840" i="2"/>
  <c r="F4840" i="2"/>
  <c r="G4840" i="2"/>
  <c r="H4840" i="2"/>
  <c r="I4840" i="2"/>
  <c r="D4841" i="2"/>
  <c r="F4841" i="2"/>
  <c r="G4841" i="2"/>
  <c r="H4841" i="2"/>
  <c r="I4841" i="2"/>
  <c r="D4842" i="2"/>
  <c r="F4842" i="2"/>
  <c r="G4842" i="2"/>
  <c r="H4842" i="2"/>
  <c r="I4842" i="2"/>
  <c r="D4843" i="2"/>
  <c r="F4843" i="2"/>
  <c r="G4843" i="2"/>
  <c r="H4843" i="2"/>
  <c r="I4843" i="2"/>
  <c r="D4844" i="2"/>
  <c r="F4844" i="2"/>
  <c r="G4844" i="2"/>
  <c r="H4844" i="2"/>
  <c r="I4844" i="2"/>
  <c r="D4845" i="2"/>
  <c r="F4845" i="2"/>
  <c r="G4845" i="2"/>
  <c r="H4845" i="2"/>
  <c r="I4845" i="2"/>
  <c r="D4846" i="2"/>
  <c r="F4846" i="2"/>
  <c r="G4846" i="2"/>
  <c r="H4846" i="2"/>
  <c r="I4846" i="2"/>
  <c r="D4847" i="2"/>
  <c r="F4847" i="2"/>
  <c r="G4847" i="2"/>
  <c r="H4847" i="2"/>
  <c r="I4847" i="2"/>
  <c r="D4848" i="2"/>
  <c r="F4848" i="2"/>
  <c r="G4848" i="2"/>
  <c r="H4848" i="2"/>
  <c r="I4848" i="2"/>
  <c r="D4849" i="2"/>
  <c r="F4849" i="2"/>
  <c r="G4849" i="2"/>
  <c r="H4849" i="2"/>
  <c r="I4849" i="2"/>
  <c r="D4850" i="2"/>
  <c r="F4850" i="2"/>
  <c r="G4850" i="2"/>
  <c r="H4850" i="2"/>
  <c r="I4850" i="2"/>
  <c r="D4851" i="2"/>
  <c r="F4851" i="2"/>
  <c r="G4851" i="2"/>
  <c r="H4851" i="2"/>
  <c r="J4851" i="2"/>
  <c r="I4851" i="2"/>
  <c r="D4852" i="2"/>
  <c r="F4852" i="2"/>
  <c r="G4852" i="2"/>
  <c r="H4852" i="2"/>
  <c r="I4852" i="2"/>
  <c r="D4853" i="2"/>
  <c r="F4853" i="2"/>
  <c r="G4853" i="2"/>
  <c r="H4853" i="2"/>
  <c r="I4853" i="2"/>
  <c r="D4854" i="2"/>
  <c r="F4854" i="2"/>
  <c r="G4854" i="2"/>
  <c r="H4854" i="2"/>
  <c r="I4854" i="2"/>
  <c r="D4855" i="2"/>
  <c r="J4855" i="2"/>
  <c r="F4855" i="2"/>
  <c r="G4855" i="2"/>
  <c r="H4855" i="2"/>
  <c r="I4855" i="2"/>
  <c r="D4856" i="2"/>
  <c r="F4856" i="2"/>
  <c r="G4856" i="2"/>
  <c r="H4856" i="2"/>
  <c r="I4856" i="2"/>
  <c r="D4857" i="2"/>
  <c r="F4857" i="2"/>
  <c r="G4857" i="2"/>
  <c r="H4857" i="2"/>
  <c r="I4857" i="2"/>
  <c r="D4858" i="2"/>
  <c r="F4858" i="2"/>
  <c r="G4858" i="2"/>
  <c r="H4858" i="2"/>
  <c r="I4858" i="2"/>
  <c r="D4859" i="2"/>
  <c r="F4859" i="2"/>
  <c r="G4859" i="2"/>
  <c r="H4859" i="2"/>
  <c r="I4859" i="2"/>
  <c r="D4860" i="2"/>
  <c r="F4860" i="2"/>
  <c r="G4860" i="2"/>
  <c r="H4860" i="2"/>
  <c r="I4860" i="2"/>
  <c r="D4861" i="2"/>
  <c r="F4861" i="2"/>
  <c r="G4861" i="2"/>
  <c r="H4861" i="2"/>
  <c r="I4861" i="2"/>
  <c r="D4862" i="2"/>
  <c r="F4862" i="2"/>
  <c r="G4862" i="2"/>
  <c r="H4862" i="2"/>
  <c r="I4862" i="2"/>
  <c r="D4863" i="2"/>
  <c r="J4863" i="2"/>
  <c r="F4863" i="2"/>
  <c r="G4863" i="2"/>
  <c r="H4863" i="2"/>
  <c r="I4863" i="2"/>
  <c r="D4864" i="2"/>
  <c r="F4864" i="2"/>
  <c r="G4864" i="2"/>
  <c r="H4864" i="2"/>
  <c r="I4864" i="2"/>
  <c r="D4865" i="2"/>
  <c r="F4865" i="2"/>
  <c r="G4865" i="2"/>
  <c r="H4865" i="2"/>
  <c r="I4865" i="2"/>
  <c r="D4866" i="2"/>
  <c r="F4866" i="2"/>
  <c r="G4866" i="2"/>
  <c r="H4866" i="2"/>
  <c r="I4866" i="2"/>
  <c r="D4867" i="2"/>
  <c r="F4867" i="2"/>
  <c r="G4867" i="2"/>
  <c r="H4867" i="2"/>
  <c r="I4867" i="2"/>
  <c r="D4868" i="2"/>
  <c r="F4868" i="2"/>
  <c r="G4868" i="2"/>
  <c r="H4868" i="2"/>
  <c r="I4868" i="2"/>
  <c r="D4869" i="2"/>
  <c r="F4869" i="2"/>
  <c r="G4869" i="2"/>
  <c r="H4869" i="2"/>
  <c r="I4869" i="2"/>
  <c r="D4870" i="2"/>
  <c r="F4870" i="2"/>
  <c r="G4870" i="2"/>
  <c r="H4870" i="2"/>
  <c r="I4870" i="2"/>
  <c r="D4871" i="2"/>
  <c r="F4871" i="2"/>
  <c r="G4871" i="2"/>
  <c r="H4871" i="2"/>
  <c r="J4871" i="2"/>
  <c r="I4871" i="2"/>
  <c r="D4872" i="2"/>
  <c r="F4872" i="2"/>
  <c r="G4872" i="2"/>
  <c r="H4872" i="2"/>
  <c r="I4872" i="2"/>
  <c r="D4873" i="2"/>
  <c r="F4873" i="2"/>
  <c r="G4873" i="2"/>
  <c r="H4873" i="2"/>
  <c r="I4873" i="2"/>
  <c r="D4874" i="2"/>
  <c r="F4874" i="2"/>
  <c r="G4874" i="2"/>
  <c r="H4874" i="2"/>
  <c r="I4874" i="2"/>
  <c r="D4875" i="2"/>
  <c r="F4875" i="2"/>
  <c r="G4875" i="2"/>
  <c r="H4875" i="2"/>
  <c r="J4875" i="2"/>
  <c r="I4875" i="2"/>
  <c r="D4876" i="2"/>
  <c r="F4876" i="2"/>
  <c r="G4876" i="2"/>
  <c r="H4876" i="2"/>
  <c r="I4876" i="2"/>
  <c r="D4877" i="2"/>
  <c r="F4877" i="2"/>
  <c r="G4877" i="2"/>
  <c r="H4877" i="2"/>
  <c r="I4877" i="2"/>
  <c r="D4878" i="2"/>
  <c r="F4878" i="2"/>
  <c r="G4878" i="2"/>
  <c r="H4878" i="2"/>
  <c r="I4878" i="2"/>
  <c r="D4879" i="2"/>
  <c r="F4879" i="2"/>
  <c r="G4879" i="2"/>
  <c r="H4879" i="2"/>
  <c r="J4879" i="2"/>
  <c r="I4879" i="2"/>
  <c r="D4880" i="2"/>
  <c r="F4880" i="2"/>
  <c r="G4880" i="2"/>
  <c r="H4880" i="2"/>
  <c r="I4880" i="2"/>
  <c r="D4881" i="2"/>
  <c r="F4881" i="2"/>
  <c r="G4881" i="2"/>
  <c r="H4881" i="2"/>
  <c r="I4881" i="2"/>
  <c r="D4882" i="2"/>
  <c r="F4882" i="2"/>
  <c r="G4882" i="2"/>
  <c r="H4882" i="2"/>
  <c r="I4882" i="2"/>
  <c r="D4883" i="2"/>
  <c r="J4883" i="2"/>
  <c r="F4883" i="2"/>
  <c r="G4883" i="2"/>
  <c r="H4883" i="2"/>
  <c r="I4883" i="2"/>
  <c r="D4884" i="2"/>
  <c r="F4884" i="2"/>
  <c r="G4884" i="2"/>
  <c r="H4884" i="2"/>
  <c r="I4884" i="2"/>
  <c r="D4885" i="2"/>
  <c r="F4885" i="2"/>
  <c r="G4885" i="2"/>
  <c r="H4885" i="2"/>
  <c r="I4885" i="2"/>
  <c r="D4886" i="2"/>
  <c r="F4886" i="2"/>
  <c r="G4886" i="2"/>
  <c r="H4886" i="2"/>
  <c r="I4886" i="2"/>
  <c r="D4887" i="2"/>
  <c r="F4887" i="2"/>
  <c r="G4887" i="2"/>
  <c r="H4887" i="2"/>
  <c r="J4887" i="2"/>
  <c r="I4887" i="2"/>
  <c r="D4888" i="2"/>
  <c r="F4888" i="2"/>
  <c r="G4888" i="2"/>
  <c r="H4888" i="2"/>
  <c r="I4888" i="2"/>
  <c r="D4889" i="2"/>
  <c r="F4889" i="2"/>
  <c r="G4889" i="2"/>
  <c r="H4889" i="2"/>
  <c r="I4889" i="2"/>
  <c r="D4890" i="2"/>
  <c r="F4890" i="2"/>
  <c r="G4890" i="2"/>
  <c r="H4890" i="2"/>
  <c r="I4890" i="2"/>
  <c r="D4891" i="2"/>
  <c r="F4891" i="2"/>
  <c r="G4891" i="2"/>
  <c r="H4891" i="2"/>
  <c r="I4891" i="2"/>
  <c r="D4892" i="2"/>
  <c r="F4892" i="2"/>
  <c r="G4892" i="2"/>
  <c r="H4892" i="2"/>
  <c r="I4892" i="2"/>
  <c r="D4893" i="2"/>
  <c r="F4893" i="2"/>
  <c r="G4893" i="2"/>
  <c r="H4893" i="2"/>
  <c r="I4893" i="2"/>
  <c r="D4894" i="2"/>
  <c r="F4894" i="2"/>
  <c r="G4894" i="2"/>
  <c r="H4894" i="2"/>
  <c r="I4894" i="2"/>
  <c r="D4895" i="2"/>
  <c r="F4895" i="2"/>
  <c r="G4895" i="2"/>
  <c r="H4895" i="2"/>
  <c r="I4895" i="2"/>
  <c r="D4896" i="2"/>
  <c r="F4896" i="2"/>
  <c r="G4896" i="2"/>
  <c r="H4896" i="2"/>
  <c r="I4896" i="2"/>
  <c r="D4897" i="2"/>
  <c r="F4897" i="2"/>
  <c r="G4897" i="2"/>
  <c r="H4897" i="2"/>
  <c r="I4897" i="2"/>
  <c r="D4898" i="2"/>
  <c r="F4898" i="2"/>
  <c r="G4898" i="2"/>
  <c r="H4898" i="2"/>
  <c r="I4898" i="2"/>
  <c r="D4899" i="2"/>
  <c r="F4899" i="2"/>
  <c r="G4899" i="2"/>
  <c r="H4899" i="2"/>
  <c r="I4899" i="2"/>
  <c r="D4900" i="2"/>
  <c r="F4900" i="2"/>
  <c r="G4900" i="2"/>
  <c r="H4900" i="2"/>
  <c r="I4900" i="2"/>
  <c r="D4901" i="2"/>
  <c r="F4901" i="2"/>
  <c r="G4901" i="2"/>
  <c r="H4901" i="2"/>
  <c r="I4901" i="2"/>
  <c r="D4902" i="2"/>
  <c r="F4902" i="2"/>
  <c r="G4902" i="2"/>
  <c r="H4902" i="2"/>
  <c r="I4902" i="2"/>
  <c r="D4903" i="2"/>
  <c r="F4903" i="2"/>
  <c r="G4903" i="2"/>
  <c r="H4903" i="2"/>
  <c r="J4903" i="2"/>
  <c r="I4903" i="2"/>
  <c r="D4904" i="2"/>
  <c r="F4904" i="2"/>
  <c r="G4904" i="2"/>
  <c r="H4904" i="2"/>
  <c r="I4904" i="2"/>
  <c r="D4905" i="2"/>
  <c r="F4905" i="2"/>
  <c r="G4905" i="2"/>
  <c r="H4905" i="2"/>
  <c r="I4905" i="2"/>
  <c r="D4906" i="2"/>
  <c r="F4906" i="2"/>
  <c r="G4906" i="2"/>
  <c r="H4906" i="2"/>
  <c r="I4906" i="2"/>
  <c r="D4907" i="2"/>
  <c r="F4907" i="2"/>
  <c r="G4907" i="2"/>
  <c r="H4907" i="2"/>
  <c r="I4907" i="2"/>
  <c r="D4908" i="2"/>
  <c r="F4908" i="2"/>
  <c r="G4908" i="2"/>
  <c r="H4908" i="2"/>
  <c r="I4908" i="2"/>
  <c r="D4909" i="2"/>
  <c r="F4909" i="2"/>
  <c r="G4909" i="2"/>
  <c r="H4909" i="2"/>
  <c r="I4909" i="2"/>
  <c r="D4910" i="2"/>
  <c r="F4910" i="2"/>
  <c r="G4910" i="2"/>
  <c r="H4910" i="2"/>
  <c r="I4910" i="2"/>
  <c r="D4911" i="2"/>
  <c r="J4911" i="2"/>
  <c r="F4911" i="2"/>
  <c r="G4911" i="2"/>
  <c r="H4911" i="2"/>
  <c r="I4911" i="2"/>
  <c r="D4912" i="2"/>
  <c r="F4912" i="2"/>
  <c r="G4912" i="2"/>
  <c r="H4912" i="2"/>
  <c r="I4912" i="2"/>
  <c r="D4913" i="2"/>
  <c r="F4913" i="2"/>
  <c r="G4913" i="2"/>
  <c r="H4913" i="2"/>
  <c r="I4913" i="2"/>
  <c r="D4914" i="2"/>
  <c r="F4914" i="2"/>
  <c r="G4914" i="2"/>
  <c r="H4914" i="2"/>
  <c r="I4914" i="2"/>
  <c r="D4915" i="2"/>
  <c r="F4915" i="2"/>
  <c r="G4915" i="2"/>
  <c r="H4915" i="2"/>
  <c r="J4915" i="2"/>
  <c r="I4915" i="2"/>
  <c r="D4916" i="2"/>
  <c r="F4916" i="2"/>
  <c r="G4916" i="2"/>
  <c r="H4916" i="2"/>
  <c r="I4916" i="2"/>
  <c r="D4917" i="2"/>
  <c r="F4917" i="2"/>
  <c r="G4917" i="2"/>
  <c r="H4917" i="2"/>
  <c r="I4917" i="2"/>
  <c r="D4918" i="2"/>
  <c r="F4918" i="2"/>
  <c r="G4918" i="2"/>
  <c r="H4918" i="2"/>
  <c r="I4918" i="2"/>
  <c r="D4919" i="2"/>
  <c r="F4919" i="2"/>
  <c r="G4919" i="2"/>
  <c r="H4919" i="2"/>
  <c r="I4919" i="2"/>
  <c r="D4920" i="2"/>
  <c r="F4920" i="2"/>
  <c r="G4920" i="2"/>
  <c r="H4920" i="2"/>
  <c r="I4920" i="2"/>
  <c r="D4921" i="2"/>
  <c r="F4921" i="2"/>
  <c r="G4921" i="2"/>
  <c r="H4921" i="2"/>
  <c r="I4921" i="2"/>
  <c r="D4922" i="2"/>
  <c r="F4922" i="2"/>
  <c r="G4922" i="2"/>
  <c r="H4922" i="2"/>
  <c r="I4922" i="2"/>
  <c r="D4923" i="2"/>
  <c r="F4923" i="2"/>
  <c r="G4923" i="2"/>
  <c r="H4923" i="2"/>
  <c r="I4923" i="2"/>
  <c r="D4924" i="2"/>
  <c r="F4924" i="2"/>
  <c r="G4924" i="2"/>
  <c r="H4924" i="2"/>
  <c r="I4924" i="2"/>
  <c r="D4925" i="2"/>
  <c r="F4925" i="2"/>
  <c r="G4925" i="2"/>
  <c r="H4925" i="2"/>
  <c r="I4925" i="2"/>
  <c r="J4233" i="2"/>
  <c r="J4232" i="2"/>
  <c r="J4231" i="2"/>
  <c r="J4230" i="2"/>
  <c r="J4229" i="2"/>
  <c r="J4228" i="2"/>
  <c r="J4227" i="2"/>
  <c r="J4226" i="2"/>
  <c r="J4225" i="2"/>
  <c r="J4224" i="2"/>
  <c r="J4223" i="2"/>
  <c r="J4222" i="2"/>
  <c r="J4221" i="2"/>
  <c r="J4220" i="2"/>
  <c r="J4219" i="2"/>
  <c r="J4218" i="2"/>
  <c r="J4169" i="2"/>
  <c r="J4168" i="2"/>
  <c r="J4167" i="2"/>
  <c r="J4166" i="2"/>
  <c r="J4165" i="2"/>
  <c r="J4164" i="2"/>
  <c r="J4163" i="2"/>
  <c r="J4162" i="2"/>
  <c r="J4161" i="2"/>
  <c r="J4160" i="2"/>
  <c r="J4159" i="2"/>
  <c r="J4158" i="2"/>
  <c r="J4157" i="2"/>
  <c r="J4156" i="2"/>
  <c r="J4155" i="2"/>
  <c r="J4154" i="2"/>
  <c r="J4105" i="2"/>
  <c r="J4104" i="2"/>
  <c r="J4103" i="2"/>
  <c r="J4102" i="2"/>
  <c r="J4101" i="2"/>
  <c r="J4100" i="2"/>
  <c r="J4099" i="2"/>
  <c r="J4098" i="2"/>
  <c r="J4097" i="2"/>
  <c r="J4096" i="2"/>
  <c r="J4095" i="2"/>
  <c r="J4094" i="2"/>
  <c r="J4093" i="2"/>
  <c r="J4092" i="2"/>
  <c r="J4091" i="2"/>
  <c r="J4090" i="2"/>
  <c r="J4041" i="2"/>
  <c r="J4040" i="2"/>
  <c r="J4039" i="2"/>
  <c r="J4038" i="2"/>
  <c r="J4037" i="2"/>
  <c r="J4036" i="2"/>
  <c r="J4035" i="2"/>
  <c r="J4034" i="2"/>
  <c r="J4033" i="2"/>
  <c r="J4032" i="2"/>
  <c r="J4031" i="2"/>
  <c r="J4030" i="2"/>
  <c r="J4029" i="2"/>
  <c r="J4028" i="2"/>
  <c r="J4027" i="2"/>
  <c r="J4026" i="2"/>
  <c r="J3977" i="2"/>
  <c r="J3976" i="2"/>
  <c r="J3975" i="2"/>
  <c r="J3974" i="2"/>
  <c r="J3973" i="2"/>
  <c r="J3972" i="2"/>
  <c r="J3971" i="2"/>
  <c r="J3970" i="2"/>
  <c r="J3969" i="2"/>
  <c r="J3968" i="2"/>
  <c r="J3967" i="2"/>
  <c r="J3966" i="2"/>
  <c r="J3965" i="2"/>
  <c r="J3964" i="2"/>
  <c r="J3963" i="2"/>
  <c r="J3962" i="2"/>
  <c r="J3937" i="2"/>
  <c r="J3936" i="2"/>
  <c r="J3935" i="2"/>
  <c r="J3934" i="2"/>
  <c r="J3933" i="2"/>
  <c r="J3932" i="2"/>
  <c r="J3931" i="2"/>
  <c r="J3930" i="2"/>
  <c r="J3929" i="2"/>
  <c r="J3928" i="2"/>
  <c r="J3927" i="2"/>
  <c r="J3926" i="2"/>
  <c r="J3925" i="2"/>
  <c r="J3924" i="2"/>
  <c r="J3923" i="2"/>
  <c r="J3922" i="2"/>
  <c r="J3897" i="2"/>
  <c r="J3896" i="2"/>
  <c r="J3895" i="2"/>
  <c r="J3894" i="2"/>
  <c r="J3893" i="2"/>
  <c r="J3892" i="2"/>
  <c r="J3891" i="2"/>
  <c r="J3890" i="2"/>
  <c r="J3889" i="2"/>
  <c r="J3888" i="2"/>
  <c r="J3887" i="2"/>
  <c r="J3886" i="2"/>
  <c r="J3885" i="2"/>
  <c r="J3884" i="2"/>
  <c r="J3883" i="2"/>
  <c r="J3882" i="2"/>
  <c r="J3899" i="2"/>
  <c r="J3900" i="2"/>
  <c r="J3901" i="2"/>
  <c r="J3902" i="2"/>
  <c r="J3903" i="2"/>
  <c r="J3904" i="2"/>
  <c r="J3905" i="2"/>
  <c r="J3906" i="2"/>
  <c r="J3907" i="2"/>
  <c r="J3908" i="2"/>
  <c r="J3909" i="2"/>
  <c r="J3910" i="2"/>
  <c r="J3911" i="2"/>
  <c r="J3912" i="2"/>
  <c r="J3913" i="2"/>
  <c r="J3914" i="2"/>
  <c r="J3857" i="2"/>
  <c r="J3856" i="2"/>
  <c r="J3855" i="2"/>
  <c r="J3854" i="2"/>
  <c r="J3853" i="2"/>
  <c r="J3852" i="2"/>
  <c r="J3851" i="2"/>
  <c r="J3850" i="2"/>
  <c r="J3849" i="2"/>
  <c r="J3848" i="2"/>
  <c r="J3847" i="2"/>
  <c r="J3846" i="2"/>
  <c r="J3845" i="2"/>
  <c r="J3844" i="2"/>
  <c r="J3843" i="2"/>
  <c r="J3842" i="2"/>
  <c r="J3817" i="2"/>
  <c r="J3816" i="2"/>
  <c r="J3815" i="2"/>
  <c r="J3814" i="2"/>
  <c r="J3813" i="2"/>
  <c r="J3812" i="2"/>
  <c r="J3811" i="2"/>
  <c r="J3810" i="2"/>
  <c r="J3809" i="2"/>
  <c r="J3808" i="2"/>
  <c r="J3807" i="2"/>
  <c r="J3806" i="2"/>
  <c r="J3805" i="2"/>
  <c r="J3804" i="2"/>
  <c r="J3803" i="2"/>
  <c r="J3802" i="2"/>
  <c r="J3777" i="2"/>
  <c r="J3776" i="2"/>
  <c r="J3775" i="2"/>
  <c r="J3774" i="2"/>
  <c r="J3773" i="2"/>
  <c r="J3772" i="2"/>
  <c r="J3771" i="2"/>
  <c r="J3770" i="2"/>
  <c r="J3769" i="2"/>
  <c r="J3768" i="2"/>
  <c r="J3767" i="2"/>
  <c r="J3766" i="2"/>
  <c r="J3765" i="2"/>
  <c r="J3764" i="2"/>
  <c r="J3763" i="2"/>
  <c r="J3762" i="2"/>
  <c r="J3737" i="2"/>
  <c r="J3736" i="2"/>
  <c r="J3735" i="2"/>
  <c r="J3734" i="2"/>
  <c r="J3733" i="2"/>
  <c r="J3732" i="2"/>
  <c r="J3731" i="2"/>
  <c r="J3730" i="2"/>
  <c r="J3729" i="2"/>
  <c r="J3728" i="2"/>
  <c r="J3727" i="2"/>
  <c r="J3726" i="2"/>
  <c r="J3725" i="2"/>
  <c r="J3724" i="2"/>
  <c r="J3723" i="2"/>
  <c r="J3722" i="2"/>
  <c r="J3697" i="2"/>
  <c r="J3696" i="2"/>
  <c r="J3695" i="2"/>
  <c r="J3694" i="2"/>
  <c r="J3693" i="2"/>
  <c r="J3692" i="2"/>
  <c r="J3691" i="2"/>
  <c r="J3690" i="2"/>
  <c r="J3689" i="2"/>
  <c r="J3688" i="2"/>
  <c r="J3687" i="2"/>
  <c r="J3686" i="2"/>
  <c r="J3685" i="2"/>
  <c r="J3684" i="2"/>
  <c r="J3683" i="2"/>
  <c r="J3682" i="2"/>
  <c r="J3642" i="2"/>
  <c r="J3643" i="2"/>
  <c r="J3644" i="2"/>
  <c r="J3645" i="2"/>
  <c r="J3646" i="2"/>
  <c r="J3647" i="2"/>
  <c r="J3648" i="2"/>
  <c r="J3649" i="2"/>
  <c r="J3650" i="2"/>
  <c r="J3651" i="2"/>
  <c r="J3652" i="2"/>
  <c r="J3653" i="2"/>
  <c r="J3654" i="2"/>
  <c r="J3655" i="2"/>
  <c r="J3656" i="2"/>
  <c r="J3657" i="2"/>
  <c r="J4170" i="2"/>
  <c r="J3599" i="2"/>
  <c r="J3559" i="2"/>
  <c r="J3421" i="2"/>
  <c r="J3213" i="2"/>
  <c r="J3212" i="2"/>
  <c r="J3211" i="2"/>
  <c r="J3210" i="2"/>
  <c r="J3209" i="2"/>
  <c r="J3208" i="2"/>
  <c r="J3207" i="2"/>
  <c r="J3191" i="2"/>
  <c r="J3190" i="2"/>
  <c r="J3189" i="2"/>
  <c r="J3188" i="2"/>
  <c r="J3187" i="2"/>
  <c r="J3186" i="2"/>
  <c r="J3170" i="2"/>
  <c r="J3169" i="2"/>
  <c r="J3168" i="2"/>
  <c r="J3167" i="2"/>
  <c r="J3166" i="2"/>
  <c r="J3165" i="2"/>
  <c r="J3149" i="2"/>
  <c r="J3146" i="2"/>
  <c r="J3148" i="2"/>
  <c r="J3147" i="2"/>
  <c r="J3145" i="2"/>
  <c r="J3144" i="2"/>
  <c r="J3129" i="2"/>
  <c r="J3064" i="2"/>
  <c r="J3063" i="2"/>
  <c r="J3062" i="2"/>
  <c r="J3061" i="2"/>
  <c r="J3108" i="2"/>
  <c r="J3107" i="2"/>
  <c r="J3106" i="2"/>
  <c r="J3105" i="2"/>
  <c r="J3092" i="2"/>
  <c r="J3091" i="2"/>
  <c r="J3090" i="2"/>
  <c r="J3089" i="2"/>
  <c r="J3076" i="2"/>
  <c r="J3075" i="2"/>
  <c r="J3074" i="2"/>
  <c r="J3073" i="2"/>
  <c r="J3060" i="2"/>
  <c r="J3059" i="2"/>
  <c r="J3058" i="2"/>
  <c r="J3057" i="2"/>
  <c r="J3044" i="2"/>
  <c r="J3043" i="2"/>
  <c r="J3042" i="2"/>
  <c r="J3041" i="2"/>
  <c r="J3034" i="2"/>
  <c r="J3033" i="2"/>
  <c r="J3032" i="2"/>
  <c r="J3031" i="2"/>
  <c r="J3024" i="2"/>
  <c r="J3023" i="2"/>
  <c r="J3022" i="2"/>
  <c r="J3021" i="2"/>
  <c r="J3014" i="2"/>
  <c r="J3013" i="2"/>
  <c r="J3012" i="2"/>
  <c r="J3011" i="2"/>
  <c r="J3004" i="2"/>
  <c r="J3003" i="2"/>
  <c r="J3002" i="2"/>
  <c r="J3001" i="2"/>
  <c r="J2994" i="2"/>
  <c r="J2993" i="2"/>
  <c r="J2992" i="2"/>
  <c r="J2991" i="2"/>
  <c r="J2984" i="2"/>
  <c r="J2983" i="2"/>
  <c r="J2982" i="2"/>
  <c r="J2981" i="2"/>
  <c r="J2974" i="2"/>
  <c r="J2973" i="2"/>
  <c r="J2972" i="2"/>
  <c r="J2971" i="2"/>
  <c r="J2962" i="2"/>
  <c r="J2964" i="2"/>
  <c r="J2961" i="2"/>
  <c r="J2963" i="2"/>
  <c r="J2379" i="2"/>
  <c r="J2237" i="2"/>
  <c r="J2236" i="2"/>
  <c r="J2235" i="2"/>
  <c r="J2234" i="2"/>
  <c r="J2225" i="2"/>
  <c r="J2224" i="2"/>
  <c r="J2223" i="2"/>
  <c r="J2222" i="2"/>
  <c r="J2213" i="2"/>
  <c r="J2212" i="2"/>
  <c r="J2211" i="2"/>
  <c r="J2210" i="2"/>
  <c r="J2201" i="2"/>
  <c r="J2200" i="2"/>
  <c r="J2199" i="2"/>
  <c r="J2198" i="2"/>
  <c r="J2189" i="2"/>
  <c r="J2188" i="2"/>
  <c r="J2187" i="2"/>
  <c r="J2186" i="2"/>
  <c r="J2177" i="2"/>
  <c r="J2176" i="2"/>
  <c r="J2175" i="2"/>
  <c r="J2174" i="2"/>
  <c r="J2165" i="2"/>
  <c r="J2164" i="2"/>
  <c r="J2163" i="2"/>
  <c r="J2162" i="2"/>
  <c r="J2150" i="2"/>
  <c r="J2153" i="2"/>
  <c r="J2152" i="2"/>
  <c r="J2151" i="2"/>
  <c r="J2233" i="2"/>
  <c r="J2232" i="2"/>
  <c r="J2231" i="2"/>
  <c r="J2230" i="2"/>
  <c r="J2229" i="2"/>
  <c r="J2228" i="2"/>
  <c r="J2227" i="2"/>
  <c r="J2226" i="2"/>
  <c r="J2221" i="2"/>
  <c r="J2220" i="2"/>
  <c r="J2219" i="2"/>
  <c r="J2218" i="2"/>
  <c r="J2217" i="2"/>
  <c r="J2216" i="2"/>
  <c r="J2215" i="2"/>
  <c r="J2214" i="2"/>
  <c r="J2209" i="2"/>
  <c r="J2208" i="2"/>
  <c r="J2207" i="2"/>
  <c r="J2206" i="2"/>
  <c r="J2205" i="2"/>
  <c r="J2204" i="2"/>
  <c r="J2203" i="2"/>
  <c r="J2202" i="2"/>
  <c r="J2197" i="2"/>
  <c r="J2196" i="2"/>
  <c r="J2195" i="2"/>
  <c r="J2194" i="2"/>
  <c r="J2193" i="2"/>
  <c r="J2192" i="2"/>
  <c r="J2191" i="2"/>
  <c r="J2190" i="2"/>
  <c r="J2185" i="2"/>
  <c r="J2184" i="2"/>
  <c r="J2183" i="2"/>
  <c r="J2182" i="2"/>
  <c r="J2181" i="2"/>
  <c r="J2180" i="2"/>
  <c r="J2179" i="2"/>
  <c r="J2178" i="2"/>
  <c r="J2173" i="2"/>
  <c r="J2172" i="2"/>
  <c r="J2171" i="2"/>
  <c r="J2170" i="2"/>
  <c r="J2169" i="2"/>
  <c r="J2168" i="2"/>
  <c r="J2167" i="2"/>
  <c r="J2166" i="2"/>
  <c r="J2161" i="2"/>
  <c r="J2160" i="2"/>
  <c r="J2159" i="2"/>
  <c r="J2158" i="2"/>
  <c r="J2157" i="2"/>
  <c r="J2156" i="2"/>
  <c r="J2155" i="2"/>
  <c r="J2154" i="2"/>
  <c r="J2149" i="2"/>
  <c r="J2148" i="2"/>
  <c r="J2147" i="2"/>
  <c r="J2146" i="2"/>
  <c r="J2145" i="2"/>
  <c r="J2144" i="2"/>
  <c r="J2143" i="2"/>
  <c r="J2142" i="2"/>
  <c r="J2141" i="2"/>
  <c r="J2140" i="2"/>
  <c r="J2139" i="2"/>
  <c r="J2138" i="2"/>
  <c r="J2137" i="2"/>
  <c r="J2136" i="2"/>
  <c r="J2135" i="2"/>
  <c r="J2134" i="2"/>
  <c r="J2133" i="2"/>
  <c r="J2132" i="2"/>
  <c r="J2131" i="2"/>
  <c r="J2130" i="2"/>
  <c r="J2129" i="2"/>
  <c r="J2128" i="2"/>
  <c r="J2127" i="2"/>
  <c r="J2126" i="2"/>
  <c r="J2125" i="2"/>
  <c r="J2124" i="2"/>
  <c r="J2123" i="2"/>
  <c r="J2122" i="2"/>
  <c r="J2121" i="2"/>
  <c r="J2120" i="2"/>
  <c r="J2119" i="2"/>
  <c r="J2118" i="2"/>
  <c r="J2117" i="2"/>
  <c r="J2116" i="2"/>
  <c r="J2115" i="2"/>
  <c r="J2114" i="2"/>
  <c r="J2113" i="2"/>
  <c r="J2112" i="2"/>
  <c r="J2111" i="2"/>
  <c r="J2110" i="2"/>
  <c r="J2109" i="2"/>
  <c r="J2108" i="2"/>
  <c r="J2107" i="2"/>
  <c r="J2106" i="2"/>
  <c r="J2105" i="2"/>
  <c r="J2104" i="2"/>
  <c r="J2103" i="2"/>
  <c r="J2102" i="2"/>
  <c r="J2101" i="2"/>
  <c r="J2100" i="2"/>
  <c r="J2099" i="2"/>
  <c r="J2098" i="2"/>
  <c r="J2097" i="2"/>
  <c r="J2096" i="2"/>
  <c r="J2095" i="2"/>
  <c r="J2094" i="2"/>
  <c r="J2093" i="2"/>
  <c r="J2092" i="2"/>
  <c r="J2091" i="2"/>
  <c r="J2090" i="2"/>
  <c r="J2089" i="2"/>
  <c r="J2088" i="2"/>
  <c r="J2087" i="2"/>
  <c r="J2086" i="2"/>
  <c r="J2085" i="2"/>
  <c r="J2084" i="2"/>
  <c r="J2083" i="2"/>
  <c r="J2082" i="2"/>
  <c r="J2081" i="2"/>
  <c r="J2080" i="2"/>
  <c r="J2079" i="2"/>
  <c r="J2078" i="2"/>
  <c r="J2077" i="2"/>
  <c r="J2076" i="2"/>
  <c r="J2075" i="2"/>
  <c r="J2074" i="2"/>
  <c r="J2073" i="2"/>
  <c r="J2072" i="2"/>
  <c r="J2071" i="2"/>
  <c r="J2070" i="2"/>
  <c r="J2069" i="2"/>
  <c r="J2068" i="2"/>
  <c r="J2067" i="2"/>
  <c r="J2066" i="2"/>
  <c r="J2065" i="2"/>
  <c r="J2064" i="2"/>
  <c r="J2063" i="2"/>
  <c r="J2062" i="2"/>
  <c r="J2061" i="2"/>
  <c r="J2060" i="2"/>
  <c r="J2059" i="2"/>
  <c r="J2058" i="2"/>
  <c r="J2057" i="2"/>
  <c r="J2056" i="2"/>
  <c r="J2055" i="2"/>
  <c r="J2054" i="2"/>
  <c r="J2053" i="2"/>
  <c r="J2052" i="2"/>
  <c r="J2051" i="2"/>
  <c r="J2050" i="2"/>
  <c r="J2049" i="2"/>
  <c r="J2048" i="2"/>
  <c r="J2047" i="2"/>
  <c r="J2046" i="2"/>
  <c r="J2045" i="2"/>
  <c r="J2044" i="2"/>
  <c r="J2043" i="2"/>
  <c r="J2042" i="2"/>
  <c r="J2041" i="2"/>
  <c r="J2040" i="2"/>
  <c r="J2039" i="2"/>
  <c r="J2038" i="2"/>
  <c r="J2037" i="2"/>
  <c r="J2036" i="2"/>
  <c r="J2035" i="2"/>
  <c r="J2034" i="2"/>
  <c r="J2033" i="2"/>
  <c r="J2032" i="2"/>
  <c r="J2031" i="2"/>
  <c r="J2030" i="2"/>
  <c r="J2029" i="2"/>
  <c r="J2028" i="2"/>
  <c r="J2027" i="2"/>
  <c r="J2026" i="2"/>
  <c r="J2025" i="2"/>
  <c r="J2024" i="2"/>
  <c r="J2023" i="2"/>
  <c r="J2022" i="2"/>
  <c r="J2021" i="2"/>
  <c r="J2020" i="2"/>
  <c r="J2019" i="2"/>
  <c r="J2018" i="2"/>
  <c r="J2017" i="2"/>
  <c r="J2016" i="2"/>
  <c r="J2015" i="2"/>
  <c r="J2014" i="2"/>
  <c r="J2013" i="2"/>
  <c r="J2012" i="2"/>
  <c r="J2011" i="2"/>
  <c r="J2010" i="2"/>
  <c r="J2009" i="2"/>
  <c r="J2008" i="2"/>
  <c r="J2007" i="2"/>
  <c r="J2006" i="2"/>
  <c r="J2005" i="2"/>
  <c r="J2004" i="2"/>
  <c r="J2003" i="2"/>
  <c r="J2002" i="2"/>
  <c r="J2001" i="2"/>
  <c r="J2000" i="2"/>
  <c r="J1999" i="2"/>
  <c r="J1998" i="2"/>
  <c r="J1997" i="2"/>
  <c r="J1996" i="2"/>
  <c r="J1995" i="2"/>
  <c r="J1994" i="2"/>
  <c r="J1993" i="2"/>
  <c r="J1992" i="2"/>
  <c r="J1991" i="2"/>
  <c r="J1990" i="2"/>
  <c r="J1989" i="2"/>
  <c r="J1988" i="2"/>
  <c r="J1987" i="2"/>
  <c r="J1986" i="2"/>
  <c r="J1985" i="2"/>
  <c r="J1984" i="2"/>
  <c r="J1983" i="2"/>
  <c r="J1982" i="2"/>
  <c r="J1981" i="2"/>
  <c r="J1980" i="2"/>
  <c r="J1979" i="2"/>
  <c r="J1978" i="2"/>
  <c r="J1977" i="2"/>
  <c r="J1976" i="2"/>
  <c r="J1975" i="2"/>
  <c r="J1974" i="2"/>
  <c r="J1973" i="2"/>
  <c r="J1972" i="2"/>
  <c r="J1971" i="2"/>
  <c r="J1970" i="2"/>
  <c r="J1969" i="2"/>
  <c r="J1968" i="2"/>
  <c r="J1967" i="2"/>
  <c r="J1966" i="2"/>
  <c r="J1965" i="2"/>
  <c r="J1964" i="2"/>
  <c r="J1963" i="2"/>
  <c r="J1962" i="2"/>
  <c r="J1961" i="2"/>
  <c r="J1960" i="2"/>
  <c r="J1959" i="2"/>
  <c r="J1958" i="2"/>
  <c r="J1957" i="2"/>
  <c r="J1956" i="2"/>
  <c r="J1955" i="2"/>
  <c r="J1954" i="2"/>
  <c r="J1953" i="2"/>
  <c r="J1952" i="2"/>
  <c r="J1951" i="2"/>
  <c r="J1950" i="2"/>
  <c r="J1949" i="2"/>
  <c r="J1948" i="2"/>
  <c r="J1947" i="2"/>
  <c r="J1946" i="2"/>
  <c r="J1945" i="2"/>
  <c r="J1944" i="2"/>
  <c r="J1943" i="2"/>
  <c r="J1942" i="2"/>
  <c r="J1941" i="2"/>
  <c r="J1940" i="2"/>
  <c r="J1939" i="2"/>
  <c r="J1938" i="2"/>
  <c r="J1937" i="2"/>
  <c r="J1936" i="2"/>
  <c r="J1935" i="2"/>
  <c r="J1934" i="2"/>
  <c r="J1417" i="2"/>
  <c r="J1416" i="2"/>
  <c r="J1415" i="2"/>
  <c r="J1414" i="2"/>
  <c r="J1413" i="2"/>
  <c r="J1412" i="2"/>
  <c r="J1411" i="2"/>
  <c r="J1410" i="2"/>
  <c r="J1409" i="2"/>
  <c r="J1408" i="2"/>
  <c r="J1407" i="2"/>
  <c r="J1406" i="2"/>
  <c r="J1405" i="2"/>
  <c r="J1404" i="2"/>
  <c r="J1403" i="2"/>
  <c r="J1402" i="2"/>
  <c r="J1361" i="2"/>
  <c r="J1360" i="2"/>
  <c r="J1359" i="2"/>
  <c r="J1358" i="2"/>
  <c r="J1357" i="2"/>
  <c r="J1356" i="2"/>
  <c r="J1355" i="2"/>
  <c r="J1354" i="2"/>
  <c r="J1353" i="2"/>
  <c r="J1352" i="2"/>
  <c r="J1351" i="2"/>
  <c r="J1350" i="2"/>
  <c r="J1349" i="2"/>
  <c r="J1348" i="2"/>
  <c r="J1347" i="2"/>
  <c r="J1346" i="2"/>
  <c r="J1305" i="2"/>
  <c r="J1304" i="2"/>
  <c r="J1303" i="2"/>
  <c r="J1302" i="2"/>
  <c r="J1301" i="2"/>
  <c r="J1300" i="2"/>
  <c r="J1299" i="2"/>
  <c r="J1298" i="2"/>
  <c r="J1297" i="2"/>
  <c r="J1296" i="2"/>
  <c r="J1295" i="2"/>
  <c r="J1294" i="2"/>
  <c r="J1293" i="2"/>
  <c r="J1292" i="2"/>
  <c r="J1291" i="2"/>
  <c r="J1290" i="2"/>
  <c r="J1249" i="2"/>
  <c r="J1248" i="2"/>
  <c r="J1247" i="2"/>
  <c r="J1246" i="2"/>
  <c r="J1245" i="2"/>
  <c r="J1244" i="2"/>
  <c r="J1243" i="2"/>
  <c r="J1242" i="2"/>
  <c r="J1241" i="2"/>
  <c r="J1240" i="2"/>
  <c r="J1239" i="2"/>
  <c r="J1238" i="2"/>
  <c r="J1237" i="2"/>
  <c r="J1236" i="2"/>
  <c r="J1235" i="2"/>
  <c r="J1234" i="2"/>
  <c r="J1366" i="2"/>
  <c r="J1161" i="2"/>
  <c r="J1160" i="2"/>
  <c r="J1159" i="2"/>
  <c r="J1158" i="2"/>
  <c r="J1157" i="2"/>
  <c r="J1156" i="2"/>
  <c r="J1155" i="2"/>
  <c r="J1154" i="2"/>
  <c r="J1153" i="2"/>
  <c r="J1152" i="2"/>
  <c r="J1151" i="2"/>
  <c r="J1150" i="2"/>
  <c r="J1149" i="2"/>
  <c r="J1148" i="2"/>
  <c r="J1147" i="2"/>
  <c r="J1146" i="2"/>
  <c r="J1097" i="2"/>
  <c r="J1096" i="2"/>
  <c r="J1095" i="2"/>
  <c r="J1094" i="2"/>
  <c r="J1093" i="2"/>
  <c r="J1092" i="2"/>
  <c r="J1091" i="2"/>
  <c r="J1090" i="2"/>
  <c r="J1089" i="2"/>
  <c r="J1088" i="2"/>
  <c r="J1087" i="2"/>
  <c r="J1086" i="2"/>
  <c r="J1085" i="2"/>
  <c r="J1084" i="2"/>
  <c r="J1083" i="2"/>
  <c r="J1082" i="2"/>
  <c r="J1033" i="2"/>
  <c r="J1032" i="2"/>
  <c r="J1031" i="2"/>
  <c r="J1030" i="2"/>
  <c r="J1029" i="2"/>
  <c r="J1028" i="2"/>
  <c r="J1027" i="2"/>
  <c r="J1026" i="2"/>
  <c r="J1025" i="2"/>
  <c r="J1024" i="2"/>
  <c r="J1023" i="2"/>
  <c r="J1022" i="2"/>
  <c r="J1021" i="2"/>
  <c r="J1020" i="2"/>
  <c r="J1019" i="2"/>
  <c r="J1018" i="2"/>
  <c r="J969" i="2"/>
  <c r="J968" i="2"/>
  <c r="J967" i="2"/>
  <c r="J966" i="2"/>
  <c r="J965" i="2"/>
  <c r="J964" i="2"/>
  <c r="J963" i="2"/>
  <c r="J962" i="2"/>
  <c r="J961" i="2"/>
  <c r="J960" i="2"/>
  <c r="J959" i="2"/>
  <c r="J958" i="2"/>
  <c r="J957" i="2"/>
  <c r="J956" i="2"/>
  <c r="J955" i="2"/>
  <c r="J954" i="2"/>
  <c r="J905" i="2"/>
  <c r="J904" i="2"/>
  <c r="J903" i="2"/>
  <c r="J902" i="2"/>
  <c r="J901" i="2"/>
  <c r="J900" i="2"/>
  <c r="J899" i="2"/>
  <c r="J898" i="2"/>
  <c r="J897" i="2"/>
  <c r="J896" i="2"/>
  <c r="J895" i="2"/>
  <c r="J894" i="2"/>
  <c r="J893" i="2"/>
  <c r="J892" i="2"/>
  <c r="J891" i="2"/>
  <c r="J890" i="2"/>
  <c r="J865" i="2"/>
  <c r="J864" i="2"/>
  <c r="J863" i="2"/>
  <c r="J862" i="2"/>
  <c r="J861" i="2"/>
  <c r="J860" i="2"/>
  <c r="J859" i="2"/>
  <c r="J858" i="2"/>
  <c r="J857" i="2"/>
  <c r="J856" i="2"/>
  <c r="J855" i="2"/>
  <c r="J854" i="2"/>
  <c r="J853" i="2"/>
  <c r="J852" i="2"/>
  <c r="J851" i="2"/>
  <c r="J850" i="2"/>
  <c r="J825" i="2"/>
  <c r="J824" i="2"/>
  <c r="J823" i="2"/>
  <c r="J822" i="2"/>
  <c r="J821" i="2"/>
  <c r="J820" i="2"/>
  <c r="J819" i="2"/>
  <c r="J818" i="2"/>
  <c r="J817" i="2"/>
  <c r="J816" i="2"/>
  <c r="J815" i="2"/>
  <c r="J814" i="2"/>
  <c r="J813" i="2"/>
  <c r="J812" i="2"/>
  <c r="J811" i="2"/>
  <c r="J810" i="2"/>
  <c r="J785" i="2"/>
  <c r="J784" i="2"/>
  <c r="J783" i="2"/>
  <c r="J782" i="2"/>
  <c r="J781" i="2"/>
  <c r="J780" i="2"/>
  <c r="J779" i="2"/>
  <c r="J778" i="2"/>
  <c r="J777" i="2"/>
  <c r="J776" i="2"/>
  <c r="J775" i="2"/>
  <c r="J774" i="2"/>
  <c r="J773" i="2"/>
  <c r="J772" i="2"/>
  <c r="J771" i="2"/>
  <c r="J770" i="2"/>
  <c r="J745" i="2"/>
  <c r="J744" i="2"/>
  <c r="J743" i="2"/>
  <c r="J742" i="2"/>
  <c r="J741" i="2"/>
  <c r="J740" i="2"/>
  <c r="J739" i="2"/>
  <c r="J738" i="2"/>
  <c r="J737" i="2"/>
  <c r="J736" i="2"/>
  <c r="J735" i="2"/>
  <c r="J734" i="2"/>
  <c r="J733" i="2"/>
  <c r="J732" i="2"/>
  <c r="J731" i="2"/>
  <c r="J730" i="2"/>
  <c r="J705" i="2"/>
  <c r="J704" i="2"/>
  <c r="J703" i="2"/>
  <c r="J702" i="2"/>
  <c r="J701" i="2"/>
  <c r="J700" i="2"/>
  <c r="J699" i="2"/>
  <c r="J698" i="2"/>
  <c r="J697" i="2"/>
  <c r="J696" i="2"/>
  <c r="J695" i="2"/>
  <c r="J694" i="2"/>
  <c r="J693" i="2"/>
  <c r="J692" i="2"/>
  <c r="J691" i="2"/>
  <c r="J690" i="2"/>
  <c r="J706" i="2"/>
  <c r="J707" i="2"/>
  <c r="J708" i="2"/>
  <c r="J709" i="2"/>
  <c r="J710" i="2"/>
  <c r="J711" i="2"/>
  <c r="J712" i="2"/>
  <c r="J713" i="2"/>
  <c r="J714" i="2"/>
  <c r="J715" i="2"/>
  <c r="J716" i="2"/>
  <c r="J717" i="2"/>
  <c r="J718" i="2"/>
  <c r="J719" i="2"/>
  <c r="J720" i="2"/>
  <c r="J721" i="2"/>
  <c r="J746" i="2"/>
  <c r="J747" i="2"/>
  <c r="J748" i="2"/>
  <c r="J749" i="2"/>
  <c r="J750" i="2"/>
  <c r="J751" i="2"/>
  <c r="J752" i="2"/>
  <c r="J753" i="2"/>
  <c r="J754" i="2"/>
  <c r="J755" i="2"/>
  <c r="J756" i="2"/>
  <c r="J757" i="2"/>
  <c r="J758" i="2"/>
  <c r="J759" i="2"/>
  <c r="J760" i="2"/>
  <c r="J761" i="2"/>
  <c r="J786" i="2"/>
  <c r="J787" i="2"/>
  <c r="J788" i="2"/>
  <c r="J789" i="2"/>
  <c r="J790" i="2"/>
  <c r="J791" i="2"/>
  <c r="J792" i="2"/>
  <c r="J793" i="2"/>
  <c r="J794" i="2"/>
  <c r="J795" i="2"/>
  <c r="J796" i="2"/>
  <c r="J797" i="2"/>
  <c r="J798" i="2"/>
  <c r="J799" i="2"/>
  <c r="J800" i="2"/>
  <c r="J801" i="2"/>
  <c r="J665" i="2"/>
  <c r="J664" i="2"/>
  <c r="J663" i="2"/>
  <c r="J662" i="2"/>
  <c r="J661" i="2"/>
  <c r="J660" i="2"/>
  <c r="J659" i="2"/>
  <c r="J658" i="2"/>
  <c r="J657" i="2"/>
  <c r="J656" i="2"/>
  <c r="J655" i="2"/>
  <c r="J654" i="2"/>
  <c r="J653" i="2"/>
  <c r="J652" i="2"/>
  <c r="J651" i="2"/>
  <c r="J650" i="2"/>
  <c r="J666" i="2"/>
  <c r="J667" i="2"/>
  <c r="J668" i="2"/>
  <c r="J669" i="2"/>
  <c r="J670" i="2"/>
  <c r="J671" i="2"/>
  <c r="J672" i="2"/>
  <c r="J673" i="2"/>
  <c r="J674" i="2"/>
  <c r="J675" i="2"/>
  <c r="J676" i="2"/>
  <c r="J677" i="2"/>
  <c r="J678" i="2"/>
  <c r="J679" i="2"/>
  <c r="J680" i="2"/>
  <c r="J681" i="2"/>
  <c r="J625" i="2"/>
  <c r="J624" i="2"/>
  <c r="J623" i="2"/>
  <c r="J622" i="2"/>
  <c r="J621" i="2"/>
  <c r="J620" i="2"/>
  <c r="J619" i="2"/>
  <c r="J618" i="2"/>
  <c r="J617" i="2"/>
  <c r="J616" i="2"/>
  <c r="J615" i="2"/>
  <c r="J614" i="2"/>
  <c r="J613" i="2"/>
  <c r="J612" i="2"/>
  <c r="J611" i="2"/>
  <c r="J610" i="2"/>
  <c r="J578" i="2"/>
  <c r="J570" i="2"/>
  <c r="J577" i="2"/>
  <c r="J576" i="2"/>
  <c r="J575" i="2"/>
  <c r="J574" i="2"/>
  <c r="J573" i="2"/>
  <c r="J572" i="2"/>
  <c r="J571" i="2"/>
  <c r="J585" i="2"/>
  <c r="J584" i="2"/>
  <c r="J583" i="2"/>
  <c r="J582" i="2"/>
  <c r="J581" i="2"/>
  <c r="J580" i="2"/>
  <c r="J579" i="2"/>
  <c r="J870" i="2"/>
  <c r="J869" i="2"/>
  <c r="J6515" i="2"/>
  <c r="J6859" i="2"/>
  <c r="J6491" i="2"/>
  <c r="J6881" i="2"/>
  <c r="J6483"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895"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60" i="2"/>
  <c r="J6861" i="2"/>
  <c r="J6862" i="2"/>
  <c r="J6863" i="2"/>
  <c r="J6864" i="2"/>
  <c r="J6865" i="2"/>
  <c r="J6866" i="2"/>
  <c r="J6867" i="2"/>
  <c r="J6868" i="2"/>
  <c r="J6869" i="2"/>
  <c r="J6870" i="2"/>
  <c r="J6871" i="2"/>
  <c r="J6872" i="2"/>
  <c r="J6873" i="2"/>
  <c r="J6874" i="2"/>
  <c r="J6875" i="2"/>
  <c r="J6876" i="2"/>
  <c r="J6877" i="2"/>
  <c r="J6878" i="2"/>
  <c r="J6879" i="2"/>
  <c r="J6880" i="2"/>
  <c r="J6882" i="2"/>
  <c r="J6883" i="2"/>
  <c r="J6884" i="2"/>
  <c r="J6885" i="2"/>
  <c r="J6886" i="2"/>
  <c r="J6887" i="2"/>
  <c r="J6888" i="2"/>
  <c r="J6889" i="2"/>
  <c r="J6890" i="2"/>
  <c r="J6891" i="2"/>
  <c r="J6892" i="2"/>
  <c r="J6893" i="2"/>
  <c r="J6894" i="2"/>
  <c r="J6686" i="2"/>
  <c r="J6475" i="2"/>
  <c r="J6476" i="2"/>
  <c r="J6477" i="2"/>
  <c r="J6478" i="2"/>
  <c r="J6479" i="2"/>
  <c r="J6480" i="2"/>
  <c r="J6481" i="2"/>
  <c r="J6482" i="2"/>
  <c r="J6484" i="2"/>
  <c r="J6485" i="2"/>
  <c r="J6486" i="2"/>
  <c r="J6487" i="2"/>
  <c r="J6488" i="2"/>
  <c r="J6489" i="2"/>
  <c r="J6490" i="2"/>
  <c r="J6492" i="2"/>
  <c r="J6493" i="2"/>
  <c r="J6494" i="2"/>
  <c r="J6495" i="2"/>
  <c r="J6496" i="2"/>
  <c r="J6497" i="2"/>
  <c r="J6498" i="2"/>
  <c r="J6499" i="2"/>
  <c r="J6500" i="2"/>
  <c r="J6501" i="2"/>
  <c r="J6503" i="2"/>
  <c r="J6504" i="2"/>
  <c r="J6505" i="2"/>
  <c r="J6506" i="2"/>
  <c r="J6507" i="2"/>
  <c r="J6508" i="2"/>
  <c r="J6509" i="2"/>
  <c r="J6510" i="2"/>
  <c r="J6511" i="2"/>
  <c r="J6512" i="2"/>
  <c r="J6513" i="2"/>
  <c r="J6514" i="2"/>
  <c r="J6516" i="2"/>
  <c r="J6517" i="2"/>
  <c r="J6518" i="2"/>
  <c r="J6519" i="2"/>
  <c r="J6520" i="2"/>
  <c r="J6521" i="2"/>
  <c r="J6522" i="2"/>
  <c r="J6523" i="2"/>
  <c r="J6524"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8" i="2"/>
  <c r="J6569"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38" i="2"/>
  <c r="J6054"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5334" i="2"/>
  <c r="J5335" i="2"/>
  <c r="J1929" i="2"/>
  <c r="J1642" i="2"/>
  <c r="J1926" i="2"/>
  <c r="J4282" i="2"/>
  <c r="J4267" i="2"/>
  <c r="J4268" i="2"/>
  <c r="J4269" i="2"/>
  <c r="J4270" i="2"/>
  <c r="J4271" i="2"/>
  <c r="J4272" i="2"/>
  <c r="J4273" i="2"/>
  <c r="J4274" i="2"/>
  <c r="J4275" i="2"/>
  <c r="J4276" i="2"/>
  <c r="J4277" i="2"/>
  <c r="J4278" i="2"/>
  <c r="J4279" i="2"/>
  <c r="J4280" i="2"/>
  <c r="J4281"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4266" i="2"/>
  <c r="J3983"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98" i="2"/>
  <c r="J3915" i="2"/>
  <c r="J3916" i="2"/>
  <c r="J3917" i="2"/>
  <c r="J3918" i="2"/>
  <c r="J3919" i="2"/>
  <c r="J3920" i="2"/>
  <c r="J3921"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79" i="2"/>
  <c r="J3980" i="2"/>
  <c r="J3981" i="2"/>
  <c r="J3982"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3618" i="2"/>
  <c r="J3607" i="2"/>
  <c r="J3608" i="2"/>
  <c r="J3609" i="2"/>
  <c r="J3610" i="2"/>
  <c r="J3611" i="2"/>
  <c r="J3612" i="2"/>
  <c r="J3613" i="2"/>
  <c r="J3614" i="2"/>
  <c r="J3615" i="2"/>
  <c r="J3616" i="2"/>
  <c r="J3617" i="2"/>
  <c r="J3606" i="2"/>
  <c r="J3495" i="2"/>
  <c r="J3496" i="2"/>
  <c r="J3497" i="2"/>
  <c r="J3498" i="2"/>
  <c r="J3499" i="2"/>
  <c r="J3500" i="2"/>
  <c r="J3501" i="2"/>
  <c r="J3502" i="2"/>
  <c r="J3506" i="2"/>
  <c r="J3510" i="2"/>
  <c r="J3511" i="2"/>
  <c r="J3507" i="2"/>
  <c r="J3503" i="2"/>
  <c r="J3512" i="2"/>
  <c r="J3504" i="2"/>
  <c r="J3508" i="2"/>
  <c r="J3509" i="2"/>
  <c r="J3513" i="2"/>
  <c r="J3505" i="2"/>
  <c r="J3518" i="2"/>
  <c r="J3514" i="2"/>
  <c r="J3522" i="2"/>
  <c r="J3515" i="2"/>
  <c r="J3519" i="2"/>
  <c r="J3523" i="2"/>
  <c r="J3520" i="2"/>
  <c r="J3516" i="2"/>
  <c r="J3524" i="2"/>
  <c r="J3521" i="2"/>
  <c r="J3517" i="2"/>
  <c r="J3525" i="2"/>
  <c r="J3526" i="2"/>
  <c r="J3530" i="2"/>
  <c r="J3534" i="2"/>
  <c r="J3538" i="2"/>
  <c r="J3542" i="2"/>
  <c r="J3527" i="2"/>
  <c r="J3531" i="2"/>
  <c r="J3535" i="2"/>
  <c r="J3543" i="2"/>
  <c r="J3539" i="2"/>
  <c r="J3528" i="2"/>
  <c r="J3532" i="2"/>
  <c r="J3536" i="2"/>
  <c r="J3540" i="2"/>
  <c r="J3544" i="2"/>
  <c r="J3533" i="2"/>
  <c r="J3537" i="2"/>
  <c r="J3541" i="2"/>
  <c r="J3545" i="2"/>
  <c r="J3529" i="2"/>
  <c r="J3562" i="2"/>
  <c r="J3558" i="2"/>
  <c r="J3554" i="2"/>
  <c r="J3550" i="2"/>
  <c r="J3546" i="2"/>
  <c r="J3563" i="2"/>
  <c r="J3555" i="2"/>
  <c r="J3551" i="2"/>
  <c r="J3547" i="2"/>
  <c r="J3552" i="2"/>
  <c r="J3548" i="2"/>
  <c r="J3564" i="2"/>
  <c r="J3560" i="2"/>
  <c r="J3556" i="2"/>
  <c r="J3565" i="2"/>
  <c r="J3561" i="2"/>
  <c r="J3557" i="2"/>
  <c r="J3553" i="2"/>
  <c r="J3549" i="2"/>
  <c r="J3570" i="2"/>
  <c r="J3574" i="2"/>
  <c r="J3578" i="2"/>
  <c r="J3582" i="2"/>
  <c r="J3566" i="2"/>
  <c r="J3567" i="2"/>
  <c r="J3571" i="2"/>
  <c r="J3583" i="2"/>
  <c r="J3575" i="2"/>
  <c r="J3579" i="2"/>
  <c r="J3568" i="2"/>
  <c r="J3572" i="2"/>
  <c r="J3576" i="2"/>
  <c r="J3584" i="2"/>
  <c r="J3580" i="2"/>
  <c r="J3569" i="2"/>
  <c r="J3573" i="2"/>
  <c r="J3577" i="2"/>
  <c r="J3581" i="2"/>
  <c r="J3585" i="2"/>
  <c r="J3586" i="2"/>
  <c r="J3602" i="2"/>
  <c r="J3598" i="2"/>
  <c r="J3594" i="2"/>
  <c r="J3590" i="2"/>
  <c r="J3595" i="2"/>
  <c r="J3603" i="2"/>
  <c r="J3591" i="2"/>
  <c r="J3587" i="2"/>
  <c r="J3600" i="2"/>
  <c r="J3604" i="2"/>
  <c r="J3596" i="2"/>
  <c r="J3592" i="2"/>
  <c r="J3588" i="2"/>
  <c r="J3605" i="2"/>
  <c r="J3601" i="2"/>
  <c r="J3597" i="2"/>
  <c r="J3593" i="2"/>
  <c r="J3589" i="2"/>
  <c r="J3494"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67" i="2"/>
  <c r="J3415" i="2"/>
  <c r="J3416" i="2"/>
  <c r="J3417" i="2"/>
  <c r="J3418" i="2"/>
  <c r="J3419" i="2"/>
  <c r="J3420"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14"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2956" i="2"/>
  <c r="J2957" i="2"/>
  <c r="J2958" i="2"/>
  <c r="J2959" i="2"/>
  <c r="J2960" i="2"/>
  <c r="J2965" i="2"/>
  <c r="J2966" i="2"/>
  <c r="J2967" i="2"/>
  <c r="J2968" i="2"/>
  <c r="J2969" i="2"/>
  <c r="J2970" i="2"/>
  <c r="J2975" i="2"/>
  <c r="J2976" i="2"/>
  <c r="J2977" i="2"/>
  <c r="J2978" i="2"/>
  <c r="J2979" i="2"/>
  <c r="J2980" i="2"/>
  <c r="J2985" i="2"/>
  <c r="J2986" i="2"/>
  <c r="J2987" i="2"/>
  <c r="J2988" i="2"/>
  <c r="J2989" i="2"/>
  <c r="J2990" i="2"/>
  <c r="J2995" i="2"/>
  <c r="J2996" i="2"/>
  <c r="J2997" i="2"/>
  <c r="J2998" i="2"/>
  <c r="J2999" i="2"/>
  <c r="J3000" i="2"/>
  <c r="J3005" i="2"/>
  <c r="J3006" i="2"/>
  <c r="J3007" i="2"/>
  <c r="J3008" i="2"/>
  <c r="J3009" i="2"/>
  <c r="J3010" i="2"/>
  <c r="J3015" i="2"/>
  <c r="J3016" i="2"/>
  <c r="J3017" i="2"/>
  <c r="J3018" i="2"/>
  <c r="J3019" i="2"/>
  <c r="J3020" i="2"/>
  <c r="J3025" i="2"/>
  <c r="J3026" i="2"/>
  <c r="J3027" i="2"/>
  <c r="J3028" i="2"/>
  <c r="J3029" i="2"/>
  <c r="J3030" i="2"/>
  <c r="J3035" i="2"/>
  <c r="J3036" i="2"/>
  <c r="J3037" i="2"/>
  <c r="J3038" i="2"/>
  <c r="J3039" i="2"/>
  <c r="J3040" i="2"/>
  <c r="J3045" i="2"/>
  <c r="J3046" i="2"/>
  <c r="J3047" i="2"/>
  <c r="J3048" i="2"/>
  <c r="J3049" i="2"/>
  <c r="J3050" i="2"/>
  <c r="J3051" i="2"/>
  <c r="J3052" i="2"/>
  <c r="J3053" i="2"/>
  <c r="J3054" i="2"/>
  <c r="J3055" i="2"/>
  <c r="J3056" i="2"/>
  <c r="J3065" i="2"/>
  <c r="J3066" i="2"/>
  <c r="J3067" i="2"/>
  <c r="J3068" i="2"/>
  <c r="J3069" i="2"/>
  <c r="J3070" i="2"/>
  <c r="J3071" i="2"/>
  <c r="J3072" i="2"/>
  <c r="J3077" i="2"/>
  <c r="J3078" i="2"/>
  <c r="J3079" i="2"/>
  <c r="J3080" i="2"/>
  <c r="J3081" i="2"/>
  <c r="J3082" i="2"/>
  <c r="J3083" i="2"/>
  <c r="J3084" i="2"/>
  <c r="J3085" i="2"/>
  <c r="J3086" i="2"/>
  <c r="J3087" i="2"/>
  <c r="J3088" i="2"/>
  <c r="J3093" i="2"/>
  <c r="J3094" i="2"/>
  <c r="J3095" i="2"/>
  <c r="J3096" i="2"/>
  <c r="J3097" i="2"/>
  <c r="J3098" i="2"/>
  <c r="J3099" i="2"/>
  <c r="J3100" i="2"/>
  <c r="J3101" i="2"/>
  <c r="J3102" i="2"/>
  <c r="J3103" i="2"/>
  <c r="J3104" i="2"/>
  <c r="J3109" i="2"/>
  <c r="J3110" i="2"/>
  <c r="J3111" i="2"/>
  <c r="J3112" i="2"/>
  <c r="J3113" i="2"/>
  <c r="J3114" i="2"/>
  <c r="J3115" i="2"/>
  <c r="J3116" i="2"/>
  <c r="J3117" i="2"/>
  <c r="J3118" i="2"/>
  <c r="J3119" i="2"/>
  <c r="J3120" i="2"/>
  <c r="J3121" i="2"/>
  <c r="J3122" i="2"/>
  <c r="J3123" i="2"/>
  <c r="J3124" i="2"/>
  <c r="J3125" i="2"/>
  <c r="J3126" i="2"/>
  <c r="J3127" i="2"/>
  <c r="J3128" i="2"/>
  <c r="J3130" i="2"/>
  <c r="J3131" i="2"/>
  <c r="J3132" i="2"/>
  <c r="J3133" i="2"/>
  <c r="J3134" i="2"/>
  <c r="J3135" i="2"/>
  <c r="J3136" i="2"/>
  <c r="J3137" i="2"/>
  <c r="J3138" i="2"/>
  <c r="J3139" i="2"/>
  <c r="J3140" i="2"/>
  <c r="J3141" i="2"/>
  <c r="J3142" i="2"/>
  <c r="J3143" i="2"/>
  <c r="J3150" i="2"/>
  <c r="J3151" i="2"/>
  <c r="J3152" i="2"/>
  <c r="J3153" i="2"/>
  <c r="J3154" i="2"/>
  <c r="J3155" i="2"/>
  <c r="J3156" i="2"/>
  <c r="J3157" i="2"/>
  <c r="J3158" i="2"/>
  <c r="J3159" i="2"/>
  <c r="J3160" i="2"/>
  <c r="J3161" i="2"/>
  <c r="J3162" i="2"/>
  <c r="J3163" i="2"/>
  <c r="J3164" i="2"/>
  <c r="J3171" i="2"/>
  <c r="J3172" i="2"/>
  <c r="J3173" i="2"/>
  <c r="J3174" i="2"/>
  <c r="J3175" i="2"/>
  <c r="J3176" i="2"/>
  <c r="J3177" i="2"/>
  <c r="J3178" i="2"/>
  <c r="J3179" i="2"/>
  <c r="J3180" i="2"/>
  <c r="J3181" i="2"/>
  <c r="J3182" i="2"/>
  <c r="J3183" i="2"/>
  <c r="J3184" i="2"/>
  <c r="J3185" i="2"/>
  <c r="J3192" i="2"/>
  <c r="J3193" i="2"/>
  <c r="J3194" i="2"/>
  <c r="J3195" i="2"/>
  <c r="J3196" i="2"/>
  <c r="J3197" i="2"/>
  <c r="J3198" i="2"/>
  <c r="J3199" i="2"/>
  <c r="J3200" i="2"/>
  <c r="J3201" i="2"/>
  <c r="J3202" i="2"/>
  <c r="J3203" i="2"/>
  <c r="J3204" i="2"/>
  <c r="J3205" i="2"/>
  <c r="J3206" i="2"/>
  <c r="J2955"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24" i="2"/>
  <c r="J2798" i="2"/>
  <c r="J2799" i="2"/>
  <c r="J2800" i="2"/>
  <c r="J2801" i="2"/>
  <c r="J2802" i="2"/>
  <c r="J2803" i="2"/>
  <c r="J2804" i="2"/>
  <c r="J2805" i="2"/>
  <c r="J2806" i="2"/>
  <c r="J2807" i="2"/>
  <c r="J2808" i="2"/>
  <c r="J2809" i="2"/>
  <c r="J2847"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908"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9" i="2"/>
  <c r="J2910" i="2"/>
  <c r="J2911" i="2"/>
  <c r="J2912" i="2"/>
  <c r="J2913" i="2"/>
  <c r="J2914" i="2"/>
  <c r="J2915" i="2"/>
  <c r="J2916" i="2"/>
  <c r="J2917" i="2"/>
  <c r="J2918" i="2"/>
  <c r="J2919" i="2"/>
  <c r="J2920" i="2"/>
  <c r="J2921" i="2"/>
  <c r="J2922" i="2"/>
  <c r="J2923" i="2"/>
  <c r="J2797"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691" i="2"/>
  <c r="J2380" i="2"/>
  <c r="J2381" i="2"/>
  <c r="J2382" i="2"/>
  <c r="J2383" i="2"/>
  <c r="J2384" i="2"/>
  <c r="J2385" i="2"/>
  <c r="J2386"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250" i="2"/>
  <c r="J2239" i="2"/>
  <c r="J2240" i="2"/>
  <c r="J2241" i="2"/>
  <c r="J2242" i="2"/>
  <c r="J2243" i="2"/>
  <c r="J2244" i="2"/>
  <c r="J2245" i="2"/>
  <c r="J2246" i="2"/>
  <c r="J2247" i="2"/>
  <c r="J2248" i="2"/>
  <c r="J2249" i="2"/>
  <c r="J2238" i="2"/>
  <c r="J1931" i="2"/>
  <c r="J1932" i="2"/>
  <c r="J1933" i="2"/>
  <c r="J1930"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7" i="2"/>
  <c r="J1928" i="2"/>
  <c r="J1418" i="2"/>
  <c r="J430"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86" i="2"/>
  <c r="J587" i="2"/>
  <c r="J588" i="2"/>
  <c r="J589" i="2"/>
  <c r="J590" i="2"/>
  <c r="J591" i="2"/>
  <c r="J592" i="2"/>
  <c r="J593" i="2"/>
  <c r="J594" i="2"/>
  <c r="J595" i="2"/>
  <c r="J596" i="2"/>
  <c r="J597" i="2"/>
  <c r="J598" i="2"/>
  <c r="J599" i="2"/>
  <c r="J600" i="2"/>
  <c r="J601" i="2"/>
  <c r="J602" i="2"/>
  <c r="J603" i="2"/>
  <c r="J604" i="2"/>
  <c r="J605" i="2"/>
  <c r="J606" i="2"/>
  <c r="J607" i="2"/>
  <c r="J608" i="2"/>
  <c r="J609" i="2"/>
  <c r="J626" i="2"/>
  <c r="J627" i="2"/>
  <c r="J628" i="2"/>
  <c r="J629" i="2"/>
  <c r="J630" i="2"/>
  <c r="J631" i="2"/>
  <c r="J632" i="2"/>
  <c r="J633" i="2"/>
  <c r="J634" i="2"/>
  <c r="J635" i="2"/>
  <c r="J636" i="2"/>
  <c r="J637" i="2"/>
  <c r="J638" i="2"/>
  <c r="J639" i="2"/>
  <c r="J640" i="2"/>
  <c r="J641" i="2"/>
  <c r="J642" i="2"/>
  <c r="J643" i="2"/>
  <c r="J644" i="2"/>
  <c r="J645" i="2"/>
  <c r="J646" i="2"/>
  <c r="J647" i="2"/>
  <c r="J648" i="2"/>
  <c r="J649" i="2"/>
  <c r="J682" i="2"/>
  <c r="J683" i="2"/>
  <c r="J684" i="2"/>
  <c r="J685" i="2"/>
  <c r="J686" i="2"/>
  <c r="J687" i="2"/>
  <c r="J688" i="2"/>
  <c r="J689" i="2"/>
  <c r="J722" i="2"/>
  <c r="J723" i="2"/>
  <c r="J724" i="2"/>
  <c r="J725" i="2"/>
  <c r="J726" i="2"/>
  <c r="J727" i="2"/>
  <c r="J728" i="2"/>
  <c r="J729" i="2"/>
  <c r="J762" i="2"/>
  <c r="J763" i="2"/>
  <c r="J764" i="2"/>
  <c r="J765" i="2"/>
  <c r="J766" i="2"/>
  <c r="J767" i="2"/>
  <c r="J768" i="2"/>
  <c r="J769" i="2"/>
  <c r="J802" i="2"/>
  <c r="J803" i="2"/>
  <c r="J804" i="2"/>
  <c r="J805" i="2"/>
  <c r="J806" i="2"/>
  <c r="J807" i="2"/>
  <c r="J808" i="2"/>
  <c r="J809" i="2"/>
  <c r="J826" i="2"/>
  <c r="J827" i="2"/>
  <c r="J828" i="2"/>
  <c r="J829" i="2"/>
  <c r="J830" i="2"/>
  <c r="J831" i="2"/>
  <c r="J832" i="2"/>
  <c r="J833" i="2"/>
  <c r="J834" i="2"/>
  <c r="J835" i="2"/>
  <c r="J836" i="2"/>
  <c r="J837" i="2"/>
  <c r="J838" i="2"/>
  <c r="J839" i="2"/>
  <c r="J840" i="2"/>
  <c r="J841" i="2"/>
  <c r="J842" i="2"/>
  <c r="J843" i="2"/>
  <c r="J844" i="2"/>
  <c r="J845" i="2"/>
  <c r="J846" i="2"/>
  <c r="J847" i="2"/>
  <c r="J848" i="2"/>
  <c r="J849" i="2"/>
  <c r="J866" i="2"/>
  <c r="J867" i="2"/>
  <c r="J868" i="2"/>
  <c r="J871" i="2"/>
  <c r="J872" i="2"/>
  <c r="J873" i="2"/>
  <c r="J874" i="2"/>
  <c r="J875" i="2"/>
  <c r="J876" i="2"/>
  <c r="J877" i="2"/>
  <c r="J878" i="2"/>
  <c r="J879" i="2"/>
  <c r="J880" i="2"/>
  <c r="J881" i="2"/>
  <c r="J882" i="2"/>
  <c r="J883" i="2"/>
  <c r="J884" i="2"/>
  <c r="J885" i="2"/>
  <c r="J886" i="2"/>
  <c r="J887" i="2"/>
  <c r="J888" i="2"/>
  <c r="J889"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62" i="2"/>
  <c r="J1363" i="2"/>
  <c r="J1364" i="2"/>
  <c r="J1365"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6" i="2"/>
  <c r="J4729" i="2"/>
  <c r="J4682" i="2"/>
  <c r="J4800" i="2"/>
  <c r="J4686" i="2"/>
  <c r="J4690" i="2"/>
  <c r="J4880" i="2"/>
  <c r="J4868" i="2"/>
  <c r="J4864" i="2"/>
  <c r="J4848" i="2"/>
  <c r="J4844" i="2"/>
  <c r="J4832" i="2"/>
  <c r="J4816" i="2"/>
  <c r="J4796" i="2"/>
  <c r="J4784" i="2"/>
  <c r="J4741" i="2"/>
  <c r="J4698" i="2"/>
  <c r="J4745" i="2"/>
  <c r="J4743" i="2"/>
  <c r="J4739" i="2"/>
  <c r="J4737" i="2"/>
  <c r="J4735" i="2"/>
  <c r="J4731" i="2"/>
  <c r="J4727" i="2"/>
  <c r="J4725" i="2"/>
  <c r="J4723" i="2"/>
  <c r="J4719" i="2"/>
  <c r="J4717" i="2"/>
  <c r="J4715" i="2"/>
  <c r="J4713" i="2"/>
  <c r="J4711" i="2"/>
  <c r="J4709" i="2"/>
  <c r="J4707" i="2"/>
  <c r="J4705" i="2"/>
  <c r="J4703" i="2"/>
  <c r="J4733" i="2"/>
  <c r="J4820" i="2"/>
  <c r="J4701" i="2"/>
  <c r="J4721" i="2"/>
  <c r="J4730" i="2"/>
  <c r="J4912" i="2"/>
  <c r="J4772" i="2"/>
  <c r="J4872" i="2"/>
  <c r="J4808" i="2"/>
  <c r="J4768" i="2"/>
  <c r="J4896" i="2"/>
  <c r="J4760" i="2"/>
  <c r="J4920" i="2"/>
  <c r="J4892" i="2"/>
  <c r="J4792" i="2"/>
  <c r="J4908" i="2"/>
  <c r="J4860" i="2"/>
  <c r="J4788" i="2"/>
  <c r="J4764" i="2"/>
  <c r="J4684" i="2"/>
  <c r="J4884" i="2"/>
  <c r="J4828" i="2"/>
  <c r="J4847" i="2"/>
  <c r="J4692" i="2"/>
  <c r="J4756" i="2"/>
  <c r="J4852" i="2"/>
  <c r="J4752" i="2"/>
  <c r="J4748" i="2"/>
  <c r="J4924" i="2"/>
  <c r="J4910" i="2"/>
  <c r="J4763" i="2"/>
  <c r="J4916" i="2"/>
  <c r="J4870" i="2"/>
  <c r="J4904" i="2"/>
  <c r="J4708" i="2"/>
  <c r="J4747" i="2"/>
  <c r="J4811" i="2"/>
  <c r="J4759" i="2"/>
  <c r="J4693" i="2"/>
  <c r="J4804" i="2"/>
  <c r="J4688" i="2"/>
  <c r="J4754" i="2"/>
  <c r="J4691" i="2"/>
  <c r="J4687" i="2"/>
  <c r="J4683" i="2"/>
  <c r="J4732" i="2"/>
  <c r="J4900" i="2"/>
  <c r="J4888" i="2"/>
  <c r="J4876" i="2"/>
  <c r="J4856" i="2"/>
  <c r="J4840" i="2"/>
  <c r="J4836" i="2"/>
  <c r="J4824" i="2"/>
  <c r="J4812" i="2"/>
  <c r="J4780" i="2"/>
  <c r="J4776" i="2"/>
  <c r="J4694" i="2"/>
  <c r="J4680" i="2"/>
  <c r="J4689" i="2"/>
  <c r="J4906" i="2"/>
  <c r="J4898" i="2"/>
  <c r="J4882" i="2"/>
  <c r="J4850" i="2"/>
  <c r="J4834" i="2"/>
  <c r="J4830" i="2"/>
  <c r="J4826" i="2"/>
  <c r="J4822" i="2"/>
  <c r="J4818" i="2"/>
  <c r="J4814" i="2"/>
  <c r="J4810" i="2"/>
  <c r="J4806" i="2"/>
  <c r="J4802" i="2"/>
  <c r="J4798" i="2"/>
  <c r="J4794" i="2"/>
  <c r="J4786" i="2"/>
  <c r="J4782" i="2"/>
  <c r="J4778" i="2"/>
  <c r="J4774" i="2"/>
  <c r="J4770" i="2"/>
  <c r="J4766" i="2"/>
  <c r="J4762" i="2"/>
  <c r="J4758" i="2"/>
  <c r="J4750" i="2"/>
  <c r="J4700" i="2"/>
  <c r="J4696" i="2"/>
  <c r="J4925" i="2"/>
  <c r="J4921" i="2"/>
  <c r="J4917" i="2"/>
  <c r="J4913" i="2"/>
  <c r="J4905" i="2"/>
  <c r="J4889" i="2"/>
  <c r="J4877" i="2"/>
  <c r="J4857" i="2"/>
  <c r="J4833" i="2"/>
  <c r="J4817" i="2"/>
  <c r="J4809" i="2"/>
  <c r="J4801" i="2"/>
  <c r="J4761" i="2"/>
  <c r="J4738" i="2"/>
  <c r="J4728" i="2"/>
  <c r="J4722" i="2"/>
  <c r="J4720" i="2"/>
  <c r="J4914" i="2"/>
  <c r="J4878" i="2"/>
  <c r="J4842" i="2"/>
  <c r="J4919" i="2"/>
  <c r="J4899" i="2"/>
  <c r="J4891" i="2"/>
  <c r="J4859" i="2"/>
  <c r="J4843" i="2"/>
  <c r="J4835" i="2"/>
  <c r="J4831" i="2"/>
  <c r="J4897" i="2"/>
  <c r="J4869" i="2"/>
  <c r="J4861" i="2"/>
  <c r="J4845" i="2"/>
  <c r="J4841" i="2"/>
  <c r="J4829" i="2"/>
  <c r="J4825" i="2"/>
  <c r="J4821" i="2"/>
  <c r="J4805" i="2"/>
  <c r="J4797" i="2"/>
  <c r="J4793" i="2"/>
  <c r="J4789" i="2"/>
  <c r="J4785" i="2"/>
  <c r="J4781" i="2"/>
  <c r="J4777" i="2"/>
  <c r="J4773" i="2"/>
  <c r="J4769" i="2"/>
  <c r="J4765" i="2"/>
  <c r="J4757" i="2"/>
  <c r="J4753" i="2"/>
  <c r="J4749" i="2"/>
  <c r="J4699" i="2"/>
  <c r="J4695" i="2"/>
  <c r="J4923" i="2"/>
  <c r="J4907" i="2"/>
  <c r="J4895" i="2"/>
  <c r="J4867" i="2"/>
  <c r="J4685" i="2"/>
  <c r="J4681" i="2"/>
  <c r="J4922" i="2"/>
  <c r="J4918" i="2"/>
  <c r="J4902" i="2"/>
  <c r="J4890" i="2"/>
  <c r="J4866" i="2"/>
  <c r="J4858" i="2"/>
  <c r="J4838" i="2"/>
  <c r="J4746" i="2"/>
  <c r="J4744" i="2"/>
  <c r="J4736" i="2"/>
  <c r="J4710" i="2"/>
  <c r="J4704" i="2"/>
  <c r="J4909" i="2"/>
  <c r="J4901" i="2"/>
  <c r="J4894" i="2"/>
  <c r="J4874" i="2"/>
  <c r="J4873" i="2"/>
  <c r="J4865" i="2"/>
  <c r="J4849" i="2"/>
  <c r="J4846" i="2"/>
  <c r="J4837" i="2"/>
  <c r="J4742" i="2"/>
  <c r="J4740" i="2"/>
  <c r="J4734" i="2"/>
  <c r="J4726" i="2"/>
  <c r="J4724" i="2"/>
  <c r="J4718" i="2"/>
  <c r="J4716" i="2"/>
  <c r="J4714" i="2"/>
  <c r="J4712" i="2"/>
  <c r="J4706" i="2"/>
  <c r="J4702" i="2"/>
  <c r="J4893" i="2"/>
  <c r="J4854" i="2"/>
  <c r="J4853" i="2"/>
  <c r="J4881" i="2"/>
  <c r="J4886" i="2"/>
  <c r="J4862" i="2"/>
  <c r="J4885" i="2"/>
</calcChain>
</file>

<file path=xl/sharedStrings.xml><?xml version="1.0" encoding="utf-8"?>
<sst xmlns="http://schemas.openxmlformats.org/spreadsheetml/2006/main" count="54612" uniqueCount="588">
  <si>
    <t>Vans</t>
  </si>
  <si>
    <t>Landfill gas</t>
  </si>
  <si>
    <t>100% Laden</t>
  </si>
  <si>
    <t>Average</t>
  </si>
  <si>
    <t>Construction</t>
  </si>
  <si>
    <t>litres</t>
  </si>
  <si>
    <t>Electricity: Saudi Arabia</t>
  </si>
  <si>
    <t>Petrol (100% mineral petrol)</t>
  </si>
  <si>
    <t>Electricity: Croatia</t>
  </si>
  <si>
    <t>passenger.km</t>
  </si>
  <si>
    <t>International rail</t>
  </si>
  <si>
    <t xml:space="preserve">R1234yf </t>
  </si>
  <si>
    <t>Long-haul, to/from UK</t>
  </si>
  <si>
    <t>Freight flights</t>
  </si>
  <si>
    <t>Anaerobic digestion</t>
  </si>
  <si>
    <t>Batteries</t>
  </si>
  <si>
    <t>Electricity: Portugal</t>
  </si>
  <si>
    <t>Forecourt fuels containing biofuel</t>
  </si>
  <si>
    <t>Electricity: India</t>
  </si>
  <si>
    <t>60,000–99,999 dwt</t>
  </si>
  <si>
    <t>Cars (by market segment)</t>
  </si>
  <si>
    <t>Aggregates</t>
  </si>
  <si>
    <t>Car passenger</t>
  </si>
  <si>
    <t>Electricity: United States</t>
  </si>
  <si>
    <t>Small car</t>
  </si>
  <si>
    <t>Class I (up to 1.305 tonnes)</t>
  </si>
  <si>
    <t>Municipal waste</t>
  </si>
  <si>
    <t>Bioethanol</t>
  </si>
  <si>
    <t>tonnes</t>
  </si>
  <si>
    <t>Electricity: Slovak Republic</t>
  </si>
  <si>
    <t>Diesel (100% mineral diesel)</t>
  </si>
  <si>
    <t>UK electricity</t>
  </si>
  <si>
    <t>Plastics: PS (incl. forming)</t>
  </si>
  <si>
    <t>Medium car</t>
  </si>
  <si>
    <t>CFC-11/R11 = trichlorofluoromethane</t>
  </si>
  <si>
    <t>Electricity: Netherlands</t>
  </si>
  <si>
    <t>WTT- business travel- sea</t>
  </si>
  <si>
    <t>Level 3</t>
  </si>
  <si>
    <t>Plastics: PP (incl. forming)</t>
  </si>
  <si>
    <t>HFC-245fa</t>
  </si>
  <si>
    <t>Electricity: Germany</t>
  </si>
  <si>
    <t>Electricity: Africa (average)</t>
  </si>
  <si>
    <t>Biofuel</t>
  </si>
  <si>
    <t>kWh</t>
  </si>
  <si>
    <t>HFE-245cb2</t>
  </si>
  <si>
    <t>Electricity: Norway</t>
  </si>
  <si>
    <t>Bus</t>
  </si>
  <si>
    <t>Other Petroleum Gas</t>
  </si>
  <si>
    <t>0% Laden</t>
  </si>
  <si>
    <t>Electricity: Lithuania</t>
  </si>
  <si>
    <t>Biomethane</t>
  </si>
  <si>
    <t>WTT- flights</t>
  </si>
  <si>
    <t>Articulated (&gt;3.5 - 33t)</t>
  </si>
  <si>
    <t>Coking coal</t>
  </si>
  <si>
    <t>Refinery miscellaneous</t>
  </si>
  <si>
    <t>WTT- cargo ship</t>
  </si>
  <si>
    <t>HCFC-123</t>
  </si>
  <si>
    <t>Short-haul, to/from UK</t>
  </si>
  <si>
    <t>LPG tanker</t>
  </si>
  <si>
    <t>Electricity: Australia</t>
  </si>
  <si>
    <t>Coal (electricity generation)</t>
  </si>
  <si>
    <t>Mini</t>
  </si>
  <si>
    <t>Biomass</t>
  </si>
  <si>
    <t>HFE-356pcc3</t>
  </si>
  <si>
    <t>R502</t>
  </si>
  <si>
    <t>HFE-245fa2</t>
  </si>
  <si>
    <t>Large RoPax ferry</t>
  </si>
  <si>
    <t>CFC-114</t>
  </si>
  <si>
    <t>Electricity: Austria</t>
  </si>
  <si>
    <t>Organic</t>
  </si>
  <si>
    <t>120,000–199,999 dwt</t>
  </si>
  <si>
    <t>Metal</t>
  </si>
  <si>
    <t>WTT- vans</t>
  </si>
  <si>
    <t>20,000–59,999 dwt</t>
  </si>
  <si>
    <t>Electricity: South Korea</t>
  </si>
  <si>
    <t>Compost derived from garden waste</t>
  </si>
  <si>
    <t>Category</t>
  </si>
  <si>
    <t>CNG</t>
  </si>
  <si>
    <t>Fuel Oil</t>
  </si>
  <si>
    <t>Organic: garden waste</t>
  </si>
  <si>
    <t>Plastics: PET (incl. forming)</t>
  </si>
  <si>
    <t>WTT- ferry</t>
  </si>
  <si>
    <t>Electricity: Egypt</t>
  </si>
  <si>
    <t>Electricity: Switzerland</t>
  </si>
  <si>
    <t>Average (up to 3.5 tonnes)</t>
  </si>
  <si>
    <t>Class II (1.305 to 1.74 tonnes)</t>
  </si>
  <si>
    <t>Naphtha</t>
  </si>
  <si>
    <t>HFE-143a</t>
  </si>
  <si>
    <t>Gas Oil</t>
  </si>
  <si>
    <t>Cargo ship</t>
  </si>
  <si>
    <t xml:space="preserve">Version: </t>
  </si>
  <si>
    <t>Refuse</t>
  </si>
  <si>
    <t>Marine gas oil</t>
  </si>
  <si>
    <t>Electricity: Pakistan</t>
  </si>
  <si>
    <t>All HGVs</t>
  </si>
  <si>
    <t>Plastics: PVC (incl. forming)</t>
  </si>
  <si>
    <t>HFC-32</t>
  </si>
  <si>
    <t>Column Text</t>
  </si>
  <si>
    <t>50% Laden</t>
  </si>
  <si>
    <t>Level 1</t>
  </si>
  <si>
    <t>Managed HGV (all diesel)</t>
  </si>
  <si>
    <t>Perfluoropentane (PFC-4-1-12)</t>
  </si>
  <si>
    <t>Clothing</t>
  </si>
  <si>
    <t>Year:</t>
  </si>
  <si>
    <t>R407A</t>
  </si>
  <si>
    <t>WTT- motorbike</t>
  </si>
  <si>
    <t>Waste oils</t>
  </si>
  <si>
    <t>Economy class</t>
  </si>
  <si>
    <t>Asphalt</t>
  </si>
  <si>
    <t>Coal (domestic)</t>
  </si>
  <si>
    <t>Biodiesel (from used cooking oil)</t>
  </si>
  <si>
    <t>Organic: mixed food and garden waste</t>
  </si>
  <si>
    <t>Energy - Net CV</t>
  </si>
  <si>
    <t>Electricity: Russian Federation</t>
  </si>
  <si>
    <t>Final</t>
  </si>
  <si>
    <t>WTT- taxis</t>
  </si>
  <si>
    <t>Wood chips</t>
  </si>
  <si>
    <t>R409A</t>
  </si>
  <si>
    <t>10,000–19,999 dwt</t>
  </si>
  <si>
    <t>HFC-365mfc</t>
  </si>
  <si>
    <t>35,000–59,999 dwt</t>
  </si>
  <si>
    <t>HFE-347pcf2</t>
  </si>
  <si>
    <t>Mineral oil</t>
  </si>
  <si>
    <t>80,000–119,999 dwt</t>
  </si>
  <si>
    <t>HCFC-124</t>
  </si>
  <si>
    <t>HFE-43-10pccc124 (H-Galden1040x)</t>
  </si>
  <si>
    <t>HFC-41</t>
  </si>
  <si>
    <t>Processed fuel oils - residual oil</t>
  </si>
  <si>
    <t>HFC-43-I0mee</t>
  </si>
  <si>
    <t>Montreal protocol - blends</t>
  </si>
  <si>
    <t>LNG tanker</t>
  </si>
  <si>
    <t>Halon-2402</t>
  </si>
  <si>
    <t>Electricity generated</t>
  </si>
  <si>
    <t>LNG</t>
  </si>
  <si>
    <t>Rigid (&gt;3.5 - 7.5 tonnes)</t>
  </si>
  <si>
    <t>HFE-338pcc13 (HG-01)</t>
  </si>
  <si>
    <t>First class</t>
  </si>
  <si>
    <t>CFC-115</t>
  </si>
  <si>
    <t>Petrol</t>
  </si>
  <si>
    <t>Electricity: Slovenia</t>
  </si>
  <si>
    <t>Status:</t>
  </si>
  <si>
    <t>HFC-227ea</t>
  </si>
  <si>
    <t>Fluorinated ethers</t>
  </si>
  <si>
    <t>Scope 2</t>
  </si>
  <si>
    <t>Average passenger</t>
  </si>
  <si>
    <t>Diesel (average biofuel blend)</t>
  </si>
  <si>
    <t>Electricity: New Zealand</t>
  </si>
  <si>
    <t>Local bus (not London)</t>
  </si>
  <si>
    <t>Electricity: Poland</t>
  </si>
  <si>
    <t>Electricity: UK</t>
  </si>
  <si>
    <t>HFC-236cb</t>
  </si>
  <si>
    <t>WTT- overseas electricity (T&amp;D)</t>
  </si>
  <si>
    <t>HGVs refrigerated (all diesel)</t>
  </si>
  <si>
    <t>Perfluorohexane (PFC-5-1-14)</t>
  </si>
  <si>
    <t>Electricity: Malaysia</t>
  </si>
  <si>
    <t>Electricity: Greece</t>
  </si>
  <si>
    <t>miles</t>
  </si>
  <si>
    <t>RoRo-Ferry</t>
  </si>
  <si>
    <t>WTT- cars (by size)</t>
  </si>
  <si>
    <t>Managed cars (by size)</t>
  </si>
  <si>
    <t>Level 2</t>
  </si>
  <si>
    <t>Electricity: People's Rep. of China</t>
  </si>
  <si>
    <t>Electrical items</t>
  </si>
  <si>
    <t>Black cab</t>
  </si>
  <si>
    <t>Electricity: Finland</t>
  </si>
  <si>
    <t>Carbon tetrachloride</t>
  </si>
  <si>
    <t>Electricity: Italy</t>
  </si>
  <si>
    <t>Natural gas</t>
  </si>
  <si>
    <t>Books</t>
  </si>
  <si>
    <t>Electricity: Latin America (average)</t>
  </si>
  <si>
    <t>Perfluorobutane (PFC-3-1-10)</t>
  </si>
  <si>
    <t>Business travel- sea</t>
  </si>
  <si>
    <t>Biogas</t>
  </si>
  <si>
    <t>WTT- business travel- air</t>
  </si>
  <si>
    <t>Electricity: Canada</t>
  </si>
  <si>
    <t>Petroleum coke</t>
  </si>
  <si>
    <t>Medium</t>
  </si>
  <si>
    <t>Business travel- land</t>
  </si>
  <si>
    <t>R407F</t>
  </si>
  <si>
    <t>Local London bus</t>
  </si>
  <si>
    <t>0–4999 dwt</t>
  </si>
  <si>
    <t>HFC-152</t>
  </si>
  <si>
    <t>CFC-113</t>
  </si>
  <si>
    <t>Taxis</t>
  </si>
  <si>
    <t>Electricity: France</t>
  </si>
  <si>
    <t>Sports</t>
  </si>
  <si>
    <t>Montreal protocol - standard</t>
  </si>
  <si>
    <t>Electricity: Non-OECD Europe and Eurasia (average)</t>
  </si>
  <si>
    <t>WTT- district heat &amp; steam distribution</t>
  </si>
  <si>
    <t>Electricity: Ireland</t>
  </si>
  <si>
    <t>Water supply</t>
  </si>
  <si>
    <t>Metal: steel cans</t>
  </si>
  <si>
    <t>WTT- biofuel</t>
  </si>
  <si>
    <t>HFC-125</t>
  </si>
  <si>
    <t>HFC-143a</t>
  </si>
  <si>
    <t>Electricity: Middle East (average)</t>
  </si>
  <si>
    <t>R408A</t>
  </si>
  <si>
    <t>Light rail and tram</t>
  </si>
  <si>
    <t>Volume</t>
  </si>
  <si>
    <t>Halon-1211</t>
  </si>
  <si>
    <t>200,000+ dwt</t>
  </si>
  <si>
    <t>Metal: aluminium cans and foil (excl. forming)</t>
  </si>
  <si>
    <t>0–9999 dwt</t>
  </si>
  <si>
    <t>Bulk carrier</t>
  </si>
  <si>
    <t>Scope 3</t>
  </si>
  <si>
    <t>Paper and board: paper</t>
  </si>
  <si>
    <t>HFE-125</t>
  </si>
  <si>
    <t>International, to/from non-UK</t>
  </si>
  <si>
    <t>Coal (electricity generation - home produced coal only)</t>
  </si>
  <si>
    <t>Carbon dioxide</t>
  </si>
  <si>
    <t>WTT- biomass</t>
  </si>
  <si>
    <t>WTT- pass vehs &amp; travel- land</t>
  </si>
  <si>
    <t>Waste disposal</t>
  </si>
  <si>
    <t>HFC-161</t>
  </si>
  <si>
    <t>GJ</t>
  </si>
  <si>
    <t>R410A</t>
  </si>
  <si>
    <t>Premium economy class</t>
  </si>
  <si>
    <t>Coach</t>
  </si>
  <si>
    <t>Electricity: Sweden</t>
  </si>
  <si>
    <t>WTT- fuels</t>
  </si>
  <si>
    <t>London Underground</t>
  </si>
  <si>
    <t>Perfluoropropane (PFC-218)</t>
  </si>
  <si>
    <t>National rail</t>
  </si>
  <si>
    <t>Asbestos</t>
  </si>
  <si>
    <t>WTT- bus</t>
  </si>
  <si>
    <t>CFC-13</t>
  </si>
  <si>
    <t>Large car</t>
  </si>
  <si>
    <t>Electricity: South Africa</t>
  </si>
  <si>
    <t>Electricity: Turkey</t>
  </si>
  <si>
    <t>Electricity: Czech Republic</t>
  </si>
  <si>
    <t>Aviation Turbine Fuel</t>
  </si>
  <si>
    <t>Bioenergy</t>
  </si>
  <si>
    <t>R290 = propane</t>
  </si>
  <si>
    <t>Plastics: average plastic rigid</t>
  </si>
  <si>
    <t>Onsite heat and steam</t>
  </si>
  <si>
    <t>Metal: scrap metal</t>
  </si>
  <si>
    <t>Electricity: Brazil</t>
  </si>
  <si>
    <t>WEEE - small</t>
  </si>
  <si>
    <t>WTT- UK electricity (generation)</t>
  </si>
  <si>
    <t>HFE-569sf2 (HFE-7200)</t>
  </si>
  <si>
    <t>Scope 1</t>
  </si>
  <si>
    <t>HFC-152a</t>
  </si>
  <si>
    <t>WTT- gaseous fuels</t>
  </si>
  <si>
    <t>MPV</t>
  </si>
  <si>
    <t>60,000+ dwt</t>
  </si>
  <si>
    <t>Without RF</t>
  </si>
  <si>
    <t>Compost derived from food and garden waste</t>
  </si>
  <si>
    <t>Food and drink</t>
  </si>
  <si>
    <t>Crude tanker</t>
  </si>
  <si>
    <t>Small</t>
  </si>
  <si>
    <t>Bricks</t>
  </si>
  <si>
    <t>Halon-1301</t>
  </si>
  <si>
    <t>Managed cars (by market segment)</t>
  </si>
  <si>
    <t>Aviation spirit</t>
  </si>
  <si>
    <t>Electricity: Malta</t>
  </si>
  <si>
    <t>5000–9999 dwt</t>
  </si>
  <si>
    <t>Sea tanker</t>
  </si>
  <si>
    <t>WTT- solid fuels</t>
  </si>
  <si>
    <t>and the Department for Environment, Food and Rural Affairs (Defra)</t>
  </si>
  <si>
    <t>Plastics: LDPE and LLDPE (incl. forming)</t>
  </si>
  <si>
    <t>WTT- biogas</t>
  </si>
  <si>
    <t>Kyoto protocol- blends</t>
  </si>
  <si>
    <t>Plastics: average plastic film</t>
  </si>
  <si>
    <t>HGV refrigerated (all diesel)</t>
  </si>
  <si>
    <t>Electricity: Mexico</t>
  </si>
  <si>
    <t>Electricity: Hungary</t>
  </si>
  <si>
    <t>UK electricity generated (managed assets)</t>
  </si>
  <si>
    <t>HFC-236ea</t>
  </si>
  <si>
    <t>Perfluorocyclopropane</t>
  </si>
  <si>
    <t>kg</t>
  </si>
  <si>
    <t>WEEE - large</t>
  </si>
  <si>
    <t>Processed fuel oils - distillate oil</t>
  </si>
  <si>
    <t>Fuels</t>
  </si>
  <si>
    <t>100,000–199,999 dwt</t>
  </si>
  <si>
    <t>Electricity: Luxembourg</t>
  </si>
  <si>
    <t>Foot passenger</t>
  </si>
  <si>
    <t>Electricity: Hong Kong, China</t>
  </si>
  <si>
    <t>Paper and board: board</t>
  </si>
  <si>
    <t>Aviation turbine fuel</t>
  </si>
  <si>
    <t>Electricity: Gibraltar</t>
  </si>
  <si>
    <t>Burning oil</t>
  </si>
  <si>
    <t>Wood</t>
  </si>
  <si>
    <t>Cars (by size)</t>
  </si>
  <si>
    <t>Plastics: HDPE (incl. forming)</t>
  </si>
  <si>
    <t>10,000–59,999 dwt</t>
  </si>
  <si>
    <t>Combustion</t>
  </si>
  <si>
    <t>Business travel- air</t>
  </si>
  <si>
    <t>Electricity: Singapore</t>
  </si>
  <si>
    <t>Large</t>
  </si>
  <si>
    <t>Business class</t>
  </si>
  <si>
    <t>Regular taxi</t>
  </si>
  <si>
    <t>Other refrigerants</t>
  </si>
  <si>
    <t>WTT- cars (by market segment)</t>
  </si>
  <si>
    <t>Dual purpose 4X4</t>
  </si>
  <si>
    <t>Container ship</t>
  </si>
  <si>
    <t>Managed HGV refrigerated (all diesel)</t>
  </si>
  <si>
    <t>Soils</t>
  </si>
  <si>
    <t>Freight train</t>
  </si>
  <si>
    <t>Petrol (average biofuel blend)</t>
  </si>
  <si>
    <t>WTT- freight flights</t>
  </si>
  <si>
    <t>Gaseous fuels</t>
  </si>
  <si>
    <t>Water treatment</t>
  </si>
  <si>
    <t>Average laden</t>
  </si>
  <si>
    <t>HFE-236ca12 (HG-10)</t>
  </si>
  <si>
    <t>HFC-134a</t>
  </si>
  <si>
    <t>Freighting goods</t>
  </si>
  <si>
    <t>million litres</t>
  </si>
  <si>
    <t>Outside of Scopes</t>
  </si>
  <si>
    <t>HCFC-141b</t>
  </si>
  <si>
    <t>WTT- heat and steam</t>
  </si>
  <si>
    <t>Methyl chloroform</t>
  </si>
  <si>
    <t>Hybrid</t>
  </si>
  <si>
    <t>Class III (1.74 to 3.5 tonnes)</t>
  </si>
  <si>
    <t>Domestic, to/from UK</t>
  </si>
  <si>
    <t>Transmission and distribution</t>
  </si>
  <si>
    <t>Plasterboard</t>
  </si>
  <si>
    <t>LPG</t>
  </si>
  <si>
    <t>Ferry</t>
  </si>
  <si>
    <t>HFE-449sl (HFE-7100)</t>
  </si>
  <si>
    <t>CFC-12/R12 = dichlorodifluoromethane</t>
  </si>
  <si>
    <t>Other perfluorinated gases</t>
  </si>
  <si>
    <t>Electricity: Denmark</t>
  </si>
  <si>
    <t>Description:</t>
  </si>
  <si>
    <t>Rigid (&gt;17 tonnes)</t>
  </si>
  <si>
    <t>WEEE - fridges and freezers</t>
  </si>
  <si>
    <t>Solid fuels</t>
  </si>
  <si>
    <t>Electricity: Philippines</t>
  </si>
  <si>
    <t>R407C</t>
  </si>
  <si>
    <t>Executive</t>
  </si>
  <si>
    <t>Wood pellets</t>
  </si>
  <si>
    <t>Natural Gas</t>
  </si>
  <si>
    <t>Supermini</t>
  </si>
  <si>
    <t>Landfill</t>
  </si>
  <si>
    <t>Grass/straw</t>
  </si>
  <si>
    <t>Biodiesel (from tallow)</t>
  </si>
  <si>
    <t>Managed motorbikes</t>
  </si>
  <si>
    <t>HFC-23</t>
  </si>
  <si>
    <t>Refrigerant &amp; other</t>
  </si>
  <si>
    <t>Delivery vehicles</t>
  </si>
  <si>
    <t>Electricity: EU (average)</t>
  </si>
  <si>
    <t>WTT- HGV (all diesel)</t>
  </si>
  <si>
    <t>Electricity: Romania</t>
  </si>
  <si>
    <t>Rail</t>
  </si>
  <si>
    <t>HCFC-22/R22 = chlorodifluoromethane</t>
  </si>
  <si>
    <t>Rigid (&gt;7.5 tonnes-17 tonnes)</t>
  </si>
  <si>
    <t>Fuel oil</t>
  </si>
  <si>
    <t>Insulation</t>
  </si>
  <si>
    <t>Concrete</t>
  </si>
  <si>
    <t>Motorbike</t>
  </si>
  <si>
    <t>Passenger vehicles</t>
  </si>
  <si>
    <t>WTT- overseas electricity (generation)</t>
  </si>
  <si>
    <t>Coal (industrial)</t>
  </si>
  <si>
    <t>Metals</t>
  </si>
  <si>
    <t>HFC-236fa</t>
  </si>
  <si>
    <t>Nitrous oxide</t>
  </si>
  <si>
    <t xml:space="preserve">R1234ze </t>
  </si>
  <si>
    <t>Managed assets- electricity</t>
  </si>
  <si>
    <t>Gas oil</t>
  </si>
  <si>
    <t>5% loss</t>
  </si>
  <si>
    <t>With RF</t>
  </si>
  <si>
    <t>General cargo</t>
  </si>
  <si>
    <t>District heat and steam</t>
  </si>
  <si>
    <t>Managed assets- vehicles</t>
  </si>
  <si>
    <t>R508B</t>
  </si>
  <si>
    <t>Flights</t>
  </si>
  <si>
    <t>Lubricants</t>
  </si>
  <si>
    <t>Distribution - district heat &amp; steam</t>
  </si>
  <si>
    <t>Liquid fuels</t>
  </si>
  <si>
    <t>Lower medium</t>
  </si>
  <si>
    <t>Electricity: Spain</t>
  </si>
  <si>
    <t>Electricity: Iceland</t>
  </si>
  <si>
    <t>Petroleum Coke</t>
  </si>
  <si>
    <t>Outside of scopes</t>
  </si>
  <si>
    <t>Plastic</t>
  </si>
  <si>
    <t>R600A = isobutane</t>
  </si>
  <si>
    <t>Unknown</t>
  </si>
  <si>
    <t>Electricity: Thailand</t>
  </si>
  <si>
    <t>Refinery Miscellaneous</t>
  </si>
  <si>
    <t>All artics</t>
  </si>
  <si>
    <t>Articulated (&gt;33t)</t>
  </si>
  <si>
    <t>HFC-245ca</t>
  </si>
  <si>
    <t>Level 4</t>
  </si>
  <si>
    <t>Composting</t>
  </si>
  <si>
    <t>HFC-134</t>
  </si>
  <si>
    <t>HFE-347mcc3</t>
  </si>
  <si>
    <t>GHG</t>
  </si>
  <si>
    <t>WTT- UK electricity (T&amp;D)</t>
  </si>
  <si>
    <t>WEEE - mixed</t>
  </si>
  <si>
    <t>Primary material production</t>
  </si>
  <si>
    <t>Electricity: Indonesia</t>
  </si>
  <si>
    <t>60,000–79,999 dwt</t>
  </si>
  <si>
    <t>Refrigerated cargo</t>
  </si>
  <si>
    <t>WTT- sea tanker</t>
  </si>
  <si>
    <t>HFE-134</t>
  </si>
  <si>
    <t>WTT- UK &amp; overseas elec</t>
  </si>
  <si>
    <t>Wood logs</t>
  </si>
  <si>
    <t>Plastics: average plastics</t>
  </si>
  <si>
    <t>HCFC-142b</t>
  </si>
  <si>
    <t>Energy - Gross CV</t>
  </si>
  <si>
    <t>WTT- rail</t>
  </si>
  <si>
    <t>Metal: mixed cans</t>
  </si>
  <si>
    <t xml:space="preserve"> All dwt</t>
  </si>
  <si>
    <t>Electricity: Japan</t>
  </si>
  <si>
    <t>tonne.km</t>
  </si>
  <si>
    <t>WTT- HGV refrigerated (all diesel)</t>
  </si>
  <si>
    <t>km</t>
  </si>
  <si>
    <t>Managed vans</t>
  </si>
  <si>
    <t>UOM</t>
  </si>
  <si>
    <t>Average construction</t>
  </si>
  <si>
    <t>Tyres</t>
  </si>
  <si>
    <t>Glass</t>
  </si>
  <si>
    <t>Methyl bromide</t>
  </si>
  <si>
    <t>Diesel</t>
  </si>
  <si>
    <t>Average local bus</t>
  </si>
  <si>
    <t>Electricity: Latvia</t>
  </si>
  <si>
    <t>10,000–34,999 dwt</t>
  </si>
  <si>
    <t>WTT- liquid fuels</t>
  </si>
  <si>
    <t>WTT- bioenergy</t>
  </si>
  <si>
    <t>All rigids</t>
  </si>
  <si>
    <t>Updated:</t>
  </si>
  <si>
    <t>Organic: food and drink waste</t>
  </si>
  <si>
    <t>Commercial and industrial waste</t>
  </si>
  <si>
    <t>Electricity: Belgium</t>
  </si>
  <si>
    <t>HFC-143</t>
  </si>
  <si>
    <t>Tonnes</t>
  </si>
  <si>
    <t>T&amp;D- UK electricity</t>
  </si>
  <si>
    <t>Perfluorocyclobutane (PFC-318)</t>
  </si>
  <si>
    <t>Expiry Date</t>
  </si>
  <si>
    <t>cubic metres</t>
  </si>
  <si>
    <t>Luxury</t>
  </si>
  <si>
    <t>WTT- delivery vehs &amp; freight</t>
  </si>
  <si>
    <t>Methane</t>
  </si>
  <si>
    <t>R404A</t>
  </si>
  <si>
    <t>Coking Coal</t>
  </si>
  <si>
    <t>Biodiesel</t>
  </si>
  <si>
    <t>Material use</t>
  </si>
  <si>
    <t>Paper</t>
  </si>
  <si>
    <t>Heat and steam</t>
  </si>
  <si>
    <t>Other</t>
  </si>
  <si>
    <t>LPG Tanker</t>
  </si>
  <si>
    <t>Electricity: Chinese Taipei</t>
  </si>
  <si>
    <t>Kyoto protocol - standard</t>
  </si>
  <si>
    <t>HFE-254cb2</t>
  </si>
  <si>
    <t>Electricity: Ukraine</t>
  </si>
  <si>
    <t>Paper and board: mixed</t>
  </si>
  <si>
    <t>Scope</t>
  </si>
  <si>
    <t>Vehicle transport</t>
  </si>
  <si>
    <t>Electricity: Estonia</t>
  </si>
  <si>
    <t>R406A</t>
  </si>
  <si>
    <t>Average car</t>
  </si>
  <si>
    <t>Upper medium</t>
  </si>
  <si>
    <t>Electricity: Bulgaria</t>
  </si>
  <si>
    <t>Other petroleum gas</t>
  </si>
  <si>
    <t>Burning Oil</t>
  </si>
  <si>
    <t>Average (all passenger)</t>
  </si>
  <si>
    <t>Electricity: Israel</t>
  </si>
  <si>
    <t>Marine fuel oil</t>
  </si>
  <si>
    <t>Perfluoroethane (PFC-116)</t>
  </si>
  <si>
    <t>HGV (all diesel)</t>
  </si>
  <si>
    <t>HCFE-235da2</t>
  </si>
  <si>
    <t>Electricity: Cyprus</t>
  </si>
  <si>
    <t>Aviation Spirit</t>
  </si>
  <si>
    <t>Perfluoromethane (PFC-14)</t>
  </si>
  <si>
    <t>kWh (Gross CV)</t>
  </si>
  <si>
    <t>kWh (Net CV)</t>
  </si>
  <si>
    <t>kg CO2e</t>
  </si>
  <si>
    <t>kg CH4</t>
  </si>
  <si>
    <t>kg CO2</t>
  </si>
  <si>
    <t>kg N2O</t>
  </si>
  <si>
    <t>&lt; 1</t>
  </si>
  <si>
    <t>Methylene chloride</t>
  </si>
  <si>
    <t>Methyl chloride</t>
  </si>
  <si>
    <t>Dimethylether</t>
  </si>
  <si>
    <t>PFPMIE</t>
  </si>
  <si>
    <t>Trifluoromethyl sulphur pentafluoride</t>
  </si>
  <si>
    <t>PFC-9-1-18</t>
  </si>
  <si>
    <t>Nitrogen trifluoride</t>
  </si>
  <si>
    <t>HCFC-225cb</t>
  </si>
  <si>
    <t>HCFC-225ca</t>
  </si>
  <si>
    <t>HCFC-21</t>
  </si>
  <si>
    <t>R403a</t>
  </si>
  <si>
    <t>R507A</t>
  </si>
  <si>
    <t>Sulphur hexafluoride (SF6)</t>
  </si>
  <si>
    <t>Lookup</t>
  </si>
  <si>
    <t>Expiry:</t>
  </si>
  <si>
    <t>Factor set:</t>
  </si>
  <si>
    <t>Flat file</t>
  </si>
  <si>
    <t>Version:</t>
  </si>
  <si>
    <t>UK Government GHG Conversion Factors for Company Reporting</t>
  </si>
  <si>
    <t>Produced by Ricardo Energy &amp; Environment for the Department for Business, Energy and Industrial Strategy (BEIS)</t>
  </si>
  <si>
    <t>Plug-in Hybrid Electric Vehicle</t>
  </si>
  <si>
    <t>Battery Electric Vehicle</t>
  </si>
  <si>
    <t>UK electricity for Evs</t>
  </si>
  <si>
    <t/>
  </si>
  <si>
    <t xml:space="preserve">Products tanker </t>
  </si>
  <si>
    <t xml:space="preserve">Chemical tanker </t>
  </si>
  <si>
    <t>20,000+ dwt</t>
  </si>
  <si>
    <t>200,000+ m3</t>
  </si>
  <si>
    <t>50,000+ m3</t>
  </si>
  <si>
    <t>0–49,999 m3</t>
  </si>
  <si>
    <t>0–199,999 m3</t>
  </si>
  <si>
    <t>10,000+ dwt</t>
  </si>
  <si>
    <t>10,000+ dwt 100+ TEU</t>
  </si>
  <si>
    <t>5000–9999 dwt 100+ TEU</t>
  </si>
  <si>
    <t>0–4999 dwt 100+ TEU</t>
  </si>
  <si>
    <t>4000+ CEU</t>
  </si>
  <si>
    <t>0–3999 CEU</t>
  </si>
  <si>
    <t>8000+ TEU</t>
  </si>
  <si>
    <t>2000+ LM</t>
  </si>
  <si>
    <t>0–1999 LM</t>
  </si>
  <si>
    <t>5000–7999 TEU</t>
  </si>
  <si>
    <t>3000–4999 TEU</t>
  </si>
  <si>
    <t>2000–2999 TEU</t>
  </si>
  <si>
    <t>1000–1999 TEU</t>
  </si>
  <si>
    <t>0–999 TEU</t>
  </si>
  <si>
    <t>Class I (up to 1.305 tonnes) km</t>
  </si>
  <si>
    <t>Class II (1.305 to 1.74 tonnes) km</t>
  </si>
  <si>
    <t>Class III (1.74 to 3.5 tonnes) km</t>
  </si>
  <si>
    <t>Average (up to 3.5 tonnes) km</t>
  </si>
  <si>
    <t>Hotel stay</t>
  </si>
  <si>
    <t>UK</t>
  </si>
  <si>
    <t>Room per night</t>
  </si>
  <si>
    <t>UK (London)</t>
  </si>
  <si>
    <t>Australia</t>
  </si>
  <si>
    <t>Austria</t>
  </si>
  <si>
    <t>Canada</t>
  </si>
  <si>
    <t>Caribbean Region</t>
  </si>
  <si>
    <t>China</t>
  </si>
  <si>
    <t>China (Hong Kong)</t>
  </si>
  <si>
    <t>France</t>
  </si>
  <si>
    <t>India</t>
  </si>
  <si>
    <t>Indonesia</t>
  </si>
  <si>
    <t>Japan</t>
  </si>
  <si>
    <t>Malaysia</t>
  </si>
  <si>
    <t>Mexico</t>
  </si>
  <si>
    <t>Russian Federation</t>
  </si>
  <si>
    <t>Saudi Arabia</t>
  </si>
  <si>
    <t>Singapore</t>
  </si>
  <si>
    <t>South Korea</t>
  </si>
  <si>
    <t>Spain</t>
  </si>
  <si>
    <t>Switzerland</t>
  </si>
  <si>
    <t>Thailand</t>
  </si>
  <si>
    <t>Turkey</t>
  </si>
  <si>
    <t>United States</t>
  </si>
  <si>
    <t>Vietnam</t>
  </si>
  <si>
    <t>UK electricity T&amp;D for EVs</t>
  </si>
  <si>
    <t>END</t>
  </si>
  <si>
    <t>Argentina</t>
  </si>
  <si>
    <t>Belgium</t>
  </si>
  <si>
    <t>Brazil</t>
  </si>
  <si>
    <t>Chile</t>
  </si>
  <si>
    <t>Colombia</t>
  </si>
  <si>
    <t>Costa Rica</t>
  </si>
  <si>
    <t>Czech Republic</t>
  </si>
  <si>
    <t>Egypt</t>
  </si>
  <si>
    <t>Ireland</t>
  </si>
  <si>
    <t>Italy</t>
  </si>
  <si>
    <t>Jordan</t>
  </si>
  <si>
    <t>Netherlands</t>
  </si>
  <si>
    <t>New Zealand</t>
  </si>
  <si>
    <t>Panama</t>
  </si>
  <si>
    <t>Poland</t>
  </si>
  <si>
    <t>Portugal</t>
  </si>
  <si>
    <t>Qatar</t>
  </si>
  <si>
    <t>South Africa</t>
  </si>
  <si>
    <t>United Arab Emirates</t>
  </si>
  <si>
    <t>Germany</t>
  </si>
  <si>
    <t xml:space="preserve"> </t>
  </si>
  <si>
    <t>Re-use</t>
  </si>
  <si>
    <t>Open-loop</t>
  </si>
  <si>
    <t>Closed-loop</t>
  </si>
  <si>
    <t>Re-used</t>
  </si>
  <si>
    <t>Closed-loop source</t>
  </si>
  <si>
    <t>Open-loop source</t>
  </si>
  <si>
    <t>HIDE</t>
  </si>
  <si>
    <t>UOM (simple)</t>
  </si>
  <si>
    <t>Flat File Data Format</t>
  </si>
  <si>
    <r>
      <rPr>
        <b/>
        <sz val="11"/>
        <rFont val="Arial"/>
        <family val="2"/>
      </rPr>
      <t xml:space="preserve">NOTE: </t>
    </r>
    <r>
      <rPr>
        <sz val="11"/>
        <rFont val="Arial"/>
        <family val="2"/>
      </rPr>
      <t>The scope of the factors is defined to be relevant to emissions reporting, although the factors may also be used for other purposes.  Regardless of this, their usage is at the users’ own risk.</t>
    </r>
  </si>
  <si>
    <t>2019</t>
  </si>
  <si>
    <t>2019 update</t>
  </si>
  <si>
    <t>Natural gas (100% mineral blend)</t>
  </si>
  <si>
    <t>Greece</t>
  </si>
  <si>
    <t>Israel</t>
  </si>
  <si>
    <t>Philippines</t>
  </si>
  <si>
    <t>Taiwan</t>
  </si>
  <si>
    <t xml:space="preserve">Updated version of HGVs factors are included in this file version. </t>
  </si>
  <si>
    <r>
      <rPr>
        <sz val="11"/>
        <rFont val="Arial"/>
        <family val="2"/>
      </rPr>
      <t>For technical queries, please contact Climatechange Statistics at</t>
    </r>
    <r>
      <rPr>
        <sz val="11"/>
        <color indexed="56"/>
        <rFont val="Arial"/>
        <family val="2"/>
      </rPr>
      <t xml:space="preserve"> </t>
    </r>
    <r>
      <rPr>
        <u/>
        <sz val="11"/>
        <color indexed="12"/>
        <rFont val="Arial"/>
        <family val="2"/>
      </rPr>
      <t>Climatechange.Statistics@beis.gov.uk</t>
    </r>
    <r>
      <rPr>
        <sz val="11"/>
        <color indexed="56"/>
        <rFont val="Arial"/>
        <family val="2"/>
      </rPr>
      <t>.</t>
    </r>
  </si>
  <si>
    <t>Front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</si>
</sst>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0" formatCode="_(* #,##0.00_);_(* \(#,##0.00\);_(* &quot;-&quot;??_);_(@_)"/>
    <numFmt numFmtId="171" formatCode="0.0"/>
    <numFmt numFmtId="174" formatCode="0.00000"/>
    <numFmt numFmtId="175" formatCode="#,##0.00000"/>
    <numFmt numFmtId="176" formatCode="#,##0.0"/>
    <numFmt numFmtId="177" formatCode="#,##0.000000"/>
    <numFmt numFmtId="183" formatCode="??0.0?????"/>
    <numFmt numFmtId="195" formatCode="0.000000"/>
  </numFmts>
  <fonts count="41" x14ac:knownFonts="1">
    <font>
      <sz val="10"/>
      <color theme="1"/>
      <name val="Arial"/>
      <family val="2"/>
    </font>
    <font>
      <sz val="10"/>
      <name val="Arial"/>
      <family val="2"/>
    </font>
    <font>
      <i/>
      <sz val="10"/>
      <name val="Arial"/>
      <family val="2"/>
    </font>
    <font>
      <b/>
      <sz val="14"/>
      <name val="Arial"/>
      <family val="2"/>
    </font>
    <font>
      <sz val="4"/>
      <name val="Arial"/>
      <family val="2"/>
    </font>
    <font>
      <b/>
      <sz val="12"/>
      <name val="Arial"/>
      <family val="2"/>
    </font>
    <font>
      <b/>
      <sz val="10"/>
      <name val="Arial"/>
      <family val="2"/>
    </font>
    <font>
      <b/>
      <sz val="16"/>
      <name val="Arial"/>
      <family val="2"/>
    </font>
    <font>
      <sz val="8"/>
      <name val="Arial"/>
      <family val="2"/>
    </font>
    <font>
      <sz val="11"/>
      <name val="Arial"/>
      <family val="2"/>
    </font>
    <font>
      <sz val="12"/>
      <name val="Arial"/>
      <family val="2"/>
    </font>
    <font>
      <i/>
      <sz val="12"/>
      <name val="Arial"/>
      <family val="2"/>
    </font>
    <font>
      <b/>
      <sz val="4"/>
      <name val="Arial"/>
      <family val="2"/>
    </font>
    <font>
      <i/>
      <sz val="8"/>
      <name val="Arial"/>
      <family val="2"/>
    </font>
    <font>
      <b/>
      <sz val="11"/>
      <name val="Arial"/>
      <family val="2"/>
    </font>
    <font>
      <sz val="11"/>
      <color indexed="56"/>
      <name val="Arial"/>
      <family val="2"/>
    </font>
    <font>
      <u/>
      <sz val="11"/>
      <color indexed="12"/>
      <name val="Arial"/>
      <family val="2"/>
    </font>
    <font>
      <sz val="10"/>
      <color theme="1"/>
      <name val="Arial"/>
      <family val="2"/>
    </font>
    <font>
      <sz val="11"/>
      <color theme="1"/>
      <name val="Calibri"/>
      <family val="2"/>
      <scheme val="minor"/>
    </font>
    <font>
      <sz val="11"/>
      <color theme="0"/>
      <name val="Calibri"/>
      <family val="2"/>
      <scheme val="minor"/>
    </font>
    <font>
      <sz val="11"/>
      <color rgb="FF9C0006"/>
      <name val="Calibri"/>
      <family val="2"/>
      <scheme val="minor"/>
    </font>
    <font>
      <sz val="10"/>
      <color theme="9" tint="-0.499984740745262"/>
      <name val="Arial"/>
      <family val="2"/>
    </font>
    <font>
      <b/>
      <sz val="11"/>
      <color theme="0"/>
      <name val="Calibri"/>
      <family val="2"/>
      <scheme val="minor"/>
    </font>
    <font>
      <i/>
      <sz val="10"/>
      <color rgb="FFFF0000"/>
      <name val="Arial"/>
      <family val="2"/>
    </font>
    <font>
      <u/>
      <sz val="10"/>
      <color theme="11"/>
      <name val="Arial"/>
      <family val="2"/>
    </font>
    <font>
      <sz val="11"/>
      <color rgb="FF006100"/>
      <name val="Calibri"/>
      <family val="2"/>
      <scheme val="minor"/>
    </font>
    <font>
      <sz val="11"/>
      <color rgb="FF9C5700"/>
      <name val="Calibri"/>
      <family val="2"/>
      <scheme val="minor"/>
    </font>
    <font>
      <b/>
      <sz val="10"/>
      <color theme="0"/>
      <name val="Arial"/>
      <family val="2"/>
    </font>
    <font>
      <sz val="18"/>
      <color theme="3"/>
      <name val="Calibri Light"/>
      <family val="2"/>
      <scheme val="major"/>
    </font>
    <font>
      <sz val="11"/>
      <name val="Calibri"/>
      <family val="2"/>
      <scheme val="minor"/>
    </font>
    <font>
      <b/>
      <sz val="10"/>
      <color rgb="FF053D5F"/>
      <name val="Calibri"/>
      <family val="2"/>
      <scheme val="minor"/>
    </font>
    <font>
      <sz val="10"/>
      <color rgb="FF053D5F"/>
      <name val="Calibri"/>
      <family val="2"/>
      <scheme val="minor"/>
    </font>
    <font>
      <sz val="4"/>
      <color theme="1"/>
      <name val="Arial"/>
      <family val="2"/>
    </font>
    <font>
      <sz val="12"/>
      <color theme="1"/>
      <name val="Arial"/>
      <family val="2"/>
    </font>
    <font>
      <sz val="14"/>
      <color theme="1"/>
      <name val="Arial"/>
      <family val="2"/>
    </font>
    <font>
      <sz val="11"/>
      <color rgb="FF053D5F"/>
      <name val="Arial"/>
      <family val="2"/>
    </font>
    <font>
      <b/>
      <sz val="14"/>
      <color theme="0"/>
      <name val="Arial"/>
      <family val="2"/>
    </font>
    <font>
      <b/>
      <sz val="10"/>
      <color theme="1"/>
      <name val="Arial"/>
      <family val="2"/>
    </font>
    <font>
      <sz val="14"/>
      <color theme="0"/>
      <name val="Arial"/>
      <family val="2"/>
    </font>
    <font>
      <b/>
      <sz val="12"/>
      <color theme="0"/>
      <name val="Arial"/>
      <family val="2"/>
    </font>
    <font>
      <b/>
      <sz val="11"/>
      <color rgb="FFFF0000"/>
      <name val="Arial"/>
      <family val="2"/>
    </font>
  </fonts>
  <fills count="47">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CC99FF"/>
        <bgColor indexed="64"/>
      </patternFill>
    </fill>
    <fill>
      <patternFill patternType="solid">
        <fgColor theme="7" tint="0.39997558519241921"/>
        <bgColor rgb="FF000000"/>
      </patternFill>
    </fill>
    <fill>
      <patternFill patternType="solid">
        <fgColor rgb="FFA5A5A5"/>
      </patternFill>
    </fill>
    <fill>
      <patternFill patternType="solid">
        <fgColor rgb="FFC6EFCE"/>
      </patternFill>
    </fill>
    <fill>
      <patternFill patternType="solid">
        <fgColor rgb="FFFFFF99"/>
        <bgColor indexed="64"/>
      </patternFill>
    </fill>
    <fill>
      <patternFill patternType="solid">
        <fgColor rgb="FF92D050"/>
        <bgColor indexed="64"/>
      </patternFill>
    </fill>
    <fill>
      <patternFill patternType="solid">
        <fgColor rgb="FFFFEB9C"/>
      </patternFill>
    </fill>
    <fill>
      <patternFill patternType="solid">
        <fgColor rgb="FFFFFFCC"/>
      </patternFill>
    </fill>
    <fill>
      <patternFill patternType="solid">
        <fgColor rgb="FF002060"/>
        <bgColor indexed="64"/>
      </patternFill>
    </fill>
    <fill>
      <patternFill patternType="solid">
        <fgColor theme="4" tint="0.79998168889431442"/>
        <bgColor rgb="FF000000"/>
      </patternFill>
    </fill>
    <fill>
      <patternFill patternType="solid">
        <fgColor rgb="FFFF0000"/>
        <bgColor indexed="64"/>
      </patternFill>
    </fill>
    <fill>
      <patternFill patternType="solid">
        <fgColor theme="0"/>
        <bgColor indexed="64"/>
      </patternFill>
    </fill>
    <fill>
      <patternFill patternType="solid">
        <fgColor theme="5" tint="0.59999389629810485"/>
        <bgColor indexed="64"/>
      </patternFill>
    </fill>
    <fill>
      <patternFill patternType="solid">
        <fgColor theme="9" tint="0.79998168889431442"/>
        <bgColor indexed="64"/>
      </patternFill>
    </fill>
    <fill>
      <patternFill patternType="lightGray">
        <bgColor theme="0"/>
      </patternFill>
    </fill>
    <fill>
      <patternFill patternType="solid">
        <fgColor theme="0" tint="-0.14999847407452621"/>
        <bgColor indexed="64"/>
      </patternFill>
    </fill>
    <fill>
      <patternFill patternType="solid">
        <fgColor theme="3" tint="-0.249977111117893"/>
        <bgColor indexed="64"/>
      </patternFill>
    </fill>
    <fill>
      <patternFill patternType="solid">
        <fgColor rgb="FF7030A0"/>
        <bgColor indexed="64"/>
      </patternFill>
    </fill>
    <fill>
      <patternFill patternType="solid">
        <fgColor theme="0" tint="-4.9989318521683403E-2"/>
        <bgColor indexed="64"/>
      </patternFill>
    </fill>
  </fills>
  <borders count="42">
    <border>
      <left/>
      <right/>
      <top/>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style="thin">
        <color indexed="64"/>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BFBFBF"/>
      </left>
      <right style="thin">
        <color rgb="FFBFBFBF"/>
      </right>
      <top style="thin">
        <color rgb="FFBFBFBF"/>
      </top>
      <bottom style="thin">
        <color rgb="FFBFBFB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indexed="64"/>
      </left>
      <right style="thin">
        <color indexed="64"/>
      </right>
      <top style="thin">
        <color rgb="FF053D5F"/>
      </top>
      <bottom style="thin">
        <color rgb="FF053D5F"/>
      </bottom>
      <diagonal/>
    </border>
    <border>
      <left style="thin">
        <color rgb="FF053D5F"/>
      </left>
      <right style="thin">
        <color rgb="FF053D5F"/>
      </right>
      <top style="thin">
        <color rgb="FF053D5F"/>
      </top>
      <bottom style="thin">
        <color rgb="FF053D5F"/>
      </bottom>
      <diagonal/>
    </border>
    <border>
      <left style="thin">
        <color rgb="FF053D5F"/>
      </left>
      <right style="thin">
        <color rgb="FF053D5F"/>
      </right>
      <top/>
      <bottom style="thin">
        <color rgb="FF053D5F"/>
      </bottom>
      <diagonal/>
    </border>
    <border>
      <left style="thin">
        <color indexed="64"/>
      </left>
      <right style="thin">
        <color rgb="FF053D5F"/>
      </right>
      <top style="thin">
        <color rgb="FF053D5F"/>
      </top>
      <bottom style="medium">
        <color indexed="64"/>
      </bottom>
      <diagonal/>
    </border>
    <border>
      <left style="thin">
        <color rgb="FF053D5F"/>
      </left>
      <right style="thin">
        <color rgb="FF053D5F"/>
      </right>
      <top style="thin">
        <color rgb="FF053D5F"/>
      </top>
      <bottom/>
      <diagonal/>
    </border>
    <border>
      <left style="thin">
        <color rgb="FF053D5F"/>
      </left>
      <right style="thin">
        <color rgb="FF053D5F"/>
      </right>
      <top style="thin">
        <color rgb="FF053D5F"/>
      </top>
      <bottom style="medium">
        <color indexed="64"/>
      </bottom>
      <diagonal/>
    </border>
    <border>
      <left style="thin">
        <color indexed="64"/>
      </left>
      <right style="thin">
        <color rgb="FF053D5F"/>
      </right>
      <top style="medium">
        <color indexed="64"/>
      </top>
      <bottom style="medium">
        <color indexed="64"/>
      </bottom>
      <diagonal/>
    </border>
    <border>
      <left style="thin">
        <color indexed="64"/>
      </left>
      <right style="thin">
        <color indexed="64"/>
      </right>
      <top/>
      <bottom style="thin">
        <color rgb="FF053D5F"/>
      </bottom>
      <diagonal/>
    </border>
    <border>
      <left style="thin">
        <color indexed="64"/>
      </left>
      <right style="thin">
        <color indexed="64"/>
      </right>
      <top style="thin">
        <color rgb="FF053D5F"/>
      </top>
      <bottom style="medium">
        <color indexed="64"/>
      </bottom>
      <diagonal/>
    </border>
  </borders>
  <cellStyleXfs count="42">
    <xf numFmtId="0" fontId="0" fillId="0" borderId="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20" fillId="27" borderId="0" applyNumberFormat="0" applyBorder="0" applyAlignment="0" applyProtection="0"/>
    <xf numFmtId="0" fontId="1" fillId="28" borderId="25" applyNumberFormat="0" applyAlignment="0" applyProtection="0"/>
    <xf numFmtId="0" fontId="21" fillId="29" borderId="26" applyNumberFormat="0" applyProtection="0">
      <alignment vertical="center"/>
    </xf>
    <xf numFmtId="0" fontId="22" fillId="30" borderId="27" applyNumberFormat="0" applyAlignment="0" applyProtection="0"/>
    <xf numFmtId="170" fontId="17" fillId="0" borderId="0" applyFon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31" borderId="0" applyNumberFormat="0" applyBorder="0" applyAlignment="0" applyProtection="0"/>
    <xf numFmtId="0" fontId="1" fillId="32" borderId="28" applyNumberFormat="0" applyBorder="0" applyAlignment="0" applyProtection="0"/>
    <xf numFmtId="0" fontId="1" fillId="33" borderId="29" applyNumberFormat="0" applyAlignment="0" applyProtection="0"/>
    <xf numFmtId="0" fontId="26" fillId="34" borderId="0" applyNumberFormat="0" applyBorder="0" applyAlignment="0" applyProtection="0"/>
    <xf numFmtId="0" fontId="18" fillId="0" borderId="0"/>
    <xf numFmtId="0" fontId="17" fillId="35" borderId="30" applyNumberFormat="0" applyFont="0" applyAlignment="0" applyProtection="0"/>
    <xf numFmtId="0" fontId="27" fillId="36" borderId="31" applyNumberFormat="0" applyAlignment="0" applyProtection="0"/>
    <xf numFmtId="0" fontId="1" fillId="37" borderId="32" applyNumberFormat="0" applyProtection="0">
      <alignment vertical="center"/>
    </xf>
    <xf numFmtId="0" fontId="28" fillId="0" borderId="0" applyNumberFormat="0" applyFill="0" applyBorder="0" applyAlignment="0" applyProtection="0"/>
    <xf numFmtId="0" fontId="27" fillId="38" borderId="0" applyNumberFormat="0" applyBorder="0" applyAlignment="0" applyProtection="0"/>
  </cellStyleXfs>
  <cellXfs count="164">
    <xf numFmtId="0" fontId="0" fillId="0" borderId="0" xfId="0"/>
    <xf numFmtId="0" fontId="1" fillId="39" borderId="0" xfId="0" applyFont="1" applyFill="1"/>
    <xf numFmtId="0" fontId="0" fillId="0" borderId="0" xfId="0" applyBorder="1"/>
    <xf numFmtId="0" fontId="0" fillId="0" borderId="1" xfId="0" applyBorder="1"/>
    <xf numFmtId="0" fontId="2" fillId="39" borderId="0" xfId="0" applyFont="1" applyFill="1"/>
    <xf numFmtId="0" fontId="1" fillId="39" borderId="0" xfId="0" applyFont="1" applyFill="1" applyBorder="1"/>
    <xf numFmtId="0" fontId="0" fillId="0" borderId="2" xfId="0" applyBorder="1"/>
    <xf numFmtId="0" fontId="0" fillId="0" borderId="3" xfId="0" applyBorder="1"/>
    <xf numFmtId="0" fontId="0" fillId="0" borderId="0" xfId="0" applyBorder="1" applyAlignment="1"/>
    <xf numFmtId="0" fontId="3" fillId="2" borderId="0" xfId="0" applyFont="1" applyFill="1"/>
    <xf numFmtId="0" fontId="1" fillId="0" borderId="0" xfId="0" applyFont="1"/>
    <xf numFmtId="0" fontId="4" fillId="2" borderId="0" xfId="0" applyFont="1" applyFill="1"/>
    <xf numFmtId="0" fontId="4" fillId="0" borderId="0" xfId="0" applyFont="1"/>
    <xf numFmtId="0" fontId="5" fillId="2" borderId="0" xfId="0" applyFont="1" applyFill="1"/>
    <xf numFmtId="0" fontId="6" fillId="2" borderId="0" xfId="0" applyFont="1" applyFill="1"/>
    <xf numFmtId="171" fontId="6" fillId="39" borderId="0" xfId="0" applyNumberFormat="1" applyFont="1" applyFill="1" applyAlignment="1">
      <alignment horizontal="left"/>
    </xf>
    <xf numFmtId="2" fontId="6" fillId="39" borderId="0" xfId="0" applyNumberFormat="1" applyFont="1" applyFill="1" applyAlignment="1">
      <alignment horizontal="left"/>
    </xf>
    <xf numFmtId="14" fontId="6" fillId="39" borderId="0" xfId="0" applyNumberFormat="1" applyFont="1" applyFill="1" applyAlignment="1">
      <alignment horizontal="left"/>
    </xf>
    <xf numFmtId="0" fontId="6" fillId="2" borderId="0" xfId="0" applyFont="1" applyFill="1" applyAlignment="1">
      <alignment horizontal="left"/>
    </xf>
    <xf numFmtId="49" fontId="6" fillId="39" borderId="0" xfId="0" applyNumberFormat="1" applyFont="1" applyFill="1" applyAlignment="1">
      <alignment horizontal="left"/>
    </xf>
    <xf numFmtId="0" fontId="0" fillId="40" borderId="0" xfId="0" applyFill="1" applyBorder="1"/>
    <xf numFmtId="0" fontId="0" fillId="41" borderId="0" xfId="0" applyFill="1" applyBorder="1"/>
    <xf numFmtId="0" fontId="0" fillId="39" borderId="0" xfId="0" applyFill="1" applyBorder="1"/>
    <xf numFmtId="174" fontId="29" fillId="0" borderId="0" xfId="29" applyNumberFormat="1" applyFont="1" applyBorder="1" applyAlignment="1">
      <alignment horizontal="center" vertical="center"/>
    </xf>
    <xf numFmtId="174" fontId="29" fillId="0" borderId="4" xfId="29" applyNumberFormat="1" applyFont="1" applyBorder="1" applyAlignment="1">
      <alignment horizontal="center"/>
    </xf>
    <xf numFmtId="174" fontId="29" fillId="42" borderId="33" xfId="0" applyNumberFormat="1" applyFont="1" applyFill="1" applyBorder="1" applyAlignment="1">
      <alignment horizontal="center"/>
    </xf>
    <xf numFmtId="174" fontId="29" fillId="0" borderId="5" xfId="29" applyNumberFormat="1" applyFont="1" applyBorder="1" applyAlignment="1">
      <alignment horizontal="center"/>
    </xf>
    <xf numFmtId="174" fontId="29" fillId="0" borderId="6" xfId="29" applyNumberFormat="1" applyFont="1" applyBorder="1" applyAlignment="1">
      <alignment horizontal="center"/>
    </xf>
    <xf numFmtId="174" fontId="29" fillId="39" borderId="6" xfId="29" applyNumberFormat="1" applyFont="1" applyFill="1" applyBorder="1" applyAlignment="1">
      <alignment horizontal="center"/>
    </xf>
    <xf numFmtId="174" fontId="29" fillId="39" borderId="33" xfId="0" applyNumberFormat="1" applyFont="1" applyFill="1" applyBorder="1" applyAlignment="1">
      <alignment horizontal="center"/>
    </xf>
    <xf numFmtId="174" fontId="29" fillId="0" borderId="34" xfId="0" applyNumberFormat="1" applyFont="1" applyBorder="1" applyAlignment="1">
      <alignment horizontal="center"/>
    </xf>
    <xf numFmtId="174" fontId="29" fillId="39" borderId="4" xfId="0" applyNumberFormat="1" applyFont="1" applyFill="1" applyBorder="1" applyAlignment="1">
      <alignment horizontal="center"/>
    </xf>
    <xf numFmtId="174" fontId="29" fillId="39" borderId="5" xfId="0" applyNumberFormat="1" applyFont="1" applyFill="1" applyBorder="1" applyAlignment="1">
      <alignment horizontal="center"/>
    </xf>
    <xf numFmtId="174" fontId="29" fillId="39" borderId="4" xfId="29" applyNumberFormat="1" applyFont="1" applyFill="1" applyBorder="1" applyAlignment="1">
      <alignment horizontal="center"/>
    </xf>
    <xf numFmtId="174" fontId="29" fillId="39" borderId="5" xfId="29" applyNumberFormat="1" applyFont="1" applyFill="1" applyBorder="1" applyAlignment="1">
      <alignment horizontal="center"/>
    </xf>
    <xf numFmtId="174" fontId="29" fillId="39" borderId="7" xfId="29" applyNumberFormat="1" applyFont="1" applyFill="1" applyBorder="1" applyAlignment="1">
      <alignment horizontal="center"/>
    </xf>
    <xf numFmtId="0" fontId="30" fillId="43" borderId="8" xfId="0" applyFont="1" applyFill="1" applyBorder="1" applyAlignment="1">
      <alignment horizontal="left"/>
    </xf>
    <xf numFmtId="14" fontId="31" fillId="39" borderId="9" xfId="0" applyNumberFormat="1" applyFont="1" applyFill="1" applyBorder="1" applyAlignment="1">
      <alignment horizontal="left"/>
    </xf>
    <xf numFmtId="0" fontId="30" fillId="43" borderId="9" xfId="0" applyFont="1" applyFill="1" applyBorder="1" applyAlignment="1">
      <alignment horizontal="left"/>
    </xf>
    <xf numFmtId="171" fontId="31" fillId="39" borderId="10" xfId="0" applyNumberFormat="1" applyFont="1" applyFill="1" applyBorder="1" applyAlignment="1">
      <alignment horizontal="left"/>
    </xf>
    <xf numFmtId="0" fontId="30" fillId="43" borderId="11" xfId="0" applyFont="1" applyFill="1" applyBorder="1" applyAlignment="1">
      <alignment horizontal="left"/>
    </xf>
    <xf numFmtId="2" fontId="31" fillId="39" borderId="5" xfId="0" applyNumberFormat="1" applyFont="1" applyFill="1" applyBorder="1" applyAlignment="1">
      <alignment horizontal="left"/>
    </xf>
    <xf numFmtId="0" fontId="30" fillId="43" borderId="5" xfId="0" applyFont="1" applyFill="1" applyBorder="1" applyAlignment="1">
      <alignment horizontal="left" vertical="top"/>
    </xf>
    <xf numFmtId="0" fontId="31" fillId="39" borderId="12" xfId="0" applyFont="1" applyFill="1" applyBorder="1" applyAlignment="1">
      <alignment horizontal="left" vertical="top"/>
    </xf>
    <xf numFmtId="174" fontId="29" fillId="39" borderId="6" xfId="0" applyNumberFormat="1" applyFont="1" applyFill="1" applyBorder="1" applyAlignment="1">
      <alignment horizontal="center"/>
    </xf>
    <xf numFmtId="174" fontId="29" fillId="0" borderId="13" xfId="29" applyNumberFormat="1" applyFont="1" applyBorder="1" applyAlignment="1">
      <alignment horizontal="center"/>
    </xf>
    <xf numFmtId="0" fontId="0" fillId="0" borderId="0" xfId="0" applyFont="1"/>
    <xf numFmtId="0" fontId="32" fillId="0" borderId="0" xfId="0" applyFont="1"/>
    <xf numFmtId="0" fontId="0" fillId="0" borderId="0" xfId="0" applyFill="1" applyBorder="1"/>
    <xf numFmtId="0" fontId="0" fillId="0" borderId="0" xfId="0" applyFill="1" applyBorder="1" applyAlignment="1"/>
    <xf numFmtId="175" fontId="0" fillId="0" borderId="0" xfId="0" applyNumberFormat="1" applyFill="1" applyBorder="1"/>
    <xf numFmtId="0" fontId="0" fillId="0" borderId="1" xfId="0" applyFill="1" applyBorder="1"/>
    <xf numFmtId="0" fontId="33" fillId="0" borderId="0" xfId="0" applyFont="1"/>
    <xf numFmtId="0" fontId="34" fillId="0" borderId="0" xfId="0" applyFont="1"/>
    <xf numFmtId="0" fontId="33" fillId="0" borderId="0" xfId="0" applyFont="1" applyFill="1" applyBorder="1" applyAlignment="1"/>
    <xf numFmtId="0" fontId="34" fillId="0" borderId="0" xfId="0" applyFont="1" applyFill="1" applyBorder="1" applyAlignment="1">
      <alignment vertical="center"/>
    </xf>
    <xf numFmtId="0" fontId="11" fillId="0" borderId="0" xfId="0" applyFont="1"/>
    <xf numFmtId="0" fontId="10" fillId="0" borderId="0" xfId="0" applyFont="1"/>
    <xf numFmtId="0" fontId="12" fillId="2" borderId="0" xfId="0" applyFont="1" applyFill="1"/>
    <xf numFmtId="14" fontId="12" fillId="39" borderId="0" xfId="0" applyNumberFormat="1" applyFont="1" applyFill="1" applyAlignment="1">
      <alignment horizontal="left"/>
    </xf>
    <xf numFmtId="0" fontId="4" fillId="39" borderId="0" xfId="0" applyFont="1" applyFill="1"/>
    <xf numFmtId="0" fontId="8" fillId="39" borderId="14" xfId="0" applyFont="1" applyFill="1" applyBorder="1"/>
    <xf numFmtId="0" fontId="35" fillId="39" borderId="0" xfId="0" applyFont="1" applyFill="1"/>
    <xf numFmtId="0" fontId="35" fillId="0" borderId="0" xfId="0" applyFont="1"/>
    <xf numFmtId="0" fontId="9" fillId="0" borderId="0" xfId="0" applyFont="1"/>
    <xf numFmtId="0" fontId="9" fillId="0" borderId="1" xfId="0" applyFont="1" applyBorder="1"/>
    <xf numFmtId="0" fontId="9" fillId="39" borderId="0" xfId="0" applyFont="1" applyFill="1"/>
    <xf numFmtId="0" fontId="0" fillId="0" borderId="4" xfId="0" applyFont="1" applyBorder="1" applyAlignment="1"/>
    <xf numFmtId="0" fontId="0" fillId="0" borderId="6" xfId="0" applyFont="1" applyBorder="1" applyAlignment="1"/>
    <xf numFmtId="0" fontId="0" fillId="39" borderId="0" xfId="0" applyFill="1" applyBorder="1" applyAlignment="1"/>
    <xf numFmtId="0" fontId="0" fillId="0" borderId="2" xfId="0" applyFill="1" applyBorder="1"/>
    <xf numFmtId="0" fontId="8" fillId="0" borderId="0" xfId="0" applyFont="1" applyFill="1" applyBorder="1"/>
    <xf numFmtId="0" fontId="35" fillId="0" borderId="0" xfId="0" applyFont="1" applyFill="1" applyBorder="1"/>
    <xf numFmtId="0" fontId="0" fillId="0" borderId="4" xfId="0" applyFont="1" applyFill="1" applyBorder="1" applyAlignment="1"/>
    <xf numFmtId="0" fontId="36" fillId="44" borderId="15" xfId="0" applyFont="1" applyFill="1" applyBorder="1" applyAlignment="1">
      <alignment vertical="center"/>
    </xf>
    <xf numFmtId="0" fontId="0" fillId="39" borderId="4" xfId="0" applyFont="1" applyFill="1" applyBorder="1" applyAlignment="1"/>
    <xf numFmtId="0" fontId="0" fillId="39" borderId="5" xfId="0" applyFont="1" applyFill="1" applyBorder="1" applyAlignment="1"/>
    <xf numFmtId="0" fontId="0" fillId="39" borderId="6" xfId="0" applyFont="1" applyFill="1" applyBorder="1" applyAlignment="1"/>
    <xf numFmtId="0" fontId="0" fillId="39" borderId="13" xfId="0" applyFont="1" applyFill="1" applyBorder="1" applyAlignment="1"/>
    <xf numFmtId="0" fontId="0" fillId="39" borderId="7" xfId="0" applyFont="1" applyFill="1" applyBorder="1" applyAlignment="1"/>
    <xf numFmtId="0" fontId="0" fillId="0" borderId="13" xfId="0" applyFont="1" applyBorder="1" applyAlignment="1"/>
    <xf numFmtId="0" fontId="0" fillId="0" borderId="5" xfId="0" applyFont="1" applyBorder="1" applyAlignment="1"/>
    <xf numFmtId="0" fontId="0" fillId="0" borderId="7" xfId="0" applyFont="1" applyBorder="1" applyAlignment="1"/>
    <xf numFmtId="0" fontId="0" fillId="0" borderId="16" xfId="0" applyFont="1" applyBorder="1" applyAlignment="1"/>
    <xf numFmtId="0" fontId="0" fillId="0" borderId="5" xfId="0" applyFont="1" applyFill="1" applyBorder="1" applyAlignment="1"/>
    <xf numFmtId="0" fontId="0" fillId="33" borderId="4" xfId="0" applyFont="1" applyFill="1" applyBorder="1" applyAlignment="1"/>
    <xf numFmtId="0" fontId="0" fillId="0" borderId="6" xfId="0" applyFont="1" applyFill="1" applyBorder="1" applyAlignment="1"/>
    <xf numFmtId="0" fontId="0" fillId="39" borderId="34" xfId="0" applyFont="1" applyFill="1" applyBorder="1" applyAlignment="1"/>
    <xf numFmtId="0" fontId="0" fillId="39" borderId="6" xfId="0" applyFont="1" applyFill="1" applyBorder="1" applyAlignment="1">
      <alignment vertical="center"/>
    </xf>
    <xf numFmtId="0" fontId="0" fillId="39" borderId="4" xfId="0" applyFont="1" applyFill="1" applyBorder="1" applyAlignment="1">
      <alignment vertical="center"/>
    </xf>
    <xf numFmtId="0" fontId="37" fillId="0" borderId="4" xfId="0" applyFont="1" applyFill="1" applyBorder="1" applyAlignment="1"/>
    <xf numFmtId="0" fontId="0" fillId="39" borderId="6" xfId="0" applyFont="1" applyFill="1" applyBorder="1" applyAlignment="1">
      <alignment vertical="center" wrapText="1"/>
    </xf>
    <xf numFmtId="0" fontId="0" fillId="39" borderId="4" xfId="0" applyFont="1" applyFill="1" applyBorder="1" applyAlignment="1">
      <alignment vertical="center" wrapText="1"/>
    </xf>
    <xf numFmtId="0" fontId="0" fillId="39" borderId="5" xfId="0" applyFont="1" applyFill="1" applyBorder="1" applyAlignment="1">
      <alignment vertical="center" wrapText="1"/>
    </xf>
    <xf numFmtId="0" fontId="0" fillId="39" borderId="5" xfId="0" applyFont="1" applyFill="1" applyBorder="1" applyAlignment="1">
      <alignment vertical="center"/>
    </xf>
    <xf numFmtId="0" fontId="0" fillId="39" borderId="17" xfId="0" applyFont="1" applyFill="1" applyBorder="1" applyAlignment="1">
      <alignment vertical="center" wrapText="1"/>
    </xf>
    <xf numFmtId="174" fontId="29" fillId="39" borderId="17" xfId="29" applyNumberFormat="1" applyFont="1" applyFill="1" applyBorder="1" applyAlignment="1">
      <alignment horizontal="center"/>
    </xf>
    <xf numFmtId="174" fontId="29" fillId="39" borderId="9" xfId="29" applyNumberFormat="1" applyFont="1" applyFill="1" applyBorder="1" applyAlignment="1">
      <alignment horizontal="center"/>
    </xf>
    <xf numFmtId="175" fontId="29" fillId="0" borderId="34" xfId="0" applyNumberFormat="1" applyFont="1" applyBorder="1" applyAlignment="1">
      <alignment horizontal="center"/>
    </xf>
    <xf numFmtId="183" fontId="29" fillId="0" borderId="34" xfId="0" applyNumberFormat="1" applyFont="1" applyBorder="1" applyAlignment="1">
      <alignment horizontal="center"/>
    </xf>
    <xf numFmtId="175" fontId="29" fillId="0" borderId="35" xfId="0" applyNumberFormat="1" applyFont="1" applyBorder="1" applyAlignment="1">
      <alignment horizontal="center"/>
    </xf>
    <xf numFmtId="176" fontId="29" fillId="0" borderId="6" xfId="29" applyNumberFormat="1" applyFont="1" applyBorder="1" applyAlignment="1">
      <alignment horizontal="center"/>
    </xf>
    <xf numFmtId="3" fontId="29" fillId="42" borderId="33" xfId="0" applyNumberFormat="1" applyFont="1" applyFill="1" applyBorder="1"/>
    <xf numFmtId="176" fontId="29" fillId="0" borderId="5" xfId="29" applyNumberFormat="1" applyFont="1" applyBorder="1" applyAlignment="1">
      <alignment horizontal="center"/>
    </xf>
    <xf numFmtId="175" fontId="29" fillId="42" borderId="33" xfId="0" applyNumberFormat="1" applyFont="1" applyFill="1" applyBorder="1" applyAlignment="1">
      <alignment horizontal="center"/>
    </xf>
    <xf numFmtId="175" fontId="29" fillId="0" borderId="36" xfId="0" applyNumberFormat="1" applyFont="1" applyBorder="1" applyAlignment="1">
      <alignment horizontal="center"/>
    </xf>
    <xf numFmtId="175" fontId="29" fillId="0" borderId="4" xfId="0" applyNumberFormat="1" applyFont="1" applyBorder="1" applyAlignment="1">
      <alignment horizontal="center"/>
    </xf>
    <xf numFmtId="175" fontId="29" fillId="0" borderId="6" xfId="0" applyNumberFormat="1" applyFont="1" applyBorder="1" applyAlignment="1">
      <alignment horizontal="center"/>
    </xf>
    <xf numFmtId="175" fontId="29" fillId="0" borderId="5" xfId="0" applyNumberFormat="1" applyFont="1" applyBorder="1" applyAlignment="1">
      <alignment horizontal="center"/>
    </xf>
    <xf numFmtId="175" fontId="29" fillId="0" borderId="37" xfId="0" applyNumberFormat="1" applyFont="1" applyBorder="1" applyAlignment="1">
      <alignment horizontal="center"/>
    </xf>
    <xf numFmtId="175" fontId="29" fillId="0" borderId="38" xfId="0" applyNumberFormat="1" applyFont="1" applyBorder="1" applyAlignment="1">
      <alignment horizontal="center"/>
    </xf>
    <xf numFmtId="175" fontId="29" fillId="0" borderId="39" xfId="0" applyNumberFormat="1" applyFont="1" applyBorder="1" applyAlignment="1">
      <alignment horizontal="center"/>
    </xf>
    <xf numFmtId="0" fontId="0" fillId="0" borderId="18" xfId="0" applyFont="1" applyFill="1" applyBorder="1" applyAlignment="1"/>
    <xf numFmtId="0" fontId="35" fillId="0" borderId="0" xfId="0" applyFont="1" applyFill="1" applyAlignment="1"/>
    <xf numFmtId="0" fontId="0" fillId="0" borderId="13" xfId="0" applyFont="1" applyFill="1" applyBorder="1" applyAlignment="1"/>
    <xf numFmtId="0" fontId="0" fillId="0" borderId="7" xfId="0" applyFont="1" applyFill="1" applyBorder="1" applyAlignment="1"/>
    <xf numFmtId="0" fontId="0" fillId="0" borderId="16" xfId="0" applyFont="1" applyFill="1" applyBorder="1" applyAlignment="1"/>
    <xf numFmtId="174" fontId="17" fillId="0" borderId="5" xfId="29" applyNumberFormat="1" applyFont="1" applyFill="1" applyBorder="1" applyAlignment="1">
      <alignment vertical="center"/>
    </xf>
    <xf numFmtId="0" fontId="0" fillId="0" borderId="17" xfId="0" applyFont="1" applyFill="1" applyBorder="1" applyAlignment="1">
      <alignment vertical="center" wrapText="1"/>
    </xf>
    <xf numFmtId="174" fontId="29" fillId="0" borderId="40" xfId="0" applyNumberFormat="1" applyFont="1" applyFill="1" applyBorder="1" applyAlignment="1">
      <alignment horizontal="center"/>
    </xf>
    <xf numFmtId="174" fontId="29" fillId="0" borderId="33" xfId="0" applyNumberFormat="1" applyFont="1" applyFill="1" applyBorder="1" applyAlignment="1">
      <alignment horizontal="center"/>
    </xf>
    <xf numFmtId="0" fontId="0" fillId="0" borderId="7" xfId="0" applyFill="1" applyBorder="1" applyAlignment="1"/>
    <xf numFmtId="175" fontId="29" fillId="0" borderId="34" xfId="0" applyNumberFormat="1" applyFont="1" applyFill="1" applyBorder="1" applyAlignment="1">
      <alignment horizontal="center"/>
    </xf>
    <xf numFmtId="0" fontId="0" fillId="0" borderId="19" xfId="0" applyFont="1" applyFill="1" applyBorder="1" applyAlignment="1"/>
    <xf numFmtId="0" fontId="0" fillId="0" borderId="20" xfId="0" applyFont="1" applyFill="1" applyBorder="1" applyAlignment="1"/>
    <xf numFmtId="0" fontId="0" fillId="0" borderId="21" xfId="0" applyFont="1" applyFill="1" applyBorder="1" applyAlignment="1"/>
    <xf numFmtId="0" fontId="0" fillId="0" borderId="22" xfId="0" applyFont="1" applyFill="1" applyBorder="1" applyAlignment="1"/>
    <xf numFmtId="0" fontId="0" fillId="0" borderId="23" xfId="0" applyFont="1" applyFill="1" applyBorder="1" applyAlignment="1"/>
    <xf numFmtId="174" fontId="29" fillId="0" borderId="41" xfId="0" applyNumberFormat="1" applyFont="1" applyFill="1" applyBorder="1" applyAlignment="1">
      <alignment horizontal="center"/>
    </xf>
    <xf numFmtId="0" fontId="0" fillId="39" borderId="13" xfId="0" applyFont="1" applyFill="1" applyBorder="1" applyAlignment="1">
      <alignment vertical="center" wrapText="1"/>
    </xf>
    <xf numFmtId="0" fontId="0" fillId="39" borderId="13" xfId="0" applyFont="1" applyFill="1" applyBorder="1" applyAlignment="1">
      <alignment vertical="center"/>
    </xf>
    <xf numFmtId="174" fontId="17" fillId="0" borderId="13" xfId="29" applyNumberFormat="1" applyFont="1" applyFill="1" applyBorder="1" applyAlignment="1">
      <alignment vertical="center"/>
    </xf>
    <xf numFmtId="0" fontId="36" fillId="0" borderId="0" xfId="0" applyFont="1" applyFill="1" applyBorder="1" applyAlignment="1">
      <alignment vertical="center"/>
    </xf>
    <xf numFmtId="0" fontId="38" fillId="0" borderId="0" xfId="0" applyFont="1" applyFill="1" applyBorder="1" applyAlignment="1">
      <alignment vertical="center"/>
    </xf>
    <xf numFmtId="174" fontId="38" fillId="0" borderId="0" xfId="29" applyNumberFormat="1" applyFont="1" applyBorder="1" applyAlignment="1">
      <alignment horizontal="center" vertical="center"/>
    </xf>
    <xf numFmtId="174" fontId="39" fillId="44" borderId="4" xfId="0" applyNumberFormat="1" applyFont="1" applyFill="1" applyBorder="1" applyAlignment="1">
      <alignment horizontal="center" wrapText="1"/>
    </xf>
    <xf numFmtId="0" fontId="36" fillId="45" borderId="15" xfId="0" applyFont="1" applyFill="1" applyBorder="1" applyAlignment="1">
      <alignment vertical="center"/>
    </xf>
    <xf numFmtId="175" fontId="36" fillId="38" borderId="0" xfId="41" applyNumberFormat="1" applyFont="1" applyFill="1" applyBorder="1" applyAlignment="1">
      <alignment vertical="center"/>
    </xf>
    <xf numFmtId="174" fontId="0" fillId="0" borderId="0" xfId="0" applyNumberFormat="1" applyFill="1" applyBorder="1"/>
    <xf numFmtId="0" fontId="0" fillId="0" borderId="13" xfId="0" applyFont="1" applyFill="1" applyBorder="1" applyAlignment="1">
      <alignment vertical="center" wrapText="1"/>
    </xf>
    <xf numFmtId="174" fontId="29" fillId="39" borderId="13" xfId="29" applyNumberFormat="1" applyFont="1" applyFill="1" applyBorder="1" applyAlignment="1">
      <alignment horizontal="center"/>
    </xf>
    <xf numFmtId="0" fontId="0" fillId="0" borderId="4" xfId="0" applyFont="1" applyFill="1" applyBorder="1" applyAlignment="1">
      <alignment vertical="center" wrapText="1"/>
    </xf>
    <xf numFmtId="0" fontId="0" fillId="39" borderId="17" xfId="0" applyFont="1" applyFill="1" applyBorder="1" applyAlignment="1"/>
    <xf numFmtId="0" fontId="0" fillId="0" borderId="17" xfId="0" applyFont="1" applyFill="1" applyBorder="1" applyAlignment="1"/>
    <xf numFmtId="175" fontId="29" fillId="39" borderId="34" xfId="0" applyNumberFormat="1" applyFont="1" applyFill="1" applyBorder="1" applyAlignment="1">
      <alignment horizontal="center"/>
    </xf>
    <xf numFmtId="195" fontId="29" fillId="39" borderId="6" xfId="29" applyNumberFormat="1" applyFont="1" applyFill="1" applyBorder="1" applyAlignment="1">
      <alignment horizontal="center"/>
    </xf>
    <xf numFmtId="195" fontId="29" fillId="0" borderId="34" xfId="0" applyNumberFormat="1" applyFont="1" applyBorder="1" applyAlignment="1">
      <alignment horizontal="center"/>
    </xf>
    <xf numFmtId="195" fontId="29" fillId="0" borderId="33" xfId="0" applyNumberFormat="1" applyFont="1" applyFill="1" applyBorder="1" applyAlignment="1">
      <alignment horizontal="center"/>
    </xf>
    <xf numFmtId="177" fontId="29" fillId="0" borderId="34" xfId="0" applyNumberFormat="1" applyFont="1" applyBorder="1" applyAlignment="1">
      <alignment horizontal="center"/>
    </xf>
    <xf numFmtId="177" fontId="29" fillId="0" borderId="36" xfId="0" applyNumberFormat="1" applyFont="1" applyBorder="1" applyAlignment="1">
      <alignment horizontal="center"/>
    </xf>
    <xf numFmtId="0" fontId="40" fillId="0" borderId="0" xfId="0" applyFont="1" applyFill="1"/>
    <xf numFmtId="0" fontId="35" fillId="39" borderId="0" xfId="0" applyFont="1" applyFill="1" applyBorder="1"/>
    <xf numFmtId="0" fontId="34" fillId="39" borderId="0" xfId="0" applyFont="1" applyFill="1" applyBorder="1" applyAlignment="1">
      <alignment vertical="center"/>
    </xf>
    <xf numFmtId="0" fontId="8" fillId="39" borderId="0" xfId="0" applyFont="1" applyFill="1" applyBorder="1"/>
    <xf numFmtId="0" fontId="0" fillId="0" borderId="0" xfId="0" applyFill="1" applyBorder="1" applyAlignment="1">
      <alignment horizontal="center"/>
    </xf>
    <xf numFmtId="0" fontId="0" fillId="0" borderId="18" xfId="0" applyFill="1" applyBorder="1" applyAlignment="1">
      <alignment horizontal="center"/>
    </xf>
    <xf numFmtId="49" fontId="13" fillId="46" borderId="14" xfId="0" applyNumberFormat="1" applyFont="1" applyFill="1" applyBorder="1" applyAlignment="1">
      <alignment horizontal="left"/>
    </xf>
    <xf numFmtId="0" fontId="7" fillId="39" borderId="24" xfId="0" applyFont="1" applyFill="1" applyBorder="1"/>
    <xf numFmtId="0" fontId="15" fillId="39" borderId="0" xfId="0" applyFont="1" applyFill="1" applyAlignment="1">
      <alignment horizontal="left" vertical="top" wrapText="1"/>
    </xf>
    <xf numFmtId="0" fontId="35" fillId="39" borderId="0" xfId="0" applyFont="1" applyFill="1" applyAlignment="1">
      <alignment horizontal="left" vertical="top" wrapText="1"/>
    </xf>
    <xf numFmtId="0" fontId="13" fillId="46" borderId="14" xfId="0" applyNumberFormat="1" applyFont="1" applyFill="1" applyBorder="1" applyAlignment="1">
      <alignment horizontal="left"/>
    </xf>
    <xf numFmtId="0" fontId="7" fillId="39" borderId="24" xfId="0" applyFont="1" applyFill="1" applyBorder="1" applyAlignment="1"/>
    <xf numFmtId="0" fontId="36" fillId="44" borderId="15" xfId="0" applyFont="1" applyFill="1" applyBorder="1" applyAlignment="1">
      <alignment vertical="center"/>
    </xf>
    <xf numFmtId="0" fontId="13" fillId="46" borderId="14" xfId="0" applyNumberFormat="1" applyFont="1" applyFill="1" applyBorder="1" applyAlignmen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alculation 2" xfId="27" xr:uid="{E23D4399-097A-444F-BD17-FDBBD34EEA15}"/>
    <cellStyle name="Check Cell" xfId="28" builtinId="23" customBuiltin="1"/>
    <cellStyle name="Comma" xfId="29" builtinId="3" customBuiltin="1"/>
    <cellStyle name="Explanatory Text" xfId="30" builtinId="53" customBuiltin="1"/>
    <cellStyle name="Followed Hyperlink" xfId="31" builtinId="9" customBuiltin="1"/>
    <cellStyle name="Good" xfId="32" builtinId="26" customBuiltin="1"/>
    <cellStyle name="Input" xfId="33" builtinId="20" customBuiltin="1"/>
    <cellStyle name="Linked Cell" xfId="34" builtinId="24" customBuiltin="1"/>
    <cellStyle name="Neutral" xfId="35" builtinId="28" customBuiltin="1"/>
    <cellStyle name="Normal" xfId="0" builtinId="0" customBuiltin="1"/>
    <cellStyle name="Normal 17 4" xfId="36" xr:uid="{5F5EB969-7118-4098-8422-C10E9B55FDC1}"/>
    <cellStyle name="Note" xfId="37" builtinId="10" customBuiltin="1"/>
    <cellStyle name="Output" xfId="38" builtinId="21" customBuiltin="1"/>
    <cellStyle name="Selection" xfId="39" xr:uid="{35FC708E-5D7C-4B90-A5A1-BD1B691895CD}"/>
    <cellStyle name="Title" xfId="40" builtinId="15" customBuiltin="1"/>
    <cellStyle name="Warning Text" xfId="41" builtinId="11" customBuiltin="1"/>
  </cellStyles>
  <dxfs count="55">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gov.uk/government/organisations/department-for-business-energy-and-industrial-strategy" TargetMode="External"/><Relationship Id="rId2" Type="http://schemas.openxmlformats.org/officeDocument/2006/relationships/image" Target="../media/image1.png"/><Relationship Id="rId1" Type="http://schemas.openxmlformats.org/officeDocument/2006/relationships/hyperlink" Target="https://www.gov.uk/government/organisations/department-for-environment-food-rural-affairs" TargetMode="Externa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365760</xdr:colOff>
      <xdr:row>2</xdr:row>
      <xdr:rowOff>152400</xdr:rowOff>
    </xdr:from>
    <xdr:to>
      <xdr:col>9</xdr:col>
      <xdr:colOff>480060</xdr:colOff>
      <xdr:row>6</xdr:row>
      <xdr:rowOff>213360</xdr:rowOff>
    </xdr:to>
    <xdr:pic>
      <xdr:nvPicPr>
        <xdr:cNvPr id="13595" name="Picture 2">
          <a:hlinkClick xmlns:r="http://schemas.openxmlformats.org/officeDocument/2006/relationships" r:id="rId1"/>
          <a:extLst>
            <a:ext uri="{FF2B5EF4-FFF2-40B4-BE49-F238E27FC236}">
              <a16:creationId xmlns:a16="http://schemas.microsoft.com/office/drawing/2014/main" id="{F87CC716-E8AA-513B-AABE-53FA685A45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01640" y="548640"/>
          <a:ext cx="14097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129540</xdr:colOff>
      <xdr:row>2</xdr:row>
      <xdr:rowOff>152400</xdr:rowOff>
    </xdr:from>
    <xdr:to>
      <xdr:col>7</xdr:col>
      <xdr:colOff>213360</xdr:colOff>
      <xdr:row>6</xdr:row>
      <xdr:rowOff>213360</xdr:rowOff>
    </xdr:to>
    <xdr:pic>
      <xdr:nvPicPr>
        <xdr:cNvPr id="13596" name="Picture 4">
          <a:hlinkClick xmlns:r="http://schemas.openxmlformats.org/officeDocument/2006/relationships" r:id="rId3"/>
          <a:extLst>
            <a:ext uri="{FF2B5EF4-FFF2-40B4-BE49-F238E27FC236}">
              <a16:creationId xmlns:a16="http://schemas.microsoft.com/office/drawing/2014/main" id="{3E71D9AE-C17E-CA09-47D3-F1F2E7FC477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970020" y="548640"/>
          <a:ext cx="137922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ooka/AppData/Local/Microsoft/Windows/INetCache/Content.Outlook/TJP68PXH/ghg-conversion-factors-2019update_MASTER_(LINKED)%20vs%202018_v01-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A_Index"/>
      <sheetName val="Version&amp;Issue_Log"/>
      <sheetName val="Update_Checklist"/>
      <sheetName val="DataSources"/>
      <sheetName val="QC_Checklist"/>
      <sheetName val="Lookups"/>
      <sheetName val="Introduction"/>
      <sheetName val="What's new"/>
      <sheetName val="Index"/>
      <sheetName val="Fuels"/>
      <sheetName val="Bioenergy"/>
      <sheetName val="Refrigerant &amp; other"/>
      <sheetName val="Passenger vehicles"/>
      <sheetName val="Delivery vehicles"/>
      <sheetName val="UK electricity"/>
      <sheetName val="Overseas electricity"/>
      <sheetName val="UK electricity for EVs"/>
      <sheetName val="Heat and steam"/>
      <sheetName val="WTT- fuels"/>
      <sheetName val="WTT- bioenergy"/>
      <sheetName val="Transmission and distribution"/>
      <sheetName val="UK electricity T&amp;D for EVs"/>
      <sheetName val="WTT- UK &amp; overseas elec"/>
      <sheetName val="WTT- heat and steam"/>
      <sheetName val="Water supply"/>
      <sheetName val="Water treatment"/>
      <sheetName val="Material use"/>
      <sheetName val="Waste disposal"/>
      <sheetName val="Business travel- air"/>
      <sheetName val="WTT- business travel- air"/>
      <sheetName val="Business travel- sea"/>
      <sheetName val="WTT- business travel- sea"/>
      <sheetName val="Business travel- land"/>
      <sheetName val="WTT- pass vehs &amp; travel- land"/>
      <sheetName val="Freighting goods"/>
      <sheetName val="WTT- delivery vehs &amp; freight"/>
      <sheetName val="Hotel stay"/>
      <sheetName val="Managed assets- electricity"/>
      <sheetName val="Managed assets- vehicles"/>
      <sheetName val="Outside of scopes"/>
      <sheetName val="Conversions"/>
      <sheetName val="Fuel properties"/>
      <sheetName val="Comparison to 2018&gt;&gt;"/>
      <sheetName val="Fuels (2018)"/>
      <sheetName val="Bioenergy (2018)"/>
      <sheetName val="Refrigerant &amp; other (2018)"/>
      <sheetName val="Passenger vehicles (2018)"/>
      <sheetName val="Delivery vehicles (2018)"/>
      <sheetName val="UK electricity (2018)"/>
      <sheetName val="Overseas electricity (2018)"/>
      <sheetName val="UK electricity for EVs (2018)"/>
      <sheetName val="Heat and steam (2018)"/>
      <sheetName val="WTT- fuels (2018)"/>
      <sheetName val="WTT- bioenergy (2018)"/>
      <sheetName val="Transmission and distr (2018)"/>
      <sheetName val="UK electricity T&amp;D for EVs(2018"/>
      <sheetName val="WTT- UK &amp; overseas elec (2018)"/>
      <sheetName val="WTT- heat and steam (2018)"/>
      <sheetName val="Water supply (2018)"/>
      <sheetName val="Water treatment (2018)"/>
      <sheetName val="Material use (2018)"/>
      <sheetName val="Waste disposal (2018)"/>
      <sheetName val="Business travel- air (2018)"/>
      <sheetName val="WTT- business travel- air(2018)"/>
      <sheetName val="Business travel- sea (2018)"/>
      <sheetName val="WTT- business travel- sea(2018)"/>
      <sheetName val="Business travel- land (2018)"/>
      <sheetName val="WTT- pass vehs&amp;trav- land(2018)"/>
      <sheetName val="Freighting goods (2018)"/>
      <sheetName val="WTT- delivery vehs&amp;freigh(2018)"/>
      <sheetName val="Hotel stay (2018)"/>
      <sheetName val="Managed assets- elec (2018)"/>
      <sheetName val="Managed assets- vehicles (2018)"/>
      <sheetName val="Outside of scopes (2018)"/>
      <sheetName val="Conversions (2018)"/>
      <sheetName val="Fuel properties (2018)"/>
    </sheetNames>
    <sheetDataSet>
      <sheetData sheetId="0"/>
      <sheetData sheetId="1"/>
      <sheetData sheetId="2"/>
      <sheetData sheetId="3"/>
      <sheetData sheetId="4"/>
      <sheetData sheetId="5"/>
      <sheetData sheetId="6">
        <row r="6">
          <cell r="E6">
            <v>2019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Climatechange.Statistics@beis.gov.uk" TargetMode="External"/><Relationship Id="rId1" Type="http://schemas.openxmlformats.org/officeDocument/2006/relationships/hyperlink" Target="mailto:stephen.forden@decc.gsi.gov.uk"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1DC85-6E4D-4AE6-AB4B-EDEBC45DE617}">
  <sheetPr codeName="Sheet1">
    <tabColor theme="2" tint="-0.249977111117893"/>
  </sheetPr>
  <dimension ref="A1:AV27"/>
  <sheetViews>
    <sheetView showGridLines="0" tabSelected="1" workbookViewId="0">
      <pane ySplit="2" topLeftCell="A3" activePane="bottomLeft" state="frozen"/>
      <selection pane="bottomLeft" activeCell="B8" sqref="B8"/>
    </sheetView>
  </sheetViews>
  <sheetFormatPr defaultColWidth="9.44140625" defaultRowHeight="13.2" x14ac:dyDescent="0.25"/>
  <cols>
    <col min="1" max="1" width="9.44140625" style="46"/>
    <col min="2" max="2" width="14.6640625" style="46" customWidth="1"/>
    <col min="3" max="3" width="12.33203125" style="46" customWidth="1"/>
    <col min="4" max="4" width="10.109375" style="46" customWidth="1"/>
    <col min="5" max="16384" width="9.44140625" style="46"/>
  </cols>
  <sheetData>
    <row r="1" spans="1:48" s="61" customFormat="1" ht="10.199999999999999" x14ac:dyDescent="0.2">
      <c r="A1" s="160" t="s">
        <v>488</v>
      </c>
      <c r="B1" s="160"/>
      <c r="C1" s="160"/>
      <c r="D1" s="160"/>
      <c r="E1" s="160"/>
      <c r="F1" s="160"/>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c r="AK1" s="156"/>
      <c r="AL1" s="156"/>
      <c r="AM1" s="156"/>
      <c r="AN1" s="156"/>
      <c r="AO1" s="156"/>
      <c r="AP1" s="156"/>
      <c r="AQ1" s="156"/>
      <c r="AR1" s="156"/>
      <c r="AS1" s="156"/>
      <c r="AT1" s="156"/>
      <c r="AU1" s="156"/>
      <c r="AV1" s="156"/>
    </row>
    <row r="2" spans="1:48" s="63" customFormat="1" ht="21" x14ac:dyDescent="0.4">
      <c r="A2" s="157" t="s">
        <v>587</v>
      </c>
      <c r="B2" s="157"/>
      <c r="C2" s="157"/>
      <c r="D2" s="157"/>
      <c r="E2" s="157"/>
      <c r="F2" s="157"/>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row>
    <row r="3" spans="1:48" ht="13.8" thickBot="1" x14ac:dyDescent="0.3"/>
    <row r="4" spans="1:48" ht="13.8" x14ac:dyDescent="0.3">
      <c r="B4" s="36" t="s">
        <v>484</v>
      </c>
      <c r="C4" s="37">
        <v>44043</v>
      </c>
      <c r="D4" s="38" t="s">
        <v>485</v>
      </c>
      <c r="E4" s="39" t="s">
        <v>486</v>
      </c>
    </row>
    <row r="5" spans="1:48" ht="14.4" thickBot="1" x14ac:dyDescent="0.35">
      <c r="B5" s="40" t="s">
        <v>487</v>
      </c>
      <c r="C5" s="41">
        <f>$C$16</f>
        <v>1.03</v>
      </c>
      <c r="D5" s="42" t="s">
        <v>103</v>
      </c>
      <c r="E5" s="43">
        <v>2019</v>
      </c>
    </row>
    <row r="7" spans="1:48" s="53" customFormat="1" ht="24" customHeight="1" x14ac:dyDescent="0.3"/>
    <row r="8" spans="1:48" ht="17.399999999999999" x14ac:dyDescent="0.3">
      <c r="B8" s="9" t="s">
        <v>488</v>
      </c>
      <c r="C8" s="10"/>
      <c r="D8" s="10"/>
      <c r="E8" s="10"/>
      <c r="F8" s="10"/>
      <c r="G8" s="10"/>
      <c r="H8" s="10"/>
      <c r="I8" s="10"/>
      <c r="J8" s="10"/>
      <c r="K8" s="10"/>
      <c r="L8" s="10"/>
      <c r="M8" s="10"/>
      <c r="N8" s="64"/>
    </row>
    <row r="9" spans="1:48" s="47" customFormat="1" ht="6.6" x14ac:dyDescent="0.15">
      <c r="B9" s="11"/>
      <c r="C9" s="12"/>
      <c r="D9" s="12"/>
      <c r="E9" s="12"/>
      <c r="F9" s="12"/>
      <c r="G9" s="12"/>
      <c r="H9" s="12"/>
      <c r="I9" s="12"/>
      <c r="J9" s="12"/>
      <c r="K9" s="12"/>
      <c r="L9" s="12"/>
      <c r="M9" s="12"/>
      <c r="N9" s="12"/>
    </row>
    <row r="10" spans="1:48" ht="15.6" x14ac:dyDescent="0.3">
      <c r="B10" s="13" t="s">
        <v>489</v>
      </c>
      <c r="C10" s="10"/>
      <c r="D10" s="10"/>
      <c r="E10" s="10"/>
      <c r="F10" s="10"/>
      <c r="G10" s="10"/>
      <c r="H10" s="10"/>
      <c r="I10" s="10"/>
      <c r="J10" s="10"/>
      <c r="K10" s="10"/>
      <c r="L10" s="10"/>
      <c r="M10" s="10"/>
      <c r="N10" s="64"/>
    </row>
    <row r="11" spans="1:48" ht="15.6" x14ac:dyDescent="0.3">
      <c r="B11" s="13" t="s">
        <v>258</v>
      </c>
      <c r="C11" s="10"/>
      <c r="D11" s="10"/>
      <c r="E11" s="10"/>
      <c r="F11" s="10"/>
      <c r="G11" s="10"/>
      <c r="H11" s="10"/>
      <c r="I11" s="10"/>
      <c r="J11" s="10"/>
      <c r="K11" s="10"/>
      <c r="L11" s="10"/>
      <c r="M11" s="10"/>
      <c r="N11" s="64"/>
    </row>
    <row r="12" spans="1:48" s="47" customFormat="1" ht="6.6" x14ac:dyDescent="0.15">
      <c r="B12" s="12"/>
      <c r="C12" s="12"/>
      <c r="D12" s="12"/>
      <c r="E12" s="12"/>
      <c r="F12" s="12"/>
      <c r="G12" s="12"/>
      <c r="H12" s="12"/>
      <c r="I12" s="12"/>
      <c r="J12" s="12"/>
      <c r="K12" s="12"/>
      <c r="L12" s="12"/>
      <c r="M12" s="12"/>
      <c r="N12" s="12"/>
    </row>
    <row r="13" spans="1:48" s="52" customFormat="1" ht="15.6" x14ac:dyDescent="0.3">
      <c r="B13" s="56" t="s">
        <v>576</v>
      </c>
      <c r="C13" s="57"/>
      <c r="D13" s="57"/>
      <c r="E13" s="57"/>
      <c r="F13" s="57"/>
      <c r="G13" s="57"/>
      <c r="H13" s="57"/>
      <c r="I13" s="57"/>
      <c r="J13" s="57"/>
      <c r="K13" s="57"/>
      <c r="L13" s="57"/>
      <c r="M13" s="57"/>
      <c r="N13" s="57"/>
    </row>
    <row r="14" spans="1:48" s="47" customFormat="1" ht="6.6" x14ac:dyDescent="0.15">
      <c r="B14" s="12"/>
      <c r="C14" s="12"/>
      <c r="D14" s="12"/>
      <c r="E14" s="12"/>
      <c r="F14" s="12"/>
      <c r="G14" s="12"/>
      <c r="H14" s="12"/>
      <c r="I14" s="12"/>
      <c r="J14" s="12"/>
      <c r="K14" s="12"/>
      <c r="L14" s="12"/>
      <c r="M14" s="12"/>
      <c r="N14" s="12"/>
    </row>
    <row r="15" spans="1:48" ht="13.8" x14ac:dyDescent="0.25">
      <c r="B15" s="14" t="s">
        <v>140</v>
      </c>
      <c r="C15" s="15" t="s">
        <v>114</v>
      </c>
      <c r="D15" s="10"/>
      <c r="E15" s="10"/>
      <c r="F15" s="4"/>
      <c r="G15" s="1"/>
      <c r="H15" s="1"/>
      <c r="I15" s="1"/>
      <c r="J15" s="1"/>
      <c r="K15" s="1"/>
      <c r="L15" s="1"/>
      <c r="M15" s="1"/>
      <c r="N15" s="64"/>
    </row>
    <row r="16" spans="1:48" ht="13.8" x14ac:dyDescent="0.25">
      <c r="B16" s="14" t="s">
        <v>90</v>
      </c>
      <c r="C16" s="16">
        <v>1.03</v>
      </c>
      <c r="D16" s="150" t="s">
        <v>585</v>
      </c>
      <c r="E16" s="5"/>
      <c r="F16" s="5"/>
      <c r="G16" s="1"/>
      <c r="H16" s="1"/>
      <c r="I16" s="1"/>
      <c r="J16" s="1"/>
      <c r="K16" s="1"/>
      <c r="L16" s="1"/>
      <c r="M16" s="1"/>
      <c r="N16" s="64"/>
    </row>
    <row r="17" spans="2:14" ht="13.8" x14ac:dyDescent="0.25">
      <c r="B17" s="14" t="s">
        <v>419</v>
      </c>
      <c r="C17" s="17">
        <v>44013</v>
      </c>
      <c r="D17" s="10"/>
      <c r="E17" s="10"/>
      <c r="F17" s="1"/>
      <c r="G17" s="1"/>
      <c r="H17" s="1"/>
      <c r="I17" s="1"/>
      <c r="J17" s="1"/>
      <c r="K17" s="1"/>
      <c r="L17" s="1"/>
      <c r="M17" s="1"/>
      <c r="N17" s="64"/>
    </row>
    <row r="18" spans="2:14" s="47" customFormat="1" ht="6.6" x14ac:dyDescent="0.15">
      <c r="B18" s="58"/>
      <c r="C18" s="59"/>
      <c r="D18" s="12"/>
      <c r="E18" s="12"/>
      <c r="F18" s="60"/>
      <c r="G18" s="60"/>
      <c r="H18" s="60"/>
      <c r="I18" s="60"/>
      <c r="J18" s="60"/>
      <c r="K18" s="60"/>
      <c r="L18" s="60"/>
      <c r="M18" s="60"/>
      <c r="N18" s="12"/>
    </row>
    <row r="19" spans="2:14" ht="14.4" thickBot="1" x14ac:dyDescent="0.3">
      <c r="B19" s="65"/>
      <c r="C19" s="65"/>
      <c r="D19" s="65"/>
      <c r="E19" s="65"/>
      <c r="F19" s="65"/>
      <c r="G19" s="65"/>
      <c r="H19" s="65"/>
      <c r="I19" s="65"/>
      <c r="J19" s="65"/>
      <c r="K19" s="65"/>
      <c r="L19" s="65"/>
      <c r="M19" s="65"/>
      <c r="N19" s="65"/>
    </row>
    <row r="20" spans="2:14" ht="13.8" x14ac:dyDescent="0.25">
      <c r="B20" s="64"/>
      <c r="C20" s="64"/>
      <c r="D20" s="64"/>
      <c r="E20" s="64"/>
      <c r="F20" s="64"/>
      <c r="G20" s="64"/>
      <c r="H20" s="64"/>
      <c r="I20" s="64"/>
      <c r="J20" s="64"/>
      <c r="K20" s="64"/>
      <c r="L20" s="64"/>
      <c r="M20" s="64"/>
      <c r="N20" s="64"/>
    </row>
    <row r="21" spans="2:14" ht="13.8" x14ac:dyDescent="0.25">
      <c r="B21" s="18" t="s">
        <v>103</v>
      </c>
      <c r="C21" s="19" t="s">
        <v>578</v>
      </c>
      <c r="D21" s="64"/>
      <c r="E21" s="64"/>
      <c r="F21" s="64"/>
      <c r="G21" s="64"/>
      <c r="H21" s="64"/>
      <c r="I21" s="64"/>
      <c r="J21" s="64"/>
      <c r="K21" s="64"/>
      <c r="L21" s="64"/>
      <c r="M21" s="64"/>
      <c r="N21" s="64"/>
    </row>
    <row r="22" spans="2:14" ht="13.8" x14ac:dyDescent="0.25">
      <c r="B22" s="18" t="s">
        <v>322</v>
      </c>
      <c r="C22" s="18" t="s">
        <v>579</v>
      </c>
      <c r="D22" s="64"/>
      <c r="E22" s="64"/>
      <c r="F22" s="64"/>
      <c r="G22" s="64"/>
      <c r="H22" s="64"/>
      <c r="I22" s="64"/>
      <c r="J22" s="64"/>
      <c r="K22" s="64"/>
      <c r="L22" s="64"/>
      <c r="M22" s="64"/>
      <c r="N22" s="64"/>
    </row>
    <row r="23" spans="2:14" ht="13.8" x14ac:dyDescent="0.25">
      <c r="B23" s="18" t="s">
        <v>427</v>
      </c>
      <c r="C23" s="17">
        <v>44043</v>
      </c>
      <c r="D23" s="64"/>
      <c r="E23" s="64"/>
      <c r="F23" s="64"/>
      <c r="G23" s="64"/>
      <c r="H23" s="64"/>
      <c r="I23" s="64"/>
      <c r="J23" s="64"/>
      <c r="K23" s="64"/>
      <c r="L23" s="64"/>
      <c r="M23" s="64"/>
      <c r="N23" s="64"/>
    </row>
    <row r="24" spans="2:14" s="47" customFormat="1" ht="6.6" x14ac:dyDescent="0.15"/>
    <row r="25" spans="2:14" ht="13.8" x14ac:dyDescent="0.25">
      <c r="B25" s="66"/>
      <c r="C25" s="66"/>
      <c r="D25" s="66"/>
      <c r="E25" s="66"/>
      <c r="F25" s="66"/>
      <c r="G25" s="66"/>
      <c r="H25" s="66"/>
      <c r="I25" s="66"/>
      <c r="J25" s="66"/>
      <c r="K25" s="66"/>
      <c r="L25" s="66"/>
      <c r="M25" s="66"/>
    </row>
    <row r="26" spans="2:14" ht="14.25" customHeight="1" x14ac:dyDescent="0.25">
      <c r="B26" s="158" t="s">
        <v>586</v>
      </c>
      <c r="C26" s="159"/>
      <c r="D26" s="159"/>
      <c r="E26" s="159"/>
      <c r="F26" s="159"/>
      <c r="G26" s="159"/>
      <c r="H26" s="159"/>
      <c r="I26" s="159"/>
      <c r="J26" s="159"/>
      <c r="K26" s="159"/>
      <c r="L26" s="159"/>
      <c r="M26" s="159"/>
    </row>
    <row r="27" spans="2:14" ht="19.95" customHeight="1" x14ac:dyDescent="0.25">
      <c r="B27" s="66" t="s">
        <v>577</v>
      </c>
      <c r="C27" s="66"/>
      <c r="D27" s="66"/>
      <c r="E27" s="66"/>
      <c r="F27" s="66"/>
      <c r="G27" s="66"/>
      <c r="H27" s="66"/>
      <c r="I27" s="66"/>
      <c r="J27" s="66"/>
      <c r="K27" s="66"/>
      <c r="L27" s="66"/>
      <c r="M27" s="66"/>
    </row>
  </sheetData>
  <mergeCells count="10">
    <mergeCell ref="AE1:AJ1"/>
    <mergeCell ref="AK1:AP1"/>
    <mergeCell ref="AQ1:AV1"/>
    <mergeCell ref="A2:F2"/>
    <mergeCell ref="B26:M26"/>
    <mergeCell ref="A1:F1"/>
    <mergeCell ref="G1:L1"/>
    <mergeCell ref="M1:R1"/>
    <mergeCell ref="S1:X1"/>
    <mergeCell ref="Y1:AD1"/>
  </mergeCells>
  <hyperlinks>
    <hyperlink ref="B26" r:id="rId1" display="mailto:stephen.forden@decc.gsi.gov.uk" xr:uid="{9B734D74-E6E9-41DF-A3A9-02B07320E0B9}"/>
    <hyperlink ref="B26:M26" r:id="rId2" display="For technical queries, please contact Climatechange Statistics at Climatechange.Statistics@beis.gov.uk." xr:uid="{3BA540BE-E67D-40F6-9FB8-364ECF443CB8}"/>
  </hyperlinks>
  <pageMargins left="0.7" right="0.7" top="0.75" bottom="0.75" header="0.3" footer="0.3"/>
  <pageSetup paperSize="9" orientation="portrait" horizontalDpi="300" verticalDpi="300"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518D6-7F1B-4067-BC0B-2A9408427A4B}">
  <sheetPr codeName="Sheet2">
    <tabColor theme="2" tint="-0.249977111117893"/>
  </sheetPr>
  <dimension ref="A1:GR7002"/>
  <sheetViews>
    <sheetView showGridLines="0" topLeftCell="A4" zoomScale="85" zoomScaleNormal="85" workbookViewId="0">
      <pane ySplit="2" topLeftCell="A6" activePane="bottomLeft" state="frozen"/>
      <selection activeCell="H4" sqref="H4"/>
      <selection pane="bottomLeft" activeCell="M26" sqref="M26"/>
    </sheetView>
  </sheetViews>
  <sheetFormatPr defaultColWidth="9.109375" defaultRowHeight="14.4" x14ac:dyDescent="0.25"/>
  <cols>
    <col min="1" max="1" width="10.109375" style="49" customWidth="1"/>
    <col min="2" max="2" width="27.109375" style="49" customWidth="1"/>
    <col min="3" max="3" width="26.5546875" style="8" customWidth="1"/>
    <col min="4" max="4" width="35" style="8" customWidth="1"/>
    <col min="5" max="5" width="9.109375" style="49" customWidth="1"/>
    <col min="6" max="6" width="47.44140625" style="49" customWidth="1"/>
    <col min="7" max="7" width="13.6640625" style="49" hidden="1" customWidth="1"/>
    <col min="8" max="8" width="27.5546875" style="49" customWidth="1"/>
    <col min="9" max="9" width="11.5546875" style="49" customWidth="1"/>
    <col min="10" max="10" width="42.88671875" style="49" hidden="1" customWidth="1"/>
    <col min="11" max="11" width="15.33203125" style="23" customWidth="1"/>
    <col min="12" max="12" width="11.109375" style="48" customWidth="1"/>
    <col min="13" max="93" width="9.109375" style="22"/>
    <col min="94" max="16384" width="9.109375" style="48"/>
  </cols>
  <sheetData>
    <row r="1" spans="1:93" s="71" customFormat="1" ht="10.199999999999999" x14ac:dyDescent="0.2">
      <c r="A1" s="163" t="str">
        <f>'Front page'!$B$8</f>
        <v>UK Government GHG Conversion Factors for Company Reporting</v>
      </c>
      <c r="B1" s="163"/>
      <c r="C1" s="163"/>
      <c r="D1" s="163"/>
      <c r="E1" s="163"/>
      <c r="F1" s="163"/>
      <c r="G1" s="156"/>
      <c r="H1" s="156"/>
      <c r="I1" s="156"/>
      <c r="J1" s="156"/>
      <c r="K1" s="156"/>
      <c r="L1" s="156"/>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c r="AP1" s="153"/>
      <c r="AQ1" s="153"/>
      <c r="AR1" s="153"/>
      <c r="AS1" s="153"/>
      <c r="AT1" s="153"/>
      <c r="AU1" s="153"/>
      <c r="AV1" s="153"/>
      <c r="AW1" s="153"/>
      <c r="AX1" s="153"/>
      <c r="AY1" s="153"/>
      <c r="AZ1" s="153"/>
      <c r="BA1" s="153"/>
      <c r="BB1" s="153"/>
      <c r="BC1" s="153"/>
      <c r="BD1" s="153"/>
      <c r="BE1" s="153"/>
      <c r="BF1" s="153"/>
      <c r="BG1" s="153"/>
      <c r="BH1" s="153"/>
      <c r="BI1" s="153"/>
      <c r="BJ1" s="153"/>
      <c r="BK1" s="153"/>
      <c r="BL1" s="153"/>
      <c r="BM1" s="153"/>
      <c r="BN1" s="153"/>
      <c r="BO1" s="153"/>
      <c r="BP1" s="153"/>
      <c r="BQ1" s="153"/>
      <c r="BR1" s="153"/>
      <c r="BS1" s="153"/>
      <c r="BT1" s="153"/>
      <c r="BU1" s="153"/>
      <c r="BV1" s="153"/>
      <c r="BW1" s="153"/>
      <c r="BX1" s="153"/>
      <c r="BY1" s="153"/>
      <c r="BZ1" s="153"/>
      <c r="CA1" s="153"/>
      <c r="CB1" s="153"/>
      <c r="CC1" s="153"/>
      <c r="CD1" s="153"/>
      <c r="CE1" s="153"/>
      <c r="CF1" s="153"/>
      <c r="CG1" s="153"/>
      <c r="CH1" s="153"/>
      <c r="CI1" s="153"/>
      <c r="CJ1" s="153"/>
      <c r="CK1" s="153"/>
      <c r="CL1" s="153"/>
      <c r="CM1" s="153"/>
      <c r="CN1" s="153"/>
      <c r="CO1" s="153"/>
    </row>
    <row r="2" spans="1:93" s="72" customFormat="1" ht="21" x14ac:dyDescent="0.4">
      <c r="A2" s="161" t="str">
        <f ca="1">MID(CELL("filename",$B$2),FIND("]",CELL("filename",$B$2))+1,256)</f>
        <v>Factors by Category</v>
      </c>
      <c r="B2" s="161"/>
      <c r="C2" s="161"/>
      <c r="D2" s="161"/>
      <c r="E2" s="161"/>
      <c r="F2" s="161"/>
      <c r="G2" s="113"/>
      <c r="H2" s="113"/>
      <c r="I2" s="113"/>
      <c r="J2" s="113"/>
      <c r="K2" s="66"/>
      <c r="L2" s="62"/>
      <c r="M2" s="151"/>
      <c r="N2" s="151"/>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c r="AO2" s="151"/>
      <c r="AP2" s="151"/>
      <c r="AQ2" s="151"/>
      <c r="AR2" s="151"/>
      <c r="AS2" s="151"/>
      <c r="AT2" s="151"/>
      <c r="AU2" s="151"/>
      <c r="AV2" s="151"/>
      <c r="AW2" s="151"/>
      <c r="AX2" s="151"/>
      <c r="AY2" s="151"/>
      <c r="AZ2" s="151"/>
      <c r="BA2" s="151"/>
      <c r="BB2" s="151"/>
      <c r="BC2" s="151"/>
      <c r="BD2" s="151"/>
      <c r="BE2" s="151"/>
      <c r="BF2" s="151"/>
      <c r="BG2" s="151"/>
      <c r="BH2" s="151"/>
      <c r="BI2" s="151"/>
      <c r="BJ2" s="151"/>
      <c r="BK2" s="151"/>
      <c r="BL2" s="151"/>
      <c r="BM2" s="151"/>
      <c r="BN2" s="151"/>
      <c r="BO2" s="151"/>
      <c r="BP2" s="151"/>
      <c r="BQ2" s="151"/>
      <c r="BR2" s="151"/>
      <c r="BS2" s="151"/>
      <c r="BT2" s="151"/>
      <c r="BU2" s="151"/>
      <c r="BV2" s="151"/>
      <c r="BW2" s="151"/>
      <c r="BX2" s="151"/>
      <c r="BY2" s="151"/>
      <c r="BZ2" s="151"/>
      <c r="CA2" s="151"/>
      <c r="CB2" s="151"/>
      <c r="CC2" s="151"/>
      <c r="CD2" s="151"/>
      <c r="CE2" s="151"/>
      <c r="CF2" s="151"/>
      <c r="CG2" s="151"/>
      <c r="CH2" s="151"/>
      <c r="CI2" s="151"/>
      <c r="CJ2" s="151"/>
      <c r="CK2" s="151"/>
      <c r="CL2" s="151"/>
      <c r="CM2" s="151"/>
      <c r="CN2" s="151"/>
      <c r="CO2" s="151"/>
    </row>
    <row r="4" spans="1:93" s="55" customFormat="1" ht="17.399999999999999" x14ac:dyDescent="0.25">
      <c r="A4" s="132"/>
      <c r="B4" s="162" t="s">
        <v>76</v>
      </c>
      <c r="C4" s="162"/>
      <c r="D4" s="162"/>
      <c r="E4" s="162"/>
      <c r="F4" s="132"/>
      <c r="G4" s="137" t="s">
        <v>574</v>
      </c>
      <c r="H4" s="133"/>
      <c r="I4" s="133"/>
      <c r="J4" s="137" t="s">
        <v>574</v>
      </c>
      <c r="K4" s="134"/>
      <c r="M4" s="152"/>
      <c r="N4" s="152"/>
      <c r="O4" s="152"/>
      <c r="P4" s="152"/>
      <c r="Q4" s="152"/>
      <c r="R4" s="152"/>
      <c r="S4" s="152"/>
      <c r="T4" s="152"/>
      <c r="U4" s="152"/>
      <c r="V4" s="152"/>
      <c r="W4" s="152"/>
      <c r="X4" s="152"/>
      <c r="Y4" s="152"/>
      <c r="Z4" s="152"/>
      <c r="AA4" s="152"/>
      <c r="AB4" s="152"/>
      <c r="AC4" s="152"/>
      <c r="AD4" s="152"/>
      <c r="AE4" s="152"/>
      <c r="AF4" s="152"/>
      <c r="AG4" s="152"/>
      <c r="AH4" s="152"/>
      <c r="AI4" s="152"/>
      <c r="AJ4" s="152"/>
      <c r="AK4" s="152"/>
      <c r="AL4" s="152"/>
      <c r="AM4" s="152"/>
      <c r="AN4" s="152"/>
      <c r="AO4" s="152"/>
      <c r="AP4" s="152"/>
      <c r="AQ4" s="152"/>
      <c r="AR4" s="152"/>
      <c r="AS4" s="152"/>
      <c r="AT4" s="152"/>
      <c r="AU4" s="152"/>
      <c r="AV4" s="152"/>
      <c r="AW4" s="152"/>
      <c r="AX4" s="152"/>
      <c r="AY4" s="152"/>
      <c r="AZ4" s="152"/>
      <c r="BA4" s="152"/>
      <c r="BB4" s="152"/>
      <c r="BC4" s="152"/>
      <c r="BD4" s="152"/>
      <c r="BE4" s="152"/>
      <c r="BF4" s="152"/>
      <c r="BG4" s="152"/>
      <c r="BH4" s="152"/>
      <c r="BI4" s="152"/>
      <c r="BJ4" s="152"/>
      <c r="BK4" s="152"/>
      <c r="BL4" s="152"/>
      <c r="BM4" s="152"/>
      <c r="BN4" s="152"/>
      <c r="BO4" s="152"/>
      <c r="BP4" s="152"/>
      <c r="BQ4" s="152"/>
      <c r="BR4" s="152"/>
      <c r="BS4" s="152"/>
      <c r="BT4" s="152"/>
      <c r="BU4" s="152"/>
      <c r="BV4" s="152"/>
      <c r="BW4" s="152"/>
      <c r="BX4" s="152"/>
      <c r="BY4" s="152"/>
      <c r="BZ4" s="152"/>
      <c r="CA4" s="152"/>
      <c r="CB4" s="152"/>
      <c r="CC4" s="152"/>
      <c r="CD4" s="152"/>
      <c r="CE4" s="152"/>
      <c r="CF4" s="152"/>
      <c r="CG4" s="152"/>
      <c r="CH4" s="152"/>
      <c r="CI4" s="152"/>
      <c r="CJ4" s="152"/>
      <c r="CK4" s="152"/>
      <c r="CL4" s="152"/>
      <c r="CM4" s="152"/>
      <c r="CN4" s="152"/>
      <c r="CO4" s="152"/>
    </row>
    <row r="5" spans="1:93" s="49" customFormat="1" ht="48" customHeight="1" x14ac:dyDescent="0.3">
      <c r="A5" s="74" t="s">
        <v>445</v>
      </c>
      <c r="B5" s="74" t="s">
        <v>99</v>
      </c>
      <c r="C5" s="74" t="s">
        <v>160</v>
      </c>
      <c r="D5" s="74" t="s">
        <v>37</v>
      </c>
      <c r="E5" s="74" t="s">
        <v>381</v>
      </c>
      <c r="F5" s="74" t="s">
        <v>97</v>
      </c>
      <c r="G5" s="136" t="s">
        <v>575</v>
      </c>
      <c r="H5" s="74" t="s">
        <v>407</v>
      </c>
      <c r="I5" s="74" t="s">
        <v>385</v>
      </c>
      <c r="J5" s="136" t="s">
        <v>483</v>
      </c>
      <c r="K5" s="135" t="str">
        <f>"GHG Conversion Factor "&amp;'Front page'!$C$21</f>
        <v>GHG Conversion Factor 2019</v>
      </c>
      <c r="L5" s="54"/>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c r="CK5" s="69"/>
      <c r="CL5" s="69"/>
      <c r="CM5" s="69"/>
      <c r="CN5" s="69"/>
      <c r="CO5" s="69"/>
    </row>
    <row r="6" spans="1:93" s="2" customFormat="1" x14ac:dyDescent="0.3">
      <c r="A6" s="73" t="s">
        <v>240</v>
      </c>
      <c r="B6" s="73" t="s">
        <v>272</v>
      </c>
      <c r="C6" s="75" t="s">
        <v>300</v>
      </c>
      <c r="D6" s="75" t="s">
        <v>77</v>
      </c>
      <c r="E6" s="73"/>
      <c r="F6" s="73" t="s">
        <v>398</v>
      </c>
      <c r="G6" s="73" t="s">
        <v>43</v>
      </c>
      <c r="H6" s="73" t="s">
        <v>463</v>
      </c>
      <c r="I6" s="73" t="s">
        <v>465</v>
      </c>
      <c r="J6" s="73" t="str">
        <f t="shared" ref="J6:J69" si="0">CONCATENATE(D6," ",H6)</f>
        <v>CNG kWh (Gross CV)</v>
      </c>
      <c r="K6" s="33">
        <v>0.18385000000000001</v>
      </c>
      <c r="L6" s="48"/>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row>
    <row r="7" spans="1:93" s="2" customFormat="1" x14ac:dyDescent="0.3">
      <c r="A7" s="73" t="s">
        <v>240</v>
      </c>
      <c r="B7" s="73" t="s">
        <v>272</v>
      </c>
      <c r="C7" s="75" t="s">
        <v>300</v>
      </c>
      <c r="D7" s="75" t="s">
        <v>77</v>
      </c>
      <c r="E7" s="73"/>
      <c r="F7" s="73" t="s">
        <v>398</v>
      </c>
      <c r="G7" s="73" t="s">
        <v>43</v>
      </c>
      <c r="H7" s="73" t="s">
        <v>463</v>
      </c>
      <c r="I7" s="73" t="s">
        <v>466</v>
      </c>
      <c r="J7" s="73" t="str">
        <f t="shared" si="0"/>
        <v>CNG kWh (Gross CV)</v>
      </c>
      <c r="K7" s="33">
        <v>2.4000000000000001E-4</v>
      </c>
      <c r="L7" s="48"/>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c r="CM7" s="22"/>
      <c r="CN7" s="22"/>
      <c r="CO7" s="22"/>
    </row>
    <row r="8" spans="1:93" s="2" customFormat="1" x14ac:dyDescent="0.3">
      <c r="A8" s="73" t="s">
        <v>240</v>
      </c>
      <c r="B8" s="73" t="s">
        <v>272</v>
      </c>
      <c r="C8" s="75" t="s">
        <v>300</v>
      </c>
      <c r="D8" s="75" t="s">
        <v>77</v>
      </c>
      <c r="E8" s="73"/>
      <c r="F8" s="73" t="s">
        <v>398</v>
      </c>
      <c r="G8" s="73" t="s">
        <v>43</v>
      </c>
      <c r="H8" s="73" t="s">
        <v>463</v>
      </c>
      <c r="I8" s="73" t="s">
        <v>467</v>
      </c>
      <c r="J8" s="73" t="str">
        <f t="shared" si="0"/>
        <v>CNG kWh (Gross CV)</v>
      </c>
      <c r="K8" s="33">
        <v>0.18351000000000001</v>
      </c>
      <c r="L8" s="48"/>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2"/>
      <c r="CE8" s="22"/>
      <c r="CF8" s="22"/>
      <c r="CG8" s="22"/>
      <c r="CH8" s="22"/>
      <c r="CI8" s="22"/>
      <c r="CJ8" s="22"/>
      <c r="CK8" s="22"/>
      <c r="CL8" s="22"/>
      <c r="CM8" s="22"/>
      <c r="CN8" s="22"/>
      <c r="CO8" s="22"/>
    </row>
    <row r="9" spans="1:93" s="2" customFormat="1" x14ac:dyDescent="0.3">
      <c r="A9" s="73" t="s">
        <v>240</v>
      </c>
      <c r="B9" s="73" t="s">
        <v>272</v>
      </c>
      <c r="C9" s="75" t="s">
        <v>300</v>
      </c>
      <c r="D9" s="75" t="s">
        <v>77</v>
      </c>
      <c r="E9" s="73"/>
      <c r="F9" s="73" t="s">
        <v>398</v>
      </c>
      <c r="G9" s="73" t="s">
        <v>43</v>
      </c>
      <c r="H9" s="73" t="s">
        <v>463</v>
      </c>
      <c r="I9" s="73" t="s">
        <v>468</v>
      </c>
      <c r="J9" s="73" t="str">
        <f t="shared" si="0"/>
        <v>CNG kWh (Gross CV)</v>
      </c>
      <c r="K9" s="33">
        <v>1E-4</v>
      </c>
      <c r="L9" s="48"/>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c r="CN9" s="22"/>
      <c r="CO9" s="22"/>
    </row>
    <row r="10" spans="1:93" s="2" customFormat="1" x14ac:dyDescent="0.3">
      <c r="A10" s="73" t="s">
        <v>240</v>
      </c>
      <c r="B10" s="73" t="s">
        <v>272</v>
      </c>
      <c r="C10" s="75" t="s">
        <v>300</v>
      </c>
      <c r="D10" s="75" t="s">
        <v>77</v>
      </c>
      <c r="E10" s="73"/>
      <c r="F10" s="73" t="s">
        <v>112</v>
      </c>
      <c r="G10" s="73" t="s">
        <v>43</v>
      </c>
      <c r="H10" s="73" t="s">
        <v>464</v>
      </c>
      <c r="I10" s="73" t="s">
        <v>465</v>
      </c>
      <c r="J10" s="73" t="str">
        <f t="shared" si="0"/>
        <v>CNG kWh (Net CV)</v>
      </c>
      <c r="K10" s="33">
        <v>0.20427999999999999</v>
      </c>
      <c r="L10" s="48"/>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c r="CA10" s="22"/>
      <c r="CB10" s="22"/>
      <c r="CC10" s="22"/>
      <c r="CD10" s="22"/>
      <c r="CE10" s="22"/>
      <c r="CF10" s="22"/>
      <c r="CG10" s="22"/>
      <c r="CH10" s="22"/>
      <c r="CI10" s="22"/>
      <c r="CJ10" s="22"/>
      <c r="CK10" s="22"/>
      <c r="CL10" s="22"/>
      <c r="CM10" s="22"/>
      <c r="CN10" s="22"/>
      <c r="CO10" s="22"/>
    </row>
    <row r="11" spans="1:93" s="2" customFormat="1" x14ac:dyDescent="0.3">
      <c r="A11" s="73" t="s">
        <v>240</v>
      </c>
      <c r="B11" s="73" t="s">
        <v>272</v>
      </c>
      <c r="C11" s="75" t="s">
        <v>300</v>
      </c>
      <c r="D11" s="75" t="s">
        <v>77</v>
      </c>
      <c r="E11" s="73"/>
      <c r="F11" s="73" t="s">
        <v>112</v>
      </c>
      <c r="G11" s="73" t="s">
        <v>43</v>
      </c>
      <c r="H11" s="73" t="s">
        <v>464</v>
      </c>
      <c r="I11" s="73" t="s">
        <v>466</v>
      </c>
      <c r="J11" s="73" t="str">
        <f t="shared" si="0"/>
        <v>CNG kWh (Net CV)</v>
      </c>
      <c r="K11" s="33">
        <v>2.7E-4</v>
      </c>
      <c r="L11" s="48"/>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c r="CA11" s="22"/>
      <c r="CB11" s="22"/>
      <c r="CC11" s="22"/>
      <c r="CD11" s="22"/>
      <c r="CE11" s="22"/>
      <c r="CF11" s="22"/>
      <c r="CG11" s="22"/>
      <c r="CH11" s="22"/>
      <c r="CI11" s="22"/>
      <c r="CJ11" s="22"/>
      <c r="CK11" s="22"/>
      <c r="CL11" s="22"/>
      <c r="CM11" s="22"/>
      <c r="CN11" s="22"/>
      <c r="CO11" s="22"/>
    </row>
    <row r="12" spans="1:93" s="2" customFormat="1" x14ac:dyDescent="0.3">
      <c r="A12" s="73" t="s">
        <v>240</v>
      </c>
      <c r="B12" s="73" t="s">
        <v>272</v>
      </c>
      <c r="C12" s="75" t="s">
        <v>300</v>
      </c>
      <c r="D12" s="75" t="s">
        <v>77</v>
      </c>
      <c r="E12" s="73"/>
      <c r="F12" s="73" t="s">
        <v>112</v>
      </c>
      <c r="G12" s="73" t="s">
        <v>43</v>
      </c>
      <c r="H12" s="73" t="s">
        <v>464</v>
      </c>
      <c r="I12" s="73" t="s">
        <v>467</v>
      </c>
      <c r="J12" s="73" t="str">
        <f t="shared" si="0"/>
        <v>CNG kWh (Net CV)</v>
      </c>
      <c r="K12" s="33">
        <v>0.2039</v>
      </c>
      <c r="L12" s="48"/>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row>
    <row r="13" spans="1:93" s="2" customFormat="1" x14ac:dyDescent="0.3">
      <c r="A13" s="73" t="s">
        <v>240</v>
      </c>
      <c r="B13" s="73" t="s">
        <v>272</v>
      </c>
      <c r="C13" s="75" t="s">
        <v>300</v>
      </c>
      <c r="D13" s="75" t="s">
        <v>77</v>
      </c>
      <c r="E13" s="73"/>
      <c r="F13" s="73" t="s">
        <v>112</v>
      </c>
      <c r="G13" s="73" t="s">
        <v>43</v>
      </c>
      <c r="H13" s="73" t="s">
        <v>464</v>
      </c>
      <c r="I13" s="73" t="s">
        <v>468</v>
      </c>
      <c r="J13" s="73" t="str">
        <f t="shared" si="0"/>
        <v>CNG kWh (Net CV)</v>
      </c>
      <c r="K13" s="33">
        <v>1.1E-4</v>
      </c>
      <c r="L13" s="48"/>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row>
    <row r="14" spans="1:93" s="2" customFormat="1" x14ac:dyDescent="0.3">
      <c r="A14" s="73" t="s">
        <v>240</v>
      </c>
      <c r="B14" s="73" t="s">
        <v>272</v>
      </c>
      <c r="C14" s="75" t="s">
        <v>300</v>
      </c>
      <c r="D14" s="75" t="s">
        <v>77</v>
      </c>
      <c r="E14" s="73"/>
      <c r="F14" s="73" t="s">
        <v>198</v>
      </c>
      <c r="G14" s="73" t="s">
        <v>5</v>
      </c>
      <c r="H14" s="73" t="s">
        <v>5</v>
      </c>
      <c r="I14" s="73" t="s">
        <v>465</v>
      </c>
      <c r="J14" s="73" t="str">
        <f t="shared" si="0"/>
        <v>CNG litres</v>
      </c>
      <c r="K14" s="33">
        <v>0.44485999999999998</v>
      </c>
      <c r="L14" s="48"/>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row>
    <row r="15" spans="1:93" s="2" customFormat="1" x14ac:dyDescent="0.3">
      <c r="A15" s="73" t="s">
        <v>240</v>
      </c>
      <c r="B15" s="73" t="s">
        <v>272</v>
      </c>
      <c r="C15" s="75" t="s">
        <v>300</v>
      </c>
      <c r="D15" s="75" t="s">
        <v>77</v>
      </c>
      <c r="E15" s="73"/>
      <c r="F15" s="73" t="s">
        <v>198</v>
      </c>
      <c r="G15" s="73" t="s">
        <v>5</v>
      </c>
      <c r="H15" s="73" t="s">
        <v>5</v>
      </c>
      <c r="I15" s="73" t="s">
        <v>466</v>
      </c>
      <c r="J15" s="73" t="str">
        <f t="shared" si="0"/>
        <v>CNG litres</v>
      </c>
      <c r="K15" s="33">
        <v>5.8E-4</v>
      </c>
      <c r="L15" s="48"/>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row>
    <row r="16" spans="1:93" s="2" customFormat="1" x14ac:dyDescent="0.3">
      <c r="A16" s="73" t="s">
        <v>240</v>
      </c>
      <c r="B16" s="73" t="s">
        <v>272</v>
      </c>
      <c r="C16" s="75" t="s">
        <v>300</v>
      </c>
      <c r="D16" s="75" t="s">
        <v>77</v>
      </c>
      <c r="E16" s="73"/>
      <c r="F16" s="73" t="s">
        <v>198</v>
      </c>
      <c r="G16" s="73" t="s">
        <v>5</v>
      </c>
      <c r="H16" s="73" t="s">
        <v>5</v>
      </c>
      <c r="I16" s="73" t="s">
        <v>467</v>
      </c>
      <c r="J16" s="73" t="str">
        <f t="shared" si="0"/>
        <v>CNG litres</v>
      </c>
      <c r="K16" s="33">
        <v>0.44403999999999999</v>
      </c>
      <c r="L16" s="48"/>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row>
    <row r="17" spans="1:93" s="2" customFormat="1" x14ac:dyDescent="0.3">
      <c r="A17" s="73" t="s">
        <v>240</v>
      </c>
      <c r="B17" s="73" t="s">
        <v>272</v>
      </c>
      <c r="C17" s="75" t="s">
        <v>300</v>
      </c>
      <c r="D17" s="75" t="s">
        <v>77</v>
      </c>
      <c r="E17" s="73"/>
      <c r="F17" s="73" t="s">
        <v>198</v>
      </c>
      <c r="G17" s="73" t="s">
        <v>5</v>
      </c>
      <c r="H17" s="73" t="s">
        <v>5</v>
      </c>
      <c r="I17" s="73" t="s">
        <v>468</v>
      </c>
      <c r="J17" s="73" t="str">
        <f t="shared" si="0"/>
        <v>CNG litres</v>
      </c>
      <c r="K17" s="33">
        <v>2.3000000000000001E-4</v>
      </c>
      <c r="L17" s="138"/>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row>
    <row r="18" spans="1:93" s="2" customFormat="1" x14ac:dyDescent="0.3">
      <c r="A18" s="73" t="s">
        <v>240</v>
      </c>
      <c r="B18" s="73" t="s">
        <v>272</v>
      </c>
      <c r="C18" s="75" t="s">
        <v>300</v>
      </c>
      <c r="D18" s="75" t="s">
        <v>77</v>
      </c>
      <c r="E18" s="73"/>
      <c r="F18" s="73" t="s">
        <v>424</v>
      </c>
      <c r="G18" s="73" t="s">
        <v>28</v>
      </c>
      <c r="H18" s="73" t="s">
        <v>28</v>
      </c>
      <c r="I18" s="73" t="s">
        <v>465</v>
      </c>
      <c r="J18" s="73" t="str">
        <f t="shared" si="0"/>
        <v>CNG tonnes</v>
      </c>
      <c r="K18" s="33">
        <v>2542.04</v>
      </c>
      <c r="L18" s="48"/>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row>
    <row r="19" spans="1:93" s="2" customFormat="1" x14ac:dyDescent="0.3">
      <c r="A19" s="73" t="s">
        <v>240</v>
      </c>
      <c r="B19" s="73" t="s">
        <v>272</v>
      </c>
      <c r="C19" s="75" t="s">
        <v>300</v>
      </c>
      <c r="D19" s="75" t="s">
        <v>77</v>
      </c>
      <c r="E19" s="73"/>
      <c r="F19" s="73" t="s">
        <v>424</v>
      </c>
      <c r="G19" s="73" t="s">
        <v>28</v>
      </c>
      <c r="H19" s="73" t="s">
        <v>28</v>
      </c>
      <c r="I19" s="73" t="s">
        <v>466</v>
      </c>
      <c r="J19" s="73" t="str">
        <f t="shared" si="0"/>
        <v>CNG tonnes</v>
      </c>
      <c r="K19" s="33">
        <v>3.34</v>
      </c>
      <c r="L19" s="48"/>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row>
    <row r="20" spans="1:93" s="2" customFormat="1" x14ac:dyDescent="0.3">
      <c r="A20" s="73" t="s">
        <v>240</v>
      </c>
      <c r="B20" s="73" t="s">
        <v>272</v>
      </c>
      <c r="C20" s="75" t="s">
        <v>300</v>
      </c>
      <c r="D20" s="75" t="s">
        <v>77</v>
      </c>
      <c r="E20" s="73"/>
      <c r="F20" s="73" t="s">
        <v>424</v>
      </c>
      <c r="G20" s="73" t="s">
        <v>28</v>
      </c>
      <c r="H20" s="73" t="s">
        <v>28</v>
      </c>
      <c r="I20" s="73" t="s">
        <v>467</v>
      </c>
      <c r="J20" s="73" t="str">
        <f t="shared" si="0"/>
        <v>CNG tonnes</v>
      </c>
      <c r="K20" s="33">
        <v>2537.36</v>
      </c>
      <c r="L20" s="48"/>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row>
    <row r="21" spans="1:93" s="2" customFormat="1" x14ac:dyDescent="0.3">
      <c r="A21" s="73" t="s">
        <v>240</v>
      </c>
      <c r="B21" s="73" t="s">
        <v>272</v>
      </c>
      <c r="C21" s="75" t="s">
        <v>300</v>
      </c>
      <c r="D21" s="75" t="s">
        <v>77</v>
      </c>
      <c r="E21" s="73"/>
      <c r="F21" s="73" t="s">
        <v>424</v>
      </c>
      <c r="G21" s="73" t="s">
        <v>28</v>
      </c>
      <c r="H21" s="73" t="s">
        <v>28</v>
      </c>
      <c r="I21" s="73" t="s">
        <v>468</v>
      </c>
      <c r="J21" s="73" t="str">
        <f t="shared" si="0"/>
        <v>CNG tonnes</v>
      </c>
      <c r="K21" s="33">
        <v>1.34</v>
      </c>
      <c r="L21" s="48"/>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row>
    <row r="22" spans="1:93" s="2" customFormat="1" x14ac:dyDescent="0.3">
      <c r="A22" s="73" t="s">
        <v>240</v>
      </c>
      <c r="B22" s="73" t="s">
        <v>272</v>
      </c>
      <c r="C22" s="75" t="s">
        <v>300</v>
      </c>
      <c r="D22" s="75" t="s">
        <v>133</v>
      </c>
      <c r="E22" s="73"/>
      <c r="F22" s="73" t="s">
        <v>398</v>
      </c>
      <c r="G22" s="73" t="s">
        <v>43</v>
      </c>
      <c r="H22" s="73" t="s">
        <v>463</v>
      </c>
      <c r="I22" s="73" t="s">
        <v>465</v>
      </c>
      <c r="J22" s="73" t="str">
        <f t="shared" si="0"/>
        <v>LNG kWh (Gross CV)</v>
      </c>
      <c r="K22" s="33">
        <v>0.18443000000000001</v>
      </c>
      <c r="L22" s="48"/>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row>
    <row r="23" spans="1:93" s="2" customFormat="1" x14ac:dyDescent="0.3">
      <c r="A23" s="73" t="s">
        <v>240</v>
      </c>
      <c r="B23" s="73" t="s">
        <v>272</v>
      </c>
      <c r="C23" s="75" t="s">
        <v>300</v>
      </c>
      <c r="D23" s="75" t="s">
        <v>133</v>
      </c>
      <c r="E23" s="73"/>
      <c r="F23" s="73" t="s">
        <v>398</v>
      </c>
      <c r="G23" s="73" t="s">
        <v>43</v>
      </c>
      <c r="H23" s="73" t="s">
        <v>463</v>
      </c>
      <c r="I23" s="73" t="s">
        <v>466</v>
      </c>
      <c r="J23" s="73" t="str">
        <f t="shared" si="0"/>
        <v>LNG kWh (Gross CV)</v>
      </c>
      <c r="K23" s="33">
        <v>2.4000000000000001E-4</v>
      </c>
      <c r="L23" s="48"/>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row>
    <row r="24" spans="1:93" s="2" customFormat="1" x14ac:dyDescent="0.3">
      <c r="A24" s="73" t="s">
        <v>240</v>
      </c>
      <c r="B24" s="73" t="s">
        <v>272</v>
      </c>
      <c r="C24" s="75" t="s">
        <v>300</v>
      </c>
      <c r="D24" s="75" t="s">
        <v>133</v>
      </c>
      <c r="E24" s="73"/>
      <c r="F24" s="73" t="s">
        <v>398</v>
      </c>
      <c r="G24" s="73" t="s">
        <v>43</v>
      </c>
      <c r="H24" s="73" t="s">
        <v>463</v>
      </c>
      <c r="I24" s="73" t="s">
        <v>467</v>
      </c>
      <c r="J24" s="73" t="str">
        <f t="shared" si="0"/>
        <v>LNG kWh (Gross CV)</v>
      </c>
      <c r="K24" s="33">
        <v>0.18409</v>
      </c>
      <c r="L24" s="48"/>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row>
    <row r="25" spans="1:93" s="2" customFormat="1" x14ac:dyDescent="0.3">
      <c r="A25" s="73" t="s">
        <v>240</v>
      </c>
      <c r="B25" s="73" t="s">
        <v>272</v>
      </c>
      <c r="C25" s="75" t="s">
        <v>300</v>
      </c>
      <c r="D25" s="75" t="s">
        <v>133</v>
      </c>
      <c r="E25" s="73"/>
      <c r="F25" s="73" t="s">
        <v>398</v>
      </c>
      <c r="G25" s="73" t="s">
        <v>43</v>
      </c>
      <c r="H25" s="73" t="s">
        <v>463</v>
      </c>
      <c r="I25" s="73" t="s">
        <v>468</v>
      </c>
      <c r="J25" s="73" t="str">
        <f t="shared" si="0"/>
        <v>LNG kWh (Gross CV)</v>
      </c>
      <c r="K25" s="33">
        <v>1E-4</v>
      </c>
      <c r="L25" s="48"/>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row>
    <row r="26" spans="1:93" s="2" customFormat="1" x14ac:dyDescent="0.3">
      <c r="A26" s="73" t="s">
        <v>240</v>
      </c>
      <c r="B26" s="73" t="s">
        <v>272</v>
      </c>
      <c r="C26" s="75" t="s">
        <v>300</v>
      </c>
      <c r="D26" s="75" t="s">
        <v>133</v>
      </c>
      <c r="E26" s="73"/>
      <c r="F26" s="73" t="s">
        <v>112</v>
      </c>
      <c r="G26" s="73" t="s">
        <v>43</v>
      </c>
      <c r="H26" s="73" t="s">
        <v>464</v>
      </c>
      <c r="I26" s="73" t="s">
        <v>465</v>
      </c>
      <c r="J26" s="73" t="str">
        <f t="shared" si="0"/>
        <v>LNG kWh (Net CV)</v>
      </c>
      <c r="K26" s="33">
        <v>0.20491999999999999</v>
      </c>
      <c r="L26" s="48"/>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row>
    <row r="27" spans="1:93" s="2" customFormat="1" x14ac:dyDescent="0.3">
      <c r="A27" s="73" t="s">
        <v>240</v>
      </c>
      <c r="B27" s="73" t="s">
        <v>272</v>
      </c>
      <c r="C27" s="75" t="s">
        <v>300</v>
      </c>
      <c r="D27" s="75" t="s">
        <v>133</v>
      </c>
      <c r="E27" s="73"/>
      <c r="F27" s="73" t="s">
        <v>112</v>
      </c>
      <c r="G27" s="73" t="s">
        <v>43</v>
      </c>
      <c r="H27" s="73" t="s">
        <v>464</v>
      </c>
      <c r="I27" s="73" t="s">
        <v>466</v>
      </c>
      <c r="J27" s="73" t="str">
        <f t="shared" si="0"/>
        <v>LNG kWh (Net CV)</v>
      </c>
      <c r="K27" s="33">
        <v>2.7E-4</v>
      </c>
      <c r="L27" s="48"/>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row>
    <row r="28" spans="1:93" s="2" customFormat="1" x14ac:dyDescent="0.3">
      <c r="A28" s="73" t="s">
        <v>240</v>
      </c>
      <c r="B28" s="73" t="s">
        <v>272</v>
      </c>
      <c r="C28" s="75" t="s">
        <v>300</v>
      </c>
      <c r="D28" s="75" t="s">
        <v>133</v>
      </c>
      <c r="E28" s="73"/>
      <c r="F28" s="73" t="s">
        <v>112</v>
      </c>
      <c r="G28" s="73" t="s">
        <v>43</v>
      </c>
      <c r="H28" s="73" t="s">
        <v>464</v>
      </c>
      <c r="I28" s="73" t="s">
        <v>467</v>
      </c>
      <c r="J28" s="73" t="str">
        <f t="shared" si="0"/>
        <v>LNG kWh (Net CV)</v>
      </c>
      <c r="K28" s="33">
        <v>0.20455000000000001</v>
      </c>
      <c r="L28" s="48"/>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row>
    <row r="29" spans="1:93" s="2" customFormat="1" x14ac:dyDescent="0.3">
      <c r="A29" s="73" t="s">
        <v>240</v>
      </c>
      <c r="B29" s="73" t="s">
        <v>272</v>
      </c>
      <c r="C29" s="75" t="s">
        <v>300</v>
      </c>
      <c r="D29" s="75" t="s">
        <v>133</v>
      </c>
      <c r="E29" s="73"/>
      <c r="F29" s="73" t="s">
        <v>112</v>
      </c>
      <c r="G29" s="73" t="s">
        <v>43</v>
      </c>
      <c r="H29" s="73" t="s">
        <v>464</v>
      </c>
      <c r="I29" s="73" t="s">
        <v>468</v>
      </c>
      <c r="J29" s="73" t="str">
        <f t="shared" si="0"/>
        <v>LNG kWh (Net CV)</v>
      </c>
      <c r="K29" s="33">
        <v>1.1E-4</v>
      </c>
      <c r="L29" s="138"/>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row>
    <row r="30" spans="1:93" s="2" customFormat="1" x14ac:dyDescent="0.3">
      <c r="A30" s="73" t="s">
        <v>240</v>
      </c>
      <c r="B30" s="73" t="s">
        <v>272</v>
      </c>
      <c r="C30" s="75" t="s">
        <v>300</v>
      </c>
      <c r="D30" s="75" t="s">
        <v>133</v>
      </c>
      <c r="E30" s="73"/>
      <c r="F30" s="73" t="s">
        <v>198</v>
      </c>
      <c r="G30" s="73" t="s">
        <v>5</v>
      </c>
      <c r="H30" s="73" t="s">
        <v>5</v>
      </c>
      <c r="I30" s="73" t="s">
        <v>465</v>
      </c>
      <c r="J30" s="73" t="str">
        <f t="shared" si="0"/>
        <v>LNG litres</v>
      </c>
      <c r="K30" s="33">
        <v>1.15387</v>
      </c>
      <c r="L30" s="48"/>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row>
    <row r="31" spans="1:93" s="2" customFormat="1" x14ac:dyDescent="0.3">
      <c r="A31" s="73" t="s">
        <v>240</v>
      </c>
      <c r="B31" s="73" t="s">
        <v>272</v>
      </c>
      <c r="C31" s="75" t="s">
        <v>300</v>
      </c>
      <c r="D31" s="75" t="s">
        <v>133</v>
      </c>
      <c r="E31" s="73"/>
      <c r="F31" s="73" t="s">
        <v>198</v>
      </c>
      <c r="G31" s="73" t="s">
        <v>5</v>
      </c>
      <c r="H31" s="73" t="s">
        <v>5</v>
      </c>
      <c r="I31" s="73" t="s">
        <v>466</v>
      </c>
      <c r="J31" s="73" t="str">
        <f t="shared" si="0"/>
        <v>LNG litres</v>
      </c>
      <c r="K31" s="33">
        <v>1.5100000000000001E-3</v>
      </c>
      <c r="L31" s="48"/>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row>
    <row r="32" spans="1:93" s="2" customFormat="1" x14ac:dyDescent="0.3">
      <c r="A32" s="73" t="s">
        <v>240</v>
      </c>
      <c r="B32" s="73" t="s">
        <v>272</v>
      </c>
      <c r="C32" s="75" t="s">
        <v>300</v>
      </c>
      <c r="D32" s="75" t="s">
        <v>133</v>
      </c>
      <c r="E32" s="73"/>
      <c r="F32" s="73" t="s">
        <v>198</v>
      </c>
      <c r="G32" s="73" t="s">
        <v>5</v>
      </c>
      <c r="H32" s="73" t="s">
        <v>5</v>
      </c>
      <c r="I32" s="73" t="s">
        <v>467</v>
      </c>
      <c r="J32" s="73" t="str">
        <f t="shared" si="0"/>
        <v>LNG litres</v>
      </c>
      <c r="K32" s="33">
        <v>1.1517500000000001</v>
      </c>
      <c r="L32" s="48"/>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row>
    <row r="33" spans="1:93" s="2" customFormat="1" x14ac:dyDescent="0.3">
      <c r="A33" s="73" t="s">
        <v>240</v>
      </c>
      <c r="B33" s="73" t="s">
        <v>272</v>
      </c>
      <c r="C33" s="75" t="s">
        <v>300</v>
      </c>
      <c r="D33" s="75" t="s">
        <v>133</v>
      </c>
      <c r="E33" s="73"/>
      <c r="F33" s="73" t="s">
        <v>198</v>
      </c>
      <c r="G33" s="73" t="s">
        <v>5</v>
      </c>
      <c r="H33" s="73" t="s">
        <v>5</v>
      </c>
      <c r="I33" s="73" t="s">
        <v>468</v>
      </c>
      <c r="J33" s="73" t="str">
        <f t="shared" si="0"/>
        <v>LNG litres</v>
      </c>
      <c r="K33" s="33">
        <v>5.9999999999999995E-4</v>
      </c>
      <c r="L33" s="138"/>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row>
    <row r="34" spans="1:93" s="2" customFormat="1" x14ac:dyDescent="0.3">
      <c r="A34" s="73" t="s">
        <v>240</v>
      </c>
      <c r="B34" s="73" t="s">
        <v>272</v>
      </c>
      <c r="C34" s="75" t="s">
        <v>300</v>
      </c>
      <c r="D34" s="75" t="s">
        <v>133</v>
      </c>
      <c r="E34" s="73"/>
      <c r="F34" s="73" t="s">
        <v>424</v>
      </c>
      <c r="G34" s="73" t="s">
        <v>28</v>
      </c>
      <c r="H34" s="73" t="s">
        <v>28</v>
      </c>
      <c r="I34" s="73" t="s">
        <v>465</v>
      </c>
      <c r="J34" s="73" t="str">
        <f t="shared" si="0"/>
        <v>LNG tonnes</v>
      </c>
      <c r="K34" s="33">
        <v>2550.04</v>
      </c>
      <c r="L34" s="48"/>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22"/>
      <c r="BR34" s="22"/>
      <c r="BS34" s="22"/>
      <c r="BT34" s="22"/>
      <c r="BU34" s="22"/>
      <c r="BV34" s="22"/>
      <c r="BW34" s="22"/>
      <c r="BX34" s="22"/>
      <c r="BY34" s="22"/>
      <c r="BZ34" s="22"/>
      <c r="CA34" s="22"/>
      <c r="CB34" s="22"/>
      <c r="CC34" s="22"/>
      <c r="CD34" s="22"/>
      <c r="CE34" s="22"/>
      <c r="CF34" s="22"/>
      <c r="CG34" s="22"/>
      <c r="CH34" s="22"/>
      <c r="CI34" s="22"/>
      <c r="CJ34" s="22"/>
      <c r="CK34" s="22"/>
      <c r="CL34" s="22"/>
      <c r="CM34" s="22"/>
      <c r="CN34" s="22"/>
      <c r="CO34" s="22"/>
    </row>
    <row r="35" spans="1:93" s="2" customFormat="1" x14ac:dyDescent="0.3">
      <c r="A35" s="73" t="s">
        <v>240</v>
      </c>
      <c r="B35" s="73" t="s">
        <v>272</v>
      </c>
      <c r="C35" s="75" t="s">
        <v>300</v>
      </c>
      <c r="D35" s="75" t="s">
        <v>133</v>
      </c>
      <c r="E35" s="73"/>
      <c r="F35" s="73" t="s">
        <v>424</v>
      </c>
      <c r="G35" s="73" t="s">
        <v>28</v>
      </c>
      <c r="H35" s="73" t="s">
        <v>28</v>
      </c>
      <c r="I35" s="73" t="s">
        <v>466</v>
      </c>
      <c r="J35" s="73" t="str">
        <f t="shared" si="0"/>
        <v>LNG tonnes</v>
      </c>
      <c r="K35" s="33">
        <v>3.34</v>
      </c>
      <c r="L35" s="48"/>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row>
    <row r="36" spans="1:93" s="2" customFormat="1" x14ac:dyDescent="0.3">
      <c r="A36" s="73" t="s">
        <v>240</v>
      </c>
      <c r="B36" s="73" t="s">
        <v>272</v>
      </c>
      <c r="C36" s="75" t="s">
        <v>300</v>
      </c>
      <c r="D36" s="75" t="s">
        <v>133</v>
      </c>
      <c r="E36" s="73"/>
      <c r="F36" s="73" t="s">
        <v>424</v>
      </c>
      <c r="G36" s="73" t="s">
        <v>28</v>
      </c>
      <c r="H36" s="73" t="s">
        <v>28</v>
      </c>
      <c r="I36" s="73" t="s">
        <v>467</v>
      </c>
      <c r="J36" s="73" t="str">
        <f t="shared" si="0"/>
        <v>LNG tonnes</v>
      </c>
      <c r="K36" s="33">
        <v>2545.37</v>
      </c>
      <c r="L36" s="48"/>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row>
    <row r="37" spans="1:93" s="2" customFormat="1" x14ac:dyDescent="0.3">
      <c r="A37" s="73" t="s">
        <v>240</v>
      </c>
      <c r="B37" s="73" t="s">
        <v>272</v>
      </c>
      <c r="C37" s="75" t="s">
        <v>300</v>
      </c>
      <c r="D37" s="75" t="s">
        <v>133</v>
      </c>
      <c r="E37" s="73"/>
      <c r="F37" s="73" t="s">
        <v>424</v>
      </c>
      <c r="G37" s="73" t="s">
        <v>28</v>
      </c>
      <c r="H37" s="73" t="s">
        <v>28</v>
      </c>
      <c r="I37" s="73" t="s">
        <v>468</v>
      </c>
      <c r="J37" s="73" t="str">
        <f t="shared" si="0"/>
        <v>LNG tonnes</v>
      </c>
      <c r="K37" s="33">
        <v>1.34</v>
      </c>
      <c r="L37" s="138"/>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row>
    <row r="38" spans="1:93" s="2" customFormat="1" x14ac:dyDescent="0.3">
      <c r="A38" s="73" t="s">
        <v>240</v>
      </c>
      <c r="B38" s="73" t="s">
        <v>272</v>
      </c>
      <c r="C38" s="75" t="s">
        <v>300</v>
      </c>
      <c r="D38" s="75" t="s">
        <v>316</v>
      </c>
      <c r="E38" s="73"/>
      <c r="F38" s="73" t="s">
        <v>398</v>
      </c>
      <c r="G38" s="73" t="s">
        <v>43</v>
      </c>
      <c r="H38" s="73" t="s">
        <v>463</v>
      </c>
      <c r="I38" s="73" t="s">
        <v>465</v>
      </c>
      <c r="J38" s="73" t="str">
        <f t="shared" si="0"/>
        <v>LPG kWh (Gross CV)</v>
      </c>
      <c r="K38" s="33">
        <v>0.21446999999999999</v>
      </c>
      <c r="L38" s="48"/>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row>
    <row r="39" spans="1:93" s="2" customFormat="1" x14ac:dyDescent="0.3">
      <c r="A39" s="73" t="s">
        <v>240</v>
      </c>
      <c r="B39" s="73" t="s">
        <v>272</v>
      </c>
      <c r="C39" s="75" t="s">
        <v>300</v>
      </c>
      <c r="D39" s="75" t="s">
        <v>316</v>
      </c>
      <c r="E39" s="73"/>
      <c r="F39" s="73" t="s">
        <v>398</v>
      </c>
      <c r="G39" s="73" t="s">
        <v>43</v>
      </c>
      <c r="H39" s="73" t="s">
        <v>463</v>
      </c>
      <c r="I39" s="73" t="s">
        <v>466</v>
      </c>
      <c r="J39" s="73" t="str">
        <f t="shared" si="0"/>
        <v>LPG kWh (Gross CV)</v>
      </c>
      <c r="K39" s="33">
        <v>1.3999999999999999E-4</v>
      </c>
      <c r="L39" s="48"/>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row>
    <row r="40" spans="1:93" s="2" customFormat="1" x14ac:dyDescent="0.3">
      <c r="A40" s="73" t="s">
        <v>240</v>
      </c>
      <c r="B40" s="73" t="s">
        <v>272</v>
      </c>
      <c r="C40" s="75" t="s">
        <v>300</v>
      </c>
      <c r="D40" s="75" t="s">
        <v>316</v>
      </c>
      <c r="E40" s="73"/>
      <c r="F40" s="73" t="s">
        <v>398</v>
      </c>
      <c r="G40" s="73" t="s">
        <v>43</v>
      </c>
      <c r="H40" s="73" t="s">
        <v>463</v>
      </c>
      <c r="I40" s="73" t="s">
        <v>467</v>
      </c>
      <c r="J40" s="73" t="str">
        <f t="shared" si="0"/>
        <v>LPG kWh (Gross CV)</v>
      </c>
      <c r="K40" s="33">
        <v>0.21418999999999999</v>
      </c>
      <c r="L40" s="48"/>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row>
    <row r="41" spans="1:93" s="2" customFormat="1" x14ac:dyDescent="0.3">
      <c r="A41" s="73" t="s">
        <v>240</v>
      </c>
      <c r="B41" s="73" t="s">
        <v>272</v>
      </c>
      <c r="C41" s="75" t="s">
        <v>300</v>
      </c>
      <c r="D41" s="75" t="s">
        <v>316</v>
      </c>
      <c r="E41" s="73"/>
      <c r="F41" s="73" t="s">
        <v>398</v>
      </c>
      <c r="G41" s="73" t="s">
        <v>43</v>
      </c>
      <c r="H41" s="73" t="s">
        <v>463</v>
      </c>
      <c r="I41" s="73" t="s">
        <v>468</v>
      </c>
      <c r="J41" s="73" t="str">
        <f t="shared" si="0"/>
        <v>LPG kWh (Gross CV)</v>
      </c>
      <c r="K41" s="33">
        <v>1.3999999999999999E-4</v>
      </c>
      <c r="L41" s="48"/>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row>
    <row r="42" spans="1:93" s="2" customFormat="1" x14ac:dyDescent="0.3">
      <c r="A42" s="73" t="s">
        <v>240</v>
      </c>
      <c r="B42" s="73" t="s">
        <v>272</v>
      </c>
      <c r="C42" s="75" t="s">
        <v>300</v>
      </c>
      <c r="D42" s="75" t="s">
        <v>316</v>
      </c>
      <c r="E42" s="73"/>
      <c r="F42" s="73" t="s">
        <v>112</v>
      </c>
      <c r="G42" s="73" t="s">
        <v>43</v>
      </c>
      <c r="H42" s="73" t="s">
        <v>464</v>
      </c>
      <c r="I42" s="73" t="s">
        <v>465</v>
      </c>
      <c r="J42" s="73" t="str">
        <f t="shared" si="0"/>
        <v>LPG kWh (Net CV)</v>
      </c>
      <c r="K42" s="33">
        <v>0.23028999999999999</v>
      </c>
      <c r="L42" s="48"/>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row>
    <row r="43" spans="1:93" s="2" customFormat="1" x14ac:dyDescent="0.3">
      <c r="A43" s="73" t="s">
        <v>240</v>
      </c>
      <c r="B43" s="73" t="s">
        <v>272</v>
      </c>
      <c r="C43" s="75" t="s">
        <v>300</v>
      </c>
      <c r="D43" s="75" t="s">
        <v>316</v>
      </c>
      <c r="E43" s="73"/>
      <c r="F43" s="73" t="s">
        <v>112</v>
      </c>
      <c r="G43" s="73" t="s">
        <v>43</v>
      </c>
      <c r="H43" s="73" t="s">
        <v>464</v>
      </c>
      <c r="I43" s="73" t="s">
        <v>466</v>
      </c>
      <c r="J43" s="73" t="str">
        <f t="shared" si="0"/>
        <v>LPG kWh (Net CV)</v>
      </c>
      <c r="K43" s="33">
        <v>1.4999999999999999E-4</v>
      </c>
      <c r="L43" s="48"/>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row>
    <row r="44" spans="1:93" s="2" customFormat="1" x14ac:dyDescent="0.3">
      <c r="A44" s="73" t="s">
        <v>240</v>
      </c>
      <c r="B44" s="73" t="s">
        <v>272</v>
      </c>
      <c r="C44" s="75" t="s">
        <v>300</v>
      </c>
      <c r="D44" s="75" t="s">
        <v>316</v>
      </c>
      <c r="E44" s="73"/>
      <c r="F44" s="73" t="s">
        <v>112</v>
      </c>
      <c r="G44" s="73" t="s">
        <v>43</v>
      </c>
      <c r="H44" s="73" t="s">
        <v>464</v>
      </c>
      <c r="I44" s="73" t="s">
        <v>467</v>
      </c>
      <c r="J44" s="73" t="str">
        <f t="shared" si="0"/>
        <v>LPG kWh (Net CV)</v>
      </c>
      <c r="K44" s="33">
        <v>0.22999</v>
      </c>
      <c r="L44" s="48"/>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row>
    <row r="45" spans="1:93" s="2" customFormat="1" x14ac:dyDescent="0.3">
      <c r="A45" s="73" t="s">
        <v>240</v>
      </c>
      <c r="B45" s="73" t="s">
        <v>272</v>
      </c>
      <c r="C45" s="75" t="s">
        <v>300</v>
      </c>
      <c r="D45" s="75" t="s">
        <v>316</v>
      </c>
      <c r="E45" s="73"/>
      <c r="F45" s="73" t="s">
        <v>112</v>
      </c>
      <c r="G45" s="73" t="s">
        <v>43</v>
      </c>
      <c r="H45" s="73" t="s">
        <v>464</v>
      </c>
      <c r="I45" s="73" t="s">
        <v>468</v>
      </c>
      <c r="J45" s="73" t="str">
        <f t="shared" si="0"/>
        <v>LPG kWh (Net CV)</v>
      </c>
      <c r="K45" s="33">
        <v>1.4999999999999999E-4</v>
      </c>
      <c r="L45" s="48"/>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c r="CG45" s="22"/>
      <c r="CH45" s="22"/>
      <c r="CI45" s="22"/>
      <c r="CJ45" s="22"/>
      <c r="CK45" s="22"/>
      <c r="CL45" s="22"/>
      <c r="CM45" s="22"/>
      <c r="CN45" s="22"/>
      <c r="CO45" s="22"/>
    </row>
    <row r="46" spans="1:93" s="2" customFormat="1" x14ac:dyDescent="0.3">
      <c r="A46" s="73" t="s">
        <v>240</v>
      </c>
      <c r="B46" s="73" t="s">
        <v>272</v>
      </c>
      <c r="C46" s="75" t="s">
        <v>300</v>
      </c>
      <c r="D46" s="75" t="s">
        <v>316</v>
      </c>
      <c r="E46" s="73"/>
      <c r="F46" s="73" t="s">
        <v>198</v>
      </c>
      <c r="G46" s="73" t="s">
        <v>5</v>
      </c>
      <c r="H46" s="73" t="s">
        <v>5</v>
      </c>
      <c r="I46" s="73" t="s">
        <v>465</v>
      </c>
      <c r="J46" s="73" t="str">
        <f t="shared" si="0"/>
        <v>LPG litres</v>
      </c>
      <c r="K46" s="33">
        <v>1.5226</v>
      </c>
      <c r="L46" s="48"/>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row>
    <row r="47" spans="1:93" s="2" customFormat="1" x14ac:dyDescent="0.3">
      <c r="A47" s="73" t="s">
        <v>240</v>
      </c>
      <c r="B47" s="73" t="s">
        <v>272</v>
      </c>
      <c r="C47" s="75" t="s">
        <v>300</v>
      </c>
      <c r="D47" s="75" t="s">
        <v>316</v>
      </c>
      <c r="E47" s="73"/>
      <c r="F47" s="73" t="s">
        <v>198</v>
      </c>
      <c r="G47" s="73" t="s">
        <v>5</v>
      </c>
      <c r="H47" s="73" t="s">
        <v>5</v>
      </c>
      <c r="I47" s="73" t="s">
        <v>466</v>
      </c>
      <c r="J47" s="73" t="str">
        <f t="shared" si="0"/>
        <v>LPG litres</v>
      </c>
      <c r="K47" s="33">
        <v>1.01E-3</v>
      </c>
      <c r="L47" s="48"/>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row>
    <row r="48" spans="1:93" s="2" customFormat="1" x14ac:dyDescent="0.3">
      <c r="A48" s="73" t="s">
        <v>240</v>
      </c>
      <c r="B48" s="73" t="s">
        <v>272</v>
      </c>
      <c r="C48" s="75" t="s">
        <v>300</v>
      </c>
      <c r="D48" s="75" t="s">
        <v>316</v>
      </c>
      <c r="E48" s="73"/>
      <c r="F48" s="73" t="s">
        <v>198</v>
      </c>
      <c r="G48" s="73" t="s">
        <v>5</v>
      </c>
      <c r="H48" s="73" t="s">
        <v>5</v>
      </c>
      <c r="I48" s="73" t="s">
        <v>467</v>
      </c>
      <c r="J48" s="73" t="str">
        <f t="shared" si="0"/>
        <v>LPG litres</v>
      </c>
      <c r="K48" s="33">
        <v>1.5206</v>
      </c>
      <c r="L48" s="48"/>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row>
    <row r="49" spans="1:93" s="2" customFormat="1" x14ac:dyDescent="0.3">
      <c r="A49" s="73" t="s">
        <v>240</v>
      </c>
      <c r="B49" s="73" t="s">
        <v>272</v>
      </c>
      <c r="C49" s="75" t="s">
        <v>300</v>
      </c>
      <c r="D49" s="75" t="s">
        <v>316</v>
      </c>
      <c r="E49" s="73"/>
      <c r="F49" s="73" t="s">
        <v>198</v>
      </c>
      <c r="G49" s="73" t="s">
        <v>5</v>
      </c>
      <c r="H49" s="73" t="s">
        <v>5</v>
      </c>
      <c r="I49" s="73" t="s">
        <v>468</v>
      </c>
      <c r="J49" s="73" t="str">
        <f t="shared" si="0"/>
        <v>LPG litres</v>
      </c>
      <c r="K49" s="33">
        <v>9.8999999999999999E-4</v>
      </c>
      <c r="L49" s="48"/>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c r="BO49" s="22"/>
      <c r="BP49" s="22"/>
      <c r="BQ49" s="22"/>
      <c r="BR49" s="22"/>
      <c r="BS49" s="22"/>
      <c r="BT49" s="22"/>
      <c r="BU49" s="22"/>
      <c r="BV49" s="22"/>
      <c r="BW49" s="22"/>
      <c r="BX49" s="22"/>
      <c r="BY49" s="22"/>
      <c r="BZ49" s="22"/>
      <c r="CA49" s="22"/>
      <c r="CB49" s="22"/>
      <c r="CC49" s="22"/>
      <c r="CD49" s="22"/>
      <c r="CE49" s="22"/>
      <c r="CF49" s="22"/>
      <c r="CG49" s="22"/>
      <c r="CH49" s="22"/>
      <c r="CI49" s="22"/>
      <c r="CJ49" s="22"/>
      <c r="CK49" s="22"/>
      <c r="CL49" s="22"/>
      <c r="CM49" s="22"/>
      <c r="CN49" s="22"/>
      <c r="CO49" s="22"/>
    </row>
    <row r="50" spans="1:93" s="2" customFormat="1" x14ac:dyDescent="0.3">
      <c r="A50" s="73" t="s">
        <v>240</v>
      </c>
      <c r="B50" s="73" t="s">
        <v>272</v>
      </c>
      <c r="C50" s="75" t="s">
        <v>300</v>
      </c>
      <c r="D50" s="75" t="s">
        <v>316</v>
      </c>
      <c r="E50" s="73"/>
      <c r="F50" s="73" t="s">
        <v>424</v>
      </c>
      <c r="G50" s="73" t="s">
        <v>28</v>
      </c>
      <c r="H50" s="73" t="s">
        <v>28</v>
      </c>
      <c r="I50" s="73" t="s">
        <v>465</v>
      </c>
      <c r="J50" s="73" t="str">
        <f t="shared" si="0"/>
        <v>LPG tonnes</v>
      </c>
      <c r="K50" s="33">
        <v>2936.86</v>
      </c>
      <c r="L50" s="48"/>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c r="BN50" s="22"/>
      <c r="BO50" s="22"/>
      <c r="BP50" s="22"/>
      <c r="BQ50" s="22"/>
      <c r="BR50" s="22"/>
      <c r="BS50" s="22"/>
      <c r="BT50" s="22"/>
      <c r="BU50" s="22"/>
      <c r="BV50" s="22"/>
      <c r="BW50" s="22"/>
      <c r="BX50" s="22"/>
      <c r="BY50" s="22"/>
      <c r="BZ50" s="22"/>
      <c r="CA50" s="22"/>
      <c r="CB50" s="22"/>
      <c r="CC50" s="22"/>
      <c r="CD50" s="22"/>
      <c r="CE50" s="22"/>
      <c r="CF50" s="22"/>
      <c r="CG50" s="22"/>
      <c r="CH50" s="22"/>
      <c r="CI50" s="22"/>
      <c r="CJ50" s="22"/>
      <c r="CK50" s="22"/>
      <c r="CL50" s="22"/>
      <c r="CM50" s="22"/>
      <c r="CN50" s="22"/>
      <c r="CO50" s="22"/>
    </row>
    <row r="51" spans="1:93" s="2" customFormat="1" x14ac:dyDescent="0.3">
      <c r="A51" s="73" t="s">
        <v>240</v>
      </c>
      <c r="B51" s="73" t="s">
        <v>272</v>
      </c>
      <c r="C51" s="75" t="s">
        <v>300</v>
      </c>
      <c r="D51" s="75" t="s">
        <v>316</v>
      </c>
      <c r="E51" s="73"/>
      <c r="F51" s="73" t="s">
        <v>424</v>
      </c>
      <c r="G51" s="73" t="s">
        <v>28</v>
      </c>
      <c r="H51" s="73" t="s">
        <v>28</v>
      </c>
      <c r="I51" s="73" t="s">
        <v>466</v>
      </c>
      <c r="J51" s="73" t="str">
        <f t="shared" si="0"/>
        <v>LPG tonnes</v>
      </c>
      <c r="K51" s="33">
        <v>1.94</v>
      </c>
      <c r="L51" s="48"/>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row>
    <row r="52" spans="1:93" s="2" customFormat="1" x14ac:dyDescent="0.3">
      <c r="A52" s="73" t="s">
        <v>240</v>
      </c>
      <c r="B52" s="73" t="s">
        <v>272</v>
      </c>
      <c r="C52" s="75" t="s">
        <v>300</v>
      </c>
      <c r="D52" s="75" t="s">
        <v>316</v>
      </c>
      <c r="E52" s="73"/>
      <c r="F52" s="73" t="s">
        <v>424</v>
      </c>
      <c r="G52" s="73" t="s">
        <v>28</v>
      </c>
      <c r="H52" s="73" t="s">
        <v>28</v>
      </c>
      <c r="I52" s="73" t="s">
        <v>467</v>
      </c>
      <c r="J52" s="73" t="str">
        <f t="shared" si="0"/>
        <v>LPG tonnes</v>
      </c>
      <c r="K52" s="33">
        <v>2933.01</v>
      </c>
      <c r="L52" s="48"/>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c r="BN52" s="22"/>
      <c r="BO52" s="22"/>
      <c r="BP52" s="22"/>
      <c r="BQ52" s="22"/>
      <c r="BR52" s="22"/>
      <c r="BS52" s="22"/>
      <c r="BT52" s="22"/>
      <c r="BU52" s="22"/>
      <c r="BV52" s="22"/>
      <c r="BW52" s="22"/>
      <c r="BX52" s="22"/>
      <c r="BY52" s="22"/>
      <c r="BZ52" s="22"/>
      <c r="CA52" s="22"/>
      <c r="CB52" s="22"/>
      <c r="CC52" s="22"/>
      <c r="CD52" s="22"/>
      <c r="CE52" s="22"/>
      <c r="CF52" s="22"/>
      <c r="CG52" s="22"/>
      <c r="CH52" s="22"/>
      <c r="CI52" s="22"/>
      <c r="CJ52" s="22"/>
      <c r="CK52" s="22"/>
      <c r="CL52" s="22"/>
      <c r="CM52" s="22"/>
      <c r="CN52" s="22"/>
      <c r="CO52" s="22"/>
    </row>
    <row r="53" spans="1:93" s="2" customFormat="1" x14ac:dyDescent="0.3">
      <c r="A53" s="73" t="s">
        <v>240</v>
      </c>
      <c r="B53" s="73" t="s">
        <v>272</v>
      </c>
      <c r="C53" s="75" t="s">
        <v>300</v>
      </c>
      <c r="D53" s="75" t="s">
        <v>316</v>
      </c>
      <c r="E53" s="73"/>
      <c r="F53" s="73" t="s">
        <v>424</v>
      </c>
      <c r="G53" s="73" t="s">
        <v>28</v>
      </c>
      <c r="H53" s="73" t="s">
        <v>28</v>
      </c>
      <c r="I53" s="73" t="s">
        <v>468</v>
      </c>
      <c r="J53" s="73" t="str">
        <f t="shared" si="0"/>
        <v>LPG tonnes</v>
      </c>
      <c r="K53" s="33">
        <v>1.91</v>
      </c>
      <c r="L53" s="48"/>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c r="BO53" s="22"/>
      <c r="BP53" s="22"/>
      <c r="BQ53" s="22"/>
      <c r="BR53" s="22"/>
      <c r="BS53" s="22"/>
      <c r="BT53" s="22"/>
      <c r="BU53" s="22"/>
      <c r="BV53" s="22"/>
      <c r="BW53" s="22"/>
      <c r="BX53" s="22"/>
      <c r="BY53" s="22"/>
      <c r="BZ53" s="22"/>
      <c r="CA53" s="22"/>
      <c r="CB53" s="22"/>
      <c r="CC53" s="22"/>
      <c r="CD53" s="22"/>
      <c r="CE53" s="22"/>
      <c r="CF53" s="22"/>
      <c r="CG53" s="22"/>
      <c r="CH53" s="22"/>
      <c r="CI53" s="22"/>
      <c r="CJ53" s="22"/>
      <c r="CK53" s="22"/>
      <c r="CL53" s="22"/>
      <c r="CM53" s="22"/>
      <c r="CN53" s="22"/>
      <c r="CO53" s="22"/>
    </row>
    <row r="54" spans="1:93" s="2" customFormat="1" x14ac:dyDescent="0.3">
      <c r="A54" s="73" t="s">
        <v>240</v>
      </c>
      <c r="B54" s="73" t="s">
        <v>272</v>
      </c>
      <c r="C54" s="75" t="s">
        <v>300</v>
      </c>
      <c r="D54" s="75" t="s">
        <v>167</v>
      </c>
      <c r="E54" s="73"/>
      <c r="F54" s="73" t="s">
        <v>398</v>
      </c>
      <c r="G54" s="73" t="s">
        <v>43</v>
      </c>
      <c r="H54" s="73" t="s">
        <v>463</v>
      </c>
      <c r="I54" s="73" t="s">
        <v>465</v>
      </c>
      <c r="J54" s="73" t="str">
        <f t="shared" si="0"/>
        <v>Natural gas kWh (Gross CV)</v>
      </c>
      <c r="K54" s="33">
        <v>0.18385000000000001</v>
      </c>
      <c r="L54" s="48"/>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c r="BO54" s="22"/>
      <c r="BP54" s="22"/>
      <c r="BQ54" s="22"/>
      <c r="BR54" s="22"/>
      <c r="BS54" s="22"/>
      <c r="BT54" s="22"/>
      <c r="BU54" s="22"/>
      <c r="BV54" s="22"/>
      <c r="BW54" s="22"/>
      <c r="BX54" s="22"/>
      <c r="BY54" s="22"/>
      <c r="BZ54" s="22"/>
      <c r="CA54" s="22"/>
      <c r="CB54" s="22"/>
      <c r="CC54" s="22"/>
      <c r="CD54" s="22"/>
      <c r="CE54" s="22"/>
      <c r="CF54" s="22"/>
      <c r="CG54" s="22"/>
      <c r="CH54" s="22"/>
      <c r="CI54" s="22"/>
      <c r="CJ54" s="22"/>
      <c r="CK54" s="22"/>
      <c r="CL54" s="22"/>
      <c r="CM54" s="22"/>
      <c r="CN54" s="22"/>
      <c r="CO54" s="22"/>
    </row>
    <row r="55" spans="1:93" s="2" customFormat="1" x14ac:dyDescent="0.3">
      <c r="A55" s="73" t="s">
        <v>240</v>
      </c>
      <c r="B55" s="73" t="s">
        <v>272</v>
      </c>
      <c r="C55" s="75" t="s">
        <v>300</v>
      </c>
      <c r="D55" s="75" t="s">
        <v>167</v>
      </c>
      <c r="E55" s="73"/>
      <c r="F55" s="73" t="s">
        <v>398</v>
      </c>
      <c r="G55" s="73" t="s">
        <v>43</v>
      </c>
      <c r="H55" s="73" t="s">
        <v>463</v>
      </c>
      <c r="I55" s="73" t="s">
        <v>466</v>
      </c>
      <c r="J55" s="73" t="str">
        <f t="shared" si="0"/>
        <v>Natural gas kWh (Gross CV)</v>
      </c>
      <c r="K55" s="33">
        <v>2.4000000000000001E-4</v>
      </c>
      <c r="L55" s="48"/>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c r="BN55" s="22"/>
      <c r="BO55" s="22"/>
      <c r="BP55" s="22"/>
      <c r="BQ55" s="22"/>
      <c r="BR55" s="22"/>
      <c r="BS55" s="22"/>
      <c r="BT55" s="22"/>
      <c r="BU55" s="22"/>
      <c r="BV55" s="22"/>
      <c r="BW55" s="22"/>
      <c r="BX55" s="22"/>
      <c r="BY55" s="22"/>
      <c r="BZ55" s="22"/>
      <c r="CA55" s="22"/>
      <c r="CB55" s="22"/>
      <c r="CC55" s="22"/>
      <c r="CD55" s="22"/>
      <c r="CE55" s="22"/>
      <c r="CF55" s="22"/>
      <c r="CG55" s="22"/>
      <c r="CH55" s="22"/>
      <c r="CI55" s="22"/>
      <c r="CJ55" s="22"/>
      <c r="CK55" s="22"/>
      <c r="CL55" s="22"/>
      <c r="CM55" s="22"/>
      <c r="CN55" s="22"/>
      <c r="CO55" s="22"/>
    </row>
    <row r="56" spans="1:93" s="2" customFormat="1" x14ac:dyDescent="0.3">
      <c r="A56" s="73" t="s">
        <v>240</v>
      </c>
      <c r="B56" s="73" t="s">
        <v>272</v>
      </c>
      <c r="C56" s="75" t="s">
        <v>300</v>
      </c>
      <c r="D56" s="75" t="s">
        <v>167</v>
      </c>
      <c r="E56" s="73"/>
      <c r="F56" s="73" t="s">
        <v>398</v>
      </c>
      <c r="G56" s="73" t="s">
        <v>43</v>
      </c>
      <c r="H56" s="73" t="s">
        <v>463</v>
      </c>
      <c r="I56" s="73" t="s">
        <v>467</v>
      </c>
      <c r="J56" s="73" t="str">
        <f t="shared" si="0"/>
        <v>Natural gas kWh (Gross CV)</v>
      </c>
      <c r="K56" s="33">
        <v>0.18351000000000001</v>
      </c>
      <c r="L56" s="48"/>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row>
    <row r="57" spans="1:93" s="2" customFormat="1" x14ac:dyDescent="0.3">
      <c r="A57" s="73" t="s">
        <v>240</v>
      </c>
      <c r="B57" s="73" t="s">
        <v>272</v>
      </c>
      <c r="C57" s="75" t="s">
        <v>300</v>
      </c>
      <c r="D57" s="75" t="s">
        <v>167</v>
      </c>
      <c r="E57" s="73"/>
      <c r="F57" s="73" t="s">
        <v>398</v>
      </c>
      <c r="G57" s="73" t="s">
        <v>43</v>
      </c>
      <c r="H57" s="73" t="s">
        <v>463</v>
      </c>
      <c r="I57" s="73" t="s">
        <v>468</v>
      </c>
      <c r="J57" s="73" t="str">
        <f t="shared" si="0"/>
        <v>Natural gas kWh (Gross CV)</v>
      </c>
      <c r="K57" s="33">
        <v>1E-4</v>
      </c>
      <c r="L57" s="48"/>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c r="BT57" s="22"/>
      <c r="BU57" s="22"/>
      <c r="BV57" s="22"/>
      <c r="BW57" s="22"/>
      <c r="BX57" s="22"/>
      <c r="BY57" s="22"/>
      <c r="BZ57" s="22"/>
      <c r="CA57" s="22"/>
      <c r="CB57" s="22"/>
      <c r="CC57" s="22"/>
      <c r="CD57" s="22"/>
      <c r="CE57" s="22"/>
      <c r="CF57" s="22"/>
      <c r="CG57" s="22"/>
      <c r="CH57" s="22"/>
      <c r="CI57" s="22"/>
      <c r="CJ57" s="22"/>
      <c r="CK57" s="22"/>
      <c r="CL57" s="22"/>
      <c r="CM57" s="22"/>
      <c r="CN57" s="22"/>
      <c r="CO57" s="22"/>
    </row>
    <row r="58" spans="1:93" s="2" customFormat="1" x14ac:dyDescent="0.3">
      <c r="A58" s="73" t="s">
        <v>240</v>
      </c>
      <c r="B58" s="73" t="s">
        <v>272</v>
      </c>
      <c r="C58" s="75" t="s">
        <v>300</v>
      </c>
      <c r="D58" s="75" t="s">
        <v>167</v>
      </c>
      <c r="E58" s="73"/>
      <c r="F58" s="73" t="s">
        <v>112</v>
      </c>
      <c r="G58" s="73" t="s">
        <v>43</v>
      </c>
      <c r="H58" s="73" t="s">
        <v>464</v>
      </c>
      <c r="I58" s="73" t="s">
        <v>465</v>
      </c>
      <c r="J58" s="73" t="str">
        <f t="shared" si="0"/>
        <v>Natural gas kWh (Net CV)</v>
      </c>
      <c r="K58" s="33">
        <v>0.20427999999999999</v>
      </c>
      <c r="L58" s="48"/>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c r="BT58" s="22"/>
      <c r="BU58" s="22"/>
      <c r="BV58" s="22"/>
      <c r="BW58" s="22"/>
      <c r="BX58" s="22"/>
      <c r="BY58" s="22"/>
      <c r="BZ58" s="22"/>
      <c r="CA58" s="22"/>
      <c r="CB58" s="22"/>
      <c r="CC58" s="22"/>
      <c r="CD58" s="22"/>
      <c r="CE58" s="22"/>
      <c r="CF58" s="22"/>
      <c r="CG58" s="22"/>
      <c r="CH58" s="22"/>
      <c r="CI58" s="22"/>
      <c r="CJ58" s="22"/>
      <c r="CK58" s="22"/>
      <c r="CL58" s="22"/>
      <c r="CM58" s="22"/>
      <c r="CN58" s="22"/>
      <c r="CO58" s="22"/>
    </row>
    <row r="59" spans="1:93" s="2" customFormat="1" x14ac:dyDescent="0.3">
      <c r="A59" s="73" t="s">
        <v>240</v>
      </c>
      <c r="B59" s="73" t="s">
        <v>272</v>
      </c>
      <c r="C59" s="75" t="s">
        <v>300</v>
      </c>
      <c r="D59" s="75" t="s">
        <v>167</v>
      </c>
      <c r="E59" s="73"/>
      <c r="F59" s="73" t="s">
        <v>112</v>
      </c>
      <c r="G59" s="73" t="s">
        <v>43</v>
      </c>
      <c r="H59" s="73" t="s">
        <v>464</v>
      </c>
      <c r="I59" s="73" t="s">
        <v>466</v>
      </c>
      <c r="J59" s="73" t="str">
        <f t="shared" si="0"/>
        <v>Natural gas kWh (Net CV)</v>
      </c>
      <c r="K59" s="33">
        <v>2.7E-4</v>
      </c>
      <c r="L59" s="48"/>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c r="BT59" s="22"/>
      <c r="BU59" s="22"/>
      <c r="BV59" s="22"/>
      <c r="BW59" s="22"/>
      <c r="BX59" s="22"/>
      <c r="BY59" s="22"/>
      <c r="BZ59" s="22"/>
      <c r="CA59" s="22"/>
      <c r="CB59" s="22"/>
      <c r="CC59" s="22"/>
      <c r="CD59" s="22"/>
      <c r="CE59" s="22"/>
      <c r="CF59" s="22"/>
      <c r="CG59" s="22"/>
      <c r="CH59" s="22"/>
      <c r="CI59" s="22"/>
      <c r="CJ59" s="22"/>
      <c r="CK59" s="22"/>
      <c r="CL59" s="22"/>
      <c r="CM59" s="22"/>
      <c r="CN59" s="22"/>
      <c r="CO59" s="22"/>
    </row>
    <row r="60" spans="1:93" s="2" customFormat="1" x14ac:dyDescent="0.3">
      <c r="A60" s="73" t="s">
        <v>240</v>
      </c>
      <c r="B60" s="73" t="s">
        <v>272</v>
      </c>
      <c r="C60" s="75" t="s">
        <v>300</v>
      </c>
      <c r="D60" s="75" t="s">
        <v>167</v>
      </c>
      <c r="E60" s="73"/>
      <c r="F60" s="73" t="s">
        <v>112</v>
      </c>
      <c r="G60" s="73" t="s">
        <v>43</v>
      </c>
      <c r="H60" s="73" t="s">
        <v>464</v>
      </c>
      <c r="I60" s="73" t="s">
        <v>467</v>
      </c>
      <c r="J60" s="73" t="str">
        <f t="shared" si="0"/>
        <v>Natural gas kWh (Net CV)</v>
      </c>
      <c r="K60" s="33">
        <v>0.2039</v>
      </c>
      <c r="L60" s="48"/>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22"/>
      <c r="CE60" s="22"/>
      <c r="CF60" s="22"/>
      <c r="CG60" s="22"/>
      <c r="CH60" s="22"/>
      <c r="CI60" s="22"/>
      <c r="CJ60" s="22"/>
      <c r="CK60" s="22"/>
      <c r="CL60" s="22"/>
      <c r="CM60" s="22"/>
      <c r="CN60" s="22"/>
      <c r="CO60" s="22"/>
    </row>
    <row r="61" spans="1:93" s="2" customFormat="1" x14ac:dyDescent="0.3">
      <c r="A61" s="73" t="s">
        <v>240</v>
      </c>
      <c r="B61" s="73" t="s">
        <v>272</v>
      </c>
      <c r="C61" s="75" t="s">
        <v>300</v>
      </c>
      <c r="D61" s="75" t="s">
        <v>167</v>
      </c>
      <c r="E61" s="73"/>
      <c r="F61" s="73" t="s">
        <v>112</v>
      </c>
      <c r="G61" s="73" t="s">
        <v>43</v>
      </c>
      <c r="H61" s="73" t="s">
        <v>464</v>
      </c>
      <c r="I61" s="73" t="s">
        <v>468</v>
      </c>
      <c r="J61" s="73" t="str">
        <f t="shared" si="0"/>
        <v>Natural gas kWh (Net CV)</v>
      </c>
      <c r="K61" s="33">
        <v>1.1E-4</v>
      </c>
      <c r="L61" s="48"/>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row>
    <row r="62" spans="1:93" s="2" customFormat="1" x14ac:dyDescent="0.3">
      <c r="A62" s="73" t="s">
        <v>240</v>
      </c>
      <c r="B62" s="73" t="s">
        <v>272</v>
      </c>
      <c r="C62" s="75" t="s">
        <v>300</v>
      </c>
      <c r="D62" s="75" t="s">
        <v>167</v>
      </c>
      <c r="E62" s="73"/>
      <c r="F62" s="73" t="s">
        <v>198</v>
      </c>
      <c r="G62" s="73" t="s">
        <v>428</v>
      </c>
      <c r="H62" s="73" t="s">
        <v>428</v>
      </c>
      <c r="I62" s="73" t="s">
        <v>465</v>
      </c>
      <c r="J62" s="73" t="str">
        <f t="shared" si="0"/>
        <v>Natural gas cubic metres</v>
      </c>
      <c r="K62" s="33">
        <v>2.0305300000000002</v>
      </c>
      <c r="L62" s="48"/>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c r="BT62" s="22"/>
      <c r="BU62" s="22"/>
      <c r="BV62" s="22"/>
      <c r="BW62" s="22"/>
      <c r="BX62" s="22"/>
      <c r="BY62" s="22"/>
      <c r="BZ62" s="22"/>
      <c r="CA62" s="22"/>
      <c r="CB62" s="22"/>
      <c r="CC62" s="22"/>
      <c r="CD62" s="22"/>
      <c r="CE62" s="22"/>
      <c r="CF62" s="22"/>
      <c r="CG62" s="22"/>
      <c r="CH62" s="22"/>
      <c r="CI62" s="22"/>
      <c r="CJ62" s="22"/>
      <c r="CK62" s="22"/>
      <c r="CL62" s="22"/>
      <c r="CM62" s="22"/>
      <c r="CN62" s="22"/>
      <c r="CO62" s="22"/>
    </row>
    <row r="63" spans="1:93" s="2" customFormat="1" x14ac:dyDescent="0.3">
      <c r="A63" s="73" t="s">
        <v>240</v>
      </c>
      <c r="B63" s="73" t="s">
        <v>272</v>
      </c>
      <c r="C63" s="75" t="s">
        <v>300</v>
      </c>
      <c r="D63" s="75" t="s">
        <v>167</v>
      </c>
      <c r="E63" s="73"/>
      <c r="F63" s="73" t="s">
        <v>198</v>
      </c>
      <c r="G63" s="73" t="s">
        <v>428</v>
      </c>
      <c r="H63" s="73" t="s">
        <v>428</v>
      </c>
      <c r="I63" s="73" t="s">
        <v>466</v>
      </c>
      <c r="J63" s="73" t="str">
        <f t="shared" si="0"/>
        <v>Natural gas cubic metres</v>
      </c>
      <c r="K63" s="33">
        <v>2.6700000000000001E-3</v>
      </c>
      <c r="L63" s="48"/>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c r="BT63" s="22"/>
      <c r="BU63" s="22"/>
      <c r="BV63" s="22"/>
      <c r="BW63" s="22"/>
      <c r="BX63" s="22"/>
      <c r="BY63" s="22"/>
      <c r="BZ63" s="22"/>
      <c r="CA63" s="22"/>
      <c r="CB63" s="22"/>
      <c r="CC63" s="22"/>
      <c r="CD63" s="22"/>
      <c r="CE63" s="22"/>
      <c r="CF63" s="22"/>
      <c r="CG63" s="22"/>
      <c r="CH63" s="22"/>
      <c r="CI63" s="22"/>
      <c r="CJ63" s="22"/>
      <c r="CK63" s="22"/>
      <c r="CL63" s="22"/>
      <c r="CM63" s="22"/>
      <c r="CN63" s="22"/>
      <c r="CO63" s="22"/>
    </row>
    <row r="64" spans="1:93" s="2" customFormat="1" x14ac:dyDescent="0.3">
      <c r="A64" s="73" t="s">
        <v>240</v>
      </c>
      <c r="B64" s="73" t="s">
        <v>272</v>
      </c>
      <c r="C64" s="75" t="s">
        <v>300</v>
      </c>
      <c r="D64" s="75" t="s">
        <v>167</v>
      </c>
      <c r="E64" s="73"/>
      <c r="F64" s="73" t="s">
        <v>198</v>
      </c>
      <c r="G64" s="73" t="s">
        <v>428</v>
      </c>
      <c r="H64" s="73" t="s">
        <v>428</v>
      </c>
      <c r="I64" s="73" t="s">
        <v>467</v>
      </c>
      <c r="J64" s="73" t="str">
        <f t="shared" si="0"/>
        <v>Natural gas cubic metres</v>
      </c>
      <c r="K64" s="33">
        <v>2.0268000000000002</v>
      </c>
      <c r="L64" s="48"/>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row>
    <row r="65" spans="1:93" s="2" customFormat="1" x14ac:dyDescent="0.3">
      <c r="A65" s="73" t="s">
        <v>240</v>
      </c>
      <c r="B65" s="73" t="s">
        <v>272</v>
      </c>
      <c r="C65" s="75" t="s">
        <v>300</v>
      </c>
      <c r="D65" s="75" t="s">
        <v>167</v>
      </c>
      <c r="E65" s="73"/>
      <c r="F65" s="73" t="s">
        <v>198</v>
      </c>
      <c r="G65" s="73" t="s">
        <v>428</v>
      </c>
      <c r="H65" s="73" t="s">
        <v>428</v>
      </c>
      <c r="I65" s="73" t="s">
        <v>468</v>
      </c>
      <c r="J65" s="73" t="str">
        <f t="shared" si="0"/>
        <v>Natural gas cubic metres</v>
      </c>
      <c r="K65" s="33">
        <v>1.07E-3</v>
      </c>
      <c r="L65" s="138"/>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row>
    <row r="66" spans="1:93" s="2" customFormat="1" x14ac:dyDescent="0.3">
      <c r="A66" s="73" t="s">
        <v>240</v>
      </c>
      <c r="B66" s="73" t="s">
        <v>272</v>
      </c>
      <c r="C66" s="75" t="s">
        <v>300</v>
      </c>
      <c r="D66" s="75" t="s">
        <v>167</v>
      </c>
      <c r="E66" s="73"/>
      <c r="F66" s="73" t="s">
        <v>424</v>
      </c>
      <c r="G66" s="73" t="s">
        <v>28</v>
      </c>
      <c r="H66" s="73" t="s">
        <v>28</v>
      </c>
      <c r="I66" s="73" t="s">
        <v>465</v>
      </c>
      <c r="J66" s="73" t="str">
        <f t="shared" si="0"/>
        <v>Natural gas tonnes</v>
      </c>
      <c r="K66" s="33">
        <v>2542.04</v>
      </c>
      <c r="L66" s="48"/>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row>
    <row r="67" spans="1:93" s="2" customFormat="1" x14ac:dyDescent="0.3">
      <c r="A67" s="73" t="s">
        <v>240</v>
      </c>
      <c r="B67" s="73" t="s">
        <v>272</v>
      </c>
      <c r="C67" s="75" t="s">
        <v>300</v>
      </c>
      <c r="D67" s="75" t="s">
        <v>167</v>
      </c>
      <c r="E67" s="73"/>
      <c r="F67" s="73" t="s">
        <v>424</v>
      </c>
      <c r="G67" s="73" t="s">
        <v>28</v>
      </c>
      <c r="H67" s="73" t="s">
        <v>28</v>
      </c>
      <c r="I67" s="73" t="s">
        <v>466</v>
      </c>
      <c r="J67" s="73" t="str">
        <f t="shared" si="0"/>
        <v>Natural gas tonnes</v>
      </c>
      <c r="K67" s="33">
        <v>3.34</v>
      </c>
      <c r="L67" s="48"/>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c r="CA67" s="22"/>
      <c r="CB67" s="22"/>
      <c r="CC67" s="22"/>
      <c r="CD67" s="22"/>
      <c r="CE67" s="22"/>
      <c r="CF67" s="22"/>
      <c r="CG67" s="22"/>
      <c r="CH67" s="22"/>
      <c r="CI67" s="22"/>
      <c r="CJ67" s="22"/>
      <c r="CK67" s="22"/>
      <c r="CL67" s="22"/>
      <c r="CM67" s="22"/>
      <c r="CN67" s="22"/>
      <c r="CO67" s="22"/>
    </row>
    <row r="68" spans="1:93" s="2" customFormat="1" x14ac:dyDescent="0.3">
      <c r="A68" s="73" t="s">
        <v>240</v>
      </c>
      <c r="B68" s="73" t="s">
        <v>272</v>
      </c>
      <c r="C68" s="75" t="s">
        <v>300</v>
      </c>
      <c r="D68" s="75" t="s">
        <v>167</v>
      </c>
      <c r="E68" s="73"/>
      <c r="F68" s="73" t="s">
        <v>424</v>
      </c>
      <c r="G68" s="73" t="s">
        <v>28</v>
      </c>
      <c r="H68" s="73" t="s">
        <v>28</v>
      </c>
      <c r="I68" s="73" t="s">
        <v>467</v>
      </c>
      <c r="J68" s="73" t="str">
        <f t="shared" si="0"/>
        <v>Natural gas tonnes</v>
      </c>
      <c r="K68" s="33">
        <v>2537.36</v>
      </c>
      <c r="L68" s="48"/>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c r="BT68" s="22"/>
      <c r="BU68" s="22"/>
      <c r="BV68" s="22"/>
      <c r="BW68" s="22"/>
      <c r="BX68" s="22"/>
      <c r="BY68" s="22"/>
      <c r="BZ68" s="22"/>
      <c r="CA68" s="22"/>
      <c r="CB68" s="22"/>
      <c r="CC68" s="22"/>
      <c r="CD68" s="22"/>
      <c r="CE68" s="22"/>
      <c r="CF68" s="22"/>
      <c r="CG68" s="22"/>
      <c r="CH68" s="22"/>
      <c r="CI68" s="22"/>
      <c r="CJ68" s="22"/>
      <c r="CK68" s="22"/>
      <c r="CL68" s="22"/>
      <c r="CM68" s="22"/>
      <c r="CN68" s="22"/>
      <c r="CO68" s="22"/>
    </row>
    <row r="69" spans="1:93" s="2" customFormat="1" x14ac:dyDescent="0.3">
      <c r="A69" s="73" t="s">
        <v>240</v>
      </c>
      <c r="B69" s="73" t="s">
        <v>272</v>
      </c>
      <c r="C69" s="75" t="s">
        <v>300</v>
      </c>
      <c r="D69" s="75" t="s">
        <v>167</v>
      </c>
      <c r="E69" s="73"/>
      <c r="F69" s="73" t="s">
        <v>424</v>
      </c>
      <c r="G69" s="73" t="s">
        <v>28</v>
      </c>
      <c r="H69" s="73" t="s">
        <v>28</v>
      </c>
      <c r="I69" s="73" t="s">
        <v>468</v>
      </c>
      <c r="J69" s="73" t="str">
        <f t="shared" si="0"/>
        <v>Natural gas tonnes</v>
      </c>
      <c r="K69" s="33">
        <v>1.34</v>
      </c>
      <c r="L69" s="48"/>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row>
    <row r="70" spans="1:93" s="2" customFormat="1" x14ac:dyDescent="0.3">
      <c r="A70" s="73" t="s">
        <v>240</v>
      </c>
      <c r="B70" s="73" t="s">
        <v>272</v>
      </c>
      <c r="C70" s="75" t="s">
        <v>300</v>
      </c>
      <c r="D70" s="75" t="s">
        <v>452</v>
      </c>
      <c r="E70" s="73"/>
      <c r="F70" s="73" t="s">
        <v>398</v>
      </c>
      <c r="G70" s="73" t="s">
        <v>43</v>
      </c>
      <c r="H70" s="73" t="s">
        <v>463</v>
      </c>
      <c r="I70" s="73" t="s">
        <v>465</v>
      </c>
      <c r="J70" s="73" t="str">
        <f t="shared" ref="J70:J133" si="1">CONCATENATE(D70," ",H70)</f>
        <v>Other petroleum gas kWh (Gross CV)</v>
      </c>
      <c r="K70" s="33">
        <v>0.18551000000000001</v>
      </c>
      <c r="L70" s="48"/>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c r="BT70" s="22"/>
      <c r="BU70" s="22"/>
      <c r="BV70" s="22"/>
      <c r="BW70" s="22"/>
      <c r="BX70" s="22"/>
      <c r="BY70" s="22"/>
      <c r="BZ70" s="22"/>
      <c r="CA70" s="22"/>
      <c r="CB70" s="22"/>
      <c r="CC70" s="22"/>
      <c r="CD70" s="22"/>
      <c r="CE70" s="22"/>
      <c r="CF70" s="22"/>
      <c r="CG70" s="22"/>
      <c r="CH70" s="22"/>
      <c r="CI70" s="22"/>
      <c r="CJ70" s="22"/>
      <c r="CK70" s="22"/>
      <c r="CL70" s="22"/>
      <c r="CM70" s="22"/>
      <c r="CN70" s="22"/>
      <c r="CO70" s="22"/>
    </row>
    <row r="71" spans="1:93" s="2" customFormat="1" x14ac:dyDescent="0.3">
      <c r="A71" s="73" t="s">
        <v>240</v>
      </c>
      <c r="B71" s="73" t="s">
        <v>272</v>
      </c>
      <c r="C71" s="75" t="s">
        <v>300</v>
      </c>
      <c r="D71" s="75" t="s">
        <v>452</v>
      </c>
      <c r="E71" s="73"/>
      <c r="F71" s="73" t="s">
        <v>398</v>
      </c>
      <c r="G71" s="73" t="s">
        <v>43</v>
      </c>
      <c r="H71" s="73" t="s">
        <v>463</v>
      </c>
      <c r="I71" s="73" t="s">
        <v>466</v>
      </c>
      <c r="J71" s="73" t="str">
        <f t="shared" si="1"/>
        <v>Other petroleum gas kWh (Gross CV)</v>
      </c>
      <c r="K71" s="33">
        <v>8.0000000000000007E-5</v>
      </c>
      <c r="L71" s="48"/>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row>
    <row r="72" spans="1:93" s="2" customFormat="1" x14ac:dyDescent="0.3">
      <c r="A72" s="73" t="s">
        <v>240</v>
      </c>
      <c r="B72" s="73" t="s">
        <v>272</v>
      </c>
      <c r="C72" s="75" t="s">
        <v>300</v>
      </c>
      <c r="D72" s="75" t="s">
        <v>452</v>
      </c>
      <c r="E72" s="73"/>
      <c r="F72" s="73" t="s">
        <v>398</v>
      </c>
      <c r="G72" s="73" t="s">
        <v>43</v>
      </c>
      <c r="H72" s="73" t="s">
        <v>463</v>
      </c>
      <c r="I72" s="73" t="s">
        <v>467</v>
      </c>
      <c r="J72" s="73" t="str">
        <f t="shared" si="1"/>
        <v>Other petroleum gas kWh (Gross CV)</v>
      </c>
      <c r="K72" s="33">
        <v>0.18532999999999999</v>
      </c>
      <c r="L72" s="48"/>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c r="BT72" s="22"/>
      <c r="BU72" s="22"/>
      <c r="BV72" s="22"/>
      <c r="BW72" s="22"/>
      <c r="BX72" s="22"/>
      <c r="BY72" s="22"/>
      <c r="BZ72" s="22"/>
      <c r="CA72" s="22"/>
      <c r="CB72" s="22"/>
      <c r="CC72" s="22"/>
      <c r="CD72" s="22"/>
      <c r="CE72" s="22"/>
      <c r="CF72" s="22"/>
      <c r="CG72" s="22"/>
      <c r="CH72" s="22"/>
      <c r="CI72" s="22"/>
      <c r="CJ72" s="22"/>
      <c r="CK72" s="22"/>
      <c r="CL72" s="22"/>
      <c r="CM72" s="22"/>
      <c r="CN72" s="22"/>
      <c r="CO72" s="22"/>
    </row>
    <row r="73" spans="1:93" s="2" customFormat="1" x14ac:dyDescent="0.3">
      <c r="A73" s="73" t="s">
        <v>240</v>
      </c>
      <c r="B73" s="73" t="s">
        <v>272</v>
      </c>
      <c r="C73" s="75" t="s">
        <v>300</v>
      </c>
      <c r="D73" s="75" t="s">
        <v>452</v>
      </c>
      <c r="E73" s="73"/>
      <c r="F73" s="73" t="s">
        <v>398</v>
      </c>
      <c r="G73" s="73" t="s">
        <v>43</v>
      </c>
      <c r="H73" s="73" t="s">
        <v>463</v>
      </c>
      <c r="I73" s="73" t="s">
        <v>468</v>
      </c>
      <c r="J73" s="73" t="str">
        <f t="shared" si="1"/>
        <v>Other petroleum gas kWh (Gross CV)</v>
      </c>
      <c r="K73" s="33">
        <v>1E-4</v>
      </c>
      <c r="L73" s="48"/>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22"/>
      <c r="CD73" s="22"/>
      <c r="CE73" s="22"/>
      <c r="CF73" s="22"/>
      <c r="CG73" s="22"/>
      <c r="CH73" s="22"/>
      <c r="CI73" s="22"/>
      <c r="CJ73" s="22"/>
      <c r="CK73" s="22"/>
      <c r="CL73" s="22"/>
      <c r="CM73" s="22"/>
      <c r="CN73" s="22"/>
      <c r="CO73" s="22"/>
    </row>
    <row r="74" spans="1:93" s="2" customFormat="1" x14ac:dyDescent="0.3">
      <c r="A74" s="73" t="s">
        <v>240</v>
      </c>
      <c r="B74" s="73" t="s">
        <v>272</v>
      </c>
      <c r="C74" s="75" t="s">
        <v>300</v>
      </c>
      <c r="D74" s="75" t="s">
        <v>452</v>
      </c>
      <c r="E74" s="73"/>
      <c r="F74" s="73" t="s">
        <v>112</v>
      </c>
      <c r="G74" s="73" t="s">
        <v>43</v>
      </c>
      <c r="H74" s="73" t="s">
        <v>464</v>
      </c>
      <c r="I74" s="73" t="s">
        <v>465</v>
      </c>
      <c r="J74" s="73" t="str">
        <f t="shared" si="1"/>
        <v>Other petroleum gas kWh (Net CV)</v>
      </c>
      <c r="K74" s="33">
        <v>0.20164000000000001</v>
      </c>
      <c r="L74" s="48"/>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c r="BT74" s="22"/>
      <c r="BU74" s="22"/>
      <c r="BV74" s="22"/>
      <c r="BW74" s="22"/>
      <c r="BX74" s="22"/>
      <c r="BY74" s="22"/>
      <c r="BZ74" s="22"/>
      <c r="CA74" s="22"/>
      <c r="CB74" s="22"/>
      <c r="CC74" s="22"/>
      <c r="CD74" s="22"/>
      <c r="CE74" s="22"/>
      <c r="CF74" s="22"/>
      <c r="CG74" s="22"/>
      <c r="CH74" s="22"/>
      <c r="CI74" s="22"/>
      <c r="CJ74" s="22"/>
      <c r="CK74" s="22"/>
      <c r="CL74" s="22"/>
      <c r="CM74" s="22"/>
      <c r="CN74" s="22"/>
      <c r="CO74" s="22"/>
    </row>
    <row r="75" spans="1:93" s="2" customFormat="1" x14ac:dyDescent="0.3">
      <c r="A75" s="73" t="s">
        <v>240</v>
      </c>
      <c r="B75" s="73" t="s">
        <v>272</v>
      </c>
      <c r="C75" s="75" t="s">
        <v>300</v>
      </c>
      <c r="D75" s="75" t="s">
        <v>452</v>
      </c>
      <c r="E75" s="73"/>
      <c r="F75" s="73" t="s">
        <v>112</v>
      </c>
      <c r="G75" s="73" t="s">
        <v>43</v>
      </c>
      <c r="H75" s="73" t="s">
        <v>464</v>
      </c>
      <c r="I75" s="73" t="s">
        <v>466</v>
      </c>
      <c r="J75" s="73" t="str">
        <f t="shared" si="1"/>
        <v>Other petroleum gas kWh (Net CV)</v>
      </c>
      <c r="K75" s="33">
        <v>9.0000000000000006E-5</v>
      </c>
      <c r="L75" s="48"/>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row>
    <row r="76" spans="1:93" s="2" customFormat="1" x14ac:dyDescent="0.3">
      <c r="A76" s="73" t="s">
        <v>240</v>
      </c>
      <c r="B76" s="73" t="s">
        <v>272</v>
      </c>
      <c r="C76" s="75" t="s">
        <v>300</v>
      </c>
      <c r="D76" s="75" t="s">
        <v>452</v>
      </c>
      <c r="E76" s="73"/>
      <c r="F76" s="73" t="s">
        <v>112</v>
      </c>
      <c r="G76" s="73" t="s">
        <v>43</v>
      </c>
      <c r="H76" s="73" t="s">
        <v>464</v>
      </c>
      <c r="I76" s="73" t="s">
        <v>467</v>
      </c>
      <c r="J76" s="73" t="str">
        <f t="shared" si="1"/>
        <v>Other petroleum gas kWh (Net CV)</v>
      </c>
      <c r="K76" s="33">
        <v>0.20144999999999999</v>
      </c>
      <c r="L76" s="48"/>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c r="CA76" s="22"/>
      <c r="CB76" s="22"/>
      <c r="CC76" s="22"/>
      <c r="CD76" s="22"/>
      <c r="CE76" s="22"/>
      <c r="CF76" s="22"/>
      <c r="CG76" s="22"/>
      <c r="CH76" s="22"/>
      <c r="CI76" s="22"/>
      <c r="CJ76" s="22"/>
      <c r="CK76" s="22"/>
      <c r="CL76" s="22"/>
      <c r="CM76" s="22"/>
      <c r="CN76" s="22"/>
      <c r="CO76" s="22"/>
    </row>
    <row r="77" spans="1:93" s="2" customFormat="1" x14ac:dyDescent="0.3">
      <c r="A77" s="73" t="s">
        <v>240</v>
      </c>
      <c r="B77" s="73" t="s">
        <v>272</v>
      </c>
      <c r="C77" s="75" t="s">
        <v>300</v>
      </c>
      <c r="D77" s="75" t="s">
        <v>452</v>
      </c>
      <c r="E77" s="73"/>
      <c r="F77" s="73" t="s">
        <v>112</v>
      </c>
      <c r="G77" s="73" t="s">
        <v>43</v>
      </c>
      <c r="H77" s="73" t="s">
        <v>464</v>
      </c>
      <c r="I77" s="73" t="s">
        <v>468</v>
      </c>
      <c r="J77" s="73" t="str">
        <f t="shared" si="1"/>
        <v>Other petroleum gas kWh (Net CV)</v>
      </c>
      <c r="K77" s="33">
        <v>1.1E-4</v>
      </c>
      <c r="L77" s="138"/>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c r="BT77" s="22"/>
      <c r="BU77" s="22"/>
      <c r="BV77" s="22"/>
      <c r="BW77" s="22"/>
      <c r="BX77" s="22"/>
      <c r="BY77" s="22"/>
      <c r="BZ77" s="22"/>
      <c r="CA77" s="22"/>
      <c r="CB77" s="22"/>
      <c r="CC77" s="22"/>
      <c r="CD77" s="22"/>
      <c r="CE77" s="22"/>
      <c r="CF77" s="22"/>
      <c r="CG77" s="22"/>
      <c r="CH77" s="22"/>
      <c r="CI77" s="22"/>
      <c r="CJ77" s="22"/>
      <c r="CK77" s="22"/>
      <c r="CL77" s="22"/>
      <c r="CM77" s="22"/>
      <c r="CN77" s="22"/>
      <c r="CO77" s="22"/>
    </row>
    <row r="78" spans="1:93" s="2" customFormat="1" x14ac:dyDescent="0.3">
      <c r="A78" s="73" t="s">
        <v>240</v>
      </c>
      <c r="B78" s="73" t="s">
        <v>272</v>
      </c>
      <c r="C78" s="75" t="s">
        <v>300</v>
      </c>
      <c r="D78" s="75" t="s">
        <v>452</v>
      </c>
      <c r="E78" s="73"/>
      <c r="F78" s="73" t="s">
        <v>198</v>
      </c>
      <c r="G78" s="73" t="s">
        <v>5</v>
      </c>
      <c r="H78" s="73" t="s">
        <v>5</v>
      </c>
      <c r="I78" s="73" t="s">
        <v>465</v>
      </c>
      <c r="J78" s="73" t="str">
        <f t="shared" si="1"/>
        <v>Other petroleum gas litres</v>
      </c>
      <c r="K78" s="33">
        <v>0.95613999999999999</v>
      </c>
      <c r="L78" s="48"/>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row>
    <row r="79" spans="1:93" s="2" customFormat="1" x14ac:dyDescent="0.3">
      <c r="A79" s="73" t="s">
        <v>240</v>
      </c>
      <c r="B79" s="73" t="s">
        <v>272</v>
      </c>
      <c r="C79" s="75" t="s">
        <v>300</v>
      </c>
      <c r="D79" s="75" t="s">
        <v>452</v>
      </c>
      <c r="E79" s="73"/>
      <c r="F79" s="73" t="s">
        <v>198</v>
      </c>
      <c r="G79" s="73" t="s">
        <v>5</v>
      </c>
      <c r="H79" s="73" t="s">
        <v>5</v>
      </c>
      <c r="I79" s="73" t="s">
        <v>466</v>
      </c>
      <c r="J79" s="73" t="str">
        <f t="shared" si="1"/>
        <v>Other petroleum gas litres</v>
      </c>
      <c r="K79" s="33">
        <v>4.2999999999999999E-4</v>
      </c>
      <c r="L79" s="48"/>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row>
    <row r="80" spans="1:93" s="2" customFormat="1" x14ac:dyDescent="0.3">
      <c r="A80" s="73" t="s">
        <v>240</v>
      </c>
      <c r="B80" s="73" t="s">
        <v>272</v>
      </c>
      <c r="C80" s="75" t="s">
        <v>300</v>
      </c>
      <c r="D80" s="75" t="s">
        <v>452</v>
      </c>
      <c r="E80" s="73"/>
      <c r="F80" s="73" t="s">
        <v>198</v>
      </c>
      <c r="G80" s="73" t="s">
        <v>5</v>
      </c>
      <c r="H80" s="73" t="s">
        <v>5</v>
      </c>
      <c r="I80" s="73" t="s">
        <v>467</v>
      </c>
      <c r="J80" s="73" t="str">
        <f t="shared" si="1"/>
        <v>Other petroleum gas litres</v>
      </c>
      <c r="K80" s="33">
        <v>0.95521</v>
      </c>
      <c r="L80" s="48"/>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c r="BT80" s="22"/>
      <c r="BU80" s="22"/>
      <c r="BV80" s="22"/>
      <c r="BW80" s="22"/>
      <c r="BX80" s="22"/>
      <c r="BY80" s="22"/>
      <c r="BZ80" s="22"/>
      <c r="CA80" s="22"/>
      <c r="CB80" s="22"/>
      <c r="CC80" s="22"/>
      <c r="CD80" s="22"/>
      <c r="CE80" s="22"/>
      <c r="CF80" s="22"/>
      <c r="CG80" s="22"/>
      <c r="CH80" s="22"/>
      <c r="CI80" s="22"/>
      <c r="CJ80" s="22"/>
      <c r="CK80" s="22"/>
      <c r="CL80" s="22"/>
      <c r="CM80" s="22"/>
      <c r="CN80" s="22"/>
      <c r="CO80" s="22"/>
    </row>
    <row r="81" spans="1:93" s="2" customFormat="1" x14ac:dyDescent="0.3">
      <c r="A81" s="73" t="s">
        <v>240</v>
      </c>
      <c r="B81" s="73" t="s">
        <v>272</v>
      </c>
      <c r="C81" s="75" t="s">
        <v>300</v>
      </c>
      <c r="D81" s="75" t="s">
        <v>452</v>
      </c>
      <c r="E81" s="73"/>
      <c r="F81" s="73" t="s">
        <v>198</v>
      </c>
      <c r="G81" s="73" t="s">
        <v>5</v>
      </c>
      <c r="H81" s="73" t="s">
        <v>5</v>
      </c>
      <c r="I81" s="73" t="s">
        <v>468</v>
      </c>
      <c r="J81" s="73" t="str">
        <f t="shared" si="1"/>
        <v>Other petroleum gas litres</v>
      </c>
      <c r="K81" s="33">
        <v>5.1000000000000004E-4</v>
      </c>
      <c r="L81" s="138"/>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c r="BT81" s="22"/>
      <c r="BU81" s="22"/>
      <c r="BV81" s="22"/>
      <c r="BW81" s="22"/>
      <c r="BX81" s="22"/>
      <c r="BY81" s="22"/>
      <c r="BZ81" s="22"/>
      <c r="CA81" s="22"/>
      <c r="CB81" s="22"/>
      <c r="CC81" s="22"/>
      <c r="CD81" s="22"/>
      <c r="CE81" s="22"/>
      <c r="CF81" s="22"/>
      <c r="CG81" s="22"/>
      <c r="CH81" s="22"/>
      <c r="CI81" s="22"/>
      <c r="CJ81" s="22"/>
      <c r="CK81" s="22"/>
      <c r="CL81" s="22"/>
      <c r="CM81" s="22"/>
      <c r="CN81" s="22"/>
      <c r="CO81" s="22"/>
    </row>
    <row r="82" spans="1:93" s="2" customFormat="1" x14ac:dyDescent="0.3">
      <c r="A82" s="73" t="s">
        <v>240</v>
      </c>
      <c r="B82" s="73" t="s">
        <v>272</v>
      </c>
      <c r="C82" s="75" t="s">
        <v>300</v>
      </c>
      <c r="D82" s="75" t="s">
        <v>452</v>
      </c>
      <c r="E82" s="73"/>
      <c r="F82" s="73" t="s">
        <v>424</v>
      </c>
      <c r="G82" s="73" t="s">
        <v>28</v>
      </c>
      <c r="H82" s="73" t="s">
        <v>28</v>
      </c>
      <c r="I82" s="73" t="s">
        <v>465</v>
      </c>
      <c r="J82" s="73" t="str">
        <f t="shared" si="1"/>
        <v>Other petroleum gas tonnes</v>
      </c>
      <c r="K82" s="33">
        <v>2610.2600000000002</v>
      </c>
      <c r="L82" s="48"/>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c r="BT82" s="22"/>
      <c r="BU82" s="22"/>
      <c r="BV82" s="22"/>
      <c r="BW82" s="22"/>
      <c r="BX82" s="22"/>
      <c r="BY82" s="22"/>
      <c r="BZ82" s="22"/>
      <c r="CA82" s="22"/>
      <c r="CB82" s="22"/>
      <c r="CC82" s="22"/>
      <c r="CD82" s="22"/>
      <c r="CE82" s="22"/>
      <c r="CF82" s="22"/>
      <c r="CG82" s="22"/>
      <c r="CH82" s="22"/>
      <c r="CI82" s="22"/>
      <c r="CJ82" s="22"/>
      <c r="CK82" s="22"/>
      <c r="CL82" s="22"/>
      <c r="CM82" s="22"/>
      <c r="CN82" s="22"/>
      <c r="CO82" s="22"/>
    </row>
    <row r="83" spans="1:93" s="2" customFormat="1" x14ac:dyDescent="0.3">
      <c r="A83" s="73" t="s">
        <v>240</v>
      </c>
      <c r="B83" s="73" t="s">
        <v>272</v>
      </c>
      <c r="C83" s="75" t="s">
        <v>300</v>
      </c>
      <c r="D83" s="75" t="s">
        <v>452</v>
      </c>
      <c r="E83" s="73"/>
      <c r="F83" s="73" t="s">
        <v>424</v>
      </c>
      <c r="G83" s="73" t="s">
        <v>28</v>
      </c>
      <c r="H83" s="73" t="s">
        <v>28</v>
      </c>
      <c r="I83" s="73" t="s">
        <v>466</v>
      </c>
      <c r="J83" s="73" t="str">
        <f t="shared" si="1"/>
        <v>Other petroleum gas tonnes</v>
      </c>
      <c r="K83" s="33">
        <v>1.17</v>
      </c>
      <c r="L83" s="48"/>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c r="BT83" s="22"/>
      <c r="BU83" s="22"/>
      <c r="BV83" s="22"/>
      <c r="BW83" s="22"/>
      <c r="BX83" s="22"/>
      <c r="BY83" s="22"/>
      <c r="BZ83" s="22"/>
      <c r="CA83" s="22"/>
      <c r="CB83" s="22"/>
      <c r="CC83" s="22"/>
      <c r="CD83" s="22"/>
      <c r="CE83" s="22"/>
      <c r="CF83" s="22"/>
      <c r="CG83" s="22"/>
      <c r="CH83" s="22"/>
      <c r="CI83" s="22"/>
      <c r="CJ83" s="22"/>
      <c r="CK83" s="22"/>
      <c r="CL83" s="22"/>
      <c r="CM83" s="22"/>
      <c r="CN83" s="22"/>
      <c r="CO83" s="22"/>
    </row>
    <row r="84" spans="1:93" s="2" customFormat="1" x14ac:dyDescent="0.3">
      <c r="A84" s="73" t="s">
        <v>240</v>
      </c>
      <c r="B84" s="73" t="s">
        <v>272</v>
      </c>
      <c r="C84" s="75" t="s">
        <v>300</v>
      </c>
      <c r="D84" s="75" t="s">
        <v>452</v>
      </c>
      <c r="E84" s="73"/>
      <c r="F84" s="73" t="s">
        <v>424</v>
      </c>
      <c r="G84" s="73" t="s">
        <v>28</v>
      </c>
      <c r="H84" s="73" t="s">
        <v>28</v>
      </c>
      <c r="I84" s="73" t="s">
        <v>467</v>
      </c>
      <c r="J84" s="73" t="str">
        <f t="shared" si="1"/>
        <v>Other petroleum gas tonnes</v>
      </c>
      <c r="K84" s="33">
        <v>2607.71</v>
      </c>
      <c r="L84" s="48"/>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c r="BT84" s="22"/>
      <c r="BU84" s="22"/>
      <c r="BV84" s="22"/>
      <c r="BW84" s="22"/>
      <c r="BX84" s="22"/>
      <c r="BY84" s="22"/>
      <c r="BZ84" s="22"/>
      <c r="CA84" s="22"/>
      <c r="CB84" s="22"/>
      <c r="CC84" s="22"/>
      <c r="CD84" s="22"/>
      <c r="CE84" s="22"/>
      <c r="CF84" s="22"/>
      <c r="CG84" s="22"/>
      <c r="CH84" s="22"/>
      <c r="CI84" s="22"/>
      <c r="CJ84" s="22"/>
      <c r="CK84" s="22"/>
      <c r="CL84" s="22"/>
      <c r="CM84" s="22"/>
      <c r="CN84" s="22"/>
      <c r="CO84" s="22"/>
    </row>
    <row r="85" spans="1:93" s="2" customFormat="1" x14ac:dyDescent="0.3">
      <c r="A85" s="73" t="s">
        <v>240</v>
      </c>
      <c r="B85" s="73" t="s">
        <v>272</v>
      </c>
      <c r="C85" s="75" t="s">
        <v>300</v>
      </c>
      <c r="D85" s="75" t="s">
        <v>452</v>
      </c>
      <c r="E85" s="73"/>
      <c r="F85" s="73" t="s">
        <v>424</v>
      </c>
      <c r="G85" s="73" t="s">
        <v>28</v>
      </c>
      <c r="H85" s="73" t="s">
        <v>28</v>
      </c>
      <c r="I85" s="73" t="s">
        <v>468</v>
      </c>
      <c r="J85" s="73" t="str">
        <f t="shared" si="1"/>
        <v>Other petroleum gas tonnes</v>
      </c>
      <c r="K85" s="33">
        <v>1.39</v>
      </c>
      <c r="L85" s="138"/>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row>
    <row r="86" spans="1:93" s="2" customFormat="1" x14ac:dyDescent="0.3">
      <c r="A86" s="73" t="s">
        <v>240</v>
      </c>
      <c r="B86" s="73" t="s">
        <v>272</v>
      </c>
      <c r="C86" s="75" t="s">
        <v>367</v>
      </c>
      <c r="D86" s="75" t="s">
        <v>253</v>
      </c>
      <c r="E86" s="73"/>
      <c r="F86" s="73" t="s">
        <v>398</v>
      </c>
      <c r="G86" s="73" t="s">
        <v>43</v>
      </c>
      <c r="H86" s="73" t="s">
        <v>463</v>
      </c>
      <c r="I86" s="73" t="s">
        <v>465</v>
      </c>
      <c r="J86" s="73" t="str">
        <f t="shared" si="1"/>
        <v>Aviation spirit kWh (Gross CV)</v>
      </c>
      <c r="K86" s="33">
        <v>0.24454999999999999</v>
      </c>
      <c r="L86" s="48"/>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c r="BT86" s="22"/>
      <c r="BU86" s="22"/>
      <c r="BV86" s="22"/>
      <c r="BW86" s="22"/>
      <c r="BX86" s="22"/>
      <c r="BY86" s="22"/>
      <c r="BZ86" s="22"/>
      <c r="CA86" s="22"/>
      <c r="CB86" s="22"/>
      <c r="CC86" s="22"/>
      <c r="CD86" s="22"/>
      <c r="CE86" s="22"/>
      <c r="CF86" s="22"/>
      <c r="CG86" s="22"/>
      <c r="CH86" s="22"/>
      <c r="CI86" s="22"/>
      <c r="CJ86" s="22"/>
      <c r="CK86" s="22"/>
      <c r="CL86" s="22"/>
      <c r="CM86" s="22"/>
      <c r="CN86" s="22"/>
      <c r="CO86" s="22"/>
    </row>
    <row r="87" spans="1:93" s="2" customFormat="1" x14ac:dyDescent="0.3">
      <c r="A87" s="73" t="s">
        <v>240</v>
      </c>
      <c r="B87" s="73" t="s">
        <v>272</v>
      </c>
      <c r="C87" s="75" t="s">
        <v>367</v>
      </c>
      <c r="D87" s="75" t="s">
        <v>253</v>
      </c>
      <c r="E87" s="73"/>
      <c r="F87" s="73" t="s">
        <v>398</v>
      </c>
      <c r="G87" s="73" t="s">
        <v>43</v>
      </c>
      <c r="H87" s="73" t="s">
        <v>463</v>
      </c>
      <c r="I87" s="73" t="s">
        <v>466</v>
      </c>
      <c r="J87" s="73" t="str">
        <f t="shared" si="1"/>
        <v>Aviation spirit kWh (Gross CV)</v>
      </c>
      <c r="K87" s="33">
        <v>4.6699999999999997E-3</v>
      </c>
      <c r="L87" s="48"/>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c r="BT87" s="22"/>
      <c r="BU87" s="22"/>
      <c r="BV87" s="22"/>
      <c r="BW87" s="22"/>
      <c r="BX87" s="22"/>
      <c r="BY87" s="22"/>
      <c r="BZ87" s="22"/>
      <c r="CA87" s="22"/>
      <c r="CB87" s="22"/>
      <c r="CC87" s="22"/>
      <c r="CD87" s="22"/>
      <c r="CE87" s="22"/>
      <c r="CF87" s="22"/>
      <c r="CG87" s="22"/>
      <c r="CH87" s="22"/>
      <c r="CI87" s="22"/>
      <c r="CJ87" s="22"/>
      <c r="CK87" s="22"/>
      <c r="CL87" s="22"/>
      <c r="CM87" s="22"/>
      <c r="CN87" s="22"/>
      <c r="CO87" s="22"/>
    </row>
    <row r="88" spans="1:93" s="2" customFormat="1" x14ac:dyDescent="0.3">
      <c r="A88" s="73" t="s">
        <v>240</v>
      </c>
      <c r="B88" s="73" t="s">
        <v>272</v>
      </c>
      <c r="C88" s="75" t="s">
        <v>367</v>
      </c>
      <c r="D88" s="75" t="s">
        <v>253</v>
      </c>
      <c r="E88" s="73"/>
      <c r="F88" s="73" t="s">
        <v>398</v>
      </c>
      <c r="G88" s="73" t="s">
        <v>43</v>
      </c>
      <c r="H88" s="73" t="s">
        <v>463</v>
      </c>
      <c r="I88" s="73" t="s">
        <v>467</v>
      </c>
      <c r="J88" s="73" t="str">
        <f t="shared" si="1"/>
        <v>Aviation spirit kWh (Gross CV)</v>
      </c>
      <c r="K88" s="33">
        <v>0.23762</v>
      </c>
      <c r="L88" s="48"/>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c r="BT88" s="22"/>
      <c r="BU88" s="22"/>
      <c r="BV88" s="22"/>
      <c r="BW88" s="22"/>
      <c r="BX88" s="22"/>
      <c r="BY88" s="22"/>
      <c r="BZ88" s="22"/>
      <c r="CA88" s="22"/>
      <c r="CB88" s="22"/>
      <c r="CC88" s="22"/>
      <c r="CD88" s="22"/>
      <c r="CE88" s="22"/>
      <c r="CF88" s="22"/>
      <c r="CG88" s="22"/>
      <c r="CH88" s="22"/>
      <c r="CI88" s="22"/>
      <c r="CJ88" s="22"/>
      <c r="CK88" s="22"/>
      <c r="CL88" s="22"/>
      <c r="CM88" s="22"/>
      <c r="CN88" s="22"/>
      <c r="CO88" s="22"/>
    </row>
    <row r="89" spans="1:93" s="2" customFormat="1" x14ac:dyDescent="0.3">
      <c r="A89" s="73" t="s">
        <v>240</v>
      </c>
      <c r="B89" s="73" t="s">
        <v>272</v>
      </c>
      <c r="C89" s="75" t="s">
        <v>367</v>
      </c>
      <c r="D89" s="75" t="s">
        <v>253</v>
      </c>
      <c r="E89" s="73"/>
      <c r="F89" s="73" t="s">
        <v>398</v>
      </c>
      <c r="G89" s="73" t="s">
        <v>43</v>
      </c>
      <c r="H89" s="73" t="s">
        <v>463</v>
      </c>
      <c r="I89" s="73" t="s">
        <v>468</v>
      </c>
      <c r="J89" s="73" t="str">
        <f t="shared" si="1"/>
        <v>Aviation spirit kWh (Gross CV)</v>
      </c>
      <c r="K89" s="33">
        <v>2.2599999999999999E-3</v>
      </c>
      <c r="L89" s="48"/>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c r="BT89" s="22"/>
      <c r="BU89" s="22"/>
      <c r="BV89" s="22"/>
      <c r="BW89" s="22"/>
      <c r="BX89" s="22"/>
      <c r="BY89" s="22"/>
      <c r="BZ89" s="22"/>
      <c r="CA89" s="22"/>
      <c r="CB89" s="22"/>
      <c r="CC89" s="22"/>
      <c r="CD89" s="22"/>
      <c r="CE89" s="22"/>
      <c r="CF89" s="22"/>
      <c r="CG89" s="22"/>
      <c r="CH89" s="22"/>
      <c r="CI89" s="22"/>
      <c r="CJ89" s="22"/>
      <c r="CK89" s="22"/>
      <c r="CL89" s="22"/>
      <c r="CM89" s="22"/>
      <c r="CN89" s="22"/>
      <c r="CO89" s="22"/>
    </row>
    <row r="90" spans="1:93" s="2" customFormat="1" x14ac:dyDescent="0.3">
      <c r="A90" s="73" t="s">
        <v>240</v>
      </c>
      <c r="B90" s="73" t="s">
        <v>272</v>
      </c>
      <c r="C90" s="75" t="s">
        <v>367</v>
      </c>
      <c r="D90" s="75" t="s">
        <v>253</v>
      </c>
      <c r="E90" s="73"/>
      <c r="F90" s="73" t="s">
        <v>112</v>
      </c>
      <c r="G90" s="73" t="s">
        <v>43</v>
      </c>
      <c r="H90" s="73" t="s">
        <v>464</v>
      </c>
      <c r="I90" s="73" t="s">
        <v>465</v>
      </c>
      <c r="J90" s="73" t="str">
        <f t="shared" si="1"/>
        <v>Aviation spirit kWh (Net CV)</v>
      </c>
      <c r="K90" s="33">
        <v>0.25741999999999998</v>
      </c>
      <c r="L90" s="48"/>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c r="CA90" s="22"/>
      <c r="CB90" s="22"/>
      <c r="CC90" s="22"/>
      <c r="CD90" s="22"/>
      <c r="CE90" s="22"/>
      <c r="CF90" s="22"/>
      <c r="CG90" s="22"/>
      <c r="CH90" s="22"/>
      <c r="CI90" s="22"/>
      <c r="CJ90" s="22"/>
      <c r="CK90" s="22"/>
      <c r="CL90" s="22"/>
      <c r="CM90" s="22"/>
      <c r="CN90" s="22"/>
      <c r="CO90" s="22"/>
    </row>
    <row r="91" spans="1:93" s="2" customFormat="1" x14ac:dyDescent="0.3">
      <c r="A91" s="73" t="s">
        <v>240</v>
      </c>
      <c r="B91" s="73" t="s">
        <v>272</v>
      </c>
      <c r="C91" s="75" t="s">
        <v>367</v>
      </c>
      <c r="D91" s="75" t="s">
        <v>253</v>
      </c>
      <c r="E91" s="73"/>
      <c r="F91" s="73" t="s">
        <v>112</v>
      </c>
      <c r="G91" s="73" t="s">
        <v>43</v>
      </c>
      <c r="H91" s="73" t="s">
        <v>464</v>
      </c>
      <c r="I91" s="73" t="s">
        <v>466</v>
      </c>
      <c r="J91" s="73" t="str">
        <f t="shared" si="1"/>
        <v>Aviation spirit kWh (Net CV)</v>
      </c>
      <c r="K91" s="33">
        <v>4.9100000000000003E-3</v>
      </c>
      <c r="L91" s="48"/>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c r="BT91" s="22"/>
      <c r="BU91" s="22"/>
      <c r="BV91" s="22"/>
      <c r="BW91" s="22"/>
      <c r="BX91" s="22"/>
      <c r="BY91" s="22"/>
      <c r="BZ91" s="22"/>
      <c r="CA91" s="22"/>
      <c r="CB91" s="22"/>
      <c r="CC91" s="22"/>
      <c r="CD91" s="22"/>
      <c r="CE91" s="22"/>
      <c r="CF91" s="22"/>
      <c r="CG91" s="22"/>
      <c r="CH91" s="22"/>
      <c r="CI91" s="22"/>
      <c r="CJ91" s="22"/>
      <c r="CK91" s="22"/>
      <c r="CL91" s="22"/>
      <c r="CM91" s="22"/>
      <c r="CN91" s="22"/>
      <c r="CO91" s="22"/>
    </row>
    <row r="92" spans="1:93" s="2" customFormat="1" x14ac:dyDescent="0.3">
      <c r="A92" s="73" t="s">
        <v>240</v>
      </c>
      <c r="B92" s="73" t="s">
        <v>272</v>
      </c>
      <c r="C92" s="75" t="s">
        <v>367</v>
      </c>
      <c r="D92" s="75" t="s">
        <v>253</v>
      </c>
      <c r="E92" s="73"/>
      <c r="F92" s="73" t="s">
        <v>112</v>
      </c>
      <c r="G92" s="73" t="s">
        <v>43</v>
      </c>
      <c r="H92" s="73" t="s">
        <v>464</v>
      </c>
      <c r="I92" s="73" t="s">
        <v>467</v>
      </c>
      <c r="J92" s="73" t="str">
        <f t="shared" si="1"/>
        <v>Aviation spirit kWh (Net CV)</v>
      </c>
      <c r="K92" s="33">
        <v>0.25013000000000002</v>
      </c>
      <c r="L92" s="48"/>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row>
    <row r="93" spans="1:93" s="2" customFormat="1" x14ac:dyDescent="0.3">
      <c r="A93" s="73" t="s">
        <v>240</v>
      </c>
      <c r="B93" s="73" t="s">
        <v>272</v>
      </c>
      <c r="C93" s="75" t="s">
        <v>367</v>
      </c>
      <c r="D93" s="75" t="s">
        <v>253</v>
      </c>
      <c r="E93" s="73"/>
      <c r="F93" s="73" t="s">
        <v>112</v>
      </c>
      <c r="G93" s="73" t="s">
        <v>43</v>
      </c>
      <c r="H93" s="73" t="s">
        <v>464</v>
      </c>
      <c r="I93" s="73" t="s">
        <v>468</v>
      </c>
      <c r="J93" s="73" t="str">
        <f t="shared" si="1"/>
        <v>Aviation spirit kWh (Net CV)</v>
      </c>
      <c r="K93" s="33">
        <v>2.3800000000000002E-3</v>
      </c>
      <c r="L93" s="48"/>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c r="BT93" s="22"/>
      <c r="BU93" s="22"/>
      <c r="BV93" s="22"/>
      <c r="BW93" s="22"/>
      <c r="BX93" s="22"/>
      <c r="BY93" s="22"/>
      <c r="BZ93" s="22"/>
      <c r="CA93" s="22"/>
      <c r="CB93" s="22"/>
      <c r="CC93" s="22"/>
      <c r="CD93" s="22"/>
      <c r="CE93" s="22"/>
      <c r="CF93" s="22"/>
      <c r="CG93" s="22"/>
      <c r="CH93" s="22"/>
      <c r="CI93" s="22"/>
      <c r="CJ93" s="22"/>
      <c r="CK93" s="22"/>
      <c r="CL93" s="22"/>
      <c r="CM93" s="22"/>
      <c r="CN93" s="22"/>
      <c r="CO93" s="22"/>
    </row>
    <row r="94" spans="1:93" s="2" customFormat="1" x14ac:dyDescent="0.3">
      <c r="A94" s="73" t="s">
        <v>240</v>
      </c>
      <c r="B94" s="73" t="s">
        <v>272</v>
      </c>
      <c r="C94" s="75" t="s">
        <v>367</v>
      </c>
      <c r="D94" s="75" t="s">
        <v>253</v>
      </c>
      <c r="E94" s="73"/>
      <c r="F94" s="73" t="s">
        <v>198</v>
      </c>
      <c r="G94" s="73" t="s">
        <v>5</v>
      </c>
      <c r="H94" s="73" t="s">
        <v>5</v>
      </c>
      <c r="I94" s="73" t="s">
        <v>465</v>
      </c>
      <c r="J94" s="73" t="str">
        <f t="shared" si="1"/>
        <v>Aviation spirit litres</v>
      </c>
      <c r="K94" s="33">
        <v>2.2910499999999998</v>
      </c>
      <c r="L94" s="48"/>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c r="BT94" s="22"/>
      <c r="BU94" s="22"/>
      <c r="BV94" s="22"/>
      <c r="BW94" s="22"/>
      <c r="BX94" s="22"/>
      <c r="BY94" s="22"/>
      <c r="BZ94" s="22"/>
      <c r="CA94" s="22"/>
      <c r="CB94" s="22"/>
      <c r="CC94" s="22"/>
      <c r="CD94" s="22"/>
      <c r="CE94" s="22"/>
      <c r="CF94" s="22"/>
      <c r="CG94" s="22"/>
      <c r="CH94" s="22"/>
      <c r="CI94" s="22"/>
      <c r="CJ94" s="22"/>
      <c r="CK94" s="22"/>
      <c r="CL94" s="22"/>
      <c r="CM94" s="22"/>
      <c r="CN94" s="22"/>
      <c r="CO94" s="22"/>
    </row>
    <row r="95" spans="1:93" s="2" customFormat="1" x14ac:dyDescent="0.3">
      <c r="A95" s="73" t="s">
        <v>240</v>
      </c>
      <c r="B95" s="73" t="s">
        <v>272</v>
      </c>
      <c r="C95" s="75" t="s">
        <v>367</v>
      </c>
      <c r="D95" s="75" t="s">
        <v>253</v>
      </c>
      <c r="E95" s="73"/>
      <c r="F95" s="73" t="s">
        <v>198</v>
      </c>
      <c r="G95" s="73" t="s">
        <v>5</v>
      </c>
      <c r="H95" s="73" t="s">
        <v>5</v>
      </c>
      <c r="I95" s="73" t="s">
        <v>466</v>
      </c>
      <c r="J95" s="73" t="str">
        <f t="shared" si="1"/>
        <v>Aviation spirit litres</v>
      </c>
      <c r="K95" s="33">
        <v>4.3740000000000001E-2</v>
      </c>
      <c r="L95" s="48"/>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row>
    <row r="96" spans="1:93" s="2" customFormat="1" x14ac:dyDescent="0.3">
      <c r="A96" s="73" t="s">
        <v>240</v>
      </c>
      <c r="B96" s="73" t="s">
        <v>272</v>
      </c>
      <c r="C96" s="75" t="s">
        <v>367</v>
      </c>
      <c r="D96" s="75" t="s">
        <v>253</v>
      </c>
      <c r="E96" s="73"/>
      <c r="F96" s="73" t="s">
        <v>198</v>
      </c>
      <c r="G96" s="73" t="s">
        <v>5</v>
      </c>
      <c r="H96" s="73" t="s">
        <v>5</v>
      </c>
      <c r="I96" s="73" t="s">
        <v>467</v>
      </c>
      <c r="J96" s="73" t="str">
        <f t="shared" si="1"/>
        <v>Aviation spirit litres</v>
      </c>
      <c r="K96" s="33">
        <v>2.2261000000000002</v>
      </c>
      <c r="L96" s="48"/>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c r="BT96" s="22"/>
      <c r="BU96" s="22"/>
      <c r="BV96" s="22"/>
      <c r="BW96" s="22"/>
      <c r="BX96" s="22"/>
      <c r="BY96" s="22"/>
      <c r="BZ96" s="22"/>
      <c r="CA96" s="22"/>
      <c r="CB96" s="22"/>
      <c r="CC96" s="22"/>
      <c r="CD96" s="22"/>
      <c r="CE96" s="22"/>
      <c r="CF96" s="22"/>
      <c r="CG96" s="22"/>
      <c r="CH96" s="22"/>
      <c r="CI96" s="22"/>
      <c r="CJ96" s="22"/>
      <c r="CK96" s="22"/>
      <c r="CL96" s="22"/>
      <c r="CM96" s="22"/>
      <c r="CN96" s="22"/>
      <c r="CO96" s="22"/>
    </row>
    <row r="97" spans="1:93" s="2" customFormat="1" x14ac:dyDescent="0.3">
      <c r="A97" s="73" t="s">
        <v>240</v>
      </c>
      <c r="B97" s="73" t="s">
        <v>272</v>
      </c>
      <c r="C97" s="75" t="s">
        <v>367</v>
      </c>
      <c r="D97" s="75" t="s">
        <v>253</v>
      </c>
      <c r="E97" s="73"/>
      <c r="F97" s="73" t="s">
        <v>198</v>
      </c>
      <c r="G97" s="73" t="s">
        <v>5</v>
      </c>
      <c r="H97" s="73" t="s">
        <v>5</v>
      </c>
      <c r="I97" s="73" t="s">
        <v>468</v>
      </c>
      <c r="J97" s="73" t="str">
        <f t="shared" si="1"/>
        <v>Aviation spirit litres</v>
      </c>
      <c r="K97" s="33">
        <v>2.121E-2</v>
      </c>
      <c r="L97" s="48"/>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row>
    <row r="98" spans="1:93" s="2" customFormat="1" x14ac:dyDescent="0.3">
      <c r="A98" s="73" t="s">
        <v>240</v>
      </c>
      <c r="B98" s="73" t="s">
        <v>272</v>
      </c>
      <c r="C98" s="75" t="s">
        <v>367</v>
      </c>
      <c r="D98" s="75" t="s">
        <v>253</v>
      </c>
      <c r="E98" s="73"/>
      <c r="F98" s="73" t="s">
        <v>424</v>
      </c>
      <c r="G98" s="73" t="s">
        <v>28</v>
      </c>
      <c r="H98" s="73" t="s">
        <v>28</v>
      </c>
      <c r="I98" s="73" t="s">
        <v>465</v>
      </c>
      <c r="J98" s="73" t="str">
        <f t="shared" si="1"/>
        <v>Aviation spirit tonnes</v>
      </c>
      <c r="K98" s="33">
        <v>3218.92</v>
      </c>
      <c r="L98" s="48"/>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row>
    <row r="99" spans="1:93" s="2" customFormat="1" x14ac:dyDescent="0.3">
      <c r="A99" s="73" t="s">
        <v>240</v>
      </c>
      <c r="B99" s="73" t="s">
        <v>272</v>
      </c>
      <c r="C99" s="75" t="s">
        <v>367</v>
      </c>
      <c r="D99" s="75" t="s">
        <v>253</v>
      </c>
      <c r="E99" s="73"/>
      <c r="F99" s="73" t="s">
        <v>424</v>
      </c>
      <c r="G99" s="73" t="s">
        <v>28</v>
      </c>
      <c r="H99" s="73" t="s">
        <v>28</v>
      </c>
      <c r="I99" s="73" t="s">
        <v>466</v>
      </c>
      <c r="J99" s="73" t="str">
        <f t="shared" si="1"/>
        <v>Aviation spirit tonnes</v>
      </c>
      <c r="K99" s="33">
        <v>61.46</v>
      </c>
      <c r="L99" s="48"/>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row>
    <row r="100" spans="1:93" s="2" customFormat="1" x14ac:dyDescent="0.3">
      <c r="A100" s="73" t="s">
        <v>240</v>
      </c>
      <c r="B100" s="73" t="s">
        <v>272</v>
      </c>
      <c r="C100" s="75" t="s">
        <v>367</v>
      </c>
      <c r="D100" s="75" t="s">
        <v>253</v>
      </c>
      <c r="E100" s="73"/>
      <c r="F100" s="73" t="s">
        <v>424</v>
      </c>
      <c r="G100" s="73" t="s">
        <v>28</v>
      </c>
      <c r="H100" s="73" t="s">
        <v>28</v>
      </c>
      <c r="I100" s="73" t="s">
        <v>467</v>
      </c>
      <c r="J100" s="73" t="str">
        <f t="shared" si="1"/>
        <v>Aviation spirit tonnes</v>
      </c>
      <c r="K100" s="33">
        <v>3127.67</v>
      </c>
      <c r="L100" s="48"/>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c r="BT100" s="22"/>
      <c r="BU100" s="22"/>
      <c r="BV100" s="22"/>
      <c r="BW100" s="22"/>
      <c r="BX100" s="22"/>
      <c r="BY100" s="22"/>
      <c r="BZ100" s="22"/>
      <c r="CA100" s="22"/>
      <c r="CB100" s="22"/>
      <c r="CC100" s="22"/>
      <c r="CD100" s="22"/>
      <c r="CE100" s="22"/>
      <c r="CF100" s="22"/>
      <c r="CG100" s="22"/>
      <c r="CH100" s="22"/>
      <c r="CI100" s="22"/>
      <c r="CJ100" s="22"/>
      <c r="CK100" s="22"/>
      <c r="CL100" s="22"/>
      <c r="CM100" s="22"/>
      <c r="CN100" s="22"/>
      <c r="CO100" s="22"/>
    </row>
    <row r="101" spans="1:93" s="2" customFormat="1" x14ac:dyDescent="0.3">
      <c r="A101" s="73" t="s">
        <v>240</v>
      </c>
      <c r="B101" s="73" t="s">
        <v>272</v>
      </c>
      <c r="C101" s="75" t="s">
        <v>367</v>
      </c>
      <c r="D101" s="75" t="s">
        <v>253</v>
      </c>
      <c r="E101" s="73"/>
      <c r="F101" s="73" t="s">
        <v>424</v>
      </c>
      <c r="G101" s="73" t="s">
        <v>28</v>
      </c>
      <c r="H101" s="73" t="s">
        <v>28</v>
      </c>
      <c r="I101" s="73" t="s">
        <v>468</v>
      </c>
      <c r="J101" s="73" t="str">
        <f t="shared" si="1"/>
        <v>Aviation spirit tonnes</v>
      </c>
      <c r="K101" s="33">
        <v>29.8</v>
      </c>
      <c r="L101" s="138"/>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c r="BT101" s="22"/>
      <c r="BU101" s="22"/>
      <c r="BV101" s="22"/>
      <c r="BW101" s="22"/>
      <c r="BX101" s="22"/>
      <c r="BY101" s="22"/>
      <c r="BZ101" s="22"/>
      <c r="CA101" s="22"/>
      <c r="CB101" s="22"/>
      <c r="CC101" s="22"/>
      <c r="CD101" s="22"/>
      <c r="CE101" s="22"/>
      <c r="CF101" s="22"/>
      <c r="CG101" s="22"/>
      <c r="CH101" s="22"/>
      <c r="CI101" s="22"/>
      <c r="CJ101" s="22"/>
      <c r="CK101" s="22"/>
      <c r="CL101" s="22"/>
      <c r="CM101" s="22"/>
      <c r="CN101" s="22"/>
      <c r="CO101" s="22"/>
    </row>
    <row r="102" spans="1:93" s="2" customFormat="1" x14ac:dyDescent="0.3">
      <c r="A102" s="73" t="s">
        <v>240</v>
      </c>
      <c r="B102" s="73" t="s">
        <v>272</v>
      </c>
      <c r="C102" s="75" t="s">
        <v>367</v>
      </c>
      <c r="D102" s="75" t="s">
        <v>278</v>
      </c>
      <c r="E102" s="73"/>
      <c r="F102" s="73" t="s">
        <v>398</v>
      </c>
      <c r="G102" s="73" t="s">
        <v>43</v>
      </c>
      <c r="H102" s="73" t="s">
        <v>463</v>
      </c>
      <c r="I102" s="73" t="s">
        <v>465</v>
      </c>
      <c r="J102" s="73" t="str">
        <f t="shared" si="1"/>
        <v>Aviation turbine fuel kWh (Gross CV)</v>
      </c>
      <c r="K102" s="33">
        <v>0.24776000000000001</v>
      </c>
      <c r="L102" s="48"/>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row>
    <row r="103" spans="1:93" s="2" customFormat="1" x14ac:dyDescent="0.3">
      <c r="A103" s="73" t="s">
        <v>240</v>
      </c>
      <c r="B103" s="73" t="s">
        <v>272</v>
      </c>
      <c r="C103" s="75" t="s">
        <v>367</v>
      </c>
      <c r="D103" s="75" t="s">
        <v>278</v>
      </c>
      <c r="E103" s="73"/>
      <c r="F103" s="73" t="s">
        <v>398</v>
      </c>
      <c r="G103" s="73" t="s">
        <v>43</v>
      </c>
      <c r="H103" s="73" t="s">
        <v>463</v>
      </c>
      <c r="I103" s="73" t="s">
        <v>466</v>
      </c>
      <c r="J103" s="73" t="str">
        <f t="shared" si="1"/>
        <v>Aviation turbine fuel kWh (Gross CV)</v>
      </c>
      <c r="K103" s="33">
        <v>1.4999999999999999E-4</v>
      </c>
      <c r="L103" s="48"/>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row>
    <row r="104" spans="1:93" s="2" customFormat="1" x14ac:dyDescent="0.3">
      <c r="A104" s="73" t="s">
        <v>240</v>
      </c>
      <c r="B104" s="73" t="s">
        <v>272</v>
      </c>
      <c r="C104" s="75" t="s">
        <v>367</v>
      </c>
      <c r="D104" s="75" t="s">
        <v>278</v>
      </c>
      <c r="E104" s="73"/>
      <c r="F104" s="73" t="s">
        <v>398</v>
      </c>
      <c r="G104" s="73" t="s">
        <v>43</v>
      </c>
      <c r="H104" s="73" t="s">
        <v>463</v>
      </c>
      <c r="I104" s="73" t="s">
        <v>467</v>
      </c>
      <c r="J104" s="73" t="str">
        <f t="shared" si="1"/>
        <v>Aviation turbine fuel kWh (Gross CV)</v>
      </c>
      <c r="K104" s="33">
        <v>0.24529000000000001</v>
      </c>
      <c r="L104" s="48"/>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c r="BT104" s="22"/>
      <c r="BU104" s="22"/>
      <c r="BV104" s="22"/>
      <c r="BW104" s="22"/>
      <c r="BX104" s="22"/>
      <c r="BY104" s="22"/>
      <c r="BZ104" s="22"/>
      <c r="CA104" s="22"/>
      <c r="CB104" s="22"/>
      <c r="CC104" s="22"/>
      <c r="CD104" s="22"/>
      <c r="CE104" s="22"/>
      <c r="CF104" s="22"/>
      <c r="CG104" s="22"/>
      <c r="CH104" s="22"/>
      <c r="CI104" s="22"/>
      <c r="CJ104" s="22"/>
      <c r="CK104" s="22"/>
      <c r="CL104" s="22"/>
      <c r="CM104" s="22"/>
      <c r="CN104" s="22"/>
      <c r="CO104" s="22"/>
    </row>
    <row r="105" spans="1:93" s="2" customFormat="1" x14ac:dyDescent="0.3">
      <c r="A105" s="73" t="s">
        <v>240</v>
      </c>
      <c r="B105" s="73" t="s">
        <v>272</v>
      </c>
      <c r="C105" s="75" t="s">
        <v>367</v>
      </c>
      <c r="D105" s="75" t="s">
        <v>278</v>
      </c>
      <c r="E105" s="73"/>
      <c r="F105" s="73" t="s">
        <v>398</v>
      </c>
      <c r="G105" s="73" t="s">
        <v>43</v>
      </c>
      <c r="H105" s="73" t="s">
        <v>463</v>
      </c>
      <c r="I105" s="73" t="s">
        <v>468</v>
      </c>
      <c r="J105" s="73" t="str">
        <f t="shared" si="1"/>
        <v>Aviation turbine fuel kWh (Gross CV)</v>
      </c>
      <c r="K105" s="33">
        <v>2.32E-3</v>
      </c>
      <c r="L105" s="48"/>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row>
    <row r="106" spans="1:93" s="2" customFormat="1" x14ac:dyDescent="0.3">
      <c r="A106" s="73" t="s">
        <v>240</v>
      </c>
      <c r="B106" s="73" t="s">
        <v>272</v>
      </c>
      <c r="C106" s="75" t="s">
        <v>367</v>
      </c>
      <c r="D106" s="75" t="s">
        <v>278</v>
      </c>
      <c r="E106" s="73"/>
      <c r="F106" s="73" t="s">
        <v>112</v>
      </c>
      <c r="G106" s="73" t="s">
        <v>43</v>
      </c>
      <c r="H106" s="73" t="s">
        <v>464</v>
      </c>
      <c r="I106" s="73" t="s">
        <v>465</v>
      </c>
      <c r="J106" s="73" t="str">
        <f t="shared" si="1"/>
        <v>Aviation turbine fuel kWh (Net CV)</v>
      </c>
      <c r="K106" s="33">
        <v>0.26079999999999998</v>
      </c>
      <c r="L106" s="48"/>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row>
    <row r="107" spans="1:93" s="2" customFormat="1" x14ac:dyDescent="0.3">
      <c r="A107" s="73" t="s">
        <v>240</v>
      </c>
      <c r="B107" s="73" t="s">
        <v>272</v>
      </c>
      <c r="C107" s="75" t="s">
        <v>367</v>
      </c>
      <c r="D107" s="75" t="s">
        <v>278</v>
      </c>
      <c r="E107" s="73"/>
      <c r="F107" s="73" t="s">
        <v>112</v>
      </c>
      <c r="G107" s="73" t="s">
        <v>43</v>
      </c>
      <c r="H107" s="73" t="s">
        <v>464</v>
      </c>
      <c r="I107" s="73" t="s">
        <v>466</v>
      </c>
      <c r="J107" s="73" t="str">
        <f t="shared" si="1"/>
        <v>Aviation turbine fuel kWh (Net CV)</v>
      </c>
      <c r="K107" s="33">
        <v>1.6000000000000001E-4</v>
      </c>
      <c r="L107" s="48"/>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row>
    <row r="108" spans="1:93" s="2" customFormat="1" x14ac:dyDescent="0.3">
      <c r="A108" s="73" t="s">
        <v>240</v>
      </c>
      <c r="B108" s="73" t="s">
        <v>272</v>
      </c>
      <c r="C108" s="75" t="s">
        <v>367</v>
      </c>
      <c r="D108" s="75" t="s">
        <v>278</v>
      </c>
      <c r="E108" s="73"/>
      <c r="F108" s="73" t="s">
        <v>112</v>
      </c>
      <c r="G108" s="73" t="s">
        <v>43</v>
      </c>
      <c r="H108" s="73" t="s">
        <v>464</v>
      </c>
      <c r="I108" s="73" t="s">
        <v>467</v>
      </c>
      <c r="J108" s="73" t="str">
        <f t="shared" si="1"/>
        <v>Aviation turbine fuel kWh (Net CV)</v>
      </c>
      <c r="K108" s="33">
        <v>0.25819999999999999</v>
      </c>
      <c r="L108" s="48"/>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c r="BT108" s="22"/>
      <c r="BU108" s="22"/>
      <c r="BV108" s="22"/>
      <c r="BW108" s="22"/>
      <c r="BX108" s="22"/>
      <c r="BY108" s="22"/>
      <c r="BZ108" s="22"/>
      <c r="CA108" s="22"/>
      <c r="CB108" s="22"/>
      <c r="CC108" s="22"/>
      <c r="CD108" s="22"/>
      <c r="CE108" s="22"/>
      <c r="CF108" s="22"/>
      <c r="CG108" s="22"/>
      <c r="CH108" s="22"/>
      <c r="CI108" s="22"/>
      <c r="CJ108" s="22"/>
      <c r="CK108" s="22"/>
      <c r="CL108" s="22"/>
      <c r="CM108" s="22"/>
      <c r="CN108" s="22"/>
      <c r="CO108" s="22"/>
    </row>
    <row r="109" spans="1:93" s="2" customFormat="1" x14ac:dyDescent="0.3">
      <c r="A109" s="73" t="s">
        <v>240</v>
      </c>
      <c r="B109" s="73" t="s">
        <v>272</v>
      </c>
      <c r="C109" s="75" t="s">
        <v>367</v>
      </c>
      <c r="D109" s="75" t="s">
        <v>278</v>
      </c>
      <c r="E109" s="73"/>
      <c r="F109" s="73" t="s">
        <v>112</v>
      </c>
      <c r="G109" s="73" t="s">
        <v>43</v>
      </c>
      <c r="H109" s="73" t="s">
        <v>464</v>
      </c>
      <c r="I109" s="73" t="s">
        <v>468</v>
      </c>
      <c r="J109" s="73" t="str">
        <f t="shared" si="1"/>
        <v>Aviation turbine fuel kWh (Net CV)</v>
      </c>
      <c r="K109" s="33">
        <v>2.4399999999999999E-3</v>
      </c>
      <c r="L109" s="48"/>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2"/>
      <c r="CM109" s="22"/>
      <c r="CN109" s="22"/>
      <c r="CO109" s="22"/>
    </row>
    <row r="110" spans="1:93" s="2" customFormat="1" x14ac:dyDescent="0.3">
      <c r="A110" s="73" t="s">
        <v>240</v>
      </c>
      <c r="B110" s="73" t="s">
        <v>272</v>
      </c>
      <c r="C110" s="75" t="s">
        <v>367</v>
      </c>
      <c r="D110" s="75" t="s">
        <v>278</v>
      </c>
      <c r="E110" s="73"/>
      <c r="F110" s="73" t="s">
        <v>198</v>
      </c>
      <c r="G110" s="73" t="s">
        <v>5</v>
      </c>
      <c r="H110" s="73" t="s">
        <v>5</v>
      </c>
      <c r="I110" s="73" t="s">
        <v>465</v>
      </c>
      <c r="J110" s="73" t="str">
        <f t="shared" si="1"/>
        <v>Aviation turbine fuel litres</v>
      </c>
      <c r="K110" s="33">
        <v>2.5430600000000001</v>
      </c>
      <c r="L110" s="48"/>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c r="BT110" s="22"/>
      <c r="BU110" s="22"/>
      <c r="BV110" s="22"/>
      <c r="BW110" s="22"/>
      <c r="BX110" s="22"/>
      <c r="BY110" s="22"/>
      <c r="BZ110" s="22"/>
      <c r="CA110" s="22"/>
      <c r="CB110" s="22"/>
      <c r="CC110" s="22"/>
      <c r="CD110" s="22"/>
      <c r="CE110" s="22"/>
      <c r="CF110" s="22"/>
      <c r="CG110" s="22"/>
      <c r="CH110" s="22"/>
      <c r="CI110" s="22"/>
      <c r="CJ110" s="22"/>
      <c r="CK110" s="22"/>
      <c r="CL110" s="22"/>
      <c r="CM110" s="22"/>
      <c r="CN110" s="22"/>
      <c r="CO110" s="22"/>
    </row>
    <row r="111" spans="1:93" s="2" customFormat="1" x14ac:dyDescent="0.3">
      <c r="A111" s="73" t="s">
        <v>240</v>
      </c>
      <c r="B111" s="73" t="s">
        <v>272</v>
      </c>
      <c r="C111" s="75" t="s">
        <v>367</v>
      </c>
      <c r="D111" s="75" t="s">
        <v>278</v>
      </c>
      <c r="E111" s="73"/>
      <c r="F111" s="73" t="s">
        <v>198</v>
      </c>
      <c r="G111" s="73" t="s">
        <v>5</v>
      </c>
      <c r="H111" s="73" t="s">
        <v>5</v>
      </c>
      <c r="I111" s="73" t="s">
        <v>466</v>
      </c>
      <c r="J111" s="73" t="str">
        <f t="shared" si="1"/>
        <v>Aviation turbine fuel litres</v>
      </c>
      <c r="K111" s="33">
        <v>1.5200000000000001E-3</v>
      </c>
      <c r="L111" s="48"/>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2"/>
      <c r="CM111" s="22"/>
      <c r="CN111" s="22"/>
      <c r="CO111" s="22"/>
    </row>
    <row r="112" spans="1:93" s="2" customFormat="1" x14ac:dyDescent="0.3">
      <c r="A112" s="73" t="s">
        <v>240</v>
      </c>
      <c r="B112" s="73" t="s">
        <v>272</v>
      </c>
      <c r="C112" s="75" t="s">
        <v>367</v>
      </c>
      <c r="D112" s="75" t="s">
        <v>278</v>
      </c>
      <c r="E112" s="73"/>
      <c r="F112" s="73" t="s">
        <v>198</v>
      </c>
      <c r="G112" s="73" t="s">
        <v>5</v>
      </c>
      <c r="H112" s="73" t="s">
        <v>5</v>
      </c>
      <c r="I112" s="73" t="s">
        <v>467</v>
      </c>
      <c r="J112" s="73" t="str">
        <f t="shared" si="1"/>
        <v>Aviation turbine fuel litres</v>
      </c>
      <c r="K112" s="33">
        <v>2.5177200000000002</v>
      </c>
      <c r="L112" s="48"/>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c r="BT112" s="22"/>
      <c r="BU112" s="22"/>
      <c r="BV112" s="22"/>
      <c r="BW112" s="22"/>
      <c r="BX112" s="22"/>
      <c r="BY112" s="22"/>
      <c r="BZ112" s="22"/>
      <c r="CA112" s="22"/>
      <c r="CB112" s="22"/>
      <c r="CC112" s="22"/>
      <c r="CD112" s="22"/>
      <c r="CE112" s="22"/>
      <c r="CF112" s="22"/>
      <c r="CG112" s="22"/>
      <c r="CH112" s="22"/>
      <c r="CI112" s="22"/>
      <c r="CJ112" s="22"/>
      <c r="CK112" s="22"/>
      <c r="CL112" s="22"/>
      <c r="CM112" s="22"/>
      <c r="CN112" s="22"/>
      <c r="CO112" s="22"/>
    </row>
    <row r="113" spans="1:93" s="2" customFormat="1" x14ac:dyDescent="0.3">
      <c r="A113" s="73" t="s">
        <v>240</v>
      </c>
      <c r="B113" s="73" t="s">
        <v>272</v>
      </c>
      <c r="C113" s="75" t="s">
        <v>367</v>
      </c>
      <c r="D113" s="75" t="s">
        <v>278</v>
      </c>
      <c r="E113" s="73"/>
      <c r="F113" s="73" t="s">
        <v>198</v>
      </c>
      <c r="G113" s="73" t="s">
        <v>5</v>
      </c>
      <c r="H113" s="73" t="s">
        <v>5</v>
      </c>
      <c r="I113" s="73" t="s">
        <v>468</v>
      </c>
      <c r="J113" s="73" t="str">
        <f t="shared" si="1"/>
        <v>Aviation turbine fuel litres</v>
      </c>
      <c r="K113" s="33">
        <v>2.3820000000000001E-2</v>
      </c>
      <c r="L113" s="48"/>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c r="BT113" s="22"/>
      <c r="BU113" s="22"/>
      <c r="BV113" s="22"/>
      <c r="BW113" s="22"/>
      <c r="BX113" s="22"/>
      <c r="BY113" s="22"/>
      <c r="BZ113" s="22"/>
      <c r="CA113" s="22"/>
      <c r="CB113" s="22"/>
      <c r="CC113" s="22"/>
      <c r="CD113" s="22"/>
      <c r="CE113" s="22"/>
      <c r="CF113" s="22"/>
      <c r="CG113" s="22"/>
      <c r="CH113" s="22"/>
      <c r="CI113" s="22"/>
      <c r="CJ113" s="22"/>
      <c r="CK113" s="22"/>
      <c r="CL113" s="22"/>
      <c r="CM113" s="22"/>
      <c r="CN113" s="22"/>
      <c r="CO113" s="22"/>
    </row>
    <row r="114" spans="1:93" s="2" customFormat="1" x14ac:dyDescent="0.3">
      <c r="A114" s="73" t="s">
        <v>240</v>
      </c>
      <c r="B114" s="73" t="s">
        <v>272</v>
      </c>
      <c r="C114" s="75" t="s">
        <v>367</v>
      </c>
      <c r="D114" s="75" t="s">
        <v>278</v>
      </c>
      <c r="E114" s="73"/>
      <c r="F114" s="73" t="s">
        <v>424</v>
      </c>
      <c r="G114" s="73" t="s">
        <v>28</v>
      </c>
      <c r="H114" s="73" t="s">
        <v>28</v>
      </c>
      <c r="I114" s="73" t="s">
        <v>465</v>
      </c>
      <c r="J114" s="73" t="str">
        <f t="shared" si="1"/>
        <v>Aviation turbine fuel tonnes</v>
      </c>
      <c r="K114" s="33">
        <v>3181.37</v>
      </c>
      <c r="L114" s="48"/>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c r="BT114" s="22"/>
      <c r="BU114" s="22"/>
      <c r="BV114" s="22"/>
      <c r="BW114" s="22"/>
      <c r="BX114" s="22"/>
      <c r="BY114" s="22"/>
      <c r="BZ114" s="22"/>
      <c r="CA114" s="22"/>
      <c r="CB114" s="22"/>
      <c r="CC114" s="22"/>
      <c r="CD114" s="22"/>
      <c r="CE114" s="22"/>
      <c r="CF114" s="22"/>
      <c r="CG114" s="22"/>
      <c r="CH114" s="22"/>
      <c r="CI114" s="22"/>
      <c r="CJ114" s="22"/>
      <c r="CK114" s="22"/>
      <c r="CL114" s="22"/>
      <c r="CM114" s="22"/>
      <c r="CN114" s="22"/>
      <c r="CO114" s="22"/>
    </row>
    <row r="115" spans="1:93" s="2" customFormat="1" x14ac:dyDescent="0.3">
      <c r="A115" s="73" t="s">
        <v>240</v>
      </c>
      <c r="B115" s="73" t="s">
        <v>272</v>
      </c>
      <c r="C115" s="75" t="s">
        <v>367</v>
      </c>
      <c r="D115" s="75" t="s">
        <v>278</v>
      </c>
      <c r="E115" s="73"/>
      <c r="F115" s="73" t="s">
        <v>424</v>
      </c>
      <c r="G115" s="73" t="s">
        <v>28</v>
      </c>
      <c r="H115" s="73" t="s">
        <v>28</v>
      </c>
      <c r="I115" s="73" t="s">
        <v>466</v>
      </c>
      <c r="J115" s="73" t="str">
        <f t="shared" si="1"/>
        <v>Aviation turbine fuel tonnes</v>
      </c>
      <c r="K115" s="33">
        <v>1.91</v>
      </c>
      <c r="L115" s="48"/>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row>
    <row r="116" spans="1:93" s="2" customFormat="1" x14ac:dyDescent="0.3">
      <c r="A116" s="73" t="s">
        <v>240</v>
      </c>
      <c r="B116" s="73" t="s">
        <v>272</v>
      </c>
      <c r="C116" s="75" t="s">
        <v>367</v>
      </c>
      <c r="D116" s="75" t="s">
        <v>278</v>
      </c>
      <c r="E116" s="73"/>
      <c r="F116" s="73" t="s">
        <v>424</v>
      </c>
      <c r="G116" s="73" t="s">
        <v>28</v>
      </c>
      <c r="H116" s="73" t="s">
        <v>28</v>
      </c>
      <c r="I116" s="73" t="s">
        <v>467</v>
      </c>
      <c r="J116" s="73" t="str">
        <f t="shared" si="1"/>
        <v>Aviation turbine fuel tonnes</v>
      </c>
      <c r="K116" s="33">
        <v>3149.67</v>
      </c>
      <c r="L116" s="48"/>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c r="BT116" s="22"/>
      <c r="BU116" s="22"/>
      <c r="BV116" s="22"/>
      <c r="BW116" s="22"/>
      <c r="BX116" s="22"/>
      <c r="BY116" s="22"/>
      <c r="BZ116" s="22"/>
      <c r="CA116" s="22"/>
      <c r="CB116" s="22"/>
      <c r="CC116" s="22"/>
      <c r="CD116" s="22"/>
      <c r="CE116" s="22"/>
      <c r="CF116" s="22"/>
      <c r="CG116" s="22"/>
      <c r="CH116" s="22"/>
      <c r="CI116" s="22"/>
      <c r="CJ116" s="22"/>
      <c r="CK116" s="22"/>
      <c r="CL116" s="22"/>
      <c r="CM116" s="22"/>
      <c r="CN116" s="22"/>
      <c r="CO116" s="22"/>
    </row>
    <row r="117" spans="1:93" s="2" customFormat="1" x14ac:dyDescent="0.3">
      <c r="A117" s="73" t="s">
        <v>240</v>
      </c>
      <c r="B117" s="73" t="s">
        <v>272</v>
      </c>
      <c r="C117" s="75" t="s">
        <v>367</v>
      </c>
      <c r="D117" s="75" t="s">
        <v>278</v>
      </c>
      <c r="E117" s="73"/>
      <c r="F117" s="73" t="s">
        <v>424</v>
      </c>
      <c r="G117" s="73" t="s">
        <v>28</v>
      </c>
      <c r="H117" s="73" t="s">
        <v>28</v>
      </c>
      <c r="I117" s="73" t="s">
        <v>468</v>
      </c>
      <c r="J117" s="73" t="str">
        <f t="shared" si="1"/>
        <v>Aviation turbine fuel tonnes</v>
      </c>
      <c r="K117" s="33">
        <v>29.8</v>
      </c>
      <c r="L117" s="138"/>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c r="BT117" s="22"/>
      <c r="BU117" s="22"/>
      <c r="BV117" s="22"/>
      <c r="BW117" s="22"/>
      <c r="BX117" s="22"/>
      <c r="BY117" s="22"/>
      <c r="BZ117" s="22"/>
      <c r="CA117" s="22"/>
      <c r="CB117" s="22"/>
      <c r="CC117" s="22"/>
      <c r="CD117" s="22"/>
      <c r="CE117" s="22"/>
      <c r="CF117" s="22"/>
      <c r="CG117" s="22"/>
      <c r="CH117" s="22"/>
      <c r="CI117" s="22"/>
      <c r="CJ117" s="22"/>
      <c r="CK117" s="22"/>
      <c r="CL117" s="22"/>
      <c r="CM117" s="22"/>
      <c r="CN117" s="22"/>
      <c r="CO117" s="22"/>
    </row>
    <row r="118" spans="1:93" s="2" customFormat="1" x14ac:dyDescent="0.3">
      <c r="A118" s="73" t="s">
        <v>240</v>
      </c>
      <c r="B118" s="73" t="s">
        <v>272</v>
      </c>
      <c r="C118" s="75" t="s">
        <v>367</v>
      </c>
      <c r="D118" s="75" t="s">
        <v>280</v>
      </c>
      <c r="E118" s="73"/>
      <c r="F118" s="73" t="s">
        <v>398</v>
      </c>
      <c r="G118" s="73" t="s">
        <v>43</v>
      </c>
      <c r="H118" s="73" t="s">
        <v>463</v>
      </c>
      <c r="I118" s="73" t="s">
        <v>465</v>
      </c>
      <c r="J118" s="73" t="str">
        <f t="shared" si="1"/>
        <v>Burning oil kWh (Gross CV)</v>
      </c>
      <c r="K118" s="33">
        <v>0.24675</v>
      </c>
      <c r="L118" s="48"/>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c r="BT118" s="22"/>
      <c r="BU118" s="22"/>
      <c r="BV118" s="22"/>
      <c r="BW118" s="22"/>
      <c r="BX118" s="22"/>
      <c r="BY118" s="22"/>
      <c r="BZ118" s="22"/>
      <c r="CA118" s="22"/>
      <c r="CB118" s="22"/>
      <c r="CC118" s="22"/>
      <c r="CD118" s="22"/>
      <c r="CE118" s="22"/>
      <c r="CF118" s="22"/>
      <c r="CG118" s="22"/>
      <c r="CH118" s="22"/>
      <c r="CI118" s="22"/>
      <c r="CJ118" s="22"/>
      <c r="CK118" s="22"/>
      <c r="CL118" s="22"/>
      <c r="CM118" s="22"/>
      <c r="CN118" s="22"/>
      <c r="CO118" s="22"/>
    </row>
    <row r="119" spans="1:93" s="2" customFormat="1" x14ac:dyDescent="0.3">
      <c r="A119" s="73" t="s">
        <v>240</v>
      </c>
      <c r="B119" s="73" t="s">
        <v>272</v>
      </c>
      <c r="C119" s="75" t="s">
        <v>367</v>
      </c>
      <c r="D119" s="75" t="s">
        <v>280</v>
      </c>
      <c r="E119" s="73"/>
      <c r="F119" s="73" t="s">
        <v>398</v>
      </c>
      <c r="G119" s="73" t="s">
        <v>43</v>
      </c>
      <c r="H119" s="73" t="s">
        <v>463</v>
      </c>
      <c r="I119" s="73" t="s">
        <v>466</v>
      </c>
      <c r="J119" s="73" t="str">
        <f t="shared" si="1"/>
        <v>Burning oil kWh (Gross CV)</v>
      </c>
      <c r="K119" s="33">
        <v>6.0999999999999997E-4</v>
      </c>
      <c r="L119" s="48"/>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row>
    <row r="120" spans="1:93" s="2" customFormat="1" x14ac:dyDescent="0.3">
      <c r="A120" s="73" t="s">
        <v>240</v>
      </c>
      <c r="B120" s="73" t="s">
        <v>272</v>
      </c>
      <c r="C120" s="75" t="s">
        <v>367</v>
      </c>
      <c r="D120" s="75" t="s">
        <v>280</v>
      </c>
      <c r="E120" s="73"/>
      <c r="F120" s="73" t="s">
        <v>398</v>
      </c>
      <c r="G120" s="73" t="s">
        <v>43</v>
      </c>
      <c r="H120" s="73" t="s">
        <v>463</v>
      </c>
      <c r="I120" s="73" t="s">
        <v>467</v>
      </c>
      <c r="J120" s="73" t="str">
        <f t="shared" si="1"/>
        <v>Burning oil kWh (Gross CV)</v>
      </c>
      <c r="K120" s="33">
        <v>0.24553</v>
      </c>
      <c r="L120" s="48"/>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c r="CA120" s="22"/>
      <c r="CB120" s="22"/>
      <c r="CC120" s="22"/>
      <c r="CD120" s="22"/>
      <c r="CE120" s="22"/>
      <c r="CF120" s="22"/>
      <c r="CG120" s="22"/>
      <c r="CH120" s="22"/>
      <c r="CI120" s="22"/>
      <c r="CJ120" s="22"/>
      <c r="CK120" s="22"/>
      <c r="CL120" s="22"/>
      <c r="CM120" s="22"/>
      <c r="CN120" s="22"/>
      <c r="CO120" s="22"/>
    </row>
    <row r="121" spans="1:93" s="2" customFormat="1" x14ac:dyDescent="0.3">
      <c r="A121" s="73" t="s">
        <v>240</v>
      </c>
      <c r="B121" s="73" t="s">
        <v>272</v>
      </c>
      <c r="C121" s="75" t="s">
        <v>367</v>
      </c>
      <c r="D121" s="75" t="s">
        <v>280</v>
      </c>
      <c r="E121" s="73"/>
      <c r="F121" s="73" t="s">
        <v>398</v>
      </c>
      <c r="G121" s="73" t="s">
        <v>43</v>
      </c>
      <c r="H121" s="73" t="s">
        <v>463</v>
      </c>
      <c r="I121" s="73" t="s">
        <v>468</v>
      </c>
      <c r="J121" s="73" t="str">
        <f t="shared" si="1"/>
        <v>Burning oil kWh (Gross CV)</v>
      </c>
      <c r="K121" s="33">
        <v>6.0999999999999997E-4</v>
      </c>
      <c r="L121" s="48"/>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c r="BT121" s="22"/>
      <c r="BU121" s="22"/>
      <c r="BV121" s="22"/>
      <c r="BW121" s="22"/>
      <c r="BX121" s="22"/>
      <c r="BY121" s="22"/>
      <c r="BZ121" s="22"/>
      <c r="CA121" s="22"/>
      <c r="CB121" s="22"/>
      <c r="CC121" s="22"/>
      <c r="CD121" s="22"/>
      <c r="CE121" s="22"/>
      <c r="CF121" s="22"/>
      <c r="CG121" s="22"/>
      <c r="CH121" s="22"/>
      <c r="CI121" s="22"/>
      <c r="CJ121" s="22"/>
      <c r="CK121" s="22"/>
      <c r="CL121" s="22"/>
      <c r="CM121" s="22"/>
      <c r="CN121" s="22"/>
      <c r="CO121" s="22"/>
    </row>
    <row r="122" spans="1:93" s="2" customFormat="1" x14ac:dyDescent="0.3">
      <c r="A122" s="73" t="s">
        <v>240</v>
      </c>
      <c r="B122" s="73" t="s">
        <v>272</v>
      </c>
      <c r="C122" s="75" t="s">
        <v>367</v>
      </c>
      <c r="D122" s="75" t="s">
        <v>280</v>
      </c>
      <c r="E122" s="73"/>
      <c r="F122" s="73" t="s">
        <v>112</v>
      </c>
      <c r="G122" s="73" t="s">
        <v>43</v>
      </c>
      <c r="H122" s="73" t="s">
        <v>464</v>
      </c>
      <c r="I122" s="73" t="s">
        <v>465</v>
      </c>
      <c r="J122" s="73" t="str">
        <f t="shared" si="1"/>
        <v>Burning oil kWh (Net CV)</v>
      </c>
      <c r="K122" s="33">
        <v>0.25974000000000003</v>
      </c>
      <c r="L122" s="48"/>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c r="BT122" s="22"/>
      <c r="BU122" s="22"/>
      <c r="BV122" s="22"/>
      <c r="BW122" s="22"/>
      <c r="BX122" s="22"/>
      <c r="BY122" s="22"/>
      <c r="BZ122" s="22"/>
      <c r="CA122" s="22"/>
      <c r="CB122" s="22"/>
      <c r="CC122" s="22"/>
      <c r="CD122" s="22"/>
      <c r="CE122" s="22"/>
      <c r="CF122" s="22"/>
      <c r="CG122" s="22"/>
      <c r="CH122" s="22"/>
      <c r="CI122" s="22"/>
      <c r="CJ122" s="22"/>
      <c r="CK122" s="22"/>
      <c r="CL122" s="22"/>
      <c r="CM122" s="22"/>
      <c r="CN122" s="22"/>
      <c r="CO122" s="22"/>
    </row>
    <row r="123" spans="1:93" s="2" customFormat="1" x14ac:dyDescent="0.3">
      <c r="A123" s="73" t="s">
        <v>240</v>
      </c>
      <c r="B123" s="73" t="s">
        <v>272</v>
      </c>
      <c r="C123" s="75" t="s">
        <v>367</v>
      </c>
      <c r="D123" s="75" t="s">
        <v>280</v>
      </c>
      <c r="E123" s="73"/>
      <c r="F123" s="73" t="s">
        <v>112</v>
      </c>
      <c r="G123" s="73" t="s">
        <v>43</v>
      </c>
      <c r="H123" s="73" t="s">
        <v>464</v>
      </c>
      <c r="I123" s="73" t="s">
        <v>466</v>
      </c>
      <c r="J123" s="73" t="str">
        <f t="shared" si="1"/>
        <v>Burning oil kWh (Net CV)</v>
      </c>
      <c r="K123" s="33">
        <v>6.4000000000000005E-4</v>
      </c>
      <c r="L123" s="48"/>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c r="BT123" s="22"/>
      <c r="BU123" s="22"/>
      <c r="BV123" s="22"/>
      <c r="BW123" s="22"/>
      <c r="BX123" s="22"/>
      <c r="BY123" s="22"/>
      <c r="BZ123" s="22"/>
      <c r="CA123" s="22"/>
      <c r="CB123" s="22"/>
      <c r="CC123" s="22"/>
      <c r="CD123" s="22"/>
      <c r="CE123" s="22"/>
      <c r="CF123" s="22"/>
      <c r="CG123" s="22"/>
      <c r="CH123" s="22"/>
      <c r="CI123" s="22"/>
      <c r="CJ123" s="22"/>
      <c r="CK123" s="22"/>
      <c r="CL123" s="22"/>
      <c r="CM123" s="22"/>
      <c r="CN123" s="22"/>
      <c r="CO123" s="22"/>
    </row>
    <row r="124" spans="1:93" s="2" customFormat="1" x14ac:dyDescent="0.3">
      <c r="A124" s="73" t="s">
        <v>240</v>
      </c>
      <c r="B124" s="73" t="s">
        <v>272</v>
      </c>
      <c r="C124" s="75" t="s">
        <v>367</v>
      </c>
      <c r="D124" s="75" t="s">
        <v>280</v>
      </c>
      <c r="E124" s="73"/>
      <c r="F124" s="73" t="s">
        <v>112</v>
      </c>
      <c r="G124" s="73" t="s">
        <v>43</v>
      </c>
      <c r="H124" s="73" t="s">
        <v>464</v>
      </c>
      <c r="I124" s="73" t="s">
        <v>467</v>
      </c>
      <c r="J124" s="73" t="str">
        <f t="shared" si="1"/>
        <v>Burning oil kWh (Net CV)</v>
      </c>
      <c r="K124" s="33">
        <v>0.25845000000000001</v>
      </c>
      <c r="L124" s="48"/>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c r="BT124" s="22"/>
      <c r="BU124" s="22"/>
      <c r="BV124" s="22"/>
      <c r="BW124" s="22"/>
      <c r="BX124" s="22"/>
      <c r="BY124" s="22"/>
      <c r="BZ124" s="22"/>
      <c r="CA124" s="22"/>
      <c r="CB124" s="22"/>
      <c r="CC124" s="22"/>
      <c r="CD124" s="22"/>
      <c r="CE124" s="22"/>
      <c r="CF124" s="22"/>
      <c r="CG124" s="22"/>
      <c r="CH124" s="22"/>
      <c r="CI124" s="22"/>
      <c r="CJ124" s="22"/>
      <c r="CK124" s="22"/>
      <c r="CL124" s="22"/>
      <c r="CM124" s="22"/>
      <c r="CN124" s="22"/>
      <c r="CO124" s="22"/>
    </row>
    <row r="125" spans="1:93" s="2" customFormat="1" x14ac:dyDescent="0.3">
      <c r="A125" s="73" t="s">
        <v>240</v>
      </c>
      <c r="B125" s="73" t="s">
        <v>272</v>
      </c>
      <c r="C125" s="75" t="s">
        <v>367</v>
      </c>
      <c r="D125" s="75" t="s">
        <v>280</v>
      </c>
      <c r="E125" s="73"/>
      <c r="F125" s="73" t="s">
        <v>112</v>
      </c>
      <c r="G125" s="73" t="s">
        <v>43</v>
      </c>
      <c r="H125" s="73" t="s">
        <v>464</v>
      </c>
      <c r="I125" s="73" t="s">
        <v>468</v>
      </c>
      <c r="J125" s="73" t="str">
        <f t="shared" si="1"/>
        <v>Burning oil kWh (Net CV)</v>
      </c>
      <c r="K125" s="33">
        <v>6.4000000000000005E-4</v>
      </c>
      <c r="L125" s="138"/>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row>
    <row r="126" spans="1:93" s="2" customFormat="1" x14ac:dyDescent="0.3">
      <c r="A126" s="73" t="s">
        <v>240</v>
      </c>
      <c r="B126" s="73" t="s">
        <v>272</v>
      </c>
      <c r="C126" s="75" t="s">
        <v>367</v>
      </c>
      <c r="D126" s="75" t="s">
        <v>280</v>
      </c>
      <c r="E126" s="73"/>
      <c r="F126" s="73" t="s">
        <v>198</v>
      </c>
      <c r="G126" s="73" t="s">
        <v>5</v>
      </c>
      <c r="H126" s="73" t="s">
        <v>5</v>
      </c>
      <c r="I126" s="73" t="s">
        <v>465</v>
      </c>
      <c r="J126" s="73" t="str">
        <f t="shared" si="1"/>
        <v>Burning oil litres</v>
      </c>
      <c r="K126" s="33">
        <v>2.5404200000000001</v>
      </c>
      <c r="L126" s="48"/>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c r="BT126" s="22"/>
      <c r="BU126" s="22"/>
      <c r="BV126" s="22"/>
      <c r="BW126" s="22"/>
      <c r="BX126" s="22"/>
      <c r="BY126" s="22"/>
      <c r="BZ126" s="22"/>
      <c r="CA126" s="22"/>
      <c r="CB126" s="22"/>
      <c r="CC126" s="22"/>
      <c r="CD126" s="22"/>
      <c r="CE126" s="22"/>
      <c r="CF126" s="22"/>
      <c r="CG126" s="22"/>
      <c r="CH126" s="22"/>
      <c r="CI126" s="22"/>
      <c r="CJ126" s="22"/>
      <c r="CK126" s="22"/>
      <c r="CL126" s="22"/>
      <c r="CM126" s="22"/>
      <c r="CN126" s="22"/>
      <c r="CO126" s="22"/>
    </row>
    <row r="127" spans="1:93" s="2" customFormat="1" x14ac:dyDescent="0.3">
      <c r="A127" s="73" t="s">
        <v>240</v>
      </c>
      <c r="B127" s="73" t="s">
        <v>272</v>
      </c>
      <c r="C127" s="75" t="s">
        <v>367</v>
      </c>
      <c r="D127" s="75" t="s">
        <v>280</v>
      </c>
      <c r="E127" s="73"/>
      <c r="F127" s="73" t="s">
        <v>198</v>
      </c>
      <c r="G127" s="73" t="s">
        <v>5</v>
      </c>
      <c r="H127" s="73" t="s">
        <v>5</v>
      </c>
      <c r="I127" s="73" t="s">
        <v>466</v>
      </c>
      <c r="J127" s="73" t="str">
        <f t="shared" si="1"/>
        <v>Burning oil litres</v>
      </c>
      <c r="K127" s="33">
        <v>6.3E-3</v>
      </c>
      <c r="L127" s="48"/>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row>
    <row r="128" spans="1:93" s="2" customFormat="1" x14ac:dyDescent="0.3">
      <c r="A128" s="73" t="s">
        <v>240</v>
      </c>
      <c r="B128" s="73" t="s">
        <v>272</v>
      </c>
      <c r="C128" s="75" t="s">
        <v>367</v>
      </c>
      <c r="D128" s="75" t="s">
        <v>280</v>
      </c>
      <c r="E128" s="73"/>
      <c r="F128" s="73" t="s">
        <v>198</v>
      </c>
      <c r="G128" s="73" t="s">
        <v>5</v>
      </c>
      <c r="H128" s="73" t="s">
        <v>5</v>
      </c>
      <c r="I128" s="73" t="s">
        <v>467</v>
      </c>
      <c r="J128" s="73" t="str">
        <f t="shared" si="1"/>
        <v>Burning oil litres</v>
      </c>
      <c r="K128" s="33">
        <v>2.5278200000000002</v>
      </c>
      <c r="L128" s="48"/>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c r="BT128" s="22"/>
      <c r="BU128" s="22"/>
      <c r="BV128" s="22"/>
      <c r="BW128" s="22"/>
      <c r="BX128" s="22"/>
      <c r="BY128" s="22"/>
      <c r="BZ128" s="22"/>
      <c r="CA128" s="22"/>
      <c r="CB128" s="22"/>
      <c r="CC128" s="22"/>
      <c r="CD128" s="22"/>
      <c r="CE128" s="22"/>
      <c r="CF128" s="22"/>
      <c r="CG128" s="22"/>
      <c r="CH128" s="22"/>
      <c r="CI128" s="22"/>
      <c r="CJ128" s="22"/>
      <c r="CK128" s="22"/>
      <c r="CL128" s="22"/>
      <c r="CM128" s="22"/>
      <c r="CN128" s="22"/>
      <c r="CO128" s="22"/>
    </row>
    <row r="129" spans="1:93" s="2" customFormat="1" x14ac:dyDescent="0.3">
      <c r="A129" s="73" t="s">
        <v>240</v>
      </c>
      <c r="B129" s="73" t="s">
        <v>272</v>
      </c>
      <c r="C129" s="75" t="s">
        <v>367</v>
      </c>
      <c r="D129" s="75" t="s">
        <v>280</v>
      </c>
      <c r="E129" s="73"/>
      <c r="F129" s="73" t="s">
        <v>198</v>
      </c>
      <c r="G129" s="73" t="s">
        <v>5</v>
      </c>
      <c r="H129" s="73" t="s">
        <v>5</v>
      </c>
      <c r="I129" s="73" t="s">
        <v>468</v>
      </c>
      <c r="J129" s="73" t="str">
        <f t="shared" si="1"/>
        <v>Burning oil litres</v>
      </c>
      <c r="K129" s="33">
        <v>6.3E-3</v>
      </c>
      <c r="L129" s="48"/>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c r="BT129" s="22"/>
      <c r="BU129" s="22"/>
      <c r="BV129" s="22"/>
      <c r="BW129" s="22"/>
      <c r="BX129" s="22"/>
      <c r="BY129" s="22"/>
      <c r="BZ129" s="22"/>
      <c r="CA129" s="22"/>
      <c r="CB129" s="22"/>
      <c r="CC129" s="22"/>
      <c r="CD129" s="22"/>
      <c r="CE129" s="22"/>
      <c r="CF129" s="22"/>
      <c r="CG129" s="22"/>
      <c r="CH129" s="22"/>
      <c r="CI129" s="22"/>
      <c r="CJ129" s="22"/>
      <c r="CK129" s="22"/>
      <c r="CL129" s="22"/>
      <c r="CM129" s="22"/>
      <c r="CN129" s="22"/>
      <c r="CO129" s="22"/>
    </row>
    <row r="130" spans="1:93" s="2" customFormat="1" x14ac:dyDescent="0.3">
      <c r="A130" s="73" t="s">
        <v>240</v>
      </c>
      <c r="B130" s="73" t="s">
        <v>272</v>
      </c>
      <c r="C130" s="75" t="s">
        <v>367</v>
      </c>
      <c r="D130" s="75" t="s">
        <v>280</v>
      </c>
      <c r="E130" s="73"/>
      <c r="F130" s="73" t="s">
        <v>424</v>
      </c>
      <c r="G130" s="73" t="s">
        <v>28</v>
      </c>
      <c r="H130" s="73" t="s">
        <v>28</v>
      </c>
      <c r="I130" s="73" t="s">
        <v>465</v>
      </c>
      <c r="J130" s="73" t="str">
        <f t="shared" si="1"/>
        <v>Burning oil tonnes</v>
      </c>
      <c r="K130" s="33">
        <v>3165.36</v>
      </c>
      <c r="L130" s="48"/>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c r="BT130" s="22"/>
      <c r="BU130" s="22"/>
      <c r="BV130" s="22"/>
      <c r="BW130" s="22"/>
      <c r="BX130" s="22"/>
      <c r="BY130" s="22"/>
      <c r="BZ130" s="22"/>
      <c r="CA130" s="22"/>
      <c r="CB130" s="22"/>
      <c r="CC130" s="22"/>
      <c r="CD130" s="22"/>
      <c r="CE130" s="22"/>
      <c r="CF130" s="22"/>
      <c r="CG130" s="22"/>
      <c r="CH130" s="22"/>
      <c r="CI130" s="22"/>
      <c r="CJ130" s="22"/>
      <c r="CK130" s="22"/>
      <c r="CL130" s="22"/>
      <c r="CM130" s="22"/>
      <c r="CN130" s="22"/>
      <c r="CO130" s="22"/>
    </row>
    <row r="131" spans="1:93" s="2" customFormat="1" x14ac:dyDescent="0.3">
      <c r="A131" s="73" t="s">
        <v>240</v>
      </c>
      <c r="B131" s="73" t="s">
        <v>272</v>
      </c>
      <c r="C131" s="75" t="s">
        <v>367</v>
      </c>
      <c r="D131" s="75" t="s">
        <v>280</v>
      </c>
      <c r="E131" s="73"/>
      <c r="F131" s="73" t="s">
        <v>424</v>
      </c>
      <c r="G131" s="73" t="s">
        <v>28</v>
      </c>
      <c r="H131" s="73" t="s">
        <v>28</v>
      </c>
      <c r="I131" s="73" t="s">
        <v>466</v>
      </c>
      <c r="J131" s="73" t="str">
        <f t="shared" si="1"/>
        <v>Burning oil tonnes</v>
      </c>
      <c r="K131" s="33">
        <v>7.85</v>
      </c>
      <c r="L131" s="48"/>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c r="BT131" s="22"/>
      <c r="BU131" s="22"/>
      <c r="BV131" s="22"/>
      <c r="BW131" s="22"/>
      <c r="BX131" s="22"/>
      <c r="BY131" s="22"/>
      <c r="BZ131" s="22"/>
      <c r="CA131" s="22"/>
      <c r="CB131" s="22"/>
      <c r="CC131" s="22"/>
      <c r="CD131" s="22"/>
      <c r="CE131" s="22"/>
      <c r="CF131" s="22"/>
      <c r="CG131" s="22"/>
      <c r="CH131" s="22"/>
      <c r="CI131" s="22"/>
      <c r="CJ131" s="22"/>
      <c r="CK131" s="22"/>
      <c r="CL131" s="22"/>
      <c r="CM131" s="22"/>
      <c r="CN131" s="22"/>
      <c r="CO131" s="22"/>
    </row>
    <row r="132" spans="1:93" s="2" customFormat="1" x14ac:dyDescent="0.3">
      <c r="A132" s="73" t="s">
        <v>240</v>
      </c>
      <c r="B132" s="73" t="s">
        <v>272</v>
      </c>
      <c r="C132" s="75" t="s">
        <v>367</v>
      </c>
      <c r="D132" s="75" t="s">
        <v>280</v>
      </c>
      <c r="E132" s="73"/>
      <c r="F132" s="73" t="s">
        <v>424</v>
      </c>
      <c r="G132" s="73" t="s">
        <v>28</v>
      </c>
      <c r="H132" s="73" t="s">
        <v>28</v>
      </c>
      <c r="I132" s="73" t="s">
        <v>467</v>
      </c>
      <c r="J132" s="73" t="str">
        <f t="shared" si="1"/>
        <v>Burning oil tonnes</v>
      </c>
      <c r="K132" s="33">
        <v>3149.67</v>
      </c>
      <c r="L132" s="48"/>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c r="BT132" s="22"/>
      <c r="BU132" s="22"/>
      <c r="BV132" s="22"/>
      <c r="BW132" s="22"/>
      <c r="BX132" s="22"/>
      <c r="BY132" s="22"/>
      <c r="BZ132" s="22"/>
      <c r="CA132" s="22"/>
      <c r="CB132" s="22"/>
      <c r="CC132" s="22"/>
      <c r="CD132" s="22"/>
      <c r="CE132" s="22"/>
      <c r="CF132" s="22"/>
      <c r="CG132" s="22"/>
      <c r="CH132" s="22"/>
      <c r="CI132" s="22"/>
      <c r="CJ132" s="22"/>
      <c r="CK132" s="22"/>
      <c r="CL132" s="22"/>
      <c r="CM132" s="22"/>
      <c r="CN132" s="22"/>
      <c r="CO132" s="22"/>
    </row>
    <row r="133" spans="1:93" s="2" customFormat="1" x14ac:dyDescent="0.3">
      <c r="A133" s="73" t="s">
        <v>240</v>
      </c>
      <c r="B133" s="73" t="s">
        <v>272</v>
      </c>
      <c r="C133" s="75" t="s">
        <v>367</v>
      </c>
      <c r="D133" s="75" t="s">
        <v>280</v>
      </c>
      <c r="E133" s="73"/>
      <c r="F133" s="73" t="s">
        <v>424</v>
      </c>
      <c r="G133" s="73" t="s">
        <v>28</v>
      </c>
      <c r="H133" s="73" t="s">
        <v>28</v>
      </c>
      <c r="I133" s="73" t="s">
        <v>468</v>
      </c>
      <c r="J133" s="73" t="str">
        <f t="shared" si="1"/>
        <v>Burning oil tonnes</v>
      </c>
      <c r="K133" s="33">
        <v>7.84</v>
      </c>
      <c r="L133" s="48"/>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c r="BT133" s="22"/>
      <c r="BU133" s="22"/>
      <c r="BV133" s="22"/>
      <c r="BW133" s="22"/>
      <c r="BX133" s="22"/>
      <c r="BY133" s="22"/>
      <c r="BZ133" s="22"/>
      <c r="CA133" s="22"/>
      <c r="CB133" s="22"/>
      <c r="CC133" s="22"/>
      <c r="CD133" s="22"/>
      <c r="CE133" s="22"/>
      <c r="CF133" s="22"/>
      <c r="CG133" s="22"/>
      <c r="CH133" s="22"/>
      <c r="CI133" s="22"/>
      <c r="CJ133" s="22"/>
      <c r="CK133" s="22"/>
      <c r="CL133" s="22"/>
      <c r="CM133" s="22"/>
      <c r="CN133" s="22"/>
      <c r="CO133" s="22"/>
    </row>
    <row r="134" spans="1:93" s="2" customFormat="1" x14ac:dyDescent="0.3">
      <c r="A134" s="73" t="s">
        <v>240</v>
      </c>
      <c r="B134" s="73" t="s">
        <v>272</v>
      </c>
      <c r="C134" s="75" t="s">
        <v>367</v>
      </c>
      <c r="D134" s="75" t="s">
        <v>145</v>
      </c>
      <c r="E134" s="73"/>
      <c r="F134" s="73" t="s">
        <v>398</v>
      </c>
      <c r="G134" s="73" t="s">
        <v>43</v>
      </c>
      <c r="H134" s="73" t="s">
        <v>463</v>
      </c>
      <c r="I134" s="73" t="s">
        <v>465</v>
      </c>
      <c r="J134" s="73" t="str">
        <f t="shared" ref="J134:J197" si="2">CONCATENATE(D134," ",H134)</f>
        <v>Diesel (average biofuel blend) kWh (Gross CV)</v>
      </c>
      <c r="K134" s="33">
        <v>0.24462</v>
      </c>
      <c r="L134" s="48"/>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c r="BT134" s="22"/>
      <c r="BU134" s="22"/>
      <c r="BV134" s="22"/>
      <c r="BW134" s="22"/>
      <c r="BX134" s="22"/>
      <c r="BY134" s="22"/>
      <c r="BZ134" s="22"/>
      <c r="CA134" s="22"/>
      <c r="CB134" s="22"/>
      <c r="CC134" s="22"/>
      <c r="CD134" s="22"/>
      <c r="CE134" s="22"/>
      <c r="CF134" s="22"/>
      <c r="CG134" s="22"/>
      <c r="CH134" s="22"/>
      <c r="CI134" s="22"/>
      <c r="CJ134" s="22"/>
      <c r="CK134" s="22"/>
      <c r="CL134" s="22"/>
      <c r="CM134" s="22"/>
      <c r="CN134" s="22"/>
      <c r="CO134" s="22"/>
    </row>
    <row r="135" spans="1:93" s="2" customFormat="1" x14ac:dyDescent="0.3">
      <c r="A135" s="73" t="s">
        <v>240</v>
      </c>
      <c r="B135" s="73" t="s">
        <v>272</v>
      </c>
      <c r="C135" s="75" t="s">
        <v>367</v>
      </c>
      <c r="D135" s="75" t="s">
        <v>145</v>
      </c>
      <c r="E135" s="73"/>
      <c r="F135" s="73" t="s">
        <v>398</v>
      </c>
      <c r="G135" s="73" t="s">
        <v>43</v>
      </c>
      <c r="H135" s="73" t="s">
        <v>463</v>
      </c>
      <c r="I135" s="73" t="s">
        <v>466</v>
      </c>
      <c r="J135" s="73" t="str">
        <f t="shared" si="2"/>
        <v>Diesel (average biofuel blend) kWh (Gross CV)</v>
      </c>
      <c r="K135" s="33">
        <v>3.0000000000000001E-5</v>
      </c>
      <c r="L135" s="48"/>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row>
    <row r="136" spans="1:93" s="2" customFormat="1" x14ac:dyDescent="0.3">
      <c r="A136" s="73" t="s">
        <v>240</v>
      </c>
      <c r="B136" s="73" t="s">
        <v>272</v>
      </c>
      <c r="C136" s="75" t="s">
        <v>367</v>
      </c>
      <c r="D136" s="75" t="s">
        <v>145</v>
      </c>
      <c r="E136" s="73"/>
      <c r="F136" s="73" t="s">
        <v>398</v>
      </c>
      <c r="G136" s="73" t="s">
        <v>43</v>
      </c>
      <c r="H136" s="73" t="s">
        <v>463</v>
      </c>
      <c r="I136" s="73" t="s">
        <v>467</v>
      </c>
      <c r="J136" s="73" t="str">
        <f t="shared" si="2"/>
        <v>Diesel (average biofuel blend) kWh (Gross CV)</v>
      </c>
      <c r="K136" s="33">
        <v>0.24137</v>
      </c>
      <c r="L136" s="48"/>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c r="BT136" s="22"/>
      <c r="BU136" s="22"/>
      <c r="BV136" s="22"/>
      <c r="BW136" s="22"/>
      <c r="BX136" s="22"/>
      <c r="BY136" s="22"/>
      <c r="BZ136" s="22"/>
      <c r="CA136" s="22"/>
      <c r="CB136" s="22"/>
      <c r="CC136" s="22"/>
      <c r="CD136" s="22"/>
      <c r="CE136" s="22"/>
      <c r="CF136" s="22"/>
      <c r="CG136" s="22"/>
      <c r="CH136" s="22"/>
      <c r="CI136" s="22"/>
      <c r="CJ136" s="22"/>
      <c r="CK136" s="22"/>
      <c r="CL136" s="22"/>
      <c r="CM136" s="22"/>
      <c r="CN136" s="22"/>
      <c r="CO136" s="22"/>
    </row>
    <row r="137" spans="1:93" s="2" customFormat="1" x14ac:dyDescent="0.3">
      <c r="A137" s="73" t="s">
        <v>240</v>
      </c>
      <c r="B137" s="73" t="s">
        <v>272</v>
      </c>
      <c r="C137" s="75" t="s">
        <v>367</v>
      </c>
      <c r="D137" s="75" t="s">
        <v>145</v>
      </c>
      <c r="E137" s="73"/>
      <c r="F137" s="73" t="s">
        <v>398</v>
      </c>
      <c r="G137" s="73" t="s">
        <v>43</v>
      </c>
      <c r="H137" s="73" t="s">
        <v>463</v>
      </c>
      <c r="I137" s="73" t="s">
        <v>468</v>
      </c>
      <c r="J137" s="73" t="str">
        <f t="shared" si="2"/>
        <v>Diesel (average biofuel blend) kWh (Gross CV)</v>
      </c>
      <c r="K137" s="33">
        <v>3.2200000000000002E-3</v>
      </c>
      <c r="L137" s="48"/>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c r="BT137" s="22"/>
      <c r="BU137" s="22"/>
      <c r="BV137" s="22"/>
      <c r="BW137" s="22"/>
      <c r="BX137" s="22"/>
      <c r="BY137" s="22"/>
      <c r="BZ137" s="22"/>
      <c r="CA137" s="22"/>
      <c r="CB137" s="22"/>
      <c r="CC137" s="22"/>
      <c r="CD137" s="22"/>
      <c r="CE137" s="22"/>
      <c r="CF137" s="22"/>
      <c r="CG137" s="22"/>
      <c r="CH137" s="22"/>
      <c r="CI137" s="22"/>
      <c r="CJ137" s="22"/>
      <c r="CK137" s="22"/>
      <c r="CL137" s="22"/>
      <c r="CM137" s="22"/>
      <c r="CN137" s="22"/>
      <c r="CO137" s="22"/>
    </row>
    <row r="138" spans="1:93" s="2" customFormat="1" x14ac:dyDescent="0.3">
      <c r="A138" s="73" t="s">
        <v>240</v>
      </c>
      <c r="B138" s="73" t="s">
        <v>272</v>
      </c>
      <c r="C138" s="75" t="s">
        <v>367</v>
      </c>
      <c r="D138" s="75" t="s">
        <v>145</v>
      </c>
      <c r="E138" s="73"/>
      <c r="F138" s="73" t="s">
        <v>112</v>
      </c>
      <c r="G138" s="73" t="s">
        <v>43</v>
      </c>
      <c r="H138" s="73" t="s">
        <v>464</v>
      </c>
      <c r="I138" s="73" t="s">
        <v>465</v>
      </c>
      <c r="J138" s="73" t="str">
        <f t="shared" si="2"/>
        <v>Diesel (average biofuel blend) kWh (Net CV)</v>
      </c>
      <c r="K138" s="33">
        <v>0.26023000000000002</v>
      </c>
      <c r="L138" s="48"/>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c r="BT138" s="22"/>
      <c r="BU138" s="22"/>
      <c r="BV138" s="22"/>
      <c r="BW138" s="22"/>
      <c r="BX138" s="22"/>
      <c r="BY138" s="22"/>
      <c r="BZ138" s="22"/>
      <c r="CA138" s="22"/>
      <c r="CB138" s="22"/>
      <c r="CC138" s="22"/>
      <c r="CD138" s="22"/>
      <c r="CE138" s="22"/>
      <c r="CF138" s="22"/>
      <c r="CG138" s="22"/>
      <c r="CH138" s="22"/>
      <c r="CI138" s="22"/>
      <c r="CJ138" s="22"/>
      <c r="CK138" s="22"/>
      <c r="CL138" s="22"/>
      <c r="CM138" s="22"/>
      <c r="CN138" s="22"/>
      <c r="CO138" s="22"/>
    </row>
    <row r="139" spans="1:93" s="2" customFormat="1" x14ac:dyDescent="0.3">
      <c r="A139" s="73" t="s">
        <v>240</v>
      </c>
      <c r="B139" s="73" t="s">
        <v>272</v>
      </c>
      <c r="C139" s="75" t="s">
        <v>367</v>
      </c>
      <c r="D139" s="75" t="s">
        <v>145</v>
      </c>
      <c r="E139" s="73"/>
      <c r="F139" s="73" t="s">
        <v>112</v>
      </c>
      <c r="G139" s="73" t="s">
        <v>43</v>
      </c>
      <c r="H139" s="73" t="s">
        <v>464</v>
      </c>
      <c r="I139" s="73" t="s">
        <v>466</v>
      </c>
      <c r="J139" s="73" t="str">
        <f t="shared" si="2"/>
        <v>Diesel (average biofuel blend) kWh (Net CV)</v>
      </c>
      <c r="K139" s="33">
        <v>3.0000000000000001E-5</v>
      </c>
      <c r="L139" s="48"/>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c r="BT139" s="22"/>
      <c r="BU139" s="22"/>
      <c r="BV139" s="22"/>
      <c r="BW139" s="22"/>
      <c r="BX139" s="22"/>
      <c r="BY139" s="22"/>
      <c r="BZ139" s="22"/>
      <c r="CA139" s="22"/>
      <c r="CB139" s="22"/>
      <c r="CC139" s="22"/>
      <c r="CD139" s="22"/>
      <c r="CE139" s="22"/>
      <c r="CF139" s="22"/>
      <c r="CG139" s="22"/>
      <c r="CH139" s="22"/>
      <c r="CI139" s="22"/>
      <c r="CJ139" s="22"/>
      <c r="CK139" s="22"/>
      <c r="CL139" s="22"/>
      <c r="CM139" s="22"/>
      <c r="CN139" s="22"/>
      <c r="CO139" s="22"/>
    </row>
    <row r="140" spans="1:93" s="2" customFormat="1" x14ac:dyDescent="0.3">
      <c r="A140" s="73" t="s">
        <v>240</v>
      </c>
      <c r="B140" s="73" t="s">
        <v>272</v>
      </c>
      <c r="C140" s="75" t="s">
        <v>367</v>
      </c>
      <c r="D140" s="75" t="s">
        <v>145</v>
      </c>
      <c r="E140" s="73"/>
      <c r="F140" s="73" t="s">
        <v>112</v>
      </c>
      <c r="G140" s="73" t="s">
        <v>43</v>
      </c>
      <c r="H140" s="73" t="s">
        <v>464</v>
      </c>
      <c r="I140" s="73" t="s">
        <v>467</v>
      </c>
      <c r="J140" s="73" t="str">
        <f t="shared" si="2"/>
        <v>Diesel (average biofuel blend) kWh (Net CV)</v>
      </c>
      <c r="K140" s="33">
        <v>0.25677</v>
      </c>
      <c r="L140" s="48"/>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c r="BT140" s="22"/>
      <c r="BU140" s="22"/>
      <c r="BV140" s="22"/>
      <c r="BW140" s="22"/>
      <c r="BX140" s="22"/>
      <c r="BY140" s="22"/>
      <c r="BZ140" s="22"/>
      <c r="CA140" s="22"/>
      <c r="CB140" s="22"/>
      <c r="CC140" s="22"/>
      <c r="CD140" s="22"/>
      <c r="CE140" s="22"/>
      <c r="CF140" s="22"/>
      <c r="CG140" s="22"/>
      <c r="CH140" s="22"/>
      <c r="CI140" s="22"/>
      <c r="CJ140" s="22"/>
      <c r="CK140" s="22"/>
      <c r="CL140" s="22"/>
      <c r="CM140" s="22"/>
      <c r="CN140" s="22"/>
      <c r="CO140" s="22"/>
    </row>
    <row r="141" spans="1:93" s="2" customFormat="1" x14ac:dyDescent="0.3">
      <c r="A141" s="73" t="s">
        <v>240</v>
      </c>
      <c r="B141" s="73" t="s">
        <v>272</v>
      </c>
      <c r="C141" s="75" t="s">
        <v>367</v>
      </c>
      <c r="D141" s="75" t="s">
        <v>145</v>
      </c>
      <c r="E141" s="73"/>
      <c r="F141" s="73" t="s">
        <v>112</v>
      </c>
      <c r="G141" s="73" t="s">
        <v>43</v>
      </c>
      <c r="H141" s="73" t="s">
        <v>464</v>
      </c>
      <c r="I141" s="73" t="s">
        <v>468</v>
      </c>
      <c r="J141" s="73" t="str">
        <f t="shared" si="2"/>
        <v>Diesel (average biofuel blend) kWh (Net CV)</v>
      </c>
      <c r="K141" s="33">
        <v>3.4299999999999999E-3</v>
      </c>
      <c r="L141" s="48"/>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c r="BT141" s="22"/>
      <c r="BU141" s="22"/>
      <c r="BV141" s="22"/>
      <c r="BW141" s="22"/>
      <c r="BX141" s="22"/>
      <c r="BY141" s="22"/>
      <c r="BZ141" s="22"/>
      <c r="CA141" s="22"/>
      <c r="CB141" s="22"/>
      <c r="CC141" s="22"/>
      <c r="CD141" s="22"/>
      <c r="CE141" s="22"/>
      <c r="CF141" s="22"/>
      <c r="CG141" s="22"/>
      <c r="CH141" s="22"/>
      <c r="CI141" s="22"/>
      <c r="CJ141" s="22"/>
      <c r="CK141" s="22"/>
      <c r="CL141" s="22"/>
      <c r="CM141" s="22"/>
      <c r="CN141" s="22"/>
      <c r="CO141" s="22"/>
    </row>
    <row r="142" spans="1:93" s="2" customFormat="1" x14ac:dyDescent="0.3">
      <c r="A142" s="73" t="s">
        <v>240</v>
      </c>
      <c r="B142" s="73" t="s">
        <v>272</v>
      </c>
      <c r="C142" s="75" t="s">
        <v>367</v>
      </c>
      <c r="D142" s="75" t="s">
        <v>145</v>
      </c>
      <c r="E142" s="73"/>
      <c r="F142" s="73" t="s">
        <v>198</v>
      </c>
      <c r="G142" s="73" t="s">
        <v>5</v>
      </c>
      <c r="H142" s="73" t="s">
        <v>5</v>
      </c>
      <c r="I142" s="73" t="s">
        <v>465</v>
      </c>
      <c r="J142" s="73" t="str">
        <f t="shared" si="2"/>
        <v>Diesel (average biofuel blend) litres</v>
      </c>
      <c r="K142" s="33">
        <v>2.5941100000000001</v>
      </c>
      <c r="L142" s="48"/>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c r="BT142" s="22"/>
      <c r="BU142" s="22"/>
      <c r="BV142" s="22"/>
      <c r="BW142" s="22"/>
      <c r="BX142" s="22"/>
      <c r="BY142" s="22"/>
      <c r="BZ142" s="22"/>
      <c r="CA142" s="22"/>
      <c r="CB142" s="22"/>
      <c r="CC142" s="22"/>
      <c r="CD142" s="22"/>
      <c r="CE142" s="22"/>
      <c r="CF142" s="22"/>
      <c r="CG142" s="22"/>
      <c r="CH142" s="22"/>
      <c r="CI142" s="22"/>
      <c r="CJ142" s="22"/>
      <c r="CK142" s="22"/>
      <c r="CL142" s="22"/>
      <c r="CM142" s="22"/>
      <c r="CN142" s="22"/>
      <c r="CO142" s="22"/>
    </row>
    <row r="143" spans="1:93" s="2" customFormat="1" x14ac:dyDescent="0.3">
      <c r="A143" s="73" t="s">
        <v>240</v>
      </c>
      <c r="B143" s="73" t="s">
        <v>272</v>
      </c>
      <c r="C143" s="75" t="s">
        <v>367</v>
      </c>
      <c r="D143" s="75" t="s">
        <v>145</v>
      </c>
      <c r="E143" s="73"/>
      <c r="F143" s="73" t="s">
        <v>198</v>
      </c>
      <c r="G143" s="73" t="s">
        <v>5</v>
      </c>
      <c r="H143" s="73" t="s">
        <v>5</v>
      </c>
      <c r="I143" s="73" t="s">
        <v>466</v>
      </c>
      <c r="J143" s="73" t="str">
        <f t="shared" si="2"/>
        <v>Diesel (average biofuel blend) litres</v>
      </c>
      <c r="K143" s="33">
        <v>2.9999999999999997E-4</v>
      </c>
      <c r="L143" s="48"/>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c r="BT143" s="22"/>
      <c r="BU143" s="22"/>
      <c r="BV143" s="22"/>
      <c r="BW143" s="22"/>
      <c r="BX143" s="22"/>
      <c r="BY143" s="22"/>
      <c r="BZ143" s="22"/>
      <c r="CA143" s="22"/>
      <c r="CB143" s="22"/>
      <c r="CC143" s="22"/>
      <c r="CD143" s="22"/>
      <c r="CE143" s="22"/>
      <c r="CF143" s="22"/>
      <c r="CG143" s="22"/>
      <c r="CH143" s="22"/>
      <c r="CI143" s="22"/>
      <c r="CJ143" s="22"/>
      <c r="CK143" s="22"/>
      <c r="CL143" s="22"/>
      <c r="CM143" s="22"/>
      <c r="CN143" s="22"/>
      <c r="CO143" s="22"/>
    </row>
    <row r="144" spans="1:93" s="2" customFormat="1" x14ac:dyDescent="0.3">
      <c r="A144" s="73" t="s">
        <v>240</v>
      </c>
      <c r="B144" s="73" t="s">
        <v>272</v>
      </c>
      <c r="C144" s="75" t="s">
        <v>367</v>
      </c>
      <c r="D144" s="75" t="s">
        <v>145</v>
      </c>
      <c r="E144" s="73"/>
      <c r="F144" s="73" t="s">
        <v>198</v>
      </c>
      <c r="G144" s="73" t="s">
        <v>5</v>
      </c>
      <c r="H144" s="73" t="s">
        <v>5</v>
      </c>
      <c r="I144" s="73" t="s">
        <v>467</v>
      </c>
      <c r="J144" s="73" t="str">
        <f t="shared" si="2"/>
        <v>Diesel (average biofuel blend) litres</v>
      </c>
      <c r="K144" s="33">
        <v>2.5595599999999998</v>
      </c>
      <c r="L144" s="48"/>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c r="BT144" s="22"/>
      <c r="BU144" s="22"/>
      <c r="BV144" s="22"/>
      <c r="BW144" s="22"/>
      <c r="BX144" s="22"/>
      <c r="BY144" s="22"/>
      <c r="BZ144" s="22"/>
      <c r="CA144" s="22"/>
      <c r="CB144" s="22"/>
      <c r="CC144" s="22"/>
      <c r="CD144" s="22"/>
      <c r="CE144" s="22"/>
      <c r="CF144" s="22"/>
      <c r="CG144" s="22"/>
      <c r="CH144" s="22"/>
      <c r="CI144" s="22"/>
      <c r="CJ144" s="22"/>
      <c r="CK144" s="22"/>
      <c r="CL144" s="22"/>
      <c r="CM144" s="22"/>
      <c r="CN144" s="22"/>
      <c r="CO144" s="22"/>
    </row>
    <row r="145" spans="1:93" s="2" customFormat="1" x14ac:dyDescent="0.3">
      <c r="A145" s="73" t="s">
        <v>240</v>
      </c>
      <c r="B145" s="73" t="s">
        <v>272</v>
      </c>
      <c r="C145" s="75" t="s">
        <v>367</v>
      </c>
      <c r="D145" s="75" t="s">
        <v>145</v>
      </c>
      <c r="E145" s="73"/>
      <c r="F145" s="73" t="s">
        <v>198</v>
      </c>
      <c r="G145" s="73" t="s">
        <v>5</v>
      </c>
      <c r="H145" s="73" t="s">
        <v>5</v>
      </c>
      <c r="I145" s="73" t="s">
        <v>468</v>
      </c>
      <c r="J145" s="73" t="str">
        <f t="shared" si="2"/>
        <v>Diesel (average biofuel blend) litres</v>
      </c>
      <c r="K145" s="33">
        <v>3.4250000000000003E-2</v>
      </c>
      <c r="L145" s="48"/>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row>
    <row r="146" spans="1:93" s="2" customFormat="1" x14ac:dyDescent="0.3">
      <c r="A146" s="73" t="s">
        <v>240</v>
      </c>
      <c r="B146" s="73" t="s">
        <v>272</v>
      </c>
      <c r="C146" s="75" t="s">
        <v>367</v>
      </c>
      <c r="D146" s="75" t="s">
        <v>145</v>
      </c>
      <c r="E146" s="73"/>
      <c r="F146" s="73" t="s">
        <v>424</v>
      </c>
      <c r="G146" s="73" t="s">
        <v>28</v>
      </c>
      <c r="H146" s="73" t="s">
        <v>28</v>
      </c>
      <c r="I146" s="73" t="s">
        <v>465</v>
      </c>
      <c r="J146" s="73" t="str">
        <f t="shared" si="2"/>
        <v>Diesel (average biofuel blend) tonnes</v>
      </c>
      <c r="K146" s="33">
        <v>3088.23</v>
      </c>
      <c r="L146" s="48"/>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c r="BT146" s="22"/>
      <c r="BU146" s="22"/>
      <c r="BV146" s="22"/>
      <c r="BW146" s="22"/>
      <c r="BX146" s="22"/>
      <c r="BY146" s="22"/>
      <c r="BZ146" s="22"/>
      <c r="CA146" s="22"/>
      <c r="CB146" s="22"/>
      <c r="CC146" s="22"/>
      <c r="CD146" s="22"/>
      <c r="CE146" s="22"/>
      <c r="CF146" s="22"/>
      <c r="CG146" s="22"/>
      <c r="CH146" s="22"/>
      <c r="CI146" s="22"/>
      <c r="CJ146" s="22"/>
      <c r="CK146" s="22"/>
      <c r="CL146" s="22"/>
      <c r="CM146" s="22"/>
      <c r="CN146" s="22"/>
      <c r="CO146" s="22"/>
    </row>
    <row r="147" spans="1:93" s="2" customFormat="1" x14ac:dyDescent="0.3">
      <c r="A147" s="73" t="s">
        <v>240</v>
      </c>
      <c r="B147" s="73" t="s">
        <v>272</v>
      </c>
      <c r="C147" s="75" t="s">
        <v>367</v>
      </c>
      <c r="D147" s="75" t="s">
        <v>145</v>
      </c>
      <c r="E147" s="73"/>
      <c r="F147" s="73" t="s">
        <v>424</v>
      </c>
      <c r="G147" s="73" t="s">
        <v>28</v>
      </c>
      <c r="H147" s="73" t="s">
        <v>28</v>
      </c>
      <c r="I147" s="73" t="s">
        <v>466</v>
      </c>
      <c r="J147" s="73" t="str">
        <f t="shared" si="2"/>
        <v>Diesel (average biofuel blend) tonnes</v>
      </c>
      <c r="K147" s="33">
        <v>0.36</v>
      </c>
      <c r="L147" s="48"/>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c r="BT147" s="22"/>
      <c r="BU147" s="22"/>
      <c r="BV147" s="22"/>
      <c r="BW147" s="22"/>
      <c r="BX147" s="22"/>
      <c r="BY147" s="22"/>
      <c r="BZ147" s="22"/>
      <c r="CA147" s="22"/>
      <c r="CB147" s="22"/>
      <c r="CC147" s="22"/>
      <c r="CD147" s="22"/>
      <c r="CE147" s="22"/>
      <c r="CF147" s="22"/>
      <c r="CG147" s="22"/>
      <c r="CH147" s="22"/>
      <c r="CI147" s="22"/>
      <c r="CJ147" s="22"/>
      <c r="CK147" s="22"/>
      <c r="CL147" s="22"/>
      <c r="CM147" s="22"/>
      <c r="CN147" s="22"/>
      <c r="CO147" s="22"/>
    </row>
    <row r="148" spans="1:93" s="2" customFormat="1" x14ac:dyDescent="0.3">
      <c r="A148" s="73" t="s">
        <v>240</v>
      </c>
      <c r="B148" s="73" t="s">
        <v>272</v>
      </c>
      <c r="C148" s="75" t="s">
        <v>367</v>
      </c>
      <c r="D148" s="75" t="s">
        <v>145</v>
      </c>
      <c r="E148" s="73"/>
      <c r="F148" s="73" t="s">
        <v>424</v>
      </c>
      <c r="G148" s="73" t="s">
        <v>28</v>
      </c>
      <c r="H148" s="73" t="s">
        <v>28</v>
      </c>
      <c r="I148" s="73" t="s">
        <v>467</v>
      </c>
      <c r="J148" s="73" t="str">
        <f t="shared" si="2"/>
        <v>Diesel (average biofuel blend) tonnes</v>
      </c>
      <c r="K148" s="33">
        <v>3047</v>
      </c>
      <c r="L148" s="48"/>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c r="BT148" s="22"/>
      <c r="BU148" s="22"/>
      <c r="BV148" s="22"/>
      <c r="BW148" s="22"/>
      <c r="BX148" s="22"/>
      <c r="BY148" s="22"/>
      <c r="BZ148" s="22"/>
      <c r="CA148" s="22"/>
      <c r="CB148" s="22"/>
      <c r="CC148" s="22"/>
      <c r="CD148" s="22"/>
      <c r="CE148" s="22"/>
      <c r="CF148" s="22"/>
      <c r="CG148" s="22"/>
      <c r="CH148" s="22"/>
      <c r="CI148" s="22"/>
      <c r="CJ148" s="22"/>
      <c r="CK148" s="22"/>
      <c r="CL148" s="22"/>
      <c r="CM148" s="22"/>
      <c r="CN148" s="22"/>
      <c r="CO148" s="22"/>
    </row>
    <row r="149" spans="1:93" s="2" customFormat="1" x14ac:dyDescent="0.3">
      <c r="A149" s="73" t="s">
        <v>240</v>
      </c>
      <c r="B149" s="73" t="s">
        <v>272</v>
      </c>
      <c r="C149" s="75" t="s">
        <v>367</v>
      </c>
      <c r="D149" s="75" t="s">
        <v>145</v>
      </c>
      <c r="E149" s="73"/>
      <c r="F149" s="73" t="s">
        <v>424</v>
      </c>
      <c r="G149" s="73" t="s">
        <v>28</v>
      </c>
      <c r="H149" s="73" t="s">
        <v>28</v>
      </c>
      <c r="I149" s="73" t="s">
        <v>468</v>
      </c>
      <c r="J149" s="73" t="str">
        <f t="shared" si="2"/>
        <v>Diesel (average biofuel blend) tonnes</v>
      </c>
      <c r="K149" s="33">
        <v>40.86</v>
      </c>
      <c r="L149" s="138"/>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c r="BT149" s="22"/>
      <c r="BU149" s="22"/>
      <c r="BV149" s="22"/>
      <c r="BW149" s="22"/>
      <c r="BX149" s="22"/>
      <c r="BY149" s="22"/>
      <c r="BZ149" s="22"/>
      <c r="CA149" s="22"/>
      <c r="CB149" s="22"/>
      <c r="CC149" s="22"/>
      <c r="CD149" s="22"/>
      <c r="CE149" s="22"/>
      <c r="CF149" s="22"/>
      <c r="CG149" s="22"/>
      <c r="CH149" s="22"/>
      <c r="CI149" s="22"/>
      <c r="CJ149" s="22"/>
      <c r="CK149" s="22"/>
      <c r="CL149" s="22"/>
      <c r="CM149" s="22"/>
      <c r="CN149" s="22"/>
      <c r="CO149" s="22"/>
    </row>
    <row r="150" spans="1:93" s="2" customFormat="1" x14ac:dyDescent="0.3">
      <c r="A150" s="73" t="s">
        <v>240</v>
      </c>
      <c r="B150" s="73" t="s">
        <v>272</v>
      </c>
      <c r="C150" s="75" t="s">
        <v>367</v>
      </c>
      <c r="D150" s="75" t="s">
        <v>30</v>
      </c>
      <c r="E150" s="73"/>
      <c r="F150" s="73" t="s">
        <v>398</v>
      </c>
      <c r="G150" s="73" t="s">
        <v>43</v>
      </c>
      <c r="H150" s="73" t="s">
        <v>463</v>
      </c>
      <c r="I150" s="73" t="s">
        <v>465</v>
      </c>
      <c r="J150" s="73" t="str">
        <f t="shared" si="2"/>
        <v>Diesel (100% mineral diesel) kWh (Gross CV)</v>
      </c>
      <c r="K150" s="33">
        <v>0.25267000000000001</v>
      </c>
      <c r="L150" s="48"/>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c r="BT150" s="22"/>
      <c r="BU150" s="22"/>
      <c r="BV150" s="22"/>
      <c r="BW150" s="22"/>
      <c r="BX150" s="22"/>
      <c r="BY150" s="22"/>
      <c r="BZ150" s="22"/>
      <c r="CA150" s="22"/>
      <c r="CB150" s="22"/>
      <c r="CC150" s="22"/>
      <c r="CD150" s="22"/>
      <c r="CE150" s="22"/>
      <c r="CF150" s="22"/>
      <c r="CG150" s="22"/>
      <c r="CH150" s="22"/>
      <c r="CI150" s="22"/>
      <c r="CJ150" s="22"/>
      <c r="CK150" s="22"/>
      <c r="CL150" s="22"/>
      <c r="CM150" s="22"/>
      <c r="CN150" s="22"/>
      <c r="CO150" s="22"/>
    </row>
    <row r="151" spans="1:93" s="2" customFormat="1" x14ac:dyDescent="0.3">
      <c r="A151" s="73" t="s">
        <v>240</v>
      </c>
      <c r="B151" s="73" t="s">
        <v>272</v>
      </c>
      <c r="C151" s="75" t="s">
        <v>367</v>
      </c>
      <c r="D151" s="75" t="s">
        <v>30</v>
      </c>
      <c r="E151" s="73"/>
      <c r="F151" s="73" t="s">
        <v>398</v>
      </c>
      <c r="G151" s="73" t="s">
        <v>43</v>
      </c>
      <c r="H151" s="73" t="s">
        <v>463</v>
      </c>
      <c r="I151" s="73" t="s">
        <v>466</v>
      </c>
      <c r="J151" s="73" t="str">
        <f t="shared" si="2"/>
        <v>Diesel (100% mineral diesel) kWh (Gross CV)</v>
      </c>
      <c r="K151" s="33">
        <v>3.0000000000000001E-5</v>
      </c>
      <c r="L151" s="48"/>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c r="BT151" s="22"/>
      <c r="BU151" s="22"/>
      <c r="BV151" s="22"/>
      <c r="BW151" s="22"/>
      <c r="BX151" s="22"/>
      <c r="BY151" s="22"/>
      <c r="BZ151" s="22"/>
      <c r="CA151" s="22"/>
      <c r="CB151" s="22"/>
      <c r="CC151" s="22"/>
      <c r="CD151" s="22"/>
      <c r="CE151" s="22"/>
      <c r="CF151" s="22"/>
      <c r="CG151" s="22"/>
      <c r="CH151" s="22"/>
      <c r="CI151" s="22"/>
      <c r="CJ151" s="22"/>
      <c r="CK151" s="22"/>
      <c r="CL151" s="22"/>
      <c r="CM151" s="22"/>
      <c r="CN151" s="22"/>
      <c r="CO151" s="22"/>
    </row>
    <row r="152" spans="1:93" s="2" customFormat="1" x14ac:dyDescent="0.3">
      <c r="A152" s="73" t="s">
        <v>240</v>
      </c>
      <c r="B152" s="73" t="s">
        <v>272</v>
      </c>
      <c r="C152" s="75" t="s">
        <v>367</v>
      </c>
      <c r="D152" s="75" t="s">
        <v>30</v>
      </c>
      <c r="E152" s="73"/>
      <c r="F152" s="73" t="s">
        <v>398</v>
      </c>
      <c r="G152" s="73" t="s">
        <v>43</v>
      </c>
      <c r="H152" s="73" t="s">
        <v>463</v>
      </c>
      <c r="I152" s="73" t="s">
        <v>467</v>
      </c>
      <c r="J152" s="73" t="str">
        <f t="shared" si="2"/>
        <v>Diesel (100% mineral diesel) kWh (Gross CV)</v>
      </c>
      <c r="K152" s="33">
        <v>0.24942</v>
      </c>
      <c r="L152" s="48"/>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row>
    <row r="153" spans="1:93" s="2" customFormat="1" x14ac:dyDescent="0.3">
      <c r="A153" s="73" t="s">
        <v>240</v>
      </c>
      <c r="B153" s="73" t="s">
        <v>272</v>
      </c>
      <c r="C153" s="75" t="s">
        <v>367</v>
      </c>
      <c r="D153" s="75" t="s">
        <v>30</v>
      </c>
      <c r="E153" s="73"/>
      <c r="F153" s="73" t="s">
        <v>398</v>
      </c>
      <c r="G153" s="73" t="s">
        <v>43</v>
      </c>
      <c r="H153" s="73" t="s">
        <v>463</v>
      </c>
      <c r="I153" s="73" t="s">
        <v>468</v>
      </c>
      <c r="J153" s="73" t="str">
        <f t="shared" si="2"/>
        <v>Diesel (100% mineral diesel) kWh (Gross CV)</v>
      </c>
      <c r="K153" s="33">
        <v>3.2200000000000002E-3</v>
      </c>
      <c r="L153" s="48"/>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row>
    <row r="154" spans="1:93" s="2" customFormat="1" x14ac:dyDescent="0.3">
      <c r="A154" s="73" t="s">
        <v>240</v>
      </c>
      <c r="B154" s="73" t="s">
        <v>272</v>
      </c>
      <c r="C154" s="75" t="s">
        <v>367</v>
      </c>
      <c r="D154" s="75" t="s">
        <v>30</v>
      </c>
      <c r="E154" s="73"/>
      <c r="F154" s="73" t="s">
        <v>112</v>
      </c>
      <c r="G154" s="73" t="s">
        <v>43</v>
      </c>
      <c r="H154" s="73" t="s">
        <v>464</v>
      </c>
      <c r="I154" s="73" t="s">
        <v>465</v>
      </c>
      <c r="J154" s="73" t="str">
        <f t="shared" si="2"/>
        <v>Diesel (100% mineral diesel) kWh (Net CV)</v>
      </c>
      <c r="K154" s="33">
        <v>0.26879999999999998</v>
      </c>
      <c r="L154" s="48"/>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row>
    <row r="155" spans="1:93" s="2" customFormat="1" x14ac:dyDescent="0.3">
      <c r="A155" s="73" t="s">
        <v>240</v>
      </c>
      <c r="B155" s="73" t="s">
        <v>272</v>
      </c>
      <c r="C155" s="75" t="s">
        <v>367</v>
      </c>
      <c r="D155" s="75" t="s">
        <v>30</v>
      </c>
      <c r="E155" s="73"/>
      <c r="F155" s="73" t="s">
        <v>112</v>
      </c>
      <c r="G155" s="73" t="s">
        <v>43</v>
      </c>
      <c r="H155" s="73" t="s">
        <v>464</v>
      </c>
      <c r="I155" s="73" t="s">
        <v>466</v>
      </c>
      <c r="J155" s="73" t="str">
        <f t="shared" si="2"/>
        <v>Diesel (100% mineral diesel) kWh (Net CV)</v>
      </c>
      <c r="K155" s="33">
        <v>3.0000000000000001E-5</v>
      </c>
      <c r="L155" s="48"/>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row>
    <row r="156" spans="1:93" s="2" customFormat="1" x14ac:dyDescent="0.3">
      <c r="A156" s="73" t="s">
        <v>240</v>
      </c>
      <c r="B156" s="73" t="s">
        <v>272</v>
      </c>
      <c r="C156" s="75" t="s">
        <v>367</v>
      </c>
      <c r="D156" s="75" t="s">
        <v>30</v>
      </c>
      <c r="E156" s="73"/>
      <c r="F156" s="73" t="s">
        <v>112</v>
      </c>
      <c r="G156" s="73" t="s">
        <v>43</v>
      </c>
      <c r="H156" s="73" t="s">
        <v>464</v>
      </c>
      <c r="I156" s="73" t="s">
        <v>467</v>
      </c>
      <c r="J156" s="73" t="str">
        <f t="shared" si="2"/>
        <v>Diesel (100% mineral diesel) kWh (Net CV)</v>
      </c>
      <c r="K156" s="33">
        <v>0.26534000000000002</v>
      </c>
      <c r="L156" s="48"/>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c r="BT156" s="22"/>
      <c r="BU156" s="22"/>
      <c r="BV156" s="22"/>
      <c r="BW156" s="22"/>
      <c r="BX156" s="22"/>
      <c r="BY156" s="22"/>
      <c r="BZ156" s="22"/>
      <c r="CA156" s="22"/>
      <c r="CB156" s="22"/>
      <c r="CC156" s="22"/>
      <c r="CD156" s="22"/>
      <c r="CE156" s="22"/>
      <c r="CF156" s="22"/>
      <c r="CG156" s="22"/>
      <c r="CH156" s="22"/>
      <c r="CI156" s="22"/>
      <c r="CJ156" s="22"/>
      <c r="CK156" s="22"/>
      <c r="CL156" s="22"/>
      <c r="CM156" s="22"/>
      <c r="CN156" s="22"/>
      <c r="CO156" s="22"/>
    </row>
    <row r="157" spans="1:93" s="2" customFormat="1" x14ac:dyDescent="0.3">
      <c r="A157" s="73" t="s">
        <v>240</v>
      </c>
      <c r="B157" s="73" t="s">
        <v>272</v>
      </c>
      <c r="C157" s="75" t="s">
        <v>367</v>
      </c>
      <c r="D157" s="75" t="s">
        <v>30</v>
      </c>
      <c r="E157" s="73"/>
      <c r="F157" s="73" t="s">
        <v>112</v>
      </c>
      <c r="G157" s="73" t="s">
        <v>43</v>
      </c>
      <c r="H157" s="73" t="s">
        <v>464</v>
      </c>
      <c r="I157" s="73" t="s">
        <v>468</v>
      </c>
      <c r="J157" s="73" t="str">
        <f t="shared" si="2"/>
        <v>Diesel (100% mineral diesel) kWh (Net CV)</v>
      </c>
      <c r="K157" s="33">
        <v>3.4299999999999999E-3</v>
      </c>
      <c r="L157" s="48"/>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c r="BT157" s="22"/>
      <c r="BU157" s="22"/>
      <c r="BV157" s="22"/>
      <c r="BW157" s="22"/>
      <c r="BX157" s="22"/>
      <c r="BY157" s="22"/>
      <c r="BZ157" s="22"/>
      <c r="CA157" s="22"/>
      <c r="CB157" s="22"/>
      <c r="CC157" s="22"/>
      <c r="CD157" s="22"/>
      <c r="CE157" s="22"/>
      <c r="CF157" s="22"/>
      <c r="CG157" s="22"/>
      <c r="CH157" s="22"/>
      <c r="CI157" s="22"/>
      <c r="CJ157" s="22"/>
      <c r="CK157" s="22"/>
      <c r="CL157" s="22"/>
      <c r="CM157" s="22"/>
      <c r="CN157" s="22"/>
      <c r="CO157" s="22"/>
    </row>
    <row r="158" spans="1:93" s="2" customFormat="1" x14ac:dyDescent="0.3">
      <c r="A158" s="73" t="s">
        <v>240</v>
      </c>
      <c r="B158" s="73" t="s">
        <v>272</v>
      </c>
      <c r="C158" s="75" t="s">
        <v>367</v>
      </c>
      <c r="D158" s="75" t="s">
        <v>30</v>
      </c>
      <c r="E158" s="73"/>
      <c r="F158" s="73" t="s">
        <v>198</v>
      </c>
      <c r="G158" s="73" t="s">
        <v>5</v>
      </c>
      <c r="H158" s="73" t="s">
        <v>5</v>
      </c>
      <c r="I158" s="73" t="s">
        <v>465</v>
      </c>
      <c r="J158" s="73" t="str">
        <f t="shared" si="2"/>
        <v>Diesel (100% mineral diesel) litres</v>
      </c>
      <c r="K158" s="33">
        <v>2.6869700000000001</v>
      </c>
      <c r="L158" s="48"/>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row>
    <row r="159" spans="1:93" s="2" customFormat="1" x14ac:dyDescent="0.3">
      <c r="A159" s="73" t="s">
        <v>240</v>
      </c>
      <c r="B159" s="73" t="s">
        <v>272</v>
      </c>
      <c r="C159" s="75" t="s">
        <v>367</v>
      </c>
      <c r="D159" s="75" t="s">
        <v>30</v>
      </c>
      <c r="E159" s="73"/>
      <c r="F159" s="73" t="s">
        <v>198</v>
      </c>
      <c r="G159" s="73" t="s">
        <v>5</v>
      </c>
      <c r="H159" s="73" t="s">
        <v>5</v>
      </c>
      <c r="I159" s="73" t="s">
        <v>466</v>
      </c>
      <c r="J159" s="73" t="str">
        <f t="shared" si="2"/>
        <v>Diesel (100% mineral diesel) litres</v>
      </c>
      <c r="K159" s="33">
        <v>2.9999999999999997E-4</v>
      </c>
      <c r="L159" s="48"/>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c r="CA159" s="22"/>
      <c r="CB159" s="22"/>
      <c r="CC159" s="22"/>
      <c r="CD159" s="22"/>
      <c r="CE159" s="22"/>
      <c r="CF159" s="22"/>
      <c r="CG159" s="22"/>
      <c r="CH159" s="22"/>
      <c r="CI159" s="22"/>
      <c r="CJ159" s="22"/>
      <c r="CK159" s="22"/>
      <c r="CL159" s="22"/>
      <c r="CM159" s="22"/>
      <c r="CN159" s="22"/>
      <c r="CO159" s="22"/>
    </row>
    <row r="160" spans="1:93" s="2" customFormat="1" x14ac:dyDescent="0.3">
      <c r="A160" s="73" t="s">
        <v>240</v>
      </c>
      <c r="B160" s="73" t="s">
        <v>272</v>
      </c>
      <c r="C160" s="75" t="s">
        <v>367</v>
      </c>
      <c r="D160" s="75" t="s">
        <v>30</v>
      </c>
      <c r="E160" s="73"/>
      <c r="F160" s="73" t="s">
        <v>198</v>
      </c>
      <c r="G160" s="73" t="s">
        <v>5</v>
      </c>
      <c r="H160" s="73" t="s">
        <v>5</v>
      </c>
      <c r="I160" s="73" t="s">
        <v>467</v>
      </c>
      <c r="J160" s="73" t="str">
        <f t="shared" si="2"/>
        <v>Diesel (100% mineral diesel) litres</v>
      </c>
      <c r="K160" s="33">
        <v>2.6524200000000002</v>
      </c>
      <c r="L160" s="48"/>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row>
    <row r="161" spans="1:93" s="2" customFormat="1" x14ac:dyDescent="0.3">
      <c r="A161" s="73" t="s">
        <v>240</v>
      </c>
      <c r="B161" s="73" t="s">
        <v>272</v>
      </c>
      <c r="C161" s="75" t="s">
        <v>367</v>
      </c>
      <c r="D161" s="75" t="s">
        <v>30</v>
      </c>
      <c r="E161" s="73"/>
      <c r="F161" s="73" t="s">
        <v>198</v>
      </c>
      <c r="G161" s="73" t="s">
        <v>5</v>
      </c>
      <c r="H161" s="73" t="s">
        <v>5</v>
      </c>
      <c r="I161" s="73" t="s">
        <v>468</v>
      </c>
      <c r="J161" s="73" t="str">
        <f t="shared" si="2"/>
        <v>Diesel (100% mineral diesel) litres</v>
      </c>
      <c r="K161" s="33">
        <v>3.4250000000000003E-2</v>
      </c>
      <c r="L161" s="48"/>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row>
    <row r="162" spans="1:93" s="2" customFormat="1" x14ac:dyDescent="0.3">
      <c r="A162" s="73" t="s">
        <v>240</v>
      </c>
      <c r="B162" s="73" t="s">
        <v>272</v>
      </c>
      <c r="C162" s="75" t="s">
        <v>367</v>
      </c>
      <c r="D162" s="75" t="s">
        <v>30</v>
      </c>
      <c r="E162" s="73"/>
      <c r="F162" s="73" t="s">
        <v>424</v>
      </c>
      <c r="G162" s="73" t="s">
        <v>28</v>
      </c>
      <c r="H162" s="73" t="s">
        <v>28</v>
      </c>
      <c r="I162" s="73" t="s">
        <v>465</v>
      </c>
      <c r="J162" s="73" t="str">
        <f t="shared" si="2"/>
        <v>Diesel (100% mineral diesel) tonnes</v>
      </c>
      <c r="K162" s="33">
        <v>3205.55</v>
      </c>
      <c r="L162" s="48"/>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c r="BT162" s="22"/>
      <c r="BU162" s="22"/>
      <c r="BV162" s="22"/>
      <c r="BW162" s="22"/>
      <c r="BX162" s="22"/>
      <c r="BY162" s="22"/>
      <c r="BZ162" s="22"/>
      <c r="CA162" s="22"/>
      <c r="CB162" s="22"/>
      <c r="CC162" s="22"/>
      <c r="CD162" s="22"/>
      <c r="CE162" s="22"/>
      <c r="CF162" s="22"/>
      <c r="CG162" s="22"/>
      <c r="CH162" s="22"/>
      <c r="CI162" s="22"/>
      <c r="CJ162" s="22"/>
      <c r="CK162" s="22"/>
      <c r="CL162" s="22"/>
      <c r="CM162" s="22"/>
      <c r="CN162" s="22"/>
      <c r="CO162" s="22"/>
    </row>
    <row r="163" spans="1:93" s="2" customFormat="1" x14ac:dyDescent="0.3">
      <c r="A163" s="73" t="s">
        <v>240</v>
      </c>
      <c r="B163" s="73" t="s">
        <v>272</v>
      </c>
      <c r="C163" s="75" t="s">
        <v>367</v>
      </c>
      <c r="D163" s="75" t="s">
        <v>30</v>
      </c>
      <c r="E163" s="73"/>
      <c r="F163" s="73" t="s">
        <v>424</v>
      </c>
      <c r="G163" s="73" t="s">
        <v>28</v>
      </c>
      <c r="H163" s="73" t="s">
        <v>28</v>
      </c>
      <c r="I163" s="73" t="s">
        <v>466</v>
      </c>
      <c r="J163" s="73" t="str">
        <f t="shared" si="2"/>
        <v>Diesel (100% mineral diesel) tonnes</v>
      </c>
      <c r="K163" s="33">
        <v>0.36</v>
      </c>
      <c r="L163" s="48"/>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row>
    <row r="164" spans="1:93" s="2" customFormat="1" x14ac:dyDescent="0.3">
      <c r="A164" s="73" t="s">
        <v>240</v>
      </c>
      <c r="B164" s="73" t="s">
        <v>272</v>
      </c>
      <c r="C164" s="75" t="s">
        <v>367</v>
      </c>
      <c r="D164" s="75" t="s">
        <v>30</v>
      </c>
      <c r="E164" s="73"/>
      <c r="F164" s="73" t="s">
        <v>424</v>
      </c>
      <c r="G164" s="73" t="s">
        <v>28</v>
      </c>
      <c r="H164" s="73" t="s">
        <v>28</v>
      </c>
      <c r="I164" s="73" t="s">
        <v>467</v>
      </c>
      <c r="J164" s="73" t="str">
        <f t="shared" si="2"/>
        <v>Diesel (100% mineral diesel) tonnes</v>
      </c>
      <c r="K164" s="33">
        <v>3164.33</v>
      </c>
      <c r="L164" s="48"/>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c r="BT164" s="22"/>
      <c r="BU164" s="22"/>
      <c r="BV164" s="22"/>
      <c r="BW164" s="22"/>
      <c r="BX164" s="22"/>
      <c r="BY164" s="22"/>
      <c r="BZ164" s="22"/>
      <c r="CA164" s="22"/>
      <c r="CB164" s="22"/>
      <c r="CC164" s="22"/>
      <c r="CD164" s="22"/>
      <c r="CE164" s="22"/>
      <c r="CF164" s="22"/>
      <c r="CG164" s="22"/>
      <c r="CH164" s="22"/>
      <c r="CI164" s="22"/>
      <c r="CJ164" s="22"/>
      <c r="CK164" s="22"/>
      <c r="CL164" s="22"/>
      <c r="CM164" s="22"/>
      <c r="CN164" s="22"/>
      <c r="CO164" s="22"/>
    </row>
    <row r="165" spans="1:93" s="2" customFormat="1" x14ac:dyDescent="0.3">
      <c r="A165" s="73" t="s">
        <v>240</v>
      </c>
      <c r="B165" s="73" t="s">
        <v>272</v>
      </c>
      <c r="C165" s="75" t="s">
        <v>367</v>
      </c>
      <c r="D165" s="75" t="s">
        <v>30</v>
      </c>
      <c r="E165" s="73"/>
      <c r="F165" s="73" t="s">
        <v>424</v>
      </c>
      <c r="G165" s="73" t="s">
        <v>28</v>
      </c>
      <c r="H165" s="73" t="s">
        <v>28</v>
      </c>
      <c r="I165" s="73" t="s">
        <v>468</v>
      </c>
      <c r="J165" s="73" t="str">
        <f t="shared" si="2"/>
        <v>Diesel (100% mineral diesel) tonnes</v>
      </c>
      <c r="K165" s="33">
        <v>40.86</v>
      </c>
      <c r="L165" s="48"/>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c r="CA165" s="22"/>
      <c r="CB165" s="22"/>
      <c r="CC165" s="22"/>
      <c r="CD165" s="22"/>
      <c r="CE165" s="22"/>
      <c r="CF165" s="22"/>
      <c r="CG165" s="22"/>
      <c r="CH165" s="22"/>
      <c r="CI165" s="22"/>
      <c r="CJ165" s="22"/>
      <c r="CK165" s="22"/>
      <c r="CL165" s="22"/>
      <c r="CM165" s="22"/>
      <c r="CN165" s="22"/>
      <c r="CO165" s="22"/>
    </row>
    <row r="166" spans="1:93" s="2" customFormat="1" x14ac:dyDescent="0.3">
      <c r="A166" s="73" t="s">
        <v>240</v>
      </c>
      <c r="B166" s="73" t="s">
        <v>272</v>
      </c>
      <c r="C166" s="75" t="s">
        <v>367</v>
      </c>
      <c r="D166" s="75" t="s">
        <v>345</v>
      </c>
      <c r="E166" s="73"/>
      <c r="F166" s="73" t="s">
        <v>398</v>
      </c>
      <c r="G166" s="73" t="s">
        <v>43</v>
      </c>
      <c r="H166" s="73" t="s">
        <v>463</v>
      </c>
      <c r="I166" s="73" t="s">
        <v>465</v>
      </c>
      <c r="J166" s="73" t="str">
        <f t="shared" si="2"/>
        <v>Fuel oil kWh (Gross CV)</v>
      </c>
      <c r="K166" s="33">
        <v>0.26782</v>
      </c>
      <c r="L166" s="48"/>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c r="BY166" s="22"/>
      <c r="BZ166" s="22"/>
      <c r="CA166" s="22"/>
      <c r="CB166" s="22"/>
      <c r="CC166" s="22"/>
      <c r="CD166" s="22"/>
      <c r="CE166" s="22"/>
      <c r="CF166" s="22"/>
      <c r="CG166" s="22"/>
      <c r="CH166" s="22"/>
      <c r="CI166" s="22"/>
      <c r="CJ166" s="22"/>
      <c r="CK166" s="22"/>
      <c r="CL166" s="22"/>
      <c r="CM166" s="22"/>
      <c r="CN166" s="22"/>
      <c r="CO166" s="22"/>
    </row>
    <row r="167" spans="1:93" s="2" customFormat="1" x14ac:dyDescent="0.3">
      <c r="A167" s="73" t="s">
        <v>240</v>
      </c>
      <c r="B167" s="73" t="s">
        <v>272</v>
      </c>
      <c r="C167" s="75" t="s">
        <v>367</v>
      </c>
      <c r="D167" s="75" t="s">
        <v>345</v>
      </c>
      <c r="E167" s="73"/>
      <c r="F167" s="73" t="s">
        <v>398</v>
      </c>
      <c r="G167" s="73" t="s">
        <v>43</v>
      </c>
      <c r="H167" s="73" t="s">
        <v>463</v>
      </c>
      <c r="I167" s="73" t="s">
        <v>466</v>
      </c>
      <c r="J167" s="73" t="str">
        <f t="shared" si="2"/>
        <v>Fuel oil kWh (Gross CV)</v>
      </c>
      <c r="K167" s="33">
        <v>3.5E-4</v>
      </c>
      <c r="L167" s="48"/>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2"/>
      <c r="CM167" s="22"/>
      <c r="CN167" s="22"/>
      <c r="CO167" s="22"/>
    </row>
    <row r="168" spans="1:93" s="2" customFormat="1" x14ac:dyDescent="0.3">
      <c r="A168" s="73" t="s">
        <v>240</v>
      </c>
      <c r="B168" s="73" t="s">
        <v>272</v>
      </c>
      <c r="C168" s="75" t="s">
        <v>367</v>
      </c>
      <c r="D168" s="75" t="s">
        <v>345</v>
      </c>
      <c r="E168" s="73"/>
      <c r="F168" s="73" t="s">
        <v>398</v>
      </c>
      <c r="G168" s="73" t="s">
        <v>43</v>
      </c>
      <c r="H168" s="73" t="s">
        <v>463</v>
      </c>
      <c r="I168" s="73" t="s">
        <v>467</v>
      </c>
      <c r="J168" s="73" t="str">
        <f t="shared" si="2"/>
        <v>Fuel oil kWh (Gross CV)</v>
      </c>
      <c r="K168" s="33">
        <v>0.26683000000000001</v>
      </c>
      <c r="L168" s="48"/>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c r="BT168" s="22"/>
      <c r="BU168" s="22"/>
      <c r="BV168" s="22"/>
      <c r="BW168" s="22"/>
      <c r="BX168" s="22"/>
      <c r="BY168" s="22"/>
      <c r="BZ168" s="22"/>
      <c r="CA168" s="22"/>
      <c r="CB168" s="22"/>
      <c r="CC168" s="22"/>
      <c r="CD168" s="22"/>
      <c r="CE168" s="22"/>
      <c r="CF168" s="22"/>
      <c r="CG168" s="22"/>
      <c r="CH168" s="22"/>
      <c r="CI168" s="22"/>
      <c r="CJ168" s="22"/>
      <c r="CK168" s="22"/>
      <c r="CL168" s="22"/>
      <c r="CM168" s="22"/>
      <c r="CN168" s="22"/>
      <c r="CO168" s="22"/>
    </row>
    <row r="169" spans="1:93" s="2" customFormat="1" x14ac:dyDescent="0.3">
      <c r="A169" s="73" t="s">
        <v>240</v>
      </c>
      <c r="B169" s="73" t="s">
        <v>272</v>
      </c>
      <c r="C169" s="75" t="s">
        <v>367</v>
      </c>
      <c r="D169" s="75" t="s">
        <v>345</v>
      </c>
      <c r="E169" s="73"/>
      <c r="F169" s="73" t="s">
        <v>398</v>
      </c>
      <c r="G169" s="73" t="s">
        <v>43</v>
      </c>
      <c r="H169" s="73" t="s">
        <v>463</v>
      </c>
      <c r="I169" s="73" t="s">
        <v>468</v>
      </c>
      <c r="J169" s="73" t="str">
        <f t="shared" si="2"/>
        <v>Fuel oil kWh (Gross CV)</v>
      </c>
      <c r="K169" s="33">
        <v>6.4999999999999997E-4</v>
      </c>
      <c r="L169" s="48"/>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row>
    <row r="170" spans="1:93" s="2" customFormat="1" x14ac:dyDescent="0.3">
      <c r="A170" s="73" t="s">
        <v>240</v>
      </c>
      <c r="B170" s="73" t="s">
        <v>272</v>
      </c>
      <c r="C170" s="75" t="s">
        <v>367</v>
      </c>
      <c r="D170" s="75" t="s">
        <v>345</v>
      </c>
      <c r="E170" s="73"/>
      <c r="F170" s="73" t="s">
        <v>112</v>
      </c>
      <c r="G170" s="73" t="s">
        <v>43</v>
      </c>
      <c r="H170" s="73" t="s">
        <v>464</v>
      </c>
      <c r="I170" s="73" t="s">
        <v>465</v>
      </c>
      <c r="J170" s="73" t="str">
        <f t="shared" si="2"/>
        <v>Fuel oil kWh (Net CV)</v>
      </c>
      <c r="K170" s="33">
        <v>0.28492000000000001</v>
      </c>
      <c r="L170" s="48"/>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c r="BT170" s="22"/>
      <c r="BU170" s="22"/>
      <c r="BV170" s="22"/>
      <c r="BW170" s="22"/>
      <c r="BX170" s="22"/>
      <c r="BY170" s="22"/>
      <c r="BZ170" s="22"/>
      <c r="CA170" s="22"/>
      <c r="CB170" s="22"/>
      <c r="CC170" s="22"/>
      <c r="CD170" s="22"/>
      <c r="CE170" s="22"/>
      <c r="CF170" s="22"/>
      <c r="CG170" s="22"/>
      <c r="CH170" s="22"/>
      <c r="CI170" s="22"/>
      <c r="CJ170" s="22"/>
      <c r="CK170" s="22"/>
      <c r="CL170" s="22"/>
      <c r="CM170" s="22"/>
      <c r="CN170" s="22"/>
      <c r="CO170" s="22"/>
    </row>
    <row r="171" spans="1:93" s="2" customFormat="1" x14ac:dyDescent="0.3">
      <c r="A171" s="73" t="s">
        <v>240</v>
      </c>
      <c r="B171" s="73" t="s">
        <v>272</v>
      </c>
      <c r="C171" s="75" t="s">
        <v>367</v>
      </c>
      <c r="D171" s="75" t="s">
        <v>345</v>
      </c>
      <c r="E171" s="73"/>
      <c r="F171" s="73" t="s">
        <v>112</v>
      </c>
      <c r="G171" s="73" t="s">
        <v>43</v>
      </c>
      <c r="H171" s="73" t="s">
        <v>464</v>
      </c>
      <c r="I171" s="73" t="s">
        <v>466</v>
      </c>
      <c r="J171" s="73" t="str">
        <f t="shared" si="2"/>
        <v>Fuel oil kWh (Net CV)</v>
      </c>
      <c r="K171" s="33">
        <v>3.6999999999999999E-4</v>
      </c>
      <c r="L171" s="48"/>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row>
    <row r="172" spans="1:93" s="2" customFormat="1" x14ac:dyDescent="0.3">
      <c r="A172" s="73" t="s">
        <v>240</v>
      </c>
      <c r="B172" s="73" t="s">
        <v>272</v>
      </c>
      <c r="C172" s="75" t="s">
        <v>367</v>
      </c>
      <c r="D172" s="75" t="s">
        <v>345</v>
      </c>
      <c r="E172" s="73"/>
      <c r="F172" s="73" t="s">
        <v>112</v>
      </c>
      <c r="G172" s="73" t="s">
        <v>43</v>
      </c>
      <c r="H172" s="73" t="s">
        <v>464</v>
      </c>
      <c r="I172" s="73" t="s">
        <v>467</v>
      </c>
      <c r="J172" s="73" t="str">
        <f t="shared" si="2"/>
        <v>Fuel oil kWh (Net CV)</v>
      </c>
      <c r="K172" s="33">
        <v>0.28386</v>
      </c>
      <c r="L172" s="48"/>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c r="BT172" s="22"/>
      <c r="BU172" s="22"/>
      <c r="BV172" s="22"/>
      <c r="BW172" s="22"/>
      <c r="BX172" s="22"/>
      <c r="BY172" s="22"/>
      <c r="BZ172" s="22"/>
      <c r="CA172" s="22"/>
      <c r="CB172" s="22"/>
      <c r="CC172" s="22"/>
      <c r="CD172" s="22"/>
      <c r="CE172" s="22"/>
      <c r="CF172" s="22"/>
      <c r="CG172" s="22"/>
      <c r="CH172" s="22"/>
      <c r="CI172" s="22"/>
      <c r="CJ172" s="22"/>
      <c r="CK172" s="22"/>
      <c r="CL172" s="22"/>
      <c r="CM172" s="22"/>
      <c r="CN172" s="22"/>
      <c r="CO172" s="22"/>
    </row>
    <row r="173" spans="1:93" s="2" customFormat="1" x14ac:dyDescent="0.3">
      <c r="A173" s="73" t="s">
        <v>240</v>
      </c>
      <c r="B173" s="73" t="s">
        <v>272</v>
      </c>
      <c r="C173" s="75" t="s">
        <v>367</v>
      </c>
      <c r="D173" s="75" t="s">
        <v>345</v>
      </c>
      <c r="E173" s="73"/>
      <c r="F173" s="73" t="s">
        <v>112</v>
      </c>
      <c r="G173" s="73" t="s">
        <v>43</v>
      </c>
      <c r="H173" s="73" t="s">
        <v>464</v>
      </c>
      <c r="I173" s="73" t="s">
        <v>468</v>
      </c>
      <c r="J173" s="73" t="str">
        <f t="shared" si="2"/>
        <v>Fuel oil kWh (Net CV)</v>
      </c>
      <c r="K173" s="33">
        <v>6.8999999999999997E-4</v>
      </c>
      <c r="L173" s="48"/>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c r="CA173" s="22"/>
      <c r="CB173" s="22"/>
      <c r="CC173" s="22"/>
      <c r="CD173" s="22"/>
      <c r="CE173" s="22"/>
      <c r="CF173" s="22"/>
      <c r="CG173" s="22"/>
      <c r="CH173" s="22"/>
      <c r="CI173" s="22"/>
      <c r="CJ173" s="22"/>
      <c r="CK173" s="22"/>
      <c r="CL173" s="22"/>
      <c r="CM173" s="22"/>
      <c r="CN173" s="22"/>
      <c r="CO173" s="22"/>
    </row>
    <row r="174" spans="1:93" s="2" customFormat="1" x14ac:dyDescent="0.3">
      <c r="A174" s="73" t="s">
        <v>240</v>
      </c>
      <c r="B174" s="73" t="s">
        <v>272</v>
      </c>
      <c r="C174" s="75" t="s">
        <v>367</v>
      </c>
      <c r="D174" s="75" t="s">
        <v>345</v>
      </c>
      <c r="E174" s="73"/>
      <c r="F174" s="73" t="s">
        <v>198</v>
      </c>
      <c r="G174" s="73" t="s">
        <v>5</v>
      </c>
      <c r="H174" s="73" t="s">
        <v>5</v>
      </c>
      <c r="I174" s="73" t="s">
        <v>465</v>
      </c>
      <c r="J174" s="73" t="str">
        <f t="shared" si="2"/>
        <v>Fuel oil litres</v>
      </c>
      <c r="K174" s="33">
        <v>3.1796600000000002</v>
      </c>
      <c r="L174" s="48"/>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c r="BY174" s="22"/>
      <c r="BZ174" s="22"/>
      <c r="CA174" s="22"/>
      <c r="CB174" s="22"/>
      <c r="CC174" s="22"/>
      <c r="CD174" s="22"/>
      <c r="CE174" s="22"/>
      <c r="CF174" s="22"/>
      <c r="CG174" s="22"/>
      <c r="CH174" s="22"/>
      <c r="CI174" s="22"/>
      <c r="CJ174" s="22"/>
      <c r="CK174" s="22"/>
      <c r="CL174" s="22"/>
      <c r="CM174" s="22"/>
      <c r="CN174" s="22"/>
      <c r="CO174" s="22"/>
    </row>
    <row r="175" spans="1:93" s="2" customFormat="1" x14ac:dyDescent="0.3">
      <c r="A175" s="73" t="s">
        <v>240</v>
      </c>
      <c r="B175" s="73" t="s">
        <v>272</v>
      </c>
      <c r="C175" s="75" t="s">
        <v>367</v>
      </c>
      <c r="D175" s="75" t="s">
        <v>345</v>
      </c>
      <c r="E175" s="73"/>
      <c r="F175" s="73" t="s">
        <v>198</v>
      </c>
      <c r="G175" s="73" t="s">
        <v>5</v>
      </c>
      <c r="H175" s="73" t="s">
        <v>5</v>
      </c>
      <c r="I175" s="73" t="s">
        <v>466</v>
      </c>
      <c r="J175" s="73" t="str">
        <f t="shared" si="2"/>
        <v>Fuel oil litres</v>
      </c>
      <c r="K175" s="33">
        <v>4.1099999999999999E-3</v>
      </c>
      <c r="L175" s="48"/>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c r="BT175" s="22"/>
      <c r="BU175" s="22"/>
      <c r="BV175" s="22"/>
      <c r="BW175" s="22"/>
      <c r="BX175" s="22"/>
      <c r="BY175" s="22"/>
      <c r="BZ175" s="22"/>
      <c r="CA175" s="22"/>
      <c r="CB175" s="22"/>
      <c r="CC175" s="22"/>
      <c r="CD175" s="22"/>
      <c r="CE175" s="22"/>
      <c r="CF175" s="22"/>
      <c r="CG175" s="22"/>
      <c r="CH175" s="22"/>
      <c r="CI175" s="22"/>
      <c r="CJ175" s="22"/>
      <c r="CK175" s="22"/>
      <c r="CL175" s="22"/>
      <c r="CM175" s="22"/>
      <c r="CN175" s="22"/>
      <c r="CO175" s="22"/>
    </row>
    <row r="176" spans="1:93" s="2" customFormat="1" x14ac:dyDescent="0.3">
      <c r="A176" s="73" t="s">
        <v>240</v>
      </c>
      <c r="B176" s="73" t="s">
        <v>272</v>
      </c>
      <c r="C176" s="75" t="s">
        <v>367</v>
      </c>
      <c r="D176" s="75" t="s">
        <v>345</v>
      </c>
      <c r="E176" s="73"/>
      <c r="F176" s="73" t="s">
        <v>198</v>
      </c>
      <c r="G176" s="73" t="s">
        <v>5</v>
      </c>
      <c r="H176" s="73" t="s">
        <v>5</v>
      </c>
      <c r="I176" s="73" t="s">
        <v>467</v>
      </c>
      <c r="J176" s="73" t="str">
        <f t="shared" si="2"/>
        <v>Fuel oil litres</v>
      </c>
      <c r="K176" s="33">
        <v>3.16784</v>
      </c>
      <c r="L176" s="48"/>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c r="BT176" s="22"/>
      <c r="BU176" s="22"/>
      <c r="BV176" s="22"/>
      <c r="BW176" s="22"/>
      <c r="BX176" s="22"/>
      <c r="BY176" s="22"/>
      <c r="BZ176" s="22"/>
      <c r="CA176" s="22"/>
      <c r="CB176" s="22"/>
      <c r="CC176" s="22"/>
      <c r="CD176" s="22"/>
      <c r="CE176" s="22"/>
      <c r="CF176" s="22"/>
      <c r="CG176" s="22"/>
      <c r="CH176" s="22"/>
      <c r="CI176" s="22"/>
      <c r="CJ176" s="22"/>
      <c r="CK176" s="22"/>
      <c r="CL176" s="22"/>
      <c r="CM176" s="22"/>
      <c r="CN176" s="22"/>
      <c r="CO176" s="22"/>
    </row>
    <row r="177" spans="1:93" s="2" customFormat="1" x14ac:dyDescent="0.3">
      <c r="A177" s="73" t="s">
        <v>240</v>
      </c>
      <c r="B177" s="73" t="s">
        <v>272</v>
      </c>
      <c r="C177" s="75" t="s">
        <v>367</v>
      </c>
      <c r="D177" s="75" t="s">
        <v>345</v>
      </c>
      <c r="E177" s="73"/>
      <c r="F177" s="73" t="s">
        <v>198</v>
      </c>
      <c r="G177" s="73" t="s">
        <v>5</v>
      </c>
      <c r="H177" s="73" t="s">
        <v>5</v>
      </c>
      <c r="I177" s="73" t="s">
        <v>468</v>
      </c>
      <c r="J177" s="73" t="str">
        <f t="shared" si="2"/>
        <v>Fuel oil litres</v>
      </c>
      <c r="K177" s="33">
        <v>7.7099999999999998E-3</v>
      </c>
      <c r="L177" s="48"/>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c r="BT177" s="22"/>
      <c r="BU177" s="22"/>
      <c r="BV177" s="22"/>
      <c r="BW177" s="22"/>
      <c r="BX177" s="22"/>
      <c r="BY177" s="22"/>
      <c r="BZ177" s="22"/>
      <c r="CA177" s="22"/>
      <c r="CB177" s="22"/>
      <c r="CC177" s="22"/>
      <c r="CD177" s="22"/>
      <c r="CE177" s="22"/>
      <c r="CF177" s="22"/>
      <c r="CG177" s="22"/>
      <c r="CH177" s="22"/>
      <c r="CI177" s="22"/>
      <c r="CJ177" s="22"/>
      <c r="CK177" s="22"/>
      <c r="CL177" s="22"/>
      <c r="CM177" s="22"/>
      <c r="CN177" s="22"/>
      <c r="CO177" s="22"/>
    </row>
    <row r="178" spans="1:93" s="2" customFormat="1" x14ac:dyDescent="0.3">
      <c r="A178" s="73" t="s">
        <v>240</v>
      </c>
      <c r="B178" s="73" t="s">
        <v>272</v>
      </c>
      <c r="C178" s="75" t="s">
        <v>367</v>
      </c>
      <c r="D178" s="75" t="s">
        <v>345</v>
      </c>
      <c r="E178" s="73"/>
      <c r="F178" s="73" t="s">
        <v>424</v>
      </c>
      <c r="G178" s="73" t="s">
        <v>28</v>
      </c>
      <c r="H178" s="73" t="s">
        <v>28</v>
      </c>
      <c r="I178" s="73" t="s">
        <v>465</v>
      </c>
      <c r="J178" s="73" t="str">
        <f t="shared" si="2"/>
        <v>Fuel oil tonnes</v>
      </c>
      <c r="K178" s="33">
        <v>3217.82</v>
      </c>
      <c r="L178" s="48"/>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c r="CA178" s="22"/>
      <c r="CB178" s="22"/>
      <c r="CC178" s="22"/>
      <c r="CD178" s="22"/>
      <c r="CE178" s="22"/>
      <c r="CF178" s="22"/>
      <c r="CG178" s="22"/>
      <c r="CH178" s="22"/>
      <c r="CI178" s="22"/>
      <c r="CJ178" s="22"/>
      <c r="CK178" s="22"/>
      <c r="CL178" s="22"/>
      <c r="CM178" s="22"/>
      <c r="CN178" s="22"/>
      <c r="CO178" s="22"/>
    </row>
    <row r="179" spans="1:93" s="2" customFormat="1" x14ac:dyDescent="0.3">
      <c r="A179" s="73" t="s">
        <v>240</v>
      </c>
      <c r="B179" s="73" t="s">
        <v>272</v>
      </c>
      <c r="C179" s="75" t="s">
        <v>367</v>
      </c>
      <c r="D179" s="75" t="s">
        <v>345</v>
      </c>
      <c r="E179" s="73"/>
      <c r="F179" s="73" t="s">
        <v>424</v>
      </c>
      <c r="G179" s="73" t="s">
        <v>28</v>
      </c>
      <c r="H179" s="73" t="s">
        <v>28</v>
      </c>
      <c r="I179" s="73" t="s">
        <v>466</v>
      </c>
      <c r="J179" s="73" t="str">
        <f t="shared" si="2"/>
        <v>Fuel oil tonnes</v>
      </c>
      <c r="K179" s="33">
        <v>4.16</v>
      </c>
      <c r="L179" s="48"/>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c r="CA179" s="22"/>
      <c r="CB179" s="22"/>
      <c r="CC179" s="22"/>
      <c r="CD179" s="22"/>
      <c r="CE179" s="22"/>
      <c r="CF179" s="22"/>
      <c r="CG179" s="22"/>
      <c r="CH179" s="22"/>
      <c r="CI179" s="22"/>
      <c r="CJ179" s="22"/>
      <c r="CK179" s="22"/>
      <c r="CL179" s="22"/>
      <c r="CM179" s="22"/>
      <c r="CN179" s="22"/>
      <c r="CO179" s="22"/>
    </row>
    <row r="180" spans="1:93" s="2" customFormat="1" x14ac:dyDescent="0.3">
      <c r="A180" s="73" t="s">
        <v>240</v>
      </c>
      <c r="B180" s="73" t="s">
        <v>272</v>
      </c>
      <c r="C180" s="75" t="s">
        <v>367</v>
      </c>
      <c r="D180" s="75" t="s">
        <v>345</v>
      </c>
      <c r="E180" s="73"/>
      <c r="F180" s="73" t="s">
        <v>424</v>
      </c>
      <c r="G180" s="73" t="s">
        <v>28</v>
      </c>
      <c r="H180" s="73" t="s">
        <v>28</v>
      </c>
      <c r="I180" s="73" t="s">
        <v>467</v>
      </c>
      <c r="J180" s="73" t="str">
        <f t="shared" si="2"/>
        <v>Fuel oil tonnes</v>
      </c>
      <c r="K180" s="33">
        <v>3205.85</v>
      </c>
      <c r="L180" s="48"/>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c r="BY180" s="22"/>
      <c r="BZ180" s="22"/>
      <c r="CA180" s="22"/>
      <c r="CB180" s="22"/>
      <c r="CC180" s="22"/>
      <c r="CD180" s="22"/>
      <c r="CE180" s="22"/>
      <c r="CF180" s="22"/>
      <c r="CG180" s="22"/>
      <c r="CH180" s="22"/>
      <c r="CI180" s="22"/>
      <c r="CJ180" s="22"/>
      <c r="CK180" s="22"/>
      <c r="CL180" s="22"/>
      <c r="CM180" s="22"/>
      <c r="CN180" s="22"/>
      <c r="CO180" s="22"/>
    </row>
    <row r="181" spans="1:93" s="2" customFormat="1" x14ac:dyDescent="0.3">
      <c r="A181" s="73" t="s">
        <v>240</v>
      </c>
      <c r="B181" s="73" t="s">
        <v>272</v>
      </c>
      <c r="C181" s="75" t="s">
        <v>367</v>
      </c>
      <c r="D181" s="75" t="s">
        <v>345</v>
      </c>
      <c r="E181" s="73"/>
      <c r="F181" s="73" t="s">
        <v>424</v>
      </c>
      <c r="G181" s="73" t="s">
        <v>28</v>
      </c>
      <c r="H181" s="73" t="s">
        <v>28</v>
      </c>
      <c r="I181" s="73" t="s">
        <v>468</v>
      </c>
      <c r="J181" s="73" t="str">
        <f t="shared" si="2"/>
        <v>Fuel oil tonnes</v>
      </c>
      <c r="K181" s="33">
        <v>7.81</v>
      </c>
      <c r="L181" s="48"/>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c r="BT181" s="22"/>
      <c r="BU181" s="22"/>
      <c r="BV181" s="22"/>
      <c r="BW181" s="22"/>
      <c r="BX181" s="22"/>
      <c r="BY181" s="22"/>
      <c r="BZ181" s="22"/>
      <c r="CA181" s="22"/>
      <c r="CB181" s="22"/>
      <c r="CC181" s="22"/>
      <c r="CD181" s="22"/>
      <c r="CE181" s="22"/>
      <c r="CF181" s="22"/>
      <c r="CG181" s="22"/>
      <c r="CH181" s="22"/>
      <c r="CI181" s="22"/>
      <c r="CJ181" s="22"/>
      <c r="CK181" s="22"/>
      <c r="CL181" s="22"/>
      <c r="CM181" s="22"/>
      <c r="CN181" s="22"/>
      <c r="CO181" s="22"/>
    </row>
    <row r="182" spans="1:93" s="2" customFormat="1" x14ac:dyDescent="0.3">
      <c r="A182" s="73" t="s">
        <v>240</v>
      </c>
      <c r="B182" s="73" t="s">
        <v>272</v>
      </c>
      <c r="C182" s="75" t="s">
        <v>367</v>
      </c>
      <c r="D182" s="75" t="s">
        <v>357</v>
      </c>
      <c r="E182" s="73"/>
      <c r="F182" s="73" t="s">
        <v>398</v>
      </c>
      <c r="G182" s="73" t="s">
        <v>43</v>
      </c>
      <c r="H182" s="73" t="s">
        <v>463</v>
      </c>
      <c r="I182" s="73" t="s">
        <v>465</v>
      </c>
      <c r="J182" s="73" t="str">
        <f t="shared" si="2"/>
        <v>Gas oil kWh (Gross CV)</v>
      </c>
      <c r="K182" s="33">
        <v>0.25675999999999999</v>
      </c>
      <c r="L182" s="48"/>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c r="BT182" s="22"/>
      <c r="BU182" s="22"/>
      <c r="BV182" s="22"/>
      <c r="BW182" s="22"/>
      <c r="BX182" s="22"/>
      <c r="BY182" s="22"/>
      <c r="BZ182" s="22"/>
      <c r="CA182" s="22"/>
      <c r="CB182" s="22"/>
      <c r="CC182" s="22"/>
      <c r="CD182" s="22"/>
      <c r="CE182" s="22"/>
      <c r="CF182" s="22"/>
      <c r="CG182" s="22"/>
      <c r="CH182" s="22"/>
      <c r="CI182" s="22"/>
      <c r="CJ182" s="22"/>
      <c r="CK182" s="22"/>
      <c r="CL182" s="22"/>
      <c r="CM182" s="22"/>
      <c r="CN182" s="22"/>
      <c r="CO182" s="22"/>
    </row>
    <row r="183" spans="1:93" s="2" customFormat="1" x14ac:dyDescent="0.3">
      <c r="A183" s="73" t="s">
        <v>240</v>
      </c>
      <c r="B183" s="73" t="s">
        <v>272</v>
      </c>
      <c r="C183" s="75" t="s">
        <v>367</v>
      </c>
      <c r="D183" s="75" t="s">
        <v>357</v>
      </c>
      <c r="E183" s="73"/>
      <c r="F183" s="73" t="s">
        <v>398</v>
      </c>
      <c r="G183" s="73" t="s">
        <v>43</v>
      </c>
      <c r="H183" s="73" t="s">
        <v>463</v>
      </c>
      <c r="I183" s="73" t="s">
        <v>466</v>
      </c>
      <c r="J183" s="73" t="str">
        <f t="shared" si="2"/>
        <v>Gas oil kWh (Gross CV)</v>
      </c>
      <c r="K183" s="33">
        <v>2.7E-4</v>
      </c>
      <c r="L183" s="48"/>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c r="CA183" s="22"/>
      <c r="CB183" s="22"/>
      <c r="CC183" s="22"/>
      <c r="CD183" s="22"/>
      <c r="CE183" s="22"/>
      <c r="CF183" s="22"/>
      <c r="CG183" s="22"/>
      <c r="CH183" s="22"/>
      <c r="CI183" s="22"/>
      <c r="CJ183" s="22"/>
      <c r="CK183" s="22"/>
      <c r="CL183" s="22"/>
      <c r="CM183" s="22"/>
      <c r="CN183" s="22"/>
      <c r="CO183" s="22"/>
    </row>
    <row r="184" spans="1:93" s="2" customFormat="1" x14ac:dyDescent="0.3">
      <c r="A184" s="73" t="s">
        <v>240</v>
      </c>
      <c r="B184" s="73" t="s">
        <v>272</v>
      </c>
      <c r="C184" s="75" t="s">
        <v>367</v>
      </c>
      <c r="D184" s="75" t="s">
        <v>357</v>
      </c>
      <c r="E184" s="73"/>
      <c r="F184" s="73" t="s">
        <v>398</v>
      </c>
      <c r="G184" s="73" t="s">
        <v>43</v>
      </c>
      <c r="H184" s="73" t="s">
        <v>463</v>
      </c>
      <c r="I184" s="73" t="s">
        <v>467</v>
      </c>
      <c r="J184" s="73" t="str">
        <f>CONCATENATE(D184," ",H184)</f>
        <v>Gas oil kWh (Gross CV)</v>
      </c>
      <c r="K184" s="33">
        <v>0.25358999999999998</v>
      </c>
      <c r="L184" s="48"/>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c r="CA184" s="22"/>
      <c r="CB184" s="22"/>
      <c r="CC184" s="22"/>
      <c r="CD184" s="22"/>
      <c r="CE184" s="22"/>
      <c r="CF184" s="22"/>
      <c r="CG184" s="22"/>
      <c r="CH184" s="22"/>
      <c r="CI184" s="22"/>
      <c r="CJ184" s="22"/>
      <c r="CK184" s="22"/>
      <c r="CL184" s="22"/>
      <c r="CM184" s="22"/>
      <c r="CN184" s="22"/>
      <c r="CO184" s="22"/>
    </row>
    <row r="185" spans="1:93" s="2" customFormat="1" x14ac:dyDescent="0.3">
      <c r="A185" s="73" t="s">
        <v>240</v>
      </c>
      <c r="B185" s="73" t="s">
        <v>272</v>
      </c>
      <c r="C185" s="75" t="s">
        <v>367</v>
      </c>
      <c r="D185" s="75" t="s">
        <v>357</v>
      </c>
      <c r="E185" s="73"/>
      <c r="F185" s="73" t="s">
        <v>398</v>
      </c>
      <c r="G185" s="73" t="s">
        <v>43</v>
      </c>
      <c r="H185" s="73" t="s">
        <v>463</v>
      </c>
      <c r="I185" s="73" t="s">
        <v>468</v>
      </c>
      <c r="J185" s="73" t="str">
        <f t="shared" si="2"/>
        <v>Gas oil kWh (Gross CV)</v>
      </c>
      <c r="K185" s="33">
        <v>2.8999999999999998E-3</v>
      </c>
      <c r="L185" s="48"/>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c r="BT185" s="22"/>
      <c r="BU185" s="22"/>
      <c r="BV185" s="22"/>
      <c r="BW185" s="22"/>
      <c r="BX185" s="22"/>
      <c r="BY185" s="22"/>
      <c r="BZ185" s="22"/>
      <c r="CA185" s="22"/>
      <c r="CB185" s="22"/>
      <c r="CC185" s="22"/>
      <c r="CD185" s="22"/>
      <c r="CE185" s="22"/>
      <c r="CF185" s="22"/>
      <c r="CG185" s="22"/>
      <c r="CH185" s="22"/>
      <c r="CI185" s="22"/>
      <c r="CJ185" s="22"/>
      <c r="CK185" s="22"/>
      <c r="CL185" s="22"/>
      <c r="CM185" s="22"/>
      <c r="CN185" s="22"/>
      <c r="CO185" s="22"/>
    </row>
    <row r="186" spans="1:93" s="2" customFormat="1" x14ac:dyDescent="0.3">
      <c r="A186" s="73" t="s">
        <v>240</v>
      </c>
      <c r="B186" s="73" t="s">
        <v>272</v>
      </c>
      <c r="C186" s="75" t="s">
        <v>367</v>
      </c>
      <c r="D186" s="75" t="s">
        <v>357</v>
      </c>
      <c r="E186" s="73"/>
      <c r="F186" s="73" t="s">
        <v>112</v>
      </c>
      <c r="G186" s="73" t="s">
        <v>43</v>
      </c>
      <c r="H186" s="73" t="s">
        <v>464</v>
      </c>
      <c r="I186" s="73" t="s">
        <v>465</v>
      </c>
      <c r="J186" s="73" t="str">
        <f t="shared" si="2"/>
        <v>Gas oil kWh (Net CV)</v>
      </c>
      <c r="K186" s="33">
        <v>0.27315</v>
      </c>
      <c r="L186" s="48"/>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c r="BT186" s="22"/>
      <c r="BU186" s="22"/>
      <c r="BV186" s="22"/>
      <c r="BW186" s="22"/>
      <c r="BX186" s="22"/>
      <c r="BY186" s="22"/>
      <c r="BZ186" s="22"/>
      <c r="CA186" s="22"/>
      <c r="CB186" s="22"/>
      <c r="CC186" s="22"/>
      <c r="CD186" s="22"/>
      <c r="CE186" s="22"/>
      <c r="CF186" s="22"/>
      <c r="CG186" s="22"/>
      <c r="CH186" s="22"/>
      <c r="CI186" s="22"/>
      <c r="CJ186" s="22"/>
      <c r="CK186" s="22"/>
      <c r="CL186" s="22"/>
      <c r="CM186" s="22"/>
      <c r="CN186" s="22"/>
      <c r="CO186" s="22"/>
    </row>
    <row r="187" spans="1:93" s="2" customFormat="1" x14ac:dyDescent="0.3">
      <c r="A187" s="73" t="s">
        <v>240</v>
      </c>
      <c r="B187" s="73" t="s">
        <v>272</v>
      </c>
      <c r="C187" s="75" t="s">
        <v>367</v>
      </c>
      <c r="D187" s="75" t="s">
        <v>357</v>
      </c>
      <c r="E187" s="73"/>
      <c r="F187" s="73" t="s">
        <v>112</v>
      </c>
      <c r="G187" s="73" t="s">
        <v>43</v>
      </c>
      <c r="H187" s="73" t="s">
        <v>464</v>
      </c>
      <c r="I187" s="73" t="s">
        <v>466</v>
      </c>
      <c r="J187" s="73" t="str">
        <f t="shared" si="2"/>
        <v>Gas oil kWh (Net CV)</v>
      </c>
      <c r="K187" s="33">
        <v>2.9E-4</v>
      </c>
      <c r="L187" s="48"/>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c r="BT187" s="22"/>
      <c r="BU187" s="22"/>
      <c r="BV187" s="22"/>
      <c r="BW187" s="22"/>
      <c r="BX187" s="22"/>
      <c r="BY187" s="22"/>
      <c r="BZ187" s="22"/>
      <c r="CA187" s="22"/>
      <c r="CB187" s="22"/>
      <c r="CC187" s="22"/>
      <c r="CD187" s="22"/>
      <c r="CE187" s="22"/>
      <c r="CF187" s="22"/>
      <c r="CG187" s="22"/>
      <c r="CH187" s="22"/>
      <c r="CI187" s="22"/>
      <c r="CJ187" s="22"/>
      <c r="CK187" s="22"/>
      <c r="CL187" s="22"/>
      <c r="CM187" s="22"/>
      <c r="CN187" s="22"/>
      <c r="CO187" s="22"/>
    </row>
    <row r="188" spans="1:93" s="2" customFormat="1" x14ac:dyDescent="0.3">
      <c r="A188" s="73" t="s">
        <v>240</v>
      </c>
      <c r="B188" s="73" t="s">
        <v>272</v>
      </c>
      <c r="C188" s="75" t="s">
        <v>367</v>
      </c>
      <c r="D188" s="75" t="s">
        <v>357</v>
      </c>
      <c r="E188" s="73"/>
      <c r="F188" s="73" t="s">
        <v>112</v>
      </c>
      <c r="G188" s="73" t="s">
        <v>43</v>
      </c>
      <c r="H188" s="73" t="s">
        <v>464</v>
      </c>
      <c r="I188" s="73" t="s">
        <v>467</v>
      </c>
      <c r="J188" s="73" t="str">
        <f t="shared" si="2"/>
        <v>Gas oil kWh (Net CV)</v>
      </c>
      <c r="K188" s="33">
        <v>0.26978000000000002</v>
      </c>
      <c r="L188" s="48"/>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c r="BT188" s="22"/>
      <c r="BU188" s="22"/>
      <c r="BV188" s="22"/>
      <c r="BW188" s="22"/>
      <c r="BX188" s="22"/>
      <c r="BY188" s="22"/>
      <c r="BZ188" s="22"/>
      <c r="CA188" s="22"/>
      <c r="CB188" s="22"/>
      <c r="CC188" s="22"/>
      <c r="CD188" s="22"/>
      <c r="CE188" s="22"/>
      <c r="CF188" s="22"/>
      <c r="CG188" s="22"/>
      <c r="CH188" s="22"/>
      <c r="CI188" s="22"/>
      <c r="CJ188" s="22"/>
      <c r="CK188" s="22"/>
      <c r="CL188" s="22"/>
      <c r="CM188" s="22"/>
      <c r="CN188" s="22"/>
      <c r="CO188" s="22"/>
    </row>
    <row r="189" spans="1:93" s="2" customFormat="1" x14ac:dyDescent="0.3">
      <c r="A189" s="73" t="s">
        <v>240</v>
      </c>
      <c r="B189" s="73" t="s">
        <v>272</v>
      </c>
      <c r="C189" s="75" t="s">
        <v>367</v>
      </c>
      <c r="D189" s="75" t="s">
        <v>357</v>
      </c>
      <c r="E189" s="73"/>
      <c r="F189" s="73" t="s">
        <v>112</v>
      </c>
      <c r="G189" s="73" t="s">
        <v>43</v>
      </c>
      <c r="H189" s="73" t="s">
        <v>464</v>
      </c>
      <c r="I189" s="73" t="s">
        <v>468</v>
      </c>
      <c r="J189" s="73" t="str">
        <f t="shared" si="2"/>
        <v>Gas oil kWh (Net CV)</v>
      </c>
      <c r="K189" s="33">
        <v>3.0799999999999998E-3</v>
      </c>
      <c r="L189" s="48"/>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c r="BT189" s="22"/>
      <c r="BU189" s="22"/>
      <c r="BV189" s="22"/>
      <c r="BW189" s="22"/>
      <c r="BX189" s="22"/>
      <c r="BY189" s="22"/>
      <c r="BZ189" s="22"/>
      <c r="CA189" s="22"/>
      <c r="CB189" s="22"/>
      <c r="CC189" s="22"/>
      <c r="CD189" s="22"/>
      <c r="CE189" s="22"/>
      <c r="CF189" s="22"/>
      <c r="CG189" s="22"/>
      <c r="CH189" s="22"/>
      <c r="CI189" s="22"/>
      <c r="CJ189" s="22"/>
      <c r="CK189" s="22"/>
      <c r="CL189" s="22"/>
      <c r="CM189" s="22"/>
      <c r="CN189" s="22"/>
      <c r="CO189" s="22"/>
    </row>
    <row r="190" spans="1:93" s="2" customFormat="1" x14ac:dyDescent="0.3">
      <c r="A190" s="73" t="s">
        <v>240</v>
      </c>
      <c r="B190" s="73" t="s">
        <v>272</v>
      </c>
      <c r="C190" s="75" t="s">
        <v>367</v>
      </c>
      <c r="D190" s="75" t="s">
        <v>357</v>
      </c>
      <c r="E190" s="73"/>
      <c r="F190" s="73" t="s">
        <v>198</v>
      </c>
      <c r="G190" s="73" t="s">
        <v>5</v>
      </c>
      <c r="H190" s="73" t="s">
        <v>5</v>
      </c>
      <c r="I190" s="73" t="s">
        <v>465</v>
      </c>
      <c r="J190" s="73" t="str">
        <f t="shared" si="2"/>
        <v>Gas oil litres</v>
      </c>
      <c r="K190" s="33">
        <v>2.7582100000000001</v>
      </c>
      <c r="L190" s="48"/>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c r="BT190" s="22"/>
      <c r="BU190" s="22"/>
      <c r="BV190" s="22"/>
      <c r="BW190" s="22"/>
      <c r="BX190" s="22"/>
      <c r="BY190" s="22"/>
      <c r="BZ190" s="22"/>
      <c r="CA190" s="22"/>
      <c r="CB190" s="22"/>
      <c r="CC190" s="22"/>
      <c r="CD190" s="22"/>
      <c r="CE190" s="22"/>
      <c r="CF190" s="22"/>
      <c r="CG190" s="22"/>
      <c r="CH190" s="22"/>
      <c r="CI190" s="22"/>
      <c r="CJ190" s="22"/>
      <c r="CK190" s="22"/>
      <c r="CL190" s="22"/>
      <c r="CM190" s="22"/>
      <c r="CN190" s="22"/>
      <c r="CO190" s="22"/>
    </row>
    <row r="191" spans="1:93" s="2" customFormat="1" x14ac:dyDescent="0.3">
      <c r="A191" s="73" t="s">
        <v>240</v>
      </c>
      <c r="B191" s="73" t="s">
        <v>272</v>
      </c>
      <c r="C191" s="75" t="s">
        <v>367</v>
      </c>
      <c r="D191" s="75" t="s">
        <v>357</v>
      </c>
      <c r="E191" s="73"/>
      <c r="F191" s="73" t="s">
        <v>198</v>
      </c>
      <c r="G191" s="73" t="s">
        <v>5</v>
      </c>
      <c r="H191" s="73" t="s">
        <v>5</v>
      </c>
      <c r="I191" s="73" t="s">
        <v>466</v>
      </c>
      <c r="J191" s="73" t="str">
        <f t="shared" si="2"/>
        <v>Gas oil litres</v>
      </c>
      <c r="K191" s="33">
        <v>2.9299999999999999E-3</v>
      </c>
      <c r="L191" s="48"/>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c r="BT191" s="22"/>
      <c r="BU191" s="22"/>
      <c r="BV191" s="22"/>
      <c r="BW191" s="22"/>
      <c r="BX191" s="22"/>
      <c r="BY191" s="22"/>
      <c r="BZ191" s="22"/>
      <c r="CA191" s="22"/>
      <c r="CB191" s="22"/>
      <c r="CC191" s="22"/>
      <c r="CD191" s="22"/>
      <c r="CE191" s="22"/>
      <c r="CF191" s="22"/>
      <c r="CG191" s="22"/>
      <c r="CH191" s="22"/>
      <c r="CI191" s="22"/>
      <c r="CJ191" s="22"/>
      <c r="CK191" s="22"/>
      <c r="CL191" s="22"/>
      <c r="CM191" s="22"/>
      <c r="CN191" s="22"/>
      <c r="CO191" s="22"/>
    </row>
    <row r="192" spans="1:93" s="2" customFormat="1" x14ac:dyDescent="0.3">
      <c r="A192" s="73" t="s">
        <v>240</v>
      </c>
      <c r="B192" s="73" t="s">
        <v>272</v>
      </c>
      <c r="C192" s="75" t="s">
        <v>367</v>
      </c>
      <c r="D192" s="75" t="s">
        <v>357</v>
      </c>
      <c r="E192" s="73"/>
      <c r="F192" s="73" t="s">
        <v>198</v>
      </c>
      <c r="G192" s="73" t="s">
        <v>5</v>
      </c>
      <c r="H192" s="73" t="s">
        <v>5</v>
      </c>
      <c r="I192" s="73" t="s">
        <v>467</v>
      </c>
      <c r="J192" s="73" t="str">
        <f t="shared" si="2"/>
        <v>Gas oil litres</v>
      </c>
      <c r="K192" s="33">
        <v>2.72417</v>
      </c>
      <c r="L192" s="48"/>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c r="BT192" s="22"/>
      <c r="BU192" s="22"/>
      <c r="BV192" s="22"/>
      <c r="BW192" s="22"/>
      <c r="BX192" s="22"/>
      <c r="BY192" s="22"/>
      <c r="BZ192" s="22"/>
      <c r="CA192" s="22"/>
      <c r="CB192" s="22"/>
      <c r="CC192" s="22"/>
      <c r="CD192" s="22"/>
      <c r="CE192" s="22"/>
      <c r="CF192" s="22"/>
      <c r="CG192" s="22"/>
      <c r="CH192" s="22"/>
      <c r="CI192" s="22"/>
      <c r="CJ192" s="22"/>
      <c r="CK192" s="22"/>
      <c r="CL192" s="22"/>
      <c r="CM192" s="22"/>
      <c r="CN192" s="22"/>
      <c r="CO192" s="22"/>
    </row>
    <row r="193" spans="1:93" s="2" customFormat="1" x14ac:dyDescent="0.3">
      <c r="A193" s="73" t="s">
        <v>240</v>
      </c>
      <c r="B193" s="73" t="s">
        <v>272</v>
      </c>
      <c r="C193" s="75" t="s">
        <v>367</v>
      </c>
      <c r="D193" s="75" t="s">
        <v>357</v>
      </c>
      <c r="E193" s="73"/>
      <c r="F193" s="73" t="s">
        <v>198</v>
      </c>
      <c r="G193" s="73" t="s">
        <v>5</v>
      </c>
      <c r="H193" s="73" t="s">
        <v>5</v>
      </c>
      <c r="I193" s="73" t="s">
        <v>468</v>
      </c>
      <c r="J193" s="73" t="str">
        <f t="shared" si="2"/>
        <v>Gas oil litres</v>
      </c>
      <c r="K193" s="33">
        <v>3.1109999999999999E-2</v>
      </c>
      <c r="L193" s="48"/>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c r="BT193" s="22"/>
      <c r="BU193" s="22"/>
      <c r="BV193" s="22"/>
      <c r="BW193" s="22"/>
      <c r="BX193" s="22"/>
      <c r="BY193" s="22"/>
      <c r="BZ193" s="22"/>
      <c r="CA193" s="22"/>
      <c r="CB193" s="22"/>
      <c r="CC193" s="22"/>
      <c r="CD193" s="22"/>
      <c r="CE193" s="22"/>
      <c r="CF193" s="22"/>
      <c r="CG193" s="22"/>
      <c r="CH193" s="22"/>
      <c r="CI193" s="22"/>
      <c r="CJ193" s="22"/>
      <c r="CK193" s="22"/>
      <c r="CL193" s="22"/>
      <c r="CM193" s="22"/>
      <c r="CN193" s="22"/>
      <c r="CO193" s="22"/>
    </row>
    <row r="194" spans="1:93" s="2" customFormat="1" x14ac:dyDescent="0.3">
      <c r="A194" s="73" t="s">
        <v>240</v>
      </c>
      <c r="B194" s="73" t="s">
        <v>272</v>
      </c>
      <c r="C194" s="75" t="s">
        <v>367</v>
      </c>
      <c r="D194" s="75" t="s">
        <v>357</v>
      </c>
      <c r="E194" s="73"/>
      <c r="F194" s="73" t="s">
        <v>424</v>
      </c>
      <c r="G194" s="73" t="s">
        <v>28</v>
      </c>
      <c r="H194" s="73" t="s">
        <v>28</v>
      </c>
      <c r="I194" s="73" t="s">
        <v>465</v>
      </c>
      <c r="J194" s="73" t="str">
        <f t="shared" si="2"/>
        <v>Gas oil tonnes</v>
      </c>
      <c r="K194" s="33">
        <v>3229.86</v>
      </c>
      <c r="L194" s="48"/>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c r="BT194" s="22"/>
      <c r="BU194" s="22"/>
      <c r="BV194" s="22"/>
      <c r="BW194" s="22"/>
      <c r="BX194" s="22"/>
      <c r="BY194" s="22"/>
      <c r="BZ194" s="22"/>
      <c r="CA194" s="22"/>
      <c r="CB194" s="22"/>
      <c r="CC194" s="22"/>
      <c r="CD194" s="22"/>
      <c r="CE194" s="22"/>
      <c r="CF194" s="22"/>
      <c r="CG194" s="22"/>
      <c r="CH194" s="22"/>
      <c r="CI194" s="22"/>
      <c r="CJ194" s="22"/>
      <c r="CK194" s="22"/>
      <c r="CL194" s="22"/>
      <c r="CM194" s="22"/>
      <c r="CN194" s="22"/>
      <c r="CO194" s="22"/>
    </row>
    <row r="195" spans="1:93" s="2" customFormat="1" x14ac:dyDescent="0.3">
      <c r="A195" s="73" t="s">
        <v>240</v>
      </c>
      <c r="B195" s="73" t="s">
        <v>272</v>
      </c>
      <c r="C195" s="75" t="s">
        <v>367</v>
      </c>
      <c r="D195" s="75" t="s">
        <v>357</v>
      </c>
      <c r="E195" s="73"/>
      <c r="F195" s="73" t="s">
        <v>424</v>
      </c>
      <c r="G195" s="73" t="s">
        <v>28</v>
      </c>
      <c r="H195" s="73" t="s">
        <v>28</v>
      </c>
      <c r="I195" s="73" t="s">
        <v>466</v>
      </c>
      <c r="J195" s="73" t="str">
        <f t="shared" si="2"/>
        <v>Gas oil tonnes</v>
      </c>
      <c r="K195" s="33">
        <v>3.43</v>
      </c>
      <c r="L195" s="48"/>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c r="BO195" s="22"/>
      <c r="BP195" s="22"/>
      <c r="BQ195" s="22"/>
      <c r="BR195" s="22"/>
      <c r="BS195" s="22"/>
      <c r="BT195" s="22"/>
      <c r="BU195" s="22"/>
      <c r="BV195" s="22"/>
      <c r="BW195" s="22"/>
      <c r="BX195" s="22"/>
      <c r="BY195" s="22"/>
      <c r="BZ195" s="22"/>
      <c r="CA195" s="22"/>
      <c r="CB195" s="22"/>
      <c r="CC195" s="22"/>
      <c r="CD195" s="22"/>
      <c r="CE195" s="22"/>
      <c r="CF195" s="22"/>
      <c r="CG195" s="22"/>
      <c r="CH195" s="22"/>
      <c r="CI195" s="22"/>
      <c r="CJ195" s="22"/>
      <c r="CK195" s="22"/>
      <c r="CL195" s="22"/>
      <c r="CM195" s="22"/>
      <c r="CN195" s="22"/>
      <c r="CO195" s="22"/>
    </row>
    <row r="196" spans="1:93" s="2" customFormat="1" x14ac:dyDescent="0.3">
      <c r="A196" s="73" t="s">
        <v>240</v>
      </c>
      <c r="B196" s="73" t="s">
        <v>272</v>
      </c>
      <c r="C196" s="75" t="s">
        <v>367</v>
      </c>
      <c r="D196" s="75" t="s">
        <v>357</v>
      </c>
      <c r="E196" s="73"/>
      <c r="F196" s="73" t="s">
        <v>424</v>
      </c>
      <c r="G196" s="73" t="s">
        <v>28</v>
      </c>
      <c r="H196" s="73" t="s">
        <v>28</v>
      </c>
      <c r="I196" s="73" t="s">
        <v>467</v>
      </c>
      <c r="J196" s="73" t="str">
        <f t="shared" si="2"/>
        <v>Gas oil tonnes</v>
      </c>
      <c r="K196" s="33">
        <v>3190</v>
      </c>
      <c r="L196" s="48"/>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c r="BN196" s="22"/>
      <c r="BO196" s="22"/>
      <c r="BP196" s="22"/>
      <c r="BQ196" s="22"/>
      <c r="BR196" s="22"/>
      <c r="BS196" s="22"/>
      <c r="BT196" s="22"/>
      <c r="BU196" s="22"/>
      <c r="BV196" s="22"/>
      <c r="BW196" s="22"/>
      <c r="BX196" s="22"/>
      <c r="BY196" s="22"/>
      <c r="BZ196" s="22"/>
      <c r="CA196" s="22"/>
      <c r="CB196" s="22"/>
      <c r="CC196" s="22"/>
      <c r="CD196" s="22"/>
      <c r="CE196" s="22"/>
      <c r="CF196" s="22"/>
      <c r="CG196" s="22"/>
      <c r="CH196" s="22"/>
      <c r="CI196" s="22"/>
      <c r="CJ196" s="22"/>
      <c r="CK196" s="22"/>
      <c r="CL196" s="22"/>
      <c r="CM196" s="22"/>
      <c r="CN196" s="22"/>
      <c r="CO196" s="22"/>
    </row>
    <row r="197" spans="1:93" s="2" customFormat="1" x14ac:dyDescent="0.3">
      <c r="A197" s="73" t="s">
        <v>240</v>
      </c>
      <c r="B197" s="73" t="s">
        <v>272</v>
      </c>
      <c r="C197" s="75" t="s">
        <v>367</v>
      </c>
      <c r="D197" s="75" t="s">
        <v>357</v>
      </c>
      <c r="E197" s="73"/>
      <c r="F197" s="73" t="s">
        <v>424</v>
      </c>
      <c r="G197" s="73" t="s">
        <v>28</v>
      </c>
      <c r="H197" s="73" t="s">
        <v>28</v>
      </c>
      <c r="I197" s="73" t="s">
        <v>468</v>
      </c>
      <c r="J197" s="73" t="str">
        <f t="shared" si="2"/>
        <v>Gas oil tonnes</v>
      </c>
      <c r="K197" s="33">
        <v>36.43</v>
      </c>
      <c r="L197" s="48"/>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c r="BN197" s="22"/>
      <c r="BO197" s="22"/>
      <c r="BP197" s="22"/>
      <c r="BQ197" s="22"/>
      <c r="BR197" s="22"/>
      <c r="BS197" s="22"/>
      <c r="BT197" s="22"/>
      <c r="BU197" s="22"/>
      <c r="BV197" s="22"/>
      <c r="BW197" s="22"/>
      <c r="BX197" s="22"/>
      <c r="BY197" s="22"/>
      <c r="BZ197" s="22"/>
      <c r="CA197" s="22"/>
      <c r="CB197" s="22"/>
      <c r="CC197" s="22"/>
      <c r="CD197" s="22"/>
      <c r="CE197" s="22"/>
      <c r="CF197" s="22"/>
      <c r="CG197" s="22"/>
      <c r="CH197" s="22"/>
      <c r="CI197" s="22"/>
      <c r="CJ197" s="22"/>
      <c r="CK197" s="22"/>
      <c r="CL197" s="22"/>
      <c r="CM197" s="22"/>
      <c r="CN197" s="22"/>
      <c r="CO197" s="22"/>
    </row>
    <row r="198" spans="1:93" s="2" customFormat="1" x14ac:dyDescent="0.3">
      <c r="A198" s="73" t="s">
        <v>240</v>
      </c>
      <c r="B198" s="73" t="s">
        <v>272</v>
      </c>
      <c r="C198" s="75" t="s">
        <v>367</v>
      </c>
      <c r="D198" s="75" t="s">
        <v>365</v>
      </c>
      <c r="E198" s="73"/>
      <c r="F198" s="73" t="s">
        <v>398</v>
      </c>
      <c r="G198" s="73" t="s">
        <v>43</v>
      </c>
      <c r="H198" s="73" t="s">
        <v>463</v>
      </c>
      <c r="I198" s="73" t="s">
        <v>465</v>
      </c>
      <c r="J198" s="73" t="str">
        <f t="shared" ref="J198:J261" si="3">CONCATENATE(D198," ",H198)</f>
        <v>Lubricants kWh (Gross CV)</v>
      </c>
      <c r="K198" s="33">
        <v>0.25294</v>
      </c>
      <c r="L198" s="48"/>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c r="BN198" s="22"/>
      <c r="BO198" s="22"/>
      <c r="BP198" s="22"/>
      <c r="BQ198" s="22"/>
      <c r="BR198" s="22"/>
      <c r="BS198" s="22"/>
      <c r="BT198" s="22"/>
      <c r="BU198" s="22"/>
      <c r="BV198" s="22"/>
      <c r="BW198" s="22"/>
      <c r="BX198" s="22"/>
      <c r="BY198" s="22"/>
      <c r="BZ198" s="22"/>
      <c r="CA198" s="22"/>
      <c r="CB198" s="22"/>
      <c r="CC198" s="22"/>
      <c r="CD198" s="22"/>
      <c r="CE198" s="22"/>
      <c r="CF198" s="22"/>
      <c r="CG198" s="22"/>
      <c r="CH198" s="22"/>
      <c r="CI198" s="22"/>
      <c r="CJ198" s="22"/>
      <c r="CK198" s="22"/>
      <c r="CL198" s="22"/>
      <c r="CM198" s="22"/>
      <c r="CN198" s="22"/>
      <c r="CO198" s="22"/>
    </row>
    <row r="199" spans="1:93" s="2" customFormat="1" x14ac:dyDescent="0.3">
      <c r="A199" s="73" t="s">
        <v>240</v>
      </c>
      <c r="B199" s="73" t="s">
        <v>272</v>
      </c>
      <c r="C199" s="75" t="s">
        <v>367</v>
      </c>
      <c r="D199" s="75" t="s">
        <v>365</v>
      </c>
      <c r="E199" s="73"/>
      <c r="F199" s="73" t="s">
        <v>398</v>
      </c>
      <c r="G199" s="73" t="s">
        <v>43</v>
      </c>
      <c r="H199" s="73" t="s">
        <v>463</v>
      </c>
      <c r="I199" s="73" t="s">
        <v>466</v>
      </c>
      <c r="J199" s="73" t="str">
        <f t="shared" si="3"/>
        <v>Lubricants kWh (Gross CV)</v>
      </c>
      <c r="K199" s="33">
        <v>2.5000000000000001E-4</v>
      </c>
      <c r="L199" s="48"/>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c r="BN199" s="22"/>
      <c r="BO199" s="22"/>
      <c r="BP199" s="22"/>
      <c r="BQ199" s="22"/>
      <c r="BR199" s="22"/>
      <c r="BS199" s="22"/>
      <c r="BT199" s="22"/>
      <c r="BU199" s="22"/>
      <c r="BV199" s="22"/>
      <c r="BW199" s="22"/>
      <c r="BX199" s="22"/>
      <c r="BY199" s="22"/>
      <c r="BZ199" s="22"/>
      <c r="CA199" s="22"/>
      <c r="CB199" s="22"/>
      <c r="CC199" s="22"/>
      <c r="CD199" s="22"/>
      <c r="CE199" s="22"/>
      <c r="CF199" s="22"/>
      <c r="CG199" s="22"/>
      <c r="CH199" s="22"/>
      <c r="CI199" s="22"/>
      <c r="CJ199" s="22"/>
      <c r="CK199" s="22"/>
      <c r="CL199" s="22"/>
      <c r="CM199" s="22"/>
      <c r="CN199" s="22"/>
      <c r="CO199" s="22"/>
    </row>
    <row r="200" spans="1:93" s="2" customFormat="1" x14ac:dyDescent="0.3">
      <c r="A200" s="73" t="s">
        <v>240</v>
      </c>
      <c r="B200" s="73" t="s">
        <v>272</v>
      </c>
      <c r="C200" s="75" t="s">
        <v>367</v>
      </c>
      <c r="D200" s="75" t="s">
        <v>365</v>
      </c>
      <c r="E200" s="73"/>
      <c r="F200" s="73" t="s">
        <v>398</v>
      </c>
      <c r="G200" s="73" t="s">
        <v>43</v>
      </c>
      <c r="H200" s="73" t="s">
        <v>463</v>
      </c>
      <c r="I200" s="73" t="s">
        <v>467</v>
      </c>
      <c r="J200" s="73" t="str">
        <f t="shared" si="3"/>
        <v>Lubricants kWh (Gross CV)</v>
      </c>
      <c r="K200" s="33">
        <v>0.25208000000000003</v>
      </c>
      <c r="L200" s="48"/>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c r="BE200" s="22"/>
      <c r="BF200" s="22"/>
      <c r="BG200" s="22"/>
      <c r="BH200" s="22"/>
      <c r="BI200" s="22"/>
      <c r="BJ200" s="22"/>
      <c r="BK200" s="22"/>
      <c r="BL200" s="22"/>
      <c r="BM200" s="22"/>
      <c r="BN200" s="22"/>
      <c r="BO200" s="22"/>
      <c r="BP200" s="22"/>
      <c r="BQ200" s="22"/>
      <c r="BR200" s="22"/>
      <c r="BS200" s="22"/>
      <c r="BT200" s="22"/>
      <c r="BU200" s="22"/>
      <c r="BV200" s="22"/>
      <c r="BW200" s="22"/>
      <c r="BX200" s="22"/>
      <c r="BY200" s="22"/>
      <c r="BZ200" s="22"/>
      <c r="CA200" s="22"/>
      <c r="CB200" s="22"/>
      <c r="CC200" s="22"/>
      <c r="CD200" s="22"/>
      <c r="CE200" s="22"/>
      <c r="CF200" s="22"/>
      <c r="CG200" s="22"/>
      <c r="CH200" s="22"/>
      <c r="CI200" s="22"/>
      <c r="CJ200" s="22"/>
      <c r="CK200" s="22"/>
      <c r="CL200" s="22"/>
      <c r="CM200" s="22"/>
      <c r="CN200" s="22"/>
      <c r="CO200" s="22"/>
    </row>
    <row r="201" spans="1:93" s="2" customFormat="1" x14ac:dyDescent="0.3">
      <c r="A201" s="73" t="s">
        <v>240</v>
      </c>
      <c r="B201" s="73" t="s">
        <v>272</v>
      </c>
      <c r="C201" s="75" t="s">
        <v>367</v>
      </c>
      <c r="D201" s="75" t="s">
        <v>365</v>
      </c>
      <c r="E201" s="73"/>
      <c r="F201" s="73" t="s">
        <v>398</v>
      </c>
      <c r="G201" s="73" t="s">
        <v>43</v>
      </c>
      <c r="H201" s="73" t="s">
        <v>463</v>
      </c>
      <c r="I201" s="73" t="s">
        <v>468</v>
      </c>
      <c r="J201" s="73" t="str">
        <f t="shared" si="3"/>
        <v>Lubricants kWh (Gross CV)</v>
      </c>
      <c r="K201" s="33">
        <v>6.0999999999999997E-4</v>
      </c>
      <c r="L201" s="48"/>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c r="BI201" s="22"/>
      <c r="BJ201" s="22"/>
      <c r="BK201" s="22"/>
      <c r="BL201" s="22"/>
      <c r="BM201" s="22"/>
      <c r="BN201" s="22"/>
      <c r="BO201" s="22"/>
      <c r="BP201" s="22"/>
      <c r="BQ201" s="22"/>
      <c r="BR201" s="22"/>
      <c r="BS201" s="22"/>
      <c r="BT201" s="22"/>
      <c r="BU201" s="22"/>
      <c r="BV201" s="22"/>
      <c r="BW201" s="22"/>
      <c r="BX201" s="22"/>
      <c r="BY201" s="22"/>
      <c r="BZ201" s="22"/>
      <c r="CA201" s="22"/>
      <c r="CB201" s="22"/>
      <c r="CC201" s="22"/>
      <c r="CD201" s="22"/>
      <c r="CE201" s="22"/>
      <c r="CF201" s="22"/>
      <c r="CG201" s="22"/>
      <c r="CH201" s="22"/>
      <c r="CI201" s="22"/>
      <c r="CJ201" s="22"/>
      <c r="CK201" s="22"/>
      <c r="CL201" s="22"/>
      <c r="CM201" s="22"/>
      <c r="CN201" s="22"/>
      <c r="CO201" s="22"/>
    </row>
    <row r="202" spans="1:93" s="2" customFormat="1" x14ac:dyDescent="0.3">
      <c r="A202" s="73" t="s">
        <v>240</v>
      </c>
      <c r="B202" s="73" t="s">
        <v>272</v>
      </c>
      <c r="C202" s="75" t="s">
        <v>367</v>
      </c>
      <c r="D202" s="75" t="s">
        <v>365</v>
      </c>
      <c r="E202" s="73"/>
      <c r="F202" s="73" t="s">
        <v>112</v>
      </c>
      <c r="G202" s="73" t="s">
        <v>43</v>
      </c>
      <c r="H202" s="73" t="s">
        <v>464</v>
      </c>
      <c r="I202" s="73" t="s">
        <v>465</v>
      </c>
      <c r="J202" s="73" t="str">
        <f t="shared" si="3"/>
        <v>Lubricants kWh (Net CV)</v>
      </c>
      <c r="K202" s="33">
        <v>0.26909</v>
      </c>
      <c r="L202" s="48"/>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c r="BN202" s="22"/>
      <c r="BO202" s="22"/>
      <c r="BP202" s="22"/>
      <c r="BQ202" s="22"/>
      <c r="BR202" s="22"/>
      <c r="BS202" s="22"/>
      <c r="BT202" s="22"/>
      <c r="BU202" s="22"/>
      <c r="BV202" s="22"/>
      <c r="BW202" s="22"/>
      <c r="BX202" s="22"/>
      <c r="BY202" s="22"/>
      <c r="BZ202" s="22"/>
      <c r="CA202" s="22"/>
      <c r="CB202" s="22"/>
      <c r="CC202" s="22"/>
      <c r="CD202" s="22"/>
      <c r="CE202" s="22"/>
      <c r="CF202" s="22"/>
      <c r="CG202" s="22"/>
      <c r="CH202" s="22"/>
      <c r="CI202" s="22"/>
      <c r="CJ202" s="22"/>
      <c r="CK202" s="22"/>
      <c r="CL202" s="22"/>
      <c r="CM202" s="22"/>
      <c r="CN202" s="22"/>
      <c r="CO202" s="22"/>
    </row>
    <row r="203" spans="1:93" s="2" customFormat="1" x14ac:dyDescent="0.3">
      <c r="A203" s="73" t="s">
        <v>240</v>
      </c>
      <c r="B203" s="73" t="s">
        <v>272</v>
      </c>
      <c r="C203" s="75" t="s">
        <v>367</v>
      </c>
      <c r="D203" s="75" t="s">
        <v>365</v>
      </c>
      <c r="E203" s="73"/>
      <c r="F203" s="73" t="s">
        <v>112</v>
      </c>
      <c r="G203" s="73" t="s">
        <v>43</v>
      </c>
      <c r="H203" s="73" t="s">
        <v>464</v>
      </c>
      <c r="I203" s="73" t="s">
        <v>466</v>
      </c>
      <c r="J203" s="73" t="str">
        <f t="shared" si="3"/>
        <v>Lubricants kWh (Net CV)</v>
      </c>
      <c r="K203" s="33">
        <v>2.7E-4</v>
      </c>
      <c r="L203" s="48"/>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c r="BN203" s="22"/>
      <c r="BO203" s="22"/>
      <c r="BP203" s="22"/>
      <c r="BQ203" s="22"/>
      <c r="BR203" s="22"/>
      <c r="BS203" s="22"/>
      <c r="BT203" s="22"/>
      <c r="BU203" s="22"/>
      <c r="BV203" s="22"/>
      <c r="BW203" s="22"/>
      <c r="BX203" s="22"/>
      <c r="BY203" s="22"/>
      <c r="BZ203" s="22"/>
      <c r="CA203" s="22"/>
      <c r="CB203" s="22"/>
      <c r="CC203" s="22"/>
      <c r="CD203" s="22"/>
      <c r="CE203" s="22"/>
      <c r="CF203" s="22"/>
      <c r="CG203" s="22"/>
      <c r="CH203" s="22"/>
      <c r="CI203" s="22"/>
      <c r="CJ203" s="22"/>
      <c r="CK203" s="22"/>
      <c r="CL203" s="22"/>
      <c r="CM203" s="22"/>
      <c r="CN203" s="22"/>
      <c r="CO203" s="22"/>
    </row>
    <row r="204" spans="1:93" s="2" customFormat="1" x14ac:dyDescent="0.3">
      <c r="A204" s="73" t="s">
        <v>240</v>
      </c>
      <c r="B204" s="73" t="s">
        <v>272</v>
      </c>
      <c r="C204" s="75" t="s">
        <v>367</v>
      </c>
      <c r="D204" s="75" t="s">
        <v>365</v>
      </c>
      <c r="E204" s="73"/>
      <c r="F204" s="73" t="s">
        <v>112</v>
      </c>
      <c r="G204" s="73" t="s">
        <v>43</v>
      </c>
      <c r="H204" s="73" t="s">
        <v>464</v>
      </c>
      <c r="I204" s="73" t="s">
        <v>467</v>
      </c>
      <c r="J204" s="73" t="str">
        <f t="shared" si="3"/>
        <v>Lubricants kWh (Net CV)</v>
      </c>
      <c r="K204" s="33">
        <v>0.26817999999999997</v>
      </c>
      <c r="L204" s="48"/>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c r="BE204" s="22"/>
      <c r="BF204" s="22"/>
      <c r="BG204" s="22"/>
      <c r="BH204" s="22"/>
      <c r="BI204" s="22"/>
      <c r="BJ204" s="22"/>
      <c r="BK204" s="22"/>
      <c r="BL204" s="22"/>
      <c r="BM204" s="22"/>
      <c r="BN204" s="22"/>
      <c r="BO204" s="22"/>
      <c r="BP204" s="22"/>
      <c r="BQ204" s="22"/>
      <c r="BR204" s="22"/>
      <c r="BS204" s="22"/>
      <c r="BT204" s="22"/>
      <c r="BU204" s="22"/>
      <c r="BV204" s="22"/>
      <c r="BW204" s="22"/>
      <c r="BX204" s="22"/>
      <c r="BY204" s="22"/>
      <c r="BZ204" s="22"/>
      <c r="CA204" s="22"/>
      <c r="CB204" s="22"/>
      <c r="CC204" s="22"/>
      <c r="CD204" s="22"/>
      <c r="CE204" s="22"/>
      <c r="CF204" s="22"/>
      <c r="CG204" s="22"/>
      <c r="CH204" s="22"/>
      <c r="CI204" s="22"/>
      <c r="CJ204" s="22"/>
      <c r="CK204" s="22"/>
      <c r="CL204" s="22"/>
      <c r="CM204" s="22"/>
      <c r="CN204" s="22"/>
      <c r="CO204" s="22"/>
    </row>
    <row r="205" spans="1:93" s="2" customFormat="1" x14ac:dyDescent="0.3">
      <c r="A205" s="73" t="s">
        <v>240</v>
      </c>
      <c r="B205" s="73" t="s">
        <v>272</v>
      </c>
      <c r="C205" s="75" t="s">
        <v>367</v>
      </c>
      <c r="D205" s="75" t="s">
        <v>365</v>
      </c>
      <c r="E205" s="73"/>
      <c r="F205" s="73" t="s">
        <v>112</v>
      </c>
      <c r="G205" s="73" t="s">
        <v>43</v>
      </c>
      <c r="H205" s="73" t="s">
        <v>464</v>
      </c>
      <c r="I205" s="73" t="s">
        <v>468</v>
      </c>
      <c r="J205" s="73" t="str">
        <f t="shared" si="3"/>
        <v>Lubricants kWh (Net CV)</v>
      </c>
      <c r="K205" s="33">
        <v>6.4000000000000005E-4</v>
      </c>
      <c r="L205" s="48"/>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c r="BN205" s="22"/>
      <c r="BO205" s="22"/>
      <c r="BP205" s="22"/>
      <c r="BQ205" s="22"/>
      <c r="BR205" s="22"/>
      <c r="BS205" s="22"/>
      <c r="BT205" s="22"/>
      <c r="BU205" s="22"/>
      <c r="BV205" s="22"/>
      <c r="BW205" s="22"/>
      <c r="BX205" s="22"/>
      <c r="BY205" s="22"/>
      <c r="BZ205" s="22"/>
      <c r="CA205" s="22"/>
      <c r="CB205" s="22"/>
      <c r="CC205" s="22"/>
      <c r="CD205" s="22"/>
      <c r="CE205" s="22"/>
      <c r="CF205" s="22"/>
      <c r="CG205" s="22"/>
      <c r="CH205" s="22"/>
      <c r="CI205" s="22"/>
      <c r="CJ205" s="22"/>
      <c r="CK205" s="22"/>
      <c r="CL205" s="22"/>
      <c r="CM205" s="22"/>
      <c r="CN205" s="22"/>
      <c r="CO205" s="22"/>
    </row>
    <row r="206" spans="1:93" s="2" customFormat="1" x14ac:dyDescent="0.3">
      <c r="A206" s="73" t="s">
        <v>240</v>
      </c>
      <c r="B206" s="73" t="s">
        <v>272</v>
      </c>
      <c r="C206" s="75" t="s">
        <v>367</v>
      </c>
      <c r="D206" s="75" t="s">
        <v>365</v>
      </c>
      <c r="E206" s="73"/>
      <c r="F206" s="73" t="s">
        <v>198</v>
      </c>
      <c r="G206" s="73" t="s">
        <v>5</v>
      </c>
      <c r="H206" s="73" t="s">
        <v>5</v>
      </c>
      <c r="I206" s="73" t="s">
        <v>465</v>
      </c>
      <c r="J206" s="73" t="str">
        <f t="shared" si="3"/>
        <v>Lubricants litres</v>
      </c>
      <c r="K206" s="25"/>
      <c r="L206" s="48"/>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c r="BN206" s="22"/>
      <c r="BO206" s="22"/>
      <c r="BP206" s="22"/>
      <c r="BQ206" s="22"/>
      <c r="BR206" s="22"/>
      <c r="BS206" s="22"/>
      <c r="BT206" s="22"/>
      <c r="BU206" s="22"/>
      <c r="BV206" s="22"/>
      <c r="BW206" s="22"/>
      <c r="BX206" s="22"/>
      <c r="BY206" s="22"/>
      <c r="BZ206" s="22"/>
      <c r="CA206" s="22"/>
      <c r="CB206" s="22"/>
      <c r="CC206" s="22"/>
      <c r="CD206" s="22"/>
      <c r="CE206" s="22"/>
      <c r="CF206" s="22"/>
      <c r="CG206" s="22"/>
      <c r="CH206" s="22"/>
      <c r="CI206" s="22"/>
      <c r="CJ206" s="22"/>
      <c r="CK206" s="22"/>
      <c r="CL206" s="22"/>
      <c r="CM206" s="22"/>
      <c r="CN206" s="22"/>
      <c r="CO206" s="22"/>
    </row>
    <row r="207" spans="1:93" s="2" customFormat="1" x14ac:dyDescent="0.3">
      <c r="A207" s="73" t="s">
        <v>240</v>
      </c>
      <c r="B207" s="73" t="s">
        <v>272</v>
      </c>
      <c r="C207" s="75" t="s">
        <v>367</v>
      </c>
      <c r="D207" s="75" t="s">
        <v>365</v>
      </c>
      <c r="E207" s="73"/>
      <c r="F207" s="73" t="s">
        <v>198</v>
      </c>
      <c r="G207" s="73" t="s">
        <v>5</v>
      </c>
      <c r="H207" s="73" t="s">
        <v>5</v>
      </c>
      <c r="I207" s="73" t="s">
        <v>466</v>
      </c>
      <c r="J207" s="73" t="str">
        <f t="shared" si="3"/>
        <v>Lubricants litres</v>
      </c>
      <c r="K207" s="25"/>
      <c r="L207" s="48"/>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c r="BT207" s="22"/>
      <c r="BU207" s="22"/>
      <c r="BV207" s="22"/>
      <c r="BW207" s="22"/>
      <c r="BX207" s="22"/>
      <c r="BY207" s="22"/>
      <c r="BZ207" s="22"/>
      <c r="CA207" s="22"/>
      <c r="CB207" s="22"/>
      <c r="CC207" s="22"/>
      <c r="CD207" s="22"/>
      <c r="CE207" s="22"/>
      <c r="CF207" s="22"/>
      <c r="CG207" s="22"/>
      <c r="CH207" s="22"/>
      <c r="CI207" s="22"/>
      <c r="CJ207" s="22"/>
      <c r="CK207" s="22"/>
      <c r="CL207" s="22"/>
      <c r="CM207" s="22"/>
      <c r="CN207" s="22"/>
      <c r="CO207" s="22"/>
    </row>
    <row r="208" spans="1:93" s="2" customFormat="1" x14ac:dyDescent="0.3">
      <c r="A208" s="73" t="s">
        <v>240</v>
      </c>
      <c r="B208" s="73" t="s">
        <v>272</v>
      </c>
      <c r="C208" s="75" t="s">
        <v>367</v>
      </c>
      <c r="D208" s="75" t="s">
        <v>365</v>
      </c>
      <c r="E208" s="73"/>
      <c r="F208" s="73" t="s">
        <v>198</v>
      </c>
      <c r="G208" s="73" t="s">
        <v>5</v>
      </c>
      <c r="H208" s="73" t="s">
        <v>5</v>
      </c>
      <c r="I208" s="73" t="s">
        <v>467</v>
      </c>
      <c r="J208" s="73" t="str">
        <f t="shared" si="3"/>
        <v>Lubricants litres</v>
      </c>
      <c r="K208" s="25"/>
      <c r="L208" s="48"/>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c r="BE208" s="22"/>
      <c r="BF208" s="22"/>
      <c r="BG208" s="22"/>
      <c r="BH208" s="22"/>
      <c r="BI208" s="22"/>
      <c r="BJ208" s="22"/>
      <c r="BK208" s="22"/>
      <c r="BL208" s="22"/>
      <c r="BM208" s="22"/>
      <c r="BN208" s="22"/>
      <c r="BO208" s="22"/>
      <c r="BP208" s="22"/>
      <c r="BQ208" s="22"/>
      <c r="BR208" s="22"/>
      <c r="BS208" s="22"/>
      <c r="BT208" s="22"/>
      <c r="BU208" s="22"/>
      <c r="BV208" s="22"/>
      <c r="BW208" s="22"/>
      <c r="BX208" s="22"/>
      <c r="BY208" s="22"/>
      <c r="BZ208" s="22"/>
      <c r="CA208" s="22"/>
      <c r="CB208" s="22"/>
      <c r="CC208" s="22"/>
      <c r="CD208" s="22"/>
      <c r="CE208" s="22"/>
      <c r="CF208" s="22"/>
      <c r="CG208" s="22"/>
      <c r="CH208" s="22"/>
      <c r="CI208" s="22"/>
      <c r="CJ208" s="22"/>
      <c r="CK208" s="22"/>
      <c r="CL208" s="22"/>
      <c r="CM208" s="22"/>
      <c r="CN208" s="22"/>
      <c r="CO208" s="22"/>
    </row>
    <row r="209" spans="1:93" s="2" customFormat="1" x14ac:dyDescent="0.3">
      <c r="A209" s="73" t="s">
        <v>240</v>
      </c>
      <c r="B209" s="73" t="s">
        <v>272</v>
      </c>
      <c r="C209" s="75" t="s">
        <v>367</v>
      </c>
      <c r="D209" s="75" t="s">
        <v>365</v>
      </c>
      <c r="E209" s="73"/>
      <c r="F209" s="73" t="s">
        <v>198</v>
      </c>
      <c r="G209" s="73" t="s">
        <v>5</v>
      </c>
      <c r="H209" s="73" t="s">
        <v>5</v>
      </c>
      <c r="I209" s="73" t="s">
        <v>468</v>
      </c>
      <c r="J209" s="73" t="str">
        <f t="shared" si="3"/>
        <v>Lubricants litres</v>
      </c>
      <c r="K209" s="25"/>
      <c r="L209" s="48"/>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c r="BN209" s="22"/>
      <c r="BO209" s="22"/>
      <c r="BP209" s="22"/>
      <c r="BQ209" s="22"/>
      <c r="BR209" s="22"/>
      <c r="BS209" s="22"/>
      <c r="BT209" s="22"/>
      <c r="BU209" s="22"/>
      <c r="BV209" s="22"/>
      <c r="BW209" s="22"/>
      <c r="BX209" s="22"/>
      <c r="BY209" s="22"/>
      <c r="BZ209" s="22"/>
      <c r="CA209" s="22"/>
      <c r="CB209" s="22"/>
      <c r="CC209" s="22"/>
      <c r="CD209" s="22"/>
      <c r="CE209" s="22"/>
      <c r="CF209" s="22"/>
      <c r="CG209" s="22"/>
      <c r="CH209" s="22"/>
      <c r="CI209" s="22"/>
      <c r="CJ209" s="22"/>
      <c r="CK209" s="22"/>
      <c r="CL209" s="22"/>
      <c r="CM209" s="22"/>
      <c r="CN209" s="22"/>
      <c r="CO209" s="22"/>
    </row>
    <row r="210" spans="1:93" s="2" customFormat="1" x14ac:dyDescent="0.3">
      <c r="A210" s="73" t="s">
        <v>240</v>
      </c>
      <c r="B210" s="73" t="s">
        <v>272</v>
      </c>
      <c r="C210" s="75" t="s">
        <v>367</v>
      </c>
      <c r="D210" s="75" t="s">
        <v>365</v>
      </c>
      <c r="E210" s="73"/>
      <c r="F210" s="73" t="s">
        <v>424</v>
      </c>
      <c r="G210" s="73" t="s">
        <v>28</v>
      </c>
      <c r="H210" s="73" t="s">
        <v>28</v>
      </c>
      <c r="I210" s="73" t="s">
        <v>465</v>
      </c>
      <c r="J210" s="73" t="str">
        <f t="shared" si="3"/>
        <v>Lubricants tonnes</v>
      </c>
      <c r="K210" s="33">
        <v>3181.89</v>
      </c>
      <c r="L210" s="48"/>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c r="BX210" s="22"/>
      <c r="BY210" s="22"/>
      <c r="BZ210" s="22"/>
      <c r="CA210" s="22"/>
      <c r="CB210" s="22"/>
      <c r="CC210" s="22"/>
      <c r="CD210" s="22"/>
      <c r="CE210" s="22"/>
      <c r="CF210" s="22"/>
      <c r="CG210" s="22"/>
      <c r="CH210" s="22"/>
      <c r="CI210" s="22"/>
      <c r="CJ210" s="22"/>
      <c r="CK210" s="22"/>
      <c r="CL210" s="22"/>
      <c r="CM210" s="22"/>
      <c r="CN210" s="22"/>
      <c r="CO210" s="22"/>
    </row>
    <row r="211" spans="1:93" s="2" customFormat="1" x14ac:dyDescent="0.3">
      <c r="A211" s="73" t="s">
        <v>240</v>
      </c>
      <c r="B211" s="73" t="s">
        <v>272</v>
      </c>
      <c r="C211" s="75" t="s">
        <v>367</v>
      </c>
      <c r="D211" s="75" t="s">
        <v>365</v>
      </c>
      <c r="E211" s="73"/>
      <c r="F211" s="73" t="s">
        <v>424</v>
      </c>
      <c r="G211" s="73" t="s">
        <v>28</v>
      </c>
      <c r="H211" s="73" t="s">
        <v>28</v>
      </c>
      <c r="I211" s="73" t="s">
        <v>466</v>
      </c>
      <c r="J211" s="73" t="str">
        <f t="shared" si="3"/>
        <v>Lubricants tonnes</v>
      </c>
      <c r="K211" s="33">
        <v>3.19</v>
      </c>
      <c r="L211" s="48"/>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c r="BN211" s="22"/>
      <c r="BO211" s="22"/>
      <c r="BP211" s="22"/>
      <c r="BQ211" s="22"/>
      <c r="BR211" s="22"/>
      <c r="BS211" s="22"/>
      <c r="BT211" s="22"/>
      <c r="BU211" s="22"/>
      <c r="BV211" s="22"/>
      <c r="BW211" s="22"/>
      <c r="BX211" s="22"/>
      <c r="BY211" s="22"/>
      <c r="BZ211" s="22"/>
      <c r="CA211" s="22"/>
      <c r="CB211" s="22"/>
      <c r="CC211" s="22"/>
      <c r="CD211" s="22"/>
      <c r="CE211" s="22"/>
      <c r="CF211" s="22"/>
      <c r="CG211" s="22"/>
      <c r="CH211" s="22"/>
      <c r="CI211" s="22"/>
      <c r="CJ211" s="22"/>
      <c r="CK211" s="22"/>
      <c r="CL211" s="22"/>
      <c r="CM211" s="22"/>
      <c r="CN211" s="22"/>
      <c r="CO211" s="22"/>
    </row>
    <row r="212" spans="1:93" s="2" customFormat="1" x14ac:dyDescent="0.3">
      <c r="A212" s="73" t="s">
        <v>240</v>
      </c>
      <c r="B212" s="73" t="s">
        <v>272</v>
      </c>
      <c r="C212" s="75" t="s">
        <v>367</v>
      </c>
      <c r="D212" s="75" t="s">
        <v>365</v>
      </c>
      <c r="E212" s="73"/>
      <c r="F212" s="73" t="s">
        <v>424</v>
      </c>
      <c r="G212" s="73" t="s">
        <v>28</v>
      </c>
      <c r="H212" s="73" t="s">
        <v>28</v>
      </c>
      <c r="I212" s="73" t="s">
        <v>467</v>
      </c>
      <c r="J212" s="73" t="str">
        <f t="shared" si="3"/>
        <v>Lubricants tonnes</v>
      </c>
      <c r="K212" s="33">
        <v>3171.09</v>
      </c>
      <c r="L212" s="48"/>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c r="BE212" s="22"/>
      <c r="BF212" s="22"/>
      <c r="BG212" s="22"/>
      <c r="BH212" s="22"/>
      <c r="BI212" s="22"/>
      <c r="BJ212" s="22"/>
      <c r="BK212" s="22"/>
      <c r="BL212" s="22"/>
      <c r="BM212" s="22"/>
      <c r="BN212" s="22"/>
      <c r="BO212" s="22"/>
      <c r="BP212" s="22"/>
      <c r="BQ212" s="22"/>
      <c r="BR212" s="22"/>
      <c r="BS212" s="22"/>
      <c r="BT212" s="22"/>
      <c r="BU212" s="22"/>
      <c r="BV212" s="22"/>
      <c r="BW212" s="22"/>
      <c r="BX212" s="22"/>
      <c r="BY212" s="22"/>
      <c r="BZ212" s="22"/>
      <c r="CA212" s="22"/>
      <c r="CB212" s="22"/>
      <c r="CC212" s="22"/>
      <c r="CD212" s="22"/>
      <c r="CE212" s="22"/>
      <c r="CF212" s="22"/>
      <c r="CG212" s="22"/>
      <c r="CH212" s="22"/>
      <c r="CI212" s="22"/>
      <c r="CJ212" s="22"/>
      <c r="CK212" s="22"/>
      <c r="CL212" s="22"/>
      <c r="CM212" s="22"/>
      <c r="CN212" s="22"/>
      <c r="CO212" s="22"/>
    </row>
    <row r="213" spans="1:93" s="2" customFormat="1" x14ac:dyDescent="0.3">
      <c r="A213" s="73" t="s">
        <v>240</v>
      </c>
      <c r="B213" s="73" t="s">
        <v>272</v>
      </c>
      <c r="C213" s="75" t="s">
        <v>367</v>
      </c>
      <c r="D213" s="75" t="s">
        <v>365</v>
      </c>
      <c r="E213" s="73"/>
      <c r="F213" s="73" t="s">
        <v>424</v>
      </c>
      <c r="G213" s="73" t="s">
        <v>28</v>
      </c>
      <c r="H213" s="73" t="s">
        <v>28</v>
      </c>
      <c r="I213" s="73" t="s">
        <v>468</v>
      </c>
      <c r="J213" s="73" t="str">
        <f t="shared" si="3"/>
        <v>Lubricants tonnes</v>
      </c>
      <c r="K213" s="33">
        <v>7.61</v>
      </c>
      <c r="L213" s="48"/>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row>
    <row r="214" spans="1:93" s="2" customFormat="1" x14ac:dyDescent="0.3">
      <c r="A214" s="73" t="s">
        <v>240</v>
      </c>
      <c r="B214" s="73" t="s">
        <v>272</v>
      </c>
      <c r="C214" s="75" t="s">
        <v>367</v>
      </c>
      <c r="D214" s="75" t="s">
        <v>86</v>
      </c>
      <c r="E214" s="73"/>
      <c r="F214" s="73" t="s">
        <v>398</v>
      </c>
      <c r="G214" s="73" t="s">
        <v>43</v>
      </c>
      <c r="H214" s="73" t="s">
        <v>463</v>
      </c>
      <c r="I214" s="73" t="s">
        <v>465</v>
      </c>
      <c r="J214" s="73" t="str">
        <f t="shared" si="3"/>
        <v>Naphtha kWh (Gross CV)</v>
      </c>
      <c r="K214" s="33">
        <v>0.23649999999999999</v>
      </c>
      <c r="L214" s="48"/>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c r="BN214" s="22"/>
      <c r="BO214" s="22"/>
      <c r="BP214" s="22"/>
      <c r="BQ214" s="22"/>
      <c r="BR214" s="22"/>
      <c r="BS214" s="22"/>
      <c r="BT214" s="22"/>
      <c r="BU214" s="22"/>
      <c r="BV214" s="22"/>
      <c r="BW214" s="22"/>
      <c r="BX214" s="22"/>
      <c r="BY214" s="22"/>
      <c r="BZ214" s="22"/>
      <c r="CA214" s="22"/>
      <c r="CB214" s="22"/>
      <c r="CC214" s="22"/>
      <c r="CD214" s="22"/>
      <c r="CE214" s="22"/>
      <c r="CF214" s="22"/>
      <c r="CG214" s="22"/>
      <c r="CH214" s="22"/>
      <c r="CI214" s="22"/>
      <c r="CJ214" s="22"/>
      <c r="CK214" s="22"/>
      <c r="CL214" s="22"/>
      <c r="CM214" s="22"/>
      <c r="CN214" s="22"/>
      <c r="CO214" s="22"/>
    </row>
    <row r="215" spans="1:93" s="2" customFormat="1" x14ac:dyDescent="0.3">
      <c r="A215" s="73" t="s">
        <v>240</v>
      </c>
      <c r="B215" s="73" t="s">
        <v>272</v>
      </c>
      <c r="C215" s="75" t="s">
        <v>367</v>
      </c>
      <c r="D215" s="75" t="s">
        <v>86</v>
      </c>
      <c r="E215" s="73"/>
      <c r="F215" s="73" t="s">
        <v>398</v>
      </c>
      <c r="G215" s="73" t="s">
        <v>43</v>
      </c>
      <c r="H215" s="73" t="s">
        <v>463</v>
      </c>
      <c r="I215" s="73" t="s">
        <v>466</v>
      </c>
      <c r="J215" s="73" t="str">
        <f t="shared" si="3"/>
        <v>Naphtha kWh (Gross CV)</v>
      </c>
      <c r="K215" s="33">
        <v>2.5999999999999998E-4</v>
      </c>
      <c r="L215" s="48"/>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c r="BN215" s="22"/>
      <c r="BO215" s="22"/>
      <c r="BP215" s="22"/>
      <c r="BQ215" s="22"/>
      <c r="BR215" s="22"/>
      <c r="BS215" s="22"/>
      <c r="BT215" s="22"/>
      <c r="BU215" s="22"/>
      <c r="BV215" s="22"/>
      <c r="BW215" s="22"/>
      <c r="BX215" s="22"/>
      <c r="BY215" s="22"/>
      <c r="BZ215" s="22"/>
      <c r="CA215" s="22"/>
      <c r="CB215" s="22"/>
      <c r="CC215" s="22"/>
      <c r="CD215" s="22"/>
      <c r="CE215" s="22"/>
      <c r="CF215" s="22"/>
      <c r="CG215" s="22"/>
      <c r="CH215" s="22"/>
      <c r="CI215" s="22"/>
      <c r="CJ215" s="22"/>
      <c r="CK215" s="22"/>
      <c r="CL215" s="22"/>
      <c r="CM215" s="22"/>
      <c r="CN215" s="22"/>
      <c r="CO215" s="22"/>
    </row>
    <row r="216" spans="1:93" s="2" customFormat="1" x14ac:dyDescent="0.3">
      <c r="A216" s="73" t="s">
        <v>240</v>
      </c>
      <c r="B216" s="73" t="s">
        <v>272</v>
      </c>
      <c r="C216" s="75" t="s">
        <v>367</v>
      </c>
      <c r="D216" s="75" t="s">
        <v>86</v>
      </c>
      <c r="E216" s="73"/>
      <c r="F216" s="73" t="s">
        <v>398</v>
      </c>
      <c r="G216" s="73" t="s">
        <v>43</v>
      </c>
      <c r="H216" s="73" t="s">
        <v>463</v>
      </c>
      <c r="I216" s="73" t="s">
        <v>467</v>
      </c>
      <c r="J216" s="73" t="str">
        <f t="shared" si="3"/>
        <v>Naphtha kWh (Gross CV)</v>
      </c>
      <c r="K216" s="33">
        <v>0.23563000000000001</v>
      </c>
      <c r="L216" s="48"/>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2"/>
      <c r="BO216" s="22"/>
      <c r="BP216" s="22"/>
      <c r="BQ216" s="22"/>
      <c r="BR216" s="22"/>
      <c r="BS216" s="22"/>
      <c r="BT216" s="22"/>
      <c r="BU216" s="22"/>
      <c r="BV216" s="22"/>
      <c r="BW216" s="22"/>
      <c r="BX216" s="22"/>
      <c r="BY216" s="22"/>
      <c r="BZ216" s="22"/>
      <c r="CA216" s="22"/>
      <c r="CB216" s="22"/>
      <c r="CC216" s="22"/>
      <c r="CD216" s="22"/>
      <c r="CE216" s="22"/>
      <c r="CF216" s="22"/>
      <c r="CG216" s="22"/>
      <c r="CH216" s="22"/>
      <c r="CI216" s="22"/>
      <c r="CJ216" s="22"/>
      <c r="CK216" s="22"/>
      <c r="CL216" s="22"/>
      <c r="CM216" s="22"/>
      <c r="CN216" s="22"/>
      <c r="CO216" s="22"/>
    </row>
    <row r="217" spans="1:93" s="2" customFormat="1" x14ac:dyDescent="0.3">
      <c r="A217" s="73" t="s">
        <v>240</v>
      </c>
      <c r="B217" s="73" t="s">
        <v>272</v>
      </c>
      <c r="C217" s="75" t="s">
        <v>367</v>
      </c>
      <c r="D217" s="75" t="s">
        <v>86</v>
      </c>
      <c r="E217" s="73"/>
      <c r="F217" s="73" t="s">
        <v>398</v>
      </c>
      <c r="G217" s="73" t="s">
        <v>43</v>
      </c>
      <c r="H217" s="73" t="s">
        <v>463</v>
      </c>
      <c r="I217" s="73" t="s">
        <v>468</v>
      </c>
      <c r="J217" s="73" t="str">
        <f t="shared" si="3"/>
        <v>Naphtha kWh (Gross CV)</v>
      </c>
      <c r="K217" s="33">
        <v>6.0999999999999997E-4</v>
      </c>
      <c r="L217" s="48"/>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2"/>
      <c r="BO217" s="22"/>
      <c r="BP217" s="22"/>
      <c r="BQ217" s="22"/>
      <c r="BR217" s="22"/>
      <c r="BS217" s="22"/>
      <c r="BT217" s="22"/>
      <c r="BU217" s="22"/>
      <c r="BV217" s="22"/>
      <c r="BW217" s="22"/>
      <c r="BX217" s="22"/>
      <c r="BY217" s="22"/>
      <c r="BZ217" s="22"/>
      <c r="CA217" s="22"/>
      <c r="CB217" s="22"/>
      <c r="CC217" s="22"/>
      <c r="CD217" s="22"/>
      <c r="CE217" s="22"/>
      <c r="CF217" s="22"/>
      <c r="CG217" s="22"/>
      <c r="CH217" s="22"/>
      <c r="CI217" s="22"/>
      <c r="CJ217" s="22"/>
      <c r="CK217" s="22"/>
      <c r="CL217" s="22"/>
      <c r="CM217" s="22"/>
      <c r="CN217" s="22"/>
      <c r="CO217" s="22"/>
    </row>
    <row r="218" spans="1:93" s="2" customFormat="1" x14ac:dyDescent="0.3">
      <c r="A218" s="73" t="s">
        <v>240</v>
      </c>
      <c r="B218" s="73" t="s">
        <v>272</v>
      </c>
      <c r="C218" s="75" t="s">
        <v>367</v>
      </c>
      <c r="D218" s="75" t="s">
        <v>86</v>
      </c>
      <c r="E218" s="73"/>
      <c r="F218" s="73" t="s">
        <v>112</v>
      </c>
      <c r="G218" s="73" t="s">
        <v>43</v>
      </c>
      <c r="H218" s="73" t="s">
        <v>464</v>
      </c>
      <c r="I218" s="73" t="s">
        <v>465</v>
      </c>
      <c r="J218" s="73" t="str">
        <f t="shared" si="3"/>
        <v>Naphtha kWh (Net CV)</v>
      </c>
      <c r="K218" s="33">
        <v>0.24893999999999999</v>
      </c>
      <c r="L218" s="48"/>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c r="BT218" s="22"/>
      <c r="BU218" s="22"/>
      <c r="BV218" s="22"/>
      <c r="BW218" s="22"/>
      <c r="BX218" s="22"/>
      <c r="BY218" s="22"/>
      <c r="BZ218" s="22"/>
      <c r="CA218" s="22"/>
      <c r="CB218" s="22"/>
      <c r="CC218" s="22"/>
      <c r="CD218" s="22"/>
      <c r="CE218" s="22"/>
      <c r="CF218" s="22"/>
      <c r="CG218" s="22"/>
      <c r="CH218" s="22"/>
      <c r="CI218" s="22"/>
      <c r="CJ218" s="22"/>
      <c r="CK218" s="22"/>
      <c r="CL218" s="22"/>
      <c r="CM218" s="22"/>
      <c r="CN218" s="22"/>
      <c r="CO218" s="22"/>
    </row>
    <row r="219" spans="1:93" s="2" customFormat="1" x14ac:dyDescent="0.3">
      <c r="A219" s="73" t="s">
        <v>240</v>
      </c>
      <c r="B219" s="73" t="s">
        <v>272</v>
      </c>
      <c r="C219" s="75" t="s">
        <v>367</v>
      </c>
      <c r="D219" s="75" t="s">
        <v>86</v>
      </c>
      <c r="E219" s="73"/>
      <c r="F219" s="73" t="s">
        <v>112</v>
      </c>
      <c r="G219" s="73" t="s">
        <v>43</v>
      </c>
      <c r="H219" s="73" t="s">
        <v>464</v>
      </c>
      <c r="I219" s="73" t="s">
        <v>466</v>
      </c>
      <c r="J219" s="73" t="str">
        <f t="shared" si="3"/>
        <v>Naphtha kWh (Net CV)</v>
      </c>
      <c r="K219" s="33">
        <v>2.7E-4</v>
      </c>
      <c r="L219" s="48"/>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c r="BO219" s="22"/>
      <c r="BP219" s="22"/>
      <c r="BQ219" s="22"/>
      <c r="BR219" s="22"/>
      <c r="BS219" s="22"/>
      <c r="BT219" s="22"/>
      <c r="BU219" s="22"/>
      <c r="BV219" s="22"/>
      <c r="BW219" s="22"/>
      <c r="BX219" s="22"/>
      <c r="BY219" s="22"/>
      <c r="BZ219" s="22"/>
      <c r="CA219" s="22"/>
      <c r="CB219" s="22"/>
      <c r="CC219" s="22"/>
      <c r="CD219" s="22"/>
      <c r="CE219" s="22"/>
      <c r="CF219" s="22"/>
      <c r="CG219" s="22"/>
      <c r="CH219" s="22"/>
      <c r="CI219" s="22"/>
      <c r="CJ219" s="22"/>
      <c r="CK219" s="22"/>
      <c r="CL219" s="22"/>
      <c r="CM219" s="22"/>
      <c r="CN219" s="22"/>
      <c r="CO219" s="22"/>
    </row>
    <row r="220" spans="1:93" s="2" customFormat="1" x14ac:dyDescent="0.3">
      <c r="A220" s="73" t="s">
        <v>240</v>
      </c>
      <c r="B220" s="73" t="s">
        <v>272</v>
      </c>
      <c r="C220" s="75" t="s">
        <v>367</v>
      </c>
      <c r="D220" s="75" t="s">
        <v>86</v>
      </c>
      <c r="E220" s="73"/>
      <c r="F220" s="73" t="s">
        <v>112</v>
      </c>
      <c r="G220" s="73" t="s">
        <v>43</v>
      </c>
      <c r="H220" s="73" t="s">
        <v>464</v>
      </c>
      <c r="I220" s="73" t="s">
        <v>467</v>
      </c>
      <c r="J220" s="73" t="str">
        <f t="shared" si="3"/>
        <v>Naphtha kWh (Net CV)</v>
      </c>
      <c r="K220" s="33">
        <v>0.24803</v>
      </c>
      <c r="L220" s="48"/>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c r="BN220" s="22"/>
      <c r="BO220" s="22"/>
      <c r="BP220" s="22"/>
      <c r="BQ220" s="22"/>
      <c r="BR220" s="22"/>
      <c r="BS220" s="22"/>
      <c r="BT220" s="22"/>
      <c r="BU220" s="22"/>
      <c r="BV220" s="22"/>
      <c r="BW220" s="22"/>
      <c r="BX220" s="22"/>
      <c r="BY220" s="22"/>
      <c r="BZ220" s="22"/>
      <c r="CA220" s="22"/>
      <c r="CB220" s="22"/>
      <c r="CC220" s="22"/>
      <c r="CD220" s="22"/>
      <c r="CE220" s="22"/>
      <c r="CF220" s="22"/>
      <c r="CG220" s="22"/>
      <c r="CH220" s="22"/>
      <c r="CI220" s="22"/>
      <c r="CJ220" s="22"/>
      <c r="CK220" s="22"/>
      <c r="CL220" s="22"/>
      <c r="CM220" s="22"/>
      <c r="CN220" s="22"/>
      <c r="CO220" s="22"/>
    </row>
    <row r="221" spans="1:93" s="2" customFormat="1" x14ac:dyDescent="0.3">
      <c r="A221" s="73" t="s">
        <v>240</v>
      </c>
      <c r="B221" s="73" t="s">
        <v>272</v>
      </c>
      <c r="C221" s="75" t="s">
        <v>367</v>
      </c>
      <c r="D221" s="75" t="s">
        <v>86</v>
      </c>
      <c r="E221" s="73"/>
      <c r="F221" s="73" t="s">
        <v>112</v>
      </c>
      <c r="G221" s="73" t="s">
        <v>43</v>
      </c>
      <c r="H221" s="73" t="s">
        <v>464</v>
      </c>
      <c r="I221" s="73" t="s">
        <v>468</v>
      </c>
      <c r="J221" s="73" t="str">
        <f t="shared" si="3"/>
        <v>Naphtha kWh (Net CV)</v>
      </c>
      <c r="K221" s="33">
        <v>6.4000000000000005E-4</v>
      </c>
      <c r="L221" s="48"/>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c r="BN221" s="22"/>
      <c r="BO221" s="22"/>
      <c r="BP221" s="22"/>
      <c r="BQ221" s="22"/>
      <c r="BR221" s="22"/>
      <c r="BS221" s="22"/>
      <c r="BT221" s="22"/>
      <c r="BU221" s="22"/>
      <c r="BV221" s="22"/>
      <c r="BW221" s="22"/>
      <c r="BX221" s="22"/>
      <c r="BY221" s="22"/>
      <c r="BZ221" s="22"/>
      <c r="CA221" s="22"/>
      <c r="CB221" s="22"/>
      <c r="CC221" s="22"/>
      <c r="CD221" s="22"/>
      <c r="CE221" s="22"/>
      <c r="CF221" s="22"/>
      <c r="CG221" s="22"/>
      <c r="CH221" s="22"/>
      <c r="CI221" s="22"/>
      <c r="CJ221" s="22"/>
      <c r="CK221" s="22"/>
      <c r="CL221" s="22"/>
      <c r="CM221" s="22"/>
      <c r="CN221" s="22"/>
      <c r="CO221" s="22"/>
    </row>
    <row r="222" spans="1:93" s="2" customFormat="1" x14ac:dyDescent="0.3">
      <c r="A222" s="73" t="s">
        <v>240</v>
      </c>
      <c r="B222" s="73" t="s">
        <v>272</v>
      </c>
      <c r="C222" s="75" t="s">
        <v>367</v>
      </c>
      <c r="D222" s="75" t="s">
        <v>86</v>
      </c>
      <c r="E222" s="73"/>
      <c r="F222" s="73" t="s">
        <v>198</v>
      </c>
      <c r="G222" s="73" t="s">
        <v>5</v>
      </c>
      <c r="H222" s="73" t="s">
        <v>5</v>
      </c>
      <c r="I222" s="73" t="s">
        <v>465</v>
      </c>
      <c r="J222" s="73" t="str">
        <f t="shared" si="3"/>
        <v>Naphtha litres</v>
      </c>
      <c r="K222" s="25"/>
      <c r="L222" s="48"/>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c r="BT222" s="22"/>
      <c r="BU222" s="22"/>
      <c r="BV222" s="22"/>
      <c r="BW222" s="22"/>
      <c r="BX222" s="22"/>
      <c r="BY222" s="22"/>
      <c r="BZ222" s="22"/>
      <c r="CA222" s="22"/>
      <c r="CB222" s="22"/>
      <c r="CC222" s="22"/>
      <c r="CD222" s="22"/>
      <c r="CE222" s="22"/>
      <c r="CF222" s="22"/>
      <c r="CG222" s="22"/>
      <c r="CH222" s="22"/>
      <c r="CI222" s="22"/>
      <c r="CJ222" s="22"/>
      <c r="CK222" s="22"/>
      <c r="CL222" s="22"/>
      <c r="CM222" s="22"/>
      <c r="CN222" s="22"/>
      <c r="CO222" s="22"/>
    </row>
    <row r="223" spans="1:93" s="2" customFormat="1" x14ac:dyDescent="0.3">
      <c r="A223" s="73" t="s">
        <v>240</v>
      </c>
      <c r="B223" s="73" t="s">
        <v>272</v>
      </c>
      <c r="C223" s="75" t="s">
        <v>367</v>
      </c>
      <c r="D223" s="75" t="s">
        <v>86</v>
      </c>
      <c r="E223" s="73"/>
      <c r="F223" s="73" t="s">
        <v>198</v>
      </c>
      <c r="G223" s="73" t="s">
        <v>5</v>
      </c>
      <c r="H223" s="73" t="s">
        <v>5</v>
      </c>
      <c r="I223" s="73" t="s">
        <v>466</v>
      </c>
      <c r="J223" s="73" t="str">
        <f t="shared" si="3"/>
        <v>Naphtha litres</v>
      </c>
      <c r="K223" s="25"/>
      <c r="L223" s="48"/>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c r="BN223" s="22"/>
      <c r="BO223" s="22"/>
      <c r="BP223" s="22"/>
      <c r="BQ223" s="22"/>
      <c r="BR223" s="22"/>
      <c r="BS223" s="22"/>
      <c r="BT223" s="22"/>
      <c r="BU223" s="22"/>
      <c r="BV223" s="22"/>
      <c r="BW223" s="22"/>
      <c r="BX223" s="22"/>
      <c r="BY223" s="22"/>
      <c r="BZ223" s="22"/>
      <c r="CA223" s="22"/>
      <c r="CB223" s="22"/>
      <c r="CC223" s="22"/>
      <c r="CD223" s="22"/>
      <c r="CE223" s="22"/>
      <c r="CF223" s="22"/>
      <c r="CG223" s="22"/>
      <c r="CH223" s="22"/>
      <c r="CI223" s="22"/>
      <c r="CJ223" s="22"/>
      <c r="CK223" s="22"/>
      <c r="CL223" s="22"/>
      <c r="CM223" s="22"/>
      <c r="CN223" s="22"/>
      <c r="CO223" s="22"/>
    </row>
    <row r="224" spans="1:93" s="2" customFormat="1" x14ac:dyDescent="0.3">
      <c r="A224" s="73" t="s">
        <v>240</v>
      </c>
      <c r="B224" s="73" t="s">
        <v>272</v>
      </c>
      <c r="C224" s="75" t="s">
        <v>367</v>
      </c>
      <c r="D224" s="75" t="s">
        <v>86</v>
      </c>
      <c r="E224" s="73"/>
      <c r="F224" s="73" t="s">
        <v>198</v>
      </c>
      <c r="G224" s="73" t="s">
        <v>5</v>
      </c>
      <c r="H224" s="73" t="s">
        <v>5</v>
      </c>
      <c r="I224" s="73" t="s">
        <v>467</v>
      </c>
      <c r="J224" s="73" t="str">
        <f t="shared" si="3"/>
        <v>Naphtha litres</v>
      </c>
      <c r="K224" s="25"/>
      <c r="L224" s="48"/>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c r="BE224" s="22"/>
      <c r="BF224" s="22"/>
      <c r="BG224" s="22"/>
      <c r="BH224" s="22"/>
      <c r="BI224" s="22"/>
      <c r="BJ224" s="22"/>
      <c r="BK224" s="22"/>
      <c r="BL224" s="22"/>
      <c r="BM224" s="22"/>
      <c r="BN224" s="22"/>
      <c r="BO224" s="22"/>
      <c r="BP224" s="22"/>
      <c r="BQ224" s="22"/>
      <c r="BR224" s="22"/>
      <c r="BS224" s="22"/>
      <c r="BT224" s="22"/>
      <c r="BU224" s="22"/>
      <c r="BV224" s="22"/>
      <c r="BW224" s="22"/>
      <c r="BX224" s="22"/>
      <c r="BY224" s="22"/>
      <c r="BZ224" s="22"/>
      <c r="CA224" s="22"/>
      <c r="CB224" s="22"/>
      <c r="CC224" s="22"/>
      <c r="CD224" s="22"/>
      <c r="CE224" s="22"/>
      <c r="CF224" s="22"/>
      <c r="CG224" s="22"/>
      <c r="CH224" s="22"/>
      <c r="CI224" s="22"/>
      <c r="CJ224" s="22"/>
      <c r="CK224" s="22"/>
      <c r="CL224" s="22"/>
      <c r="CM224" s="22"/>
      <c r="CN224" s="22"/>
      <c r="CO224" s="22"/>
    </row>
    <row r="225" spans="1:93" s="2" customFormat="1" x14ac:dyDescent="0.3">
      <c r="A225" s="73" t="s">
        <v>240</v>
      </c>
      <c r="B225" s="73" t="s">
        <v>272</v>
      </c>
      <c r="C225" s="75" t="s">
        <v>367</v>
      </c>
      <c r="D225" s="75" t="s">
        <v>86</v>
      </c>
      <c r="E225" s="73"/>
      <c r="F225" s="73" t="s">
        <v>198</v>
      </c>
      <c r="G225" s="73" t="s">
        <v>5</v>
      </c>
      <c r="H225" s="73" t="s">
        <v>5</v>
      </c>
      <c r="I225" s="73" t="s">
        <v>468</v>
      </c>
      <c r="J225" s="73" t="str">
        <f t="shared" si="3"/>
        <v>Naphtha litres</v>
      </c>
      <c r="K225" s="25"/>
      <c r="L225" s="48"/>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c r="BI225" s="22"/>
      <c r="BJ225" s="22"/>
      <c r="BK225" s="22"/>
      <c r="BL225" s="22"/>
      <c r="BM225" s="22"/>
      <c r="BN225" s="22"/>
      <c r="BO225" s="22"/>
      <c r="BP225" s="22"/>
      <c r="BQ225" s="22"/>
      <c r="BR225" s="22"/>
      <c r="BS225" s="22"/>
      <c r="BT225" s="22"/>
      <c r="BU225" s="22"/>
      <c r="BV225" s="22"/>
      <c r="BW225" s="22"/>
      <c r="BX225" s="22"/>
      <c r="BY225" s="22"/>
      <c r="BZ225" s="22"/>
      <c r="CA225" s="22"/>
      <c r="CB225" s="22"/>
      <c r="CC225" s="22"/>
      <c r="CD225" s="22"/>
      <c r="CE225" s="22"/>
      <c r="CF225" s="22"/>
      <c r="CG225" s="22"/>
      <c r="CH225" s="22"/>
      <c r="CI225" s="22"/>
      <c r="CJ225" s="22"/>
      <c r="CK225" s="22"/>
      <c r="CL225" s="22"/>
      <c r="CM225" s="22"/>
      <c r="CN225" s="22"/>
      <c r="CO225" s="22"/>
    </row>
    <row r="226" spans="1:93" s="2" customFormat="1" x14ac:dyDescent="0.3">
      <c r="A226" s="73" t="s">
        <v>240</v>
      </c>
      <c r="B226" s="73" t="s">
        <v>272</v>
      </c>
      <c r="C226" s="75" t="s">
        <v>367</v>
      </c>
      <c r="D226" s="75" t="s">
        <v>86</v>
      </c>
      <c r="E226" s="73"/>
      <c r="F226" s="73" t="s">
        <v>424</v>
      </c>
      <c r="G226" s="73" t="s">
        <v>28</v>
      </c>
      <c r="H226" s="73" t="s">
        <v>28</v>
      </c>
      <c r="I226" s="73" t="s">
        <v>465</v>
      </c>
      <c r="J226" s="73" t="str">
        <f t="shared" si="3"/>
        <v>Naphtha tonnes</v>
      </c>
      <c r="K226" s="33">
        <v>3142.87</v>
      </c>
      <c r="L226" s="48"/>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22"/>
      <c r="BP226" s="22"/>
      <c r="BQ226" s="22"/>
      <c r="BR226" s="22"/>
      <c r="BS226" s="22"/>
      <c r="BT226" s="22"/>
      <c r="BU226" s="22"/>
      <c r="BV226" s="22"/>
      <c r="BW226" s="22"/>
      <c r="BX226" s="22"/>
      <c r="BY226" s="22"/>
      <c r="BZ226" s="22"/>
      <c r="CA226" s="22"/>
      <c r="CB226" s="22"/>
      <c r="CC226" s="22"/>
      <c r="CD226" s="22"/>
      <c r="CE226" s="22"/>
      <c r="CF226" s="22"/>
      <c r="CG226" s="22"/>
      <c r="CH226" s="22"/>
      <c r="CI226" s="22"/>
      <c r="CJ226" s="22"/>
      <c r="CK226" s="22"/>
      <c r="CL226" s="22"/>
      <c r="CM226" s="22"/>
      <c r="CN226" s="22"/>
      <c r="CO226" s="22"/>
    </row>
    <row r="227" spans="1:93" s="2" customFormat="1" x14ac:dyDescent="0.3">
      <c r="A227" s="73" t="s">
        <v>240</v>
      </c>
      <c r="B227" s="73" t="s">
        <v>272</v>
      </c>
      <c r="C227" s="75" t="s">
        <v>367</v>
      </c>
      <c r="D227" s="75" t="s">
        <v>86</v>
      </c>
      <c r="E227" s="73"/>
      <c r="F227" s="73" t="s">
        <v>424</v>
      </c>
      <c r="G227" s="73" t="s">
        <v>28</v>
      </c>
      <c r="H227" s="73" t="s">
        <v>28</v>
      </c>
      <c r="I227" s="73" t="s">
        <v>466</v>
      </c>
      <c r="J227" s="73" t="str">
        <f t="shared" si="3"/>
        <v>Naphtha tonnes</v>
      </c>
      <c r="K227" s="33">
        <v>3.41</v>
      </c>
      <c r="L227" s="48"/>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c r="BT227" s="22"/>
      <c r="BU227" s="22"/>
      <c r="BV227" s="22"/>
      <c r="BW227" s="22"/>
      <c r="BX227" s="22"/>
      <c r="BY227" s="22"/>
      <c r="BZ227" s="22"/>
      <c r="CA227" s="22"/>
      <c r="CB227" s="22"/>
      <c r="CC227" s="22"/>
      <c r="CD227" s="22"/>
      <c r="CE227" s="22"/>
      <c r="CF227" s="22"/>
      <c r="CG227" s="22"/>
      <c r="CH227" s="22"/>
      <c r="CI227" s="22"/>
      <c r="CJ227" s="22"/>
      <c r="CK227" s="22"/>
      <c r="CL227" s="22"/>
      <c r="CM227" s="22"/>
      <c r="CN227" s="22"/>
      <c r="CO227" s="22"/>
    </row>
    <row r="228" spans="1:93" s="2" customFormat="1" x14ac:dyDescent="0.3">
      <c r="A228" s="73" t="s">
        <v>240</v>
      </c>
      <c r="B228" s="73" t="s">
        <v>272</v>
      </c>
      <c r="C228" s="75" t="s">
        <v>367</v>
      </c>
      <c r="D228" s="75" t="s">
        <v>86</v>
      </c>
      <c r="E228" s="73"/>
      <c r="F228" s="73" t="s">
        <v>424</v>
      </c>
      <c r="G228" s="73" t="s">
        <v>28</v>
      </c>
      <c r="H228" s="73" t="s">
        <v>28</v>
      </c>
      <c r="I228" s="73" t="s">
        <v>467</v>
      </c>
      <c r="J228" s="73" t="str">
        <f t="shared" si="3"/>
        <v>Naphtha tonnes</v>
      </c>
      <c r="K228" s="33">
        <v>3131.33</v>
      </c>
      <c r="L228" s="48"/>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c r="BN228" s="22"/>
      <c r="BO228" s="22"/>
      <c r="BP228" s="22"/>
      <c r="BQ228" s="22"/>
      <c r="BR228" s="22"/>
      <c r="BS228" s="22"/>
      <c r="BT228" s="22"/>
      <c r="BU228" s="22"/>
      <c r="BV228" s="22"/>
      <c r="BW228" s="22"/>
      <c r="BX228" s="22"/>
      <c r="BY228" s="22"/>
      <c r="BZ228" s="22"/>
      <c r="CA228" s="22"/>
      <c r="CB228" s="22"/>
      <c r="CC228" s="22"/>
      <c r="CD228" s="22"/>
      <c r="CE228" s="22"/>
      <c r="CF228" s="22"/>
      <c r="CG228" s="22"/>
      <c r="CH228" s="22"/>
      <c r="CI228" s="22"/>
      <c r="CJ228" s="22"/>
      <c r="CK228" s="22"/>
      <c r="CL228" s="22"/>
      <c r="CM228" s="22"/>
      <c r="CN228" s="22"/>
      <c r="CO228" s="22"/>
    </row>
    <row r="229" spans="1:93" s="2" customFormat="1" x14ac:dyDescent="0.3">
      <c r="A229" s="73" t="s">
        <v>240</v>
      </c>
      <c r="B229" s="73" t="s">
        <v>272</v>
      </c>
      <c r="C229" s="75" t="s">
        <v>367</v>
      </c>
      <c r="D229" s="75" t="s">
        <v>86</v>
      </c>
      <c r="E229" s="73"/>
      <c r="F229" s="73" t="s">
        <v>424</v>
      </c>
      <c r="G229" s="73" t="s">
        <v>28</v>
      </c>
      <c r="H229" s="73" t="s">
        <v>28</v>
      </c>
      <c r="I229" s="73" t="s">
        <v>468</v>
      </c>
      <c r="J229" s="73" t="str">
        <f t="shared" si="3"/>
        <v>Naphtha tonnes</v>
      </c>
      <c r="K229" s="33">
        <v>8.1300000000000008</v>
      </c>
      <c r="L229" s="48"/>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c r="BT229" s="22"/>
      <c r="BU229" s="22"/>
      <c r="BV229" s="22"/>
      <c r="BW229" s="22"/>
      <c r="BX229" s="22"/>
      <c r="BY229" s="22"/>
      <c r="BZ229" s="22"/>
      <c r="CA229" s="22"/>
      <c r="CB229" s="22"/>
      <c r="CC229" s="22"/>
      <c r="CD229" s="22"/>
      <c r="CE229" s="22"/>
      <c r="CF229" s="22"/>
      <c r="CG229" s="22"/>
      <c r="CH229" s="22"/>
      <c r="CI229" s="22"/>
      <c r="CJ229" s="22"/>
      <c r="CK229" s="22"/>
      <c r="CL229" s="22"/>
      <c r="CM229" s="22"/>
      <c r="CN229" s="22"/>
      <c r="CO229" s="22"/>
    </row>
    <row r="230" spans="1:93" s="2" customFormat="1" x14ac:dyDescent="0.3">
      <c r="A230" s="73" t="s">
        <v>240</v>
      </c>
      <c r="B230" s="73" t="s">
        <v>272</v>
      </c>
      <c r="C230" s="75" t="s">
        <v>367</v>
      </c>
      <c r="D230" s="75" t="s">
        <v>298</v>
      </c>
      <c r="E230" s="73"/>
      <c r="F230" s="73" t="s">
        <v>398</v>
      </c>
      <c r="G230" s="73" t="s">
        <v>43</v>
      </c>
      <c r="H230" s="73" t="s">
        <v>463</v>
      </c>
      <c r="I230" s="73" t="s">
        <v>465</v>
      </c>
      <c r="J230" s="73" t="str">
        <f t="shared" si="3"/>
        <v>Petrol (average biofuel blend) kWh (Gross CV)</v>
      </c>
      <c r="K230" s="33">
        <v>0.23372999999999999</v>
      </c>
      <c r="L230" s="48"/>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c r="BN230" s="22"/>
      <c r="BO230" s="22"/>
      <c r="BP230" s="22"/>
      <c r="BQ230" s="22"/>
      <c r="BR230" s="22"/>
      <c r="BS230" s="22"/>
      <c r="BT230" s="22"/>
      <c r="BU230" s="22"/>
      <c r="BV230" s="22"/>
      <c r="BW230" s="22"/>
      <c r="BX230" s="22"/>
      <c r="BY230" s="22"/>
      <c r="BZ230" s="22"/>
      <c r="CA230" s="22"/>
      <c r="CB230" s="22"/>
      <c r="CC230" s="22"/>
      <c r="CD230" s="22"/>
      <c r="CE230" s="22"/>
      <c r="CF230" s="22"/>
      <c r="CG230" s="22"/>
      <c r="CH230" s="22"/>
      <c r="CI230" s="22"/>
      <c r="CJ230" s="22"/>
      <c r="CK230" s="22"/>
      <c r="CL230" s="22"/>
      <c r="CM230" s="22"/>
      <c r="CN230" s="22"/>
      <c r="CO230" s="22"/>
    </row>
    <row r="231" spans="1:93" s="2" customFormat="1" x14ac:dyDescent="0.3">
      <c r="A231" s="73" t="s">
        <v>240</v>
      </c>
      <c r="B231" s="73" t="s">
        <v>272</v>
      </c>
      <c r="C231" s="75" t="s">
        <v>367</v>
      </c>
      <c r="D231" s="75" t="s">
        <v>298</v>
      </c>
      <c r="E231" s="73"/>
      <c r="F231" s="73" t="s">
        <v>398</v>
      </c>
      <c r="G231" s="73" t="s">
        <v>43</v>
      </c>
      <c r="H231" s="73" t="s">
        <v>463</v>
      </c>
      <c r="I231" s="73" t="s">
        <v>466</v>
      </c>
      <c r="J231" s="73" t="str">
        <f t="shared" si="3"/>
        <v>Petrol (average biofuel blend) kWh (Gross CV)</v>
      </c>
      <c r="K231" s="33">
        <v>7.2000000000000005E-4</v>
      </c>
      <c r="L231" s="48"/>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c r="BO231" s="22"/>
      <c r="BP231" s="22"/>
      <c r="BQ231" s="22"/>
      <c r="BR231" s="22"/>
      <c r="BS231" s="22"/>
      <c r="BT231" s="22"/>
      <c r="BU231" s="22"/>
      <c r="BV231" s="22"/>
      <c r="BW231" s="22"/>
      <c r="BX231" s="22"/>
      <c r="BY231" s="22"/>
      <c r="BZ231" s="22"/>
      <c r="CA231" s="22"/>
      <c r="CB231" s="22"/>
      <c r="CC231" s="22"/>
      <c r="CD231" s="22"/>
      <c r="CE231" s="22"/>
      <c r="CF231" s="22"/>
      <c r="CG231" s="22"/>
      <c r="CH231" s="22"/>
      <c r="CI231" s="22"/>
      <c r="CJ231" s="22"/>
      <c r="CK231" s="22"/>
      <c r="CL231" s="22"/>
      <c r="CM231" s="22"/>
      <c r="CN231" s="22"/>
      <c r="CO231" s="22"/>
    </row>
    <row r="232" spans="1:93" s="2" customFormat="1" x14ac:dyDescent="0.3">
      <c r="A232" s="73" t="s">
        <v>240</v>
      </c>
      <c r="B232" s="73" t="s">
        <v>272</v>
      </c>
      <c r="C232" s="75" t="s">
        <v>367</v>
      </c>
      <c r="D232" s="75" t="s">
        <v>298</v>
      </c>
      <c r="E232" s="73"/>
      <c r="F232" s="73" t="s">
        <v>398</v>
      </c>
      <c r="G232" s="73" t="s">
        <v>43</v>
      </c>
      <c r="H232" s="73" t="s">
        <v>463</v>
      </c>
      <c r="I232" s="73" t="s">
        <v>467</v>
      </c>
      <c r="J232" s="73" t="str">
        <f t="shared" si="3"/>
        <v>Petrol (average biofuel blend) kWh (Gross CV)</v>
      </c>
      <c r="K232" s="33">
        <v>0.23235</v>
      </c>
      <c r="L232" s="48"/>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c r="BE232" s="22"/>
      <c r="BF232" s="22"/>
      <c r="BG232" s="22"/>
      <c r="BH232" s="22"/>
      <c r="BI232" s="22"/>
      <c r="BJ232" s="22"/>
      <c r="BK232" s="22"/>
      <c r="BL232" s="22"/>
      <c r="BM232" s="22"/>
      <c r="BN232" s="22"/>
      <c r="BO232" s="22"/>
      <c r="BP232" s="22"/>
      <c r="BQ232" s="22"/>
      <c r="BR232" s="22"/>
      <c r="BS232" s="22"/>
      <c r="BT232" s="22"/>
      <c r="BU232" s="22"/>
      <c r="BV232" s="22"/>
      <c r="BW232" s="22"/>
      <c r="BX232" s="22"/>
      <c r="BY232" s="22"/>
      <c r="BZ232" s="22"/>
      <c r="CA232" s="22"/>
      <c r="CB232" s="22"/>
      <c r="CC232" s="22"/>
      <c r="CD232" s="22"/>
      <c r="CE232" s="22"/>
      <c r="CF232" s="22"/>
      <c r="CG232" s="22"/>
      <c r="CH232" s="22"/>
      <c r="CI232" s="22"/>
      <c r="CJ232" s="22"/>
      <c r="CK232" s="22"/>
      <c r="CL232" s="22"/>
      <c r="CM232" s="22"/>
      <c r="CN232" s="22"/>
      <c r="CO232" s="22"/>
    </row>
    <row r="233" spans="1:93" s="2" customFormat="1" x14ac:dyDescent="0.3">
      <c r="A233" s="73" t="s">
        <v>240</v>
      </c>
      <c r="B233" s="73" t="s">
        <v>272</v>
      </c>
      <c r="C233" s="75" t="s">
        <v>367</v>
      </c>
      <c r="D233" s="75" t="s">
        <v>298</v>
      </c>
      <c r="E233" s="73"/>
      <c r="F233" s="73" t="s">
        <v>398</v>
      </c>
      <c r="G233" s="73" t="s">
        <v>43</v>
      </c>
      <c r="H233" s="73" t="s">
        <v>463</v>
      </c>
      <c r="I233" s="73" t="s">
        <v>468</v>
      </c>
      <c r="J233" s="73" t="str">
        <f t="shared" si="3"/>
        <v>Petrol (average biofuel blend) kWh (Gross CV)</v>
      </c>
      <c r="K233" s="33">
        <v>6.6E-4</v>
      </c>
      <c r="L233" s="48"/>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c r="BN233" s="22"/>
      <c r="BO233" s="22"/>
      <c r="BP233" s="22"/>
      <c r="BQ233" s="22"/>
      <c r="BR233" s="22"/>
      <c r="BS233" s="22"/>
      <c r="BT233" s="22"/>
      <c r="BU233" s="22"/>
      <c r="BV233" s="22"/>
      <c r="BW233" s="22"/>
      <c r="BX233" s="22"/>
      <c r="BY233" s="22"/>
      <c r="BZ233" s="22"/>
      <c r="CA233" s="22"/>
      <c r="CB233" s="22"/>
      <c r="CC233" s="22"/>
      <c r="CD233" s="22"/>
      <c r="CE233" s="22"/>
      <c r="CF233" s="22"/>
      <c r="CG233" s="22"/>
      <c r="CH233" s="22"/>
      <c r="CI233" s="22"/>
      <c r="CJ233" s="22"/>
      <c r="CK233" s="22"/>
      <c r="CL233" s="22"/>
      <c r="CM233" s="22"/>
      <c r="CN233" s="22"/>
      <c r="CO233" s="22"/>
    </row>
    <row r="234" spans="1:93" s="2" customFormat="1" x14ac:dyDescent="0.3">
      <c r="A234" s="73" t="s">
        <v>240</v>
      </c>
      <c r="B234" s="73" t="s">
        <v>272</v>
      </c>
      <c r="C234" s="75" t="s">
        <v>367</v>
      </c>
      <c r="D234" s="75" t="s">
        <v>298</v>
      </c>
      <c r="E234" s="73"/>
      <c r="F234" s="73" t="s">
        <v>112</v>
      </c>
      <c r="G234" s="73" t="s">
        <v>43</v>
      </c>
      <c r="H234" s="73" t="s">
        <v>464</v>
      </c>
      <c r="I234" s="73" t="s">
        <v>465</v>
      </c>
      <c r="J234" s="73" t="str">
        <f t="shared" si="3"/>
        <v>Petrol (average biofuel blend) kWh (Net CV)</v>
      </c>
      <c r="K234" s="33">
        <v>0.24603</v>
      </c>
      <c r="L234" s="48"/>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c r="BN234" s="22"/>
      <c r="BO234" s="22"/>
      <c r="BP234" s="22"/>
      <c r="BQ234" s="22"/>
      <c r="BR234" s="22"/>
      <c r="BS234" s="22"/>
      <c r="BT234" s="22"/>
      <c r="BU234" s="22"/>
      <c r="BV234" s="22"/>
      <c r="BW234" s="22"/>
      <c r="BX234" s="22"/>
      <c r="BY234" s="22"/>
      <c r="BZ234" s="22"/>
      <c r="CA234" s="22"/>
      <c r="CB234" s="22"/>
      <c r="CC234" s="22"/>
      <c r="CD234" s="22"/>
      <c r="CE234" s="22"/>
      <c r="CF234" s="22"/>
      <c r="CG234" s="22"/>
      <c r="CH234" s="22"/>
      <c r="CI234" s="22"/>
      <c r="CJ234" s="22"/>
      <c r="CK234" s="22"/>
      <c r="CL234" s="22"/>
      <c r="CM234" s="22"/>
      <c r="CN234" s="22"/>
      <c r="CO234" s="22"/>
    </row>
    <row r="235" spans="1:93" s="2" customFormat="1" x14ac:dyDescent="0.3">
      <c r="A235" s="73" t="s">
        <v>240</v>
      </c>
      <c r="B235" s="73" t="s">
        <v>272</v>
      </c>
      <c r="C235" s="75" t="s">
        <v>367</v>
      </c>
      <c r="D235" s="75" t="s">
        <v>298</v>
      </c>
      <c r="E235" s="73"/>
      <c r="F235" s="73" t="s">
        <v>112</v>
      </c>
      <c r="G235" s="73" t="s">
        <v>43</v>
      </c>
      <c r="H235" s="73" t="s">
        <v>464</v>
      </c>
      <c r="I235" s="73" t="s">
        <v>466</v>
      </c>
      <c r="J235" s="73" t="str">
        <f t="shared" si="3"/>
        <v>Petrol (average biofuel blend) kWh (Net CV)</v>
      </c>
      <c r="K235" s="33">
        <v>7.5000000000000002E-4</v>
      </c>
      <c r="L235" s="48"/>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row>
    <row r="236" spans="1:93" s="2" customFormat="1" x14ac:dyDescent="0.3">
      <c r="A236" s="73" t="s">
        <v>240</v>
      </c>
      <c r="B236" s="73" t="s">
        <v>272</v>
      </c>
      <c r="C236" s="75" t="s">
        <v>367</v>
      </c>
      <c r="D236" s="75" t="s">
        <v>298</v>
      </c>
      <c r="E236" s="73"/>
      <c r="F236" s="73" t="s">
        <v>112</v>
      </c>
      <c r="G236" s="73" t="s">
        <v>43</v>
      </c>
      <c r="H236" s="73" t="s">
        <v>464</v>
      </c>
      <c r="I236" s="73" t="s">
        <v>467</v>
      </c>
      <c r="J236" s="73" t="str">
        <f t="shared" si="3"/>
        <v>Petrol (average biofuel blend) kWh (Net CV)</v>
      </c>
      <c r="K236" s="33">
        <v>0.24457999999999999</v>
      </c>
      <c r="L236" s="48"/>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c r="BO236" s="22"/>
      <c r="BP236" s="22"/>
      <c r="BQ236" s="22"/>
      <c r="BR236" s="22"/>
      <c r="BS236" s="22"/>
      <c r="BT236" s="22"/>
      <c r="BU236" s="22"/>
      <c r="BV236" s="22"/>
      <c r="BW236" s="22"/>
      <c r="BX236" s="22"/>
      <c r="BY236" s="22"/>
      <c r="BZ236" s="22"/>
      <c r="CA236" s="22"/>
      <c r="CB236" s="22"/>
      <c r="CC236" s="22"/>
      <c r="CD236" s="22"/>
      <c r="CE236" s="22"/>
      <c r="CF236" s="22"/>
      <c r="CG236" s="22"/>
      <c r="CH236" s="22"/>
      <c r="CI236" s="22"/>
      <c r="CJ236" s="22"/>
      <c r="CK236" s="22"/>
      <c r="CL236" s="22"/>
      <c r="CM236" s="22"/>
      <c r="CN236" s="22"/>
      <c r="CO236" s="22"/>
    </row>
    <row r="237" spans="1:93" s="2" customFormat="1" x14ac:dyDescent="0.3">
      <c r="A237" s="73" t="s">
        <v>240</v>
      </c>
      <c r="B237" s="73" t="s">
        <v>272</v>
      </c>
      <c r="C237" s="75" t="s">
        <v>367</v>
      </c>
      <c r="D237" s="75" t="s">
        <v>298</v>
      </c>
      <c r="E237" s="73"/>
      <c r="F237" s="73" t="s">
        <v>112</v>
      </c>
      <c r="G237" s="73" t="s">
        <v>43</v>
      </c>
      <c r="H237" s="73" t="s">
        <v>464</v>
      </c>
      <c r="I237" s="73" t="s">
        <v>468</v>
      </c>
      <c r="J237" s="73" t="str">
        <f t="shared" si="3"/>
        <v>Petrol (average biofuel blend) kWh (Net CV)</v>
      </c>
      <c r="K237" s="33">
        <v>6.8999999999999997E-4</v>
      </c>
      <c r="L237" s="138"/>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c r="BN237" s="22"/>
      <c r="BO237" s="22"/>
      <c r="BP237" s="22"/>
      <c r="BQ237" s="22"/>
      <c r="BR237" s="22"/>
      <c r="BS237" s="22"/>
      <c r="BT237" s="22"/>
      <c r="BU237" s="22"/>
      <c r="BV237" s="22"/>
      <c r="BW237" s="22"/>
      <c r="BX237" s="22"/>
      <c r="BY237" s="22"/>
      <c r="BZ237" s="22"/>
      <c r="CA237" s="22"/>
      <c r="CB237" s="22"/>
      <c r="CC237" s="22"/>
      <c r="CD237" s="22"/>
      <c r="CE237" s="22"/>
      <c r="CF237" s="22"/>
      <c r="CG237" s="22"/>
      <c r="CH237" s="22"/>
      <c r="CI237" s="22"/>
      <c r="CJ237" s="22"/>
      <c r="CK237" s="22"/>
      <c r="CL237" s="22"/>
      <c r="CM237" s="22"/>
      <c r="CN237" s="22"/>
      <c r="CO237" s="22"/>
    </row>
    <row r="238" spans="1:93" s="2" customFormat="1" x14ac:dyDescent="0.3">
      <c r="A238" s="73" t="s">
        <v>240</v>
      </c>
      <c r="B238" s="73" t="s">
        <v>272</v>
      </c>
      <c r="C238" s="75" t="s">
        <v>367</v>
      </c>
      <c r="D238" s="75" t="s">
        <v>298</v>
      </c>
      <c r="E238" s="73"/>
      <c r="F238" s="73" t="s">
        <v>198</v>
      </c>
      <c r="G238" s="73" t="s">
        <v>5</v>
      </c>
      <c r="H238" s="73" t="s">
        <v>5</v>
      </c>
      <c r="I238" s="73" t="s">
        <v>465</v>
      </c>
      <c r="J238" s="73" t="str">
        <f t="shared" si="3"/>
        <v>Petrol (average biofuel blend) litres</v>
      </c>
      <c r="K238" s="33">
        <v>2.2090399999999999</v>
      </c>
      <c r="L238" s="48"/>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c r="BO238" s="22"/>
      <c r="BP238" s="22"/>
      <c r="BQ238" s="22"/>
      <c r="BR238" s="22"/>
      <c r="BS238" s="22"/>
      <c r="BT238" s="22"/>
      <c r="BU238" s="22"/>
      <c r="BV238" s="22"/>
      <c r="BW238" s="22"/>
      <c r="BX238" s="22"/>
      <c r="BY238" s="22"/>
      <c r="BZ238" s="22"/>
      <c r="CA238" s="22"/>
      <c r="CB238" s="22"/>
      <c r="CC238" s="22"/>
      <c r="CD238" s="22"/>
      <c r="CE238" s="22"/>
      <c r="CF238" s="22"/>
      <c r="CG238" s="22"/>
      <c r="CH238" s="22"/>
      <c r="CI238" s="22"/>
      <c r="CJ238" s="22"/>
      <c r="CK238" s="22"/>
      <c r="CL238" s="22"/>
      <c r="CM238" s="22"/>
      <c r="CN238" s="22"/>
      <c r="CO238" s="22"/>
    </row>
    <row r="239" spans="1:93" s="2" customFormat="1" x14ac:dyDescent="0.3">
      <c r="A239" s="73" t="s">
        <v>240</v>
      </c>
      <c r="B239" s="73" t="s">
        <v>272</v>
      </c>
      <c r="C239" s="75" t="s">
        <v>367</v>
      </c>
      <c r="D239" s="75" t="s">
        <v>298</v>
      </c>
      <c r="E239" s="73"/>
      <c r="F239" s="73" t="s">
        <v>198</v>
      </c>
      <c r="G239" s="73" t="s">
        <v>5</v>
      </c>
      <c r="H239" s="73" t="s">
        <v>5</v>
      </c>
      <c r="I239" s="73" t="s">
        <v>466</v>
      </c>
      <c r="J239" s="73" t="str">
        <f t="shared" si="3"/>
        <v>Petrol (average biofuel blend) litres</v>
      </c>
      <c r="K239" s="33">
        <v>6.8799999999999998E-3</v>
      </c>
      <c r="L239" s="48"/>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c r="BN239" s="22"/>
      <c r="BO239" s="22"/>
      <c r="BP239" s="22"/>
      <c r="BQ239" s="22"/>
      <c r="BR239" s="22"/>
      <c r="BS239" s="22"/>
      <c r="BT239" s="22"/>
      <c r="BU239" s="22"/>
      <c r="BV239" s="22"/>
      <c r="BW239" s="22"/>
      <c r="BX239" s="22"/>
      <c r="BY239" s="22"/>
      <c r="BZ239" s="22"/>
      <c r="CA239" s="22"/>
      <c r="CB239" s="22"/>
      <c r="CC239" s="22"/>
      <c r="CD239" s="22"/>
      <c r="CE239" s="22"/>
      <c r="CF239" s="22"/>
      <c r="CG239" s="22"/>
      <c r="CH239" s="22"/>
      <c r="CI239" s="22"/>
      <c r="CJ239" s="22"/>
      <c r="CK239" s="22"/>
      <c r="CL239" s="22"/>
      <c r="CM239" s="22"/>
      <c r="CN239" s="22"/>
      <c r="CO239" s="22"/>
    </row>
    <row r="240" spans="1:93" s="2" customFormat="1" x14ac:dyDescent="0.3">
      <c r="A240" s="73" t="s">
        <v>240</v>
      </c>
      <c r="B240" s="73" t="s">
        <v>272</v>
      </c>
      <c r="C240" s="75" t="s">
        <v>367</v>
      </c>
      <c r="D240" s="75" t="s">
        <v>298</v>
      </c>
      <c r="E240" s="73"/>
      <c r="F240" s="73" t="s">
        <v>198</v>
      </c>
      <c r="G240" s="73" t="s">
        <v>5</v>
      </c>
      <c r="H240" s="73" t="s">
        <v>5</v>
      </c>
      <c r="I240" s="73" t="s">
        <v>467</v>
      </c>
      <c r="J240" s="73" t="str">
        <f t="shared" si="3"/>
        <v>Petrol (average biofuel blend) litres</v>
      </c>
      <c r="K240" s="33">
        <v>2.1958500000000001</v>
      </c>
      <c r="L240" s="48"/>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c r="BE240" s="22"/>
      <c r="BF240" s="22"/>
      <c r="BG240" s="22"/>
      <c r="BH240" s="22"/>
      <c r="BI240" s="22"/>
      <c r="BJ240" s="22"/>
      <c r="BK240" s="22"/>
      <c r="BL240" s="22"/>
      <c r="BM240" s="22"/>
      <c r="BN240" s="22"/>
      <c r="BO240" s="22"/>
      <c r="BP240" s="22"/>
      <c r="BQ240" s="22"/>
      <c r="BR240" s="22"/>
      <c r="BS240" s="22"/>
      <c r="BT240" s="22"/>
      <c r="BU240" s="22"/>
      <c r="BV240" s="22"/>
      <c r="BW240" s="22"/>
      <c r="BX240" s="22"/>
      <c r="BY240" s="22"/>
      <c r="BZ240" s="22"/>
      <c r="CA240" s="22"/>
      <c r="CB240" s="22"/>
      <c r="CC240" s="22"/>
      <c r="CD240" s="22"/>
      <c r="CE240" s="22"/>
      <c r="CF240" s="22"/>
      <c r="CG240" s="22"/>
      <c r="CH240" s="22"/>
      <c r="CI240" s="22"/>
      <c r="CJ240" s="22"/>
      <c r="CK240" s="22"/>
      <c r="CL240" s="22"/>
      <c r="CM240" s="22"/>
      <c r="CN240" s="22"/>
      <c r="CO240" s="22"/>
    </row>
    <row r="241" spans="1:93" s="2" customFormat="1" x14ac:dyDescent="0.3">
      <c r="A241" s="73" t="s">
        <v>240</v>
      </c>
      <c r="B241" s="73" t="s">
        <v>272</v>
      </c>
      <c r="C241" s="75" t="s">
        <v>367</v>
      </c>
      <c r="D241" s="75" t="s">
        <v>298</v>
      </c>
      <c r="E241" s="73"/>
      <c r="F241" s="73" t="s">
        <v>198</v>
      </c>
      <c r="G241" s="73" t="s">
        <v>5</v>
      </c>
      <c r="H241" s="73" t="s">
        <v>5</v>
      </c>
      <c r="I241" s="73" t="s">
        <v>468</v>
      </c>
      <c r="J241" s="73" t="str">
        <f t="shared" si="3"/>
        <v>Petrol (average biofuel blend) litres</v>
      </c>
      <c r="K241" s="33">
        <v>6.3099999999999996E-3</v>
      </c>
      <c r="L241" s="48"/>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c r="BN241" s="22"/>
      <c r="BO241" s="22"/>
      <c r="BP241" s="22"/>
      <c r="BQ241" s="22"/>
      <c r="BR241" s="22"/>
      <c r="BS241" s="22"/>
      <c r="BT241" s="22"/>
      <c r="BU241" s="22"/>
      <c r="BV241" s="22"/>
      <c r="BW241" s="22"/>
      <c r="BX241" s="22"/>
      <c r="BY241" s="22"/>
      <c r="BZ241" s="22"/>
      <c r="CA241" s="22"/>
      <c r="CB241" s="22"/>
      <c r="CC241" s="22"/>
      <c r="CD241" s="22"/>
      <c r="CE241" s="22"/>
      <c r="CF241" s="22"/>
      <c r="CG241" s="22"/>
      <c r="CH241" s="22"/>
      <c r="CI241" s="22"/>
      <c r="CJ241" s="22"/>
      <c r="CK241" s="22"/>
      <c r="CL241" s="22"/>
      <c r="CM241" s="22"/>
      <c r="CN241" s="22"/>
      <c r="CO241" s="22"/>
    </row>
    <row r="242" spans="1:93" s="2" customFormat="1" x14ac:dyDescent="0.3">
      <c r="A242" s="73" t="s">
        <v>240</v>
      </c>
      <c r="B242" s="73" t="s">
        <v>272</v>
      </c>
      <c r="C242" s="75" t="s">
        <v>367</v>
      </c>
      <c r="D242" s="75" t="s">
        <v>298</v>
      </c>
      <c r="E242" s="73"/>
      <c r="F242" s="73" t="s">
        <v>424</v>
      </c>
      <c r="G242" s="73" t="s">
        <v>28</v>
      </c>
      <c r="H242" s="73" t="s">
        <v>28</v>
      </c>
      <c r="I242" s="73" t="s">
        <v>465</v>
      </c>
      <c r="J242" s="73" t="str">
        <f t="shared" si="3"/>
        <v>Petrol (average biofuel blend) tonnes</v>
      </c>
      <c r="K242" s="33">
        <v>2997.5</v>
      </c>
      <c r="L242" s="48"/>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c r="BN242" s="22"/>
      <c r="BO242" s="22"/>
      <c r="BP242" s="22"/>
      <c r="BQ242" s="22"/>
      <c r="BR242" s="22"/>
      <c r="BS242" s="22"/>
      <c r="BT242" s="22"/>
      <c r="BU242" s="22"/>
      <c r="BV242" s="22"/>
      <c r="BW242" s="22"/>
      <c r="BX242" s="22"/>
      <c r="BY242" s="22"/>
      <c r="BZ242" s="22"/>
      <c r="CA242" s="22"/>
      <c r="CB242" s="22"/>
      <c r="CC242" s="22"/>
      <c r="CD242" s="22"/>
      <c r="CE242" s="22"/>
      <c r="CF242" s="22"/>
      <c r="CG242" s="22"/>
      <c r="CH242" s="22"/>
      <c r="CI242" s="22"/>
      <c r="CJ242" s="22"/>
      <c r="CK242" s="22"/>
      <c r="CL242" s="22"/>
      <c r="CM242" s="22"/>
      <c r="CN242" s="22"/>
      <c r="CO242" s="22"/>
    </row>
    <row r="243" spans="1:93" s="2" customFormat="1" x14ac:dyDescent="0.3">
      <c r="A243" s="73" t="s">
        <v>240</v>
      </c>
      <c r="B243" s="73" t="s">
        <v>272</v>
      </c>
      <c r="C243" s="75" t="s">
        <v>367</v>
      </c>
      <c r="D243" s="75" t="s">
        <v>298</v>
      </c>
      <c r="E243" s="73"/>
      <c r="F243" s="73" t="s">
        <v>424</v>
      </c>
      <c r="G243" s="73" t="s">
        <v>28</v>
      </c>
      <c r="H243" s="73" t="s">
        <v>28</v>
      </c>
      <c r="I243" s="73" t="s">
        <v>466</v>
      </c>
      <c r="J243" s="73" t="str">
        <f t="shared" si="3"/>
        <v>Petrol (average biofuel blend) tonnes</v>
      </c>
      <c r="K243" s="33">
        <v>9.3699999999999992</v>
      </c>
      <c r="L243" s="48"/>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c r="BO243" s="22"/>
      <c r="BP243" s="22"/>
      <c r="BQ243" s="22"/>
      <c r="BR243" s="22"/>
      <c r="BS243" s="22"/>
      <c r="BT243" s="22"/>
      <c r="BU243" s="22"/>
      <c r="BV243" s="22"/>
      <c r="BW243" s="22"/>
      <c r="BX243" s="22"/>
      <c r="BY243" s="22"/>
      <c r="BZ243" s="22"/>
      <c r="CA243" s="22"/>
      <c r="CB243" s="22"/>
      <c r="CC243" s="22"/>
      <c r="CD243" s="22"/>
      <c r="CE243" s="22"/>
      <c r="CF243" s="22"/>
      <c r="CG243" s="22"/>
      <c r="CH243" s="22"/>
      <c r="CI243" s="22"/>
      <c r="CJ243" s="22"/>
      <c r="CK243" s="22"/>
      <c r="CL243" s="22"/>
      <c r="CM243" s="22"/>
      <c r="CN243" s="22"/>
      <c r="CO243" s="22"/>
    </row>
    <row r="244" spans="1:93" s="2" customFormat="1" x14ac:dyDescent="0.3">
      <c r="A244" s="73" t="s">
        <v>240</v>
      </c>
      <c r="B244" s="73" t="s">
        <v>272</v>
      </c>
      <c r="C244" s="75" t="s">
        <v>367</v>
      </c>
      <c r="D244" s="75" t="s">
        <v>298</v>
      </c>
      <c r="E244" s="73"/>
      <c r="F244" s="73" t="s">
        <v>424</v>
      </c>
      <c r="G244" s="73" t="s">
        <v>28</v>
      </c>
      <c r="H244" s="73" t="s">
        <v>28</v>
      </c>
      <c r="I244" s="73" t="s">
        <v>467</v>
      </c>
      <c r="J244" s="73" t="str">
        <f t="shared" si="3"/>
        <v>Petrol (average biofuel blend) tonnes</v>
      </c>
      <c r="K244" s="33">
        <v>2979.53</v>
      </c>
      <c r="L244" s="48"/>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c r="BE244" s="22"/>
      <c r="BF244" s="22"/>
      <c r="BG244" s="22"/>
      <c r="BH244" s="22"/>
      <c r="BI244" s="22"/>
      <c r="BJ244" s="22"/>
      <c r="BK244" s="22"/>
      <c r="BL244" s="22"/>
      <c r="BM244" s="22"/>
      <c r="BN244" s="22"/>
      <c r="BO244" s="22"/>
      <c r="BP244" s="22"/>
      <c r="BQ244" s="22"/>
      <c r="BR244" s="22"/>
      <c r="BS244" s="22"/>
      <c r="BT244" s="22"/>
      <c r="BU244" s="22"/>
      <c r="BV244" s="22"/>
      <c r="BW244" s="22"/>
      <c r="BX244" s="22"/>
      <c r="BY244" s="22"/>
      <c r="BZ244" s="22"/>
      <c r="CA244" s="22"/>
      <c r="CB244" s="22"/>
      <c r="CC244" s="22"/>
      <c r="CD244" s="22"/>
      <c r="CE244" s="22"/>
      <c r="CF244" s="22"/>
      <c r="CG244" s="22"/>
      <c r="CH244" s="22"/>
      <c r="CI244" s="22"/>
      <c r="CJ244" s="22"/>
      <c r="CK244" s="22"/>
      <c r="CL244" s="22"/>
      <c r="CM244" s="22"/>
      <c r="CN244" s="22"/>
      <c r="CO244" s="22"/>
    </row>
    <row r="245" spans="1:93" s="2" customFormat="1" x14ac:dyDescent="0.3">
      <c r="A245" s="73" t="s">
        <v>240</v>
      </c>
      <c r="B245" s="73" t="s">
        <v>272</v>
      </c>
      <c r="C245" s="75" t="s">
        <v>367</v>
      </c>
      <c r="D245" s="75" t="s">
        <v>298</v>
      </c>
      <c r="E245" s="73"/>
      <c r="F245" s="73" t="s">
        <v>424</v>
      </c>
      <c r="G245" s="73" t="s">
        <v>28</v>
      </c>
      <c r="H245" s="73" t="s">
        <v>28</v>
      </c>
      <c r="I245" s="73" t="s">
        <v>468</v>
      </c>
      <c r="J245" s="73" t="str">
        <f t="shared" si="3"/>
        <v>Petrol (average biofuel blend) tonnes</v>
      </c>
      <c r="K245" s="33">
        <v>8.6</v>
      </c>
      <c r="L245" s="48"/>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c r="BT245" s="22"/>
      <c r="BU245" s="22"/>
      <c r="BV245" s="22"/>
      <c r="BW245" s="22"/>
      <c r="BX245" s="22"/>
      <c r="BY245" s="22"/>
      <c r="BZ245" s="22"/>
      <c r="CA245" s="22"/>
      <c r="CB245" s="22"/>
      <c r="CC245" s="22"/>
      <c r="CD245" s="22"/>
      <c r="CE245" s="22"/>
      <c r="CF245" s="22"/>
      <c r="CG245" s="22"/>
      <c r="CH245" s="22"/>
      <c r="CI245" s="22"/>
      <c r="CJ245" s="22"/>
      <c r="CK245" s="22"/>
      <c r="CL245" s="22"/>
      <c r="CM245" s="22"/>
      <c r="CN245" s="22"/>
      <c r="CO245" s="22"/>
    </row>
    <row r="246" spans="1:93" s="2" customFormat="1" x14ac:dyDescent="0.3">
      <c r="A246" s="73" t="s">
        <v>240</v>
      </c>
      <c r="B246" s="73" t="s">
        <v>272</v>
      </c>
      <c r="C246" s="75" t="s">
        <v>367</v>
      </c>
      <c r="D246" s="75" t="s">
        <v>7</v>
      </c>
      <c r="E246" s="73"/>
      <c r="F246" s="73" t="s">
        <v>398</v>
      </c>
      <c r="G246" s="73" t="s">
        <v>43</v>
      </c>
      <c r="H246" s="73" t="s">
        <v>463</v>
      </c>
      <c r="I246" s="73" t="s">
        <v>465</v>
      </c>
      <c r="J246" s="73" t="str">
        <f t="shared" si="3"/>
        <v>Petrol (100% mineral petrol) kWh (Gross CV)</v>
      </c>
      <c r="K246" s="33">
        <v>0.24099000000000001</v>
      </c>
      <c r="L246" s="48"/>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c r="BN246" s="22"/>
      <c r="BO246" s="22"/>
      <c r="BP246" s="22"/>
      <c r="BQ246" s="22"/>
      <c r="BR246" s="22"/>
      <c r="BS246" s="22"/>
      <c r="BT246" s="22"/>
      <c r="BU246" s="22"/>
      <c r="BV246" s="22"/>
      <c r="BW246" s="22"/>
      <c r="BX246" s="22"/>
      <c r="BY246" s="22"/>
      <c r="BZ246" s="22"/>
      <c r="CA246" s="22"/>
      <c r="CB246" s="22"/>
      <c r="CC246" s="22"/>
      <c r="CD246" s="22"/>
      <c r="CE246" s="22"/>
      <c r="CF246" s="22"/>
      <c r="CG246" s="22"/>
      <c r="CH246" s="22"/>
      <c r="CI246" s="22"/>
      <c r="CJ246" s="22"/>
      <c r="CK246" s="22"/>
      <c r="CL246" s="22"/>
      <c r="CM246" s="22"/>
      <c r="CN246" s="22"/>
      <c r="CO246" s="22"/>
    </row>
    <row r="247" spans="1:93" s="2" customFormat="1" x14ac:dyDescent="0.3">
      <c r="A247" s="73" t="s">
        <v>240</v>
      </c>
      <c r="B247" s="73" t="s">
        <v>272</v>
      </c>
      <c r="C247" s="75" t="s">
        <v>367</v>
      </c>
      <c r="D247" s="75" t="s">
        <v>7</v>
      </c>
      <c r="E247" s="73"/>
      <c r="F247" s="73" t="s">
        <v>398</v>
      </c>
      <c r="G247" s="73" t="s">
        <v>43</v>
      </c>
      <c r="H247" s="73" t="s">
        <v>463</v>
      </c>
      <c r="I247" s="73" t="s">
        <v>466</v>
      </c>
      <c r="J247" s="73" t="str">
        <f t="shared" si="3"/>
        <v>Petrol (100% mineral petrol) kWh (Gross CV)</v>
      </c>
      <c r="K247" s="33">
        <v>7.2000000000000005E-4</v>
      </c>
      <c r="L247" s="48"/>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c r="BT247" s="22"/>
      <c r="BU247" s="22"/>
      <c r="BV247" s="22"/>
      <c r="BW247" s="22"/>
      <c r="BX247" s="22"/>
      <c r="BY247" s="22"/>
      <c r="BZ247" s="22"/>
      <c r="CA247" s="22"/>
      <c r="CB247" s="22"/>
      <c r="CC247" s="22"/>
      <c r="CD247" s="22"/>
      <c r="CE247" s="22"/>
      <c r="CF247" s="22"/>
      <c r="CG247" s="22"/>
      <c r="CH247" s="22"/>
      <c r="CI247" s="22"/>
      <c r="CJ247" s="22"/>
      <c r="CK247" s="22"/>
      <c r="CL247" s="22"/>
      <c r="CM247" s="22"/>
      <c r="CN247" s="22"/>
      <c r="CO247" s="22"/>
    </row>
    <row r="248" spans="1:93" s="2" customFormat="1" x14ac:dyDescent="0.3">
      <c r="A248" s="73" t="s">
        <v>240</v>
      </c>
      <c r="B248" s="73" t="s">
        <v>272</v>
      </c>
      <c r="C248" s="75" t="s">
        <v>367</v>
      </c>
      <c r="D248" s="75" t="s">
        <v>7</v>
      </c>
      <c r="E248" s="73"/>
      <c r="F248" s="73" t="s">
        <v>398</v>
      </c>
      <c r="G248" s="73" t="s">
        <v>43</v>
      </c>
      <c r="H248" s="73" t="s">
        <v>463</v>
      </c>
      <c r="I248" s="73" t="s">
        <v>467</v>
      </c>
      <c r="J248" s="73" t="str">
        <f t="shared" si="3"/>
        <v>Petrol (100% mineral petrol) kWh (Gross CV)</v>
      </c>
      <c r="K248" s="33">
        <v>0.23960999999999999</v>
      </c>
      <c r="L248" s="48"/>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c r="BR248" s="22"/>
      <c r="BS248" s="22"/>
      <c r="BT248" s="22"/>
      <c r="BU248" s="22"/>
      <c r="BV248" s="22"/>
      <c r="BW248" s="22"/>
      <c r="BX248" s="22"/>
      <c r="BY248" s="22"/>
      <c r="BZ248" s="22"/>
      <c r="CA248" s="22"/>
      <c r="CB248" s="22"/>
      <c r="CC248" s="22"/>
      <c r="CD248" s="22"/>
      <c r="CE248" s="22"/>
      <c r="CF248" s="22"/>
      <c r="CG248" s="22"/>
      <c r="CH248" s="22"/>
      <c r="CI248" s="22"/>
      <c r="CJ248" s="22"/>
      <c r="CK248" s="22"/>
      <c r="CL248" s="22"/>
      <c r="CM248" s="22"/>
      <c r="CN248" s="22"/>
      <c r="CO248" s="22"/>
    </row>
    <row r="249" spans="1:93" s="2" customFormat="1" x14ac:dyDescent="0.3">
      <c r="A249" s="73" t="s">
        <v>240</v>
      </c>
      <c r="B249" s="73" t="s">
        <v>272</v>
      </c>
      <c r="C249" s="75" t="s">
        <v>367</v>
      </c>
      <c r="D249" s="75" t="s">
        <v>7</v>
      </c>
      <c r="E249" s="73"/>
      <c r="F249" s="73" t="s">
        <v>398</v>
      </c>
      <c r="G249" s="73" t="s">
        <v>43</v>
      </c>
      <c r="H249" s="73" t="s">
        <v>463</v>
      </c>
      <c r="I249" s="73" t="s">
        <v>468</v>
      </c>
      <c r="J249" s="73" t="str">
        <f t="shared" si="3"/>
        <v>Petrol (100% mineral petrol) kWh (Gross CV)</v>
      </c>
      <c r="K249" s="33">
        <v>6.6E-4</v>
      </c>
      <c r="L249" s="48"/>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c r="BO249" s="22"/>
      <c r="BP249" s="22"/>
      <c r="BQ249" s="22"/>
      <c r="BR249" s="22"/>
      <c r="BS249" s="22"/>
      <c r="BT249" s="22"/>
      <c r="BU249" s="22"/>
      <c r="BV249" s="22"/>
      <c r="BW249" s="22"/>
      <c r="BX249" s="22"/>
      <c r="BY249" s="22"/>
      <c r="BZ249" s="22"/>
      <c r="CA249" s="22"/>
      <c r="CB249" s="22"/>
      <c r="CC249" s="22"/>
      <c r="CD249" s="22"/>
      <c r="CE249" s="22"/>
      <c r="CF249" s="22"/>
      <c r="CG249" s="22"/>
      <c r="CH249" s="22"/>
      <c r="CI249" s="22"/>
      <c r="CJ249" s="22"/>
      <c r="CK249" s="22"/>
      <c r="CL249" s="22"/>
      <c r="CM249" s="22"/>
      <c r="CN249" s="22"/>
      <c r="CO249" s="22"/>
    </row>
    <row r="250" spans="1:93" s="2" customFormat="1" x14ac:dyDescent="0.3">
      <c r="A250" s="73" t="s">
        <v>240</v>
      </c>
      <c r="B250" s="73" t="s">
        <v>272</v>
      </c>
      <c r="C250" s="75" t="s">
        <v>367</v>
      </c>
      <c r="D250" s="75" t="s">
        <v>7</v>
      </c>
      <c r="E250" s="73"/>
      <c r="F250" s="73" t="s">
        <v>112</v>
      </c>
      <c r="G250" s="73" t="s">
        <v>43</v>
      </c>
      <c r="H250" s="73" t="s">
        <v>464</v>
      </c>
      <c r="I250" s="73" t="s">
        <v>465</v>
      </c>
      <c r="J250" s="73" t="str">
        <f t="shared" si="3"/>
        <v>Petrol (100% mineral petrol) kWh (Net CV)</v>
      </c>
      <c r="K250" s="33">
        <v>0.25367000000000001</v>
      </c>
      <c r="L250" s="48"/>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c r="BN250" s="22"/>
      <c r="BO250" s="22"/>
      <c r="BP250" s="22"/>
      <c r="BQ250" s="22"/>
      <c r="BR250" s="22"/>
      <c r="BS250" s="22"/>
      <c r="BT250" s="22"/>
      <c r="BU250" s="22"/>
      <c r="BV250" s="22"/>
      <c r="BW250" s="22"/>
      <c r="BX250" s="22"/>
      <c r="BY250" s="22"/>
      <c r="BZ250" s="22"/>
      <c r="CA250" s="22"/>
      <c r="CB250" s="22"/>
      <c r="CC250" s="22"/>
      <c r="CD250" s="22"/>
      <c r="CE250" s="22"/>
      <c r="CF250" s="22"/>
      <c r="CG250" s="22"/>
      <c r="CH250" s="22"/>
      <c r="CI250" s="22"/>
      <c r="CJ250" s="22"/>
      <c r="CK250" s="22"/>
      <c r="CL250" s="22"/>
      <c r="CM250" s="22"/>
      <c r="CN250" s="22"/>
      <c r="CO250" s="22"/>
    </row>
    <row r="251" spans="1:93" s="2" customFormat="1" x14ac:dyDescent="0.3">
      <c r="A251" s="73" t="s">
        <v>240</v>
      </c>
      <c r="B251" s="73" t="s">
        <v>272</v>
      </c>
      <c r="C251" s="75" t="s">
        <v>367</v>
      </c>
      <c r="D251" s="75" t="s">
        <v>7</v>
      </c>
      <c r="E251" s="73"/>
      <c r="F251" s="73" t="s">
        <v>112</v>
      </c>
      <c r="G251" s="73" t="s">
        <v>43</v>
      </c>
      <c r="H251" s="73" t="s">
        <v>464</v>
      </c>
      <c r="I251" s="73" t="s">
        <v>466</v>
      </c>
      <c r="J251" s="73" t="str">
        <f t="shared" si="3"/>
        <v>Petrol (100% mineral petrol) kWh (Net CV)</v>
      </c>
      <c r="K251" s="33">
        <v>7.5000000000000002E-4</v>
      </c>
      <c r="L251" s="48"/>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c r="BN251" s="22"/>
      <c r="BO251" s="22"/>
      <c r="BP251" s="22"/>
      <c r="BQ251" s="22"/>
      <c r="BR251" s="22"/>
      <c r="BS251" s="22"/>
      <c r="BT251" s="22"/>
      <c r="BU251" s="22"/>
      <c r="BV251" s="22"/>
      <c r="BW251" s="22"/>
      <c r="BX251" s="22"/>
      <c r="BY251" s="22"/>
      <c r="BZ251" s="22"/>
      <c r="CA251" s="22"/>
      <c r="CB251" s="22"/>
      <c r="CC251" s="22"/>
      <c r="CD251" s="22"/>
      <c r="CE251" s="22"/>
      <c r="CF251" s="22"/>
      <c r="CG251" s="22"/>
      <c r="CH251" s="22"/>
      <c r="CI251" s="22"/>
      <c r="CJ251" s="22"/>
      <c r="CK251" s="22"/>
      <c r="CL251" s="22"/>
      <c r="CM251" s="22"/>
      <c r="CN251" s="22"/>
      <c r="CO251" s="22"/>
    </row>
    <row r="252" spans="1:93" s="2" customFormat="1" x14ac:dyDescent="0.3">
      <c r="A252" s="73" t="s">
        <v>240</v>
      </c>
      <c r="B252" s="73" t="s">
        <v>272</v>
      </c>
      <c r="C252" s="75" t="s">
        <v>367</v>
      </c>
      <c r="D252" s="75" t="s">
        <v>7</v>
      </c>
      <c r="E252" s="73"/>
      <c r="F252" s="73" t="s">
        <v>112</v>
      </c>
      <c r="G252" s="73" t="s">
        <v>43</v>
      </c>
      <c r="H252" s="73" t="s">
        <v>464</v>
      </c>
      <c r="I252" s="73" t="s">
        <v>467</v>
      </c>
      <c r="J252" s="73" t="str">
        <f t="shared" si="3"/>
        <v>Petrol (100% mineral petrol) kWh (Net CV)</v>
      </c>
      <c r="K252" s="33">
        <v>0.25223000000000001</v>
      </c>
      <c r="L252" s="48"/>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c r="BN252" s="22"/>
      <c r="BO252" s="22"/>
      <c r="BP252" s="22"/>
      <c r="BQ252" s="22"/>
      <c r="BR252" s="22"/>
      <c r="BS252" s="22"/>
      <c r="BT252" s="22"/>
      <c r="BU252" s="22"/>
      <c r="BV252" s="22"/>
      <c r="BW252" s="22"/>
      <c r="BX252" s="22"/>
      <c r="BY252" s="22"/>
      <c r="BZ252" s="22"/>
      <c r="CA252" s="22"/>
      <c r="CB252" s="22"/>
      <c r="CC252" s="22"/>
      <c r="CD252" s="22"/>
      <c r="CE252" s="22"/>
      <c r="CF252" s="22"/>
      <c r="CG252" s="22"/>
      <c r="CH252" s="22"/>
      <c r="CI252" s="22"/>
      <c r="CJ252" s="22"/>
      <c r="CK252" s="22"/>
      <c r="CL252" s="22"/>
      <c r="CM252" s="22"/>
      <c r="CN252" s="22"/>
      <c r="CO252" s="22"/>
    </row>
    <row r="253" spans="1:93" s="2" customFormat="1" x14ac:dyDescent="0.3">
      <c r="A253" s="73" t="s">
        <v>240</v>
      </c>
      <c r="B253" s="73" t="s">
        <v>272</v>
      </c>
      <c r="C253" s="75" t="s">
        <v>367</v>
      </c>
      <c r="D253" s="75" t="s">
        <v>7</v>
      </c>
      <c r="E253" s="73"/>
      <c r="F253" s="73" t="s">
        <v>112</v>
      </c>
      <c r="G253" s="73" t="s">
        <v>43</v>
      </c>
      <c r="H253" s="73" t="s">
        <v>464</v>
      </c>
      <c r="I253" s="73" t="s">
        <v>468</v>
      </c>
      <c r="J253" s="73" t="str">
        <f t="shared" si="3"/>
        <v>Petrol (100% mineral petrol) kWh (Net CV)</v>
      </c>
      <c r="K253" s="33">
        <v>6.8999999999999997E-4</v>
      </c>
      <c r="L253" s="48"/>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c r="BT253" s="22"/>
      <c r="BU253" s="22"/>
      <c r="BV253" s="22"/>
      <c r="BW253" s="22"/>
      <c r="BX253" s="22"/>
      <c r="BY253" s="22"/>
      <c r="BZ253" s="22"/>
      <c r="CA253" s="22"/>
      <c r="CB253" s="22"/>
      <c r="CC253" s="22"/>
      <c r="CD253" s="22"/>
      <c r="CE253" s="22"/>
      <c r="CF253" s="22"/>
      <c r="CG253" s="22"/>
      <c r="CH253" s="22"/>
      <c r="CI253" s="22"/>
      <c r="CJ253" s="22"/>
      <c r="CK253" s="22"/>
      <c r="CL253" s="22"/>
      <c r="CM253" s="22"/>
      <c r="CN253" s="22"/>
      <c r="CO253" s="22"/>
    </row>
    <row r="254" spans="1:93" s="2" customFormat="1" x14ac:dyDescent="0.3">
      <c r="A254" s="73" t="s">
        <v>240</v>
      </c>
      <c r="B254" s="73" t="s">
        <v>272</v>
      </c>
      <c r="C254" s="75" t="s">
        <v>367</v>
      </c>
      <c r="D254" s="75" t="s">
        <v>7</v>
      </c>
      <c r="E254" s="73"/>
      <c r="F254" s="73" t="s">
        <v>198</v>
      </c>
      <c r="G254" s="73" t="s">
        <v>5</v>
      </c>
      <c r="H254" s="73" t="s">
        <v>5</v>
      </c>
      <c r="I254" s="73" t="s">
        <v>465</v>
      </c>
      <c r="J254" s="73" t="str">
        <f t="shared" si="3"/>
        <v>Petrol (100% mineral petrol) litres</v>
      </c>
      <c r="K254" s="33">
        <v>2.3149500000000001</v>
      </c>
      <c r="L254" s="48"/>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c r="BO254" s="22"/>
      <c r="BP254" s="22"/>
      <c r="BQ254" s="22"/>
      <c r="BR254" s="22"/>
      <c r="BS254" s="22"/>
      <c r="BT254" s="22"/>
      <c r="BU254" s="22"/>
      <c r="BV254" s="22"/>
      <c r="BW254" s="22"/>
      <c r="BX254" s="22"/>
      <c r="BY254" s="22"/>
      <c r="BZ254" s="22"/>
      <c r="CA254" s="22"/>
      <c r="CB254" s="22"/>
      <c r="CC254" s="22"/>
      <c r="CD254" s="22"/>
      <c r="CE254" s="22"/>
      <c r="CF254" s="22"/>
      <c r="CG254" s="22"/>
      <c r="CH254" s="22"/>
      <c r="CI254" s="22"/>
      <c r="CJ254" s="22"/>
      <c r="CK254" s="22"/>
      <c r="CL254" s="22"/>
      <c r="CM254" s="22"/>
      <c r="CN254" s="22"/>
      <c r="CO254" s="22"/>
    </row>
    <row r="255" spans="1:93" s="2" customFormat="1" x14ac:dyDescent="0.3">
      <c r="A255" s="73" t="s">
        <v>240</v>
      </c>
      <c r="B255" s="73" t="s">
        <v>272</v>
      </c>
      <c r="C255" s="75" t="s">
        <v>367</v>
      </c>
      <c r="D255" s="75" t="s">
        <v>7</v>
      </c>
      <c r="E255" s="73"/>
      <c r="F255" s="73" t="s">
        <v>198</v>
      </c>
      <c r="G255" s="73" t="s">
        <v>5</v>
      </c>
      <c r="H255" s="73" t="s">
        <v>5</v>
      </c>
      <c r="I255" s="73" t="s">
        <v>466</v>
      </c>
      <c r="J255" s="73" t="str">
        <f t="shared" si="3"/>
        <v>Petrol (100% mineral petrol) litres</v>
      </c>
      <c r="K255" s="33">
        <v>6.8799999999999998E-3</v>
      </c>
      <c r="L255" s="48"/>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c r="BN255" s="22"/>
      <c r="BO255" s="22"/>
      <c r="BP255" s="22"/>
      <c r="BQ255" s="22"/>
      <c r="BR255" s="22"/>
      <c r="BS255" s="22"/>
      <c r="BT255" s="22"/>
      <c r="BU255" s="22"/>
      <c r="BV255" s="22"/>
      <c r="BW255" s="22"/>
      <c r="BX255" s="22"/>
      <c r="BY255" s="22"/>
      <c r="BZ255" s="22"/>
      <c r="CA255" s="22"/>
      <c r="CB255" s="22"/>
      <c r="CC255" s="22"/>
      <c r="CD255" s="22"/>
      <c r="CE255" s="22"/>
      <c r="CF255" s="22"/>
      <c r="CG255" s="22"/>
      <c r="CH255" s="22"/>
      <c r="CI255" s="22"/>
      <c r="CJ255" s="22"/>
      <c r="CK255" s="22"/>
      <c r="CL255" s="22"/>
      <c r="CM255" s="22"/>
      <c r="CN255" s="22"/>
      <c r="CO255" s="22"/>
    </row>
    <row r="256" spans="1:93" s="2" customFormat="1" x14ac:dyDescent="0.3">
      <c r="A256" s="73" t="s">
        <v>240</v>
      </c>
      <c r="B256" s="73" t="s">
        <v>272</v>
      </c>
      <c r="C256" s="75" t="s">
        <v>367</v>
      </c>
      <c r="D256" s="75" t="s">
        <v>7</v>
      </c>
      <c r="E256" s="73"/>
      <c r="F256" s="73" t="s">
        <v>198</v>
      </c>
      <c r="G256" s="73" t="s">
        <v>5</v>
      </c>
      <c r="H256" s="73" t="s">
        <v>5</v>
      </c>
      <c r="I256" s="73" t="s">
        <v>467</v>
      </c>
      <c r="J256" s="73" t="str">
        <f t="shared" si="3"/>
        <v>Petrol (100% mineral petrol) litres</v>
      </c>
      <c r="K256" s="33">
        <v>2.3017599999999998</v>
      </c>
      <c r="L256" s="48"/>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c r="BO256" s="22"/>
      <c r="BP256" s="22"/>
      <c r="BQ256" s="22"/>
      <c r="BR256" s="22"/>
      <c r="BS256" s="22"/>
      <c r="BT256" s="22"/>
      <c r="BU256" s="22"/>
      <c r="BV256" s="22"/>
      <c r="BW256" s="22"/>
      <c r="BX256" s="22"/>
      <c r="BY256" s="22"/>
      <c r="BZ256" s="22"/>
      <c r="CA256" s="22"/>
      <c r="CB256" s="22"/>
      <c r="CC256" s="22"/>
      <c r="CD256" s="22"/>
      <c r="CE256" s="22"/>
      <c r="CF256" s="22"/>
      <c r="CG256" s="22"/>
      <c r="CH256" s="22"/>
      <c r="CI256" s="22"/>
      <c r="CJ256" s="22"/>
      <c r="CK256" s="22"/>
      <c r="CL256" s="22"/>
      <c r="CM256" s="22"/>
      <c r="CN256" s="22"/>
      <c r="CO256" s="22"/>
    </row>
    <row r="257" spans="1:93" s="2" customFormat="1" x14ac:dyDescent="0.3">
      <c r="A257" s="73" t="s">
        <v>240</v>
      </c>
      <c r="B257" s="73" t="s">
        <v>272</v>
      </c>
      <c r="C257" s="75" t="s">
        <v>367</v>
      </c>
      <c r="D257" s="75" t="s">
        <v>7</v>
      </c>
      <c r="E257" s="73"/>
      <c r="F257" s="73" t="s">
        <v>198</v>
      </c>
      <c r="G257" s="73" t="s">
        <v>5</v>
      </c>
      <c r="H257" s="73" t="s">
        <v>5</v>
      </c>
      <c r="I257" s="73" t="s">
        <v>468</v>
      </c>
      <c r="J257" s="73" t="str">
        <f t="shared" si="3"/>
        <v>Petrol (100% mineral petrol) litres</v>
      </c>
      <c r="K257" s="33">
        <v>6.3099999999999996E-3</v>
      </c>
      <c r="L257" s="48"/>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c r="BN257" s="22"/>
      <c r="BO257" s="22"/>
      <c r="BP257" s="22"/>
      <c r="BQ257" s="22"/>
      <c r="BR257" s="22"/>
      <c r="BS257" s="22"/>
      <c r="BT257" s="22"/>
      <c r="BU257" s="22"/>
      <c r="BV257" s="22"/>
      <c r="BW257" s="22"/>
      <c r="BX257" s="22"/>
      <c r="BY257" s="22"/>
      <c r="BZ257" s="22"/>
      <c r="CA257" s="22"/>
      <c r="CB257" s="22"/>
      <c r="CC257" s="22"/>
      <c r="CD257" s="22"/>
      <c r="CE257" s="22"/>
      <c r="CF257" s="22"/>
      <c r="CG257" s="22"/>
      <c r="CH257" s="22"/>
      <c r="CI257" s="22"/>
      <c r="CJ257" s="22"/>
      <c r="CK257" s="22"/>
      <c r="CL257" s="22"/>
      <c r="CM257" s="22"/>
      <c r="CN257" s="22"/>
      <c r="CO257" s="22"/>
    </row>
    <row r="258" spans="1:93" s="2" customFormat="1" x14ac:dyDescent="0.3">
      <c r="A258" s="73" t="s">
        <v>240</v>
      </c>
      <c r="B258" s="73" t="s">
        <v>272</v>
      </c>
      <c r="C258" s="75" t="s">
        <v>367</v>
      </c>
      <c r="D258" s="75" t="s">
        <v>7</v>
      </c>
      <c r="E258" s="73"/>
      <c r="F258" s="73" t="s">
        <v>424</v>
      </c>
      <c r="G258" s="73" t="s">
        <v>28</v>
      </c>
      <c r="H258" s="73" t="s">
        <v>28</v>
      </c>
      <c r="I258" s="73" t="s">
        <v>465</v>
      </c>
      <c r="J258" s="73" t="str">
        <f t="shared" si="3"/>
        <v>Petrol (100% mineral petrol) tonnes</v>
      </c>
      <c r="K258" s="33">
        <v>3152.96</v>
      </c>
      <c r="L258" s="48"/>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c r="BN258" s="22"/>
      <c r="BO258" s="22"/>
      <c r="BP258" s="22"/>
      <c r="BQ258" s="22"/>
      <c r="BR258" s="22"/>
      <c r="BS258" s="22"/>
      <c r="BT258" s="22"/>
      <c r="BU258" s="22"/>
      <c r="BV258" s="22"/>
      <c r="BW258" s="22"/>
      <c r="BX258" s="22"/>
      <c r="BY258" s="22"/>
      <c r="BZ258" s="22"/>
      <c r="CA258" s="22"/>
      <c r="CB258" s="22"/>
      <c r="CC258" s="22"/>
      <c r="CD258" s="22"/>
      <c r="CE258" s="22"/>
      <c r="CF258" s="22"/>
      <c r="CG258" s="22"/>
      <c r="CH258" s="22"/>
      <c r="CI258" s="22"/>
      <c r="CJ258" s="22"/>
      <c r="CK258" s="22"/>
      <c r="CL258" s="22"/>
      <c r="CM258" s="22"/>
      <c r="CN258" s="22"/>
      <c r="CO258" s="22"/>
    </row>
    <row r="259" spans="1:93" s="2" customFormat="1" x14ac:dyDescent="0.3">
      <c r="A259" s="73" t="s">
        <v>240</v>
      </c>
      <c r="B259" s="73" t="s">
        <v>272</v>
      </c>
      <c r="C259" s="75" t="s">
        <v>367</v>
      </c>
      <c r="D259" s="75" t="s">
        <v>7</v>
      </c>
      <c r="E259" s="73"/>
      <c r="F259" s="73" t="s">
        <v>424</v>
      </c>
      <c r="G259" s="73" t="s">
        <v>28</v>
      </c>
      <c r="H259" s="73" t="s">
        <v>28</v>
      </c>
      <c r="I259" s="73" t="s">
        <v>466</v>
      </c>
      <c r="J259" s="73" t="str">
        <f t="shared" si="3"/>
        <v>Petrol (100% mineral petrol) tonnes</v>
      </c>
      <c r="K259" s="33">
        <v>9.3699999999999992</v>
      </c>
      <c r="L259" s="48"/>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c r="BN259" s="22"/>
      <c r="BO259" s="22"/>
      <c r="BP259" s="22"/>
      <c r="BQ259" s="22"/>
      <c r="BR259" s="22"/>
      <c r="BS259" s="22"/>
      <c r="BT259" s="22"/>
      <c r="BU259" s="22"/>
      <c r="BV259" s="22"/>
      <c r="BW259" s="22"/>
      <c r="BX259" s="22"/>
      <c r="BY259" s="22"/>
      <c r="BZ259" s="22"/>
      <c r="CA259" s="22"/>
      <c r="CB259" s="22"/>
      <c r="CC259" s="22"/>
      <c r="CD259" s="22"/>
      <c r="CE259" s="22"/>
      <c r="CF259" s="22"/>
      <c r="CG259" s="22"/>
      <c r="CH259" s="22"/>
      <c r="CI259" s="22"/>
      <c r="CJ259" s="22"/>
      <c r="CK259" s="22"/>
      <c r="CL259" s="22"/>
      <c r="CM259" s="22"/>
      <c r="CN259" s="22"/>
      <c r="CO259" s="22"/>
    </row>
    <row r="260" spans="1:93" s="2" customFormat="1" x14ac:dyDescent="0.3">
      <c r="A260" s="73" t="s">
        <v>240</v>
      </c>
      <c r="B260" s="73" t="s">
        <v>272</v>
      </c>
      <c r="C260" s="75" t="s">
        <v>367</v>
      </c>
      <c r="D260" s="75" t="s">
        <v>7</v>
      </c>
      <c r="E260" s="73"/>
      <c r="F260" s="73" t="s">
        <v>424</v>
      </c>
      <c r="G260" s="73" t="s">
        <v>28</v>
      </c>
      <c r="H260" s="73" t="s">
        <v>28</v>
      </c>
      <c r="I260" s="73" t="s">
        <v>467</v>
      </c>
      <c r="J260" s="73" t="str">
        <f t="shared" si="3"/>
        <v>Petrol (100% mineral petrol) tonnes</v>
      </c>
      <c r="K260" s="33">
        <v>3135</v>
      </c>
      <c r="L260" s="48"/>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c r="BO260" s="22"/>
      <c r="BP260" s="22"/>
      <c r="BQ260" s="22"/>
      <c r="BR260" s="22"/>
      <c r="BS260" s="22"/>
      <c r="BT260" s="22"/>
      <c r="BU260" s="22"/>
      <c r="BV260" s="22"/>
      <c r="BW260" s="22"/>
      <c r="BX260" s="22"/>
      <c r="BY260" s="22"/>
      <c r="BZ260" s="22"/>
      <c r="CA260" s="22"/>
      <c r="CB260" s="22"/>
      <c r="CC260" s="22"/>
      <c r="CD260" s="22"/>
      <c r="CE260" s="22"/>
      <c r="CF260" s="22"/>
      <c r="CG260" s="22"/>
      <c r="CH260" s="22"/>
      <c r="CI260" s="22"/>
      <c r="CJ260" s="22"/>
      <c r="CK260" s="22"/>
      <c r="CL260" s="22"/>
      <c r="CM260" s="22"/>
      <c r="CN260" s="22"/>
      <c r="CO260" s="22"/>
    </row>
    <row r="261" spans="1:93" s="2" customFormat="1" x14ac:dyDescent="0.3">
      <c r="A261" s="73" t="s">
        <v>240</v>
      </c>
      <c r="B261" s="73" t="s">
        <v>272</v>
      </c>
      <c r="C261" s="75" t="s">
        <v>367</v>
      </c>
      <c r="D261" s="75" t="s">
        <v>7</v>
      </c>
      <c r="E261" s="73"/>
      <c r="F261" s="73" t="s">
        <v>424</v>
      </c>
      <c r="G261" s="73" t="s">
        <v>28</v>
      </c>
      <c r="H261" s="73" t="s">
        <v>28</v>
      </c>
      <c r="I261" s="73" t="s">
        <v>468</v>
      </c>
      <c r="J261" s="73" t="str">
        <f t="shared" si="3"/>
        <v>Petrol (100% mineral petrol) tonnes</v>
      </c>
      <c r="K261" s="33">
        <v>8.6</v>
      </c>
      <c r="L261" s="138"/>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c r="BR261" s="22"/>
      <c r="BS261" s="22"/>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row>
    <row r="262" spans="1:93" s="2" customFormat="1" x14ac:dyDescent="0.3">
      <c r="A262" s="73" t="s">
        <v>240</v>
      </c>
      <c r="B262" s="73" t="s">
        <v>272</v>
      </c>
      <c r="C262" s="75" t="s">
        <v>367</v>
      </c>
      <c r="D262" s="75" t="s">
        <v>127</v>
      </c>
      <c r="E262" s="73"/>
      <c r="F262" s="73" t="s">
        <v>398</v>
      </c>
      <c r="G262" s="73" t="s">
        <v>43</v>
      </c>
      <c r="H262" s="73" t="s">
        <v>463</v>
      </c>
      <c r="I262" s="73" t="s">
        <v>465</v>
      </c>
      <c r="J262" s="73" t="str">
        <f t="shared" ref="J262:J325" si="4">CONCATENATE(D262," ",H262)</f>
        <v>Processed fuel oils - residual oil kWh (Gross CV)</v>
      </c>
      <c r="K262" s="33">
        <v>0.26782</v>
      </c>
      <c r="L262" s="48"/>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2"/>
      <c r="BI262" s="22"/>
      <c r="BJ262" s="22"/>
      <c r="BK262" s="22"/>
      <c r="BL262" s="22"/>
      <c r="BM262" s="22"/>
      <c r="BN262" s="22"/>
      <c r="BO262" s="22"/>
      <c r="BP262" s="22"/>
      <c r="BQ262" s="22"/>
      <c r="BR262" s="22"/>
      <c r="BS262" s="22"/>
      <c r="BT262" s="22"/>
      <c r="BU262" s="22"/>
      <c r="BV262" s="22"/>
      <c r="BW262" s="22"/>
      <c r="BX262" s="22"/>
      <c r="BY262" s="22"/>
      <c r="BZ262" s="22"/>
      <c r="CA262" s="22"/>
      <c r="CB262" s="22"/>
      <c r="CC262" s="22"/>
      <c r="CD262" s="22"/>
      <c r="CE262" s="22"/>
      <c r="CF262" s="22"/>
      <c r="CG262" s="22"/>
      <c r="CH262" s="22"/>
      <c r="CI262" s="22"/>
      <c r="CJ262" s="22"/>
      <c r="CK262" s="22"/>
      <c r="CL262" s="22"/>
      <c r="CM262" s="22"/>
      <c r="CN262" s="22"/>
      <c r="CO262" s="22"/>
    </row>
    <row r="263" spans="1:93" s="2" customFormat="1" x14ac:dyDescent="0.3">
      <c r="A263" s="73" t="s">
        <v>240</v>
      </c>
      <c r="B263" s="73" t="s">
        <v>272</v>
      </c>
      <c r="C263" s="75" t="s">
        <v>367</v>
      </c>
      <c r="D263" s="75" t="s">
        <v>127</v>
      </c>
      <c r="E263" s="73"/>
      <c r="F263" s="73" t="s">
        <v>398</v>
      </c>
      <c r="G263" s="73" t="s">
        <v>43</v>
      </c>
      <c r="H263" s="73" t="s">
        <v>463</v>
      </c>
      <c r="I263" s="73" t="s">
        <v>466</v>
      </c>
      <c r="J263" s="73" t="str">
        <f t="shared" si="4"/>
        <v>Processed fuel oils - residual oil kWh (Gross CV)</v>
      </c>
      <c r="K263" s="33">
        <v>3.5E-4</v>
      </c>
      <c r="L263" s="48"/>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2"/>
      <c r="BI263" s="22"/>
      <c r="BJ263" s="22"/>
      <c r="BK263" s="22"/>
      <c r="BL263" s="22"/>
      <c r="BM263" s="22"/>
      <c r="BN263" s="22"/>
      <c r="BO263" s="22"/>
      <c r="BP263" s="22"/>
      <c r="BQ263" s="22"/>
      <c r="BR263" s="22"/>
      <c r="BS263" s="22"/>
      <c r="BT263" s="22"/>
      <c r="BU263" s="22"/>
      <c r="BV263" s="22"/>
      <c r="BW263" s="22"/>
      <c r="BX263" s="22"/>
      <c r="BY263" s="22"/>
      <c r="BZ263" s="22"/>
      <c r="CA263" s="22"/>
      <c r="CB263" s="22"/>
      <c r="CC263" s="22"/>
      <c r="CD263" s="22"/>
      <c r="CE263" s="22"/>
      <c r="CF263" s="22"/>
      <c r="CG263" s="22"/>
      <c r="CH263" s="22"/>
      <c r="CI263" s="22"/>
      <c r="CJ263" s="22"/>
      <c r="CK263" s="22"/>
      <c r="CL263" s="22"/>
      <c r="CM263" s="22"/>
      <c r="CN263" s="22"/>
      <c r="CO263" s="22"/>
    </row>
    <row r="264" spans="1:93" s="2" customFormat="1" x14ac:dyDescent="0.3">
      <c r="A264" s="73" t="s">
        <v>240</v>
      </c>
      <c r="B264" s="73" t="s">
        <v>272</v>
      </c>
      <c r="C264" s="75" t="s">
        <v>367</v>
      </c>
      <c r="D264" s="75" t="s">
        <v>127</v>
      </c>
      <c r="E264" s="73"/>
      <c r="F264" s="73" t="s">
        <v>398</v>
      </c>
      <c r="G264" s="73" t="s">
        <v>43</v>
      </c>
      <c r="H264" s="73" t="s">
        <v>463</v>
      </c>
      <c r="I264" s="73" t="s">
        <v>467</v>
      </c>
      <c r="J264" s="73" t="str">
        <f t="shared" si="4"/>
        <v>Processed fuel oils - residual oil kWh (Gross CV)</v>
      </c>
      <c r="K264" s="33">
        <v>0.26683000000000001</v>
      </c>
      <c r="L264" s="48"/>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c r="BN264" s="22"/>
      <c r="BO264" s="22"/>
      <c r="BP264" s="22"/>
      <c r="BQ264" s="22"/>
      <c r="BR264" s="22"/>
      <c r="BS264" s="22"/>
      <c r="BT264" s="22"/>
      <c r="BU264" s="22"/>
      <c r="BV264" s="22"/>
      <c r="BW264" s="22"/>
      <c r="BX264" s="22"/>
      <c r="BY264" s="22"/>
      <c r="BZ264" s="22"/>
      <c r="CA264" s="22"/>
      <c r="CB264" s="22"/>
      <c r="CC264" s="22"/>
      <c r="CD264" s="22"/>
      <c r="CE264" s="22"/>
      <c r="CF264" s="22"/>
      <c r="CG264" s="22"/>
      <c r="CH264" s="22"/>
      <c r="CI264" s="22"/>
      <c r="CJ264" s="22"/>
      <c r="CK264" s="22"/>
      <c r="CL264" s="22"/>
      <c r="CM264" s="22"/>
      <c r="CN264" s="22"/>
      <c r="CO264" s="22"/>
    </row>
    <row r="265" spans="1:93" s="2" customFormat="1" x14ac:dyDescent="0.3">
      <c r="A265" s="73" t="s">
        <v>240</v>
      </c>
      <c r="B265" s="73" t="s">
        <v>272</v>
      </c>
      <c r="C265" s="75" t="s">
        <v>367</v>
      </c>
      <c r="D265" s="75" t="s">
        <v>127</v>
      </c>
      <c r="E265" s="73"/>
      <c r="F265" s="73" t="s">
        <v>398</v>
      </c>
      <c r="G265" s="73" t="s">
        <v>43</v>
      </c>
      <c r="H265" s="73" t="s">
        <v>463</v>
      </c>
      <c r="I265" s="73" t="s">
        <v>468</v>
      </c>
      <c r="J265" s="73" t="str">
        <f t="shared" si="4"/>
        <v>Processed fuel oils - residual oil kWh (Gross CV)</v>
      </c>
      <c r="K265" s="33">
        <v>6.4999999999999997E-4</v>
      </c>
      <c r="L265" s="138"/>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c r="BI265" s="22"/>
      <c r="BJ265" s="22"/>
      <c r="BK265" s="22"/>
      <c r="BL265" s="22"/>
      <c r="BM265" s="22"/>
      <c r="BN265" s="22"/>
      <c r="BO265" s="22"/>
      <c r="BP265" s="22"/>
      <c r="BQ265" s="22"/>
      <c r="BR265" s="22"/>
      <c r="BS265" s="22"/>
      <c r="BT265" s="22"/>
      <c r="BU265" s="22"/>
      <c r="BV265" s="22"/>
      <c r="BW265" s="22"/>
      <c r="BX265" s="22"/>
      <c r="BY265" s="22"/>
      <c r="BZ265" s="22"/>
      <c r="CA265" s="22"/>
      <c r="CB265" s="22"/>
      <c r="CC265" s="22"/>
      <c r="CD265" s="22"/>
      <c r="CE265" s="22"/>
      <c r="CF265" s="22"/>
      <c r="CG265" s="22"/>
      <c r="CH265" s="22"/>
      <c r="CI265" s="22"/>
      <c r="CJ265" s="22"/>
      <c r="CK265" s="22"/>
      <c r="CL265" s="22"/>
      <c r="CM265" s="22"/>
      <c r="CN265" s="22"/>
      <c r="CO265" s="22"/>
    </row>
    <row r="266" spans="1:93" s="2" customFormat="1" x14ac:dyDescent="0.3">
      <c r="A266" s="73" t="s">
        <v>240</v>
      </c>
      <c r="B266" s="73" t="s">
        <v>272</v>
      </c>
      <c r="C266" s="75" t="s">
        <v>367</v>
      </c>
      <c r="D266" s="75" t="s">
        <v>127</v>
      </c>
      <c r="E266" s="73"/>
      <c r="F266" s="73" t="s">
        <v>112</v>
      </c>
      <c r="G266" s="73" t="s">
        <v>43</v>
      </c>
      <c r="H266" s="73" t="s">
        <v>464</v>
      </c>
      <c r="I266" s="73" t="s">
        <v>465</v>
      </c>
      <c r="J266" s="73" t="str">
        <f t="shared" si="4"/>
        <v>Processed fuel oils - residual oil kWh (Net CV)</v>
      </c>
      <c r="K266" s="33">
        <v>0.28492000000000001</v>
      </c>
      <c r="L266" s="48"/>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c r="BO266" s="22"/>
      <c r="BP266" s="22"/>
      <c r="BQ266" s="22"/>
      <c r="BR266" s="22"/>
      <c r="BS266" s="22"/>
      <c r="BT266" s="22"/>
      <c r="BU266" s="22"/>
      <c r="BV266" s="22"/>
      <c r="BW266" s="22"/>
      <c r="BX266" s="22"/>
      <c r="BY266" s="22"/>
      <c r="BZ266" s="22"/>
      <c r="CA266" s="22"/>
      <c r="CB266" s="22"/>
      <c r="CC266" s="22"/>
      <c r="CD266" s="22"/>
      <c r="CE266" s="22"/>
      <c r="CF266" s="22"/>
      <c r="CG266" s="22"/>
      <c r="CH266" s="22"/>
      <c r="CI266" s="22"/>
      <c r="CJ266" s="22"/>
      <c r="CK266" s="22"/>
      <c r="CL266" s="22"/>
      <c r="CM266" s="22"/>
      <c r="CN266" s="22"/>
      <c r="CO266" s="22"/>
    </row>
    <row r="267" spans="1:93" s="2" customFormat="1" x14ac:dyDescent="0.3">
      <c r="A267" s="73" t="s">
        <v>240</v>
      </c>
      <c r="B267" s="73" t="s">
        <v>272</v>
      </c>
      <c r="C267" s="75" t="s">
        <v>367</v>
      </c>
      <c r="D267" s="75" t="s">
        <v>127</v>
      </c>
      <c r="E267" s="73"/>
      <c r="F267" s="73" t="s">
        <v>112</v>
      </c>
      <c r="G267" s="73" t="s">
        <v>43</v>
      </c>
      <c r="H267" s="73" t="s">
        <v>464</v>
      </c>
      <c r="I267" s="73" t="s">
        <v>466</v>
      </c>
      <c r="J267" s="73" t="str">
        <f t="shared" si="4"/>
        <v>Processed fuel oils - residual oil kWh (Net CV)</v>
      </c>
      <c r="K267" s="33">
        <v>3.6999999999999999E-4</v>
      </c>
      <c r="L267" s="48"/>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c r="BN267" s="22"/>
      <c r="BO267" s="22"/>
      <c r="BP267" s="22"/>
      <c r="BQ267" s="22"/>
      <c r="BR267" s="22"/>
      <c r="BS267" s="22"/>
      <c r="BT267" s="22"/>
      <c r="BU267" s="22"/>
      <c r="BV267" s="22"/>
      <c r="BW267" s="22"/>
      <c r="BX267" s="22"/>
      <c r="BY267" s="22"/>
      <c r="BZ267" s="22"/>
      <c r="CA267" s="22"/>
      <c r="CB267" s="22"/>
      <c r="CC267" s="22"/>
      <c r="CD267" s="22"/>
      <c r="CE267" s="22"/>
      <c r="CF267" s="22"/>
      <c r="CG267" s="22"/>
      <c r="CH267" s="22"/>
      <c r="CI267" s="22"/>
      <c r="CJ267" s="22"/>
      <c r="CK267" s="22"/>
      <c r="CL267" s="22"/>
      <c r="CM267" s="22"/>
      <c r="CN267" s="22"/>
      <c r="CO267" s="22"/>
    </row>
    <row r="268" spans="1:93" s="2" customFormat="1" x14ac:dyDescent="0.3">
      <c r="A268" s="73" t="s">
        <v>240</v>
      </c>
      <c r="B268" s="73" t="s">
        <v>272</v>
      </c>
      <c r="C268" s="75" t="s">
        <v>367</v>
      </c>
      <c r="D268" s="75" t="s">
        <v>127</v>
      </c>
      <c r="E268" s="73"/>
      <c r="F268" s="73" t="s">
        <v>112</v>
      </c>
      <c r="G268" s="73" t="s">
        <v>43</v>
      </c>
      <c r="H268" s="73" t="s">
        <v>464</v>
      </c>
      <c r="I268" s="73" t="s">
        <v>467</v>
      </c>
      <c r="J268" s="73" t="str">
        <f t="shared" si="4"/>
        <v>Processed fuel oils - residual oil kWh (Net CV)</v>
      </c>
      <c r="K268" s="33">
        <v>0.28386</v>
      </c>
      <c r="L268" s="48"/>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row>
    <row r="269" spans="1:93" s="2" customFormat="1" x14ac:dyDescent="0.3">
      <c r="A269" s="73" t="s">
        <v>240</v>
      </c>
      <c r="B269" s="73" t="s">
        <v>272</v>
      </c>
      <c r="C269" s="75" t="s">
        <v>367</v>
      </c>
      <c r="D269" s="75" t="s">
        <v>127</v>
      </c>
      <c r="E269" s="73"/>
      <c r="F269" s="73" t="s">
        <v>112</v>
      </c>
      <c r="G269" s="73" t="s">
        <v>43</v>
      </c>
      <c r="H269" s="73" t="s">
        <v>464</v>
      </c>
      <c r="I269" s="73" t="s">
        <v>468</v>
      </c>
      <c r="J269" s="73" t="str">
        <f t="shared" si="4"/>
        <v>Processed fuel oils - residual oil kWh (Net CV)</v>
      </c>
      <c r="K269" s="33">
        <v>6.8999999999999997E-4</v>
      </c>
      <c r="L269" s="48"/>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c r="BI269" s="22"/>
      <c r="BJ269" s="22"/>
      <c r="BK269" s="22"/>
      <c r="BL269" s="22"/>
      <c r="BM269" s="22"/>
      <c r="BN269" s="22"/>
      <c r="BO269" s="22"/>
      <c r="BP269" s="22"/>
      <c r="BQ269" s="22"/>
      <c r="BR269" s="22"/>
      <c r="BS269" s="22"/>
      <c r="BT269" s="22"/>
      <c r="BU269" s="22"/>
      <c r="BV269" s="22"/>
      <c r="BW269" s="22"/>
      <c r="BX269" s="22"/>
      <c r="BY269" s="22"/>
      <c r="BZ269" s="22"/>
      <c r="CA269" s="22"/>
      <c r="CB269" s="22"/>
      <c r="CC269" s="22"/>
      <c r="CD269" s="22"/>
      <c r="CE269" s="22"/>
      <c r="CF269" s="22"/>
      <c r="CG269" s="22"/>
      <c r="CH269" s="22"/>
      <c r="CI269" s="22"/>
      <c r="CJ269" s="22"/>
      <c r="CK269" s="22"/>
      <c r="CL269" s="22"/>
      <c r="CM269" s="22"/>
      <c r="CN269" s="22"/>
      <c r="CO269" s="22"/>
    </row>
    <row r="270" spans="1:93" s="2" customFormat="1" x14ac:dyDescent="0.3">
      <c r="A270" s="73" t="s">
        <v>240</v>
      </c>
      <c r="B270" s="73" t="s">
        <v>272</v>
      </c>
      <c r="C270" s="75" t="s">
        <v>367</v>
      </c>
      <c r="D270" s="75" t="s">
        <v>127</v>
      </c>
      <c r="E270" s="73"/>
      <c r="F270" s="73" t="s">
        <v>198</v>
      </c>
      <c r="G270" s="73" t="s">
        <v>5</v>
      </c>
      <c r="H270" s="73" t="s">
        <v>5</v>
      </c>
      <c r="I270" s="73" t="s">
        <v>465</v>
      </c>
      <c r="J270" s="73" t="str">
        <f t="shared" si="4"/>
        <v>Processed fuel oils - residual oil litres</v>
      </c>
      <c r="K270" s="33">
        <v>3.1796600000000002</v>
      </c>
      <c r="L270" s="48"/>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2"/>
      <c r="BI270" s="22"/>
      <c r="BJ270" s="22"/>
      <c r="BK270" s="22"/>
      <c r="BL270" s="22"/>
      <c r="BM270" s="22"/>
      <c r="BN270" s="22"/>
      <c r="BO270" s="22"/>
      <c r="BP270" s="22"/>
      <c r="BQ270" s="22"/>
      <c r="BR270" s="22"/>
      <c r="BS270" s="22"/>
      <c r="BT270" s="22"/>
      <c r="BU270" s="22"/>
      <c r="BV270" s="22"/>
      <c r="BW270" s="22"/>
      <c r="BX270" s="22"/>
      <c r="BY270" s="22"/>
      <c r="BZ270" s="22"/>
      <c r="CA270" s="22"/>
      <c r="CB270" s="22"/>
      <c r="CC270" s="22"/>
      <c r="CD270" s="22"/>
      <c r="CE270" s="22"/>
      <c r="CF270" s="22"/>
      <c r="CG270" s="22"/>
      <c r="CH270" s="22"/>
      <c r="CI270" s="22"/>
      <c r="CJ270" s="22"/>
      <c r="CK270" s="22"/>
      <c r="CL270" s="22"/>
      <c r="CM270" s="22"/>
      <c r="CN270" s="22"/>
      <c r="CO270" s="22"/>
    </row>
    <row r="271" spans="1:93" s="2" customFormat="1" x14ac:dyDescent="0.3">
      <c r="A271" s="73" t="s">
        <v>240</v>
      </c>
      <c r="B271" s="73" t="s">
        <v>272</v>
      </c>
      <c r="C271" s="75" t="s">
        <v>367</v>
      </c>
      <c r="D271" s="75" t="s">
        <v>127</v>
      </c>
      <c r="E271" s="73"/>
      <c r="F271" s="73" t="s">
        <v>198</v>
      </c>
      <c r="G271" s="73" t="s">
        <v>5</v>
      </c>
      <c r="H271" s="73" t="s">
        <v>5</v>
      </c>
      <c r="I271" s="73" t="s">
        <v>466</v>
      </c>
      <c r="J271" s="73" t="str">
        <f t="shared" si="4"/>
        <v>Processed fuel oils - residual oil litres</v>
      </c>
      <c r="K271" s="33">
        <v>4.1099999999999999E-3</v>
      </c>
      <c r="L271" s="48"/>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c r="BN271" s="22"/>
      <c r="BO271" s="22"/>
      <c r="BP271" s="22"/>
      <c r="BQ271" s="22"/>
      <c r="BR271" s="22"/>
      <c r="BS271" s="22"/>
      <c r="BT271" s="22"/>
      <c r="BU271" s="22"/>
      <c r="BV271" s="22"/>
      <c r="BW271" s="22"/>
      <c r="BX271" s="22"/>
      <c r="BY271" s="22"/>
      <c r="BZ271" s="22"/>
      <c r="CA271" s="22"/>
      <c r="CB271" s="22"/>
      <c r="CC271" s="22"/>
      <c r="CD271" s="22"/>
      <c r="CE271" s="22"/>
      <c r="CF271" s="22"/>
      <c r="CG271" s="22"/>
      <c r="CH271" s="22"/>
      <c r="CI271" s="22"/>
      <c r="CJ271" s="22"/>
      <c r="CK271" s="22"/>
      <c r="CL271" s="22"/>
      <c r="CM271" s="22"/>
      <c r="CN271" s="22"/>
      <c r="CO271" s="22"/>
    </row>
    <row r="272" spans="1:93" s="2" customFormat="1" x14ac:dyDescent="0.3">
      <c r="A272" s="73" t="s">
        <v>240</v>
      </c>
      <c r="B272" s="73" t="s">
        <v>272</v>
      </c>
      <c r="C272" s="75" t="s">
        <v>367</v>
      </c>
      <c r="D272" s="75" t="s">
        <v>127</v>
      </c>
      <c r="E272" s="73"/>
      <c r="F272" s="73" t="s">
        <v>198</v>
      </c>
      <c r="G272" s="73" t="s">
        <v>5</v>
      </c>
      <c r="H272" s="73" t="s">
        <v>5</v>
      </c>
      <c r="I272" s="73" t="s">
        <v>467</v>
      </c>
      <c r="J272" s="73" t="str">
        <f t="shared" si="4"/>
        <v>Processed fuel oils - residual oil litres</v>
      </c>
      <c r="K272" s="33">
        <v>3.16784</v>
      </c>
      <c r="L272" s="48"/>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c r="BN272" s="22"/>
      <c r="BO272" s="22"/>
      <c r="BP272" s="22"/>
      <c r="BQ272" s="22"/>
      <c r="BR272" s="22"/>
      <c r="BS272" s="22"/>
      <c r="BT272" s="22"/>
      <c r="BU272" s="22"/>
      <c r="BV272" s="22"/>
      <c r="BW272" s="22"/>
      <c r="BX272" s="22"/>
      <c r="BY272" s="22"/>
      <c r="BZ272" s="22"/>
      <c r="CA272" s="22"/>
      <c r="CB272" s="22"/>
      <c r="CC272" s="22"/>
      <c r="CD272" s="22"/>
      <c r="CE272" s="22"/>
      <c r="CF272" s="22"/>
      <c r="CG272" s="22"/>
      <c r="CH272" s="22"/>
      <c r="CI272" s="22"/>
      <c r="CJ272" s="22"/>
      <c r="CK272" s="22"/>
      <c r="CL272" s="22"/>
      <c r="CM272" s="22"/>
      <c r="CN272" s="22"/>
      <c r="CO272" s="22"/>
    </row>
    <row r="273" spans="1:93" s="2" customFormat="1" x14ac:dyDescent="0.3">
      <c r="A273" s="73" t="s">
        <v>240</v>
      </c>
      <c r="B273" s="73" t="s">
        <v>272</v>
      </c>
      <c r="C273" s="75" t="s">
        <v>367</v>
      </c>
      <c r="D273" s="75" t="s">
        <v>127</v>
      </c>
      <c r="E273" s="73"/>
      <c r="F273" s="73" t="s">
        <v>198</v>
      </c>
      <c r="G273" s="73" t="s">
        <v>5</v>
      </c>
      <c r="H273" s="73" t="s">
        <v>5</v>
      </c>
      <c r="I273" s="73" t="s">
        <v>468</v>
      </c>
      <c r="J273" s="73" t="str">
        <f t="shared" si="4"/>
        <v>Processed fuel oils - residual oil litres</v>
      </c>
      <c r="K273" s="33">
        <v>7.7099999999999998E-3</v>
      </c>
      <c r="L273" s="48"/>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c r="BN273" s="22"/>
      <c r="BO273" s="22"/>
      <c r="BP273" s="22"/>
      <c r="BQ273" s="22"/>
      <c r="BR273" s="22"/>
      <c r="BS273" s="22"/>
      <c r="BT273" s="22"/>
      <c r="BU273" s="22"/>
      <c r="BV273" s="22"/>
      <c r="BW273" s="22"/>
      <c r="BX273" s="22"/>
      <c r="BY273" s="22"/>
      <c r="BZ273" s="22"/>
      <c r="CA273" s="22"/>
      <c r="CB273" s="22"/>
      <c r="CC273" s="22"/>
      <c r="CD273" s="22"/>
      <c r="CE273" s="22"/>
      <c r="CF273" s="22"/>
      <c r="CG273" s="22"/>
      <c r="CH273" s="22"/>
      <c r="CI273" s="22"/>
      <c r="CJ273" s="22"/>
      <c r="CK273" s="22"/>
      <c r="CL273" s="22"/>
      <c r="CM273" s="22"/>
      <c r="CN273" s="22"/>
      <c r="CO273" s="22"/>
    </row>
    <row r="274" spans="1:93" s="2" customFormat="1" x14ac:dyDescent="0.3">
      <c r="A274" s="73" t="s">
        <v>240</v>
      </c>
      <c r="B274" s="73" t="s">
        <v>272</v>
      </c>
      <c r="C274" s="75" t="s">
        <v>367</v>
      </c>
      <c r="D274" s="75" t="s">
        <v>127</v>
      </c>
      <c r="E274" s="73"/>
      <c r="F274" s="73" t="s">
        <v>424</v>
      </c>
      <c r="G274" s="73" t="s">
        <v>28</v>
      </c>
      <c r="H274" s="73" t="s">
        <v>28</v>
      </c>
      <c r="I274" s="73" t="s">
        <v>465</v>
      </c>
      <c r="J274" s="73" t="str">
        <f t="shared" si="4"/>
        <v>Processed fuel oils - residual oil tonnes</v>
      </c>
      <c r="K274" s="33">
        <v>3217.82</v>
      </c>
      <c r="L274" s="48"/>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c r="BR274" s="22"/>
      <c r="BS274" s="22"/>
      <c r="BT274" s="22"/>
      <c r="BU274" s="22"/>
      <c r="BV274" s="22"/>
      <c r="BW274" s="22"/>
      <c r="BX274" s="22"/>
      <c r="BY274" s="22"/>
      <c r="BZ274" s="22"/>
      <c r="CA274" s="22"/>
      <c r="CB274" s="22"/>
      <c r="CC274" s="22"/>
      <c r="CD274" s="22"/>
      <c r="CE274" s="22"/>
      <c r="CF274" s="22"/>
      <c r="CG274" s="22"/>
      <c r="CH274" s="22"/>
      <c r="CI274" s="22"/>
      <c r="CJ274" s="22"/>
      <c r="CK274" s="22"/>
      <c r="CL274" s="22"/>
      <c r="CM274" s="22"/>
      <c r="CN274" s="22"/>
      <c r="CO274" s="22"/>
    </row>
    <row r="275" spans="1:93" s="2" customFormat="1" x14ac:dyDescent="0.3">
      <c r="A275" s="73" t="s">
        <v>240</v>
      </c>
      <c r="B275" s="73" t="s">
        <v>272</v>
      </c>
      <c r="C275" s="75" t="s">
        <v>367</v>
      </c>
      <c r="D275" s="75" t="s">
        <v>127</v>
      </c>
      <c r="E275" s="73"/>
      <c r="F275" s="73" t="s">
        <v>424</v>
      </c>
      <c r="G275" s="73" t="s">
        <v>28</v>
      </c>
      <c r="H275" s="73" t="s">
        <v>28</v>
      </c>
      <c r="I275" s="73" t="s">
        <v>466</v>
      </c>
      <c r="J275" s="73" t="str">
        <f t="shared" si="4"/>
        <v>Processed fuel oils - residual oil tonnes</v>
      </c>
      <c r="K275" s="33">
        <v>4.16</v>
      </c>
      <c r="L275" s="48"/>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c r="BN275" s="22"/>
      <c r="BO275" s="22"/>
      <c r="BP275" s="22"/>
      <c r="BQ275" s="22"/>
      <c r="BR275" s="22"/>
      <c r="BS275" s="22"/>
      <c r="BT275" s="22"/>
      <c r="BU275" s="22"/>
      <c r="BV275" s="22"/>
      <c r="BW275" s="22"/>
      <c r="BX275" s="22"/>
      <c r="BY275" s="22"/>
      <c r="BZ275" s="22"/>
      <c r="CA275" s="22"/>
      <c r="CB275" s="22"/>
      <c r="CC275" s="22"/>
      <c r="CD275" s="22"/>
      <c r="CE275" s="22"/>
      <c r="CF275" s="22"/>
      <c r="CG275" s="22"/>
      <c r="CH275" s="22"/>
      <c r="CI275" s="22"/>
      <c r="CJ275" s="22"/>
      <c r="CK275" s="22"/>
      <c r="CL275" s="22"/>
      <c r="CM275" s="22"/>
      <c r="CN275" s="22"/>
      <c r="CO275" s="22"/>
    </row>
    <row r="276" spans="1:93" s="2" customFormat="1" x14ac:dyDescent="0.3">
      <c r="A276" s="73" t="s">
        <v>240</v>
      </c>
      <c r="B276" s="73" t="s">
        <v>272</v>
      </c>
      <c r="C276" s="75" t="s">
        <v>367</v>
      </c>
      <c r="D276" s="75" t="s">
        <v>127</v>
      </c>
      <c r="E276" s="73"/>
      <c r="F276" s="73" t="s">
        <v>424</v>
      </c>
      <c r="G276" s="73" t="s">
        <v>28</v>
      </c>
      <c r="H276" s="73" t="s">
        <v>28</v>
      </c>
      <c r="I276" s="73" t="s">
        <v>467</v>
      </c>
      <c r="J276" s="73" t="str">
        <f t="shared" si="4"/>
        <v>Processed fuel oils - residual oil tonnes</v>
      </c>
      <c r="K276" s="33">
        <v>3205.85</v>
      </c>
      <c r="L276" s="48"/>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row>
    <row r="277" spans="1:93" s="2" customFormat="1" x14ac:dyDescent="0.3">
      <c r="A277" s="73" t="s">
        <v>240</v>
      </c>
      <c r="B277" s="73" t="s">
        <v>272</v>
      </c>
      <c r="C277" s="75" t="s">
        <v>367</v>
      </c>
      <c r="D277" s="75" t="s">
        <v>127</v>
      </c>
      <c r="E277" s="73"/>
      <c r="F277" s="73" t="s">
        <v>424</v>
      </c>
      <c r="G277" s="73" t="s">
        <v>28</v>
      </c>
      <c r="H277" s="73" t="s">
        <v>28</v>
      </c>
      <c r="I277" s="73" t="s">
        <v>468</v>
      </c>
      <c r="J277" s="73" t="str">
        <f t="shared" si="4"/>
        <v>Processed fuel oils - residual oil tonnes</v>
      </c>
      <c r="K277" s="33">
        <v>7.81</v>
      </c>
      <c r="L277" s="48"/>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c r="BI277" s="22"/>
      <c r="BJ277" s="22"/>
      <c r="BK277" s="22"/>
      <c r="BL277" s="22"/>
      <c r="BM277" s="22"/>
      <c r="BN277" s="22"/>
      <c r="BO277" s="22"/>
      <c r="BP277" s="22"/>
      <c r="BQ277" s="22"/>
      <c r="BR277" s="22"/>
      <c r="BS277" s="22"/>
      <c r="BT277" s="22"/>
      <c r="BU277" s="22"/>
      <c r="BV277" s="22"/>
      <c r="BW277" s="22"/>
      <c r="BX277" s="22"/>
      <c r="BY277" s="22"/>
      <c r="BZ277" s="22"/>
      <c r="CA277" s="22"/>
      <c r="CB277" s="22"/>
      <c r="CC277" s="22"/>
      <c r="CD277" s="22"/>
      <c r="CE277" s="22"/>
      <c r="CF277" s="22"/>
      <c r="CG277" s="22"/>
      <c r="CH277" s="22"/>
      <c r="CI277" s="22"/>
      <c r="CJ277" s="22"/>
      <c r="CK277" s="22"/>
      <c r="CL277" s="22"/>
      <c r="CM277" s="22"/>
      <c r="CN277" s="22"/>
      <c r="CO277" s="22"/>
    </row>
    <row r="278" spans="1:93" s="2" customFormat="1" x14ac:dyDescent="0.3">
      <c r="A278" s="73" t="s">
        <v>240</v>
      </c>
      <c r="B278" s="73" t="s">
        <v>272</v>
      </c>
      <c r="C278" s="75" t="s">
        <v>367</v>
      </c>
      <c r="D278" s="75" t="s">
        <v>271</v>
      </c>
      <c r="E278" s="73"/>
      <c r="F278" s="73" t="s">
        <v>398</v>
      </c>
      <c r="G278" s="73" t="s">
        <v>43</v>
      </c>
      <c r="H278" s="73" t="s">
        <v>463</v>
      </c>
      <c r="I278" s="73" t="s">
        <v>465</v>
      </c>
      <c r="J278" s="73" t="str">
        <f t="shared" si="4"/>
        <v>Processed fuel oils - distillate oil kWh (Gross CV)</v>
      </c>
      <c r="K278" s="33">
        <v>0.25675999999999999</v>
      </c>
      <c r="L278" s="48"/>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c r="BN278" s="22"/>
      <c r="BO278" s="22"/>
      <c r="BP278" s="22"/>
      <c r="BQ278" s="22"/>
      <c r="BR278" s="22"/>
      <c r="BS278" s="22"/>
      <c r="BT278" s="22"/>
      <c r="BU278" s="22"/>
      <c r="BV278" s="22"/>
      <c r="BW278" s="22"/>
      <c r="BX278" s="22"/>
      <c r="BY278" s="22"/>
      <c r="BZ278" s="22"/>
      <c r="CA278" s="22"/>
      <c r="CB278" s="22"/>
      <c r="CC278" s="22"/>
      <c r="CD278" s="22"/>
      <c r="CE278" s="22"/>
      <c r="CF278" s="22"/>
      <c r="CG278" s="22"/>
      <c r="CH278" s="22"/>
      <c r="CI278" s="22"/>
      <c r="CJ278" s="22"/>
      <c r="CK278" s="22"/>
      <c r="CL278" s="22"/>
      <c r="CM278" s="22"/>
      <c r="CN278" s="22"/>
      <c r="CO278" s="22"/>
    </row>
    <row r="279" spans="1:93" s="2" customFormat="1" x14ac:dyDescent="0.3">
      <c r="A279" s="73" t="s">
        <v>240</v>
      </c>
      <c r="B279" s="73" t="s">
        <v>272</v>
      </c>
      <c r="C279" s="75" t="s">
        <v>367</v>
      </c>
      <c r="D279" s="75" t="s">
        <v>271</v>
      </c>
      <c r="E279" s="73"/>
      <c r="F279" s="73" t="s">
        <v>398</v>
      </c>
      <c r="G279" s="73" t="s">
        <v>43</v>
      </c>
      <c r="H279" s="73" t="s">
        <v>463</v>
      </c>
      <c r="I279" s="73" t="s">
        <v>466</v>
      </c>
      <c r="J279" s="73" t="str">
        <f t="shared" si="4"/>
        <v>Processed fuel oils - distillate oil kWh (Gross CV)</v>
      </c>
      <c r="K279" s="33">
        <v>2.7E-4</v>
      </c>
      <c r="L279" s="48"/>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c r="BO279" s="22"/>
      <c r="BP279" s="22"/>
      <c r="BQ279" s="22"/>
      <c r="BR279" s="22"/>
      <c r="BS279" s="22"/>
      <c r="BT279" s="22"/>
      <c r="BU279" s="22"/>
      <c r="BV279" s="22"/>
      <c r="BW279" s="22"/>
      <c r="BX279" s="22"/>
      <c r="BY279" s="22"/>
      <c r="BZ279" s="22"/>
      <c r="CA279" s="22"/>
      <c r="CB279" s="22"/>
      <c r="CC279" s="22"/>
      <c r="CD279" s="22"/>
      <c r="CE279" s="22"/>
      <c r="CF279" s="22"/>
      <c r="CG279" s="22"/>
      <c r="CH279" s="22"/>
      <c r="CI279" s="22"/>
      <c r="CJ279" s="22"/>
      <c r="CK279" s="22"/>
      <c r="CL279" s="22"/>
      <c r="CM279" s="22"/>
      <c r="CN279" s="22"/>
      <c r="CO279" s="22"/>
    </row>
    <row r="280" spans="1:93" s="2" customFormat="1" x14ac:dyDescent="0.3">
      <c r="A280" s="73" t="s">
        <v>240</v>
      </c>
      <c r="B280" s="73" t="s">
        <v>272</v>
      </c>
      <c r="C280" s="75" t="s">
        <v>367</v>
      </c>
      <c r="D280" s="75" t="s">
        <v>271</v>
      </c>
      <c r="E280" s="73"/>
      <c r="F280" s="73" t="s">
        <v>398</v>
      </c>
      <c r="G280" s="73" t="s">
        <v>43</v>
      </c>
      <c r="H280" s="73" t="s">
        <v>463</v>
      </c>
      <c r="I280" s="73" t="s">
        <v>467</v>
      </c>
      <c r="J280" s="73" t="str">
        <f t="shared" si="4"/>
        <v>Processed fuel oils - distillate oil kWh (Gross CV)</v>
      </c>
      <c r="K280" s="33">
        <v>0.25358999999999998</v>
      </c>
      <c r="L280" s="48"/>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c r="BN280" s="22"/>
      <c r="BO280" s="22"/>
      <c r="BP280" s="22"/>
      <c r="BQ280" s="22"/>
      <c r="BR280" s="22"/>
      <c r="BS280" s="22"/>
      <c r="BT280" s="22"/>
      <c r="BU280" s="22"/>
      <c r="BV280" s="22"/>
      <c r="BW280" s="22"/>
      <c r="BX280" s="22"/>
      <c r="BY280" s="22"/>
      <c r="BZ280" s="22"/>
      <c r="CA280" s="22"/>
      <c r="CB280" s="22"/>
      <c r="CC280" s="22"/>
      <c r="CD280" s="22"/>
      <c r="CE280" s="22"/>
      <c r="CF280" s="22"/>
      <c r="CG280" s="22"/>
      <c r="CH280" s="22"/>
      <c r="CI280" s="22"/>
      <c r="CJ280" s="22"/>
      <c r="CK280" s="22"/>
      <c r="CL280" s="22"/>
      <c r="CM280" s="22"/>
      <c r="CN280" s="22"/>
      <c r="CO280" s="22"/>
    </row>
    <row r="281" spans="1:93" s="2" customFormat="1" x14ac:dyDescent="0.3">
      <c r="A281" s="73" t="s">
        <v>240</v>
      </c>
      <c r="B281" s="73" t="s">
        <v>272</v>
      </c>
      <c r="C281" s="75" t="s">
        <v>367</v>
      </c>
      <c r="D281" s="75" t="s">
        <v>271</v>
      </c>
      <c r="E281" s="73"/>
      <c r="F281" s="73" t="s">
        <v>398</v>
      </c>
      <c r="G281" s="73" t="s">
        <v>43</v>
      </c>
      <c r="H281" s="73" t="s">
        <v>463</v>
      </c>
      <c r="I281" s="73" t="s">
        <v>468</v>
      </c>
      <c r="J281" s="73" t="str">
        <f t="shared" si="4"/>
        <v>Processed fuel oils - distillate oil kWh (Gross CV)</v>
      </c>
      <c r="K281" s="33">
        <v>2.8999999999999998E-3</v>
      </c>
      <c r="L281" s="48"/>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c r="BN281" s="22"/>
      <c r="BO281" s="22"/>
      <c r="BP281" s="22"/>
      <c r="BQ281" s="22"/>
      <c r="BR281" s="22"/>
      <c r="BS281" s="22"/>
      <c r="BT281" s="22"/>
      <c r="BU281" s="22"/>
      <c r="BV281" s="22"/>
      <c r="BW281" s="22"/>
      <c r="BX281" s="22"/>
      <c r="BY281" s="22"/>
      <c r="BZ281" s="22"/>
      <c r="CA281" s="22"/>
      <c r="CB281" s="22"/>
      <c r="CC281" s="22"/>
      <c r="CD281" s="22"/>
      <c r="CE281" s="22"/>
      <c r="CF281" s="22"/>
      <c r="CG281" s="22"/>
      <c r="CH281" s="22"/>
      <c r="CI281" s="22"/>
      <c r="CJ281" s="22"/>
      <c r="CK281" s="22"/>
      <c r="CL281" s="22"/>
      <c r="CM281" s="22"/>
      <c r="CN281" s="22"/>
      <c r="CO281" s="22"/>
    </row>
    <row r="282" spans="1:93" s="2" customFormat="1" x14ac:dyDescent="0.3">
      <c r="A282" s="73" t="s">
        <v>240</v>
      </c>
      <c r="B282" s="73" t="s">
        <v>272</v>
      </c>
      <c r="C282" s="75" t="s">
        <v>367</v>
      </c>
      <c r="D282" s="75" t="s">
        <v>271</v>
      </c>
      <c r="E282" s="73"/>
      <c r="F282" s="73" t="s">
        <v>112</v>
      </c>
      <c r="G282" s="73" t="s">
        <v>43</v>
      </c>
      <c r="H282" s="73" t="s">
        <v>464</v>
      </c>
      <c r="I282" s="73" t="s">
        <v>465</v>
      </c>
      <c r="J282" s="73" t="str">
        <f t="shared" si="4"/>
        <v>Processed fuel oils - distillate oil kWh (Net CV)</v>
      </c>
      <c r="K282" s="33">
        <v>0.27315</v>
      </c>
      <c r="L282" s="48"/>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2"/>
      <c r="BI282" s="22"/>
      <c r="BJ282" s="22"/>
      <c r="BK282" s="22"/>
      <c r="BL282" s="22"/>
      <c r="BM282" s="22"/>
      <c r="BN282" s="22"/>
      <c r="BO282" s="22"/>
      <c r="BP282" s="22"/>
      <c r="BQ282" s="22"/>
      <c r="BR282" s="22"/>
      <c r="BS282" s="22"/>
      <c r="BT282" s="22"/>
      <c r="BU282" s="22"/>
      <c r="BV282" s="22"/>
      <c r="BW282" s="22"/>
      <c r="BX282" s="22"/>
      <c r="BY282" s="22"/>
      <c r="BZ282" s="22"/>
      <c r="CA282" s="22"/>
      <c r="CB282" s="22"/>
      <c r="CC282" s="22"/>
      <c r="CD282" s="22"/>
      <c r="CE282" s="22"/>
      <c r="CF282" s="22"/>
      <c r="CG282" s="22"/>
      <c r="CH282" s="22"/>
      <c r="CI282" s="22"/>
      <c r="CJ282" s="22"/>
      <c r="CK282" s="22"/>
      <c r="CL282" s="22"/>
      <c r="CM282" s="22"/>
      <c r="CN282" s="22"/>
      <c r="CO282" s="22"/>
    </row>
    <row r="283" spans="1:93" s="2" customFormat="1" x14ac:dyDescent="0.3">
      <c r="A283" s="73" t="s">
        <v>240</v>
      </c>
      <c r="B283" s="73" t="s">
        <v>272</v>
      </c>
      <c r="C283" s="75" t="s">
        <v>367</v>
      </c>
      <c r="D283" s="75" t="s">
        <v>271</v>
      </c>
      <c r="E283" s="73"/>
      <c r="F283" s="73" t="s">
        <v>112</v>
      </c>
      <c r="G283" s="73" t="s">
        <v>43</v>
      </c>
      <c r="H283" s="73" t="s">
        <v>464</v>
      </c>
      <c r="I283" s="73" t="s">
        <v>466</v>
      </c>
      <c r="J283" s="73" t="str">
        <f t="shared" si="4"/>
        <v>Processed fuel oils - distillate oil kWh (Net CV)</v>
      </c>
      <c r="K283" s="33">
        <v>2.9E-4</v>
      </c>
      <c r="L283" s="48"/>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2"/>
      <c r="BI283" s="22"/>
      <c r="BJ283" s="22"/>
      <c r="BK283" s="22"/>
      <c r="BL283" s="22"/>
      <c r="BM283" s="22"/>
      <c r="BN283" s="22"/>
      <c r="BO283" s="22"/>
      <c r="BP283" s="22"/>
      <c r="BQ283" s="22"/>
      <c r="BR283" s="22"/>
      <c r="BS283" s="22"/>
      <c r="BT283" s="22"/>
      <c r="BU283" s="22"/>
      <c r="BV283" s="22"/>
      <c r="BW283" s="22"/>
      <c r="BX283" s="22"/>
      <c r="BY283" s="22"/>
      <c r="BZ283" s="22"/>
      <c r="CA283" s="22"/>
      <c r="CB283" s="22"/>
      <c r="CC283" s="22"/>
      <c r="CD283" s="22"/>
      <c r="CE283" s="22"/>
      <c r="CF283" s="22"/>
      <c r="CG283" s="22"/>
      <c r="CH283" s="22"/>
      <c r="CI283" s="22"/>
      <c r="CJ283" s="22"/>
      <c r="CK283" s="22"/>
      <c r="CL283" s="22"/>
      <c r="CM283" s="22"/>
      <c r="CN283" s="22"/>
      <c r="CO283" s="22"/>
    </row>
    <row r="284" spans="1:93" s="2" customFormat="1" x14ac:dyDescent="0.3">
      <c r="A284" s="73" t="s">
        <v>240</v>
      </c>
      <c r="B284" s="73" t="s">
        <v>272</v>
      </c>
      <c r="C284" s="75" t="s">
        <v>367</v>
      </c>
      <c r="D284" s="75" t="s">
        <v>271</v>
      </c>
      <c r="E284" s="73"/>
      <c r="F284" s="73" t="s">
        <v>112</v>
      </c>
      <c r="G284" s="73" t="s">
        <v>43</v>
      </c>
      <c r="H284" s="73" t="s">
        <v>464</v>
      </c>
      <c r="I284" s="73" t="s">
        <v>467</v>
      </c>
      <c r="J284" s="73" t="str">
        <f t="shared" si="4"/>
        <v>Processed fuel oils - distillate oil kWh (Net CV)</v>
      </c>
      <c r="K284" s="33">
        <v>0.26978000000000002</v>
      </c>
      <c r="L284" s="48"/>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c r="BN284" s="22"/>
      <c r="BO284" s="22"/>
      <c r="BP284" s="22"/>
      <c r="BQ284" s="22"/>
      <c r="BR284" s="22"/>
      <c r="BS284" s="22"/>
      <c r="BT284" s="22"/>
      <c r="BU284" s="22"/>
      <c r="BV284" s="22"/>
      <c r="BW284" s="22"/>
      <c r="BX284" s="22"/>
      <c r="BY284" s="22"/>
      <c r="BZ284" s="22"/>
      <c r="CA284" s="22"/>
      <c r="CB284" s="22"/>
      <c r="CC284" s="22"/>
      <c r="CD284" s="22"/>
      <c r="CE284" s="22"/>
      <c r="CF284" s="22"/>
      <c r="CG284" s="22"/>
      <c r="CH284" s="22"/>
      <c r="CI284" s="22"/>
      <c r="CJ284" s="22"/>
      <c r="CK284" s="22"/>
      <c r="CL284" s="22"/>
      <c r="CM284" s="22"/>
      <c r="CN284" s="22"/>
      <c r="CO284" s="22"/>
    </row>
    <row r="285" spans="1:93" s="2" customFormat="1" x14ac:dyDescent="0.3">
      <c r="A285" s="73" t="s">
        <v>240</v>
      </c>
      <c r="B285" s="73" t="s">
        <v>272</v>
      </c>
      <c r="C285" s="75" t="s">
        <v>367</v>
      </c>
      <c r="D285" s="75" t="s">
        <v>271</v>
      </c>
      <c r="E285" s="73"/>
      <c r="F285" s="73" t="s">
        <v>112</v>
      </c>
      <c r="G285" s="73" t="s">
        <v>43</v>
      </c>
      <c r="H285" s="73" t="s">
        <v>464</v>
      </c>
      <c r="I285" s="73" t="s">
        <v>468</v>
      </c>
      <c r="J285" s="73" t="str">
        <f t="shared" si="4"/>
        <v>Processed fuel oils - distillate oil kWh (Net CV)</v>
      </c>
      <c r="K285" s="33">
        <v>3.0799999999999998E-3</v>
      </c>
      <c r="L285" s="48"/>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c r="BN285" s="22"/>
      <c r="BO285" s="22"/>
      <c r="BP285" s="22"/>
      <c r="BQ285" s="22"/>
      <c r="BR285" s="22"/>
      <c r="BS285" s="22"/>
      <c r="BT285" s="22"/>
      <c r="BU285" s="22"/>
      <c r="BV285" s="22"/>
      <c r="BW285" s="22"/>
      <c r="BX285" s="22"/>
      <c r="BY285" s="22"/>
      <c r="BZ285" s="22"/>
      <c r="CA285" s="22"/>
      <c r="CB285" s="22"/>
      <c r="CC285" s="22"/>
      <c r="CD285" s="22"/>
      <c r="CE285" s="22"/>
      <c r="CF285" s="22"/>
      <c r="CG285" s="22"/>
      <c r="CH285" s="22"/>
      <c r="CI285" s="22"/>
      <c r="CJ285" s="22"/>
      <c r="CK285" s="22"/>
      <c r="CL285" s="22"/>
      <c r="CM285" s="22"/>
      <c r="CN285" s="22"/>
      <c r="CO285" s="22"/>
    </row>
    <row r="286" spans="1:93" s="2" customFormat="1" x14ac:dyDescent="0.3">
      <c r="A286" s="73" t="s">
        <v>240</v>
      </c>
      <c r="B286" s="73" t="s">
        <v>272</v>
      </c>
      <c r="C286" s="75" t="s">
        <v>367</v>
      </c>
      <c r="D286" s="75" t="s">
        <v>271</v>
      </c>
      <c r="E286" s="73"/>
      <c r="F286" s="73" t="s">
        <v>198</v>
      </c>
      <c r="G286" s="73" t="s">
        <v>5</v>
      </c>
      <c r="H286" s="73" t="s">
        <v>5</v>
      </c>
      <c r="I286" s="73" t="s">
        <v>465</v>
      </c>
      <c r="J286" s="73" t="str">
        <f t="shared" si="4"/>
        <v>Processed fuel oils - distillate oil litres</v>
      </c>
      <c r="K286" s="33">
        <v>2.7582100000000001</v>
      </c>
      <c r="L286" s="48"/>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c r="BO286" s="22"/>
      <c r="BP286" s="22"/>
      <c r="BQ286" s="22"/>
      <c r="BR286" s="22"/>
      <c r="BS286" s="22"/>
      <c r="BT286" s="22"/>
      <c r="BU286" s="22"/>
      <c r="BV286" s="22"/>
      <c r="BW286" s="22"/>
      <c r="BX286" s="22"/>
      <c r="BY286" s="22"/>
      <c r="BZ286" s="22"/>
      <c r="CA286" s="22"/>
      <c r="CB286" s="22"/>
      <c r="CC286" s="22"/>
      <c r="CD286" s="22"/>
      <c r="CE286" s="22"/>
      <c r="CF286" s="22"/>
      <c r="CG286" s="22"/>
      <c r="CH286" s="22"/>
      <c r="CI286" s="22"/>
      <c r="CJ286" s="22"/>
      <c r="CK286" s="22"/>
      <c r="CL286" s="22"/>
      <c r="CM286" s="22"/>
      <c r="CN286" s="22"/>
      <c r="CO286" s="22"/>
    </row>
    <row r="287" spans="1:93" s="2" customFormat="1" x14ac:dyDescent="0.3">
      <c r="A287" s="73" t="s">
        <v>240</v>
      </c>
      <c r="B287" s="73" t="s">
        <v>272</v>
      </c>
      <c r="C287" s="75" t="s">
        <v>367</v>
      </c>
      <c r="D287" s="75" t="s">
        <v>271</v>
      </c>
      <c r="E287" s="73"/>
      <c r="F287" s="73" t="s">
        <v>198</v>
      </c>
      <c r="G287" s="73" t="s">
        <v>5</v>
      </c>
      <c r="H287" s="73" t="s">
        <v>5</v>
      </c>
      <c r="I287" s="73" t="s">
        <v>466</v>
      </c>
      <c r="J287" s="73" t="str">
        <f t="shared" si="4"/>
        <v>Processed fuel oils - distillate oil litres</v>
      </c>
      <c r="K287" s="33">
        <v>2.9299999999999999E-3</v>
      </c>
      <c r="L287" s="48"/>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c r="BR287" s="22"/>
      <c r="BS287" s="22"/>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row>
    <row r="288" spans="1:93" s="2" customFormat="1" x14ac:dyDescent="0.3">
      <c r="A288" s="73" t="s">
        <v>240</v>
      </c>
      <c r="B288" s="73" t="s">
        <v>272</v>
      </c>
      <c r="C288" s="75" t="s">
        <v>367</v>
      </c>
      <c r="D288" s="75" t="s">
        <v>271</v>
      </c>
      <c r="E288" s="73"/>
      <c r="F288" s="73" t="s">
        <v>198</v>
      </c>
      <c r="G288" s="73" t="s">
        <v>5</v>
      </c>
      <c r="H288" s="73" t="s">
        <v>5</v>
      </c>
      <c r="I288" s="73" t="s">
        <v>467</v>
      </c>
      <c r="J288" s="73" t="str">
        <f t="shared" si="4"/>
        <v>Processed fuel oils - distillate oil litres</v>
      </c>
      <c r="K288" s="33">
        <v>2.72417</v>
      </c>
      <c r="L288" s="48"/>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c r="BI288" s="22"/>
      <c r="BJ288" s="22"/>
      <c r="BK288" s="22"/>
      <c r="BL288" s="22"/>
      <c r="BM288" s="22"/>
      <c r="BN288" s="22"/>
      <c r="BO288" s="22"/>
      <c r="BP288" s="22"/>
      <c r="BQ288" s="22"/>
      <c r="BR288" s="22"/>
      <c r="BS288" s="22"/>
      <c r="BT288" s="22"/>
      <c r="BU288" s="22"/>
      <c r="BV288" s="22"/>
      <c r="BW288" s="22"/>
      <c r="BX288" s="22"/>
      <c r="BY288" s="22"/>
      <c r="BZ288" s="22"/>
      <c r="CA288" s="22"/>
      <c r="CB288" s="22"/>
      <c r="CC288" s="22"/>
      <c r="CD288" s="22"/>
      <c r="CE288" s="22"/>
      <c r="CF288" s="22"/>
      <c r="CG288" s="22"/>
      <c r="CH288" s="22"/>
      <c r="CI288" s="22"/>
      <c r="CJ288" s="22"/>
      <c r="CK288" s="22"/>
      <c r="CL288" s="22"/>
      <c r="CM288" s="22"/>
      <c r="CN288" s="22"/>
      <c r="CO288" s="22"/>
    </row>
    <row r="289" spans="1:93" s="2" customFormat="1" x14ac:dyDescent="0.3">
      <c r="A289" s="73" t="s">
        <v>240</v>
      </c>
      <c r="B289" s="73" t="s">
        <v>272</v>
      </c>
      <c r="C289" s="75" t="s">
        <v>367</v>
      </c>
      <c r="D289" s="75" t="s">
        <v>271</v>
      </c>
      <c r="E289" s="73"/>
      <c r="F289" s="73" t="s">
        <v>198</v>
      </c>
      <c r="G289" s="73" t="s">
        <v>5</v>
      </c>
      <c r="H289" s="73" t="s">
        <v>5</v>
      </c>
      <c r="I289" s="73" t="s">
        <v>468</v>
      </c>
      <c r="J289" s="73" t="str">
        <f t="shared" si="4"/>
        <v>Processed fuel oils - distillate oil litres</v>
      </c>
      <c r="K289" s="33">
        <v>3.1109999999999999E-2</v>
      </c>
      <c r="L289" s="48"/>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c r="BI289" s="22"/>
      <c r="BJ289" s="22"/>
      <c r="BK289" s="22"/>
      <c r="BL289" s="22"/>
      <c r="BM289" s="22"/>
      <c r="BN289" s="22"/>
      <c r="BO289" s="22"/>
      <c r="BP289" s="22"/>
      <c r="BQ289" s="22"/>
      <c r="BR289" s="22"/>
      <c r="BS289" s="22"/>
      <c r="BT289" s="22"/>
      <c r="BU289" s="22"/>
      <c r="BV289" s="22"/>
      <c r="BW289" s="22"/>
      <c r="BX289" s="22"/>
      <c r="BY289" s="22"/>
      <c r="BZ289" s="22"/>
      <c r="CA289" s="22"/>
      <c r="CB289" s="22"/>
      <c r="CC289" s="22"/>
      <c r="CD289" s="22"/>
      <c r="CE289" s="22"/>
      <c r="CF289" s="22"/>
      <c r="CG289" s="22"/>
      <c r="CH289" s="22"/>
      <c r="CI289" s="22"/>
      <c r="CJ289" s="22"/>
      <c r="CK289" s="22"/>
      <c r="CL289" s="22"/>
      <c r="CM289" s="22"/>
      <c r="CN289" s="22"/>
      <c r="CO289" s="22"/>
    </row>
    <row r="290" spans="1:93" s="2" customFormat="1" x14ac:dyDescent="0.3">
      <c r="A290" s="73" t="s">
        <v>240</v>
      </c>
      <c r="B290" s="73" t="s">
        <v>272</v>
      </c>
      <c r="C290" s="75" t="s">
        <v>367</v>
      </c>
      <c r="D290" s="75" t="s">
        <v>271</v>
      </c>
      <c r="E290" s="73"/>
      <c r="F290" s="73" t="s">
        <v>424</v>
      </c>
      <c r="G290" s="73" t="s">
        <v>28</v>
      </c>
      <c r="H290" s="73" t="s">
        <v>28</v>
      </c>
      <c r="I290" s="73" t="s">
        <v>465</v>
      </c>
      <c r="J290" s="73" t="str">
        <f t="shared" si="4"/>
        <v>Processed fuel oils - distillate oil tonnes</v>
      </c>
      <c r="K290" s="33">
        <v>3229.86</v>
      </c>
      <c r="L290" s="48"/>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c r="BN290" s="22"/>
      <c r="BO290" s="22"/>
      <c r="BP290" s="22"/>
      <c r="BQ290" s="22"/>
      <c r="BR290" s="22"/>
      <c r="BS290" s="22"/>
      <c r="BT290" s="22"/>
      <c r="BU290" s="22"/>
      <c r="BV290" s="22"/>
      <c r="BW290" s="22"/>
      <c r="BX290" s="22"/>
      <c r="BY290" s="22"/>
      <c r="BZ290" s="22"/>
      <c r="CA290" s="22"/>
      <c r="CB290" s="22"/>
      <c r="CC290" s="22"/>
      <c r="CD290" s="22"/>
      <c r="CE290" s="22"/>
      <c r="CF290" s="22"/>
      <c r="CG290" s="22"/>
      <c r="CH290" s="22"/>
      <c r="CI290" s="22"/>
      <c r="CJ290" s="22"/>
      <c r="CK290" s="22"/>
      <c r="CL290" s="22"/>
      <c r="CM290" s="22"/>
      <c r="CN290" s="22"/>
      <c r="CO290" s="22"/>
    </row>
    <row r="291" spans="1:93" s="2" customFormat="1" x14ac:dyDescent="0.3">
      <c r="A291" s="73" t="s">
        <v>240</v>
      </c>
      <c r="B291" s="73" t="s">
        <v>272</v>
      </c>
      <c r="C291" s="75" t="s">
        <v>367</v>
      </c>
      <c r="D291" s="75" t="s">
        <v>271</v>
      </c>
      <c r="E291" s="73"/>
      <c r="F291" s="73" t="s">
        <v>424</v>
      </c>
      <c r="G291" s="73" t="s">
        <v>28</v>
      </c>
      <c r="H291" s="73" t="s">
        <v>28</v>
      </c>
      <c r="I291" s="73" t="s">
        <v>466</v>
      </c>
      <c r="J291" s="73" t="str">
        <f t="shared" si="4"/>
        <v>Processed fuel oils - distillate oil tonnes</v>
      </c>
      <c r="K291" s="33">
        <v>3.43</v>
      </c>
      <c r="L291" s="48"/>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c r="BN291" s="22"/>
      <c r="BO291" s="22"/>
      <c r="BP291" s="22"/>
      <c r="BQ291" s="22"/>
      <c r="BR291" s="22"/>
      <c r="BS291" s="22"/>
      <c r="BT291" s="22"/>
      <c r="BU291" s="22"/>
      <c r="BV291" s="22"/>
      <c r="BW291" s="22"/>
      <c r="BX291" s="22"/>
      <c r="BY291" s="22"/>
      <c r="BZ291" s="22"/>
      <c r="CA291" s="22"/>
      <c r="CB291" s="22"/>
      <c r="CC291" s="22"/>
      <c r="CD291" s="22"/>
      <c r="CE291" s="22"/>
      <c r="CF291" s="22"/>
      <c r="CG291" s="22"/>
      <c r="CH291" s="22"/>
      <c r="CI291" s="22"/>
      <c r="CJ291" s="22"/>
      <c r="CK291" s="22"/>
      <c r="CL291" s="22"/>
      <c r="CM291" s="22"/>
      <c r="CN291" s="22"/>
      <c r="CO291" s="22"/>
    </row>
    <row r="292" spans="1:93" s="2" customFormat="1" x14ac:dyDescent="0.3">
      <c r="A292" s="73" t="s">
        <v>240</v>
      </c>
      <c r="B292" s="73" t="s">
        <v>272</v>
      </c>
      <c r="C292" s="75" t="s">
        <v>367</v>
      </c>
      <c r="D292" s="75" t="s">
        <v>271</v>
      </c>
      <c r="E292" s="73"/>
      <c r="F292" s="73" t="s">
        <v>424</v>
      </c>
      <c r="G292" s="73" t="s">
        <v>28</v>
      </c>
      <c r="H292" s="73" t="s">
        <v>28</v>
      </c>
      <c r="I292" s="73" t="s">
        <v>467</v>
      </c>
      <c r="J292" s="73" t="str">
        <f t="shared" si="4"/>
        <v>Processed fuel oils - distillate oil tonnes</v>
      </c>
      <c r="K292" s="33">
        <v>3190</v>
      </c>
      <c r="L292" s="48"/>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c r="BN292" s="22"/>
      <c r="BO292" s="22"/>
      <c r="BP292" s="22"/>
      <c r="BQ292" s="22"/>
      <c r="BR292" s="22"/>
      <c r="BS292" s="22"/>
      <c r="BT292" s="22"/>
      <c r="BU292" s="22"/>
      <c r="BV292" s="22"/>
      <c r="BW292" s="22"/>
      <c r="BX292" s="22"/>
      <c r="BY292" s="22"/>
      <c r="BZ292" s="22"/>
      <c r="CA292" s="22"/>
      <c r="CB292" s="22"/>
      <c r="CC292" s="22"/>
      <c r="CD292" s="22"/>
      <c r="CE292" s="22"/>
      <c r="CF292" s="22"/>
      <c r="CG292" s="22"/>
      <c r="CH292" s="22"/>
      <c r="CI292" s="22"/>
      <c r="CJ292" s="22"/>
      <c r="CK292" s="22"/>
      <c r="CL292" s="22"/>
      <c r="CM292" s="22"/>
      <c r="CN292" s="22"/>
      <c r="CO292" s="22"/>
    </row>
    <row r="293" spans="1:93" s="2" customFormat="1" x14ac:dyDescent="0.3">
      <c r="A293" s="73" t="s">
        <v>240</v>
      </c>
      <c r="B293" s="73" t="s">
        <v>272</v>
      </c>
      <c r="C293" s="75" t="s">
        <v>367</v>
      </c>
      <c r="D293" s="75" t="s">
        <v>271</v>
      </c>
      <c r="E293" s="73"/>
      <c r="F293" s="73" t="s">
        <v>424</v>
      </c>
      <c r="G293" s="73" t="s">
        <v>28</v>
      </c>
      <c r="H293" s="73" t="s">
        <v>28</v>
      </c>
      <c r="I293" s="73" t="s">
        <v>468</v>
      </c>
      <c r="J293" s="73" t="str">
        <f t="shared" si="4"/>
        <v>Processed fuel oils - distillate oil tonnes</v>
      </c>
      <c r="K293" s="33">
        <v>36.43</v>
      </c>
      <c r="L293" s="48"/>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c r="BO293" s="22"/>
      <c r="BP293" s="22"/>
      <c r="BQ293" s="22"/>
      <c r="BR293" s="22"/>
      <c r="BS293" s="22"/>
      <c r="BT293" s="22"/>
      <c r="BU293" s="22"/>
      <c r="BV293" s="22"/>
      <c r="BW293" s="22"/>
      <c r="BX293" s="22"/>
      <c r="BY293" s="22"/>
      <c r="BZ293" s="22"/>
      <c r="CA293" s="22"/>
      <c r="CB293" s="22"/>
      <c r="CC293" s="22"/>
      <c r="CD293" s="22"/>
      <c r="CE293" s="22"/>
      <c r="CF293" s="22"/>
      <c r="CG293" s="22"/>
      <c r="CH293" s="22"/>
      <c r="CI293" s="22"/>
      <c r="CJ293" s="22"/>
      <c r="CK293" s="22"/>
      <c r="CL293" s="22"/>
      <c r="CM293" s="22"/>
      <c r="CN293" s="22"/>
      <c r="CO293" s="22"/>
    </row>
    <row r="294" spans="1:93" s="2" customFormat="1" x14ac:dyDescent="0.3">
      <c r="A294" s="73" t="s">
        <v>240</v>
      </c>
      <c r="B294" s="73" t="s">
        <v>272</v>
      </c>
      <c r="C294" s="75" t="s">
        <v>367</v>
      </c>
      <c r="D294" s="75" t="s">
        <v>54</v>
      </c>
      <c r="E294" s="73"/>
      <c r="F294" s="73" t="s">
        <v>398</v>
      </c>
      <c r="G294" s="73" t="s">
        <v>43</v>
      </c>
      <c r="H294" s="73" t="s">
        <v>463</v>
      </c>
      <c r="I294" s="73" t="s">
        <v>465</v>
      </c>
      <c r="J294" s="73" t="str">
        <f t="shared" si="4"/>
        <v>Refinery miscellaneous kWh (Gross CV)</v>
      </c>
      <c r="K294" s="33">
        <v>0.24667</v>
      </c>
      <c r="L294" s="48"/>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c r="BI294" s="22"/>
      <c r="BJ294" s="22"/>
      <c r="BK294" s="22"/>
      <c r="BL294" s="22"/>
      <c r="BM294" s="22"/>
      <c r="BN294" s="22"/>
      <c r="BO294" s="22"/>
      <c r="BP294" s="22"/>
      <c r="BQ294" s="22"/>
      <c r="BR294" s="22"/>
      <c r="BS294" s="22"/>
      <c r="BT294" s="22"/>
      <c r="BU294" s="22"/>
      <c r="BV294" s="22"/>
      <c r="BW294" s="22"/>
      <c r="BX294" s="22"/>
      <c r="BY294" s="22"/>
      <c r="BZ294" s="22"/>
      <c r="CA294" s="22"/>
      <c r="CB294" s="22"/>
      <c r="CC294" s="22"/>
      <c r="CD294" s="22"/>
      <c r="CE294" s="22"/>
      <c r="CF294" s="22"/>
      <c r="CG294" s="22"/>
      <c r="CH294" s="22"/>
      <c r="CI294" s="22"/>
      <c r="CJ294" s="22"/>
      <c r="CK294" s="22"/>
      <c r="CL294" s="22"/>
      <c r="CM294" s="22"/>
      <c r="CN294" s="22"/>
      <c r="CO294" s="22"/>
    </row>
    <row r="295" spans="1:93" s="2" customFormat="1" x14ac:dyDescent="0.3">
      <c r="A295" s="73" t="s">
        <v>240</v>
      </c>
      <c r="B295" s="73" t="s">
        <v>272</v>
      </c>
      <c r="C295" s="75" t="s">
        <v>367</v>
      </c>
      <c r="D295" s="75" t="s">
        <v>54</v>
      </c>
      <c r="E295" s="73"/>
      <c r="F295" s="73" t="s">
        <v>398</v>
      </c>
      <c r="G295" s="73" t="s">
        <v>43</v>
      </c>
      <c r="H295" s="73" t="s">
        <v>463</v>
      </c>
      <c r="I295" s="73" t="s">
        <v>466</v>
      </c>
      <c r="J295" s="73" t="str">
        <f t="shared" si="4"/>
        <v>Refinery miscellaneous kWh (Gross CV)</v>
      </c>
      <c r="K295" s="33">
        <v>2.7999999999999998E-4</v>
      </c>
      <c r="L295" s="48"/>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c r="BR295" s="22"/>
      <c r="BS295" s="22"/>
      <c r="BT295" s="22"/>
      <c r="BU295" s="22"/>
      <c r="BV295" s="22"/>
      <c r="BW295" s="22"/>
      <c r="BX295" s="22"/>
      <c r="BY295" s="22"/>
      <c r="BZ295" s="22"/>
      <c r="CA295" s="22"/>
      <c r="CB295" s="22"/>
      <c r="CC295" s="22"/>
      <c r="CD295" s="22"/>
      <c r="CE295" s="22"/>
      <c r="CF295" s="22"/>
      <c r="CG295" s="22"/>
      <c r="CH295" s="22"/>
      <c r="CI295" s="22"/>
      <c r="CJ295" s="22"/>
      <c r="CK295" s="22"/>
      <c r="CL295" s="22"/>
      <c r="CM295" s="22"/>
      <c r="CN295" s="22"/>
      <c r="CO295" s="22"/>
    </row>
    <row r="296" spans="1:93" s="2" customFormat="1" x14ac:dyDescent="0.3">
      <c r="A296" s="73" t="s">
        <v>240</v>
      </c>
      <c r="B296" s="73" t="s">
        <v>272</v>
      </c>
      <c r="C296" s="75" t="s">
        <v>367</v>
      </c>
      <c r="D296" s="75" t="s">
        <v>54</v>
      </c>
      <c r="E296" s="73"/>
      <c r="F296" s="73" t="s">
        <v>398</v>
      </c>
      <c r="G296" s="73" t="s">
        <v>43</v>
      </c>
      <c r="H296" s="73" t="s">
        <v>463</v>
      </c>
      <c r="I296" s="73" t="s">
        <v>467</v>
      </c>
      <c r="J296" s="73" t="str">
        <f t="shared" si="4"/>
        <v>Refinery miscellaneous kWh (Gross CV)</v>
      </c>
      <c r="K296" s="33">
        <v>0.24571000000000001</v>
      </c>
      <c r="L296" s="48"/>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c r="BN296" s="22"/>
      <c r="BO296" s="22"/>
      <c r="BP296" s="22"/>
      <c r="BQ296" s="22"/>
      <c r="BR296" s="22"/>
      <c r="BS296" s="22"/>
      <c r="BT296" s="22"/>
      <c r="BU296" s="22"/>
      <c r="BV296" s="22"/>
      <c r="BW296" s="22"/>
      <c r="BX296" s="22"/>
      <c r="BY296" s="22"/>
      <c r="BZ296" s="22"/>
      <c r="CA296" s="22"/>
      <c r="CB296" s="22"/>
      <c r="CC296" s="22"/>
      <c r="CD296" s="22"/>
      <c r="CE296" s="22"/>
      <c r="CF296" s="22"/>
      <c r="CG296" s="22"/>
      <c r="CH296" s="22"/>
      <c r="CI296" s="22"/>
      <c r="CJ296" s="22"/>
      <c r="CK296" s="22"/>
      <c r="CL296" s="22"/>
      <c r="CM296" s="22"/>
      <c r="CN296" s="22"/>
      <c r="CO296" s="22"/>
    </row>
    <row r="297" spans="1:93" s="2" customFormat="1" x14ac:dyDescent="0.3">
      <c r="A297" s="73" t="s">
        <v>240</v>
      </c>
      <c r="B297" s="73" t="s">
        <v>272</v>
      </c>
      <c r="C297" s="75" t="s">
        <v>367</v>
      </c>
      <c r="D297" s="75" t="s">
        <v>54</v>
      </c>
      <c r="E297" s="73"/>
      <c r="F297" s="73" t="s">
        <v>398</v>
      </c>
      <c r="G297" s="73" t="s">
        <v>43</v>
      </c>
      <c r="H297" s="73" t="s">
        <v>463</v>
      </c>
      <c r="I297" s="73" t="s">
        <v>468</v>
      </c>
      <c r="J297" s="73" t="str">
        <f t="shared" si="4"/>
        <v>Refinery miscellaneous kWh (Gross CV)</v>
      </c>
      <c r="K297" s="33">
        <v>6.8000000000000005E-4</v>
      </c>
      <c r="L297" s="48"/>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c r="BI297" s="22"/>
      <c r="BJ297" s="22"/>
      <c r="BK297" s="22"/>
      <c r="BL297" s="22"/>
      <c r="BM297" s="22"/>
      <c r="BN297" s="22"/>
      <c r="BO297" s="22"/>
      <c r="BP297" s="22"/>
      <c r="BQ297" s="22"/>
      <c r="BR297" s="22"/>
      <c r="BS297" s="22"/>
      <c r="BT297" s="22"/>
      <c r="BU297" s="22"/>
      <c r="BV297" s="22"/>
      <c r="BW297" s="22"/>
      <c r="BX297" s="22"/>
      <c r="BY297" s="22"/>
      <c r="BZ297" s="22"/>
      <c r="CA297" s="22"/>
      <c r="CB297" s="22"/>
      <c r="CC297" s="22"/>
      <c r="CD297" s="22"/>
      <c r="CE297" s="22"/>
      <c r="CF297" s="22"/>
      <c r="CG297" s="22"/>
      <c r="CH297" s="22"/>
      <c r="CI297" s="22"/>
      <c r="CJ297" s="22"/>
      <c r="CK297" s="22"/>
      <c r="CL297" s="22"/>
      <c r="CM297" s="22"/>
      <c r="CN297" s="22"/>
      <c r="CO297" s="22"/>
    </row>
    <row r="298" spans="1:93" s="2" customFormat="1" x14ac:dyDescent="0.3">
      <c r="A298" s="73" t="s">
        <v>240</v>
      </c>
      <c r="B298" s="73" t="s">
        <v>272</v>
      </c>
      <c r="C298" s="75" t="s">
        <v>367</v>
      </c>
      <c r="D298" s="75" t="s">
        <v>54</v>
      </c>
      <c r="E298" s="73"/>
      <c r="F298" s="73" t="s">
        <v>112</v>
      </c>
      <c r="G298" s="73" t="s">
        <v>43</v>
      </c>
      <c r="H298" s="73" t="s">
        <v>464</v>
      </c>
      <c r="I298" s="73" t="s">
        <v>465</v>
      </c>
      <c r="J298" s="73" t="str">
        <f t="shared" si="4"/>
        <v>Refinery miscellaneous kWh (Net CV)</v>
      </c>
      <c r="K298" s="33">
        <v>0.25966</v>
      </c>
      <c r="L298" s="48"/>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c r="BT298" s="22"/>
      <c r="BU298" s="22"/>
      <c r="BV298" s="22"/>
      <c r="BW298" s="22"/>
      <c r="BX298" s="22"/>
      <c r="BY298" s="22"/>
      <c r="BZ298" s="22"/>
      <c r="CA298" s="22"/>
      <c r="CB298" s="22"/>
      <c r="CC298" s="22"/>
      <c r="CD298" s="22"/>
      <c r="CE298" s="22"/>
      <c r="CF298" s="22"/>
      <c r="CG298" s="22"/>
      <c r="CH298" s="22"/>
      <c r="CI298" s="22"/>
      <c r="CJ298" s="22"/>
      <c r="CK298" s="22"/>
      <c r="CL298" s="22"/>
      <c r="CM298" s="22"/>
      <c r="CN298" s="22"/>
      <c r="CO298" s="22"/>
    </row>
    <row r="299" spans="1:93" s="2" customFormat="1" x14ac:dyDescent="0.3">
      <c r="A299" s="73" t="s">
        <v>240</v>
      </c>
      <c r="B299" s="73" t="s">
        <v>272</v>
      </c>
      <c r="C299" s="75" t="s">
        <v>367</v>
      </c>
      <c r="D299" s="75" t="s">
        <v>54</v>
      </c>
      <c r="E299" s="73"/>
      <c r="F299" s="73" t="s">
        <v>112</v>
      </c>
      <c r="G299" s="73" t="s">
        <v>43</v>
      </c>
      <c r="H299" s="73" t="s">
        <v>464</v>
      </c>
      <c r="I299" s="73" t="s">
        <v>466</v>
      </c>
      <c r="J299" s="73" t="str">
        <f t="shared" si="4"/>
        <v>Refinery miscellaneous kWh (Net CV)</v>
      </c>
      <c r="K299" s="33">
        <v>2.9999999999999997E-4</v>
      </c>
      <c r="L299" s="48"/>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c r="BO299" s="22"/>
      <c r="BP299" s="22"/>
      <c r="BQ299" s="22"/>
      <c r="BR299" s="22"/>
      <c r="BS299" s="22"/>
      <c r="BT299" s="22"/>
      <c r="BU299" s="22"/>
      <c r="BV299" s="22"/>
      <c r="BW299" s="22"/>
      <c r="BX299" s="22"/>
      <c r="BY299" s="22"/>
      <c r="BZ299" s="22"/>
      <c r="CA299" s="22"/>
      <c r="CB299" s="22"/>
      <c r="CC299" s="22"/>
      <c r="CD299" s="22"/>
      <c r="CE299" s="22"/>
      <c r="CF299" s="22"/>
      <c r="CG299" s="22"/>
      <c r="CH299" s="22"/>
      <c r="CI299" s="22"/>
      <c r="CJ299" s="22"/>
      <c r="CK299" s="22"/>
      <c r="CL299" s="22"/>
      <c r="CM299" s="22"/>
      <c r="CN299" s="22"/>
      <c r="CO299" s="22"/>
    </row>
    <row r="300" spans="1:93" s="2" customFormat="1" x14ac:dyDescent="0.3">
      <c r="A300" s="73" t="s">
        <v>240</v>
      </c>
      <c r="B300" s="73" t="s">
        <v>272</v>
      </c>
      <c r="C300" s="75" t="s">
        <v>367</v>
      </c>
      <c r="D300" s="75" t="s">
        <v>54</v>
      </c>
      <c r="E300" s="73"/>
      <c r="F300" s="73" t="s">
        <v>112</v>
      </c>
      <c r="G300" s="73" t="s">
        <v>43</v>
      </c>
      <c r="H300" s="73" t="s">
        <v>464</v>
      </c>
      <c r="I300" s="73" t="s">
        <v>467</v>
      </c>
      <c r="J300" s="73" t="str">
        <f t="shared" si="4"/>
        <v>Refinery miscellaneous kWh (Net CV)</v>
      </c>
      <c r="K300" s="33">
        <v>0.25863999999999998</v>
      </c>
      <c r="L300" s="48"/>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c r="BE300" s="22"/>
      <c r="BF300" s="22"/>
      <c r="BG300" s="22"/>
      <c r="BH300" s="22"/>
      <c r="BI300" s="22"/>
      <c r="BJ300" s="22"/>
      <c r="BK300" s="22"/>
      <c r="BL300" s="22"/>
      <c r="BM300" s="22"/>
      <c r="BN300" s="22"/>
      <c r="BO300" s="22"/>
      <c r="BP300" s="22"/>
      <c r="BQ300" s="22"/>
      <c r="BR300" s="22"/>
      <c r="BS300" s="22"/>
      <c r="BT300" s="22"/>
      <c r="BU300" s="22"/>
      <c r="BV300" s="22"/>
      <c r="BW300" s="22"/>
      <c r="BX300" s="22"/>
      <c r="BY300" s="22"/>
      <c r="BZ300" s="22"/>
      <c r="CA300" s="22"/>
      <c r="CB300" s="22"/>
      <c r="CC300" s="22"/>
      <c r="CD300" s="22"/>
      <c r="CE300" s="22"/>
      <c r="CF300" s="22"/>
      <c r="CG300" s="22"/>
      <c r="CH300" s="22"/>
      <c r="CI300" s="22"/>
      <c r="CJ300" s="22"/>
      <c r="CK300" s="22"/>
      <c r="CL300" s="22"/>
      <c r="CM300" s="22"/>
      <c r="CN300" s="22"/>
      <c r="CO300" s="22"/>
    </row>
    <row r="301" spans="1:93" s="2" customFormat="1" x14ac:dyDescent="0.3">
      <c r="A301" s="73" t="s">
        <v>240</v>
      </c>
      <c r="B301" s="73" t="s">
        <v>272</v>
      </c>
      <c r="C301" s="75" t="s">
        <v>367</v>
      </c>
      <c r="D301" s="75" t="s">
        <v>54</v>
      </c>
      <c r="E301" s="73"/>
      <c r="F301" s="73" t="s">
        <v>112</v>
      </c>
      <c r="G301" s="73" t="s">
        <v>43</v>
      </c>
      <c r="H301" s="73" t="s">
        <v>464</v>
      </c>
      <c r="I301" s="73" t="s">
        <v>468</v>
      </c>
      <c r="J301" s="73" t="str">
        <f t="shared" si="4"/>
        <v>Refinery miscellaneous kWh (Net CV)</v>
      </c>
      <c r="K301" s="33">
        <v>7.1000000000000002E-4</v>
      </c>
      <c r="L301" s="138"/>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c r="BN301" s="22"/>
      <c r="BO301" s="22"/>
      <c r="BP301" s="22"/>
      <c r="BQ301" s="22"/>
      <c r="BR301" s="22"/>
      <c r="BS301" s="22"/>
      <c r="BT301" s="22"/>
      <c r="BU301" s="22"/>
      <c r="BV301" s="22"/>
      <c r="BW301" s="22"/>
      <c r="BX301" s="22"/>
      <c r="BY301" s="22"/>
      <c r="BZ301" s="22"/>
      <c r="CA301" s="22"/>
      <c r="CB301" s="22"/>
      <c r="CC301" s="22"/>
      <c r="CD301" s="22"/>
      <c r="CE301" s="22"/>
      <c r="CF301" s="22"/>
      <c r="CG301" s="22"/>
      <c r="CH301" s="22"/>
      <c r="CI301" s="22"/>
      <c r="CJ301" s="22"/>
      <c r="CK301" s="22"/>
      <c r="CL301" s="22"/>
      <c r="CM301" s="22"/>
      <c r="CN301" s="22"/>
      <c r="CO301" s="22"/>
    </row>
    <row r="302" spans="1:93" s="2" customFormat="1" x14ac:dyDescent="0.3">
      <c r="A302" s="73" t="s">
        <v>240</v>
      </c>
      <c r="B302" s="73" t="s">
        <v>272</v>
      </c>
      <c r="C302" s="75" t="s">
        <v>367</v>
      </c>
      <c r="D302" s="75" t="s">
        <v>54</v>
      </c>
      <c r="E302" s="73"/>
      <c r="F302" s="73" t="s">
        <v>198</v>
      </c>
      <c r="G302" s="73" t="s">
        <v>5</v>
      </c>
      <c r="H302" s="73" t="s">
        <v>5</v>
      </c>
      <c r="I302" s="73" t="s">
        <v>465</v>
      </c>
      <c r="J302" s="73" t="str">
        <f t="shared" si="4"/>
        <v>Refinery miscellaneous litres</v>
      </c>
      <c r="K302" s="25"/>
      <c r="L302" s="48"/>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c r="BR302" s="22"/>
      <c r="BS302" s="22"/>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row>
    <row r="303" spans="1:93" s="2" customFormat="1" x14ac:dyDescent="0.3">
      <c r="A303" s="73" t="s">
        <v>240</v>
      </c>
      <c r="B303" s="73" t="s">
        <v>272</v>
      </c>
      <c r="C303" s="75" t="s">
        <v>367</v>
      </c>
      <c r="D303" s="75" t="s">
        <v>54</v>
      </c>
      <c r="E303" s="73"/>
      <c r="F303" s="73" t="s">
        <v>198</v>
      </c>
      <c r="G303" s="73" t="s">
        <v>5</v>
      </c>
      <c r="H303" s="73" t="s">
        <v>5</v>
      </c>
      <c r="I303" s="73" t="s">
        <v>466</v>
      </c>
      <c r="J303" s="73" t="str">
        <f t="shared" si="4"/>
        <v>Refinery miscellaneous litres</v>
      </c>
      <c r="K303" s="25"/>
      <c r="L303" s="48"/>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c r="BE303" s="22"/>
      <c r="BF303" s="22"/>
      <c r="BG303" s="22"/>
      <c r="BH303" s="22"/>
      <c r="BI303" s="22"/>
      <c r="BJ303" s="22"/>
      <c r="BK303" s="22"/>
      <c r="BL303" s="22"/>
      <c r="BM303" s="22"/>
      <c r="BN303" s="22"/>
      <c r="BO303" s="22"/>
      <c r="BP303" s="22"/>
      <c r="BQ303" s="22"/>
      <c r="BR303" s="22"/>
      <c r="BS303" s="22"/>
      <c r="BT303" s="22"/>
      <c r="BU303" s="22"/>
      <c r="BV303" s="22"/>
      <c r="BW303" s="22"/>
      <c r="BX303" s="22"/>
      <c r="BY303" s="22"/>
      <c r="BZ303" s="22"/>
      <c r="CA303" s="22"/>
      <c r="CB303" s="22"/>
      <c r="CC303" s="22"/>
      <c r="CD303" s="22"/>
      <c r="CE303" s="22"/>
      <c r="CF303" s="22"/>
      <c r="CG303" s="22"/>
      <c r="CH303" s="22"/>
      <c r="CI303" s="22"/>
      <c r="CJ303" s="22"/>
      <c r="CK303" s="22"/>
      <c r="CL303" s="22"/>
      <c r="CM303" s="22"/>
      <c r="CN303" s="22"/>
      <c r="CO303" s="22"/>
    </row>
    <row r="304" spans="1:93" s="2" customFormat="1" x14ac:dyDescent="0.3">
      <c r="A304" s="73" t="s">
        <v>240</v>
      </c>
      <c r="B304" s="73" t="s">
        <v>272</v>
      </c>
      <c r="C304" s="75" t="s">
        <v>367</v>
      </c>
      <c r="D304" s="75" t="s">
        <v>54</v>
      </c>
      <c r="E304" s="73"/>
      <c r="F304" s="73" t="s">
        <v>198</v>
      </c>
      <c r="G304" s="73" t="s">
        <v>5</v>
      </c>
      <c r="H304" s="73" t="s">
        <v>5</v>
      </c>
      <c r="I304" s="73" t="s">
        <v>467</v>
      </c>
      <c r="J304" s="73" t="str">
        <f t="shared" si="4"/>
        <v>Refinery miscellaneous litres</v>
      </c>
      <c r="K304" s="25"/>
      <c r="L304" s="48"/>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c r="BT304" s="22"/>
      <c r="BU304" s="22"/>
      <c r="BV304" s="22"/>
      <c r="BW304" s="22"/>
      <c r="BX304" s="22"/>
      <c r="BY304" s="22"/>
      <c r="BZ304" s="22"/>
      <c r="CA304" s="22"/>
      <c r="CB304" s="22"/>
      <c r="CC304" s="22"/>
      <c r="CD304" s="22"/>
      <c r="CE304" s="22"/>
      <c r="CF304" s="22"/>
      <c r="CG304" s="22"/>
      <c r="CH304" s="22"/>
      <c r="CI304" s="22"/>
      <c r="CJ304" s="22"/>
      <c r="CK304" s="22"/>
      <c r="CL304" s="22"/>
      <c r="CM304" s="22"/>
      <c r="CN304" s="22"/>
      <c r="CO304" s="22"/>
    </row>
    <row r="305" spans="1:93" s="2" customFormat="1" x14ac:dyDescent="0.3">
      <c r="A305" s="73" t="s">
        <v>240</v>
      </c>
      <c r="B305" s="73" t="s">
        <v>272</v>
      </c>
      <c r="C305" s="75" t="s">
        <v>367</v>
      </c>
      <c r="D305" s="75" t="s">
        <v>54</v>
      </c>
      <c r="E305" s="73"/>
      <c r="F305" s="73" t="s">
        <v>198</v>
      </c>
      <c r="G305" s="73" t="s">
        <v>5</v>
      </c>
      <c r="H305" s="73" t="s">
        <v>5</v>
      </c>
      <c r="I305" s="73" t="s">
        <v>468</v>
      </c>
      <c r="J305" s="73" t="str">
        <f t="shared" si="4"/>
        <v>Refinery miscellaneous litres</v>
      </c>
      <c r="K305" s="25"/>
      <c r="L305" s="48"/>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c r="BO305" s="22"/>
      <c r="BP305" s="22"/>
      <c r="BQ305" s="22"/>
      <c r="BR305" s="22"/>
      <c r="BS305" s="22"/>
      <c r="BT305" s="22"/>
      <c r="BU305" s="22"/>
      <c r="BV305" s="22"/>
      <c r="BW305" s="22"/>
      <c r="BX305" s="22"/>
      <c r="BY305" s="22"/>
      <c r="BZ305" s="22"/>
      <c r="CA305" s="22"/>
      <c r="CB305" s="22"/>
      <c r="CC305" s="22"/>
      <c r="CD305" s="22"/>
      <c r="CE305" s="22"/>
      <c r="CF305" s="22"/>
      <c r="CG305" s="22"/>
      <c r="CH305" s="22"/>
      <c r="CI305" s="22"/>
      <c r="CJ305" s="22"/>
      <c r="CK305" s="22"/>
      <c r="CL305" s="22"/>
      <c r="CM305" s="22"/>
      <c r="CN305" s="22"/>
      <c r="CO305" s="22"/>
    </row>
    <row r="306" spans="1:93" s="2" customFormat="1" x14ac:dyDescent="0.3">
      <c r="A306" s="73" t="s">
        <v>240</v>
      </c>
      <c r="B306" s="73" t="s">
        <v>272</v>
      </c>
      <c r="C306" s="75" t="s">
        <v>367</v>
      </c>
      <c r="D306" s="75" t="s">
        <v>54</v>
      </c>
      <c r="E306" s="73"/>
      <c r="F306" s="73" t="s">
        <v>424</v>
      </c>
      <c r="G306" s="73" t="s">
        <v>28</v>
      </c>
      <c r="H306" s="73" t="s">
        <v>28</v>
      </c>
      <c r="I306" s="73" t="s">
        <v>465</v>
      </c>
      <c r="J306" s="73" t="str">
        <f t="shared" si="4"/>
        <v>Refinery miscellaneous tonnes</v>
      </c>
      <c r="K306" s="33">
        <v>2944.82</v>
      </c>
      <c r="L306" s="48"/>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c r="BE306" s="22"/>
      <c r="BF306" s="22"/>
      <c r="BG306" s="22"/>
      <c r="BH306" s="22"/>
      <c r="BI306" s="22"/>
      <c r="BJ306" s="22"/>
      <c r="BK306" s="22"/>
      <c r="BL306" s="22"/>
      <c r="BM306" s="22"/>
      <c r="BN306" s="22"/>
      <c r="BO306" s="22"/>
      <c r="BP306" s="22"/>
      <c r="BQ306" s="22"/>
      <c r="BR306" s="22"/>
      <c r="BS306" s="22"/>
      <c r="BT306" s="22"/>
      <c r="BU306" s="22"/>
      <c r="BV306" s="22"/>
      <c r="BW306" s="22"/>
      <c r="BX306" s="22"/>
      <c r="BY306" s="22"/>
      <c r="BZ306" s="22"/>
      <c r="CA306" s="22"/>
      <c r="CB306" s="22"/>
      <c r="CC306" s="22"/>
      <c r="CD306" s="22"/>
      <c r="CE306" s="22"/>
      <c r="CF306" s="22"/>
      <c r="CG306" s="22"/>
      <c r="CH306" s="22"/>
      <c r="CI306" s="22"/>
      <c r="CJ306" s="22"/>
      <c r="CK306" s="22"/>
      <c r="CL306" s="22"/>
      <c r="CM306" s="22"/>
      <c r="CN306" s="22"/>
      <c r="CO306" s="22"/>
    </row>
    <row r="307" spans="1:93" s="2" customFormat="1" x14ac:dyDescent="0.3">
      <c r="A307" s="73" t="s">
        <v>240</v>
      </c>
      <c r="B307" s="73" t="s">
        <v>272</v>
      </c>
      <c r="C307" s="75" t="s">
        <v>367</v>
      </c>
      <c r="D307" s="75" t="s">
        <v>54</v>
      </c>
      <c r="E307" s="73"/>
      <c r="F307" s="73" t="s">
        <v>424</v>
      </c>
      <c r="G307" s="73" t="s">
        <v>28</v>
      </c>
      <c r="H307" s="73" t="s">
        <v>28</v>
      </c>
      <c r="I307" s="73" t="s">
        <v>466</v>
      </c>
      <c r="J307" s="73" t="str">
        <f t="shared" si="4"/>
        <v>Refinery miscellaneous tonnes</v>
      </c>
      <c r="K307" s="33">
        <v>3.39</v>
      </c>
      <c r="L307" s="48"/>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c r="BE307" s="22"/>
      <c r="BF307" s="22"/>
      <c r="BG307" s="22"/>
      <c r="BH307" s="22"/>
      <c r="BI307" s="22"/>
      <c r="BJ307" s="22"/>
      <c r="BK307" s="22"/>
      <c r="BL307" s="22"/>
      <c r="BM307" s="22"/>
      <c r="BN307" s="22"/>
      <c r="BO307" s="22"/>
      <c r="BP307" s="22"/>
      <c r="BQ307" s="22"/>
      <c r="BR307" s="22"/>
      <c r="BS307" s="22"/>
      <c r="BT307" s="22"/>
      <c r="BU307" s="22"/>
      <c r="BV307" s="22"/>
      <c r="BW307" s="22"/>
      <c r="BX307" s="22"/>
      <c r="BY307" s="22"/>
      <c r="BZ307" s="22"/>
      <c r="CA307" s="22"/>
      <c r="CB307" s="22"/>
      <c r="CC307" s="22"/>
      <c r="CD307" s="22"/>
      <c r="CE307" s="22"/>
      <c r="CF307" s="22"/>
      <c r="CG307" s="22"/>
      <c r="CH307" s="22"/>
      <c r="CI307" s="22"/>
      <c r="CJ307" s="22"/>
      <c r="CK307" s="22"/>
      <c r="CL307" s="22"/>
      <c r="CM307" s="22"/>
      <c r="CN307" s="22"/>
      <c r="CO307" s="22"/>
    </row>
    <row r="308" spans="1:93" s="2" customFormat="1" x14ac:dyDescent="0.3">
      <c r="A308" s="73" t="s">
        <v>240</v>
      </c>
      <c r="B308" s="73" t="s">
        <v>272</v>
      </c>
      <c r="C308" s="75" t="s">
        <v>367</v>
      </c>
      <c r="D308" s="75" t="s">
        <v>54</v>
      </c>
      <c r="E308" s="73"/>
      <c r="F308" s="73" t="s">
        <v>424</v>
      </c>
      <c r="G308" s="73" t="s">
        <v>28</v>
      </c>
      <c r="H308" s="73" t="s">
        <v>28</v>
      </c>
      <c r="I308" s="73" t="s">
        <v>467</v>
      </c>
      <c r="J308" s="73" t="str">
        <f t="shared" si="4"/>
        <v>Refinery miscellaneous tonnes</v>
      </c>
      <c r="K308" s="33">
        <v>2933.33</v>
      </c>
      <c r="L308" s="48"/>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c r="BN308" s="22"/>
      <c r="BO308" s="22"/>
      <c r="BP308" s="22"/>
      <c r="BQ308" s="22"/>
      <c r="BR308" s="22"/>
      <c r="BS308" s="22"/>
      <c r="BT308" s="22"/>
      <c r="BU308" s="22"/>
      <c r="BV308" s="22"/>
      <c r="BW308" s="22"/>
      <c r="BX308" s="22"/>
      <c r="BY308" s="22"/>
      <c r="BZ308" s="22"/>
      <c r="CA308" s="22"/>
      <c r="CB308" s="22"/>
      <c r="CC308" s="22"/>
      <c r="CD308" s="22"/>
      <c r="CE308" s="22"/>
      <c r="CF308" s="22"/>
      <c r="CG308" s="22"/>
      <c r="CH308" s="22"/>
      <c r="CI308" s="22"/>
      <c r="CJ308" s="22"/>
      <c r="CK308" s="22"/>
      <c r="CL308" s="22"/>
      <c r="CM308" s="22"/>
      <c r="CN308" s="22"/>
      <c r="CO308" s="22"/>
    </row>
    <row r="309" spans="1:93" s="2" customFormat="1" x14ac:dyDescent="0.3">
      <c r="A309" s="73" t="s">
        <v>240</v>
      </c>
      <c r="B309" s="73" t="s">
        <v>272</v>
      </c>
      <c r="C309" s="75" t="s">
        <v>367</v>
      </c>
      <c r="D309" s="75" t="s">
        <v>54</v>
      </c>
      <c r="E309" s="73"/>
      <c r="F309" s="73" t="s">
        <v>424</v>
      </c>
      <c r="G309" s="73" t="s">
        <v>28</v>
      </c>
      <c r="H309" s="73" t="s">
        <v>28</v>
      </c>
      <c r="I309" s="73" t="s">
        <v>468</v>
      </c>
      <c r="J309" s="73" t="str">
        <f t="shared" si="4"/>
        <v>Refinery miscellaneous tonnes</v>
      </c>
      <c r="K309" s="33">
        <v>8.09</v>
      </c>
      <c r="L309" s="138"/>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c r="BR309" s="22"/>
      <c r="BS309" s="22"/>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row>
    <row r="310" spans="1:93" s="2" customFormat="1" x14ac:dyDescent="0.3">
      <c r="A310" s="73" t="s">
        <v>240</v>
      </c>
      <c r="B310" s="73" t="s">
        <v>272</v>
      </c>
      <c r="C310" s="75" t="s">
        <v>367</v>
      </c>
      <c r="D310" s="75" t="s">
        <v>106</v>
      </c>
      <c r="E310" s="73"/>
      <c r="F310" s="73" t="s">
        <v>398</v>
      </c>
      <c r="G310" s="73" t="s">
        <v>43</v>
      </c>
      <c r="H310" s="73" t="s">
        <v>463</v>
      </c>
      <c r="I310" s="73" t="s">
        <v>465</v>
      </c>
      <c r="J310" s="73" t="str">
        <f t="shared" si="4"/>
        <v>Waste oils kWh (Gross CV)</v>
      </c>
      <c r="K310" s="33">
        <v>0.26841999999999999</v>
      </c>
      <c r="L310" s="48"/>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c r="BT310" s="22"/>
      <c r="BU310" s="22"/>
      <c r="BV310" s="22"/>
      <c r="BW310" s="22"/>
      <c r="BX310" s="22"/>
      <c r="BY310" s="22"/>
      <c r="BZ310" s="22"/>
      <c r="CA310" s="22"/>
      <c r="CB310" s="22"/>
      <c r="CC310" s="22"/>
      <c r="CD310" s="22"/>
      <c r="CE310" s="22"/>
      <c r="CF310" s="22"/>
      <c r="CG310" s="22"/>
      <c r="CH310" s="22"/>
      <c r="CI310" s="22"/>
      <c r="CJ310" s="22"/>
      <c r="CK310" s="22"/>
      <c r="CL310" s="22"/>
      <c r="CM310" s="22"/>
      <c r="CN310" s="22"/>
      <c r="CO310" s="22"/>
    </row>
    <row r="311" spans="1:93" s="2" customFormat="1" x14ac:dyDescent="0.3">
      <c r="A311" s="73" t="s">
        <v>240</v>
      </c>
      <c r="B311" s="73" t="s">
        <v>272</v>
      </c>
      <c r="C311" s="75" t="s">
        <v>367</v>
      </c>
      <c r="D311" s="75" t="s">
        <v>106</v>
      </c>
      <c r="E311" s="73"/>
      <c r="F311" s="73" t="s">
        <v>398</v>
      </c>
      <c r="G311" s="73" t="s">
        <v>43</v>
      </c>
      <c r="H311" s="73" t="s">
        <v>463</v>
      </c>
      <c r="I311" s="73" t="s">
        <v>466</v>
      </c>
      <c r="J311" s="73" t="str">
        <f t="shared" si="4"/>
        <v>Waste oils kWh (Gross CV)</v>
      </c>
      <c r="K311" s="33">
        <v>2.7E-4</v>
      </c>
      <c r="L311" s="48"/>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c r="BN311" s="22"/>
      <c r="BO311" s="22"/>
      <c r="BP311" s="22"/>
      <c r="BQ311" s="22"/>
      <c r="BR311" s="22"/>
      <c r="BS311" s="22"/>
      <c r="BT311" s="22"/>
      <c r="BU311" s="22"/>
      <c r="BV311" s="22"/>
      <c r="BW311" s="22"/>
      <c r="BX311" s="22"/>
      <c r="BY311" s="22"/>
      <c r="BZ311" s="22"/>
      <c r="CA311" s="22"/>
      <c r="CB311" s="22"/>
      <c r="CC311" s="22"/>
      <c r="CD311" s="22"/>
      <c r="CE311" s="22"/>
      <c r="CF311" s="22"/>
      <c r="CG311" s="22"/>
      <c r="CH311" s="22"/>
      <c r="CI311" s="22"/>
      <c r="CJ311" s="22"/>
      <c r="CK311" s="22"/>
      <c r="CL311" s="22"/>
      <c r="CM311" s="22"/>
      <c r="CN311" s="22"/>
      <c r="CO311" s="22"/>
    </row>
    <row r="312" spans="1:93" s="2" customFormat="1" x14ac:dyDescent="0.3">
      <c r="A312" s="73" t="s">
        <v>240</v>
      </c>
      <c r="B312" s="73" t="s">
        <v>272</v>
      </c>
      <c r="C312" s="75" t="s">
        <v>367</v>
      </c>
      <c r="D312" s="75" t="s">
        <v>106</v>
      </c>
      <c r="E312" s="73"/>
      <c r="F312" s="73" t="s">
        <v>398</v>
      </c>
      <c r="G312" s="73" t="s">
        <v>43</v>
      </c>
      <c r="H312" s="73" t="s">
        <v>463</v>
      </c>
      <c r="I312" s="73" t="s">
        <v>467</v>
      </c>
      <c r="J312" s="73" t="str">
        <f t="shared" si="4"/>
        <v>Waste oils kWh (Gross CV)</v>
      </c>
      <c r="K312" s="33">
        <v>0.26393</v>
      </c>
      <c r="L312" s="48"/>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c r="BE312" s="22"/>
      <c r="BF312" s="22"/>
      <c r="BG312" s="22"/>
      <c r="BH312" s="22"/>
      <c r="BI312" s="22"/>
      <c r="BJ312" s="22"/>
      <c r="BK312" s="22"/>
      <c r="BL312" s="22"/>
      <c r="BM312" s="22"/>
      <c r="BN312" s="22"/>
      <c r="BO312" s="22"/>
      <c r="BP312" s="22"/>
      <c r="BQ312" s="22"/>
      <c r="BR312" s="22"/>
      <c r="BS312" s="22"/>
      <c r="BT312" s="22"/>
      <c r="BU312" s="22"/>
      <c r="BV312" s="22"/>
      <c r="BW312" s="22"/>
      <c r="BX312" s="22"/>
      <c r="BY312" s="22"/>
      <c r="BZ312" s="22"/>
      <c r="CA312" s="22"/>
      <c r="CB312" s="22"/>
      <c r="CC312" s="22"/>
      <c r="CD312" s="22"/>
      <c r="CE312" s="22"/>
      <c r="CF312" s="22"/>
      <c r="CG312" s="22"/>
      <c r="CH312" s="22"/>
      <c r="CI312" s="22"/>
      <c r="CJ312" s="22"/>
      <c r="CK312" s="22"/>
      <c r="CL312" s="22"/>
      <c r="CM312" s="22"/>
      <c r="CN312" s="22"/>
      <c r="CO312" s="22"/>
    </row>
    <row r="313" spans="1:93" s="2" customFormat="1" x14ac:dyDescent="0.3">
      <c r="A313" s="73" t="s">
        <v>240</v>
      </c>
      <c r="B313" s="73" t="s">
        <v>272</v>
      </c>
      <c r="C313" s="75" t="s">
        <v>367</v>
      </c>
      <c r="D313" s="75" t="s">
        <v>106</v>
      </c>
      <c r="E313" s="73"/>
      <c r="F313" s="73" t="s">
        <v>398</v>
      </c>
      <c r="G313" s="73" t="s">
        <v>43</v>
      </c>
      <c r="H313" s="73" t="s">
        <v>463</v>
      </c>
      <c r="I313" s="73" t="s">
        <v>468</v>
      </c>
      <c r="J313" s="73" t="str">
        <f t="shared" si="4"/>
        <v>Waste oils kWh (Gross CV)</v>
      </c>
      <c r="K313" s="33">
        <v>4.2199999999999998E-3</v>
      </c>
      <c r="L313" s="48"/>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22"/>
      <c r="BH313" s="22"/>
      <c r="BI313" s="22"/>
      <c r="BJ313" s="22"/>
      <c r="BK313" s="22"/>
      <c r="BL313" s="22"/>
      <c r="BM313" s="22"/>
      <c r="BN313" s="22"/>
      <c r="BO313" s="22"/>
      <c r="BP313" s="22"/>
      <c r="BQ313" s="22"/>
      <c r="BR313" s="22"/>
      <c r="BS313" s="22"/>
      <c r="BT313" s="22"/>
      <c r="BU313" s="22"/>
      <c r="BV313" s="22"/>
      <c r="BW313" s="22"/>
      <c r="BX313" s="22"/>
      <c r="BY313" s="22"/>
      <c r="BZ313" s="22"/>
      <c r="CA313" s="22"/>
      <c r="CB313" s="22"/>
      <c r="CC313" s="22"/>
      <c r="CD313" s="22"/>
      <c r="CE313" s="22"/>
      <c r="CF313" s="22"/>
      <c r="CG313" s="22"/>
      <c r="CH313" s="22"/>
      <c r="CI313" s="22"/>
      <c r="CJ313" s="22"/>
      <c r="CK313" s="22"/>
      <c r="CL313" s="22"/>
      <c r="CM313" s="22"/>
      <c r="CN313" s="22"/>
      <c r="CO313" s="22"/>
    </row>
    <row r="314" spans="1:93" s="2" customFormat="1" x14ac:dyDescent="0.3">
      <c r="A314" s="73" t="s">
        <v>240</v>
      </c>
      <c r="B314" s="73" t="s">
        <v>272</v>
      </c>
      <c r="C314" s="75" t="s">
        <v>367</v>
      </c>
      <c r="D314" s="75" t="s">
        <v>106</v>
      </c>
      <c r="E314" s="73"/>
      <c r="F314" s="73" t="s">
        <v>112</v>
      </c>
      <c r="G314" s="73" t="s">
        <v>43</v>
      </c>
      <c r="H314" s="73" t="s">
        <v>464</v>
      </c>
      <c r="I314" s="73" t="s">
        <v>465</v>
      </c>
      <c r="J314" s="73" t="str">
        <f t="shared" si="4"/>
        <v>Waste oils kWh (Net CV)</v>
      </c>
      <c r="K314" s="33">
        <v>0.28555999999999998</v>
      </c>
      <c r="L314" s="48"/>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c r="BN314" s="22"/>
      <c r="BO314" s="22"/>
      <c r="BP314" s="22"/>
      <c r="BQ314" s="22"/>
      <c r="BR314" s="22"/>
      <c r="BS314" s="22"/>
      <c r="BT314" s="22"/>
      <c r="BU314" s="22"/>
      <c r="BV314" s="22"/>
      <c r="BW314" s="22"/>
      <c r="BX314" s="22"/>
      <c r="BY314" s="22"/>
      <c r="BZ314" s="22"/>
      <c r="CA314" s="22"/>
      <c r="CB314" s="22"/>
      <c r="CC314" s="22"/>
      <c r="CD314" s="22"/>
      <c r="CE314" s="22"/>
      <c r="CF314" s="22"/>
      <c r="CG314" s="22"/>
      <c r="CH314" s="22"/>
      <c r="CI314" s="22"/>
      <c r="CJ314" s="22"/>
      <c r="CK314" s="22"/>
      <c r="CL314" s="22"/>
      <c r="CM314" s="22"/>
      <c r="CN314" s="22"/>
      <c r="CO314" s="22"/>
    </row>
    <row r="315" spans="1:93" s="2" customFormat="1" x14ac:dyDescent="0.3">
      <c r="A315" s="73" t="s">
        <v>240</v>
      </c>
      <c r="B315" s="73" t="s">
        <v>272</v>
      </c>
      <c r="C315" s="75" t="s">
        <v>367</v>
      </c>
      <c r="D315" s="75" t="s">
        <v>106</v>
      </c>
      <c r="E315" s="73"/>
      <c r="F315" s="73" t="s">
        <v>112</v>
      </c>
      <c r="G315" s="73" t="s">
        <v>43</v>
      </c>
      <c r="H315" s="73" t="s">
        <v>464</v>
      </c>
      <c r="I315" s="73" t="s">
        <v>466</v>
      </c>
      <c r="J315" s="73" t="str">
        <f t="shared" si="4"/>
        <v>Waste oils kWh (Net CV)</v>
      </c>
      <c r="K315" s="33">
        <v>2.7999999999999998E-4</v>
      </c>
      <c r="L315" s="48"/>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c r="BR315" s="22"/>
      <c r="BS315" s="22"/>
      <c r="BT315" s="22"/>
      <c r="BU315" s="22"/>
      <c r="BV315" s="22"/>
      <c r="BW315" s="22"/>
      <c r="BX315" s="22"/>
      <c r="BY315" s="22"/>
      <c r="BZ315" s="22"/>
      <c r="CA315" s="22"/>
      <c r="CB315" s="22"/>
      <c r="CC315" s="22"/>
      <c r="CD315" s="22"/>
      <c r="CE315" s="22"/>
      <c r="CF315" s="22"/>
      <c r="CG315" s="22"/>
      <c r="CH315" s="22"/>
      <c r="CI315" s="22"/>
      <c r="CJ315" s="22"/>
      <c r="CK315" s="22"/>
      <c r="CL315" s="22"/>
      <c r="CM315" s="22"/>
      <c r="CN315" s="22"/>
      <c r="CO315" s="22"/>
    </row>
    <row r="316" spans="1:93" s="2" customFormat="1" x14ac:dyDescent="0.3">
      <c r="A316" s="73" t="s">
        <v>240</v>
      </c>
      <c r="B316" s="73" t="s">
        <v>272</v>
      </c>
      <c r="C316" s="75" t="s">
        <v>367</v>
      </c>
      <c r="D316" s="75" t="s">
        <v>106</v>
      </c>
      <c r="E316" s="73"/>
      <c r="F316" s="73" t="s">
        <v>112</v>
      </c>
      <c r="G316" s="73" t="s">
        <v>43</v>
      </c>
      <c r="H316" s="73" t="s">
        <v>464</v>
      </c>
      <c r="I316" s="73" t="s">
        <v>467</v>
      </c>
      <c r="J316" s="73" t="str">
        <f t="shared" si="4"/>
        <v>Waste oils kWh (Net CV)</v>
      </c>
      <c r="K316" s="33">
        <v>0.28077999999999997</v>
      </c>
      <c r="L316" s="48"/>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c r="BT316" s="22"/>
      <c r="BU316" s="22"/>
      <c r="BV316" s="22"/>
      <c r="BW316" s="22"/>
      <c r="BX316" s="22"/>
      <c r="BY316" s="22"/>
      <c r="BZ316" s="22"/>
      <c r="CA316" s="22"/>
      <c r="CB316" s="22"/>
      <c r="CC316" s="22"/>
      <c r="CD316" s="22"/>
      <c r="CE316" s="22"/>
      <c r="CF316" s="22"/>
      <c r="CG316" s="22"/>
      <c r="CH316" s="22"/>
      <c r="CI316" s="22"/>
      <c r="CJ316" s="22"/>
      <c r="CK316" s="22"/>
      <c r="CL316" s="22"/>
      <c r="CM316" s="22"/>
      <c r="CN316" s="22"/>
      <c r="CO316" s="22"/>
    </row>
    <row r="317" spans="1:93" s="2" customFormat="1" x14ac:dyDescent="0.3">
      <c r="A317" s="73" t="s">
        <v>240</v>
      </c>
      <c r="B317" s="73" t="s">
        <v>272</v>
      </c>
      <c r="C317" s="75" t="s">
        <v>367</v>
      </c>
      <c r="D317" s="75" t="s">
        <v>106</v>
      </c>
      <c r="E317" s="73"/>
      <c r="F317" s="73" t="s">
        <v>112</v>
      </c>
      <c r="G317" s="73" t="s">
        <v>43</v>
      </c>
      <c r="H317" s="73" t="s">
        <v>464</v>
      </c>
      <c r="I317" s="73" t="s">
        <v>468</v>
      </c>
      <c r="J317" s="73" t="str">
        <f t="shared" si="4"/>
        <v>Waste oils kWh (Net CV)</v>
      </c>
      <c r="K317" s="33">
        <v>4.4900000000000001E-3</v>
      </c>
      <c r="L317" s="138"/>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c r="BO317" s="22"/>
      <c r="BP317" s="22"/>
      <c r="BQ317" s="22"/>
      <c r="BR317" s="22"/>
      <c r="BS317" s="22"/>
      <c r="BT317" s="22"/>
      <c r="BU317" s="22"/>
      <c r="BV317" s="22"/>
      <c r="BW317" s="22"/>
      <c r="BX317" s="22"/>
      <c r="BY317" s="22"/>
      <c r="BZ317" s="22"/>
      <c r="CA317" s="22"/>
      <c r="CB317" s="22"/>
      <c r="CC317" s="22"/>
      <c r="CD317" s="22"/>
      <c r="CE317" s="22"/>
      <c r="CF317" s="22"/>
      <c r="CG317" s="22"/>
      <c r="CH317" s="22"/>
      <c r="CI317" s="22"/>
      <c r="CJ317" s="22"/>
      <c r="CK317" s="22"/>
      <c r="CL317" s="22"/>
      <c r="CM317" s="22"/>
      <c r="CN317" s="22"/>
      <c r="CO317" s="22"/>
    </row>
    <row r="318" spans="1:93" s="2" customFormat="1" x14ac:dyDescent="0.3">
      <c r="A318" s="73" t="s">
        <v>240</v>
      </c>
      <c r="B318" s="73" t="s">
        <v>272</v>
      </c>
      <c r="C318" s="75" t="s">
        <v>367</v>
      </c>
      <c r="D318" s="75" t="s">
        <v>106</v>
      </c>
      <c r="E318" s="73"/>
      <c r="F318" s="73" t="s">
        <v>198</v>
      </c>
      <c r="G318" s="73" t="s">
        <v>5</v>
      </c>
      <c r="H318" s="73" t="s">
        <v>5</v>
      </c>
      <c r="I318" s="73" t="s">
        <v>465</v>
      </c>
      <c r="J318" s="73" t="str">
        <f t="shared" si="4"/>
        <v>Waste oils litres</v>
      </c>
      <c r="K318" s="25"/>
      <c r="L318" s="48"/>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c r="BN318" s="22"/>
      <c r="BO318" s="22"/>
      <c r="BP318" s="22"/>
      <c r="BQ318" s="22"/>
      <c r="BR318" s="22"/>
      <c r="BS318" s="22"/>
      <c r="BT318" s="22"/>
      <c r="BU318" s="22"/>
      <c r="BV318" s="22"/>
      <c r="BW318" s="22"/>
      <c r="BX318" s="22"/>
      <c r="BY318" s="22"/>
      <c r="BZ318" s="22"/>
      <c r="CA318" s="22"/>
      <c r="CB318" s="22"/>
      <c r="CC318" s="22"/>
      <c r="CD318" s="22"/>
      <c r="CE318" s="22"/>
      <c r="CF318" s="22"/>
      <c r="CG318" s="22"/>
      <c r="CH318" s="22"/>
      <c r="CI318" s="22"/>
      <c r="CJ318" s="22"/>
      <c r="CK318" s="22"/>
      <c r="CL318" s="22"/>
      <c r="CM318" s="22"/>
      <c r="CN318" s="22"/>
      <c r="CO318" s="22"/>
    </row>
    <row r="319" spans="1:93" s="2" customFormat="1" x14ac:dyDescent="0.3">
      <c r="A319" s="73" t="s">
        <v>240</v>
      </c>
      <c r="B319" s="73" t="s">
        <v>272</v>
      </c>
      <c r="C319" s="75" t="s">
        <v>367</v>
      </c>
      <c r="D319" s="75" t="s">
        <v>106</v>
      </c>
      <c r="E319" s="73"/>
      <c r="F319" s="73" t="s">
        <v>198</v>
      </c>
      <c r="G319" s="73" t="s">
        <v>5</v>
      </c>
      <c r="H319" s="73" t="s">
        <v>5</v>
      </c>
      <c r="I319" s="73" t="s">
        <v>466</v>
      </c>
      <c r="J319" s="73" t="str">
        <f t="shared" si="4"/>
        <v>Waste oils litres</v>
      </c>
      <c r="K319" s="25"/>
      <c r="L319" s="48"/>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c r="BE319" s="22"/>
      <c r="BF319" s="22"/>
      <c r="BG319" s="22"/>
      <c r="BH319" s="22"/>
      <c r="BI319" s="22"/>
      <c r="BJ319" s="22"/>
      <c r="BK319" s="22"/>
      <c r="BL319" s="22"/>
      <c r="BM319" s="22"/>
      <c r="BN319" s="22"/>
      <c r="BO319" s="22"/>
      <c r="BP319" s="22"/>
      <c r="BQ319" s="22"/>
      <c r="BR319" s="22"/>
      <c r="BS319" s="22"/>
      <c r="BT319" s="22"/>
      <c r="BU319" s="22"/>
      <c r="BV319" s="22"/>
      <c r="BW319" s="22"/>
      <c r="BX319" s="22"/>
      <c r="BY319" s="22"/>
      <c r="BZ319" s="22"/>
      <c r="CA319" s="22"/>
      <c r="CB319" s="22"/>
      <c r="CC319" s="22"/>
      <c r="CD319" s="22"/>
      <c r="CE319" s="22"/>
      <c r="CF319" s="22"/>
      <c r="CG319" s="22"/>
      <c r="CH319" s="22"/>
      <c r="CI319" s="22"/>
      <c r="CJ319" s="22"/>
      <c r="CK319" s="22"/>
      <c r="CL319" s="22"/>
      <c r="CM319" s="22"/>
      <c r="CN319" s="22"/>
      <c r="CO319" s="22"/>
    </row>
    <row r="320" spans="1:93" s="2" customFormat="1" x14ac:dyDescent="0.3">
      <c r="A320" s="73" t="s">
        <v>240</v>
      </c>
      <c r="B320" s="73" t="s">
        <v>272</v>
      </c>
      <c r="C320" s="75" t="s">
        <v>367</v>
      </c>
      <c r="D320" s="75" t="s">
        <v>106</v>
      </c>
      <c r="E320" s="73"/>
      <c r="F320" s="73" t="s">
        <v>198</v>
      </c>
      <c r="G320" s="73" t="s">
        <v>5</v>
      </c>
      <c r="H320" s="73" t="s">
        <v>5</v>
      </c>
      <c r="I320" s="73" t="s">
        <v>467</v>
      </c>
      <c r="J320" s="73" t="str">
        <f t="shared" si="4"/>
        <v>Waste oils litres</v>
      </c>
      <c r="K320" s="25"/>
      <c r="L320" s="48"/>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c r="BN320" s="22"/>
      <c r="BO320" s="22"/>
      <c r="BP320" s="22"/>
      <c r="BQ320" s="22"/>
      <c r="BR320" s="22"/>
      <c r="BS320" s="22"/>
      <c r="BT320" s="22"/>
      <c r="BU320" s="22"/>
      <c r="BV320" s="22"/>
      <c r="BW320" s="22"/>
      <c r="BX320" s="22"/>
      <c r="BY320" s="22"/>
      <c r="BZ320" s="22"/>
      <c r="CA320" s="22"/>
      <c r="CB320" s="22"/>
      <c r="CC320" s="22"/>
      <c r="CD320" s="22"/>
      <c r="CE320" s="22"/>
      <c r="CF320" s="22"/>
      <c r="CG320" s="22"/>
      <c r="CH320" s="22"/>
      <c r="CI320" s="22"/>
      <c r="CJ320" s="22"/>
      <c r="CK320" s="22"/>
      <c r="CL320" s="22"/>
      <c r="CM320" s="22"/>
      <c r="CN320" s="22"/>
      <c r="CO320" s="22"/>
    </row>
    <row r="321" spans="1:93" s="2" customFormat="1" x14ac:dyDescent="0.3">
      <c r="A321" s="73" t="s">
        <v>240</v>
      </c>
      <c r="B321" s="73" t="s">
        <v>272</v>
      </c>
      <c r="C321" s="75" t="s">
        <v>367</v>
      </c>
      <c r="D321" s="75" t="s">
        <v>106</v>
      </c>
      <c r="E321" s="73"/>
      <c r="F321" s="73" t="s">
        <v>198</v>
      </c>
      <c r="G321" s="73" t="s">
        <v>5</v>
      </c>
      <c r="H321" s="73" t="s">
        <v>5</v>
      </c>
      <c r="I321" s="73" t="s">
        <v>468</v>
      </c>
      <c r="J321" s="73" t="str">
        <f t="shared" si="4"/>
        <v>Waste oils litres</v>
      </c>
      <c r="K321" s="25"/>
      <c r="L321" s="48"/>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c r="BR321" s="22"/>
      <c r="BS321" s="22"/>
      <c r="BT321" s="22"/>
      <c r="BU321" s="22"/>
      <c r="BV321" s="22"/>
      <c r="BW321" s="22"/>
      <c r="BX321" s="22"/>
      <c r="BY321" s="22"/>
      <c r="BZ321" s="22"/>
      <c r="CA321" s="22"/>
      <c r="CB321" s="22"/>
      <c r="CC321" s="22"/>
      <c r="CD321" s="22"/>
      <c r="CE321" s="22"/>
      <c r="CF321" s="22"/>
      <c r="CG321" s="22"/>
      <c r="CH321" s="22"/>
      <c r="CI321" s="22"/>
      <c r="CJ321" s="22"/>
      <c r="CK321" s="22"/>
      <c r="CL321" s="22"/>
      <c r="CM321" s="22"/>
      <c r="CN321" s="22"/>
      <c r="CO321" s="22"/>
    </row>
    <row r="322" spans="1:93" s="2" customFormat="1" x14ac:dyDescent="0.3">
      <c r="A322" s="73" t="s">
        <v>240</v>
      </c>
      <c r="B322" s="73" t="s">
        <v>272</v>
      </c>
      <c r="C322" s="75" t="s">
        <v>367</v>
      </c>
      <c r="D322" s="75" t="s">
        <v>106</v>
      </c>
      <c r="E322" s="73"/>
      <c r="F322" s="73" t="s">
        <v>424</v>
      </c>
      <c r="G322" s="73" t="s">
        <v>28</v>
      </c>
      <c r="H322" s="73" t="s">
        <v>28</v>
      </c>
      <c r="I322" s="73" t="s">
        <v>465</v>
      </c>
      <c r="J322" s="73" t="str">
        <f t="shared" si="4"/>
        <v>Waste oils tonnes</v>
      </c>
      <c r="K322" s="33">
        <v>3225.02</v>
      </c>
      <c r="L322" s="48"/>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c r="BT322" s="22"/>
      <c r="BU322" s="22"/>
      <c r="BV322" s="22"/>
      <c r="BW322" s="22"/>
      <c r="BX322" s="22"/>
      <c r="BY322" s="22"/>
      <c r="BZ322" s="22"/>
      <c r="CA322" s="22"/>
      <c r="CB322" s="22"/>
      <c r="CC322" s="22"/>
      <c r="CD322" s="22"/>
      <c r="CE322" s="22"/>
      <c r="CF322" s="22"/>
      <c r="CG322" s="22"/>
      <c r="CH322" s="22"/>
      <c r="CI322" s="22"/>
      <c r="CJ322" s="22"/>
      <c r="CK322" s="22"/>
      <c r="CL322" s="22"/>
      <c r="CM322" s="22"/>
      <c r="CN322" s="22"/>
      <c r="CO322" s="22"/>
    </row>
    <row r="323" spans="1:93" s="2" customFormat="1" x14ac:dyDescent="0.3">
      <c r="A323" s="73" t="s">
        <v>240</v>
      </c>
      <c r="B323" s="73" t="s">
        <v>272</v>
      </c>
      <c r="C323" s="75" t="s">
        <v>367</v>
      </c>
      <c r="D323" s="75" t="s">
        <v>106</v>
      </c>
      <c r="E323" s="73"/>
      <c r="F323" s="73" t="s">
        <v>424</v>
      </c>
      <c r="G323" s="73" t="s">
        <v>28</v>
      </c>
      <c r="H323" s="73" t="s">
        <v>28</v>
      </c>
      <c r="I323" s="73" t="s">
        <v>466</v>
      </c>
      <c r="J323" s="73" t="str">
        <f t="shared" si="4"/>
        <v>Waste oils tonnes</v>
      </c>
      <c r="K323" s="33">
        <v>3.19</v>
      </c>
      <c r="L323" s="48"/>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c r="BO323" s="22"/>
      <c r="BP323" s="22"/>
      <c r="BQ323" s="22"/>
      <c r="BR323" s="22"/>
      <c r="BS323" s="22"/>
      <c r="BT323" s="22"/>
      <c r="BU323" s="22"/>
      <c r="BV323" s="22"/>
      <c r="BW323" s="22"/>
      <c r="BX323" s="22"/>
      <c r="BY323" s="22"/>
      <c r="BZ323" s="22"/>
      <c r="CA323" s="22"/>
      <c r="CB323" s="22"/>
      <c r="CC323" s="22"/>
      <c r="CD323" s="22"/>
      <c r="CE323" s="22"/>
      <c r="CF323" s="22"/>
      <c r="CG323" s="22"/>
      <c r="CH323" s="22"/>
      <c r="CI323" s="22"/>
      <c r="CJ323" s="22"/>
      <c r="CK323" s="22"/>
      <c r="CL323" s="22"/>
      <c r="CM323" s="22"/>
      <c r="CN323" s="22"/>
      <c r="CO323" s="22"/>
    </row>
    <row r="324" spans="1:93" s="2" customFormat="1" x14ac:dyDescent="0.3">
      <c r="A324" s="73" t="s">
        <v>240</v>
      </c>
      <c r="B324" s="73" t="s">
        <v>272</v>
      </c>
      <c r="C324" s="75" t="s">
        <v>367</v>
      </c>
      <c r="D324" s="75" t="s">
        <v>106</v>
      </c>
      <c r="E324" s="73"/>
      <c r="F324" s="73" t="s">
        <v>424</v>
      </c>
      <c r="G324" s="73" t="s">
        <v>28</v>
      </c>
      <c r="H324" s="73" t="s">
        <v>28</v>
      </c>
      <c r="I324" s="73" t="s">
        <v>467</v>
      </c>
      <c r="J324" s="73" t="str">
        <f t="shared" si="4"/>
        <v>Waste oils tonnes</v>
      </c>
      <c r="K324" s="33">
        <v>3171.09</v>
      </c>
      <c r="L324" s="48"/>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c r="BN324" s="22"/>
      <c r="BO324" s="22"/>
      <c r="BP324" s="22"/>
      <c r="BQ324" s="22"/>
      <c r="BR324" s="22"/>
      <c r="BS324" s="22"/>
      <c r="BT324" s="22"/>
      <c r="BU324" s="22"/>
      <c r="BV324" s="22"/>
      <c r="BW324" s="22"/>
      <c r="BX324" s="22"/>
      <c r="BY324" s="22"/>
      <c r="BZ324" s="22"/>
      <c r="CA324" s="22"/>
      <c r="CB324" s="22"/>
      <c r="CC324" s="22"/>
      <c r="CD324" s="22"/>
      <c r="CE324" s="22"/>
      <c r="CF324" s="22"/>
      <c r="CG324" s="22"/>
      <c r="CH324" s="22"/>
      <c r="CI324" s="22"/>
      <c r="CJ324" s="22"/>
      <c r="CK324" s="22"/>
      <c r="CL324" s="22"/>
      <c r="CM324" s="22"/>
      <c r="CN324" s="22"/>
      <c r="CO324" s="22"/>
    </row>
    <row r="325" spans="1:93" s="2" customFormat="1" x14ac:dyDescent="0.3">
      <c r="A325" s="73" t="s">
        <v>240</v>
      </c>
      <c r="B325" s="73" t="s">
        <v>272</v>
      </c>
      <c r="C325" s="75" t="s">
        <v>367</v>
      </c>
      <c r="D325" s="75" t="s">
        <v>106</v>
      </c>
      <c r="E325" s="73"/>
      <c r="F325" s="73" t="s">
        <v>424</v>
      </c>
      <c r="G325" s="73" t="s">
        <v>28</v>
      </c>
      <c r="H325" s="73" t="s">
        <v>28</v>
      </c>
      <c r="I325" s="73" t="s">
        <v>468</v>
      </c>
      <c r="J325" s="73" t="str">
        <f t="shared" si="4"/>
        <v>Waste oils tonnes</v>
      </c>
      <c r="K325" s="33">
        <v>50.74</v>
      </c>
      <c r="L325" s="48"/>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c r="BE325" s="22"/>
      <c r="BF325" s="22"/>
      <c r="BG325" s="22"/>
      <c r="BH325" s="22"/>
      <c r="BI325" s="22"/>
      <c r="BJ325" s="22"/>
      <c r="BK325" s="22"/>
      <c r="BL325" s="22"/>
      <c r="BM325" s="22"/>
      <c r="BN325" s="22"/>
      <c r="BO325" s="22"/>
      <c r="BP325" s="22"/>
      <c r="BQ325" s="22"/>
      <c r="BR325" s="22"/>
      <c r="BS325" s="22"/>
      <c r="BT325" s="22"/>
      <c r="BU325" s="22"/>
      <c r="BV325" s="22"/>
      <c r="BW325" s="22"/>
      <c r="BX325" s="22"/>
      <c r="BY325" s="22"/>
      <c r="BZ325" s="22"/>
      <c r="CA325" s="22"/>
      <c r="CB325" s="22"/>
      <c r="CC325" s="22"/>
      <c r="CD325" s="22"/>
      <c r="CE325" s="22"/>
      <c r="CF325" s="22"/>
      <c r="CG325" s="22"/>
      <c r="CH325" s="22"/>
      <c r="CI325" s="22"/>
      <c r="CJ325" s="22"/>
      <c r="CK325" s="22"/>
      <c r="CL325" s="22"/>
      <c r="CM325" s="22"/>
      <c r="CN325" s="22"/>
      <c r="CO325" s="22"/>
    </row>
    <row r="326" spans="1:93" s="2" customFormat="1" x14ac:dyDescent="0.3">
      <c r="A326" s="73" t="s">
        <v>240</v>
      </c>
      <c r="B326" s="73" t="s">
        <v>272</v>
      </c>
      <c r="C326" s="75" t="s">
        <v>367</v>
      </c>
      <c r="D326" s="75" t="s">
        <v>92</v>
      </c>
      <c r="E326" s="73"/>
      <c r="F326" s="73" t="s">
        <v>398</v>
      </c>
      <c r="G326" s="73" t="s">
        <v>43</v>
      </c>
      <c r="H326" s="73" t="s">
        <v>463</v>
      </c>
      <c r="I326" s="73" t="s">
        <v>465</v>
      </c>
      <c r="J326" s="73" t="str">
        <f t="shared" ref="J326:J389" si="5">CONCATENATE(D326," ",H326)</f>
        <v>Marine gas oil kWh (Gross CV)</v>
      </c>
      <c r="K326" s="33">
        <v>0.25835999999999998</v>
      </c>
      <c r="L326" s="48"/>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c r="BN326" s="22"/>
      <c r="BO326" s="22"/>
      <c r="BP326" s="22"/>
      <c r="BQ326" s="22"/>
      <c r="BR326" s="22"/>
      <c r="BS326" s="22"/>
      <c r="BT326" s="22"/>
      <c r="BU326" s="22"/>
      <c r="BV326" s="22"/>
      <c r="BW326" s="22"/>
      <c r="BX326" s="22"/>
      <c r="BY326" s="22"/>
      <c r="BZ326" s="22"/>
      <c r="CA326" s="22"/>
      <c r="CB326" s="22"/>
      <c r="CC326" s="22"/>
      <c r="CD326" s="22"/>
      <c r="CE326" s="22"/>
      <c r="CF326" s="22"/>
      <c r="CG326" s="22"/>
      <c r="CH326" s="22"/>
      <c r="CI326" s="22"/>
      <c r="CJ326" s="22"/>
      <c r="CK326" s="22"/>
      <c r="CL326" s="22"/>
      <c r="CM326" s="22"/>
      <c r="CN326" s="22"/>
      <c r="CO326" s="22"/>
    </row>
    <row r="327" spans="1:93" s="2" customFormat="1" x14ac:dyDescent="0.3">
      <c r="A327" s="73" t="s">
        <v>240</v>
      </c>
      <c r="B327" s="73" t="s">
        <v>272</v>
      </c>
      <c r="C327" s="75" t="s">
        <v>367</v>
      </c>
      <c r="D327" s="75" t="s">
        <v>92</v>
      </c>
      <c r="E327" s="73"/>
      <c r="F327" s="73" t="s">
        <v>398</v>
      </c>
      <c r="G327" s="73" t="s">
        <v>43</v>
      </c>
      <c r="H327" s="73" t="s">
        <v>463</v>
      </c>
      <c r="I327" s="73" t="s">
        <v>466</v>
      </c>
      <c r="J327" s="73" t="str">
        <f t="shared" si="5"/>
        <v>Marine gas oil kWh (Gross CV)</v>
      </c>
      <c r="K327" s="33">
        <v>6.9999999999999994E-5</v>
      </c>
      <c r="L327" s="48"/>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c r="BR327" s="22"/>
      <c r="BS327" s="22"/>
      <c r="BT327" s="22"/>
      <c r="BU327" s="22"/>
      <c r="BV327" s="22"/>
      <c r="BW327" s="22"/>
      <c r="BX327" s="22"/>
      <c r="BY327" s="22"/>
      <c r="BZ327" s="22"/>
      <c r="CA327" s="22"/>
      <c r="CB327" s="22"/>
      <c r="CC327" s="22"/>
      <c r="CD327" s="22"/>
      <c r="CE327" s="22"/>
      <c r="CF327" s="22"/>
      <c r="CG327" s="22"/>
      <c r="CH327" s="22"/>
      <c r="CI327" s="22"/>
      <c r="CJ327" s="22"/>
      <c r="CK327" s="22"/>
      <c r="CL327" s="22"/>
      <c r="CM327" s="22"/>
      <c r="CN327" s="22"/>
      <c r="CO327" s="22"/>
    </row>
    <row r="328" spans="1:93" s="2" customFormat="1" x14ac:dyDescent="0.3">
      <c r="A328" s="73" t="s">
        <v>240</v>
      </c>
      <c r="B328" s="73" t="s">
        <v>272</v>
      </c>
      <c r="C328" s="75" t="s">
        <v>367</v>
      </c>
      <c r="D328" s="75" t="s">
        <v>92</v>
      </c>
      <c r="E328" s="73"/>
      <c r="F328" s="73" t="s">
        <v>398</v>
      </c>
      <c r="G328" s="73" t="s">
        <v>43</v>
      </c>
      <c r="H328" s="73" t="s">
        <v>463</v>
      </c>
      <c r="I328" s="73" t="s">
        <v>467</v>
      </c>
      <c r="J328" s="73" t="str">
        <f t="shared" si="5"/>
        <v>Marine gas oil kWh (Gross CV)</v>
      </c>
      <c r="K328" s="33">
        <v>0.25485999999999998</v>
      </c>
      <c r="L328" s="48"/>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c r="BT328" s="22"/>
      <c r="BU328" s="22"/>
      <c r="BV328" s="22"/>
      <c r="BW328" s="22"/>
      <c r="BX328" s="22"/>
      <c r="BY328" s="22"/>
      <c r="BZ328" s="22"/>
      <c r="CA328" s="22"/>
      <c r="CB328" s="22"/>
      <c r="CC328" s="22"/>
      <c r="CD328" s="22"/>
      <c r="CE328" s="22"/>
      <c r="CF328" s="22"/>
      <c r="CG328" s="22"/>
      <c r="CH328" s="22"/>
      <c r="CI328" s="22"/>
      <c r="CJ328" s="22"/>
      <c r="CK328" s="22"/>
      <c r="CL328" s="22"/>
      <c r="CM328" s="22"/>
      <c r="CN328" s="22"/>
      <c r="CO328" s="22"/>
    </row>
    <row r="329" spans="1:93" s="2" customFormat="1" x14ac:dyDescent="0.3">
      <c r="A329" s="73" t="s">
        <v>240</v>
      </c>
      <c r="B329" s="73" t="s">
        <v>272</v>
      </c>
      <c r="C329" s="75" t="s">
        <v>367</v>
      </c>
      <c r="D329" s="75" t="s">
        <v>92</v>
      </c>
      <c r="E329" s="73"/>
      <c r="F329" s="73" t="s">
        <v>398</v>
      </c>
      <c r="G329" s="73" t="s">
        <v>43</v>
      </c>
      <c r="H329" s="73" t="s">
        <v>463</v>
      </c>
      <c r="I329" s="73" t="s">
        <v>468</v>
      </c>
      <c r="J329" s="73" t="str">
        <f t="shared" si="5"/>
        <v>Marine gas oil kWh (Gross CV)</v>
      </c>
      <c r="K329" s="33">
        <v>3.4399999999999999E-3</v>
      </c>
      <c r="L329" s="138"/>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c r="BO329" s="22"/>
      <c r="BP329" s="22"/>
      <c r="BQ329" s="22"/>
      <c r="BR329" s="22"/>
      <c r="BS329" s="22"/>
      <c r="BT329" s="22"/>
      <c r="BU329" s="22"/>
      <c r="BV329" s="22"/>
      <c r="BW329" s="22"/>
      <c r="BX329" s="22"/>
      <c r="BY329" s="22"/>
      <c r="BZ329" s="22"/>
      <c r="CA329" s="22"/>
      <c r="CB329" s="22"/>
      <c r="CC329" s="22"/>
      <c r="CD329" s="22"/>
      <c r="CE329" s="22"/>
      <c r="CF329" s="22"/>
      <c r="CG329" s="22"/>
      <c r="CH329" s="22"/>
      <c r="CI329" s="22"/>
      <c r="CJ329" s="22"/>
      <c r="CK329" s="22"/>
      <c r="CL329" s="22"/>
      <c r="CM329" s="22"/>
      <c r="CN329" s="22"/>
      <c r="CO329" s="22"/>
    </row>
    <row r="330" spans="1:93" s="2" customFormat="1" x14ac:dyDescent="0.3">
      <c r="A330" s="73" t="s">
        <v>240</v>
      </c>
      <c r="B330" s="73" t="s">
        <v>272</v>
      </c>
      <c r="C330" s="75" t="s">
        <v>367</v>
      </c>
      <c r="D330" s="75" t="s">
        <v>92</v>
      </c>
      <c r="E330" s="73"/>
      <c r="F330" s="73" t="s">
        <v>112</v>
      </c>
      <c r="G330" s="73" t="s">
        <v>43</v>
      </c>
      <c r="H330" s="73" t="s">
        <v>464</v>
      </c>
      <c r="I330" s="73" t="s">
        <v>465</v>
      </c>
      <c r="J330" s="73" t="str">
        <f t="shared" si="5"/>
        <v>Marine gas oil kWh (Net CV)</v>
      </c>
      <c r="K330" s="33">
        <v>0.27485999999999999</v>
      </c>
      <c r="L330" s="48"/>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c r="BN330" s="22"/>
      <c r="BO330" s="22"/>
      <c r="BP330" s="22"/>
      <c r="BQ330" s="22"/>
      <c r="BR330" s="22"/>
      <c r="BS330" s="22"/>
      <c r="BT330" s="22"/>
      <c r="BU330" s="22"/>
      <c r="BV330" s="22"/>
      <c r="BW330" s="22"/>
      <c r="BX330" s="22"/>
      <c r="BY330" s="22"/>
      <c r="BZ330" s="22"/>
      <c r="CA330" s="22"/>
      <c r="CB330" s="22"/>
      <c r="CC330" s="22"/>
      <c r="CD330" s="22"/>
      <c r="CE330" s="22"/>
      <c r="CF330" s="22"/>
      <c r="CG330" s="22"/>
      <c r="CH330" s="22"/>
      <c r="CI330" s="22"/>
      <c r="CJ330" s="22"/>
      <c r="CK330" s="22"/>
      <c r="CL330" s="22"/>
      <c r="CM330" s="22"/>
      <c r="CN330" s="22"/>
      <c r="CO330" s="22"/>
    </row>
    <row r="331" spans="1:93" s="2" customFormat="1" x14ac:dyDescent="0.3">
      <c r="A331" s="73" t="s">
        <v>240</v>
      </c>
      <c r="B331" s="73" t="s">
        <v>272</v>
      </c>
      <c r="C331" s="75" t="s">
        <v>367</v>
      </c>
      <c r="D331" s="75" t="s">
        <v>92</v>
      </c>
      <c r="E331" s="73"/>
      <c r="F331" s="73" t="s">
        <v>112</v>
      </c>
      <c r="G331" s="73" t="s">
        <v>43</v>
      </c>
      <c r="H331" s="73" t="s">
        <v>464</v>
      </c>
      <c r="I331" s="73" t="s">
        <v>466</v>
      </c>
      <c r="J331" s="73" t="str">
        <f t="shared" si="5"/>
        <v>Marine gas oil kWh (Net CV)</v>
      </c>
      <c r="K331" s="33">
        <v>6.9999999999999994E-5</v>
      </c>
      <c r="L331" s="48"/>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c r="BE331" s="22"/>
      <c r="BF331" s="22"/>
      <c r="BG331" s="22"/>
      <c r="BH331" s="22"/>
      <c r="BI331" s="22"/>
      <c r="BJ331" s="22"/>
      <c r="BK331" s="22"/>
      <c r="BL331" s="22"/>
      <c r="BM331" s="22"/>
      <c r="BN331" s="22"/>
      <c r="BO331" s="22"/>
      <c r="BP331" s="22"/>
      <c r="BQ331" s="22"/>
      <c r="BR331" s="22"/>
      <c r="BS331" s="22"/>
      <c r="BT331" s="22"/>
      <c r="BU331" s="22"/>
      <c r="BV331" s="22"/>
      <c r="BW331" s="22"/>
      <c r="BX331" s="22"/>
      <c r="BY331" s="22"/>
      <c r="BZ331" s="22"/>
      <c r="CA331" s="22"/>
      <c r="CB331" s="22"/>
      <c r="CC331" s="22"/>
      <c r="CD331" s="22"/>
      <c r="CE331" s="22"/>
      <c r="CF331" s="22"/>
      <c r="CG331" s="22"/>
      <c r="CH331" s="22"/>
      <c r="CI331" s="22"/>
      <c r="CJ331" s="22"/>
      <c r="CK331" s="22"/>
      <c r="CL331" s="22"/>
      <c r="CM331" s="22"/>
      <c r="CN331" s="22"/>
      <c r="CO331" s="22"/>
    </row>
    <row r="332" spans="1:93" s="2" customFormat="1" x14ac:dyDescent="0.3">
      <c r="A332" s="73" t="s">
        <v>240</v>
      </c>
      <c r="B332" s="73" t="s">
        <v>272</v>
      </c>
      <c r="C332" s="75" t="s">
        <v>367</v>
      </c>
      <c r="D332" s="75" t="s">
        <v>92</v>
      </c>
      <c r="E332" s="73"/>
      <c r="F332" s="73" t="s">
        <v>112</v>
      </c>
      <c r="G332" s="73" t="s">
        <v>43</v>
      </c>
      <c r="H332" s="73" t="s">
        <v>464</v>
      </c>
      <c r="I332" s="73" t="s">
        <v>467</v>
      </c>
      <c r="J332" s="73" t="str">
        <f t="shared" si="5"/>
        <v>Marine gas oil kWh (Net CV)</v>
      </c>
      <c r="K332" s="33">
        <v>0.27112999999999998</v>
      </c>
      <c r="L332" s="48"/>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c r="BI332" s="22"/>
      <c r="BJ332" s="22"/>
      <c r="BK332" s="22"/>
      <c r="BL332" s="22"/>
      <c r="BM332" s="22"/>
      <c r="BN332" s="22"/>
      <c r="BO332" s="22"/>
      <c r="BP332" s="22"/>
      <c r="BQ332" s="22"/>
      <c r="BR332" s="22"/>
      <c r="BS332" s="22"/>
      <c r="BT332" s="22"/>
      <c r="BU332" s="22"/>
      <c r="BV332" s="22"/>
      <c r="BW332" s="22"/>
      <c r="BX332" s="22"/>
      <c r="BY332" s="22"/>
      <c r="BZ332" s="22"/>
      <c r="CA332" s="22"/>
      <c r="CB332" s="22"/>
      <c r="CC332" s="22"/>
      <c r="CD332" s="22"/>
      <c r="CE332" s="22"/>
      <c r="CF332" s="22"/>
      <c r="CG332" s="22"/>
      <c r="CH332" s="22"/>
      <c r="CI332" s="22"/>
      <c r="CJ332" s="22"/>
      <c r="CK332" s="22"/>
      <c r="CL332" s="22"/>
      <c r="CM332" s="22"/>
      <c r="CN332" s="22"/>
      <c r="CO332" s="22"/>
    </row>
    <row r="333" spans="1:93" s="2" customFormat="1" x14ac:dyDescent="0.3">
      <c r="A333" s="73" t="s">
        <v>240</v>
      </c>
      <c r="B333" s="73" t="s">
        <v>272</v>
      </c>
      <c r="C333" s="75" t="s">
        <v>367</v>
      </c>
      <c r="D333" s="75" t="s">
        <v>92</v>
      </c>
      <c r="E333" s="73"/>
      <c r="F333" s="73" t="s">
        <v>112</v>
      </c>
      <c r="G333" s="73" t="s">
        <v>43</v>
      </c>
      <c r="H333" s="73" t="s">
        <v>464</v>
      </c>
      <c r="I333" s="73" t="s">
        <v>468</v>
      </c>
      <c r="J333" s="73" t="str">
        <f t="shared" si="5"/>
        <v>Marine gas oil kWh (Net CV)</v>
      </c>
      <c r="K333" s="33">
        <v>3.6600000000000001E-3</v>
      </c>
      <c r="L333" s="48"/>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c r="BR333" s="22"/>
      <c r="BS333" s="22"/>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row>
    <row r="334" spans="1:93" s="2" customFormat="1" x14ac:dyDescent="0.3">
      <c r="A334" s="73" t="s">
        <v>240</v>
      </c>
      <c r="B334" s="73" t="s">
        <v>272</v>
      </c>
      <c r="C334" s="75" t="s">
        <v>367</v>
      </c>
      <c r="D334" s="75" t="s">
        <v>92</v>
      </c>
      <c r="E334" s="73"/>
      <c r="F334" s="73" t="s">
        <v>198</v>
      </c>
      <c r="G334" s="73" t="s">
        <v>5</v>
      </c>
      <c r="H334" s="73" t="s">
        <v>5</v>
      </c>
      <c r="I334" s="73" t="s">
        <v>465</v>
      </c>
      <c r="J334" s="73" t="str">
        <f t="shared" si="5"/>
        <v>Marine gas oil litres</v>
      </c>
      <c r="K334" s="33">
        <v>2.7754699999999999</v>
      </c>
      <c r="L334" s="48"/>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c r="BO334" s="22"/>
      <c r="BP334" s="22"/>
      <c r="BQ334" s="22"/>
      <c r="BR334" s="22"/>
      <c r="BS334" s="22"/>
      <c r="BT334" s="22"/>
      <c r="BU334" s="22"/>
      <c r="BV334" s="22"/>
      <c r="BW334" s="22"/>
      <c r="BX334" s="22"/>
      <c r="BY334" s="22"/>
      <c r="BZ334" s="22"/>
      <c r="CA334" s="22"/>
      <c r="CB334" s="22"/>
      <c r="CC334" s="22"/>
      <c r="CD334" s="22"/>
      <c r="CE334" s="22"/>
      <c r="CF334" s="22"/>
      <c r="CG334" s="22"/>
      <c r="CH334" s="22"/>
      <c r="CI334" s="22"/>
      <c r="CJ334" s="22"/>
      <c r="CK334" s="22"/>
      <c r="CL334" s="22"/>
      <c r="CM334" s="22"/>
      <c r="CN334" s="22"/>
      <c r="CO334" s="22"/>
    </row>
    <row r="335" spans="1:93" s="2" customFormat="1" x14ac:dyDescent="0.3">
      <c r="A335" s="73" t="s">
        <v>240</v>
      </c>
      <c r="B335" s="73" t="s">
        <v>272</v>
      </c>
      <c r="C335" s="75" t="s">
        <v>367</v>
      </c>
      <c r="D335" s="75" t="s">
        <v>92</v>
      </c>
      <c r="E335" s="73"/>
      <c r="F335" s="73" t="s">
        <v>198</v>
      </c>
      <c r="G335" s="73" t="s">
        <v>5</v>
      </c>
      <c r="H335" s="73" t="s">
        <v>5</v>
      </c>
      <c r="I335" s="73" t="s">
        <v>466</v>
      </c>
      <c r="J335" s="73" t="str">
        <f t="shared" si="5"/>
        <v>Marine gas oil litres</v>
      </c>
      <c r="K335" s="33">
        <v>6.9999999999999999E-4</v>
      </c>
      <c r="L335" s="48"/>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c r="BO335" s="22"/>
      <c r="BP335" s="22"/>
      <c r="BQ335" s="22"/>
      <c r="BR335" s="22"/>
      <c r="BS335" s="22"/>
      <c r="BT335" s="22"/>
      <c r="BU335" s="22"/>
      <c r="BV335" s="22"/>
      <c r="BW335" s="22"/>
      <c r="BX335" s="22"/>
      <c r="BY335" s="22"/>
      <c r="BZ335" s="22"/>
      <c r="CA335" s="22"/>
      <c r="CB335" s="22"/>
      <c r="CC335" s="22"/>
      <c r="CD335" s="22"/>
      <c r="CE335" s="22"/>
      <c r="CF335" s="22"/>
      <c r="CG335" s="22"/>
      <c r="CH335" s="22"/>
      <c r="CI335" s="22"/>
      <c r="CJ335" s="22"/>
      <c r="CK335" s="22"/>
      <c r="CL335" s="22"/>
      <c r="CM335" s="22"/>
      <c r="CN335" s="22"/>
      <c r="CO335" s="22"/>
    </row>
    <row r="336" spans="1:93" s="2" customFormat="1" x14ac:dyDescent="0.3">
      <c r="A336" s="73" t="s">
        <v>240</v>
      </c>
      <c r="B336" s="73" t="s">
        <v>272</v>
      </c>
      <c r="C336" s="75" t="s">
        <v>367</v>
      </c>
      <c r="D336" s="75" t="s">
        <v>92</v>
      </c>
      <c r="E336" s="73"/>
      <c r="F336" s="73" t="s">
        <v>198</v>
      </c>
      <c r="G336" s="73" t="s">
        <v>5</v>
      </c>
      <c r="H336" s="73" t="s">
        <v>5</v>
      </c>
      <c r="I336" s="73" t="s">
        <v>467</v>
      </c>
      <c r="J336" s="73" t="str">
        <f t="shared" si="5"/>
        <v>Marine gas oil litres</v>
      </c>
      <c r="K336" s="33">
        <v>2.7378200000000001</v>
      </c>
      <c r="L336" s="48"/>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c r="BE336" s="22"/>
      <c r="BF336" s="22"/>
      <c r="BG336" s="22"/>
      <c r="BH336" s="22"/>
      <c r="BI336" s="22"/>
      <c r="BJ336" s="22"/>
      <c r="BK336" s="22"/>
      <c r="BL336" s="22"/>
      <c r="BM336" s="22"/>
      <c r="BN336" s="22"/>
      <c r="BO336" s="22"/>
      <c r="BP336" s="22"/>
      <c r="BQ336" s="22"/>
      <c r="BR336" s="22"/>
      <c r="BS336" s="22"/>
      <c r="BT336" s="22"/>
      <c r="BU336" s="22"/>
      <c r="BV336" s="22"/>
      <c r="BW336" s="22"/>
      <c r="BX336" s="22"/>
      <c r="BY336" s="22"/>
      <c r="BZ336" s="22"/>
      <c r="CA336" s="22"/>
      <c r="CB336" s="22"/>
      <c r="CC336" s="22"/>
      <c r="CD336" s="22"/>
      <c r="CE336" s="22"/>
      <c r="CF336" s="22"/>
      <c r="CG336" s="22"/>
      <c r="CH336" s="22"/>
      <c r="CI336" s="22"/>
      <c r="CJ336" s="22"/>
      <c r="CK336" s="22"/>
      <c r="CL336" s="22"/>
      <c r="CM336" s="22"/>
      <c r="CN336" s="22"/>
      <c r="CO336" s="22"/>
    </row>
    <row r="337" spans="1:93" s="2" customFormat="1" x14ac:dyDescent="0.3">
      <c r="A337" s="73" t="s">
        <v>240</v>
      </c>
      <c r="B337" s="73" t="s">
        <v>272</v>
      </c>
      <c r="C337" s="75" t="s">
        <v>367</v>
      </c>
      <c r="D337" s="75" t="s">
        <v>92</v>
      </c>
      <c r="E337" s="73"/>
      <c r="F337" s="73" t="s">
        <v>198</v>
      </c>
      <c r="G337" s="73" t="s">
        <v>5</v>
      </c>
      <c r="H337" s="73" t="s">
        <v>5</v>
      </c>
      <c r="I337" s="73" t="s">
        <v>468</v>
      </c>
      <c r="J337" s="73" t="str">
        <f t="shared" si="5"/>
        <v>Marine gas oil litres</v>
      </c>
      <c r="K337" s="33">
        <v>3.6949999999999997E-2</v>
      </c>
      <c r="L337" s="48"/>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c r="BI337" s="22"/>
      <c r="BJ337" s="22"/>
      <c r="BK337" s="22"/>
      <c r="BL337" s="22"/>
      <c r="BM337" s="22"/>
      <c r="BN337" s="22"/>
      <c r="BO337" s="22"/>
      <c r="BP337" s="22"/>
      <c r="BQ337" s="22"/>
      <c r="BR337" s="22"/>
      <c r="BS337" s="22"/>
      <c r="BT337" s="22"/>
      <c r="BU337" s="22"/>
      <c r="BV337" s="22"/>
      <c r="BW337" s="22"/>
      <c r="BX337" s="22"/>
      <c r="BY337" s="22"/>
      <c r="BZ337" s="22"/>
      <c r="CA337" s="22"/>
      <c r="CB337" s="22"/>
      <c r="CC337" s="22"/>
      <c r="CD337" s="22"/>
      <c r="CE337" s="22"/>
      <c r="CF337" s="22"/>
      <c r="CG337" s="22"/>
      <c r="CH337" s="22"/>
      <c r="CI337" s="22"/>
      <c r="CJ337" s="22"/>
      <c r="CK337" s="22"/>
      <c r="CL337" s="22"/>
      <c r="CM337" s="22"/>
      <c r="CN337" s="22"/>
      <c r="CO337" s="22"/>
    </row>
    <row r="338" spans="1:93" s="2" customFormat="1" x14ac:dyDescent="0.3">
      <c r="A338" s="73" t="s">
        <v>240</v>
      </c>
      <c r="B338" s="73" t="s">
        <v>272</v>
      </c>
      <c r="C338" s="75" t="s">
        <v>367</v>
      </c>
      <c r="D338" s="75" t="s">
        <v>92</v>
      </c>
      <c r="E338" s="73"/>
      <c r="F338" s="73" t="s">
        <v>424</v>
      </c>
      <c r="G338" s="73" t="s">
        <v>28</v>
      </c>
      <c r="H338" s="73" t="s">
        <v>28</v>
      </c>
      <c r="I338" s="73" t="s">
        <v>465</v>
      </c>
      <c r="J338" s="73" t="str">
        <f t="shared" si="5"/>
        <v>Marine gas oil tonnes</v>
      </c>
      <c r="K338" s="33">
        <v>3250.08</v>
      </c>
      <c r="L338" s="48"/>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c r="BN338" s="22"/>
      <c r="BO338" s="22"/>
      <c r="BP338" s="22"/>
      <c r="BQ338" s="22"/>
      <c r="BR338" s="22"/>
      <c r="BS338" s="22"/>
      <c r="BT338" s="22"/>
      <c r="BU338" s="22"/>
      <c r="BV338" s="22"/>
      <c r="BW338" s="22"/>
      <c r="BX338" s="22"/>
      <c r="BY338" s="22"/>
      <c r="BZ338" s="22"/>
      <c r="CA338" s="22"/>
      <c r="CB338" s="22"/>
      <c r="CC338" s="22"/>
      <c r="CD338" s="22"/>
      <c r="CE338" s="22"/>
      <c r="CF338" s="22"/>
      <c r="CG338" s="22"/>
      <c r="CH338" s="22"/>
      <c r="CI338" s="22"/>
      <c r="CJ338" s="22"/>
      <c r="CK338" s="22"/>
      <c r="CL338" s="22"/>
      <c r="CM338" s="22"/>
      <c r="CN338" s="22"/>
      <c r="CO338" s="22"/>
    </row>
    <row r="339" spans="1:93" s="2" customFormat="1" x14ac:dyDescent="0.3">
      <c r="A339" s="73" t="s">
        <v>240</v>
      </c>
      <c r="B339" s="73" t="s">
        <v>272</v>
      </c>
      <c r="C339" s="75" t="s">
        <v>367</v>
      </c>
      <c r="D339" s="75" t="s">
        <v>92</v>
      </c>
      <c r="E339" s="73"/>
      <c r="F339" s="73" t="s">
        <v>424</v>
      </c>
      <c r="G339" s="73" t="s">
        <v>28</v>
      </c>
      <c r="H339" s="73" t="s">
        <v>28</v>
      </c>
      <c r="I339" s="73" t="s">
        <v>466</v>
      </c>
      <c r="J339" s="73" t="str">
        <f t="shared" si="5"/>
        <v>Marine gas oil tonnes</v>
      </c>
      <c r="K339" s="33">
        <v>0.82</v>
      </c>
      <c r="L339" s="48"/>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c r="BR339" s="22"/>
      <c r="BS339" s="22"/>
      <c r="BT339" s="22"/>
      <c r="BU339" s="22"/>
      <c r="BV339" s="22"/>
      <c r="BW339" s="22"/>
      <c r="BX339" s="22"/>
      <c r="BY339" s="22"/>
      <c r="BZ339" s="22"/>
      <c r="CA339" s="22"/>
      <c r="CB339" s="22"/>
      <c r="CC339" s="22"/>
      <c r="CD339" s="22"/>
      <c r="CE339" s="22"/>
      <c r="CF339" s="22"/>
      <c r="CG339" s="22"/>
      <c r="CH339" s="22"/>
      <c r="CI339" s="22"/>
      <c r="CJ339" s="22"/>
      <c r="CK339" s="22"/>
      <c r="CL339" s="22"/>
      <c r="CM339" s="22"/>
      <c r="CN339" s="22"/>
      <c r="CO339" s="22"/>
    </row>
    <row r="340" spans="1:93" s="2" customFormat="1" x14ac:dyDescent="0.3">
      <c r="A340" s="73" t="s">
        <v>240</v>
      </c>
      <c r="B340" s="73" t="s">
        <v>272</v>
      </c>
      <c r="C340" s="75" t="s">
        <v>367</v>
      </c>
      <c r="D340" s="75" t="s">
        <v>92</v>
      </c>
      <c r="E340" s="73"/>
      <c r="F340" s="73" t="s">
        <v>424</v>
      </c>
      <c r="G340" s="73" t="s">
        <v>28</v>
      </c>
      <c r="H340" s="73" t="s">
        <v>28</v>
      </c>
      <c r="I340" s="73" t="s">
        <v>467</v>
      </c>
      <c r="J340" s="73" t="str">
        <f t="shared" si="5"/>
        <v>Marine gas oil tonnes</v>
      </c>
      <c r="K340" s="33">
        <v>3205.99</v>
      </c>
      <c r="L340" s="48"/>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c r="BT340" s="22"/>
      <c r="BU340" s="22"/>
      <c r="BV340" s="22"/>
      <c r="BW340" s="22"/>
      <c r="BX340" s="22"/>
      <c r="BY340" s="22"/>
      <c r="BZ340" s="22"/>
      <c r="CA340" s="22"/>
      <c r="CB340" s="22"/>
      <c r="CC340" s="22"/>
      <c r="CD340" s="22"/>
      <c r="CE340" s="22"/>
      <c r="CF340" s="22"/>
      <c r="CG340" s="22"/>
      <c r="CH340" s="22"/>
      <c r="CI340" s="22"/>
      <c r="CJ340" s="22"/>
      <c r="CK340" s="22"/>
      <c r="CL340" s="22"/>
      <c r="CM340" s="22"/>
      <c r="CN340" s="22"/>
      <c r="CO340" s="22"/>
    </row>
    <row r="341" spans="1:93" s="2" customFormat="1" x14ac:dyDescent="0.3">
      <c r="A341" s="73" t="s">
        <v>240</v>
      </c>
      <c r="B341" s="73" t="s">
        <v>272</v>
      </c>
      <c r="C341" s="75" t="s">
        <v>367</v>
      </c>
      <c r="D341" s="75" t="s">
        <v>92</v>
      </c>
      <c r="E341" s="73"/>
      <c r="F341" s="73" t="s">
        <v>424</v>
      </c>
      <c r="G341" s="73" t="s">
        <v>28</v>
      </c>
      <c r="H341" s="73" t="s">
        <v>28</v>
      </c>
      <c r="I341" s="73" t="s">
        <v>468</v>
      </c>
      <c r="J341" s="73" t="str">
        <f t="shared" si="5"/>
        <v>Marine gas oil tonnes</v>
      </c>
      <c r="K341" s="33">
        <v>43.27</v>
      </c>
      <c r="L341" s="48"/>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c r="BT341" s="22"/>
      <c r="BU341" s="22"/>
      <c r="BV341" s="22"/>
      <c r="BW341" s="22"/>
      <c r="BX341" s="22"/>
      <c r="BY341" s="22"/>
      <c r="BZ341" s="22"/>
      <c r="CA341" s="22"/>
      <c r="CB341" s="22"/>
      <c r="CC341" s="22"/>
      <c r="CD341" s="22"/>
      <c r="CE341" s="22"/>
      <c r="CF341" s="22"/>
      <c r="CG341" s="22"/>
      <c r="CH341" s="22"/>
      <c r="CI341" s="22"/>
      <c r="CJ341" s="22"/>
      <c r="CK341" s="22"/>
      <c r="CL341" s="22"/>
      <c r="CM341" s="22"/>
      <c r="CN341" s="22"/>
      <c r="CO341" s="22"/>
    </row>
    <row r="342" spans="1:93" s="2" customFormat="1" x14ac:dyDescent="0.3">
      <c r="A342" s="73" t="s">
        <v>240</v>
      </c>
      <c r="B342" s="73" t="s">
        <v>272</v>
      </c>
      <c r="C342" s="75" t="s">
        <v>367</v>
      </c>
      <c r="D342" s="75" t="s">
        <v>456</v>
      </c>
      <c r="E342" s="73"/>
      <c r="F342" s="73" t="s">
        <v>398</v>
      </c>
      <c r="G342" s="73" t="s">
        <v>43</v>
      </c>
      <c r="H342" s="73" t="s">
        <v>463</v>
      </c>
      <c r="I342" s="73" t="s">
        <v>465</v>
      </c>
      <c r="J342" s="73" t="str">
        <f t="shared" si="5"/>
        <v>Marine fuel oil kWh (Gross CV)</v>
      </c>
      <c r="K342" s="33">
        <v>0.26297999999999999</v>
      </c>
      <c r="L342" s="48"/>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c r="BN342" s="22"/>
      <c r="BO342" s="22"/>
      <c r="BP342" s="22"/>
      <c r="BQ342" s="22"/>
      <c r="BR342" s="22"/>
      <c r="BS342" s="22"/>
      <c r="BT342" s="22"/>
      <c r="BU342" s="22"/>
      <c r="BV342" s="22"/>
      <c r="BW342" s="22"/>
      <c r="BX342" s="22"/>
      <c r="BY342" s="22"/>
      <c r="BZ342" s="22"/>
      <c r="CA342" s="22"/>
      <c r="CB342" s="22"/>
      <c r="CC342" s="22"/>
      <c r="CD342" s="22"/>
      <c r="CE342" s="22"/>
      <c r="CF342" s="22"/>
      <c r="CG342" s="22"/>
      <c r="CH342" s="22"/>
      <c r="CI342" s="22"/>
      <c r="CJ342" s="22"/>
      <c r="CK342" s="22"/>
      <c r="CL342" s="22"/>
      <c r="CM342" s="22"/>
      <c r="CN342" s="22"/>
      <c r="CO342" s="22"/>
    </row>
    <row r="343" spans="1:93" s="2" customFormat="1" x14ac:dyDescent="0.3">
      <c r="A343" s="73" t="s">
        <v>240</v>
      </c>
      <c r="B343" s="73" t="s">
        <v>272</v>
      </c>
      <c r="C343" s="75" t="s">
        <v>367</v>
      </c>
      <c r="D343" s="75" t="s">
        <v>456</v>
      </c>
      <c r="E343" s="73"/>
      <c r="F343" s="73" t="s">
        <v>398</v>
      </c>
      <c r="G343" s="73" t="s">
        <v>43</v>
      </c>
      <c r="H343" s="73" t="s">
        <v>463</v>
      </c>
      <c r="I343" s="73" t="s">
        <v>466</v>
      </c>
      <c r="J343" s="73" t="str">
        <f t="shared" si="5"/>
        <v>Marine fuel oil kWh (Gross CV)</v>
      </c>
      <c r="K343" s="33">
        <v>1.1E-4</v>
      </c>
      <c r="L343" s="48"/>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c r="BN343" s="22"/>
      <c r="BO343" s="22"/>
      <c r="BP343" s="22"/>
      <c r="BQ343" s="22"/>
      <c r="BR343" s="22"/>
      <c r="BS343" s="22"/>
      <c r="BT343" s="22"/>
      <c r="BU343" s="22"/>
      <c r="BV343" s="22"/>
      <c r="BW343" s="22"/>
      <c r="BX343" s="22"/>
      <c r="BY343" s="22"/>
      <c r="BZ343" s="22"/>
      <c r="CA343" s="22"/>
      <c r="CB343" s="22"/>
      <c r="CC343" s="22"/>
      <c r="CD343" s="22"/>
      <c r="CE343" s="22"/>
      <c r="CF343" s="22"/>
      <c r="CG343" s="22"/>
      <c r="CH343" s="22"/>
      <c r="CI343" s="22"/>
      <c r="CJ343" s="22"/>
      <c r="CK343" s="22"/>
      <c r="CL343" s="22"/>
      <c r="CM343" s="22"/>
      <c r="CN343" s="22"/>
      <c r="CO343" s="22"/>
    </row>
    <row r="344" spans="1:93" s="2" customFormat="1" x14ac:dyDescent="0.3">
      <c r="A344" s="73" t="s">
        <v>240</v>
      </c>
      <c r="B344" s="73" t="s">
        <v>272</v>
      </c>
      <c r="C344" s="75" t="s">
        <v>367</v>
      </c>
      <c r="D344" s="75" t="s">
        <v>456</v>
      </c>
      <c r="E344" s="73"/>
      <c r="F344" s="73" t="s">
        <v>398</v>
      </c>
      <c r="G344" s="73" t="s">
        <v>43</v>
      </c>
      <c r="H344" s="73" t="s">
        <v>463</v>
      </c>
      <c r="I344" s="73" t="s">
        <v>467</v>
      </c>
      <c r="J344" s="73" t="str">
        <f t="shared" si="5"/>
        <v>Marine fuel oil kWh (Gross CV)</v>
      </c>
      <c r="K344" s="33">
        <v>0.25918000000000002</v>
      </c>
      <c r="L344" s="48"/>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c r="BN344" s="22"/>
      <c r="BO344" s="22"/>
      <c r="BP344" s="22"/>
      <c r="BQ344" s="22"/>
      <c r="BR344" s="22"/>
      <c r="BS344" s="22"/>
      <c r="BT344" s="22"/>
      <c r="BU344" s="22"/>
      <c r="BV344" s="22"/>
      <c r="BW344" s="22"/>
      <c r="BX344" s="22"/>
      <c r="BY344" s="22"/>
      <c r="BZ344" s="22"/>
      <c r="CA344" s="22"/>
      <c r="CB344" s="22"/>
      <c r="CC344" s="22"/>
      <c r="CD344" s="22"/>
      <c r="CE344" s="22"/>
      <c r="CF344" s="22"/>
      <c r="CG344" s="22"/>
      <c r="CH344" s="22"/>
      <c r="CI344" s="22"/>
      <c r="CJ344" s="22"/>
      <c r="CK344" s="22"/>
      <c r="CL344" s="22"/>
      <c r="CM344" s="22"/>
      <c r="CN344" s="22"/>
      <c r="CO344" s="22"/>
    </row>
    <row r="345" spans="1:93" s="2" customFormat="1" x14ac:dyDescent="0.3">
      <c r="A345" s="73" t="s">
        <v>240</v>
      </c>
      <c r="B345" s="73" t="s">
        <v>272</v>
      </c>
      <c r="C345" s="75" t="s">
        <v>367</v>
      </c>
      <c r="D345" s="75" t="s">
        <v>456</v>
      </c>
      <c r="E345" s="73"/>
      <c r="F345" s="73" t="s">
        <v>398</v>
      </c>
      <c r="G345" s="73" t="s">
        <v>43</v>
      </c>
      <c r="H345" s="73" t="s">
        <v>463</v>
      </c>
      <c r="I345" s="73" t="s">
        <v>468</v>
      </c>
      <c r="J345" s="73" t="str">
        <f t="shared" si="5"/>
        <v>Marine fuel oil kWh (Gross CV)</v>
      </c>
      <c r="K345" s="33">
        <v>3.6900000000000001E-3</v>
      </c>
      <c r="L345" s="48"/>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c r="BR345" s="22"/>
      <c r="BS345" s="22"/>
      <c r="BT345" s="22"/>
      <c r="BU345" s="22"/>
      <c r="BV345" s="22"/>
      <c r="BW345" s="22"/>
      <c r="BX345" s="22"/>
      <c r="BY345" s="22"/>
      <c r="BZ345" s="22"/>
      <c r="CA345" s="22"/>
      <c r="CB345" s="22"/>
      <c r="CC345" s="22"/>
      <c r="CD345" s="22"/>
      <c r="CE345" s="22"/>
      <c r="CF345" s="22"/>
      <c r="CG345" s="22"/>
      <c r="CH345" s="22"/>
      <c r="CI345" s="22"/>
      <c r="CJ345" s="22"/>
      <c r="CK345" s="22"/>
      <c r="CL345" s="22"/>
      <c r="CM345" s="22"/>
      <c r="CN345" s="22"/>
      <c r="CO345" s="22"/>
    </row>
    <row r="346" spans="1:93" s="2" customFormat="1" x14ac:dyDescent="0.3">
      <c r="A346" s="73" t="s">
        <v>240</v>
      </c>
      <c r="B346" s="73" t="s">
        <v>272</v>
      </c>
      <c r="C346" s="75" t="s">
        <v>367</v>
      </c>
      <c r="D346" s="75" t="s">
        <v>456</v>
      </c>
      <c r="E346" s="73"/>
      <c r="F346" s="73" t="s">
        <v>112</v>
      </c>
      <c r="G346" s="73" t="s">
        <v>43</v>
      </c>
      <c r="H346" s="73" t="s">
        <v>464</v>
      </c>
      <c r="I346" s="73" t="s">
        <v>465</v>
      </c>
      <c r="J346" s="73" t="str">
        <f t="shared" si="5"/>
        <v>Marine fuel oil kWh (Net CV)</v>
      </c>
      <c r="K346" s="33">
        <v>0.27976000000000001</v>
      </c>
      <c r="L346" s="48"/>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c r="BT346" s="22"/>
      <c r="BU346" s="22"/>
      <c r="BV346" s="22"/>
      <c r="BW346" s="22"/>
      <c r="BX346" s="22"/>
      <c r="BY346" s="22"/>
      <c r="BZ346" s="22"/>
      <c r="CA346" s="22"/>
      <c r="CB346" s="22"/>
      <c r="CC346" s="22"/>
      <c r="CD346" s="22"/>
      <c r="CE346" s="22"/>
      <c r="CF346" s="22"/>
      <c r="CG346" s="22"/>
      <c r="CH346" s="22"/>
      <c r="CI346" s="22"/>
      <c r="CJ346" s="22"/>
      <c r="CK346" s="22"/>
      <c r="CL346" s="22"/>
      <c r="CM346" s="22"/>
      <c r="CN346" s="22"/>
      <c r="CO346" s="22"/>
    </row>
    <row r="347" spans="1:93" s="2" customFormat="1" x14ac:dyDescent="0.3">
      <c r="A347" s="73" t="s">
        <v>240</v>
      </c>
      <c r="B347" s="73" t="s">
        <v>272</v>
      </c>
      <c r="C347" s="75" t="s">
        <v>367</v>
      </c>
      <c r="D347" s="75" t="s">
        <v>456</v>
      </c>
      <c r="E347" s="73"/>
      <c r="F347" s="73" t="s">
        <v>112</v>
      </c>
      <c r="G347" s="73" t="s">
        <v>43</v>
      </c>
      <c r="H347" s="73" t="s">
        <v>464</v>
      </c>
      <c r="I347" s="73" t="s">
        <v>466</v>
      </c>
      <c r="J347" s="73" t="str">
        <f t="shared" si="5"/>
        <v>Marine fuel oil kWh (Net CV)</v>
      </c>
      <c r="K347" s="33">
        <v>1.1E-4</v>
      </c>
      <c r="L347" s="48"/>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c r="BT347" s="22"/>
      <c r="BU347" s="22"/>
      <c r="BV347" s="22"/>
      <c r="BW347" s="22"/>
      <c r="BX347" s="22"/>
      <c r="BY347" s="22"/>
      <c r="BZ347" s="22"/>
      <c r="CA347" s="22"/>
      <c r="CB347" s="22"/>
      <c r="CC347" s="22"/>
      <c r="CD347" s="22"/>
      <c r="CE347" s="22"/>
      <c r="CF347" s="22"/>
      <c r="CG347" s="22"/>
      <c r="CH347" s="22"/>
      <c r="CI347" s="22"/>
      <c r="CJ347" s="22"/>
      <c r="CK347" s="22"/>
      <c r="CL347" s="22"/>
      <c r="CM347" s="22"/>
      <c r="CN347" s="22"/>
      <c r="CO347" s="22"/>
    </row>
    <row r="348" spans="1:93" s="2" customFormat="1" x14ac:dyDescent="0.3">
      <c r="A348" s="73" t="s">
        <v>240</v>
      </c>
      <c r="B348" s="73" t="s">
        <v>272</v>
      </c>
      <c r="C348" s="75" t="s">
        <v>367</v>
      </c>
      <c r="D348" s="75" t="s">
        <v>456</v>
      </c>
      <c r="E348" s="73"/>
      <c r="F348" s="73" t="s">
        <v>112</v>
      </c>
      <c r="G348" s="73" t="s">
        <v>43</v>
      </c>
      <c r="H348" s="73" t="s">
        <v>464</v>
      </c>
      <c r="I348" s="73" t="s">
        <v>467</v>
      </c>
      <c r="J348" s="73" t="str">
        <f t="shared" si="5"/>
        <v>Marine fuel oil kWh (Net CV)</v>
      </c>
      <c r="K348" s="33">
        <v>0.27572999999999998</v>
      </c>
      <c r="L348" s="48"/>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c r="BN348" s="22"/>
      <c r="BO348" s="22"/>
      <c r="BP348" s="22"/>
      <c r="BQ348" s="22"/>
      <c r="BR348" s="22"/>
      <c r="BS348" s="22"/>
      <c r="BT348" s="22"/>
      <c r="BU348" s="22"/>
      <c r="BV348" s="22"/>
      <c r="BW348" s="22"/>
      <c r="BX348" s="22"/>
      <c r="BY348" s="22"/>
      <c r="BZ348" s="22"/>
      <c r="CA348" s="22"/>
      <c r="CB348" s="22"/>
      <c r="CC348" s="22"/>
      <c r="CD348" s="22"/>
      <c r="CE348" s="22"/>
      <c r="CF348" s="22"/>
      <c r="CG348" s="22"/>
      <c r="CH348" s="22"/>
      <c r="CI348" s="22"/>
      <c r="CJ348" s="22"/>
      <c r="CK348" s="22"/>
      <c r="CL348" s="22"/>
      <c r="CM348" s="22"/>
      <c r="CN348" s="22"/>
      <c r="CO348" s="22"/>
    </row>
    <row r="349" spans="1:93" s="2" customFormat="1" x14ac:dyDescent="0.3">
      <c r="A349" s="73" t="s">
        <v>240</v>
      </c>
      <c r="B349" s="73" t="s">
        <v>272</v>
      </c>
      <c r="C349" s="75" t="s">
        <v>367</v>
      </c>
      <c r="D349" s="75" t="s">
        <v>456</v>
      </c>
      <c r="E349" s="73"/>
      <c r="F349" s="73" t="s">
        <v>112</v>
      </c>
      <c r="G349" s="73" t="s">
        <v>43</v>
      </c>
      <c r="H349" s="73" t="s">
        <v>464</v>
      </c>
      <c r="I349" s="73" t="s">
        <v>468</v>
      </c>
      <c r="J349" s="73" t="str">
        <f t="shared" si="5"/>
        <v>Marine fuel oil kWh (Net CV)</v>
      </c>
      <c r="K349" s="33">
        <v>3.9199999999999999E-3</v>
      </c>
      <c r="L349" s="48"/>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c r="BI349" s="22"/>
      <c r="BJ349" s="22"/>
      <c r="BK349" s="22"/>
      <c r="BL349" s="22"/>
      <c r="BM349" s="22"/>
      <c r="BN349" s="22"/>
      <c r="BO349" s="22"/>
      <c r="BP349" s="22"/>
      <c r="BQ349" s="22"/>
      <c r="BR349" s="22"/>
      <c r="BS349" s="22"/>
      <c r="BT349" s="22"/>
      <c r="BU349" s="22"/>
      <c r="BV349" s="22"/>
      <c r="BW349" s="22"/>
      <c r="BX349" s="22"/>
      <c r="BY349" s="22"/>
      <c r="BZ349" s="22"/>
      <c r="CA349" s="22"/>
      <c r="CB349" s="22"/>
      <c r="CC349" s="22"/>
      <c r="CD349" s="22"/>
      <c r="CE349" s="22"/>
      <c r="CF349" s="22"/>
      <c r="CG349" s="22"/>
      <c r="CH349" s="22"/>
      <c r="CI349" s="22"/>
      <c r="CJ349" s="22"/>
      <c r="CK349" s="22"/>
      <c r="CL349" s="22"/>
      <c r="CM349" s="22"/>
      <c r="CN349" s="22"/>
      <c r="CO349" s="22"/>
    </row>
    <row r="350" spans="1:93" s="2" customFormat="1" x14ac:dyDescent="0.3">
      <c r="A350" s="73" t="s">
        <v>240</v>
      </c>
      <c r="B350" s="73" t="s">
        <v>272</v>
      </c>
      <c r="C350" s="75" t="s">
        <v>367</v>
      </c>
      <c r="D350" s="75" t="s">
        <v>456</v>
      </c>
      <c r="E350" s="73"/>
      <c r="F350" s="73" t="s">
        <v>198</v>
      </c>
      <c r="G350" s="73" t="s">
        <v>5</v>
      </c>
      <c r="H350" s="73" t="s">
        <v>5</v>
      </c>
      <c r="I350" s="73" t="s">
        <v>465</v>
      </c>
      <c r="J350" s="73" t="str">
        <f t="shared" si="5"/>
        <v>Marine fuel oil litres</v>
      </c>
      <c r="K350" s="33">
        <v>3.12209</v>
      </c>
      <c r="L350" s="48"/>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c r="BN350" s="22"/>
      <c r="BO350" s="22"/>
      <c r="BP350" s="22"/>
      <c r="BQ350" s="22"/>
      <c r="BR350" s="22"/>
      <c r="BS350" s="22"/>
      <c r="BT350" s="22"/>
      <c r="BU350" s="22"/>
      <c r="BV350" s="22"/>
      <c r="BW350" s="22"/>
      <c r="BX350" s="22"/>
      <c r="BY350" s="22"/>
      <c r="BZ350" s="22"/>
      <c r="CA350" s="22"/>
      <c r="CB350" s="22"/>
      <c r="CC350" s="22"/>
      <c r="CD350" s="22"/>
      <c r="CE350" s="22"/>
      <c r="CF350" s="22"/>
      <c r="CG350" s="22"/>
      <c r="CH350" s="22"/>
      <c r="CI350" s="22"/>
      <c r="CJ350" s="22"/>
      <c r="CK350" s="22"/>
      <c r="CL350" s="22"/>
      <c r="CM350" s="22"/>
      <c r="CN350" s="22"/>
      <c r="CO350" s="22"/>
    </row>
    <row r="351" spans="1:93" s="2" customFormat="1" x14ac:dyDescent="0.3">
      <c r="A351" s="73" t="s">
        <v>240</v>
      </c>
      <c r="B351" s="73" t="s">
        <v>272</v>
      </c>
      <c r="C351" s="75" t="s">
        <v>367</v>
      </c>
      <c r="D351" s="75" t="s">
        <v>456</v>
      </c>
      <c r="E351" s="73"/>
      <c r="F351" s="73" t="s">
        <v>198</v>
      </c>
      <c r="G351" s="73" t="s">
        <v>5</v>
      </c>
      <c r="H351" s="73" t="s">
        <v>5</v>
      </c>
      <c r="I351" s="73" t="s">
        <v>466</v>
      </c>
      <c r="J351" s="73" t="str">
        <f t="shared" si="5"/>
        <v>Marine fuel oil litres</v>
      </c>
      <c r="K351" s="33">
        <v>1.2600000000000001E-3</v>
      </c>
      <c r="L351" s="48"/>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c r="BR351" s="22"/>
      <c r="BS351" s="22"/>
      <c r="BT351" s="22"/>
      <c r="BU351" s="22"/>
      <c r="BV351" s="22"/>
      <c r="BW351" s="22"/>
      <c r="BX351" s="22"/>
      <c r="BY351" s="22"/>
      <c r="BZ351" s="22"/>
      <c r="CA351" s="22"/>
      <c r="CB351" s="22"/>
      <c r="CC351" s="22"/>
      <c r="CD351" s="22"/>
      <c r="CE351" s="22"/>
      <c r="CF351" s="22"/>
      <c r="CG351" s="22"/>
      <c r="CH351" s="22"/>
      <c r="CI351" s="22"/>
      <c r="CJ351" s="22"/>
      <c r="CK351" s="22"/>
      <c r="CL351" s="22"/>
      <c r="CM351" s="22"/>
      <c r="CN351" s="22"/>
      <c r="CO351" s="22"/>
    </row>
    <row r="352" spans="1:93" s="2" customFormat="1" x14ac:dyDescent="0.3">
      <c r="A352" s="73" t="s">
        <v>240</v>
      </c>
      <c r="B352" s="73" t="s">
        <v>272</v>
      </c>
      <c r="C352" s="75" t="s">
        <v>367</v>
      </c>
      <c r="D352" s="75" t="s">
        <v>456</v>
      </c>
      <c r="E352" s="73"/>
      <c r="F352" s="73" t="s">
        <v>198</v>
      </c>
      <c r="G352" s="73" t="s">
        <v>5</v>
      </c>
      <c r="H352" s="73" t="s">
        <v>5</v>
      </c>
      <c r="I352" s="73" t="s">
        <v>467</v>
      </c>
      <c r="J352" s="73" t="str">
        <f t="shared" si="5"/>
        <v>Marine fuel oil litres</v>
      </c>
      <c r="K352" s="33">
        <v>3.07707</v>
      </c>
      <c r="L352" s="48"/>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c r="BT352" s="22"/>
      <c r="BU352" s="22"/>
      <c r="BV352" s="22"/>
      <c r="BW352" s="22"/>
      <c r="BX352" s="22"/>
      <c r="BY352" s="22"/>
      <c r="BZ352" s="22"/>
      <c r="CA352" s="22"/>
      <c r="CB352" s="22"/>
      <c r="CC352" s="22"/>
      <c r="CD352" s="22"/>
      <c r="CE352" s="22"/>
      <c r="CF352" s="22"/>
      <c r="CG352" s="22"/>
      <c r="CH352" s="22"/>
      <c r="CI352" s="22"/>
      <c r="CJ352" s="22"/>
      <c r="CK352" s="22"/>
      <c r="CL352" s="22"/>
      <c r="CM352" s="22"/>
      <c r="CN352" s="22"/>
      <c r="CO352" s="22"/>
    </row>
    <row r="353" spans="1:93" s="2" customFormat="1" x14ac:dyDescent="0.3">
      <c r="A353" s="73" t="s">
        <v>240</v>
      </c>
      <c r="B353" s="73" t="s">
        <v>272</v>
      </c>
      <c r="C353" s="75" t="s">
        <v>367</v>
      </c>
      <c r="D353" s="75" t="s">
        <v>456</v>
      </c>
      <c r="E353" s="73"/>
      <c r="F353" s="73" t="s">
        <v>198</v>
      </c>
      <c r="G353" s="73" t="s">
        <v>5</v>
      </c>
      <c r="H353" s="73" t="s">
        <v>5</v>
      </c>
      <c r="I353" s="73" t="s">
        <v>468</v>
      </c>
      <c r="J353" s="73" t="str">
        <f t="shared" si="5"/>
        <v>Marine fuel oil litres</v>
      </c>
      <c r="K353" s="33">
        <v>4.376E-2</v>
      </c>
      <c r="L353" s="48"/>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c r="BO353" s="22"/>
      <c r="BP353" s="22"/>
      <c r="BQ353" s="22"/>
      <c r="BR353" s="22"/>
      <c r="BS353" s="22"/>
      <c r="BT353" s="22"/>
      <c r="BU353" s="22"/>
      <c r="BV353" s="22"/>
      <c r="BW353" s="22"/>
      <c r="BX353" s="22"/>
      <c r="BY353" s="22"/>
      <c r="BZ353" s="22"/>
      <c r="CA353" s="22"/>
      <c r="CB353" s="22"/>
      <c r="CC353" s="22"/>
      <c r="CD353" s="22"/>
      <c r="CE353" s="22"/>
      <c r="CF353" s="22"/>
      <c r="CG353" s="22"/>
      <c r="CH353" s="22"/>
      <c r="CI353" s="22"/>
      <c r="CJ353" s="22"/>
      <c r="CK353" s="22"/>
      <c r="CL353" s="22"/>
      <c r="CM353" s="22"/>
      <c r="CN353" s="22"/>
      <c r="CO353" s="22"/>
    </row>
    <row r="354" spans="1:93" s="2" customFormat="1" x14ac:dyDescent="0.3">
      <c r="A354" s="73" t="s">
        <v>240</v>
      </c>
      <c r="B354" s="73" t="s">
        <v>272</v>
      </c>
      <c r="C354" s="75" t="s">
        <v>367</v>
      </c>
      <c r="D354" s="75" t="s">
        <v>456</v>
      </c>
      <c r="E354" s="73"/>
      <c r="F354" s="73" t="s">
        <v>424</v>
      </c>
      <c r="G354" s="73" t="s">
        <v>28</v>
      </c>
      <c r="H354" s="73" t="s">
        <v>28</v>
      </c>
      <c r="I354" s="73" t="s">
        <v>465</v>
      </c>
      <c r="J354" s="73" t="str">
        <f t="shared" si="5"/>
        <v>Marine fuel oil tonnes</v>
      </c>
      <c r="K354" s="33">
        <v>3159.55</v>
      </c>
      <c r="L354" s="48"/>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c r="BE354" s="22"/>
      <c r="BF354" s="22"/>
      <c r="BG354" s="22"/>
      <c r="BH354" s="22"/>
      <c r="BI354" s="22"/>
      <c r="BJ354" s="22"/>
      <c r="BK354" s="22"/>
      <c r="BL354" s="22"/>
      <c r="BM354" s="22"/>
      <c r="BN354" s="22"/>
      <c r="BO354" s="22"/>
      <c r="BP354" s="22"/>
      <c r="BQ354" s="22"/>
      <c r="BR354" s="22"/>
      <c r="BS354" s="22"/>
      <c r="BT354" s="22"/>
      <c r="BU354" s="22"/>
      <c r="BV354" s="22"/>
      <c r="BW354" s="22"/>
      <c r="BX354" s="22"/>
      <c r="BY354" s="22"/>
      <c r="BZ354" s="22"/>
      <c r="CA354" s="22"/>
      <c r="CB354" s="22"/>
      <c r="CC354" s="22"/>
      <c r="CD354" s="22"/>
      <c r="CE354" s="22"/>
      <c r="CF354" s="22"/>
      <c r="CG354" s="22"/>
      <c r="CH354" s="22"/>
      <c r="CI354" s="22"/>
      <c r="CJ354" s="22"/>
      <c r="CK354" s="22"/>
      <c r="CL354" s="22"/>
      <c r="CM354" s="22"/>
      <c r="CN354" s="22"/>
      <c r="CO354" s="22"/>
    </row>
    <row r="355" spans="1:93" s="2" customFormat="1" x14ac:dyDescent="0.3">
      <c r="A355" s="73" t="s">
        <v>240</v>
      </c>
      <c r="B355" s="73" t="s">
        <v>272</v>
      </c>
      <c r="C355" s="75" t="s">
        <v>367</v>
      </c>
      <c r="D355" s="75" t="s">
        <v>456</v>
      </c>
      <c r="E355" s="73"/>
      <c r="F355" s="73" t="s">
        <v>424</v>
      </c>
      <c r="G355" s="73" t="s">
        <v>28</v>
      </c>
      <c r="H355" s="73" t="s">
        <v>28</v>
      </c>
      <c r="I355" s="73" t="s">
        <v>466</v>
      </c>
      <c r="J355" s="73" t="str">
        <f t="shared" si="5"/>
        <v>Marine fuel oil tonnes</v>
      </c>
      <c r="K355" s="33">
        <v>1.28</v>
      </c>
      <c r="L355" s="48"/>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c r="BE355" s="22"/>
      <c r="BF355" s="22"/>
      <c r="BG355" s="22"/>
      <c r="BH355" s="22"/>
      <c r="BI355" s="22"/>
      <c r="BJ355" s="22"/>
      <c r="BK355" s="22"/>
      <c r="BL355" s="22"/>
      <c r="BM355" s="22"/>
      <c r="BN355" s="22"/>
      <c r="BO355" s="22"/>
      <c r="BP355" s="22"/>
      <c r="BQ355" s="22"/>
      <c r="BR355" s="22"/>
      <c r="BS355" s="22"/>
      <c r="BT355" s="22"/>
      <c r="BU355" s="22"/>
      <c r="BV355" s="22"/>
      <c r="BW355" s="22"/>
      <c r="BX355" s="22"/>
      <c r="BY355" s="22"/>
      <c r="BZ355" s="22"/>
      <c r="CA355" s="22"/>
      <c r="CB355" s="22"/>
      <c r="CC355" s="22"/>
      <c r="CD355" s="22"/>
      <c r="CE355" s="22"/>
      <c r="CF355" s="22"/>
      <c r="CG355" s="22"/>
      <c r="CH355" s="22"/>
      <c r="CI355" s="22"/>
      <c r="CJ355" s="22"/>
      <c r="CK355" s="22"/>
      <c r="CL355" s="22"/>
      <c r="CM355" s="22"/>
      <c r="CN355" s="22"/>
      <c r="CO355" s="22"/>
    </row>
    <row r="356" spans="1:93" s="2" customFormat="1" x14ac:dyDescent="0.3">
      <c r="A356" s="73" t="s">
        <v>240</v>
      </c>
      <c r="B356" s="73" t="s">
        <v>272</v>
      </c>
      <c r="C356" s="75" t="s">
        <v>367</v>
      </c>
      <c r="D356" s="75" t="s">
        <v>456</v>
      </c>
      <c r="E356" s="73"/>
      <c r="F356" s="73" t="s">
        <v>424</v>
      </c>
      <c r="G356" s="73" t="s">
        <v>28</v>
      </c>
      <c r="H356" s="73" t="s">
        <v>28</v>
      </c>
      <c r="I356" s="73" t="s">
        <v>467</v>
      </c>
      <c r="J356" s="73" t="str">
        <f t="shared" si="5"/>
        <v>Marine fuel oil tonnes</v>
      </c>
      <c r="K356" s="33">
        <v>3113.99</v>
      </c>
      <c r="L356" s="48"/>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c r="BN356" s="22"/>
      <c r="BO356" s="22"/>
      <c r="BP356" s="22"/>
      <c r="BQ356" s="22"/>
      <c r="BR356" s="22"/>
      <c r="BS356" s="22"/>
      <c r="BT356" s="22"/>
      <c r="BU356" s="22"/>
      <c r="BV356" s="22"/>
      <c r="BW356" s="22"/>
      <c r="BX356" s="22"/>
      <c r="BY356" s="22"/>
      <c r="BZ356" s="22"/>
      <c r="CA356" s="22"/>
      <c r="CB356" s="22"/>
      <c r="CC356" s="22"/>
      <c r="CD356" s="22"/>
      <c r="CE356" s="22"/>
      <c r="CF356" s="22"/>
      <c r="CG356" s="22"/>
      <c r="CH356" s="22"/>
      <c r="CI356" s="22"/>
      <c r="CJ356" s="22"/>
      <c r="CK356" s="22"/>
      <c r="CL356" s="22"/>
      <c r="CM356" s="22"/>
      <c r="CN356" s="22"/>
      <c r="CO356" s="22"/>
    </row>
    <row r="357" spans="1:93" s="2" customFormat="1" x14ac:dyDescent="0.3">
      <c r="A357" s="73" t="s">
        <v>240</v>
      </c>
      <c r="B357" s="73" t="s">
        <v>272</v>
      </c>
      <c r="C357" s="75" t="s">
        <v>367</v>
      </c>
      <c r="D357" s="75" t="s">
        <v>456</v>
      </c>
      <c r="E357" s="73"/>
      <c r="F357" s="73" t="s">
        <v>424</v>
      </c>
      <c r="G357" s="73" t="s">
        <v>28</v>
      </c>
      <c r="H357" s="73" t="s">
        <v>28</v>
      </c>
      <c r="I357" s="73" t="s">
        <v>468</v>
      </c>
      <c r="J357" s="73" t="str">
        <f t="shared" si="5"/>
        <v>Marine fuel oil tonnes</v>
      </c>
      <c r="K357" s="33">
        <v>44.29</v>
      </c>
      <c r="L357" s="48"/>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c r="BR357" s="22"/>
      <c r="BS357" s="22"/>
      <c r="BT357" s="22"/>
      <c r="BU357" s="22"/>
      <c r="BV357" s="22"/>
      <c r="BW357" s="22"/>
      <c r="BX357" s="22"/>
      <c r="BY357" s="22"/>
      <c r="BZ357" s="22"/>
      <c r="CA357" s="22"/>
      <c r="CB357" s="22"/>
      <c r="CC357" s="22"/>
      <c r="CD357" s="22"/>
      <c r="CE357" s="22"/>
      <c r="CF357" s="22"/>
      <c r="CG357" s="22"/>
      <c r="CH357" s="22"/>
      <c r="CI357" s="22"/>
      <c r="CJ357" s="22"/>
      <c r="CK357" s="22"/>
      <c r="CL357" s="22"/>
      <c r="CM357" s="22"/>
      <c r="CN357" s="22"/>
      <c r="CO357" s="22"/>
    </row>
    <row r="358" spans="1:93" s="2" customFormat="1" x14ac:dyDescent="0.3">
      <c r="A358" s="73" t="s">
        <v>240</v>
      </c>
      <c r="B358" s="73" t="s">
        <v>272</v>
      </c>
      <c r="C358" s="75" t="s">
        <v>325</v>
      </c>
      <c r="D358" s="75" t="s">
        <v>351</v>
      </c>
      <c r="E358" s="73"/>
      <c r="F358" s="73" t="s">
        <v>398</v>
      </c>
      <c r="G358" s="73" t="s">
        <v>43</v>
      </c>
      <c r="H358" s="73" t="s">
        <v>463</v>
      </c>
      <c r="I358" s="73" t="s">
        <v>465</v>
      </c>
      <c r="J358" s="73" t="str">
        <f t="shared" si="5"/>
        <v>Coal (industrial) kWh (Gross CV)</v>
      </c>
      <c r="K358" s="33">
        <v>0.33183000000000001</v>
      </c>
      <c r="L358" s="48"/>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c r="BT358" s="22"/>
      <c r="BU358" s="22"/>
      <c r="BV358" s="22"/>
      <c r="BW358" s="22"/>
      <c r="BX358" s="22"/>
      <c r="BY358" s="22"/>
      <c r="BZ358" s="22"/>
      <c r="CA358" s="22"/>
      <c r="CB358" s="22"/>
      <c r="CC358" s="22"/>
      <c r="CD358" s="22"/>
      <c r="CE358" s="22"/>
      <c r="CF358" s="22"/>
      <c r="CG358" s="22"/>
      <c r="CH358" s="22"/>
      <c r="CI358" s="22"/>
      <c r="CJ358" s="22"/>
      <c r="CK358" s="22"/>
      <c r="CL358" s="22"/>
      <c r="CM358" s="22"/>
      <c r="CN358" s="22"/>
      <c r="CO358" s="22"/>
    </row>
    <row r="359" spans="1:93" s="2" customFormat="1" x14ac:dyDescent="0.3">
      <c r="A359" s="73" t="s">
        <v>240</v>
      </c>
      <c r="B359" s="73" t="s">
        <v>272</v>
      </c>
      <c r="C359" s="75" t="s">
        <v>325</v>
      </c>
      <c r="D359" s="75" t="s">
        <v>351</v>
      </c>
      <c r="E359" s="73"/>
      <c r="F359" s="73" t="s">
        <v>398</v>
      </c>
      <c r="G359" s="73" t="s">
        <v>43</v>
      </c>
      <c r="H359" s="73" t="s">
        <v>463</v>
      </c>
      <c r="I359" s="73" t="s">
        <v>466</v>
      </c>
      <c r="J359" s="73" t="str">
        <f t="shared" si="5"/>
        <v>Coal (industrial) kWh (Gross CV)</v>
      </c>
      <c r="K359" s="33">
        <v>9.3000000000000005E-4</v>
      </c>
      <c r="L359" s="48"/>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c r="BT359" s="22"/>
      <c r="BU359" s="22"/>
      <c r="BV359" s="22"/>
      <c r="BW359" s="22"/>
      <c r="BX359" s="22"/>
      <c r="BY359" s="22"/>
      <c r="BZ359" s="22"/>
      <c r="CA359" s="22"/>
      <c r="CB359" s="22"/>
      <c r="CC359" s="22"/>
      <c r="CD359" s="22"/>
      <c r="CE359" s="22"/>
      <c r="CF359" s="22"/>
      <c r="CG359" s="22"/>
      <c r="CH359" s="22"/>
      <c r="CI359" s="22"/>
      <c r="CJ359" s="22"/>
      <c r="CK359" s="22"/>
      <c r="CL359" s="22"/>
      <c r="CM359" s="22"/>
      <c r="CN359" s="22"/>
      <c r="CO359" s="22"/>
    </row>
    <row r="360" spans="1:93" s="2" customFormat="1" x14ac:dyDescent="0.3">
      <c r="A360" s="73" t="s">
        <v>240</v>
      </c>
      <c r="B360" s="73" t="s">
        <v>272</v>
      </c>
      <c r="C360" s="75" t="s">
        <v>325</v>
      </c>
      <c r="D360" s="75" t="s">
        <v>351</v>
      </c>
      <c r="E360" s="73"/>
      <c r="F360" s="73" t="s">
        <v>398</v>
      </c>
      <c r="G360" s="73" t="s">
        <v>43</v>
      </c>
      <c r="H360" s="73" t="s">
        <v>463</v>
      </c>
      <c r="I360" s="73" t="s">
        <v>467</v>
      </c>
      <c r="J360" s="73" t="str">
        <f t="shared" si="5"/>
        <v>Coal (industrial) kWh (Gross CV)</v>
      </c>
      <c r="K360" s="33">
        <v>0.32834999999999998</v>
      </c>
      <c r="L360" s="48"/>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c r="BE360" s="22"/>
      <c r="BF360" s="22"/>
      <c r="BG360" s="22"/>
      <c r="BH360" s="22"/>
      <c r="BI360" s="22"/>
      <c r="BJ360" s="22"/>
      <c r="BK360" s="22"/>
      <c r="BL360" s="22"/>
      <c r="BM360" s="22"/>
      <c r="BN360" s="22"/>
      <c r="BO360" s="22"/>
      <c r="BP360" s="22"/>
      <c r="BQ360" s="22"/>
      <c r="BR360" s="22"/>
      <c r="BS360" s="22"/>
      <c r="BT360" s="22"/>
      <c r="BU360" s="22"/>
      <c r="BV360" s="22"/>
      <c r="BW360" s="22"/>
      <c r="BX360" s="22"/>
      <c r="BY360" s="22"/>
      <c r="BZ360" s="22"/>
      <c r="CA360" s="22"/>
      <c r="CB360" s="22"/>
      <c r="CC360" s="22"/>
      <c r="CD360" s="22"/>
      <c r="CE360" s="22"/>
      <c r="CF360" s="22"/>
      <c r="CG360" s="22"/>
      <c r="CH360" s="22"/>
      <c r="CI360" s="22"/>
      <c r="CJ360" s="22"/>
      <c r="CK360" s="22"/>
      <c r="CL360" s="22"/>
      <c r="CM360" s="22"/>
      <c r="CN360" s="22"/>
      <c r="CO360" s="22"/>
    </row>
    <row r="361" spans="1:93" s="2" customFormat="1" x14ac:dyDescent="0.3">
      <c r="A361" s="73" t="s">
        <v>240</v>
      </c>
      <c r="B361" s="73" t="s">
        <v>272</v>
      </c>
      <c r="C361" s="75" t="s">
        <v>325</v>
      </c>
      <c r="D361" s="75" t="s">
        <v>351</v>
      </c>
      <c r="E361" s="73"/>
      <c r="F361" s="73" t="s">
        <v>398</v>
      </c>
      <c r="G361" s="73" t="s">
        <v>43</v>
      </c>
      <c r="H361" s="73" t="s">
        <v>463</v>
      </c>
      <c r="I361" s="73" t="s">
        <v>468</v>
      </c>
      <c r="J361" s="73" t="str">
        <f t="shared" si="5"/>
        <v>Coal (industrial) kWh (Gross CV)</v>
      </c>
      <c r="K361" s="33">
        <v>2.5600000000000002E-3</v>
      </c>
      <c r="L361" s="48"/>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c r="BE361" s="22"/>
      <c r="BF361" s="22"/>
      <c r="BG361" s="22"/>
      <c r="BH361" s="22"/>
      <c r="BI361" s="22"/>
      <c r="BJ361" s="22"/>
      <c r="BK361" s="22"/>
      <c r="BL361" s="22"/>
      <c r="BM361" s="22"/>
      <c r="BN361" s="22"/>
      <c r="BO361" s="22"/>
      <c r="BP361" s="22"/>
      <c r="BQ361" s="22"/>
      <c r="BR361" s="22"/>
      <c r="BS361" s="22"/>
      <c r="BT361" s="22"/>
      <c r="BU361" s="22"/>
      <c r="BV361" s="22"/>
      <c r="BW361" s="22"/>
      <c r="BX361" s="22"/>
      <c r="BY361" s="22"/>
      <c r="BZ361" s="22"/>
      <c r="CA361" s="22"/>
      <c r="CB361" s="22"/>
      <c r="CC361" s="22"/>
      <c r="CD361" s="22"/>
      <c r="CE361" s="22"/>
      <c r="CF361" s="22"/>
      <c r="CG361" s="22"/>
      <c r="CH361" s="22"/>
      <c r="CI361" s="22"/>
      <c r="CJ361" s="22"/>
      <c r="CK361" s="22"/>
      <c r="CL361" s="22"/>
      <c r="CM361" s="22"/>
      <c r="CN361" s="22"/>
      <c r="CO361" s="22"/>
    </row>
    <row r="362" spans="1:93" s="2" customFormat="1" x14ac:dyDescent="0.3">
      <c r="A362" s="73" t="s">
        <v>240</v>
      </c>
      <c r="B362" s="73" t="s">
        <v>272</v>
      </c>
      <c r="C362" s="75" t="s">
        <v>325</v>
      </c>
      <c r="D362" s="75" t="s">
        <v>351</v>
      </c>
      <c r="E362" s="73"/>
      <c r="F362" s="73" t="s">
        <v>112</v>
      </c>
      <c r="G362" s="73" t="s">
        <v>43</v>
      </c>
      <c r="H362" s="73" t="s">
        <v>464</v>
      </c>
      <c r="I362" s="73" t="s">
        <v>465</v>
      </c>
      <c r="J362" s="73" t="str">
        <f t="shared" si="5"/>
        <v>Coal (industrial) kWh (Net CV)</v>
      </c>
      <c r="K362" s="33">
        <v>0.3493</v>
      </c>
      <c r="L362" s="48"/>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c r="BE362" s="22"/>
      <c r="BF362" s="22"/>
      <c r="BG362" s="22"/>
      <c r="BH362" s="22"/>
      <c r="BI362" s="22"/>
      <c r="BJ362" s="22"/>
      <c r="BK362" s="22"/>
      <c r="BL362" s="22"/>
      <c r="BM362" s="22"/>
      <c r="BN362" s="22"/>
      <c r="BO362" s="22"/>
      <c r="BP362" s="22"/>
      <c r="BQ362" s="22"/>
      <c r="BR362" s="22"/>
      <c r="BS362" s="22"/>
      <c r="BT362" s="22"/>
      <c r="BU362" s="22"/>
      <c r="BV362" s="22"/>
      <c r="BW362" s="22"/>
      <c r="BX362" s="22"/>
      <c r="BY362" s="22"/>
      <c r="BZ362" s="22"/>
      <c r="CA362" s="22"/>
      <c r="CB362" s="22"/>
      <c r="CC362" s="22"/>
      <c r="CD362" s="22"/>
      <c r="CE362" s="22"/>
      <c r="CF362" s="22"/>
      <c r="CG362" s="22"/>
      <c r="CH362" s="22"/>
      <c r="CI362" s="22"/>
      <c r="CJ362" s="22"/>
      <c r="CK362" s="22"/>
      <c r="CL362" s="22"/>
      <c r="CM362" s="22"/>
      <c r="CN362" s="22"/>
      <c r="CO362" s="22"/>
    </row>
    <row r="363" spans="1:93" s="2" customFormat="1" x14ac:dyDescent="0.3">
      <c r="A363" s="73" t="s">
        <v>240</v>
      </c>
      <c r="B363" s="73" t="s">
        <v>272</v>
      </c>
      <c r="C363" s="75" t="s">
        <v>325</v>
      </c>
      <c r="D363" s="75" t="s">
        <v>351</v>
      </c>
      <c r="E363" s="73"/>
      <c r="F363" s="73" t="s">
        <v>112</v>
      </c>
      <c r="G363" s="73" t="s">
        <v>43</v>
      </c>
      <c r="H363" s="73" t="s">
        <v>464</v>
      </c>
      <c r="I363" s="73" t="s">
        <v>466</v>
      </c>
      <c r="J363" s="73" t="str">
        <f t="shared" si="5"/>
        <v>Coal (industrial) kWh (Net CV)</v>
      </c>
      <c r="K363" s="33">
        <v>9.7999999999999997E-4</v>
      </c>
      <c r="L363" s="48"/>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c r="BO363" s="22"/>
      <c r="BP363" s="22"/>
      <c r="BQ363" s="22"/>
      <c r="BR363" s="22"/>
      <c r="BS363" s="22"/>
      <c r="BT363" s="22"/>
      <c r="BU363" s="22"/>
      <c r="BV363" s="22"/>
      <c r="BW363" s="22"/>
      <c r="BX363" s="22"/>
      <c r="BY363" s="22"/>
      <c r="BZ363" s="22"/>
      <c r="CA363" s="22"/>
      <c r="CB363" s="22"/>
      <c r="CC363" s="22"/>
      <c r="CD363" s="22"/>
      <c r="CE363" s="22"/>
      <c r="CF363" s="22"/>
      <c r="CG363" s="22"/>
      <c r="CH363" s="22"/>
      <c r="CI363" s="22"/>
      <c r="CJ363" s="22"/>
      <c r="CK363" s="22"/>
      <c r="CL363" s="22"/>
      <c r="CM363" s="22"/>
      <c r="CN363" s="22"/>
      <c r="CO363" s="22"/>
    </row>
    <row r="364" spans="1:93" s="2" customFormat="1" x14ac:dyDescent="0.3">
      <c r="A364" s="73" t="s">
        <v>240</v>
      </c>
      <c r="B364" s="73" t="s">
        <v>272</v>
      </c>
      <c r="C364" s="75" t="s">
        <v>325</v>
      </c>
      <c r="D364" s="75" t="s">
        <v>351</v>
      </c>
      <c r="E364" s="73"/>
      <c r="F364" s="73" t="s">
        <v>112</v>
      </c>
      <c r="G364" s="73" t="s">
        <v>43</v>
      </c>
      <c r="H364" s="73" t="s">
        <v>464</v>
      </c>
      <c r="I364" s="73" t="s">
        <v>467</v>
      </c>
      <c r="J364" s="73" t="str">
        <f t="shared" si="5"/>
        <v>Coal (industrial) kWh (Net CV)</v>
      </c>
      <c r="K364" s="33">
        <v>0.34562999999999999</v>
      </c>
      <c r="L364" s="48"/>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c r="BO364" s="22"/>
      <c r="BP364" s="22"/>
      <c r="BQ364" s="22"/>
      <c r="BR364" s="22"/>
      <c r="BS364" s="22"/>
      <c r="BT364" s="22"/>
      <c r="BU364" s="22"/>
      <c r="BV364" s="22"/>
      <c r="BW364" s="22"/>
      <c r="BX364" s="22"/>
      <c r="BY364" s="22"/>
      <c r="BZ364" s="22"/>
      <c r="CA364" s="22"/>
      <c r="CB364" s="22"/>
      <c r="CC364" s="22"/>
      <c r="CD364" s="22"/>
      <c r="CE364" s="22"/>
      <c r="CF364" s="22"/>
      <c r="CG364" s="22"/>
      <c r="CH364" s="22"/>
      <c r="CI364" s="22"/>
      <c r="CJ364" s="22"/>
      <c r="CK364" s="22"/>
      <c r="CL364" s="22"/>
      <c r="CM364" s="22"/>
      <c r="CN364" s="22"/>
      <c r="CO364" s="22"/>
    </row>
    <row r="365" spans="1:93" s="2" customFormat="1" x14ac:dyDescent="0.3">
      <c r="A365" s="73" t="s">
        <v>240</v>
      </c>
      <c r="B365" s="73" t="s">
        <v>272</v>
      </c>
      <c r="C365" s="75" t="s">
        <v>325</v>
      </c>
      <c r="D365" s="75" t="s">
        <v>351</v>
      </c>
      <c r="E365" s="73"/>
      <c r="F365" s="73" t="s">
        <v>112</v>
      </c>
      <c r="G365" s="73" t="s">
        <v>43</v>
      </c>
      <c r="H365" s="73" t="s">
        <v>464</v>
      </c>
      <c r="I365" s="73" t="s">
        <v>468</v>
      </c>
      <c r="J365" s="73" t="str">
        <f t="shared" si="5"/>
        <v>Coal (industrial) kWh (Net CV)</v>
      </c>
      <c r="K365" s="33">
        <v>2.6900000000000001E-3</v>
      </c>
      <c r="L365" s="48"/>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c r="BO365" s="22"/>
      <c r="BP365" s="22"/>
      <c r="BQ365" s="22"/>
      <c r="BR365" s="22"/>
      <c r="BS365" s="22"/>
      <c r="BT365" s="22"/>
      <c r="BU365" s="22"/>
      <c r="BV365" s="22"/>
      <c r="BW365" s="22"/>
      <c r="BX365" s="22"/>
      <c r="BY365" s="22"/>
      <c r="BZ365" s="22"/>
      <c r="CA365" s="22"/>
      <c r="CB365" s="22"/>
      <c r="CC365" s="22"/>
      <c r="CD365" s="22"/>
      <c r="CE365" s="22"/>
      <c r="CF365" s="22"/>
      <c r="CG365" s="22"/>
      <c r="CH365" s="22"/>
      <c r="CI365" s="22"/>
      <c r="CJ365" s="22"/>
      <c r="CK365" s="22"/>
      <c r="CL365" s="22"/>
      <c r="CM365" s="22"/>
      <c r="CN365" s="22"/>
      <c r="CO365" s="22"/>
    </row>
    <row r="366" spans="1:93" s="2" customFormat="1" x14ac:dyDescent="0.3">
      <c r="A366" s="73" t="s">
        <v>240</v>
      </c>
      <c r="B366" s="73" t="s">
        <v>272</v>
      </c>
      <c r="C366" s="75" t="s">
        <v>325</v>
      </c>
      <c r="D366" s="75" t="s">
        <v>351</v>
      </c>
      <c r="E366" s="73"/>
      <c r="F366" s="73" t="s">
        <v>424</v>
      </c>
      <c r="G366" s="73" t="s">
        <v>28</v>
      </c>
      <c r="H366" s="73" t="s">
        <v>28</v>
      </c>
      <c r="I366" s="73" t="s">
        <v>465</v>
      </c>
      <c r="J366" s="73" t="str">
        <f t="shared" si="5"/>
        <v>Coal (industrial) tonnes</v>
      </c>
      <c r="K366" s="33">
        <v>2464.9499999999998</v>
      </c>
      <c r="L366" s="48"/>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c r="BE366" s="22"/>
      <c r="BF366" s="22"/>
      <c r="BG366" s="22"/>
      <c r="BH366" s="22"/>
      <c r="BI366" s="22"/>
      <c r="BJ366" s="22"/>
      <c r="BK366" s="22"/>
      <c r="BL366" s="22"/>
      <c r="BM366" s="22"/>
      <c r="BN366" s="22"/>
      <c r="BO366" s="22"/>
      <c r="BP366" s="22"/>
      <c r="BQ366" s="22"/>
      <c r="BR366" s="22"/>
      <c r="BS366" s="22"/>
      <c r="BT366" s="22"/>
      <c r="BU366" s="22"/>
      <c r="BV366" s="22"/>
      <c r="BW366" s="22"/>
      <c r="BX366" s="22"/>
      <c r="BY366" s="22"/>
      <c r="BZ366" s="22"/>
      <c r="CA366" s="22"/>
      <c r="CB366" s="22"/>
      <c r="CC366" s="22"/>
      <c r="CD366" s="22"/>
      <c r="CE366" s="22"/>
      <c r="CF366" s="22"/>
      <c r="CG366" s="22"/>
      <c r="CH366" s="22"/>
      <c r="CI366" s="22"/>
      <c r="CJ366" s="22"/>
      <c r="CK366" s="22"/>
      <c r="CL366" s="22"/>
      <c r="CM366" s="22"/>
      <c r="CN366" s="22"/>
      <c r="CO366" s="22"/>
    </row>
    <row r="367" spans="1:93" s="2" customFormat="1" x14ac:dyDescent="0.3">
      <c r="A367" s="73" t="s">
        <v>240</v>
      </c>
      <c r="B367" s="73" t="s">
        <v>272</v>
      </c>
      <c r="C367" s="75" t="s">
        <v>325</v>
      </c>
      <c r="D367" s="75" t="s">
        <v>351</v>
      </c>
      <c r="E367" s="73"/>
      <c r="F367" s="73" t="s">
        <v>424</v>
      </c>
      <c r="G367" s="73" t="s">
        <v>28</v>
      </c>
      <c r="H367" s="73" t="s">
        <v>28</v>
      </c>
      <c r="I367" s="73" t="s">
        <v>466</v>
      </c>
      <c r="J367" s="73" t="str">
        <f t="shared" si="5"/>
        <v>Coal (industrial) tonnes</v>
      </c>
      <c r="K367" s="33">
        <v>6.89</v>
      </c>
      <c r="L367" s="48"/>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c r="BE367" s="22"/>
      <c r="BF367" s="22"/>
      <c r="BG367" s="22"/>
      <c r="BH367" s="22"/>
      <c r="BI367" s="22"/>
      <c r="BJ367" s="22"/>
      <c r="BK367" s="22"/>
      <c r="BL367" s="22"/>
      <c r="BM367" s="22"/>
      <c r="BN367" s="22"/>
      <c r="BO367" s="22"/>
      <c r="BP367" s="22"/>
      <c r="BQ367" s="22"/>
      <c r="BR367" s="22"/>
      <c r="BS367" s="22"/>
      <c r="BT367" s="22"/>
      <c r="BU367" s="22"/>
      <c r="BV367" s="22"/>
      <c r="BW367" s="22"/>
      <c r="BX367" s="22"/>
      <c r="BY367" s="22"/>
      <c r="BZ367" s="22"/>
      <c r="CA367" s="22"/>
      <c r="CB367" s="22"/>
      <c r="CC367" s="22"/>
      <c r="CD367" s="22"/>
      <c r="CE367" s="22"/>
      <c r="CF367" s="22"/>
      <c r="CG367" s="22"/>
      <c r="CH367" s="22"/>
      <c r="CI367" s="22"/>
      <c r="CJ367" s="22"/>
      <c r="CK367" s="22"/>
      <c r="CL367" s="22"/>
      <c r="CM367" s="22"/>
      <c r="CN367" s="22"/>
      <c r="CO367" s="22"/>
    </row>
    <row r="368" spans="1:93" s="2" customFormat="1" x14ac:dyDescent="0.3">
      <c r="A368" s="73" t="s">
        <v>240</v>
      </c>
      <c r="B368" s="73" t="s">
        <v>272</v>
      </c>
      <c r="C368" s="75" t="s">
        <v>325</v>
      </c>
      <c r="D368" s="75" t="s">
        <v>351</v>
      </c>
      <c r="E368" s="73"/>
      <c r="F368" s="73" t="s">
        <v>424</v>
      </c>
      <c r="G368" s="73" t="s">
        <v>28</v>
      </c>
      <c r="H368" s="73" t="s">
        <v>28</v>
      </c>
      <c r="I368" s="73" t="s">
        <v>467</v>
      </c>
      <c r="J368" s="73" t="str">
        <f t="shared" si="5"/>
        <v>Coal (industrial) tonnes</v>
      </c>
      <c r="K368" s="33">
        <v>2439.0700000000002</v>
      </c>
      <c r="L368" s="48"/>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c r="BE368" s="22"/>
      <c r="BF368" s="22"/>
      <c r="BG368" s="22"/>
      <c r="BH368" s="22"/>
      <c r="BI368" s="22"/>
      <c r="BJ368" s="22"/>
      <c r="BK368" s="22"/>
      <c r="BL368" s="22"/>
      <c r="BM368" s="22"/>
      <c r="BN368" s="22"/>
      <c r="BO368" s="22"/>
      <c r="BP368" s="22"/>
      <c r="BQ368" s="22"/>
      <c r="BR368" s="22"/>
      <c r="BS368" s="22"/>
      <c r="BT368" s="22"/>
      <c r="BU368" s="22"/>
      <c r="BV368" s="22"/>
      <c r="BW368" s="22"/>
      <c r="BX368" s="22"/>
      <c r="BY368" s="22"/>
      <c r="BZ368" s="22"/>
      <c r="CA368" s="22"/>
      <c r="CB368" s="22"/>
      <c r="CC368" s="22"/>
      <c r="CD368" s="22"/>
      <c r="CE368" s="22"/>
      <c r="CF368" s="22"/>
      <c r="CG368" s="22"/>
      <c r="CH368" s="22"/>
      <c r="CI368" s="22"/>
      <c r="CJ368" s="22"/>
      <c r="CK368" s="22"/>
      <c r="CL368" s="22"/>
      <c r="CM368" s="22"/>
      <c r="CN368" s="22"/>
      <c r="CO368" s="22"/>
    </row>
    <row r="369" spans="1:93" s="2" customFormat="1" x14ac:dyDescent="0.3">
      <c r="A369" s="73" t="s">
        <v>240</v>
      </c>
      <c r="B369" s="73" t="s">
        <v>272</v>
      </c>
      <c r="C369" s="75" t="s">
        <v>325</v>
      </c>
      <c r="D369" s="75" t="s">
        <v>351</v>
      </c>
      <c r="E369" s="73"/>
      <c r="F369" s="73" t="s">
        <v>424</v>
      </c>
      <c r="G369" s="73" t="s">
        <v>28</v>
      </c>
      <c r="H369" s="73" t="s">
        <v>28</v>
      </c>
      <c r="I369" s="73" t="s">
        <v>468</v>
      </c>
      <c r="J369" s="73" t="str">
        <f t="shared" si="5"/>
        <v>Coal (industrial) tonnes</v>
      </c>
      <c r="K369" s="33">
        <v>18.989999999999998</v>
      </c>
      <c r="L369" s="48"/>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c r="BR369" s="22"/>
      <c r="BS369" s="22"/>
      <c r="BT369" s="22"/>
      <c r="BU369" s="22"/>
      <c r="BV369" s="22"/>
      <c r="BW369" s="22"/>
      <c r="BX369" s="22"/>
      <c r="BY369" s="22"/>
      <c r="BZ369" s="22"/>
      <c r="CA369" s="22"/>
      <c r="CB369" s="22"/>
      <c r="CC369" s="22"/>
      <c r="CD369" s="22"/>
      <c r="CE369" s="22"/>
      <c r="CF369" s="22"/>
      <c r="CG369" s="22"/>
      <c r="CH369" s="22"/>
      <c r="CI369" s="22"/>
      <c r="CJ369" s="22"/>
      <c r="CK369" s="22"/>
      <c r="CL369" s="22"/>
      <c r="CM369" s="22"/>
      <c r="CN369" s="22"/>
      <c r="CO369" s="22"/>
    </row>
    <row r="370" spans="1:93" s="2" customFormat="1" x14ac:dyDescent="0.3">
      <c r="A370" s="73" t="s">
        <v>240</v>
      </c>
      <c r="B370" s="73" t="s">
        <v>272</v>
      </c>
      <c r="C370" s="75" t="s">
        <v>325</v>
      </c>
      <c r="D370" s="75" t="s">
        <v>60</v>
      </c>
      <c r="E370" s="73"/>
      <c r="F370" s="73" t="s">
        <v>398</v>
      </c>
      <c r="G370" s="73" t="s">
        <v>43</v>
      </c>
      <c r="H370" s="73" t="s">
        <v>463</v>
      </c>
      <c r="I370" s="73" t="s">
        <v>465</v>
      </c>
      <c r="J370" s="73" t="str">
        <f t="shared" si="5"/>
        <v>Coal (electricity generation) kWh (Gross CV)</v>
      </c>
      <c r="K370" s="33">
        <v>0.30560999999999999</v>
      </c>
      <c r="L370" s="48"/>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c r="BT370" s="22"/>
      <c r="BU370" s="22"/>
      <c r="BV370" s="22"/>
      <c r="BW370" s="22"/>
      <c r="BX370" s="22"/>
      <c r="BY370" s="22"/>
      <c r="BZ370" s="22"/>
      <c r="CA370" s="22"/>
      <c r="CB370" s="22"/>
      <c r="CC370" s="22"/>
      <c r="CD370" s="22"/>
      <c r="CE370" s="22"/>
      <c r="CF370" s="22"/>
      <c r="CG370" s="22"/>
      <c r="CH370" s="22"/>
      <c r="CI370" s="22"/>
      <c r="CJ370" s="22"/>
      <c r="CK370" s="22"/>
      <c r="CL370" s="22"/>
      <c r="CM370" s="22"/>
      <c r="CN370" s="22"/>
      <c r="CO370" s="22"/>
    </row>
    <row r="371" spans="1:93" s="2" customFormat="1" x14ac:dyDescent="0.3">
      <c r="A371" s="73" t="s">
        <v>240</v>
      </c>
      <c r="B371" s="73" t="s">
        <v>272</v>
      </c>
      <c r="C371" s="75" t="s">
        <v>325</v>
      </c>
      <c r="D371" s="75" t="s">
        <v>60</v>
      </c>
      <c r="E371" s="73"/>
      <c r="F371" s="73" t="s">
        <v>398</v>
      </c>
      <c r="G371" s="73" t="s">
        <v>43</v>
      </c>
      <c r="H371" s="73" t="s">
        <v>463</v>
      </c>
      <c r="I371" s="73" t="s">
        <v>466</v>
      </c>
      <c r="J371" s="73" t="str">
        <f t="shared" si="5"/>
        <v>Coal (electricity generation) kWh (Gross CV)</v>
      </c>
      <c r="K371" s="33">
        <v>9.0000000000000006E-5</v>
      </c>
      <c r="L371" s="48"/>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c r="BE371" s="22"/>
      <c r="BF371" s="22"/>
      <c r="BG371" s="22"/>
      <c r="BH371" s="22"/>
      <c r="BI371" s="22"/>
      <c r="BJ371" s="22"/>
      <c r="BK371" s="22"/>
      <c r="BL371" s="22"/>
      <c r="BM371" s="22"/>
      <c r="BN371" s="22"/>
      <c r="BO371" s="22"/>
      <c r="BP371" s="22"/>
      <c r="BQ371" s="22"/>
      <c r="BR371" s="22"/>
      <c r="BS371" s="22"/>
      <c r="BT371" s="22"/>
      <c r="BU371" s="22"/>
      <c r="BV371" s="22"/>
      <c r="BW371" s="22"/>
      <c r="BX371" s="22"/>
      <c r="BY371" s="22"/>
      <c r="BZ371" s="22"/>
      <c r="CA371" s="22"/>
      <c r="CB371" s="22"/>
      <c r="CC371" s="22"/>
      <c r="CD371" s="22"/>
      <c r="CE371" s="22"/>
      <c r="CF371" s="22"/>
      <c r="CG371" s="22"/>
      <c r="CH371" s="22"/>
      <c r="CI371" s="22"/>
      <c r="CJ371" s="22"/>
      <c r="CK371" s="22"/>
      <c r="CL371" s="22"/>
      <c r="CM371" s="22"/>
      <c r="CN371" s="22"/>
      <c r="CO371" s="22"/>
    </row>
    <row r="372" spans="1:93" s="2" customFormat="1" x14ac:dyDescent="0.3">
      <c r="A372" s="73" t="s">
        <v>240</v>
      </c>
      <c r="B372" s="73" t="s">
        <v>272</v>
      </c>
      <c r="C372" s="75" t="s">
        <v>325</v>
      </c>
      <c r="D372" s="75" t="s">
        <v>60</v>
      </c>
      <c r="E372" s="73"/>
      <c r="F372" s="73" t="s">
        <v>398</v>
      </c>
      <c r="G372" s="73" t="s">
        <v>43</v>
      </c>
      <c r="H372" s="73" t="s">
        <v>463</v>
      </c>
      <c r="I372" s="73" t="s">
        <v>467</v>
      </c>
      <c r="J372" s="73" t="str">
        <f t="shared" si="5"/>
        <v>Coal (electricity generation) kWh (Gross CV)</v>
      </c>
      <c r="K372" s="33">
        <v>0.30373</v>
      </c>
      <c r="L372" s="48"/>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c r="BE372" s="22"/>
      <c r="BF372" s="22"/>
      <c r="BG372" s="22"/>
      <c r="BH372" s="22"/>
      <c r="BI372" s="22"/>
      <c r="BJ372" s="22"/>
      <c r="BK372" s="22"/>
      <c r="BL372" s="22"/>
      <c r="BM372" s="22"/>
      <c r="BN372" s="22"/>
      <c r="BO372" s="22"/>
      <c r="BP372" s="22"/>
      <c r="BQ372" s="22"/>
      <c r="BR372" s="22"/>
      <c r="BS372" s="22"/>
      <c r="BT372" s="22"/>
      <c r="BU372" s="22"/>
      <c r="BV372" s="22"/>
      <c r="BW372" s="22"/>
      <c r="BX372" s="22"/>
      <c r="BY372" s="22"/>
      <c r="BZ372" s="22"/>
      <c r="CA372" s="22"/>
      <c r="CB372" s="22"/>
      <c r="CC372" s="22"/>
      <c r="CD372" s="22"/>
      <c r="CE372" s="22"/>
      <c r="CF372" s="22"/>
      <c r="CG372" s="22"/>
      <c r="CH372" s="22"/>
      <c r="CI372" s="22"/>
      <c r="CJ372" s="22"/>
      <c r="CK372" s="22"/>
      <c r="CL372" s="22"/>
      <c r="CM372" s="22"/>
      <c r="CN372" s="22"/>
      <c r="CO372" s="22"/>
    </row>
    <row r="373" spans="1:93" s="2" customFormat="1" x14ac:dyDescent="0.3">
      <c r="A373" s="73" t="s">
        <v>240</v>
      </c>
      <c r="B373" s="73" t="s">
        <v>272</v>
      </c>
      <c r="C373" s="75" t="s">
        <v>325</v>
      </c>
      <c r="D373" s="75" t="s">
        <v>60</v>
      </c>
      <c r="E373" s="73"/>
      <c r="F373" s="73" t="s">
        <v>398</v>
      </c>
      <c r="G373" s="73" t="s">
        <v>43</v>
      </c>
      <c r="H373" s="73" t="s">
        <v>463</v>
      </c>
      <c r="I373" s="73" t="s">
        <v>468</v>
      </c>
      <c r="J373" s="73" t="str">
        <f t="shared" si="5"/>
        <v>Coal (electricity generation) kWh (Gross CV)</v>
      </c>
      <c r="K373" s="33">
        <v>1.7899999999999999E-3</v>
      </c>
      <c r="L373" s="48"/>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c r="BE373" s="22"/>
      <c r="BF373" s="22"/>
      <c r="BG373" s="22"/>
      <c r="BH373" s="22"/>
      <c r="BI373" s="22"/>
      <c r="BJ373" s="22"/>
      <c r="BK373" s="22"/>
      <c r="BL373" s="22"/>
      <c r="BM373" s="22"/>
      <c r="BN373" s="22"/>
      <c r="BO373" s="22"/>
      <c r="BP373" s="22"/>
      <c r="BQ373" s="22"/>
      <c r="BR373" s="22"/>
      <c r="BS373" s="22"/>
      <c r="BT373" s="22"/>
      <c r="BU373" s="22"/>
      <c r="BV373" s="22"/>
      <c r="BW373" s="22"/>
      <c r="BX373" s="22"/>
      <c r="BY373" s="22"/>
      <c r="BZ373" s="22"/>
      <c r="CA373" s="22"/>
      <c r="CB373" s="22"/>
      <c r="CC373" s="22"/>
      <c r="CD373" s="22"/>
      <c r="CE373" s="22"/>
      <c r="CF373" s="22"/>
      <c r="CG373" s="22"/>
      <c r="CH373" s="22"/>
      <c r="CI373" s="22"/>
      <c r="CJ373" s="22"/>
      <c r="CK373" s="22"/>
      <c r="CL373" s="22"/>
      <c r="CM373" s="22"/>
      <c r="CN373" s="22"/>
      <c r="CO373" s="22"/>
    </row>
    <row r="374" spans="1:93" s="2" customFormat="1" x14ac:dyDescent="0.3">
      <c r="A374" s="73" t="s">
        <v>240</v>
      </c>
      <c r="B374" s="73" t="s">
        <v>272</v>
      </c>
      <c r="C374" s="75" t="s">
        <v>325</v>
      </c>
      <c r="D374" s="75" t="s">
        <v>60</v>
      </c>
      <c r="E374" s="73"/>
      <c r="F374" s="73" t="s">
        <v>112</v>
      </c>
      <c r="G374" s="73" t="s">
        <v>43</v>
      </c>
      <c r="H374" s="73" t="s">
        <v>464</v>
      </c>
      <c r="I374" s="73" t="s">
        <v>465</v>
      </c>
      <c r="J374" s="73" t="str">
        <f t="shared" si="5"/>
        <v>Coal (electricity generation) kWh (Net CV)</v>
      </c>
      <c r="K374" s="33">
        <v>0.32169999999999999</v>
      </c>
      <c r="L374" s="48"/>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c r="BE374" s="22"/>
      <c r="BF374" s="22"/>
      <c r="BG374" s="22"/>
      <c r="BH374" s="22"/>
      <c r="BI374" s="22"/>
      <c r="BJ374" s="22"/>
      <c r="BK374" s="22"/>
      <c r="BL374" s="22"/>
      <c r="BM374" s="22"/>
      <c r="BN374" s="22"/>
      <c r="BO374" s="22"/>
      <c r="BP374" s="22"/>
      <c r="BQ374" s="22"/>
      <c r="BR374" s="22"/>
      <c r="BS374" s="22"/>
      <c r="BT374" s="22"/>
      <c r="BU374" s="22"/>
      <c r="BV374" s="22"/>
      <c r="BW374" s="22"/>
      <c r="BX374" s="22"/>
      <c r="BY374" s="22"/>
      <c r="BZ374" s="22"/>
      <c r="CA374" s="22"/>
      <c r="CB374" s="22"/>
      <c r="CC374" s="22"/>
      <c r="CD374" s="22"/>
      <c r="CE374" s="22"/>
      <c r="CF374" s="22"/>
      <c r="CG374" s="22"/>
      <c r="CH374" s="22"/>
      <c r="CI374" s="22"/>
      <c r="CJ374" s="22"/>
      <c r="CK374" s="22"/>
      <c r="CL374" s="22"/>
      <c r="CM374" s="22"/>
      <c r="CN374" s="22"/>
      <c r="CO374" s="22"/>
    </row>
    <row r="375" spans="1:93" s="2" customFormat="1" x14ac:dyDescent="0.3">
      <c r="A375" s="73" t="s">
        <v>240</v>
      </c>
      <c r="B375" s="73" t="s">
        <v>272</v>
      </c>
      <c r="C375" s="75" t="s">
        <v>325</v>
      </c>
      <c r="D375" s="75" t="s">
        <v>60</v>
      </c>
      <c r="E375" s="73"/>
      <c r="F375" s="73" t="s">
        <v>112</v>
      </c>
      <c r="G375" s="73" t="s">
        <v>43</v>
      </c>
      <c r="H375" s="73" t="s">
        <v>464</v>
      </c>
      <c r="I375" s="73" t="s">
        <v>466</v>
      </c>
      <c r="J375" s="73" t="str">
        <f t="shared" si="5"/>
        <v>Coal (electricity generation) kWh (Net CV)</v>
      </c>
      <c r="K375" s="33">
        <v>9.0000000000000006E-5</v>
      </c>
      <c r="L375" s="48"/>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c r="BR375" s="22"/>
      <c r="BS375" s="22"/>
      <c r="BT375" s="22"/>
      <c r="BU375" s="22"/>
      <c r="BV375" s="22"/>
      <c r="BW375" s="22"/>
      <c r="BX375" s="22"/>
      <c r="BY375" s="22"/>
      <c r="BZ375" s="22"/>
      <c r="CA375" s="22"/>
      <c r="CB375" s="22"/>
      <c r="CC375" s="22"/>
      <c r="CD375" s="22"/>
      <c r="CE375" s="22"/>
      <c r="CF375" s="22"/>
      <c r="CG375" s="22"/>
      <c r="CH375" s="22"/>
      <c r="CI375" s="22"/>
      <c r="CJ375" s="22"/>
      <c r="CK375" s="22"/>
      <c r="CL375" s="22"/>
      <c r="CM375" s="22"/>
      <c r="CN375" s="22"/>
      <c r="CO375" s="22"/>
    </row>
    <row r="376" spans="1:93" s="2" customFormat="1" x14ac:dyDescent="0.3">
      <c r="A376" s="73" t="s">
        <v>240</v>
      </c>
      <c r="B376" s="73" t="s">
        <v>272</v>
      </c>
      <c r="C376" s="75" t="s">
        <v>325</v>
      </c>
      <c r="D376" s="75" t="s">
        <v>60</v>
      </c>
      <c r="E376" s="73"/>
      <c r="F376" s="73" t="s">
        <v>112</v>
      </c>
      <c r="G376" s="73" t="s">
        <v>43</v>
      </c>
      <c r="H376" s="73" t="s">
        <v>464</v>
      </c>
      <c r="I376" s="73" t="s">
        <v>467</v>
      </c>
      <c r="J376" s="73" t="str">
        <f t="shared" si="5"/>
        <v>Coal (electricity generation) kWh (Net CV)</v>
      </c>
      <c r="K376" s="33">
        <v>0.31972</v>
      </c>
      <c r="L376" s="48"/>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row>
    <row r="377" spans="1:93" s="2" customFormat="1" x14ac:dyDescent="0.3">
      <c r="A377" s="73" t="s">
        <v>240</v>
      </c>
      <c r="B377" s="73" t="s">
        <v>272</v>
      </c>
      <c r="C377" s="75" t="s">
        <v>325</v>
      </c>
      <c r="D377" s="75" t="s">
        <v>60</v>
      </c>
      <c r="E377" s="73"/>
      <c r="F377" s="73" t="s">
        <v>112</v>
      </c>
      <c r="G377" s="73" t="s">
        <v>43</v>
      </c>
      <c r="H377" s="73" t="s">
        <v>464</v>
      </c>
      <c r="I377" s="73" t="s">
        <v>468</v>
      </c>
      <c r="J377" s="73" t="str">
        <f t="shared" si="5"/>
        <v>Coal (electricity generation) kWh (Net CV)</v>
      </c>
      <c r="K377" s="33">
        <v>1.89E-3</v>
      </c>
      <c r="L377" s="48"/>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c r="BE377" s="22"/>
      <c r="BF377" s="22"/>
      <c r="BG377" s="22"/>
      <c r="BH377" s="22"/>
      <c r="BI377" s="22"/>
      <c r="BJ377" s="22"/>
      <c r="BK377" s="22"/>
      <c r="BL377" s="22"/>
      <c r="BM377" s="22"/>
      <c r="BN377" s="22"/>
      <c r="BO377" s="22"/>
      <c r="BP377" s="22"/>
      <c r="BQ377" s="22"/>
      <c r="BR377" s="22"/>
      <c r="BS377" s="22"/>
      <c r="BT377" s="22"/>
      <c r="BU377" s="22"/>
      <c r="BV377" s="22"/>
      <c r="BW377" s="22"/>
      <c r="BX377" s="22"/>
      <c r="BY377" s="22"/>
      <c r="BZ377" s="22"/>
      <c r="CA377" s="22"/>
      <c r="CB377" s="22"/>
      <c r="CC377" s="22"/>
      <c r="CD377" s="22"/>
      <c r="CE377" s="22"/>
      <c r="CF377" s="22"/>
      <c r="CG377" s="22"/>
      <c r="CH377" s="22"/>
      <c r="CI377" s="22"/>
      <c r="CJ377" s="22"/>
      <c r="CK377" s="22"/>
      <c r="CL377" s="22"/>
      <c r="CM377" s="22"/>
      <c r="CN377" s="22"/>
      <c r="CO377" s="22"/>
    </row>
    <row r="378" spans="1:93" s="2" customFormat="1" x14ac:dyDescent="0.3">
      <c r="A378" s="73" t="s">
        <v>240</v>
      </c>
      <c r="B378" s="73" t="s">
        <v>272</v>
      </c>
      <c r="C378" s="75" t="s">
        <v>325</v>
      </c>
      <c r="D378" s="75" t="s">
        <v>60</v>
      </c>
      <c r="E378" s="73"/>
      <c r="F378" s="73" t="s">
        <v>424</v>
      </c>
      <c r="G378" s="73" t="s">
        <v>28</v>
      </c>
      <c r="H378" s="73" t="s">
        <v>28</v>
      </c>
      <c r="I378" s="73" t="s">
        <v>465</v>
      </c>
      <c r="J378" s="73" t="str">
        <f t="shared" si="5"/>
        <v>Coal (electricity generation) tonnes</v>
      </c>
      <c r="K378" s="33">
        <v>2264.9299999999998</v>
      </c>
      <c r="L378" s="48"/>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c r="BE378" s="22"/>
      <c r="BF378" s="22"/>
      <c r="BG378" s="22"/>
      <c r="BH378" s="22"/>
      <c r="BI378" s="22"/>
      <c r="BJ378" s="22"/>
      <c r="BK378" s="22"/>
      <c r="BL378" s="22"/>
      <c r="BM378" s="22"/>
      <c r="BN378" s="22"/>
      <c r="BO378" s="22"/>
      <c r="BP378" s="22"/>
      <c r="BQ378" s="22"/>
      <c r="BR378" s="22"/>
      <c r="BS378" s="22"/>
      <c r="BT378" s="22"/>
      <c r="BU378" s="22"/>
      <c r="BV378" s="22"/>
      <c r="BW378" s="22"/>
      <c r="BX378" s="22"/>
      <c r="BY378" s="22"/>
      <c r="BZ378" s="22"/>
      <c r="CA378" s="22"/>
      <c r="CB378" s="22"/>
      <c r="CC378" s="22"/>
      <c r="CD378" s="22"/>
      <c r="CE378" s="22"/>
      <c r="CF378" s="22"/>
      <c r="CG378" s="22"/>
      <c r="CH378" s="22"/>
      <c r="CI378" s="22"/>
      <c r="CJ378" s="22"/>
      <c r="CK378" s="22"/>
      <c r="CL378" s="22"/>
      <c r="CM378" s="22"/>
      <c r="CN378" s="22"/>
      <c r="CO378" s="22"/>
    </row>
    <row r="379" spans="1:93" s="2" customFormat="1" x14ac:dyDescent="0.3">
      <c r="A379" s="73" t="s">
        <v>240</v>
      </c>
      <c r="B379" s="73" t="s">
        <v>272</v>
      </c>
      <c r="C379" s="75" t="s">
        <v>325</v>
      </c>
      <c r="D379" s="75" t="s">
        <v>60</v>
      </c>
      <c r="E379" s="73"/>
      <c r="F379" s="73" t="s">
        <v>424</v>
      </c>
      <c r="G379" s="73" t="s">
        <v>28</v>
      </c>
      <c r="H379" s="73" t="s">
        <v>28</v>
      </c>
      <c r="I379" s="73" t="s">
        <v>466</v>
      </c>
      <c r="J379" s="73" t="str">
        <f t="shared" si="5"/>
        <v>Coal (electricity generation) tonnes</v>
      </c>
      <c r="K379" s="33">
        <v>0.63</v>
      </c>
      <c r="L379" s="48"/>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c r="BE379" s="22"/>
      <c r="BF379" s="22"/>
      <c r="BG379" s="22"/>
      <c r="BH379" s="22"/>
      <c r="BI379" s="22"/>
      <c r="BJ379" s="22"/>
      <c r="BK379" s="22"/>
      <c r="BL379" s="22"/>
      <c r="BM379" s="22"/>
      <c r="BN379" s="22"/>
      <c r="BO379" s="22"/>
      <c r="BP379" s="22"/>
      <c r="BQ379" s="22"/>
      <c r="BR379" s="22"/>
      <c r="BS379" s="22"/>
      <c r="BT379" s="22"/>
      <c r="BU379" s="22"/>
      <c r="BV379" s="22"/>
      <c r="BW379" s="22"/>
      <c r="BX379" s="22"/>
      <c r="BY379" s="22"/>
      <c r="BZ379" s="22"/>
      <c r="CA379" s="22"/>
      <c r="CB379" s="22"/>
      <c r="CC379" s="22"/>
      <c r="CD379" s="22"/>
      <c r="CE379" s="22"/>
      <c r="CF379" s="22"/>
      <c r="CG379" s="22"/>
      <c r="CH379" s="22"/>
      <c r="CI379" s="22"/>
      <c r="CJ379" s="22"/>
      <c r="CK379" s="22"/>
      <c r="CL379" s="22"/>
      <c r="CM379" s="22"/>
      <c r="CN379" s="22"/>
      <c r="CO379" s="22"/>
    </row>
    <row r="380" spans="1:93" s="2" customFormat="1" x14ac:dyDescent="0.3">
      <c r="A380" s="73" t="s">
        <v>240</v>
      </c>
      <c r="B380" s="73" t="s">
        <v>272</v>
      </c>
      <c r="C380" s="75" t="s">
        <v>325</v>
      </c>
      <c r="D380" s="75" t="s">
        <v>60</v>
      </c>
      <c r="E380" s="73"/>
      <c r="F380" s="73" t="s">
        <v>424</v>
      </c>
      <c r="G380" s="73" t="s">
        <v>28</v>
      </c>
      <c r="H380" s="73" t="s">
        <v>28</v>
      </c>
      <c r="I380" s="73" t="s">
        <v>467</v>
      </c>
      <c r="J380" s="73" t="str">
        <f t="shared" si="5"/>
        <v>Coal (electricity generation) tonnes</v>
      </c>
      <c r="K380" s="33">
        <v>2251</v>
      </c>
      <c r="L380" s="48"/>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c r="BE380" s="22"/>
      <c r="BF380" s="22"/>
      <c r="BG380" s="22"/>
      <c r="BH380" s="22"/>
      <c r="BI380" s="22"/>
      <c r="BJ380" s="22"/>
      <c r="BK380" s="22"/>
      <c r="BL380" s="22"/>
      <c r="BM380" s="22"/>
      <c r="BN380" s="22"/>
      <c r="BO380" s="22"/>
      <c r="BP380" s="22"/>
      <c r="BQ380" s="22"/>
      <c r="BR380" s="22"/>
      <c r="BS380" s="22"/>
      <c r="BT380" s="22"/>
      <c r="BU380" s="22"/>
      <c r="BV380" s="22"/>
      <c r="BW380" s="22"/>
      <c r="BX380" s="22"/>
      <c r="BY380" s="22"/>
      <c r="BZ380" s="22"/>
      <c r="CA380" s="22"/>
      <c r="CB380" s="22"/>
      <c r="CC380" s="22"/>
      <c r="CD380" s="22"/>
      <c r="CE380" s="22"/>
      <c r="CF380" s="22"/>
      <c r="CG380" s="22"/>
      <c r="CH380" s="22"/>
      <c r="CI380" s="22"/>
      <c r="CJ380" s="22"/>
      <c r="CK380" s="22"/>
      <c r="CL380" s="22"/>
      <c r="CM380" s="22"/>
      <c r="CN380" s="22"/>
      <c r="CO380" s="22"/>
    </row>
    <row r="381" spans="1:93" s="2" customFormat="1" x14ac:dyDescent="0.3">
      <c r="A381" s="73" t="s">
        <v>240</v>
      </c>
      <c r="B381" s="73" t="s">
        <v>272</v>
      </c>
      <c r="C381" s="75" t="s">
        <v>325</v>
      </c>
      <c r="D381" s="75" t="s">
        <v>60</v>
      </c>
      <c r="E381" s="73"/>
      <c r="F381" s="73" t="s">
        <v>424</v>
      </c>
      <c r="G381" s="73" t="s">
        <v>28</v>
      </c>
      <c r="H381" s="73" t="s">
        <v>28</v>
      </c>
      <c r="I381" s="73" t="s">
        <v>468</v>
      </c>
      <c r="J381" s="73" t="str">
        <f t="shared" si="5"/>
        <v>Coal (electricity generation) tonnes</v>
      </c>
      <c r="K381" s="33">
        <v>13.29</v>
      </c>
      <c r="L381" s="48"/>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c r="BR381" s="22"/>
      <c r="BS381" s="22"/>
      <c r="BT381" s="22"/>
      <c r="BU381" s="22"/>
      <c r="BV381" s="22"/>
      <c r="BW381" s="22"/>
      <c r="BX381" s="22"/>
      <c r="BY381" s="22"/>
      <c r="BZ381" s="22"/>
      <c r="CA381" s="22"/>
      <c r="CB381" s="22"/>
      <c r="CC381" s="22"/>
      <c r="CD381" s="22"/>
      <c r="CE381" s="22"/>
      <c r="CF381" s="22"/>
      <c r="CG381" s="22"/>
      <c r="CH381" s="22"/>
      <c r="CI381" s="22"/>
      <c r="CJ381" s="22"/>
      <c r="CK381" s="22"/>
      <c r="CL381" s="22"/>
      <c r="CM381" s="22"/>
      <c r="CN381" s="22"/>
      <c r="CO381" s="22"/>
    </row>
    <row r="382" spans="1:93" s="2" customFormat="1" x14ac:dyDescent="0.3">
      <c r="A382" s="73" t="s">
        <v>240</v>
      </c>
      <c r="B382" s="73" t="s">
        <v>272</v>
      </c>
      <c r="C382" s="75" t="s">
        <v>325</v>
      </c>
      <c r="D382" s="75" t="s">
        <v>109</v>
      </c>
      <c r="E382" s="73"/>
      <c r="F382" s="73" t="s">
        <v>398</v>
      </c>
      <c r="G382" s="73" t="s">
        <v>43</v>
      </c>
      <c r="H382" s="73" t="s">
        <v>463</v>
      </c>
      <c r="I382" s="73" t="s">
        <v>465</v>
      </c>
      <c r="J382" s="73" t="str">
        <f t="shared" si="5"/>
        <v>Coal (domestic) kWh (Gross CV)</v>
      </c>
      <c r="K382" s="33">
        <v>0.34472999999999998</v>
      </c>
      <c r="L382" s="48"/>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c r="BT382" s="22"/>
      <c r="BU382" s="22"/>
      <c r="BV382" s="22"/>
      <c r="BW382" s="22"/>
      <c r="BX382" s="22"/>
      <c r="BY382" s="22"/>
      <c r="BZ382" s="22"/>
      <c r="CA382" s="22"/>
      <c r="CB382" s="22"/>
      <c r="CC382" s="22"/>
      <c r="CD382" s="22"/>
      <c r="CE382" s="22"/>
      <c r="CF382" s="22"/>
      <c r="CG382" s="22"/>
      <c r="CH382" s="22"/>
      <c r="CI382" s="22"/>
      <c r="CJ382" s="22"/>
      <c r="CK382" s="22"/>
      <c r="CL382" s="22"/>
      <c r="CM382" s="22"/>
      <c r="CN382" s="22"/>
      <c r="CO382" s="22"/>
    </row>
    <row r="383" spans="1:93" s="2" customFormat="1" x14ac:dyDescent="0.3">
      <c r="A383" s="73" t="s">
        <v>240</v>
      </c>
      <c r="B383" s="73" t="s">
        <v>272</v>
      </c>
      <c r="C383" s="75" t="s">
        <v>325</v>
      </c>
      <c r="D383" s="75" t="s">
        <v>109</v>
      </c>
      <c r="E383" s="73"/>
      <c r="F383" s="73" t="s">
        <v>398</v>
      </c>
      <c r="G383" s="73" t="s">
        <v>43</v>
      </c>
      <c r="H383" s="73" t="s">
        <v>463</v>
      </c>
      <c r="I383" s="73" t="s">
        <v>466</v>
      </c>
      <c r="J383" s="73" t="str">
        <f t="shared" si="5"/>
        <v>Coal (domestic) kWh (Gross CV)</v>
      </c>
      <c r="K383" s="33">
        <v>2.5649999999999999E-2</v>
      </c>
      <c r="L383" s="48"/>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c r="BE383" s="22"/>
      <c r="BF383" s="22"/>
      <c r="BG383" s="22"/>
      <c r="BH383" s="22"/>
      <c r="BI383" s="22"/>
      <c r="BJ383" s="22"/>
      <c r="BK383" s="22"/>
      <c r="BL383" s="22"/>
      <c r="BM383" s="22"/>
      <c r="BN383" s="22"/>
      <c r="BO383" s="22"/>
      <c r="BP383" s="22"/>
      <c r="BQ383" s="22"/>
      <c r="BR383" s="22"/>
      <c r="BS383" s="22"/>
      <c r="BT383" s="22"/>
      <c r="BU383" s="22"/>
      <c r="BV383" s="22"/>
      <c r="BW383" s="22"/>
      <c r="BX383" s="22"/>
      <c r="BY383" s="22"/>
      <c r="BZ383" s="22"/>
      <c r="CA383" s="22"/>
      <c r="CB383" s="22"/>
      <c r="CC383" s="22"/>
      <c r="CD383" s="22"/>
      <c r="CE383" s="22"/>
      <c r="CF383" s="22"/>
      <c r="CG383" s="22"/>
      <c r="CH383" s="22"/>
      <c r="CI383" s="22"/>
      <c r="CJ383" s="22"/>
      <c r="CK383" s="22"/>
      <c r="CL383" s="22"/>
      <c r="CM383" s="22"/>
      <c r="CN383" s="22"/>
      <c r="CO383" s="22"/>
    </row>
    <row r="384" spans="1:93" s="2" customFormat="1" x14ac:dyDescent="0.3">
      <c r="A384" s="73" t="s">
        <v>240</v>
      </c>
      <c r="B384" s="73" t="s">
        <v>272</v>
      </c>
      <c r="C384" s="75" t="s">
        <v>325</v>
      </c>
      <c r="D384" s="75" t="s">
        <v>109</v>
      </c>
      <c r="E384" s="73"/>
      <c r="F384" s="73" t="s">
        <v>398</v>
      </c>
      <c r="G384" s="73" t="s">
        <v>43</v>
      </c>
      <c r="H384" s="73" t="s">
        <v>463</v>
      </c>
      <c r="I384" s="73" t="s">
        <v>467</v>
      </c>
      <c r="J384" s="73" t="str">
        <f t="shared" si="5"/>
        <v>Coal (domestic) kWh (Gross CV)</v>
      </c>
      <c r="K384" s="33">
        <v>0.31469999999999998</v>
      </c>
      <c r="L384" s="48"/>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c r="BE384" s="22"/>
      <c r="BF384" s="22"/>
      <c r="BG384" s="22"/>
      <c r="BH384" s="22"/>
      <c r="BI384" s="22"/>
      <c r="BJ384" s="22"/>
      <c r="BK384" s="22"/>
      <c r="BL384" s="22"/>
      <c r="BM384" s="22"/>
      <c r="BN384" s="22"/>
      <c r="BO384" s="22"/>
      <c r="BP384" s="22"/>
      <c r="BQ384" s="22"/>
      <c r="BR384" s="22"/>
      <c r="BS384" s="22"/>
      <c r="BT384" s="22"/>
      <c r="BU384" s="22"/>
      <c r="BV384" s="22"/>
      <c r="BW384" s="22"/>
      <c r="BX384" s="22"/>
      <c r="BY384" s="22"/>
      <c r="BZ384" s="22"/>
      <c r="CA384" s="22"/>
      <c r="CB384" s="22"/>
      <c r="CC384" s="22"/>
      <c r="CD384" s="22"/>
      <c r="CE384" s="22"/>
      <c r="CF384" s="22"/>
      <c r="CG384" s="22"/>
      <c r="CH384" s="22"/>
      <c r="CI384" s="22"/>
      <c r="CJ384" s="22"/>
      <c r="CK384" s="22"/>
      <c r="CL384" s="22"/>
      <c r="CM384" s="22"/>
      <c r="CN384" s="22"/>
      <c r="CO384" s="22"/>
    </row>
    <row r="385" spans="1:93" s="2" customFormat="1" x14ac:dyDescent="0.3">
      <c r="A385" s="73" t="s">
        <v>240</v>
      </c>
      <c r="B385" s="73" t="s">
        <v>272</v>
      </c>
      <c r="C385" s="75" t="s">
        <v>325</v>
      </c>
      <c r="D385" s="75" t="s">
        <v>109</v>
      </c>
      <c r="E385" s="73"/>
      <c r="F385" s="73" t="s">
        <v>398</v>
      </c>
      <c r="G385" s="73" t="s">
        <v>43</v>
      </c>
      <c r="H385" s="73" t="s">
        <v>463</v>
      </c>
      <c r="I385" s="73" t="s">
        <v>468</v>
      </c>
      <c r="J385" s="73" t="str">
        <f t="shared" si="5"/>
        <v>Coal (domestic) kWh (Gross CV)</v>
      </c>
      <c r="K385" s="33">
        <v>4.3800000000000002E-3</v>
      </c>
      <c r="L385" s="48"/>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c r="BE385" s="22"/>
      <c r="BF385" s="22"/>
      <c r="BG385" s="22"/>
      <c r="BH385" s="22"/>
      <c r="BI385" s="22"/>
      <c r="BJ385" s="22"/>
      <c r="BK385" s="22"/>
      <c r="BL385" s="22"/>
      <c r="BM385" s="22"/>
      <c r="BN385" s="22"/>
      <c r="BO385" s="22"/>
      <c r="BP385" s="22"/>
      <c r="BQ385" s="22"/>
      <c r="BR385" s="22"/>
      <c r="BS385" s="22"/>
      <c r="BT385" s="22"/>
      <c r="BU385" s="22"/>
      <c r="BV385" s="22"/>
      <c r="BW385" s="22"/>
      <c r="BX385" s="22"/>
      <c r="BY385" s="22"/>
      <c r="BZ385" s="22"/>
      <c r="CA385" s="22"/>
      <c r="CB385" s="22"/>
      <c r="CC385" s="22"/>
      <c r="CD385" s="22"/>
      <c r="CE385" s="22"/>
      <c r="CF385" s="22"/>
      <c r="CG385" s="22"/>
      <c r="CH385" s="22"/>
      <c r="CI385" s="22"/>
      <c r="CJ385" s="22"/>
      <c r="CK385" s="22"/>
      <c r="CL385" s="22"/>
      <c r="CM385" s="22"/>
      <c r="CN385" s="22"/>
      <c r="CO385" s="22"/>
    </row>
    <row r="386" spans="1:93" s="2" customFormat="1" x14ac:dyDescent="0.3">
      <c r="A386" s="73" t="s">
        <v>240</v>
      </c>
      <c r="B386" s="73" t="s">
        <v>272</v>
      </c>
      <c r="C386" s="75" t="s">
        <v>325</v>
      </c>
      <c r="D386" s="75" t="s">
        <v>109</v>
      </c>
      <c r="E386" s="73"/>
      <c r="F386" s="73" t="s">
        <v>112</v>
      </c>
      <c r="G386" s="73" t="s">
        <v>43</v>
      </c>
      <c r="H386" s="73" t="s">
        <v>464</v>
      </c>
      <c r="I386" s="73" t="s">
        <v>465</v>
      </c>
      <c r="J386" s="73" t="str">
        <f t="shared" si="5"/>
        <v>Coal (domestic) kWh (Net CV)</v>
      </c>
      <c r="K386" s="33">
        <v>0.36287999999999998</v>
      </c>
      <c r="L386" s="48"/>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2"/>
      <c r="BJ386" s="22"/>
      <c r="BK386" s="22"/>
      <c r="BL386" s="22"/>
      <c r="BM386" s="22"/>
      <c r="BN386" s="22"/>
      <c r="BO386" s="22"/>
      <c r="BP386" s="22"/>
      <c r="BQ386" s="22"/>
      <c r="BR386" s="22"/>
      <c r="BS386" s="22"/>
      <c r="BT386" s="22"/>
      <c r="BU386" s="22"/>
      <c r="BV386" s="22"/>
      <c r="BW386" s="22"/>
      <c r="BX386" s="22"/>
      <c r="BY386" s="22"/>
      <c r="BZ386" s="22"/>
      <c r="CA386" s="22"/>
      <c r="CB386" s="22"/>
      <c r="CC386" s="22"/>
      <c r="CD386" s="22"/>
      <c r="CE386" s="22"/>
      <c r="CF386" s="22"/>
      <c r="CG386" s="22"/>
      <c r="CH386" s="22"/>
      <c r="CI386" s="22"/>
      <c r="CJ386" s="22"/>
      <c r="CK386" s="22"/>
      <c r="CL386" s="22"/>
      <c r="CM386" s="22"/>
      <c r="CN386" s="22"/>
      <c r="CO386" s="22"/>
    </row>
    <row r="387" spans="1:93" s="2" customFormat="1" x14ac:dyDescent="0.3">
      <c r="A387" s="73" t="s">
        <v>240</v>
      </c>
      <c r="B387" s="73" t="s">
        <v>272</v>
      </c>
      <c r="C387" s="75" t="s">
        <v>325</v>
      </c>
      <c r="D387" s="75" t="s">
        <v>109</v>
      </c>
      <c r="E387" s="73"/>
      <c r="F387" s="73" t="s">
        <v>112</v>
      </c>
      <c r="G387" s="73" t="s">
        <v>43</v>
      </c>
      <c r="H387" s="73" t="s">
        <v>464</v>
      </c>
      <c r="I387" s="73" t="s">
        <v>466</v>
      </c>
      <c r="J387" s="73" t="str">
        <f t="shared" si="5"/>
        <v>Coal (domestic) kWh (Net CV)</v>
      </c>
      <c r="K387" s="33">
        <v>2.7E-2</v>
      </c>
      <c r="L387" s="48"/>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c r="BR387" s="22"/>
      <c r="BS387" s="22"/>
      <c r="BT387" s="22"/>
      <c r="BU387" s="22"/>
      <c r="BV387" s="22"/>
      <c r="BW387" s="22"/>
      <c r="BX387" s="22"/>
      <c r="BY387" s="22"/>
      <c r="BZ387" s="22"/>
      <c r="CA387" s="22"/>
      <c r="CB387" s="22"/>
      <c r="CC387" s="22"/>
      <c r="CD387" s="22"/>
      <c r="CE387" s="22"/>
      <c r="CF387" s="22"/>
      <c r="CG387" s="22"/>
      <c r="CH387" s="22"/>
      <c r="CI387" s="22"/>
      <c r="CJ387" s="22"/>
      <c r="CK387" s="22"/>
      <c r="CL387" s="22"/>
      <c r="CM387" s="22"/>
      <c r="CN387" s="22"/>
      <c r="CO387" s="22"/>
    </row>
    <row r="388" spans="1:93" s="2" customFormat="1" x14ac:dyDescent="0.3">
      <c r="A388" s="73" t="s">
        <v>240</v>
      </c>
      <c r="B388" s="73" t="s">
        <v>272</v>
      </c>
      <c r="C388" s="75" t="s">
        <v>325</v>
      </c>
      <c r="D388" s="75" t="s">
        <v>109</v>
      </c>
      <c r="E388" s="73"/>
      <c r="F388" s="73" t="s">
        <v>112</v>
      </c>
      <c r="G388" s="73" t="s">
        <v>43</v>
      </c>
      <c r="H388" s="73" t="s">
        <v>464</v>
      </c>
      <c r="I388" s="73" t="s">
        <v>467</v>
      </c>
      <c r="J388" s="73" t="str">
        <f t="shared" si="5"/>
        <v>Coal (domestic) kWh (Net CV)</v>
      </c>
      <c r="K388" s="33">
        <v>0.33127000000000001</v>
      </c>
      <c r="L388" s="48"/>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c r="BE388" s="22"/>
      <c r="BF388" s="22"/>
      <c r="BG388" s="22"/>
      <c r="BH388" s="22"/>
      <c r="BI388" s="22"/>
      <c r="BJ388" s="22"/>
      <c r="BK388" s="22"/>
      <c r="BL388" s="22"/>
      <c r="BM388" s="22"/>
      <c r="BN388" s="22"/>
      <c r="BO388" s="22"/>
      <c r="BP388" s="22"/>
      <c r="BQ388" s="22"/>
      <c r="BR388" s="22"/>
      <c r="BS388" s="22"/>
      <c r="BT388" s="22"/>
      <c r="BU388" s="22"/>
      <c r="BV388" s="22"/>
      <c r="BW388" s="22"/>
      <c r="BX388" s="22"/>
      <c r="BY388" s="22"/>
      <c r="BZ388" s="22"/>
      <c r="CA388" s="22"/>
      <c r="CB388" s="22"/>
      <c r="CC388" s="22"/>
      <c r="CD388" s="22"/>
      <c r="CE388" s="22"/>
      <c r="CF388" s="22"/>
      <c r="CG388" s="22"/>
      <c r="CH388" s="22"/>
      <c r="CI388" s="22"/>
      <c r="CJ388" s="22"/>
      <c r="CK388" s="22"/>
      <c r="CL388" s="22"/>
      <c r="CM388" s="22"/>
      <c r="CN388" s="22"/>
      <c r="CO388" s="22"/>
    </row>
    <row r="389" spans="1:93" s="2" customFormat="1" x14ac:dyDescent="0.3">
      <c r="A389" s="73" t="s">
        <v>240</v>
      </c>
      <c r="B389" s="73" t="s">
        <v>272</v>
      </c>
      <c r="C389" s="75" t="s">
        <v>325</v>
      </c>
      <c r="D389" s="75" t="s">
        <v>109</v>
      </c>
      <c r="E389" s="73"/>
      <c r="F389" s="73" t="s">
        <v>112</v>
      </c>
      <c r="G389" s="73" t="s">
        <v>43</v>
      </c>
      <c r="H389" s="73" t="s">
        <v>464</v>
      </c>
      <c r="I389" s="73" t="s">
        <v>468</v>
      </c>
      <c r="J389" s="73" t="str">
        <f t="shared" si="5"/>
        <v>Coal (domestic) kWh (Net CV)</v>
      </c>
      <c r="K389" s="33">
        <v>4.6100000000000004E-3</v>
      </c>
      <c r="L389" s="48"/>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c r="BE389" s="22"/>
      <c r="BF389" s="22"/>
      <c r="BG389" s="22"/>
      <c r="BH389" s="22"/>
      <c r="BI389" s="22"/>
      <c r="BJ389" s="22"/>
      <c r="BK389" s="22"/>
      <c r="BL389" s="22"/>
      <c r="BM389" s="22"/>
      <c r="BN389" s="22"/>
      <c r="BO389" s="22"/>
      <c r="BP389" s="22"/>
      <c r="BQ389" s="22"/>
      <c r="BR389" s="22"/>
      <c r="BS389" s="22"/>
      <c r="BT389" s="22"/>
      <c r="BU389" s="22"/>
      <c r="BV389" s="22"/>
      <c r="BW389" s="22"/>
      <c r="BX389" s="22"/>
      <c r="BY389" s="22"/>
      <c r="BZ389" s="22"/>
      <c r="CA389" s="22"/>
      <c r="CB389" s="22"/>
      <c r="CC389" s="22"/>
      <c r="CD389" s="22"/>
      <c r="CE389" s="22"/>
      <c r="CF389" s="22"/>
      <c r="CG389" s="22"/>
      <c r="CH389" s="22"/>
      <c r="CI389" s="22"/>
      <c r="CJ389" s="22"/>
      <c r="CK389" s="22"/>
      <c r="CL389" s="22"/>
      <c r="CM389" s="22"/>
      <c r="CN389" s="22"/>
      <c r="CO389" s="22"/>
    </row>
    <row r="390" spans="1:93" s="2" customFormat="1" x14ac:dyDescent="0.3">
      <c r="A390" s="73" t="s">
        <v>240</v>
      </c>
      <c r="B390" s="73" t="s">
        <v>272</v>
      </c>
      <c r="C390" s="75" t="s">
        <v>325</v>
      </c>
      <c r="D390" s="75" t="s">
        <v>109</v>
      </c>
      <c r="E390" s="73"/>
      <c r="F390" s="73" t="s">
        <v>424</v>
      </c>
      <c r="G390" s="73" t="s">
        <v>28</v>
      </c>
      <c r="H390" s="73" t="s">
        <v>28</v>
      </c>
      <c r="I390" s="73" t="s">
        <v>465</v>
      </c>
      <c r="J390" s="73" t="str">
        <f t="shared" ref="J390:J453" si="6">CONCATENATE(D390," ",H390)</f>
        <v>Coal (domestic) tonnes</v>
      </c>
      <c r="K390" s="33">
        <v>2744.72</v>
      </c>
      <c r="L390" s="48"/>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c r="BE390" s="22"/>
      <c r="BF390" s="22"/>
      <c r="BG390" s="22"/>
      <c r="BH390" s="22"/>
      <c r="BI390" s="22"/>
      <c r="BJ390" s="22"/>
      <c r="BK390" s="22"/>
      <c r="BL390" s="22"/>
      <c r="BM390" s="22"/>
      <c r="BN390" s="22"/>
      <c r="BO390" s="22"/>
      <c r="BP390" s="22"/>
      <c r="BQ390" s="22"/>
      <c r="BR390" s="22"/>
      <c r="BS390" s="22"/>
      <c r="BT390" s="22"/>
      <c r="BU390" s="22"/>
      <c r="BV390" s="22"/>
      <c r="BW390" s="22"/>
      <c r="BX390" s="22"/>
      <c r="BY390" s="22"/>
      <c r="BZ390" s="22"/>
      <c r="CA390" s="22"/>
      <c r="CB390" s="22"/>
      <c r="CC390" s="22"/>
      <c r="CD390" s="22"/>
      <c r="CE390" s="22"/>
      <c r="CF390" s="22"/>
      <c r="CG390" s="22"/>
      <c r="CH390" s="22"/>
      <c r="CI390" s="22"/>
      <c r="CJ390" s="22"/>
      <c r="CK390" s="22"/>
      <c r="CL390" s="22"/>
      <c r="CM390" s="22"/>
      <c r="CN390" s="22"/>
      <c r="CO390" s="22"/>
    </row>
    <row r="391" spans="1:93" s="2" customFormat="1" x14ac:dyDescent="0.3">
      <c r="A391" s="73" t="s">
        <v>240</v>
      </c>
      <c r="B391" s="73" t="s">
        <v>272</v>
      </c>
      <c r="C391" s="75" t="s">
        <v>325</v>
      </c>
      <c r="D391" s="75" t="s">
        <v>109</v>
      </c>
      <c r="E391" s="73"/>
      <c r="F391" s="73" t="s">
        <v>424</v>
      </c>
      <c r="G391" s="73" t="s">
        <v>28</v>
      </c>
      <c r="H391" s="73" t="s">
        <v>28</v>
      </c>
      <c r="I391" s="73" t="s">
        <v>466</v>
      </c>
      <c r="J391" s="73" t="str">
        <f t="shared" si="6"/>
        <v>Coal (domestic) tonnes</v>
      </c>
      <c r="K391" s="33">
        <v>204.22</v>
      </c>
      <c r="L391" s="48"/>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c r="BE391" s="22"/>
      <c r="BF391" s="22"/>
      <c r="BG391" s="22"/>
      <c r="BH391" s="22"/>
      <c r="BI391" s="22"/>
      <c r="BJ391" s="22"/>
      <c r="BK391" s="22"/>
      <c r="BL391" s="22"/>
      <c r="BM391" s="22"/>
      <c r="BN391" s="22"/>
      <c r="BO391" s="22"/>
      <c r="BP391" s="22"/>
      <c r="BQ391" s="22"/>
      <c r="BR391" s="22"/>
      <c r="BS391" s="22"/>
      <c r="BT391" s="22"/>
      <c r="BU391" s="22"/>
      <c r="BV391" s="22"/>
      <c r="BW391" s="22"/>
      <c r="BX391" s="22"/>
      <c r="BY391" s="22"/>
      <c r="BZ391" s="22"/>
      <c r="CA391" s="22"/>
      <c r="CB391" s="22"/>
      <c r="CC391" s="22"/>
      <c r="CD391" s="22"/>
      <c r="CE391" s="22"/>
      <c r="CF391" s="22"/>
      <c r="CG391" s="22"/>
      <c r="CH391" s="22"/>
      <c r="CI391" s="22"/>
      <c r="CJ391" s="22"/>
      <c r="CK391" s="22"/>
      <c r="CL391" s="22"/>
      <c r="CM391" s="22"/>
      <c r="CN391" s="22"/>
      <c r="CO391" s="22"/>
    </row>
    <row r="392" spans="1:93" s="2" customFormat="1" x14ac:dyDescent="0.3">
      <c r="A392" s="73" t="s">
        <v>240</v>
      </c>
      <c r="B392" s="73" t="s">
        <v>272</v>
      </c>
      <c r="C392" s="75" t="s">
        <v>325</v>
      </c>
      <c r="D392" s="75" t="s">
        <v>109</v>
      </c>
      <c r="E392" s="73"/>
      <c r="F392" s="73" t="s">
        <v>424</v>
      </c>
      <c r="G392" s="73" t="s">
        <v>28</v>
      </c>
      <c r="H392" s="73" t="s">
        <v>28</v>
      </c>
      <c r="I392" s="73" t="s">
        <v>467</v>
      </c>
      <c r="J392" s="73" t="str">
        <f t="shared" si="6"/>
        <v>Coal (domestic) tonnes</v>
      </c>
      <c r="K392" s="33">
        <v>2505.61</v>
      </c>
      <c r="L392" s="48"/>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c r="BE392" s="22"/>
      <c r="BF392" s="22"/>
      <c r="BG392" s="22"/>
      <c r="BH392" s="22"/>
      <c r="BI392" s="22"/>
      <c r="BJ392" s="22"/>
      <c r="BK392" s="22"/>
      <c r="BL392" s="22"/>
      <c r="BM392" s="22"/>
      <c r="BN392" s="22"/>
      <c r="BO392" s="22"/>
      <c r="BP392" s="22"/>
      <c r="BQ392" s="22"/>
      <c r="BR392" s="22"/>
      <c r="BS392" s="22"/>
      <c r="BT392" s="22"/>
      <c r="BU392" s="22"/>
      <c r="BV392" s="22"/>
      <c r="BW392" s="22"/>
      <c r="BX392" s="22"/>
      <c r="BY392" s="22"/>
      <c r="BZ392" s="22"/>
      <c r="CA392" s="22"/>
      <c r="CB392" s="22"/>
      <c r="CC392" s="22"/>
      <c r="CD392" s="22"/>
      <c r="CE392" s="22"/>
      <c r="CF392" s="22"/>
      <c r="CG392" s="22"/>
      <c r="CH392" s="22"/>
      <c r="CI392" s="22"/>
      <c r="CJ392" s="22"/>
      <c r="CK392" s="22"/>
      <c r="CL392" s="22"/>
      <c r="CM392" s="22"/>
      <c r="CN392" s="22"/>
      <c r="CO392" s="22"/>
    </row>
    <row r="393" spans="1:93" s="2" customFormat="1" x14ac:dyDescent="0.3">
      <c r="A393" s="73" t="s">
        <v>240</v>
      </c>
      <c r="B393" s="73" t="s">
        <v>272</v>
      </c>
      <c r="C393" s="75" t="s">
        <v>325</v>
      </c>
      <c r="D393" s="75" t="s">
        <v>109</v>
      </c>
      <c r="E393" s="73"/>
      <c r="F393" s="73" t="s">
        <v>424</v>
      </c>
      <c r="G393" s="73" t="s">
        <v>28</v>
      </c>
      <c r="H393" s="73" t="s">
        <v>28</v>
      </c>
      <c r="I393" s="73" t="s">
        <v>468</v>
      </c>
      <c r="J393" s="73" t="str">
        <f t="shared" si="6"/>
        <v>Coal (domestic) tonnes</v>
      </c>
      <c r="K393" s="33">
        <v>34.89</v>
      </c>
      <c r="L393" s="48"/>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c r="BR393" s="22"/>
      <c r="BS393" s="22"/>
      <c r="BT393" s="22"/>
      <c r="BU393" s="22"/>
      <c r="BV393" s="22"/>
      <c r="BW393" s="22"/>
      <c r="BX393" s="22"/>
      <c r="BY393" s="22"/>
      <c r="BZ393" s="22"/>
      <c r="CA393" s="22"/>
      <c r="CB393" s="22"/>
      <c r="CC393" s="22"/>
      <c r="CD393" s="22"/>
      <c r="CE393" s="22"/>
      <c r="CF393" s="22"/>
      <c r="CG393" s="22"/>
      <c r="CH393" s="22"/>
      <c r="CI393" s="22"/>
      <c r="CJ393" s="22"/>
      <c r="CK393" s="22"/>
      <c r="CL393" s="22"/>
      <c r="CM393" s="22"/>
      <c r="CN393" s="22"/>
      <c r="CO393" s="22"/>
    </row>
    <row r="394" spans="1:93" s="2" customFormat="1" x14ac:dyDescent="0.3">
      <c r="A394" s="73" t="s">
        <v>240</v>
      </c>
      <c r="B394" s="73" t="s">
        <v>272</v>
      </c>
      <c r="C394" s="75" t="s">
        <v>325</v>
      </c>
      <c r="D394" s="75" t="s">
        <v>53</v>
      </c>
      <c r="E394" s="73"/>
      <c r="F394" s="73" t="s">
        <v>398</v>
      </c>
      <c r="G394" s="73" t="s">
        <v>43</v>
      </c>
      <c r="H394" s="73" t="s">
        <v>463</v>
      </c>
      <c r="I394" s="73" t="s">
        <v>465</v>
      </c>
      <c r="J394" s="73" t="str">
        <f t="shared" si="6"/>
        <v>Coking coal kWh (Gross CV)</v>
      </c>
      <c r="K394" s="33">
        <v>0.34998000000000001</v>
      </c>
      <c r="L394" s="48"/>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c r="BO394" s="22"/>
      <c r="BP394" s="22"/>
      <c r="BQ394" s="22"/>
      <c r="BR394" s="22"/>
      <c r="BS394" s="22"/>
      <c r="BT394" s="22"/>
      <c r="BU394" s="22"/>
      <c r="BV394" s="22"/>
      <c r="BW394" s="22"/>
      <c r="BX394" s="22"/>
      <c r="BY394" s="22"/>
      <c r="BZ394" s="22"/>
      <c r="CA394" s="22"/>
      <c r="CB394" s="22"/>
      <c r="CC394" s="22"/>
      <c r="CD394" s="22"/>
      <c r="CE394" s="22"/>
      <c r="CF394" s="22"/>
      <c r="CG394" s="22"/>
      <c r="CH394" s="22"/>
      <c r="CI394" s="22"/>
      <c r="CJ394" s="22"/>
      <c r="CK394" s="22"/>
      <c r="CL394" s="22"/>
      <c r="CM394" s="22"/>
      <c r="CN394" s="22"/>
      <c r="CO394" s="22"/>
    </row>
    <row r="395" spans="1:93" s="2" customFormat="1" x14ac:dyDescent="0.3">
      <c r="A395" s="73" t="s">
        <v>240</v>
      </c>
      <c r="B395" s="73" t="s">
        <v>272</v>
      </c>
      <c r="C395" s="75" t="s">
        <v>325</v>
      </c>
      <c r="D395" s="75" t="s">
        <v>53</v>
      </c>
      <c r="E395" s="73"/>
      <c r="F395" s="73" t="s">
        <v>398</v>
      </c>
      <c r="G395" s="73" t="s">
        <v>43</v>
      </c>
      <c r="H395" s="73" t="s">
        <v>463</v>
      </c>
      <c r="I395" s="73" t="s">
        <v>466</v>
      </c>
      <c r="J395" s="73" t="str">
        <f t="shared" si="6"/>
        <v>Coking coal kWh (Gross CV)</v>
      </c>
      <c r="K395" s="33">
        <v>8.4000000000000003E-4</v>
      </c>
      <c r="L395" s="48"/>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c r="BE395" s="22"/>
      <c r="BF395" s="22"/>
      <c r="BG395" s="22"/>
      <c r="BH395" s="22"/>
      <c r="BI395" s="22"/>
      <c r="BJ395" s="22"/>
      <c r="BK395" s="22"/>
      <c r="BL395" s="22"/>
      <c r="BM395" s="22"/>
      <c r="BN395" s="22"/>
      <c r="BO395" s="22"/>
      <c r="BP395" s="22"/>
      <c r="BQ395" s="22"/>
      <c r="BR395" s="22"/>
      <c r="BS395" s="22"/>
      <c r="BT395" s="22"/>
      <c r="BU395" s="22"/>
      <c r="BV395" s="22"/>
      <c r="BW395" s="22"/>
      <c r="BX395" s="22"/>
      <c r="BY395" s="22"/>
      <c r="BZ395" s="22"/>
      <c r="CA395" s="22"/>
      <c r="CB395" s="22"/>
      <c r="CC395" s="22"/>
      <c r="CD395" s="22"/>
      <c r="CE395" s="22"/>
      <c r="CF395" s="22"/>
      <c r="CG395" s="22"/>
      <c r="CH395" s="22"/>
      <c r="CI395" s="22"/>
      <c r="CJ395" s="22"/>
      <c r="CK395" s="22"/>
      <c r="CL395" s="22"/>
      <c r="CM395" s="22"/>
      <c r="CN395" s="22"/>
      <c r="CO395" s="22"/>
    </row>
    <row r="396" spans="1:93" s="2" customFormat="1" x14ac:dyDescent="0.3">
      <c r="A396" s="73" t="s">
        <v>240</v>
      </c>
      <c r="B396" s="73" t="s">
        <v>272</v>
      </c>
      <c r="C396" s="75" t="s">
        <v>325</v>
      </c>
      <c r="D396" s="75" t="s">
        <v>53</v>
      </c>
      <c r="E396" s="73"/>
      <c r="F396" s="73" t="s">
        <v>398</v>
      </c>
      <c r="G396" s="73" t="s">
        <v>43</v>
      </c>
      <c r="H396" s="73" t="s">
        <v>463</v>
      </c>
      <c r="I396" s="73" t="s">
        <v>467</v>
      </c>
      <c r="J396" s="73" t="str">
        <f t="shared" si="6"/>
        <v>Coking coal kWh (Gross CV)</v>
      </c>
      <c r="K396" s="33">
        <v>0.34764</v>
      </c>
      <c r="L396" s="48"/>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c r="BE396" s="22"/>
      <c r="BF396" s="22"/>
      <c r="BG396" s="22"/>
      <c r="BH396" s="22"/>
      <c r="BI396" s="22"/>
      <c r="BJ396" s="22"/>
      <c r="BK396" s="22"/>
      <c r="BL396" s="22"/>
      <c r="BM396" s="22"/>
      <c r="BN396" s="22"/>
      <c r="BO396" s="22"/>
      <c r="BP396" s="22"/>
      <c r="BQ396" s="22"/>
      <c r="BR396" s="22"/>
      <c r="BS396" s="22"/>
      <c r="BT396" s="22"/>
      <c r="BU396" s="22"/>
      <c r="BV396" s="22"/>
      <c r="BW396" s="22"/>
      <c r="BX396" s="22"/>
      <c r="BY396" s="22"/>
      <c r="BZ396" s="22"/>
      <c r="CA396" s="22"/>
      <c r="CB396" s="22"/>
      <c r="CC396" s="22"/>
      <c r="CD396" s="22"/>
      <c r="CE396" s="22"/>
      <c r="CF396" s="22"/>
      <c r="CG396" s="22"/>
      <c r="CH396" s="22"/>
      <c r="CI396" s="22"/>
      <c r="CJ396" s="22"/>
      <c r="CK396" s="22"/>
      <c r="CL396" s="22"/>
      <c r="CM396" s="22"/>
      <c r="CN396" s="22"/>
      <c r="CO396" s="22"/>
    </row>
    <row r="397" spans="1:93" s="2" customFormat="1" x14ac:dyDescent="0.3">
      <c r="A397" s="73" t="s">
        <v>240</v>
      </c>
      <c r="B397" s="73" t="s">
        <v>272</v>
      </c>
      <c r="C397" s="75" t="s">
        <v>325</v>
      </c>
      <c r="D397" s="75" t="s">
        <v>53</v>
      </c>
      <c r="E397" s="73"/>
      <c r="F397" s="73" t="s">
        <v>398</v>
      </c>
      <c r="G397" s="73" t="s">
        <v>43</v>
      </c>
      <c r="H397" s="73" t="s">
        <v>463</v>
      </c>
      <c r="I397" s="73" t="s">
        <v>468</v>
      </c>
      <c r="J397" s="73" t="str">
        <f t="shared" si="6"/>
        <v>Coking coal kWh (Gross CV)</v>
      </c>
      <c r="K397" s="33">
        <v>1.5100000000000001E-3</v>
      </c>
      <c r="L397" s="48"/>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c r="BE397" s="22"/>
      <c r="BF397" s="22"/>
      <c r="BG397" s="22"/>
      <c r="BH397" s="22"/>
      <c r="BI397" s="22"/>
      <c r="BJ397" s="22"/>
      <c r="BK397" s="22"/>
      <c r="BL397" s="22"/>
      <c r="BM397" s="22"/>
      <c r="BN397" s="22"/>
      <c r="BO397" s="22"/>
      <c r="BP397" s="22"/>
      <c r="BQ397" s="22"/>
      <c r="BR397" s="22"/>
      <c r="BS397" s="22"/>
      <c r="BT397" s="22"/>
      <c r="BU397" s="22"/>
      <c r="BV397" s="22"/>
      <c r="BW397" s="22"/>
      <c r="BX397" s="22"/>
      <c r="BY397" s="22"/>
      <c r="BZ397" s="22"/>
      <c r="CA397" s="22"/>
      <c r="CB397" s="22"/>
      <c r="CC397" s="22"/>
      <c r="CD397" s="22"/>
      <c r="CE397" s="22"/>
      <c r="CF397" s="22"/>
      <c r="CG397" s="22"/>
      <c r="CH397" s="22"/>
      <c r="CI397" s="22"/>
      <c r="CJ397" s="22"/>
      <c r="CK397" s="22"/>
      <c r="CL397" s="22"/>
      <c r="CM397" s="22"/>
      <c r="CN397" s="22"/>
      <c r="CO397" s="22"/>
    </row>
    <row r="398" spans="1:93" s="2" customFormat="1" x14ac:dyDescent="0.3">
      <c r="A398" s="73" t="s">
        <v>240</v>
      </c>
      <c r="B398" s="73" t="s">
        <v>272</v>
      </c>
      <c r="C398" s="75" t="s">
        <v>325</v>
      </c>
      <c r="D398" s="75" t="s">
        <v>53</v>
      </c>
      <c r="E398" s="73"/>
      <c r="F398" s="73" t="s">
        <v>112</v>
      </c>
      <c r="G398" s="73" t="s">
        <v>43</v>
      </c>
      <c r="H398" s="73" t="s">
        <v>464</v>
      </c>
      <c r="I398" s="73" t="s">
        <v>465</v>
      </c>
      <c r="J398" s="73" t="str">
        <f t="shared" si="6"/>
        <v>Coking coal kWh (Net CV)</v>
      </c>
      <c r="K398" s="33">
        <v>0.36841000000000002</v>
      </c>
      <c r="L398" s="48"/>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c r="BE398" s="22"/>
      <c r="BF398" s="22"/>
      <c r="BG398" s="22"/>
      <c r="BH398" s="22"/>
      <c r="BI398" s="22"/>
      <c r="BJ398" s="22"/>
      <c r="BK398" s="22"/>
      <c r="BL398" s="22"/>
      <c r="BM398" s="22"/>
      <c r="BN398" s="22"/>
      <c r="BO398" s="22"/>
      <c r="BP398" s="22"/>
      <c r="BQ398" s="22"/>
      <c r="BR398" s="22"/>
      <c r="BS398" s="22"/>
      <c r="BT398" s="22"/>
      <c r="BU398" s="22"/>
      <c r="BV398" s="22"/>
      <c r="BW398" s="22"/>
      <c r="BX398" s="22"/>
      <c r="BY398" s="22"/>
      <c r="BZ398" s="22"/>
      <c r="CA398" s="22"/>
      <c r="CB398" s="22"/>
      <c r="CC398" s="22"/>
      <c r="CD398" s="22"/>
      <c r="CE398" s="22"/>
      <c r="CF398" s="22"/>
      <c r="CG398" s="22"/>
      <c r="CH398" s="22"/>
      <c r="CI398" s="22"/>
      <c r="CJ398" s="22"/>
      <c r="CK398" s="22"/>
      <c r="CL398" s="22"/>
      <c r="CM398" s="22"/>
      <c r="CN398" s="22"/>
      <c r="CO398" s="22"/>
    </row>
    <row r="399" spans="1:93" s="2" customFormat="1" x14ac:dyDescent="0.3">
      <c r="A399" s="73" t="s">
        <v>240</v>
      </c>
      <c r="B399" s="73" t="s">
        <v>272</v>
      </c>
      <c r="C399" s="75" t="s">
        <v>325</v>
      </c>
      <c r="D399" s="75" t="s">
        <v>53</v>
      </c>
      <c r="E399" s="73"/>
      <c r="F399" s="73" t="s">
        <v>112</v>
      </c>
      <c r="G399" s="73" t="s">
        <v>43</v>
      </c>
      <c r="H399" s="73" t="s">
        <v>464</v>
      </c>
      <c r="I399" s="73" t="s">
        <v>466</v>
      </c>
      <c r="J399" s="73" t="str">
        <f t="shared" si="6"/>
        <v>Coking coal kWh (Net CV)</v>
      </c>
      <c r="K399" s="33">
        <v>8.8999999999999995E-4</v>
      </c>
      <c r="L399" s="48"/>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c r="BR399" s="22"/>
      <c r="BS399" s="22"/>
      <c r="BT399" s="22"/>
      <c r="BU399" s="22"/>
      <c r="BV399" s="22"/>
      <c r="BW399" s="22"/>
      <c r="BX399" s="22"/>
      <c r="BY399" s="22"/>
      <c r="BZ399" s="22"/>
      <c r="CA399" s="22"/>
      <c r="CB399" s="22"/>
      <c r="CC399" s="22"/>
      <c r="CD399" s="22"/>
      <c r="CE399" s="22"/>
      <c r="CF399" s="22"/>
      <c r="CG399" s="22"/>
      <c r="CH399" s="22"/>
      <c r="CI399" s="22"/>
      <c r="CJ399" s="22"/>
      <c r="CK399" s="22"/>
      <c r="CL399" s="22"/>
      <c r="CM399" s="22"/>
      <c r="CN399" s="22"/>
      <c r="CO399" s="22"/>
    </row>
    <row r="400" spans="1:93" s="2" customFormat="1" x14ac:dyDescent="0.3">
      <c r="A400" s="73" t="s">
        <v>240</v>
      </c>
      <c r="B400" s="73" t="s">
        <v>272</v>
      </c>
      <c r="C400" s="75" t="s">
        <v>325</v>
      </c>
      <c r="D400" s="75" t="s">
        <v>53</v>
      </c>
      <c r="E400" s="73"/>
      <c r="F400" s="73" t="s">
        <v>112</v>
      </c>
      <c r="G400" s="73" t="s">
        <v>43</v>
      </c>
      <c r="H400" s="73" t="s">
        <v>464</v>
      </c>
      <c r="I400" s="73" t="s">
        <v>467</v>
      </c>
      <c r="J400" s="73" t="str">
        <f t="shared" si="6"/>
        <v>Coking coal kWh (Net CV)</v>
      </c>
      <c r="K400" s="33">
        <v>0.36592999999999998</v>
      </c>
      <c r="L400" s="48"/>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c r="BE400" s="22"/>
      <c r="BF400" s="22"/>
      <c r="BG400" s="22"/>
      <c r="BH400" s="22"/>
      <c r="BI400" s="22"/>
      <c r="BJ400" s="22"/>
      <c r="BK400" s="22"/>
      <c r="BL400" s="22"/>
      <c r="BM400" s="22"/>
      <c r="BN400" s="22"/>
      <c r="BO400" s="22"/>
      <c r="BP400" s="22"/>
      <c r="BQ400" s="22"/>
      <c r="BR400" s="22"/>
      <c r="BS400" s="22"/>
      <c r="BT400" s="22"/>
      <c r="BU400" s="22"/>
      <c r="BV400" s="22"/>
      <c r="BW400" s="22"/>
      <c r="BX400" s="22"/>
      <c r="BY400" s="22"/>
      <c r="BZ400" s="22"/>
      <c r="CA400" s="22"/>
      <c r="CB400" s="22"/>
      <c r="CC400" s="22"/>
      <c r="CD400" s="22"/>
      <c r="CE400" s="22"/>
      <c r="CF400" s="22"/>
      <c r="CG400" s="22"/>
      <c r="CH400" s="22"/>
      <c r="CI400" s="22"/>
      <c r="CJ400" s="22"/>
      <c r="CK400" s="22"/>
      <c r="CL400" s="22"/>
      <c r="CM400" s="22"/>
      <c r="CN400" s="22"/>
      <c r="CO400" s="22"/>
    </row>
    <row r="401" spans="1:93" s="2" customFormat="1" x14ac:dyDescent="0.3">
      <c r="A401" s="73" t="s">
        <v>240</v>
      </c>
      <c r="B401" s="73" t="s">
        <v>272</v>
      </c>
      <c r="C401" s="75" t="s">
        <v>325</v>
      </c>
      <c r="D401" s="75" t="s">
        <v>53</v>
      </c>
      <c r="E401" s="73"/>
      <c r="F401" s="73" t="s">
        <v>112</v>
      </c>
      <c r="G401" s="73" t="s">
        <v>43</v>
      </c>
      <c r="H401" s="73" t="s">
        <v>464</v>
      </c>
      <c r="I401" s="73" t="s">
        <v>468</v>
      </c>
      <c r="J401" s="73" t="str">
        <f t="shared" si="6"/>
        <v>Coking coal kWh (Net CV)</v>
      </c>
      <c r="K401" s="33">
        <v>1.5900000000000001E-3</v>
      </c>
      <c r="L401" s="48"/>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c r="BE401" s="22"/>
      <c r="BF401" s="22"/>
      <c r="BG401" s="22"/>
      <c r="BH401" s="22"/>
      <c r="BI401" s="22"/>
      <c r="BJ401" s="22"/>
      <c r="BK401" s="22"/>
      <c r="BL401" s="22"/>
      <c r="BM401" s="22"/>
      <c r="BN401" s="22"/>
      <c r="BO401" s="22"/>
      <c r="BP401" s="22"/>
      <c r="BQ401" s="22"/>
      <c r="BR401" s="22"/>
      <c r="BS401" s="22"/>
      <c r="BT401" s="22"/>
      <c r="BU401" s="22"/>
      <c r="BV401" s="22"/>
      <c r="BW401" s="22"/>
      <c r="BX401" s="22"/>
      <c r="BY401" s="22"/>
      <c r="BZ401" s="22"/>
      <c r="CA401" s="22"/>
      <c r="CB401" s="22"/>
      <c r="CC401" s="22"/>
      <c r="CD401" s="22"/>
      <c r="CE401" s="22"/>
      <c r="CF401" s="22"/>
      <c r="CG401" s="22"/>
      <c r="CH401" s="22"/>
      <c r="CI401" s="22"/>
      <c r="CJ401" s="22"/>
      <c r="CK401" s="22"/>
      <c r="CL401" s="22"/>
      <c r="CM401" s="22"/>
      <c r="CN401" s="22"/>
      <c r="CO401" s="22"/>
    </row>
    <row r="402" spans="1:93" s="2" customFormat="1" x14ac:dyDescent="0.3">
      <c r="A402" s="73" t="s">
        <v>240</v>
      </c>
      <c r="B402" s="73" t="s">
        <v>272</v>
      </c>
      <c r="C402" s="75" t="s">
        <v>325</v>
      </c>
      <c r="D402" s="75" t="s">
        <v>53</v>
      </c>
      <c r="E402" s="73"/>
      <c r="F402" s="73" t="s">
        <v>424</v>
      </c>
      <c r="G402" s="73" t="s">
        <v>28</v>
      </c>
      <c r="H402" s="73" t="s">
        <v>28</v>
      </c>
      <c r="I402" s="73" t="s">
        <v>465</v>
      </c>
      <c r="J402" s="73" t="str">
        <f t="shared" si="6"/>
        <v>Coking coal tonnes</v>
      </c>
      <c r="K402" s="33">
        <v>3094.6</v>
      </c>
      <c r="L402" s="48"/>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c r="BE402" s="22"/>
      <c r="BF402" s="22"/>
      <c r="BG402" s="22"/>
      <c r="BH402" s="22"/>
      <c r="BI402" s="22"/>
      <c r="BJ402" s="22"/>
      <c r="BK402" s="22"/>
      <c r="BL402" s="22"/>
      <c r="BM402" s="22"/>
      <c r="BN402" s="22"/>
      <c r="BO402" s="22"/>
      <c r="BP402" s="22"/>
      <c r="BQ402" s="22"/>
      <c r="BR402" s="22"/>
      <c r="BS402" s="22"/>
      <c r="BT402" s="22"/>
      <c r="BU402" s="22"/>
      <c r="BV402" s="22"/>
      <c r="BW402" s="22"/>
      <c r="BX402" s="22"/>
      <c r="BY402" s="22"/>
      <c r="BZ402" s="22"/>
      <c r="CA402" s="22"/>
      <c r="CB402" s="22"/>
      <c r="CC402" s="22"/>
      <c r="CD402" s="22"/>
      <c r="CE402" s="22"/>
      <c r="CF402" s="22"/>
      <c r="CG402" s="22"/>
      <c r="CH402" s="22"/>
      <c r="CI402" s="22"/>
      <c r="CJ402" s="22"/>
      <c r="CK402" s="22"/>
      <c r="CL402" s="22"/>
      <c r="CM402" s="22"/>
      <c r="CN402" s="22"/>
      <c r="CO402" s="22"/>
    </row>
    <row r="403" spans="1:93" s="2" customFormat="1" x14ac:dyDescent="0.3">
      <c r="A403" s="73" t="s">
        <v>240</v>
      </c>
      <c r="B403" s="73" t="s">
        <v>272</v>
      </c>
      <c r="C403" s="75" t="s">
        <v>325</v>
      </c>
      <c r="D403" s="75" t="s">
        <v>53</v>
      </c>
      <c r="E403" s="73"/>
      <c r="F403" s="73" t="s">
        <v>424</v>
      </c>
      <c r="G403" s="73" t="s">
        <v>28</v>
      </c>
      <c r="H403" s="73" t="s">
        <v>28</v>
      </c>
      <c r="I403" s="73" t="s">
        <v>466</v>
      </c>
      <c r="J403" s="73" t="str">
        <f t="shared" si="6"/>
        <v>Coking coal tonnes</v>
      </c>
      <c r="K403" s="33">
        <v>7.45</v>
      </c>
      <c r="L403" s="48"/>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c r="BE403" s="22"/>
      <c r="BF403" s="22"/>
      <c r="BG403" s="22"/>
      <c r="BH403" s="22"/>
      <c r="BI403" s="22"/>
      <c r="BJ403" s="22"/>
      <c r="BK403" s="22"/>
      <c r="BL403" s="22"/>
      <c r="BM403" s="22"/>
      <c r="BN403" s="22"/>
      <c r="BO403" s="22"/>
      <c r="BP403" s="22"/>
      <c r="BQ403" s="22"/>
      <c r="BR403" s="22"/>
      <c r="BS403" s="22"/>
      <c r="BT403" s="22"/>
      <c r="BU403" s="22"/>
      <c r="BV403" s="22"/>
      <c r="BW403" s="22"/>
      <c r="BX403" s="22"/>
      <c r="BY403" s="22"/>
      <c r="BZ403" s="22"/>
      <c r="CA403" s="22"/>
      <c r="CB403" s="22"/>
      <c r="CC403" s="22"/>
      <c r="CD403" s="22"/>
      <c r="CE403" s="22"/>
      <c r="CF403" s="22"/>
      <c r="CG403" s="22"/>
      <c r="CH403" s="22"/>
      <c r="CI403" s="22"/>
      <c r="CJ403" s="22"/>
      <c r="CK403" s="22"/>
      <c r="CL403" s="22"/>
      <c r="CM403" s="22"/>
      <c r="CN403" s="22"/>
      <c r="CO403" s="22"/>
    </row>
    <row r="404" spans="1:93" s="2" customFormat="1" x14ac:dyDescent="0.3">
      <c r="A404" s="73" t="s">
        <v>240</v>
      </c>
      <c r="B404" s="73" t="s">
        <v>272</v>
      </c>
      <c r="C404" s="75" t="s">
        <v>325</v>
      </c>
      <c r="D404" s="75" t="s">
        <v>53</v>
      </c>
      <c r="E404" s="73"/>
      <c r="F404" s="73" t="s">
        <v>424</v>
      </c>
      <c r="G404" s="73" t="s">
        <v>28</v>
      </c>
      <c r="H404" s="73" t="s">
        <v>28</v>
      </c>
      <c r="I404" s="73" t="s">
        <v>467</v>
      </c>
      <c r="J404" s="73" t="str">
        <f t="shared" si="6"/>
        <v>Coking coal tonnes</v>
      </c>
      <c r="K404" s="33">
        <v>3073.83</v>
      </c>
      <c r="L404" s="48"/>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c r="BE404" s="22"/>
      <c r="BF404" s="22"/>
      <c r="BG404" s="22"/>
      <c r="BH404" s="22"/>
      <c r="BI404" s="22"/>
      <c r="BJ404" s="22"/>
      <c r="BK404" s="22"/>
      <c r="BL404" s="22"/>
      <c r="BM404" s="22"/>
      <c r="BN404" s="22"/>
      <c r="BO404" s="22"/>
      <c r="BP404" s="22"/>
      <c r="BQ404" s="22"/>
      <c r="BR404" s="22"/>
      <c r="BS404" s="22"/>
      <c r="BT404" s="22"/>
      <c r="BU404" s="22"/>
      <c r="BV404" s="22"/>
      <c r="BW404" s="22"/>
      <c r="BX404" s="22"/>
      <c r="BY404" s="22"/>
      <c r="BZ404" s="22"/>
      <c r="CA404" s="22"/>
      <c r="CB404" s="22"/>
      <c r="CC404" s="22"/>
      <c r="CD404" s="22"/>
      <c r="CE404" s="22"/>
      <c r="CF404" s="22"/>
      <c r="CG404" s="22"/>
      <c r="CH404" s="22"/>
      <c r="CI404" s="22"/>
      <c r="CJ404" s="22"/>
      <c r="CK404" s="22"/>
      <c r="CL404" s="22"/>
      <c r="CM404" s="22"/>
      <c r="CN404" s="22"/>
      <c r="CO404" s="22"/>
    </row>
    <row r="405" spans="1:93" s="2" customFormat="1" x14ac:dyDescent="0.3">
      <c r="A405" s="73" t="s">
        <v>240</v>
      </c>
      <c r="B405" s="73" t="s">
        <v>272</v>
      </c>
      <c r="C405" s="75" t="s">
        <v>325</v>
      </c>
      <c r="D405" s="75" t="s">
        <v>53</v>
      </c>
      <c r="E405" s="73"/>
      <c r="F405" s="73" t="s">
        <v>424</v>
      </c>
      <c r="G405" s="73" t="s">
        <v>28</v>
      </c>
      <c r="H405" s="73" t="s">
        <v>28</v>
      </c>
      <c r="I405" s="73" t="s">
        <v>468</v>
      </c>
      <c r="J405" s="73" t="str">
        <f t="shared" si="6"/>
        <v>Coking coal tonnes</v>
      </c>
      <c r="K405" s="33">
        <v>13.32</v>
      </c>
      <c r="L405" s="48"/>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c r="BR405" s="22"/>
      <c r="BS405" s="22"/>
      <c r="BT405" s="22"/>
      <c r="BU405" s="22"/>
      <c r="BV405" s="22"/>
      <c r="BW405" s="22"/>
      <c r="BX405" s="22"/>
      <c r="BY405" s="22"/>
      <c r="BZ405" s="22"/>
      <c r="CA405" s="22"/>
      <c r="CB405" s="22"/>
      <c r="CC405" s="22"/>
      <c r="CD405" s="22"/>
      <c r="CE405" s="22"/>
      <c r="CF405" s="22"/>
      <c r="CG405" s="22"/>
      <c r="CH405" s="22"/>
      <c r="CI405" s="22"/>
      <c r="CJ405" s="22"/>
      <c r="CK405" s="22"/>
      <c r="CL405" s="22"/>
      <c r="CM405" s="22"/>
      <c r="CN405" s="22"/>
      <c r="CO405" s="22"/>
    </row>
    <row r="406" spans="1:93" s="2" customFormat="1" x14ac:dyDescent="0.3">
      <c r="A406" s="73" t="s">
        <v>240</v>
      </c>
      <c r="B406" s="73" t="s">
        <v>272</v>
      </c>
      <c r="C406" s="75" t="s">
        <v>325</v>
      </c>
      <c r="D406" s="75" t="s">
        <v>175</v>
      </c>
      <c r="E406" s="73"/>
      <c r="F406" s="73" t="s">
        <v>398</v>
      </c>
      <c r="G406" s="73" t="s">
        <v>43</v>
      </c>
      <c r="H406" s="73" t="s">
        <v>463</v>
      </c>
      <c r="I406" s="73" t="s">
        <v>465</v>
      </c>
      <c r="J406" s="73" t="str">
        <f t="shared" si="6"/>
        <v>Petroleum coke kWh (Gross CV)</v>
      </c>
      <c r="K406" s="33">
        <v>0.34165000000000001</v>
      </c>
      <c r="L406" s="48"/>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c r="BE406" s="22"/>
      <c r="BF406" s="22"/>
      <c r="BG406" s="22"/>
      <c r="BH406" s="22"/>
      <c r="BI406" s="22"/>
      <c r="BJ406" s="22"/>
      <c r="BK406" s="22"/>
      <c r="BL406" s="22"/>
      <c r="BM406" s="22"/>
      <c r="BN406" s="22"/>
      <c r="BO406" s="22"/>
      <c r="BP406" s="22"/>
      <c r="BQ406" s="22"/>
      <c r="BR406" s="22"/>
      <c r="BS406" s="22"/>
      <c r="BT406" s="22"/>
      <c r="BU406" s="22"/>
      <c r="BV406" s="22"/>
      <c r="BW406" s="22"/>
      <c r="BX406" s="22"/>
      <c r="BY406" s="22"/>
      <c r="BZ406" s="22"/>
      <c r="CA406" s="22"/>
      <c r="CB406" s="22"/>
      <c r="CC406" s="22"/>
      <c r="CD406" s="22"/>
      <c r="CE406" s="22"/>
      <c r="CF406" s="22"/>
      <c r="CG406" s="22"/>
      <c r="CH406" s="22"/>
      <c r="CI406" s="22"/>
      <c r="CJ406" s="22"/>
      <c r="CK406" s="22"/>
      <c r="CL406" s="22"/>
      <c r="CM406" s="22"/>
      <c r="CN406" s="22"/>
      <c r="CO406" s="22"/>
    </row>
    <row r="407" spans="1:93" s="2" customFormat="1" x14ac:dyDescent="0.3">
      <c r="A407" s="73" t="s">
        <v>240</v>
      </c>
      <c r="B407" s="73" t="s">
        <v>272</v>
      </c>
      <c r="C407" s="75" t="s">
        <v>325</v>
      </c>
      <c r="D407" s="75" t="s">
        <v>175</v>
      </c>
      <c r="E407" s="73"/>
      <c r="F407" s="73" t="s">
        <v>398</v>
      </c>
      <c r="G407" s="73" t="s">
        <v>43</v>
      </c>
      <c r="H407" s="73" t="s">
        <v>463</v>
      </c>
      <c r="I407" s="73" t="s">
        <v>466</v>
      </c>
      <c r="J407" s="73" t="str">
        <f t="shared" si="6"/>
        <v>Petroleum coke kWh (Gross CV)</v>
      </c>
      <c r="K407" s="33">
        <v>2.9999999999999997E-4</v>
      </c>
      <c r="L407" s="48"/>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c r="BE407" s="22"/>
      <c r="BF407" s="22"/>
      <c r="BG407" s="22"/>
      <c r="BH407" s="22"/>
      <c r="BI407" s="22"/>
      <c r="BJ407" s="22"/>
      <c r="BK407" s="22"/>
      <c r="BL407" s="22"/>
      <c r="BM407" s="22"/>
      <c r="BN407" s="22"/>
      <c r="BO407" s="22"/>
      <c r="BP407" s="22"/>
      <c r="BQ407" s="22"/>
      <c r="BR407" s="22"/>
      <c r="BS407" s="22"/>
      <c r="BT407" s="22"/>
      <c r="BU407" s="22"/>
      <c r="BV407" s="22"/>
      <c r="BW407" s="22"/>
      <c r="BX407" s="22"/>
      <c r="BY407" s="22"/>
      <c r="BZ407" s="22"/>
      <c r="CA407" s="22"/>
      <c r="CB407" s="22"/>
      <c r="CC407" s="22"/>
      <c r="CD407" s="22"/>
      <c r="CE407" s="22"/>
      <c r="CF407" s="22"/>
      <c r="CG407" s="22"/>
      <c r="CH407" s="22"/>
      <c r="CI407" s="22"/>
      <c r="CJ407" s="22"/>
      <c r="CK407" s="22"/>
      <c r="CL407" s="22"/>
      <c r="CM407" s="22"/>
      <c r="CN407" s="22"/>
      <c r="CO407" s="22"/>
    </row>
    <row r="408" spans="1:93" s="2" customFormat="1" x14ac:dyDescent="0.3">
      <c r="A408" s="73" t="s">
        <v>240</v>
      </c>
      <c r="B408" s="73" t="s">
        <v>272</v>
      </c>
      <c r="C408" s="75" t="s">
        <v>325</v>
      </c>
      <c r="D408" s="75" t="s">
        <v>175</v>
      </c>
      <c r="E408" s="73"/>
      <c r="F408" s="73" t="s">
        <v>398</v>
      </c>
      <c r="G408" s="73" t="s">
        <v>43</v>
      </c>
      <c r="H408" s="73" t="s">
        <v>463</v>
      </c>
      <c r="I408" s="73" t="s">
        <v>467</v>
      </c>
      <c r="J408" s="73" t="str">
        <f t="shared" si="6"/>
        <v>Petroleum coke kWh (Gross CV)</v>
      </c>
      <c r="K408" s="33">
        <v>0.34067999999999998</v>
      </c>
      <c r="L408" s="48"/>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2"/>
      <c r="BZ408" s="22"/>
      <c r="CA408" s="22"/>
      <c r="CB408" s="22"/>
      <c r="CC408" s="22"/>
      <c r="CD408" s="22"/>
      <c r="CE408" s="22"/>
      <c r="CF408" s="22"/>
      <c r="CG408" s="22"/>
      <c r="CH408" s="22"/>
      <c r="CI408" s="22"/>
      <c r="CJ408" s="22"/>
      <c r="CK408" s="22"/>
      <c r="CL408" s="22"/>
      <c r="CM408" s="22"/>
      <c r="CN408" s="22"/>
      <c r="CO408" s="22"/>
    </row>
    <row r="409" spans="1:93" s="2" customFormat="1" x14ac:dyDescent="0.3">
      <c r="A409" s="73" t="s">
        <v>240</v>
      </c>
      <c r="B409" s="73" t="s">
        <v>272</v>
      </c>
      <c r="C409" s="75" t="s">
        <v>325</v>
      </c>
      <c r="D409" s="75" t="s">
        <v>175</v>
      </c>
      <c r="E409" s="73"/>
      <c r="F409" s="73" t="s">
        <v>398</v>
      </c>
      <c r="G409" s="73" t="s">
        <v>43</v>
      </c>
      <c r="H409" s="73" t="s">
        <v>463</v>
      </c>
      <c r="I409" s="73" t="s">
        <v>468</v>
      </c>
      <c r="J409" s="73" t="str">
        <f t="shared" si="6"/>
        <v>Petroleum coke kWh (Gross CV)</v>
      </c>
      <c r="K409" s="33">
        <v>6.7000000000000002E-4</v>
      </c>
      <c r="L409" s="48"/>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c r="BE409" s="22"/>
      <c r="BF409" s="22"/>
      <c r="BG409" s="22"/>
      <c r="BH409" s="22"/>
      <c r="BI409" s="22"/>
      <c r="BJ409" s="22"/>
      <c r="BK409" s="22"/>
      <c r="BL409" s="22"/>
      <c r="BM409" s="22"/>
      <c r="BN409" s="22"/>
      <c r="BO409" s="22"/>
      <c r="BP409" s="22"/>
      <c r="BQ409" s="22"/>
      <c r="BR409" s="22"/>
      <c r="BS409" s="22"/>
      <c r="BT409" s="22"/>
      <c r="BU409" s="22"/>
      <c r="BV409" s="22"/>
      <c r="BW409" s="22"/>
      <c r="BX409" s="22"/>
      <c r="BY409" s="22"/>
      <c r="BZ409" s="22"/>
      <c r="CA409" s="22"/>
      <c r="CB409" s="22"/>
      <c r="CC409" s="22"/>
      <c r="CD409" s="22"/>
      <c r="CE409" s="22"/>
      <c r="CF409" s="22"/>
      <c r="CG409" s="22"/>
      <c r="CH409" s="22"/>
      <c r="CI409" s="22"/>
      <c r="CJ409" s="22"/>
      <c r="CK409" s="22"/>
      <c r="CL409" s="22"/>
      <c r="CM409" s="22"/>
      <c r="CN409" s="22"/>
      <c r="CO409" s="22"/>
    </row>
    <row r="410" spans="1:93" s="2" customFormat="1" x14ac:dyDescent="0.3">
      <c r="A410" s="73" t="s">
        <v>240</v>
      </c>
      <c r="B410" s="73" t="s">
        <v>272</v>
      </c>
      <c r="C410" s="75" t="s">
        <v>325</v>
      </c>
      <c r="D410" s="75" t="s">
        <v>175</v>
      </c>
      <c r="E410" s="73"/>
      <c r="F410" s="73" t="s">
        <v>112</v>
      </c>
      <c r="G410" s="73" t="s">
        <v>43</v>
      </c>
      <c r="H410" s="73" t="s">
        <v>464</v>
      </c>
      <c r="I410" s="73" t="s">
        <v>465</v>
      </c>
      <c r="J410" s="73" t="str">
        <f t="shared" si="6"/>
        <v>Petroleum coke kWh (Net CV)</v>
      </c>
      <c r="K410" s="33">
        <v>0.35964000000000002</v>
      </c>
      <c r="L410" s="48"/>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c r="CB410" s="22"/>
      <c r="CC410" s="22"/>
      <c r="CD410" s="22"/>
      <c r="CE410" s="22"/>
      <c r="CF410" s="22"/>
      <c r="CG410" s="22"/>
      <c r="CH410" s="22"/>
      <c r="CI410" s="22"/>
      <c r="CJ410" s="22"/>
      <c r="CK410" s="22"/>
      <c r="CL410" s="22"/>
      <c r="CM410" s="22"/>
      <c r="CN410" s="22"/>
      <c r="CO410" s="22"/>
    </row>
    <row r="411" spans="1:93" s="2" customFormat="1" x14ac:dyDescent="0.3">
      <c r="A411" s="73" t="s">
        <v>240</v>
      </c>
      <c r="B411" s="73" t="s">
        <v>272</v>
      </c>
      <c r="C411" s="75" t="s">
        <v>325</v>
      </c>
      <c r="D411" s="75" t="s">
        <v>175</v>
      </c>
      <c r="E411" s="73"/>
      <c r="F411" s="73" t="s">
        <v>112</v>
      </c>
      <c r="G411" s="73" t="s">
        <v>43</v>
      </c>
      <c r="H411" s="73" t="s">
        <v>464</v>
      </c>
      <c r="I411" s="73" t="s">
        <v>466</v>
      </c>
      <c r="J411" s="73" t="str">
        <f t="shared" si="6"/>
        <v>Petroleum coke kWh (Net CV)</v>
      </c>
      <c r="K411" s="33">
        <v>3.2000000000000003E-4</v>
      </c>
      <c r="L411" s="48"/>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c r="BE411" s="22"/>
      <c r="BF411" s="22"/>
      <c r="BG411" s="22"/>
      <c r="BH411" s="22"/>
      <c r="BI411" s="22"/>
      <c r="BJ411" s="22"/>
      <c r="BK411" s="22"/>
      <c r="BL411" s="22"/>
      <c r="BM411" s="22"/>
      <c r="BN411" s="22"/>
      <c r="BO411" s="22"/>
      <c r="BP411" s="22"/>
      <c r="BQ411" s="22"/>
      <c r="BR411" s="22"/>
      <c r="BS411" s="22"/>
      <c r="BT411" s="22"/>
      <c r="BU411" s="22"/>
      <c r="BV411" s="22"/>
      <c r="BW411" s="22"/>
      <c r="BX411" s="22"/>
      <c r="BY411" s="22"/>
      <c r="BZ411" s="22"/>
      <c r="CA411" s="22"/>
      <c r="CB411" s="22"/>
      <c r="CC411" s="22"/>
      <c r="CD411" s="22"/>
      <c r="CE411" s="22"/>
      <c r="CF411" s="22"/>
      <c r="CG411" s="22"/>
      <c r="CH411" s="22"/>
      <c r="CI411" s="22"/>
      <c r="CJ411" s="22"/>
      <c r="CK411" s="22"/>
      <c r="CL411" s="22"/>
      <c r="CM411" s="22"/>
      <c r="CN411" s="22"/>
      <c r="CO411" s="22"/>
    </row>
    <row r="412" spans="1:93" s="2" customFormat="1" x14ac:dyDescent="0.3">
      <c r="A412" s="73" t="s">
        <v>240</v>
      </c>
      <c r="B412" s="73" t="s">
        <v>272</v>
      </c>
      <c r="C412" s="75" t="s">
        <v>325</v>
      </c>
      <c r="D412" s="75" t="s">
        <v>175</v>
      </c>
      <c r="E412" s="73"/>
      <c r="F412" s="73" t="s">
        <v>112</v>
      </c>
      <c r="G412" s="73" t="s">
        <v>43</v>
      </c>
      <c r="H412" s="73" t="s">
        <v>464</v>
      </c>
      <c r="I412" s="73" t="s">
        <v>467</v>
      </c>
      <c r="J412" s="73" t="str">
        <f t="shared" si="6"/>
        <v>Petroleum coke kWh (Net CV)</v>
      </c>
      <c r="K412" s="33">
        <v>0.35860999999999998</v>
      </c>
      <c r="L412" s="48"/>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c r="BE412" s="22"/>
      <c r="BF412" s="22"/>
      <c r="BG412" s="22"/>
      <c r="BH412" s="22"/>
      <c r="BI412" s="22"/>
      <c r="BJ412" s="22"/>
      <c r="BK412" s="22"/>
      <c r="BL412" s="22"/>
      <c r="BM412" s="22"/>
      <c r="BN412" s="22"/>
      <c r="BO412" s="22"/>
      <c r="BP412" s="22"/>
      <c r="BQ412" s="22"/>
      <c r="BR412" s="22"/>
      <c r="BS412" s="22"/>
      <c r="BT412" s="22"/>
      <c r="BU412" s="22"/>
      <c r="BV412" s="22"/>
      <c r="BW412" s="22"/>
      <c r="BX412" s="22"/>
      <c r="BY412" s="22"/>
      <c r="BZ412" s="22"/>
      <c r="CA412" s="22"/>
      <c r="CB412" s="22"/>
      <c r="CC412" s="22"/>
      <c r="CD412" s="22"/>
      <c r="CE412" s="22"/>
      <c r="CF412" s="22"/>
      <c r="CG412" s="22"/>
      <c r="CH412" s="22"/>
      <c r="CI412" s="22"/>
      <c r="CJ412" s="22"/>
      <c r="CK412" s="22"/>
      <c r="CL412" s="22"/>
      <c r="CM412" s="22"/>
      <c r="CN412" s="22"/>
      <c r="CO412" s="22"/>
    </row>
    <row r="413" spans="1:93" s="2" customFormat="1" x14ac:dyDescent="0.3">
      <c r="A413" s="73" t="s">
        <v>240</v>
      </c>
      <c r="B413" s="73" t="s">
        <v>272</v>
      </c>
      <c r="C413" s="75" t="s">
        <v>325</v>
      </c>
      <c r="D413" s="75" t="s">
        <v>175</v>
      </c>
      <c r="E413" s="73"/>
      <c r="F413" s="73" t="s">
        <v>112</v>
      </c>
      <c r="G413" s="73" t="s">
        <v>43</v>
      </c>
      <c r="H413" s="73" t="s">
        <v>464</v>
      </c>
      <c r="I413" s="73" t="s">
        <v>468</v>
      </c>
      <c r="J413" s="73" t="str">
        <f t="shared" si="6"/>
        <v>Petroleum coke kWh (Net CV)</v>
      </c>
      <c r="K413" s="33">
        <v>6.9999999999999999E-4</v>
      </c>
      <c r="L413" s="48"/>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c r="BI413" s="22"/>
      <c r="BJ413" s="22"/>
      <c r="BK413" s="22"/>
      <c r="BL413" s="22"/>
      <c r="BM413" s="22"/>
      <c r="BN413" s="22"/>
      <c r="BO413" s="22"/>
      <c r="BP413" s="22"/>
      <c r="BQ413" s="22"/>
      <c r="BR413" s="22"/>
      <c r="BS413" s="22"/>
      <c r="BT413" s="22"/>
      <c r="BU413" s="22"/>
      <c r="BV413" s="22"/>
      <c r="BW413" s="22"/>
      <c r="BX413" s="22"/>
      <c r="BY413" s="22"/>
      <c r="BZ413" s="22"/>
      <c r="CA413" s="22"/>
      <c r="CB413" s="22"/>
      <c r="CC413" s="22"/>
      <c r="CD413" s="22"/>
      <c r="CE413" s="22"/>
      <c r="CF413" s="22"/>
      <c r="CG413" s="22"/>
      <c r="CH413" s="22"/>
      <c r="CI413" s="22"/>
      <c r="CJ413" s="22"/>
      <c r="CK413" s="22"/>
      <c r="CL413" s="22"/>
      <c r="CM413" s="22"/>
      <c r="CN413" s="22"/>
      <c r="CO413" s="22"/>
    </row>
    <row r="414" spans="1:93" s="2" customFormat="1" x14ac:dyDescent="0.3">
      <c r="A414" s="73" t="s">
        <v>240</v>
      </c>
      <c r="B414" s="73" t="s">
        <v>272</v>
      </c>
      <c r="C414" s="75" t="s">
        <v>325</v>
      </c>
      <c r="D414" s="75" t="s">
        <v>175</v>
      </c>
      <c r="E414" s="73"/>
      <c r="F414" s="73" t="s">
        <v>424</v>
      </c>
      <c r="G414" s="73" t="s">
        <v>28</v>
      </c>
      <c r="H414" s="73" t="s">
        <v>28</v>
      </c>
      <c r="I414" s="73" t="s">
        <v>465</v>
      </c>
      <c r="J414" s="73" t="str">
        <f t="shared" si="6"/>
        <v>Petroleum coke tonnes</v>
      </c>
      <c r="K414" s="33">
        <v>3393.76</v>
      </c>
      <c r="L414" s="48"/>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c r="BE414" s="22"/>
      <c r="BF414" s="22"/>
      <c r="BG414" s="22"/>
      <c r="BH414" s="22"/>
      <c r="BI414" s="22"/>
      <c r="BJ414" s="22"/>
      <c r="BK414" s="22"/>
      <c r="BL414" s="22"/>
      <c r="BM414" s="22"/>
      <c r="BN414" s="22"/>
      <c r="BO414" s="22"/>
      <c r="BP414" s="22"/>
      <c r="BQ414" s="22"/>
      <c r="BR414" s="22"/>
      <c r="BS414" s="22"/>
      <c r="BT414" s="22"/>
      <c r="BU414" s="22"/>
      <c r="BV414" s="22"/>
      <c r="BW414" s="22"/>
      <c r="BX414" s="22"/>
      <c r="BY414" s="22"/>
      <c r="BZ414" s="22"/>
      <c r="CA414" s="22"/>
      <c r="CB414" s="22"/>
      <c r="CC414" s="22"/>
      <c r="CD414" s="22"/>
      <c r="CE414" s="22"/>
      <c r="CF414" s="22"/>
      <c r="CG414" s="22"/>
      <c r="CH414" s="22"/>
      <c r="CI414" s="22"/>
      <c r="CJ414" s="22"/>
      <c r="CK414" s="22"/>
      <c r="CL414" s="22"/>
      <c r="CM414" s="22"/>
      <c r="CN414" s="22"/>
      <c r="CO414" s="22"/>
    </row>
    <row r="415" spans="1:93" s="2" customFormat="1" x14ac:dyDescent="0.3">
      <c r="A415" s="73" t="s">
        <v>240</v>
      </c>
      <c r="B415" s="73" t="s">
        <v>272</v>
      </c>
      <c r="C415" s="75" t="s">
        <v>325</v>
      </c>
      <c r="D415" s="75" t="s">
        <v>175</v>
      </c>
      <c r="E415" s="73"/>
      <c r="F415" s="73" t="s">
        <v>424</v>
      </c>
      <c r="G415" s="73" t="s">
        <v>28</v>
      </c>
      <c r="H415" s="73" t="s">
        <v>28</v>
      </c>
      <c r="I415" s="73" t="s">
        <v>466</v>
      </c>
      <c r="J415" s="73" t="str">
        <f t="shared" si="6"/>
        <v>Petroleum coke tonnes</v>
      </c>
      <c r="K415" s="33">
        <v>3.02</v>
      </c>
      <c r="L415" s="48"/>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c r="BE415" s="22"/>
      <c r="BF415" s="22"/>
      <c r="BG415" s="22"/>
      <c r="BH415" s="22"/>
      <c r="BI415" s="22"/>
      <c r="BJ415" s="22"/>
      <c r="BK415" s="22"/>
      <c r="BL415" s="22"/>
      <c r="BM415" s="22"/>
      <c r="BN415" s="22"/>
      <c r="BO415" s="22"/>
      <c r="BP415" s="22"/>
      <c r="BQ415" s="22"/>
      <c r="BR415" s="22"/>
      <c r="BS415" s="22"/>
      <c r="BT415" s="22"/>
      <c r="BU415" s="22"/>
      <c r="BV415" s="22"/>
      <c r="BW415" s="22"/>
      <c r="BX415" s="22"/>
      <c r="BY415" s="22"/>
      <c r="BZ415" s="22"/>
      <c r="CA415" s="22"/>
      <c r="CB415" s="22"/>
      <c r="CC415" s="22"/>
      <c r="CD415" s="22"/>
      <c r="CE415" s="22"/>
      <c r="CF415" s="22"/>
      <c r="CG415" s="22"/>
      <c r="CH415" s="22"/>
      <c r="CI415" s="22"/>
      <c r="CJ415" s="22"/>
      <c r="CK415" s="22"/>
      <c r="CL415" s="22"/>
      <c r="CM415" s="22"/>
      <c r="CN415" s="22"/>
      <c r="CO415" s="22"/>
    </row>
    <row r="416" spans="1:93" s="2" customFormat="1" x14ac:dyDescent="0.3">
      <c r="A416" s="73" t="s">
        <v>240</v>
      </c>
      <c r="B416" s="73" t="s">
        <v>272</v>
      </c>
      <c r="C416" s="75" t="s">
        <v>325</v>
      </c>
      <c r="D416" s="75" t="s">
        <v>175</v>
      </c>
      <c r="E416" s="73"/>
      <c r="F416" s="73" t="s">
        <v>424</v>
      </c>
      <c r="G416" s="73" t="s">
        <v>28</v>
      </c>
      <c r="H416" s="73" t="s">
        <v>28</v>
      </c>
      <c r="I416" s="73" t="s">
        <v>467</v>
      </c>
      <c r="J416" s="73" t="str">
        <f t="shared" si="6"/>
        <v>Petroleum coke tonnes</v>
      </c>
      <c r="K416" s="33">
        <v>3384.12</v>
      </c>
      <c r="L416" s="48"/>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c r="BE416" s="22"/>
      <c r="BF416" s="22"/>
      <c r="BG416" s="22"/>
      <c r="BH416" s="22"/>
      <c r="BI416" s="22"/>
      <c r="BJ416" s="22"/>
      <c r="BK416" s="22"/>
      <c r="BL416" s="22"/>
      <c r="BM416" s="22"/>
      <c r="BN416" s="22"/>
      <c r="BO416" s="22"/>
      <c r="BP416" s="22"/>
      <c r="BQ416" s="22"/>
      <c r="BR416" s="22"/>
      <c r="BS416" s="22"/>
      <c r="BT416" s="22"/>
      <c r="BU416" s="22"/>
      <c r="BV416" s="22"/>
      <c r="BW416" s="22"/>
      <c r="BX416" s="22"/>
      <c r="BY416" s="22"/>
      <c r="BZ416" s="22"/>
      <c r="CA416" s="22"/>
      <c r="CB416" s="22"/>
      <c r="CC416" s="22"/>
      <c r="CD416" s="22"/>
      <c r="CE416" s="22"/>
      <c r="CF416" s="22"/>
      <c r="CG416" s="22"/>
      <c r="CH416" s="22"/>
      <c r="CI416" s="22"/>
      <c r="CJ416" s="22"/>
      <c r="CK416" s="22"/>
      <c r="CL416" s="22"/>
      <c r="CM416" s="22"/>
      <c r="CN416" s="22"/>
      <c r="CO416" s="22"/>
    </row>
    <row r="417" spans="1:93" s="2" customFormat="1" x14ac:dyDescent="0.3">
      <c r="A417" s="73" t="s">
        <v>240</v>
      </c>
      <c r="B417" s="73" t="s">
        <v>272</v>
      </c>
      <c r="C417" s="75" t="s">
        <v>325</v>
      </c>
      <c r="D417" s="75" t="s">
        <v>175</v>
      </c>
      <c r="E417" s="73"/>
      <c r="F417" s="73" t="s">
        <v>424</v>
      </c>
      <c r="G417" s="73" t="s">
        <v>28</v>
      </c>
      <c r="H417" s="73" t="s">
        <v>28</v>
      </c>
      <c r="I417" s="73" t="s">
        <v>468</v>
      </c>
      <c r="J417" s="73" t="str">
        <f t="shared" si="6"/>
        <v>Petroleum coke tonnes</v>
      </c>
      <c r="K417" s="33">
        <v>6.62</v>
      </c>
      <c r="L417" s="48"/>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c r="BE417" s="22"/>
      <c r="BF417" s="22"/>
      <c r="BG417" s="22"/>
      <c r="BH417" s="22"/>
      <c r="BI417" s="22"/>
      <c r="BJ417" s="22"/>
      <c r="BK417" s="22"/>
      <c r="BL417" s="22"/>
      <c r="BM417" s="22"/>
      <c r="BN417" s="22"/>
      <c r="BO417" s="22"/>
      <c r="BP417" s="22"/>
      <c r="BQ417" s="22"/>
      <c r="BR417" s="22"/>
      <c r="BS417" s="22"/>
      <c r="BT417" s="22"/>
      <c r="BU417" s="22"/>
      <c r="BV417" s="22"/>
      <c r="BW417" s="22"/>
      <c r="BX417" s="22"/>
      <c r="BY417" s="22"/>
      <c r="BZ417" s="22"/>
      <c r="CA417" s="22"/>
      <c r="CB417" s="22"/>
      <c r="CC417" s="22"/>
      <c r="CD417" s="22"/>
      <c r="CE417" s="22"/>
      <c r="CF417" s="22"/>
      <c r="CG417" s="22"/>
      <c r="CH417" s="22"/>
      <c r="CI417" s="22"/>
      <c r="CJ417" s="22"/>
      <c r="CK417" s="22"/>
      <c r="CL417" s="22"/>
      <c r="CM417" s="22"/>
      <c r="CN417" s="22"/>
      <c r="CO417" s="22"/>
    </row>
    <row r="418" spans="1:93" s="2" customFormat="1" x14ac:dyDescent="0.3">
      <c r="A418" s="73" t="s">
        <v>240</v>
      </c>
      <c r="B418" s="73" t="s">
        <v>272</v>
      </c>
      <c r="C418" s="75" t="s">
        <v>325</v>
      </c>
      <c r="D418" s="75" t="s">
        <v>208</v>
      </c>
      <c r="E418" s="73"/>
      <c r="F418" s="73" t="s">
        <v>398</v>
      </c>
      <c r="G418" s="73" t="s">
        <v>43</v>
      </c>
      <c r="H418" s="73" t="s">
        <v>463</v>
      </c>
      <c r="I418" s="73" t="s">
        <v>465</v>
      </c>
      <c r="J418" s="73" t="str">
        <f t="shared" si="6"/>
        <v>Coal (electricity generation - home produced coal only) kWh (Gross CV)</v>
      </c>
      <c r="K418" s="33">
        <v>0.32161000000000001</v>
      </c>
      <c r="L418" s="48"/>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c r="BE418" s="22"/>
      <c r="BF418" s="22"/>
      <c r="BG418" s="22"/>
      <c r="BH418" s="22"/>
      <c r="BI418" s="22"/>
      <c r="BJ418" s="22"/>
      <c r="BK418" s="22"/>
      <c r="BL418" s="22"/>
      <c r="BM418" s="22"/>
      <c r="BN418" s="22"/>
      <c r="BO418" s="22"/>
      <c r="BP418" s="22"/>
      <c r="BQ418" s="22"/>
      <c r="BR418" s="22"/>
      <c r="BS418" s="22"/>
      <c r="BT418" s="22"/>
      <c r="BU418" s="22"/>
      <c r="BV418" s="22"/>
      <c r="BW418" s="22"/>
      <c r="BX418" s="22"/>
      <c r="BY418" s="22"/>
      <c r="BZ418" s="22"/>
      <c r="CA418" s="22"/>
      <c r="CB418" s="22"/>
      <c r="CC418" s="22"/>
      <c r="CD418" s="22"/>
      <c r="CE418" s="22"/>
      <c r="CF418" s="22"/>
      <c r="CG418" s="22"/>
      <c r="CH418" s="22"/>
      <c r="CI418" s="22"/>
      <c r="CJ418" s="22"/>
      <c r="CK418" s="22"/>
      <c r="CL418" s="22"/>
      <c r="CM418" s="22"/>
      <c r="CN418" s="22"/>
      <c r="CO418" s="22"/>
    </row>
    <row r="419" spans="1:93" s="2" customFormat="1" x14ac:dyDescent="0.3">
      <c r="A419" s="73" t="s">
        <v>240</v>
      </c>
      <c r="B419" s="73" t="s">
        <v>272</v>
      </c>
      <c r="C419" s="75" t="s">
        <v>325</v>
      </c>
      <c r="D419" s="75" t="s">
        <v>208</v>
      </c>
      <c r="E419" s="73"/>
      <c r="F419" s="73" t="s">
        <v>398</v>
      </c>
      <c r="G419" s="73" t="s">
        <v>43</v>
      </c>
      <c r="H419" s="73" t="s">
        <v>463</v>
      </c>
      <c r="I419" s="73" t="s">
        <v>466</v>
      </c>
      <c r="J419" s="73" t="str">
        <f t="shared" si="6"/>
        <v>Coal (electricity generation - home produced coal only) kWh (Gross CV)</v>
      </c>
      <c r="K419" s="33">
        <v>9.0000000000000006E-5</v>
      </c>
      <c r="L419" s="48"/>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c r="BE419" s="22"/>
      <c r="BF419" s="22"/>
      <c r="BG419" s="22"/>
      <c r="BH419" s="22"/>
      <c r="BI419" s="22"/>
      <c r="BJ419" s="22"/>
      <c r="BK419" s="22"/>
      <c r="BL419" s="22"/>
      <c r="BM419" s="22"/>
      <c r="BN419" s="22"/>
      <c r="BO419" s="22"/>
      <c r="BP419" s="22"/>
      <c r="BQ419" s="22"/>
      <c r="BR419" s="22"/>
      <c r="BS419" s="22"/>
      <c r="BT419" s="22"/>
      <c r="BU419" s="22"/>
      <c r="BV419" s="22"/>
      <c r="BW419" s="22"/>
      <c r="BX419" s="22"/>
      <c r="BY419" s="22"/>
      <c r="BZ419" s="22"/>
      <c r="CA419" s="22"/>
      <c r="CB419" s="22"/>
      <c r="CC419" s="22"/>
      <c r="CD419" s="22"/>
      <c r="CE419" s="22"/>
      <c r="CF419" s="22"/>
      <c r="CG419" s="22"/>
      <c r="CH419" s="22"/>
      <c r="CI419" s="22"/>
      <c r="CJ419" s="22"/>
      <c r="CK419" s="22"/>
      <c r="CL419" s="22"/>
      <c r="CM419" s="22"/>
      <c r="CN419" s="22"/>
      <c r="CO419" s="22"/>
    </row>
    <row r="420" spans="1:93" s="2" customFormat="1" x14ac:dyDescent="0.3">
      <c r="A420" s="73" t="s">
        <v>240</v>
      </c>
      <c r="B420" s="73" t="s">
        <v>272</v>
      </c>
      <c r="C420" s="75" t="s">
        <v>325</v>
      </c>
      <c r="D420" s="75" t="s">
        <v>208</v>
      </c>
      <c r="E420" s="73"/>
      <c r="F420" s="73" t="s">
        <v>398</v>
      </c>
      <c r="G420" s="73" t="s">
        <v>43</v>
      </c>
      <c r="H420" s="73" t="s">
        <v>463</v>
      </c>
      <c r="I420" s="73" t="s">
        <v>467</v>
      </c>
      <c r="J420" s="73" t="str">
        <f t="shared" si="6"/>
        <v>Coal (electricity generation - home produced coal only) kWh (Gross CV)</v>
      </c>
      <c r="K420" s="33">
        <v>0.31963000000000003</v>
      </c>
      <c r="L420" s="48"/>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c r="BE420" s="22"/>
      <c r="BF420" s="22"/>
      <c r="BG420" s="22"/>
      <c r="BH420" s="22"/>
      <c r="BI420" s="22"/>
      <c r="BJ420" s="22"/>
      <c r="BK420" s="22"/>
      <c r="BL420" s="22"/>
      <c r="BM420" s="22"/>
      <c r="BN420" s="22"/>
      <c r="BO420" s="22"/>
      <c r="BP420" s="22"/>
      <c r="BQ420" s="22"/>
      <c r="BR420" s="22"/>
      <c r="BS420" s="22"/>
      <c r="BT420" s="22"/>
      <c r="BU420" s="22"/>
      <c r="BV420" s="22"/>
      <c r="BW420" s="22"/>
      <c r="BX420" s="22"/>
      <c r="BY420" s="22"/>
      <c r="BZ420" s="22"/>
      <c r="CA420" s="22"/>
      <c r="CB420" s="22"/>
      <c r="CC420" s="22"/>
      <c r="CD420" s="22"/>
      <c r="CE420" s="22"/>
      <c r="CF420" s="22"/>
      <c r="CG420" s="22"/>
      <c r="CH420" s="22"/>
      <c r="CI420" s="22"/>
      <c r="CJ420" s="22"/>
      <c r="CK420" s="22"/>
      <c r="CL420" s="22"/>
      <c r="CM420" s="22"/>
      <c r="CN420" s="22"/>
      <c r="CO420" s="22"/>
    </row>
    <row r="421" spans="1:93" s="2" customFormat="1" x14ac:dyDescent="0.3">
      <c r="A421" s="73" t="s">
        <v>240</v>
      </c>
      <c r="B421" s="73" t="s">
        <v>272</v>
      </c>
      <c r="C421" s="75" t="s">
        <v>325</v>
      </c>
      <c r="D421" s="75" t="s">
        <v>208</v>
      </c>
      <c r="E421" s="73"/>
      <c r="F421" s="73" t="s">
        <v>398</v>
      </c>
      <c r="G421" s="73" t="s">
        <v>43</v>
      </c>
      <c r="H421" s="73" t="s">
        <v>463</v>
      </c>
      <c r="I421" s="73" t="s">
        <v>468</v>
      </c>
      <c r="J421" s="73" t="str">
        <f t="shared" si="6"/>
        <v>Coal (electricity generation - home produced coal only) kWh (Gross CV)</v>
      </c>
      <c r="K421" s="33">
        <v>1.89E-3</v>
      </c>
      <c r="L421" s="48"/>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c r="BI421" s="22"/>
      <c r="BJ421" s="22"/>
      <c r="BK421" s="22"/>
      <c r="BL421" s="22"/>
      <c r="BM421" s="22"/>
      <c r="BN421" s="22"/>
      <c r="BO421" s="22"/>
      <c r="BP421" s="22"/>
      <c r="BQ421" s="22"/>
      <c r="BR421" s="22"/>
      <c r="BS421" s="22"/>
      <c r="BT421" s="22"/>
      <c r="BU421" s="22"/>
      <c r="BV421" s="22"/>
      <c r="BW421" s="22"/>
      <c r="BX421" s="22"/>
      <c r="BY421" s="22"/>
      <c r="BZ421" s="22"/>
      <c r="CA421" s="22"/>
      <c r="CB421" s="22"/>
      <c r="CC421" s="22"/>
      <c r="CD421" s="22"/>
      <c r="CE421" s="22"/>
      <c r="CF421" s="22"/>
      <c r="CG421" s="22"/>
      <c r="CH421" s="22"/>
      <c r="CI421" s="22"/>
      <c r="CJ421" s="22"/>
      <c r="CK421" s="22"/>
      <c r="CL421" s="22"/>
      <c r="CM421" s="22"/>
      <c r="CN421" s="22"/>
      <c r="CO421" s="22"/>
    </row>
    <row r="422" spans="1:93" s="2" customFormat="1" x14ac:dyDescent="0.3">
      <c r="A422" s="73" t="s">
        <v>240</v>
      </c>
      <c r="B422" s="73" t="s">
        <v>272</v>
      </c>
      <c r="C422" s="75" t="s">
        <v>325</v>
      </c>
      <c r="D422" s="75" t="s">
        <v>208</v>
      </c>
      <c r="E422" s="73"/>
      <c r="F422" s="73" t="s">
        <v>112</v>
      </c>
      <c r="G422" s="73" t="s">
        <v>43</v>
      </c>
      <c r="H422" s="73" t="s">
        <v>464</v>
      </c>
      <c r="I422" s="73" t="s">
        <v>465</v>
      </c>
      <c r="J422" s="73" t="str">
        <f t="shared" si="6"/>
        <v>Coal (electricity generation - home produced coal only) kWh (Net CV)</v>
      </c>
      <c r="K422" s="33">
        <v>0.33853</v>
      </c>
      <c r="L422" s="48"/>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c r="BE422" s="22"/>
      <c r="BF422" s="22"/>
      <c r="BG422" s="22"/>
      <c r="BH422" s="22"/>
      <c r="BI422" s="22"/>
      <c r="BJ422" s="22"/>
      <c r="BK422" s="22"/>
      <c r="BL422" s="22"/>
      <c r="BM422" s="22"/>
      <c r="BN422" s="22"/>
      <c r="BO422" s="22"/>
      <c r="BP422" s="22"/>
      <c r="BQ422" s="22"/>
      <c r="BR422" s="22"/>
      <c r="BS422" s="22"/>
      <c r="BT422" s="22"/>
      <c r="BU422" s="22"/>
      <c r="BV422" s="22"/>
      <c r="BW422" s="22"/>
      <c r="BX422" s="22"/>
      <c r="BY422" s="22"/>
      <c r="BZ422" s="22"/>
      <c r="CA422" s="22"/>
      <c r="CB422" s="22"/>
      <c r="CC422" s="22"/>
      <c r="CD422" s="22"/>
      <c r="CE422" s="22"/>
      <c r="CF422" s="22"/>
      <c r="CG422" s="22"/>
      <c r="CH422" s="22"/>
      <c r="CI422" s="22"/>
      <c r="CJ422" s="22"/>
      <c r="CK422" s="22"/>
      <c r="CL422" s="22"/>
      <c r="CM422" s="22"/>
      <c r="CN422" s="22"/>
      <c r="CO422" s="22"/>
    </row>
    <row r="423" spans="1:93" s="2" customFormat="1" x14ac:dyDescent="0.3">
      <c r="A423" s="73" t="s">
        <v>240</v>
      </c>
      <c r="B423" s="73" t="s">
        <v>272</v>
      </c>
      <c r="C423" s="75" t="s">
        <v>325</v>
      </c>
      <c r="D423" s="75" t="s">
        <v>208</v>
      </c>
      <c r="E423" s="73"/>
      <c r="F423" s="73" t="s">
        <v>112</v>
      </c>
      <c r="G423" s="73" t="s">
        <v>43</v>
      </c>
      <c r="H423" s="73" t="s">
        <v>464</v>
      </c>
      <c r="I423" s="73" t="s">
        <v>466</v>
      </c>
      <c r="J423" s="73" t="str">
        <f t="shared" si="6"/>
        <v>Coal (electricity generation - home produced coal only) kWh (Net CV)</v>
      </c>
      <c r="K423" s="33">
        <v>9.0000000000000006E-5</v>
      </c>
      <c r="L423" s="48"/>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c r="BE423" s="22"/>
      <c r="BF423" s="22"/>
      <c r="BG423" s="22"/>
      <c r="BH423" s="22"/>
      <c r="BI423" s="22"/>
      <c r="BJ423" s="22"/>
      <c r="BK423" s="22"/>
      <c r="BL423" s="22"/>
      <c r="BM423" s="22"/>
      <c r="BN423" s="22"/>
      <c r="BO423" s="22"/>
      <c r="BP423" s="22"/>
      <c r="BQ423" s="22"/>
      <c r="BR423" s="22"/>
      <c r="BS423" s="22"/>
      <c r="BT423" s="22"/>
      <c r="BU423" s="22"/>
      <c r="BV423" s="22"/>
      <c r="BW423" s="22"/>
      <c r="BX423" s="22"/>
      <c r="BY423" s="22"/>
      <c r="BZ423" s="22"/>
      <c r="CA423" s="22"/>
      <c r="CB423" s="22"/>
      <c r="CC423" s="22"/>
      <c r="CD423" s="22"/>
      <c r="CE423" s="22"/>
      <c r="CF423" s="22"/>
      <c r="CG423" s="22"/>
      <c r="CH423" s="22"/>
      <c r="CI423" s="22"/>
      <c r="CJ423" s="22"/>
      <c r="CK423" s="22"/>
      <c r="CL423" s="22"/>
      <c r="CM423" s="22"/>
      <c r="CN423" s="22"/>
      <c r="CO423" s="22"/>
    </row>
    <row r="424" spans="1:93" s="2" customFormat="1" x14ac:dyDescent="0.3">
      <c r="A424" s="73" t="s">
        <v>240</v>
      </c>
      <c r="B424" s="73" t="s">
        <v>272</v>
      </c>
      <c r="C424" s="75" t="s">
        <v>325</v>
      </c>
      <c r="D424" s="75" t="s">
        <v>208</v>
      </c>
      <c r="E424" s="73"/>
      <c r="F424" s="73" t="s">
        <v>112</v>
      </c>
      <c r="G424" s="73" t="s">
        <v>43</v>
      </c>
      <c r="H424" s="73" t="s">
        <v>464</v>
      </c>
      <c r="I424" s="73" t="s">
        <v>467</v>
      </c>
      <c r="J424" s="73" t="str">
        <f t="shared" si="6"/>
        <v>Coal (electricity generation - home produced coal only) kWh (Net CV)</v>
      </c>
      <c r="K424" s="33">
        <v>0.33645000000000003</v>
      </c>
      <c r="L424" s="48"/>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c r="BE424" s="22"/>
      <c r="BF424" s="22"/>
      <c r="BG424" s="22"/>
      <c r="BH424" s="22"/>
      <c r="BI424" s="22"/>
      <c r="BJ424" s="22"/>
      <c r="BK424" s="22"/>
      <c r="BL424" s="22"/>
      <c r="BM424" s="22"/>
      <c r="BN424" s="22"/>
      <c r="BO424" s="22"/>
      <c r="BP424" s="22"/>
      <c r="BQ424" s="22"/>
      <c r="BR424" s="22"/>
      <c r="BS424" s="22"/>
      <c r="BT424" s="22"/>
      <c r="BU424" s="22"/>
      <c r="BV424" s="22"/>
      <c r="BW424" s="22"/>
      <c r="BX424" s="22"/>
      <c r="BY424" s="22"/>
      <c r="BZ424" s="22"/>
      <c r="CA424" s="22"/>
      <c r="CB424" s="22"/>
      <c r="CC424" s="22"/>
      <c r="CD424" s="22"/>
      <c r="CE424" s="22"/>
      <c r="CF424" s="22"/>
      <c r="CG424" s="22"/>
      <c r="CH424" s="22"/>
      <c r="CI424" s="22"/>
      <c r="CJ424" s="22"/>
      <c r="CK424" s="22"/>
      <c r="CL424" s="22"/>
      <c r="CM424" s="22"/>
      <c r="CN424" s="22"/>
      <c r="CO424" s="22"/>
    </row>
    <row r="425" spans="1:93" s="2" customFormat="1" x14ac:dyDescent="0.3">
      <c r="A425" s="73" t="s">
        <v>240</v>
      </c>
      <c r="B425" s="73" t="s">
        <v>272</v>
      </c>
      <c r="C425" s="75" t="s">
        <v>325</v>
      </c>
      <c r="D425" s="75" t="s">
        <v>208</v>
      </c>
      <c r="E425" s="73"/>
      <c r="F425" s="73" t="s">
        <v>112</v>
      </c>
      <c r="G425" s="73" t="s">
        <v>43</v>
      </c>
      <c r="H425" s="73" t="s">
        <v>464</v>
      </c>
      <c r="I425" s="73" t="s">
        <v>468</v>
      </c>
      <c r="J425" s="73" t="str">
        <f t="shared" si="6"/>
        <v>Coal (electricity generation - home produced coal only) kWh (Net CV)</v>
      </c>
      <c r="K425" s="33">
        <v>1.99E-3</v>
      </c>
      <c r="L425" s="48"/>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c r="BE425" s="22"/>
      <c r="BF425" s="22"/>
      <c r="BG425" s="22"/>
      <c r="BH425" s="22"/>
      <c r="BI425" s="22"/>
      <c r="BJ425" s="22"/>
      <c r="BK425" s="22"/>
      <c r="BL425" s="22"/>
      <c r="BM425" s="22"/>
      <c r="BN425" s="22"/>
      <c r="BO425" s="22"/>
      <c r="BP425" s="22"/>
      <c r="BQ425" s="22"/>
      <c r="BR425" s="22"/>
      <c r="BS425" s="22"/>
      <c r="BT425" s="22"/>
      <c r="BU425" s="22"/>
      <c r="BV425" s="22"/>
      <c r="BW425" s="22"/>
      <c r="BX425" s="22"/>
      <c r="BY425" s="22"/>
      <c r="BZ425" s="22"/>
      <c r="CA425" s="22"/>
      <c r="CB425" s="22"/>
      <c r="CC425" s="22"/>
      <c r="CD425" s="22"/>
      <c r="CE425" s="22"/>
      <c r="CF425" s="22"/>
      <c r="CG425" s="22"/>
      <c r="CH425" s="22"/>
      <c r="CI425" s="22"/>
      <c r="CJ425" s="22"/>
      <c r="CK425" s="22"/>
      <c r="CL425" s="22"/>
      <c r="CM425" s="22"/>
      <c r="CN425" s="22"/>
      <c r="CO425" s="22"/>
    </row>
    <row r="426" spans="1:93" s="2" customFormat="1" x14ac:dyDescent="0.3">
      <c r="A426" s="73" t="s">
        <v>240</v>
      </c>
      <c r="B426" s="73" t="s">
        <v>272</v>
      </c>
      <c r="C426" s="75" t="s">
        <v>325</v>
      </c>
      <c r="D426" s="75" t="s">
        <v>208</v>
      </c>
      <c r="E426" s="73"/>
      <c r="F426" s="73" t="s">
        <v>424</v>
      </c>
      <c r="G426" s="73" t="s">
        <v>28</v>
      </c>
      <c r="H426" s="73" t="s">
        <v>28</v>
      </c>
      <c r="I426" s="73" t="s">
        <v>465</v>
      </c>
      <c r="J426" s="73" t="str">
        <f t="shared" si="6"/>
        <v>Coal (electricity generation - home produced coal only) tonnes</v>
      </c>
      <c r="K426" s="33">
        <v>2264.9299999999998</v>
      </c>
      <c r="L426" s="48"/>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c r="BE426" s="22"/>
      <c r="BF426" s="22"/>
      <c r="BG426" s="22"/>
      <c r="BH426" s="22"/>
      <c r="BI426" s="22"/>
      <c r="BJ426" s="22"/>
      <c r="BK426" s="22"/>
      <c r="BL426" s="22"/>
      <c r="BM426" s="22"/>
      <c r="BN426" s="22"/>
      <c r="BO426" s="22"/>
      <c r="BP426" s="22"/>
      <c r="BQ426" s="22"/>
      <c r="BR426" s="22"/>
      <c r="BS426" s="22"/>
      <c r="BT426" s="22"/>
      <c r="BU426" s="22"/>
      <c r="BV426" s="22"/>
      <c r="BW426" s="22"/>
      <c r="BX426" s="22"/>
      <c r="BY426" s="22"/>
      <c r="BZ426" s="22"/>
      <c r="CA426" s="22"/>
      <c r="CB426" s="22"/>
      <c r="CC426" s="22"/>
      <c r="CD426" s="22"/>
      <c r="CE426" s="22"/>
      <c r="CF426" s="22"/>
      <c r="CG426" s="22"/>
      <c r="CH426" s="22"/>
      <c r="CI426" s="22"/>
      <c r="CJ426" s="22"/>
      <c r="CK426" s="22"/>
      <c r="CL426" s="22"/>
      <c r="CM426" s="22"/>
      <c r="CN426" s="22"/>
      <c r="CO426" s="22"/>
    </row>
    <row r="427" spans="1:93" s="2" customFormat="1" x14ac:dyDescent="0.3">
      <c r="A427" s="73" t="s">
        <v>240</v>
      </c>
      <c r="B427" s="73" t="s">
        <v>272</v>
      </c>
      <c r="C427" s="75" t="s">
        <v>325</v>
      </c>
      <c r="D427" s="75" t="s">
        <v>208</v>
      </c>
      <c r="E427" s="73"/>
      <c r="F427" s="73" t="s">
        <v>424</v>
      </c>
      <c r="G427" s="73" t="s">
        <v>28</v>
      </c>
      <c r="H427" s="73" t="s">
        <v>28</v>
      </c>
      <c r="I427" s="73" t="s">
        <v>466</v>
      </c>
      <c r="J427" s="73" t="str">
        <f t="shared" si="6"/>
        <v>Coal (electricity generation - home produced coal only) tonnes</v>
      </c>
      <c r="K427" s="33">
        <v>0.63</v>
      </c>
      <c r="L427" s="48"/>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c r="BE427" s="22"/>
      <c r="BF427" s="22"/>
      <c r="BG427" s="22"/>
      <c r="BH427" s="22"/>
      <c r="BI427" s="22"/>
      <c r="BJ427" s="22"/>
      <c r="BK427" s="22"/>
      <c r="BL427" s="22"/>
      <c r="BM427" s="22"/>
      <c r="BN427" s="22"/>
      <c r="BO427" s="22"/>
      <c r="BP427" s="22"/>
      <c r="BQ427" s="22"/>
      <c r="BR427" s="22"/>
      <c r="BS427" s="22"/>
      <c r="BT427" s="22"/>
      <c r="BU427" s="22"/>
      <c r="BV427" s="22"/>
      <c r="BW427" s="22"/>
      <c r="BX427" s="22"/>
      <c r="BY427" s="22"/>
      <c r="BZ427" s="22"/>
      <c r="CA427" s="22"/>
      <c r="CB427" s="22"/>
      <c r="CC427" s="22"/>
      <c r="CD427" s="22"/>
      <c r="CE427" s="22"/>
      <c r="CF427" s="22"/>
      <c r="CG427" s="22"/>
      <c r="CH427" s="22"/>
      <c r="CI427" s="22"/>
      <c r="CJ427" s="22"/>
      <c r="CK427" s="22"/>
      <c r="CL427" s="22"/>
      <c r="CM427" s="22"/>
      <c r="CN427" s="22"/>
      <c r="CO427" s="22"/>
    </row>
    <row r="428" spans="1:93" s="2" customFormat="1" x14ac:dyDescent="0.3">
      <c r="A428" s="73" t="s">
        <v>240</v>
      </c>
      <c r="B428" s="73" t="s">
        <v>272</v>
      </c>
      <c r="C428" s="75" t="s">
        <v>325</v>
      </c>
      <c r="D428" s="75" t="s">
        <v>208</v>
      </c>
      <c r="E428" s="73"/>
      <c r="F428" s="73" t="s">
        <v>424</v>
      </c>
      <c r="G428" s="73" t="s">
        <v>28</v>
      </c>
      <c r="H428" s="73" t="s">
        <v>28</v>
      </c>
      <c r="I428" s="73" t="s">
        <v>467</v>
      </c>
      <c r="J428" s="73" t="str">
        <f t="shared" si="6"/>
        <v>Coal (electricity generation - home produced coal only) tonnes</v>
      </c>
      <c r="K428" s="33">
        <v>2251</v>
      </c>
      <c r="L428" s="48"/>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c r="BE428" s="22"/>
      <c r="BF428" s="22"/>
      <c r="BG428" s="22"/>
      <c r="BH428" s="22"/>
      <c r="BI428" s="22"/>
      <c r="BJ428" s="22"/>
      <c r="BK428" s="22"/>
      <c r="BL428" s="22"/>
      <c r="BM428" s="22"/>
      <c r="BN428" s="22"/>
      <c r="BO428" s="22"/>
      <c r="BP428" s="22"/>
      <c r="BQ428" s="22"/>
      <c r="BR428" s="22"/>
      <c r="BS428" s="22"/>
      <c r="BT428" s="22"/>
      <c r="BU428" s="22"/>
      <c r="BV428" s="22"/>
      <c r="BW428" s="22"/>
      <c r="BX428" s="22"/>
      <c r="BY428" s="22"/>
      <c r="BZ428" s="22"/>
      <c r="CA428" s="22"/>
      <c r="CB428" s="22"/>
      <c r="CC428" s="22"/>
      <c r="CD428" s="22"/>
      <c r="CE428" s="22"/>
      <c r="CF428" s="22"/>
      <c r="CG428" s="22"/>
      <c r="CH428" s="22"/>
      <c r="CI428" s="22"/>
      <c r="CJ428" s="22"/>
      <c r="CK428" s="22"/>
      <c r="CL428" s="22"/>
      <c r="CM428" s="22"/>
      <c r="CN428" s="22"/>
      <c r="CO428" s="22"/>
    </row>
    <row r="429" spans="1:93" ht="15" thickBot="1" x14ac:dyDescent="0.35">
      <c r="A429" s="84" t="s">
        <v>240</v>
      </c>
      <c r="B429" s="84" t="s">
        <v>272</v>
      </c>
      <c r="C429" s="76" t="s">
        <v>325</v>
      </c>
      <c r="D429" s="76" t="s">
        <v>208</v>
      </c>
      <c r="E429" s="84"/>
      <c r="F429" s="84" t="s">
        <v>424</v>
      </c>
      <c r="G429" s="84" t="s">
        <v>28</v>
      </c>
      <c r="H429" s="84" t="s">
        <v>28</v>
      </c>
      <c r="I429" s="84" t="s">
        <v>468</v>
      </c>
      <c r="J429" s="84" t="str">
        <f t="shared" si="6"/>
        <v>Coal (electricity generation - home produced coal only) tonnes</v>
      </c>
      <c r="K429" s="34">
        <v>13.29</v>
      </c>
      <c r="L429" s="138"/>
    </row>
    <row r="430" spans="1:93" s="2" customFormat="1" x14ac:dyDescent="0.3">
      <c r="A430" s="86" t="s">
        <v>240</v>
      </c>
      <c r="B430" s="86" t="s">
        <v>231</v>
      </c>
      <c r="C430" s="77" t="s">
        <v>42</v>
      </c>
      <c r="D430" s="77" t="s">
        <v>27</v>
      </c>
      <c r="E430" s="86"/>
      <c r="F430" s="86"/>
      <c r="G430" s="86" t="s">
        <v>214</v>
      </c>
      <c r="H430" s="86" t="s">
        <v>214</v>
      </c>
      <c r="I430" s="86" t="s">
        <v>465</v>
      </c>
      <c r="J430" s="86" t="str">
        <f t="shared" si="6"/>
        <v>Bioethanol GJ</v>
      </c>
      <c r="K430" s="28">
        <v>0.40148</v>
      </c>
      <c r="L430" s="50"/>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c r="BE430" s="22"/>
      <c r="BF430" s="22"/>
      <c r="BG430" s="22"/>
      <c r="BH430" s="22"/>
      <c r="BI430" s="22"/>
      <c r="BJ430" s="22"/>
      <c r="BK430" s="22"/>
      <c r="BL430" s="22"/>
      <c r="BM430" s="22"/>
      <c r="BN430" s="22"/>
      <c r="BO430" s="22"/>
      <c r="BP430" s="22"/>
      <c r="BQ430" s="22"/>
      <c r="BR430" s="22"/>
      <c r="BS430" s="22"/>
      <c r="BT430" s="22"/>
      <c r="BU430" s="22"/>
      <c r="BV430" s="22"/>
      <c r="BW430" s="22"/>
      <c r="BX430" s="22"/>
      <c r="BY430" s="22"/>
      <c r="BZ430" s="22"/>
      <c r="CA430" s="22"/>
      <c r="CB430" s="22"/>
      <c r="CC430" s="22"/>
      <c r="CD430" s="22"/>
      <c r="CE430" s="22"/>
      <c r="CF430" s="22"/>
      <c r="CG430" s="22"/>
      <c r="CH430" s="22"/>
      <c r="CI430" s="22"/>
      <c r="CJ430" s="22"/>
      <c r="CK430" s="22"/>
      <c r="CL430" s="22"/>
      <c r="CM430" s="22"/>
      <c r="CN430" s="22"/>
      <c r="CO430" s="22"/>
    </row>
    <row r="431" spans="1:93" s="2" customFormat="1" x14ac:dyDescent="0.3">
      <c r="A431" s="73" t="s">
        <v>240</v>
      </c>
      <c r="B431" s="73" t="s">
        <v>231</v>
      </c>
      <c r="C431" s="75" t="s">
        <v>42</v>
      </c>
      <c r="D431" s="75" t="s">
        <v>27</v>
      </c>
      <c r="E431" s="73"/>
      <c r="F431" s="73"/>
      <c r="G431" s="73" t="s">
        <v>269</v>
      </c>
      <c r="H431" s="73" t="s">
        <v>269</v>
      </c>
      <c r="I431" s="73" t="s">
        <v>465</v>
      </c>
      <c r="J431" s="73" t="str">
        <f t="shared" si="6"/>
        <v>Bioethanol kg</v>
      </c>
      <c r="K431" s="28">
        <v>1.076E-2</v>
      </c>
      <c r="L431" s="48"/>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c r="BE431" s="22"/>
      <c r="BF431" s="22"/>
      <c r="BG431" s="22"/>
      <c r="BH431" s="22"/>
      <c r="BI431" s="22"/>
      <c r="BJ431" s="22"/>
      <c r="BK431" s="22"/>
      <c r="BL431" s="22"/>
      <c r="BM431" s="22"/>
      <c r="BN431" s="22"/>
      <c r="BO431" s="22"/>
      <c r="BP431" s="22"/>
      <c r="BQ431" s="22"/>
      <c r="BR431" s="22"/>
      <c r="BS431" s="22"/>
      <c r="BT431" s="22"/>
      <c r="BU431" s="22"/>
      <c r="BV431" s="22"/>
      <c r="BW431" s="22"/>
      <c r="BX431" s="22"/>
      <c r="BY431" s="22"/>
      <c r="BZ431" s="22"/>
      <c r="CA431" s="22"/>
      <c r="CB431" s="22"/>
      <c r="CC431" s="22"/>
      <c r="CD431" s="22"/>
      <c r="CE431" s="22"/>
      <c r="CF431" s="22"/>
      <c r="CG431" s="22"/>
      <c r="CH431" s="22"/>
      <c r="CI431" s="22"/>
      <c r="CJ431" s="22"/>
      <c r="CK431" s="22"/>
      <c r="CL431" s="22"/>
      <c r="CM431" s="22"/>
      <c r="CN431" s="22"/>
      <c r="CO431" s="22"/>
    </row>
    <row r="432" spans="1:93" s="2" customFormat="1" x14ac:dyDescent="0.3">
      <c r="A432" s="73" t="s">
        <v>240</v>
      </c>
      <c r="B432" s="73" t="s">
        <v>231</v>
      </c>
      <c r="C432" s="75" t="s">
        <v>42</v>
      </c>
      <c r="D432" s="75" t="s">
        <v>27</v>
      </c>
      <c r="E432" s="73"/>
      <c r="F432" s="73"/>
      <c r="G432" s="73" t="s">
        <v>5</v>
      </c>
      <c r="H432" s="73" t="s">
        <v>5</v>
      </c>
      <c r="I432" s="73" t="s">
        <v>465</v>
      </c>
      <c r="J432" s="73" t="str">
        <f t="shared" si="6"/>
        <v>Bioethanol litres</v>
      </c>
      <c r="K432" s="28">
        <v>8.5500000000000003E-3</v>
      </c>
      <c r="L432" s="48"/>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c r="BE432" s="22"/>
      <c r="BF432" s="22"/>
      <c r="BG432" s="22"/>
      <c r="BH432" s="22"/>
      <c r="BI432" s="22"/>
      <c r="BJ432" s="22"/>
      <c r="BK432" s="22"/>
      <c r="BL432" s="22"/>
      <c r="BM432" s="22"/>
      <c r="BN432" s="22"/>
      <c r="BO432" s="22"/>
      <c r="BP432" s="22"/>
      <c r="BQ432" s="22"/>
      <c r="BR432" s="22"/>
      <c r="BS432" s="22"/>
      <c r="BT432" s="22"/>
      <c r="BU432" s="22"/>
      <c r="BV432" s="22"/>
      <c r="BW432" s="22"/>
      <c r="BX432" s="22"/>
      <c r="BY432" s="22"/>
      <c r="BZ432" s="22"/>
      <c r="CA432" s="22"/>
      <c r="CB432" s="22"/>
      <c r="CC432" s="22"/>
      <c r="CD432" s="22"/>
      <c r="CE432" s="22"/>
      <c r="CF432" s="22"/>
      <c r="CG432" s="22"/>
      <c r="CH432" s="22"/>
      <c r="CI432" s="22"/>
      <c r="CJ432" s="22"/>
      <c r="CK432" s="22"/>
      <c r="CL432" s="22"/>
      <c r="CM432" s="22"/>
      <c r="CN432" s="22"/>
      <c r="CO432" s="22"/>
    </row>
    <row r="433" spans="1:93" s="2" customFormat="1" x14ac:dyDescent="0.3">
      <c r="A433" s="73" t="s">
        <v>240</v>
      </c>
      <c r="B433" s="73" t="s">
        <v>231</v>
      </c>
      <c r="C433" s="75" t="s">
        <v>42</v>
      </c>
      <c r="D433" s="75" t="s">
        <v>434</v>
      </c>
      <c r="E433" s="73"/>
      <c r="F433" s="73"/>
      <c r="G433" s="73" t="s">
        <v>214</v>
      </c>
      <c r="H433" s="73" t="s">
        <v>214</v>
      </c>
      <c r="I433" s="73" t="s">
        <v>465</v>
      </c>
      <c r="J433" s="73" t="str">
        <f t="shared" si="6"/>
        <v>Biodiesel GJ</v>
      </c>
      <c r="K433" s="28">
        <v>0.96014999999999995</v>
      </c>
      <c r="L433" s="48"/>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c r="BE433" s="22"/>
      <c r="BF433" s="22"/>
      <c r="BG433" s="22"/>
      <c r="BH433" s="22"/>
      <c r="BI433" s="22"/>
      <c r="BJ433" s="22"/>
      <c r="BK433" s="22"/>
      <c r="BL433" s="22"/>
      <c r="BM433" s="22"/>
      <c r="BN433" s="22"/>
      <c r="BO433" s="22"/>
      <c r="BP433" s="22"/>
      <c r="BQ433" s="22"/>
      <c r="BR433" s="22"/>
      <c r="BS433" s="22"/>
      <c r="BT433" s="22"/>
      <c r="BU433" s="22"/>
      <c r="BV433" s="22"/>
      <c r="BW433" s="22"/>
      <c r="BX433" s="22"/>
      <c r="BY433" s="22"/>
      <c r="BZ433" s="22"/>
      <c r="CA433" s="22"/>
      <c r="CB433" s="22"/>
      <c r="CC433" s="22"/>
      <c r="CD433" s="22"/>
      <c r="CE433" s="22"/>
      <c r="CF433" s="22"/>
      <c r="CG433" s="22"/>
      <c r="CH433" s="22"/>
      <c r="CI433" s="22"/>
      <c r="CJ433" s="22"/>
      <c r="CK433" s="22"/>
      <c r="CL433" s="22"/>
      <c r="CM433" s="22"/>
      <c r="CN433" s="22"/>
      <c r="CO433" s="22"/>
    </row>
    <row r="434" spans="1:93" s="2" customFormat="1" x14ac:dyDescent="0.3">
      <c r="A434" s="73" t="s">
        <v>240</v>
      </c>
      <c r="B434" s="73" t="s">
        <v>231</v>
      </c>
      <c r="C434" s="75" t="s">
        <v>42</v>
      </c>
      <c r="D434" s="75" t="s">
        <v>434</v>
      </c>
      <c r="E434" s="73"/>
      <c r="F434" s="73"/>
      <c r="G434" s="73" t="s">
        <v>269</v>
      </c>
      <c r="H434" s="73" t="s">
        <v>269</v>
      </c>
      <c r="I434" s="73" t="s">
        <v>465</v>
      </c>
      <c r="J434" s="73" t="str">
        <f t="shared" si="6"/>
        <v>Biodiesel kg</v>
      </c>
      <c r="K434" s="28">
        <v>3.5720000000000002E-2</v>
      </c>
      <c r="L434" s="50"/>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c r="BE434" s="22"/>
      <c r="BF434" s="22"/>
      <c r="BG434" s="22"/>
      <c r="BH434" s="22"/>
      <c r="BI434" s="22"/>
      <c r="BJ434" s="22"/>
      <c r="BK434" s="22"/>
      <c r="BL434" s="22"/>
      <c r="BM434" s="22"/>
      <c r="BN434" s="22"/>
      <c r="BO434" s="22"/>
      <c r="BP434" s="22"/>
      <c r="BQ434" s="22"/>
      <c r="BR434" s="22"/>
      <c r="BS434" s="22"/>
      <c r="BT434" s="22"/>
      <c r="BU434" s="22"/>
      <c r="BV434" s="22"/>
      <c r="BW434" s="22"/>
      <c r="BX434" s="22"/>
      <c r="BY434" s="22"/>
      <c r="BZ434" s="22"/>
      <c r="CA434" s="22"/>
      <c r="CB434" s="22"/>
      <c r="CC434" s="22"/>
      <c r="CD434" s="22"/>
      <c r="CE434" s="22"/>
      <c r="CF434" s="22"/>
      <c r="CG434" s="22"/>
      <c r="CH434" s="22"/>
      <c r="CI434" s="22"/>
      <c r="CJ434" s="22"/>
      <c r="CK434" s="22"/>
      <c r="CL434" s="22"/>
      <c r="CM434" s="22"/>
      <c r="CN434" s="22"/>
      <c r="CO434" s="22"/>
    </row>
    <row r="435" spans="1:93" s="2" customFormat="1" x14ac:dyDescent="0.3">
      <c r="A435" s="73" t="s">
        <v>240</v>
      </c>
      <c r="B435" s="73" t="s">
        <v>231</v>
      </c>
      <c r="C435" s="75" t="s">
        <v>42</v>
      </c>
      <c r="D435" s="75" t="s">
        <v>434</v>
      </c>
      <c r="E435" s="73"/>
      <c r="F435" s="73"/>
      <c r="G435" s="73" t="s">
        <v>5</v>
      </c>
      <c r="H435" s="73" t="s">
        <v>5</v>
      </c>
      <c r="I435" s="73" t="s">
        <v>465</v>
      </c>
      <c r="J435" s="73" t="str">
        <f t="shared" si="6"/>
        <v>Biodiesel litres</v>
      </c>
      <c r="K435" s="28">
        <v>3.1780000000000003E-2</v>
      </c>
      <c r="L435" s="48"/>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c r="BE435" s="22"/>
      <c r="BF435" s="22"/>
      <c r="BG435" s="22"/>
      <c r="BH435" s="22"/>
      <c r="BI435" s="22"/>
      <c r="BJ435" s="22"/>
      <c r="BK435" s="22"/>
      <c r="BL435" s="22"/>
      <c r="BM435" s="22"/>
      <c r="BN435" s="22"/>
      <c r="BO435" s="22"/>
      <c r="BP435" s="22"/>
      <c r="BQ435" s="22"/>
      <c r="BR435" s="22"/>
      <c r="BS435" s="22"/>
      <c r="BT435" s="22"/>
      <c r="BU435" s="22"/>
      <c r="BV435" s="22"/>
      <c r="BW435" s="22"/>
      <c r="BX435" s="22"/>
      <c r="BY435" s="22"/>
      <c r="BZ435" s="22"/>
      <c r="CA435" s="22"/>
      <c r="CB435" s="22"/>
      <c r="CC435" s="22"/>
      <c r="CD435" s="22"/>
      <c r="CE435" s="22"/>
      <c r="CF435" s="22"/>
      <c r="CG435" s="22"/>
      <c r="CH435" s="22"/>
      <c r="CI435" s="22"/>
      <c r="CJ435" s="22"/>
      <c r="CK435" s="22"/>
      <c r="CL435" s="22"/>
      <c r="CM435" s="22"/>
      <c r="CN435" s="22"/>
      <c r="CO435" s="22"/>
    </row>
    <row r="436" spans="1:93" s="2" customFormat="1" x14ac:dyDescent="0.3">
      <c r="A436" s="73" t="s">
        <v>240</v>
      </c>
      <c r="B436" s="73" t="s">
        <v>231</v>
      </c>
      <c r="C436" s="75" t="s">
        <v>42</v>
      </c>
      <c r="D436" s="75" t="s">
        <v>50</v>
      </c>
      <c r="E436" s="73"/>
      <c r="F436" s="73"/>
      <c r="G436" s="73" t="s">
        <v>214</v>
      </c>
      <c r="H436" s="73" t="s">
        <v>214</v>
      </c>
      <c r="I436" s="73" t="s">
        <v>465</v>
      </c>
      <c r="J436" s="73" t="str">
        <f t="shared" si="6"/>
        <v>Biomethane GJ</v>
      </c>
      <c r="K436" s="28">
        <v>0.10433000000000001</v>
      </c>
      <c r="L436" s="48"/>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c r="BE436" s="22"/>
      <c r="BF436" s="22"/>
      <c r="BG436" s="22"/>
      <c r="BH436" s="22"/>
      <c r="BI436" s="22"/>
      <c r="BJ436" s="22"/>
      <c r="BK436" s="22"/>
      <c r="BL436" s="22"/>
      <c r="BM436" s="22"/>
      <c r="BN436" s="22"/>
      <c r="BO436" s="22"/>
      <c r="BP436" s="22"/>
      <c r="BQ436" s="22"/>
      <c r="BR436" s="22"/>
      <c r="BS436" s="22"/>
      <c r="BT436" s="22"/>
      <c r="BU436" s="22"/>
      <c r="BV436" s="22"/>
      <c r="BW436" s="22"/>
      <c r="BX436" s="22"/>
      <c r="BY436" s="22"/>
      <c r="BZ436" s="22"/>
      <c r="CA436" s="22"/>
      <c r="CB436" s="22"/>
      <c r="CC436" s="22"/>
      <c r="CD436" s="22"/>
      <c r="CE436" s="22"/>
      <c r="CF436" s="22"/>
      <c r="CG436" s="22"/>
      <c r="CH436" s="22"/>
      <c r="CI436" s="22"/>
      <c r="CJ436" s="22"/>
      <c r="CK436" s="22"/>
      <c r="CL436" s="22"/>
      <c r="CM436" s="22"/>
      <c r="CN436" s="22"/>
      <c r="CO436" s="22"/>
    </row>
    <row r="437" spans="1:93" s="2" customFormat="1" x14ac:dyDescent="0.3">
      <c r="A437" s="73" t="s">
        <v>240</v>
      </c>
      <c r="B437" s="73" t="s">
        <v>231</v>
      </c>
      <c r="C437" s="75" t="s">
        <v>42</v>
      </c>
      <c r="D437" s="75" t="s">
        <v>50</v>
      </c>
      <c r="E437" s="73"/>
      <c r="F437" s="73"/>
      <c r="G437" s="73" t="s">
        <v>269</v>
      </c>
      <c r="H437" s="73" t="s">
        <v>269</v>
      </c>
      <c r="I437" s="73" t="s">
        <v>465</v>
      </c>
      <c r="J437" s="73" t="str">
        <f t="shared" si="6"/>
        <v>Biomethane kg</v>
      </c>
      <c r="K437" s="28">
        <v>5.11E-3</v>
      </c>
      <c r="L437" s="48"/>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c r="BE437" s="22"/>
      <c r="BF437" s="22"/>
      <c r="BG437" s="22"/>
      <c r="BH437" s="22"/>
      <c r="BI437" s="22"/>
      <c r="BJ437" s="22"/>
      <c r="BK437" s="22"/>
      <c r="BL437" s="22"/>
      <c r="BM437" s="22"/>
      <c r="BN437" s="22"/>
      <c r="BO437" s="22"/>
      <c r="BP437" s="22"/>
      <c r="BQ437" s="22"/>
      <c r="BR437" s="22"/>
      <c r="BS437" s="22"/>
      <c r="BT437" s="22"/>
      <c r="BU437" s="22"/>
      <c r="BV437" s="22"/>
      <c r="BW437" s="22"/>
      <c r="BX437" s="22"/>
      <c r="BY437" s="22"/>
      <c r="BZ437" s="22"/>
      <c r="CA437" s="22"/>
      <c r="CB437" s="22"/>
      <c r="CC437" s="22"/>
      <c r="CD437" s="22"/>
      <c r="CE437" s="22"/>
      <c r="CF437" s="22"/>
      <c r="CG437" s="22"/>
      <c r="CH437" s="22"/>
      <c r="CI437" s="22"/>
      <c r="CJ437" s="22"/>
      <c r="CK437" s="22"/>
      <c r="CL437" s="22"/>
      <c r="CM437" s="22"/>
      <c r="CN437" s="22"/>
      <c r="CO437" s="22"/>
    </row>
    <row r="438" spans="1:93" s="2" customFormat="1" x14ac:dyDescent="0.3">
      <c r="A438" s="73" t="s">
        <v>240</v>
      </c>
      <c r="B438" s="73" t="s">
        <v>231</v>
      </c>
      <c r="C438" s="75" t="s">
        <v>42</v>
      </c>
      <c r="D438" s="75" t="s">
        <v>50</v>
      </c>
      <c r="E438" s="73"/>
      <c r="F438" s="73"/>
      <c r="G438" s="73" t="s">
        <v>5</v>
      </c>
      <c r="H438" s="73" t="s">
        <v>5</v>
      </c>
      <c r="I438" s="73" t="s">
        <v>465</v>
      </c>
      <c r="J438" s="73" t="str">
        <f t="shared" si="6"/>
        <v>Biomethane litres</v>
      </c>
      <c r="K438" s="25"/>
      <c r="L438" s="48"/>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c r="BE438" s="22"/>
      <c r="BF438" s="22"/>
      <c r="BG438" s="22"/>
      <c r="BH438" s="22"/>
      <c r="BI438" s="22"/>
      <c r="BJ438" s="22"/>
      <c r="BK438" s="22"/>
      <c r="BL438" s="22"/>
      <c r="BM438" s="22"/>
      <c r="BN438" s="22"/>
      <c r="BO438" s="22"/>
      <c r="BP438" s="22"/>
      <c r="BQ438" s="22"/>
      <c r="BR438" s="22"/>
      <c r="BS438" s="22"/>
      <c r="BT438" s="22"/>
      <c r="BU438" s="22"/>
      <c r="BV438" s="22"/>
      <c r="BW438" s="22"/>
      <c r="BX438" s="22"/>
      <c r="BY438" s="22"/>
      <c r="BZ438" s="22"/>
      <c r="CA438" s="22"/>
      <c r="CB438" s="22"/>
      <c r="CC438" s="22"/>
      <c r="CD438" s="22"/>
      <c r="CE438" s="22"/>
      <c r="CF438" s="22"/>
      <c r="CG438" s="22"/>
      <c r="CH438" s="22"/>
      <c r="CI438" s="22"/>
      <c r="CJ438" s="22"/>
      <c r="CK438" s="22"/>
      <c r="CL438" s="22"/>
      <c r="CM438" s="22"/>
      <c r="CN438" s="22"/>
      <c r="CO438" s="22"/>
    </row>
    <row r="439" spans="1:93" s="2" customFormat="1" x14ac:dyDescent="0.3">
      <c r="A439" s="73" t="s">
        <v>240</v>
      </c>
      <c r="B439" s="73" t="s">
        <v>231</v>
      </c>
      <c r="C439" s="75" t="s">
        <v>42</v>
      </c>
      <c r="D439" s="75" t="s">
        <v>110</v>
      </c>
      <c r="E439" s="73"/>
      <c r="F439" s="73"/>
      <c r="G439" s="73" t="s">
        <v>214</v>
      </c>
      <c r="H439" s="73" t="s">
        <v>214</v>
      </c>
      <c r="I439" s="73" t="s">
        <v>465</v>
      </c>
      <c r="J439" s="73" t="str">
        <f t="shared" si="6"/>
        <v>Biodiesel (from used cooking oil) GJ</v>
      </c>
      <c r="K439" s="28">
        <v>0.96014999999999995</v>
      </c>
      <c r="L439" s="48"/>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c r="BE439" s="22"/>
      <c r="BF439" s="22"/>
      <c r="BG439" s="22"/>
      <c r="BH439" s="22"/>
      <c r="BI439" s="22"/>
      <c r="BJ439" s="22"/>
      <c r="BK439" s="22"/>
      <c r="BL439" s="22"/>
      <c r="BM439" s="22"/>
      <c r="BN439" s="22"/>
      <c r="BO439" s="22"/>
      <c r="BP439" s="22"/>
      <c r="BQ439" s="22"/>
      <c r="BR439" s="22"/>
      <c r="BS439" s="22"/>
      <c r="BT439" s="22"/>
      <c r="BU439" s="22"/>
      <c r="BV439" s="22"/>
      <c r="BW439" s="22"/>
      <c r="BX439" s="22"/>
      <c r="BY439" s="22"/>
      <c r="BZ439" s="22"/>
      <c r="CA439" s="22"/>
      <c r="CB439" s="22"/>
      <c r="CC439" s="22"/>
      <c r="CD439" s="22"/>
      <c r="CE439" s="22"/>
      <c r="CF439" s="22"/>
      <c r="CG439" s="22"/>
      <c r="CH439" s="22"/>
      <c r="CI439" s="22"/>
      <c r="CJ439" s="22"/>
      <c r="CK439" s="22"/>
      <c r="CL439" s="22"/>
      <c r="CM439" s="22"/>
      <c r="CN439" s="22"/>
      <c r="CO439" s="22"/>
    </row>
    <row r="440" spans="1:93" s="2" customFormat="1" x14ac:dyDescent="0.3">
      <c r="A440" s="73" t="s">
        <v>240</v>
      </c>
      <c r="B440" s="73" t="s">
        <v>231</v>
      </c>
      <c r="C440" s="75" t="s">
        <v>42</v>
      </c>
      <c r="D440" s="75" t="s">
        <v>110</v>
      </c>
      <c r="E440" s="73"/>
      <c r="F440" s="73"/>
      <c r="G440" s="73" t="s">
        <v>269</v>
      </c>
      <c r="H440" s="73" t="s">
        <v>269</v>
      </c>
      <c r="I440" s="73" t="s">
        <v>465</v>
      </c>
      <c r="J440" s="73" t="str">
        <f t="shared" si="6"/>
        <v>Biodiesel (from used cooking oil) kg</v>
      </c>
      <c r="K440" s="28">
        <v>3.5720000000000002E-2</v>
      </c>
      <c r="L440" s="48"/>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c r="BE440" s="22"/>
      <c r="BF440" s="22"/>
      <c r="BG440" s="22"/>
      <c r="BH440" s="22"/>
      <c r="BI440" s="22"/>
      <c r="BJ440" s="22"/>
      <c r="BK440" s="22"/>
      <c r="BL440" s="22"/>
      <c r="BM440" s="22"/>
      <c r="BN440" s="22"/>
      <c r="BO440" s="22"/>
      <c r="BP440" s="22"/>
      <c r="BQ440" s="22"/>
      <c r="BR440" s="22"/>
      <c r="BS440" s="22"/>
      <c r="BT440" s="22"/>
      <c r="BU440" s="22"/>
      <c r="BV440" s="22"/>
      <c r="BW440" s="22"/>
      <c r="BX440" s="22"/>
      <c r="BY440" s="22"/>
      <c r="BZ440" s="22"/>
      <c r="CA440" s="22"/>
      <c r="CB440" s="22"/>
      <c r="CC440" s="22"/>
      <c r="CD440" s="22"/>
      <c r="CE440" s="22"/>
      <c r="CF440" s="22"/>
      <c r="CG440" s="22"/>
      <c r="CH440" s="22"/>
      <c r="CI440" s="22"/>
      <c r="CJ440" s="22"/>
      <c r="CK440" s="22"/>
      <c r="CL440" s="22"/>
      <c r="CM440" s="22"/>
      <c r="CN440" s="22"/>
      <c r="CO440" s="22"/>
    </row>
    <row r="441" spans="1:93" s="2" customFormat="1" x14ac:dyDescent="0.3">
      <c r="A441" s="73" t="s">
        <v>240</v>
      </c>
      <c r="B441" s="73" t="s">
        <v>231</v>
      </c>
      <c r="C441" s="75" t="s">
        <v>42</v>
      </c>
      <c r="D441" s="75" t="s">
        <v>110</v>
      </c>
      <c r="E441" s="73"/>
      <c r="F441" s="73"/>
      <c r="G441" s="73" t="s">
        <v>5</v>
      </c>
      <c r="H441" s="73" t="s">
        <v>5</v>
      </c>
      <c r="I441" s="73" t="s">
        <v>465</v>
      </c>
      <c r="J441" s="73" t="str">
        <f t="shared" si="6"/>
        <v>Biodiesel (from used cooking oil) litres</v>
      </c>
      <c r="K441" s="28">
        <v>3.1780000000000003E-2</v>
      </c>
      <c r="L441" s="48"/>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c r="BE441" s="22"/>
      <c r="BF441" s="22"/>
      <c r="BG441" s="22"/>
      <c r="BH441" s="22"/>
      <c r="BI441" s="22"/>
      <c r="BJ441" s="22"/>
      <c r="BK441" s="22"/>
      <c r="BL441" s="22"/>
      <c r="BM441" s="22"/>
      <c r="BN441" s="22"/>
      <c r="BO441" s="22"/>
      <c r="BP441" s="22"/>
      <c r="BQ441" s="22"/>
      <c r="BR441" s="22"/>
      <c r="BS441" s="22"/>
      <c r="BT441" s="22"/>
      <c r="BU441" s="22"/>
      <c r="BV441" s="22"/>
      <c r="BW441" s="22"/>
      <c r="BX441" s="22"/>
      <c r="BY441" s="22"/>
      <c r="BZ441" s="22"/>
      <c r="CA441" s="22"/>
      <c r="CB441" s="22"/>
      <c r="CC441" s="22"/>
      <c r="CD441" s="22"/>
      <c r="CE441" s="22"/>
      <c r="CF441" s="22"/>
      <c r="CG441" s="22"/>
      <c r="CH441" s="22"/>
      <c r="CI441" s="22"/>
      <c r="CJ441" s="22"/>
      <c r="CK441" s="22"/>
      <c r="CL441" s="22"/>
      <c r="CM441" s="22"/>
      <c r="CN441" s="22"/>
      <c r="CO441" s="22"/>
    </row>
    <row r="442" spans="1:93" s="2" customFormat="1" x14ac:dyDescent="0.3">
      <c r="A442" s="73" t="s">
        <v>240</v>
      </c>
      <c r="B442" s="73" t="s">
        <v>231</v>
      </c>
      <c r="C442" s="75" t="s">
        <v>42</v>
      </c>
      <c r="D442" s="75" t="s">
        <v>334</v>
      </c>
      <c r="E442" s="73"/>
      <c r="F442" s="73"/>
      <c r="G442" s="73" t="s">
        <v>214</v>
      </c>
      <c r="H442" s="73" t="s">
        <v>214</v>
      </c>
      <c r="I442" s="73" t="s">
        <v>465</v>
      </c>
      <c r="J442" s="73" t="str">
        <f t="shared" si="6"/>
        <v>Biodiesel (from tallow) GJ</v>
      </c>
      <c r="K442" s="28">
        <v>0.96014999999999995</v>
      </c>
      <c r="L442" s="48"/>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c r="BE442" s="22"/>
      <c r="BF442" s="22"/>
      <c r="BG442" s="22"/>
      <c r="BH442" s="22"/>
      <c r="BI442" s="22"/>
      <c r="BJ442" s="22"/>
      <c r="BK442" s="22"/>
      <c r="BL442" s="22"/>
      <c r="BM442" s="22"/>
      <c r="BN442" s="22"/>
      <c r="BO442" s="22"/>
      <c r="BP442" s="22"/>
      <c r="BQ442" s="22"/>
      <c r="BR442" s="22"/>
      <c r="BS442" s="22"/>
      <c r="BT442" s="22"/>
      <c r="BU442" s="22"/>
      <c r="BV442" s="22"/>
      <c r="BW442" s="22"/>
      <c r="BX442" s="22"/>
      <c r="BY442" s="22"/>
      <c r="BZ442" s="22"/>
      <c r="CA442" s="22"/>
      <c r="CB442" s="22"/>
      <c r="CC442" s="22"/>
      <c r="CD442" s="22"/>
      <c r="CE442" s="22"/>
      <c r="CF442" s="22"/>
      <c r="CG442" s="22"/>
      <c r="CH442" s="22"/>
      <c r="CI442" s="22"/>
      <c r="CJ442" s="22"/>
      <c r="CK442" s="22"/>
      <c r="CL442" s="22"/>
      <c r="CM442" s="22"/>
      <c r="CN442" s="22"/>
      <c r="CO442" s="22"/>
    </row>
    <row r="443" spans="1:93" s="2" customFormat="1" x14ac:dyDescent="0.3">
      <c r="A443" s="73" t="s">
        <v>240</v>
      </c>
      <c r="B443" s="73" t="s">
        <v>231</v>
      </c>
      <c r="C443" s="75" t="s">
        <v>42</v>
      </c>
      <c r="D443" s="75" t="s">
        <v>334</v>
      </c>
      <c r="E443" s="73"/>
      <c r="F443" s="73"/>
      <c r="G443" s="73" t="s">
        <v>269</v>
      </c>
      <c r="H443" s="73" t="s">
        <v>269</v>
      </c>
      <c r="I443" s="73" t="s">
        <v>465</v>
      </c>
      <c r="J443" s="73" t="str">
        <f t="shared" si="6"/>
        <v>Biodiesel (from tallow) kg</v>
      </c>
      <c r="K443" s="28">
        <v>3.5720000000000002E-2</v>
      </c>
      <c r="L443" s="48"/>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c r="BE443" s="22"/>
      <c r="BF443" s="22"/>
      <c r="BG443" s="22"/>
      <c r="BH443" s="22"/>
      <c r="BI443" s="22"/>
      <c r="BJ443" s="22"/>
      <c r="BK443" s="22"/>
      <c r="BL443" s="22"/>
      <c r="BM443" s="22"/>
      <c r="BN443" s="22"/>
      <c r="BO443" s="22"/>
      <c r="BP443" s="22"/>
      <c r="BQ443" s="22"/>
      <c r="BR443" s="22"/>
      <c r="BS443" s="22"/>
      <c r="BT443" s="22"/>
      <c r="BU443" s="22"/>
      <c r="BV443" s="22"/>
      <c r="BW443" s="22"/>
      <c r="BX443" s="22"/>
      <c r="BY443" s="22"/>
      <c r="BZ443" s="22"/>
      <c r="CA443" s="22"/>
      <c r="CB443" s="22"/>
      <c r="CC443" s="22"/>
      <c r="CD443" s="22"/>
      <c r="CE443" s="22"/>
      <c r="CF443" s="22"/>
      <c r="CG443" s="22"/>
      <c r="CH443" s="22"/>
      <c r="CI443" s="22"/>
      <c r="CJ443" s="22"/>
      <c r="CK443" s="22"/>
      <c r="CL443" s="22"/>
      <c r="CM443" s="22"/>
      <c r="CN443" s="22"/>
      <c r="CO443" s="22"/>
    </row>
    <row r="444" spans="1:93" s="2" customFormat="1" x14ac:dyDescent="0.3">
      <c r="A444" s="73" t="s">
        <v>240</v>
      </c>
      <c r="B444" s="73" t="s">
        <v>231</v>
      </c>
      <c r="C444" s="75" t="s">
        <v>42</v>
      </c>
      <c r="D444" s="75" t="s">
        <v>334</v>
      </c>
      <c r="E444" s="73"/>
      <c r="F444" s="73"/>
      <c r="G444" s="73" t="s">
        <v>5</v>
      </c>
      <c r="H444" s="73" t="s">
        <v>5</v>
      </c>
      <c r="I444" s="73" t="s">
        <v>465</v>
      </c>
      <c r="J444" s="73" t="str">
        <f t="shared" si="6"/>
        <v>Biodiesel (from tallow) litres</v>
      </c>
      <c r="K444" s="28">
        <v>3.1780000000000003E-2</v>
      </c>
      <c r="L444" s="48"/>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c r="BE444" s="22"/>
      <c r="BF444" s="22"/>
      <c r="BG444" s="22"/>
      <c r="BH444" s="22"/>
      <c r="BI444" s="22"/>
      <c r="BJ444" s="22"/>
      <c r="BK444" s="22"/>
      <c r="BL444" s="22"/>
      <c r="BM444" s="22"/>
      <c r="BN444" s="22"/>
      <c r="BO444" s="22"/>
      <c r="BP444" s="22"/>
      <c r="BQ444" s="22"/>
      <c r="BR444" s="22"/>
      <c r="BS444" s="22"/>
      <c r="BT444" s="22"/>
      <c r="BU444" s="22"/>
      <c r="BV444" s="22"/>
      <c r="BW444" s="22"/>
      <c r="BX444" s="22"/>
      <c r="BY444" s="22"/>
      <c r="BZ444" s="22"/>
      <c r="CA444" s="22"/>
      <c r="CB444" s="22"/>
      <c r="CC444" s="22"/>
      <c r="CD444" s="22"/>
      <c r="CE444" s="22"/>
      <c r="CF444" s="22"/>
      <c r="CG444" s="22"/>
      <c r="CH444" s="22"/>
      <c r="CI444" s="22"/>
      <c r="CJ444" s="22"/>
      <c r="CK444" s="22"/>
      <c r="CL444" s="22"/>
      <c r="CM444" s="22"/>
      <c r="CN444" s="22"/>
      <c r="CO444" s="22"/>
    </row>
    <row r="445" spans="1:93" s="2" customFormat="1" x14ac:dyDescent="0.3">
      <c r="A445" s="73" t="s">
        <v>240</v>
      </c>
      <c r="B445" s="73" t="s">
        <v>231</v>
      </c>
      <c r="C445" s="75" t="s">
        <v>62</v>
      </c>
      <c r="D445" s="75" t="s">
        <v>395</v>
      </c>
      <c r="E445" s="73"/>
      <c r="F445" s="73"/>
      <c r="G445" s="73" t="s">
        <v>43</v>
      </c>
      <c r="H445" s="73" t="s">
        <v>43</v>
      </c>
      <c r="I445" s="73" t="s">
        <v>465</v>
      </c>
      <c r="J445" s="73" t="str">
        <f t="shared" si="6"/>
        <v>Wood logs kWh</v>
      </c>
      <c r="K445" s="28">
        <v>1.5630000000000002E-2</v>
      </c>
      <c r="L445" s="48"/>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c r="BE445" s="22"/>
      <c r="BF445" s="22"/>
      <c r="BG445" s="22"/>
      <c r="BH445" s="22"/>
      <c r="BI445" s="22"/>
      <c r="BJ445" s="22"/>
      <c r="BK445" s="22"/>
      <c r="BL445" s="22"/>
      <c r="BM445" s="22"/>
      <c r="BN445" s="22"/>
      <c r="BO445" s="22"/>
      <c r="BP445" s="22"/>
      <c r="BQ445" s="22"/>
      <c r="BR445" s="22"/>
      <c r="BS445" s="22"/>
      <c r="BT445" s="22"/>
      <c r="BU445" s="22"/>
      <c r="BV445" s="22"/>
      <c r="BW445" s="22"/>
      <c r="BX445" s="22"/>
      <c r="BY445" s="22"/>
      <c r="BZ445" s="22"/>
      <c r="CA445" s="22"/>
      <c r="CB445" s="22"/>
      <c r="CC445" s="22"/>
      <c r="CD445" s="22"/>
      <c r="CE445" s="22"/>
      <c r="CF445" s="22"/>
      <c r="CG445" s="22"/>
      <c r="CH445" s="22"/>
      <c r="CI445" s="22"/>
      <c r="CJ445" s="22"/>
      <c r="CK445" s="22"/>
      <c r="CL445" s="22"/>
      <c r="CM445" s="22"/>
      <c r="CN445" s="22"/>
      <c r="CO445" s="22"/>
    </row>
    <row r="446" spans="1:93" s="2" customFormat="1" x14ac:dyDescent="0.3">
      <c r="A446" s="73" t="s">
        <v>240</v>
      </c>
      <c r="B446" s="73" t="s">
        <v>231</v>
      </c>
      <c r="C446" s="75" t="s">
        <v>62</v>
      </c>
      <c r="D446" s="75" t="s">
        <v>395</v>
      </c>
      <c r="E446" s="73"/>
      <c r="F446" s="73"/>
      <c r="G446" s="73" t="s">
        <v>28</v>
      </c>
      <c r="H446" s="73" t="s">
        <v>28</v>
      </c>
      <c r="I446" s="73" t="s">
        <v>465</v>
      </c>
      <c r="J446" s="73" t="str">
        <f t="shared" si="6"/>
        <v>Wood logs tonnes</v>
      </c>
      <c r="K446" s="28">
        <v>63.846829999999997</v>
      </c>
      <c r="L446" s="48"/>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c r="BE446" s="22"/>
      <c r="BF446" s="22"/>
      <c r="BG446" s="22"/>
      <c r="BH446" s="22"/>
      <c r="BI446" s="22"/>
      <c r="BJ446" s="22"/>
      <c r="BK446" s="22"/>
      <c r="BL446" s="22"/>
      <c r="BM446" s="22"/>
      <c r="BN446" s="22"/>
      <c r="BO446" s="22"/>
      <c r="BP446" s="22"/>
      <c r="BQ446" s="22"/>
      <c r="BR446" s="22"/>
      <c r="BS446" s="22"/>
      <c r="BT446" s="22"/>
      <c r="BU446" s="22"/>
      <c r="BV446" s="22"/>
      <c r="BW446" s="22"/>
      <c r="BX446" s="22"/>
      <c r="BY446" s="22"/>
      <c r="BZ446" s="22"/>
      <c r="CA446" s="22"/>
      <c r="CB446" s="22"/>
      <c r="CC446" s="22"/>
      <c r="CD446" s="22"/>
      <c r="CE446" s="22"/>
      <c r="CF446" s="22"/>
      <c r="CG446" s="22"/>
      <c r="CH446" s="22"/>
      <c r="CI446" s="22"/>
      <c r="CJ446" s="22"/>
      <c r="CK446" s="22"/>
      <c r="CL446" s="22"/>
      <c r="CM446" s="22"/>
      <c r="CN446" s="22"/>
      <c r="CO446" s="22"/>
    </row>
    <row r="447" spans="1:93" s="2" customFormat="1" x14ac:dyDescent="0.3">
      <c r="A447" s="73" t="s">
        <v>240</v>
      </c>
      <c r="B447" s="73" t="s">
        <v>231</v>
      </c>
      <c r="C447" s="75" t="s">
        <v>62</v>
      </c>
      <c r="D447" s="75" t="s">
        <v>116</v>
      </c>
      <c r="E447" s="73"/>
      <c r="F447" s="73"/>
      <c r="G447" s="73" t="s">
        <v>43</v>
      </c>
      <c r="H447" s="73" t="s">
        <v>43</v>
      </c>
      <c r="I447" s="73" t="s">
        <v>465</v>
      </c>
      <c r="J447" s="73" t="str">
        <f t="shared" si="6"/>
        <v>Wood chips kWh</v>
      </c>
      <c r="K447" s="28">
        <v>1.5630000000000002E-2</v>
      </c>
      <c r="L447" s="48"/>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c r="BE447" s="22"/>
      <c r="BF447" s="22"/>
      <c r="BG447" s="22"/>
      <c r="BH447" s="22"/>
      <c r="BI447" s="22"/>
      <c r="BJ447" s="22"/>
      <c r="BK447" s="22"/>
      <c r="BL447" s="22"/>
      <c r="BM447" s="22"/>
      <c r="BN447" s="22"/>
      <c r="BO447" s="22"/>
      <c r="BP447" s="22"/>
      <c r="BQ447" s="22"/>
      <c r="BR447" s="22"/>
      <c r="BS447" s="22"/>
      <c r="BT447" s="22"/>
      <c r="BU447" s="22"/>
      <c r="BV447" s="22"/>
      <c r="BW447" s="22"/>
      <c r="BX447" s="22"/>
      <c r="BY447" s="22"/>
      <c r="BZ447" s="22"/>
      <c r="CA447" s="22"/>
      <c r="CB447" s="22"/>
      <c r="CC447" s="22"/>
      <c r="CD447" s="22"/>
      <c r="CE447" s="22"/>
      <c r="CF447" s="22"/>
      <c r="CG447" s="22"/>
      <c r="CH447" s="22"/>
      <c r="CI447" s="22"/>
      <c r="CJ447" s="22"/>
      <c r="CK447" s="22"/>
      <c r="CL447" s="22"/>
      <c r="CM447" s="22"/>
      <c r="CN447" s="22"/>
      <c r="CO447" s="22"/>
    </row>
    <row r="448" spans="1:93" s="2" customFormat="1" x14ac:dyDescent="0.3">
      <c r="A448" s="73" t="s">
        <v>240</v>
      </c>
      <c r="B448" s="73" t="s">
        <v>231</v>
      </c>
      <c r="C448" s="75" t="s">
        <v>62</v>
      </c>
      <c r="D448" s="75" t="s">
        <v>116</v>
      </c>
      <c r="E448" s="73"/>
      <c r="F448" s="73"/>
      <c r="G448" s="73" t="s">
        <v>28</v>
      </c>
      <c r="H448" s="73" t="s">
        <v>28</v>
      </c>
      <c r="I448" s="73" t="s">
        <v>465</v>
      </c>
      <c r="J448" s="73" t="str">
        <f t="shared" si="6"/>
        <v>Wood chips tonnes</v>
      </c>
      <c r="K448" s="28">
        <v>59.029020000000003</v>
      </c>
      <c r="L448" s="48"/>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c r="BE448" s="22"/>
      <c r="BF448" s="22"/>
      <c r="BG448" s="22"/>
      <c r="BH448" s="22"/>
      <c r="BI448" s="22"/>
      <c r="BJ448" s="22"/>
      <c r="BK448" s="22"/>
      <c r="BL448" s="22"/>
      <c r="BM448" s="22"/>
      <c r="BN448" s="22"/>
      <c r="BO448" s="22"/>
      <c r="BP448" s="22"/>
      <c r="BQ448" s="22"/>
      <c r="BR448" s="22"/>
      <c r="BS448" s="22"/>
      <c r="BT448" s="22"/>
      <c r="BU448" s="22"/>
      <c r="BV448" s="22"/>
      <c r="BW448" s="22"/>
      <c r="BX448" s="22"/>
      <c r="BY448" s="22"/>
      <c r="BZ448" s="22"/>
      <c r="CA448" s="22"/>
      <c r="CB448" s="22"/>
      <c r="CC448" s="22"/>
      <c r="CD448" s="22"/>
      <c r="CE448" s="22"/>
      <c r="CF448" s="22"/>
      <c r="CG448" s="22"/>
      <c r="CH448" s="22"/>
      <c r="CI448" s="22"/>
      <c r="CJ448" s="22"/>
      <c r="CK448" s="22"/>
      <c r="CL448" s="22"/>
      <c r="CM448" s="22"/>
      <c r="CN448" s="22"/>
      <c r="CO448" s="22"/>
    </row>
    <row r="449" spans="1:93" s="2" customFormat="1" x14ac:dyDescent="0.3">
      <c r="A449" s="73" t="s">
        <v>240</v>
      </c>
      <c r="B449" s="73" t="s">
        <v>231</v>
      </c>
      <c r="C449" s="75" t="s">
        <v>62</v>
      </c>
      <c r="D449" s="75" t="s">
        <v>329</v>
      </c>
      <c r="E449" s="73"/>
      <c r="F449" s="73"/>
      <c r="G449" s="73" t="s">
        <v>43</v>
      </c>
      <c r="H449" s="73" t="s">
        <v>43</v>
      </c>
      <c r="I449" s="73" t="s">
        <v>465</v>
      </c>
      <c r="J449" s="73" t="str">
        <f t="shared" si="6"/>
        <v>Wood pellets kWh</v>
      </c>
      <c r="K449" s="28">
        <v>1.5630000000000002E-2</v>
      </c>
      <c r="L449" s="48"/>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c r="BE449" s="22"/>
      <c r="BF449" s="22"/>
      <c r="BG449" s="22"/>
      <c r="BH449" s="22"/>
      <c r="BI449" s="22"/>
      <c r="BJ449" s="22"/>
      <c r="BK449" s="22"/>
      <c r="BL449" s="22"/>
      <c r="BM449" s="22"/>
      <c r="BN449" s="22"/>
      <c r="BO449" s="22"/>
      <c r="BP449" s="22"/>
      <c r="BQ449" s="22"/>
      <c r="BR449" s="22"/>
      <c r="BS449" s="22"/>
      <c r="BT449" s="22"/>
      <c r="BU449" s="22"/>
      <c r="BV449" s="22"/>
      <c r="BW449" s="22"/>
      <c r="BX449" s="22"/>
      <c r="BY449" s="22"/>
      <c r="BZ449" s="22"/>
      <c r="CA449" s="22"/>
      <c r="CB449" s="22"/>
      <c r="CC449" s="22"/>
      <c r="CD449" s="22"/>
      <c r="CE449" s="22"/>
      <c r="CF449" s="22"/>
      <c r="CG449" s="22"/>
      <c r="CH449" s="22"/>
      <c r="CI449" s="22"/>
      <c r="CJ449" s="22"/>
      <c r="CK449" s="22"/>
      <c r="CL449" s="22"/>
      <c r="CM449" s="22"/>
      <c r="CN449" s="22"/>
      <c r="CO449" s="22"/>
    </row>
    <row r="450" spans="1:93" s="2" customFormat="1" x14ac:dyDescent="0.3">
      <c r="A450" s="73" t="s">
        <v>240</v>
      </c>
      <c r="B450" s="73" t="s">
        <v>231</v>
      </c>
      <c r="C450" s="75" t="s">
        <v>62</v>
      </c>
      <c r="D450" s="75" t="s">
        <v>329</v>
      </c>
      <c r="E450" s="73"/>
      <c r="F450" s="73"/>
      <c r="G450" s="73" t="s">
        <v>28</v>
      </c>
      <c r="H450" s="73" t="s">
        <v>28</v>
      </c>
      <c r="I450" s="73" t="s">
        <v>465</v>
      </c>
      <c r="J450" s="73" t="str">
        <f t="shared" si="6"/>
        <v>Wood pellets tonnes</v>
      </c>
      <c r="K450" s="28">
        <v>73.135230000000007</v>
      </c>
      <c r="L450" s="48"/>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c r="BE450" s="22"/>
      <c r="BF450" s="22"/>
      <c r="BG450" s="22"/>
      <c r="BH450" s="22"/>
      <c r="BI450" s="22"/>
      <c r="BJ450" s="22"/>
      <c r="BK450" s="22"/>
      <c r="BL450" s="22"/>
      <c r="BM450" s="22"/>
      <c r="BN450" s="22"/>
      <c r="BO450" s="22"/>
      <c r="BP450" s="22"/>
      <c r="BQ450" s="22"/>
      <c r="BR450" s="22"/>
      <c r="BS450" s="22"/>
      <c r="BT450" s="22"/>
      <c r="BU450" s="22"/>
      <c r="BV450" s="22"/>
      <c r="BW450" s="22"/>
      <c r="BX450" s="22"/>
      <c r="BY450" s="22"/>
      <c r="BZ450" s="22"/>
      <c r="CA450" s="22"/>
      <c r="CB450" s="22"/>
      <c r="CC450" s="22"/>
      <c r="CD450" s="22"/>
      <c r="CE450" s="22"/>
      <c r="CF450" s="22"/>
      <c r="CG450" s="22"/>
      <c r="CH450" s="22"/>
      <c r="CI450" s="22"/>
      <c r="CJ450" s="22"/>
      <c r="CK450" s="22"/>
      <c r="CL450" s="22"/>
      <c r="CM450" s="22"/>
      <c r="CN450" s="22"/>
      <c r="CO450" s="22"/>
    </row>
    <row r="451" spans="1:93" s="2" customFormat="1" x14ac:dyDescent="0.3">
      <c r="A451" s="73" t="s">
        <v>240</v>
      </c>
      <c r="B451" s="73" t="s">
        <v>231</v>
      </c>
      <c r="C451" s="75" t="s">
        <v>62</v>
      </c>
      <c r="D451" s="75" t="s">
        <v>333</v>
      </c>
      <c r="E451" s="73"/>
      <c r="F451" s="73"/>
      <c r="G451" s="73" t="s">
        <v>43</v>
      </c>
      <c r="H451" s="73" t="s">
        <v>43</v>
      </c>
      <c r="I451" s="73" t="s">
        <v>465</v>
      </c>
      <c r="J451" s="73" t="str">
        <f t="shared" si="6"/>
        <v>Grass/straw kWh</v>
      </c>
      <c r="K451" s="28">
        <v>9.0900000000000009E-3</v>
      </c>
      <c r="L451" s="48"/>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c r="BE451" s="22"/>
      <c r="BF451" s="22"/>
      <c r="BG451" s="22"/>
      <c r="BH451" s="22"/>
      <c r="BI451" s="22"/>
      <c r="BJ451" s="22"/>
      <c r="BK451" s="22"/>
      <c r="BL451" s="22"/>
      <c r="BM451" s="22"/>
      <c r="BN451" s="22"/>
      <c r="BO451" s="22"/>
      <c r="BP451" s="22"/>
      <c r="BQ451" s="22"/>
      <c r="BR451" s="22"/>
      <c r="BS451" s="22"/>
      <c r="BT451" s="22"/>
      <c r="BU451" s="22"/>
      <c r="BV451" s="22"/>
      <c r="BW451" s="22"/>
      <c r="BX451" s="22"/>
      <c r="BY451" s="22"/>
      <c r="BZ451" s="22"/>
      <c r="CA451" s="22"/>
      <c r="CB451" s="22"/>
      <c r="CC451" s="22"/>
      <c r="CD451" s="22"/>
      <c r="CE451" s="22"/>
      <c r="CF451" s="22"/>
      <c r="CG451" s="22"/>
      <c r="CH451" s="22"/>
      <c r="CI451" s="22"/>
      <c r="CJ451" s="22"/>
      <c r="CK451" s="22"/>
      <c r="CL451" s="22"/>
      <c r="CM451" s="22"/>
      <c r="CN451" s="22"/>
      <c r="CO451" s="22"/>
    </row>
    <row r="452" spans="1:93" s="2" customFormat="1" x14ac:dyDescent="0.3">
      <c r="A452" s="73" t="s">
        <v>240</v>
      </c>
      <c r="B452" s="73" t="s">
        <v>231</v>
      </c>
      <c r="C452" s="75" t="s">
        <v>62</v>
      </c>
      <c r="D452" s="75" t="s">
        <v>333</v>
      </c>
      <c r="E452" s="73"/>
      <c r="F452" s="73"/>
      <c r="G452" s="73" t="s">
        <v>28</v>
      </c>
      <c r="H452" s="73" t="s">
        <v>28</v>
      </c>
      <c r="I452" s="73" t="s">
        <v>465</v>
      </c>
      <c r="J452" s="73" t="str">
        <f t="shared" si="6"/>
        <v>Grass/straw tonnes</v>
      </c>
      <c r="K452" s="28">
        <v>33.064489999999999</v>
      </c>
      <c r="L452" s="48"/>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c r="BE452" s="22"/>
      <c r="BF452" s="22"/>
      <c r="BG452" s="22"/>
      <c r="BH452" s="22"/>
      <c r="BI452" s="22"/>
      <c r="BJ452" s="22"/>
      <c r="BK452" s="22"/>
      <c r="BL452" s="22"/>
      <c r="BM452" s="22"/>
      <c r="BN452" s="22"/>
      <c r="BO452" s="22"/>
      <c r="BP452" s="22"/>
      <c r="BQ452" s="22"/>
      <c r="BR452" s="22"/>
      <c r="BS452" s="22"/>
      <c r="BT452" s="22"/>
      <c r="BU452" s="22"/>
      <c r="BV452" s="22"/>
      <c r="BW452" s="22"/>
      <c r="BX452" s="22"/>
      <c r="BY452" s="22"/>
      <c r="BZ452" s="22"/>
      <c r="CA452" s="22"/>
      <c r="CB452" s="22"/>
      <c r="CC452" s="22"/>
      <c r="CD452" s="22"/>
      <c r="CE452" s="22"/>
      <c r="CF452" s="22"/>
      <c r="CG452" s="22"/>
      <c r="CH452" s="22"/>
      <c r="CI452" s="22"/>
      <c r="CJ452" s="22"/>
      <c r="CK452" s="22"/>
      <c r="CL452" s="22"/>
      <c r="CM452" s="22"/>
      <c r="CN452" s="22"/>
      <c r="CO452" s="22"/>
    </row>
    <row r="453" spans="1:93" s="2" customFormat="1" x14ac:dyDescent="0.3">
      <c r="A453" s="73" t="s">
        <v>240</v>
      </c>
      <c r="B453" s="73" t="s">
        <v>231</v>
      </c>
      <c r="C453" s="75" t="s">
        <v>172</v>
      </c>
      <c r="D453" s="75" t="s">
        <v>172</v>
      </c>
      <c r="E453" s="73"/>
      <c r="F453" s="73"/>
      <c r="G453" s="73" t="s">
        <v>43</v>
      </c>
      <c r="H453" s="73" t="s">
        <v>43</v>
      </c>
      <c r="I453" s="73" t="s">
        <v>465</v>
      </c>
      <c r="J453" s="73" t="str">
        <f t="shared" si="6"/>
        <v>Biogas kWh</v>
      </c>
      <c r="K453" s="28">
        <v>2.1000000000000001E-4</v>
      </c>
      <c r="L453" s="48"/>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c r="BE453" s="22"/>
      <c r="BF453" s="22"/>
      <c r="BG453" s="22"/>
      <c r="BH453" s="22"/>
      <c r="BI453" s="22"/>
      <c r="BJ453" s="22"/>
      <c r="BK453" s="22"/>
      <c r="BL453" s="22"/>
      <c r="BM453" s="22"/>
      <c r="BN453" s="22"/>
      <c r="BO453" s="22"/>
      <c r="BP453" s="22"/>
      <c r="BQ453" s="22"/>
      <c r="BR453" s="22"/>
      <c r="BS453" s="22"/>
      <c r="BT453" s="22"/>
      <c r="BU453" s="22"/>
      <c r="BV453" s="22"/>
      <c r="BW453" s="22"/>
      <c r="BX453" s="22"/>
      <c r="BY453" s="22"/>
      <c r="BZ453" s="22"/>
      <c r="CA453" s="22"/>
      <c r="CB453" s="22"/>
      <c r="CC453" s="22"/>
      <c r="CD453" s="22"/>
      <c r="CE453" s="22"/>
      <c r="CF453" s="22"/>
      <c r="CG453" s="22"/>
      <c r="CH453" s="22"/>
      <c r="CI453" s="22"/>
      <c r="CJ453" s="22"/>
      <c r="CK453" s="22"/>
      <c r="CL453" s="22"/>
      <c r="CM453" s="22"/>
      <c r="CN453" s="22"/>
      <c r="CO453" s="22"/>
    </row>
    <row r="454" spans="1:93" s="2" customFormat="1" x14ac:dyDescent="0.3">
      <c r="A454" s="73" t="s">
        <v>240</v>
      </c>
      <c r="B454" s="73" t="s">
        <v>231</v>
      </c>
      <c r="C454" s="75" t="s">
        <v>172</v>
      </c>
      <c r="D454" s="75" t="s">
        <v>172</v>
      </c>
      <c r="E454" s="73"/>
      <c r="F454" s="73"/>
      <c r="G454" s="73" t="s">
        <v>28</v>
      </c>
      <c r="H454" s="73" t="s">
        <v>28</v>
      </c>
      <c r="I454" s="73" t="s">
        <v>465</v>
      </c>
      <c r="J454" s="73" t="str">
        <f t="shared" ref="J454:J517" si="7">CONCATENATE(D454," ",H454)</f>
        <v>Biogas tonnes</v>
      </c>
      <c r="K454" s="28">
        <v>1.1483699999999999</v>
      </c>
      <c r="L454" s="48"/>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c r="BE454" s="22"/>
      <c r="BF454" s="22"/>
      <c r="BG454" s="22"/>
      <c r="BH454" s="22"/>
      <c r="BI454" s="22"/>
      <c r="BJ454" s="22"/>
      <c r="BK454" s="22"/>
      <c r="BL454" s="22"/>
      <c r="BM454" s="22"/>
      <c r="BN454" s="22"/>
      <c r="BO454" s="22"/>
      <c r="BP454" s="22"/>
      <c r="BQ454" s="22"/>
      <c r="BR454" s="22"/>
      <c r="BS454" s="22"/>
      <c r="BT454" s="22"/>
      <c r="BU454" s="22"/>
      <c r="BV454" s="22"/>
      <c r="BW454" s="22"/>
      <c r="BX454" s="22"/>
      <c r="BY454" s="22"/>
      <c r="BZ454" s="22"/>
      <c r="CA454" s="22"/>
      <c r="CB454" s="22"/>
      <c r="CC454" s="22"/>
      <c r="CD454" s="22"/>
      <c r="CE454" s="22"/>
      <c r="CF454" s="22"/>
      <c r="CG454" s="22"/>
      <c r="CH454" s="22"/>
      <c r="CI454" s="22"/>
      <c r="CJ454" s="22"/>
      <c r="CK454" s="22"/>
      <c r="CL454" s="22"/>
      <c r="CM454" s="22"/>
      <c r="CN454" s="22"/>
      <c r="CO454" s="22"/>
    </row>
    <row r="455" spans="1:93" s="2" customFormat="1" x14ac:dyDescent="0.3">
      <c r="A455" s="73" t="s">
        <v>240</v>
      </c>
      <c r="B455" s="73" t="s">
        <v>231</v>
      </c>
      <c r="C455" s="75" t="s">
        <v>172</v>
      </c>
      <c r="D455" s="75" t="s">
        <v>1</v>
      </c>
      <c r="E455" s="73"/>
      <c r="F455" s="73"/>
      <c r="G455" s="73" t="s">
        <v>43</v>
      </c>
      <c r="H455" s="73" t="s">
        <v>43</v>
      </c>
      <c r="I455" s="73" t="s">
        <v>465</v>
      </c>
      <c r="J455" s="73" t="str">
        <f t="shared" si="7"/>
        <v>Landfill gas kWh</v>
      </c>
      <c r="K455" s="28">
        <v>2.0000000000000001E-4</v>
      </c>
      <c r="L455" s="48"/>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c r="BE455" s="22"/>
      <c r="BF455" s="22"/>
      <c r="BG455" s="22"/>
      <c r="BH455" s="22"/>
      <c r="BI455" s="22"/>
      <c r="BJ455" s="22"/>
      <c r="BK455" s="22"/>
      <c r="BL455" s="22"/>
      <c r="BM455" s="22"/>
      <c r="BN455" s="22"/>
      <c r="BO455" s="22"/>
      <c r="BP455" s="22"/>
      <c r="BQ455" s="22"/>
      <c r="BR455" s="22"/>
      <c r="BS455" s="22"/>
      <c r="BT455" s="22"/>
      <c r="BU455" s="22"/>
      <c r="BV455" s="22"/>
      <c r="BW455" s="22"/>
      <c r="BX455" s="22"/>
      <c r="BY455" s="22"/>
      <c r="BZ455" s="22"/>
      <c r="CA455" s="22"/>
      <c r="CB455" s="22"/>
      <c r="CC455" s="22"/>
      <c r="CD455" s="22"/>
      <c r="CE455" s="22"/>
      <c r="CF455" s="22"/>
      <c r="CG455" s="22"/>
      <c r="CH455" s="22"/>
      <c r="CI455" s="22"/>
      <c r="CJ455" s="22"/>
      <c r="CK455" s="22"/>
      <c r="CL455" s="22"/>
      <c r="CM455" s="22"/>
      <c r="CN455" s="22"/>
      <c r="CO455" s="22"/>
    </row>
    <row r="456" spans="1:93" ht="15" thickBot="1" x14ac:dyDescent="0.35">
      <c r="A456" s="84" t="s">
        <v>240</v>
      </c>
      <c r="B456" s="84" t="s">
        <v>231</v>
      </c>
      <c r="C456" s="76" t="s">
        <v>172</v>
      </c>
      <c r="D456" s="76" t="s">
        <v>1</v>
      </c>
      <c r="E456" s="84"/>
      <c r="F456" s="84"/>
      <c r="G456" s="84" t="s">
        <v>28</v>
      </c>
      <c r="H456" s="84" t="s">
        <v>28</v>
      </c>
      <c r="I456" s="84" t="s">
        <v>465</v>
      </c>
      <c r="J456" s="84" t="str">
        <f t="shared" si="7"/>
        <v>Landfill gas tonnes</v>
      </c>
      <c r="K456" s="34">
        <v>0.69342999999999999</v>
      </c>
    </row>
    <row r="457" spans="1:93" s="2" customFormat="1" x14ac:dyDescent="0.3">
      <c r="A457" s="86" t="s">
        <v>240</v>
      </c>
      <c r="B457" s="86" t="s">
        <v>337</v>
      </c>
      <c r="C457" s="77" t="s">
        <v>441</v>
      </c>
      <c r="D457" s="77" t="s">
        <v>209</v>
      </c>
      <c r="E457" s="86"/>
      <c r="F457" s="86"/>
      <c r="G457" s="86" t="s">
        <v>269</v>
      </c>
      <c r="H457" s="86" t="s">
        <v>269</v>
      </c>
      <c r="I457" s="86" t="s">
        <v>465</v>
      </c>
      <c r="J457" s="86" t="str">
        <f t="shared" si="7"/>
        <v>Carbon dioxide kg</v>
      </c>
      <c r="K457" s="28">
        <v>1</v>
      </c>
      <c r="L457" s="48"/>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c r="BE457" s="22"/>
      <c r="BF457" s="22"/>
      <c r="BG457" s="22"/>
      <c r="BH457" s="22"/>
      <c r="BI457" s="22"/>
      <c r="BJ457" s="22"/>
      <c r="BK457" s="22"/>
      <c r="BL457" s="22"/>
      <c r="BM457" s="22"/>
      <c r="BN457" s="22"/>
      <c r="BO457" s="22"/>
      <c r="BP457" s="22"/>
      <c r="BQ457" s="22"/>
      <c r="BR457" s="22"/>
      <c r="BS457" s="22"/>
      <c r="BT457" s="22"/>
      <c r="BU457" s="22"/>
      <c r="BV457" s="22"/>
      <c r="BW457" s="22"/>
      <c r="BX457" s="22"/>
      <c r="BY457" s="22"/>
      <c r="BZ457" s="22"/>
      <c r="CA457" s="22"/>
      <c r="CB457" s="22"/>
      <c r="CC457" s="22"/>
      <c r="CD457" s="22"/>
      <c r="CE457" s="22"/>
      <c r="CF457" s="22"/>
      <c r="CG457" s="22"/>
      <c r="CH457" s="22"/>
      <c r="CI457" s="22"/>
      <c r="CJ457" s="22"/>
      <c r="CK457" s="22"/>
      <c r="CL457" s="22"/>
      <c r="CM457" s="22"/>
      <c r="CN457" s="22"/>
      <c r="CO457" s="22"/>
    </row>
    <row r="458" spans="1:93" s="2" customFormat="1" x14ac:dyDescent="0.3">
      <c r="A458" s="73" t="s">
        <v>240</v>
      </c>
      <c r="B458" s="73" t="s">
        <v>337</v>
      </c>
      <c r="C458" s="75" t="s">
        <v>441</v>
      </c>
      <c r="D458" s="75" t="s">
        <v>431</v>
      </c>
      <c r="E458" s="73"/>
      <c r="F458" s="73"/>
      <c r="G458" s="73" t="s">
        <v>269</v>
      </c>
      <c r="H458" s="73" t="s">
        <v>269</v>
      </c>
      <c r="I458" s="73" t="s">
        <v>465</v>
      </c>
      <c r="J458" s="73" t="str">
        <f t="shared" si="7"/>
        <v>Methane kg</v>
      </c>
      <c r="K458" s="28">
        <v>25</v>
      </c>
      <c r="L458" s="48"/>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c r="BE458" s="22"/>
      <c r="BF458" s="22"/>
      <c r="BG458" s="22"/>
      <c r="BH458" s="22"/>
      <c r="BI458" s="22"/>
      <c r="BJ458" s="22"/>
      <c r="BK458" s="22"/>
      <c r="BL458" s="22"/>
      <c r="BM458" s="22"/>
      <c r="BN458" s="22"/>
      <c r="BO458" s="22"/>
      <c r="BP458" s="22"/>
      <c r="BQ458" s="22"/>
      <c r="BR458" s="22"/>
      <c r="BS458" s="22"/>
      <c r="BT458" s="22"/>
      <c r="BU458" s="22"/>
      <c r="BV458" s="22"/>
      <c r="BW458" s="22"/>
      <c r="BX458" s="22"/>
      <c r="BY458" s="22"/>
      <c r="BZ458" s="22"/>
      <c r="CA458" s="22"/>
      <c r="CB458" s="22"/>
      <c r="CC458" s="22"/>
      <c r="CD458" s="22"/>
      <c r="CE458" s="22"/>
      <c r="CF458" s="22"/>
      <c r="CG458" s="22"/>
      <c r="CH458" s="22"/>
      <c r="CI458" s="22"/>
      <c r="CJ458" s="22"/>
      <c r="CK458" s="22"/>
      <c r="CL458" s="22"/>
      <c r="CM458" s="22"/>
      <c r="CN458" s="22"/>
      <c r="CO458" s="22"/>
    </row>
    <row r="459" spans="1:93" s="2" customFormat="1" x14ac:dyDescent="0.3">
      <c r="A459" s="73" t="s">
        <v>240</v>
      </c>
      <c r="B459" s="73" t="s">
        <v>337</v>
      </c>
      <c r="C459" s="75" t="s">
        <v>441</v>
      </c>
      <c r="D459" s="75" t="s">
        <v>354</v>
      </c>
      <c r="E459" s="73"/>
      <c r="F459" s="73"/>
      <c r="G459" s="73" t="s">
        <v>269</v>
      </c>
      <c r="H459" s="73" t="s">
        <v>269</v>
      </c>
      <c r="I459" s="73" t="s">
        <v>465</v>
      </c>
      <c r="J459" s="73" t="str">
        <f t="shared" si="7"/>
        <v>Nitrous oxide kg</v>
      </c>
      <c r="K459" s="28">
        <v>298</v>
      </c>
      <c r="L459" s="48"/>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c r="BE459" s="22"/>
      <c r="BF459" s="22"/>
      <c r="BG459" s="22"/>
      <c r="BH459" s="22"/>
      <c r="BI459" s="22"/>
      <c r="BJ459" s="22"/>
      <c r="BK459" s="22"/>
      <c r="BL459" s="22"/>
      <c r="BM459" s="22"/>
      <c r="BN459" s="22"/>
      <c r="BO459" s="22"/>
      <c r="BP459" s="22"/>
      <c r="BQ459" s="22"/>
      <c r="BR459" s="22"/>
      <c r="BS459" s="22"/>
      <c r="BT459" s="22"/>
      <c r="BU459" s="22"/>
      <c r="BV459" s="22"/>
      <c r="BW459" s="22"/>
      <c r="BX459" s="22"/>
      <c r="BY459" s="22"/>
      <c r="BZ459" s="22"/>
      <c r="CA459" s="22"/>
      <c r="CB459" s="22"/>
      <c r="CC459" s="22"/>
      <c r="CD459" s="22"/>
      <c r="CE459" s="22"/>
      <c r="CF459" s="22"/>
      <c r="CG459" s="22"/>
      <c r="CH459" s="22"/>
      <c r="CI459" s="22"/>
      <c r="CJ459" s="22"/>
      <c r="CK459" s="22"/>
      <c r="CL459" s="22"/>
      <c r="CM459" s="22"/>
      <c r="CN459" s="22"/>
      <c r="CO459" s="22"/>
    </row>
    <row r="460" spans="1:93" s="2" customFormat="1" x14ac:dyDescent="0.3">
      <c r="A460" s="73" t="s">
        <v>240</v>
      </c>
      <c r="B460" s="73" t="s">
        <v>337</v>
      </c>
      <c r="C460" s="75" t="s">
        <v>441</v>
      </c>
      <c r="D460" s="75" t="s">
        <v>336</v>
      </c>
      <c r="E460" s="73"/>
      <c r="F460" s="73"/>
      <c r="G460" s="73" t="s">
        <v>269</v>
      </c>
      <c r="H460" s="73" t="s">
        <v>269</v>
      </c>
      <c r="I460" s="73" t="s">
        <v>465</v>
      </c>
      <c r="J460" s="73" t="str">
        <f t="shared" si="7"/>
        <v>HFC-23 kg</v>
      </c>
      <c r="K460" s="28">
        <v>14800</v>
      </c>
      <c r="L460" s="48"/>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c r="BE460" s="22"/>
      <c r="BF460" s="22"/>
      <c r="BG460" s="22"/>
      <c r="BH460" s="22"/>
      <c r="BI460" s="22"/>
      <c r="BJ460" s="22"/>
      <c r="BK460" s="22"/>
      <c r="BL460" s="22"/>
      <c r="BM460" s="22"/>
      <c r="BN460" s="22"/>
      <c r="BO460" s="22"/>
      <c r="BP460" s="22"/>
      <c r="BQ460" s="22"/>
      <c r="BR460" s="22"/>
      <c r="BS460" s="22"/>
      <c r="BT460" s="22"/>
      <c r="BU460" s="22"/>
      <c r="BV460" s="22"/>
      <c r="BW460" s="22"/>
      <c r="BX460" s="22"/>
      <c r="BY460" s="22"/>
      <c r="BZ460" s="22"/>
      <c r="CA460" s="22"/>
      <c r="CB460" s="22"/>
      <c r="CC460" s="22"/>
      <c r="CD460" s="22"/>
      <c r="CE460" s="22"/>
      <c r="CF460" s="22"/>
      <c r="CG460" s="22"/>
      <c r="CH460" s="22"/>
      <c r="CI460" s="22"/>
      <c r="CJ460" s="22"/>
      <c r="CK460" s="22"/>
      <c r="CL460" s="22"/>
      <c r="CM460" s="22"/>
      <c r="CN460" s="22"/>
      <c r="CO460" s="22"/>
    </row>
    <row r="461" spans="1:93" s="2" customFormat="1" x14ac:dyDescent="0.3">
      <c r="A461" s="73" t="s">
        <v>240</v>
      </c>
      <c r="B461" s="73" t="s">
        <v>337</v>
      </c>
      <c r="C461" s="75" t="s">
        <v>441</v>
      </c>
      <c r="D461" s="75" t="s">
        <v>96</v>
      </c>
      <c r="E461" s="73"/>
      <c r="F461" s="73"/>
      <c r="G461" s="73" t="s">
        <v>269</v>
      </c>
      <c r="H461" s="73" t="s">
        <v>269</v>
      </c>
      <c r="I461" s="73" t="s">
        <v>465</v>
      </c>
      <c r="J461" s="73" t="str">
        <f t="shared" si="7"/>
        <v>HFC-32 kg</v>
      </c>
      <c r="K461" s="28">
        <v>675</v>
      </c>
      <c r="L461" s="48"/>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c r="BE461" s="22"/>
      <c r="BF461" s="22"/>
      <c r="BG461" s="22"/>
      <c r="BH461" s="22"/>
      <c r="BI461" s="22"/>
      <c r="BJ461" s="22"/>
      <c r="BK461" s="22"/>
      <c r="BL461" s="22"/>
      <c r="BM461" s="22"/>
      <c r="BN461" s="22"/>
      <c r="BO461" s="22"/>
      <c r="BP461" s="22"/>
      <c r="BQ461" s="22"/>
      <c r="BR461" s="22"/>
      <c r="BS461" s="22"/>
      <c r="BT461" s="22"/>
      <c r="BU461" s="22"/>
      <c r="BV461" s="22"/>
      <c r="BW461" s="22"/>
      <c r="BX461" s="22"/>
      <c r="BY461" s="22"/>
      <c r="BZ461" s="22"/>
      <c r="CA461" s="22"/>
      <c r="CB461" s="22"/>
      <c r="CC461" s="22"/>
      <c r="CD461" s="22"/>
      <c r="CE461" s="22"/>
      <c r="CF461" s="22"/>
      <c r="CG461" s="22"/>
      <c r="CH461" s="22"/>
      <c r="CI461" s="22"/>
      <c r="CJ461" s="22"/>
      <c r="CK461" s="22"/>
      <c r="CL461" s="22"/>
      <c r="CM461" s="22"/>
      <c r="CN461" s="22"/>
      <c r="CO461" s="22"/>
    </row>
    <row r="462" spans="1:93" s="2" customFormat="1" x14ac:dyDescent="0.3">
      <c r="A462" s="73" t="s">
        <v>240</v>
      </c>
      <c r="B462" s="73" t="s">
        <v>337</v>
      </c>
      <c r="C462" s="75" t="s">
        <v>441</v>
      </c>
      <c r="D462" s="75" t="s">
        <v>126</v>
      </c>
      <c r="E462" s="73"/>
      <c r="F462" s="73"/>
      <c r="G462" s="73" t="s">
        <v>269</v>
      </c>
      <c r="H462" s="73" t="s">
        <v>269</v>
      </c>
      <c r="I462" s="73" t="s">
        <v>465</v>
      </c>
      <c r="J462" s="73" t="str">
        <f t="shared" si="7"/>
        <v>HFC-41 kg</v>
      </c>
      <c r="K462" s="28">
        <v>92</v>
      </c>
      <c r="L462" s="48"/>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c r="BE462" s="22"/>
      <c r="BF462" s="22"/>
      <c r="BG462" s="22"/>
      <c r="BH462" s="22"/>
      <c r="BI462" s="22"/>
      <c r="BJ462" s="22"/>
      <c r="BK462" s="22"/>
      <c r="BL462" s="22"/>
      <c r="BM462" s="22"/>
      <c r="BN462" s="22"/>
      <c r="BO462" s="22"/>
      <c r="BP462" s="22"/>
      <c r="BQ462" s="22"/>
      <c r="BR462" s="22"/>
      <c r="BS462" s="22"/>
      <c r="BT462" s="22"/>
      <c r="BU462" s="22"/>
      <c r="BV462" s="22"/>
      <c r="BW462" s="22"/>
      <c r="BX462" s="22"/>
      <c r="BY462" s="22"/>
      <c r="BZ462" s="22"/>
      <c r="CA462" s="22"/>
      <c r="CB462" s="22"/>
      <c r="CC462" s="22"/>
      <c r="CD462" s="22"/>
      <c r="CE462" s="22"/>
      <c r="CF462" s="22"/>
      <c r="CG462" s="22"/>
      <c r="CH462" s="22"/>
      <c r="CI462" s="22"/>
      <c r="CJ462" s="22"/>
      <c r="CK462" s="22"/>
      <c r="CL462" s="22"/>
      <c r="CM462" s="22"/>
      <c r="CN462" s="22"/>
      <c r="CO462" s="22"/>
    </row>
    <row r="463" spans="1:93" s="2" customFormat="1" x14ac:dyDescent="0.3">
      <c r="A463" s="73" t="s">
        <v>240</v>
      </c>
      <c r="B463" s="73" t="s">
        <v>337</v>
      </c>
      <c r="C463" s="75" t="s">
        <v>441</v>
      </c>
      <c r="D463" s="75" t="s">
        <v>193</v>
      </c>
      <c r="E463" s="73"/>
      <c r="F463" s="73"/>
      <c r="G463" s="73" t="s">
        <v>269</v>
      </c>
      <c r="H463" s="73" t="s">
        <v>269</v>
      </c>
      <c r="I463" s="73" t="s">
        <v>465</v>
      </c>
      <c r="J463" s="73" t="str">
        <f t="shared" si="7"/>
        <v>HFC-125 kg</v>
      </c>
      <c r="K463" s="28">
        <v>3500</v>
      </c>
      <c r="L463" s="48"/>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c r="BE463" s="22"/>
      <c r="BF463" s="22"/>
      <c r="BG463" s="22"/>
      <c r="BH463" s="22"/>
      <c r="BI463" s="22"/>
      <c r="BJ463" s="22"/>
      <c r="BK463" s="22"/>
      <c r="BL463" s="22"/>
      <c r="BM463" s="22"/>
      <c r="BN463" s="22"/>
      <c r="BO463" s="22"/>
      <c r="BP463" s="22"/>
      <c r="BQ463" s="22"/>
      <c r="BR463" s="22"/>
      <c r="BS463" s="22"/>
      <c r="BT463" s="22"/>
      <c r="BU463" s="22"/>
      <c r="BV463" s="22"/>
      <c r="BW463" s="22"/>
      <c r="BX463" s="22"/>
      <c r="BY463" s="22"/>
      <c r="BZ463" s="22"/>
      <c r="CA463" s="22"/>
      <c r="CB463" s="22"/>
      <c r="CC463" s="22"/>
      <c r="CD463" s="22"/>
      <c r="CE463" s="22"/>
      <c r="CF463" s="22"/>
      <c r="CG463" s="22"/>
      <c r="CH463" s="22"/>
      <c r="CI463" s="22"/>
      <c r="CJ463" s="22"/>
      <c r="CK463" s="22"/>
      <c r="CL463" s="22"/>
      <c r="CM463" s="22"/>
      <c r="CN463" s="22"/>
      <c r="CO463" s="22"/>
    </row>
    <row r="464" spans="1:93" s="2" customFormat="1" x14ac:dyDescent="0.3">
      <c r="A464" s="73" t="s">
        <v>240</v>
      </c>
      <c r="B464" s="73" t="s">
        <v>337</v>
      </c>
      <c r="C464" s="75" t="s">
        <v>441</v>
      </c>
      <c r="D464" s="75" t="s">
        <v>383</v>
      </c>
      <c r="E464" s="73"/>
      <c r="F464" s="73"/>
      <c r="G464" s="73" t="s">
        <v>269</v>
      </c>
      <c r="H464" s="73" t="s">
        <v>269</v>
      </c>
      <c r="I464" s="73" t="s">
        <v>465</v>
      </c>
      <c r="J464" s="73" t="str">
        <f t="shared" si="7"/>
        <v>HFC-134 kg</v>
      </c>
      <c r="K464" s="28">
        <v>1100</v>
      </c>
      <c r="L464" s="48"/>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c r="BE464" s="22"/>
      <c r="BF464" s="22"/>
      <c r="BG464" s="22"/>
      <c r="BH464" s="22"/>
      <c r="BI464" s="22"/>
      <c r="BJ464" s="22"/>
      <c r="BK464" s="22"/>
      <c r="BL464" s="22"/>
      <c r="BM464" s="22"/>
      <c r="BN464" s="22"/>
      <c r="BO464" s="22"/>
      <c r="BP464" s="22"/>
      <c r="BQ464" s="22"/>
      <c r="BR464" s="22"/>
      <c r="BS464" s="22"/>
      <c r="BT464" s="22"/>
      <c r="BU464" s="22"/>
      <c r="BV464" s="22"/>
      <c r="BW464" s="22"/>
      <c r="BX464" s="22"/>
      <c r="BY464" s="22"/>
      <c r="BZ464" s="22"/>
      <c r="CA464" s="22"/>
      <c r="CB464" s="22"/>
      <c r="CC464" s="22"/>
      <c r="CD464" s="22"/>
      <c r="CE464" s="22"/>
      <c r="CF464" s="22"/>
      <c r="CG464" s="22"/>
      <c r="CH464" s="22"/>
      <c r="CI464" s="22"/>
      <c r="CJ464" s="22"/>
      <c r="CK464" s="22"/>
      <c r="CL464" s="22"/>
      <c r="CM464" s="22"/>
      <c r="CN464" s="22"/>
      <c r="CO464" s="22"/>
    </row>
    <row r="465" spans="1:93" s="2" customFormat="1" x14ac:dyDescent="0.3">
      <c r="A465" s="73" t="s">
        <v>240</v>
      </c>
      <c r="B465" s="73" t="s">
        <v>337</v>
      </c>
      <c r="C465" s="75" t="s">
        <v>441</v>
      </c>
      <c r="D465" s="75" t="s">
        <v>304</v>
      </c>
      <c r="E465" s="73"/>
      <c r="F465" s="73"/>
      <c r="G465" s="73" t="s">
        <v>269</v>
      </c>
      <c r="H465" s="73" t="s">
        <v>269</v>
      </c>
      <c r="I465" s="73" t="s">
        <v>465</v>
      </c>
      <c r="J465" s="73" t="str">
        <f t="shared" si="7"/>
        <v>HFC-134a kg</v>
      </c>
      <c r="K465" s="28">
        <v>1430</v>
      </c>
      <c r="L465" s="48"/>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c r="BE465" s="22"/>
      <c r="BF465" s="22"/>
      <c r="BG465" s="22"/>
      <c r="BH465" s="22"/>
      <c r="BI465" s="22"/>
      <c r="BJ465" s="22"/>
      <c r="BK465" s="22"/>
      <c r="BL465" s="22"/>
      <c r="BM465" s="22"/>
      <c r="BN465" s="22"/>
      <c r="BO465" s="22"/>
      <c r="BP465" s="22"/>
      <c r="BQ465" s="22"/>
      <c r="BR465" s="22"/>
      <c r="BS465" s="22"/>
      <c r="BT465" s="22"/>
      <c r="BU465" s="22"/>
      <c r="BV465" s="22"/>
      <c r="BW465" s="22"/>
      <c r="BX465" s="22"/>
      <c r="BY465" s="22"/>
      <c r="BZ465" s="22"/>
      <c r="CA465" s="22"/>
      <c r="CB465" s="22"/>
      <c r="CC465" s="22"/>
      <c r="CD465" s="22"/>
      <c r="CE465" s="22"/>
      <c r="CF465" s="22"/>
      <c r="CG465" s="22"/>
      <c r="CH465" s="22"/>
      <c r="CI465" s="22"/>
      <c r="CJ465" s="22"/>
      <c r="CK465" s="22"/>
      <c r="CL465" s="22"/>
      <c r="CM465" s="22"/>
      <c r="CN465" s="22"/>
      <c r="CO465" s="22"/>
    </row>
    <row r="466" spans="1:93" s="2" customFormat="1" x14ac:dyDescent="0.3">
      <c r="A466" s="73" t="s">
        <v>240</v>
      </c>
      <c r="B466" s="73" t="s">
        <v>337</v>
      </c>
      <c r="C466" s="75" t="s">
        <v>441</v>
      </c>
      <c r="D466" s="75" t="s">
        <v>423</v>
      </c>
      <c r="E466" s="73"/>
      <c r="F466" s="73"/>
      <c r="G466" s="73" t="s">
        <v>269</v>
      </c>
      <c r="H466" s="73" t="s">
        <v>269</v>
      </c>
      <c r="I466" s="73" t="s">
        <v>465</v>
      </c>
      <c r="J466" s="73" t="str">
        <f t="shared" si="7"/>
        <v>HFC-143 kg</v>
      </c>
      <c r="K466" s="28">
        <v>353</v>
      </c>
      <c r="L466" s="48"/>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c r="BE466" s="22"/>
      <c r="BF466" s="22"/>
      <c r="BG466" s="22"/>
      <c r="BH466" s="22"/>
      <c r="BI466" s="22"/>
      <c r="BJ466" s="22"/>
      <c r="BK466" s="22"/>
      <c r="BL466" s="22"/>
      <c r="BM466" s="22"/>
      <c r="BN466" s="22"/>
      <c r="BO466" s="22"/>
      <c r="BP466" s="22"/>
      <c r="BQ466" s="22"/>
      <c r="BR466" s="22"/>
      <c r="BS466" s="22"/>
      <c r="BT466" s="22"/>
      <c r="BU466" s="22"/>
      <c r="BV466" s="22"/>
      <c r="BW466" s="22"/>
      <c r="BX466" s="22"/>
      <c r="BY466" s="22"/>
      <c r="BZ466" s="22"/>
      <c r="CA466" s="22"/>
      <c r="CB466" s="22"/>
      <c r="CC466" s="22"/>
      <c r="CD466" s="22"/>
      <c r="CE466" s="22"/>
      <c r="CF466" s="22"/>
      <c r="CG466" s="22"/>
      <c r="CH466" s="22"/>
      <c r="CI466" s="22"/>
      <c r="CJ466" s="22"/>
      <c r="CK466" s="22"/>
      <c r="CL466" s="22"/>
      <c r="CM466" s="22"/>
      <c r="CN466" s="22"/>
      <c r="CO466" s="22"/>
    </row>
    <row r="467" spans="1:93" s="2" customFormat="1" x14ac:dyDescent="0.3">
      <c r="A467" s="73" t="s">
        <v>240</v>
      </c>
      <c r="B467" s="73" t="s">
        <v>337</v>
      </c>
      <c r="C467" s="75" t="s">
        <v>441</v>
      </c>
      <c r="D467" s="75" t="s">
        <v>194</v>
      </c>
      <c r="E467" s="73"/>
      <c r="F467" s="73"/>
      <c r="G467" s="73" t="s">
        <v>269</v>
      </c>
      <c r="H467" s="73" t="s">
        <v>269</v>
      </c>
      <c r="I467" s="73" t="s">
        <v>465</v>
      </c>
      <c r="J467" s="73" t="str">
        <f t="shared" si="7"/>
        <v>HFC-143a kg</v>
      </c>
      <c r="K467" s="28">
        <v>4470</v>
      </c>
      <c r="L467" s="48"/>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c r="BE467" s="22"/>
      <c r="BF467" s="22"/>
      <c r="BG467" s="22"/>
      <c r="BH467" s="22"/>
      <c r="BI467" s="22"/>
      <c r="BJ467" s="22"/>
      <c r="BK467" s="22"/>
      <c r="BL467" s="22"/>
      <c r="BM467" s="22"/>
      <c r="BN467" s="22"/>
      <c r="BO467" s="22"/>
      <c r="BP467" s="22"/>
      <c r="BQ467" s="22"/>
      <c r="BR467" s="22"/>
      <c r="BS467" s="22"/>
      <c r="BT467" s="22"/>
      <c r="BU467" s="22"/>
      <c r="BV467" s="22"/>
      <c r="BW467" s="22"/>
      <c r="BX467" s="22"/>
      <c r="BY467" s="22"/>
      <c r="BZ467" s="22"/>
      <c r="CA467" s="22"/>
      <c r="CB467" s="22"/>
      <c r="CC467" s="22"/>
      <c r="CD467" s="22"/>
      <c r="CE467" s="22"/>
      <c r="CF467" s="22"/>
      <c r="CG467" s="22"/>
      <c r="CH467" s="22"/>
      <c r="CI467" s="22"/>
      <c r="CJ467" s="22"/>
      <c r="CK467" s="22"/>
      <c r="CL467" s="22"/>
      <c r="CM467" s="22"/>
      <c r="CN467" s="22"/>
      <c r="CO467" s="22"/>
    </row>
    <row r="468" spans="1:93" s="2" customFormat="1" x14ac:dyDescent="0.3">
      <c r="A468" s="73" t="s">
        <v>240</v>
      </c>
      <c r="B468" s="73" t="s">
        <v>337</v>
      </c>
      <c r="C468" s="75" t="s">
        <v>441</v>
      </c>
      <c r="D468" s="75" t="s">
        <v>241</v>
      </c>
      <c r="E468" s="73"/>
      <c r="F468" s="73"/>
      <c r="G468" s="73" t="s">
        <v>269</v>
      </c>
      <c r="H468" s="73" t="s">
        <v>269</v>
      </c>
      <c r="I468" s="73" t="s">
        <v>465</v>
      </c>
      <c r="J468" s="73" t="str">
        <f t="shared" si="7"/>
        <v>HFC-152a kg</v>
      </c>
      <c r="K468" s="28">
        <v>124</v>
      </c>
      <c r="L468" s="48"/>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c r="BE468" s="22"/>
      <c r="BF468" s="22"/>
      <c r="BG468" s="22"/>
      <c r="BH468" s="22"/>
      <c r="BI468" s="22"/>
      <c r="BJ468" s="22"/>
      <c r="BK468" s="22"/>
      <c r="BL468" s="22"/>
      <c r="BM468" s="22"/>
      <c r="BN468" s="22"/>
      <c r="BO468" s="22"/>
      <c r="BP468" s="22"/>
      <c r="BQ468" s="22"/>
      <c r="BR468" s="22"/>
      <c r="BS468" s="22"/>
      <c r="BT468" s="22"/>
      <c r="BU468" s="22"/>
      <c r="BV468" s="22"/>
      <c r="BW468" s="22"/>
      <c r="BX468" s="22"/>
      <c r="BY468" s="22"/>
      <c r="BZ468" s="22"/>
      <c r="CA468" s="22"/>
      <c r="CB468" s="22"/>
      <c r="CC468" s="22"/>
      <c r="CD468" s="22"/>
      <c r="CE468" s="22"/>
      <c r="CF468" s="22"/>
      <c r="CG468" s="22"/>
      <c r="CH468" s="22"/>
      <c r="CI468" s="22"/>
      <c r="CJ468" s="22"/>
      <c r="CK468" s="22"/>
      <c r="CL468" s="22"/>
      <c r="CM468" s="22"/>
      <c r="CN468" s="22"/>
      <c r="CO468" s="22"/>
    </row>
    <row r="469" spans="1:93" s="2" customFormat="1" x14ac:dyDescent="0.3">
      <c r="A469" s="73" t="s">
        <v>240</v>
      </c>
      <c r="B469" s="73" t="s">
        <v>337</v>
      </c>
      <c r="C469" s="75" t="s">
        <v>441</v>
      </c>
      <c r="D469" s="75" t="s">
        <v>141</v>
      </c>
      <c r="E469" s="73"/>
      <c r="F469" s="73"/>
      <c r="G469" s="73" t="s">
        <v>269</v>
      </c>
      <c r="H469" s="73" t="s">
        <v>269</v>
      </c>
      <c r="I469" s="73" t="s">
        <v>465</v>
      </c>
      <c r="J469" s="73" t="str">
        <f t="shared" si="7"/>
        <v>HFC-227ea kg</v>
      </c>
      <c r="K469" s="28">
        <v>3220</v>
      </c>
      <c r="L469" s="48"/>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c r="BE469" s="22"/>
      <c r="BF469" s="22"/>
      <c r="BG469" s="22"/>
      <c r="BH469" s="22"/>
      <c r="BI469" s="22"/>
      <c r="BJ469" s="22"/>
      <c r="BK469" s="22"/>
      <c r="BL469" s="22"/>
      <c r="BM469" s="22"/>
      <c r="BN469" s="22"/>
      <c r="BO469" s="22"/>
      <c r="BP469" s="22"/>
      <c r="BQ469" s="22"/>
      <c r="BR469" s="22"/>
      <c r="BS469" s="22"/>
      <c r="BT469" s="22"/>
      <c r="BU469" s="22"/>
      <c r="BV469" s="22"/>
      <c r="BW469" s="22"/>
      <c r="BX469" s="22"/>
      <c r="BY469" s="22"/>
      <c r="BZ469" s="22"/>
      <c r="CA469" s="22"/>
      <c r="CB469" s="22"/>
      <c r="CC469" s="22"/>
      <c r="CD469" s="22"/>
      <c r="CE469" s="22"/>
      <c r="CF469" s="22"/>
      <c r="CG469" s="22"/>
      <c r="CH469" s="22"/>
      <c r="CI469" s="22"/>
      <c r="CJ469" s="22"/>
      <c r="CK469" s="22"/>
      <c r="CL469" s="22"/>
      <c r="CM469" s="22"/>
      <c r="CN469" s="22"/>
      <c r="CO469" s="22"/>
    </row>
    <row r="470" spans="1:93" s="2" customFormat="1" x14ac:dyDescent="0.3">
      <c r="A470" s="73" t="s">
        <v>240</v>
      </c>
      <c r="B470" s="73" t="s">
        <v>337</v>
      </c>
      <c r="C470" s="75" t="s">
        <v>441</v>
      </c>
      <c r="D470" s="75" t="s">
        <v>353</v>
      </c>
      <c r="E470" s="73"/>
      <c r="F470" s="73"/>
      <c r="G470" s="73" t="s">
        <v>269</v>
      </c>
      <c r="H470" s="73" t="s">
        <v>269</v>
      </c>
      <c r="I470" s="73" t="s">
        <v>465</v>
      </c>
      <c r="J470" s="73" t="str">
        <f t="shared" si="7"/>
        <v>HFC-236fa kg</v>
      </c>
      <c r="K470" s="28">
        <v>9810</v>
      </c>
      <c r="L470" s="48"/>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c r="BE470" s="22"/>
      <c r="BF470" s="22"/>
      <c r="BG470" s="22"/>
      <c r="BH470" s="22"/>
      <c r="BI470" s="22"/>
      <c r="BJ470" s="22"/>
      <c r="BK470" s="22"/>
      <c r="BL470" s="22"/>
      <c r="BM470" s="22"/>
      <c r="BN470" s="22"/>
      <c r="BO470" s="22"/>
      <c r="BP470" s="22"/>
      <c r="BQ470" s="22"/>
      <c r="BR470" s="22"/>
      <c r="BS470" s="22"/>
      <c r="BT470" s="22"/>
      <c r="BU470" s="22"/>
      <c r="BV470" s="22"/>
      <c r="BW470" s="22"/>
      <c r="BX470" s="22"/>
      <c r="BY470" s="22"/>
      <c r="BZ470" s="22"/>
      <c r="CA470" s="22"/>
      <c r="CB470" s="22"/>
      <c r="CC470" s="22"/>
      <c r="CD470" s="22"/>
      <c r="CE470" s="22"/>
      <c r="CF470" s="22"/>
      <c r="CG470" s="22"/>
      <c r="CH470" s="22"/>
      <c r="CI470" s="22"/>
      <c r="CJ470" s="22"/>
      <c r="CK470" s="22"/>
      <c r="CL470" s="22"/>
      <c r="CM470" s="22"/>
      <c r="CN470" s="22"/>
      <c r="CO470" s="22"/>
    </row>
    <row r="471" spans="1:93" s="2" customFormat="1" x14ac:dyDescent="0.3">
      <c r="A471" s="73" t="s">
        <v>240</v>
      </c>
      <c r="B471" s="73" t="s">
        <v>337</v>
      </c>
      <c r="C471" s="75" t="s">
        <v>441</v>
      </c>
      <c r="D471" s="75" t="s">
        <v>39</v>
      </c>
      <c r="E471" s="73"/>
      <c r="F471" s="73"/>
      <c r="G471" s="73" t="s">
        <v>269</v>
      </c>
      <c r="H471" s="73" t="s">
        <v>269</v>
      </c>
      <c r="I471" s="73" t="s">
        <v>465</v>
      </c>
      <c r="J471" s="73" t="str">
        <f t="shared" si="7"/>
        <v>HFC-245fa kg</v>
      </c>
      <c r="K471" s="28">
        <v>1030</v>
      </c>
      <c r="L471" s="48"/>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c r="BE471" s="22"/>
      <c r="BF471" s="22"/>
      <c r="BG471" s="22"/>
      <c r="BH471" s="22"/>
      <c r="BI471" s="22"/>
      <c r="BJ471" s="22"/>
      <c r="BK471" s="22"/>
      <c r="BL471" s="22"/>
      <c r="BM471" s="22"/>
      <c r="BN471" s="22"/>
      <c r="BO471" s="22"/>
      <c r="BP471" s="22"/>
      <c r="BQ471" s="22"/>
      <c r="BR471" s="22"/>
      <c r="BS471" s="22"/>
      <c r="BT471" s="22"/>
      <c r="BU471" s="22"/>
      <c r="BV471" s="22"/>
      <c r="BW471" s="22"/>
      <c r="BX471" s="22"/>
      <c r="BY471" s="22"/>
      <c r="BZ471" s="22"/>
      <c r="CA471" s="22"/>
      <c r="CB471" s="22"/>
      <c r="CC471" s="22"/>
      <c r="CD471" s="22"/>
      <c r="CE471" s="22"/>
      <c r="CF471" s="22"/>
      <c r="CG471" s="22"/>
      <c r="CH471" s="22"/>
      <c r="CI471" s="22"/>
      <c r="CJ471" s="22"/>
      <c r="CK471" s="22"/>
      <c r="CL471" s="22"/>
      <c r="CM471" s="22"/>
      <c r="CN471" s="22"/>
      <c r="CO471" s="22"/>
    </row>
    <row r="472" spans="1:93" s="2" customFormat="1" x14ac:dyDescent="0.3">
      <c r="A472" s="73" t="s">
        <v>240</v>
      </c>
      <c r="B472" s="73" t="s">
        <v>337</v>
      </c>
      <c r="C472" s="75" t="s">
        <v>441</v>
      </c>
      <c r="D472" s="75" t="s">
        <v>128</v>
      </c>
      <c r="E472" s="73"/>
      <c r="F472" s="73"/>
      <c r="G472" s="73" t="s">
        <v>269</v>
      </c>
      <c r="H472" s="73" t="s">
        <v>269</v>
      </c>
      <c r="I472" s="73" t="s">
        <v>465</v>
      </c>
      <c r="J472" s="73" t="str">
        <f t="shared" si="7"/>
        <v>HFC-43-I0mee kg</v>
      </c>
      <c r="K472" s="28">
        <v>1640</v>
      </c>
      <c r="L472" s="48"/>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c r="BE472" s="22"/>
      <c r="BF472" s="22"/>
      <c r="BG472" s="22"/>
      <c r="BH472" s="22"/>
      <c r="BI472" s="22"/>
      <c r="BJ472" s="22"/>
      <c r="BK472" s="22"/>
      <c r="BL472" s="22"/>
      <c r="BM472" s="22"/>
      <c r="BN472" s="22"/>
      <c r="BO472" s="22"/>
      <c r="BP472" s="22"/>
      <c r="BQ472" s="22"/>
      <c r="BR472" s="22"/>
      <c r="BS472" s="22"/>
      <c r="BT472" s="22"/>
      <c r="BU472" s="22"/>
      <c r="BV472" s="22"/>
      <c r="BW472" s="22"/>
      <c r="BX472" s="22"/>
      <c r="BY472" s="22"/>
      <c r="BZ472" s="22"/>
      <c r="CA472" s="22"/>
      <c r="CB472" s="22"/>
      <c r="CC472" s="22"/>
      <c r="CD472" s="22"/>
      <c r="CE472" s="22"/>
      <c r="CF472" s="22"/>
      <c r="CG472" s="22"/>
      <c r="CH472" s="22"/>
      <c r="CI472" s="22"/>
      <c r="CJ472" s="22"/>
      <c r="CK472" s="22"/>
      <c r="CL472" s="22"/>
      <c r="CM472" s="22"/>
      <c r="CN472" s="22"/>
      <c r="CO472" s="22"/>
    </row>
    <row r="473" spans="1:93" s="2" customFormat="1" x14ac:dyDescent="0.3">
      <c r="A473" s="73" t="s">
        <v>240</v>
      </c>
      <c r="B473" s="73" t="s">
        <v>337</v>
      </c>
      <c r="C473" s="75" t="s">
        <v>441</v>
      </c>
      <c r="D473" s="75" t="s">
        <v>462</v>
      </c>
      <c r="E473" s="73"/>
      <c r="F473" s="73"/>
      <c r="G473" s="73" t="s">
        <v>269</v>
      </c>
      <c r="H473" s="73" t="s">
        <v>269</v>
      </c>
      <c r="I473" s="73" t="s">
        <v>465</v>
      </c>
      <c r="J473" s="73" t="str">
        <f t="shared" si="7"/>
        <v>Perfluoromethane (PFC-14) kg</v>
      </c>
      <c r="K473" s="28">
        <v>7390</v>
      </c>
      <c r="L473" s="48"/>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c r="BE473" s="22"/>
      <c r="BF473" s="22"/>
      <c r="BG473" s="22"/>
      <c r="BH473" s="22"/>
      <c r="BI473" s="22"/>
      <c r="BJ473" s="22"/>
      <c r="BK473" s="22"/>
      <c r="BL473" s="22"/>
      <c r="BM473" s="22"/>
      <c r="BN473" s="22"/>
      <c r="BO473" s="22"/>
      <c r="BP473" s="22"/>
      <c r="BQ473" s="22"/>
      <c r="BR473" s="22"/>
      <c r="BS473" s="22"/>
      <c r="BT473" s="22"/>
      <c r="BU473" s="22"/>
      <c r="BV473" s="22"/>
      <c r="BW473" s="22"/>
      <c r="BX473" s="22"/>
      <c r="BY473" s="22"/>
      <c r="BZ473" s="22"/>
      <c r="CA473" s="22"/>
      <c r="CB473" s="22"/>
      <c r="CC473" s="22"/>
      <c r="CD473" s="22"/>
      <c r="CE473" s="22"/>
      <c r="CF473" s="22"/>
      <c r="CG473" s="22"/>
      <c r="CH473" s="22"/>
      <c r="CI473" s="22"/>
      <c r="CJ473" s="22"/>
      <c r="CK473" s="22"/>
      <c r="CL473" s="22"/>
      <c r="CM473" s="22"/>
      <c r="CN473" s="22"/>
      <c r="CO473" s="22"/>
    </row>
    <row r="474" spans="1:93" s="2" customFormat="1" x14ac:dyDescent="0.3">
      <c r="A474" s="73" t="s">
        <v>240</v>
      </c>
      <c r="B474" s="73" t="s">
        <v>337</v>
      </c>
      <c r="C474" s="75" t="s">
        <v>441</v>
      </c>
      <c r="D474" s="75" t="s">
        <v>457</v>
      </c>
      <c r="E474" s="73"/>
      <c r="F474" s="73"/>
      <c r="G474" s="73" t="s">
        <v>269</v>
      </c>
      <c r="H474" s="73" t="s">
        <v>269</v>
      </c>
      <c r="I474" s="73" t="s">
        <v>465</v>
      </c>
      <c r="J474" s="73" t="str">
        <f t="shared" si="7"/>
        <v>Perfluoroethane (PFC-116) kg</v>
      </c>
      <c r="K474" s="28">
        <v>12200</v>
      </c>
      <c r="L474" s="48"/>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c r="BE474" s="22"/>
      <c r="BF474" s="22"/>
      <c r="BG474" s="22"/>
      <c r="BH474" s="22"/>
      <c r="BI474" s="22"/>
      <c r="BJ474" s="22"/>
      <c r="BK474" s="22"/>
      <c r="BL474" s="22"/>
      <c r="BM474" s="22"/>
      <c r="BN474" s="22"/>
      <c r="BO474" s="22"/>
      <c r="BP474" s="22"/>
      <c r="BQ474" s="22"/>
      <c r="BR474" s="22"/>
      <c r="BS474" s="22"/>
      <c r="BT474" s="22"/>
      <c r="BU474" s="22"/>
      <c r="BV474" s="22"/>
      <c r="BW474" s="22"/>
      <c r="BX474" s="22"/>
      <c r="BY474" s="22"/>
      <c r="BZ474" s="22"/>
      <c r="CA474" s="22"/>
      <c r="CB474" s="22"/>
      <c r="CC474" s="22"/>
      <c r="CD474" s="22"/>
      <c r="CE474" s="22"/>
      <c r="CF474" s="22"/>
      <c r="CG474" s="22"/>
      <c r="CH474" s="22"/>
      <c r="CI474" s="22"/>
      <c r="CJ474" s="22"/>
      <c r="CK474" s="22"/>
      <c r="CL474" s="22"/>
      <c r="CM474" s="22"/>
      <c r="CN474" s="22"/>
      <c r="CO474" s="22"/>
    </row>
    <row r="475" spans="1:93" s="2" customFormat="1" x14ac:dyDescent="0.3">
      <c r="A475" s="73" t="s">
        <v>240</v>
      </c>
      <c r="B475" s="73" t="s">
        <v>337</v>
      </c>
      <c r="C475" s="75" t="s">
        <v>441</v>
      </c>
      <c r="D475" s="75" t="s">
        <v>221</v>
      </c>
      <c r="E475" s="73"/>
      <c r="F475" s="73"/>
      <c r="G475" s="73" t="s">
        <v>269</v>
      </c>
      <c r="H475" s="73" t="s">
        <v>269</v>
      </c>
      <c r="I475" s="73" t="s">
        <v>465</v>
      </c>
      <c r="J475" s="73" t="str">
        <f t="shared" si="7"/>
        <v>Perfluoropropane (PFC-218) kg</v>
      </c>
      <c r="K475" s="28">
        <v>8830</v>
      </c>
      <c r="L475" s="48"/>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c r="BE475" s="22"/>
      <c r="BF475" s="22"/>
      <c r="BG475" s="22"/>
      <c r="BH475" s="22"/>
      <c r="BI475" s="22"/>
      <c r="BJ475" s="22"/>
      <c r="BK475" s="22"/>
      <c r="BL475" s="22"/>
      <c r="BM475" s="22"/>
      <c r="BN475" s="22"/>
      <c r="BO475" s="22"/>
      <c r="BP475" s="22"/>
      <c r="BQ475" s="22"/>
      <c r="BR475" s="22"/>
      <c r="BS475" s="22"/>
      <c r="BT475" s="22"/>
      <c r="BU475" s="22"/>
      <c r="BV475" s="22"/>
      <c r="BW475" s="22"/>
      <c r="BX475" s="22"/>
      <c r="BY475" s="22"/>
      <c r="BZ475" s="22"/>
      <c r="CA475" s="22"/>
      <c r="CB475" s="22"/>
      <c r="CC475" s="22"/>
      <c r="CD475" s="22"/>
      <c r="CE475" s="22"/>
      <c r="CF475" s="22"/>
      <c r="CG475" s="22"/>
      <c r="CH475" s="22"/>
      <c r="CI475" s="22"/>
      <c r="CJ475" s="22"/>
      <c r="CK475" s="22"/>
      <c r="CL475" s="22"/>
      <c r="CM475" s="22"/>
      <c r="CN475" s="22"/>
      <c r="CO475" s="22"/>
    </row>
    <row r="476" spans="1:93" s="2" customFormat="1" x14ac:dyDescent="0.3">
      <c r="A476" s="73" t="s">
        <v>240</v>
      </c>
      <c r="B476" s="73" t="s">
        <v>337</v>
      </c>
      <c r="C476" s="75" t="s">
        <v>441</v>
      </c>
      <c r="D476" s="75" t="s">
        <v>426</v>
      </c>
      <c r="E476" s="73"/>
      <c r="F476" s="73"/>
      <c r="G476" s="73" t="s">
        <v>269</v>
      </c>
      <c r="H476" s="73" t="s">
        <v>269</v>
      </c>
      <c r="I476" s="73" t="s">
        <v>465</v>
      </c>
      <c r="J476" s="73" t="str">
        <f t="shared" si="7"/>
        <v>Perfluorocyclobutane (PFC-318) kg</v>
      </c>
      <c r="K476" s="28">
        <v>10300</v>
      </c>
      <c r="L476" s="48"/>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c r="BE476" s="22"/>
      <c r="BF476" s="22"/>
      <c r="BG476" s="22"/>
      <c r="BH476" s="22"/>
      <c r="BI476" s="22"/>
      <c r="BJ476" s="22"/>
      <c r="BK476" s="22"/>
      <c r="BL476" s="22"/>
      <c r="BM476" s="22"/>
      <c r="BN476" s="22"/>
      <c r="BO476" s="22"/>
      <c r="BP476" s="22"/>
      <c r="BQ476" s="22"/>
      <c r="BR476" s="22"/>
      <c r="BS476" s="22"/>
      <c r="BT476" s="22"/>
      <c r="BU476" s="22"/>
      <c r="BV476" s="22"/>
      <c r="BW476" s="22"/>
      <c r="BX476" s="22"/>
      <c r="BY476" s="22"/>
      <c r="BZ476" s="22"/>
      <c r="CA476" s="22"/>
      <c r="CB476" s="22"/>
      <c r="CC476" s="22"/>
      <c r="CD476" s="22"/>
      <c r="CE476" s="22"/>
      <c r="CF476" s="22"/>
      <c r="CG476" s="22"/>
      <c r="CH476" s="22"/>
      <c r="CI476" s="22"/>
      <c r="CJ476" s="22"/>
      <c r="CK476" s="22"/>
      <c r="CL476" s="22"/>
      <c r="CM476" s="22"/>
      <c r="CN476" s="22"/>
      <c r="CO476" s="22"/>
    </row>
    <row r="477" spans="1:93" s="2" customFormat="1" x14ac:dyDescent="0.3">
      <c r="A477" s="73" t="s">
        <v>240</v>
      </c>
      <c r="B477" s="73" t="s">
        <v>337</v>
      </c>
      <c r="C477" s="75" t="s">
        <v>441</v>
      </c>
      <c r="D477" s="75" t="s">
        <v>170</v>
      </c>
      <c r="E477" s="73"/>
      <c r="F477" s="73"/>
      <c r="G477" s="73" t="s">
        <v>269</v>
      </c>
      <c r="H477" s="73" t="s">
        <v>269</v>
      </c>
      <c r="I477" s="73" t="s">
        <v>465</v>
      </c>
      <c r="J477" s="73" t="str">
        <f t="shared" si="7"/>
        <v>Perfluorobutane (PFC-3-1-10) kg</v>
      </c>
      <c r="K477" s="28">
        <v>8860</v>
      </c>
      <c r="L477" s="48"/>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c r="BE477" s="22"/>
      <c r="BF477" s="22"/>
      <c r="BG477" s="22"/>
      <c r="BH477" s="22"/>
      <c r="BI477" s="22"/>
      <c r="BJ477" s="22"/>
      <c r="BK477" s="22"/>
      <c r="BL477" s="22"/>
      <c r="BM477" s="22"/>
      <c r="BN477" s="22"/>
      <c r="BO477" s="22"/>
      <c r="BP477" s="22"/>
      <c r="BQ477" s="22"/>
      <c r="BR477" s="22"/>
      <c r="BS477" s="22"/>
      <c r="BT477" s="22"/>
      <c r="BU477" s="22"/>
      <c r="BV477" s="22"/>
      <c r="BW477" s="22"/>
      <c r="BX477" s="22"/>
      <c r="BY477" s="22"/>
      <c r="BZ477" s="22"/>
      <c r="CA477" s="22"/>
      <c r="CB477" s="22"/>
      <c r="CC477" s="22"/>
      <c r="CD477" s="22"/>
      <c r="CE477" s="22"/>
      <c r="CF477" s="22"/>
      <c r="CG477" s="22"/>
      <c r="CH477" s="22"/>
      <c r="CI477" s="22"/>
      <c r="CJ477" s="22"/>
      <c r="CK477" s="22"/>
      <c r="CL477" s="22"/>
      <c r="CM477" s="22"/>
      <c r="CN477" s="22"/>
      <c r="CO477" s="22"/>
    </row>
    <row r="478" spans="1:93" s="2" customFormat="1" x14ac:dyDescent="0.3">
      <c r="A478" s="73" t="s">
        <v>240</v>
      </c>
      <c r="B478" s="73" t="s">
        <v>337</v>
      </c>
      <c r="C478" s="75" t="s">
        <v>441</v>
      </c>
      <c r="D478" s="75" t="s">
        <v>101</v>
      </c>
      <c r="E478" s="73"/>
      <c r="F478" s="73"/>
      <c r="G478" s="73" t="s">
        <v>269</v>
      </c>
      <c r="H478" s="73" t="s">
        <v>269</v>
      </c>
      <c r="I478" s="73" t="s">
        <v>465</v>
      </c>
      <c r="J478" s="73" t="str">
        <f t="shared" si="7"/>
        <v>Perfluoropentane (PFC-4-1-12) kg</v>
      </c>
      <c r="K478" s="28">
        <v>9160</v>
      </c>
      <c r="L478" s="48"/>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c r="BE478" s="22"/>
      <c r="BF478" s="22"/>
      <c r="BG478" s="22"/>
      <c r="BH478" s="22"/>
      <c r="BI478" s="22"/>
      <c r="BJ478" s="22"/>
      <c r="BK478" s="22"/>
      <c r="BL478" s="22"/>
      <c r="BM478" s="22"/>
      <c r="BN478" s="22"/>
      <c r="BO478" s="22"/>
      <c r="BP478" s="22"/>
      <c r="BQ478" s="22"/>
      <c r="BR478" s="22"/>
      <c r="BS478" s="22"/>
      <c r="BT478" s="22"/>
      <c r="BU478" s="22"/>
      <c r="BV478" s="22"/>
      <c r="BW478" s="22"/>
      <c r="BX478" s="22"/>
      <c r="BY478" s="22"/>
      <c r="BZ478" s="22"/>
      <c r="CA478" s="22"/>
      <c r="CB478" s="22"/>
      <c r="CC478" s="22"/>
      <c r="CD478" s="22"/>
      <c r="CE478" s="22"/>
      <c r="CF478" s="22"/>
      <c r="CG478" s="22"/>
      <c r="CH478" s="22"/>
      <c r="CI478" s="22"/>
      <c r="CJ478" s="22"/>
      <c r="CK478" s="22"/>
      <c r="CL478" s="22"/>
      <c r="CM478" s="22"/>
      <c r="CN478" s="22"/>
      <c r="CO478" s="22"/>
    </row>
    <row r="479" spans="1:93" s="2" customFormat="1" x14ac:dyDescent="0.3">
      <c r="A479" s="73" t="s">
        <v>240</v>
      </c>
      <c r="B479" s="73" t="s">
        <v>337</v>
      </c>
      <c r="C479" s="75" t="s">
        <v>441</v>
      </c>
      <c r="D479" s="75" t="s">
        <v>153</v>
      </c>
      <c r="E479" s="73"/>
      <c r="F479" s="73"/>
      <c r="G479" s="73" t="s">
        <v>269</v>
      </c>
      <c r="H479" s="73" t="s">
        <v>269</v>
      </c>
      <c r="I479" s="73" t="s">
        <v>465</v>
      </c>
      <c r="J479" s="73" t="str">
        <f t="shared" si="7"/>
        <v>Perfluorohexane (PFC-5-1-14) kg</v>
      </c>
      <c r="K479" s="28">
        <v>9300</v>
      </c>
      <c r="L479" s="48"/>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c r="BE479" s="22"/>
      <c r="BF479" s="22"/>
      <c r="BG479" s="22"/>
      <c r="BH479" s="22"/>
      <c r="BI479" s="22"/>
      <c r="BJ479" s="22"/>
      <c r="BK479" s="22"/>
      <c r="BL479" s="22"/>
      <c r="BM479" s="22"/>
      <c r="BN479" s="22"/>
      <c r="BO479" s="22"/>
      <c r="BP479" s="22"/>
      <c r="BQ479" s="22"/>
      <c r="BR479" s="22"/>
      <c r="BS479" s="22"/>
      <c r="BT479" s="22"/>
      <c r="BU479" s="22"/>
      <c r="BV479" s="22"/>
      <c r="BW479" s="22"/>
      <c r="BX479" s="22"/>
      <c r="BY479" s="22"/>
      <c r="BZ479" s="22"/>
      <c r="CA479" s="22"/>
      <c r="CB479" s="22"/>
      <c r="CC479" s="22"/>
      <c r="CD479" s="22"/>
      <c r="CE479" s="22"/>
      <c r="CF479" s="22"/>
      <c r="CG479" s="22"/>
      <c r="CH479" s="22"/>
      <c r="CI479" s="22"/>
      <c r="CJ479" s="22"/>
      <c r="CK479" s="22"/>
      <c r="CL479" s="22"/>
      <c r="CM479" s="22"/>
      <c r="CN479" s="22"/>
      <c r="CO479" s="22"/>
    </row>
    <row r="480" spans="1:93" s="2" customFormat="1" x14ac:dyDescent="0.3">
      <c r="A480" s="73" t="s">
        <v>240</v>
      </c>
      <c r="B480" s="73" t="s">
        <v>337</v>
      </c>
      <c r="C480" s="75" t="s">
        <v>441</v>
      </c>
      <c r="D480" s="75" t="s">
        <v>482</v>
      </c>
      <c r="E480" s="73"/>
      <c r="F480" s="73"/>
      <c r="G480" s="73" t="s">
        <v>269</v>
      </c>
      <c r="H480" s="73" t="s">
        <v>269</v>
      </c>
      <c r="I480" s="73" t="s">
        <v>465</v>
      </c>
      <c r="J480" s="73" t="str">
        <f t="shared" si="7"/>
        <v>Sulphur hexafluoride (SF6) kg</v>
      </c>
      <c r="K480" s="28">
        <v>22800</v>
      </c>
      <c r="L480" s="48"/>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c r="BE480" s="22"/>
      <c r="BF480" s="22"/>
      <c r="BG480" s="22"/>
      <c r="BH480" s="22"/>
      <c r="BI480" s="22"/>
      <c r="BJ480" s="22"/>
      <c r="BK480" s="22"/>
      <c r="BL480" s="22"/>
      <c r="BM480" s="22"/>
      <c r="BN480" s="22"/>
      <c r="BO480" s="22"/>
      <c r="BP480" s="22"/>
      <c r="BQ480" s="22"/>
      <c r="BR480" s="22"/>
      <c r="BS480" s="22"/>
      <c r="BT480" s="22"/>
      <c r="BU480" s="22"/>
      <c r="BV480" s="22"/>
      <c r="BW480" s="22"/>
      <c r="BX480" s="22"/>
      <c r="BY480" s="22"/>
      <c r="BZ480" s="22"/>
      <c r="CA480" s="22"/>
      <c r="CB480" s="22"/>
      <c r="CC480" s="22"/>
      <c r="CD480" s="22"/>
      <c r="CE480" s="22"/>
      <c r="CF480" s="22"/>
      <c r="CG480" s="22"/>
      <c r="CH480" s="22"/>
      <c r="CI480" s="22"/>
      <c r="CJ480" s="22"/>
      <c r="CK480" s="22"/>
      <c r="CL480" s="22"/>
      <c r="CM480" s="22"/>
      <c r="CN480" s="22"/>
      <c r="CO480" s="22"/>
    </row>
    <row r="481" spans="1:93" s="2" customFormat="1" x14ac:dyDescent="0.3">
      <c r="A481" s="73" t="s">
        <v>240</v>
      </c>
      <c r="B481" s="73" t="s">
        <v>337</v>
      </c>
      <c r="C481" s="75" t="s">
        <v>441</v>
      </c>
      <c r="D481" s="75" t="s">
        <v>181</v>
      </c>
      <c r="E481" s="73"/>
      <c r="F481" s="73"/>
      <c r="G481" s="73" t="s">
        <v>269</v>
      </c>
      <c r="H481" s="73" t="s">
        <v>269</v>
      </c>
      <c r="I481" s="73" t="s">
        <v>465</v>
      </c>
      <c r="J481" s="73" t="str">
        <f t="shared" si="7"/>
        <v>HFC-152 kg</v>
      </c>
      <c r="K481" s="28">
        <v>53</v>
      </c>
      <c r="L481" s="48"/>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c r="BE481" s="22"/>
      <c r="BF481" s="22"/>
      <c r="BG481" s="22"/>
      <c r="BH481" s="22"/>
      <c r="BI481" s="22"/>
      <c r="BJ481" s="22"/>
      <c r="BK481" s="22"/>
      <c r="BL481" s="22"/>
      <c r="BM481" s="22"/>
      <c r="BN481" s="22"/>
      <c r="BO481" s="22"/>
      <c r="BP481" s="22"/>
      <c r="BQ481" s="22"/>
      <c r="BR481" s="22"/>
      <c r="BS481" s="22"/>
      <c r="BT481" s="22"/>
      <c r="BU481" s="22"/>
      <c r="BV481" s="22"/>
      <c r="BW481" s="22"/>
      <c r="BX481" s="22"/>
      <c r="BY481" s="22"/>
      <c r="BZ481" s="22"/>
      <c r="CA481" s="22"/>
      <c r="CB481" s="22"/>
      <c r="CC481" s="22"/>
      <c r="CD481" s="22"/>
      <c r="CE481" s="22"/>
      <c r="CF481" s="22"/>
      <c r="CG481" s="22"/>
      <c r="CH481" s="22"/>
      <c r="CI481" s="22"/>
      <c r="CJ481" s="22"/>
      <c r="CK481" s="22"/>
      <c r="CL481" s="22"/>
      <c r="CM481" s="22"/>
      <c r="CN481" s="22"/>
      <c r="CO481" s="22"/>
    </row>
    <row r="482" spans="1:93" s="2" customFormat="1" x14ac:dyDescent="0.3">
      <c r="A482" s="73" t="s">
        <v>240</v>
      </c>
      <c r="B482" s="73" t="s">
        <v>337</v>
      </c>
      <c r="C482" s="75" t="s">
        <v>441</v>
      </c>
      <c r="D482" s="75" t="s">
        <v>213</v>
      </c>
      <c r="E482" s="73"/>
      <c r="F482" s="73"/>
      <c r="G482" s="73" t="s">
        <v>269</v>
      </c>
      <c r="H482" s="73" t="s">
        <v>269</v>
      </c>
      <c r="I482" s="73" t="s">
        <v>465</v>
      </c>
      <c r="J482" s="73" t="str">
        <f t="shared" si="7"/>
        <v>HFC-161 kg</v>
      </c>
      <c r="K482" s="28">
        <v>12</v>
      </c>
      <c r="L482" s="48"/>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c r="BE482" s="22"/>
      <c r="BF482" s="22"/>
      <c r="BG482" s="22"/>
      <c r="BH482" s="22"/>
      <c r="BI482" s="22"/>
      <c r="BJ482" s="22"/>
      <c r="BK482" s="22"/>
      <c r="BL482" s="22"/>
      <c r="BM482" s="22"/>
      <c r="BN482" s="22"/>
      <c r="BO482" s="22"/>
      <c r="BP482" s="22"/>
      <c r="BQ482" s="22"/>
      <c r="BR482" s="22"/>
      <c r="BS482" s="22"/>
      <c r="BT482" s="22"/>
      <c r="BU482" s="22"/>
      <c r="BV482" s="22"/>
      <c r="BW482" s="22"/>
      <c r="BX482" s="22"/>
      <c r="BY482" s="22"/>
      <c r="BZ482" s="22"/>
      <c r="CA482" s="22"/>
      <c r="CB482" s="22"/>
      <c r="CC482" s="22"/>
      <c r="CD482" s="22"/>
      <c r="CE482" s="22"/>
      <c r="CF482" s="22"/>
      <c r="CG482" s="22"/>
      <c r="CH482" s="22"/>
      <c r="CI482" s="22"/>
      <c r="CJ482" s="22"/>
      <c r="CK482" s="22"/>
      <c r="CL482" s="22"/>
      <c r="CM482" s="22"/>
      <c r="CN482" s="22"/>
      <c r="CO482" s="22"/>
    </row>
    <row r="483" spans="1:93" s="2" customFormat="1" x14ac:dyDescent="0.3">
      <c r="A483" s="73" t="s">
        <v>240</v>
      </c>
      <c r="B483" s="73" t="s">
        <v>337</v>
      </c>
      <c r="C483" s="75" t="s">
        <v>441</v>
      </c>
      <c r="D483" s="75" t="s">
        <v>150</v>
      </c>
      <c r="E483" s="73"/>
      <c r="F483" s="73"/>
      <c r="G483" s="73" t="s">
        <v>269</v>
      </c>
      <c r="H483" s="73" t="s">
        <v>269</v>
      </c>
      <c r="I483" s="73" t="s">
        <v>465</v>
      </c>
      <c r="J483" s="73" t="str">
        <f t="shared" si="7"/>
        <v>HFC-236cb kg</v>
      </c>
      <c r="K483" s="28">
        <v>1340</v>
      </c>
      <c r="L483" s="48"/>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c r="BE483" s="22"/>
      <c r="BF483" s="22"/>
      <c r="BG483" s="22"/>
      <c r="BH483" s="22"/>
      <c r="BI483" s="22"/>
      <c r="BJ483" s="22"/>
      <c r="BK483" s="22"/>
      <c r="BL483" s="22"/>
      <c r="BM483" s="22"/>
      <c r="BN483" s="22"/>
      <c r="BO483" s="22"/>
      <c r="BP483" s="22"/>
      <c r="BQ483" s="22"/>
      <c r="BR483" s="22"/>
      <c r="BS483" s="22"/>
      <c r="BT483" s="22"/>
      <c r="BU483" s="22"/>
      <c r="BV483" s="22"/>
      <c r="BW483" s="22"/>
      <c r="BX483" s="22"/>
      <c r="BY483" s="22"/>
      <c r="BZ483" s="22"/>
      <c r="CA483" s="22"/>
      <c r="CB483" s="22"/>
      <c r="CC483" s="22"/>
      <c r="CD483" s="22"/>
      <c r="CE483" s="22"/>
      <c r="CF483" s="22"/>
      <c r="CG483" s="22"/>
      <c r="CH483" s="22"/>
      <c r="CI483" s="22"/>
      <c r="CJ483" s="22"/>
      <c r="CK483" s="22"/>
      <c r="CL483" s="22"/>
      <c r="CM483" s="22"/>
      <c r="CN483" s="22"/>
      <c r="CO483" s="22"/>
    </row>
    <row r="484" spans="1:93" s="2" customFormat="1" x14ac:dyDescent="0.3">
      <c r="A484" s="73" t="s">
        <v>240</v>
      </c>
      <c r="B484" s="73" t="s">
        <v>337</v>
      </c>
      <c r="C484" s="75" t="s">
        <v>441</v>
      </c>
      <c r="D484" s="75" t="s">
        <v>267</v>
      </c>
      <c r="E484" s="73"/>
      <c r="F484" s="73"/>
      <c r="G484" s="73" t="s">
        <v>269</v>
      </c>
      <c r="H484" s="73" t="s">
        <v>269</v>
      </c>
      <c r="I484" s="73" t="s">
        <v>465</v>
      </c>
      <c r="J484" s="73" t="str">
        <f t="shared" si="7"/>
        <v>HFC-236ea kg</v>
      </c>
      <c r="K484" s="28">
        <v>1370</v>
      </c>
      <c r="L484" s="48"/>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c r="BE484" s="22"/>
      <c r="BF484" s="22"/>
      <c r="BG484" s="22"/>
      <c r="BH484" s="22"/>
      <c r="BI484" s="22"/>
      <c r="BJ484" s="22"/>
      <c r="BK484" s="22"/>
      <c r="BL484" s="22"/>
      <c r="BM484" s="22"/>
      <c r="BN484" s="22"/>
      <c r="BO484" s="22"/>
      <c r="BP484" s="22"/>
      <c r="BQ484" s="22"/>
      <c r="BR484" s="22"/>
      <c r="BS484" s="22"/>
      <c r="BT484" s="22"/>
      <c r="BU484" s="22"/>
      <c r="BV484" s="22"/>
      <c r="BW484" s="22"/>
      <c r="BX484" s="22"/>
      <c r="BY484" s="22"/>
      <c r="BZ484" s="22"/>
      <c r="CA484" s="22"/>
      <c r="CB484" s="22"/>
      <c r="CC484" s="22"/>
      <c r="CD484" s="22"/>
      <c r="CE484" s="22"/>
      <c r="CF484" s="22"/>
      <c r="CG484" s="22"/>
      <c r="CH484" s="22"/>
      <c r="CI484" s="22"/>
      <c r="CJ484" s="22"/>
      <c r="CK484" s="22"/>
      <c r="CL484" s="22"/>
      <c r="CM484" s="22"/>
      <c r="CN484" s="22"/>
      <c r="CO484" s="22"/>
    </row>
    <row r="485" spans="1:93" s="2" customFormat="1" x14ac:dyDescent="0.3">
      <c r="A485" s="73" t="s">
        <v>240</v>
      </c>
      <c r="B485" s="73" t="s">
        <v>337</v>
      </c>
      <c r="C485" s="75" t="s">
        <v>441</v>
      </c>
      <c r="D485" s="75" t="s">
        <v>380</v>
      </c>
      <c r="E485" s="73"/>
      <c r="F485" s="73"/>
      <c r="G485" s="73" t="s">
        <v>269</v>
      </c>
      <c r="H485" s="73" t="s">
        <v>269</v>
      </c>
      <c r="I485" s="73" t="s">
        <v>465</v>
      </c>
      <c r="J485" s="73" t="str">
        <f t="shared" si="7"/>
        <v>HFC-245ca kg</v>
      </c>
      <c r="K485" s="28">
        <v>693</v>
      </c>
      <c r="L485" s="48"/>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c r="BE485" s="22"/>
      <c r="BF485" s="22"/>
      <c r="BG485" s="22"/>
      <c r="BH485" s="22"/>
      <c r="BI485" s="22"/>
      <c r="BJ485" s="22"/>
      <c r="BK485" s="22"/>
      <c r="BL485" s="22"/>
      <c r="BM485" s="22"/>
      <c r="BN485" s="22"/>
      <c r="BO485" s="22"/>
      <c r="BP485" s="22"/>
      <c r="BQ485" s="22"/>
      <c r="BR485" s="22"/>
      <c r="BS485" s="22"/>
      <c r="BT485" s="22"/>
      <c r="BU485" s="22"/>
      <c r="BV485" s="22"/>
      <c r="BW485" s="22"/>
      <c r="BX485" s="22"/>
      <c r="BY485" s="22"/>
      <c r="BZ485" s="22"/>
      <c r="CA485" s="22"/>
      <c r="CB485" s="22"/>
      <c r="CC485" s="22"/>
      <c r="CD485" s="22"/>
      <c r="CE485" s="22"/>
      <c r="CF485" s="22"/>
      <c r="CG485" s="22"/>
      <c r="CH485" s="22"/>
      <c r="CI485" s="22"/>
      <c r="CJ485" s="22"/>
      <c r="CK485" s="22"/>
      <c r="CL485" s="22"/>
      <c r="CM485" s="22"/>
      <c r="CN485" s="22"/>
      <c r="CO485" s="22"/>
    </row>
    <row r="486" spans="1:93" s="2" customFormat="1" x14ac:dyDescent="0.3">
      <c r="A486" s="73" t="s">
        <v>240</v>
      </c>
      <c r="B486" s="73" t="s">
        <v>337</v>
      </c>
      <c r="C486" s="75" t="s">
        <v>441</v>
      </c>
      <c r="D486" s="75" t="s">
        <v>119</v>
      </c>
      <c r="E486" s="73"/>
      <c r="F486" s="73"/>
      <c r="G486" s="73" t="s">
        <v>269</v>
      </c>
      <c r="H486" s="73" t="s">
        <v>269</v>
      </c>
      <c r="I486" s="73" t="s">
        <v>465</v>
      </c>
      <c r="J486" s="73" t="str">
        <f t="shared" si="7"/>
        <v>HFC-365mfc kg</v>
      </c>
      <c r="K486" s="28">
        <v>794</v>
      </c>
      <c r="L486" s="48"/>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c r="BE486" s="22"/>
      <c r="BF486" s="22"/>
      <c r="BG486" s="22"/>
      <c r="BH486" s="22"/>
      <c r="BI486" s="22"/>
      <c r="BJ486" s="22"/>
      <c r="BK486" s="22"/>
      <c r="BL486" s="22"/>
      <c r="BM486" s="22"/>
      <c r="BN486" s="22"/>
      <c r="BO486" s="22"/>
      <c r="BP486" s="22"/>
      <c r="BQ486" s="22"/>
      <c r="BR486" s="22"/>
      <c r="BS486" s="22"/>
      <c r="BT486" s="22"/>
      <c r="BU486" s="22"/>
      <c r="BV486" s="22"/>
      <c r="BW486" s="22"/>
      <c r="BX486" s="22"/>
      <c r="BY486" s="22"/>
      <c r="BZ486" s="22"/>
      <c r="CA486" s="22"/>
      <c r="CB486" s="22"/>
      <c r="CC486" s="22"/>
      <c r="CD486" s="22"/>
      <c r="CE486" s="22"/>
      <c r="CF486" s="22"/>
      <c r="CG486" s="22"/>
      <c r="CH486" s="22"/>
      <c r="CI486" s="22"/>
      <c r="CJ486" s="22"/>
      <c r="CK486" s="22"/>
      <c r="CL486" s="22"/>
      <c r="CM486" s="22"/>
      <c r="CN486" s="22"/>
      <c r="CO486" s="22"/>
    </row>
    <row r="487" spans="1:93" s="2" customFormat="1" x14ac:dyDescent="0.3">
      <c r="A487" s="73" t="s">
        <v>240</v>
      </c>
      <c r="B487" s="73" t="s">
        <v>337</v>
      </c>
      <c r="C487" s="75" t="s">
        <v>261</v>
      </c>
      <c r="D487" s="75" t="s">
        <v>432</v>
      </c>
      <c r="E487" s="73"/>
      <c r="F487" s="73"/>
      <c r="G487" s="73" t="s">
        <v>269</v>
      </c>
      <c r="H487" s="73" t="s">
        <v>269</v>
      </c>
      <c r="I487" s="73" t="s">
        <v>465</v>
      </c>
      <c r="J487" s="73" t="str">
        <f t="shared" si="7"/>
        <v>R404A kg</v>
      </c>
      <c r="K487" s="28">
        <v>3922</v>
      </c>
      <c r="L487" s="48"/>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c r="BE487" s="22"/>
      <c r="BF487" s="22"/>
      <c r="BG487" s="22"/>
      <c r="BH487" s="22"/>
      <c r="BI487" s="22"/>
      <c r="BJ487" s="22"/>
      <c r="BK487" s="22"/>
      <c r="BL487" s="22"/>
      <c r="BM487" s="22"/>
      <c r="BN487" s="22"/>
      <c r="BO487" s="22"/>
      <c r="BP487" s="22"/>
      <c r="BQ487" s="22"/>
      <c r="BR487" s="22"/>
      <c r="BS487" s="22"/>
      <c r="BT487" s="22"/>
      <c r="BU487" s="22"/>
      <c r="BV487" s="22"/>
      <c r="BW487" s="22"/>
      <c r="BX487" s="22"/>
      <c r="BY487" s="22"/>
      <c r="BZ487" s="22"/>
      <c r="CA487" s="22"/>
      <c r="CB487" s="22"/>
      <c r="CC487" s="22"/>
      <c r="CD487" s="22"/>
      <c r="CE487" s="22"/>
      <c r="CF487" s="22"/>
      <c r="CG487" s="22"/>
      <c r="CH487" s="22"/>
      <c r="CI487" s="22"/>
      <c r="CJ487" s="22"/>
      <c r="CK487" s="22"/>
      <c r="CL487" s="22"/>
      <c r="CM487" s="22"/>
      <c r="CN487" s="22"/>
      <c r="CO487" s="22"/>
    </row>
    <row r="488" spans="1:93" s="2" customFormat="1" x14ac:dyDescent="0.3">
      <c r="A488" s="73" t="s">
        <v>240</v>
      </c>
      <c r="B488" s="73" t="s">
        <v>337</v>
      </c>
      <c r="C488" s="75" t="s">
        <v>261</v>
      </c>
      <c r="D488" s="75" t="s">
        <v>104</v>
      </c>
      <c r="E488" s="73"/>
      <c r="F488" s="73"/>
      <c r="G488" s="73" t="s">
        <v>269</v>
      </c>
      <c r="H488" s="73" t="s">
        <v>269</v>
      </c>
      <c r="I488" s="73" t="s">
        <v>465</v>
      </c>
      <c r="J488" s="73" t="str">
        <f t="shared" si="7"/>
        <v>R407A kg</v>
      </c>
      <c r="K488" s="28">
        <v>2107</v>
      </c>
      <c r="L488" s="48"/>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c r="BE488" s="22"/>
      <c r="BF488" s="22"/>
      <c r="BG488" s="22"/>
      <c r="BH488" s="22"/>
      <c r="BI488" s="22"/>
      <c r="BJ488" s="22"/>
      <c r="BK488" s="22"/>
      <c r="BL488" s="22"/>
      <c r="BM488" s="22"/>
      <c r="BN488" s="22"/>
      <c r="BO488" s="22"/>
      <c r="BP488" s="22"/>
      <c r="BQ488" s="22"/>
      <c r="BR488" s="22"/>
      <c r="BS488" s="22"/>
      <c r="BT488" s="22"/>
      <c r="BU488" s="22"/>
      <c r="BV488" s="22"/>
      <c r="BW488" s="22"/>
      <c r="BX488" s="22"/>
      <c r="BY488" s="22"/>
      <c r="BZ488" s="22"/>
      <c r="CA488" s="22"/>
      <c r="CB488" s="22"/>
      <c r="CC488" s="22"/>
      <c r="CD488" s="22"/>
      <c r="CE488" s="22"/>
      <c r="CF488" s="22"/>
      <c r="CG488" s="22"/>
      <c r="CH488" s="22"/>
      <c r="CI488" s="22"/>
      <c r="CJ488" s="22"/>
      <c r="CK488" s="22"/>
      <c r="CL488" s="22"/>
      <c r="CM488" s="22"/>
      <c r="CN488" s="22"/>
      <c r="CO488" s="22"/>
    </row>
    <row r="489" spans="1:93" s="2" customFormat="1" x14ac:dyDescent="0.3">
      <c r="A489" s="73" t="s">
        <v>240</v>
      </c>
      <c r="B489" s="73" t="s">
        <v>337</v>
      </c>
      <c r="C489" s="75" t="s">
        <v>261</v>
      </c>
      <c r="D489" s="75" t="s">
        <v>327</v>
      </c>
      <c r="E489" s="73"/>
      <c r="F489" s="73"/>
      <c r="G489" s="73" t="s">
        <v>269</v>
      </c>
      <c r="H489" s="73" t="s">
        <v>269</v>
      </c>
      <c r="I489" s="73" t="s">
        <v>465</v>
      </c>
      <c r="J489" s="73" t="str">
        <f t="shared" si="7"/>
        <v>R407C kg</v>
      </c>
      <c r="K489" s="28">
        <v>1774</v>
      </c>
      <c r="L489" s="48"/>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c r="BE489" s="22"/>
      <c r="BF489" s="22"/>
      <c r="BG489" s="22"/>
      <c r="BH489" s="22"/>
      <c r="BI489" s="22"/>
      <c r="BJ489" s="22"/>
      <c r="BK489" s="22"/>
      <c r="BL489" s="22"/>
      <c r="BM489" s="22"/>
      <c r="BN489" s="22"/>
      <c r="BO489" s="22"/>
      <c r="BP489" s="22"/>
      <c r="BQ489" s="22"/>
      <c r="BR489" s="22"/>
      <c r="BS489" s="22"/>
      <c r="BT489" s="22"/>
      <c r="BU489" s="22"/>
      <c r="BV489" s="22"/>
      <c r="BW489" s="22"/>
      <c r="BX489" s="22"/>
      <c r="BY489" s="22"/>
      <c r="BZ489" s="22"/>
      <c r="CA489" s="22"/>
      <c r="CB489" s="22"/>
      <c r="CC489" s="22"/>
      <c r="CD489" s="22"/>
      <c r="CE489" s="22"/>
      <c r="CF489" s="22"/>
      <c r="CG489" s="22"/>
      <c r="CH489" s="22"/>
      <c r="CI489" s="22"/>
      <c r="CJ489" s="22"/>
      <c r="CK489" s="22"/>
      <c r="CL489" s="22"/>
      <c r="CM489" s="22"/>
      <c r="CN489" s="22"/>
      <c r="CO489" s="22"/>
    </row>
    <row r="490" spans="1:93" s="2" customFormat="1" x14ac:dyDescent="0.3">
      <c r="A490" s="73" t="s">
        <v>240</v>
      </c>
      <c r="B490" s="73" t="s">
        <v>337</v>
      </c>
      <c r="C490" s="75" t="s">
        <v>261</v>
      </c>
      <c r="D490" s="75" t="s">
        <v>178</v>
      </c>
      <c r="E490" s="73"/>
      <c r="F490" s="73"/>
      <c r="G490" s="73" t="s">
        <v>269</v>
      </c>
      <c r="H490" s="73" t="s">
        <v>269</v>
      </c>
      <c r="I490" s="73" t="s">
        <v>465</v>
      </c>
      <c r="J490" s="73" t="str">
        <f t="shared" si="7"/>
        <v>R407F kg</v>
      </c>
      <c r="K490" s="28">
        <v>1825</v>
      </c>
      <c r="L490" s="48"/>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c r="BE490" s="22"/>
      <c r="BF490" s="22"/>
      <c r="BG490" s="22"/>
      <c r="BH490" s="22"/>
      <c r="BI490" s="22"/>
      <c r="BJ490" s="22"/>
      <c r="BK490" s="22"/>
      <c r="BL490" s="22"/>
      <c r="BM490" s="22"/>
      <c r="BN490" s="22"/>
      <c r="BO490" s="22"/>
      <c r="BP490" s="22"/>
      <c r="BQ490" s="22"/>
      <c r="BR490" s="22"/>
      <c r="BS490" s="22"/>
      <c r="BT490" s="22"/>
      <c r="BU490" s="22"/>
      <c r="BV490" s="22"/>
      <c r="BW490" s="22"/>
      <c r="BX490" s="22"/>
      <c r="BY490" s="22"/>
      <c r="BZ490" s="22"/>
      <c r="CA490" s="22"/>
      <c r="CB490" s="22"/>
      <c r="CC490" s="22"/>
      <c r="CD490" s="22"/>
      <c r="CE490" s="22"/>
      <c r="CF490" s="22"/>
      <c r="CG490" s="22"/>
      <c r="CH490" s="22"/>
      <c r="CI490" s="22"/>
      <c r="CJ490" s="22"/>
      <c r="CK490" s="22"/>
      <c r="CL490" s="22"/>
      <c r="CM490" s="22"/>
      <c r="CN490" s="22"/>
      <c r="CO490" s="22"/>
    </row>
    <row r="491" spans="1:93" s="2" customFormat="1" x14ac:dyDescent="0.3">
      <c r="A491" s="73" t="s">
        <v>240</v>
      </c>
      <c r="B491" s="73" t="s">
        <v>337</v>
      </c>
      <c r="C491" s="75" t="s">
        <v>261</v>
      </c>
      <c r="D491" s="75" t="s">
        <v>196</v>
      </c>
      <c r="E491" s="73"/>
      <c r="F491" s="73"/>
      <c r="G491" s="73" t="s">
        <v>269</v>
      </c>
      <c r="H491" s="73" t="s">
        <v>269</v>
      </c>
      <c r="I491" s="73" t="s">
        <v>465</v>
      </c>
      <c r="J491" s="73" t="str">
        <f t="shared" si="7"/>
        <v>R408A kg</v>
      </c>
      <c r="K491" s="28">
        <v>3152</v>
      </c>
      <c r="L491" s="48"/>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c r="BE491" s="22"/>
      <c r="BF491" s="22"/>
      <c r="BG491" s="22"/>
      <c r="BH491" s="22"/>
      <c r="BI491" s="22"/>
      <c r="BJ491" s="22"/>
      <c r="BK491" s="22"/>
      <c r="BL491" s="22"/>
      <c r="BM491" s="22"/>
      <c r="BN491" s="22"/>
      <c r="BO491" s="22"/>
      <c r="BP491" s="22"/>
      <c r="BQ491" s="22"/>
      <c r="BR491" s="22"/>
      <c r="BS491" s="22"/>
      <c r="BT491" s="22"/>
      <c r="BU491" s="22"/>
      <c r="BV491" s="22"/>
      <c r="BW491" s="22"/>
      <c r="BX491" s="22"/>
      <c r="BY491" s="22"/>
      <c r="BZ491" s="22"/>
      <c r="CA491" s="22"/>
      <c r="CB491" s="22"/>
      <c r="CC491" s="22"/>
      <c r="CD491" s="22"/>
      <c r="CE491" s="22"/>
      <c r="CF491" s="22"/>
      <c r="CG491" s="22"/>
      <c r="CH491" s="22"/>
      <c r="CI491" s="22"/>
      <c r="CJ491" s="22"/>
      <c r="CK491" s="22"/>
      <c r="CL491" s="22"/>
      <c r="CM491" s="22"/>
      <c r="CN491" s="22"/>
      <c r="CO491" s="22"/>
    </row>
    <row r="492" spans="1:93" s="2" customFormat="1" x14ac:dyDescent="0.3">
      <c r="A492" s="73" t="s">
        <v>240</v>
      </c>
      <c r="B492" s="73" t="s">
        <v>337</v>
      </c>
      <c r="C492" s="75" t="s">
        <v>261</v>
      </c>
      <c r="D492" s="75" t="s">
        <v>215</v>
      </c>
      <c r="E492" s="73"/>
      <c r="F492" s="73"/>
      <c r="G492" s="73" t="s">
        <v>269</v>
      </c>
      <c r="H492" s="73" t="s">
        <v>269</v>
      </c>
      <c r="I492" s="73" t="s">
        <v>465</v>
      </c>
      <c r="J492" s="73" t="str">
        <f t="shared" si="7"/>
        <v>R410A kg</v>
      </c>
      <c r="K492" s="28">
        <v>2088</v>
      </c>
      <c r="L492" s="48"/>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c r="BE492" s="22"/>
      <c r="BF492" s="22"/>
      <c r="BG492" s="22"/>
      <c r="BH492" s="22"/>
      <c r="BI492" s="22"/>
      <c r="BJ492" s="22"/>
      <c r="BK492" s="22"/>
      <c r="BL492" s="22"/>
      <c r="BM492" s="22"/>
      <c r="BN492" s="22"/>
      <c r="BO492" s="22"/>
      <c r="BP492" s="22"/>
      <c r="BQ492" s="22"/>
      <c r="BR492" s="22"/>
      <c r="BS492" s="22"/>
      <c r="BT492" s="22"/>
      <c r="BU492" s="22"/>
      <c r="BV492" s="22"/>
      <c r="BW492" s="22"/>
      <c r="BX492" s="22"/>
      <c r="BY492" s="22"/>
      <c r="BZ492" s="22"/>
      <c r="CA492" s="22"/>
      <c r="CB492" s="22"/>
      <c r="CC492" s="22"/>
      <c r="CD492" s="22"/>
      <c r="CE492" s="22"/>
      <c r="CF492" s="22"/>
      <c r="CG492" s="22"/>
      <c r="CH492" s="22"/>
      <c r="CI492" s="22"/>
      <c r="CJ492" s="22"/>
      <c r="CK492" s="22"/>
      <c r="CL492" s="22"/>
      <c r="CM492" s="22"/>
      <c r="CN492" s="22"/>
      <c r="CO492" s="22"/>
    </row>
    <row r="493" spans="1:93" s="2" customFormat="1" x14ac:dyDescent="0.3">
      <c r="A493" s="73" t="s">
        <v>240</v>
      </c>
      <c r="B493" s="73" t="s">
        <v>337</v>
      </c>
      <c r="C493" s="75" t="s">
        <v>261</v>
      </c>
      <c r="D493" s="75" t="s">
        <v>481</v>
      </c>
      <c r="E493" s="73"/>
      <c r="F493" s="73"/>
      <c r="G493" s="73" t="s">
        <v>269</v>
      </c>
      <c r="H493" s="73" t="s">
        <v>269</v>
      </c>
      <c r="I493" s="73" t="s">
        <v>465</v>
      </c>
      <c r="J493" s="73" t="str">
        <f t="shared" si="7"/>
        <v>R507A kg</v>
      </c>
      <c r="K493" s="28">
        <v>3985</v>
      </c>
      <c r="L493" s="48"/>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c r="BE493" s="22"/>
      <c r="BF493" s="22"/>
      <c r="BG493" s="22"/>
      <c r="BH493" s="22"/>
      <c r="BI493" s="22"/>
      <c r="BJ493" s="22"/>
      <c r="BK493" s="22"/>
      <c r="BL493" s="22"/>
      <c r="BM493" s="22"/>
      <c r="BN493" s="22"/>
      <c r="BO493" s="22"/>
      <c r="BP493" s="22"/>
      <c r="BQ493" s="22"/>
      <c r="BR493" s="22"/>
      <c r="BS493" s="22"/>
      <c r="BT493" s="22"/>
      <c r="BU493" s="22"/>
      <c r="BV493" s="22"/>
      <c r="BW493" s="22"/>
      <c r="BX493" s="22"/>
      <c r="BY493" s="22"/>
      <c r="BZ493" s="22"/>
      <c r="CA493" s="22"/>
      <c r="CB493" s="22"/>
      <c r="CC493" s="22"/>
      <c r="CD493" s="22"/>
      <c r="CE493" s="22"/>
      <c r="CF493" s="22"/>
      <c r="CG493" s="22"/>
      <c r="CH493" s="22"/>
      <c r="CI493" s="22"/>
      <c r="CJ493" s="22"/>
      <c r="CK493" s="22"/>
      <c r="CL493" s="22"/>
      <c r="CM493" s="22"/>
      <c r="CN493" s="22"/>
      <c r="CO493" s="22"/>
    </row>
    <row r="494" spans="1:93" s="2" customFormat="1" x14ac:dyDescent="0.3">
      <c r="A494" s="73" t="s">
        <v>240</v>
      </c>
      <c r="B494" s="73" t="s">
        <v>337</v>
      </c>
      <c r="C494" s="75" t="s">
        <v>261</v>
      </c>
      <c r="D494" s="75" t="s">
        <v>363</v>
      </c>
      <c r="E494" s="73"/>
      <c r="F494" s="73"/>
      <c r="G494" s="73" t="s">
        <v>269</v>
      </c>
      <c r="H494" s="73" t="s">
        <v>269</v>
      </c>
      <c r="I494" s="73" t="s">
        <v>465</v>
      </c>
      <c r="J494" s="73" t="str">
        <f t="shared" si="7"/>
        <v>R508B kg</v>
      </c>
      <c r="K494" s="28">
        <v>13396</v>
      </c>
      <c r="L494" s="48"/>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c r="BE494" s="22"/>
      <c r="BF494" s="22"/>
      <c r="BG494" s="22"/>
      <c r="BH494" s="22"/>
      <c r="BI494" s="22"/>
      <c r="BJ494" s="22"/>
      <c r="BK494" s="22"/>
      <c r="BL494" s="22"/>
      <c r="BM494" s="22"/>
      <c r="BN494" s="22"/>
      <c r="BO494" s="22"/>
      <c r="BP494" s="22"/>
      <c r="BQ494" s="22"/>
      <c r="BR494" s="22"/>
      <c r="BS494" s="22"/>
      <c r="BT494" s="22"/>
      <c r="BU494" s="22"/>
      <c r="BV494" s="22"/>
      <c r="BW494" s="22"/>
      <c r="BX494" s="22"/>
      <c r="BY494" s="22"/>
      <c r="BZ494" s="22"/>
      <c r="CA494" s="22"/>
      <c r="CB494" s="22"/>
      <c r="CC494" s="22"/>
      <c r="CD494" s="22"/>
      <c r="CE494" s="22"/>
      <c r="CF494" s="22"/>
      <c r="CG494" s="22"/>
      <c r="CH494" s="22"/>
      <c r="CI494" s="22"/>
      <c r="CJ494" s="22"/>
      <c r="CK494" s="22"/>
      <c r="CL494" s="22"/>
      <c r="CM494" s="22"/>
      <c r="CN494" s="22"/>
      <c r="CO494" s="22"/>
    </row>
    <row r="495" spans="1:93" s="2" customFormat="1" x14ac:dyDescent="0.3">
      <c r="A495" s="73" t="s">
        <v>240</v>
      </c>
      <c r="B495" s="73" t="s">
        <v>337</v>
      </c>
      <c r="C495" s="75" t="s">
        <v>261</v>
      </c>
      <c r="D495" s="75" t="s">
        <v>480</v>
      </c>
      <c r="E495" s="73"/>
      <c r="F495" s="73"/>
      <c r="G495" s="73" t="s">
        <v>269</v>
      </c>
      <c r="H495" s="73" t="s">
        <v>269</v>
      </c>
      <c r="I495" s="73" t="s">
        <v>465</v>
      </c>
      <c r="J495" s="73" t="str">
        <f t="shared" si="7"/>
        <v>R403a kg</v>
      </c>
      <c r="K495" s="28">
        <v>3124</v>
      </c>
      <c r="L495" s="48"/>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c r="BE495" s="22"/>
      <c r="BF495" s="22"/>
      <c r="BG495" s="22"/>
      <c r="BH495" s="22"/>
      <c r="BI495" s="22"/>
      <c r="BJ495" s="22"/>
      <c r="BK495" s="22"/>
      <c r="BL495" s="22"/>
      <c r="BM495" s="22"/>
      <c r="BN495" s="22"/>
      <c r="BO495" s="22"/>
      <c r="BP495" s="22"/>
      <c r="BQ495" s="22"/>
      <c r="BR495" s="22"/>
      <c r="BS495" s="22"/>
      <c r="BT495" s="22"/>
      <c r="BU495" s="22"/>
      <c r="BV495" s="22"/>
      <c r="BW495" s="22"/>
      <c r="BX495" s="22"/>
      <c r="BY495" s="22"/>
      <c r="BZ495" s="22"/>
      <c r="CA495" s="22"/>
      <c r="CB495" s="22"/>
      <c r="CC495" s="22"/>
      <c r="CD495" s="22"/>
      <c r="CE495" s="22"/>
      <c r="CF495" s="22"/>
      <c r="CG495" s="22"/>
      <c r="CH495" s="22"/>
      <c r="CI495" s="22"/>
      <c r="CJ495" s="22"/>
      <c r="CK495" s="22"/>
      <c r="CL495" s="22"/>
      <c r="CM495" s="22"/>
      <c r="CN495" s="22"/>
      <c r="CO495" s="22"/>
    </row>
    <row r="496" spans="1:93" s="2" customFormat="1" x14ac:dyDescent="0.3">
      <c r="A496" s="73" t="s">
        <v>240</v>
      </c>
      <c r="B496" s="73" t="s">
        <v>337</v>
      </c>
      <c r="C496" s="75" t="s">
        <v>186</v>
      </c>
      <c r="D496" s="75" t="s">
        <v>34</v>
      </c>
      <c r="E496" s="73"/>
      <c r="F496" s="73"/>
      <c r="G496" s="73" t="s">
        <v>269</v>
      </c>
      <c r="H496" s="73" t="s">
        <v>269</v>
      </c>
      <c r="I496" s="73" t="s">
        <v>465</v>
      </c>
      <c r="J496" s="73" t="str">
        <f t="shared" si="7"/>
        <v>CFC-11/R11 = trichlorofluoromethane kg</v>
      </c>
      <c r="K496" s="28">
        <v>4750</v>
      </c>
      <c r="L496" s="48"/>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c r="BE496" s="22"/>
      <c r="BF496" s="22"/>
      <c r="BG496" s="22"/>
      <c r="BH496" s="22"/>
      <c r="BI496" s="22"/>
      <c r="BJ496" s="22"/>
      <c r="BK496" s="22"/>
      <c r="BL496" s="22"/>
      <c r="BM496" s="22"/>
      <c r="BN496" s="22"/>
      <c r="BO496" s="22"/>
      <c r="BP496" s="22"/>
      <c r="BQ496" s="22"/>
      <c r="BR496" s="22"/>
      <c r="BS496" s="22"/>
      <c r="BT496" s="22"/>
      <c r="BU496" s="22"/>
      <c r="BV496" s="22"/>
      <c r="BW496" s="22"/>
      <c r="BX496" s="22"/>
      <c r="BY496" s="22"/>
      <c r="BZ496" s="22"/>
      <c r="CA496" s="22"/>
      <c r="CB496" s="22"/>
      <c r="CC496" s="22"/>
      <c r="CD496" s="22"/>
      <c r="CE496" s="22"/>
      <c r="CF496" s="22"/>
      <c r="CG496" s="22"/>
      <c r="CH496" s="22"/>
      <c r="CI496" s="22"/>
      <c r="CJ496" s="22"/>
      <c r="CK496" s="22"/>
      <c r="CL496" s="22"/>
      <c r="CM496" s="22"/>
      <c r="CN496" s="22"/>
      <c r="CO496" s="22"/>
    </row>
    <row r="497" spans="1:93" s="2" customFormat="1" x14ac:dyDescent="0.3">
      <c r="A497" s="73" t="s">
        <v>240</v>
      </c>
      <c r="B497" s="73" t="s">
        <v>337</v>
      </c>
      <c r="C497" s="75" t="s">
        <v>186</v>
      </c>
      <c r="D497" s="75" t="s">
        <v>319</v>
      </c>
      <c r="E497" s="73"/>
      <c r="F497" s="73"/>
      <c r="G497" s="73" t="s">
        <v>269</v>
      </c>
      <c r="H497" s="73" t="s">
        <v>269</v>
      </c>
      <c r="I497" s="73" t="s">
        <v>465</v>
      </c>
      <c r="J497" s="73" t="str">
        <f t="shared" si="7"/>
        <v>CFC-12/R12 = dichlorodifluoromethane kg</v>
      </c>
      <c r="K497" s="28">
        <v>10900</v>
      </c>
      <c r="L497" s="48"/>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c r="BE497" s="22"/>
      <c r="BF497" s="22"/>
      <c r="BG497" s="22"/>
      <c r="BH497" s="22"/>
      <c r="BI497" s="22"/>
      <c r="BJ497" s="22"/>
      <c r="BK497" s="22"/>
      <c r="BL497" s="22"/>
      <c r="BM497" s="22"/>
      <c r="BN497" s="22"/>
      <c r="BO497" s="22"/>
      <c r="BP497" s="22"/>
      <c r="BQ497" s="22"/>
      <c r="BR497" s="22"/>
      <c r="BS497" s="22"/>
      <c r="BT497" s="22"/>
      <c r="BU497" s="22"/>
      <c r="BV497" s="22"/>
      <c r="BW497" s="22"/>
      <c r="BX497" s="22"/>
      <c r="BY497" s="22"/>
      <c r="BZ497" s="22"/>
      <c r="CA497" s="22"/>
      <c r="CB497" s="22"/>
      <c r="CC497" s="22"/>
      <c r="CD497" s="22"/>
      <c r="CE497" s="22"/>
      <c r="CF497" s="22"/>
      <c r="CG497" s="22"/>
      <c r="CH497" s="22"/>
      <c r="CI497" s="22"/>
      <c r="CJ497" s="22"/>
      <c r="CK497" s="22"/>
      <c r="CL497" s="22"/>
      <c r="CM497" s="22"/>
      <c r="CN497" s="22"/>
      <c r="CO497" s="22"/>
    </row>
    <row r="498" spans="1:93" s="2" customFormat="1" x14ac:dyDescent="0.3">
      <c r="A498" s="73" t="s">
        <v>240</v>
      </c>
      <c r="B498" s="73" t="s">
        <v>337</v>
      </c>
      <c r="C498" s="75" t="s">
        <v>186</v>
      </c>
      <c r="D498" s="75" t="s">
        <v>225</v>
      </c>
      <c r="E498" s="73"/>
      <c r="F498" s="73"/>
      <c r="G498" s="73" t="s">
        <v>269</v>
      </c>
      <c r="H498" s="73" t="s">
        <v>269</v>
      </c>
      <c r="I498" s="73" t="s">
        <v>465</v>
      </c>
      <c r="J498" s="73" t="str">
        <f t="shared" si="7"/>
        <v>CFC-13 kg</v>
      </c>
      <c r="K498" s="28">
        <v>14400</v>
      </c>
      <c r="L498" s="48"/>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c r="BE498" s="22"/>
      <c r="BF498" s="22"/>
      <c r="BG498" s="22"/>
      <c r="BH498" s="22"/>
      <c r="BI498" s="22"/>
      <c r="BJ498" s="22"/>
      <c r="BK498" s="22"/>
      <c r="BL498" s="22"/>
      <c r="BM498" s="22"/>
      <c r="BN498" s="22"/>
      <c r="BO498" s="22"/>
      <c r="BP498" s="22"/>
      <c r="BQ498" s="22"/>
      <c r="BR498" s="22"/>
      <c r="BS498" s="22"/>
      <c r="BT498" s="22"/>
      <c r="BU498" s="22"/>
      <c r="BV498" s="22"/>
      <c r="BW498" s="22"/>
      <c r="BX498" s="22"/>
      <c r="BY498" s="22"/>
      <c r="BZ498" s="22"/>
      <c r="CA498" s="22"/>
      <c r="CB498" s="22"/>
      <c r="CC498" s="22"/>
      <c r="CD498" s="22"/>
      <c r="CE498" s="22"/>
      <c r="CF498" s="22"/>
      <c r="CG498" s="22"/>
      <c r="CH498" s="22"/>
      <c r="CI498" s="22"/>
      <c r="CJ498" s="22"/>
      <c r="CK498" s="22"/>
      <c r="CL498" s="22"/>
      <c r="CM498" s="22"/>
      <c r="CN498" s="22"/>
      <c r="CO498" s="22"/>
    </row>
    <row r="499" spans="1:93" s="2" customFormat="1" x14ac:dyDescent="0.3">
      <c r="A499" s="73" t="s">
        <v>240</v>
      </c>
      <c r="B499" s="73" t="s">
        <v>337</v>
      </c>
      <c r="C499" s="75" t="s">
        <v>186</v>
      </c>
      <c r="D499" s="75" t="s">
        <v>182</v>
      </c>
      <c r="E499" s="73"/>
      <c r="F499" s="73"/>
      <c r="G499" s="73" t="s">
        <v>269</v>
      </c>
      <c r="H499" s="73" t="s">
        <v>269</v>
      </c>
      <c r="I499" s="73" t="s">
        <v>465</v>
      </c>
      <c r="J499" s="73" t="str">
        <f t="shared" si="7"/>
        <v>CFC-113 kg</v>
      </c>
      <c r="K499" s="28">
        <v>6130</v>
      </c>
      <c r="L499" s="48"/>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c r="BE499" s="22"/>
      <c r="BF499" s="22"/>
      <c r="BG499" s="22"/>
      <c r="BH499" s="22"/>
      <c r="BI499" s="22"/>
      <c r="BJ499" s="22"/>
      <c r="BK499" s="22"/>
      <c r="BL499" s="22"/>
      <c r="BM499" s="22"/>
      <c r="BN499" s="22"/>
      <c r="BO499" s="22"/>
      <c r="BP499" s="22"/>
      <c r="BQ499" s="22"/>
      <c r="BR499" s="22"/>
      <c r="BS499" s="22"/>
      <c r="BT499" s="22"/>
      <c r="BU499" s="22"/>
      <c r="BV499" s="22"/>
      <c r="BW499" s="22"/>
      <c r="BX499" s="22"/>
      <c r="BY499" s="22"/>
      <c r="BZ499" s="22"/>
      <c r="CA499" s="22"/>
      <c r="CB499" s="22"/>
      <c r="CC499" s="22"/>
      <c r="CD499" s="22"/>
      <c r="CE499" s="22"/>
      <c r="CF499" s="22"/>
      <c r="CG499" s="22"/>
      <c r="CH499" s="22"/>
      <c r="CI499" s="22"/>
      <c r="CJ499" s="22"/>
      <c r="CK499" s="22"/>
      <c r="CL499" s="22"/>
      <c r="CM499" s="22"/>
      <c r="CN499" s="22"/>
      <c r="CO499" s="22"/>
    </row>
    <row r="500" spans="1:93" s="2" customFormat="1" x14ac:dyDescent="0.3">
      <c r="A500" s="73" t="s">
        <v>240</v>
      </c>
      <c r="B500" s="73" t="s">
        <v>337</v>
      </c>
      <c r="C500" s="75" t="s">
        <v>186</v>
      </c>
      <c r="D500" s="75" t="s">
        <v>67</v>
      </c>
      <c r="E500" s="73"/>
      <c r="F500" s="73"/>
      <c r="G500" s="73" t="s">
        <v>269</v>
      </c>
      <c r="H500" s="73" t="s">
        <v>269</v>
      </c>
      <c r="I500" s="73" t="s">
        <v>465</v>
      </c>
      <c r="J500" s="73" t="str">
        <f t="shared" si="7"/>
        <v>CFC-114 kg</v>
      </c>
      <c r="K500" s="28">
        <v>10000</v>
      </c>
      <c r="L500" s="48"/>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c r="BE500" s="22"/>
      <c r="BF500" s="22"/>
      <c r="BG500" s="22"/>
      <c r="BH500" s="22"/>
      <c r="BI500" s="22"/>
      <c r="BJ500" s="22"/>
      <c r="BK500" s="22"/>
      <c r="BL500" s="22"/>
      <c r="BM500" s="22"/>
      <c r="BN500" s="22"/>
      <c r="BO500" s="22"/>
      <c r="BP500" s="22"/>
      <c r="BQ500" s="22"/>
      <c r="BR500" s="22"/>
      <c r="BS500" s="22"/>
      <c r="BT500" s="22"/>
      <c r="BU500" s="22"/>
      <c r="BV500" s="22"/>
      <c r="BW500" s="22"/>
      <c r="BX500" s="22"/>
      <c r="BY500" s="22"/>
      <c r="BZ500" s="22"/>
      <c r="CA500" s="22"/>
      <c r="CB500" s="22"/>
      <c r="CC500" s="22"/>
      <c r="CD500" s="22"/>
      <c r="CE500" s="22"/>
      <c r="CF500" s="22"/>
      <c r="CG500" s="22"/>
      <c r="CH500" s="22"/>
      <c r="CI500" s="22"/>
      <c r="CJ500" s="22"/>
      <c r="CK500" s="22"/>
      <c r="CL500" s="22"/>
      <c r="CM500" s="22"/>
      <c r="CN500" s="22"/>
      <c r="CO500" s="22"/>
    </row>
    <row r="501" spans="1:93" s="2" customFormat="1" x14ac:dyDescent="0.3">
      <c r="A501" s="73" t="s">
        <v>240</v>
      </c>
      <c r="B501" s="73" t="s">
        <v>337</v>
      </c>
      <c r="C501" s="75" t="s">
        <v>186</v>
      </c>
      <c r="D501" s="75" t="s">
        <v>137</v>
      </c>
      <c r="E501" s="73"/>
      <c r="F501" s="73"/>
      <c r="G501" s="73" t="s">
        <v>269</v>
      </c>
      <c r="H501" s="73" t="s">
        <v>269</v>
      </c>
      <c r="I501" s="73" t="s">
        <v>465</v>
      </c>
      <c r="J501" s="73" t="str">
        <f t="shared" si="7"/>
        <v>CFC-115 kg</v>
      </c>
      <c r="K501" s="28">
        <v>7370</v>
      </c>
      <c r="L501" s="48"/>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c r="BE501" s="22"/>
      <c r="BF501" s="22"/>
      <c r="BG501" s="22"/>
      <c r="BH501" s="22"/>
      <c r="BI501" s="22"/>
      <c r="BJ501" s="22"/>
      <c r="BK501" s="22"/>
      <c r="BL501" s="22"/>
      <c r="BM501" s="22"/>
      <c r="BN501" s="22"/>
      <c r="BO501" s="22"/>
      <c r="BP501" s="22"/>
      <c r="BQ501" s="22"/>
      <c r="BR501" s="22"/>
      <c r="BS501" s="22"/>
      <c r="BT501" s="22"/>
      <c r="BU501" s="22"/>
      <c r="BV501" s="22"/>
      <c r="BW501" s="22"/>
      <c r="BX501" s="22"/>
      <c r="BY501" s="22"/>
      <c r="BZ501" s="22"/>
      <c r="CA501" s="22"/>
      <c r="CB501" s="22"/>
      <c r="CC501" s="22"/>
      <c r="CD501" s="22"/>
      <c r="CE501" s="22"/>
      <c r="CF501" s="22"/>
      <c r="CG501" s="22"/>
      <c r="CH501" s="22"/>
      <c r="CI501" s="22"/>
      <c r="CJ501" s="22"/>
      <c r="CK501" s="22"/>
      <c r="CL501" s="22"/>
      <c r="CM501" s="22"/>
      <c r="CN501" s="22"/>
      <c r="CO501" s="22"/>
    </row>
    <row r="502" spans="1:93" s="2" customFormat="1" x14ac:dyDescent="0.3">
      <c r="A502" s="73" t="s">
        <v>240</v>
      </c>
      <c r="B502" s="73" t="s">
        <v>337</v>
      </c>
      <c r="C502" s="75" t="s">
        <v>186</v>
      </c>
      <c r="D502" s="75" t="s">
        <v>199</v>
      </c>
      <c r="E502" s="73"/>
      <c r="F502" s="73"/>
      <c r="G502" s="73" t="s">
        <v>269</v>
      </c>
      <c r="H502" s="73" t="s">
        <v>269</v>
      </c>
      <c r="I502" s="73" t="s">
        <v>465</v>
      </c>
      <c r="J502" s="73" t="str">
        <f t="shared" si="7"/>
        <v>Halon-1211 kg</v>
      </c>
      <c r="K502" s="28">
        <v>1890</v>
      </c>
      <c r="L502" s="48"/>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c r="BE502" s="22"/>
      <c r="BF502" s="22"/>
      <c r="BG502" s="22"/>
      <c r="BH502" s="22"/>
      <c r="BI502" s="22"/>
      <c r="BJ502" s="22"/>
      <c r="BK502" s="22"/>
      <c r="BL502" s="22"/>
      <c r="BM502" s="22"/>
      <c r="BN502" s="22"/>
      <c r="BO502" s="22"/>
      <c r="BP502" s="22"/>
      <c r="BQ502" s="22"/>
      <c r="BR502" s="22"/>
      <c r="BS502" s="22"/>
      <c r="BT502" s="22"/>
      <c r="BU502" s="22"/>
      <c r="BV502" s="22"/>
      <c r="BW502" s="22"/>
      <c r="BX502" s="22"/>
      <c r="BY502" s="22"/>
      <c r="BZ502" s="22"/>
      <c r="CA502" s="22"/>
      <c r="CB502" s="22"/>
      <c r="CC502" s="22"/>
      <c r="CD502" s="22"/>
      <c r="CE502" s="22"/>
      <c r="CF502" s="22"/>
      <c r="CG502" s="22"/>
      <c r="CH502" s="22"/>
      <c r="CI502" s="22"/>
      <c r="CJ502" s="22"/>
      <c r="CK502" s="22"/>
      <c r="CL502" s="22"/>
      <c r="CM502" s="22"/>
      <c r="CN502" s="22"/>
      <c r="CO502" s="22"/>
    </row>
    <row r="503" spans="1:93" s="2" customFormat="1" x14ac:dyDescent="0.3">
      <c r="A503" s="73" t="s">
        <v>240</v>
      </c>
      <c r="B503" s="73" t="s">
        <v>337</v>
      </c>
      <c r="C503" s="75" t="s">
        <v>186</v>
      </c>
      <c r="D503" s="75" t="s">
        <v>251</v>
      </c>
      <c r="E503" s="73"/>
      <c r="F503" s="73"/>
      <c r="G503" s="73" t="s">
        <v>269</v>
      </c>
      <c r="H503" s="73" t="s">
        <v>269</v>
      </c>
      <c r="I503" s="73" t="s">
        <v>465</v>
      </c>
      <c r="J503" s="73" t="str">
        <f t="shared" si="7"/>
        <v>Halon-1301 kg</v>
      </c>
      <c r="K503" s="28">
        <v>7140</v>
      </c>
      <c r="L503" s="48"/>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c r="BE503" s="22"/>
      <c r="BF503" s="22"/>
      <c r="BG503" s="22"/>
      <c r="BH503" s="22"/>
      <c r="BI503" s="22"/>
      <c r="BJ503" s="22"/>
      <c r="BK503" s="22"/>
      <c r="BL503" s="22"/>
      <c r="BM503" s="22"/>
      <c r="BN503" s="22"/>
      <c r="BO503" s="22"/>
      <c r="BP503" s="22"/>
      <c r="BQ503" s="22"/>
      <c r="BR503" s="22"/>
      <c r="BS503" s="22"/>
      <c r="BT503" s="22"/>
      <c r="BU503" s="22"/>
      <c r="BV503" s="22"/>
      <c r="BW503" s="22"/>
      <c r="BX503" s="22"/>
      <c r="BY503" s="22"/>
      <c r="BZ503" s="22"/>
      <c r="CA503" s="22"/>
      <c r="CB503" s="22"/>
      <c r="CC503" s="22"/>
      <c r="CD503" s="22"/>
      <c r="CE503" s="22"/>
      <c r="CF503" s="22"/>
      <c r="CG503" s="22"/>
      <c r="CH503" s="22"/>
      <c r="CI503" s="22"/>
      <c r="CJ503" s="22"/>
      <c r="CK503" s="22"/>
      <c r="CL503" s="22"/>
      <c r="CM503" s="22"/>
      <c r="CN503" s="22"/>
      <c r="CO503" s="22"/>
    </row>
    <row r="504" spans="1:93" s="2" customFormat="1" x14ac:dyDescent="0.3">
      <c r="A504" s="73" t="s">
        <v>240</v>
      </c>
      <c r="B504" s="73" t="s">
        <v>337</v>
      </c>
      <c r="C504" s="75" t="s">
        <v>186</v>
      </c>
      <c r="D504" s="75" t="s">
        <v>131</v>
      </c>
      <c r="E504" s="73"/>
      <c r="F504" s="73"/>
      <c r="G504" s="73" t="s">
        <v>269</v>
      </c>
      <c r="H504" s="73" t="s">
        <v>269</v>
      </c>
      <c r="I504" s="73" t="s">
        <v>465</v>
      </c>
      <c r="J504" s="73" t="str">
        <f t="shared" si="7"/>
        <v>Halon-2402 kg</v>
      </c>
      <c r="K504" s="28">
        <v>1640</v>
      </c>
      <c r="L504" s="48"/>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c r="BE504" s="22"/>
      <c r="BF504" s="22"/>
      <c r="BG504" s="22"/>
      <c r="BH504" s="22"/>
      <c r="BI504" s="22"/>
      <c r="BJ504" s="22"/>
      <c r="BK504" s="22"/>
      <c r="BL504" s="22"/>
      <c r="BM504" s="22"/>
      <c r="BN504" s="22"/>
      <c r="BO504" s="22"/>
      <c r="BP504" s="22"/>
      <c r="BQ504" s="22"/>
      <c r="BR504" s="22"/>
      <c r="BS504" s="22"/>
      <c r="BT504" s="22"/>
      <c r="BU504" s="22"/>
      <c r="BV504" s="22"/>
      <c r="BW504" s="22"/>
      <c r="BX504" s="22"/>
      <c r="BY504" s="22"/>
      <c r="BZ504" s="22"/>
      <c r="CA504" s="22"/>
      <c r="CB504" s="22"/>
      <c r="CC504" s="22"/>
      <c r="CD504" s="22"/>
      <c r="CE504" s="22"/>
      <c r="CF504" s="22"/>
      <c r="CG504" s="22"/>
      <c r="CH504" s="22"/>
      <c r="CI504" s="22"/>
      <c r="CJ504" s="22"/>
      <c r="CK504" s="22"/>
      <c r="CL504" s="22"/>
      <c r="CM504" s="22"/>
      <c r="CN504" s="22"/>
      <c r="CO504" s="22"/>
    </row>
    <row r="505" spans="1:93" s="2" customFormat="1" x14ac:dyDescent="0.3">
      <c r="A505" s="73" t="s">
        <v>240</v>
      </c>
      <c r="B505" s="73" t="s">
        <v>337</v>
      </c>
      <c r="C505" s="75" t="s">
        <v>186</v>
      </c>
      <c r="D505" s="75" t="s">
        <v>165</v>
      </c>
      <c r="E505" s="73"/>
      <c r="F505" s="73"/>
      <c r="G505" s="73" t="s">
        <v>269</v>
      </c>
      <c r="H505" s="73" t="s">
        <v>269</v>
      </c>
      <c r="I505" s="73" t="s">
        <v>465</v>
      </c>
      <c r="J505" s="73" t="str">
        <f t="shared" si="7"/>
        <v>Carbon tetrachloride kg</v>
      </c>
      <c r="K505" s="28">
        <v>1400</v>
      </c>
      <c r="L505" s="48"/>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c r="BE505" s="22"/>
      <c r="BF505" s="22"/>
      <c r="BG505" s="22"/>
      <c r="BH505" s="22"/>
      <c r="BI505" s="22"/>
      <c r="BJ505" s="22"/>
      <c r="BK505" s="22"/>
      <c r="BL505" s="22"/>
      <c r="BM505" s="22"/>
      <c r="BN505" s="22"/>
      <c r="BO505" s="22"/>
      <c r="BP505" s="22"/>
      <c r="BQ505" s="22"/>
      <c r="BR505" s="22"/>
      <c r="BS505" s="22"/>
      <c r="BT505" s="22"/>
      <c r="BU505" s="22"/>
      <c r="BV505" s="22"/>
      <c r="BW505" s="22"/>
      <c r="BX505" s="22"/>
      <c r="BY505" s="22"/>
      <c r="BZ505" s="22"/>
      <c r="CA505" s="22"/>
      <c r="CB505" s="22"/>
      <c r="CC505" s="22"/>
      <c r="CD505" s="22"/>
      <c r="CE505" s="22"/>
      <c r="CF505" s="22"/>
      <c r="CG505" s="22"/>
      <c r="CH505" s="22"/>
      <c r="CI505" s="22"/>
      <c r="CJ505" s="22"/>
      <c r="CK505" s="22"/>
      <c r="CL505" s="22"/>
      <c r="CM505" s="22"/>
      <c r="CN505" s="22"/>
      <c r="CO505" s="22"/>
    </row>
    <row r="506" spans="1:93" s="2" customFormat="1" x14ac:dyDescent="0.3">
      <c r="A506" s="73" t="s">
        <v>240</v>
      </c>
      <c r="B506" s="73" t="s">
        <v>337</v>
      </c>
      <c r="C506" s="75" t="s">
        <v>186</v>
      </c>
      <c r="D506" s="75" t="s">
        <v>411</v>
      </c>
      <c r="E506" s="73"/>
      <c r="F506" s="73"/>
      <c r="G506" s="73" t="s">
        <v>269</v>
      </c>
      <c r="H506" s="73" t="s">
        <v>269</v>
      </c>
      <c r="I506" s="73" t="s">
        <v>465</v>
      </c>
      <c r="J506" s="73" t="str">
        <f t="shared" si="7"/>
        <v>Methyl bromide kg</v>
      </c>
      <c r="K506" s="28">
        <v>5</v>
      </c>
      <c r="L506" s="48"/>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c r="BE506" s="22"/>
      <c r="BF506" s="22"/>
      <c r="BG506" s="22"/>
      <c r="BH506" s="22"/>
      <c r="BI506" s="22"/>
      <c r="BJ506" s="22"/>
      <c r="BK506" s="22"/>
      <c r="BL506" s="22"/>
      <c r="BM506" s="22"/>
      <c r="BN506" s="22"/>
      <c r="BO506" s="22"/>
      <c r="BP506" s="22"/>
      <c r="BQ506" s="22"/>
      <c r="BR506" s="22"/>
      <c r="BS506" s="22"/>
      <c r="BT506" s="22"/>
      <c r="BU506" s="22"/>
      <c r="BV506" s="22"/>
      <c r="BW506" s="22"/>
      <c r="BX506" s="22"/>
      <c r="BY506" s="22"/>
      <c r="BZ506" s="22"/>
      <c r="CA506" s="22"/>
      <c r="CB506" s="22"/>
      <c r="CC506" s="22"/>
      <c r="CD506" s="22"/>
      <c r="CE506" s="22"/>
      <c r="CF506" s="22"/>
      <c r="CG506" s="22"/>
      <c r="CH506" s="22"/>
      <c r="CI506" s="22"/>
      <c r="CJ506" s="22"/>
      <c r="CK506" s="22"/>
      <c r="CL506" s="22"/>
      <c r="CM506" s="22"/>
      <c r="CN506" s="22"/>
      <c r="CO506" s="22"/>
    </row>
    <row r="507" spans="1:93" s="2" customFormat="1" x14ac:dyDescent="0.3">
      <c r="A507" s="73" t="s">
        <v>240</v>
      </c>
      <c r="B507" s="73" t="s">
        <v>337</v>
      </c>
      <c r="C507" s="75" t="s">
        <v>186</v>
      </c>
      <c r="D507" s="75" t="s">
        <v>310</v>
      </c>
      <c r="E507" s="73"/>
      <c r="F507" s="73"/>
      <c r="G507" s="73" t="s">
        <v>269</v>
      </c>
      <c r="H507" s="73" t="s">
        <v>269</v>
      </c>
      <c r="I507" s="73" t="s">
        <v>465</v>
      </c>
      <c r="J507" s="73" t="str">
        <f t="shared" si="7"/>
        <v>Methyl chloroform kg</v>
      </c>
      <c r="K507" s="28">
        <v>146</v>
      </c>
      <c r="L507" s="48"/>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c r="BE507" s="22"/>
      <c r="BF507" s="22"/>
      <c r="BG507" s="22"/>
      <c r="BH507" s="22"/>
      <c r="BI507" s="22"/>
      <c r="BJ507" s="22"/>
      <c r="BK507" s="22"/>
      <c r="BL507" s="22"/>
      <c r="BM507" s="22"/>
      <c r="BN507" s="22"/>
      <c r="BO507" s="22"/>
      <c r="BP507" s="22"/>
      <c r="BQ507" s="22"/>
      <c r="BR507" s="22"/>
      <c r="BS507" s="22"/>
      <c r="BT507" s="22"/>
      <c r="BU507" s="22"/>
      <c r="BV507" s="22"/>
      <c r="BW507" s="22"/>
      <c r="BX507" s="22"/>
      <c r="BY507" s="22"/>
      <c r="BZ507" s="22"/>
      <c r="CA507" s="22"/>
      <c r="CB507" s="22"/>
      <c r="CC507" s="22"/>
      <c r="CD507" s="22"/>
      <c r="CE507" s="22"/>
      <c r="CF507" s="22"/>
      <c r="CG507" s="22"/>
      <c r="CH507" s="22"/>
      <c r="CI507" s="22"/>
      <c r="CJ507" s="22"/>
      <c r="CK507" s="22"/>
      <c r="CL507" s="22"/>
      <c r="CM507" s="22"/>
      <c r="CN507" s="22"/>
      <c r="CO507" s="22"/>
    </row>
    <row r="508" spans="1:93" s="2" customFormat="1" x14ac:dyDescent="0.3">
      <c r="A508" s="73" t="s">
        <v>240</v>
      </c>
      <c r="B508" s="73" t="s">
        <v>337</v>
      </c>
      <c r="C508" s="75" t="s">
        <v>186</v>
      </c>
      <c r="D508" s="75" t="s">
        <v>343</v>
      </c>
      <c r="E508" s="73"/>
      <c r="F508" s="73"/>
      <c r="G508" s="73" t="s">
        <v>269</v>
      </c>
      <c r="H508" s="73" t="s">
        <v>269</v>
      </c>
      <c r="I508" s="73" t="s">
        <v>465</v>
      </c>
      <c r="J508" s="73" t="str">
        <f t="shared" si="7"/>
        <v>HCFC-22/R22 = chlorodifluoromethane kg</v>
      </c>
      <c r="K508" s="28">
        <v>1810</v>
      </c>
      <c r="L508" s="48"/>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c r="BE508" s="22"/>
      <c r="BF508" s="22"/>
      <c r="BG508" s="22"/>
      <c r="BH508" s="22"/>
      <c r="BI508" s="22"/>
      <c r="BJ508" s="22"/>
      <c r="BK508" s="22"/>
      <c r="BL508" s="22"/>
      <c r="BM508" s="22"/>
      <c r="BN508" s="22"/>
      <c r="BO508" s="22"/>
      <c r="BP508" s="22"/>
      <c r="BQ508" s="22"/>
      <c r="BR508" s="22"/>
      <c r="BS508" s="22"/>
      <c r="BT508" s="22"/>
      <c r="BU508" s="22"/>
      <c r="BV508" s="22"/>
      <c r="BW508" s="22"/>
      <c r="BX508" s="22"/>
      <c r="BY508" s="22"/>
      <c r="BZ508" s="22"/>
      <c r="CA508" s="22"/>
      <c r="CB508" s="22"/>
      <c r="CC508" s="22"/>
      <c r="CD508" s="22"/>
      <c r="CE508" s="22"/>
      <c r="CF508" s="22"/>
      <c r="CG508" s="22"/>
      <c r="CH508" s="22"/>
      <c r="CI508" s="22"/>
      <c r="CJ508" s="22"/>
      <c r="CK508" s="22"/>
      <c r="CL508" s="22"/>
      <c r="CM508" s="22"/>
      <c r="CN508" s="22"/>
      <c r="CO508" s="22"/>
    </row>
    <row r="509" spans="1:93" s="2" customFormat="1" x14ac:dyDescent="0.3">
      <c r="A509" s="73" t="s">
        <v>240</v>
      </c>
      <c r="B509" s="73" t="s">
        <v>337</v>
      </c>
      <c r="C509" s="75" t="s">
        <v>186</v>
      </c>
      <c r="D509" s="75" t="s">
        <v>56</v>
      </c>
      <c r="E509" s="73"/>
      <c r="F509" s="73"/>
      <c r="G509" s="73" t="s">
        <v>269</v>
      </c>
      <c r="H509" s="73" t="s">
        <v>269</v>
      </c>
      <c r="I509" s="73" t="s">
        <v>465</v>
      </c>
      <c r="J509" s="73" t="str">
        <f t="shared" si="7"/>
        <v>HCFC-123 kg</v>
      </c>
      <c r="K509" s="28">
        <v>77</v>
      </c>
      <c r="L509" s="48"/>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c r="BE509" s="22"/>
      <c r="BF509" s="22"/>
      <c r="BG509" s="22"/>
      <c r="BH509" s="22"/>
      <c r="BI509" s="22"/>
      <c r="BJ509" s="22"/>
      <c r="BK509" s="22"/>
      <c r="BL509" s="22"/>
      <c r="BM509" s="22"/>
      <c r="BN509" s="22"/>
      <c r="BO509" s="22"/>
      <c r="BP509" s="22"/>
      <c r="BQ509" s="22"/>
      <c r="BR509" s="22"/>
      <c r="BS509" s="22"/>
      <c r="BT509" s="22"/>
      <c r="BU509" s="22"/>
      <c r="BV509" s="22"/>
      <c r="BW509" s="22"/>
      <c r="BX509" s="22"/>
      <c r="BY509" s="22"/>
      <c r="BZ509" s="22"/>
      <c r="CA509" s="22"/>
      <c r="CB509" s="22"/>
      <c r="CC509" s="22"/>
      <c r="CD509" s="22"/>
      <c r="CE509" s="22"/>
      <c r="CF509" s="22"/>
      <c r="CG509" s="22"/>
      <c r="CH509" s="22"/>
      <c r="CI509" s="22"/>
      <c r="CJ509" s="22"/>
      <c r="CK509" s="22"/>
      <c r="CL509" s="22"/>
      <c r="CM509" s="22"/>
      <c r="CN509" s="22"/>
      <c r="CO509" s="22"/>
    </row>
    <row r="510" spans="1:93" s="2" customFormat="1" x14ac:dyDescent="0.3">
      <c r="A510" s="73" t="s">
        <v>240</v>
      </c>
      <c r="B510" s="73" t="s">
        <v>337</v>
      </c>
      <c r="C510" s="75" t="s">
        <v>186</v>
      </c>
      <c r="D510" s="75" t="s">
        <v>124</v>
      </c>
      <c r="E510" s="73"/>
      <c r="F510" s="73"/>
      <c r="G510" s="73" t="s">
        <v>269</v>
      </c>
      <c r="H510" s="73" t="s">
        <v>269</v>
      </c>
      <c r="I510" s="73" t="s">
        <v>465</v>
      </c>
      <c r="J510" s="73" t="str">
        <f t="shared" si="7"/>
        <v>HCFC-124 kg</v>
      </c>
      <c r="K510" s="28">
        <v>609</v>
      </c>
      <c r="L510" s="48"/>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c r="BE510" s="22"/>
      <c r="BF510" s="22"/>
      <c r="BG510" s="22"/>
      <c r="BH510" s="22"/>
      <c r="BI510" s="22"/>
      <c r="BJ510" s="22"/>
      <c r="BK510" s="22"/>
      <c r="BL510" s="22"/>
      <c r="BM510" s="22"/>
      <c r="BN510" s="22"/>
      <c r="BO510" s="22"/>
      <c r="BP510" s="22"/>
      <c r="BQ510" s="22"/>
      <c r="BR510" s="22"/>
      <c r="BS510" s="22"/>
      <c r="BT510" s="22"/>
      <c r="BU510" s="22"/>
      <c r="BV510" s="22"/>
      <c r="BW510" s="22"/>
      <c r="BX510" s="22"/>
      <c r="BY510" s="22"/>
      <c r="BZ510" s="22"/>
      <c r="CA510" s="22"/>
      <c r="CB510" s="22"/>
      <c r="CC510" s="22"/>
      <c r="CD510" s="22"/>
      <c r="CE510" s="22"/>
      <c r="CF510" s="22"/>
      <c r="CG510" s="22"/>
      <c r="CH510" s="22"/>
      <c r="CI510" s="22"/>
      <c r="CJ510" s="22"/>
      <c r="CK510" s="22"/>
      <c r="CL510" s="22"/>
      <c r="CM510" s="22"/>
      <c r="CN510" s="22"/>
      <c r="CO510" s="22"/>
    </row>
    <row r="511" spans="1:93" s="2" customFormat="1" x14ac:dyDescent="0.3">
      <c r="A511" s="73" t="s">
        <v>240</v>
      </c>
      <c r="B511" s="73" t="s">
        <v>337</v>
      </c>
      <c r="C511" s="75" t="s">
        <v>186</v>
      </c>
      <c r="D511" s="75" t="s">
        <v>308</v>
      </c>
      <c r="E511" s="73"/>
      <c r="F511" s="73"/>
      <c r="G511" s="73" t="s">
        <v>269</v>
      </c>
      <c r="H511" s="73" t="s">
        <v>269</v>
      </c>
      <c r="I511" s="73" t="s">
        <v>465</v>
      </c>
      <c r="J511" s="73" t="str">
        <f t="shared" si="7"/>
        <v>HCFC-141b kg</v>
      </c>
      <c r="K511" s="28">
        <v>725</v>
      </c>
      <c r="L511" s="48"/>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c r="BE511" s="22"/>
      <c r="BF511" s="22"/>
      <c r="BG511" s="22"/>
      <c r="BH511" s="22"/>
      <c r="BI511" s="22"/>
      <c r="BJ511" s="22"/>
      <c r="BK511" s="22"/>
      <c r="BL511" s="22"/>
      <c r="BM511" s="22"/>
      <c r="BN511" s="22"/>
      <c r="BO511" s="22"/>
      <c r="BP511" s="22"/>
      <c r="BQ511" s="22"/>
      <c r="BR511" s="22"/>
      <c r="BS511" s="22"/>
      <c r="BT511" s="22"/>
      <c r="BU511" s="22"/>
      <c r="BV511" s="22"/>
      <c r="BW511" s="22"/>
      <c r="BX511" s="22"/>
      <c r="BY511" s="22"/>
      <c r="BZ511" s="22"/>
      <c r="CA511" s="22"/>
      <c r="CB511" s="22"/>
      <c r="CC511" s="22"/>
      <c r="CD511" s="22"/>
      <c r="CE511" s="22"/>
      <c r="CF511" s="22"/>
      <c r="CG511" s="22"/>
      <c r="CH511" s="22"/>
      <c r="CI511" s="22"/>
      <c r="CJ511" s="22"/>
      <c r="CK511" s="22"/>
      <c r="CL511" s="22"/>
      <c r="CM511" s="22"/>
      <c r="CN511" s="22"/>
      <c r="CO511" s="22"/>
    </row>
    <row r="512" spans="1:93" s="2" customFormat="1" x14ac:dyDescent="0.3">
      <c r="A512" s="73" t="s">
        <v>240</v>
      </c>
      <c r="B512" s="73" t="s">
        <v>337</v>
      </c>
      <c r="C512" s="75" t="s">
        <v>186</v>
      </c>
      <c r="D512" s="75" t="s">
        <v>397</v>
      </c>
      <c r="E512" s="73"/>
      <c r="F512" s="73"/>
      <c r="G512" s="73" t="s">
        <v>269</v>
      </c>
      <c r="H512" s="73" t="s">
        <v>269</v>
      </c>
      <c r="I512" s="73" t="s">
        <v>465</v>
      </c>
      <c r="J512" s="73" t="str">
        <f t="shared" si="7"/>
        <v>HCFC-142b kg</v>
      </c>
      <c r="K512" s="28">
        <v>2310</v>
      </c>
      <c r="L512" s="48"/>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c r="BE512" s="22"/>
      <c r="BF512" s="22"/>
      <c r="BG512" s="22"/>
      <c r="BH512" s="22"/>
      <c r="BI512" s="22"/>
      <c r="BJ512" s="22"/>
      <c r="BK512" s="22"/>
      <c r="BL512" s="22"/>
      <c r="BM512" s="22"/>
      <c r="BN512" s="22"/>
      <c r="BO512" s="22"/>
      <c r="BP512" s="22"/>
      <c r="BQ512" s="22"/>
      <c r="BR512" s="22"/>
      <c r="BS512" s="22"/>
      <c r="BT512" s="22"/>
      <c r="BU512" s="22"/>
      <c r="BV512" s="22"/>
      <c r="BW512" s="22"/>
      <c r="BX512" s="22"/>
      <c r="BY512" s="22"/>
      <c r="BZ512" s="22"/>
      <c r="CA512" s="22"/>
      <c r="CB512" s="22"/>
      <c r="CC512" s="22"/>
      <c r="CD512" s="22"/>
      <c r="CE512" s="22"/>
      <c r="CF512" s="22"/>
      <c r="CG512" s="22"/>
      <c r="CH512" s="22"/>
      <c r="CI512" s="22"/>
      <c r="CJ512" s="22"/>
      <c r="CK512" s="22"/>
      <c r="CL512" s="22"/>
      <c r="CM512" s="22"/>
      <c r="CN512" s="22"/>
      <c r="CO512" s="22"/>
    </row>
    <row r="513" spans="1:93" s="2" customFormat="1" x14ac:dyDescent="0.3">
      <c r="A513" s="73" t="s">
        <v>240</v>
      </c>
      <c r="B513" s="73" t="s">
        <v>337</v>
      </c>
      <c r="C513" s="75" t="s">
        <v>186</v>
      </c>
      <c r="D513" s="75" t="s">
        <v>478</v>
      </c>
      <c r="E513" s="73"/>
      <c r="F513" s="73"/>
      <c r="G513" s="73" t="s">
        <v>269</v>
      </c>
      <c r="H513" s="73" t="s">
        <v>269</v>
      </c>
      <c r="I513" s="73" t="s">
        <v>465</v>
      </c>
      <c r="J513" s="73" t="str">
        <f t="shared" si="7"/>
        <v>HCFC-225ca kg</v>
      </c>
      <c r="K513" s="28">
        <v>122</v>
      </c>
      <c r="L513" s="48"/>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c r="BE513" s="22"/>
      <c r="BF513" s="22"/>
      <c r="BG513" s="22"/>
      <c r="BH513" s="22"/>
      <c r="BI513" s="22"/>
      <c r="BJ513" s="22"/>
      <c r="BK513" s="22"/>
      <c r="BL513" s="22"/>
      <c r="BM513" s="22"/>
      <c r="BN513" s="22"/>
      <c r="BO513" s="22"/>
      <c r="BP513" s="22"/>
      <c r="BQ513" s="22"/>
      <c r="BR513" s="22"/>
      <c r="BS513" s="22"/>
      <c r="BT513" s="22"/>
      <c r="BU513" s="22"/>
      <c r="BV513" s="22"/>
      <c r="BW513" s="22"/>
      <c r="BX513" s="22"/>
      <c r="BY513" s="22"/>
      <c r="BZ513" s="22"/>
      <c r="CA513" s="22"/>
      <c r="CB513" s="22"/>
      <c r="CC513" s="22"/>
      <c r="CD513" s="22"/>
      <c r="CE513" s="22"/>
      <c r="CF513" s="22"/>
      <c r="CG513" s="22"/>
      <c r="CH513" s="22"/>
      <c r="CI513" s="22"/>
      <c r="CJ513" s="22"/>
      <c r="CK513" s="22"/>
      <c r="CL513" s="22"/>
      <c r="CM513" s="22"/>
      <c r="CN513" s="22"/>
      <c r="CO513" s="22"/>
    </row>
    <row r="514" spans="1:93" s="2" customFormat="1" x14ac:dyDescent="0.3">
      <c r="A514" s="73" t="s">
        <v>240</v>
      </c>
      <c r="B514" s="73" t="s">
        <v>337</v>
      </c>
      <c r="C514" s="75" t="s">
        <v>186</v>
      </c>
      <c r="D514" s="75" t="s">
        <v>477</v>
      </c>
      <c r="E514" s="73"/>
      <c r="F514" s="73"/>
      <c r="G514" s="73" t="s">
        <v>269</v>
      </c>
      <c r="H514" s="73" t="s">
        <v>269</v>
      </c>
      <c r="I514" s="73" t="s">
        <v>465</v>
      </c>
      <c r="J514" s="73" t="str">
        <f t="shared" si="7"/>
        <v>HCFC-225cb kg</v>
      </c>
      <c r="K514" s="28">
        <v>595</v>
      </c>
      <c r="L514" s="48"/>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c r="BE514" s="22"/>
      <c r="BF514" s="22"/>
      <c r="BG514" s="22"/>
      <c r="BH514" s="22"/>
      <c r="BI514" s="22"/>
      <c r="BJ514" s="22"/>
      <c r="BK514" s="22"/>
      <c r="BL514" s="22"/>
      <c r="BM514" s="22"/>
      <c r="BN514" s="22"/>
      <c r="BO514" s="22"/>
      <c r="BP514" s="22"/>
      <c r="BQ514" s="22"/>
      <c r="BR514" s="22"/>
      <c r="BS514" s="22"/>
      <c r="BT514" s="22"/>
      <c r="BU514" s="22"/>
      <c r="BV514" s="22"/>
      <c r="BW514" s="22"/>
      <c r="BX514" s="22"/>
      <c r="BY514" s="22"/>
      <c r="BZ514" s="22"/>
      <c r="CA514" s="22"/>
      <c r="CB514" s="22"/>
      <c r="CC514" s="22"/>
      <c r="CD514" s="22"/>
      <c r="CE514" s="22"/>
      <c r="CF514" s="22"/>
      <c r="CG514" s="22"/>
      <c r="CH514" s="22"/>
      <c r="CI514" s="22"/>
      <c r="CJ514" s="22"/>
      <c r="CK514" s="22"/>
      <c r="CL514" s="22"/>
      <c r="CM514" s="22"/>
      <c r="CN514" s="22"/>
      <c r="CO514" s="22"/>
    </row>
    <row r="515" spans="1:93" s="2" customFormat="1" x14ac:dyDescent="0.3">
      <c r="A515" s="73" t="s">
        <v>240</v>
      </c>
      <c r="B515" s="73" t="s">
        <v>337</v>
      </c>
      <c r="C515" s="75" t="s">
        <v>186</v>
      </c>
      <c r="D515" s="75" t="s">
        <v>479</v>
      </c>
      <c r="E515" s="73"/>
      <c r="F515" s="73"/>
      <c r="G515" s="73" t="s">
        <v>269</v>
      </c>
      <c r="H515" s="73" t="s">
        <v>269</v>
      </c>
      <c r="I515" s="73" t="s">
        <v>465</v>
      </c>
      <c r="J515" s="73" t="str">
        <f t="shared" si="7"/>
        <v>HCFC-21 kg</v>
      </c>
      <c r="K515" s="28">
        <v>151</v>
      </c>
      <c r="L515" s="48"/>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c r="BE515" s="22"/>
      <c r="BF515" s="22"/>
      <c r="BG515" s="22"/>
      <c r="BH515" s="22"/>
      <c r="BI515" s="22"/>
      <c r="BJ515" s="22"/>
      <c r="BK515" s="22"/>
      <c r="BL515" s="22"/>
      <c r="BM515" s="22"/>
      <c r="BN515" s="22"/>
      <c r="BO515" s="22"/>
      <c r="BP515" s="22"/>
      <c r="BQ515" s="22"/>
      <c r="BR515" s="22"/>
      <c r="BS515" s="22"/>
      <c r="BT515" s="22"/>
      <c r="BU515" s="22"/>
      <c r="BV515" s="22"/>
      <c r="BW515" s="22"/>
      <c r="BX515" s="22"/>
      <c r="BY515" s="22"/>
      <c r="BZ515" s="22"/>
      <c r="CA515" s="22"/>
      <c r="CB515" s="22"/>
      <c r="CC515" s="22"/>
      <c r="CD515" s="22"/>
      <c r="CE515" s="22"/>
      <c r="CF515" s="22"/>
      <c r="CG515" s="22"/>
      <c r="CH515" s="22"/>
      <c r="CI515" s="22"/>
      <c r="CJ515" s="22"/>
      <c r="CK515" s="22"/>
      <c r="CL515" s="22"/>
      <c r="CM515" s="22"/>
      <c r="CN515" s="22"/>
      <c r="CO515" s="22"/>
    </row>
    <row r="516" spans="1:93" s="2" customFormat="1" x14ac:dyDescent="0.3">
      <c r="A516" s="73" t="s">
        <v>240</v>
      </c>
      <c r="B516" s="73" t="s">
        <v>337</v>
      </c>
      <c r="C516" s="75" t="s">
        <v>320</v>
      </c>
      <c r="D516" s="75" t="s">
        <v>476</v>
      </c>
      <c r="E516" s="73"/>
      <c r="F516" s="73"/>
      <c r="G516" s="73" t="s">
        <v>269</v>
      </c>
      <c r="H516" s="73" t="s">
        <v>269</v>
      </c>
      <c r="I516" s="73" t="s">
        <v>465</v>
      </c>
      <c r="J516" s="73" t="str">
        <f t="shared" si="7"/>
        <v>Nitrogen trifluoride kg</v>
      </c>
      <c r="K516" s="28">
        <v>17200</v>
      </c>
      <c r="L516" s="48"/>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c r="BE516" s="22"/>
      <c r="BF516" s="22"/>
      <c r="BG516" s="22"/>
      <c r="BH516" s="22"/>
      <c r="BI516" s="22"/>
      <c r="BJ516" s="22"/>
      <c r="BK516" s="22"/>
      <c r="BL516" s="22"/>
      <c r="BM516" s="22"/>
      <c r="BN516" s="22"/>
      <c r="BO516" s="22"/>
      <c r="BP516" s="22"/>
      <c r="BQ516" s="22"/>
      <c r="BR516" s="22"/>
      <c r="BS516" s="22"/>
      <c r="BT516" s="22"/>
      <c r="BU516" s="22"/>
      <c r="BV516" s="22"/>
      <c r="BW516" s="22"/>
      <c r="BX516" s="22"/>
      <c r="BY516" s="22"/>
      <c r="BZ516" s="22"/>
      <c r="CA516" s="22"/>
      <c r="CB516" s="22"/>
      <c r="CC516" s="22"/>
      <c r="CD516" s="22"/>
      <c r="CE516" s="22"/>
      <c r="CF516" s="22"/>
      <c r="CG516" s="22"/>
      <c r="CH516" s="22"/>
      <c r="CI516" s="22"/>
      <c r="CJ516" s="22"/>
      <c r="CK516" s="22"/>
      <c r="CL516" s="22"/>
      <c r="CM516" s="22"/>
      <c r="CN516" s="22"/>
      <c r="CO516" s="22"/>
    </row>
    <row r="517" spans="1:93" s="2" customFormat="1" x14ac:dyDescent="0.3">
      <c r="A517" s="73" t="s">
        <v>240</v>
      </c>
      <c r="B517" s="73" t="s">
        <v>337</v>
      </c>
      <c r="C517" s="75" t="s">
        <v>320</v>
      </c>
      <c r="D517" s="75" t="s">
        <v>475</v>
      </c>
      <c r="E517" s="73"/>
      <c r="F517" s="73"/>
      <c r="G517" s="73" t="s">
        <v>269</v>
      </c>
      <c r="H517" s="73" t="s">
        <v>269</v>
      </c>
      <c r="I517" s="73" t="s">
        <v>465</v>
      </c>
      <c r="J517" s="73" t="str">
        <f t="shared" si="7"/>
        <v>PFC-9-1-18 kg</v>
      </c>
      <c r="K517" s="28">
        <v>7500</v>
      </c>
      <c r="L517" s="48"/>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c r="BE517" s="22"/>
      <c r="BF517" s="22"/>
      <c r="BG517" s="22"/>
      <c r="BH517" s="22"/>
      <c r="BI517" s="22"/>
      <c r="BJ517" s="22"/>
      <c r="BK517" s="22"/>
      <c r="BL517" s="22"/>
      <c r="BM517" s="22"/>
      <c r="BN517" s="22"/>
      <c r="BO517" s="22"/>
      <c r="BP517" s="22"/>
      <c r="BQ517" s="22"/>
      <c r="BR517" s="22"/>
      <c r="BS517" s="22"/>
      <c r="BT517" s="22"/>
      <c r="BU517" s="22"/>
      <c r="BV517" s="22"/>
      <c r="BW517" s="22"/>
      <c r="BX517" s="22"/>
      <c r="BY517" s="22"/>
      <c r="BZ517" s="22"/>
      <c r="CA517" s="22"/>
      <c r="CB517" s="22"/>
      <c r="CC517" s="22"/>
      <c r="CD517" s="22"/>
      <c r="CE517" s="22"/>
      <c r="CF517" s="22"/>
      <c r="CG517" s="22"/>
      <c r="CH517" s="22"/>
      <c r="CI517" s="22"/>
      <c r="CJ517" s="22"/>
      <c r="CK517" s="22"/>
      <c r="CL517" s="22"/>
      <c r="CM517" s="22"/>
      <c r="CN517" s="22"/>
      <c r="CO517" s="22"/>
    </row>
    <row r="518" spans="1:93" s="2" customFormat="1" x14ac:dyDescent="0.3">
      <c r="A518" s="73" t="s">
        <v>240</v>
      </c>
      <c r="B518" s="73" t="s">
        <v>337</v>
      </c>
      <c r="C518" s="75" t="s">
        <v>320</v>
      </c>
      <c r="D518" s="75" t="s">
        <v>474</v>
      </c>
      <c r="E518" s="73"/>
      <c r="F518" s="73"/>
      <c r="G518" s="73" t="s">
        <v>269</v>
      </c>
      <c r="H518" s="73" t="s">
        <v>269</v>
      </c>
      <c r="I518" s="73" t="s">
        <v>465</v>
      </c>
      <c r="J518" s="73" t="str">
        <f t="shared" ref="J518:J581" si="8">CONCATENATE(D518," ",H518)</f>
        <v>Trifluoromethyl sulphur pentafluoride kg</v>
      </c>
      <c r="K518" s="28">
        <v>17700</v>
      </c>
      <c r="L518" s="48"/>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c r="BE518" s="22"/>
      <c r="BF518" s="22"/>
      <c r="BG518" s="22"/>
      <c r="BH518" s="22"/>
      <c r="BI518" s="22"/>
      <c r="BJ518" s="22"/>
      <c r="BK518" s="22"/>
      <c r="BL518" s="22"/>
      <c r="BM518" s="22"/>
      <c r="BN518" s="22"/>
      <c r="BO518" s="22"/>
      <c r="BP518" s="22"/>
      <c r="BQ518" s="22"/>
      <c r="BR518" s="22"/>
      <c r="BS518" s="22"/>
      <c r="BT518" s="22"/>
      <c r="BU518" s="22"/>
      <c r="BV518" s="22"/>
      <c r="BW518" s="22"/>
      <c r="BX518" s="22"/>
      <c r="BY518" s="22"/>
      <c r="BZ518" s="22"/>
      <c r="CA518" s="22"/>
      <c r="CB518" s="22"/>
      <c r="CC518" s="22"/>
      <c r="CD518" s="22"/>
      <c r="CE518" s="22"/>
      <c r="CF518" s="22"/>
      <c r="CG518" s="22"/>
      <c r="CH518" s="22"/>
      <c r="CI518" s="22"/>
      <c r="CJ518" s="22"/>
      <c r="CK518" s="22"/>
      <c r="CL518" s="22"/>
      <c r="CM518" s="22"/>
      <c r="CN518" s="22"/>
      <c r="CO518" s="22"/>
    </row>
    <row r="519" spans="1:93" s="2" customFormat="1" x14ac:dyDescent="0.3">
      <c r="A519" s="73" t="s">
        <v>240</v>
      </c>
      <c r="B519" s="73" t="s">
        <v>337</v>
      </c>
      <c r="C519" s="75" t="s">
        <v>320</v>
      </c>
      <c r="D519" s="75" t="s">
        <v>268</v>
      </c>
      <c r="E519" s="73"/>
      <c r="F519" s="73"/>
      <c r="G519" s="73" t="s">
        <v>269</v>
      </c>
      <c r="H519" s="73" t="s">
        <v>269</v>
      </c>
      <c r="I519" s="73" t="s">
        <v>465</v>
      </c>
      <c r="J519" s="73" t="str">
        <f t="shared" si="8"/>
        <v>Perfluorocyclopropane kg</v>
      </c>
      <c r="K519" s="28">
        <v>17340</v>
      </c>
      <c r="L519" s="48"/>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c r="BE519" s="22"/>
      <c r="BF519" s="22"/>
      <c r="BG519" s="22"/>
      <c r="BH519" s="22"/>
      <c r="BI519" s="22"/>
      <c r="BJ519" s="22"/>
      <c r="BK519" s="22"/>
      <c r="BL519" s="22"/>
      <c r="BM519" s="22"/>
      <c r="BN519" s="22"/>
      <c r="BO519" s="22"/>
      <c r="BP519" s="22"/>
      <c r="BQ519" s="22"/>
      <c r="BR519" s="22"/>
      <c r="BS519" s="22"/>
      <c r="BT519" s="22"/>
      <c r="BU519" s="22"/>
      <c r="BV519" s="22"/>
      <c r="BW519" s="22"/>
      <c r="BX519" s="22"/>
      <c r="BY519" s="22"/>
      <c r="BZ519" s="22"/>
      <c r="CA519" s="22"/>
      <c r="CB519" s="22"/>
      <c r="CC519" s="22"/>
      <c r="CD519" s="22"/>
      <c r="CE519" s="22"/>
      <c r="CF519" s="22"/>
      <c r="CG519" s="22"/>
      <c r="CH519" s="22"/>
      <c r="CI519" s="22"/>
      <c r="CJ519" s="22"/>
      <c r="CK519" s="22"/>
      <c r="CL519" s="22"/>
      <c r="CM519" s="22"/>
      <c r="CN519" s="22"/>
      <c r="CO519" s="22"/>
    </row>
    <row r="520" spans="1:93" s="2" customFormat="1" x14ac:dyDescent="0.3">
      <c r="A520" s="73" t="s">
        <v>240</v>
      </c>
      <c r="B520" s="73" t="s">
        <v>337</v>
      </c>
      <c r="C520" s="75" t="s">
        <v>142</v>
      </c>
      <c r="D520" s="75" t="s">
        <v>206</v>
      </c>
      <c r="E520" s="73"/>
      <c r="F520" s="73"/>
      <c r="G520" s="73" t="s">
        <v>269</v>
      </c>
      <c r="H520" s="73" t="s">
        <v>269</v>
      </c>
      <c r="I520" s="73" t="s">
        <v>465</v>
      </c>
      <c r="J520" s="73" t="str">
        <f t="shared" si="8"/>
        <v>HFE-125 kg</v>
      </c>
      <c r="K520" s="28">
        <v>14900</v>
      </c>
      <c r="L520" s="48"/>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c r="BE520" s="22"/>
      <c r="BF520" s="22"/>
      <c r="BG520" s="22"/>
      <c r="BH520" s="22"/>
      <c r="BI520" s="22"/>
      <c r="BJ520" s="22"/>
      <c r="BK520" s="22"/>
      <c r="BL520" s="22"/>
      <c r="BM520" s="22"/>
      <c r="BN520" s="22"/>
      <c r="BO520" s="22"/>
      <c r="BP520" s="22"/>
      <c r="BQ520" s="22"/>
      <c r="BR520" s="22"/>
      <c r="BS520" s="22"/>
      <c r="BT520" s="22"/>
      <c r="BU520" s="22"/>
      <c r="BV520" s="22"/>
      <c r="BW520" s="22"/>
      <c r="BX520" s="22"/>
      <c r="BY520" s="22"/>
      <c r="BZ520" s="22"/>
      <c r="CA520" s="22"/>
      <c r="CB520" s="22"/>
      <c r="CC520" s="22"/>
      <c r="CD520" s="22"/>
      <c r="CE520" s="22"/>
      <c r="CF520" s="22"/>
      <c r="CG520" s="22"/>
      <c r="CH520" s="22"/>
      <c r="CI520" s="22"/>
      <c r="CJ520" s="22"/>
      <c r="CK520" s="22"/>
      <c r="CL520" s="22"/>
      <c r="CM520" s="22"/>
      <c r="CN520" s="22"/>
      <c r="CO520" s="22"/>
    </row>
    <row r="521" spans="1:93" s="2" customFormat="1" x14ac:dyDescent="0.3">
      <c r="A521" s="73" t="s">
        <v>240</v>
      </c>
      <c r="B521" s="73" t="s">
        <v>337</v>
      </c>
      <c r="C521" s="75" t="s">
        <v>142</v>
      </c>
      <c r="D521" s="75" t="s">
        <v>393</v>
      </c>
      <c r="E521" s="73"/>
      <c r="F521" s="73"/>
      <c r="G521" s="73" t="s">
        <v>269</v>
      </c>
      <c r="H521" s="73" t="s">
        <v>269</v>
      </c>
      <c r="I521" s="73" t="s">
        <v>465</v>
      </c>
      <c r="J521" s="73" t="str">
        <f t="shared" si="8"/>
        <v>HFE-134 kg</v>
      </c>
      <c r="K521" s="28">
        <v>6320</v>
      </c>
      <c r="L521" s="48"/>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c r="BE521" s="22"/>
      <c r="BF521" s="22"/>
      <c r="BG521" s="22"/>
      <c r="BH521" s="22"/>
      <c r="BI521" s="22"/>
      <c r="BJ521" s="22"/>
      <c r="BK521" s="22"/>
      <c r="BL521" s="22"/>
      <c r="BM521" s="22"/>
      <c r="BN521" s="22"/>
      <c r="BO521" s="22"/>
      <c r="BP521" s="22"/>
      <c r="BQ521" s="22"/>
      <c r="BR521" s="22"/>
      <c r="BS521" s="22"/>
      <c r="BT521" s="22"/>
      <c r="BU521" s="22"/>
      <c r="BV521" s="22"/>
      <c r="BW521" s="22"/>
      <c r="BX521" s="22"/>
      <c r="BY521" s="22"/>
      <c r="BZ521" s="22"/>
      <c r="CA521" s="22"/>
      <c r="CB521" s="22"/>
      <c r="CC521" s="22"/>
      <c r="CD521" s="22"/>
      <c r="CE521" s="22"/>
      <c r="CF521" s="22"/>
      <c r="CG521" s="22"/>
      <c r="CH521" s="22"/>
      <c r="CI521" s="22"/>
      <c r="CJ521" s="22"/>
      <c r="CK521" s="22"/>
      <c r="CL521" s="22"/>
      <c r="CM521" s="22"/>
      <c r="CN521" s="22"/>
      <c r="CO521" s="22"/>
    </row>
    <row r="522" spans="1:93" s="2" customFormat="1" x14ac:dyDescent="0.3">
      <c r="A522" s="73" t="s">
        <v>240</v>
      </c>
      <c r="B522" s="73" t="s">
        <v>337</v>
      </c>
      <c r="C522" s="75" t="s">
        <v>142</v>
      </c>
      <c r="D522" s="75" t="s">
        <v>87</v>
      </c>
      <c r="E522" s="73"/>
      <c r="F522" s="73"/>
      <c r="G522" s="73" t="s">
        <v>269</v>
      </c>
      <c r="H522" s="73" t="s">
        <v>269</v>
      </c>
      <c r="I522" s="73" t="s">
        <v>465</v>
      </c>
      <c r="J522" s="73" t="str">
        <f t="shared" si="8"/>
        <v>HFE-143a kg</v>
      </c>
      <c r="K522" s="28">
        <v>756</v>
      </c>
      <c r="L522" s="48"/>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c r="BE522" s="22"/>
      <c r="BF522" s="22"/>
      <c r="BG522" s="22"/>
      <c r="BH522" s="22"/>
      <c r="BI522" s="22"/>
      <c r="BJ522" s="22"/>
      <c r="BK522" s="22"/>
      <c r="BL522" s="22"/>
      <c r="BM522" s="22"/>
      <c r="BN522" s="22"/>
      <c r="BO522" s="22"/>
      <c r="BP522" s="22"/>
      <c r="BQ522" s="22"/>
      <c r="BR522" s="22"/>
      <c r="BS522" s="22"/>
      <c r="BT522" s="22"/>
      <c r="BU522" s="22"/>
      <c r="BV522" s="22"/>
      <c r="BW522" s="22"/>
      <c r="BX522" s="22"/>
      <c r="BY522" s="22"/>
      <c r="BZ522" s="22"/>
      <c r="CA522" s="22"/>
      <c r="CB522" s="22"/>
      <c r="CC522" s="22"/>
      <c r="CD522" s="22"/>
      <c r="CE522" s="22"/>
      <c r="CF522" s="22"/>
      <c r="CG522" s="22"/>
      <c r="CH522" s="22"/>
      <c r="CI522" s="22"/>
      <c r="CJ522" s="22"/>
      <c r="CK522" s="22"/>
      <c r="CL522" s="22"/>
      <c r="CM522" s="22"/>
      <c r="CN522" s="22"/>
      <c r="CO522" s="22"/>
    </row>
    <row r="523" spans="1:93" s="2" customFormat="1" x14ac:dyDescent="0.3">
      <c r="A523" s="73" t="s">
        <v>240</v>
      </c>
      <c r="B523" s="73" t="s">
        <v>337</v>
      </c>
      <c r="C523" s="75" t="s">
        <v>142</v>
      </c>
      <c r="D523" s="75" t="s">
        <v>459</v>
      </c>
      <c r="E523" s="73"/>
      <c r="F523" s="73"/>
      <c r="G523" s="73" t="s">
        <v>269</v>
      </c>
      <c r="H523" s="73" t="s">
        <v>269</v>
      </c>
      <c r="I523" s="73" t="s">
        <v>465</v>
      </c>
      <c r="J523" s="73" t="str">
        <f t="shared" si="8"/>
        <v>HCFE-235da2 kg</v>
      </c>
      <c r="K523" s="28">
        <v>350</v>
      </c>
      <c r="L523" s="48"/>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c r="BE523" s="22"/>
      <c r="BF523" s="22"/>
      <c r="BG523" s="22"/>
      <c r="BH523" s="22"/>
      <c r="BI523" s="22"/>
      <c r="BJ523" s="22"/>
      <c r="BK523" s="22"/>
      <c r="BL523" s="22"/>
      <c r="BM523" s="22"/>
      <c r="BN523" s="22"/>
      <c r="BO523" s="22"/>
      <c r="BP523" s="22"/>
      <c r="BQ523" s="22"/>
      <c r="BR523" s="22"/>
      <c r="BS523" s="22"/>
      <c r="BT523" s="22"/>
      <c r="BU523" s="22"/>
      <c r="BV523" s="22"/>
      <c r="BW523" s="22"/>
      <c r="BX523" s="22"/>
      <c r="BY523" s="22"/>
      <c r="BZ523" s="22"/>
      <c r="CA523" s="22"/>
      <c r="CB523" s="22"/>
      <c r="CC523" s="22"/>
      <c r="CD523" s="22"/>
      <c r="CE523" s="22"/>
      <c r="CF523" s="22"/>
      <c r="CG523" s="22"/>
      <c r="CH523" s="22"/>
      <c r="CI523" s="22"/>
      <c r="CJ523" s="22"/>
      <c r="CK523" s="22"/>
      <c r="CL523" s="22"/>
      <c r="CM523" s="22"/>
      <c r="CN523" s="22"/>
      <c r="CO523" s="22"/>
    </row>
    <row r="524" spans="1:93" s="2" customFormat="1" x14ac:dyDescent="0.3">
      <c r="A524" s="73" t="s">
        <v>240</v>
      </c>
      <c r="B524" s="73" t="s">
        <v>337</v>
      </c>
      <c r="C524" s="75" t="s">
        <v>142</v>
      </c>
      <c r="D524" s="75" t="s">
        <v>44</v>
      </c>
      <c r="E524" s="73"/>
      <c r="F524" s="73"/>
      <c r="G524" s="73" t="s">
        <v>269</v>
      </c>
      <c r="H524" s="73" t="s">
        <v>269</v>
      </c>
      <c r="I524" s="73" t="s">
        <v>465</v>
      </c>
      <c r="J524" s="73" t="str">
        <f t="shared" si="8"/>
        <v>HFE-245cb2 kg</v>
      </c>
      <c r="K524" s="28">
        <v>708</v>
      </c>
      <c r="L524" s="48"/>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c r="BE524" s="22"/>
      <c r="BF524" s="22"/>
      <c r="BG524" s="22"/>
      <c r="BH524" s="22"/>
      <c r="BI524" s="22"/>
      <c r="BJ524" s="22"/>
      <c r="BK524" s="22"/>
      <c r="BL524" s="22"/>
      <c r="BM524" s="22"/>
      <c r="BN524" s="22"/>
      <c r="BO524" s="22"/>
      <c r="BP524" s="22"/>
      <c r="BQ524" s="22"/>
      <c r="BR524" s="22"/>
      <c r="BS524" s="22"/>
      <c r="BT524" s="22"/>
      <c r="BU524" s="22"/>
      <c r="BV524" s="22"/>
      <c r="BW524" s="22"/>
      <c r="BX524" s="22"/>
      <c r="BY524" s="22"/>
      <c r="BZ524" s="22"/>
      <c r="CA524" s="22"/>
      <c r="CB524" s="22"/>
      <c r="CC524" s="22"/>
      <c r="CD524" s="22"/>
      <c r="CE524" s="22"/>
      <c r="CF524" s="22"/>
      <c r="CG524" s="22"/>
      <c r="CH524" s="22"/>
      <c r="CI524" s="22"/>
      <c r="CJ524" s="22"/>
      <c r="CK524" s="22"/>
      <c r="CL524" s="22"/>
      <c r="CM524" s="22"/>
      <c r="CN524" s="22"/>
      <c r="CO524" s="22"/>
    </row>
    <row r="525" spans="1:93" s="2" customFormat="1" x14ac:dyDescent="0.3">
      <c r="A525" s="73" t="s">
        <v>240</v>
      </c>
      <c r="B525" s="73" t="s">
        <v>337</v>
      </c>
      <c r="C525" s="75" t="s">
        <v>142</v>
      </c>
      <c r="D525" s="75" t="s">
        <v>65</v>
      </c>
      <c r="E525" s="73"/>
      <c r="F525" s="73"/>
      <c r="G525" s="73" t="s">
        <v>269</v>
      </c>
      <c r="H525" s="73" t="s">
        <v>269</v>
      </c>
      <c r="I525" s="73" t="s">
        <v>465</v>
      </c>
      <c r="J525" s="73" t="str">
        <f t="shared" si="8"/>
        <v>HFE-245fa2 kg</v>
      </c>
      <c r="K525" s="28">
        <v>659</v>
      </c>
      <c r="L525" s="48"/>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c r="BE525" s="22"/>
      <c r="BF525" s="22"/>
      <c r="BG525" s="22"/>
      <c r="BH525" s="22"/>
      <c r="BI525" s="22"/>
      <c r="BJ525" s="22"/>
      <c r="BK525" s="22"/>
      <c r="BL525" s="22"/>
      <c r="BM525" s="22"/>
      <c r="BN525" s="22"/>
      <c r="BO525" s="22"/>
      <c r="BP525" s="22"/>
      <c r="BQ525" s="22"/>
      <c r="BR525" s="22"/>
      <c r="BS525" s="22"/>
      <c r="BT525" s="22"/>
      <c r="BU525" s="22"/>
      <c r="BV525" s="22"/>
      <c r="BW525" s="22"/>
      <c r="BX525" s="22"/>
      <c r="BY525" s="22"/>
      <c r="BZ525" s="22"/>
      <c r="CA525" s="22"/>
      <c r="CB525" s="22"/>
      <c r="CC525" s="22"/>
      <c r="CD525" s="22"/>
      <c r="CE525" s="22"/>
      <c r="CF525" s="22"/>
      <c r="CG525" s="22"/>
      <c r="CH525" s="22"/>
      <c r="CI525" s="22"/>
      <c r="CJ525" s="22"/>
      <c r="CK525" s="22"/>
      <c r="CL525" s="22"/>
      <c r="CM525" s="22"/>
      <c r="CN525" s="22"/>
      <c r="CO525" s="22"/>
    </row>
    <row r="526" spans="1:93" s="2" customFormat="1" x14ac:dyDescent="0.3">
      <c r="A526" s="73" t="s">
        <v>240</v>
      </c>
      <c r="B526" s="73" t="s">
        <v>337</v>
      </c>
      <c r="C526" s="75" t="s">
        <v>142</v>
      </c>
      <c r="D526" s="75" t="s">
        <v>442</v>
      </c>
      <c r="E526" s="73"/>
      <c r="F526" s="73"/>
      <c r="G526" s="73" t="s">
        <v>269</v>
      </c>
      <c r="H526" s="73" t="s">
        <v>269</v>
      </c>
      <c r="I526" s="73" t="s">
        <v>465</v>
      </c>
      <c r="J526" s="73" t="str">
        <f t="shared" si="8"/>
        <v>HFE-254cb2 kg</v>
      </c>
      <c r="K526" s="28">
        <v>359</v>
      </c>
      <c r="L526" s="48"/>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c r="BE526" s="22"/>
      <c r="BF526" s="22"/>
      <c r="BG526" s="22"/>
      <c r="BH526" s="22"/>
      <c r="BI526" s="22"/>
      <c r="BJ526" s="22"/>
      <c r="BK526" s="22"/>
      <c r="BL526" s="22"/>
      <c r="BM526" s="22"/>
      <c r="BN526" s="22"/>
      <c r="BO526" s="22"/>
      <c r="BP526" s="22"/>
      <c r="BQ526" s="22"/>
      <c r="BR526" s="22"/>
      <c r="BS526" s="22"/>
      <c r="BT526" s="22"/>
      <c r="BU526" s="22"/>
      <c r="BV526" s="22"/>
      <c r="BW526" s="22"/>
      <c r="BX526" s="22"/>
      <c r="BY526" s="22"/>
      <c r="BZ526" s="22"/>
      <c r="CA526" s="22"/>
      <c r="CB526" s="22"/>
      <c r="CC526" s="22"/>
      <c r="CD526" s="22"/>
      <c r="CE526" s="22"/>
      <c r="CF526" s="22"/>
      <c r="CG526" s="22"/>
      <c r="CH526" s="22"/>
      <c r="CI526" s="22"/>
      <c r="CJ526" s="22"/>
      <c r="CK526" s="22"/>
      <c r="CL526" s="22"/>
      <c r="CM526" s="22"/>
      <c r="CN526" s="22"/>
      <c r="CO526" s="22"/>
    </row>
    <row r="527" spans="1:93" s="2" customFormat="1" x14ac:dyDescent="0.3">
      <c r="A527" s="73" t="s">
        <v>240</v>
      </c>
      <c r="B527" s="73" t="s">
        <v>337</v>
      </c>
      <c r="C527" s="75" t="s">
        <v>142</v>
      </c>
      <c r="D527" s="75" t="s">
        <v>384</v>
      </c>
      <c r="E527" s="73"/>
      <c r="F527" s="73"/>
      <c r="G527" s="73" t="s">
        <v>269</v>
      </c>
      <c r="H527" s="73" t="s">
        <v>269</v>
      </c>
      <c r="I527" s="73" t="s">
        <v>465</v>
      </c>
      <c r="J527" s="73" t="str">
        <f t="shared" si="8"/>
        <v>HFE-347mcc3 kg</v>
      </c>
      <c r="K527" s="28">
        <v>575</v>
      </c>
      <c r="L527" s="48"/>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c r="BE527" s="22"/>
      <c r="BF527" s="22"/>
      <c r="BG527" s="22"/>
      <c r="BH527" s="22"/>
      <c r="BI527" s="22"/>
      <c r="BJ527" s="22"/>
      <c r="BK527" s="22"/>
      <c r="BL527" s="22"/>
      <c r="BM527" s="22"/>
      <c r="BN527" s="22"/>
      <c r="BO527" s="22"/>
      <c r="BP527" s="22"/>
      <c r="BQ527" s="22"/>
      <c r="BR527" s="22"/>
      <c r="BS527" s="22"/>
      <c r="BT527" s="22"/>
      <c r="BU527" s="22"/>
      <c r="BV527" s="22"/>
      <c r="BW527" s="22"/>
      <c r="BX527" s="22"/>
      <c r="BY527" s="22"/>
      <c r="BZ527" s="22"/>
      <c r="CA527" s="22"/>
      <c r="CB527" s="22"/>
      <c r="CC527" s="22"/>
      <c r="CD527" s="22"/>
      <c r="CE527" s="22"/>
      <c r="CF527" s="22"/>
      <c r="CG527" s="22"/>
      <c r="CH527" s="22"/>
      <c r="CI527" s="22"/>
      <c r="CJ527" s="22"/>
      <c r="CK527" s="22"/>
      <c r="CL527" s="22"/>
      <c r="CM527" s="22"/>
      <c r="CN527" s="22"/>
      <c r="CO527" s="22"/>
    </row>
    <row r="528" spans="1:93" s="2" customFormat="1" x14ac:dyDescent="0.3">
      <c r="A528" s="73" t="s">
        <v>240</v>
      </c>
      <c r="B528" s="73" t="s">
        <v>337</v>
      </c>
      <c r="C528" s="75" t="s">
        <v>142</v>
      </c>
      <c r="D528" s="75" t="s">
        <v>121</v>
      </c>
      <c r="E528" s="73"/>
      <c r="F528" s="73"/>
      <c r="G528" s="73" t="s">
        <v>269</v>
      </c>
      <c r="H528" s="73" t="s">
        <v>269</v>
      </c>
      <c r="I528" s="73" t="s">
        <v>465</v>
      </c>
      <c r="J528" s="73" t="str">
        <f t="shared" si="8"/>
        <v>HFE-347pcf2 kg</v>
      </c>
      <c r="K528" s="28">
        <v>580</v>
      </c>
      <c r="L528" s="48"/>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c r="BE528" s="22"/>
      <c r="BF528" s="22"/>
      <c r="BG528" s="22"/>
      <c r="BH528" s="22"/>
      <c r="BI528" s="22"/>
      <c r="BJ528" s="22"/>
      <c r="BK528" s="22"/>
      <c r="BL528" s="22"/>
      <c r="BM528" s="22"/>
      <c r="BN528" s="22"/>
      <c r="BO528" s="22"/>
      <c r="BP528" s="22"/>
      <c r="BQ528" s="22"/>
      <c r="BR528" s="22"/>
      <c r="BS528" s="22"/>
      <c r="BT528" s="22"/>
      <c r="BU528" s="22"/>
      <c r="BV528" s="22"/>
      <c r="BW528" s="22"/>
      <c r="BX528" s="22"/>
      <c r="BY528" s="22"/>
      <c r="BZ528" s="22"/>
      <c r="CA528" s="22"/>
      <c r="CB528" s="22"/>
      <c r="CC528" s="22"/>
      <c r="CD528" s="22"/>
      <c r="CE528" s="22"/>
      <c r="CF528" s="22"/>
      <c r="CG528" s="22"/>
      <c r="CH528" s="22"/>
      <c r="CI528" s="22"/>
      <c r="CJ528" s="22"/>
      <c r="CK528" s="22"/>
      <c r="CL528" s="22"/>
      <c r="CM528" s="22"/>
      <c r="CN528" s="22"/>
      <c r="CO528" s="22"/>
    </row>
    <row r="529" spans="1:93" s="2" customFormat="1" x14ac:dyDescent="0.3">
      <c r="A529" s="73" t="s">
        <v>240</v>
      </c>
      <c r="B529" s="73" t="s">
        <v>337</v>
      </c>
      <c r="C529" s="75" t="s">
        <v>142</v>
      </c>
      <c r="D529" s="75" t="s">
        <v>63</v>
      </c>
      <c r="E529" s="73"/>
      <c r="F529" s="73"/>
      <c r="G529" s="73" t="s">
        <v>269</v>
      </c>
      <c r="H529" s="73" t="s">
        <v>269</v>
      </c>
      <c r="I529" s="73" t="s">
        <v>465</v>
      </c>
      <c r="J529" s="73" t="str">
        <f t="shared" si="8"/>
        <v>HFE-356pcc3 kg</v>
      </c>
      <c r="K529" s="28">
        <v>110</v>
      </c>
      <c r="L529" s="48"/>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c r="BE529" s="22"/>
      <c r="BF529" s="22"/>
      <c r="BG529" s="22"/>
      <c r="BH529" s="22"/>
      <c r="BI529" s="22"/>
      <c r="BJ529" s="22"/>
      <c r="BK529" s="22"/>
      <c r="BL529" s="22"/>
      <c r="BM529" s="22"/>
      <c r="BN529" s="22"/>
      <c r="BO529" s="22"/>
      <c r="BP529" s="22"/>
      <c r="BQ529" s="22"/>
      <c r="BR529" s="22"/>
      <c r="BS529" s="22"/>
      <c r="BT529" s="22"/>
      <c r="BU529" s="22"/>
      <c r="BV529" s="22"/>
      <c r="BW529" s="22"/>
      <c r="BX529" s="22"/>
      <c r="BY529" s="22"/>
      <c r="BZ529" s="22"/>
      <c r="CA529" s="22"/>
      <c r="CB529" s="22"/>
      <c r="CC529" s="22"/>
      <c r="CD529" s="22"/>
      <c r="CE529" s="22"/>
      <c r="CF529" s="22"/>
      <c r="CG529" s="22"/>
      <c r="CH529" s="22"/>
      <c r="CI529" s="22"/>
      <c r="CJ529" s="22"/>
      <c r="CK529" s="22"/>
      <c r="CL529" s="22"/>
      <c r="CM529" s="22"/>
      <c r="CN529" s="22"/>
      <c r="CO529" s="22"/>
    </row>
    <row r="530" spans="1:93" s="2" customFormat="1" x14ac:dyDescent="0.3">
      <c r="A530" s="73" t="s">
        <v>240</v>
      </c>
      <c r="B530" s="73" t="s">
        <v>337</v>
      </c>
      <c r="C530" s="75" t="s">
        <v>142</v>
      </c>
      <c r="D530" s="75" t="s">
        <v>318</v>
      </c>
      <c r="E530" s="73"/>
      <c r="F530" s="73"/>
      <c r="G530" s="73" t="s">
        <v>269</v>
      </c>
      <c r="H530" s="73" t="s">
        <v>269</v>
      </c>
      <c r="I530" s="73" t="s">
        <v>465</v>
      </c>
      <c r="J530" s="73" t="str">
        <f t="shared" si="8"/>
        <v>HFE-449sl (HFE-7100) kg</v>
      </c>
      <c r="K530" s="28">
        <v>297</v>
      </c>
      <c r="L530" s="48"/>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c r="BI530" s="22"/>
      <c r="BJ530" s="22"/>
      <c r="BK530" s="22"/>
      <c r="BL530" s="22"/>
      <c r="BM530" s="22"/>
      <c r="BN530" s="22"/>
      <c r="BO530" s="22"/>
      <c r="BP530" s="22"/>
      <c r="BQ530" s="22"/>
      <c r="BR530" s="22"/>
      <c r="BS530" s="22"/>
      <c r="BT530" s="22"/>
      <c r="BU530" s="22"/>
      <c r="BV530" s="22"/>
      <c r="BW530" s="22"/>
      <c r="BX530" s="22"/>
      <c r="BY530" s="22"/>
      <c r="BZ530" s="22"/>
      <c r="CA530" s="22"/>
      <c r="CB530" s="22"/>
      <c r="CC530" s="22"/>
      <c r="CD530" s="22"/>
      <c r="CE530" s="22"/>
      <c r="CF530" s="22"/>
      <c r="CG530" s="22"/>
      <c r="CH530" s="22"/>
      <c r="CI530" s="22"/>
      <c r="CJ530" s="22"/>
      <c r="CK530" s="22"/>
      <c r="CL530" s="22"/>
      <c r="CM530" s="22"/>
      <c r="CN530" s="22"/>
      <c r="CO530" s="22"/>
    </row>
    <row r="531" spans="1:93" s="2" customFormat="1" x14ac:dyDescent="0.3">
      <c r="A531" s="73" t="s">
        <v>240</v>
      </c>
      <c r="B531" s="73" t="s">
        <v>337</v>
      </c>
      <c r="C531" s="75" t="s">
        <v>142</v>
      </c>
      <c r="D531" s="75" t="s">
        <v>239</v>
      </c>
      <c r="E531" s="73"/>
      <c r="F531" s="73"/>
      <c r="G531" s="73" t="s">
        <v>269</v>
      </c>
      <c r="H531" s="73" t="s">
        <v>269</v>
      </c>
      <c r="I531" s="73" t="s">
        <v>465</v>
      </c>
      <c r="J531" s="73" t="str">
        <f t="shared" si="8"/>
        <v>HFE-569sf2 (HFE-7200) kg</v>
      </c>
      <c r="K531" s="28">
        <v>59</v>
      </c>
      <c r="L531" s="48"/>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c r="BE531" s="22"/>
      <c r="BF531" s="22"/>
      <c r="BG531" s="22"/>
      <c r="BH531" s="22"/>
      <c r="BI531" s="22"/>
      <c r="BJ531" s="22"/>
      <c r="BK531" s="22"/>
      <c r="BL531" s="22"/>
      <c r="BM531" s="22"/>
      <c r="BN531" s="22"/>
      <c r="BO531" s="22"/>
      <c r="BP531" s="22"/>
      <c r="BQ531" s="22"/>
      <c r="BR531" s="22"/>
      <c r="BS531" s="22"/>
      <c r="BT531" s="22"/>
      <c r="BU531" s="22"/>
      <c r="BV531" s="22"/>
      <c r="BW531" s="22"/>
      <c r="BX531" s="22"/>
      <c r="BY531" s="22"/>
      <c r="BZ531" s="22"/>
      <c r="CA531" s="22"/>
      <c r="CB531" s="22"/>
      <c r="CC531" s="22"/>
      <c r="CD531" s="22"/>
      <c r="CE531" s="22"/>
      <c r="CF531" s="22"/>
      <c r="CG531" s="22"/>
      <c r="CH531" s="22"/>
      <c r="CI531" s="22"/>
      <c r="CJ531" s="22"/>
      <c r="CK531" s="22"/>
      <c r="CL531" s="22"/>
      <c r="CM531" s="22"/>
      <c r="CN531" s="22"/>
      <c r="CO531" s="22"/>
    </row>
    <row r="532" spans="1:93" s="2" customFormat="1" x14ac:dyDescent="0.3">
      <c r="A532" s="73" t="s">
        <v>240</v>
      </c>
      <c r="B532" s="73" t="s">
        <v>337</v>
      </c>
      <c r="C532" s="75" t="s">
        <v>142</v>
      </c>
      <c r="D532" s="75" t="s">
        <v>125</v>
      </c>
      <c r="E532" s="73"/>
      <c r="F532" s="73"/>
      <c r="G532" s="73" t="s">
        <v>269</v>
      </c>
      <c r="H532" s="73" t="s">
        <v>269</v>
      </c>
      <c r="I532" s="73" t="s">
        <v>465</v>
      </c>
      <c r="J532" s="73" t="str">
        <f t="shared" si="8"/>
        <v>HFE-43-10pccc124 (H-Galden1040x) kg</v>
      </c>
      <c r="K532" s="28">
        <v>1870</v>
      </c>
      <c r="L532" s="48"/>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c r="BE532" s="22"/>
      <c r="BF532" s="22"/>
      <c r="BG532" s="22"/>
      <c r="BH532" s="22"/>
      <c r="BI532" s="22"/>
      <c r="BJ532" s="22"/>
      <c r="BK532" s="22"/>
      <c r="BL532" s="22"/>
      <c r="BM532" s="22"/>
      <c r="BN532" s="22"/>
      <c r="BO532" s="22"/>
      <c r="BP532" s="22"/>
      <c r="BQ532" s="22"/>
      <c r="BR532" s="22"/>
      <c r="BS532" s="22"/>
      <c r="BT532" s="22"/>
      <c r="BU532" s="22"/>
      <c r="BV532" s="22"/>
      <c r="BW532" s="22"/>
      <c r="BX532" s="22"/>
      <c r="BY532" s="22"/>
      <c r="BZ532" s="22"/>
      <c r="CA532" s="22"/>
      <c r="CB532" s="22"/>
      <c r="CC532" s="22"/>
      <c r="CD532" s="22"/>
      <c r="CE532" s="22"/>
      <c r="CF532" s="22"/>
      <c r="CG532" s="22"/>
      <c r="CH532" s="22"/>
      <c r="CI532" s="22"/>
      <c r="CJ532" s="22"/>
      <c r="CK532" s="22"/>
      <c r="CL532" s="22"/>
      <c r="CM532" s="22"/>
      <c r="CN532" s="22"/>
      <c r="CO532" s="22"/>
    </row>
    <row r="533" spans="1:93" s="2" customFormat="1" x14ac:dyDescent="0.3">
      <c r="A533" s="73" t="s">
        <v>240</v>
      </c>
      <c r="B533" s="73" t="s">
        <v>337</v>
      </c>
      <c r="C533" s="75" t="s">
        <v>142</v>
      </c>
      <c r="D533" s="75" t="s">
        <v>303</v>
      </c>
      <c r="E533" s="73"/>
      <c r="F533" s="73"/>
      <c r="G533" s="73" t="s">
        <v>269</v>
      </c>
      <c r="H533" s="73" t="s">
        <v>269</v>
      </c>
      <c r="I533" s="73" t="s">
        <v>465</v>
      </c>
      <c r="J533" s="73" t="str">
        <f t="shared" si="8"/>
        <v>HFE-236ca12 (HG-10) kg</v>
      </c>
      <c r="K533" s="28">
        <v>2800</v>
      </c>
      <c r="L533" s="48"/>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c r="BE533" s="22"/>
      <c r="BF533" s="22"/>
      <c r="BG533" s="22"/>
      <c r="BH533" s="22"/>
      <c r="BI533" s="22"/>
      <c r="BJ533" s="22"/>
      <c r="BK533" s="22"/>
      <c r="BL533" s="22"/>
      <c r="BM533" s="22"/>
      <c r="BN533" s="22"/>
      <c r="BO533" s="22"/>
      <c r="BP533" s="22"/>
      <c r="BQ533" s="22"/>
      <c r="BR533" s="22"/>
      <c r="BS533" s="22"/>
      <c r="BT533" s="22"/>
      <c r="BU533" s="22"/>
      <c r="BV533" s="22"/>
      <c r="BW533" s="22"/>
      <c r="BX533" s="22"/>
      <c r="BY533" s="22"/>
      <c r="BZ533" s="22"/>
      <c r="CA533" s="22"/>
      <c r="CB533" s="22"/>
      <c r="CC533" s="22"/>
      <c r="CD533" s="22"/>
      <c r="CE533" s="22"/>
      <c r="CF533" s="22"/>
      <c r="CG533" s="22"/>
      <c r="CH533" s="22"/>
      <c r="CI533" s="22"/>
      <c r="CJ533" s="22"/>
      <c r="CK533" s="22"/>
      <c r="CL533" s="22"/>
      <c r="CM533" s="22"/>
      <c r="CN533" s="22"/>
      <c r="CO533" s="22"/>
    </row>
    <row r="534" spans="1:93" s="2" customFormat="1" x14ac:dyDescent="0.3">
      <c r="A534" s="73" t="s">
        <v>240</v>
      </c>
      <c r="B534" s="73" t="s">
        <v>337</v>
      </c>
      <c r="C534" s="75" t="s">
        <v>142</v>
      </c>
      <c r="D534" s="75" t="s">
        <v>135</v>
      </c>
      <c r="E534" s="73"/>
      <c r="F534" s="73"/>
      <c r="G534" s="73" t="s">
        <v>269</v>
      </c>
      <c r="H534" s="73" t="s">
        <v>269</v>
      </c>
      <c r="I534" s="73" t="s">
        <v>465</v>
      </c>
      <c r="J534" s="73" t="str">
        <f t="shared" si="8"/>
        <v>HFE-338pcc13 (HG-01) kg</v>
      </c>
      <c r="K534" s="28">
        <v>1500</v>
      </c>
      <c r="L534" s="48"/>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c r="BO534" s="22"/>
      <c r="BP534" s="22"/>
      <c r="BQ534" s="22"/>
      <c r="BR534" s="22"/>
      <c r="BS534" s="22"/>
      <c r="BT534" s="22"/>
      <c r="BU534" s="22"/>
      <c r="BV534" s="22"/>
      <c r="BW534" s="22"/>
      <c r="BX534" s="22"/>
      <c r="BY534" s="22"/>
      <c r="BZ534" s="22"/>
      <c r="CA534" s="22"/>
      <c r="CB534" s="22"/>
      <c r="CC534" s="22"/>
      <c r="CD534" s="22"/>
      <c r="CE534" s="22"/>
      <c r="CF534" s="22"/>
      <c r="CG534" s="22"/>
      <c r="CH534" s="22"/>
      <c r="CI534" s="22"/>
      <c r="CJ534" s="22"/>
      <c r="CK534" s="22"/>
      <c r="CL534" s="22"/>
      <c r="CM534" s="22"/>
      <c r="CN534" s="22"/>
      <c r="CO534" s="22"/>
    </row>
    <row r="535" spans="1:93" s="2" customFormat="1" x14ac:dyDescent="0.3">
      <c r="A535" s="73" t="s">
        <v>240</v>
      </c>
      <c r="B535" s="73" t="s">
        <v>337</v>
      </c>
      <c r="C535" s="75" t="s">
        <v>291</v>
      </c>
      <c r="D535" s="75" t="s">
        <v>473</v>
      </c>
      <c r="E535" s="73"/>
      <c r="F535" s="73"/>
      <c r="G535" s="73" t="s">
        <v>269</v>
      </c>
      <c r="H535" s="73" t="s">
        <v>269</v>
      </c>
      <c r="I535" s="73" t="s">
        <v>465</v>
      </c>
      <c r="J535" s="73" t="str">
        <f t="shared" si="8"/>
        <v>PFPMIE kg</v>
      </c>
      <c r="K535" s="28">
        <v>10300</v>
      </c>
      <c r="L535" s="48"/>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c r="BE535" s="22"/>
      <c r="BF535" s="22"/>
      <c r="BG535" s="22"/>
      <c r="BH535" s="22"/>
      <c r="BI535" s="22"/>
      <c r="BJ535" s="22"/>
      <c r="BK535" s="22"/>
      <c r="BL535" s="22"/>
      <c r="BM535" s="22"/>
      <c r="BN535" s="22"/>
      <c r="BO535" s="22"/>
      <c r="BP535" s="22"/>
      <c r="BQ535" s="22"/>
      <c r="BR535" s="22"/>
      <c r="BS535" s="22"/>
      <c r="BT535" s="22"/>
      <c r="BU535" s="22"/>
      <c r="BV535" s="22"/>
      <c r="BW535" s="22"/>
      <c r="BX535" s="22"/>
      <c r="BY535" s="22"/>
      <c r="BZ535" s="22"/>
      <c r="CA535" s="22"/>
      <c r="CB535" s="22"/>
      <c r="CC535" s="22"/>
      <c r="CD535" s="22"/>
      <c r="CE535" s="22"/>
      <c r="CF535" s="22"/>
      <c r="CG535" s="22"/>
      <c r="CH535" s="22"/>
      <c r="CI535" s="22"/>
      <c r="CJ535" s="22"/>
      <c r="CK535" s="22"/>
      <c r="CL535" s="22"/>
      <c r="CM535" s="22"/>
      <c r="CN535" s="22"/>
      <c r="CO535" s="22"/>
    </row>
    <row r="536" spans="1:93" s="2" customFormat="1" x14ac:dyDescent="0.3">
      <c r="A536" s="73" t="s">
        <v>240</v>
      </c>
      <c r="B536" s="73" t="s">
        <v>337</v>
      </c>
      <c r="C536" s="75" t="s">
        <v>291</v>
      </c>
      <c r="D536" s="75" t="s">
        <v>472</v>
      </c>
      <c r="E536" s="73"/>
      <c r="F536" s="73"/>
      <c r="G536" s="73" t="s">
        <v>269</v>
      </c>
      <c r="H536" s="73" t="s">
        <v>269</v>
      </c>
      <c r="I536" s="73" t="s">
        <v>465</v>
      </c>
      <c r="J536" s="73" t="str">
        <f t="shared" si="8"/>
        <v>Dimethylether kg</v>
      </c>
      <c r="K536" s="28">
        <v>1</v>
      </c>
      <c r="L536" s="48"/>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c r="BE536" s="22"/>
      <c r="BF536" s="22"/>
      <c r="BG536" s="22"/>
      <c r="BH536" s="22"/>
      <c r="BI536" s="22"/>
      <c r="BJ536" s="22"/>
      <c r="BK536" s="22"/>
      <c r="BL536" s="22"/>
      <c r="BM536" s="22"/>
      <c r="BN536" s="22"/>
      <c r="BO536" s="22"/>
      <c r="BP536" s="22"/>
      <c r="BQ536" s="22"/>
      <c r="BR536" s="22"/>
      <c r="BS536" s="22"/>
      <c r="BT536" s="22"/>
      <c r="BU536" s="22"/>
      <c r="BV536" s="22"/>
      <c r="BW536" s="22"/>
      <c r="BX536" s="22"/>
      <c r="BY536" s="22"/>
      <c r="BZ536" s="22"/>
      <c r="CA536" s="22"/>
      <c r="CB536" s="22"/>
      <c r="CC536" s="22"/>
      <c r="CD536" s="22"/>
      <c r="CE536" s="22"/>
      <c r="CF536" s="22"/>
      <c r="CG536" s="22"/>
      <c r="CH536" s="22"/>
      <c r="CI536" s="22"/>
      <c r="CJ536" s="22"/>
      <c r="CK536" s="22"/>
      <c r="CL536" s="22"/>
      <c r="CM536" s="22"/>
      <c r="CN536" s="22"/>
      <c r="CO536" s="22"/>
    </row>
    <row r="537" spans="1:93" s="2" customFormat="1" x14ac:dyDescent="0.3">
      <c r="A537" s="73" t="s">
        <v>240</v>
      </c>
      <c r="B537" s="73" t="s">
        <v>337</v>
      </c>
      <c r="C537" s="75" t="s">
        <v>291</v>
      </c>
      <c r="D537" s="87" t="s">
        <v>470</v>
      </c>
      <c r="E537" s="73"/>
      <c r="F537" s="73"/>
      <c r="G537" s="73" t="s">
        <v>269</v>
      </c>
      <c r="H537" s="73" t="s">
        <v>269</v>
      </c>
      <c r="I537" s="73" t="s">
        <v>465</v>
      </c>
      <c r="J537" s="73" t="str">
        <f t="shared" si="8"/>
        <v>Methylene chloride kg</v>
      </c>
      <c r="K537" s="28">
        <v>8.6999999999999993</v>
      </c>
      <c r="L537" s="48"/>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c r="BE537" s="22"/>
      <c r="BF537" s="22"/>
      <c r="BG537" s="22"/>
      <c r="BH537" s="22"/>
      <c r="BI537" s="22"/>
      <c r="BJ537" s="22"/>
      <c r="BK537" s="22"/>
      <c r="BL537" s="22"/>
      <c r="BM537" s="22"/>
      <c r="BN537" s="22"/>
      <c r="BO537" s="22"/>
      <c r="BP537" s="22"/>
      <c r="BQ537" s="22"/>
      <c r="BR537" s="22"/>
      <c r="BS537" s="22"/>
      <c r="BT537" s="22"/>
      <c r="BU537" s="22"/>
      <c r="BV537" s="22"/>
      <c r="BW537" s="22"/>
      <c r="BX537" s="22"/>
      <c r="BY537" s="22"/>
      <c r="BZ537" s="22"/>
      <c r="CA537" s="22"/>
      <c r="CB537" s="22"/>
      <c r="CC537" s="22"/>
      <c r="CD537" s="22"/>
      <c r="CE537" s="22"/>
      <c r="CF537" s="22"/>
      <c r="CG537" s="22"/>
      <c r="CH537" s="22"/>
      <c r="CI537" s="22"/>
      <c r="CJ537" s="22"/>
      <c r="CK537" s="22"/>
      <c r="CL537" s="22"/>
      <c r="CM537" s="22"/>
      <c r="CN537" s="22"/>
      <c r="CO537" s="22"/>
    </row>
    <row r="538" spans="1:93" s="2" customFormat="1" x14ac:dyDescent="0.3">
      <c r="A538" s="73" t="s">
        <v>240</v>
      </c>
      <c r="B538" s="73" t="s">
        <v>337</v>
      </c>
      <c r="C538" s="75" t="s">
        <v>291</v>
      </c>
      <c r="D538" s="75" t="s">
        <v>471</v>
      </c>
      <c r="E538" s="73"/>
      <c r="F538" s="73"/>
      <c r="G538" s="73" t="s">
        <v>269</v>
      </c>
      <c r="H538" s="73" t="s">
        <v>269</v>
      </c>
      <c r="I538" s="73" t="s">
        <v>465</v>
      </c>
      <c r="J538" s="73" t="str">
        <f t="shared" si="8"/>
        <v>Methyl chloride kg</v>
      </c>
      <c r="K538" s="28">
        <v>13</v>
      </c>
      <c r="L538" s="48"/>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c r="BU538" s="22"/>
      <c r="BV538" s="22"/>
      <c r="BW538" s="22"/>
      <c r="BX538" s="22"/>
      <c r="BY538" s="22"/>
      <c r="BZ538" s="22"/>
      <c r="CA538" s="22"/>
      <c r="CB538" s="22"/>
      <c r="CC538" s="22"/>
      <c r="CD538" s="22"/>
      <c r="CE538" s="22"/>
      <c r="CF538" s="22"/>
      <c r="CG538" s="22"/>
      <c r="CH538" s="22"/>
      <c r="CI538" s="22"/>
      <c r="CJ538" s="22"/>
      <c r="CK538" s="22"/>
      <c r="CL538" s="22"/>
      <c r="CM538" s="22"/>
      <c r="CN538" s="22"/>
      <c r="CO538" s="22"/>
    </row>
    <row r="539" spans="1:93" s="2" customFormat="1" x14ac:dyDescent="0.3">
      <c r="A539" s="73" t="s">
        <v>240</v>
      </c>
      <c r="B539" s="73" t="s">
        <v>337</v>
      </c>
      <c r="C539" s="75" t="s">
        <v>291</v>
      </c>
      <c r="D539" s="75" t="s">
        <v>232</v>
      </c>
      <c r="E539" s="73"/>
      <c r="F539" s="73"/>
      <c r="G539" s="73" t="s">
        <v>269</v>
      </c>
      <c r="H539" s="73" t="s">
        <v>269</v>
      </c>
      <c r="I539" s="73" t="s">
        <v>465</v>
      </c>
      <c r="J539" s="73" t="str">
        <f t="shared" si="8"/>
        <v>R290 = propane kg</v>
      </c>
      <c r="K539" s="28">
        <v>3.3</v>
      </c>
      <c r="L539" s="48"/>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c r="BE539" s="22"/>
      <c r="BF539" s="22"/>
      <c r="BG539" s="22"/>
      <c r="BH539" s="22"/>
      <c r="BI539" s="22"/>
      <c r="BJ539" s="22"/>
      <c r="BK539" s="22"/>
      <c r="BL539" s="22"/>
      <c r="BM539" s="22"/>
      <c r="BN539" s="22"/>
      <c r="BO539" s="22"/>
      <c r="BP539" s="22"/>
      <c r="BQ539" s="22"/>
      <c r="BR539" s="22"/>
      <c r="BS539" s="22"/>
      <c r="BT539" s="22"/>
      <c r="BU539" s="22"/>
      <c r="BV539" s="22"/>
      <c r="BW539" s="22"/>
      <c r="BX539" s="22"/>
      <c r="BY539" s="22"/>
      <c r="BZ539" s="22"/>
      <c r="CA539" s="22"/>
      <c r="CB539" s="22"/>
      <c r="CC539" s="22"/>
      <c r="CD539" s="22"/>
      <c r="CE539" s="22"/>
      <c r="CF539" s="22"/>
      <c r="CG539" s="22"/>
      <c r="CH539" s="22"/>
      <c r="CI539" s="22"/>
      <c r="CJ539" s="22"/>
      <c r="CK539" s="22"/>
      <c r="CL539" s="22"/>
      <c r="CM539" s="22"/>
      <c r="CN539" s="22"/>
      <c r="CO539" s="22"/>
    </row>
    <row r="540" spans="1:93" s="2" customFormat="1" x14ac:dyDescent="0.3">
      <c r="A540" s="73" t="s">
        <v>240</v>
      </c>
      <c r="B540" s="73" t="s">
        <v>337</v>
      </c>
      <c r="C540" s="75" t="s">
        <v>291</v>
      </c>
      <c r="D540" s="75" t="s">
        <v>374</v>
      </c>
      <c r="E540" s="73"/>
      <c r="F540" s="73"/>
      <c r="G540" s="73" t="s">
        <v>269</v>
      </c>
      <c r="H540" s="73" t="s">
        <v>269</v>
      </c>
      <c r="I540" s="73" t="s">
        <v>465</v>
      </c>
      <c r="J540" s="73" t="str">
        <f t="shared" si="8"/>
        <v>R600A = isobutane kg</v>
      </c>
      <c r="K540" s="28">
        <v>3</v>
      </c>
      <c r="L540" s="48"/>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c r="BE540" s="22"/>
      <c r="BF540" s="22"/>
      <c r="BG540" s="22"/>
      <c r="BH540" s="22"/>
      <c r="BI540" s="22"/>
      <c r="BJ540" s="22"/>
      <c r="BK540" s="22"/>
      <c r="BL540" s="22"/>
      <c r="BM540" s="22"/>
      <c r="BN540" s="22"/>
      <c r="BO540" s="22"/>
      <c r="BP540" s="22"/>
      <c r="BQ540" s="22"/>
      <c r="BR540" s="22"/>
      <c r="BS540" s="22"/>
      <c r="BT540" s="22"/>
      <c r="BU540" s="22"/>
      <c r="BV540" s="22"/>
      <c r="BW540" s="22"/>
      <c r="BX540" s="22"/>
      <c r="BY540" s="22"/>
      <c r="BZ540" s="22"/>
      <c r="CA540" s="22"/>
      <c r="CB540" s="22"/>
      <c r="CC540" s="22"/>
      <c r="CD540" s="22"/>
      <c r="CE540" s="22"/>
      <c r="CF540" s="22"/>
      <c r="CG540" s="22"/>
      <c r="CH540" s="22"/>
      <c r="CI540" s="22"/>
      <c r="CJ540" s="22"/>
      <c r="CK540" s="22"/>
      <c r="CL540" s="22"/>
      <c r="CM540" s="22"/>
      <c r="CN540" s="22"/>
      <c r="CO540" s="22"/>
    </row>
    <row r="541" spans="1:93" s="2" customFormat="1" x14ac:dyDescent="0.3">
      <c r="A541" s="73" t="s">
        <v>240</v>
      </c>
      <c r="B541" s="73" t="s">
        <v>337</v>
      </c>
      <c r="C541" s="75" t="s">
        <v>291</v>
      </c>
      <c r="D541" s="75" t="s">
        <v>11</v>
      </c>
      <c r="E541" s="73"/>
      <c r="F541" s="73"/>
      <c r="G541" s="73" t="s">
        <v>269</v>
      </c>
      <c r="H541" s="73" t="s">
        <v>269</v>
      </c>
      <c r="I541" s="73" t="s">
        <v>465</v>
      </c>
      <c r="J541" s="73" t="str">
        <f t="shared" si="8"/>
        <v>R1234yf  kg</v>
      </c>
      <c r="K541" s="28" t="s">
        <v>469</v>
      </c>
      <c r="L541" s="48"/>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c r="BE541" s="22"/>
      <c r="BF541" s="22"/>
      <c r="BG541" s="22"/>
      <c r="BH541" s="22"/>
      <c r="BI541" s="22"/>
      <c r="BJ541" s="22"/>
      <c r="BK541" s="22"/>
      <c r="BL541" s="22"/>
      <c r="BM541" s="22"/>
      <c r="BN541" s="22"/>
      <c r="BO541" s="22"/>
      <c r="BP541" s="22"/>
      <c r="BQ541" s="22"/>
      <c r="BR541" s="22"/>
      <c r="BS541" s="22"/>
      <c r="BT541" s="22"/>
      <c r="BU541" s="22"/>
      <c r="BV541" s="22"/>
      <c r="BW541" s="22"/>
      <c r="BX541" s="22"/>
      <c r="BY541" s="22"/>
      <c r="BZ541" s="22"/>
      <c r="CA541" s="22"/>
      <c r="CB541" s="22"/>
      <c r="CC541" s="22"/>
      <c r="CD541" s="22"/>
      <c r="CE541" s="22"/>
      <c r="CF541" s="22"/>
      <c r="CG541" s="22"/>
      <c r="CH541" s="22"/>
      <c r="CI541" s="22"/>
      <c r="CJ541" s="22"/>
      <c r="CK541" s="22"/>
      <c r="CL541" s="22"/>
      <c r="CM541" s="22"/>
      <c r="CN541" s="22"/>
      <c r="CO541" s="22"/>
    </row>
    <row r="542" spans="1:93" s="2" customFormat="1" x14ac:dyDescent="0.3">
      <c r="A542" s="73" t="s">
        <v>240</v>
      </c>
      <c r="B542" s="73" t="s">
        <v>337</v>
      </c>
      <c r="C542" s="75" t="s">
        <v>291</v>
      </c>
      <c r="D542" s="75" t="s">
        <v>355</v>
      </c>
      <c r="E542" s="73"/>
      <c r="F542" s="73"/>
      <c r="G542" s="73" t="s">
        <v>269</v>
      </c>
      <c r="H542" s="73" t="s">
        <v>269</v>
      </c>
      <c r="I542" s="73" t="s">
        <v>465</v>
      </c>
      <c r="J542" s="73" t="str">
        <f t="shared" si="8"/>
        <v>R1234ze  kg</v>
      </c>
      <c r="K542" s="29" t="s">
        <v>469</v>
      </c>
      <c r="L542" s="48"/>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c r="BO542" s="22"/>
      <c r="BP542" s="22"/>
      <c r="BQ542" s="22"/>
      <c r="BR542" s="22"/>
      <c r="BS542" s="22"/>
      <c r="BT542" s="22"/>
      <c r="BU542" s="22"/>
      <c r="BV542" s="22"/>
      <c r="BW542" s="22"/>
      <c r="BX542" s="22"/>
      <c r="BY542" s="22"/>
      <c r="BZ542" s="22"/>
      <c r="CA542" s="22"/>
      <c r="CB542" s="22"/>
      <c r="CC542" s="22"/>
      <c r="CD542" s="22"/>
      <c r="CE542" s="22"/>
      <c r="CF542" s="22"/>
      <c r="CG542" s="22"/>
      <c r="CH542" s="22"/>
      <c r="CI542" s="22"/>
      <c r="CJ542" s="22"/>
      <c r="CK542" s="22"/>
      <c r="CL542" s="22"/>
      <c r="CM542" s="22"/>
      <c r="CN542" s="22"/>
      <c r="CO542" s="22"/>
    </row>
    <row r="543" spans="1:93" s="2" customFormat="1" x14ac:dyDescent="0.3">
      <c r="A543" s="73" t="s">
        <v>240</v>
      </c>
      <c r="B543" s="73" t="s">
        <v>337</v>
      </c>
      <c r="C543" s="75" t="s">
        <v>129</v>
      </c>
      <c r="D543" s="75" t="s">
        <v>448</v>
      </c>
      <c r="E543" s="73"/>
      <c r="F543" s="73"/>
      <c r="G543" s="73" t="s">
        <v>269</v>
      </c>
      <c r="H543" s="73" t="s">
        <v>269</v>
      </c>
      <c r="I543" s="73" t="s">
        <v>465</v>
      </c>
      <c r="J543" s="73" t="str">
        <f t="shared" si="8"/>
        <v>R406A kg</v>
      </c>
      <c r="K543" s="28">
        <v>1943</v>
      </c>
      <c r="L543" s="48"/>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c r="BE543" s="22"/>
      <c r="BF543" s="22"/>
      <c r="BG543" s="22"/>
      <c r="BH543" s="22"/>
      <c r="BI543" s="22"/>
      <c r="BJ543" s="22"/>
      <c r="BK543" s="22"/>
      <c r="BL543" s="22"/>
      <c r="BM543" s="22"/>
      <c r="BN543" s="22"/>
      <c r="BO543" s="22"/>
      <c r="BP543" s="22"/>
      <c r="BQ543" s="22"/>
      <c r="BR543" s="22"/>
      <c r="BS543" s="22"/>
      <c r="BT543" s="22"/>
      <c r="BU543" s="22"/>
      <c r="BV543" s="22"/>
      <c r="BW543" s="22"/>
      <c r="BX543" s="22"/>
      <c r="BY543" s="22"/>
      <c r="BZ543" s="22"/>
      <c r="CA543" s="22"/>
      <c r="CB543" s="22"/>
      <c r="CC543" s="22"/>
      <c r="CD543" s="22"/>
      <c r="CE543" s="22"/>
      <c r="CF543" s="22"/>
      <c r="CG543" s="22"/>
      <c r="CH543" s="22"/>
      <c r="CI543" s="22"/>
      <c r="CJ543" s="22"/>
      <c r="CK543" s="22"/>
      <c r="CL543" s="22"/>
      <c r="CM543" s="22"/>
      <c r="CN543" s="22"/>
      <c r="CO543" s="22"/>
    </row>
    <row r="544" spans="1:93" s="2" customFormat="1" x14ac:dyDescent="0.3">
      <c r="A544" s="114" t="s">
        <v>240</v>
      </c>
      <c r="B544" s="114" t="s">
        <v>337</v>
      </c>
      <c r="C544" s="78" t="s">
        <v>129</v>
      </c>
      <c r="D544" s="78" t="s">
        <v>117</v>
      </c>
      <c r="E544" s="114"/>
      <c r="F544" s="114"/>
      <c r="G544" s="114" t="s">
        <v>269</v>
      </c>
      <c r="H544" s="114" t="s">
        <v>269</v>
      </c>
      <c r="I544" s="114" t="s">
        <v>465</v>
      </c>
      <c r="J544" s="114" t="str">
        <f t="shared" si="8"/>
        <v>R409A kg</v>
      </c>
      <c r="K544" s="35">
        <v>1585</v>
      </c>
      <c r="L544" s="48"/>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c r="BO544" s="22"/>
      <c r="BP544" s="22"/>
      <c r="BQ544" s="22"/>
      <c r="BR544" s="22"/>
      <c r="BS544" s="22"/>
      <c r="BT544" s="22"/>
      <c r="BU544" s="22"/>
      <c r="BV544" s="22"/>
      <c r="BW544" s="22"/>
      <c r="BX544" s="22"/>
      <c r="BY544" s="22"/>
      <c r="BZ544" s="22"/>
      <c r="CA544" s="22"/>
      <c r="CB544" s="22"/>
      <c r="CC544" s="22"/>
      <c r="CD544" s="22"/>
      <c r="CE544" s="22"/>
      <c r="CF544" s="22"/>
      <c r="CG544" s="22"/>
      <c r="CH544" s="22"/>
      <c r="CI544" s="22"/>
      <c r="CJ544" s="22"/>
      <c r="CK544" s="22"/>
      <c r="CL544" s="22"/>
      <c r="CM544" s="22"/>
      <c r="CN544" s="22"/>
      <c r="CO544" s="22"/>
    </row>
    <row r="545" spans="1:93" ht="15" thickBot="1" x14ac:dyDescent="0.35">
      <c r="A545" s="84" t="s">
        <v>240</v>
      </c>
      <c r="B545" s="84" t="s">
        <v>337</v>
      </c>
      <c r="C545" s="76" t="s">
        <v>129</v>
      </c>
      <c r="D545" s="76" t="s">
        <v>64</v>
      </c>
      <c r="E545" s="84"/>
      <c r="F545" s="84"/>
      <c r="G545" s="84" t="s">
        <v>269</v>
      </c>
      <c r="H545" s="84" t="s">
        <v>269</v>
      </c>
      <c r="I545" s="84" t="s">
        <v>465</v>
      </c>
      <c r="J545" s="84" t="str">
        <f t="shared" si="8"/>
        <v>R502 kg</v>
      </c>
      <c r="K545" s="34">
        <v>4657</v>
      </c>
    </row>
    <row r="546" spans="1:93" s="2" customFormat="1" x14ac:dyDescent="0.3">
      <c r="A546" s="86" t="s">
        <v>240</v>
      </c>
      <c r="B546" s="86" t="s">
        <v>349</v>
      </c>
      <c r="C546" s="77" t="s">
        <v>20</v>
      </c>
      <c r="D546" s="77" t="s">
        <v>61</v>
      </c>
      <c r="E546" s="86"/>
      <c r="F546" s="86" t="s">
        <v>412</v>
      </c>
      <c r="G546" s="86" t="s">
        <v>405</v>
      </c>
      <c r="H546" s="86" t="s">
        <v>405</v>
      </c>
      <c r="I546" s="86" t="s">
        <v>465</v>
      </c>
      <c r="J546" s="86" t="str">
        <f t="shared" si="8"/>
        <v>Mini km</v>
      </c>
      <c r="K546" s="28">
        <v>0.11008999999999999</v>
      </c>
      <c r="L546" s="48"/>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c r="BI546" s="22"/>
      <c r="BJ546" s="22"/>
      <c r="BK546" s="22"/>
      <c r="BL546" s="22"/>
      <c r="BM546" s="22"/>
      <c r="BN546" s="22"/>
      <c r="BO546" s="22"/>
      <c r="BP546" s="22"/>
      <c r="BQ546" s="22"/>
      <c r="BR546" s="22"/>
      <c r="BS546" s="22"/>
      <c r="BT546" s="22"/>
      <c r="BU546" s="22"/>
      <c r="BV546" s="22"/>
      <c r="BW546" s="22"/>
      <c r="BX546" s="22"/>
      <c r="BY546" s="22"/>
      <c r="BZ546" s="22"/>
      <c r="CA546" s="22"/>
      <c r="CB546" s="22"/>
      <c r="CC546" s="22"/>
      <c r="CD546" s="22"/>
      <c r="CE546" s="22"/>
      <c r="CF546" s="22"/>
      <c r="CG546" s="22"/>
      <c r="CH546" s="22"/>
      <c r="CI546" s="22"/>
      <c r="CJ546" s="22"/>
      <c r="CK546" s="22"/>
      <c r="CL546" s="22"/>
      <c r="CM546" s="22"/>
      <c r="CN546" s="22"/>
      <c r="CO546" s="22"/>
    </row>
    <row r="547" spans="1:93" s="2" customFormat="1" x14ac:dyDescent="0.3">
      <c r="A547" s="73" t="s">
        <v>240</v>
      </c>
      <c r="B547" s="73" t="s">
        <v>349</v>
      </c>
      <c r="C547" s="75" t="s">
        <v>20</v>
      </c>
      <c r="D547" s="75" t="s">
        <v>61</v>
      </c>
      <c r="E547" s="73"/>
      <c r="F547" s="73" t="s">
        <v>412</v>
      </c>
      <c r="G547" s="73" t="s">
        <v>405</v>
      </c>
      <c r="H547" s="73" t="s">
        <v>405</v>
      </c>
      <c r="I547" s="73" t="s">
        <v>466</v>
      </c>
      <c r="J547" s="73" t="str">
        <f t="shared" si="8"/>
        <v>Mini km</v>
      </c>
      <c r="K547" s="145">
        <v>4.3200000000000001E-6</v>
      </c>
      <c r="L547" s="48"/>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c r="BU547" s="22"/>
      <c r="BV547" s="22"/>
      <c r="BW547" s="22"/>
      <c r="BX547" s="22"/>
      <c r="BY547" s="22"/>
      <c r="BZ547" s="22"/>
      <c r="CA547" s="22"/>
      <c r="CB547" s="22"/>
      <c r="CC547" s="22"/>
      <c r="CD547" s="22"/>
      <c r="CE547" s="22"/>
      <c r="CF547" s="22"/>
      <c r="CG547" s="22"/>
      <c r="CH547" s="22"/>
      <c r="CI547" s="22"/>
      <c r="CJ547" s="22"/>
      <c r="CK547" s="22"/>
      <c r="CL547" s="22"/>
      <c r="CM547" s="22"/>
      <c r="CN547" s="22"/>
      <c r="CO547" s="22"/>
    </row>
    <row r="548" spans="1:93" s="2" customFormat="1" x14ac:dyDescent="0.3">
      <c r="A548" s="73" t="s">
        <v>240</v>
      </c>
      <c r="B548" s="73" t="s">
        <v>349</v>
      </c>
      <c r="C548" s="75" t="s">
        <v>20</v>
      </c>
      <c r="D548" s="75" t="s">
        <v>61</v>
      </c>
      <c r="E548" s="73"/>
      <c r="F548" s="73" t="s">
        <v>412</v>
      </c>
      <c r="G548" s="73" t="s">
        <v>405</v>
      </c>
      <c r="H548" s="73" t="s">
        <v>405</v>
      </c>
      <c r="I548" s="73" t="s">
        <v>467</v>
      </c>
      <c r="J548" s="73" t="str">
        <f t="shared" si="8"/>
        <v>Mini km</v>
      </c>
      <c r="K548" s="28">
        <v>0.10825</v>
      </c>
      <c r="L548" s="48"/>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c r="BO548" s="22"/>
      <c r="BP548" s="22"/>
      <c r="BQ548" s="22"/>
      <c r="BR548" s="22"/>
      <c r="BS548" s="22"/>
      <c r="BT548" s="22"/>
      <c r="BU548" s="22"/>
      <c r="BV548" s="22"/>
      <c r="BW548" s="22"/>
      <c r="BX548" s="22"/>
      <c r="BY548" s="22"/>
      <c r="BZ548" s="22"/>
      <c r="CA548" s="22"/>
      <c r="CB548" s="22"/>
      <c r="CC548" s="22"/>
      <c r="CD548" s="22"/>
      <c r="CE548" s="22"/>
      <c r="CF548" s="22"/>
      <c r="CG548" s="22"/>
      <c r="CH548" s="22"/>
      <c r="CI548" s="22"/>
      <c r="CJ548" s="22"/>
      <c r="CK548" s="22"/>
      <c r="CL548" s="22"/>
      <c r="CM548" s="22"/>
      <c r="CN548" s="22"/>
      <c r="CO548" s="22"/>
    </row>
    <row r="549" spans="1:93" s="2" customFormat="1" x14ac:dyDescent="0.3">
      <c r="A549" s="73" t="s">
        <v>240</v>
      </c>
      <c r="B549" s="73" t="s">
        <v>349</v>
      </c>
      <c r="C549" s="75" t="s">
        <v>20</v>
      </c>
      <c r="D549" s="75" t="s">
        <v>61</v>
      </c>
      <c r="E549" s="73"/>
      <c r="F549" s="73" t="s">
        <v>412</v>
      </c>
      <c r="G549" s="73" t="s">
        <v>405</v>
      </c>
      <c r="H549" s="73" t="s">
        <v>405</v>
      </c>
      <c r="I549" s="73" t="s">
        <v>468</v>
      </c>
      <c r="J549" s="73" t="str">
        <f t="shared" si="8"/>
        <v>Mini km</v>
      </c>
      <c r="K549" s="28">
        <v>1.8400000000000001E-3</v>
      </c>
      <c r="L549" s="138"/>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c r="BE549" s="22"/>
      <c r="BF549" s="22"/>
      <c r="BG549" s="22"/>
      <c r="BH549" s="22"/>
      <c r="BI549" s="22"/>
      <c r="BJ549" s="22"/>
      <c r="BK549" s="22"/>
      <c r="BL549" s="22"/>
      <c r="BM549" s="22"/>
      <c r="BN549" s="22"/>
      <c r="BO549" s="22"/>
      <c r="BP549" s="22"/>
      <c r="BQ549" s="22"/>
      <c r="BR549" s="22"/>
      <c r="BS549" s="22"/>
      <c r="BT549" s="22"/>
      <c r="BU549" s="22"/>
      <c r="BV549" s="22"/>
      <c r="BW549" s="22"/>
      <c r="BX549" s="22"/>
      <c r="BY549" s="22"/>
      <c r="BZ549" s="22"/>
      <c r="CA549" s="22"/>
      <c r="CB549" s="22"/>
      <c r="CC549" s="22"/>
      <c r="CD549" s="22"/>
      <c r="CE549" s="22"/>
      <c r="CF549" s="22"/>
      <c r="CG549" s="22"/>
      <c r="CH549" s="22"/>
      <c r="CI549" s="22"/>
      <c r="CJ549" s="22"/>
      <c r="CK549" s="22"/>
      <c r="CL549" s="22"/>
      <c r="CM549" s="22"/>
      <c r="CN549" s="22"/>
      <c r="CO549" s="22"/>
    </row>
    <row r="550" spans="1:93" s="2" customFormat="1" x14ac:dyDescent="0.3">
      <c r="A550" s="73" t="s">
        <v>240</v>
      </c>
      <c r="B550" s="73" t="s">
        <v>349</v>
      </c>
      <c r="C550" s="75" t="s">
        <v>20</v>
      </c>
      <c r="D550" s="75" t="s">
        <v>61</v>
      </c>
      <c r="E550" s="73"/>
      <c r="F550" s="73" t="s">
        <v>412</v>
      </c>
      <c r="G550" s="73" t="s">
        <v>156</v>
      </c>
      <c r="H550" s="73" t="s">
        <v>156</v>
      </c>
      <c r="I550" s="73" t="s">
        <v>465</v>
      </c>
      <c r="J550" s="73" t="str">
        <f t="shared" si="8"/>
        <v>Mini miles</v>
      </c>
      <c r="K550" s="28">
        <v>0.17719000000000001</v>
      </c>
      <c r="L550" s="48"/>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c r="BU550" s="22"/>
      <c r="BV550" s="22"/>
      <c r="BW550" s="22"/>
      <c r="BX550" s="22"/>
      <c r="BY550" s="22"/>
      <c r="BZ550" s="22"/>
      <c r="CA550" s="22"/>
      <c r="CB550" s="22"/>
      <c r="CC550" s="22"/>
      <c r="CD550" s="22"/>
      <c r="CE550" s="22"/>
      <c r="CF550" s="22"/>
      <c r="CG550" s="22"/>
      <c r="CH550" s="22"/>
      <c r="CI550" s="22"/>
      <c r="CJ550" s="22"/>
      <c r="CK550" s="22"/>
      <c r="CL550" s="22"/>
      <c r="CM550" s="22"/>
      <c r="CN550" s="22"/>
      <c r="CO550" s="22"/>
    </row>
    <row r="551" spans="1:93" s="2" customFormat="1" x14ac:dyDescent="0.3">
      <c r="A551" s="73" t="s">
        <v>240</v>
      </c>
      <c r="B551" s="73" t="s">
        <v>349</v>
      </c>
      <c r="C551" s="75" t="s">
        <v>20</v>
      </c>
      <c r="D551" s="75" t="s">
        <v>61</v>
      </c>
      <c r="E551" s="73"/>
      <c r="F551" s="73" t="s">
        <v>412</v>
      </c>
      <c r="G551" s="73" t="s">
        <v>156</v>
      </c>
      <c r="H551" s="73" t="s">
        <v>156</v>
      </c>
      <c r="I551" s="73" t="s">
        <v>466</v>
      </c>
      <c r="J551" s="73" t="str">
        <f t="shared" si="8"/>
        <v>Mini miles</v>
      </c>
      <c r="K551" s="28">
        <v>1.0000000000000001E-5</v>
      </c>
      <c r="L551" s="48"/>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c r="BO551" s="22"/>
      <c r="BP551" s="22"/>
      <c r="BQ551" s="22"/>
      <c r="BR551" s="22"/>
      <c r="BS551" s="22"/>
      <c r="BT551" s="22"/>
      <c r="BU551" s="22"/>
      <c r="BV551" s="22"/>
      <c r="BW551" s="22"/>
      <c r="BX551" s="22"/>
      <c r="BY551" s="22"/>
      <c r="BZ551" s="22"/>
      <c r="CA551" s="22"/>
      <c r="CB551" s="22"/>
      <c r="CC551" s="22"/>
      <c r="CD551" s="22"/>
      <c r="CE551" s="22"/>
      <c r="CF551" s="22"/>
      <c r="CG551" s="22"/>
      <c r="CH551" s="22"/>
      <c r="CI551" s="22"/>
      <c r="CJ551" s="22"/>
      <c r="CK551" s="22"/>
      <c r="CL551" s="22"/>
      <c r="CM551" s="22"/>
      <c r="CN551" s="22"/>
      <c r="CO551" s="22"/>
    </row>
    <row r="552" spans="1:93" s="2" customFormat="1" x14ac:dyDescent="0.3">
      <c r="A552" s="73" t="s">
        <v>240</v>
      </c>
      <c r="B552" s="73" t="s">
        <v>349</v>
      </c>
      <c r="C552" s="75" t="s">
        <v>20</v>
      </c>
      <c r="D552" s="75" t="s">
        <v>61</v>
      </c>
      <c r="E552" s="73"/>
      <c r="F552" s="73" t="s">
        <v>412</v>
      </c>
      <c r="G552" s="73" t="s">
        <v>156</v>
      </c>
      <c r="H552" s="73" t="s">
        <v>156</v>
      </c>
      <c r="I552" s="73" t="s">
        <v>467</v>
      </c>
      <c r="J552" s="73" t="str">
        <f t="shared" si="8"/>
        <v>Mini miles</v>
      </c>
      <c r="K552" s="28">
        <v>0.17421</v>
      </c>
      <c r="L552" s="48"/>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c r="BO552" s="22"/>
      <c r="BP552" s="22"/>
      <c r="BQ552" s="22"/>
      <c r="BR552" s="22"/>
      <c r="BS552" s="22"/>
      <c r="BT552" s="22"/>
      <c r="BU552" s="22"/>
      <c r="BV552" s="22"/>
      <c r="BW552" s="22"/>
      <c r="BX552" s="22"/>
      <c r="BY552" s="22"/>
      <c r="BZ552" s="22"/>
      <c r="CA552" s="22"/>
      <c r="CB552" s="22"/>
      <c r="CC552" s="22"/>
      <c r="CD552" s="22"/>
      <c r="CE552" s="22"/>
      <c r="CF552" s="22"/>
      <c r="CG552" s="22"/>
      <c r="CH552" s="22"/>
      <c r="CI552" s="22"/>
      <c r="CJ552" s="22"/>
      <c r="CK552" s="22"/>
      <c r="CL552" s="22"/>
      <c r="CM552" s="22"/>
      <c r="CN552" s="22"/>
      <c r="CO552" s="22"/>
    </row>
    <row r="553" spans="1:93" s="2" customFormat="1" x14ac:dyDescent="0.3">
      <c r="A553" s="73" t="s">
        <v>240</v>
      </c>
      <c r="B553" s="73" t="s">
        <v>349</v>
      </c>
      <c r="C553" s="75" t="s">
        <v>20</v>
      </c>
      <c r="D553" s="75" t="s">
        <v>61</v>
      </c>
      <c r="E553" s="73"/>
      <c r="F553" s="73" t="s">
        <v>412</v>
      </c>
      <c r="G553" s="73" t="s">
        <v>156</v>
      </c>
      <c r="H553" s="73" t="s">
        <v>156</v>
      </c>
      <c r="I553" s="73" t="s">
        <v>468</v>
      </c>
      <c r="J553" s="73" t="str">
        <f t="shared" si="8"/>
        <v>Mini miles</v>
      </c>
      <c r="K553" s="28">
        <v>2.97E-3</v>
      </c>
      <c r="L553" s="48"/>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c r="BI553" s="22"/>
      <c r="BJ553" s="22"/>
      <c r="BK553" s="22"/>
      <c r="BL553" s="22"/>
      <c r="BM553" s="22"/>
      <c r="BN553" s="22"/>
      <c r="BO553" s="22"/>
      <c r="BP553" s="22"/>
      <c r="BQ553" s="22"/>
      <c r="BR553" s="22"/>
      <c r="BS553" s="22"/>
      <c r="BT553" s="22"/>
      <c r="BU553" s="22"/>
      <c r="BV553" s="22"/>
      <c r="BW553" s="22"/>
      <c r="BX553" s="22"/>
      <c r="BY553" s="22"/>
      <c r="BZ553" s="22"/>
      <c r="CA553" s="22"/>
      <c r="CB553" s="22"/>
      <c r="CC553" s="22"/>
      <c r="CD553" s="22"/>
      <c r="CE553" s="22"/>
      <c r="CF553" s="22"/>
      <c r="CG553" s="22"/>
      <c r="CH553" s="22"/>
      <c r="CI553" s="22"/>
      <c r="CJ553" s="22"/>
      <c r="CK553" s="22"/>
      <c r="CL553" s="22"/>
      <c r="CM553" s="22"/>
      <c r="CN553" s="22"/>
      <c r="CO553" s="22"/>
    </row>
    <row r="554" spans="1:93" s="2" customFormat="1" x14ac:dyDescent="0.3">
      <c r="A554" s="73" t="s">
        <v>240</v>
      </c>
      <c r="B554" s="73" t="s">
        <v>349</v>
      </c>
      <c r="C554" s="75" t="s">
        <v>20</v>
      </c>
      <c r="D554" s="75" t="s">
        <v>61</v>
      </c>
      <c r="E554" s="73"/>
      <c r="F554" s="73" t="s">
        <v>138</v>
      </c>
      <c r="G554" s="73" t="s">
        <v>405</v>
      </c>
      <c r="H554" s="73" t="s">
        <v>405</v>
      </c>
      <c r="I554" s="73" t="s">
        <v>465</v>
      </c>
      <c r="J554" s="73" t="str">
        <f t="shared" si="8"/>
        <v>Mini km</v>
      </c>
      <c r="K554" s="28">
        <v>0.13975000000000001</v>
      </c>
      <c r="L554" s="48"/>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Q554" s="22"/>
      <c r="BR554" s="22"/>
      <c r="BS554" s="22"/>
      <c r="BT554" s="22"/>
      <c r="BU554" s="22"/>
      <c r="BV554" s="22"/>
      <c r="BW554" s="22"/>
      <c r="BX554" s="22"/>
      <c r="BY554" s="22"/>
      <c r="BZ554" s="22"/>
      <c r="CA554" s="22"/>
      <c r="CB554" s="22"/>
      <c r="CC554" s="22"/>
      <c r="CD554" s="22"/>
      <c r="CE554" s="22"/>
      <c r="CF554" s="22"/>
      <c r="CG554" s="22"/>
      <c r="CH554" s="22"/>
      <c r="CI554" s="22"/>
      <c r="CJ554" s="22"/>
      <c r="CK554" s="22"/>
      <c r="CL554" s="22"/>
      <c r="CM554" s="22"/>
      <c r="CN554" s="22"/>
      <c r="CO554" s="22"/>
    </row>
    <row r="555" spans="1:93" s="2" customFormat="1" x14ac:dyDescent="0.3">
      <c r="A555" s="73" t="s">
        <v>240</v>
      </c>
      <c r="B555" s="73" t="s">
        <v>349</v>
      </c>
      <c r="C555" s="75" t="s">
        <v>20</v>
      </c>
      <c r="D555" s="75" t="s">
        <v>61</v>
      </c>
      <c r="E555" s="73"/>
      <c r="F555" s="73" t="s">
        <v>138</v>
      </c>
      <c r="G555" s="73" t="s">
        <v>405</v>
      </c>
      <c r="H555" s="73" t="s">
        <v>405</v>
      </c>
      <c r="I555" s="73" t="s">
        <v>466</v>
      </c>
      <c r="J555" s="73" t="str">
        <f t="shared" si="8"/>
        <v>Mini km</v>
      </c>
      <c r="K555" s="28">
        <v>3.2000000000000003E-4</v>
      </c>
      <c r="L555" s="48"/>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c r="BO555" s="22"/>
      <c r="BP555" s="22"/>
      <c r="BQ555" s="22"/>
      <c r="BR555" s="22"/>
      <c r="BS555" s="22"/>
      <c r="BT555" s="22"/>
      <c r="BU555" s="22"/>
      <c r="BV555" s="22"/>
      <c r="BW555" s="22"/>
      <c r="BX555" s="22"/>
      <c r="BY555" s="22"/>
      <c r="BZ555" s="22"/>
      <c r="CA555" s="22"/>
      <c r="CB555" s="22"/>
      <c r="CC555" s="22"/>
      <c r="CD555" s="22"/>
      <c r="CE555" s="22"/>
      <c r="CF555" s="22"/>
      <c r="CG555" s="22"/>
      <c r="CH555" s="22"/>
      <c r="CI555" s="22"/>
      <c r="CJ555" s="22"/>
      <c r="CK555" s="22"/>
      <c r="CL555" s="22"/>
      <c r="CM555" s="22"/>
      <c r="CN555" s="22"/>
      <c r="CO555" s="22"/>
    </row>
    <row r="556" spans="1:93" s="2" customFormat="1" x14ac:dyDescent="0.3">
      <c r="A556" s="73" t="s">
        <v>240</v>
      </c>
      <c r="B556" s="73" t="s">
        <v>349</v>
      </c>
      <c r="C556" s="75" t="s">
        <v>20</v>
      </c>
      <c r="D556" s="75" t="s">
        <v>61</v>
      </c>
      <c r="E556" s="73"/>
      <c r="F556" s="73" t="s">
        <v>138</v>
      </c>
      <c r="G556" s="73" t="s">
        <v>405</v>
      </c>
      <c r="H556" s="73" t="s">
        <v>405</v>
      </c>
      <c r="I556" s="73" t="s">
        <v>467</v>
      </c>
      <c r="J556" s="73" t="str">
        <f t="shared" si="8"/>
        <v>Mini km</v>
      </c>
      <c r="K556" s="28">
        <v>0.13905000000000001</v>
      </c>
      <c r="L556" s="48"/>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c r="BE556" s="22"/>
      <c r="BF556" s="22"/>
      <c r="BG556" s="22"/>
      <c r="BH556" s="22"/>
      <c r="BI556" s="22"/>
      <c r="BJ556" s="22"/>
      <c r="BK556" s="22"/>
      <c r="BL556" s="22"/>
      <c r="BM556" s="22"/>
      <c r="BN556" s="22"/>
      <c r="BO556" s="22"/>
      <c r="BP556" s="22"/>
      <c r="BQ556" s="22"/>
      <c r="BR556" s="22"/>
      <c r="BS556" s="22"/>
      <c r="BT556" s="22"/>
      <c r="BU556" s="22"/>
      <c r="BV556" s="22"/>
      <c r="BW556" s="22"/>
      <c r="BX556" s="22"/>
      <c r="BY556" s="22"/>
      <c r="BZ556" s="22"/>
      <c r="CA556" s="22"/>
      <c r="CB556" s="22"/>
      <c r="CC556" s="22"/>
      <c r="CD556" s="22"/>
      <c r="CE556" s="22"/>
      <c r="CF556" s="22"/>
      <c r="CG556" s="22"/>
      <c r="CH556" s="22"/>
      <c r="CI556" s="22"/>
      <c r="CJ556" s="22"/>
      <c r="CK556" s="22"/>
      <c r="CL556" s="22"/>
      <c r="CM556" s="22"/>
      <c r="CN556" s="22"/>
      <c r="CO556" s="22"/>
    </row>
    <row r="557" spans="1:93" s="2" customFormat="1" x14ac:dyDescent="0.3">
      <c r="A557" s="73" t="s">
        <v>240</v>
      </c>
      <c r="B557" s="73" t="s">
        <v>349</v>
      </c>
      <c r="C557" s="75" t="s">
        <v>20</v>
      </c>
      <c r="D557" s="75" t="s">
        <v>61</v>
      </c>
      <c r="E557" s="73"/>
      <c r="F557" s="73" t="s">
        <v>138</v>
      </c>
      <c r="G557" s="73" t="s">
        <v>405</v>
      </c>
      <c r="H557" s="73" t="s">
        <v>405</v>
      </c>
      <c r="I557" s="73" t="s">
        <v>468</v>
      </c>
      <c r="J557" s="73" t="str">
        <f t="shared" si="8"/>
        <v>Mini km</v>
      </c>
      <c r="K557" s="28">
        <v>3.8000000000000002E-4</v>
      </c>
      <c r="L557" s="48"/>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c r="BU557" s="22"/>
      <c r="BV557" s="22"/>
      <c r="BW557" s="22"/>
      <c r="BX557" s="22"/>
      <c r="BY557" s="22"/>
      <c r="BZ557" s="22"/>
      <c r="CA557" s="22"/>
      <c r="CB557" s="22"/>
      <c r="CC557" s="22"/>
      <c r="CD557" s="22"/>
      <c r="CE557" s="22"/>
      <c r="CF557" s="22"/>
      <c r="CG557" s="22"/>
      <c r="CH557" s="22"/>
      <c r="CI557" s="22"/>
      <c r="CJ557" s="22"/>
      <c r="CK557" s="22"/>
      <c r="CL557" s="22"/>
      <c r="CM557" s="22"/>
      <c r="CN557" s="22"/>
      <c r="CO557" s="22"/>
    </row>
    <row r="558" spans="1:93" s="2" customFormat="1" x14ac:dyDescent="0.3">
      <c r="A558" s="73" t="s">
        <v>240</v>
      </c>
      <c r="B558" s="73" t="s">
        <v>349</v>
      </c>
      <c r="C558" s="75" t="s">
        <v>20</v>
      </c>
      <c r="D558" s="75" t="s">
        <v>61</v>
      </c>
      <c r="E558" s="73"/>
      <c r="F558" s="73" t="s">
        <v>138</v>
      </c>
      <c r="G558" s="73" t="s">
        <v>156</v>
      </c>
      <c r="H558" s="73" t="s">
        <v>156</v>
      </c>
      <c r="I558" s="73" t="s">
        <v>465</v>
      </c>
      <c r="J558" s="73" t="str">
        <f t="shared" si="8"/>
        <v>Mini miles</v>
      </c>
      <c r="K558" s="28">
        <v>0.22490000000000002</v>
      </c>
      <c r="L558" s="48"/>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c r="BS558" s="22"/>
      <c r="BT558" s="22"/>
      <c r="BU558" s="22"/>
      <c r="BV558" s="22"/>
      <c r="BW558" s="22"/>
      <c r="BX558" s="22"/>
      <c r="BY558" s="22"/>
      <c r="BZ558" s="22"/>
      <c r="CA558" s="22"/>
      <c r="CB558" s="22"/>
      <c r="CC558" s="22"/>
      <c r="CD558" s="22"/>
      <c r="CE558" s="22"/>
      <c r="CF558" s="22"/>
      <c r="CG558" s="22"/>
      <c r="CH558" s="22"/>
      <c r="CI558" s="22"/>
      <c r="CJ558" s="22"/>
      <c r="CK558" s="22"/>
      <c r="CL558" s="22"/>
      <c r="CM558" s="22"/>
      <c r="CN558" s="22"/>
      <c r="CO558" s="22"/>
    </row>
    <row r="559" spans="1:93" s="2" customFormat="1" x14ac:dyDescent="0.3">
      <c r="A559" s="73" t="s">
        <v>240</v>
      </c>
      <c r="B559" s="73" t="s">
        <v>349</v>
      </c>
      <c r="C559" s="75" t="s">
        <v>20</v>
      </c>
      <c r="D559" s="75" t="s">
        <v>61</v>
      </c>
      <c r="E559" s="73"/>
      <c r="F559" s="73" t="s">
        <v>138</v>
      </c>
      <c r="G559" s="73" t="s">
        <v>156</v>
      </c>
      <c r="H559" s="73" t="s">
        <v>156</v>
      </c>
      <c r="I559" s="73" t="s">
        <v>466</v>
      </c>
      <c r="J559" s="73" t="str">
        <f t="shared" si="8"/>
        <v>Mini miles</v>
      </c>
      <c r="K559" s="28">
        <v>5.1000000000000004E-4</v>
      </c>
      <c r="L559" s="48"/>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c r="BO559" s="22"/>
      <c r="BP559" s="22"/>
      <c r="BQ559" s="22"/>
      <c r="BR559" s="22"/>
      <c r="BS559" s="22"/>
      <c r="BT559" s="22"/>
      <c r="BU559" s="22"/>
      <c r="BV559" s="22"/>
      <c r="BW559" s="22"/>
      <c r="BX559" s="22"/>
      <c r="BY559" s="22"/>
      <c r="BZ559" s="22"/>
      <c r="CA559" s="22"/>
      <c r="CB559" s="22"/>
      <c r="CC559" s="22"/>
      <c r="CD559" s="22"/>
      <c r="CE559" s="22"/>
      <c r="CF559" s="22"/>
      <c r="CG559" s="22"/>
      <c r="CH559" s="22"/>
      <c r="CI559" s="22"/>
      <c r="CJ559" s="22"/>
      <c r="CK559" s="22"/>
      <c r="CL559" s="22"/>
      <c r="CM559" s="22"/>
      <c r="CN559" s="22"/>
      <c r="CO559" s="22"/>
    </row>
    <row r="560" spans="1:93" s="2" customFormat="1" x14ac:dyDescent="0.3">
      <c r="A560" s="73" t="s">
        <v>240</v>
      </c>
      <c r="B560" s="73" t="s">
        <v>349</v>
      </c>
      <c r="C560" s="75" t="s">
        <v>20</v>
      </c>
      <c r="D560" s="75" t="s">
        <v>61</v>
      </c>
      <c r="E560" s="73"/>
      <c r="F560" s="73" t="s">
        <v>138</v>
      </c>
      <c r="G560" s="73" t="s">
        <v>156</v>
      </c>
      <c r="H560" s="73" t="s">
        <v>156</v>
      </c>
      <c r="I560" s="73" t="s">
        <v>467</v>
      </c>
      <c r="J560" s="73" t="str">
        <f t="shared" si="8"/>
        <v>Mini miles</v>
      </c>
      <c r="K560" s="28">
        <v>0.22378000000000001</v>
      </c>
      <c r="L560" s="48"/>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c r="BE560" s="22"/>
      <c r="BF560" s="22"/>
      <c r="BG560" s="22"/>
      <c r="BH560" s="22"/>
      <c r="BI560" s="22"/>
      <c r="BJ560" s="22"/>
      <c r="BK560" s="22"/>
      <c r="BL560" s="22"/>
      <c r="BM560" s="22"/>
      <c r="BN560" s="22"/>
      <c r="BO560" s="22"/>
      <c r="BP560" s="22"/>
      <c r="BQ560" s="22"/>
      <c r="BR560" s="22"/>
      <c r="BS560" s="22"/>
      <c r="BT560" s="22"/>
      <c r="BU560" s="22"/>
      <c r="BV560" s="22"/>
      <c r="BW560" s="22"/>
      <c r="BX560" s="22"/>
      <c r="BY560" s="22"/>
      <c r="BZ560" s="22"/>
      <c r="CA560" s="22"/>
      <c r="CB560" s="22"/>
      <c r="CC560" s="22"/>
      <c r="CD560" s="22"/>
      <c r="CE560" s="22"/>
      <c r="CF560" s="22"/>
      <c r="CG560" s="22"/>
      <c r="CH560" s="22"/>
      <c r="CI560" s="22"/>
      <c r="CJ560" s="22"/>
      <c r="CK560" s="22"/>
      <c r="CL560" s="22"/>
      <c r="CM560" s="22"/>
      <c r="CN560" s="22"/>
      <c r="CO560" s="22"/>
    </row>
    <row r="561" spans="1:93" s="2" customFormat="1" x14ac:dyDescent="0.3">
      <c r="A561" s="73" t="s">
        <v>240</v>
      </c>
      <c r="B561" s="73" t="s">
        <v>349</v>
      </c>
      <c r="C561" s="75" t="s">
        <v>20</v>
      </c>
      <c r="D561" s="75" t="s">
        <v>61</v>
      </c>
      <c r="E561" s="73"/>
      <c r="F561" s="73" t="s">
        <v>138</v>
      </c>
      <c r="G561" s="73" t="s">
        <v>156</v>
      </c>
      <c r="H561" s="73" t="s">
        <v>156</v>
      </c>
      <c r="I561" s="73" t="s">
        <v>468</v>
      </c>
      <c r="J561" s="73" t="str">
        <f t="shared" si="8"/>
        <v>Mini miles</v>
      </c>
      <c r="K561" s="28">
        <v>6.0999999999999997E-4</v>
      </c>
      <c r="L561" s="48"/>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c r="BU561" s="22"/>
      <c r="BV561" s="22"/>
      <c r="BW561" s="22"/>
      <c r="BX561" s="22"/>
      <c r="BY561" s="22"/>
      <c r="BZ561" s="22"/>
      <c r="CA561" s="22"/>
      <c r="CB561" s="22"/>
      <c r="CC561" s="22"/>
      <c r="CD561" s="22"/>
      <c r="CE561" s="22"/>
      <c r="CF561" s="22"/>
      <c r="CG561" s="22"/>
      <c r="CH561" s="22"/>
      <c r="CI561" s="22"/>
      <c r="CJ561" s="22"/>
      <c r="CK561" s="22"/>
      <c r="CL561" s="22"/>
      <c r="CM561" s="22"/>
      <c r="CN561" s="22"/>
      <c r="CO561" s="22"/>
    </row>
    <row r="562" spans="1:93" s="2" customFormat="1" x14ac:dyDescent="0.3">
      <c r="A562" s="73" t="s">
        <v>240</v>
      </c>
      <c r="B562" s="73" t="s">
        <v>349</v>
      </c>
      <c r="C562" s="75" t="s">
        <v>20</v>
      </c>
      <c r="D562" s="75" t="s">
        <v>61</v>
      </c>
      <c r="E562" s="73"/>
      <c r="F562" s="73" t="s">
        <v>375</v>
      </c>
      <c r="G562" s="73" t="s">
        <v>405</v>
      </c>
      <c r="H562" s="73" t="s">
        <v>405</v>
      </c>
      <c r="I562" s="73" t="s">
        <v>465</v>
      </c>
      <c r="J562" s="73" t="str">
        <f t="shared" si="8"/>
        <v>Mini km</v>
      </c>
      <c r="K562" s="28">
        <v>0.13958000000000001</v>
      </c>
      <c r="L562" s="48"/>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c r="BE562" s="22"/>
      <c r="BF562" s="22"/>
      <c r="BG562" s="22"/>
      <c r="BH562" s="22"/>
      <c r="BI562" s="22"/>
      <c r="BJ562" s="22"/>
      <c r="BK562" s="22"/>
      <c r="BL562" s="22"/>
      <c r="BM562" s="22"/>
      <c r="BN562" s="22"/>
      <c r="BO562" s="22"/>
      <c r="BP562" s="22"/>
      <c r="BQ562" s="22"/>
      <c r="BR562" s="22"/>
      <c r="BS562" s="22"/>
      <c r="BT562" s="22"/>
      <c r="BU562" s="22"/>
      <c r="BV562" s="22"/>
      <c r="BW562" s="22"/>
      <c r="BX562" s="22"/>
      <c r="BY562" s="22"/>
      <c r="BZ562" s="22"/>
      <c r="CA562" s="22"/>
      <c r="CB562" s="22"/>
      <c r="CC562" s="22"/>
      <c r="CD562" s="22"/>
      <c r="CE562" s="22"/>
      <c r="CF562" s="22"/>
      <c r="CG562" s="22"/>
      <c r="CH562" s="22"/>
      <c r="CI562" s="22"/>
      <c r="CJ562" s="22"/>
      <c r="CK562" s="22"/>
      <c r="CL562" s="22"/>
      <c r="CM562" s="22"/>
      <c r="CN562" s="22"/>
      <c r="CO562" s="22"/>
    </row>
    <row r="563" spans="1:93" s="2" customFormat="1" x14ac:dyDescent="0.3">
      <c r="A563" s="73" t="s">
        <v>240</v>
      </c>
      <c r="B563" s="73" t="s">
        <v>349</v>
      </c>
      <c r="C563" s="75" t="s">
        <v>20</v>
      </c>
      <c r="D563" s="75" t="s">
        <v>61</v>
      </c>
      <c r="E563" s="73"/>
      <c r="F563" s="73" t="s">
        <v>375</v>
      </c>
      <c r="G563" s="73" t="s">
        <v>405</v>
      </c>
      <c r="H563" s="73" t="s">
        <v>405</v>
      </c>
      <c r="I563" s="73" t="s">
        <v>466</v>
      </c>
      <c r="J563" s="73" t="str">
        <f t="shared" si="8"/>
        <v>Mini km</v>
      </c>
      <c r="K563" s="28">
        <v>3.2000000000000003E-4</v>
      </c>
      <c r="L563" s="48"/>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c r="BS563" s="22"/>
      <c r="BT563" s="22"/>
      <c r="BU563" s="22"/>
      <c r="BV563" s="22"/>
      <c r="BW563" s="22"/>
      <c r="BX563" s="22"/>
      <c r="BY563" s="22"/>
      <c r="BZ563" s="22"/>
      <c r="CA563" s="22"/>
      <c r="CB563" s="22"/>
      <c r="CC563" s="22"/>
      <c r="CD563" s="22"/>
      <c r="CE563" s="22"/>
      <c r="CF563" s="22"/>
      <c r="CG563" s="22"/>
      <c r="CH563" s="22"/>
      <c r="CI563" s="22"/>
      <c r="CJ563" s="22"/>
      <c r="CK563" s="22"/>
      <c r="CL563" s="22"/>
      <c r="CM563" s="22"/>
      <c r="CN563" s="22"/>
      <c r="CO563" s="22"/>
    </row>
    <row r="564" spans="1:93" s="2" customFormat="1" x14ac:dyDescent="0.3">
      <c r="A564" s="73" t="s">
        <v>240</v>
      </c>
      <c r="B564" s="73" t="s">
        <v>349</v>
      </c>
      <c r="C564" s="75" t="s">
        <v>20</v>
      </c>
      <c r="D564" s="75" t="s">
        <v>61</v>
      </c>
      <c r="E564" s="73"/>
      <c r="F564" s="73" t="s">
        <v>375</v>
      </c>
      <c r="G564" s="73" t="s">
        <v>405</v>
      </c>
      <c r="H564" s="73" t="s">
        <v>405</v>
      </c>
      <c r="I564" s="73" t="s">
        <v>467</v>
      </c>
      <c r="J564" s="73" t="str">
        <f t="shared" si="8"/>
        <v>Mini km</v>
      </c>
      <c r="K564" s="28">
        <v>0.13886999999999999</v>
      </c>
      <c r="L564" s="48"/>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c r="BE564" s="22"/>
      <c r="BF564" s="22"/>
      <c r="BG564" s="22"/>
      <c r="BH564" s="22"/>
      <c r="BI564" s="22"/>
      <c r="BJ564" s="22"/>
      <c r="BK564" s="22"/>
      <c r="BL564" s="22"/>
      <c r="BM564" s="22"/>
      <c r="BN564" s="22"/>
      <c r="BO564" s="22"/>
      <c r="BP564" s="22"/>
      <c r="BQ564" s="22"/>
      <c r="BR564" s="22"/>
      <c r="BS564" s="22"/>
      <c r="BT564" s="22"/>
      <c r="BU564" s="22"/>
      <c r="BV564" s="22"/>
      <c r="BW564" s="22"/>
      <c r="BX564" s="22"/>
      <c r="BY564" s="22"/>
      <c r="BZ564" s="22"/>
      <c r="CA564" s="22"/>
      <c r="CB564" s="22"/>
      <c r="CC564" s="22"/>
      <c r="CD564" s="22"/>
      <c r="CE564" s="22"/>
      <c r="CF564" s="22"/>
      <c r="CG564" s="22"/>
      <c r="CH564" s="22"/>
      <c r="CI564" s="22"/>
      <c r="CJ564" s="22"/>
      <c r="CK564" s="22"/>
      <c r="CL564" s="22"/>
      <c r="CM564" s="22"/>
      <c r="CN564" s="22"/>
      <c r="CO564" s="22"/>
    </row>
    <row r="565" spans="1:93" s="2" customFormat="1" x14ac:dyDescent="0.3">
      <c r="A565" s="73" t="s">
        <v>240</v>
      </c>
      <c r="B565" s="73" t="s">
        <v>349</v>
      </c>
      <c r="C565" s="75" t="s">
        <v>20</v>
      </c>
      <c r="D565" s="75" t="s">
        <v>61</v>
      </c>
      <c r="E565" s="73"/>
      <c r="F565" s="73" t="s">
        <v>375</v>
      </c>
      <c r="G565" s="73" t="s">
        <v>405</v>
      </c>
      <c r="H565" s="73" t="s">
        <v>405</v>
      </c>
      <c r="I565" s="73" t="s">
        <v>468</v>
      </c>
      <c r="J565" s="73" t="str">
        <f t="shared" si="8"/>
        <v>Mini km</v>
      </c>
      <c r="K565" s="28">
        <v>3.8999999999999999E-4</v>
      </c>
      <c r="L565" s="48"/>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c r="BS565" s="22"/>
      <c r="BT565" s="22"/>
      <c r="BU565" s="22"/>
      <c r="BV565" s="22"/>
      <c r="BW565" s="22"/>
      <c r="BX565" s="22"/>
      <c r="BY565" s="22"/>
      <c r="BZ565" s="22"/>
      <c r="CA565" s="22"/>
      <c r="CB565" s="22"/>
      <c r="CC565" s="22"/>
      <c r="CD565" s="22"/>
      <c r="CE565" s="22"/>
      <c r="CF565" s="22"/>
      <c r="CG565" s="22"/>
      <c r="CH565" s="22"/>
      <c r="CI565" s="22"/>
      <c r="CJ565" s="22"/>
      <c r="CK565" s="22"/>
      <c r="CL565" s="22"/>
      <c r="CM565" s="22"/>
      <c r="CN565" s="22"/>
      <c r="CO565" s="22"/>
    </row>
    <row r="566" spans="1:93" s="2" customFormat="1" x14ac:dyDescent="0.3">
      <c r="A566" s="73" t="s">
        <v>240</v>
      </c>
      <c r="B566" s="73" t="s">
        <v>349</v>
      </c>
      <c r="C566" s="75" t="s">
        <v>20</v>
      </c>
      <c r="D566" s="75" t="s">
        <v>61</v>
      </c>
      <c r="E566" s="73"/>
      <c r="F566" s="73" t="s">
        <v>375</v>
      </c>
      <c r="G566" s="73" t="s">
        <v>156</v>
      </c>
      <c r="H566" s="73" t="s">
        <v>156</v>
      </c>
      <c r="I566" s="73" t="s">
        <v>465</v>
      </c>
      <c r="J566" s="73" t="str">
        <f t="shared" si="8"/>
        <v>Mini miles</v>
      </c>
      <c r="K566" s="28">
        <v>0.22463</v>
      </c>
      <c r="L566" s="48"/>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c r="BE566" s="22"/>
      <c r="BF566" s="22"/>
      <c r="BG566" s="22"/>
      <c r="BH566" s="22"/>
      <c r="BI566" s="22"/>
      <c r="BJ566" s="22"/>
      <c r="BK566" s="22"/>
      <c r="BL566" s="22"/>
      <c r="BM566" s="22"/>
      <c r="BN566" s="22"/>
      <c r="BO566" s="22"/>
      <c r="BP566" s="22"/>
      <c r="BQ566" s="22"/>
      <c r="BR566" s="22"/>
      <c r="BS566" s="22"/>
      <c r="BT566" s="22"/>
      <c r="BU566" s="22"/>
      <c r="BV566" s="22"/>
      <c r="BW566" s="22"/>
      <c r="BX566" s="22"/>
      <c r="BY566" s="22"/>
      <c r="BZ566" s="22"/>
      <c r="CA566" s="22"/>
      <c r="CB566" s="22"/>
      <c r="CC566" s="22"/>
      <c r="CD566" s="22"/>
      <c r="CE566" s="22"/>
      <c r="CF566" s="22"/>
      <c r="CG566" s="22"/>
      <c r="CH566" s="22"/>
      <c r="CI566" s="22"/>
      <c r="CJ566" s="22"/>
      <c r="CK566" s="22"/>
      <c r="CL566" s="22"/>
      <c r="CM566" s="22"/>
      <c r="CN566" s="22"/>
      <c r="CO566" s="22"/>
    </row>
    <row r="567" spans="1:93" s="2" customFormat="1" x14ac:dyDescent="0.3">
      <c r="A567" s="73" t="s">
        <v>240</v>
      </c>
      <c r="B567" s="73" t="s">
        <v>349</v>
      </c>
      <c r="C567" s="75" t="s">
        <v>20</v>
      </c>
      <c r="D567" s="75" t="s">
        <v>61</v>
      </c>
      <c r="E567" s="73"/>
      <c r="F567" s="73" t="s">
        <v>375</v>
      </c>
      <c r="G567" s="73" t="s">
        <v>156</v>
      </c>
      <c r="H567" s="73" t="s">
        <v>156</v>
      </c>
      <c r="I567" s="73" t="s">
        <v>466</v>
      </c>
      <c r="J567" s="73" t="str">
        <f t="shared" si="8"/>
        <v>Mini miles</v>
      </c>
      <c r="K567" s="28">
        <v>5.1000000000000004E-4</v>
      </c>
      <c r="L567" s="48"/>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c r="BS567" s="22"/>
      <c r="BT567" s="22"/>
      <c r="BU567" s="22"/>
      <c r="BV567" s="22"/>
      <c r="BW567" s="22"/>
      <c r="BX567" s="22"/>
      <c r="BY567" s="22"/>
      <c r="BZ567" s="22"/>
      <c r="CA567" s="22"/>
      <c r="CB567" s="22"/>
      <c r="CC567" s="22"/>
      <c r="CD567" s="22"/>
      <c r="CE567" s="22"/>
      <c r="CF567" s="22"/>
      <c r="CG567" s="22"/>
      <c r="CH567" s="22"/>
      <c r="CI567" s="22"/>
      <c r="CJ567" s="22"/>
      <c r="CK567" s="22"/>
      <c r="CL567" s="22"/>
      <c r="CM567" s="22"/>
      <c r="CN567" s="22"/>
      <c r="CO567" s="22"/>
    </row>
    <row r="568" spans="1:93" s="2" customFormat="1" x14ac:dyDescent="0.3">
      <c r="A568" s="73" t="s">
        <v>240</v>
      </c>
      <c r="B568" s="73" t="s">
        <v>349</v>
      </c>
      <c r="C568" s="75" t="s">
        <v>20</v>
      </c>
      <c r="D568" s="75" t="s">
        <v>61</v>
      </c>
      <c r="E568" s="73"/>
      <c r="F568" s="73" t="s">
        <v>375</v>
      </c>
      <c r="G568" s="73" t="s">
        <v>156</v>
      </c>
      <c r="H568" s="73" t="s">
        <v>156</v>
      </c>
      <c r="I568" s="73" t="s">
        <v>467</v>
      </c>
      <c r="J568" s="73" t="str">
        <f t="shared" si="8"/>
        <v>Mini miles</v>
      </c>
      <c r="K568" s="28">
        <v>0.22348999999999999</v>
      </c>
      <c r="L568" s="48"/>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c r="BE568" s="22"/>
      <c r="BF568" s="22"/>
      <c r="BG568" s="22"/>
      <c r="BH568" s="22"/>
      <c r="BI568" s="22"/>
      <c r="BJ568" s="22"/>
      <c r="BK568" s="22"/>
      <c r="BL568" s="22"/>
      <c r="BM568" s="22"/>
      <c r="BN568" s="22"/>
      <c r="BO568" s="22"/>
      <c r="BP568" s="22"/>
      <c r="BQ568" s="22"/>
      <c r="BR568" s="22"/>
      <c r="BS568" s="22"/>
      <c r="BT568" s="22"/>
      <c r="BU568" s="22"/>
      <c r="BV568" s="22"/>
      <c r="BW568" s="22"/>
      <c r="BX568" s="22"/>
      <c r="BY568" s="22"/>
      <c r="BZ568" s="22"/>
      <c r="CA568" s="22"/>
      <c r="CB568" s="22"/>
      <c r="CC568" s="22"/>
      <c r="CD568" s="22"/>
      <c r="CE568" s="22"/>
      <c r="CF568" s="22"/>
      <c r="CG568" s="22"/>
      <c r="CH568" s="22"/>
      <c r="CI568" s="22"/>
      <c r="CJ568" s="22"/>
      <c r="CK568" s="22"/>
      <c r="CL568" s="22"/>
      <c r="CM568" s="22"/>
      <c r="CN568" s="22"/>
      <c r="CO568" s="22"/>
    </row>
    <row r="569" spans="1:93" s="2" customFormat="1" x14ac:dyDescent="0.3">
      <c r="A569" s="73" t="s">
        <v>240</v>
      </c>
      <c r="B569" s="73" t="s">
        <v>349</v>
      </c>
      <c r="C569" s="75" t="s">
        <v>20</v>
      </c>
      <c r="D569" s="75" t="s">
        <v>61</v>
      </c>
      <c r="E569" s="73"/>
      <c r="F569" s="73" t="s">
        <v>375</v>
      </c>
      <c r="G569" s="73" t="s">
        <v>156</v>
      </c>
      <c r="H569" s="73" t="s">
        <v>156</v>
      </c>
      <c r="I569" s="73" t="s">
        <v>468</v>
      </c>
      <c r="J569" s="73" t="str">
        <f t="shared" si="8"/>
        <v>Mini miles</v>
      </c>
      <c r="K569" s="28">
        <v>6.3000000000000003E-4</v>
      </c>
      <c r="L569" s="48"/>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c r="BS569" s="22"/>
      <c r="BT569" s="22"/>
      <c r="BU569" s="22"/>
      <c r="BV569" s="22"/>
      <c r="BW569" s="22"/>
      <c r="BX569" s="22"/>
      <c r="BY569" s="22"/>
      <c r="BZ569" s="22"/>
      <c r="CA569" s="22"/>
      <c r="CB569" s="22"/>
      <c r="CC569" s="22"/>
      <c r="CD569" s="22"/>
      <c r="CE569" s="22"/>
      <c r="CF569" s="22"/>
      <c r="CG569" s="22"/>
      <c r="CH569" s="22"/>
      <c r="CI569" s="22"/>
      <c r="CJ569" s="22"/>
      <c r="CK569" s="22"/>
      <c r="CL569" s="22"/>
      <c r="CM569" s="22"/>
      <c r="CN569" s="22"/>
      <c r="CO569" s="22"/>
    </row>
    <row r="570" spans="1:93" x14ac:dyDescent="0.3">
      <c r="A570" s="73" t="s">
        <v>240</v>
      </c>
      <c r="B570" s="73" t="s">
        <v>349</v>
      </c>
      <c r="C570" s="75" t="s">
        <v>20</v>
      </c>
      <c r="D570" s="75" t="s">
        <v>61</v>
      </c>
      <c r="E570" s="73"/>
      <c r="F570" s="73" t="s">
        <v>490</v>
      </c>
      <c r="G570" s="73" t="s">
        <v>405</v>
      </c>
      <c r="H570" s="73" t="s">
        <v>405</v>
      </c>
      <c r="I570" s="73" t="s">
        <v>465</v>
      </c>
      <c r="J570" s="73" t="str">
        <f t="shared" si="8"/>
        <v>Mini km</v>
      </c>
      <c r="K570" s="99" t="s">
        <v>493</v>
      </c>
    </row>
    <row r="571" spans="1:93" x14ac:dyDescent="0.3">
      <c r="A571" s="73" t="s">
        <v>240</v>
      </c>
      <c r="B571" s="73" t="s">
        <v>349</v>
      </c>
      <c r="C571" s="75" t="s">
        <v>20</v>
      </c>
      <c r="D571" s="75" t="s">
        <v>61</v>
      </c>
      <c r="E571" s="73"/>
      <c r="F571" s="73" t="s">
        <v>490</v>
      </c>
      <c r="G571" s="73" t="s">
        <v>405</v>
      </c>
      <c r="H571" s="73" t="s">
        <v>405</v>
      </c>
      <c r="I571" s="73" t="s">
        <v>466</v>
      </c>
      <c r="J571" s="73" t="str">
        <f t="shared" si="8"/>
        <v>Mini km</v>
      </c>
      <c r="K571" s="99" t="s">
        <v>493</v>
      </c>
    </row>
    <row r="572" spans="1:93" x14ac:dyDescent="0.3">
      <c r="A572" s="73" t="s">
        <v>240</v>
      </c>
      <c r="B572" s="73" t="s">
        <v>349</v>
      </c>
      <c r="C572" s="75" t="s">
        <v>20</v>
      </c>
      <c r="D572" s="75" t="s">
        <v>61</v>
      </c>
      <c r="E572" s="73"/>
      <c r="F572" s="73" t="s">
        <v>490</v>
      </c>
      <c r="G572" s="73" t="s">
        <v>405</v>
      </c>
      <c r="H572" s="73" t="s">
        <v>405</v>
      </c>
      <c r="I572" s="73" t="s">
        <v>467</v>
      </c>
      <c r="J572" s="73" t="str">
        <f t="shared" si="8"/>
        <v>Mini km</v>
      </c>
      <c r="K572" s="99" t="s">
        <v>493</v>
      </c>
    </row>
    <row r="573" spans="1:93" x14ac:dyDescent="0.3">
      <c r="A573" s="73" t="s">
        <v>240</v>
      </c>
      <c r="B573" s="73" t="s">
        <v>349</v>
      </c>
      <c r="C573" s="75" t="s">
        <v>20</v>
      </c>
      <c r="D573" s="75" t="s">
        <v>61</v>
      </c>
      <c r="E573" s="73"/>
      <c r="F573" s="73" t="s">
        <v>490</v>
      </c>
      <c r="G573" s="73" t="s">
        <v>405</v>
      </c>
      <c r="H573" s="73" t="s">
        <v>405</v>
      </c>
      <c r="I573" s="73" t="s">
        <v>468</v>
      </c>
      <c r="J573" s="73" t="str">
        <f t="shared" si="8"/>
        <v>Mini km</v>
      </c>
      <c r="K573" s="99" t="s">
        <v>493</v>
      </c>
    </row>
    <row r="574" spans="1:93" x14ac:dyDescent="0.3">
      <c r="A574" s="73" t="s">
        <v>240</v>
      </c>
      <c r="B574" s="73" t="s">
        <v>349</v>
      </c>
      <c r="C574" s="75" t="s">
        <v>20</v>
      </c>
      <c r="D574" s="75" t="s">
        <v>61</v>
      </c>
      <c r="E574" s="73"/>
      <c r="F574" s="73" t="s">
        <v>490</v>
      </c>
      <c r="G574" s="73" t="s">
        <v>156</v>
      </c>
      <c r="H574" s="73" t="s">
        <v>156</v>
      </c>
      <c r="I574" s="73" t="s">
        <v>465</v>
      </c>
      <c r="J574" s="73" t="str">
        <f t="shared" si="8"/>
        <v>Mini miles</v>
      </c>
      <c r="K574" s="99" t="s">
        <v>493</v>
      </c>
    </row>
    <row r="575" spans="1:93" x14ac:dyDescent="0.3">
      <c r="A575" s="73" t="s">
        <v>240</v>
      </c>
      <c r="B575" s="73" t="s">
        <v>349</v>
      </c>
      <c r="C575" s="75" t="s">
        <v>20</v>
      </c>
      <c r="D575" s="75" t="s">
        <v>61</v>
      </c>
      <c r="E575" s="73"/>
      <c r="F575" s="73" t="s">
        <v>490</v>
      </c>
      <c r="G575" s="73" t="s">
        <v>156</v>
      </c>
      <c r="H575" s="73" t="s">
        <v>156</v>
      </c>
      <c r="I575" s="73" t="s">
        <v>466</v>
      </c>
      <c r="J575" s="73" t="str">
        <f t="shared" si="8"/>
        <v>Mini miles</v>
      </c>
      <c r="K575" s="99" t="s">
        <v>493</v>
      </c>
    </row>
    <row r="576" spans="1:93" x14ac:dyDescent="0.3">
      <c r="A576" s="73" t="s">
        <v>240</v>
      </c>
      <c r="B576" s="73" t="s">
        <v>349</v>
      </c>
      <c r="C576" s="75" t="s">
        <v>20</v>
      </c>
      <c r="D576" s="75" t="s">
        <v>61</v>
      </c>
      <c r="E576" s="73"/>
      <c r="F576" s="73" t="s">
        <v>490</v>
      </c>
      <c r="G576" s="73" t="s">
        <v>156</v>
      </c>
      <c r="H576" s="73" t="s">
        <v>156</v>
      </c>
      <c r="I576" s="73" t="s">
        <v>467</v>
      </c>
      <c r="J576" s="73" t="str">
        <f t="shared" si="8"/>
        <v>Mini miles</v>
      </c>
      <c r="K576" s="99" t="s">
        <v>493</v>
      </c>
    </row>
    <row r="577" spans="1:93" x14ac:dyDescent="0.3">
      <c r="A577" s="73" t="s">
        <v>240</v>
      </c>
      <c r="B577" s="73" t="s">
        <v>349</v>
      </c>
      <c r="C577" s="75" t="s">
        <v>20</v>
      </c>
      <c r="D577" s="75" t="s">
        <v>61</v>
      </c>
      <c r="E577" s="73"/>
      <c r="F577" s="73" t="s">
        <v>490</v>
      </c>
      <c r="G577" s="73" t="s">
        <v>156</v>
      </c>
      <c r="H577" s="73" t="s">
        <v>156</v>
      </c>
      <c r="I577" s="73" t="s">
        <v>468</v>
      </c>
      <c r="J577" s="73" t="str">
        <f t="shared" si="8"/>
        <v>Mini miles</v>
      </c>
      <c r="K577" s="99" t="s">
        <v>493</v>
      </c>
    </row>
    <row r="578" spans="1:93" x14ac:dyDescent="0.3">
      <c r="A578" s="73" t="s">
        <v>240</v>
      </c>
      <c r="B578" s="73" t="s">
        <v>349</v>
      </c>
      <c r="C578" s="75" t="s">
        <v>20</v>
      </c>
      <c r="D578" s="75" t="s">
        <v>61</v>
      </c>
      <c r="E578" s="73"/>
      <c r="F578" s="73" t="s">
        <v>491</v>
      </c>
      <c r="G578" s="73" t="s">
        <v>405</v>
      </c>
      <c r="H578" s="73" t="s">
        <v>405</v>
      </c>
      <c r="I578" s="73" t="s">
        <v>465</v>
      </c>
      <c r="J578" s="73" t="str">
        <f t="shared" si="8"/>
        <v>Mini km</v>
      </c>
      <c r="K578" s="28">
        <v>0</v>
      </c>
    </row>
    <row r="579" spans="1:93" x14ac:dyDescent="0.3">
      <c r="A579" s="73" t="s">
        <v>240</v>
      </c>
      <c r="B579" s="73" t="s">
        <v>349</v>
      </c>
      <c r="C579" s="75" t="s">
        <v>20</v>
      </c>
      <c r="D579" s="75" t="s">
        <v>61</v>
      </c>
      <c r="E579" s="73"/>
      <c r="F579" s="73" t="s">
        <v>491</v>
      </c>
      <c r="G579" s="73" t="s">
        <v>405</v>
      </c>
      <c r="H579" s="73" t="s">
        <v>405</v>
      </c>
      <c r="I579" s="73" t="s">
        <v>466</v>
      </c>
      <c r="J579" s="73" t="str">
        <f t="shared" si="8"/>
        <v>Mini km</v>
      </c>
      <c r="K579" s="28">
        <v>0</v>
      </c>
    </row>
    <row r="580" spans="1:93" x14ac:dyDescent="0.3">
      <c r="A580" s="73" t="s">
        <v>240</v>
      </c>
      <c r="B580" s="73" t="s">
        <v>349</v>
      </c>
      <c r="C580" s="75" t="s">
        <v>20</v>
      </c>
      <c r="D580" s="75" t="s">
        <v>61</v>
      </c>
      <c r="E580" s="73"/>
      <c r="F580" s="73" t="s">
        <v>491</v>
      </c>
      <c r="G580" s="73" t="s">
        <v>405</v>
      </c>
      <c r="H580" s="73" t="s">
        <v>405</v>
      </c>
      <c r="I580" s="73" t="s">
        <v>467</v>
      </c>
      <c r="J580" s="73" t="str">
        <f t="shared" si="8"/>
        <v>Mini km</v>
      </c>
      <c r="K580" s="28">
        <v>0</v>
      </c>
    </row>
    <row r="581" spans="1:93" x14ac:dyDescent="0.3">
      <c r="A581" s="73" t="s">
        <v>240</v>
      </c>
      <c r="B581" s="73" t="s">
        <v>349</v>
      </c>
      <c r="C581" s="75" t="s">
        <v>20</v>
      </c>
      <c r="D581" s="75" t="s">
        <v>61</v>
      </c>
      <c r="E581" s="73"/>
      <c r="F581" s="73" t="s">
        <v>491</v>
      </c>
      <c r="G581" s="73" t="s">
        <v>405</v>
      </c>
      <c r="H581" s="73" t="s">
        <v>405</v>
      </c>
      <c r="I581" s="73" t="s">
        <v>468</v>
      </c>
      <c r="J581" s="73" t="str">
        <f t="shared" si="8"/>
        <v>Mini km</v>
      </c>
      <c r="K581" s="28">
        <v>0</v>
      </c>
    </row>
    <row r="582" spans="1:93" x14ac:dyDescent="0.3">
      <c r="A582" s="73" t="s">
        <v>240</v>
      </c>
      <c r="B582" s="73" t="s">
        <v>349</v>
      </c>
      <c r="C582" s="75" t="s">
        <v>20</v>
      </c>
      <c r="D582" s="75" t="s">
        <v>61</v>
      </c>
      <c r="E582" s="73"/>
      <c r="F582" s="73" t="s">
        <v>491</v>
      </c>
      <c r="G582" s="73" t="s">
        <v>156</v>
      </c>
      <c r="H582" s="73" t="s">
        <v>156</v>
      </c>
      <c r="I582" s="73" t="s">
        <v>465</v>
      </c>
      <c r="J582" s="73" t="str">
        <f t="shared" ref="J582:J645" si="9">CONCATENATE(D582," ",H582)</f>
        <v>Mini miles</v>
      </c>
      <c r="K582" s="28">
        <v>0</v>
      </c>
    </row>
    <row r="583" spans="1:93" x14ac:dyDescent="0.3">
      <c r="A583" s="73" t="s">
        <v>240</v>
      </c>
      <c r="B583" s="73" t="s">
        <v>349</v>
      </c>
      <c r="C583" s="75" t="s">
        <v>20</v>
      </c>
      <c r="D583" s="75" t="s">
        <v>61</v>
      </c>
      <c r="E583" s="73"/>
      <c r="F583" s="73" t="s">
        <v>491</v>
      </c>
      <c r="G583" s="73" t="s">
        <v>156</v>
      </c>
      <c r="H583" s="73" t="s">
        <v>156</v>
      </c>
      <c r="I583" s="73" t="s">
        <v>466</v>
      </c>
      <c r="J583" s="73" t="str">
        <f t="shared" si="9"/>
        <v>Mini miles</v>
      </c>
      <c r="K583" s="28">
        <v>0</v>
      </c>
    </row>
    <row r="584" spans="1:93" x14ac:dyDescent="0.3">
      <c r="A584" s="73" t="s">
        <v>240</v>
      </c>
      <c r="B584" s="73" t="s">
        <v>349</v>
      </c>
      <c r="C584" s="75" t="s">
        <v>20</v>
      </c>
      <c r="D584" s="75" t="s">
        <v>61</v>
      </c>
      <c r="E584" s="73"/>
      <c r="F584" s="73" t="s">
        <v>491</v>
      </c>
      <c r="G584" s="73" t="s">
        <v>156</v>
      </c>
      <c r="H584" s="73" t="s">
        <v>156</v>
      </c>
      <c r="I584" s="73" t="s">
        <v>467</v>
      </c>
      <c r="J584" s="73" t="str">
        <f t="shared" si="9"/>
        <v>Mini miles</v>
      </c>
      <c r="K584" s="28">
        <v>0</v>
      </c>
    </row>
    <row r="585" spans="1:93" x14ac:dyDescent="0.3">
      <c r="A585" s="73" t="s">
        <v>240</v>
      </c>
      <c r="B585" s="73" t="s">
        <v>349</v>
      </c>
      <c r="C585" s="75" t="s">
        <v>20</v>
      </c>
      <c r="D585" s="75" t="s">
        <v>61</v>
      </c>
      <c r="E585" s="73"/>
      <c r="F585" s="73" t="s">
        <v>491</v>
      </c>
      <c r="G585" s="73" t="s">
        <v>156</v>
      </c>
      <c r="H585" s="73" t="s">
        <v>156</v>
      </c>
      <c r="I585" s="73" t="s">
        <v>468</v>
      </c>
      <c r="J585" s="73" t="str">
        <f t="shared" si="9"/>
        <v>Mini miles</v>
      </c>
      <c r="K585" s="28">
        <v>0</v>
      </c>
    </row>
    <row r="586" spans="1:93" s="2" customFormat="1" x14ac:dyDescent="0.3">
      <c r="A586" s="73" t="s">
        <v>240</v>
      </c>
      <c r="B586" s="73" t="s">
        <v>349</v>
      </c>
      <c r="C586" s="75" t="s">
        <v>20</v>
      </c>
      <c r="D586" s="75" t="s">
        <v>331</v>
      </c>
      <c r="E586" s="73"/>
      <c r="F586" s="73" t="s">
        <v>412</v>
      </c>
      <c r="G586" s="73" t="s">
        <v>405</v>
      </c>
      <c r="H586" s="73" t="s">
        <v>405</v>
      </c>
      <c r="I586" s="73" t="s">
        <v>465</v>
      </c>
      <c r="J586" s="73" t="str">
        <f t="shared" si="9"/>
        <v>Supermini km</v>
      </c>
      <c r="K586" s="28">
        <v>0.13449</v>
      </c>
      <c r="L586" s="48"/>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c r="BE586" s="22"/>
      <c r="BF586" s="22"/>
      <c r="BG586" s="22"/>
      <c r="BH586" s="22"/>
      <c r="BI586" s="22"/>
      <c r="BJ586" s="22"/>
      <c r="BK586" s="22"/>
      <c r="BL586" s="22"/>
      <c r="BM586" s="22"/>
      <c r="BN586" s="22"/>
      <c r="BO586" s="22"/>
      <c r="BP586" s="22"/>
      <c r="BQ586" s="22"/>
      <c r="BR586" s="22"/>
      <c r="BS586" s="22"/>
      <c r="BT586" s="22"/>
      <c r="BU586" s="22"/>
      <c r="BV586" s="22"/>
      <c r="BW586" s="22"/>
      <c r="BX586" s="22"/>
      <c r="BY586" s="22"/>
      <c r="BZ586" s="22"/>
      <c r="CA586" s="22"/>
      <c r="CB586" s="22"/>
      <c r="CC586" s="22"/>
      <c r="CD586" s="22"/>
      <c r="CE586" s="22"/>
      <c r="CF586" s="22"/>
      <c r="CG586" s="22"/>
      <c r="CH586" s="22"/>
      <c r="CI586" s="22"/>
      <c r="CJ586" s="22"/>
      <c r="CK586" s="22"/>
      <c r="CL586" s="22"/>
      <c r="CM586" s="22"/>
      <c r="CN586" s="22"/>
      <c r="CO586" s="22"/>
    </row>
    <row r="587" spans="1:93" s="2" customFormat="1" x14ac:dyDescent="0.3">
      <c r="A587" s="73" t="s">
        <v>240</v>
      </c>
      <c r="B587" s="73" t="s">
        <v>349</v>
      </c>
      <c r="C587" s="75" t="s">
        <v>20</v>
      </c>
      <c r="D587" s="75" t="s">
        <v>331</v>
      </c>
      <c r="E587" s="73"/>
      <c r="F587" s="73" t="s">
        <v>412</v>
      </c>
      <c r="G587" s="73" t="s">
        <v>405</v>
      </c>
      <c r="H587" s="73" t="s">
        <v>405</v>
      </c>
      <c r="I587" s="73" t="s">
        <v>466</v>
      </c>
      <c r="J587" s="73" t="str">
        <f t="shared" si="9"/>
        <v>Supermini km</v>
      </c>
      <c r="K587" s="145">
        <v>4.3200000000000001E-6</v>
      </c>
      <c r="L587" s="48"/>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c r="BE587" s="22"/>
      <c r="BF587" s="22"/>
      <c r="BG587" s="22"/>
      <c r="BH587" s="22"/>
      <c r="BI587" s="22"/>
      <c r="BJ587" s="22"/>
      <c r="BK587" s="22"/>
      <c r="BL587" s="22"/>
      <c r="BM587" s="22"/>
      <c r="BN587" s="22"/>
      <c r="BO587" s="22"/>
      <c r="BP587" s="22"/>
      <c r="BQ587" s="22"/>
      <c r="BR587" s="22"/>
      <c r="BS587" s="22"/>
      <c r="BT587" s="22"/>
      <c r="BU587" s="22"/>
      <c r="BV587" s="22"/>
      <c r="BW587" s="22"/>
      <c r="BX587" s="22"/>
      <c r="BY587" s="22"/>
      <c r="BZ587" s="22"/>
      <c r="CA587" s="22"/>
      <c r="CB587" s="22"/>
      <c r="CC587" s="22"/>
      <c r="CD587" s="22"/>
      <c r="CE587" s="22"/>
      <c r="CF587" s="22"/>
      <c r="CG587" s="22"/>
      <c r="CH587" s="22"/>
      <c r="CI587" s="22"/>
      <c r="CJ587" s="22"/>
      <c r="CK587" s="22"/>
      <c r="CL587" s="22"/>
      <c r="CM587" s="22"/>
      <c r="CN587" s="22"/>
      <c r="CO587" s="22"/>
    </row>
    <row r="588" spans="1:93" s="2" customFormat="1" x14ac:dyDescent="0.3">
      <c r="A588" s="73" t="s">
        <v>240</v>
      </c>
      <c r="B588" s="73" t="s">
        <v>349</v>
      </c>
      <c r="C588" s="75" t="s">
        <v>20</v>
      </c>
      <c r="D588" s="75" t="s">
        <v>331</v>
      </c>
      <c r="E588" s="73"/>
      <c r="F588" s="73" t="s">
        <v>412</v>
      </c>
      <c r="G588" s="73" t="s">
        <v>405</v>
      </c>
      <c r="H588" s="73" t="s">
        <v>405</v>
      </c>
      <c r="I588" s="73" t="s">
        <v>467</v>
      </c>
      <c r="J588" s="73" t="str">
        <f t="shared" si="9"/>
        <v>Supermini km</v>
      </c>
      <c r="K588" s="28">
        <v>0.13264999999999999</v>
      </c>
      <c r="L588" s="48"/>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c r="BE588" s="22"/>
      <c r="BF588" s="22"/>
      <c r="BG588" s="22"/>
      <c r="BH588" s="22"/>
      <c r="BI588" s="22"/>
      <c r="BJ588" s="22"/>
      <c r="BK588" s="22"/>
      <c r="BL588" s="22"/>
      <c r="BM588" s="22"/>
      <c r="BN588" s="22"/>
      <c r="BO588" s="22"/>
      <c r="BP588" s="22"/>
      <c r="BQ588" s="22"/>
      <c r="BR588" s="22"/>
      <c r="BS588" s="22"/>
      <c r="BT588" s="22"/>
      <c r="BU588" s="22"/>
      <c r="BV588" s="22"/>
      <c r="BW588" s="22"/>
      <c r="BX588" s="22"/>
      <c r="BY588" s="22"/>
      <c r="BZ588" s="22"/>
      <c r="CA588" s="22"/>
      <c r="CB588" s="22"/>
      <c r="CC588" s="22"/>
      <c r="CD588" s="22"/>
      <c r="CE588" s="22"/>
      <c r="CF588" s="22"/>
      <c r="CG588" s="22"/>
      <c r="CH588" s="22"/>
      <c r="CI588" s="22"/>
      <c r="CJ588" s="22"/>
      <c r="CK588" s="22"/>
      <c r="CL588" s="22"/>
      <c r="CM588" s="22"/>
      <c r="CN588" s="22"/>
      <c r="CO588" s="22"/>
    </row>
    <row r="589" spans="1:93" s="2" customFormat="1" x14ac:dyDescent="0.3">
      <c r="A589" s="73" t="s">
        <v>240</v>
      </c>
      <c r="B589" s="73" t="s">
        <v>349</v>
      </c>
      <c r="C589" s="75" t="s">
        <v>20</v>
      </c>
      <c r="D589" s="75" t="s">
        <v>331</v>
      </c>
      <c r="E589" s="73"/>
      <c r="F589" s="73" t="s">
        <v>412</v>
      </c>
      <c r="G589" s="73" t="s">
        <v>405</v>
      </c>
      <c r="H589" s="73" t="s">
        <v>405</v>
      </c>
      <c r="I589" s="73" t="s">
        <v>468</v>
      </c>
      <c r="J589" s="73" t="str">
        <f t="shared" si="9"/>
        <v>Supermini km</v>
      </c>
      <c r="K589" s="28">
        <v>1.8400000000000001E-3</v>
      </c>
      <c r="L589" s="48"/>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c r="BE589" s="22"/>
      <c r="BF589" s="22"/>
      <c r="BG589" s="22"/>
      <c r="BH589" s="22"/>
      <c r="BI589" s="22"/>
      <c r="BJ589" s="22"/>
      <c r="BK589" s="22"/>
      <c r="BL589" s="22"/>
      <c r="BM589" s="22"/>
      <c r="BN589" s="22"/>
      <c r="BO589" s="22"/>
      <c r="BP589" s="22"/>
      <c r="BQ589" s="22"/>
      <c r="BR589" s="22"/>
      <c r="BS589" s="22"/>
      <c r="BT589" s="22"/>
      <c r="BU589" s="22"/>
      <c r="BV589" s="22"/>
      <c r="BW589" s="22"/>
      <c r="BX589" s="22"/>
      <c r="BY589" s="22"/>
      <c r="BZ589" s="22"/>
      <c r="CA589" s="22"/>
      <c r="CB589" s="22"/>
      <c r="CC589" s="22"/>
      <c r="CD589" s="22"/>
      <c r="CE589" s="22"/>
      <c r="CF589" s="22"/>
      <c r="CG589" s="22"/>
      <c r="CH589" s="22"/>
      <c r="CI589" s="22"/>
      <c r="CJ589" s="22"/>
      <c r="CK589" s="22"/>
      <c r="CL589" s="22"/>
      <c r="CM589" s="22"/>
      <c r="CN589" s="22"/>
      <c r="CO589" s="22"/>
    </row>
    <row r="590" spans="1:93" s="2" customFormat="1" x14ac:dyDescent="0.3">
      <c r="A590" s="73" t="s">
        <v>240</v>
      </c>
      <c r="B590" s="73" t="s">
        <v>349</v>
      </c>
      <c r="C590" s="75" t="s">
        <v>20</v>
      </c>
      <c r="D590" s="75" t="s">
        <v>331</v>
      </c>
      <c r="E590" s="73"/>
      <c r="F590" s="73" t="s">
        <v>412</v>
      </c>
      <c r="G590" s="73" t="s">
        <v>156</v>
      </c>
      <c r="H590" s="73" t="s">
        <v>156</v>
      </c>
      <c r="I590" s="73" t="s">
        <v>465</v>
      </c>
      <c r="J590" s="73" t="str">
        <f t="shared" si="9"/>
        <v>Supermini miles</v>
      </c>
      <c r="K590" s="28">
        <v>0.21647000000000002</v>
      </c>
      <c r="L590" s="48"/>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c r="BE590" s="22"/>
      <c r="BF590" s="22"/>
      <c r="BG590" s="22"/>
      <c r="BH590" s="22"/>
      <c r="BI590" s="22"/>
      <c r="BJ590" s="22"/>
      <c r="BK590" s="22"/>
      <c r="BL590" s="22"/>
      <c r="BM590" s="22"/>
      <c r="BN590" s="22"/>
      <c r="BO590" s="22"/>
      <c r="BP590" s="22"/>
      <c r="BQ590" s="22"/>
      <c r="BR590" s="22"/>
      <c r="BS590" s="22"/>
      <c r="BT590" s="22"/>
      <c r="BU590" s="22"/>
      <c r="BV590" s="22"/>
      <c r="BW590" s="22"/>
      <c r="BX590" s="22"/>
      <c r="BY590" s="22"/>
      <c r="BZ590" s="22"/>
      <c r="CA590" s="22"/>
      <c r="CB590" s="22"/>
      <c r="CC590" s="22"/>
      <c r="CD590" s="22"/>
      <c r="CE590" s="22"/>
      <c r="CF590" s="22"/>
      <c r="CG590" s="22"/>
      <c r="CH590" s="22"/>
      <c r="CI590" s="22"/>
      <c r="CJ590" s="22"/>
      <c r="CK590" s="22"/>
      <c r="CL590" s="22"/>
      <c r="CM590" s="22"/>
      <c r="CN590" s="22"/>
      <c r="CO590" s="22"/>
    </row>
    <row r="591" spans="1:93" s="2" customFormat="1" x14ac:dyDescent="0.3">
      <c r="A591" s="73" t="s">
        <v>240</v>
      </c>
      <c r="B591" s="73" t="s">
        <v>349</v>
      </c>
      <c r="C591" s="75" t="s">
        <v>20</v>
      </c>
      <c r="D591" s="75" t="s">
        <v>331</v>
      </c>
      <c r="E591" s="73"/>
      <c r="F591" s="73" t="s">
        <v>412</v>
      </c>
      <c r="G591" s="73" t="s">
        <v>156</v>
      </c>
      <c r="H591" s="73" t="s">
        <v>156</v>
      </c>
      <c r="I591" s="73" t="s">
        <v>466</v>
      </c>
      <c r="J591" s="73" t="str">
        <f t="shared" si="9"/>
        <v>Supermini miles</v>
      </c>
      <c r="K591" s="28">
        <v>1.0000000000000001E-5</v>
      </c>
      <c r="L591" s="48"/>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c r="BE591" s="22"/>
      <c r="BF591" s="22"/>
      <c r="BG591" s="22"/>
      <c r="BH591" s="22"/>
      <c r="BI591" s="22"/>
      <c r="BJ591" s="22"/>
      <c r="BK591" s="22"/>
      <c r="BL591" s="22"/>
      <c r="BM591" s="22"/>
      <c r="BN591" s="22"/>
      <c r="BO591" s="22"/>
      <c r="BP591" s="22"/>
      <c r="BQ591" s="22"/>
      <c r="BR591" s="22"/>
      <c r="BS591" s="22"/>
      <c r="BT591" s="22"/>
      <c r="BU591" s="22"/>
      <c r="BV591" s="22"/>
      <c r="BW591" s="22"/>
      <c r="BX591" s="22"/>
      <c r="BY591" s="22"/>
      <c r="BZ591" s="22"/>
      <c r="CA591" s="22"/>
      <c r="CB591" s="22"/>
      <c r="CC591" s="22"/>
      <c r="CD591" s="22"/>
      <c r="CE591" s="22"/>
      <c r="CF591" s="22"/>
      <c r="CG591" s="22"/>
      <c r="CH591" s="22"/>
      <c r="CI591" s="22"/>
      <c r="CJ591" s="22"/>
      <c r="CK591" s="22"/>
      <c r="CL591" s="22"/>
      <c r="CM591" s="22"/>
      <c r="CN591" s="22"/>
      <c r="CO591" s="22"/>
    </row>
    <row r="592" spans="1:93" s="2" customFormat="1" x14ac:dyDescent="0.3">
      <c r="A592" s="73" t="s">
        <v>240</v>
      </c>
      <c r="B592" s="73" t="s">
        <v>349</v>
      </c>
      <c r="C592" s="75" t="s">
        <v>20</v>
      </c>
      <c r="D592" s="75" t="s">
        <v>331</v>
      </c>
      <c r="E592" s="73"/>
      <c r="F592" s="73" t="s">
        <v>412</v>
      </c>
      <c r="G592" s="73" t="s">
        <v>156</v>
      </c>
      <c r="H592" s="73" t="s">
        <v>156</v>
      </c>
      <c r="I592" s="73" t="s">
        <v>467</v>
      </c>
      <c r="J592" s="73" t="str">
        <f t="shared" si="9"/>
        <v>Supermini miles</v>
      </c>
      <c r="K592" s="28">
        <v>0.21349000000000001</v>
      </c>
      <c r="L592" s="48"/>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c r="BE592" s="22"/>
      <c r="BF592" s="22"/>
      <c r="BG592" s="22"/>
      <c r="BH592" s="22"/>
      <c r="BI592" s="22"/>
      <c r="BJ592" s="22"/>
      <c r="BK592" s="22"/>
      <c r="BL592" s="22"/>
      <c r="BM592" s="22"/>
      <c r="BN592" s="22"/>
      <c r="BO592" s="22"/>
      <c r="BP592" s="22"/>
      <c r="BQ592" s="22"/>
      <c r="BR592" s="22"/>
      <c r="BS592" s="22"/>
      <c r="BT592" s="22"/>
      <c r="BU592" s="22"/>
      <c r="BV592" s="22"/>
      <c r="BW592" s="22"/>
      <c r="BX592" s="22"/>
      <c r="BY592" s="22"/>
      <c r="BZ592" s="22"/>
      <c r="CA592" s="22"/>
      <c r="CB592" s="22"/>
      <c r="CC592" s="22"/>
      <c r="CD592" s="22"/>
      <c r="CE592" s="22"/>
      <c r="CF592" s="22"/>
      <c r="CG592" s="22"/>
      <c r="CH592" s="22"/>
      <c r="CI592" s="22"/>
      <c r="CJ592" s="22"/>
      <c r="CK592" s="22"/>
      <c r="CL592" s="22"/>
      <c r="CM592" s="22"/>
      <c r="CN592" s="22"/>
      <c r="CO592" s="22"/>
    </row>
    <row r="593" spans="1:93" s="2" customFormat="1" x14ac:dyDescent="0.3">
      <c r="A593" s="73" t="s">
        <v>240</v>
      </c>
      <c r="B593" s="73" t="s">
        <v>349</v>
      </c>
      <c r="C593" s="75" t="s">
        <v>20</v>
      </c>
      <c r="D593" s="75" t="s">
        <v>331</v>
      </c>
      <c r="E593" s="73"/>
      <c r="F593" s="73" t="s">
        <v>412</v>
      </c>
      <c r="G593" s="73" t="s">
        <v>156</v>
      </c>
      <c r="H593" s="73" t="s">
        <v>156</v>
      </c>
      <c r="I593" s="73" t="s">
        <v>468</v>
      </c>
      <c r="J593" s="73" t="str">
        <f t="shared" si="9"/>
        <v>Supermini miles</v>
      </c>
      <c r="K593" s="28">
        <v>2.97E-3</v>
      </c>
      <c r="L593" s="48"/>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c r="BE593" s="22"/>
      <c r="BF593" s="22"/>
      <c r="BG593" s="22"/>
      <c r="BH593" s="22"/>
      <c r="BI593" s="22"/>
      <c r="BJ593" s="22"/>
      <c r="BK593" s="22"/>
      <c r="BL593" s="22"/>
      <c r="BM593" s="22"/>
      <c r="BN593" s="22"/>
      <c r="BO593" s="22"/>
      <c r="BP593" s="22"/>
      <c r="BQ593" s="22"/>
      <c r="BR593" s="22"/>
      <c r="BS593" s="22"/>
      <c r="BT593" s="22"/>
      <c r="BU593" s="22"/>
      <c r="BV593" s="22"/>
      <c r="BW593" s="22"/>
      <c r="BX593" s="22"/>
      <c r="BY593" s="22"/>
      <c r="BZ593" s="22"/>
      <c r="CA593" s="22"/>
      <c r="CB593" s="22"/>
      <c r="CC593" s="22"/>
      <c r="CD593" s="22"/>
      <c r="CE593" s="22"/>
      <c r="CF593" s="22"/>
      <c r="CG593" s="22"/>
      <c r="CH593" s="22"/>
      <c r="CI593" s="22"/>
      <c r="CJ593" s="22"/>
      <c r="CK593" s="22"/>
      <c r="CL593" s="22"/>
      <c r="CM593" s="22"/>
      <c r="CN593" s="22"/>
      <c r="CO593" s="22"/>
    </row>
    <row r="594" spans="1:93" s="2" customFormat="1" x14ac:dyDescent="0.3">
      <c r="A594" s="73" t="s">
        <v>240</v>
      </c>
      <c r="B594" s="73" t="s">
        <v>349</v>
      </c>
      <c r="C594" s="75" t="s">
        <v>20</v>
      </c>
      <c r="D594" s="75" t="s">
        <v>331</v>
      </c>
      <c r="E594" s="73"/>
      <c r="F594" s="73" t="s">
        <v>138</v>
      </c>
      <c r="G594" s="73" t="s">
        <v>405</v>
      </c>
      <c r="H594" s="73" t="s">
        <v>405</v>
      </c>
      <c r="I594" s="73" t="s">
        <v>465</v>
      </c>
      <c r="J594" s="73" t="str">
        <f t="shared" si="9"/>
        <v>Supermini km</v>
      </c>
      <c r="K594" s="28">
        <v>0.15537999999999999</v>
      </c>
      <c r="L594" s="48"/>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c r="BE594" s="22"/>
      <c r="BF594" s="22"/>
      <c r="BG594" s="22"/>
      <c r="BH594" s="22"/>
      <c r="BI594" s="22"/>
      <c r="BJ594" s="22"/>
      <c r="BK594" s="22"/>
      <c r="BL594" s="22"/>
      <c r="BM594" s="22"/>
      <c r="BN594" s="22"/>
      <c r="BO594" s="22"/>
      <c r="BP594" s="22"/>
      <c r="BQ594" s="22"/>
      <c r="BR594" s="22"/>
      <c r="BS594" s="22"/>
      <c r="BT594" s="22"/>
      <c r="BU594" s="22"/>
      <c r="BV594" s="22"/>
      <c r="BW594" s="22"/>
      <c r="BX594" s="22"/>
      <c r="BY594" s="22"/>
      <c r="BZ594" s="22"/>
      <c r="CA594" s="22"/>
      <c r="CB594" s="22"/>
      <c r="CC594" s="22"/>
      <c r="CD594" s="22"/>
      <c r="CE594" s="22"/>
      <c r="CF594" s="22"/>
      <c r="CG594" s="22"/>
      <c r="CH594" s="22"/>
      <c r="CI594" s="22"/>
      <c r="CJ594" s="22"/>
      <c r="CK594" s="22"/>
      <c r="CL594" s="22"/>
      <c r="CM594" s="22"/>
      <c r="CN594" s="22"/>
      <c r="CO594" s="22"/>
    </row>
    <row r="595" spans="1:93" s="2" customFormat="1" x14ac:dyDescent="0.3">
      <c r="A595" s="73" t="s">
        <v>240</v>
      </c>
      <c r="B595" s="73" t="s">
        <v>349</v>
      </c>
      <c r="C595" s="75" t="s">
        <v>20</v>
      </c>
      <c r="D595" s="75" t="s">
        <v>331</v>
      </c>
      <c r="E595" s="73"/>
      <c r="F595" s="73" t="s">
        <v>138</v>
      </c>
      <c r="G595" s="73" t="s">
        <v>405</v>
      </c>
      <c r="H595" s="73" t="s">
        <v>405</v>
      </c>
      <c r="I595" s="73" t="s">
        <v>466</v>
      </c>
      <c r="J595" s="73" t="str">
        <f t="shared" si="9"/>
        <v>Supermini km</v>
      </c>
      <c r="K595" s="28">
        <v>3.2000000000000003E-4</v>
      </c>
      <c r="L595" s="48"/>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c r="BE595" s="22"/>
      <c r="BF595" s="22"/>
      <c r="BG595" s="22"/>
      <c r="BH595" s="22"/>
      <c r="BI595" s="22"/>
      <c r="BJ595" s="22"/>
      <c r="BK595" s="22"/>
      <c r="BL595" s="22"/>
      <c r="BM595" s="22"/>
      <c r="BN595" s="22"/>
      <c r="BO595" s="22"/>
      <c r="BP595" s="22"/>
      <c r="BQ595" s="22"/>
      <c r="BR595" s="22"/>
      <c r="BS595" s="22"/>
      <c r="BT595" s="22"/>
      <c r="BU595" s="22"/>
      <c r="BV595" s="22"/>
      <c r="BW595" s="22"/>
      <c r="BX595" s="22"/>
      <c r="BY595" s="22"/>
      <c r="BZ595" s="22"/>
      <c r="CA595" s="22"/>
      <c r="CB595" s="22"/>
      <c r="CC595" s="22"/>
      <c r="CD595" s="22"/>
      <c r="CE595" s="22"/>
      <c r="CF595" s="22"/>
      <c r="CG595" s="22"/>
      <c r="CH595" s="22"/>
      <c r="CI595" s="22"/>
      <c r="CJ595" s="22"/>
      <c r="CK595" s="22"/>
      <c r="CL595" s="22"/>
      <c r="CM595" s="22"/>
      <c r="CN595" s="22"/>
      <c r="CO595" s="22"/>
    </row>
    <row r="596" spans="1:93" s="2" customFormat="1" x14ac:dyDescent="0.3">
      <c r="A596" s="73" t="s">
        <v>240</v>
      </c>
      <c r="B596" s="73" t="s">
        <v>349</v>
      </c>
      <c r="C596" s="75" t="s">
        <v>20</v>
      </c>
      <c r="D596" s="75" t="s">
        <v>331</v>
      </c>
      <c r="E596" s="73"/>
      <c r="F596" s="73" t="s">
        <v>138</v>
      </c>
      <c r="G596" s="73" t="s">
        <v>405</v>
      </c>
      <c r="H596" s="73" t="s">
        <v>405</v>
      </c>
      <c r="I596" s="73" t="s">
        <v>467</v>
      </c>
      <c r="J596" s="73" t="str">
        <f t="shared" si="9"/>
        <v>Supermini km</v>
      </c>
      <c r="K596" s="28">
        <v>0.15468000000000001</v>
      </c>
      <c r="L596" s="48"/>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c r="BE596" s="22"/>
      <c r="BF596" s="22"/>
      <c r="BG596" s="22"/>
      <c r="BH596" s="22"/>
      <c r="BI596" s="22"/>
      <c r="BJ596" s="22"/>
      <c r="BK596" s="22"/>
      <c r="BL596" s="22"/>
      <c r="BM596" s="22"/>
      <c r="BN596" s="22"/>
      <c r="BO596" s="22"/>
      <c r="BP596" s="22"/>
      <c r="BQ596" s="22"/>
      <c r="BR596" s="22"/>
      <c r="BS596" s="22"/>
      <c r="BT596" s="22"/>
      <c r="BU596" s="22"/>
      <c r="BV596" s="22"/>
      <c r="BW596" s="22"/>
      <c r="BX596" s="22"/>
      <c r="BY596" s="22"/>
      <c r="BZ596" s="22"/>
      <c r="CA596" s="22"/>
      <c r="CB596" s="22"/>
      <c r="CC596" s="22"/>
      <c r="CD596" s="22"/>
      <c r="CE596" s="22"/>
      <c r="CF596" s="22"/>
      <c r="CG596" s="22"/>
      <c r="CH596" s="22"/>
      <c r="CI596" s="22"/>
      <c r="CJ596" s="22"/>
      <c r="CK596" s="22"/>
      <c r="CL596" s="22"/>
      <c r="CM596" s="22"/>
      <c r="CN596" s="22"/>
      <c r="CO596" s="22"/>
    </row>
    <row r="597" spans="1:93" s="2" customFormat="1" x14ac:dyDescent="0.3">
      <c r="A597" s="73" t="s">
        <v>240</v>
      </c>
      <c r="B597" s="73" t="s">
        <v>349</v>
      </c>
      <c r="C597" s="75" t="s">
        <v>20</v>
      </c>
      <c r="D597" s="75" t="s">
        <v>331</v>
      </c>
      <c r="E597" s="73"/>
      <c r="F597" s="73" t="s">
        <v>138</v>
      </c>
      <c r="G597" s="73" t="s">
        <v>405</v>
      </c>
      <c r="H597" s="73" t="s">
        <v>405</v>
      </c>
      <c r="I597" s="73" t="s">
        <v>468</v>
      </c>
      <c r="J597" s="73" t="str">
        <f t="shared" si="9"/>
        <v>Supermini km</v>
      </c>
      <c r="K597" s="28">
        <v>3.8000000000000002E-4</v>
      </c>
      <c r="L597" s="48"/>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c r="BE597" s="22"/>
      <c r="BF597" s="22"/>
      <c r="BG597" s="22"/>
      <c r="BH597" s="22"/>
      <c r="BI597" s="22"/>
      <c r="BJ597" s="22"/>
      <c r="BK597" s="22"/>
      <c r="BL597" s="22"/>
      <c r="BM597" s="22"/>
      <c r="BN597" s="22"/>
      <c r="BO597" s="22"/>
      <c r="BP597" s="22"/>
      <c r="BQ597" s="22"/>
      <c r="BR597" s="22"/>
      <c r="BS597" s="22"/>
      <c r="BT597" s="22"/>
      <c r="BU597" s="22"/>
      <c r="BV597" s="22"/>
      <c r="BW597" s="22"/>
      <c r="BX597" s="22"/>
      <c r="BY597" s="22"/>
      <c r="BZ597" s="22"/>
      <c r="CA597" s="22"/>
      <c r="CB597" s="22"/>
      <c r="CC597" s="22"/>
      <c r="CD597" s="22"/>
      <c r="CE597" s="22"/>
      <c r="CF597" s="22"/>
      <c r="CG597" s="22"/>
      <c r="CH597" s="22"/>
      <c r="CI597" s="22"/>
      <c r="CJ597" s="22"/>
      <c r="CK597" s="22"/>
      <c r="CL597" s="22"/>
      <c r="CM597" s="22"/>
      <c r="CN597" s="22"/>
      <c r="CO597" s="22"/>
    </row>
    <row r="598" spans="1:93" s="2" customFormat="1" x14ac:dyDescent="0.3">
      <c r="A598" s="73" t="s">
        <v>240</v>
      </c>
      <c r="B598" s="73" t="s">
        <v>349</v>
      </c>
      <c r="C598" s="75" t="s">
        <v>20</v>
      </c>
      <c r="D598" s="75" t="s">
        <v>331</v>
      </c>
      <c r="E598" s="73"/>
      <c r="F598" s="73" t="s">
        <v>138</v>
      </c>
      <c r="G598" s="73" t="s">
        <v>156</v>
      </c>
      <c r="H598" s="73" t="s">
        <v>156</v>
      </c>
      <c r="I598" s="73" t="s">
        <v>465</v>
      </c>
      <c r="J598" s="73" t="str">
        <f t="shared" si="9"/>
        <v>Supermini miles</v>
      </c>
      <c r="K598" s="28">
        <v>0.25006</v>
      </c>
      <c r="L598" s="48"/>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c r="BE598" s="22"/>
      <c r="BF598" s="22"/>
      <c r="BG598" s="22"/>
      <c r="BH598" s="22"/>
      <c r="BI598" s="22"/>
      <c r="BJ598" s="22"/>
      <c r="BK598" s="22"/>
      <c r="BL598" s="22"/>
      <c r="BM598" s="22"/>
      <c r="BN598" s="22"/>
      <c r="BO598" s="22"/>
      <c r="BP598" s="22"/>
      <c r="BQ598" s="22"/>
      <c r="BR598" s="22"/>
      <c r="BS598" s="22"/>
      <c r="BT598" s="22"/>
      <c r="BU598" s="22"/>
      <c r="BV598" s="22"/>
      <c r="BW598" s="22"/>
      <c r="BX598" s="22"/>
      <c r="BY598" s="22"/>
      <c r="BZ598" s="22"/>
      <c r="CA598" s="22"/>
      <c r="CB598" s="22"/>
      <c r="CC598" s="22"/>
      <c r="CD598" s="22"/>
      <c r="CE598" s="22"/>
      <c r="CF598" s="22"/>
      <c r="CG598" s="22"/>
      <c r="CH598" s="22"/>
      <c r="CI598" s="22"/>
      <c r="CJ598" s="22"/>
      <c r="CK598" s="22"/>
      <c r="CL598" s="22"/>
      <c r="CM598" s="22"/>
      <c r="CN598" s="22"/>
      <c r="CO598" s="22"/>
    </row>
    <row r="599" spans="1:93" s="2" customFormat="1" x14ac:dyDescent="0.3">
      <c r="A599" s="73" t="s">
        <v>240</v>
      </c>
      <c r="B599" s="73" t="s">
        <v>349</v>
      </c>
      <c r="C599" s="75" t="s">
        <v>20</v>
      </c>
      <c r="D599" s="75" t="s">
        <v>331</v>
      </c>
      <c r="E599" s="73"/>
      <c r="F599" s="73" t="s">
        <v>138</v>
      </c>
      <c r="G599" s="73" t="s">
        <v>156</v>
      </c>
      <c r="H599" s="73" t="s">
        <v>156</v>
      </c>
      <c r="I599" s="73" t="s">
        <v>466</v>
      </c>
      <c r="J599" s="73" t="str">
        <f t="shared" si="9"/>
        <v>Supermini miles</v>
      </c>
      <c r="K599" s="28">
        <v>5.1000000000000004E-4</v>
      </c>
      <c r="L599" s="48"/>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c r="BE599" s="22"/>
      <c r="BF599" s="22"/>
      <c r="BG599" s="22"/>
      <c r="BH599" s="22"/>
      <c r="BI599" s="22"/>
      <c r="BJ599" s="22"/>
      <c r="BK599" s="22"/>
      <c r="BL599" s="22"/>
      <c r="BM599" s="22"/>
      <c r="BN599" s="22"/>
      <c r="BO599" s="22"/>
      <c r="BP599" s="22"/>
      <c r="BQ599" s="22"/>
      <c r="BR599" s="22"/>
      <c r="BS599" s="22"/>
      <c r="BT599" s="22"/>
      <c r="BU599" s="22"/>
      <c r="BV599" s="22"/>
      <c r="BW599" s="22"/>
      <c r="BX599" s="22"/>
      <c r="BY599" s="22"/>
      <c r="BZ599" s="22"/>
      <c r="CA599" s="22"/>
      <c r="CB599" s="22"/>
      <c r="CC599" s="22"/>
      <c r="CD599" s="22"/>
      <c r="CE599" s="22"/>
      <c r="CF599" s="22"/>
      <c r="CG599" s="22"/>
      <c r="CH599" s="22"/>
      <c r="CI599" s="22"/>
      <c r="CJ599" s="22"/>
      <c r="CK599" s="22"/>
      <c r="CL599" s="22"/>
      <c r="CM599" s="22"/>
      <c r="CN599" s="22"/>
      <c r="CO599" s="22"/>
    </row>
    <row r="600" spans="1:93" s="2" customFormat="1" x14ac:dyDescent="0.3">
      <c r="A600" s="73" t="s">
        <v>240</v>
      </c>
      <c r="B600" s="73" t="s">
        <v>349</v>
      </c>
      <c r="C600" s="75" t="s">
        <v>20</v>
      </c>
      <c r="D600" s="75" t="s">
        <v>331</v>
      </c>
      <c r="E600" s="73"/>
      <c r="F600" s="73" t="s">
        <v>138</v>
      </c>
      <c r="G600" s="73" t="s">
        <v>156</v>
      </c>
      <c r="H600" s="73" t="s">
        <v>156</v>
      </c>
      <c r="I600" s="73" t="s">
        <v>467</v>
      </c>
      <c r="J600" s="73" t="str">
        <f t="shared" si="9"/>
        <v>Supermini miles</v>
      </c>
      <c r="K600" s="28">
        <v>0.24893999999999999</v>
      </c>
      <c r="L600" s="48"/>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c r="BE600" s="22"/>
      <c r="BF600" s="22"/>
      <c r="BG600" s="22"/>
      <c r="BH600" s="22"/>
      <c r="BI600" s="22"/>
      <c r="BJ600" s="22"/>
      <c r="BK600" s="22"/>
      <c r="BL600" s="22"/>
      <c r="BM600" s="22"/>
      <c r="BN600" s="22"/>
      <c r="BO600" s="22"/>
      <c r="BP600" s="22"/>
      <c r="BQ600" s="22"/>
      <c r="BR600" s="22"/>
      <c r="BS600" s="22"/>
      <c r="BT600" s="22"/>
      <c r="BU600" s="22"/>
      <c r="BV600" s="22"/>
      <c r="BW600" s="22"/>
      <c r="BX600" s="22"/>
      <c r="BY600" s="22"/>
      <c r="BZ600" s="22"/>
      <c r="CA600" s="22"/>
      <c r="CB600" s="22"/>
      <c r="CC600" s="22"/>
      <c r="CD600" s="22"/>
      <c r="CE600" s="22"/>
      <c r="CF600" s="22"/>
      <c r="CG600" s="22"/>
      <c r="CH600" s="22"/>
      <c r="CI600" s="22"/>
      <c r="CJ600" s="22"/>
      <c r="CK600" s="22"/>
      <c r="CL600" s="22"/>
      <c r="CM600" s="22"/>
      <c r="CN600" s="22"/>
      <c r="CO600" s="22"/>
    </row>
    <row r="601" spans="1:93" s="2" customFormat="1" x14ac:dyDescent="0.3">
      <c r="A601" s="73" t="s">
        <v>240</v>
      </c>
      <c r="B601" s="73" t="s">
        <v>349</v>
      </c>
      <c r="C601" s="75" t="s">
        <v>20</v>
      </c>
      <c r="D601" s="75" t="s">
        <v>331</v>
      </c>
      <c r="E601" s="73"/>
      <c r="F601" s="73" t="s">
        <v>138</v>
      </c>
      <c r="G601" s="73" t="s">
        <v>156</v>
      </c>
      <c r="H601" s="73" t="s">
        <v>156</v>
      </c>
      <c r="I601" s="73" t="s">
        <v>468</v>
      </c>
      <c r="J601" s="73" t="str">
        <f t="shared" si="9"/>
        <v>Supermini miles</v>
      </c>
      <c r="K601" s="28">
        <v>6.0999999999999997E-4</v>
      </c>
      <c r="L601" s="48"/>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c r="BE601" s="22"/>
      <c r="BF601" s="22"/>
      <c r="BG601" s="22"/>
      <c r="BH601" s="22"/>
      <c r="BI601" s="22"/>
      <c r="BJ601" s="22"/>
      <c r="BK601" s="22"/>
      <c r="BL601" s="22"/>
      <c r="BM601" s="22"/>
      <c r="BN601" s="22"/>
      <c r="BO601" s="22"/>
      <c r="BP601" s="22"/>
      <c r="BQ601" s="22"/>
      <c r="BR601" s="22"/>
      <c r="BS601" s="22"/>
      <c r="BT601" s="22"/>
      <c r="BU601" s="22"/>
      <c r="BV601" s="22"/>
      <c r="BW601" s="22"/>
      <c r="BX601" s="22"/>
      <c r="BY601" s="22"/>
      <c r="BZ601" s="22"/>
      <c r="CA601" s="22"/>
      <c r="CB601" s="22"/>
      <c r="CC601" s="22"/>
      <c r="CD601" s="22"/>
      <c r="CE601" s="22"/>
      <c r="CF601" s="22"/>
      <c r="CG601" s="22"/>
      <c r="CH601" s="22"/>
      <c r="CI601" s="22"/>
      <c r="CJ601" s="22"/>
      <c r="CK601" s="22"/>
      <c r="CL601" s="22"/>
      <c r="CM601" s="22"/>
      <c r="CN601" s="22"/>
      <c r="CO601" s="22"/>
    </row>
    <row r="602" spans="1:93" s="2" customFormat="1" x14ac:dyDescent="0.3">
      <c r="A602" s="73" t="s">
        <v>240</v>
      </c>
      <c r="B602" s="73" t="s">
        <v>349</v>
      </c>
      <c r="C602" s="75" t="s">
        <v>20</v>
      </c>
      <c r="D602" s="75" t="s">
        <v>331</v>
      </c>
      <c r="E602" s="73"/>
      <c r="F602" s="73" t="s">
        <v>375</v>
      </c>
      <c r="G602" s="73" t="s">
        <v>405</v>
      </c>
      <c r="H602" s="73" t="s">
        <v>405</v>
      </c>
      <c r="I602" s="73" t="s">
        <v>465</v>
      </c>
      <c r="J602" s="73" t="str">
        <f t="shared" si="9"/>
        <v>Supermini km</v>
      </c>
      <c r="K602" s="28">
        <v>0.15240999999999999</v>
      </c>
      <c r="L602" s="48"/>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c r="BE602" s="22"/>
      <c r="BF602" s="22"/>
      <c r="BG602" s="22"/>
      <c r="BH602" s="22"/>
      <c r="BI602" s="22"/>
      <c r="BJ602" s="22"/>
      <c r="BK602" s="22"/>
      <c r="BL602" s="22"/>
      <c r="BM602" s="22"/>
      <c r="BN602" s="22"/>
      <c r="BO602" s="22"/>
      <c r="BP602" s="22"/>
      <c r="BQ602" s="22"/>
      <c r="BR602" s="22"/>
      <c r="BS602" s="22"/>
      <c r="BT602" s="22"/>
      <c r="BU602" s="22"/>
      <c r="BV602" s="22"/>
      <c r="BW602" s="22"/>
      <c r="BX602" s="22"/>
      <c r="BY602" s="22"/>
      <c r="BZ602" s="22"/>
      <c r="CA602" s="22"/>
      <c r="CB602" s="22"/>
      <c r="CC602" s="22"/>
      <c r="CD602" s="22"/>
      <c r="CE602" s="22"/>
      <c r="CF602" s="22"/>
      <c r="CG602" s="22"/>
      <c r="CH602" s="22"/>
      <c r="CI602" s="22"/>
      <c r="CJ602" s="22"/>
      <c r="CK602" s="22"/>
      <c r="CL602" s="22"/>
      <c r="CM602" s="22"/>
      <c r="CN602" s="22"/>
      <c r="CO602" s="22"/>
    </row>
    <row r="603" spans="1:93" s="2" customFormat="1" x14ac:dyDescent="0.3">
      <c r="A603" s="73" t="s">
        <v>240</v>
      </c>
      <c r="B603" s="73" t="s">
        <v>349</v>
      </c>
      <c r="C603" s="75" t="s">
        <v>20</v>
      </c>
      <c r="D603" s="75" t="s">
        <v>331</v>
      </c>
      <c r="E603" s="73"/>
      <c r="F603" s="73" t="s">
        <v>375</v>
      </c>
      <c r="G603" s="73" t="s">
        <v>405</v>
      </c>
      <c r="H603" s="73" t="s">
        <v>405</v>
      </c>
      <c r="I603" s="73" t="s">
        <v>466</v>
      </c>
      <c r="J603" s="73" t="str">
        <f t="shared" si="9"/>
        <v>Supermini km</v>
      </c>
      <c r="K603" s="28">
        <v>2.7E-4</v>
      </c>
      <c r="L603" s="48"/>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c r="BE603" s="22"/>
      <c r="BF603" s="22"/>
      <c r="BG603" s="22"/>
      <c r="BH603" s="22"/>
      <c r="BI603" s="22"/>
      <c r="BJ603" s="22"/>
      <c r="BK603" s="22"/>
      <c r="BL603" s="22"/>
      <c r="BM603" s="22"/>
      <c r="BN603" s="22"/>
      <c r="BO603" s="22"/>
      <c r="BP603" s="22"/>
      <c r="BQ603" s="22"/>
      <c r="BR603" s="22"/>
      <c r="BS603" s="22"/>
      <c r="BT603" s="22"/>
      <c r="BU603" s="22"/>
      <c r="BV603" s="22"/>
      <c r="BW603" s="22"/>
      <c r="BX603" s="22"/>
      <c r="BY603" s="22"/>
      <c r="BZ603" s="22"/>
      <c r="CA603" s="22"/>
      <c r="CB603" s="22"/>
      <c r="CC603" s="22"/>
      <c r="CD603" s="22"/>
      <c r="CE603" s="22"/>
      <c r="CF603" s="22"/>
      <c r="CG603" s="22"/>
      <c r="CH603" s="22"/>
      <c r="CI603" s="22"/>
      <c r="CJ603" s="22"/>
      <c r="CK603" s="22"/>
      <c r="CL603" s="22"/>
      <c r="CM603" s="22"/>
      <c r="CN603" s="22"/>
      <c r="CO603" s="22"/>
    </row>
    <row r="604" spans="1:93" s="2" customFormat="1" x14ac:dyDescent="0.3">
      <c r="A604" s="73" t="s">
        <v>240</v>
      </c>
      <c r="B604" s="73" t="s">
        <v>349</v>
      </c>
      <c r="C604" s="75" t="s">
        <v>20</v>
      </c>
      <c r="D604" s="75" t="s">
        <v>331</v>
      </c>
      <c r="E604" s="73"/>
      <c r="F604" s="73" t="s">
        <v>375</v>
      </c>
      <c r="G604" s="73" t="s">
        <v>405</v>
      </c>
      <c r="H604" s="73" t="s">
        <v>405</v>
      </c>
      <c r="I604" s="73" t="s">
        <v>467</v>
      </c>
      <c r="J604" s="73" t="str">
        <f t="shared" si="9"/>
        <v>Supermini km</v>
      </c>
      <c r="K604" s="28">
        <v>0.15154999999999999</v>
      </c>
      <c r="L604" s="48"/>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c r="BE604" s="22"/>
      <c r="BF604" s="22"/>
      <c r="BG604" s="22"/>
      <c r="BH604" s="22"/>
      <c r="BI604" s="22"/>
      <c r="BJ604" s="22"/>
      <c r="BK604" s="22"/>
      <c r="BL604" s="22"/>
      <c r="BM604" s="22"/>
      <c r="BN604" s="22"/>
      <c r="BO604" s="22"/>
      <c r="BP604" s="22"/>
      <c r="BQ604" s="22"/>
      <c r="BR604" s="22"/>
      <c r="BS604" s="22"/>
      <c r="BT604" s="22"/>
      <c r="BU604" s="22"/>
      <c r="BV604" s="22"/>
      <c r="BW604" s="22"/>
      <c r="BX604" s="22"/>
      <c r="BY604" s="22"/>
      <c r="BZ604" s="22"/>
      <c r="CA604" s="22"/>
      <c r="CB604" s="22"/>
      <c r="CC604" s="22"/>
      <c r="CD604" s="22"/>
      <c r="CE604" s="22"/>
      <c r="CF604" s="22"/>
      <c r="CG604" s="22"/>
      <c r="CH604" s="22"/>
      <c r="CI604" s="22"/>
      <c r="CJ604" s="22"/>
      <c r="CK604" s="22"/>
      <c r="CL604" s="22"/>
      <c r="CM604" s="22"/>
      <c r="CN604" s="22"/>
      <c r="CO604" s="22"/>
    </row>
    <row r="605" spans="1:93" s="2" customFormat="1" x14ac:dyDescent="0.3">
      <c r="A605" s="73" t="s">
        <v>240</v>
      </c>
      <c r="B605" s="73" t="s">
        <v>349</v>
      </c>
      <c r="C605" s="75" t="s">
        <v>20</v>
      </c>
      <c r="D605" s="75" t="s">
        <v>331</v>
      </c>
      <c r="E605" s="73"/>
      <c r="F605" s="73" t="s">
        <v>375</v>
      </c>
      <c r="G605" s="73" t="s">
        <v>405</v>
      </c>
      <c r="H605" s="73" t="s">
        <v>405</v>
      </c>
      <c r="I605" s="73" t="s">
        <v>468</v>
      </c>
      <c r="J605" s="73" t="str">
        <f t="shared" si="9"/>
        <v>Supermini km</v>
      </c>
      <c r="K605" s="28">
        <v>5.9000000000000003E-4</v>
      </c>
      <c r="L605" s="48"/>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c r="BE605" s="22"/>
      <c r="BF605" s="22"/>
      <c r="BG605" s="22"/>
      <c r="BH605" s="22"/>
      <c r="BI605" s="22"/>
      <c r="BJ605" s="22"/>
      <c r="BK605" s="22"/>
      <c r="BL605" s="22"/>
      <c r="BM605" s="22"/>
      <c r="BN605" s="22"/>
      <c r="BO605" s="22"/>
      <c r="BP605" s="22"/>
      <c r="BQ605" s="22"/>
      <c r="BR605" s="22"/>
      <c r="BS605" s="22"/>
      <c r="BT605" s="22"/>
      <c r="BU605" s="22"/>
      <c r="BV605" s="22"/>
      <c r="BW605" s="22"/>
      <c r="BX605" s="22"/>
      <c r="BY605" s="22"/>
      <c r="BZ605" s="22"/>
      <c r="CA605" s="22"/>
      <c r="CB605" s="22"/>
      <c r="CC605" s="22"/>
      <c r="CD605" s="22"/>
      <c r="CE605" s="22"/>
      <c r="CF605" s="22"/>
      <c r="CG605" s="22"/>
      <c r="CH605" s="22"/>
      <c r="CI605" s="22"/>
      <c r="CJ605" s="22"/>
      <c r="CK605" s="22"/>
      <c r="CL605" s="22"/>
      <c r="CM605" s="22"/>
      <c r="CN605" s="22"/>
      <c r="CO605" s="22"/>
    </row>
    <row r="606" spans="1:93" s="2" customFormat="1" x14ac:dyDescent="0.3">
      <c r="A606" s="73" t="s">
        <v>240</v>
      </c>
      <c r="B606" s="73" t="s">
        <v>349</v>
      </c>
      <c r="C606" s="75" t="s">
        <v>20</v>
      </c>
      <c r="D606" s="75" t="s">
        <v>331</v>
      </c>
      <c r="E606" s="73"/>
      <c r="F606" s="73" t="s">
        <v>375</v>
      </c>
      <c r="G606" s="73" t="s">
        <v>156</v>
      </c>
      <c r="H606" s="73" t="s">
        <v>156</v>
      </c>
      <c r="I606" s="73" t="s">
        <v>465</v>
      </c>
      <c r="J606" s="73" t="str">
        <f t="shared" si="9"/>
        <v>Supermini miles</v>
      </c>
      <c r="K606" s="28">
        <v>0.24528</v>
      </c>
      <c r="L606" s="48"/>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c r="BE606" s="22"/>
      <c r="BF606" s="22"/>
      <c r="BG606" s="22"/>
      <c r="BH606" s="22"/>
      <c r="BI606" s="22"/>
      <c r="BJ606" s="22"/>
      <c r="BK606" s="22"/>
      <c r="BL606" s="22"/>
      <c r="BM606" s="22"/>
      <c r="BN606" s="22"/>
      <c r="BO606" s="22"/>
      <c r="BP606" s="22"/>
      <c r="BQ606" s="22"/>
      <c r="BR606" s="22"/>
      <c r="BS606" s="22"/>
      <c r="BT606" s="22"/>
      <c r="BU606" s="22"/>
      <c r="BV606" s="22"/>
      <c r="BW606" s="22"/>
      <c r="BX606" s="22"/>
      <c r="BY606" s="22"/>
      <c r="BZ606" s="22"/>
      <c r="CA606" s="22"/>
      <c r="CB606" s="22"/>
      <c r="CC606" s="22"/>
      <c r="CD606" s="22"/>
      <c r="CE606" s="22"/>
      <c r="CF606" s="22"/>
      <c r="CG606" s="22"/>
      <c r="CH606" s="22"/>
      <c r="CI606" s="22"/>
      <c r="CJ606" s="22"/>
      <c r="CK606" s="22"/>
      <c r="CL606" s="22"/>
      <c r="CM606" s="22"/>
      <c r="CN606" s="22"/>
      <c r="CO606" s="22"/>
    </row>
    <row r="607" spans="1:93" s="2" customFormat="1" x14ac:dyDescent="0.3">
      <c r="A607" s="73" t="s">
        <v>240</v>
      </c>
      <c r="B607" s="73" t="s">
        <v>349</v>
      </c>
      <c r="C607" s="75" t="s">
        <v>20</v>
      </c>
      <c r="D607" s="75" t="s">
        <v>331</v>
      </c>
      <c r="E607" s="73"/>
      <c r="F607" s="73" t="s">
        <v>375</v>
      </c>
      <c r="G607" s="73" t="s">
        <v>156</v>
      </c>
      <c r="H607" s="73" t="s">
        <v>156</v>
      </c>
      <c r="I607" s="73" t="s">
        <v>466</v>
      </c>
      <c r="J607" s="73" t="str">
        <f t="shared" si="9"/>
        <v>Supermini miles</v>
      </c>
      <c r="K607" s="28">
        <v>4.4000000000000002E-4</v>
      </c>
      <c r="L607" s="48"/>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c r="BE607" s="22"/>
      <c r="BF607" s="22"/>
      <c r="BG607" s="22"/>
      <c r="BH607" s="22"/>
      <c r="BI607" s="22"/>
      <c r="BJ607" s="22"/>
      <c r="BK607" s="22"/>
      <c r="BL607" s="22"/>
      <c r="BM607" s="22"/>
      <c r="BN607" s="22"/>
      <c r="BO607" s="22"/>
      <c r="BP607" s="22"/>
      <c r="BQ607" s="22"/>
      <c r="BR607" s="22"/>
      <c r="BS607" s="22"/>
      <c r="BT607" s="22"/>
      <c r="BU607" s="22"/>
      <c r="BV607" s="22"/>
      <c r="BW607" s="22"/>
      <c r="BX607" s="22"/>
      <c r="BY607" s="22"/>
      <c r="BZ607" s="22"/>
      <c r="CA607" s="22"/>
      <c r="CB607" s="22"/>
      <c r="CC607" s="22"/>
      <c r="CD607" s="22"/>
      <c r="CE607" s="22"/>
      <c r="CF607" s="22"/>
      <c r="CG607" s="22"/>
      <c r="CH607" s="22"/>
      <c r="CI607" s="22"/>
      <c r="CJ607" s="22"/>
      <c r="CK607" s="22"/>
      <c r="CL607" s="22"/>
      <c r="CM607" s="22"/>
      <c r="CN607" s="22"/>
      <c r="CO607" s="22"/>
    </row>
    <row r="608" spans="1:93" s="2" customFormat="1" x14ac:dyDescent="0.3">
      <c r="A608" s="73" t="s">
        <v>240</v>
      </c>
      <c r="B608" s="73" t="s">
        <v>349</v>
      </c>
      <c r="C608" s="75" t="s">
        <v>20</v>
      </c>
      <c r="D608" s="75" t="s">
        <v>331</v>
      </c>
      <c r="E608" s="73"/>
      <c r="F608" s="73" t="s">
        <v>375</v>
      </c>
      <c r="G608" s="73" t="s">
        <v>156</v>
      </c>
      <c r="H608" s="73" t="s">
        <v>156</v>
      </c>
      <c r="I608" s="73" t="s">
        <v>467</v>
      </c>
      <c r="J608" s="73" t="str">
        <f t="shared" si="9"/>
        <v>Supermini miles</v>
      </c>
      <c r="K608" s="28">
        <v>0.24389</v>
      </c>
      <c r="L608" s="48"/>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c r="BE608" s="22"/>
      <c r="BF608" s="22"/>
      <c r="BG608" s="22"/>
      <c r="BH608" s="22"/>
      <c r="BI608" s="22"/>
      <c r="BJ608" s="22"/>
      <c r="BK608" s="22"/>
      <c r="BL608" s="22"/>
      <c r="BM608" s="22"/>
      <c r="BN608" s="22"/>
      <c r="BO608" s="22"/>
      <c r="BP608" s="22"/>
      <c r="BQ608" s="22"/>
      <c r="BR608" s="22"/>
      <c r="BS608" s="22"/>
      <c r="BT608" s="22"/>
      <c r="BU608" s="22"/>
      <c r="BV608" s="22"/>
      <c r="BW608" s="22"/>
      <c r="BX608" s="22"/>
      <c r="BY608" s="22"/>
      <c r="BZ608" s="22"/>
      <c r="CA608" s="22"/>
      <c r="CB608" s="22"/>
      <c r="CC608" s="22"/>
      <c r="CD608" s="22"/>
      <c r="CE608" s="22"/>
      <c r="CF608" s="22"/>
      <c r="CG608" s="22"/>
      <c r="CH608" s="22"/>
      <c r="CI608" s="22"/>
      <c r="CJ608" s="22"/>
      <c r="CK608" s="22"/>
      <c r="CL608" s="22"/>
      <c r="CM608" s="22"/>
      <c r="CN608" s="22"/>
      <c r="CO608" s="22"/>
    </row>
    <row r="609" spans="1:93" s="2" customFormat="1" x14ac:dyDescent="0.3">
      <c r="A609" s="73" t="s">
        <v>240</v>
      </c>
      <c r="B609" s="73" t="s">
        <v>349</v>
      </c>
      <c r="C609" s="75" t="s">
        <v>20</v>
      </c>
      <c r="D609" s="75" t="s">
        <v>331</v>
      </c>
      <c r="E609" s="73"/>
      <c r="F609" s="73" t="s">
        <v>375</v>
      </c>
      <c r="G609" s="73" t="s">
        <v>156</v>
      </c>
      <c r="H609" s="73" t="s">
        <v>156</v>
      </c>
      <c r="I609" s="73" t="s">
        <v>468</v>
      </c>
      <c r="J609" s="73" t="str">
        <f t="shared" si="9"/>
        <v>Supermini miles</v>
      </c>
      <c r="K609" s="28">
        <v>9.5E-4</v>
      </c>
      <c r="L609" s="48"/>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c r="BE609" s="22"/>
      <c r="BF609" s="22"/>
      <c r="BG609" s="22"/>
      <c r="BH609" s="22"/>
      <c r="BI609" s="22"/>
      <c r="BJ609" s="22"/>
      <c r="BK609" s="22"/>
      <c r="BL609" s="22"/>
      <c r="BM609" s="22"/>
      <c r="BN609" s="22"/>
      <c r="BO609" s="22"/>
      <c r="BP609" s="22"/>
      <c r="BQ609" s="22"/>
      <c r="BR609" s="22"/>
      <c r="BS609" s="22"/>
      <c r="BT609" s="22"/>
      <c r="BU609" s="22"/>
      <c r="BV609" s="22"/>
      <c r="BW609" s="22"/>
      <c r="BX609" s="22"/>
      <c r="BY609" s="22"/>
      <c r="BZ609" s="22"/>
      <c r="CA609" s="22"/>
      <c r="CB609" s="22"/>
      <c r="CC609" s="22"/>
      <c r="CD609" s="22"/>
      <c r="CE609" s="22"/>
      <c r="CF609" s="22"/>
      <c r="CG609" s="22"/>
      <c r="CH609" s="22"/>
      <c r="CI609" s="22"/>
      <c r="CJ609" s="22"/>
      <c r="CK609" s="22"/>
      <c r="CL609" s="22"/>
      <c r="CM609" s="22"/>
      <c r="CN609" s="22"/>
      <c r="CO609" s="22"/>
    </row>
    <row r="610" spans="1:93" x14ac:dyDescent="0.3">
      <c r="A610" s="73" t="s">
        <v>240</v>
      </c>
      <c r="B610" s="73" t="s">
        <v>349</v>
      </c>
      <c r="C610" s="75" t="s">
        <v>20</v>
      </c>
      <c r="D610" s="75" t="s">
        <v>331</v>
      </c>
      <c r="E610" s="73"/>
      <c r="F610" s="73" t="s">
        <v>490</v>
      </c>
      <c r="G610" s="73" t="s">
        <v>405</v>
      </c>
      <c r="H610" s="73" t="s">
        <v>405</v>
      </c>
      <c r="I610" s="73" t="s">
        <v>465</v>
      </c>
      <c r="J610" s="73" t="str">
        <f t="shared" si="9"/>
        <v>Supermini km</v>
      </c>
      <c r="K610" s="28">
        <v>2.9350000000000001E-2</v>
      </c>
    </row>
    <row r="611" spans="1:93" x14ac:dyDescent="0.3">
      <c r="A611" s="73" t="s">
        <v>240</v>
      </c>
      <c r="B611" s="73" t="s">
        <v>349</v>
      </c>
      <c r="C611" s="75" t="s">
        <v>20</v>
      </c>
      <c r="D611" s="75" t="s">
        <v>331</v>
      </c>
      <c r="E611" s="73"/>
      <c r="F611" s="73" t="s">
        <v>490</v>
      </c>
      <c r="G611" s="73" t="s">
        <v>405</v>
      </c>
      <c r="H611" s="73" t="s">
        <v>405</v>
      </c>
      <c r="I611" s="73" t="s">
        <v>466</v>
      </c>
      <c r="J611" s="73" t="str">
        <f t="shared" si="9"/>
        <v>Supermini km</v>
      </c>
      <c r="K611" s="28">
        <v>9.0000000000000006E-5</v>
      </c>
    </row>
    <row r="612" spans="1:93" x14ac:dyDescent="0.3">
      <c r="A612" s="73" t="s">
        <v>240</v>
      </c>
      <c r="B612" s="73" t="s">
        <v>349</v>
      </c>
      <c r="C612" s="75" t="s">
        <v>20</v>
      </c>
      <c r="D612" s="75" t="s">
        <v>331</v>
      </c>
      <c r="E612" s="73"/>
      <c r="F612" s="73" t="s">
        <v>490</v>
      </c>
      <c r="G612" s="73" t="s">
        <v>405</v>
      </c>
      <c r="H612" s="73" t="s">
        <v>405</v>
      </c>
      <c r="I612" s="73" t="s">
        <v>467</v>
      </c>
      <c r="J612" s="73" t="str">
        <f t="shared" si="9"/>
        <v>Supermini km</v>
      </c>
      <c r="K612" s="28">
        <v>2.9180000000000001E-2</v>
      </c>
    </row>
    <row r="613" spans="1:93" x14ac:dyDescent="0.3">
      <c r="A613" s="73" t="s">
        <v>240</v>
      </c>
      <c r="B613" s="73" t="s">
        <v>349</v>
      </c>
      <c r="C613" s="75" t="s">
        <v>20</v>
      </c>
      <c r="D613" s="75" t="s">
        <v>331</v>
      </c>
      <c r="E613" s="73"/>
      <c r="F613" s="73" t="s">
        <v>490</v>
      </c>
      <c r="G613" s="73" t="s">
        <v>405</v>
      </c>
      <c r="H613" s="73" t="s">
        <v>405</v>
      </c>
      <c r="I613" s="73" t="s">
        <v>468</v>
      </c>
      <c r="J613" s="73" t="str">
        <f t="shared" si="9"/>
        <v>Supermini km</v>
      </c>
      <c r="K613" s="28">
        <v>8.0000000000000007E-5</v>
      </c>
    </row>
    <row r="614" spans="1:93" x14ac:dyDescent="0.3">
      <c r="A614" s="73" t="s">
        <v>240</v>
      </c>
      <c r="B614" s="73" t="s">
        <v>349</v>
      </c>
      <c r="C614" s="75" t="s">
        <v>20</v>
      </c>
      <c r="D614" s="75" t="s">
        <v>331</v>
      </c>
      <c r="E614" s="73"/>
      <c r="F614" s="73" t="s">
        <v>490</v>
      </c>
      <c r="G614" s="73" t="s">
        <v>156</v>
      </c>
      <c r="H614" s="73" t="s">
        <v>156</v>
      </c>
      <c r="I614" s="73" t="s">
        <v>465</v>
      </c>
      <c r="J614" s="73" t="str">
        <f t="shared" si="9"/>
        <v>Supermini miles</v>
      </c>
      <c r="K614" s="28">
        <v>4.7230000000000001E-2</v>
      </c>
    </row>
    <row r="615" spans="1:93" x14ac:dyDescent="0.3">
      <c r="A615" s="73" t="s">
        <v>240</v>
      </c>
      <c r="B615" s="73" t="s">
        <v>349</v>
      </c>
      <c r="C615" s="75" t="s">
        <v>20</v>
      </c>
      <c r="D615" s="75" t="s">
        <v>331</v>
      </c>
      <c r="E615" s="73"/>
      <c r="F615" s="73" t="s">
        <v>490</v>
      </c>
      <c r="G615" s="73" t="s">
        <v>156</v>
      </c>
      <c r="H615" s="73" t="s">
        <v>156</v>
      </c>
      <c r="I615" s="73" t="s">
        <v>466</v>
      </c>
      <c r="J615" s="73" t="str">
        <f t="shared" si="9"/>
        <v>Supermini miles</v>
      </c>
      <c r="K615" s="28">
        <v>1.3999999999999999E-4</v>
      </c>
    </row>
    <row r="616" spans="1:93" x14ac:dyDescent="0.3">
      <c r="A616" s="73" t="s">
        <v>240</v>
      </c>
      <c r="B616" s="73" t="s">
        <v>349</v>
      </c>
      <c r="C616" s="75" t="s">
        <v>20</v>
      </c>
      <c r="D616" s="75" t="s">
        <v>331</v>
      </c>
      <c r="E616" s="73"/>
      <c r="F616" s="73" t="s">
        <v>490</v>
      </c>
      <c r="G616" s="73" t="s">
        <v>156</v>
      </c>
      <c r="H616" s="73" t="s">
        <v>156</v>
      </c>
      <c r="I616" s="73" t="s">
        <v>467</v>
      </c>
      <c r="J616" s="73" t="str">
        <f t="shared" si="9"/>
        <v>Supermini miles</v>
      </c>
      <c r="K616" s="28">
        <v>4.6960000000000002E-2</v>
      </c>
    </row>
    <row r="617" spans="1:93" x14ac:dyDescent="0.3">
      <c r="A617" s="73" t="s">
        <v>240</v>
      </c>
      <c r="B617" s="73" t="s">
        <v>349</v>
      </c>
      <c r="C617" s="75" t="s">
        <v>20</v>
      </c>
      <c r="D617" s="75" t="s">
        <v>331</v>
      </c>
      <c r="E617" s="73"/>
      <c r="F617" s="73" t="s">
        <v>490</v>
      </c>
      <c r="G617" s="73" t="s">
        <v>156</v>
      </c>
      <c r="H617" s="73" t="s">
        <v>156</v>
      </c>
      <c r="I617" s="73" t="s">
        <v>468</v>
      </c>
      <c r="J617" s="73" t="str">
        <f t="shared" si="9"/>
        <v>Supermini miles</v>
      </c>
      <c r="K617" s="28">
        <v>1.2999999999999999E-4</v>
      </c>
    </row>
    <row r="618" spans="1:93" x14ac:dyDescent="0.3">
      <c r="A618" s="73" t="s">
        <v>240</v>
      </c>
      <c r="B618" s="73" t="s">
        <v>349</v>
      </c>
      <c r="C618" s="75" t="s">
        <v>20</v>
      </c>
      <c r="D618" s="75" t="s">
        <v>331</v>
      </c>
      <c r="E618" s="73"/>
      <c r="F618" s="73" t="s">
        <v>491</v>
      </c>
      <c r="G618" s="73" t="s">
        <v>405</v>
      </c>
      <c r="H618" s="73" t="s">
        <v>405</v>
      </c>
      <c r="I618" s="73" t="s">
        <v>465</v>
      </c>
      <c r="J618" s="73" t="str">
        <f t="shared" si="9"/>
        <v>Supermini km</v>
      </c>
      <c r="K618" s="28">
        <v>0</v>
      </c>
    </row>
    <row r="619" spans="1:93" x14ac:dyDescent="0.3">
      <c r="A619" s="73" t="s">
        <v>240</v>
      </c>
      <c r="B619" s="73" t="s">
        <v>349</v>
      </c>
      <c r="C619" s="75" t="s">
        <v>20</v>
      </c>
      <c r="D619" s="75" t="s">
        <v>331</v>
      </c>
      <c r="E619" s="73"/>
      <c r="F619" s="73" t="s">
        <v>491</v>
      </c>
      <c r="G619" s="73" t="s">
        <v>405</v>
      </c>
      <c r="H619" s="73" t="s">
        <v>405</v>
      </c>
      <c r="I619" s="73" t="s">
        <v>466</v>
      </c>
      <c r="J619" s="73" t="str">
        <f t="shared" si="9"/>
        <v>Supermini km</v>
      </c>
      <c r="K619" s="28">
        <v>0</v>
      </c>
    </row>
    <row r="620" spans="1:93" x14ac:dyDescent="0.3">
      <c r="A620" s="73" t="s">
        <v>240</v>
      </c>
      <c r="B620" s="73" t="s">
        <v>349</v>
      </c>
      <c r="C620" s="75" t="s">
        <v>20</v>
      </c>
      <c r="D620" s="75" t="s">
        <v>331</v>
      </c>
      <c r="E620" s="73"/>
      <c r="F620" s="73" t="s">
        <v>491</v>
      </c>
      <c r="G620" s="73" t="s">
        <v>405</v>
      </c>
      <c r="H620" s="73" t="s">
        <v>405</v>
      </c>
      <c r="I620" s="73" t="s">
        <v>467</v>
      </c>
      <c r="J620" s="73" t="str">
        <f t="shared" si="9"/>
        <v>Supermini km</v>
      </c>
      <c r="K620" s="28">
        <v>0</v>
      </c>
    </row>
    <row r="621" spans="1:93" x14ac:dyDescent="0.3">
      <c r="A621" s="73" t="s">
        <v>240</v>
      </c>
      <c r="B621" s="73" t="s">
        <v>349</v>
      </c>
      <c r="C621" s="75" t="s">
        <v>20</v>
      </c>
      <c r="D621" s="75" t="s">
        <v>331</v>
      </c>
      <c r="E621" s="73"/>
      <c r="F621" s="73" t="s">
        <v>491</v>
      </c>
      <c r="G621" s="73" t="s">
        <v>405</v>
      </c>
      <c r="H621" s="73" t="s">
        <v>405</v>
      </c>
      <c r="I621" s="73" t="s">
        <v>468</v>
      </c>
      <c r="J621" s="73" t="str">
        <f t="shared" si="9"/>
        <v>Supermini km</v>
      </c>
      <c r="K621" s="28">
        <v>0</v>
      </c>
    </row>
    <row r="622" spans="1:93" x14ac:dyDescent="0.3">
      <c r="A622" s="73" t="s">
        <v>240</v>
      </c>
      <c r="B622" s="73" t="s">
        <v>349</v>
      </c>
      <c r="C622" s="75" t="s">
        <v>20</v>
      </c>
      <c r="D622" s="75" t="s">
        <v>331</v>
      </c>
      <c r="E622" s="73"/>
      <c r="F622" s="73" t="s">
        <v>491</v>
      </c>
      <c r="G622" s="73" t="s">
        <v>156</v>
      </c>
      <c r="H622" s="73" t="s">
        <v>156</v>
      </c>
      <c r="I622" s="73" t="s">
        <v>465</v>
      </c>
      <c r="J622" s="73" t="str">
        <f t="shared" si="9"/>
        <v>Supermini miles</v>
      </c>
      <c r="K622" s="28">
        <v>0</v>
      </c>
    </row>
    <row r="623" spans="1:93" x14ac:dyDescent="0.3">
      <c r="A623" s="73" t="s">
        <v>240</v>
      </c>
      <c r="B623" s="73" t="s">
        <v>349</v>
      </c>
      <c r="C623" s="75" t="s">
        <v>20</v>
      </c>
      <c r="D623" s="75" t="s">
        <v>331</v>
      </c>
      <c r="E623" s="73"/>
      <c r="F623" s="73" t="s">
        <v>491</v>
      </c>
      <c r="G623" s="73" t="s">
        <v>156</v>
      </c>
      <c r="H623" s="73" t="s">
        <v>156</v>
      </c>
      <c r="I623" s="73" t="s">
        <v>466</v>
      </c>
      <c r="J623" s="73" t="str">
        <f t="shared" si="9"/>
        <v>Supermini miles</v>
      </c>
      <c r="K623" s="28">
        <v>0</v>
      </c>
    </row>
    <row r="624" spans="1:93" x14ac:dyDescent="0.3">
      <c r="A624" s="73" t="s">
        <v>240</v>
      </c>
      <c r="B624" s="73" t="s">
        <v>349</v>
      </c>
      <c r="C624" s="75" t="s">
        <v>20</v>
      </c>
      <c r="D624" s="75" t="s">
        <v>331</v>
      </c>
      <c r="E624" s="73"/>
      <c r="F624" s="73" t="s">
        <v>491</v>
      </c>
      <c r="G624" s="73" t="s">
        <v>156</v>
      </c>
      <c r="H624" s="73" t="s">
        <v>156</v>
      </c>
      <c r="I624" s="73" t="s">
        <v>467</v>
      </c>
      <c r="J624" s="73" t="str">
        <f t="shared" si="9"/>
        <v>Supermini miles</v>
      </c>
      <c r="K624" s="28">
        <v>0</v>
      </c>
    </row>
    <row r="625" spans="1:93" x14ac:dyDescent="0.3">
      <c r="A625" s="73" t="s">
        <v>240</v>
      </c>
      <c r="B625" s="73" t="s">
        <v>349</v>
      </c>
      <c r="C625" s="75" t="s">
        <v>20</v>
      </c>
      <c r="D625" s="75" t="s">
        <v>331</v>
      </c>
      <c r="E625" s="73"/>
      <c r="F625" s="73" t="s">
        <v>491</v>
      </c>
      <c r="G625" s="73" t="s">
        <v>156</v>
      </c>
      <c r="H625" s="73" t="s">
        <v>156</v>
      </c>
      <c r="I625" s="73" t="s">
        <v>468</v>
      </c>
      <c r="J625" s="73" t="str">
        <f t="shared" si="9"/>
        <v>Supermini miles</v>
      </c>
      <c r="K625" s="28">
        <v>0</v>
      </c>
    </row>
    <row r="626" spans="1:93" s="2" customFormat="1" x14ac:dyDescent="0.3">
      <c r="A626" s="73" t="s">
        <v>240</v>
      </c>
      <c r="B626" s="73" t="s">
        <v>349</v>
      </c>
      <c r="C626" s="75" t="s">
        <v>20</v>
      </c>
      <c r="D626" s="75" t="s">
        <v>368</v>
      </c>
      <c r="E626" s="73"/>
      <c r="F626" s="73" t="s">
        <v>412</v>
      </c>
      <c r="G626" s="73" t="s">
        <v>405</v>
      </c>
      <c r="H626" s="73" t="s">
        <v>405</v>
      </c>
      <c r="I626" s="73" t="s">
        <v>465</v>
      </c>
      <c r="J626" s="73" t="str">
        <f t="shared" si="9"/>
        <v>Lower medium km</v>
      </c>
      <c r="K626" s="28">
        <v>0.14691000000000001</v>
      </c>
      <c r="L626" s="48"/>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c r="BE626" s="22"/>
      <c r="BF626" s="22"/>
      <c r="BG626" s="22"/>
      <c r="BH626" s="22"/>
      <c r="BI626" s="22"/>
      <c r="BJ626" s="22"/>
      <c r="BK626" s="22"/>
      <c r="BL626" s="22"/>
      <c r="BM626" s="22"/>
      <c r="BN626" s="22"/>
      <c r="BO626" s="22"/>
      <c r="BP626" s="22"/>
      <c r="BQ626" s="22"/>
      <c r="BR626" s="22"/>
      <c r="BS626" s="22"/>
      <c r="BT626" s="22"/>
      <c r="BU626" s="22"/>
      <c r="BV626" s="22"/>
      <c r="BW626" s="22"/>
      <c r="BX626" s="22"/>
      <c r="BY626" s="22"/>
      <c r="BZ626" s="22"/>
      <c r="CA626" s="22"/>
      <c r="CB626" s="22"/>
      <c r="CC626" s="22"/>
      <c r="CD626" s="22"/>
      <c r="CE626" s="22"/>
      <c r="CF626" s="22"/>
      <c r="CG626" s="22"/>
      <c r="CH626" s="22"/>
      <c r="CI626" s="22"/>
      <c r="CJ626" s="22"/>
      <c r="CK626" s="22"/>
      <c r="CL626" s="22"/>
      <c r="CM626" s="22"/>
      <c r="CN626" s="22"/>
      <c r="CO626" s="22"/>
    </row>
    <row r="627" spans="1:93" s="2" customFormat="1" x14ac:dyDescent="0.3">
      <c r="A627" s="73" t="s">
        <v>240</v>
      </c>
      <c r="B627" s="73" t="s">
        <v>349</v>
      </c>
      <c r="C627" s="75" t="s">
        <v>20</v>
      </c>
      <c r="D627" s="75" t="s">
        <v>368</v>
      </c>
      <c r="E627" s="73"/>
      <c r="F627" s="73" t="s">
        <v>412</v>
      </c>
      <c r="G627" s="73" t="s">
        <v>405</v>
      </c>
      <c r="H627" s="73" t="s">
        <v>405</v>
      </c>
      <c r="I627" s="73" t="s">
        <v>466</v>
      </c>
      <c r="J627" s="73" t="str">
        <f t="shared" si="9"/>
        <v>Lower medium km</v>
      </c>
      <c r="K627" s="145">
        <v>4.3200000000000001E-6</v>
      </c>
      <c r="L627" s="48"/>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c r="BE627" s="22"/>
      <c r="BF627" s="22"/>
      <c r="BG627" s="22"/>
      <c r="BH627" s="22"/>
      <c r="BI627" s="22"/>
      <c r="BJ627" s="22"/>
      <c r="BK627" s="22"/>
      <c r="BL627" s="22"/>
      <c r="BM627" s="22"/>
      <c r="BN627" s="22"/>
      <c r="BO627" s="22"/>
      <c r="BP627" s="22"/>
      <c r="BQ627" s="22"/>
      <c r="BR627" s="22"/>
      <c r="BS627" s="22"/>
      <c r="BT627" s="22"/>
      <c r="BU627" s="22"/>
      <c r="BV627" s="22"/>
      <c r="BW627" s="22"/>
      <c r="BX627" s="22"/>
      <c r="BY627" s="22"/>
      <c r="BZ627" s="22"/>
      <c r="CA627" s="22"/>
      <c r="CB627" s="22"/>
      <c r="CC627" s="22"/>
      <c r="CD627" s="22"/>
      <c r="CE627" s="22"/>
      <c r="CF627" s="22"/>
      <c r="CG627" s="22"/>
      <c r="CH627" s="22"/>
      <c r="CI627" s="22"/>
      <c r="CJ627" s="22"/>
      <c r="CK627" s="22"/>
      <c r="CL627" s="22"/>
      <c r="CM627" s="22"/>
      <c r="CN627" s="22"/>
      <c r="CO627" s="22"/>
    </row>
    <row r="628" spans="1:93" s="2" customFormat="1" x14ac:dyDescent="0.3">
      <c r="A628" s="73" t="s">
        <v>240</v>
      </c>
      <c r="B628" s="73" t="s">
        <v>349</v>
      </c>
      <c r="C628" s="75" t="s">
        <v>20</v>
      </c>
      <c r="D628" s="75" t="s">
        <v>368</v>
      </c>
      <c r="E628" s="73"/>
      <c r="F628" s="73" t="s">
        <v>412</v>
      </c>
      <c r="G628" s="73" t="s">
        <v>405</v>
      </c>
      <c r="H628" s="73" t="s">
        <v>405</v>
      </c>
      <c r="I628" s="73" t="s">
        <v>467</v>
      </c>
      <c r="J628" s="73" t="str">
        <f t="shared" si="9"/>
        <v>Lower medium km</v>
      </c>
      <c r="K628" s="28">
        <v>0.14507</v>
      </c>
      <c r="L628" s="48"/>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c r="BE628" s="22"/>
      <c r="BF628" s="22"/>
      <c r="BG628" s="22"/>
      <c r="BH628" s="22"/>
      <c r="BI628" s="22"/>
      <c r="BJ628" s="22"/>
      <c r="BK628" s="22"/>
      <c r="BL628" s="22"/>
      <c r="BM628" s="22"/>
      <c r="BN628" s="22"/>
      <c r="BO628" s="22"/>
      <c r="BP628" s="22"/>
      <c r="BQ628" s="22"/>
      <c r="BR628" s="22"/>
      <c r="BS628" s="22"/>
      <c r="BT628" s="22"/>
      <c r="BU628" s="22"/>
      <c r="BV628" s="22"/>
      <c r="BW628" s="22"/>
      <c r="BX628" s="22"/>
      <c r="BY628" s="22"/>
      <c r="BZ628" s="22"/>
      <c r="CA628" s="22"/>
      <c r="CB628" s="22"/>
      <c r="CC628" s="22"/>
      <c r="CD628" s="22"/>
      <c r="CE628" s="22"/>
      <c r="CF628" s="22"/>
      <c r="CG628" s="22"/>
      <c r="CH628" s="22"/>
      <c r="CI628" s="22"/>
      <c r="CJ628" s="22"/>
      <c r="CK628" s="22"/>
      <c r="CL628" s="22"/>
      <c r="CM628" s="22"/>
      <c r="CN628" s="22"/>
      <c r="CO628" s="22"/>
    </row>
    <row r="629" spans="1:93" s="2" customFormat="1" x14ac:dyDescent="0.3">
      <c r="A629" s="73" t="s">
        <v>240</v>
      </c>
      <c r="B629" s="73" t="s">
        <v>349</v>
      </c>
      <c r="C629" s="75" t="s">
        <v>20</v>
      </c>
      <c r="D629" s="75" t="s">
        <v>368</v>
      </c>
      <c r="E629" s="73"/>
      <c r="F629" s="73" t="s">
        <v>412</v>
      </c>
      <c r="G629" s="73" t="s">
        <v>405</v>
      </c>
      <c r="H629" s="73" t="s">
        <v>405</v>
      </c>
      <c r="I629" s="73" t="s">
        <v>468</v>
      </c>
      <c r="J629" s="73" t="str">
        <f t="shared" si="9"/>
        <v>Lower medium km</v>
      </c>
      <c r="K629" s="28">
        <v>1.8400000000000001E-3</v>
      </c>
      <c r="L629" s="48"/>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c r="BE629" s="22"/>
      <c r="BF629" s="22"/>
      <c r="BG629" s="22"/>
      <c r="BH629" s="22"/>
      <c r="BI629" s="22"/>
      <c r="BJ629" s="22"/>
      <c r="BK629" s="22"/>
      <c r="BL629" s="22"/>
      <c r="BM629" s="22"/>
      <c r="BN629" s="22"/>
      <c r="BO629" s="22"/>
      <c r="BP629" s="22"/>
      <c r="BQ629" s="22"/>
      <c r="BR629" s="22"/>
      <c r="BS629" s="22"/>
      <c r="BT629" s="22"/>
      <c r="BU629" s="22"/>
      <c r="BV629" s="22"/>
      <c r="BW629" s="22"/>
      <c r="BX629" s="22"/>
      <c r="BY629" s="22"/>
      <c r="BZ629" s="22"/>
      <c r="CA629" s="22"/>
      <c r="CB629" s="22"/>
      <c r="CC629" s="22"/>
      <c r="CD629" s="22"/>
      <c r="CE629" s="22"/>
      <c r="CF629" s="22"/>
      <c r="CG629" s="22"/>
      <c r="CH629" s="22"/>
      <c r="CI629" s="22"/>
      <c r="CJ629" s="22"/>
      <c r="CK629" s="22"/>
      <c r="CL629" s="22"/>
      <c r="CM629" s="22"/>
      <c r="CN629" s="22"/>
      <c r="CO629" s="22"/>
    </row>
    <row r="630" spans="1:93" s="2" customFormat="1" x14ac:dyDescent="0.3">
      <c r="A630" s="73" t="s">
        <v>240</v>
      </c>
      <c r="B630" s="73" t="s">
        <v>349</v>
      </c>
      <c r="C630" s="75" t="s">
        <v>20</v>
      </c>
      <c r="D630" s="75" t="s">
        <v>368</v>
      </c>
      <c r="E630" s="73"/>
      <c r="F630" s="73" t="s">
        <v>412</v>
      </c>
      <c r="G630" s="73" t="s">
        <v>156</v>
      </c>
      <c r="H630" s="73" t="s">
        <v>156</v>
      </c>
      <c r="I630" s="73" t="s">
        <v>465</v>
      </c>
      <c r="J630" s="73" t="str">
        <f t="shared" si="9"/>
        <v>Lower medium miles</v>
      </c>
      <c r="K630" s="28">
        <v>0.23644000000000001</v>
      </c>
      <c r="L630" s="48"/>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c r="BE630" s="22"/>
      <c r="BF630" s="22"/>
      <c r="BG630" s="22"/>
      <c r="BH630" s="22"/>
      <c r="BI630" s="22"/>
      <c r="BJ630" s="22"/>
      <c r="BK630" s="22"/>
      <c r="BL630" s="22"/>
      <c r="BM630" s="22"/>
      <c r="BN630" s="22"/>
      <c r="BO630" s="22"/>
      <c r="BP630" s="22"/>
      <c r="BQ630" s="22"/>
      <c r="BR630" s="22"/>
      <c r="BS630" s="22"/>
      <c r="BT630" s="22"/>
      <c r="BU630" s="22"/>
      <c r="BV630" s="22"/>
      <c r="BW630" s="22"/>
      <c r="BX630" s="22"/>
      <c r="BY630" s="22"/>
      <c r="BZ630" s="22"/>
      <c r="CA630" s="22"/>
      <c r="CB630" s="22"/>
      <c r="CC630" s="22"/>
      <c r="CD630" s="22"/>
      <c r="CE630" s="22"/>
      <c r="CF630" s="22"/>
      <c r="CG630" s="22"/>
      <c r="CH630" s="22"/>
      <c r="CI630" s="22"/>
      <c r="CJ630" s="22"/>
      <c r="CK630" s="22"/>
      <c r="CL630" s="22"/>
      <c r="CM630" s="22"/>
      <c r="CN630" s="22"/>
      <c r="CO630" s="22"/>
    </row>
    <row r="631" spans="1:93" s="2" customFormat="1" x14ac:dyDescent="0.3">
      <c r="A631" s="73" t="s">
        <v>240</v>
      </c>
      <c r="B631" s="73" t="s">
        <v>349</v>
      </c>
      <c r="C631" s="75" t="s">
        <v>20</v>
      </c>
      <c r="D631" s="75" t="s">
        <v>368</v>
      </c>
      <c r="E631" s="73"/>
      <c r="F631" s="73" t="s">
        <v>412</v>
      </c>
      <c r="G631" s="73" t="s">
        <v>156</v>
      </c>
      <c r="H631" s="73" t="s">
        <v>156</v>
      </c>
      <c r="I631" s="73" t="s">
        <v>466</v>
      </c>
      <c r="J631" s="73" t="str">
        <f t="shared" si="9"/>
        <v>Lower medium miles</v>
      </c>
      <c r="K631" s="28">
        <v>1.0000000000000001E-5</v>
      </c>
      <c r="L631" s="48"/>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c r="BE631" s="22"/>
      <c r="BF631" s="22"/>
      <c r="BG631" s="22"/>
      <c r="BH631" s="22"/>
      <c r="BI631" s="22"/>
      <c r="BJ631" s="22"/>
      <c r="BK631" s="22"/>
      <c r="BL631" s="22"/>
      <c r="BM631" s="22"/>
      <c r="BN631" s="22"/>
      <c r="BO631" s="22"/>
      <c r="BP631" s="22"/>
      <c r="BQ631" s="22"/>
      <c r="BR631" s="22"/>
      <c r="BS631" s="22"/>
      <c r="BT631" s="22"/>
      <c r="BU631" s="22"/>
      <c r="BV631" s="22"/>
      <c r="BW631" s="22"/>
      <c r="BX631" s="22"/>
      <c r="BY631" s="22"/>
      <c r="BZ631" s="22"/>
      <c r="CA631" s="22"/>
      <c r="CB631" s="22"/>
      <c r="CC631" s="22"/>
      <c r="CD631" s="22"/>
      <c r="CE631" s="22"/>
      <c r="CF631" s="22"/>
      <c r="CG631" s="22"/>
      <c r="CH631" s="22"/>
      <c r="CI631" s="22"/>
      <c r="CJ631" s="22"/>
      <c r="CK631" s="22"/>
      <c r="CL631" s="22"/>
      <c r="CM631" s="22"/>
      <c r="CN631" s="22"/>
      <c r="CO631" s="22"/>
    </row>
    <row r="632" spans="1:93" s="2" customFormat="1" x14ac:dyDescent="0.3">
      <c r="A632" s="73" t="s">
        <v>240</v>
      </c>
      <c r="B632" s="73" t="s">
        <v>349</v>
      </c>
      <c r="C632" s="75" t="s">
        <v>20</v>
      </c>
      <c r="D632" s="75" t="s">
        <v>368</v>
      </c>
      <c r="E632" s="73"/>
      <c r="F632" s="73" t="s">
        <v>412</v>
      </c>
      <c r="G632" s="73" t="s">
        <v>156</v>
      </c>
      <c r="H632" s="73" t="s">
        <v>156</v>
      </c>
      <c r="I632" s="73" t="s">
        <v>467</v>
      </c>
      <c r="J632" s="73" t="str">
        <f t="shared" si="9"/>
        <v>Lower medium miles</v>
      </c>
      <c r="K632" s="28">
        <v>0.23346</v>
      </c>
      <c r="L632" s="48"/>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c r="BE632" s="22"/>
      <c r="BF632" s="22"/>
      <c r="BG632" s="22"/>
      <c r="BH632" s="22"/>
      <c r="BI632" s="22"/>
      <c r="BJ632" s="22"/>
      <c r="BK632" s="22"/>
      <c r="BL632" s="22"/>
      <c r="BM632" s="22"/>
      <c r="BN632" s="22"/>
      <c r="BO632" s="22"/>
      <c r="BP632" s="22"/>
      <c r="BQ632" s="22"/>
      <c r="BR632" s="22"/>
      <c r="BS632" s="22"/>
      <c r="BT632" s="22"/>
      <c r="BU632" s="22"/>
      <c r="BV632" s="22"/>
      <c r="BW632" s="22"/>
      <c r="BX632" s="22"/>
      <c r="BY632" s="22"/>
      <c r="BZ632" s="22"/>
      <c r="CA632" s="22"/>
      <c r="CB632" s="22"/>
      <c r="CC632" s="22"/>
      <c r="CD632" s="22"/>
      <c r="CE632" s="22"/>
      <c r="CF632" s="22"/>
      <c r="CG632" s="22"/>
      <c r="CH632" s="22"/>
      <c r="CI632" s="22"/>
      <c r="CJ632" s="22"/>
      <c r="CK632" s="22"/>
      <c r="CL632" s="22"/>
      <c r="CM632" s="22"/>
      <c r="CN632" s="22"/>
      <c r="CO632" s="22"/>
    </row>
    <row r="633" spans="1:93" s="2" customFormat="1" x14ac:dyDescent="0.3">
      <c r="A633" s="73" t="s">
        <v>240</v>
      </c>
      <c r="B633" s="73" t="s">
        <v>349</v>
      </c>
      <c r="C633" s="75" t="s">
        <v>20</v>
      </c>
      <c r="D633" s="75" t="s">
        <v>368</v>
      </c>
      <c r="E633" s="73"/>
      <c r="F633" s="73" t="s">
        <v>412</v>
      </c>
      <c r="G633" s="73" t="s">
        <v>156</v>
      </c>
      <c r="H633" s="73" t="s">
        <v>156</v>
      </c>
      <c r="I633" s="73" t="s">
        <v>468</v>
      </c>
      <c r="J633" s="73" t="str">
        <f t="shared" si="9"/>
        <v>Lower medium miles</v>
      </c>
      <c r="K633" s="28">
        <v>2.97E-3</v>
      </c>
      <c r="L633" s="48"/>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c r="BE633" s="22"/>
      <c r="BF633" s="22"/>
      <c r="BG633" s="22"/>
      <c r="BH633" s="22"/>
      <c r="BI633" s="22"/>
      <c r="BJ633" s="22"/>
      <c r="BK633" s="22"/>
      <c r="BL633" s="22"/>
      <c r="BM633" s="22"/>
      <c r="BN633" s="22"/>
      <c r="BO633" s="22"/>
      <c r="BP633" s="22"/>
      <c r="BQ633" s="22"/>
      <c r="BR633" s="22"/>
      <c r="BS633" s="22"/>
      <c r="BT633" s="22"/>
      <c r="BU633" s="22"/>
      <c r="BV633" s="22"/>
      <c r="BW633" s="22"/>
      <c r="BX633" s="22"/>
      <c r="BY633" s="22"/>
      <c r="BZ633" s="22"/>
      <c r="CA633" s="22"/>
      <c r="CB633" s="22"/>
      <c r="CC633" s="22"/>
      <c r="CD633" s="22"/>
      <c r="CE633" s="22"/>
      <c r="CF633" s="22"/>
      <c r="CG633" s="22"/>
      <c r="CH633" s="22"/>
      <c r="CI633" s="22"/>
      <c r="CJ633" s="22"/>
      <c r="CK633" s="22"/>
      <c r="CL633" s="22"/>
      <c r="CM633" s="22"/>
      <c r="CN633" s="22"/>
      <c r="CO633" s="22"/>
    </row>
    <row r="634" spans="1:93" s="2" customFormat="1" x14ac:dyDescent="0.3">
      <c r="A634" s="73" t="s">
        <v>240</v>
      </c>
      <c r="B634" s="73" t="s">
        <v>349</v>
      </c>
      <c r="C634" s="75" t="s">
        <v>20</v>
      </c>
      <c r="D634" s="75" t="s">
        <v>368</v>
      </c>
      <c r="E634" s="73"/>
      <c r="F634" s="73" t="s">
        <v>138</v>
      </c>
      <c r="G634" s="73" t="s">
        <v>405</v>
      </c>
      <c r="H634" s="73" t="s">
        <v>405</v>
      </c>
      <c r="I634" s="73" t="s">
        <v>465</v>
      </c>
      <c r="J634" s="73" t="str">
        <f t="shared" si="9"/>
        <v>Lower medium km</v>
      </c>
      <c r="K634" s="28">
        <v>0.18007999999999999</v>
      </c>
      <c r="L634" s="48"/>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c r="BE634" s="22"/>
      <c r="BF634" s="22"/>
      <c r="BG634" s="22"/>
      <c r="BH634" s="22"/>
      <c r="BI634" s="22"/>
      <c r="BJ634" s="22"/>
      <c r="BK634" s="22"/>
      <c r="BL634" s="22"/>
      <c r="BM634" s="22"/>
      <c r="BN634" s="22"/>
      <c r="BO634" s="22"/>
      <c r="BP634" s="22"/>
      <c r="BQ634" s="22"/>
      <c r="BR634" s="22"/>
      <c r="BS634" s="22"/>
      <c r="BT634" s="22"/>
      <c r="BU634" s="22"/>
      <c r="BV634" s="22"/>
      <c r="BW634" s="22"/>
      <c r="BX634" s="22"/>
      <c r="BY634" s="22"/>
      <c r="BZ634" s="22"/>
      <c r="CA634" s="22"/>
      <c r="CB634" s="22"/>
      <c r="CC634" s="22"/>
      <c r="CD634" s="22"/>
      <c r="CE634" s="22"/>
      <c r="CF634" s="22"/>
      <c r="CG634" s="22"/>
      <c r="CH634" s="22"/>
      <c r="CI634" s="22"/>
      <c r="CJ634" s="22"/>
      <c r="CK634" s="22"/>
      <c r="CL634" s="22"/>
      <c r="CM634" s="22"/>
      <c r="CN634" s="22"/>
      <c r="CO634" s="22"/>
    </row>
    <row r="635" spans="1:93" s="2" customFormat="1" x14ac:dyDescent="0.3">
      <c r="A635" s="73" t="s">
        <v>240</v>
      </c>
      <c r="B635" s="73" t="s">
        <v>349</v>
      </c>
      <c r="C635" s="75" t="s">
        <v>20</v>
      </c>
      <c r="D635" s="75" t="s">
        <v>368</v>
      </c>
      <c r="E635" s="73"/>
      <c r="F635" s="73" t="s">
        <v>138</v>
      </c>
      <c r="G635" s="73" t="s">
        <v>405</v>
      </c>
      <c r="H635" s="73" t="s">
        <v>405</v>
      </c>
      <c r="I635" s="73" t="s">
        <v>466</v>
      </c>
      <c r="J635" s="73" t="str">
        <f t="shared" si="9"/>
        <v>Lower medium km</v>
      </c>
      <c r="K635" s="28">
        <v>3.2000000000000003E-4</v>
      </c>
      <c r="L635" s="48"/>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c r="BE635" s="22"/>
      <c r="BF635" s="22"/>
      <c r="BG635" s="22"/>
      <c r="BH635" s="22"/>
      <c r="BI635" s="22"/>
      <c r="BJ635" s="22"/>
      <c r="BK635" s="22"/>
      <c r="BL635" s="22"/>
      <c r="BM635" s="22"/>
      <c r="BN635" s="22"/>
      <c r="BO635" s="22"/>
      <c r="BP635" s="22"/>
      <c r="BQ635" s="22"/>
      <c r="BR635" s="22"/>
      <c r="BS635" s="22"/>
      <c r="BT635" s="22"/>
      <c r="BU635" s="22"/>
      <c r="BV635" s="22"/>
      <c r="BW635" s="22"/>
      <c r="BX635" s="22"/>
      <c r="BY635" s="22"/>
      <c r="BZ635" s="22"/>
      <c r="CA635" s="22"/>
      <c r="CB635" s="22"/>
      <c r="CC635" s="22"/>
      <c r="CD635" s="22"/>
      <c r="CE635" s="22"/>
      <c r="CF635" s="22"/>
      <c r="CG635" s="22"/>
      <c r="CH635" s="22"/>
      <c r="CI635" s="22"/>
      <c r="CJ635" s="22"/>
      <c r="CK635" s="22"/>
      <c r="CL635" s="22"/>
      <c r="CM635" s="22"/>
      <c r="CN635" s="22"/>
      <c r="CO635" s="22"/>
    </row>
    <row r="636" spans="1:93" s="2" customFormat="1" x14ac:dyDescent="0.3">
      <c r="A636" s="73" t="s">
        <v>240</v>
      </c>
      <c r="B636" s="73" t="s">
        <v>349</v>
      </c>
      <c r="C636" s="75" t="s">
        <v>20</v>
      </c>
      <c r="D636" s="75" t="s">
        <v>368</v>
      </c>
      <c r="E636" s="73"/>
      <c r="F636" s="73" t="s">
        <v>138</v>
      </c>
      <c r="G636" s="73" t="s">
        <v>405</v>
      </c>
      <c r="H636" s="73" t="s">
        <v>405</v>
      </c>
      <c r="I636" s="73" t="s">
        <v>467</v>
      </c>
      <c r="J636" s="73" t="str">
        <f t="shared" si="9"/>
        <v>Lower medium km</v>
      </c>
      <c r="K636" s="28">
        <v>0.17938000000000001</v>
      </c>
      <c r="L636" s="48"/>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c r="BE636" s="22"/>
      <c r="BF636" s="22"/>
      <c r="BG636" s="22"/>
      <c r="BH636" s="22"/>
      <c r="BI636" s="22"/>
      <c r="BJ636" s="22"/>
      <c r="BK636" s="22"/>
      <c r="BL636" s="22"/>
      <c r="BM636" s="22"/>
      <c r="BN636" s="22"/>
      <c r="BO636" s="22"/>
      <c r="BP636" s="22"/>
      <c r="BQ636" s="22"/>
      <c r="BR636" s="22"/>
      <c r="BS636" s="22"/>
      <c r="BT636" s="22"/>
      <c r="BU636" s="22"/>
      <c r="BV636" s="22"/>
      <c r="BW636" s="22"/>
      <c r="BX636" s="22"/>
      <c r="BY636" s="22"/>
      <c r="BZ636" s="22"/>
      <c r="CA636" s="22"/>
      <c r="CB636" s="22"/>
      <c r="CC636" s="22"/>
      <c r="CD636" s="22"/>
      <c r="CE636" s="22"/>
      <c r="CF636" s="22"/>
      <c r="CG636" s="22"/>
      <c r="CH636" s="22"/>
      <c r="CI636" s="22"/>
      <c r="CJ636" s="22"/>
      <c r="CK636" s="22"/>
      <c r="CL636" s="22"/>
      <c r="CM636" s="22"/>
      <c r="CN636" s="22"/>
      <c r="CO636" s="22"/>
    </row>
    <row r="637" spans="1:93" s="2" customFormat="1" x14ac:dyDescent="0.3">
      <c r="A637" s="73" t="s">
        <v>240</v>
      </c>
      <c r="B637" s="73" t="s">
        <v>349</v>
      </c>
      <c r="C637" s="75" t="s">
        <v>20</v>
      </c>
      <c r="D637" s="75" t="s">
        <v>368</v>
      </c>
      <c r="E637" s="73"/>
      <c r="F637" s="73" t="s">
        <v>138</v>
      </c>
      <c r="G637" s="73" t="s">
        <v>405</v>
      </c>
      <c r="H637" s="73" t="s">
        <v>405</v>
      </c>
      <c r="I637" s="73" t="s">
        <v>468</v>
      </c>
      <c r="J637" s="73" t="str">
        <f t="shared" si="9"/>
        <v>Lower medium km</v>
      </c>
      <c r="K637" s="28">
        <v>3.8000000000000002E-4</v>
      </c>
      <c r="L637" s="48"/>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c r="BE637" s="22"/>
      <c r="BF637" s="22"/>
      <c r="BG637" s="22"/>
      <c r="BH637" s="22"/>
      <c r="BI637" s="22"/>
      <c r="BJ637" s="22"/>
      <c r="BK637" s="22"/>
      <c r="BL637" s="22"/>
      <c r="BM637" s="22"/>
      <c r="BN637" s="22"/>
      <c r="BO637" s="22"/>
      <c r="BP637" s="22"/>
      <c r="BQ637" s="22"/>
      <c r="BR637" s="22"/>
      <c r="BS637" s="22"/>
      <c r="BT637" s="22"/>
      <c r="BU637" s="22"/>
      <c r="BV637" s="22"/>
      <c r="BW637" s="22"/>
      <c r="BX637" s="22"/>
      <c r="BY637" s="22"/>
      <c r="BZ637" s="22"/>
      <c r="CA637" s="22"/>
      <c r="CB637" s="22"/>
      <c r="CC637" s="22"/>
      <c r="CD637" s="22"/>
      <c r="CE637" s="22"/>
      <c r="CF637" s="22"/>
      <c r="CG637" s="22"/>
      <c r="CH637" s="22"/>
      <c r="CI637" s="22"/>
      <c r="CJ637" s="22"/>
      <c r="CK637" s="22"/>
      <c r="CL637" s="22"/>
      <c r="CM637" s="22"/>
      <c r="CN637" s="22"/>
      <c r="CO637" s="22"/>
    </row>
    <row r="638" spans="1:93" s="2" customFormat="1" x14ac:dyDescent="0.3">
      <c r="A638" s="73" t="s">
        <v>240</v>
      </c>
      <c r="B638" s="73" t="s">
        <v>349</v>
      </c>
      <c r="C638" s="75" t="s">
        <v>20</v>
      </c>
      <c r="D638" s="75" t="s">
        <v>368</v>
      </c>
      <c r="E638" s="73"/>
      <c r="F638" s="73" t="s">
        <v>138</v>
      </c>
      <c r="G638" s="73" t="s">
        <v>156</v>
      </c>
      <c r="H638" s="73" t="s">
        <v>156</v>
      </c>
      <c r="I638" s="73" t="s">
        <v>465</v>
      </c>
      <c r="J638" s="73" t="str">
        <f t="shared" si="9"/>
        <v>Lower medium miles</v>
      </c>
      <c r="K638" s="28">
        <v>0.2898</v>
      </c>
      <c r="L638" s="48"/>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c r="BE638" s="22"/>
      <c r="BF638" s="22"/>
      <c r="BG638" s="22"/>
      <c r="BH638" s="22"/>
      <c r="BI638" s="22"/>
      <c r="BJ638" s="22"/>
      <c r="BK638" s="22"/>
      <c r="BL638" s="22"/>
      <c r="BM638" s="22"/>
      <c r="BN638" s="22"/>
      <c r="BO638" s="22"/>
      <c r="BP638" s="22"/>
      <c r="BQ638" s="22"/>
      <c r="BR638" s="22"/>
      <c r="BS638" s="22"/>
      <c r="BT638" s="22"/>
      <c r="BU638" s="22"/>
      <c r="BV638" s="22"/>
      <c r="BW638" s="22"/>
      <c r="BX638" s="22"/>
      <c r="BY638" s="22"/>
      <c r="BZ638" s="22"/>
      <c r="CA638" s="22"/>
      <c r="CB638" s="22"/>
      <c r="CC638" s="22"/>
      <c r="CD638" s="22"/>
      <c r="CE638" s="22"/>
      <c r="CF638" s="22"/>
      <c r="CG638" s="22"/>
      <c r="CH638" s="22"/>
      <c r="CI638" s="22"/>
      <c r="CJ638" s="22"/>
      <c r="CK638" s="22"/>
      <c r="CL638" s="22"/>
      <c r="CM638" s="22"/>
      <c r="CN638" s="22"/>
      <c r="CO638" s="22"/>
    </row>
    <row r="639" spans="1:93" s="2" customFormat="1" x14ac:dyDescent="0.3">
      <c r="A639" s="73" t="s">
        <v>240</v>
      </c>
      <c r="B639" s="73" t="s">
        <v>349</v>
      </c>
      <c r="C639" s="75" t="s">
        <v>20</v>
      </c>
      <c r="D639" s="75" t="s">
        <v>368</v>
      </c>
      <c r="E639" s="73"/>
      <c r="F639" s="73" t="s">
        <v>138</v>
      </c>
      <c r="G639" s="73" t="s">
        <v>156</v>
      </c>
      <c r="H639" s="73" t="s">
        <v>156</v>
      </c>
      <c r="I639" s="73" t="s">
        <v>466</v>
      </c>
      <c r="J639" s="73" t="str">
        <f t="shared" si="9"/>
        <v>Lower medium miles</v>
      </c>
      <c r="K639" s="28">
        <v>5.1000000000000004E-4</v>
      </c>
      <c r="L639" s="48"/>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c r="BE639" s="22"/>
      <c r="BF639" s="22"/>
      <c r="BG639" s="22"/>
      <c r="BH639" s="22"/>
      <c r="BI639" s="22"/>
      <c r="BJ639" s="22"/>
      <c r="BK639" s="22"/>
      <c r="BL639" s="22"/>
      <c r="BM639" s="22"/>
      <c r="BN639" s="22"/>
      <c r="BO639" s="22"/>
      <c r="BP639" s="22"/>
      <c r="BQ639" s="22"/>
      <c r="BR639" s="22"/>
      <c r="BS639" s="22"/>
      <c r="BT639" s="22"/>
      <c r="BU639" s="22"/>
      <c r="BV639" s="22"/>
      <c r="BW639" s="22"/>
      <c r="BX639" s="22"/>
      <c r="BY639" s="22"/>
      <c r="BZ639" s="22"/>
      <c r="CA639" s="22"/>
      <c r="CB639" s="22"/>
      <c r="CC639" s="22"/>
      <c r="CD639" s="22"/>
      <c r="CE639" s="22"/>
      <c r="CF639" s="22"/>
      <c r="CG639" s="22"/>
      <c r="CH639" s="22"/>
      <c r="CI639" s="22"/>
      <c r="CJ639" s="22"/>
      <c r="CK639" s="22"/>
      <c r="CL639" s="22"/>
      <c r="CM639" s="22"/>
      <c r="CN639" s="22"/>
      <c r="CO639" s="22"/>
    </row>
    <row r="640" spans="1:93" s="2" customFormat="1" x14ac:dyDescent="0.3">
      <c r="A640" s="73" t="s">
        <v>240</v>
      </c>
      <c r="B640" s="73" t="s">
        <v>349</v>
      </c>
      <c r="C640" s="75" t="s">
        <v>20</v>
      </c>
      <c r="D640" s="75" t="s">
        <v>368</v>
      </c>
      <c r="E640" s="73"/>
      <c r="F640" s="73" t="s">
        <v>138</v>
      </c>
      <c r="G640" s="73" t="s">
        <v>156</v>
      </c>
      <c r="H640" s="73" t="s">
        <v>156</v>
      </c>
      <c r="I640" s="73" t="s">
        <v>467</v>
      </c>
      <c r="J640" s="73" t="str">
        <f t="shared" si="9"/>
        <v>Lower medium miles</v>
      </c>
      <c r="K640" s="28">
        <v>0.28867999999999999</v>
      </c>
      <c r="L640" s="48"/>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c r="BE640" s="22"/>
      <c r="BF640" s="22"/>
      <c r="BG640" s="22"/>
      <c r="BH640" s="22"/>
      <c r="BI640" s="22"/>
      <c r="BJ640" s="22"/>
      <c r="BK640" s="22"/>
      <c r="BL640" s="22"/>
      <c r="BM640" s="22"/>
      <c r="BN640" s="22"/>
      <c r="BO640" s="22"/>
      <c r="BP640" s="22"/>
      <c r="BQ640" s="22"/>
      <c r="BR640" s="22"/>
      <c r="BS640" s="22"/>
      <c r="BT640" s="22"/>
      <c r="BU640" s="22"/>
      <c r="BV640" s="22"/>
      <c r="BW640" s="22"/>
      <c r="BX640" s="22"/>
      <c r="BY640" s="22"/>
      <c r="BZ640" s="22"/>
      <c r="CA640" s="22"/>
      <c r="CB640" s="22"/>
      <c r="CC640" s="22"/>
      <c r="CD640" s="22"/>
      <c r="CE640" s="22"/>
      <c r="CF640" s="22"/>
      <c r="CG640" s="22"/>
      <c r="CH640" s="22"/>
      <c r="CI640" s="22"/>
      <c r="CJ640" s="22"/>
      <c r="CK640" s="22"/>
      <c r="CL640" s="22"/>
      <c r="CM640" s="22"/>
      <c r="CN640" s="22"/>
      <c r="CO640" s="22"/>
    </row>
    <row r="641" spans="1:93" s="2" customFormat="1" x14ac:dyDescent="0.3">
      <c r="A641" s="73" t="s">
        <v>240</v>
      </c>
      <c r="B641" s="73" t="s">
        <v>349</v>
      </c>
      <c r="C641" s="75" t="s">
        <v>20</v>
      </c>
      <c r="D641" s="75" t="s">
        <v>368</v>
      </c>
      <c r="E641" s="73"/>
      <c r="F641" s="73" t="s">
        <v>138</v>
      </c>
      <c r="G641" s="73" t="s">
        <v>156</v>
      </c>
      <c r="H641" s="73" t="s">
        <v>156</v>
      </c>
      <c r="I641" s="73" t="s">
        <v>468</v>
      </c>
      <c r="J641" s="73" t="str">
        <f t="shared" si="9"/>
        <v>Lower medium miles</v>
      </c>
      <c r="K641" s="28">
        <v>6.0999999999999997E-4</v>
      </c>
      <c r="L641" s="48"/>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c r="BE641" s="22"/>
      <c r="BF641" s="22"/>
      <c r="BG641" s="22"/>
      <c r="BH641" s="22"/>
      <c r="BI641" s="22"/>
      <c r="BJ641" s="22"/>
      <c r="BK641" s="22"/>
      <c r="BL641" s="22"/>
      <c r="BM641" s="22"/>
      <c r="BN641" s="22"/>
      <c r="BO641" s="22"/>
      <c r="BP641" s="22"/>
      <c r="BQ641" s="22"/>
      <c r="BR641" s="22"/>
      <c r="BS641" s="22"/>
      <c r="BT641" s="22"/>
      <c r="BU641" s="22"/>
      <c r="BV641" s="22"/>
      <c r="BW641" s="22"/>
      <c r="BX641" s="22"/>
      <c r="BY641" s="22"/>
      <c r="BZ641" s="22"/>
      <c r="CA641" s="22"/>
      <c r="CB641" s="22"/>
      <c r="CC641" s="22"/>
      <c r="CD641" s="22"/>
      <c r="CE641" s="22"/>
      <c r="CF641" s="22"/>
      <c r="CG641" s="22"/>
      <c r="CH641" s="22"/>
      <c r="CI641" s="22"/>
      <c r="CJ641" s="22"/>
      <c r="CK641" s="22"/>
      <c r="CL641" s="22"/>
      <c r="CM641" s="22"/>
      <c r="CN641" s="22"/>
      <c r="CO641" s="22"/>
    </row>
    <row r="642" spans="1:93" s="2" customFormat="1" x14ac:dyDescent="0.3">
      <c r="A642" s="73" t="s">
        <v>240</v>
      </c>
      <c r="B642" s="73" t="s">
        <v>349</v>
      </c>
      <c r="C642" s="75" t="s">
        <v>20</v>
      </c>
      <c r="D642" s="75" t="s">
        <v>368</v>
      </c>
      <c r="E642" s="73"/>
      <c r="F642" s="73" t="s">
        <v>375</v>
      </c>
      <c r="G642" s="73" t="s">
        <v>405</v>
      </c>
      <c r="H642" s="73" t="s">
        <v>405</v>
      </c>
      <c r="I642" s="73" t="s">
        <v>465</v>
      </c>
      <c r="J642" s="73" t="str">
        <f t="shared" si="9"/>
        <v>Lower medium km</v>
      </c>
      <c r="K642" s="28">
        <v>0.16361999999999999</v>
      </c>
      <c r="L642" s="48"/>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c r="BE642" s="22"/>
      <c r="BF642" s="22"/>
      <c r="BG642" s="22"/>
      <c r="BH642" s="22"/>
      <c r="BI642" s="22"/>
      <c r="BJ642" s="22"/>
      <c r="BK642" s="22"/>
      <c r="BL642" s="22"/>
      <c r="BM642" s="22"/>
      <c r="BN642" s="22"/>
      <c r="BO642" s="22"/>
      <c r="BP642" s="22"/>
      <c r="BQ642" s="22"/>
      <c r="BR642" s="22"/>
      <c r="BS642" s="22"/>
      <c r="BT642" s="22"/>
      <c r="BU642" s="22"/>
      <c r="BV642" s="22"/>
      <c r="BW642" s="22"/>
      <c r="BX642" s="22"/>
      <c r="BY642" s="22"/>
      <c r="BZ642" s="22"/>
      <c r="CA642" s="22"/>
      <c r="CB642" s="22"/>
      <c r="CC642" s="22"/>
      <c r="CD642" s="22"/>
      <c r="CE642" s="22"/>
      <c r="CF642" s="22"/>
      <c r="CG642" s="22"/>
      <c r="CH642" s="22"/>
      <c r="CI642" s="22"/>
      <c r="CJ642" s="22"/>
      <c r="CK642" s="22"/>
      <c r="CL642" s="22"/>
      <c r="CM642" s="22"/>
      <c r="CN642" s="22"/>
      <c r="CO642" s="22"/>
    </row>
    <row r="643" spans="1:93" s="2" customFormat="1" x14ac:dyDescent="0.3">
      <c r="A643" s="73" t="s">
        <v>240</v>
      </c>
      <c r="B643" s="73" t="s">
        <v>349</v>
      </c>
      <c r="C643" s="75" t="s">
        <v>20</v>
      </c>
      <c r="D643" s="75" t="s">
        <v>368</v>
      </c>
      <c r="E643" s="73"/>
      <c r="F643" s="73" t="s">
        <v>375</v>
      </c>
      <c r="G643" s="73" t="s">
        <v>405</v>
      </c>
      <c r="H643" s="73" t="s">
        <v>405</v>
      </c>
      <c r="I643" s="73" t="s">
        <v>466</v>
      </c>
      <c r="J643" s="73" t="str">
        <f t="shared" si="9"/>
        <v>Lower medium km</v>
      </c>
      <c r="K643" s="28">
        <v>1.6000000000000001E-4</v>
      </c>
      <c r="L643" s="48"/>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c r="BE643" s="22"/>
      <c r="BF643" s="22"/>
      <c r="BG643" s="22"/>
      <c r="BH643" s="22"/>
      <c r="BI643" s="22"/>
      <c r="BJ643" s="22"/>
      <c r="BK643" s="22"/>
      <c r="BL643" s="22"/>
      <c r="BM643" s="22"/>
      <c r="BN643" s="22"/>
      <c r="BO643" s="22"/>
      <c r="BP643" s="22"/>
      <c r="BQ643" s="22"/>
      <c r="BR643" s="22"/>
      <c r="BS643" s="22"/>
      <c r="BT643" s="22"/>
      <c r="BU643" s="22"/>
      <c r="BV643" s="22"/>
      <c r="BW643" s="22"/>
      <c r="BX643" s="22"/>
      <c r="BY643" s="22"/>
      <c r="BZ643" s="22"/>
      <c r="CA643" s="22"/>
      <c r="CB643" s="22"/>
      <c r="CC643" s="22"/>
      <c r="CD643" s="22"/>
      <c r="CE643" s="22"/>
      <c r="CF643" s="22"/>
      <c r="CG643" s="22"/>
      <c r="CH643" s="22"/>
      <c r="CI643" s="22"/>
      <c r="CJ643" s="22"/>
      <c r="CK643" s="22"/>
      <c r="CL643" s="22"/>
      <c r="CM643" s="22"/>
      <c r="CN643" s="22"/>
      <c r="CO643" s="22"/>
    </row>
    <row r="644" spans="1:93" s="2" customFormat="1" x14ac:dyDescent="0.3">
      <c r="A644" s="73" t="s">
        <v>240</v>
      </c>
      <c r="B644" s="73" t="s">
        <v>349</v>
      </c>
      <c r="C644" s="75" t="s">
        <v>20</v>
      </c>
      <c r="D644" s="75" t="s">
        <v>368</v>
      </c>
      <c r="E644" s="73"/>
      <c r="F644" s="73" t="s">
        <v>375</v>
      </c>
      <c r="G644" s="73" t="s">
        <v>405</v>
      </c>
      <c r="H644" s="73" t="s">
        <v>405</v>
      </c>
      <c r="I644" s="73" t="s">
        <v>467</v>
      </c>
      <c r="J644" s="73" t="str">
        <f t="shared" si="9"/>
        <v>Lower medium km</v>
      </c>
      <c r="K644" s="28">
        <v>0.16234999999999999</v>
      </c>
      <c r="L644" s="48"/>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c r="BE644" s="22"/>
      <c r="BF644" s="22"/>
      <c r="BG644" s="22"/>
      <c r="BH644" s="22"/>
      <c r="BI644" s="22"/>
      <c r="BJ644" s="22"/>
      <c r="BK644" s="22"/>
      <c r="BL644" s="22"/>
      <c r="BM644" s="22"/>
      <c r="BN644" s="22"/>
      <c r="BO644" s="22"/>
      <c r="BP644" s="22"/>
      <c r="BQ644" s="22"/>
      <c r="BR644" s="22"/>
      <c r="BS644" s="22"/>
      <c r="BT644" s="22"/>
      <c r="BU644" s="22"/>
      <c r="BV644" s="22"/>
      <c r="BW644" s="22"/>
      <c r="BX644" s="22"/>
      <c r="BY644" s="22"/>
      <c r="BZ644" s="22"/>
      <c r="CA644" s="22"/>
      <c r="CB644" s="22"/>
      <c r="CC644" s="22"/>
      <c r="CD644" s="22"/>
      <c r="CE644" s="22"/>
      <c r="CF644" s="22"/>
      <c r="CG644" s="22"/>
      <c r="CH644" s="22"/>
      <c r="CI644" s="22"/>
      <c r="CJ644" s="22"/>
      <c r="CK644" s="22"/>
      <c r="CL644" s="22"/>
      <c r="CM644" s="22"/>
      <c r="CN644" s="22"/>
      <c r="CO644" s="22"/>
    </row>
    <row r="645" spans="1:93" s="2" customFormat="1" x14ac:dyDescent="0.3">
      <c r="A645" s="73" t="s">
        <v>240</v>
      </c>
      <c r="B645" s="73" t="s">
        <v>349</v>
      </c>
      <c r="C645" s="75" t="s">
        <v>20</v>
      </c>
      <c r="D645" s="75" t="s">
        <v>368</v>
      </c>
      <c r="E645" s="73"/>
      <c r="F645" s="73" t="s">
        <v>375</v>
      </c>
      <c r="G645" s="73" t="s">
        <v>405</v>
      </c>
      <c r="H645" s="73" t="s">
        <v>405</v>
      </c>
      <c r="I645" s="73" t="s">
        <v>468</v>
      </c>
      <c r="J645" s="73" t="str">
        <f t="shared" si="9"/>
        <v>Lower medium km</v>
      </c>
      <c r="K645" s="28">
        <v>1.1100000000000001E-3</v>
      </c>
      <c r="L645" s="48"/>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c r="BE645" s="22"/>
      <c r="BF645" s="22"/>
      <c r="BG645" s="22"/>
      <c r="BH645" s="22"/>
      <c r="BI645" s="22"/>
      <c r="BJ645" s="22"/>
      <c r="BK645" s="22"/>
      <c r="BL645" s="22"/>
      <c r="BM645" s="22"/>
      <c r="BN645" s="22"/>
      <c r="BO645" s="22"/>
      <c r="BP645" s="22"/>
      <c r="BQ645" s="22"/>
      <c r="BR645" s="22"/>
      <c r="BS645" s="22"/>
      <c r="BT645" s="22"/>
      <c r="BU645" s="22"/>
      <c r="BV645" s="22"/>
      <c r="BW645" s="22"/>
      <c r="BX645" s="22"/>
      <c r="BY645" s="22"/>
      <c r="BZ645" s="22"/>
      <c r="CA645" s="22"/>
      <c r="CB645" s="22"/>
      <c r="CC645" s="22"/>
      <c r="CD645" s="22"/>
      <c r="CE645" s="22"/>
      <c r="CF645" s="22"/>
      <c r="CG645" s="22"/>
      <c r="CH645" s="22"/>
      <c r="CI645" s="22"/>
      <c r="CJ645" s="22"/>
      <c r="CK645" s="22"/>
      <c r="CL645" s="22"/>
      <c r="CM645" s="22"/>
      <c r="CN645" s="22"/>
      <c r="CO645" s="22"/>
    </row>
    <row r="646" spans="1:93" s="2" customFormat="1" x14ac:dyDescent="0.3">
      <c r="A646" s="73" t="s">
        <v>240</v>
      </c>
      <c r="B646" s="73" t="s">
        <v>349</v>
      </c>
      <c r="C646" s="75" t="s">
        <v>20</v>
      </c>
      <c r="D646" s="75" t="s">
        <v>368</v>
      </c>
      <c r="E646" s="73"/>
      <c r="F646" s="73" t="s">
        <v>375</v>
      </c>
      <c r="G646" s="73" t="s">
        <v>156</v>
      </c>
      <c r="H646" s="73" t="s">
        <v>156</v>
      </c>
      <c r="I646" s="73" t="s">
        <v>465</v>
      </c>
      <c r="J646" s="73" t="str">
        <f t="shared" ref="J646:J709" si="10">CONCATENATE(D646," ",H646)</f>
        <v>Lower medium miles</v>
      </c>
      <c r="K646" s="28">
        <v>0.26332</v>
      </c>
      <c r="L646" s="48"/>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c r="BE646" s="22"/>
      <c r="BF646" s="22"/>
      <c r="BG646" s="22"/>
      <c r="BH646" s="22"/>
      <c r="BI646" s="22"/>
      <c r="BJ646" s="22"/>
      <c r="BK646" s="22"/>
      <c r="BL646" s="22"/>
      <c r="BM646" s="22"/>
      <c r="BN646" s="22"/>
      <c r="BO646" s="22"/>
      <c r="BP646" s="22"/>
      <c r="BQ646" s="22"/>
      <c r="BR646" s="22"/>
      <c r="BS646" s="22"/>
      <c r="BT646" s="22"/>
      <c r="BU646" s="22"/>
      <c r="BV646" s="22"/>
      <c r="BW646" s="22"/>
      <c r="BX646" s="22"/>
      <c r="BY646" s="22"/>
      <c r="BZ646" s="22"/>
      <c r="CA646" s="22"/>
      <c r="CB646" s="22"/>
      <c r="CC646" s="22"/>
      <c r="CD646" s="22"/>
      <c r="CE646" s="22"/>
      <c r="CF646" s="22"/>
      <c r="CG646" s="22"/>
      <c r="CH646" s="22"/>
      <c r="CI646" s="22"/>
      <c r="CJ646" s="22"/>
      <c r="CK646" s="22"/>
      <c r="CL646" s="22"/>
      <c r="CM646" s="22"/>
      <c r="CN646" s="22"/>
      <c r="CO646" s="22"/>
    </row>
    <row r="647" spans="1:93" s="2" customFormat="1" x14ac:dyDescent="0.3">
      <c r="A647" s="73" t="s">
        <v>240</v>
      </c>
      <c r="B647" s="73" t="s">
        <v>349</v>
      </c>
      <c r="C647" s="75" t="s">
        <v>20</v>
      </c>
      <c r="D647" s="75" t="s">
        <v>368</v>
      </c>
      <c r="E647" s="73"/>
      <c r="F647" s="73" t="s">
        <v>375</v>
      </c>
      <c r="G647" s="73" t="s">
        <v>156</v>
      </c>
      <c r="H647" s="73" t="s">
        <v>156</v>
      </c>
      <c r="I647" s="73" t="s">
        <v>466</v>
      </c>
      <c r="J647" s="73" t="str">
        <f t="shared" si="10"/>
        <v>Lower medium miles</v>
      </c>
      <c r="K647" s="28">
        <v>2.5999999999999998E-4</v>
      </c>
      <c r="L647" s="48"/>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c r="BE647" s="22"/>
      <c r="BF647" s="22"/>
      <c r="BG647" s="22"/>
      <c r="BH647" s="22"/>
      <c r="BI647" s="22"/>
      <c r="BJ647" s="22"/>
      <c r="BK647" s="22"/>
      <c r="BL647" s="22"/>
      <c r="BM647" s="22"/>
      <c r="BN647" s="22"/>
      <c r="BO647" s="22"/>
      <c r="BP647" s="22"/>
      <c r="BQ647" s="22"/>
      <c r="BR647" s="22"/>
      <c r="BS647" s="22"/>
      <c r="BT647" s="22"/>
      <c r="BU647" s="22"/>
      <c r="BV647" s="22"/>
      <c r="BW647" s="22"/>
      <c r="BX647" s="22"/>
      <c r="BY647" s="22"/>
      <c r="BZ647" s="22"/>
      <c r="CA647" s="22"/>
      <c r="CB647" s="22"/>
      <c r="CC647" s="22"/>
      <c r="CD647" s="22"/>
      <c r="CE647" s="22"/>
      <c r="CF647" s="22"/>
      <c r="CG647" s="22"/>
      <c r="CH647" s="22"/>
      <c r="CI647" s="22"/>
      <c r="CJ647" s="22"/>
      <c r="CK647" s="22"/>
      <c r="CL647" s="22"/>
      <c r="CM647" s="22"/>
      <c r="CN647" s="22"/>
      <c r="CO647" s="22"/>
    </row>
    <row r="648" spans="1:93" s="2" customFormat="1" x14ac:dyDescent="0.3">
      <c r="A648" s="73" t="s">
        <v>240</v>
      </c>
      <c r="B648" s="73" t="s">
        <v>349</v>
      </c>
      <c r="C648" s="75" t="s">
        <v>20</v>
      </c>
      <c r="D648" s="75" t="s">
        <v>368</v>
      </c>
      <c r="E648" s="73"/>
      <c r="F648" s="73" t="s">
        <v>375</v>
      </c>
      <c r="G648" s="73" t="s">
        <v>156</v>
      </c>
      <c r="H648" s="73" t="s">
        <v>156</v>
      </c>
      <c r="I648" s="73" t="s">
        <v>467</v>
      </c>
      <c r="J648" s="73" t="str">
        <f t="shared" si="10"/>
        <v>Lower medium miles</v>
      </c>
      <c r="K648" s="28">
        <v>0.26128000000000001</v>
      </c>
      <c r="L648" s="48"/>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c r="BE648" s="22"/>
      <c r="BF648" s="22"/>
      <c r="BG648" s="22"/>
      <c r="BH648" s="22"/>
      <c r="BI648" s="22"/>
      <c r="BJ648" s="22"/>
      <c r="BK648" s="22"/>
      <c r="BL648" s="22"/>
      <c r="BM648" s="22"/>
      <c r="BN648" s="22"/>
      <c r="BO648" s="22"/>
      <c r="BP648" s="22"/>
      <c r="BQ648" s="22"/>
      <c r="BR648" s="22"/>
      <c r="BS648" s="22"/>
      <c r="BT648" s="22"/>
      <c r="BU648" s="22"/>
      <c r="BV648" s="22"/>
      <c r="BW648" s="22"/>
      <c r="BX648" s="22"/>
      <c r="BY648" s="22"/>
      <c r="BZ648" s="22"/>
      <c r="CA648" s="22"/>
      <c r="CB648" s="22"/>
      <c r="CC648" s="22"/>
      <c r="CD648" s="22"/>
      <c r="CE648" s="22"/>
      <c r="CF648" s="22"/>
      <c r="CG648" s="22"/>
      <c r="CH648" s="22"/>
      <c r="CI648" s="22"/>
      <c r="CJ648" s="22"/>
      <c r="CK648" s="22"/>
      <c r="CL648" s="22"/>
      <c r="CM648" s="22"/>
      <c r="CN648" s="22"/>
      <c r="CO648" s="22"/>
    </row>
    <row r="649" spans="1:93" s="2" customFormat="1" x14ac:dyDescent="0.3">
      <c r="A649" s="73" t="s">
        <v>240</v>
      </c>
      <c r="B649" s="73" t="s">
        <v>349</v>
      </c>
      <c r="C649" s="75" t="s">
        <v>20</v>
      </c>
      <c r="D649" s="75" t="s">
        <v>368</v>
      </c>
      <c r="E649" s="73"/>
      <c r="F649" s="73" t="s">
        <v>375</v>
      </c>
      <c r="G649" s="73" t="s">
        <v>156</v>
      </c>
      <c r="H649" s="73" t="s">
        <v>156</v>
      </c>
      <c r="I649" s="73" t="s">
        <v>468</v>
      </c>
      <c r="J649" s="73" t="str">
        <f t="shared" si="10"/>
        <v>Lower medium miles</v>
      </c>
      <c r="K649" s="28">
        <v>1.7799999999999999E-3</v>
      </c>
      <c r="L649" s="48"/>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c r="BE649" s="22"/>
      <c r="BF649" s="22"/>
      <c r="BG649" s="22"/>
      <c r="BH649" s="22"/>
      <c r="BI649" s="22"/>
      <c r="BJ649" s="22"/>
      <c r="BK649" s="22"/>
      <c r="BL649" s="22"/>
      <c r="BM649" s="22"/>
      <c r="BN649" s="22"/>
      <c r="BO649" s="22"/>
      <c r="BP649" s="22"/>
      <c r="BQ649" s="22"/>
      <c r="BR649" s="22"/>
      <c r="BS649" s="22"/>
      <c r="BT649" s="22"/>
      <c r="BU649" s="22"/>
      <c r="BV649" s="22"/>
      <c r="BW649" s="22"/>
      <c r="BX649" s="22"/>
      <c r="BY649" s="22"/>
      <c r="BZ649" s="22"/>
      <c r="CA649" s="22"/>
      <c r="CB649" s="22"/>
      <c r="CC649" s="22"/>
      <c r="CD649" s="22"/>
      <c r="CE649" s="22"/>
      <c r="CF649" s="22"/>
      <c r="CG649" s="22"/>
      <c r="CH649" s="22"/>
      <c r="CI649" s="22"/>
      <c r="CJ649" s="22"/>
      <c r="CK649" s="22"/>
      <c r="CL649" s="22"/>
      <c r="CM649" s="22"/>
      <c r="CN649" s="22"/>
      <c r="CO649" s="22"/>
    </row>
    <row r="650" spans="1:93" x14ac:dyDescent="0.3">
      <c r="A650" s="73" t="s">
        <v>240</v>
      </c>
      <c r="B650" s="73" t="s">
        <v>349</v>
      </c>
      <c r="C650" s="75" t="s">
        <v>20</v>
      </c>
      <c r="D650" s="75" t="s">
        <v>368</v>
      </c>
      <c r="E650" s="73"/>
      <c r="F650" s="73" t="s">
        <v>490</v>
      </c>
      <c r="G650" s="73" t="s">
        <v>405</v>
      </c>
      <c r="H650" s="73" t="s">
        <v>405</v>
      </c>
      <c r="I650" s="73" t="s">
        <v>465</v>
      </c>
      <c r="J650" s="73" t="str">
        <f t="shared" si="10"/>
        <v>Lower medium km</v>
      </c>
      <c r="K650" s="28">
        <v>6.4000000000000001E-2</v>
      </c>
    </row>
    <row r="651" spans="1:93" x14ac:dyDescent="0.3">
      <c r="A651" s="73" t="s">
        <v>240</v>
      </c>
      <c r="B651" s="73" t="s">
        <v>349</v>
      </c>
      <c r="C651" s="75" t="s">
        <v>20</v>
      </c>
      <c r="D651" s="75" t="s">
        <v>368</v>
      </c>
      <c r="E651" s="73"/>
      <c r="F651" s="73" t="s">
        <v>490</v>
      </c>
      <c r="G651" s="73" t="s">
        <v>405</v>
      </c>
      <c r="H651" s="73" t="s">
        <v>405</v>
      </c>
      <c r="I651" s="73" t="s">
        <v>466</v>
      </c>
      <c r="J651" s="73" t="str">
        <f t="shared" si="10"/>
        <v>Lower medium km</v>
      </c>
      <c r="K651" s="28">
        <v>2.0000000000000001E-4</v>
      </c>
    </row>
    <row r="652" spans="1:93" x14ac:dyDescent="0.3">
      <c r="A652" s="73" t="s">
        <v>240</v>
      </c>
      <c r="B652" s="73" t="s">
        <v>349</v>
      </c>
      <c r="C652" s="75" t="s">
        <v>20</v>
      </c>
      <c r="D652" s="75" t="s">
        <v>368</v>
      </c>
      <c r="E652" s="73"/>
      <c r="F652" s="73" t="s">
        <v>490</v>
      </c>
      <c r="G652" s="73" t="s">
        <v>405</v>
      </c>
      <c r="H652" s="73" t="s">
        <v>405</v>
      </c>
      <c r="I652" s="73" t="s">
        <v>467</v>
      </c>
      <c r="J652" s="73" t="str">
        <f t="shared" si="10"/>
        <v>Lower medium km</v>
      </c>
      <c r="K652" s="28">
        <v>6.3619999999999996E-2</v>
      </c>
    </row>
    <row r="653" spans="1:93" x14ac:dyDescent="0.3">
      <c r="A653" s="73" t="s">
        <v>240</v>
      </c>
      <c r="B653" s="73" t="s">
        <v>349</v>
      </c>
      <c r="C653" s="75" t="s">
        <v>20</v>
      </c>
      <c r="D653" s="75" t="s">
        <v>368</v>
      </c>
      <c r="E653" s="73"/>
      <c r="F653" s="73" t="s">
        <v>490</v>
      </c>
      <c r="G653" s="73" t="s">
        <v>405</v>
      </c>
      <c r="H653" s="73" t="s">
        <v>405</v>
      </c>
      <c r="I653" s="73" t="s">
        <v>468</v>
      </c>
      <c r="J653" s="73" t="str">
        <f t="shared" si="10"/>
        <v>Lower medium km</v>
      </c>
      <c r="K653" s="28">
        <v>1.8000000000000001E-4</v>
      </c>
    </row>
    <row r="654" spans="1:93" x14ac:dyDescent="0.3">
      <c r="A654" s="73" t="s">
        <v>240</v>
      </c>
      <c r="B654" s="73" t="s">
        <v>349</v>
      </c>
      <c r="C654" s="75" t="s">
        <v>20</v>
      </c>
      <c r="D654" s="75" t="s">
        <v>368</v>
      </c>
      <c r="E654" s="73"/>
      <c r="F654" s="73" t="s">
        <v>490</v>
      </c>
      <c r="G654" s="73" t="s">
        <v>156</v>
      </c>
      <c r="H654" s="73" t="s">
        <v>156</v>
      </c>
      <c r="I654" s="73" t="s">
        <v>465</v>
      </c>
      <c r="J654" s="73" t="str">
        <f t="shared" si="10"/>
        <v>Lower medium miles</v>
      </c>
      <c r="K654" s="28">
        <v>0.10299</v>
      </c>
    </row>
    <row r="655" spans="1:93" x14ac:dyDescent="0.3">
      <c r="A655" s="73" t="s">
        <v>240</v>
      </c>
      <c r="B655" s="73" t="s">
        <v>349</v>
      </c>
      <c r="C655" s="75" t="s">
        <v>20</v>
      </c>
      <c r="D655" s="75" t="s">
        <v>368</v>
      </c>
      <c r="E655" s="73"/>
      <c r="F655" s="73" t="s">
        <v>490</v>
      </c>
      <c r="G655" s="73" t="s">
        <v>156</v>
      </c>
      <c r="H655" s="73" t="s">
        <v>156</v>
      </c>
      <c r="I655" s="73" t="s">
        <v>466</v>
      </c>
      <c r="J655" s="73" t="str">
        <f t="shared" si="10"/>
        <v>Lower medium miles</v>
      </c>
      <c r="K655" s="28">
        <v>3.2000000000000003E-4</v>
      </c>
    </row>
    <row r="656" spans="1:93" x14ac:dyDescent="0.3">
      <c r="A656" s="73" t="s">
        <v>240</v>
      </c>
      <c r="B656" s="73" t="s">
        <v>349</v>
      </c>
      <c r="C656" s="75" t="s">
        <v>20</v>
      </c>
      <c r="D656" s="75" t="s">
        <v>368</v>
      </c>
      <c r="E656" s="73"/>
      <c r="F656" s="73" t="s">
        <v>490</v>
      </c>
      <c r="G656" s="73" t="s">
        <v>156</v>
      </c>
      <c r="H656" s="73" t="s">
        <v>156</v>
      </c>
      <c r="I656" s="73" t="s">
        <v>467</v>
      </c>
      <c r="J656" s="73" t="str">
        <f t="shared" si="10"/>
        <v>Lower medium miles</v>
      </c>
      <c r="K656" s="28">
        <v>0.10238</v>
      </c>
    </row>
    <row r="657" spans="1:93" x14ac:dyDescent="0.3">
      <c r="A657" s="73" t="s">
        <v>240</v>
      </c>
      <c r="B657" s="73" t="s">
        <v>349</v>
      </c>
      <c r="C657" s="75" t="s">
        <v>20</v>
      </c>
      <c r="D657" s="75" t="s">
        <v>368</v>
      </c>
      <c r="E657" s="73"/>
      <c r="F657" s="73" t="s">
        <v>490</v>
      </c>
      <c r="G657" s="73" t="s">
        <v>156</v>
      </c>
      <c r="H657" s="73" t="s">
        <v>156</v>
      </c>
      <c r="I657" s="73" t="s">
        <v>468</v>
      </c>
      <c r="J657" s="73" t="str">
        <f t="shared" si="10"/>
        <v>Lower medium miles</v>
      </c>
      <c r="K657" s="28">
        <v>2.9E-4</v>
      </c>
    </row>
    <row r="658" spans="1:93" x14ac:dyDescent="0.3">
      <c r="A658" s="73" t="s">
        <v>240</v>
      </c>
      <c r="B658" s="73" t="s">
        <v>349</v>
      </c>
      <c r="C658" s="75" t="s">
        <v>20</v>
      </c>
      <c r="D658" s="75" t="s">
        <v>368</v>
      </c>
      <c r="E658" s="73"/>
      <c r="F658" s="73" t="s">
        <v>491</v>
      </c>
      <c r="G658" s="73" t="s">
        <v>405</v>
      </c>
      <c r="H658" s="73" t="s">
        <v>405</v>
      </c>
      <c r="I658" s="73" t="s">
        <v>465</v>
      </c>
      <c r="J658" s="73" t="str">
        <f t="shared" si="10"/>
        <v>Lower medium km</v>
      </c>
      <c r="K658" s="28">
        <v>0</v>
      </c>
    </row>
    <row r="659" spans="1:93" x14ac:dyDescent="0.3">
      <c r="A659" s="73" t="s">
        <v>240</v>
      </c>
      <c r="B659" s="73" t="s">
        <v>349</v>
      </c>
      <c r="C659" s="75" t="s">
        <v>20</v>
      </c>
      <c r="D659" s="75" t="s">
        <v>368</v>
      </c>
      <c r="E659" s="73"/>
      <c r="F659" s="73" t="s">
        <v>491</v>
      </c>
      <c r="G659" s="73" t="s">
        <v>405</v>
      </c>
      <c r="H659" s="73" t="s">
        <v>405</v>
      </c>
      <c r="I659" s="73" t="s">
        <v>466</v>
      </c>
      <c r="J659" s="73" t="str">
        <f t="shared" si="10"/>
        <v>Lower medium km</v>
      </c>
      <c r="K659" s="28">
        <v>0</v>
      </c>
    </row>
    <row r="660" spans="1:93" x14ac:dyDescent="0.3">
      <c r="A660" s="73" t="s">
        <v>240</v>
      </c>
      <c r="B660" s="73" t="s">
        <v>349</v>
      </c>
      <c r="C660" s="75" t="s">
        <v>20</v>
      </c>
      <c r="D660" s="75" t="s">
        <v>368</v>
      </c>
      <c r="E660" s="73"/>
      <c r="F660" s="73" t="s">
        <v>491</v>
      </c>
      <c r="G660" s="73" t="s">
        <v>405</v>
      </c>
      <c r="H660" s="73" t="s">
        <v>405</v>
      </c>
      <c r="I660" s="73" t="s">
        <v>467</v>
      </c>
      <c r="J660" s="73" t="str">
        <f t="shared" si="10"/>
        <v>Lower medium km</v>
      </c>
      <c r="K660" s="28">
        <v>0</v>
      </c>
    </row>
    <row r="661" spans="1:93" x14ac:dyDescent="0.3">
      <c r="A661" s="73" t="s">
        <v>240</v>
      </c>
      <c r="B661" s="73" t="s">
        <v>349</v>
      </c>
      <c r="C661" s="75" t="s">
        <v>20</v>
      </c>
      <c r="D661" s="75" t="s">
        <v>368</v>
      </c>
      <c r="E661" s="73"/>
      <c r="F661" s="73" t="s">
        <v>491</v>
      </c>
      <c r="G661" s="73" t="s">
        <v>405</v>
      </c>
      <c r="H661" s="73" t="s">
        <v>405</v>
      </c>
      <c r="I661" s="73" t="s">
        <v>468</v>
      </c>
      <c r="J661" s="73" t="str">
        <f t="shared" si="10"/>
        <v>Lower medium km</v>
      </c>
      <c r="K661" s="28">
        <v>0</v>
      </c>
    </row>
    <row r="662" spans="1:93" x14ac:dyDescent="0.3">
      <c r="A662" s="73" t="s">
        <v>240</v>
      </c>
      <c r="B662" s="73" t="s">
        <v>349</v>
      </c>
      <c r="C662" s="75" t="s">
        <v>20</v>
      </c>
      <c r="D662" s="75" t="s">
        <v>368</v>
      </c>
      <c r="E662" s="73"/>
      <c r="F662" s="73" t="s">
        <v>491</v>
      </c>
      <c r="G662" s="73" t="s">
        <v>156</v>
      </c>
      <c r="H662" s="73" t="s">
        <v>156</v>
      </c>
      <c r="I662" s="73" t="s">
        <v>465</v>
      </c>
      <c r="J662" s="73" t="str">
        <f t="shared" si="10"/>
        <v>Lower medium miles</v>
      </c>
      <c r="K662" s="28">
        <v>0</v>
      </c>
    </row>
    <row r="663" spans="1:93" x14ac:dyDescent="0.3">
      <c r="A663" s="73" t="s">
        <v>240</v>
      </c>
      <c r="B663" s="73" t="s">
        <v>349</v>
      </c>
      <c r="C663" s="75" t="s">
        <v>20</v>
      </c>
      <c r="D663" s="75" t="s">
        <v>368</v>
      </c>
      <c r="E663" s="73"/>
      <c r="F663" s="73" t="s">
        <v>491</v>
      </c>
      <c r="G663" s="73" t="s">
        <v>156</v>
      </c>
      <c r="H663" s="73" t="s">
        <v>156</v>
      </c>
      <c r="I663" s="73" t="s">
        <v>466</v>
      </c>
      <c r="J663" s="73" t="str">
        <f t="shared" si="10"/>
        <v>Lower medium miles</v>
      </c>
      <c r="K663" s="28">
        <v>0</v>
      </c>
    </row>
    <row r="664" spans="1:93" x14ac:dyDescent="0.3">
      <c r="A664" s="73" t="s">
        <v>240</v>
      </c>
      <c r="B664" s="73" t="s">
        <v>349</v>
      </c>
      <c r="C664" s="75" t="s">
        <v>20</v>
      </c>
      <c r="D664" s="75" t="s">
        <v>368</v>
      </c>
      <c r="E664" s="73"/>
      <c r="F664" s="73" t="s">
        <v>491</v>
      </c>
      <c r="G664" s="73" t="s">
        <v>156</v>
      </c>
      <c r="H664" s="73" t="s">
        <v>156</v>
      </c>
      <c r="I664" s="73" t="s">
        <v>467</v>
      </c>
      <c r="J664" s="73" t="str">
        <f t="shared" si="10"/>
        <v>Lower medium miles</v>
      </c>
      <c r="K664" s="28">
        <v>0</v>
      </c>
    </row>
    <row r="665" spans="1:93" x14ac:dyDescent="0.3">
      <c r="A665" s="73" t="s">
        <v>240</v>
      </c>
      <c r="B665" s="73" t="s">
        <v>349</v>
      </c>
      <c r="C665" s="75" t="s">
        <v>20</v>
      </c>
      <c r="D665" s="75" t="s">
        <v>368</v>
      </c>
      <c r="E665" s="73"/>
      <c r="F665" s="73" t="s">
        <v>491</v>
      </c>
      <c r="G665" s="73" t="s">
        <v>156</v>
      </c>
      <c r="H665" s="73" t="s">
        <v>156</v>
      </c>
      <c r="I665" s="73" t="s">
        <v>468</v>
      </c>
      <c r="J665" s="73" t="str">
        <f t="shared" si="10"/>
        <v>Lower medium miles</v>
      </c>
      <c r="K665" s="28">
        <v>0</v>
      </c>
    </row>
    <row r="666" spans="1:93" s="2" customFormat="1" x14ac:dyDescent="0.3">
      <c r="A666" s="73" t="s">
        <v>240</v>
      </c>
      <c r="B666" s="73" t="s">
        <v>349</v>
      </c>
      <c r="C666" s="75" t="s">
        <v>20</v>
      </c>
      <c r="D666" s="75" t="s">
        <v>450</v>
      </c>
      <c r="E666" s="73"/>
      <c r="F666" s="73" t="s">
        <v>412</v>
      </c>
      <c r="G666" s="73" t="s">
        <v>405</v>
      </c>
      <c r="H666" s="73" t="s">
        <v>405</v>
      </c>
      <c r="I666" s="73" t="s">
        <v>465</v>
      </c>
      <c r="J666" s="73" t="str">
        <f t="shared" si="10"/>
        <v>Upper medium km</v>
      </c>
      <c r="K666" s="28">
        <v>0.16533</v>
      </c>
      <c r="L666" s="48"/>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c r="BE666" s="22"/>
      <c r="BF666" s="22"/>
      <c r="BG666" s="22"/>
      <c r="BH666" s="22"/>
      <c r="BI666" s="22"/>
      <c r="BJ666" s="22"/>
      <c r="BK666" s="22"/>
      <c r="BL666" s="22"/>
      <c r="BM666" s="22"/>
      <c r="BN666" s="22"/>
      <c r="BO666" s="22"/>
      <c r="BP666" s="22"/>
      <c r="BQ666" s="22"/>
      <c r="BR666" s="22"/>
      <c r="BS666" s="22"/>
      <c r="BT666" s="22"/>
      <c r="BU666" s="22"/>
      <c r="BV666" s="22"/>
      <c r="BW666" s="22"/>
      <c r="BX666" s="22"/>
      <c r="BY666" s="22"/>
      <c r="BZ666" s="22"/>
      <c r="CA666" s="22"/>
      <c r="CB666" s="22"/>
      <c r="CC666" s="22"/>
      <c r="CD666" s="22"/>
      <c r="CE666" s="22"/>
      <c r="CF666" s="22"/>
      <c r="CG666" s="22"/>
      <c r="CH666" s="22"/>
      <c r="CI666" s="22"/>
      <c r="CJ666" s="22"/>
      <c r="CK666" s="22"/>
      <c r="CL666" s="22"/>
      <c r="CM666" s="22"/>
      <c r="CN666" s="22"/>
      <c r="CO666" s="22"/>
    </row>
    <row r="667" spans="1:93" s="2" customFormat="1" x14ac:dyDescent="0.3">
      <c r="A667" s="73" t="s">
        <v>240</v>
      </c>
      <c r="B667" s="73" t="s">
        <v>349</v>
      </c>
      <c r="C667" s="75" t="s">
        <v>20</v>
      </c>
      <c r="D667" s="75" t="s">
        <v>450</v>
      </c>
      <c r="E667" s="73"/>
      <c r="F667" s="73" t="s">
        <v>412</v>
      </c>
      <c r="G667" s="73" t="s">
        <v>405</v>
      </c>
      <c r="H667" s="73" t="s">
        <v>405</v>
      </c>
      <c r="I667" s="73" t="s">
        <v>466</v>
      </c>
      <c r="J667" s="73" t="str">
        <f t="shared" si="10"/>
        <v>Upper medium km</v>
      </c>
      <c r="K667" s="145">
        <v>4.3200000000000001E-6</v>
      </c>
      <c r="L667" s="48"/>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c r="BE667" s="22"/>
      <c r="BF667" s="22"/>
      <c r="BG667" s="22"/>
      <c r="BH667" s="22"/>
      <c r="BI667" s="22"/>
      <c r="BJ667" s="22"/>
      <c r="BK667" s="22"/>
      <c r="BL667" s="22"/>
      <c r="BM667" s="22"/>
      <c r="BN667" s="22"/>
      <c r="BO667" s="22"/>
      <c r="BP667" s="22"/>
      <c r="BQ667" s="22"/>
      <c r="BR667" s="22"/>
      <c r="BS667" s="22"/>
      <c r="BT667" s="22"/>
      <c r="BU667" s="22"/>
      <c r="BV667" s="22"/>
      <c r="BW667" s="22"/>
      <c r="BX667" s="22"/>
      <c r="BY667" s="22"/>
      <c r="BZ667" s="22"/>
      <c r="CA667" s="22"/>
      <c r="CB667" s="22"/>
      <c r="CC667" s="22"/>
      <c r="CD667" s="22"/>
      <c r="CE667" s="22"/>
      <c r="CF667" s="22"/>
      <c r="CG667" s="22"/>
      <c r="CH667" s="22"/>
      <c r="CI667" s="22"/>
      <c r="CJ667" s="22"/>
      <c r="CK667" s="22"/>
      <c r="CL667" s="22"/>
      <c r="CM667" s="22"/>
      <c r="CN667" s="22"/>
      <c r="CO667" s="22"/>
    </row>
    <row r="668" spans="1:93" s="2" customFormat="1" x14ac:dyDescent="0.3">
      <c r="A668" s="73" t="s">
        <v>240</v>
      </c>
      <c r="B668" s="73" t="s">
        <v>349</v>
      </c>
      <c r="C668" s="75" t="s">
        <v>20</v>
      </c>
      <c r="D668" s="75" t="s">
        <v>450</v>
      </c>
      <c r="E668" s="73"/>
      <c r="F668" s="73" t="s">
        <v>412</v>
      </c>
      <c r="G668" s="73" t="s">
        <v>405</v>
      </c>
      <c r="H668" s="73" t="s">
        <v>405</v>
      </c>
      <c r="I668" s="73" t="s">
        <v>467</v>
      </c>
      <c r="J668" s="73" t="str">
        <f t="shared" si="10"/>
        <v>Upper medium km</v>
      </c>
      <c r="K668" s="28">
        <v>0.16349</v>
      </c>
      <c r="L668" s="48"/>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c r="BE668" s="22"/>
      <c r="BF668" s="22"/>
      <c r="BG668" s="22"/>
      <c r="BH668" s="22"/>
      <c r="BI668" s="22"/>
      <c r="BJ668" s="22"/>
      <c r="BK668" s="22"/>
      <c r="BL668" s="22"/>
      <c r="BM668" s="22"/>
      <c r="BN668" s="22"/>
      <c r="BO668" s="22"/>
      <c r="BP668" s="22"/>
      <c r="BQ668" s="22"/>
      <c r="BR668" s="22"/>
      <c r="BS668" s="22"/>
      <c r="BT668" s="22"/>
      <c r="BU668" s="22"/>
      <c r="BV668" s="22"/>
      <c r="BW668" s="22"/>
      <c r="BX668" s="22"/>
      <c r="BY668" s="22"/>
      <c r="BZ668" s="22"/>
      <c r="CA668" s="22"/>
      <c r="CB668" s="22"/>
      <c r="CC668" s="22"/>
      <c r="CD668" s="22"/>
      <c r="CE668" s="22"/>
      <c r="CF668" s="22"/>
      <c r="CG668" s="22"/>
      <c r="CH668" s="22"/>
      <c r="CI668" s="22"/>
      <c r="CJ668" s="22"/>
      <c r="CK668" s="22"/>
      <c r="CL668" s="22"/>
      <c r="CM668" s="22"/>
      <c r="CN668" s="22"/>
      <c r="CO668" s="22"/>
    </row>
    <row r="669" spans="1:93" s="2" customFormat="1" x14ac:dyDescent="0.3">
      <c r="A669" s="73" t="s">
        <v>240</v>
      </c>
      <c r="B669" s="73" t="s">
        <v>349</v>
      </c>
      <c r="C669" s="75" t="s">
        <v>20</v>
      </c>
      <c r="D669" s="75" t="s">
        <v>450</v>
      </c>
      <c r="E669" s="73"/>
      <c r="F669" s="73" t="s">
        <v>412</v>
      </c>
      <c r="G669" s="73" t="s">
        <v>405</v>
      </c>
      <c r="H669" s="73" t="s">
        <v>405</v>
      </c>
      <c r="I669" s="73" t="s">
        <v>468</v>
      </c>
      <c r="J669" s="73" t="str">
        <f t="shared" si="10"/>
        <v>Upper medium km</v>
      </c>
      <c r="K669" s="28">
        <v>1.8400000000000001E-3</v>
      </c>
      <c r="L669" s="48"/>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c r="BE669" s="22"/>
      <c r="BF669" s="22"/>
      <c r="BG669" s="22"/>
      <c r="BH669" s="22"/>
      <c r="BI669" s="22"/>
      <c r="BJ669" s="22"/>
      <c r="BK669" s="22"/>
      <c r="BL669" s="22"/>
      <c r="BM669" s="22"/>
      <c r="BN669" s="22"/>
      <c r="BO669" s="22"/>
      <c r="BP669" s="22"/>
      <c r="BQ669" s="22"/>
      <c r="BR669" s="22"/>
      <c r="BS669" s="22"/>
      <c r="BT669" s="22"/>
      <c r="BU669" s="22"/>
      <c r="BV669" s="22"/>
      <c r="BW669" s="22"/>
      <c r="BX669" s="22"/>
      <c r="BY669" s="22"/>
      <c r="BZ669" s="22"/>
      <c r="CA669" s="22"/>
      <c r="CB669" s="22"/>
      <c r="CC669" s="22"/>
      <c r="CD669" s="22"/>
      <c r="CE669" s="22"/>
      <c r="CF669" s="22"/>
      <c r="CG669" s="22"/>
      <c r="CH669" s="22"/>
      <c r="CI669" s="22"/>
      <c r="CJ669" s="22"/>
      <c r="CK669" s="22"/>
      <c r="CL669" s="22"/>
      <c r="CM669" s="22"/>
      <c r="CN669" s="22"/>
      <c r="CO669" s="22"/>
    </row>
    <row r="670" spans="1:93" s="2" customFormat="1" x14ac:dyDescent="0.3">
      <c r="A670" s="73" t="s">
        <v>240</v>
      </c>
      <c r="B670" s="73" t="s">
        <v>349</v>
      </c>
      <c r="C670" s="75" t="s">
        <v>20</v>
      </c>
      <c r="D670" s="75" t="s">
        <v>450</v>
      </c>
      <c r="E670" s="73"/>
      <c r="F670" s="73" t="s">
        <v>412</v>
      </c>
      <c r="G670" s="73" t="s">
        <v>156</v>
      </c>
      <c r="H670" s="73" t="s">
        <v>156</v>
      </c>
      <c r="I670" s="73" t="s">
        <v>465</v>
      </c>
      <c r="J670" s="73" t="str">
        <f t="shared" si="10"/>
        <v>Upper medium miles</v>
      </c>
      <c r="K670" s="28">
        <v>0.2661</v>
      </c>
      <c r="L670" s="48"/>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c r="BE670" s="22"/>
      <c r="BF670" s="22"/>
      <c r="BG670" s="22"/>
      <c r="BH670" s="22"/>
      <c r="BI670" s="22"/>
      <c r="BJ670" s="22"/>
      <c r="BK670" s="22"/>
      <c r="BL670" s="22"/>
      <c r="BM670" s="22"/>
      <c r="BN670" s="22"/>
      <c r="BO670" s="22"/>
      <c r="BP670" s="22"/>
      <c r="BQ670" s="22"/>
      <c r="BR670" s="22"/>
      <c r="BS670" s="22"/>
      <c r="BT670" s="22"/>
      <c r="BU670" s="22"/>
      <c r="BV670" s="22"/>
      <c r="BW670" s="22"/>
      <c r="BX670" s="22"/>
      <c r="BY670" s="22"/>
      <c r="BZ670" s="22"/>
      <c r="CA670" s="22"/>
      <c r="CB670" s="22"/>
      <c r="CC670" s="22"/>
      <c r="CD670" s="22"/>
      <c r="CE670" s="22"/>
      <c r="CF670" s="22"/>
      <c r="CG670" s="22"/>
      <c r="CH670" s="22"/>
      <c r="CI670" s="22"/>
      <c r="CJ670" s="22"/>
      <c r="CK670" s="22"/>
      <c r="CL670" s="22"/>
      <c r="CM670" s="22"/>
      <c r="CN670" s="22"/>
      <c r="CO670" s="22"/>
    </row>
    <row r="671" spans="1:93" s="2" customFormat="1" x14ac:dyDescent="0.3">
      <c r="A671" s="73" t="s">
        <v>240</v>
      </c>
      <c r="B671" s="73" t="s">
        <v>349</v>
      </c>
      <c r="C671" s="75" t="s">
        <v>20</v>
      </c>
      <c r="D671" s="75" t="s">
        <v>450</v>
      </c>
      <c r="E671" s="73"/>
      <c r="F671" s="73" t="s">
        <v>412</v>
      </c>
      <c r="G671" s="73" t="s">
        <v>156</v>
      </c>
      <c r="H671" s="73" t="s">
        <v>156</v>
      </c>
      <c r="I671" s="73" t="s">
        <v>466</v>
      </c>
      <c r="J671" s="73" t="str">
        <f t="shared" si="10"/>
        <v>Upper medium miles</v>
      </c>
      <c r="K671" s="28">
        <v>1.0000000000000001E-5</v>
      </c>
      <c r="L671" s="48"/>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c r="BE671" s="22"/>
      <c r="BF671" s="22"/>
      <c r="BG671" s="22"/>
      <c r="BH671" s="22"/>
      <c r="BI671" s="22"/>
      <c r="BJ671" s="22"/>
      <c r="BK671" s="22"/>
      <c r="BL671" s="22"/>
      <c r="BM671" s="22"/>
      <c r="BN671" s="22"/>
      <c r="BO671" s="22"/>
      <c r="BP671" s="22"/>
      <c r="BQ671" s="22"/>
      <c r="BR671" s="22"/>
      <c r="BS671" s="22"/>
      <c r="BT671" s="22"/>
      <c r="BU671" s="22"/>
      <c r="BV671" s="22"/>
      <c r="BW671" s="22"/>
      <c r="BX671" s="22"/>
      <c r="BY671" s="22"/>
      <c r="BZ671" s="22"/>
      <c r="CA671" s="22"/>
      <c r="CB671" s="22"/>
      <c r="CC671" s="22"/>
      <c r="CD671" s="22"/>
      <c r="CE671" s="22"/>
      <c r="CF671" s="22"/>
      <c r="CG671" s="22"/>
      <c r="CH671" s="22"/>
      <c r="CI671" s="22"/>
      <c r="CJ671" s="22"/>
      <c r="CK671" s="22"/>
      <c r="CL671" s="22"/>
      <c r="CM671" s="22"/>
      <c r="CN671" s="22"/>
      <c r="CO671" s="22"/>
    </row>
    <row r="672" spans="1:93" s="2" customFormat="1" x14ac:dyDescent="0.3">
      <c r="A672" s="73" t="s">
        <v>240</v>
      </c>
      <c r="B672" s="73" t="s">
        <v>349</v>
      </c>
      <c r="C672" s="75" t="s">
        <v>20</v>
      </c>
      <c r="D672" s="75" t="s">
        <v>450</v>
      </c>
      <c r="E672" s="73"/>
      <c r="F672" s="73" t="s">
        <v>412</v>
      </c>
      <c r="G672" s="73" t="s">
        <v>156</v>
      </c>
      <c r="H672" s="73" t="s">
        <v>156</v>
      </c>
      <c r="I672" s="73" t="s">
        <v>467</v>
      </c>
      <c r="J672" s="73" t="str">
        <f t="shared" si="10"/>
        <v>Upper medium miles</v>
      </c>
      <c r="K672" s="28">
        <v>0.26312000000000002</v>
      </c>
      <c r="L672" s="48"/>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c r="BE672" s="22"/>
      <c r="BF672" s="22"/>
      <c r="BG672" s="22"/>
      <c r="BH672" s="22"/>
      <c r="BI672" s="22"/>
      <c r="BJ672" s="22"/>
      <c r="BK672" s="22"/>
      <c r="BL672" s="22"/>
      <c r="BM672" s="22"/>
      <c r="BN672" s="22"/>
      <c r="BO672" s="22"/>
      <c r="BP672" s="22"/>
      <c r="BQ672" s="22"/>
      <c r="BR672" s="22"/>
      <c r="BS672" s="22"/>
      <c r="BT672" s="22"/>
      <c r="BU672" s="22"/>
      <c r="BV672" s="22"/>
      <c r="BW672" s="22"/>
      <c r="BX672" s="22"/>
      <c r="BY672" s="22"/>
      <c r="BZ672" s="22"/>
      <c r="CA672" s="22"/>
      <c r="CB672" s="22"/>
      <c r="CC672" s="22"/>
      <c r="CD672" s="22"/>
      <c r="CE672" s="22"/>
      <c r="CF672" s="22"/>
      <c r="CG672" s="22"/>
      <c r="CH672" s="22"/>
      <c r="CI672" s="22"/>
      <c r="CJ672" s="22"/>
      <c r="CK672" s="22"/>
      <c r="CL672" s="22"/>
      <c r="CM672" s="22"/>
      <c r="CN672" s="22"/>
      <c r="CO672" s="22"/>
    </row>
    <row r="673" spans="1:93" s="2" customFormat="1" x14ac:dyDescent="0.3">
      <c r="A673" s="73" t="s">
        <v>240</v>
      </c>
      <c r="B673" s="73" t="s">
        <v>349</v>
      </c>
      <c r="C673" s="75" t="s">
        <v>20</v>
      </c>
      <c r="D673" s="75" t="s">
        <v>450</v>
      </c>
      <c r="E673" s="73"/>
      <c r="F673" s="73" t="s">
        <v>412</v>
      </c>
      <c r="G673" s="73" t="s">
        <v>156</v>
      </c>
      <c r="H673" s="73" t="s">
        <v>156</v>
      </c>
      <c r="I673" s="73" t="s">
        <v>468</v>
      </c>
      <c r="J673" s="73" t="str">
        <f t="shared" si="10"/>
        <v>Upper medium miles</v>
      </c>
      <c r="K673" s="28">
        <v>2.97E-3</v>
      </c>
      <c r="L673" s="48"/>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c r="BE673" s="22"/>
      <c r="BF673" s="22"/>
      <c r="BG673" s="22"/>
      <c r="BH673" s="22"/>
      <c r="BI673" s="22"/>
      <c r="BJ673" s="22"/>
      <c r="BK673" s="22"/>
      <c r="BL673" s="22"/>
      <c r="BM673" s="22"/>
      <c r="BN673" s="22"/>
      <c r="BO673" s="22"/>
      <c r="BP673" s="22"/>
      <c r="BQ673" s="22"/>
      <c r="BR673" s="22"/>
      <c r="BS673" s="22"/>
      <c r="BT673" s="22"/>
      <c r="BU673" s="22"/>
      <c r="BV673" s="22"/>
      <c r="BW673" s="22"/>
      <c r="BX673" s="22"/>
      <c r="BY673" s="22"/>
      <c r="BZ673" s="22"/>
      <c r="CA673" s="22"/>
      <c r="CB673" s="22"/>
      <c r="CC673" s="22"/>
      <c r="CD673" s="22"/>
      <c r="CE673" s="22"/>
      <c r="CF673" s="22"/>
      <c r="CG673" s="22"/>
      <c r="CH673" s="22"/>
      <c r="CI673" s="22"/>
      <c r="CJ673" s="22"/>
      <c r="CK673" s="22"/>
      <c r="CL673" s="22"/>
      <c r="CM673" s="22"/>
      <c r="CN673" s="22"/>
      <c r="CO673" s="22"/>
    </row>
    <row r="674" spans="1:93" s="2" customFormat="1" x14ac:dyDescent="0.3">
      <c r="A674" s="73" t="s">
        <v>240</v>
      </c>
      <c r="B674" s="73" t="s">
        <v>349</v>
      </c>
      <c r="C674" s="75" t="s">
        <v>20</v>
      </c>
      <c r="D674" s="75" t="s">
        <v>450</v>
      </c>
      <c r="E674" s="73"/>
      <c r="F674" s="73" t="s">
        <v>138</v>
      </c>
      <c r="G674" s="73" t="s">
        <v>405</v>
      </c>
      <c r="H674" s="73" t="s">
        <v>405</v>
      </c>
      <c r="I674" s="73" t="s">
        <v>465</v>
      </c>
      <c r="J674" s="73" t="str">
        <f t="shared" si="10"/>
        <v>Upper medium km</v>
      </c>
      <c r="K674" s="28">
        <v>0.20791999999999999</v>
      </c>
      <c r="L674" s="48"/>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c r="BE674" s="22"/>
      <c r="BF674" s="22"/>
      <c r="BG674" s="22"/>
      <c r="BH674" s="22"/>
      <c r="BI674" s="22"/>
      <c r="BJ674" s="22"/>
      <c r="BK674" s="22"/>
      <c r="BL674" s="22"/>
      <c r="BM674" s="22"/>
      <c r="BN674" s="22"/>
      <c r="BO674" s="22"/>
      <c r="BP674" s="22"/>
      <c r="BQ674" s="22"/>
      <c r="BR674" s="22"/>
      <c r="BS674" s="22"/>
      <c r="BT674" s="22"/>
      <c r="BU674" s="22"/>
      <c r="BV674" s="22"/>
      <c r="BW674" s="22"/>
      <c r="BX674" s="22"/>
      <c r="BY674" s="22"/>
      <c r="BZ674" s="22"/>
      <c r="CA674" s="22"/>
      <c r="CB674" s="22"/>
      <c r="CC674" s="22"/>
      <c r="CD674" s="22"/>
      <c r="CE674" s="22"/>
      <c r="CF674" s="22"/>
      <c r="CG674" s="22"/>
      <c r="CH674" s="22"/>
      <c r="CI674" s="22"/>
      <c r="CJ674" s="22"/>
      <c r="CK674" s="22"/>
      <c r="CL674" s="22"/>
      <c r="CM674" s="22"/>
      <c r="CN674" s="22"/>
      <c r="CO674" s="22"/>
    </row>
    <row r="675" spans="1:93" s="2" customFormat="1" x14ac:dyDescent="0.3">
      <c r="A675" s="73" t="s">
        <v>240</v>
      </c>
      <c r="B675" s="73" t="s">
        <v>349</v>
      </c>
      <c r="C675" s="75" t="s">
        <v>20</v>
      </c>
      <c r="D675" s="75" t="s">
        <v>450</v>
      </c>
      <c r="E675" s="73"/>
      <c r="F675" s="73" t="s">
        <v>138</v>
      </c>
      <c r="G675" s="73" t="s">
        <v>405</v>
      </c>
      <c r="H675" s="73" t="s">
        <v>405</v>
      </c>
      <c r="I675" s="73" t="s">
        <v>466</v>
      </c>
      <c r="J675" s="73" t="str">
        <f t="shared" si="10"/>
        <v>Upper medium km</v>
      </c>
      <c r="K675" s="28">
        <v>3.2000000000000003E-4</v>
      </c>
      <c r="L675" s="48"/>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c r="BE675" s="22"/>
      <c r="BF675" s="22"/>
      <c r="BG675" s="22"/>
      <c r="BH675" s="22"/>
      <c r="BI675" s="22"/>
      <c r="BJ675" s="22"/>
      <c r="BK675" s="22"/>
      <c r="BL675" s="22"/>
      <c r="BM675" s="22"/>
      <c r="BN675" s="22"/>
      <c r="BO675" s="22"/>
      <c r="BP675" s="22"/>
      <c r="BQ675" s="22"/>
      <c r="BR675" s="22"/>
      <c r="BS675" s="22"/>
      <c r="BT675" s="22"/>
      <c r="BU675" s="22"/>
      <c r="BV675" s="22"/>
      <c r="BW675" s="22"/>
      <c r="BX675" s="22"/>
      <c r="BY675" s="22"/>
      <c r="BZ675" s="22"/>
      <c r="CA675" s="22"/>
      <c r="CB675" s="22"/>
      <c r="CC675" s="22"/>
      <c r="CD675" s="22"/>
      <c r="CE675" s="22"/>
      <c r="CF675" s="22"/>
      <c r="CG675" s="22"/>
      <c r="CH675" s="22"/>
      <c r="CI675" s="22"/>
      <c r="CJ675" s="22"/>
      <c r="CK675" s="22"/>
      <c r="CL675" s="22"/>
      <c r="CM675" s="22"/>
      <c r="CN675" s="22"/>
      <c r="CO675" s="22"/>
    </row>
    <row r="676" spans="1:93" s="2" customFormat="1" x14ac:dyDescent="0.3">
      <c r="A676" s="73" t="s">
        <v>240</v>
      </c>
      <c r="B676" s="73" t="s">
        <v>349</v>
      </c>
      <c r="C676" s="75" t="s">
        <v>20</v>
      </c>
      <c r="D676" s="75" t="s">
        <v>450</v>
      </c>
      <c r="E676" s="73"/>
      <c r="F676" s="73" t="s">
        <v>138</v>
      </c>
      <c r="G676" s="73" t="s">
        <v>405</v>
      </c>
      <c r="H676" s="73" t="s">
        <v>405</v>
      </c>
      <c r="I676" s="73" t="s">
        <v>467</v>
      </c>
      <c r="J676" s="73" t="str">
        <f t="shared" si="10"/>
        <v>Upper medium km</v>
      </c>
      <c r="K676" s="28">
        <v>0.20721999999999999</v>
      </c>
      <c r="L676" s="48"/>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c r="BE676" s="22"/>
      <c r="BF676" s="22"/>
      <c r="BG676" s="22"/>
      <c r="BH676" s="22"/>
      <c r="BI676" s="22"/>
      <c r="BJ676" s="22"/>
      <c r="BK676" s="22"/>
      <c r="BL676" s="22"/>
      <c r="BM676" s="22"/>
      <c r="BN676" s="22"/>
      <c r="BO676" s="22"/>
      <c r="BP676" s="22"/>
      <c r="BQ676" s="22"/>
      <c r="BR676" s="22"/>
      <c r="BS676" s="22"/>
      <c r="BT676" s="22"/>
      <c r="BU676" s="22"/>
      <c r="BV676" s="22"/>
      <c r="BW676" s="22"/>
      <c r="BX676" s="22"/>
      <c r="BY676" s="22"/>
      <c r="BZ676" s="22"/>
      <c r="CA676" s="22"/>
      <c r="CB676" s="22"/>
      <c r="CC676" s="22"/>
      <c r="CD676" s="22"/>
      <c r="CE676" s="22"/>
      <c r="CF676" s="22"/>
      <c r="CG676" s="22"/>
      <c r="CH676" s="22"/>
      <c r="CI676" s="22"/>
      <c r="CJ676" s="22"/>
      <c r="CK676" s="22"/>
      <c r="CL676" s="22"/>
      <c r="CM676" s="22"/>
      <c r="CN676" s="22"/>
      <c r="CO676" s="22"/>
    </row>
    <row r="677" spans="1:93" s="2" customFormat="1" x14ac:dyDescent="0.3">
      <c r="A677" s="73" t="s">
        <v>240</v>
      </c>
      <c r="B677" s="73" t="s">
        <v>349</v>
      </c>
      <c r="C677" s="75" t="s">
        <v>20</v>
      </c>
      <c r="D677" s="75" t="s">
        <v>450</v>
      </c>
      <c r="E677" s="73"/>
      <c r="F677" s="73" t="s">
        <v>138</v>
      </c>
      <c r="G677" s="73" t="s">
        <v>405</v>
      </c>
      <c r="H677" s="73" t="s">
        <v>405</v>
      </c>
      <c r="I677" s="73" t="s">
        <v>468</v>
      </c>
      <c r="J677" s="73" t="str">
        <f t="shared" si="10"/>
        <v>Upper medium km</v>
      </c>
      <c r="K677" s="28">
        <v>3.8000000000000002E-4</v>
      </c>
      <c r="L677" s="48"/>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c r="BE677" s="22"/>
      <c r="BF677" s="22"/>
      <c r="BG677" s="22"/>
      <c r="BH677" s="22"/>
      <c r="BI677" s="22"/>
      <c r="BJ677" s="22"/>
      <c r="BK677" s="22"/>
      <c r="BL677" s="22"/>
      <c r="BM677" s="22"/>
      <c r="BN677" s="22"/>
      <c r="BO677" s="22"/>
      <c r="BP677" s="22"/>
      <c r="BQ677" s="22"/>
      <c r="BR677" s="22"/>
      <c r="BS677" s="22"/>
      <c r="BT677" s="22"/>
      <c r="BU677" s="22"/>
      <c r="BV677" s="22"/>
      <c r="BW677" s="22"/>
      <c r="BX677" s="22"/>
      <c r="BY677" s="22"/>
      <c r="BZ677" s="22"/>
      <c r="CA677" s="22"/>
      <c r="CB677" s="22"/>
      <c r="CC677" s="22"/>
      <c r="CD677" s="22"/>
      <c r="CE677" s="22"/>
      <c r="CF677" s="22"/>
      <c r="CG677" s="22"/>
      <c r="CH677" s="22"/>
      <c r="CI677" s="22"/>
      <c r="CJ677" s="22"/>
      <c r="CK677" s="22"/>
      <c r="CL677" s="22"/>
      <c r="CM677" s="22"/>
      <c r="CN677" s="22"/>
      <c r="CO677" s="22"/>
    </row>
    <row r="678" spans="1:93" s="2" customFormat="1" x14ac:dyDescent="0.3">
      <c r="A678" s="73" t="s">
        <v>240</v>
      </c>
      <c r="B678" s="73" t="s">
        <v>349</v>
      </c>
      <c r="C678" s="75" t="s">
        <v>20</v>
      </c>
      <c r="D678" s="75" t="s">
        <v>450</v>
      </c>
      <c r="E678" s="73"/>
      <c r="F678" s="73" t="s">
        <v>138</v>
      </c>
      <c r="G678" s="73" t="s">
        <v>156</v>
      </c>
      <c r="H678" s="73" t="s">
        <v>156</v>
      </c>
      <c r="I678" s="73" t="s">
        <v>465</v>
      </c>
      <c r="J678" s="73" t="str">
        <f t="shared" si="10"/>
        <v>Upper medium miles</v>
      </c>
      <c r="K678" s="28">
        <v>0.33461000000000002</v>
      </c>
      <c r="L678" s="48"/>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c r="BE678" s="22"/>
      <c r="BF678" s="22"/>
      <c r="BG678" s="22"/>
      <c r="BH678" s="22"/>
      <c r="BI678" s="22"/>
      <c r="BJ678" s="22"/>
      <c r="BK678" s="22"/>
      <c r="BL678" s="22"/>
      <c r="BM678" s="22"/>
      <c r="BN678" s="22"/>
      <c r="BO678" s="22"/>
      <c r="BP678" s="22"/>
      <c r="BQ678" s="22"/>
      <c r="BR678" s="22"/>
      <c r="BS678" s="22"/>
      <c r="BT678" s="22"/>
      <c r="BU678" s="22"/>
      <c r="BV678" s="22"/>
      <c r="BW678" s="22"/>
      <c r="BX678" s="22"/>
      <c r="BY678" s="22"/>
      <c r="BZ678" s="22"/>
      <c r="CA678" s="22"/>
      <c r="CB678" s="22"/>
      <c r="CC678" s="22"/>
      <c r="CD678" s="22"/>
      <c r="CE678" s="22"/>
      <c r="CF678" s="22"/>
      <c r="CG678" s="22"/>
      <c r="CH678" s="22"/>
      <c r="CI678" s="22"/>
      <c r="CJ678" s="22"/>
      <c r="CK678" s="22"/>
      <c r="CL678" s="22"/>
      <c r="CM678" s="22"/>
      <c r="CN678" s="22"/>
      <c r="CO678" s="22"/>
    </row>
    <row r="679" spans="1:93" s="2" customFormat="1" x14ac:dyDescent="0.3">
      <c r="A679" s="73" t="s">
        <v>240</v>
      </c>
      <c r="B679" s="73" t="s">
        <v>349</v>
      </c>
      <c r="C679" s="75" t="s">
        <v>20</v>
      </c>
      <c r="D679" s="75" t="s">
        <v>450</v>
      </c>
      <c r="E679" s="73"/>
      <c r="F679" s="73" t="s">
        <v>138</v>
      </c>
      <c r="G679" s="73" t="s">
        <v>156</v>
      </c>
      <c r="H679" s="73" t="s">
        <v>156</v>
      </c>
      <c r="I679" s="73" t="s">
        <v>466</v>
      </c>
      <c r="J679" s="73" t="str">
        <f t="shared" si="10"/>
        <v>Upper medium miles</v>
      </c>
      <c r="K679" s="28">
        <v>5.1000000000000004E-4</v>
      </c>
      <c r="L679" s="48"/>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c r="BE679" s="22"/>
      <c r="BF679" s="22"/>
      <c r="BG679" s="22"/>
      <c r="BH679" s="22"/>
      <c r="BI679" s="22"/>
      <c r="BJ679" s="22"/>
      <c r="BK679" s="22"/>
      <c r="BL679" s="22"/>
      <c r="BM679" s="22"/>
      <c r="BN679" s="22"/>
      <c r="BO679" s="22"/>
      <c r="BP679" s="22"/>
      <c r="BQ679" s="22"/>
      <c r="BR679" s="22"/>
      <c r="BS679" s="22"/>
      <c r="BT679" s="22"/>
      <c r="BU679" s="22"/>
      <c r="BV679" s="22"/>
      <c r="BW679" s="22"/>
      <c r="BX679" s="22"/>
      <c r="BY679" s="22"/>
      <c r="BZ679" s="22"/>
      <c r="CA679" s="22"/>
      <c r="CB679" s="22"/>
      <c r="CC679" s="22"/>
      <c r="CD679" s="22"/>
      <c r="CE679" s="22"/>
      <c r="CF679" s="22"/>
      <c r="CG679" s="22"/>
      <c r="CH679" s="22"/>
      <c r="CI679" s="22"/>
      <c r="CJ679" s="22"/>
      <c r="CK679" s="22"/>
      <c r="CL679" s="22"/>
      <c r="CM679" s="22"/>
      <c r="CN679" s="22"/>
      <c r="CO679" s="22"/>
    </row>
    <row r="680" spans="1:93" s="2" customFormat="1" x14ac:dyDescent="0.3">
      <c r="A680" s="73" t="s">
        <v>240</v>
      </c>
      <c r="B680" s="73" t="s">
        <v>349</v>
      </c>
      <c r="C680" s="75" t="s">
        <v>20</v>
      </c>
      <c r="D680" s="75" t="s">
        <v>450</v>
      </c>
      <c r="E680" s="73"/>
      <c r="F680" s="73" t="s">
        <v>138</v>
      </c>
      <c r="G680" s="73" t="s">
        <v>156</v>
      </c>
      <c r="H680" s="73" t="s">
        <v>156</v>
      </c>
      <c r="I680" s="73" t="s">
        <v>467</v>
      </c>
      <c r="J680" s="73" t="str">
        <f t="shared" si="10"/>
        <v>Upper medium miles</v>
      </c>
      <c r="K680" s="28">
        <v>0.33349000000000001</v>
      </c>
      <c r="L680" s="48"/>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c r="BE680" s="22"/>
      <c r="BF680" s="22"/>
      <c r="BG680" s="22"/>
      <c r="BH680" s="22"/>
      <c r="BI680" s="22"/>
      <c r="BJ680" s="22"/>
      <c r="BK680" s="22"/>
      <c r="BL680" s="22"/>
      <c r="BM680" s="22"/>
      <c r="BN680" s="22"/>
      <c r="BO680" s="22"/>
      <c r="BP680" s="22"/>
      <c r="BQ680" s="22"/>
      <c r="BR680" s="22"/>
      <c r="BS680" s="22"/>
      <c r="BT680" s="22"/>
      <c r="BU680" s="22"/>
      <c r="BV680" s="22"/>
      <c r="BW680" s="22"/>
      <c r="BX680" s="22"/>
      <c r="BY680" s="22"/>
      <c r="BZ680" s="22"/>
      <c r="CA680" s="22"/>
      <c r="CB680" s="22"/>
      <c r="CC680" s="22"/>
      <c r="CD680" s="22"/>
      <c r="CE680" s="22"/>
      <c r="CF680" s="22"/>
      <c r="CG680" s="22"/>
      <c r="CH680" s="22"/>
      <c r="CI680" s="22"/>
      <c r="CJ680" s="22"/>
      <c r="CK680" s="22"/>
      <c r="CL680" s="22"/>
      <c r="CM680" s="22"/>
      <c r="CN680" s="22"/>
      <c r="CO680" s="22"/>
    </row>
    <row r="681" spans="1:93" s="2" customFormat="1" x14ac:dyDescent="0.3">
      <c r="A681" s="73" t="s">
        <v>240</v>
      </c>
      <c r="B681" s="73" t="s">
        <v>349</v>
      </c>
      <c r="C681" s="75" t="s">
        <v>20</v>
      </c>
      <c r="D681" s="75" t="s">
        <v>450</v>
      </c>
      <c r="E681" s="73"/>
      <c r="F681" s="73" t="s">
        <v>138</v>
      </c>
      <c r="G681" s="73" t="s">
        <v>156</v>
      </c>
      <c r="H681" s="73" t="s">
        <v>156</v>
      </c>
      <c r="I681" s="73" t="s">
        <v>468</v>
      </c>
      <c r="J681" s="73" t="str">
        <f t="shared" si="10"/>
        <v>Upper medium miles</v>
      </c>
      <c r="K681" s="28">
        <v>6.0999999999999997E-4</v>
      </c>
      <c r="L681" s="48"/>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c r="BE681" s="22"/>
      <c r="BF681" s="22"/>
      <c r="BG681" s="22"/>
      <c r="BH681" s="22"/>
      <c r="BI681" s="22"/>
      <c r="BJ681" s="22"/>
      <c r="BK681" s="22"/>
      <c r="BL681" s="22"/>
      <c r="BM681" s="22"/>
      <c r="BN681" s="22"/>
      <c r="BO681" s="22"/>
      <c r="BP681" s="22"/>
      <c r="BQ681" s="22"/>
      <c r="BR681" s="22"/>
      <c r="BS681" s="22"/>
      <c r="BT681" s="22"/>
      <c r="BU681" s="22"/>
      <c r="BV681" s="22"/>
      <c r="BW681" s="22"/>
      <c r="BX681" s="22"/>
      <c r="BY681" s="22"/>
      <c r="BZ681" s="22"/>
      <c r="CA681" s="22"/>
      <c r="CB681" s="22"/>
      <c r="CC681" s="22"/>
      <c r="CD681" s="22"/>
      <c r="CE681" s="22"/>
      <c r="CF681" s="22"/>
      <c r="CG681" s="22"/>
      <c r="CH681" s="22"/>
      <c r="CI681" s="22"/>
      <c r="CJ681" s="22"/>
      <c r="CK681" s="22"/>
      <c r="CL681" s="22"/>
      <c r="CM681" s="22"/>
      <c r="CN681" s="22"/>
      <c r="CO681" s="22"/>
    </row>
    <row r="682" spans="1:93" s="2" customFormat="1" x14ac:dyDescent="0.3">
      <c r="A682" s="73" t="s">
        <v>240</v>
      </c>
      <c r="B682" s="73" t="s">
        <v>349</v>
      </c>
      <c r="C682" s="75" t="s">
        <v>20</v>
      </c>
      <c r="D682" s="75" t="s">
        <v>450</v>
      </c>
      <c r="E682" s="73"/>
      <c r="F682" s="73" t="s">
        <v>375</v>
      </c>
      <c r="G682" s="73" t="s">
        <v>405</v>
      </c>
      <c r="H682" s="73" t="s">
        <v>405</v>
      </c>
      <c r="I682" s="73" t="s">
        <v>465</v>
      </c>
      <c r="J682" s="73" t="str">
        <f t="shared" si="10"/>
        <v>Upper medium km</v>
      </c>
      <c r="K682" s="28">
        <v>0.17537</v>
      </c>
      <c r="L682" s="48"/>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c r="BE682" s="22"/>
      <c r="BF682" s="22"/>
      <c r="BG682" s="22"/>
      <c r="BH682" s="22"/>
      <c r="BI682" s="22"/>
      <c r="BJ682" s="22"/>
      <c r="BK682" s="22"/>
      <c r="BL682" s="22"/>
      <c r="BM682" s="22"/>
      <c r="BN682" s="22"/>
      <c r="BO682" s="22"/>
      <c r="BP682" s="22"/>
      <c r="BQ682" s="22"/>
      <c r="BR682" s="22"/>
      <c r="BS682" s="22"/>
      <c r="BT682" s="22"/>
      <c r="BU682" s="22"/>
      <c r="BV682" s="22"/>
      <c r="BW682" s="22"/>
      <c r="BX682" s="22"/>
      <c r="BY682" s="22"/>
      <c r="BZ682" s="22"/>
      <c r="CA682" s="22"/>
      <c r="CB682" s="22"/>
      <c r="CC682" s="22"/>
      <c r="CD682" s="22"/>
      <c r="CE682" s="22"/>
      <c r="CF682" s="22"/>
      <c r="CG682" s="22"/>
      <c r="CH682" s="22"/>
      <c r="CI682" s="22"/>
      <c r="CJ682" s="22"/>
      <c r="CK682" s="22"/>
      <c r="CL682" s="22"/>
      <c r="CM682" s="22"/>
      <c r="CN682" s="22"/>
      <c r="CO682" s="22"/>
    </row>
    <row r="683" spans="1:93" s="2" customFormat="1" x14ac:dyDescent="0.3">
      <c r="A683" s="73" t="s">
        <v>240</v>
      </c>
      <c r="B683" s="73" t="s">
        <v>349</v>
      </c>
      <c r="C683" s="75" t="s">
        <v>20</v>
      </c>
      <c r="D683" s="75" t="s">
        <v>450</v>
      </c>
      <c r="E683" s="73"/>
      <c r="F683" s="73" t="s">
        <v>375</v>
      </c>
      <c r="G683" s="73" t="s">
        <v>405</v>
      </c>
      <c r="H683" s="73" t="s">
        <v>405</v>
      </c>
      <c r="I683" s="73" t="s">
        <v>466</v>
      </c>
      <c r="J683" s="73" t="str">
        <f t="shared" si="10"/>
        <v>Upper medium km</v>
      </c>
      <c r="K683" s="28">
        <v>8.0000000000000007E-5</v>
      </c>
      <c r="L683" s="48"/>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c r="BE683" s="22"/>
      <c r="BF683" s="22"/>
      <c r="BG683" s="22"/>
      <c r="BH683" s="22"/>
      <c r="BI683" s="22"/>
      <c r="BJ683" s="22"/>
      <c r="BK683" s="22"/>
      <c r="BL683" s="22"/>
      <c r="BM683" s="22"/>
      <c r="BN683" s="22"/>
      <c r="BO683" s="22"/>
      <c r="BP683" s="22"/>
      <c r="BQ683" s="22"/>
      <c r="BR683" s="22"/>
      <c r="BS683" s="22"/>
      <c r="BT683" s="22"/>
      <c r="BU683" s="22"/>
      <c r="BV683" s="22"/>
      <c r="BW683" s="22"/>
      <c r="BX683" s="22"/>
      <c r="BY683" s="22"/>
      <c r="BZ683" s="22"/>
      <c r="CA683" s="22"/>
      <c r="CB683" s="22"/>
      <c r="CC683" s="22"/>
      <c r="CD683" s="22"/>
      <c r="CE683" s="22"/>
      <c r="CF683" s="22"/>
      <c r="CG683" s="22"/>
      <c r="CH683" s="22"/>
      <c r="CI683" s="22"/>
      <c r="CJ683" s="22"/>
      <c r="CK683" s="22"/>
      <c r="CL683" s="22"/>
      <c r="CM683" s="22"/>
      <c r="CN683" s="22"/>
      <c r="CO683" s="22"/>
    </row>
    <row r="684" spans="1:93" s="2" customFormat="1" x14ac:dyDescent="0.3">
      <c r="A684" s="73" t="s">
        <v>240</v>
      </c>
      <c r="B684" s="73" t="s">
        <v>349</v>
      </c>
      <c r="C684" s="75" t="s">
        <v>20</v>
      </c>
      <c r="D684" s="75" t="s">
        <v>450</v>
      </c>
      <c r="E684" s="73"/>
      <c r="F684" s="73" t="s">
        <v>375</v>
      </c>
      <c r="G684" s="73" t="s">
        <v>405</v>
      </c>
      <c r="H684" s="73" t="s">
        <v>405</v>
      </c>
      <c r="I684" s="73" t="s">
        <v>467</v>
      </c>
      <c r="J684" s="73" t="str">
        <f t="shared" si="10"/>
        <v>Upper medium km</v>
      </c>
      <c r="K684" s="28">
        <v>0.17379</v>
      </c>
      <c r="L684" s="48"/>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c r="BE684" s="22"/>
      <c r="BF684" s="22"/>
      <c r="BG684" s="22"/>
      <c r="BH684" s="22"/>
      <c r="BI684" s="22"/>
      <c r="BJ684" s="22"/>
      <c r="BK684" s="22"/>
      <c r="BL684" s="22"/>
      <c r="BM684" s="22"/>
      <c r="BN684" s="22"/>
      <c r="BO684" s="22"/>
      <c r="BP684" s="22"/>
      <c r="BQ684" s="22"/>
      <c r="BR684" s="22"/>
      <c r="BS684" s="22"/>
      <c r="BT684" s="22"/>
      <c r="BU684" s="22"/>
      <c r="BV684" s="22"/>
      <c r="BW684" s="22"/>
      <c r="BX684" s="22"/>
      <c r="BY684" s="22"/>
      <c r="BZ684" s="22"/>
      <c r="CA684" s="22"/>
      <c r="CB684" s="22"/>
      <c r="CC684" s="22"/>
      <c r="CD684" s="22"/>
      <c r="CE684" s="22"/>
      <c r="CF684" s="22"/>
      <c r="CG684" s="22"/>
      <c r="CH684" s="22"/>
      <c r="CI684" s="22"/>
      <c r="CJ684" s="22"/>
      <c r="CK684" s="22"/>
      <c r="CL684" s="22"/>
      <c r="CM684" s="22"/>
      <c r="CN684" s="22"/>
      <c r="CO684" s="22"/>
    </row>
    <row r="685" spans="1:93" s="2" customFormat="1" x14ac:dyDescent="0.3">
      <c r="A685" s="73" t="s">
        <v>240</v>
      </c>
      <c r="B685" s="73" t="s">
        <v>349</v>
      </c>
      <c r="C685" s="75" t="s">
        <v>20</v>
      </c>
      <c r="D685" s="75" t="s">
        <v>450</v>
      </c>
      <c r="E685" s="73"/>
      <c r="F685" s="73" t="s">
        <v>375</v>
      </c>
      <c r="G685" s="73" t="s">
        <v>405</v>
      </c>
      <c r="H685" s="73" t="s">
        <v>405</v>
      </c>
      <c r="I685" s="73" t="s">
        <v>468</v>
      </c>
      <c r="J685" s="73" t="str">
        <f t="shared" si="10"/>
        <v>Upper medium km</v>
      </c>
      <c r="K685" s="28">
        <v>1.5E-3</v>
      </c>
      <c r="L685" s="48"/>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c r="BE685" s="22"/>
      <c r="BF685" s="22"/>
      <c r="BG685" s="22"/>
      <c r="BH685" s="22"/>
      <c r="BI685" s="22"/>
      <c r="BJ685" s="22"/>
      <c r="BK685" s="22"/>
      <c r="BL685" s="22"/>
      <c r="BM685" s="22"/>
      <c r="BN685" s="22"/>
      <c r="BO685" s="22"/>
      <c r="BP685" s="22"/>
      <c r="BQ685" s="22"/>
      <c r="BR685" s="22"/>
      <c r="BS685" s="22"/>
      <c r="BT685" s="22"/>
      <c r="BU685" s="22"/>
      <c r="BV685" s="22"/>
      <c r="BW685" s="22"/>
      <c r="BX685" s="22"/>
      <c r="BY685" s="22"/>
      <c r="BZ685" s="22"/>
      <c r="CA685" s="22"/>
      <c r="CB685" s="22"/>
      <c r="CC685" s="22"/>
      <c r="CD685" s="22"/>
      <c r="CE685" s="22"/>
      <c r="CF685" s="22"/>
      <c r="CG685" s="22"/>
      <c r="CH685" s="22"/>
      <c r="CI685" s="22"/>
      <c r="CJ685" s="22"/>
      <c r="CK685" s="22"/>
      <c r="CL685" s="22"/>
      <c r="CM685" s="22"/>
      <c r="CN685" s="22"/>
      <c r="CO685" s="22"/>
    </row>
    <row r="686" spans="1:93" s="2" customFormat="1" x14ac:dyDescent="0.3">
      <c r="A686" s="73" t="s">
        <v>240</v>
      </c>
      <c r="B686" s="73" t="s">
        <v>349</v>
      </c>
      <c r="C686" s="75" t="s">
        <v>20</v>
      </c>
      <c r="D686" s="75" t="s">
        <v>450</v>
      </c>
      <c r="E686" s="73"/>
      <c r="F686" s="73" t="s">
        <v>375</v>
      </c>
      <c r="G686" s="73" t="s">
        <v>156</v>
      </c>
      <c r="H686" s="73" t="s">
        <v>156</v>
      </c>
      <c r="I686" s="73" t="s">
        <v>465</v>
      </c>
      <c r="J686" s="73" t="str">
        <f t="shared" si="10"/>
        <v>Upper medium miles</v>
      </c>
      <c r="K686" s="28">
        <v>0.28223000000000004</v>
      </c>
      <c r="L686" s="48"/>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c r="BE686" s="22"/>
      <c r="BF686" s="22"/>
      <c r="BG686" s="22"/>
      <c r="BH686" s="22"/>
      <c r="BI686" s="22"/>
      <c r="BJ686" s="22"/>
      <c r="BK686" s="22"/>
      <c r="BL686" s="22"/>
      <c r="BM686" s="22"/>
      <c r="BN686" s="22"/>
      <c r="BO686" s="22"/>
      <c r="BP686" s="22"/>
      <c r="BQ686" s="22"/>
      <c r="BR686" s="22"/>
      <c r="BS686" s="22"/>
      <c r="BT686" s="22"/>
      <c r="BU686" s="22"/>
      <c r="BV686" s="22"/>
      <c r="BW686" s="22"/>
      <c r="BX686" s="22"/>
      <c r="BY686" s="22"/>
      <c r="BZ686" s="22"/>
      <c r="CA686" s="22"/>
      <c r="CB686" s="22"/>
      <c r="CC686" s="22"/>
      <c r="CD686" s="22"/>
      <c r="CE686" s="22"/>
      <c r="CF686" s="22"/>
      <c r="CG686" s="22"/>
      <c r="CH686" s="22"/>
      <c r="CI686" s="22"/>
      <c r="CJ686" s="22"/>
      <c r="CK686" s="22"/>
      <c r="CL686" s="22"/>
      <c r="CM686" s="22"/>
      <c r="CN686" s="22"/>
      <c r="CO686" s="22"/>
    </row>
    <row r="687" spans="1:93" s="2" customFormat="1" x14ac:dyDescent="0.3">
      <c r="A687" s="73" t="s">
        <v>240</v>
      </c>
      <c r="B687" s="73" t="s">
        <v>349</v>
      </c>
      <c r="C687" s="75" t="s">
        <v>20</v>
      </c>
      <c r="D687" s="75" t="s">
        <v>450</v>
      </c>
      <c r="E687" s="73"/>
      <c r="F687" s="73" t="s">
        <v>375</v>
      </c>
      <c r="G687" s="73" t="s">
        <v>156</v>
      </c>
      <c r="H687" s="73" t="s">
        <v>156</v>
      </c>
      <c r="I687" s="73" t="s">
        <v>466</v>
      </c>
      <c r="J687" s="73" t="str">
        <f t="shared" si="10"/>
        <v>Upper medium miles</v>
      </c>
      <c r="K687" s="28">
        <v>1.2999999999999999E-4</v>
      </c>
      <c r="L687" s="48"/>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c r="BE687" s="22"/>
      <c r="BF687" s="22"/>
      <c r="BG687" s="22"/>
      <c r="BH687" s="22"/>
      <c r="BI687" s="22"/>
      <c r="BJ687" s="22"/>
      <c r="BK687" s="22"/>
      <c r="BL687" s="22"/>
      <c r="BM687" s="22"/>
      <c r="BN687" s="22"/>
      <c r="BO687" s="22"/>
      <c r="BP687" s="22"/>
      <c r="BQ687" s="22"/>
      <c r="BR687" s="22"/>
      <c r="BS687" s="22"/>
      <c r="BT687" s="22"/>
      <c r="BU687" s="22"/>
      <c r="BV687" s="22"/>
      <c r="BW687" s="22"/>
      <c r="BX687" s="22"/>
      <c r="BY687" s="22"/>
      <c r="BZ687" s="22"/>
      <c r="CA687" s="22"/>
      <c r="CB687" s="22"/>
      <c r="CC687" s="22"/>
      <c r="CD687" s="22"/>
      <c r="CE687" s="22"/>
      <c r="CF687" s="22"/>
      <c r="CG687" s="22"/>
      <c r="CH687" s="22"/>
      <c r="CI687" s="22"/>
      <c r="CJ687" s="22"/>
      <c r="CK687" s="22"/>
      <c r="CL687" s="22"/>
      <c r="CM687" s="22"/>
      <c r="CN687" s="22"/>
      <c r="CO687" s="22"/>
    </row>
    <row r="688" spans="1:93" s="2" customFormat="1" x14ac:dyDescent="0.3">
      <c r="A688" s="73" t="s">
        <v>240</v>
      </c>
      <c r="B688" s="73" t="s">
        <v>349</v>
      </c>
      <c r="C688" s="75" t="s">
        <v>20</v>
      </c>
      <c r="D688" s="75" t="s">
        <v>450</v>
      </c>
      <c r="E688" s="73"/>
      <c r="F688" s="73" t="s">
        <v>375</v>
      </c>
      <c r="G688" s="73" t="s">
        <v>156</v>
      </c>
      <c r="H688" s="73" t="s">
        <v>156</v>
      </c>
      <c r="I688" s="73" t="s">
        <v>467</v>
      </c>
      <c r="J688" s="73" t="str">
        <f t="shared" si="10"/>
        <v>Upper medium miles</v>
      </c>
      <c r="K688" s="28">
        <v>0.27968999999999999</v>
      </c>
      <c r="L688" s="48"/>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c r="BE688" s="22"/>
      <c r="BF688" s="22"/>
      <c r="BG688" s="22"/>
      <c r="BH688" s="22"/>
      <c r="BI688" s="22"/>
      <c r="BJ688" s="22"/>
      <c r="BK688" s="22"/>
      <c r="BL688" s="22"/>
      <c r="BM688" s="22"/>
      <c r="BN688" s="22"/>
      <c r="BO688" s="22"/>
      <c r="BP688" s="22"/>
      <c r="BQ688" s="22"/>
      <c r="BR688" s="22"/>
      <c r="BS688" s="22"/>
      <c r="BT688" s="22"/>
      <c r="BU688" s="22"/>
      <c r="BV688" s="22"/>
      <c r="BW688" s="22"/>
      <c r="BX688" s="22"/>
      <c r="BY688" s="22"/>
      <c r="BZ688" s="22"/>
      <c r="CA688" s="22"/>
      <c r="CB688" s="22"/>
      <c r="CC688" s="22"/>
      <c r="CD688" s="22"/>
      <c r="CE688" s="22"/>
      <c r="CF688" s="22"/>
      <c r="CG688" s="22"/>
      <c r="CH688" s="22"/>
      <c r="CI688" s="22"/>
      <c r="CJ688" s="22"/>
      <c r="CK688" s="22"/>
      <c r="CL688" s="22"/>
      <c r="CM688" s="22"/>
      <c r="CN688" s="22"/>
      <c r="CO688" s="22"/>
    </row>
    <row r="689" spans="1:93" s="2" customFormat="1" x14ac:dyDescent="0.3">
      <c r="A689" s="73" t="s">
        <v>240</v>
      </c>
      <c r="B689" s="73" t="s">
        <v>349</v>
      </c>
      <c r="C689" s="75" t="s">
        <v>20</v>
      </c>
      <c r="D689" s="75" t="s">
        <v>450</v>
      </c>
      <c r="E689" s="73"/>
      <c r="F689" s="73" t="s">
        <v>375</v>
      </c>
      <c r="G689" s="73" t="s">
        <v>156</v>
      </c>
      <c r="H689" s="73" t="s">
        <v>156</v>
      </c>
      <c r="I689" s="73" t="s">
        <v>468</v>
      </c>
      <c r="J689" s="73" t="str">
        <f t="shared" si="10"/>
        <v>Upper medium miles</v>
      </c>
      <c r="K689" s="28">
        <v>2.4099999999999998E-3</v>
      </c>
      <c r="L689" s="48"/>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c r="BE689" s="22"/>
      <c r="BF689" s="22"/>
      <c r="BG689" s="22"/>
      <c r="BH689" s="22"/>
      <c r="BI689" s="22"/>
      <c r="BJ689" s="22"/>
      <c r="BK689" s="22"/>
      <c r="BL689" s="22"/>
      <c r="BM689" s="22"/>
      <c r="BN689" s="22"/>
      <c r="BO689" s="22"/>
      <c r="BP689" s="22"/>
      <c r="BQ689" s="22"/>
      <c r="BR689" s="22"/>
      <c r="BS689" s="22"/>
      <c r="BT689" s="22"/>
      <c r="BU689" s="22"/>
      <c r="BV689" s="22"/>
      <c r="BW689" s="22"/>
      <c r="BX689" s="22"/>
      <c r="BY689" s="22"/>
      <c r="BZ689" s="22"/>
      <c r="CA689" s="22"/>
      <c r="CB689" s="22"/>
      <c r="CC689" s="22"/>
      <c r="CD689" s="22"/>
      <c r="CE689" s="22"/>
      <c r="CF689" s="22"/>
      <c r="CG689" s="22"/>
      <c r="CH689" s="22"/>
      <c r="CI689" s="22"/>
      <c r="CJ689" s="22"/>
      <c r="CK689" s="22"/>
      <c r="CL689" s="22"/>
      <c r="CM689" s="22"/>
      <c r="CN689" s="22"/>
      <c r="CO689" s="22"/>
    </row>
    <row r="690" spans="1:93" x14ac:dyDescent="0.3">
      <c r="A690" s="73" t="s">
        <v>240</v>
      </c>
      <c r="B690" s="73" t="s">
        <v>349</v>
      </c>
      <c r="C690" s="75" t="s">
        <v>20</v>
      </c>
      <c r="D690" s="75" t="s">
        <v>450</v>
      </c>
      <c r="E690" s="73"/>
      <c r="F690" s="73" t="s">
        <v>490</v>
      </c>
      <c r="G690" s="73" t="s">
        <v>405</v>
      </c>
      <c r="H690" s="73" t="s">
        <v>405</v>
      </c>
      <c r="I690" s="73" t="s">
        <v>465</v>
      </c>
      <c r="J690" s="73" t="str">
        <f t="shared" si="10"/>
        <v>Upper medium km</v>
      </c>
      <c r="K690" s="28">
        <v>7.4290000000000009E-2</v>
      </c>
    </row>
    <row r="691" spans="1:93" x14ac:dyDescent="0.3">
      <c r="A691" s="73" t="s">
        <v>240</v>
      </c>
      <c r="B691" s="73" t="s">
        <v>349</v>
      </c>
      <c r="C691" s="75" t="s">
        <v>20</v>
      </c>
      <c r="D691" s="75" t="s">
        <v>450</v>
      </c>
      <c r="E691" s="73"/>
      <c r="F691" s="73" t="s">
        <v>490</v>
      </c>
      <c r="G691" s="73" t="s">
        <v>405</v>
      </c>
      <c r="H691" s="73" t="s">
        <v>405</v>
      </c>
      <c r="I691" s="73" t="s">
        <v>466</v>
      </c>
      <c r="J691" s="73" t="str">
        <f t="shared" si="10"/>
        <v>Upper medium km</v>
      </c>
      <c r="K691" s="28">
        <v>2.2000000000000001E-4</v>
      </c>
    </row>
    <row r="692" spans="1:93" x14ac:dyDescent="0.3">
      <c r="A692" s="73" t="s">
        <v>240</v>
      </c>
      <c r="B692" s="73" t="s">
        <v>349</v>
      </c>
      <c r="C692" s="75" t="s">
        <v>20</v>
      </c>
      <c r="D692" s="75" t="s">
        <v>450</v>
      </c>
      <c r="E692" s="73"/>
      <c r="F692" s="73" t="s">
        <v>490</v>
      </c>
      <c r="G692" s="73" t="s">
        <v>405</v>
      </c>
      <c r="H692" s="73" t="s">
        <v>405</v>
      </c>
      <c r="I692" s="73" t="s">
        <v>467</v>
      </c>
      <c r="J692" s="73" t="str">
        <f t="shared" si="10"/>
        <v>Upper medium km</v>
      </c>
      <c r="K692" s="28">
        <v>7.3830000000000007E-2</v>
      </c>
    </row>
    <row r="693" spans="1:93" x14ac:dyDescent="0.3">
      <c r="A693" s="73" t="s">
        <v>240</v>
      </c>
      <c r="B693" s="73" t="s">
        <v>349</v>
      </c>
      <c r="C693" s="75" t="s">
        <v>20</v>
      </c>
      <c r="D693" s="75" t="s">
        <v>450</v>
      </c>
      <c r="E693" s="73"/>
      <c r="F693" s="73" t="s">
        <v>490</v>
      </c>
      <c r="G693" s="73" t="s">
        <v>405</v>
      </c>
      <c r="H693" s="73" t="s">
        <v>405</v>
      </c>
      <c r="I693" s="73" t="s">
        <v>468</v>
      </c>
      <c r="J693" s="73" t="str">
        <f t="shared" si="10"/>
        <v>Upper medium km</v>
      </c>
      <c r="K693" s="28">
        <v>2.4000000000000001E-4</v>
      </c>
    </row>
    <row r="694" spans="1:93" x14ac:dyDescent="0.3">
      <c r="A694" s="73" t="s">
        <v>240</v>
      </c>
      <c r="B694" s="73" t="s">
        <v>349</v>
      </c>
      <c r="C694" s="75" t="s">
        <v>20</v>
      </c>
      <c r="D694" s="75" t="s">
        <v>450</v>
      </c>
      <c r="E694" s="73"/>
      <c r="F694" s="73" t="s">
        <v>490</v>
      </c>
      <c r="G694" s="73" t="s">
        <v>156</v>
      </c>
      <c r="H694" s="73" t="s">
        <v>156</v>
      </c>
      <c r="I694" s="73" t="s">
        <v>465</v>
      </c>
      <c r="J694" s="73" t="str">
        <f t="shared" si="10"/>
        <v>Upper medium miles</v>
      </c>
      <c r="K694" s="28">
        <v>0.11955</v>
      </c>
    </row>
    <row r="695" spans="1:93" x14ac:dyDescent="0.3">
      <c r="A695" s="73" t="s">
        <v>240</v>
      </c>
      <c r="B695" s="73" t="s">
        <v>349</v>
      </c>
      <c r="C695" s="75" t="s">
        <v>20</v>
      </c>
      <c r="D695" s="75" t="s">
        <v>450</v>
      </c>
      <c r="E695" s="73"/>
      <c r="F695" s="73" t="s">
        <v>490</v>
      </c>
      <c r="G695" s="73" t="s">
        <v>156</v>
      </c>
      <c r="H695" s="73" t="s">
        <v>156</v>
      </c>
      <c r="I695" s="73" t="s">
        <v>466</v>
      </c>
      <c r="J695" s="73" t="str">
        <f t="shared" si="10"/>
        <v>Upper medium miles</v>
      </c>
      <c r="K695" s="28">
        <v>3.5E-4</v>
      </c>
    </row>
    <row r="696" spans="1:93" x14ac:dyDescent="0.3">
      <c r="A696" s="73" t="s">
        <v>240</v>
      </c>
      <c r="B696" s="73" t="s">
        <v>349</v>
      </c>
      <c r="C696" s="75" t="s">
        <v>20</v>
      </c>
      <c r="D696" s="75" t="s">
        <v>450</v>
      </c>
      <c r="E696" s="73"/>
      <c r="F696" s="73" t="s">
        <v>490</v>
      </c>
      <c r="G696" s="73" t="s">
        <v>156</v>
      </c>
      <c r="H696" s="73" t="s">
        <v>156</v>
      </c>
      <c r="I696" s="73" t="s">
        <v>467</v>
      </c>
      <c r="J696" s="73" t="str">
        <f t="shared" si="10"/>
        <v>Upper medium miles</v>
      </c>
      <c r="K696" s="28">
        <v>0.11882</v>
      </c>
    </row>
    <row r="697" spans="1:93" ht="15.75" customHeight="1" x14ac:dyDescent="0.3">
      <c r="A697" s="73" t="s">
        <v>240</v>
      </c>
      <c r="B697" s="73" t="s">
        <v>349</v>
      </c>
      <c r="C697" s="75" t="s">
        <v>20</v>
      </c>
      <c r="D697" s="75" t="s">
        <v>450</v>
      </c>
      <c r="E697" s="73"/>
      <c r="F697" s="73" t="s">
        <v>490</v>
      </c>
      <c r="G697" s="73" t="s">
        <v>156</v>
      </c>
      <c r="H697" s="73" t="s">
        <v>156</v>
      </c>
      <c r="I697" s="73" t="s">
        <v>468</v>
      </c>
      <c r="J697" s="73" t="str">
        <f t="shared" si="10"/>
        <v>Upper medium miles</v>
      </c>
      <c r="K697" s="28">
        <v>3.8000000000000002E-4</v>
      </c>
    </row>
    <row r="698" spans="1:93" x14ac:dyDescent="0.3">
      <c r="A698" s="73" t="s">
        <v>240</v>
      </c>
      <c r="B698" s="73" t="s">
        <v>349</v>
      </c>
      <c r="C698" s="75" t="s">
        <v>20</v>
      </c>
      <c r="D698" s="75" t="s">
        <v>450</v>
      </c>
      <c r="E698" s="73"/>
      <c r="F698" s="73" t="s">
        <v>491</v>
      </c>
      <c r="G698" s="73" t="s">
        <v>405</v>
      </c>
      <c r="H698" s="73" t="s">
        <v>405</v>
      </c>
      <c r="I698" s="73" t="s">
        <v>465</v>
      </c>
      <c r="J698" s="73" t="str">
        <f t="shared" si="10"/>
        <v>Upper medium km</v>
      </c>
      <c r="K698" s="28">
        <v>0</v>
      </c>
    </row>
    <row r="699" spans="1:93" x14ac:dyDescent="0.3">
      <c r="A699" s="73" t="s">
        <v>240</v>
      </c>
      <c r="B699" s="73" t="s">
        <v>349</v>
      </c>
      <c r="C699" s="75" t="s">
        <v>20</v>
      </c>
      <c r="D699" s="75" t="s">
        <v>450</v>
      </c>
      <c r="E699" s="73"/>
      <c r="F699" s="73" t="s">
        <v>491</v>
      </c>
      <c r="G699" s="73" t="s">
        <v>405</v>
      </c>
      <c r="H699" s="73" t="s">
        <v>405</v>
      </c>
      <c r="I699" s="73" t="s">
        <v>466</v>
      </c>
      <c r="J699" s="73" t="str">
        <f t="shared" si="10"/>
        <v>Upper medium km</v>
      </c>
      <c r="K699" s="28">
        <v>0</v>
      </c>
    </row>
    <row r="700" spans="1:93" x14ac:dyDescent="0.3">
      <c r="A700" s="73" t="s">
        <v>240</v>
      </c>
      <c r="B700" s="73" t="s">
        <v>349</v>
      </c>
      <c r="C700" s="75" t="s">
        <v>20</v>
      </c>
      <c r="D700" s="75" t="s">
        <v>450</v>
      </c>
      <c r="E700" s="73"/>
      <c r="F700" s="73" t="s">
        <v>491</v>
      </c>
      <c r="G700" s="73" t="s">
        <v>405</v>
      </c>
      <c r="H700" s="73" t="s">
        <v>405</v>
      </c>
      <c r="I700" s="73" t="s">
        <v>467</v>
      </c>
      <c r="J700" s="73" t="str">
        <f t="shared" si="10"/>
        <v>Upper medium km</v>
      </c>
      <c r="K700" s="28">
        <v>0</v>
      </c>
    </row>
    <row r="701" spans="1:93" x14ac:dyDescent="0.3">
      <c r="A701" s="73" t="s">
        <v>240</v>
      </c>
      <c r="B701" s="73" t="s">
        <v>349</v>
      </c>
      <c r="C701" s="75" t="s">
        <v>20</v>
      </c>
      <c r="D701" s="75" t="s">
        <v>450</v>
      </c>
      <c r="E701" s="73"/>
      <c r="F701" s="73" t="s">
        <v>491</v>
      </c>
      <c r="G701" s="73" t="s">
        <v>405</v>
      </c>
      <c r="H701" s="73" t="s">
        <v>405</v>
      </c>
      <c r="I701" s="73" t="s">
        <v>468</v>
      </c>
      <c r="J701" s="73" t="str">
        <f t="shared" si="10"/>
        <v>Upper medium km</v>
      </c>
      <c r="K701" s="28">
        <v>0</v>
      </c>
    </row>
    <row r="702" spans="1:93" x14ac:dyDescent="0.3">
      <c r="A702" s="73" t="s">
        <v>240</v>
      </c>
      <c r="B702" s="73" t="s">
        <v>349</v>
      </c>
      <c r="C702" s="75" t="s">
        <v>20</v>
      </c>
      <c r="D702" s="75" t="s">
        <v>450</v>
      </c>
      <c r="E702" s="73"/>
      <c r="F702" s="73" t="s">
        <v>491</v>
      </c>
      <c r="G702" s="73" t="s">
        <v>156</v>
      </c>
      <c r="H702" s="73" t="s">
        <v>156</v>
      </c>
      <c r="I702" s="73" t="s">
        <v>465</v>
      </c>
      <c r="J702" s="73" t="str">
        <f t="shared" si="10"/>
        <v>Upper medium miles</v>
      </c>
      <c r="K702" s="28">
        <v>0</v>
      </c>
    </row>
    <row r="703" spans="1:93" x14ac:dyDescent="0.3">
      <c r="A703" s="73" t="s">
        <v>240</v>
      </c>
      <c r="B703" s="73" t="s">
        <v>349</v>
      </c>
      <c r="C703" s="75" t="s">
        <v>20</v>
      </c>
      <c r="D703" s="75" t="s">
        <v>450</v>
      </c>
      <c r="E703" s="73"/>
      <c r="F703" s="73" t="s">
        <v>491</v>
      </c>
      <c r="G703" s="73" t="s">
        <v>156</v>
      </c>
      <c r="H703" s="73" t="s">
        <v>156</v>
      </c>
      <c r="I703" s="73" t="s">
        <v>466</v>
      </c>
      <c r="J703" s="73" t="str">
        <f t="shared" si="10"/>
        <v>Upper medium miles</v>
      </c>
      <c r="K703" s="28">
        <v>0</v>
      </c>
    </row>
    <row r="704" spans="1:93" x14ac:dyDescent="0.3">
      <c r="A704" s="73" t="s">
        <v>240</v>
      </c>
      <c r="B704" s="73" t="s">
        <v>349</v>
      </c>
      <c r="C704" s="75" t="s">
        <v>20</v>
      </c>
      <c r="D704" s="75" t="s">
        <v>450</v>
      </c>
      <c r="E704" s="73"/>
      <c r="F704" s="73" t="s">
        <v>491</v>
      </c>
      <c r="G704" s="73" t="s">
        <v>156</v>
      </c>
      <c r="H704" s="73" t="s">
        <v>156</v>
      </c>
      <c r="I704" s="73" t="s">
        <v>467</v>
      </c>
      <c r="J704" s="73" t="str">
        <f t="shared" si="10"/>
        <v>Upper medium miles</v>
      </c>
      <c r="K704" s="28">
        <v>0</v>
      </c>
    </row>
    <row r="705" spans="1:93" x14ac:dyDescent="0.3">
      <c r="A705" s="73" t="s">
        <v>240</v>
      </c>
      <c r="B705" s="73" t="s">
        <v>349</v>
      </c>
      <c r="C705" s="75" t="s">
        <v>20</v>
      </c>
      <c r="D705" s="75" t="s">
        <v>450</v>
      </c>
      <c r="E705" s="73"/>
      <c r="F705" s="73" t="s">
        <v>491</v>
      </c>
      <c r="G705" s="73" t="s">
        <v>156</v>
      </c>
      <c r="H705" s="73" t="s">
        <v>156</v>
      </c>
      <c r="I705" s="73" t="s">
        <v>468</v>
      </c>
      <c r="J705" s="73" t="str">
        <f t="shared" si="10"/>
        <v>Upper medium miles</v>
      </c>
      <c r="K705" s="28">
        <v>0</v>
      </c>
    </row>
    <row r="706" spans="1:93" s="2" customFormat="1" x14ac:dyDescent="0.3">
      <c r="A706" s="73" t="s">
        <v>240</v>
      </c>
      <c r="B706" s="73" t="s">
        <v>349</v>
      </c>
      <c r="C706" s="75" t="s">
        <v>20</v>
      </c>
      <c r="D706" s="75" t="s">
        <v>328</v>
      </c>
      <c r="E706" s="73"/>
      <c r="F706" s="73" t="s">
        <v>412</v>
      </c>
      <c r="G706" s="73" t="s">
        <v>405</v>
      </c>
      <c r="H706" s="73" t="s">
        <v>405</v>
      </c>
      <c r="I706" s="73" t="s">
        <v>465</v>
      </c>
      <c r="J706" s="73" t="str">
        <f t="shared" si="10"/>
        <v>Executive km</v>
      </c>
      <c r="K706" s="28">
        <v>0.17524999999999999</v>
      </c>
      <c r="L706" s="48"/>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c r="BE706" s="22"/>
      <c r="BF706" s="22"/>
      <c r="BG706" s="22"/>
      <c r="BH706" s="22"/>
      <c r="BI706" s="22"/>
      <c r="BJ706" s="22"/>
      <c r="BK706" s="22"/>
      <c r="BL706" s="22"/>
      <c r="BM706" s="22"/>
      <c r="BN706" s="22"/>
      <c r="BO706" s="22"/>
      <c r="BP706" s="22"/>
      <c r="BQ706" s="22"/>
      <c r="BR706" s="22"/>
      <c r="BS706" s="22"/>
      <c r="BT706" s="22"/>
      <c r="BU706" s="22"/>
      <c r="BV706" s="22"/>
      <c r="BW706" s="22"/>
      <c r="BX706" s="22"/>
      <c r="BY706" s="22"/>
      <c r="BZ706" s="22"/>
      <c r="CA706" s="22"/>
      <c r="CB706" s="22"/>
      <c r="CC706" s="22"/>
      <c r="CD706" s="22"/>
      <c r="CE706" s="22"/>
      <c r="CF706" s="22"/>
      <c r="CG706" s="22"/>
      <c r="CH706" s="22"/>
      <c r="CI706" s="22"/>
      <c r="CJ706" s="22"/>
      <c r="CK706" s="22"/>
      <c r="CL706" s="22"/>
      <c r="CM706" s="22"/>
      <c r="CN706" s="22"/>
      <c r="CO706" s="22"/>
    </row>
    <row r="707" spans="1:93" s="2" customFormat="1" x14ac:dyDescent="0.3">
      <c r="A707" s="73" t="s">
        <v>240</v>
      </c>
      <c r="B707" s="73" t="s">
        <v>349</v>
      </c>
      <c r="C707" s="75" t="s">
        <v>20</v>
      </c>
      <c r="D707" s="75" t="s">
        <v>328</v>
      </c>
      <c r="E707" s="73"/>
      <c r="F707" s="73" t="s">
        <v>412</v>
      </c>
      <c r="G707" s="73" t="s">
        <v>405</v>
      </c>
      <c r="H707" s="73" t="s">
        <v>405</v>
      </c>
      <c r="I707" s="73" t="s">
        <v>466</v>
      </c>
      <c r="J707" s="73" t="str">
        <f t="shared" si="10"/>
        <v>Executive km</v>
      </c>
      <c r="K707" s="145">
        <v>4.3200000000000001E-6</v>
      </c>
      <c r="L707" s="48"/>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c r="BE707" s="22"/>
      <c r="BF707" s="22"/>
      <c r="BG707" s="22"/>
      <c r="BH707" s="22"/>
      <c r="BI707" s="22"/>
      <c r="BJ707" s="22"/>
      <c r="BK707" s="22"/>
      <c r="BL707" s="22"/>
      <c r="BM707" s="22"/>
      <c r="BN707" s="22"/>
      <c r="BO707" s="22"/>
      <c r="BP707" s="22"/>
      <c r="BQ707" s="22"/>
      <c r="BR707" s="22"/>
      <c r="BS707" s="22"/>
      <c r="BT707" s="22"/>
      <c r="BU707" s="22"/>
      <c r="BV707" s="22"/>
      <c r="BW707" s="22"/>
      <c r="BX707" s="22"/>
      <c r="BY707" s="22"/>
      <c r="BZ707" s="22"/>
      <c r="CA707" s="22"/>
      <c r="CB707" s="22"/>
      <c r="CC707" s="22"/>
      <c r="CD707" s="22"/>
      <c r="CE707" s="22"/>
      <c r="CF707" s="22"/>
      <c r="CG707" s="22"/>
      <c r="CH707" s="22"/>
      <c r="CI707" s="22"/>
      <c r="CJ707" s="22"/>
      <c r="CK707" s="22"/>
      <c r="CL707" s="22"/>
      <c r="CM707" s="22"/>
      <c r="CN707" s="22"/>
      <c r="CO707" s="22"/>
    </row>
    <row r="708" spans="1:93" s="2" customFormat="1" x14ac:dyDescent="0.3">
      <c r="A708" s="73" t="s">
        <v>240</v>
      </c>
      <c r="B708" s="73" t="s">
        <v>349</v>
      </c>
      <c r="C708" s="75" t="s">
        <v>20</v>
      </c>
      <c r="D708" s="75" t="s">
        <v>328</v>
      </c>
      <c r="E708" s="73"/>
      <c r="F708" s="73" t="s">
        <v>412</v>
      </c>
      <c r="G708" s="73" t="s">
        <v>405</v>
      </c>
      <c r="H708" s="73" t="s">
        <v>405</v>
      </c>
      <c r="I708" s="73" t="s">
        <v>467</v>
      </c>
      <c r="J708" s="73" t="str">
        <f t="shared" si="10"/>
        <v>Executive km</v>
      </c>
      <c r="K708" s="28">
        <v>0.17341000000000001</v>
      </c>
      <c r="L708" s="48"/>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c r="BE708" s="22"/>
      <c r="BF708" s="22"/>
      <c r="BG708" s="22"/>
      <c r="BH708" s="22"/>
      <c r="BI708" s="22"/>
      <c r="BJ708" s="22"/>
      <c r="BK708" s="22"/>
      <c r="BL708" s="22"/>
      <c r="BM708" s="22"/>
      <c r="BN708" s="22"/>
      <c r="BO708" s="22"/>
      <c r="BP708" s="22"/>
      <c r="BQ708" s="22"/>
      <c r="BR708" s="22"/>
      <c r="BS708" s="22"/>
      <c r="BT708" s="22"/>
      <c r="BU708" s="22"/>
      <c r="BV708" s="22"/>
      <c r="BW708" s="22"/>
      <c r="BX708" s="22"/>
      <c r="BY708" s="22"/>
      <c r="BZ708" s="22"/>
      <c r="CA708" s="22"/>
      <c r="CB708" s="22"/>
      <c r="CC708" s="22"/>
      <c r="CD708" s="22"/>
      <c r="CE708" s="22"/>
      <c r="CF708" s="22"/>
      <c r="CG708" s="22"/>
      <c r="CH708" s="22"/>
      <c r="CI708" s="22"/>
      <c r="CJ708" s="22"/>
      <c r="CK708" s="22"/>
      <c r="CL708" s="22"/>
      <c r="CM708" s="22"/>
      <c r="CN708" s="22"/>
      <c r="CO708" s="22"/>
    </row>
    <row r="709" spans="1:93" s="2" customFormat="1" x14ac:dyDescent="0.3">
      <c r="A709" s="73" t="s">
        <v>240</v>
      </c>
      <c r="B709" s="73" t="s">
        <v>349</v>
      </c>
      <c r="C709" s="75" t="s">
        <v>20</v>
      </c>
      <c r="D709" s="75" t="s">
        <v>328</v>
      </c>
      <c r="E709" s="73"/>
      <c r="F709" s="73" t="s">
        <v>412</v>
      </c>
      <c r="G709" s="73" t="s">
        <v>405</v>
      </c>
      <c r="H709" s="73" t="s">
        <v>405</v>
      </c>
      <c r="I709" s="73" t="s">
        <v>468</v>
      </c>
      <c r="J709" s="73" t="str">
        <f t="shared" si="10"/>
        <v>Executive km</v>
      </c>
      <c r="K709" s="28">
        <v>1.8400000000000001E-3</v>
      </c>
      <c r="L709" s="138"/>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c r="BE709" s="22"/>
      <c r="BF709" s="22"/>
      <c r="BG709" s="22"/>
      <c r="BH709" s="22"/>
      <c r="BI709" s="22"/>
      <c r="BJ709" s="22"/>
      <c r="BK709" s="22"/>
      <c r="BL709" s="22"/>
      <c r="BM709" s="22"/>
      <c r="BN709" s="22"/>
      <c r="BO709" s="22"/>
      <c r="BP709" s="22"/>
      <c r="BQ709" s="22"/>
      <c r="BR709" s="22"/>
      <c r="BS709" s="22"/>
      <c r="BT709" s="22"/>
      <c r="BU709" s="22"/>
      <c r="BV709" s="22"/>
      <c r="BW709" s="22"/>
      <c r="BX709" s="22"/>
      <c r="BY709" s="22"/>
      <c r="BZ709" s="22"/>
      <c r="CA709" s="22"/>
      <c r="CB709" s="22"/>
      <c r="CC709" s="22"/>
      <c r="CD709" s="22"/>
      <c r="CE709" s="22"/>
      <c r="CF709" s="22"/>
      <c r="CG709" s="22"/>
      <c r="CH709" s="22"/>
      <c r="CI709" s="22"/>
      <c r="CJ709" s="22"/>
      <c r="CK709" s="22"/>
      <c r="CL709" s="22"/>
      <c r="CM709" s="22"/>
      <c r="CN709" s="22"/>
      <c r="CO709" s="22"/>
    </row>
    <row r="710" spans="1:93" s="2" customFormat="1" x14ac:dyDescent="0.3">
      <c r="A710" s="73" t="s">
        <v>240</v>
      </c>
      <c r="B710" s="73" t="s">
        <v>349</v>
      </c>
      <c r="C710" s="75" t="s">
        <v>20</v>
      </c>
      <c r="D710" s="75" t="s">
        <v>328</v>
      </c>
      <c r="E710" s="73"/>
      <c r="F710" s="73" t="s">
        <v>412</v>
      </c>
      <c r="G710" s="73" t="s">
        <v>156</v>
      </c>
      <c r="H710" s="73" t="s">
        <v>156</v>
      </c>
      <c r="I710" s="73" t="s">
        <v>465</v>
      </c>
      <c r="J710" s="73" t="str">
        <f t="shared" ref="J710:J773" si="11">CONCATENATE(D710," ",H710)</f>
        <v>Executive miles</v>
      </c>
      <c r="K710" s="28">
        <v>0.28205999999999998</v>
      </c>
      <c r="L710" s="48"/>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c r="BE710" s="22"/>
      <c r="BF710" s="22"/>
      <c r="BG710" s="22"/>
      <c r="BH710" s="22"/>
      <c r="BI710" s="22"/>
      <c r="BJ710" s="22"/>
      <c r="BK710" s="22"/>
      <c r="BL710" s="22"/>
      <c r="BM710" s="22"/>
      <c r="BN710" s="22"/>
      <c r="BO710" s="22"/>
      <c r="BP710" s="22"/>
      <c r="BQ710" s="22"/>
      <c r="BR710" s="22"/>
      <c r="BS710" s="22"/>
      <c r="BT710" s="22"/>
      <c r="BU710" s="22"/>
      <c r="BV710" s="22"/>
      <c r="BW710" s="22"/>
      <c r="BX710" s="22"/>
      <c r="BY710" s="22"/>
      <c r="BZ710" s="22"/>
      <c r="CA710" s="22"/>
      <c r="CB710" s="22"/>
      <c r="CC710" s="22"/>
      <c r="CD710" s="22"/>
      <c r="CE710" s="22"/>
      <c r="CF710" s="22"/>
      <c r="CG710" s="22"/>
      <c r="CH710" s="22"/>
      <c r="CI710" s="22"/>
      <c r="CJ710" s="22"/>
      <c r="CK710" s="22"/>
      <c r="CL710" s="22"/>
      <c r="CM710" s="22"/>
      <c r="CN710" s="22"/>
      <c r="CO710" s="22"/>
    </row>
    <row r="711" spans="1:93" s="2" customFormat="1" x14ac:dyDescent="0.3">
      <c r="A711" s="73" t="s">
        <v>240</v>
      </c>
      <c r="B711" s="73" t="s">
        <v>349</v>
      </c>
      <c r="C711" s="75" t="s">
        <v>20</v>
      </c>
      <c r="D711" s="75" t="s">
        <v>328</v>
      </c>
      <c r="E711" s="73"/>
      <c r="F711" s="73" t="s">
        <v>412</v>
      </c>
      <c r="G711" s="73" t="s">
        <v>156</v>
      </c>
      <c r="H711" s="73" t="s">
        <v>156</v>
      </c>
      <c r="I711" s="73" t="s">
        <v>466</v>
      </c>
      <c r="J711" s="73" t="str">
        <f t="shared" si="11"/>
        <v>Executive miles</v>
      </c>
      <c r="K711" s="28">
        <v>1.0000000000000001E-5</v>
      </c>
      <c r="L711" s="48"/>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c r="BE711" s="22"/>
      <c r="BF711" s="22"/>
      <c r="BG711" s="22"/>
      <c r="BH711" s="22"/>
      <c r="BI711" s="22"/>
      <c r="BJ711" s="22"/>
      <c r="BK711" s="22"/>
      <c r="BL711" s="22"/>
      <c r="BM711" s="22"/>
      <c r="BN711" s="22"/>
      <c r="BO711" s="22"/>
      <c r="BP711" s="22"/>
      <c r="BQ711" s="22"/>
      <c r="BR711" s="22"/>
      <c r="BS711" s="22"/>
      <c r="BT711" s="22"/>
      <c r="BU711" s="22"/>
      <c r="BV711" s="22"/>
      <c r="BW711" s="22"/>
      <c r="BX711" s="22"/>
      <c r="BY711" s="22"/>
      <c r="BZ711" s="22"/>
      <c r="CA711" s="22"/>
      <c r="CB711" s="22"/>
      <c r="CC711" s="22"/>
      <c r="CD711" s="22"/>
      <c r="CE711" s="22"/>
      <c r="CF711" s="22"/>
      <c r="CG711" s="22"/>
      <c r="CH711" s="22"/>
      <c r="CI711" s="22"/>
      <c r="CJ711" s="22"/>
      <c r="CK711" s="22"/>
      <c r="CL711" s="22"/>
      <c r="CM711" s="22"/>
      <c r="CN711" s="22"/>
      <c r="CO711" s="22"/>
    </row>
    <row r="712" spans="1:93" s="2" customFormat="1" x14ac:dyDescent="0.3">
      <c r="A712" s="73" t="s">
        <v>240</v>
      </c>
      <c r="B712" s="73" t="s">
        <v>349</v>
      </c>
      <c r="C712" s="75" t="s">
        <v>20</v>
      </c>
      <c r="D712" s="75" t="s">
        <v>328</v>
      </c>
      <c r="E712" s="73"/>
      <c r="F712" s="73" t="s">
        <v>412</v>
      </c>
      <c r="G712" s="73" t="s">
        <v>156</v>
      </c>
      <c r="H712" s="73" t="s">
        <v>156</v>
      </c>
      <c r="I712" s="73" t="s">
        <v>467</v>
      </c>
      <c r="J712" s="73" t="str">
        <f t="shared" si="11"/>
        <v>Executive miles</v>
      </c>
      <c r="K712" s="28">
        <v>0.27907999999999999</v>
      </c>
      <c r="L712" s="48"/>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c r="BE712" s="22"/>
      <c r="BF712" s="22"/>
      <c r="BG712" s="22"/>
      <c r="BH712" s="22"/>
      <c r="BI712" s="22"/>
      <c r="BJ712" s="22"/>
      <c r="BK712" s="22"/>
      <c r="BL712" s="22"/>
      <c r="BM712" s="22"/>
      <c r="BN712" s="22"/>
      <c r="BO712" s="22"/>
      <c r="BP712" s="22"/>
      <c r="BQ712" s="22"/>
      <c r="BR712" s="22"/>
      <c r="BS712" s="22"/>
      <c r="BT712" s="22"/>
      <c r="BU712" s="22"/>
      <c r="BV712" s="22"/>
      <c r="BW712" s="22"/>
      <c r="BX712" s="22"/>
      <c r="BY712" s="22"/>
      <c r="BZ712" s="22"/>
      <c r="CA712" s="22"/>
      <c r="CB712" s="22"/>
      <c r="CC712" s="22"/>
      <c r="CD712" s="22"/>
      <c r="CE712" s="22"/>
      <c r="CF712" s="22"/>
      <c r="CG712" s="22"/>
      <c r="CH712" s="22"/>
      <c r="CI712" s="22"/>
      <c r="CJ712" s="22"/>
      <c r="CK712" s="22"/>
      <c r="CL712" s="22"/>
      <c r="CM712" s="22"/>
      <c r="CN712" s="22"/>
      <c r="CO712" s="22"/>
    </row>
    <row r="713" spans="1:93" s="2" customFormat="1" x14ac:dyDescent="0.3">
      <c r="A713" s="73" t="s">
        <v>240</v>
      </c>
      <c r="B713" s="73" t="s">
        <v>349</v>
      </c>
      <c r="C713" s="75" t="s">
        <v>20</v>
      </c>
      <c r="D713" s="75" t="s">
        <v>328</v>
      </c>
      <c r="E713" s="73"/>
      <c r="F713" s="73" t="s">
        <v>412</v>
      </c>
      <c r="G713" s="73" t="s">
        <v>156</v>
      </c>
      <c r="H713" s="73" t="s">
        <v>156</v>
      </c>
      <c r="I713" s="73" t="s">
        <v>468</v>
      </c>
      <c r="J713" s="73" t="str">
        <f t="shared" si="11"/>
        <v>Executive miles</v>
      </c>
      <c r="K713" s="28">
        <v>2.97E-3</v>
      </c>
      <c r="L713" s="48"/>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c r="BE713" s="22"/>
      <c r="BF713" s="22"/>
      <c r="BG713" s="22"/>
      <c r="BH713" s="22"/>
      <c r="BI713" s="22"/>
      <c r="BJ713" s="22"/>
      <c r="BK713" s="22"/>
      <c r="BL713" s="22"/>
      <c r="BM713" s="22"/>
      <c r="BN713" s="22"/>
      <c r="BO713" s="22"/>
      <c r="BP713" s="22"/>
      <c r="BQ713" s="22"/>
      <c r="BR713" s="22"/>
      <c r="BS713" s="22"/>
      <c r="BT713" s="22"/>
      <c r="BU713" s="22"/>
      <c r="BV713" s="22"/>
      <c r="BW713" s="22"/>
      <c r="BX713" s="22"/>
      <c r="BY713" s="22"/>
      <c r="BZ713" s="22"/>
      <c r="CA713" s="22"/>
      <c r="CB713" s="22"/>
      <c r="CC713" s="22"/>
      <c r="CD713" s="22"/>
      <c r="CE713" s="22"/>
      <c r="CF713" s="22"/>
      <c r="CG713" s="22"/>
      <c r="CH713" s="22"/>
      <c r="CI713" s="22"/>
      <c r="CJ713" s="22"/>
      <c r="CK713" s="22"/>
      <c r="CL713" s="22"/>
      <c r="CM713" s="22"/>
      <c r="CN713" s="22"/>
      <c r="CO713" s="22"/>
    </row>
    <row r="714" spans="1:93" s="2" customFormat="1" x14ac:dyDescent="0.3">
      <c r="A714" s="73" t="s">
        <v>240</v>
      </c>
      <c r="B714" s="73" t="s">
        <v>349</v>
      </c>
      <c r="C714" s="75" t="s">
        <v>20</v>
      </c>
      <c r="D714" s="75" t="s">
        <v>328</v>
      </c>
      <c r="E714" s="73"/>
      <c r="F714" s="73" t="s">
        <v>138</v>
      </c>
      <c r="G714" s="73" t="s">
        <v>405</v>
      </c>
      <c r="H714" s="73" t="s">
        <v>405</v>
      </c>
      <c r="I714" s="73" t="s">
        <v>465</v>
      </c>
      <c r="J714" s="73" t="str">
        <f t="shared" si="11"/>
        <v>Executive km</v>
      </c>
      <c r="K714" s="28">
        <v>0.23658999999999999</v>
      </c>
      <c r="L714" s="48"/>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c r="BE714" s="22"/>
      <c r="BF714" s="22"/>
      <c r="BG714" s="22"/>
      <c r="BH714" s="22"/>
      <c r="BI714" s="22"/>
      <c r="BJ714" s="22"/>
      <c r="BK714" s="22"/>
      <c r="BL714" s="22"/>
      <c r="BM714" s="22"/>
      <c r="BN714" s="22"/>
      <c r="BO714" s="22"/>
      <c r="BP714" s="22"/>
      <c r="BQ714" s="22"/>
      <c r="BR714" s="22"/>
      <c r="BS714" s="22"/>
      <c r="BT714" s="22"/>
      <c r="BU714" s="22"/>
      <c r="BV714" s="22"/>
      <c r="BW714" s="22"/>
      <c r="BX714" s="22"/>
      <c r="BY714" s="22"/>
      <c r="BZ714" s="22"/>
      <c r="CA714" s="22"/>
      <c r="CB714" s="22"/>
      <c r="CC714" s="22"/>
      <c r="CD714" s="22"/>
      <c r="CE714" s="22"/>
      <c r="CF714" s="22"/>
      <c r="CG714" s="22"/>
      <c r="CH714" s="22"/>
      <c r="CI714" s="22"/>
      <c r="CJ714" s="22"/>
      <c r="CK714" s="22"/>
      <c r="CL714" s="22"/>
      <c r="CM714" s="22"/>
      <c r="CN714" s="22"/>
      <c r="CO714" s="22"/>
    </row>
    <row r="715" spans="1:93" s="2" customFormat="1" x14ac:dyDescent="0.3">
      <c r="A715" s="73" t="s">
        <v>240</v>
      </c>
      <c r="B715" s="73" t="s">
        <v>349</v>
      </c>
      <c r="C715" s="75" t="s">
        <v>20</v>
      </c>
      <c r="D715" s="75" t="s">
        <v>328</v>
      </c>
      <c r="E715" s="73"/>
      <c r="F715" s="73" t="s">
        <v>138</v>
      </c>
      <c r="G715" s="73" t="s">
        <v>405</v>
      </c>
      <c r="H715" s="73" t="s">
        <v>405</v>
      </c>
      <c r="I715" s="73" t="s">
        <v>466</v>
      </c>
      <c r="J715" s="73" t="str">
        <f t="shared" si="11"/>
        <v>Executive km</v>
      </c>
      <c r="K715" s="28">
        <v>3.2000000000000003E-4</v>
      </c>
      <c r="L715" s="48"/>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c r="BE715" s="22"/>
      <c r="BF715" s="22"/>
      <c r="BG715" s="22"/>
      <c r="BH715" s="22"/>
      <c r="BI715" s="22"/>
      <c r="BJ715" s="22"/>
      <c r="BK715" s="22"/>
      <c r="BL715" s="22"/>
      <c r="BM715" s="22"/>
      <c r="BN715" s="22"/>
      <c r="BO715" s="22"/>
      <c r="BP715" s="22"/>
      <c r="BQ715" s="22"/>
      <c r="BR715" s="22"/>
      <c r="BS715" s="22"/>
      <c r="BT715" s="22"/>
      <c r="BU715" s="22"/>
      <c r="BV715" s="22"/>
      <c r="BW715" s="22"/>
      <c r="BX715" s="22"/>
      <c r="BY715" s="22"/>
      <c r="BZ715" s="22"/>
      <c r="CA715" s="22"/>
      <c r="CB715" s="22"/>
      <c r="CC715" s="22"/>
      <c r="CD715" s="22"/>
      <c r="CE715" s="22"/>
      <c r="CF715" s="22"/>
      <c r="CG715" s="22"/>
      <c r="CH715" s="22"/>
      <c r="CI715" s="22"/>
      <c r="CJ715" s="22"/>
      <c r="CK715" s="22"/>
      <c r="CL715" s="22"/>
      <c r="CM715" s="22"/>
      <c r="CN715" s="22"/>
      <c r="CO715" s="22"/>
    </row>
    <row r="716" spans="1:93" s="2" customFormat="1" x14ac:dyDescent="0.3">
      <c r="A716" s="73" t="s">
        <v>240</v>
      </c>
      <c r="B716" s="73" t="s">
        <v>349</v>
      </c>
      <c r="C716" s="75" t="s">
        <v>20</v>
      </c>
      <c r="D716" s="75" t="s">
        <v>328</v>
      </c>
      <c r="E716" s="73"/>
      <c r="F716" s="73" t="s">
        <v>138</v>
      </c>
      <c r="G716" s="73" t="s">
        <v>405</v>
      </c>
      <c r="H716" s="73" t="s">
        <v>405</v>
      </c>
      <c r="I716" s="73" t="s">
        <v>467</v>
      </c>
      <c r="J716" s="73" t="str">
        <f t="shared" si="11"/>
        <v>Executive km</v>
      </c>
      <c r="K716" s="28">
        <v>0.23588999999999999</v>
      </c>
      <c r="L716" s="48"/>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c r="BE716" s="22"/>
      <c r="BF716" s="22"/>
      <c r="BG716" s="22"/>
      <c r="BH716" s="22"/>
      <c r="BI716" s="22"/>
      <c r="BJ716" s="22"/>
      <c r="BK716" s="22"/>
      <c r="BL716" s="22"/>
      <c r="BM716" s="22"/>
      <c r="BN716" s="22"/>
      <c r="BO716" s="22"/>
      <c r="BP716" s="22"/>
      <c r="BQ716" s="22"/>
      <c r="BR716" s="22"/>
      <c r="BS716" s="22"/>
      <c r="BT716" s="22"/>
      <c r="BU716" s="22"/>
      <c r="BV716" s="22"/>
      <c r="BW716" s="22"/>
      <c r="BX716" s="22"/>
      <c r="BY716" s="22"/>
      <c r="BZ716" s="22"/>
      <c r="CA716" s="22"/>
      <c r="CB716" s="22"/>
      <c r="CC716" s="22"/>
      <c r="CD716" s="22"/>
      <c r="CE716" s="22"/>
      <c r="CF716" s="22"/>
      <c r="CG716" s="22"/>
      <c r="CH716" s="22"/>
      <c r="CI716" s="22"/>
      <c r="CJ716" s="22"/>
      <c r="CK716" s="22"/>
      <c r="CL716" s="22"/>
      <c r="CM716" s="22"/>
      <c r="CN716" s="22"/>
      <c r="CO716" s="22"/>
    </row>
    <row r="717" spans="1:93" s="2" customFormat="1" x14ac:dyDescent="0.3">
      <c r="A717" s="73" t="s">
        <v>240</v>
      </c>
      <c r="B717" s="73" t="s">
        <v>349</v>
      </c>
      <c r="C717" s="75" t="s">
        <v>20</v>
      </c>
      <c r="D717" s="75" t="s">
        <v>328</v>
      </c>
      <c r="E717" s="73"/>
      <c r="F717" s="73" t="s">
        <v>138</v>
      </c>
      <c r="G717" s="73" t="s">
        <v>405</v>
      </c>
      <c r="H717" s="73" t="s">
        <v>405</v>
      </c>
      <c r="I717" s="73" t="s">
        <v>468</v>
      </c>
      <c r="J717" s="73" t="str">
        <f t="shared" si="11"/>
        <v>Executive km</v>
      </c>
      <c r="K717" s="28">
        <v>3.8000000000000002E-4</v>
      </c>
      <c r="L717" s="48"/>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c r="BE717" s="22"/>
      <c r="BF717" s="22"/>
      <c r="BG717" s="22"/>
      <c r="BH717" s="22"/>
      <c r="BI717" s="22"/>
      <c r="BJ717" s="22"/>
      <c r="BK717" s="22"/>
      <c r="BL717" s="22"/>
      <c r="BM717" s="22"/>
      <c r="BN717" s="22"/>
      <c r="BO717" s="22"/>
      <c r="BP717" s="22"/>
      <c r="BQ717" s="22"/>
      <c r="BR717" s="22"/>
      <c r="BS717" s="22"/>
      <c r="BT717" s="22"/>
      <c r="BU717" s="22"/>
      <c r="BV717" s="22"/>
      <c r="BW717" s="22"/>
      <c r="BX717" s="22"/>
      <c r="BY717" s="22"/>
      <c r="BZ717" s="22"/>
      <c r="CA717" s="22"/>
      <c r="CB717" s="22"/>
      <c r="CC717" s="22"/>
      <c r="CD717" s="22"/>
      <c r="CE717" s="22"/>
      <c r="CF717" s="22"/>
      <c r="CG717" s="22"/>
      <c r="CH717" s="22"/>
      <c r="CI717" s="22"/>
      <c r="CJ717" s="22"/>
      <c r="CK717" s="22"/>
      <c r="CL717" s="22"/>
      <c r="CM717" s="22"/>
      <c r="CN717" s="22"/>
      <c r="CO717" s="22"/>
    </row>
    <row r="718" spans="1:93" s="2" customFormat="1" x14ac:dyDescent="0.3">
      <c r="A718" s="73" t="s">
        <v>240</v>
      </c>
      <c r="B718" s="73" t="s">
        <v>349</v>
      </c>
      <c r="C718" s="75" t="s">
        <v>20</v>
      </c>
      <c r="D718" s="75" t="s">
        <v>328</v>
      </c>
      <c r="E718" s="73"/>
      <c r="F718" s="73" t="s">
        <v>138</v>
      </c>
      <c r="G718" s="73" t="s">
        <v>156</v>
      </c>
      <c r="H718" s="73" t="s">
        <v>156</v>
      </c>
      <c r="I718" s="73" t="s">
        <v>465</v>
      </c>
      <c r="J718" s="73" t="str">
        <f t="shared" si="11"/>
        <v>Executive miles</v>
      </c>
      <c r="K718" s="28">
        <v>0.38075000000000003</v>
      </c>
      <c r="L718" s="48"/>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c r="BE718" s="22"/>
      <c r="BF718" s="22"/>
      <c r="BG718" s="22"/>
      <c r="BH718" s="22"/>
      <c r="BI718" s="22"/>
      <c r="BJ718" s="22"/>
      <c r="BK718" s="22"/>
      <c r="BL718" s="22"/>
      <c r="BM718" s="22"/>
      <c r="BN718" s="22"/>
      <c r="BO718" s="22"/>
      <c r="BP718" s="22"/>
      <c r="BQ718" s="22"/>
      <c r="BR718" s="22"/>
      <c r="BS718" s="22"/>
      <c r="BT718" s="22"/>
      <c r="BU718" s="22"/>
      <c r="BV718" s="22"/>
      <c r="BW718" s="22"/>
      <c r="BX718" s="22"/>
      <c r="BY718" s="22"/>
      <c r="BZ718" s="22"/>
      <c r="CA718" s="22"/>
      <c r="CB718" s="22"/>
      <c r="CC718" s="22"/>
      <c r="CD718" s="22"/>
      <c r="CE718" s="22"/>
      <c r="CF718" s="22"/>
      <c r="CG718" s="22"/>
      <c r="CH718" s="22"/>
      <c r="CI718" s="22"/>
      <c r="CJ718" s="22"/>
      <c r="CK718" s="22"/>
      <c r="CL718" s="22"/>
      <c r="CM718" s="22"/>
      <c r="CN718" s="22"/>
      <c r="CO718" s="22"/>
    </row>
    <row r="719" spans="1:93" s="2" customFormat="1" x14ac:dyDescent="0.3">
      <c r="A719" s="73" t="s">
        <v>240</v>
      </c>
      <c r="B719" s="73" t="s">
        <v>349</v>
      </c>
      <c r="C719" s="75" t="s">
        <v>20</v>
      </c>
      <c r="D719" s="75" t="s">
        <v>328</v>
      </c>
      <c r="E719" s="73"/>
      <c r="F719" s="73" t="s">
        <v>138</v>
      </c>
      <c r="G719" s="73" t="s">
        <v>156</v>
      </c>
      <c r="H719" s="73" t="s">
        <v>156</v>
      </c>
      <c r="I719" s="73" t="s">
        <v>466</v>
      </c>
      <c r="J719" s="73" t="str">
        <f t="shared" si="11"/>
        <v>Executive miles</v>
      </c>
      <c r="K719" s="28">
        <v>5.1000000000000004E-4</v>
      </c>
      <c r="L719" s="48"/>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c r="BE719" s="22"/>
      <c r="BF719" s="22"/>
      <c r="BG719" s="22"/>
      <c r="BH719" s="22"/>
      <c r="BI719" s="22"/>
      <c r="BJ719" s="22"/>
      <c r="BK719" s="22"/>
      <c r="BL719" s="22"/>
      <c r="BM719" s="22"/>
      <c r="BN719" s="22"/>
      <c r="BO719" s="22"/>
      <c r="BP719" s="22"/>
      <c r="BQ719" s="22"/>
      <c r="BR719" s="22"/>
      <c r="BS719" s="22"/>
      <c r="BT719" s="22"/>
      <c r="BU719" s="22"/>
      <c r="BV719" s="22"/>
      <c r="BW719" s="22"/>
      <c r="BX719" s="22"/>
      <c r="BY719" s="22"/>
      <c r="BZ719" s="22"/>
      <c r="CA719" s="22"/>
      <c r="CB719" s="22"/>
      <c r="CC719" s="22"/>
      <c r="CD719" s="22"/>
      <c r="CE719" s="22"/>
      <c r="CF719" s="22"/>
      <c r="CG719" s="22"/>
      <c r="CH719" s="22"/>
      <c r="CI719" s="22"/>
      <c r="CJ719" s="22"/>
      <c r="CK719" s="22"/>
      <c r="CL719" s="22"/>
      <c r="CM719" s="22"/>
      <c r="CN719" s="22"/>
      <c r="CO719" s="22"/>
    </row>
    <row r="720" spans="1:93" s="2" customFormat="1" x14ac:dyDescent="0.3">
      <c r="A720" s="73" t="s">
        <v>240</v>
      </c>
      <c r="B720" s="73" t="s">
        <v>349</v>
      </c>
      <c r="C720" s="75" t="s">
        <v>20</v>
      </c>
      <c r="D720" s="75" t="s">
        <v>328</v>
      </c>
      <c r="E720" s="73"/>
      <c r="F720" s="73" t="s">
        <v>138</v>
      </c>
      <c r="G720" s="73" t="s">
        <v>156</v>
      </c>
      <c r="H720" s="73" t="s">
        <v>156</v>
      </c>
      <c r="I720" s="73" t="s">
        <v>467</v>
      </c>
      <c r="J720" s="73" t="str">
        <f t="shared" si="11"/>
        <v>Executive miles</v>
      </c>
      <c r="K720" s="28">
        <v>0.37963000000000002</v>
      </c>
      <c r="L720" s="48"/>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c r="BE720" s="22"/>
      <c r="BF720" s="22"/>
      <c r="BG720" s="22"/>
      <c r="BH720" s="22"/>
      <c r="BI720" s="22"/>
      <c r="BJ720" s="22"/>
      <c r="BK720" s="22"/>
      <c r="BL720" s="22"/>
      <c r="BM720" s="22"/>
      <c r="BN720" s="22"/>
      <c r="BO720" s="22"/>
      <c r="BP720" s="22"/>
      <c r="BQ720" s="22"/>
      <c r="BR720" s="22"/>
      <c r="BS720" s="22"/>
      <c r="BT720" s="22"/>
      <c r="BU720" s="22"/>
      <c r="BV720" s="22"/>
      <c r="BW720" s="22"/>
      <c r="BX720" s="22"/>
      <c r="BY720" s="22"/>
      <c r="BZ720" s="22"/>
      <c r="CA720" s="22"/>
      <c r="CB720" s="22"/>
      <c r="CC720" s="22"/>
      <c r="CD720" s="22"/>
      <c r="CE720" s="22"/>
      <c r="CF720" s="22"/>
      <c r="CG720" s="22"/>
      <c r="CH720" s="22"/>
      <c r="CI720" s="22"/>
      <c r="CJ720" s="22"/>
      <c r="CK720" s="22"/>
      <c r="CL720" s="22"/>
      <c r="CM720" s="22"/>
      <c r="CN720" s="22"/>
      <c r="CO720" s="22"/>
    </row>
    <row r="721" spans="1:93" s="2" customFormat="1" x14ac:dyDescent="0.3">
      <c r="A721" s="73" t="s">
        <v>240</v>
      </c>
      <c r="B721" s="73" t="s">
        <v>349</v>
      </c>
      <c r="C721" s="75" t="s">
        <v>20</v>
      </c>
      <c r="D721" s="75" t="s">
        <v>328</v>
      </c>
      <c r="E721" s="73"/>
      <c r="F721" s="73" t="s">
        <v>138</v>
      </c>
      <c r="G721" s="73" t="s">
        <v>156</v>
      </c>
      <c r="H721" s="73" t="s">
        <v>156</v>
      </c>
      <c r="I721" s="73" t="s">
        <v>468</v>
      </c>
      <c r="J721" s="73" t="str">
        <f t="shared" si="11"/>
        <v>Executive miles</v>
      </c>
      <c r="K721" s="28">
        <v>6.0999999999999997E-4</v>
      </c>
      <c r="L721" s="48"/>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c r="BE721" s="22"/>
      <c r="BF721" s="22"/>
      <c r="BG721" s="22"/>
      <c r="BH721" s="22"/>
      <c r="BI721" s="22"/>
      <c r="BJ721" s="22"/>
      <c r="BK721" s="22"/>
      <c r="BL721" s="22"/>
      <c r="BM721" s="22"/>
      <c r="BN721" s="22"/>
      <c r="BO721" s="22"/>
      <c r="BP721" s="22"/>
      <c r="BQ721" s="22"/>
      <c r="BR721" s="22"/>
      <c r="BS721" s="22"/>
      <c r="BT721" s="22"/>
      <c r="BU721" s="22"/>
      <c r="BV721" s="22"/>
      <c r="BW721" s="22"/>
      <c r="BX721" s="22"/>
      <c r="BY721" s="22"/>
      <c r="BZ721" s="22"/>
      <c r="CA721" s="22"/>
      <c r="CB721" s="22"/>
      <c r="CC721" s="22"/>
      <c r="CD721" s="22"/>
      <c r="CE721" s="22"/>
      <c r="CF721" s="22"/>
      <c r="CG721" s="22"/>
      <c r="CH721" s="22"/>
      <c r="CI721" s="22"/>
      <c r="CJ721" s="22"/>
      <c r="CK721" s="22"/>
      <c r="CL721" s="22"/>
      <c r="CM721" s="22"/>
      <c r="CN721" s="22"/>
      <c r="CO721" s="22"/>
    </row>
    <row r="722" spans="1:93" s="2" customFormat="1" x14ac:dyDescent="0.3">
      <c r="A722" s="73" t="s">
        <v>240</v>
      </c>
      <c r="B722" s="73" t="s">
        <v>349</v>
      </c>
      <c r="C722" s="75" t="s">
        <v>20</v>
      </c>
      <c r="D722" s="75" t="s">
        <v>328</v>
      </c>
      <c r="E722" s="73"/>
      <c r="F722" s="73" t="s">
        <v>375</v>
      </c>
      <c r="G722" s="73" t="s">
        <v>405</v>
      </c>
      <c r="H722" s="73" t="s">
        <v>405</v>
      </c>
      <c r="I722" s="73" t="s">
        <v>465</v>
      </c>
      <c r="J722" s="73" t="str">
        <f t="shared" si="11"/>
        <v>Executive km</v>
      </c>
      <c r="K722" s="28">
        <v>0.18909000000000001</v>
      </c>
      <c r="L722" s="48"/>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c r="BE722" s="22"/>
      <c r="BF722" s="22"/>
      <c r="BG722" s="22"/>
      <c r="BH722" s="22"/>
      <c r="BI722" s="22"/>
      <c r="BJ722" s="22"/>
      <c r="BK722" s="22"/>
      <c r="BL722" s="22"/>
      <c r="BM722" s="22"/>
      <c r="BN722" s="22"/>
      <c r="BO722" s="22"/>
      <c r="BP722" s="22"/>
      <c r="BQ722" s="22"/>
      <c r="BR722" s="22"/>
      <c r="BS722" s="22"/>
      <c r="BT722" s="22"/>
      <c r="BU722" s="22"/>
      <c r="BV722" s="22"/>
      <c r="BW722" s="22"/>
      <c r="BX722" s="22"/>
      <c r="BY722" s="22"/>
      <c r="BZ722" s="22"/>
      <c r="CA722" s="22"/>
      <c r="CB722" s="22"/>
      <c r="CC722" s="22"/>
      <c r="CD722" s="22"/>
      <c r="CE722" s="22"/>
      <c r="CF722" s="22"/>
      <c r="CG722" s="22"/>
      <c r="CH722" s="22"/>
      <c r="CI722" s="22"/>
      <c r="CJ722" s="22"/>
      <c r="CK722" s="22"/>
      <c r="CL722" s="22"/>
      <c r="CM722" s="22"/>
      <c r="CN722" s="22"/>
      <c r="CO722" s="22"/>
    </row>
    <row r="723" spans="1:93" s="2" customFormat="1" x14ac:dyDescent="0.3">
      <c r="A723" s="73" t="s">
        <v>240</v>
      </c>
      <c r="B723" s="73" t="s">
        <v>349</v>
      </c>
      <c r="C723" s="75" t="s">
        <v>20</v>
      </c>
      <c r="D723" s="75" t="s">
        <v>328</v>
      </c>
      <c r="E723" s="73"/>
      <c r="F723" s="73" t="s">
        <v>375</v>
      </c>
      <c r="G723" s="73" t="s">
        <v>405</v>
      </c>
      <c r="H723" s="73" t="s">
        <v>405</v>
      </c>
      <c r="I723" s="73" t="s">
        <v>466</v>
      </c>
      <c r="J723" s="73" t="str">
        <f t="shared" si="11"/>
        <v>Executive km</v>
      </c>
      <c r="K723" s="28">
        <v>8.0000000000000007E-5</v>
      </c>
      <c r="L723" s="48"/>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c r="BE723" s="22"/>
      <c r="BF723" s="22"/>
      <c r="BG723" s="22"/>
      <c r="BH723" s="22"/>
      <c r="BI723" s="22"/>
      <c r="BJ723" s="22"/>
      <c r="BK723" s="22"/>
      <c r="BL723" s="22"/>
      <c r="BM723" s="22"/>
      <c r="BN723" s="22"/>
      <c r="BO723" s="22"/>
      <c r="BP723" s="22"/>
      <c r="BQ723" s="22"/>
      <c r="BR723" s="22"/>
      <c r="BS723" s="22"/>
      <c r="BT723" s="22"/>
      <c r="BU723" s="22"/>
      <c r="BV723" s="22"/>
      <c r="BW723" s="22"/>
      <c r="BX723" s="22"/>
      <c r="BY723" s="22"/>
      <c r="BZ723" s="22"/>
      <c r="CA723" s="22"/>
      <c r="CB723" s="22"/>
      <c r="CC723" s="22"/>
      <c r="CD723" s="22"/>
      <c r="CE723" s="22"/>
      <c r="CF723" s="22"/>
      <c r="CG723" s="22"/>
      <c r="CH723" s="22"/>
      <c r="CI723" s="22"/>
      <c r="CJ723" s="22"/>
      <c r="CK723" s="22"/>
      <c r="CL723" s="22"/>
      <c r="CM723" s="22"/>
      <c r="CN723" s="22"/>
      <c r="CO723" s="22"/>
    </row>
    <row r="724" spans="1:93" s="2" customFormat="1" x14ac:dyDescent="0.3">
      <c r="A724" s="73" t="s">
        <v>240</v>
      </c>
      <c r="B724" s="73" t="s">
        <v>349</v>
      </c>
      <c r="C724" s="75" t="s">
        <v>20</v>
      </c>
      <c r="D724" s="75" t="s">
        <v>328</v>
      </c>
      <c r="E724" s="73"/>
      <c r="F724" s="73" t="s">
        <v>375</v>
      </c>
      <c r="G724" s="73" t="s">
        <v>405</v>
      </c>
      <c r="H724" s="73" t="s">
        <v>405</v>
      </c>
      <c r="I724" s="73" t="s">
        <v>467</v>
      </c>
      <c r="J724" s="73" t="str">
        <f t="shared" si="11"/>
        <v>Executive km</v>
      </c>
      <c r="K724" s="28">
        <v>0.1875</v>
      </c>
      <c r="L724" s="48"/>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c r="BE724" s="22"/>
      <c r="BF724" s="22"/>
      <c r="BG724" s="22"/>
      <c r="BH724" s="22"/>
      <c r="BI724" s="22"/>
      <c r="BJ724" s="22"/>
      <c r="BK724" s="22"/>
      <c r="BL724" s="22"/>
      <c r="BM724" s="22"/>
      <c r="BN724" s="22"/>
      <c r="BO724" s="22"/>
      <c r="BP724" s="22"/>
      <c r="BQ724" s="22"/>
      <c r="BR724" s="22"/>
      <c r="BS724" s="22"/>
      <c r="BT724" s="22"/>
      <c r="BU724" s="22"/>
      <c r="BV724" s="22"/>
      <c r="BW724" s="22"/>
      <c r="BX724" s="22"/>
      <c r="BY724" s="22"/>
      <c r="BZ724" s="22"/>
      <c r="CA724" s="22"/>
      <c r="CB724" s="22"/>
      <c r="CC724" s="22"/>
      <c r="CD724" s="22"/>
      <c r="CE724" s="22"/>
      <c r="CF724" s="22"/>
      <c r="CG724" s="22"/>
      <c r="CH724" s="22"/>
      <c r="CI724" s="22"/>
      <c r="CJ724" s="22"/>
      <c r="CK724" s="22"/>
      <c r="CL724" s="22"/>
      <c r="CM724" s="22"/>
      <c r="CN724" s="22"/>
      <c r="CO724" s="22"/>
    </row>
    <row r="725" spans="1:93" s="2" customFormat="1" x14ac:dyDescent="0.3">
      <c r="A725" s="73" t="s">
        <v>240</v>
      </c>
      <c r="B725" s="73" t="s">
        <v>349</v>
      </c>
      <c r="C725" s="75" t="s">
        <v>20</v>
      </c>
      <c r="D725" s="75" t="s">
        <v>328</v>
      </c>
      <c r="E725" s="73"/>
      <c r="F725" s="73" t="s">
        <v>375</v>
      </c>
      <c r="G725" s="73" t="s">
        <v>405</v>
      </c>
      <c r="H725" s="73" t="s">
        <v>405</v>
      </c>
      <c r="I725" s="73" t="s">
        <v>468</v>
      </c>
      <c r="J725" s="73" t="str">
        <f t="shared" si="11"/>
        <v>Executive km</v>
      </c>
      <c r="K725" s="28">
        <v>1.5100000000000001E-3</v>
      </c>
      <c r="L725" s="48"/>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c r="BE725" s="22"/>
      <c r="BF725" s="22"/>
      <c r="BG725" s="22"/>
      <c r="BH725" s="22"/>
      <c r="BI725" s="22"/>
      <c r="BJ725" s="22"/>
      <c r="BK725" s="22"/>
      <c r="BL725" s="22"/>
      <c r="BM725" s="22"/>
      <c r="BN725" s="22"/>
      <c r="BO725" s="22"/>
      <c r="BP725" s="22"/>
      <c r="BQ725" s="22"/>
      <c r="BR725" s="22"/>
      <c r="BS725" s="22"/>
      <c r="BT725" s="22"/>
      <c r="BU725" s="22"/>
      <c r="BV725" s="22"/>
      <c r="BW725" s="22"/>
      <c r="BX725" s="22"/>
      <c r="BY725" s="22"/>
      <c r="BZ725" s="22"/>
      <c r="CA725" s="22"/>
      <c r="CB725" s="22"/>
      <c r="CC725" s="22"/>
      <c r="CD725" s="22"/>
      <c r="CE725" s="22"/>
      <c r="CF725" s="22"/>
      <c r="CG725" s="22"/>
      <c r="CH725" s="22"/>
      <c r="CI725" s="22"/>
      <c r="CJ725" s="22"/>
      <c r="CK725" s="22"/>
      <c r="CL725" s="22"/>
      <c r="CM725" s="22"/>
      <c r="CN725" s="22"/>
      <c r="CO725" s="22"/>
    </row>
    <row r="726" spans="1:93" s="2" customFormat="1" x14ac:dyDescent="0.3">
      <c r="A726" s="73" t="s">
        <v>240</v>
      </c>
      <c r="B726" s="73" t="s">
        <v>349</v>
      </c>
      <c r="C726" s="75" t="s">
        <v>20</v>
      </c>
      <c r="D726" s="75" t="s">
        <v>328</v>
      </c>
      <c r="E726" s="73"/>
      <c r="F726" s="73" t="s">
        <v>375</v>
      </c>
      <c r="G726" s="73" t="s">
        <v>156</v>
      </c>
      <c r="H726" s="73" t="s">
        <v>156</v>
      </c>
      <c r="I726" s="73" t="s">
        <v>465</v>
      </c>
      <c r="J726" s="73" t="str">
        <f t="shared" si="11"/>
        <v>Executive miles</v>
      </c>
      <c r="K726" s="28">
        <v>0.30431999999999998</v>
      </c>
      <c r="L726" s="48"/>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c r="BE726" s="22"/>
      <c r="BF726" s="22"/>
      <c r="BG726" s="22"/>
      <c r="BH726" s="22"/>
      <c r="BI726" s="22"/>
      <c r="BJ726" s="22"/>
      <c r="BK726" s="22"/>
      <c r="BL726" s="22"/>
      <c r="BM726" s="22"/>
      <c r="BN726" s="22"/>
      <c r="BO726" s="22"/>
      <c r="BP726" s="22"/>
      <c r="BQ726" s="22"/>
      <c r="BR726" s="22"/>
      <c r="BS726" s="22"/>
      <c r="BT726" s="22"/>
      <c r="BU726" s="22"/>
      <c r="BV726" s="22"/>
      <c r="BW726" s="22"/>
      <c r="BX726" s="22"/>
      <c r="BY726" s="22"/>
      <c r="BZ726" s="22"/>
      <c r="CA726" s="22"/>
      <c r="CB726" s="22"/>
      <c r="CC726" s="22"/>
      <c r="CD726" s="22"/>
      <c r="CE726" s="22"/>
      <c r="CF726" s="22"/>
      <c r="CG726" s="22"/>
      <c r="CH726" s="22"/>
      <c r="CI726" s="22"/>
      <c r="CJ726" s="22"/>
      <c r="CK726" s="22"/>
      <c r="CL726" s="22"/>
      <c r="CM726" s="22"/>
      <c r="CN726" s="22"/>
      <c r="CO726" s="22"/>
    </row>
    <row r="727" spans="1:93" s="2" customFormat="1" x14ac:dyDescent="0.3">
      <c r="A727" s="73" t="s">
        <v>240</v>
      </c>
      <c r="B727" s="73" t="s">
        <v>349</v>
      </c>
      <c r="C727" s="75" t="s">
        <v>20</v>
      </c>
      <c r="D727" s="75" t="s">
        <v>328</v>
      </c>
      <c r="E727" s="73"/>
      <c r="F727" s="73" t="s">
        <v>375</v>
      </c>
      <c r="G727" s="73" t="s">
        <v>156</v>
      </c>
      <c r="H727" s="73" t="s">
        <v>156</v>
      </c>
      <c r="I727" s="73" t="s">
        <v>466</v>
      </c>
      <c r="J727" s="73" t="str">
        <f t="shared" si="11"/>
        <v>Executive miles</v>
      </c>
      <c r="K727" s="28">
        <v>1.2E-4</v>
      </c>
      <c r="L727" s="48"/>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c r="BE727" s="22"/>
      <c r="BF727" s="22"/>
      <c r="BG727" s="22"/>
      <c r="BH727" s="22"/>
      <c r="BI727" s="22"/>
      <c r="BJ727" s="22"/>
      <c r="BK727" s="22"/>
      <c r="BL727" s="22"/>
      <c r="BM727" s="22"/>
      <c r="BN727" s="22"/>
      <c r="BO727" s="22"/>
      <c r="BP727" s="22"/>
      <c r="BQ727" s="22"/>
      <c r="BR727" s="22"/>
      <c r="BS727" s="22"/>
      <c r="BT727" s="22"/>
      <c r="BU727" s="22"/>
      <c r="BV727" s="22"/>
      <c r="BW727" s="22"/>
      <c r="BX727" s="22"/>
      <c r="BY727" s="22"/>
      <c r="BZ727" s="22"/>
      <c r="CA727" s="22"/>
      <c r="CB727" s="22"/>
      <c r="CC727" s="22"/>
      <c r="CD727" s="22"/>
      <c r="CE727" s="22"/>
      <c r="CF727" s="22"/>
      <c r="CG727" s="22"/>
      <c r="CH727" s="22"/>
      <c r="CI727" s="22"/>
      <c r="CJ727" s="22"/>
      <c r="CK727" s="22"/>
      <c r="CL727" s="22"/>
      <c r="CM727" s="22"/>
      <c r="CN727" s="22"/>
      <c r="CO727" s="22"/>
    </row>
    <row r="728" spans="1:93" s="2" customFormat="1" x14ac:dyDescent="0.3">
      <c r="A728" s="73" t="s">
        <v>240</v>
      </c>
      <c r="B728" s="73" t="s">
        <v>349</v>
      </c>
      <c r="C728" s="75" t="s">
        <v>20</v>
      </c>
      <c r="D728" s="75" t="s">
        <v>328</v>
      </c>
      <c r="E728" s="73"/>
      <c r="F728" s="73" t="s">
        <v>375</v>
      </c>
      <c r="G728" s="73" t="s">
        <v>156</v>
      </c>
      <c r="H728" s="73" t="s">
        <v>156</v>
      </c>
      <c r="I728" s="73" t="s">
        <v>467</v>
      </c>
      <c r="J728" s="73" t="str">
        <f t="shared" si="11"/>
        <v>Executive miles</v>
      </c>
      <c r="K728" s="28">
        <v>0.30175999999999997</v>
      </c>
      <c r="L728" s="48"/>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c r="BE728" s="22"/>
      <c r="BF728" s="22"/>
      <c r="BG728" s="22"/>
      <c r="BH728" s="22"/>
      <c r="BI728" s="22"/>
      <c r="BJ728" s="22"/>
      <c r="BK728" s="22"/>
      <c r="BL728" s="22"/>
      <c r="BM728" s="22"/>
      <c r="BN728" s="22"/>
      <c r="BO728" s="22"/>
      <c r="BP728" s="22"/>
      <c r="BQ728" s="22"/>
      <c r="BR728" s="22"/>
      <c r="BS728" s="22"/>
      <c r="BT728" s="22"/>
      <c r="BU728" s="22"/>
      <c r="BV728" s="22"/>
      <c r="BW728" s="22"/>
      <c r="BX728" s="22"/>
      <c r="BY728" s="22"/>
      <c r="BZ728" s="22"/>
      <c r="CA728" s="22"/>
      <c r="CB728" s="22"/>
      <c r="CC728" s="22"/>
      <c r="CD728" s="22"/>
      <c r="CE728" s="22"/>
      <c r="CF728" s="22"/>
      <c r="CG728" s="22"/>
      <c r="CH728" s="22"/>
      <c r="CI728" s="22"/>
      <c r="CJ728" s="22"/>
      <c r="CK728" s="22"/>
      <c r="CL728" s="22"/>
      <c r="CM728" s="22"/>
      <c r="CN728" s="22"/>
      <c r="CO728" s="22"/>
    </row>
    <row r="729" spans="1:93" s="2" customFormat="1" x14ac:dyDescent="0.3">
      <c r="A729" s="73" t="s">
        <v>240</v>
      </c>
      <c r="B729" s="73" t="s">
        <v>349</v>
      </c>
      <c r="C729" s="75" t="s">
        <v>20</v>
      </c>
      <c r="D729" s="75" t="s">
        <v>328</v>
      </c>
      <c r="E729" s="73"/>
      <c r="F729" s="73" t="s">
        <v>375</v>
      </c>
      <c r="G729" s="73" t="s">
        <v>156</v>
      </c>
      <c r="H729" s="73" t="s">
        <v>156</v>
      </c>
      <c r="I729" s="73" t="s">
        <v>468</v>
      </c>
      <c r="J729" s="73" t="str">
        <f t="shared" si="11"/>
        <v>Executive miles</v>
      </c>
      <c r="K729" s="28">
        <v>2.4399999999999999E-3</v>
      </c>
      <c r="L729" s="48"/>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c r="BE729" s="22"/>
      <c r="BF729" s="22"/>
      <c r="BG729" s="22"/>
      <c r="BH729" s="22"/>
      <c r="BI729" s="22"/>
      <c r="BJ729" s="22"/>
      <c r="BK729" s="22"/>
      <c r="BL729" s="22"/>
      <c r="BM729" s="22"/>
      <c r="BN729" s="22"/>
      <c r="BO729" s="22"/>
      <c r="BP729" s="22"/>
      <c r="BQ729" s="22"/>
      <c r="BR729" s="22"/>
      <c r="BS729" s="22"/>
      <c r="BT729" s="22"/>
      <c r="BU729" s="22"/>
      <c r="BV729" s="22"/>
      <c r="BW729" s="22"/>
      <c r="BX729" s="22"/>
      <c r="BY729" s="22"/>
      <c r="BZ729" s="22"/>
      <c r="CA729" s="22"/>
      <c r="CB729" s="22"/>
      <c r="CC729" s="22"/>
      <c r="CD729" s="22"/>
      <c r="CE729" s="22"/>
      <c r="CF729" s="22"/>
      <c r="CG729" s="22"/>
      <c r="CH729" s="22"/>
      <c r="CI729" s="22"/>
      <c r="CJ729" s="22"/>
      <c r="CK729" s="22"/>
      <c r="CL729" s="22"/>
      <c r="CM729" s="22"/>
      <c r="CN729" s="22"/>
      <c r="CO729" s="22"/>
    </row>
    <row r="730" spans="1:93" x14ac:dyDescent="0.3">
      <c r="A730" s="73" t="s">
        <v>240</v>
      </c>
      <c r="B730" s="73" t="s">
        <v>349</v>
      </c>
      <c r="C730" s="75" t="s">
        <v>20</v>
      </c>
      <c r="D730" s="75" t="s">
        <v>328</v>
      </c>
      <c r="E730" s="73"/>
      <c r="F730" s="73" t="s">
        <v>490</v>
      </c>
      <c r="G730" s="73" t="s">
        <v>405</v>
      </c>
      <c r="H730" s="73" t="s">
        <v>405</v>
      </c>
      <c r="I730" s="73" t="s">
        <v>465</v>
      </c>
      <c r="J730" s="73" t="str">
        <f t="shared" si="11"/>
        <v>Executive km</v>
      </c>
      <c r="K730" s="28">
        <v>7.5459999999999999E-2</v>
      </c>
    </row>
    <row r="731" spans="1:93" x14ac:dyDescent="0.3">
      <c r="A731" s="73" t="s">
        <v>240</v>
      </c>
      <c r="B731" s="73" t="s">
        <v>349</v>
      </c>
      <c r="C731" s="75" t="s">
        <v>20</v>
      </c>
      <c r="D731" s="75" t="s">
        <v>328</v>
      </c>
      <c r="E731" s="73"/>
      <c r="F731" s="73" t="s">
        <v>490</v>
      </c>
      <c r="G731" s="73" t="s">
        <v>405</v>
      </c>
      <c r="H731" s="73" t="s">
        <v>405</v>
      </c>
      <c r="I731" s="73" t="s">
        <v>466</v>
      </c>
      <c r="J731" s="73" t="str">
        <f t="shared" si="11"/>
        <v>Executive km</v>
      </c>
      <c r="K731" s="28">
        <v>2.3000000000000001E-4</v>
      </c>
    </row>
    <row r="732" spans="1:93" x14ac:dyDescent="0.3">
      <c r="A732" s="73" t="s">
        <v>240</v>
      </c>
      <c r="B732" s="73" t="s">
        <v>349</v>
      </c>
      <c r="C732" s="75" t="s">
        <v>20</v>
      </c>
      <c r="D732" s="75" t="s">
        <v>328</v>
      </c>
      <c r="E732" s="73"/>
      <c r="F732" s="73" t="s">
        <v>490</v>
      </c>
      <c r="G732" s="73" t="s">
        <v>405</v>
      </c>
      <c r="H732" s="73" t="s">
        <v>405</v>
      </c>
      <c r="I732" s="73" t="s">
        <v>467</v>
      </c>
      <c r="J732" s="73" t="str">
        <f t="shared" si="11"/>
        <v>Executive km</v>
      </c>
      <c r="K732" s="28">
        <v>7.5020000000000003E-2</v>
      </c>
    </row>
    <row r="733" spans="1:93" x14ac:dyDescent="0.3">
      <c r="A733" s="73" t="s">
        <v>240</v>
      </c>
      <c r="B733" s="73" t="s">
        <v>349</v>
      </c>
      <c r="C733" s="75" t="s">
        <v>20</v>
      </c>
      <c r="D733" s="75" t="s">
        <v>328</v>
      </c>
      <c r="E733" s="73"/>
      <c r="F733" s="73" t="s">
        <v>490</v>
      </c>
      <c r="G733" s="73" t="s">
        <v>405</v>
      </c>
      <c r="H733" s="73" t="s">
        <v>405</v>
      </c>
      <c r="I733" s="73" t="s">
        <v>468</v>
      </c>
      <c r="J733" s="73" t="str">
        <f t="shared" si="11"/>
        <v>Executive km</v>
      </c>
      <c r="K733" s="28">
        <v>2.1000000000000001E-4</v>
      </c>
    </row>
    <row r="734" spans="1:93" x14ac:dyDescent="0.3">
      <c r="A734" s="73" t="s">
        <v>240</v>
      </c>
      <c r="B734" s="73" t="s">
        <v>349</v>
      </c>
      <c r="C734" s="75" t="s">
        <v>20</v>
      </c>
      <c r="D734" s="75" t="s">
        <v>328</v>
      </c>
      <c r="E734" s="73"/>
      <c r="F734" s="73" t="s">
        <v>490</v>
      </c>
      <c r="G734" s="73" t="s">
        <v>156</v>
      </c>
      <c r="H734" s="73" t="s">
        <v>156</v>
      </c>
      <c r="I734" s="73" t="s">
        <v>465</v>
      </c>
      <c r="J734" s="73" t="str">
        <f t="shared" si="11"/>
        <v>Executive miles</v>
      </c>
      <c r="K734" s="28">
        <v>0.12143999999999999</v>
      </c>
    </row>
    <row r="735" spans="1:93" x14ac:dyDescent="0.3">
      <c r="A735" s="73" t="s">
        <v>240</v>
      </c>
      <c r="B735" s="73" t="s">
        <v>349</v>
      </c>
      <c r="C735" s="75" t="s">
        <v>20</v>
      </c>
      <c r="D735" s="75" t="s">
        <v>328</v>
      </c>
      <c r="E735" s="73"/>
      <c r="F735" s="73" t="s">
        <v>490</v>
      </c>
      <c r="G735" s="73" t="s">
        <v>156</v>
      </c>
      <c r="H735" s="73" t="s">
        <v>156</v>
      </c>
      <c r="I735" s="73" t="s">
        <v>466</v>
      </c>
      <c r="J735" s="73" t="str">
        <f t="shared" si="11"/>
        <v>Executive miles</v>
      </c>
      <c r="K735" s="28">
        <v>3.6999999999999999E-4</v>
      </c>
    </row>
    <row r="736" spans="1:93" x14ac:dyDescent="0.3">
      <c r="A736" s="73" t="s">
        <v>240</v>
      </c>
      <c r="B736" s="73" t="s">
        <v>349</v>
      </c>
      <c r="C736" s="75" t="s">
        <v>20</v>
      </c>
      <c r="D736" s="75" t="s">
        <v>328</v>
      </c>
      <c r="E736" s="73"/>
      <c r="F736" s="73" t="s">
        <v>490</v>
      </c>
      <c r="G736" s="73" t="s">
        <v>156</v>
      </c>
      <c r="H736" s="73" t="s">
        <v>156</v>
      </c>
      <c r="I736" s="73" t="s">
        <v>467</v>
      </c>
      <c r="J736" s="73" t="str">
        <f t="shared" si="11"/>
        <v>Executive miles</v>
      </c>
      <c r="K736" s="28">
        <v>0.12073</v>
      </c>
    </row>
    <row r="737" spans="1:93" x14ac:dyDescent="0.3">
      <c r="A737" s="73" t="s">
        <v>240</v>
      </c>
      <c r="B737" s="73" t="s">
        <v>349</v>
      </c>
      <c r="C737" s="75" t="s">
        <v>20</v>
      </c>
      <c r="D737" s="75" t="s">
        <v>328</v>
      </c>
      <c r="E737" s="73"/>
      <c r="F737" s="73" t="s">
        <v>490</v>
      </c>
      <c r="G737" s="73" t="s">
        <v>156</v>
      </c>
      <c r="H737" s="73" t="s">
        <v>156</v>
      </c>
      <c r="I737" s="73" t="s">
        <v>468</v>
      </c>
      <c r="J737" s="73" t="str">
        <f t="shared" si="11"/>
        <v>Executive miles</v>
      </c>
      <c r="K737" s="28">
        <v>3.4000000000000002E-4</v>
      </c>
    </row>
    <row r="738" spans="1:93" x14ac:dyDescent="0.3">
      <c r="A738" s="73" t="s">
        <v>240</v>
      </c>
      <c r="B738" s="73" t="s">
        <v>349</v>
      </c>
      <c r="C738" s="75" t="s">
        <v>20</v>
      </c>
      <c r="D738" s="75" t="s">
        <v>328</v>
      </c>
      <c r="E738" s="73"/>
      <c r="F738" s="73" t="s">
        <v>491</v>
      </c>
      <c r="G738" s="73" t="s">
        <v>405</v>
      </c>
      <c r="H738" s="73" t="s">
        <v>405</v>
      </c>
      <c r="I738" s="73" t="s">
        <v>465</v>
      </c>
      <c r="J738" s="73" t="str">
        <f t="shared" si="11"/>
        <v>Executive km</v>
      </c>
      <c r="K738" s="98" t="s">
        <v>493</v>
      </c>
    </row>
    <row r="739" spans="1:93" x14ac:dyDescent="0.3">
      <c r="A739" s="73" t="s">
        <v>240</v>
      </c>
      <c r="B739" s="73" t="s">
        <v>349</v>
      </c>
      <c r="C739" s="75" t="s">
        <v>20</v>
      </c>
      <c r="D739" s="75" t="s">
        <v>328</v>
      </c>
      <c r="E739" s="73"/>
      <c r="F739" s="73" t="s">
        <v>491</v>
      </c>
      <c r="G739" s="73" t="s">
        <v>405</v>
      </c>
      <c r="H739" s="73" t="s">
        <v>405</v>
      </c>
      <c r="I739" s="73" t="s">
        <v>466</v>
      </c>
      <c r="J739" s="73" t="str">
        <f t="shared" si="11"/>
        <v>Executive km</v>
      </c>
      <c r="K739" s="98" t="s">
        <v>493</v>
      </c>
    </row>
    <row r="740" spans="1:93" x14ac:dyDescent="0.3">
      <c r="A740" s="73" t="s">
        <v>240</v>
      </c>
      <c r="B740" s="73" t="s">
        <v>349</v>
      </c>
      <c r="C740" s="75" t="s">
        <v>20</v>
      </c>
      <c r="D740" s="75" t="s">
        <v>328</v>
      </c>
      <c r="E740" s="73"/>
      <c r="F740" s="73" t="s">
        <v>491</v>
      </c>
      <c r="G740" s="73" t="s">
        <v>405</v>
      </c>
      <c r="H740" s="73" t="s">
        <v>405</v>
      </c>
      <c r="I740" s="73" t="s">
        <v>467</v>
      </c>
      <c r="J740" s="73" t="str">
        <f t="shared" si="11"/>
        <v>Executive km</v>
      </c>
      <c r="K740" s="98" t="s">
        <v>493</v>
      </c>
    </row>
    <row r="741" spans="1:93" x14ac:dyDescent="0.3">
      <c r="A741" s="73" t="s">
        <v>240</v>
      </c>
      <c r="B741" s="73" t="s">
        <v>349</v>
      </c>
      <c r="C741" s="75" t="s">
        <v>20</v>
      </c>
      <c r="D741" s="75" t="s">
        <v>328</v>
      </c>
      <c r="E741" s="73"/>
      <c r="F741" s="73" t="s">
        <v>491</v>
      </c>
      <c r="G741" s="73" t="s">
        <v>405</v>
      </c>
      <c r="H741" s="73" t="s">
        <v>405</v>
      </c>
      <c r="I741" s="73" t="s">
        <v>468</v>
      </c>
      <c r="J741" s="73" t="str">
        <f t="shared" si="11"/>
        <v>Executive km</v>
      </c>
      <c r="K741" s="98" t="s">
        <v>493</v>
      </c>
    </row>
    <row r="742" spans="1:93" x14ac:dyDescent="0.3">
      <c r="A742" s="73" t="s">
        <v>240</v>
      </c>
      <c r="B742" s="73" t="s">
        <v>349</v>
      </c>
      <c r="C742" s="75" t="s">
        <v>20</v>
      </c>
      <c r="D742" s="75" t="s">
        <v>328</v>
      </c>
      <c r="E742" s="73"/>
      <c r="F742" s="73" t="s">
        <v>491</v>
      </c>
      <c r="G742" s="73" t="s">
        <v>156</v>
      </c>
      <c r="H742" s="73" t="s">
        <v>156</v>
      </c>
      <c r="I742" s="73" t="s">
        <v>465</v>
      </c>
      <c r="J742" s="73" t="str">
        <f t="shared" si="11"/>
        <v>Executive miles</v>
      </c>
      <c r="K742" s="98" t="s">
        <v>493</v>
      </c>
    </row>
    <row r="743" spans="1:93" x14ac:dyDescent="0.3">
      <c r="A743" s="73" t="s">
        <v>240</v>
      </c>
      <c r="B743" s="73" t="s">
        <v>349</v>
      </c>
      <c r="C743" s="75" t="s">
        <v>20</v>
      </c>
      <c r="D743" s="75" t="s">
        <v>328</v>
      </c>
      <c r="E743" s="73"/>
      <c r="F743" s="73" t="s">
        <v>491</v>
      </c>
      <c r="G743" s="73" t="s">
        <v>156</v>
      </c>
      <c r="H743" s="73" t="s">
        <v>156</v>
      </c>
      <c r="I743" s="73" t="s">
        <v>466</v>
      </c>
      <c r="J743" s="73" t="str">
        <f t="shared" si="11"/>
        <v>Executive miles</v>
      </c>
      <c r="K743" s="98" t="s">
        <v>493</v>
      </c>
    </row>
    <row r="744" spans="1:93" x14ac:dyDescent="0.3">
      <c r="A744" s="73" t="s">
        <v>240</v>
      </c>
      <c r="B744" s="73" t="s">
        <v>349</v>
      </c>
      <c r="C744" s="75" t="s">
        <v>20</v>
      </c>
      <c r="D744" s="75" t="s">
        <v>328</v>
      </c>
      <c r="E744" s="73"/>
      <c r="F744" s="73" t="s">
        <v>491</v>
      </c>
      <c r="G744" s="73" t="s">
        <v>156</v>
      </c>
      <c r="H744" s="73" t="s">
        <v>156</v>
      </c>
      <c r="I744" s="73" t="s">
        <v>467</v>
      </c>
      <c r="J744" s="73" t="str">
        <f t="shared" si="11"/>
        <v>Executive miles</v>
      </c>
      <c r="K744" s="98" t="s">
        <v>493</v>
      </c>
    </row>
    <row r="745" spans="1:93" x14ac:dyDescent="0.3">
      <c r="A745" s="73" t="s">
        <v>240</v>
      </c>
      <c r="B745" s="73" t="s">
        <v>349</v>
      </c>
      <c r="C745" s="75" t="s">
        <v>20</v>
      </c>
      <c r="D745" s="75" t="s">
        <v>328</v>
      </c>
      <c r="E745" s="73"/>
      <c r="F745" s="73" t="s">
        <v>491</v>
      </c>
      <c r="G745" s="73" t="s">
        <v>156</v>
      </c>
      <c r="H745" s="73" t="s">
        <v>156</v>
      </c>
      <c r="I745" s="73" t="s">
        <v>468</v>
      </c>
      <c r="J745" s="73" t="str">
        <f t="shared" si="11"/>
        <v>Executive miles</v>
      </c>
      <c r="K745" s="98" t="s">
        <v>493</v>
      </c>
    </row>
    <row r="746" spans="1:93" s="2" customFormat="1" x14ac:dyDescent="0.3">
      <c r="A746" s="73" t="s">
        <v>240</v>
      </c>
      <c r="B746" s="73" t="s">
        <v>349</v>
      </c>
      <c r="C746" s="75" t="s">
        <v>20</v>
      </c>
      <c r="D746" s="75" t="s">
        <v>429</v>
      </c>
      <c r="E746" s="73"/>
      <c r="F746" s="73" t="s">
        <v>412</v>
      </c>
      <c r="G746" s="73" t="s">
        <v>405</v>
      </c>
      <c r="H746" s="73" t="s">
        <v>405</v>
      </c>
      <c r="I746" s="73" t="s">
        <v>465</v>
      </c>
      <c r="J746" s="73" t="str">
        <f t="shared" si="11"/>
        <v>Luxury km</v>
      </c>
      <c r="K746" s="28">
        <v>0.21285999999999999</v>
      </c>
      <c r="L746" s="48"/>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c r="BE746" s="22"/>
      <c r="BF746" s="22"/>
      <c r="BG746" s="22"/>
      <c r="BH746" s="22"/>
      <c r="BI746" s="22"/>
      <c r="BJ746" s="22"/>
      <c r="BK746" s="22"/>
      <c r="BL746" s="22"/>
      <c r="BM746" s="22"/>
      <c r="BN746" s="22"/>
      <c r="BO746" s="22"/>
      <c r="BP746" s="22"/>
      <c r="BQ746" s="22"/>
      <c r="BR746" s="22"/>
      <c r="BS746" s="22"/>
      <c r="BT746" s="22"/>
      <c r="BU746" s="22"/>
      <c r="BV746" s="22"/>
      <c r="BW746" s="22"/>
      <c r="BX746" s="22"/>
      <c r="BY746" s="22"/>
      <c r="BZ746" s="22"/>
      <c r="CA746" s="22"/>
      <c r="CB746" s="22"/>
      <c r="CC746" s="22"/>
      <c r="CD746" s="22"/>
      <c r="CE746" s="22"/>
      <c r="CF746" s="22"/>
      <c r="CG746" s="22"/>
      <c r="CH746" s="22"/>
      <c r="CI746" s="22"/>
      <c r="CJ746" s="22"/>
      <c r="CK746" s="22"/>
      <c r="CL746" s="22"/>
      <c r="CM746" s="22"/>
      <c r="CN746" s="22"/>
      <c r="CO746" s="22"/>
    </row>
    <row r="747" spans="1:93" s="2" customFormat="1" x14ac:dyDescent="0.3">
      <c r="A747" s="73" t="s">
        <v>240</v>
      </c>
      <c r="B747" s="73" t="s">
        <v>349</v>
      </c>
      <c r="C747" s="75" t="s">
        <v>20</v>
      </c>
      <c r="D747" s="75" t="s">
        <v>429</v>
      </c>
      <c r="E747" s="73"/>
      <c r="F747" s="73" t="s">
        <v>412</v>
      </c>
      <c r="G747" s="73" t="s">
        <v>405</v>
      </c>
      <c r="H747" s="73" t="s">
        <v>405</v>
      </c>
      <c r="I747" s="73" t="s">
        <v>466</v>
      </c>
      <c r="J747" s="73" t="str">
        <f t="shared" si="11"/>
        <v>Luxury km</v>
      </c>
      <c r="K747" s="145">
        <v>4.3200000000000001E-6</v>
      </c>
      <c r="L747" s="48"/>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c r="BE747" s="22"/>
      <c r="BF747" s="22"/>
      <c r="BG747" s="22"/>
      <c r="BH747" s="22"/>
      <c r="BI747" s="22"/>
      <c r="BJ747" s="22"/>
      <c r="BK747" s="22"/>
      <c r="BL747" s="22"/>
      <c r="BM747" s="22"/>
      <c r="BN747" s="22"/>
      <c r="BO747" s="22"/>
      <c r="BP747" s="22"/>
      <c r="BQ747" s="22"/>
      <c r="BR747" s="22"/>
      <c r="BS747" s="22"/>
      <c r="BT747" s="22"/>
      <c r="BU747" s="22"/>
      <c r="BV747" s="22"/>
      <c r="BW747" s="22"/>
      <c r="BX747" s="22"/>
      <c r="BY747" s="22"/>
      <c r="BZ747" s="22"/>
      <c r="CA747" s="22"/>
      <c r="CB747" s="22"/>
      <c r="CC747" s="22"/>
      <c r="CD747" s="22"/>
      <c r="CE747" s="22"/>
      <c r="CF747" s="22"/>
      <c r="CG747" s="22"/>
      <c r="CH747" s="22"/>
      <c r="CI747" s="22"/>
      <c r="CJ747" s="22"/>
      <c r="CK747" s="22"/>
      <c r="CL747" s="22"/>
      <c r="CM747" s="22"/>
      <c r="CN747" s="22"/>
      <c r="CO747" s="22"/>
    </row>
    <row r="748" spans="1:93" s="2" customFormat="1" x14ac:dyDescent="0.3">
      <c r="A748" s="73" t="s">
        <v>240</v>
      </c>
      <c r="B748" s="73" t="s">
        <v>349</v>
      </c>
      <c r="C748" s="75" t="s">
        <v>20</v>
      </c>
      <c r="D748" s="75" t="s">
        <v>429</v>
      </c>
      <c r="E748" s="73"/>
      <c r="F748" s="73" t="s">
        <v>412</v>
      </c>
      <c r="G748" s="73" t="s">
        <v>405</v>
      </c>
      <c r="H748" s="73" t="s">
        <v>405</v>
      </c>
      <c r="I748" s="73" t="s">
        <v>467</v>
      </c>
      <c r="J748" s="73" t="str">
        <f t="shared" si="11"/>
        <v>Luxury km</v>
      </c>
      <c r="K748" s="28">
        <v>0.21102000000000001</v>
      </c>
      <c r="L748" s="48"/>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c r="BE748" s="22"/>
      <c r="BF748" s="22"/>
      <c r="BG748" s="22"/>
      <c r="BH748" s="22"/>
      <c r="BI748" s="22"/>
      <c r="BJ748" s="22"/>
      <c r="BK748" s="22"/>
      <c r="BL748" s="22"/>
      <c r="BM748" s="22"/>
      <c r="BN748" s="22"/>
      <c r="BO748" s="22"/>
      <c r="BP748" s="22"/>
      <c r="BQ748" s="22"/>
      <c r="BR748" s="22"/>
      <c r="BS748" s="22"/>
      <c r="BT748" s="22"/>
      <c r="BU748" s="22"/>
      <c r="BV748" s="22"/>
      <c r="BW748" s="22"/>
      <c r="BX748" s="22"/>
      <c r="BY748" s="22"/>
      <c r="BZ748" s="22"/>
      <c r="CA748" s="22"/>
      <c r="CB748" s="22"/>
      <c r="CC748" s="22"/>
      <c r="CD748" s="22"/>
      <c r="CE748" s="22"/>
      <c r="CF748" s="22"/>
      <c r="CG748" s="22"/>
      <c r="CH748" s="22"/>
      <c r="CI748" s="22"/>
      <c r="CJ748" s="22"/>
      <c r="CK748" s="22"/>
      <c r="CL748" s="22"/>
      <c r="CM748" s="22"/>
      <c r="CN748" s="22"/>
      <c r="CO748" s="22"/>
    </row>
    <row r="749" spans="1:93" s="2" customFormat="1" x14ac:dyDescent="0.3">
      <c r="A749" s="73" t="s">
        <v>240</v>
      </c>
      <c r="B749" s="73" t="s">
        <v>349</v>
      </c>
      <c r="C749" s="75" t="s">
        <v>20</v>
      </c>
      <c r="D749" s="75" t="s">
        <v>429</v>
      </c>
      <c r="E749" s="73"/>
      <c r="F749" s="73" t="s">
        <v>412</v>
      </c>
      <c r="G749" s="73" t="s">
        <v>405</v>
      </c>
      <c r="H749" s="73" t="s">
        <v>405</v>
      </c>
      <c r="I749" s="73" t="s">
        <v>468</v>
      </c>
      <c r="J749" s="73" t="str">
        <f t="shared" si="11"/>
        <v>Luxury km</v>
      </c>
      <c r="K749" s="28">
        <v>1.8400000000000001E-3</v>
      </c>
      <c r="L749" s="48"/>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c r="BE749" s="22"/>
      <c r="BF749" s="22"/>
      <c r="BG749" s="22"/>
      <c r="BH749" s="22"/>
      <c r="BI749" s="22"/>
      <c r="BJ749" s="22"/>
      <c r="BK749" s="22"/>
      <c r="BL749" s="22"/>
      <c r="BM749" s="22"/>
      <c r="BN749" s="22"/>
      <c r="BO749" s="22"/>
      <c r="BP749" s="22"/>
      <c r="BQ749" s="22"/>
      <c r="BR749" s="22"/>
      <c r="BS749" s="22"/>
      <c r="BT749" s="22"/>
      <c r="BU749" s="22"/>
      <c r="BV749" s="22"/>
      <c r="BW749" s="22"/>
      <c r="BX749" s="22"/>
      <c r="BY749" s="22"/>
      <c r="BZ749" s="22"/>
      <c r="CA749" s="22"/>
      <c r="CB749" s="22"/>
      <c r="CC749" s="22"/>
      <c r="CD749" s="22"/>
      <c r="CE749" s="22"/>
      <c r="CF749" s="22"/>
      <c r="CG749" s="22"/>
      <c r="CH749" s="22"/>
      <c r="CI749" s="22"/>
      <c r="CJ749" s="22"/>
      <c r="CK749" s="22"/>
      <c r="CL749" s="22"/>
      <c r="CM749" s="22"/>
      <c r="CN749" s="22"/>
      <c r="CO749" s="22"/>
    </row>
    <row r="750" spans="1:93" s="2" customFormat="1" x14ac:dyDescent="0.3">
      <c r="A750" s="73" t="s">
        <v>240</v>
      </c>
      <c r="B750" s="73" t="s">
        <v>349</v>
      </c>
      <c r="C750" s="75" t="s">
        <v>20</v>
      </c>
      <c r="D750" s="75" t="s">
        <v>429</v>
      </c>
      <c r="E750" s="73"/>
      <c r="F750" s="73" t="s">
        <v>412</v>
      </c>
      <c r="G750" s="73" t="s">
        <v>156</v>
      </c>
      <c r="H750" s="73" t="s">
        <v>156</v>
      </c>
      <c r="I750" s="73" t="s">
        <v>465</v>
      </c>
      <c r="J750" s="73" t="str">
        <f t="shared" si="11"/>
        <v>Luxury miles</v>
      </c>
      <c r="K750" s="28">
        <v>0.34258</v>
      </c>
      <c r="L750" s="48"/>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c r="BE750" s="22"/>
      <c r="BF750" s="22"/>
      <c r="BG750" s="22"/>
      <c r="BH750" s="22"/>
      <c r="BI750" s="22"/>
      <c r="BJ750" s="22"/>
      <c r="BK750" s="22"/>
      <c r="BL750" s="22"/>
      <c r="BM750" s="22"/>
      <c r="BN750" s="22"/>
      <c r="BO750" s="22"/>
      <c r="BP750" s="22"/>
      <c r="BQ750" s="22"/>
      <c r="BR750" s="22"/>
      <c r="BS750" s="22"/>
      <c r="BT750" s="22"/>
      <c r="BU750" s="22"/>
      <c r="BV750" s="22"/>
      <c r="BW750" s="22"/>
      <c r="BX750" s="22"/>
      <c r="BY750" s="22"/>
      <c r="BZ750" s="22"/>
      <c r="CA750" s="22"/>
      <c r="CB750" s="22"/>
      <c r="CC750" s="22"/>
      <c r="CD750" s="22"/>
      <c r="CE750" s="22"/>
      <c r="CF750" s="22"/>
      <c r="CG750" s="22"/>
      <c r="CH750" s="22"/>
      <c r="CI750" s="22"/>
      <c r="CJ750" s="22"/>
      <c r="CK750" s="22"/>
      <c r="CL750" s="22"/>
      <c r="CM750" s="22"/>
      <c r="CN750" s="22"/>
      <c r="CO750" s="22"/>
    </row>
    <row r="751" spans="1:93" s="2" customFormat="1" x14ac:dyDescent="0.3">
      <c r="A751" s="73" t="s">
        <v>240</v>
      </c>
      <c r="B751" s="73" t="s">
        <v>349</v>
      </c>
      <c r="C751" s="75" t="s">
        <v>20</v>
      </c>
      <c r="D751" s="75" t="s">
        <v>429</v>
      </c>
      <c r="E751" s="73"/>
      <c r="F751" s="73" t="s">
        <v>412</v>
      </c>
      <c r="G751" s="73" t="s">
        <v>156</v>
      </c>
      <c r="H751" s="73" t="s">
        <v>156</v>
      </c>
      <c r="I751" s="73" t="s">
        <v>466</v>
      </c>
      <c r="J751" s="73" t="str">
        <f t="shared" si="11"/>
        <v>Luxury miles</v>
      </c>
      <c r="K751" s="28">
        <v>1.0000000000000001E-5</v>
      </c>
      <c r="L751" s="48"/>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c r="BE751" s="22"/>
      <c r="BF751" s="22"/>
      <c r="BG751" s="22"/>
      <c r="BH751" s="22"/>
      <c r="BI751" s="22"/>
      <c r="BJ751" s="22"/>
      <c r="BK751" s="22"/>
      <c r="BL751" s="22"/>
      <c r="BM751" s="22"/>
      <c r="BN751" s="22"/>
      <c r="BO751" s="22"/>
      <c r="BP751" s="22"/>
      <c r="BQ751" s="22"/>
      <c r="BR751" s="22"/>
      <c r="BS751" s="22"/>
      <c r="BT751" s="22"/>
      <c r="BU751" s="22"/>
      <c r="BV751" s="22"/>
      <c r="BW751" s="22"/>
      <c r="BX751" s="22"/>
      <c r="BY751" s="22"/>
      <c r="BZ751" s="22"/>
      <c r="CA751" s="22"/>
      <c r="CB751" s="22"/>
      <c r="CC751" s="22"/>
      <c r="CD751" s="22"/>
      <c r="CE751" s="22"/>
      <c r="CF751" s="22"/>
      <c r="CG751" s="22"/>
      <c r="CH751" s="22"/>
      <c r="CI751" s="22"/>
      <c r="CJ751" s="22"/>
      <c r="CK751" s="22"/>
      <c r="CL751" s="22"/>
      <c r="CM751" s="22"/>
      <c r="CN751" s="22"/>
      <c r="CO751" s="22"/>
    </row>
    <row r="752" spans="1:93" s="2" customFormat="1" x14ac:dyDescent="0.3">
      <c r="A752" s="73" t="s">
        <v>240</v>
      </c>
      <c r="B752" s="73" t="s">
        <v>349</v>
      </c>
      <c r="C752" s="75" t="s">
        <v>20</v>
      </c>
      <c r="D752" s="75" t="s">
        <v>429</v>
      </c>
      <c r="E752" s="73"/>
      <c r="F752" s="73" t="s">
        <v>412</v>
      </c>
      <c r="G752" s="73" t="s">
        <v>156</v>
      </c>
      <c r="H752" s="73" t="s">
        <v>156</v>
      </c>
      <c r="I752" s="73" t="s">
        <v>467</v>
      </c>
      <c r="J752" s="73" t="str">
        <f t="shared" si="11"/>
        <v>Luxury miles</v>
      </c>
      <c r="K752" s="28">
        <v>0.33960000000000001</v>
      </c>
      <c r="L752" s="48"/>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c r="BE752" s="22"/>
      <c r="BF752" s="22"/>
      <c r="BG752" s="22"/>
      <c r="BH752" s="22"/>
      <c r="BI752" s="22"/>
      <c r="BJ752" s="22"/>
      <c r="BK752" s="22"/>
      <c r="BL752" s="22"/>
      <c r="BM752" s="22"/>
      <c r="BN752" s="22"/>
      <c r="BO752" s="22"/>
      <c r="BP752" s="22"/>
      <c r="BQ752" s="22"/>
      <c r="BR752" s="22"/>
      <c r="BS752" s="22"/>
      <c r="BT752" s="22"/>
      <c r="BU752" s="22"/>
      <c r="BV752" s="22"/>
      <c r="BW752" s="22"/>
      <c r="BX752" s="22"/>
      <c r="BY752" s="22"/>
      <c r="BZ752" s="22"/>
      <c r="CA752" s="22"/>
      <c r="CB752" s="22"/>
      <c r="CC752" s="22"/>
      <c r="CD752" s="22"/>
      <c r="CE752" s="22"/>
      <c r="CF752" s="22"/>
      <c r="CG752" s="22"/>
      <c r="CH752" s="22"/>
      <c r="CI752" s="22"/>
      <c r="CJ752" s="22"/>
      <c r="CK752" s="22"/>
      <c r="CL752" s="22"/>
      <c r="CM752" s="22"/>
      <c r="CN752" s="22"/>
      <c r="CO752" s="22"/>
    </row>
    <row r="753" spans="1:93" s="2" customFormat="1" x14ac:dyDescent="0.3">
      <c r="A753" s="73" t="s">
        <v>240</v>
      </c>
      <c r="B753" s="73" t="s">
        <v>349</v>
      </c>
      <c r="C753" s="75" t="s">
        <v>20</v>
      </c>
      <c r="D753" s="75" t="s">
        <v>429</v>
      </c>
      <c r="E753" s="73"/>
      <c r="F753" s="73" t="s">
        <v>412</v>
      </c>
      <c r="G753" s="73" t="s">
        <v>156</v>
      </c>
      <c r="H753" s="73" t="s">
        <v>156</v>
      </c>
      <c r="I753" s="73" t="s">
        <v>468</v>
      </c>
      <c r="J753" s="73" t="str">
        <f t="shared" si="11"/>
        <v>Luxury miles</v>
      </c>
      <c r="K753" s="28">
        <v>2.97E-3</v>
      </c>
      <c r="L753" s="48"/>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c r="BE753" s="22"/>
      <c r="BF753" s="22"/>
      <c r="BG753" s="22"/>
      <c r="BH753" s="22"/>
      <c r="BI753" s="22"/>
      <c r="BJ753" s="22"/>
      <c r="BK753" s="22"/>
      <c r="BL753" s="22"/>
      <c r="BM753" s="22"/>
      <c r="BN753" s="22"/>
      <c r="BO753" s="22"/>
      <c r="BP753" s="22"/>
      <c r="BQ753" s="22"/>
      <c r="BR753" s="22"/>
      <c r="BS753" s="22"/>
      <c r="BT753" s="22"/>
      <c r="BU753" s="22"/>
      <c r="BV753" s="22"/>
      <c r="BW753" s="22"/>
      <c r="BX753" s="22"/>
      <c r="BY753" s="22"/>
      <c r="BZ753" s="22"/>
      <c r="CA753" s="22"/>
      <c r="CB753" s="22"/>
      <c r="CC753" s="22"/>
      <c r="CD753" s="22"/>
      <c r="CE753" s="22"/>
      <c r="CF753" s="22"/>
      <c r="CG753" s="22"/>
      <c r="CH753" s="22"/>
      <c r="CI753" s="22"/>
      <c r="CJ753" s="22"/>
      <c r="CK753" s="22"/>
      <c r="CL753" s="22"/>
      <c r="CM753" s="22"/>
      <c r="CN753" s="22"/>
      <c r="CO753" s="22"/>
    </row>
    <row r="754" spans="1:93" s="2" customFormat="1" x14ac:dyDescent="0.3">
      <c r="A754" s="73" t="s">
        <v>240</v>
      </c>
      <c r="B754" s="73" t="s">
        <v>349</v>
      </c>
      <c r="C754" s="75" t="s">
        <v>20</v>
      </c>
      <c r="D754" s="75" t="s">
        <v>429</v>
      </c>
      <c r="E754" s="73"/>
      <c r="F754" s="73" t="s">
        <v>138</v>
      </c>
      <c r="G754" s="73" t="s">
        <v>405</v>
      </c>
      <c r="H754" s="73" t="s">
        <v>405</v>
      </c>
      <c r="I754" s="73" t="s">
        <v>465</v>
      </c>
      <c r="J754" s="73" t="str">
        <f t="shared" si="11"/>
        <v>Luxury km</v>
      </c>
      <c r="K754" s="28">
        <v>0.33566000000000001</v>
      </c>
      <c r="L754" s="48"/>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c r="BE754" s="22"/>
      <c r="BF754" s="22"/>
      <c r="BG754" s="22"/>
      <c r="BH754" s="22"/>
      <c r="BI754" s="22"/>
      <c r="BJ754" s="22"/>
      <c r="BK754" s="22"/>
      <c r="BL754" s="22"/>
      <c r="BM754" s="22"/>
      <c r="BN754" s="22"/>
      <c r="BO754" s="22"/>
      <c r="BP754" s="22"/>
      <c r="BQ754" s="22"/>
      <c r="BR754" s="22"/>
      <c r="BS754" s="22"/>
      <c r="BT754" s="22"/>
      <c r="BU754" s="22"/>
      <c r="BV754" s="22"/>
      <c r="BW754" s="22"/>
      <c r="BX754" s="22"/>
      <c r="BY754" s="22"/>
      <c r="BZ754" s="22"/>
      <c r="CA754" s="22"/>
      <c r="CB754" s="22"/>
      <c r="CC754" s="22"/>
      <c r="CD754" s="22"/>
      <c r="CE754" s="22"/>
      <c r="CF754" s="22"/>
      <c r="CG754" s="22"/>
      <c r="CH754" s="22"/>
      <c r="CI754" s="22"/>
      <c r="CJ754" s="22"/>
      <c r="CK754" s="22"/>
      <c r="CL754" s="22"/>
      <c r="CM754" s="22"/>
      <c r="CN754" s="22"/>
      <c r="CO754" s="22"/>
    </row>
    <row r="755" spans="1:93" s="2" customFormat="1" x14ac:dyDescent="0.3">
      <c r="A755" s="73" t="s">
        <v>240</v>
      </c>
      <c r="B755" s="73" t="s">
        <v>349</v>
      </c>
      <c r="C755" s="75" t="s">
        <v>20</v>
      </c>
      <c r="D755" s="75" t="s">
        <v>429</v>
      </c>
      <c r="E755" s="73"/>
      <c r="F755" s="73" t="s">
        <v>138</v>
      </c>
      <c r="G755" s="73" t="s">
        <v>405</v>
      </c>
      <c r="H755" s="73" t="s">
        <v>405</v>
      </c>
      <c r="I755" s="73" t="s">
        <v>466</v>
      </c>
      <c r="J755" s="73" t="str">
        <f t="shared" si="11"/>
        <v>Luxury km</v>
      </c>
      <c r="K755" s="28">
        <v>3.2000000000000003E-4</v>
      </c>
      <c r="L755" s="48"/>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c r="BE755" s="22"/>
      <c r="BF755" s="22"/>
      <c r="BG755" s="22"/>
      <c r="BH755" s="22"/>
      <c r="BI755" s="22"/>
      <c r="BJ755" s="22"/>
      <c r="BK755" s="22"/>
      <c r="BL755" s="22"/>
      <c r="BM755" s="22"/>
      <c r="BN755" s="22"/>
      <c r="BO755" s="22"/>
      <c r="BP755" s="22"/>
      <c r="BQ755" s="22"/>
      <c r="BR755" s="22"/>
      <c r="BS755" s="22"/>
      <c r="BT755" s="22"/>
      <c r="BU755" s="22"/>
      <c r="BV755" s="22"/>
      <c r="BW755" s="22"/>
      <c r="BX755" s="22"/>
      <c r="BY755" s="22"/>
      <c r="BZ755" s="22"/>
      <c r="CA755" s="22"/>
      <c r="CB755" s="22"/>
      <c r="CC755" s="22"/>
      <c r="CD755" s="22"/>
      <c r="CE755" s="22"/>
      <c r="CF755" s="22"/>
      <c r="CG755" s="22"/>
      <c r="CH755" s="22"/>
      <c r="CI755" s="22"/>
      <c r="CJ755" s="22"/>
      <c r="CK755" s="22"/>
      <c r="CL755" s="22"/>
      <c r="CM755" s="22"/>
      <c r="CN755" s="22"/>
      <c r="CO755" s="22"/>
    </row>
    <row r="756" spans="1:93" s="2" customFormat="1" x14ac:dyDescent="0.3">
      <c r="A756" s="73" t="s">
        <v>240</v>
      </c>
      <c r="B756" s="73" t="s">
        <v>349</v>
      </c>
      <c r="C756" s="75" t="s">
        <v>20</v>
      </c>
      <c r="D756" s="75" t="s">
        <v>429</v>
      </c>
      <c r="E756" s="73"/>
      <c r="F756" s="73" t="s">
        <v>138</v>
      </c>
      <c r="G756" s="73" t="s">
        <v>405</v>
      </c>
      <c r="H756" s="73" t="s">
        <v>405</v>
      </c>
      <c r="I756" s="73" t="s">
        <v>467</v>
      </c>
      <c r="J756" s="73" t="str">
        <f t="shared" si="11"/>
        <v>Luxury km</v>
      </c>
      <c r="K756" s="28">
        <v>0.33495999999999998</v>
      </c>
      <c r="L756" s="48"/>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c r="BE756" s="22"/>
      <c r="BF756" s="22"/>
      <c r="BG756" s="22"/>
      <c r="BH756" s="22"/>
      <c r="BI756" s="22"/>
      <c r="BJ756" s="22"/>
      <c r="BK756" s="22"/>
      <c r="BL756" s="22"/>
      <c r="BM756" s="22"/>
      <c r="BN756" s="22"/>
      <c r="BO756" s="22"/>
      <c r="BP756" s="22"/>
      <c r="BQ756" s="22"/>
      <c r="BR756" s="22"/>
      <c r="BS756" s="22"/>
      <c r="BT756" s="22"/>
      <c r="BU756" s="22"/>
      <c r="BV756" s="22"/>
      <c r="BW756" s="22"/>
      <c r="BX756" s="22"/>
      <c r="BY756" s="22"/>
      <c r="BZ756" s="22"/>
      <c r="CA756" s="22"/>
      <c r="CB756" s="22"/>
      <c r="CC756" s="22"/>
      <c r="CD756" s="22"/>
      <c r="CE756" s="22"/>
      <c r="CF756" s="22"/>
      <c r="CG756" s="22"/>
      <c r="CH756" s="22"/>
      <c r="CI756" s="22"/>
      <c r="CJ756" s="22"/>
      <c r="CK756" s="22"/>
      <c r="CL756" s="22"/>
      <c r="CM756" s="22"/>
      <c r="CN756" s="22"/>
      <c r="CO756" s="22"/>
    </row>
    <row r="757" spans="1:93" s="2" customFormat="1" x14ac:dyDescent="0.3">
      <c r="A757" s="73" t="s">
        <v>240</v>
      </c>
      <c r="B757" s="73" t="s">
        <v>349</v>
      </c>
      <c r="C757" s="75" t="s">
        <v>20</v>
      </c>
      <c r="D757" s="75" t="s">
        <v>429</v>
      </c>
      <c r="E757" s="73"/>
      <c r="F757" s="73" t="s">
        <v>138</v>
      </c>
      <c r="G757" s="73" t="s">
        <v>405</v>
      </c>
      <c r="H757" s="73" t="s">
        <v>405</v>
      </c>
      <c r="I757" s="73" t="s">
        <v>468</v>
      </c>
      <c r="J757" s="73" t="str">
        <f t="shared" si="11"/>
        <v>Luxury km</v>
      </c>
      <c r="K757" s="28">
        <v>3.8000000000000002E-4</v>
      </c>
      <c r="L757" s="48"/>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c r="BE757" s="22"/>
      <c r="BF757" s="22"/>
      <c r="BG757" s="22"/>
      <c r="BH757" s="22"/>
      <c r="BI757" s="22"/>
      <c r="BJ757" s="22"/>
      <c r="BK757" s="22"/>
      <c r="BL757" s="22"/>
      <c r="BM757" s="22"/>
      <c r="BN757" s="22"/>
      <c r="BO757" s="22"/>
      <c r="BP757" s="22"/>
      <c r="BQ757" s="22"/>
      <c r="BR757" s="22"/>
      <c r="BS757" s="22"/>
      <c r="BT757" s="22"/>
      <c r="BU757" s="22"/>
      <c r="BV757" s="22"/>
      <c r="BW757" s="22"/>
      <c r="BX757" s="22"/>
      <c r="BY757" s="22"/>
      <c r="BZ757" s="22"/>
      <c r="CA757" s="22"/>
      <c r="CB757" s="22"/>
      <c r="CC757" s="22"/>
      <c r="CD757" s="22"/>
      <c r="CE757" s="22"/>
      <c r="CF757" s="22"/>
      <c r="CG757" s="22"/>
      <c r="CH757" s="22"/>
      <c r="CI757" s="22"/>
      <c r="CJ757" s="22"/>
      <c r="CK757" s="22"/>
      <c r="CL757" s="22"/>
      <c r="CM757" s="22"/>
      <c r="CN757" s="22"/>
      <c r="CO757" s="22"/>
    </row>
    <row r="758" spans="1:93" s="2" customFormat="1" x14ac:dyDescent="0.3">
      <c r="A758" s="73" t="s">
        <v>240</v>
      </c>
      <c r="B758" s="73" t="s">
        <v>349</v>
      </c>
      <c r="C758" s="75" t="s">
        <v>20</v>
      </c>
      <c r="D758" s="75" t="s">
        <v>429</v>
      </c>
      <c r="E758" s="73"/>
      <c r="F758" s="73" t="s">
        <v>138</v>
      </c>
      <c r="G758" s="73" t="s">
        <v>156</v>
      </c>
      <c r="H758" s="73" t="s">
        <v>156</v>
      </c>
      <c r="I758" s="73" t="s">
        <v>465</v>
      </c>
      <c r="J758" s="73" t="str">
        <f t="shared" si="11"/>
        <v>Luxury miles</v>
      </c>
      <c r="K758" s="28">
        <v>0.54019000000000006</v>
      </c>
      <c r="L758" s="48"/>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c r="BE758" s="22"/>
      <c r="BF758" s="22"/>
      <c r="BG758" s="22"/>
      <c r="BH758" s="22"/>
      <c r="BI758" s="22"/>
      <c r="BJ758" s="22"/>
      <c r="BK758" s="22"/>
      <c r="BL758" s="22"/>
      <c r="BM758" s="22"/>
      <c r="BN758" s="22"/>
      <c r="BO758" s="22"/>
      <c r="BP758" s="22"/>
      <c r="BQ758" s="22"/>
      <c r="BR758" s="22"/>
      <c r="BS758" s="22"/>
      <c r="BT758" s="22"/>
      <c r="BU758" s="22"/>
      <c r="BV758" s="22"/>
      <c r="BW758" s="22"/>
      <c r="BX758" s="22"/>
      <c r="BY758" s="22"/>
      <c r="BZ758" s="22"/>
      <c r="CA758" s="22"/>
      <c r="CB758" s="22"/>
      <c r="CC758" s="22"/>
      <c r="CD758" s="22"/>
      <c r="CE758" s="22"/>
      <c r="CF758" s="22"/>
      <c r="CG758" s="22"/>
      <c r="CH758" s="22"/>
      <c r="CI758" s="22"/>
      <c r="CJ758" s="22"/>
      <c r="CK758" s="22"/>
      <c r="CL758" s="22"/>
      <c r="CM758" s="22"/>
      <c r="CN758" s="22"/>
      <c r="CO758" s="22"/>
    </row>
    <row r="759" spans="1:93" s="2" customFormat="1" x14ac:dyDescent="0.3">
      <c r="A759" s="73" t="s">
        <v>240</v>
      </c>
      <c r="B759" s="73" t="s">
        <v>349</v>
      </c>
      <c r="C759" s="75" t="s">
        <v>20</v>
      </c>
      <c r="D759" s="75" t="s">
        <v>429</v>
      </c>
      <c r="E759" s="73"/>
      <c r="F759" s="73" t="s">
        <v>138</v>
      </c>
      <c r="G759" s="73" t="s">
        <v>156</v>
      </c>
      <c r="H759" s="73" t="s">
        <v>156</v>
      </c>
      <c r="I759" s="73" t="s">
        <v>466</v>
      </c>
      <c r="J759" s="73" t="str">
        <f t="shared" si="11"/>
        <v>Luxury miles</v>
      </c>
      <c r="K759" s="28">
        <v>5.1000000000000004E-4</v>
      </c>
      <c r="L759" s="48"/>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c r="BE759" s="22"/>
      <c r="BF759" s="22"/>
      <c r="BG759" s="22"/>
      <c r="BH759" s="22"/>
      <c r="BI759" s="22"/>
      <c r="BJ759" s="22"/>
      <c r="BK759" s="22"/>
      <c r="BL759" s="22"/>
      <c r="BM759" s="22"/>
      <c r="BN759" s="22"/>
      <c r="BO759" s="22"/>
      <c r="BP759" s="22"/>
      <c r="BQ759" s="22"/>
      <c r="BR759" s="22"/>
      <c r="BS759" s="22"/>
      <c r="BT759" s="22"/>
      <c r="BU759" s="22"/>
      <c r="BV759" s="22"/>
      <c r="BW759" s="22"/>
      <c r="BX759" s="22"/>
      <c r="BY759" s="22"/>
      <c r="BZ759" s="22"/>
      <c r="CA759" s="22"/>
      <c r="CB759" s="22"/>
      <c r="CC759" s="22"/>
      <c r="CD759" s="22"/>
      <c r="CE759" s="22"/>
      <c r="CF759" s="22"/>
      <c r="CG759" s="22"/>
      <c r="CH759" s="22"/>
      <c r="CI759" s="22"/>
      <c r="CJ759" s="22"/>
      <c r="CK759" s="22"/>
      <c r="CL759" s="22"/>
      <c r="CM759" s="22"/>
      <c r="CN759" s="22"/>
      <c r="CO759" s="22"/>
    </row>
    <row r="760" spans="1:93" s="2" customFormat="1" x14ac:dyDescent="0.3">
      <c r="A760" s="73" t="s">
        <v>240</v>
      </c>
      <c r="B760" s="73" t="s">
        <v>349</v>
      </c>
      <c r="C760" s="75" t="s">
        <v>20</v>
      </c>
      <c r="D760" s="75" t="s">
        <v>429</v>
      </c>
      <c r="E760" s="73"/>
      <c r="F760" s="73" t="s">
        <v>138</v>
      </c>
      <c r="G760" s="73" t="s">
        <v>156</v>
      </c>
      <c r="H760" s="73" t="s">
        <v>156</v>
      </c>
      <c r="I760" s="73" t="s">
        <v>467</v>
      </c>
      <c r="J760" s="73" t="str">
        <f t="shared" si="11"/>
        <v>Luxury miles</v>
      </c>
      <c r="K760" s="28">
        <v>0.53907000000000005</v>
      </c>
      <c r="L760" s="48"/>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c r="BE760" s="22"/>
      <c r="BF760" s="22"/>
      <c r="BG760" s="22"/>
      <c r="BH760" s="22"/>
      <c r="BI760" s="22"/>
      <c r="BJ760" s="22"/>
      <c r="BK760" s="22"/>
      <c r="BL760" s="22"/>
      <c r="BM760" s="22"/>
      <c r="BN760" s="22"/>
      <c r="BO760" s="22"/>
      <c r="BP760" s="22"/>
      <c r="BQ760" s="22"/>
      <c r="BR760" s="22"/>
      <c r="BS760" s="22"/>
      <c r="BT760" s="22"/>
      <c r="BU760" s="22"/>
      <c r="BV760" s="22"/>
      <c r="BW760" s="22"/>
      <c r="BX760" s="22"/>
      <c r="BY760" s="22"/>
      <c r="BZ760" s="22"/>
      <c r="CA760" s="22"/>
      <c r="CB760" s="22"/>
      <c r="CC760" s="22"/>
      <c r="CD760" s="22"/>
      <c r="CE760" s="22"/>
      <c r="CF760" s="22"/>
      <c r="CG760" s="22"/>
      <c r="CH760" s="22"/>
      <c r="CI760" s="22"/>
      <c r="CJ760" s="22"/>
      <c r="CK760" s="22"/>
      <c r="CL760" s="22"/>
      <c r="CM760" s="22"/>
      <c r="CN760" s="22"/>
      <c r="CO760" s="22"/>
    </row>
    <row r="761" spans="1:93" s="2" customFormat="1" x14ac:dyDescent="0.3">
      <c r="A761" s="73" t="s">
        <v>240</v>
      </c>
      <c r="B761" s="73" t="s">
        <v>349</v>
      </c>
      <c r="C761" s="75" t="s">
        <v>20</v>
      </c>
      <c r="D761" s="75" t="s">
        <v>429</v>
      </c>
      <c r="E761" s="73"/>
      <c r="F761" s="73" t="s">
        <v>138</v>
      </c>
      <c r="G761" s="73" t="s">
        <v>156</v>
      </c>
      <c r="H761" s="73" t="s">
        <v>156</v>
      </c>
      <c r="I761" s="73" t="s">
        <v>468</v>
      </c>
      <c r="J761" s="73" t="str">
        <f t="shared" si="11"/>
        <v>Luxury miles</v>
      </c>
      <c r="K761" s="28">
        <v>6.0999999999999997E-4</v>
      </c>
      <c r="L761" s="48"/>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c r="BE761" s="22"/>
      <c r="BF761" s="22"/>
      <c r="BG761" s="22"/>
      <c r="BH761" s="22"/>
      <c r="BI761" s="22"/>
      <c r="BJ761" s="22"/>
      <c r="BK761" s="22"/>
      <c r="BL761" s="22"/>
      <c r="BM761" s="22"/>
      <c r="BN761" s="22"/>
      <c r="BO761" s="22"/>
      <c r="BP761" s="22"/>
      <c r="BQ761" s="22"/>
      <c r="BR761" s="22"/>
      <c r="BS761" s="22"/>
      <c r="BT761" s="22"/>
      <c r="BU761" s="22"/>
      <c r="BV761" s="22"/>
      <c r="BW761" s="22"/>
      <c r="BX761" s="22"/>
      <c r="BY761" s="22"/>
      <c r="BZ761" s="22"/>
      <c r="CA761" s="22"/>
      <c r="CB761" s="22"/>
      <c r="CC761" s="22"/>
      <c r="CD761" s="22"/>
      <c r="CE761" s="22"/>
      <c r="CF761" s="22"/>
      <c r="CG761" s="22"/>
      <c r="CH761" s="22"/>
      <c r="CI761" s="22"/>
      <c r="CJ761" s="22"/>
      <c r="CK761" s="22"/>
      <c r="CL761" s="22"/>
      <c r="CM761" s="22"/>
      <c r="CN761" s="22"/>
      <c r="CO761" s="22"/>
    </row>
    <row r="762" spans="1:93" s="2" customFormat="1" x14ac:dyDescent="0.3">
      <c r="A762" s="73" t="s">
        <v>240</v>
      </c>
      <c r="B762" s="73" t="s">
        <v>349</v>
      </c>
      <c r="C762" s="75" t="s">
        <v>20</v>
      </c>
      <c r="D762" s="75" t="s">
        <v>429</v>
      </c>
      <c r="E762" s="73"/>
      <c r="F762" s="73" t="s">
        <v>375</v>
      </c>
      <c r="G762" s="73" t="s">
        <v>405</v>
      </c>
      <c r="H762" s="73" t="s">
        <v>405</v>
      </c>
      <c r="I762" s="73" t="s">
        <v>465</v>
      </c>
      <c r="J762" s="73" t="str">
        <f t="shared" si="11"/>
        <v>Luxury km</v>
      </c>
      <c r="K762" s="28">
        <v>0.26918999999999998</v>
      </c>
      <c r="L762" s="48"/>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c r="BE762" s="22"/>
      <c r="BF762" s="22"/>
      <c r="BG762" s="22"/>
      <c r="BH762" s="22"/>
      <c r="BI762" s="22"/>
      <c r="BJ762" s="22"/>
      <c r="BK762" s="22"/>
      <c r="BL762" s="22"/>
      <c r="BM762" s="22"/>
      <c r="BN762" s="22"/>
      <c r="BO762" s="22"/>
      <c r="BP762" s="22"/>
      <c r="BQ762" s="22"/>
      <c r="BR762" s="22"/>
      <c r="BS762" s="22"/>
      <c r="BT762" s="22"/>
      <c r="BU762" s="22"/>
      <c r="BV762" s="22"/>
      <c r="BW762" s="22"/>
      <c r="BX762" s="22"/>
      <c r="BY762" s="22"/>
      <c r="BZ762" s="22"/>
      <c r="CA762" s="22"/>
      <c r="CB762" s="22"/>
      <c r="CC762" s="22"/>
      <c r="CD762" s="22"/>
      <c r="CE762" s="22"/>
      <c r="CF762" s="22"/>
      <c r="CG762" s="22"/>
      <c r="CH762" s="22"/>
      <c r="CI762" s="22"/>
      <c r="CJ762" s="22"/>
      <c r="CK762" s="22"/>
      <c r="CL762" s="22"/>
      <c r="CM762" s="22"/>
      <c r="CN762" s="22"/>
      <c r="CO762" s="22"/>
    </row>
    <row r="763" spans="1:93" s="2" customFormat="1" x14ac:dyDescent="0.3">
      <c r="A763" s="73" t="s">
        <v>240</v>
      </c>
      <c r="B763" s="73" t="s">
        <v>349</v>
      </c>
      <c r="C763" s="75" t="s">
        <v>20</v>
      </c>
      <c r="D763" s="75" t="s">
        <v>429</v>
      </c>
      <c r="E763" s="73"/>
      <c r="F763" s="73" t="s">
        <v>375</v>
      </c>
      <c r="G763" s="73" t="s">
        <v>405</v>
      </c>
      <c r="H763" s="73" t="s">
        <v>405</v>
      </c>
      <c r="I763" s="73" t="s">
        <v>466</v>
      </c>
      <c r="J763" s="73" t="str">
        <f t="shared" si="11"/>
        <v>Luxury km</v>
      </c>
      <c r="K763" s="28">
        <v>1.4999999999999999E-4</v>
      </c>
      <c r="L763" s="48"/>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c r="BE763" s="22"/>
      <c r="BF763" s="22"/>
      <c r="BG763" s="22"/>
      <c r="BH763" s="22"/>
      <c r="BI763" s="22"/>
      <c r="BJ763" s="22"/>
      <c r="BK763" s="22"/>
      <c r="BL763" s="22"/>
      <c r="BM763" s="22"/>
      <c r="BN763" s="22"/>
      <c r="BO763" s="22"/>
      <c r="BP763" s="22"/>
      <c r="BQ763" s="22"/>
      <c r="BR763" s="22"/>
      <c r="BS763" s="22"/>
      <c r="BT763" s="22"/>
      <c r="BU763" s="22"/>
      <c r="BV763" s="22"/>
      <c r="BW763" s="22"/>
      <c r="BX763" s="22"/>
      <c r="BY763" s="22"/>
      <c r="BZ763" s="22"/>
      <c r="CA763" s="22"/>
      <c r="CB763" s="22"/>
      <c r="CC763" s="22"/>
      <c r="CD763" s="22"/>
      <c r="CE763" s="22"/>
      <c r="CF763" s="22"/>
      <c r="CG763" s="22"/>
      <c r="CH763" s="22"/>
      <c r="CI763" s="22"/>
      <c r="CJ763" s="22"/>
      <c r="CK763" s="22"/>
      <c r="CL763" s="22"/>
      <c r="CM763" s="22"/>
      <c r="CN763" s="22"/>
      <c r="CO763" s="22"/>
    </row>
    <row r="764" spans="1:93" s="2" customFormat="1" x14ac:dyDescent="0.3">
      <c r="A764" s="73" t="s">
        <v>240</v>
      </c>
      <c r="B764" s="73" t="s">
        <v>349</v>
      </c>
      <c r="C764" s="75" t="s">
        <v>20</v>
      </c>
      <c r="D764" s="75" t="s">
        <v>429</v>
      </c>
      <c r="E764" s="73"/>
      <c r="F764" s="73" t="s">
        <v>375</v>
      </c>
      <c r="G764" s="73" t="s">
        <v>405</v>
      </c>
      <c r="H764" s="73" t="s">
        <v>405</v>
      </c>
      <c r="I764" s="73" t="s">
        <v>467</v>
      </c>
      <c r="J764" s="73" t="str">
        <f t="shared" si="11"/>
        <v>Luxury km</v>
      </c>
      <c r="K764" s="28">
        <v>0.26787</v>
      </c>
      <c r="L764" s="48"/>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c r="BE764" s="22"/>
      <c r="BF764" s="22"/>
      <c r="BG764" s="22"/>
      <c r="BH764" s="22"/>
      <c r="BI764" s="22"/>
      <c r="BJ764" s="22"/>
      <c r="BK764" s="22"/>
      <c r="BL764" s="22"/>
      <c r="BM764" s="22"/>
      <c r="BN764" s="22"/>
      <c r="BO764" s="22"/>
      <c r="BP764" s="22"/>
      <c r="BQ764" s="22"/>
      <c r="BR764" s="22"/>
      <c r="BS764" s="22"/>
      <c r="BT764" s="22"/>
      <c r="BU764" s="22"/>
      <c r="BV764" s="22"/>
      <c r="BW764" s="22"/>
      <c r="BX764" s="22"/>
      <c r="BY764" s="22"/>
      <c r="BZ764" s="22"/>
      <c r="CA764" s="22"/>
      <c r="CB764" s="22"/>
      <c r="CC764" s="22"/>
      <c r="CD764" s="22"/>
      <c r="CE764" s="22"/>
      <c r="CF764" s="22"/>
      <c r="CG764" s="22"/>
      <c r="CH764" s="22"/>
      <c r="CI764" s="22"/>
      <c r="CJ764" s="22"/>
      <c r="CK764" s="22"/>
      <c r="CL764" s="22"/>
      <c r="CM764" s="22"/>
      <c r="CN764" s="22"/>
      <c r="CO764" s="22"/>
    </row>
    <row r="765" spans="1:93" s="2" customFormat="1" x14ac:dyDescent="0.3">
      <c r="A765" s="73" t="s">
        <v>240</v>
      </c>
      <c r="B765" s="73" t="s">
        <v>349</v>
      </c>
      <c r="C765" s="75" t="s">
        <v>20</v>
      </c>
      <c r="D765" s="75" t="s">
        <v>429</v>
      </c>
      <c r="E765" s="73"/>
      <c r="F765" s="73" t="s">
        <v>375</v>
      </c>
      <c r="G765" s="73" t="s">
        <v>405</v>
      </c>
      <c r="H765" s="73" t="s">
        <v>405</v>
      </c>
      <c r="I765" s="73" t="s">
        <v>468</v>
      </c>
      <c r="J765" s="73" t="str">
        <f t="shared" si="11"/>
        <v>Luxury km</v>
      </c>
      <c r="K765" s="28">
        <v>1.17E-3</v>
      </c>
      <c r="L765" s="48"/>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c r="BE765" s="22"/>
      <c r="BF765" s="22"/>
      <c r="BG765" s="22"/>
      <c r="BH765" s="22"/>
      <c r="BI765" s="22"/>
      <c r="BJ765" s="22"/>
      <c r="BK765" s="22"/>
      <c r="BL765" s="22"/>
      <c r="BM765" s="22"/>
      <c r="BN765" s="22"/>
      <c r="BO765" s="22"/>
      <c r="BP765" s="22"/>
      <c r="BQ765" s="22"/>
      <c r="BR765" s="22"/>
      <c r="BS765" s="22"/>
      <c r="BT765" s="22"/>
      <c r="BU765" s="22"/>
      <c r="BV765" s="22"/>
      <c r="BW765" s="22"/>
      <c r="BX765" s="22"/>
      <c r="BY765" s="22"/>
      <c r="BZ765" s="22"/>
      <c r="CA765" s="22"/>
      <c r="CB765" s="22"/>
      <c r="CC765" s="22"/>
      <c r="CD765" s="22"/>
      <c r="CE765" s="22"/>
      <c r="CF765" s="22"/>
      <c r="CG765" s="22"/>
      <c r="CH765" s="22"/>
      <c r="CI765" s="22"/>
      <c r="CJ765" s="22"/>
      <c r="CK765" s="22"/>
      <c r="CL765" s="22"/>
      <c r="CM765" s="22"/>
      <c r="CN765" s="22"/>
      <c r="CO765" s="22"/>
    </row>
    <row r="766" spans="1:93" s="2" customFormat="1" x14ac:dyDescent="0.3">
      <c r="A766" s="73" t="s">
        <v>240</v>
      </c>
      <c r="B766" s="73" t="s">
        <v>349</v>
      </c>
      <c r="C766" s="75" t="s">
        <v>20</v>
      </c>
      <c r="D766" s="75" t="s">
        <v>429</v>
      </c>
      <c r="E766" s="73"/>
      <c r="F766" s="73" t="s">
        <v>375</v>
      </c>
      <c r="G766" s="73" t="s">
        <v>156</v>
      </c>
      <c r="H766" s="73" t="s">
        <v>156</v>
      </c>
      <c r="I766" s="73" t="s">
        <v>465</v>
      </c>
      <c r="J766" s="73" t="str">
        <f t="shared" si="11"/>
        <v>Luxury miles</v>
      </c>
      <c r="K766" s="28">
        <v>0.43321999999999999</v>
      </c>
      <c r="L766" s="48"/>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c r="BE766" s="22"/>
      <c r="BF766" s="22"/>
      <c r="BG766" s="22"/>
      <c r="BH766" s="22"/>
      <c r="BI766" s="22"/>
      <c r="BJ766" s="22"/>
      <c r="BK766" s="22"/>
      <c r="BL766" s="22"/>
      <c r="BM766" s="22"/>
      <c r="BN766" s="22"/>
      <c r="BO766" s="22"/>
      <c r="BP766" s="22"/>
      <c r="BQ766" s="22"/>
      <c r="BR766" s="22"/>
      <c r="BS766" s="22"/>
      <c r="BT766" s="22"/>
      <c r="BU766" s="22"/>
      <c r="BV766" s="22"/>
      <c r="BW766" s="22"/>
      <c r="BX766" s="22"/>
      <c r="BY766" s="22"/>
      <c r="BZ766" s="22"/>
      <c r="CA766" s="22"/>
      <c r="CB766" s="22"/>
      <c r="CC766" s="22"/>
      <c r="CD766" s="22"/>
      <c r="CE766" s="22"/>
      <c r="CF766" s="22"/>
      <c r="CG766" s="22"/>
      <c r="CH766" s="22"/>
      <c r="CI766" s="22"/>
      <c r="CJ766" s="22"/>
      <c r="CK766" s="22"/>
      <c r="CL766" s="22"/>
      <c r="CM766" s="22"/>
      <c r="CN766" s="22"/>
      <c r="CO766" s="22"/>
    </row>
    <row r="767" spans="1:93" s="2" customFormat="1" x14ac:dyDescent="0.3">
      <c r="A767" s="73" t="s">
        <v>240</v>
      </c>
      <c r="B767" s="73" t="s">
        <v>349</v>
      </c>
      <c r="C767" s="75" t="s">
        <v>20</v>
      </c>
      <c r="D767" s="75" t="s">
        <v>429</v>
      </c>
      <c r="E767" s="73"/>
      <c r="F767" s="73" t="s">
        <v>375</v>
      </c>
      <c r="G767" s="73" t="s">
        <v>156</v>
      </c>
      <c r="H767" s="73" t="s">
        <v>156</v>
      </c>
      <c r="I767" s="73" t="s">
        <v>466</v>
      </c>
      <c r="J767" s="73" t="str">
        <f t="shared" si="11"/>
        <v>Luxury miles</v>
      </c>
      <c r="K767" s="28">
        <v>2.4000000000000001E-4</v>
      </c>
      <c r="L767" s="48"/>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c r="BE767" s="22"/>
      <c r="BF767" s="22"/>
      <c r="BG767" s="22"/>
      <c r="BH767" s="22"/>
      <c r="BI767" s="22"/>
      <c r="BJ767" s="22"/>
      <c r="BK767" s="22"/>
      <c r="BL767" s="22"/>
      <c r="BM767" s="22"/>
      <c r="BN767" s="22"/>
      <c r="BO767" s="22"/>
      <c r="BP767" s="22"/>
      <c r="BQ767" s="22"/>
      <c r="BR767" s="22"/>
      <c r="BS767" s="22"/>
      <c r="BT767" s="22"/>
      <c r="BU767" s="22"/>
      <c r="BV767" s="22"/>
      <c r="BW767" s="22"/>
      <c r="BX767" s="22"/>
      <c r="BY767" s="22"/>
      <c r="BZ767" s="22"/>
      <c r="CA767" s="22"/>
      <c r="CB767" s="22"/>
      <c r="CC767" s="22"/>
      <c r="CD767" s="22"/>
      <c r="CE767" s="22"/>
      <c r="CF767" s="22"/>
      <c r="CG767" s="22"/>
      <c r="CH767" s="22"/>
      <c r="CI767" s="22"/>
      <c r="CJ767" s="22"/>
      <c r="CK767" s="22"/>
      <c r="CL767" s="22"/>
      <c r="CM767" s="22"/>
      <c r="CN767" s="22"/>
      <c r="CO767" s="22"/>
    </row>
    <row r="768" spans="1:93" s="2" customFormat="1" x14ac:dyDescent="0.3">
      <c r="A768" s="73" t="s">
        <v>240</v>
      </c>
      <c r="B768" s="73" t="s">
        <v>349</v>
      </c>
      <c r="C768" s="75" t="s">
        <v>20</v>
      </c>
      <c r="D768" s="75" t="s">
        <v>429</v>
      </c>
      <c r="E768" s="73"/>
      <c r="F768" s="73" t="s">
        <v>375</v>
      </c>
      <c r="G768" s="73" t="s">
        <v>156</v>
      </c>
      <c r="H768" s="73" t="s">
        <v>156</v>
      </c>
      <c r="I768" s="73" t="s">
        <v>467</v>
      </c>
      <c r="J768" s="73" t="str">
        <f t="shared" si="11"/>
        <v>Luxury miles</v>
      </c>
      <c r="K768" s="28">
        <v>0.43108999999999997</v>
      </c>
      <c r="L768" s="48"/>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c r="BE768" s="22"/>
      <c r="BF768" s="22"/>
      <c r="BG768" s="22"/>
      <c r="BH768" s="22"/>
      <c r="BI768" s="22"/>
      <c r="BJ768" s="22"/>
      <c r="BK768" s="22"/>
      <c r="BL768" s="22"/>
      <c r="BM768" s="22"/>
      <c r="BN768" s="22"/>
      <c r="BO768" s="22"/>
      <c r="BP768" s="22"/>
      <c r="BQ768" s="22"/>
      <c r="BR768" s="22"/>
      <c r="BS768" s="22"/>
      <c r="BT768" s="22"/>
      <c r="BU768" s="22"/>
      <c r="BV768" s="22"/>
      <c r="BW768" s="22"/>
      <c r="BX768" s="22"/>
      <c r="BY768" s="22"/>
      <c r="BZ768" s="22"/>
      <c r="CA768" s="22"/>
      <c r="CB768" s="22"/>
      <c r="CC768" s="22"/>
      <c r="CD768" s="22"/>
      <c r="CE768" s="22"/>
      <c r="CF768" s="22"/>
      <c r="CG768" s="22"/>
      <c r="CH768" s="22"/>
      <c r="CI768" s="22"/>
      <c r="CJ768" s="22"/>
      <c r="CK768" s="22"/>
      <c r="CL768" s="22"/>
      <c r="CM768" s="22"/>
      <c r="CN768" s="22"/>
      <c r="CO768" s="22"/>
    </row>
    <row r="769" spans="1:93" s="2" customFormat="1" x14ac:dyDescent="0.3">
      <c r="A769" s="73" t="s">
        <v>240</v>
      </c>
      <c r="B769" s="73" t="s">
        <v>349</v>
      </c>
      <c r="C769" s="75" t="s">
        <v>20</v>
      </c>
      <c r="D769" s="75" t="s">
        <v>429</v>
      </c>
      <c r="E769" s="73"/>
      <c r="F769" s="73" t="s">
        <v>375</v>
      </c>
      <c r="G769" s="73" t="s">
        <v>156</v>
      </c>
      <c r="H769" s="73" t="s">
        <v>156</v>
      </c>
      <c r="I769" s="73" t="s">
        <v>468</v>
      </c>
      <c r="J769" s="73" t="str">
        <f t="shared" si="11"/>
        <v>Luxury miles</v>
      </c>
      <c r="K769" s="28">
        <v>1.89E-3</v>
      </c>
      <c r="L769" s="48"/>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c r="BE769" s="22"/>
      <c r="BF769" s="22"/>
      <c r="BG769" s="22"/>
      <c r="BH769" s="22"/>
      <c r="BI769" s="22"/>
      <c r="BJ769" s="22"/>
      <c r="BK769" s="22"/>
      <c r="BL769" s="22"/>
      <c r="BM769" s="22"/>
      <c r="BN769" s="22"/>
      <c r="BO769" s="22"/>
      <c r="BP769" s="22"/>
      <c r="BQ769" s="22"/>
      <c r="BR769" s="22"/>
      <c r="BS769" s="22"/>
      <c r="BT769" s="22"/>
      <c r="BU769" s="22"/>
      <c r="BV769" s="22"/>
      <c r="BW769" s="22"/>
      <c r="BX769" s="22"/>
      <c r="BY769" s="22"/>
      <c r="BZ769" s="22"/>
      <c r="CA769" s="22"/>
      <c r="CB769" s="22"/>
      <c r="CC769" s="22"/>
      <c r="CD769" s="22"/>
      <c r="CE769" s="22"/>
      <c r="CF769" s="22"/>
      <c r="CG769" s="22"/>
      <c r="CH769" s="22"/>
      <c r="CI769" s="22"/>
      <c r="CJ769" s="22"/>
      <c r="CK769" s="22"/>
      <c r="CL769" s="22"/>
      <c r="CM769" s="22"/>
      <c r="CN769" s="22"/>
      <c r="CO769" s="22"/>
    </row>
    <row r="770" spans="1:93" x14ac:dyDescent="0.3">
      <c r="A770" s="73" t="s">
        <v>240</v>
      </c>
      <c r="B770" s="73" t="s">
        <v>349</v>
      </c>
      <c r="C770" s="75" t="s">
        <v>20</v>
      </c>
      <c r="D770" s="75" t="s">
        <v>429</v>
      </c>
      <c r="E770" s="73"/>
      <c r="F770" s="73" t="s">
        <v>490</v>
      </c>
      <c r="G770" s="73" t="s">
        <v>405</v>
      </c>
      <c r="H770" s="73" t="s">
        <v>405</v>
      </c>
      <c r="I770" s="73" t="s">
        <v>465</v>
      </c>
      <c r="J770" s="73" t="str">
        <f t="shared" si="11"/>
        <v>Luxury km</v>
      </c>
      <c r="K770" s="28">
        <v>9.6339999999999995E-2</v>
      </c>
    </row>
    <row r="771" spans="1:93" x14ac:dyDescent="0.3">
      <c r="A771" s="73" t="s">
        <v>240</v>
      </c>
      <c r="B771" s="73" t="s">
        <v>349</v>
      </c>
      <c r="C771" s="75" t="s">
        <v>20</v>
      </c>
      <c r="D771" s="75" t="s">
        <v>429</v>
      </c>
      <c r="E771" s="73"/>
      <c r="F771" s="73" t="s">
        <v>490</v>
      </c>
      <c r="G771" s="73" t="s">
        <v>405</v>
      </c>
      <c r="H771" s="73" t="s">
        <v>405</v>
      </c>
      <c r="I771" s="73" t="s">
        <v>466</v>
      </c>
      <c r="J771" s="73" t="str">
        <f t="shared" si="11"/>
        <v>Luxury km</v>
      </c>
      <c r="K771" s="28">
        <v>2.9999999999999997E-4</v>
      </c>
    </row>
    <row r="772" spans="1:93" x14ac:dyDescent="0.3">
      <c r="A772" s="73" t="s">
        <v>240</v>
      </c>
      <c r="B772" s="73" t="s">
        <v>349</v>
      </c>
      <c r="C772" s="75" t="s">
        <v>20</v>
      </c>
      <c r="D772" s="75" t="s">
        <v>429</v>
      </c>
      <c r="E772" s="73"/>
      <c r="F772" s="73" t="s">
        <v>490</v>
      </c>
      <c r="G772" s="73" t="s">
        <v>405</v>
      </c>
      <c r="H772" s="73" t="s">
        <v>405</v>
      </c>
      <c r="I772" s="73" t="s">
        <v>467</v>
      </c>
      <c r="J772" s="73" t="str">
        <f t="shared" si="11"/>
        <v>Luxury km</v>
      </c>
      <c r="K772" s="28">
        <v>9.5769999999999994E-2</v>
      </c>
    </row>
    <row r="773" spans="1:93" x14ac:dyDescent="0.3">
      <c r="A773" s="73" t="s">
        <v>240</v>
      </c>
      <c r="B773" s="73" t="s">
        <v>349</v>
      </c>
      <c r="C773" s="75" t="s">
        <v>20</v>
      </c>
      <c r="D773" s="75" t="s">
        <v>429</v>
      </c>
      <c r="E773" s="73"/>
      <c r="F773" s="73" t="s">
        <v>490</v>
      </c>
      <c r="G773" s="73" t="s">
        <v>405</v>
      </c>
      <c r="H773" s="73" t="s">
        <v>405</v>
      </c>
      <c r="I773" s="73" t="s">
        <v>468</v>
      </c>
      <c r="J773" s="73" t="str">
        <f t="shared" si="11"/>
        <v>Luxury km</v>
      </c>
      <c r="K773" s="28">
        <v>2.7E-4</v>
      </c>
    </row>
    <row r="774" spans="1:93" x14ac:dyDescent="0.3">
      <c r="A774" s="73" t="s">
        <v>240</v>
      </c>
      <c r="B774" s="73" t="s">
        <v>349</v>
      </c>
      <c r="C774" s="75" t="s">
        <v>20</v>
      </c>
      <c r="D774" s="75" t="s">
        <v>429</v>
      </c>
      <c r="E774" s="73"/>
      <c r="F774" s="73" t="s">
        <v>490</v>
      </c>
      <c r="G774" s="73" t="s">
        <v>156</v>
      </c>
      <c r="H774" s="73" t="s">
        <v>156</v>
      </c>
      <c r="I774" s="73" t="s">
        <v>465</v>
      </c>
      <c r="J774" s="73" t="str">
        <f t="shared" ref="J774:J837" si="12">CONCATENATE(D774," ",H774)</f>
        <v>Luxury miles</v>
      </c>
      <c r="K774" s="28">
        <v>0.15503999999999998</v>
      </c>
    </row>
    <row r="775" spans="1:93" x14ac:dyDescent="0.3">
      <c r="A775" s="73" t="s">
        <v>240</v>
      </c>
      <c r="B775" s="73" t="s">
        <v>349</v>
      </c>
      <c r="C775" s="75" t="s">
        <v>20</v>
      </c>
      <c r="D775" s="75" t="s">
        <v>429</v>
      </c>
      <c r="E775" s="73"/>
      <c r="F775" s="73" t="s">
        <v>490</v>
      </c>
      <c r="G775" s="73" t="s">
        <v>156</v>
      </c>
      <c r="H775" s="73" t="s">
        <v>156</v>
      </c>
      <c r="I775" s="73" t="s">
        <v>466</v>
      </c>
      <c r="J775" s="73" t="str">
        <f t="shared" si="12"/>
        <v>Luxury miles</v>
      </c>
      <c r="K775" s="28">
        <v>4.6999999999999999E-4</v>
      </c>
    </row>
    <row r="776" spans="1:93" x14ac:dyDescent="0.3">
      <c r="A776" s="73" t="s">
        <v>240</v>
      </c>
      <c r="B776" s="73" t="s">
        <v>349</v>
      </c>
      <c r="C776" s="75" t="s">
        <v>20</v>
      </c>
      <c r="D776" s="75" t="s">
        <v>429</v>
      </c>
      <c r="E776" s="73"/>
      <c r="F776" s="73" t="s">
        <v>490</v>
      </c>
      <c r="G776" s="73" t="s">
        <v>156</v>
      </c>
      <c r="H776" s="73" t="s">
        <v>156</v>
      </c>
      <c r="I776" s="73" t="s">
        <v>467</v>
      </c>
      <c r="J776" s="73" t="str">
        <f t="shared" si="12"/>
        <v>Luxury miles</v>
      </c>
      <c r="K776" s="28">
        <v>0.15412999999999999</v>
      </c>
    </row>
    <row r="777" spans="1:93" x14ac:dyDescent="0.3">
      <c r="A777" s="73" t="s">
        <v>240</v>
      </c>
      <c r="B777" s="73" t="s">
        <v>349</v>
      </c>
      <c r="C777" s="75" t="s">
        <v>20</v>
      </c>
      <c r="D777" s="75" t="s">
        <v>429</v>
      </c>
      <c r="E777" s="73"/>
      <c r="F777" s="73" t="s">
        <v>490</v>
      </c>
      <c r="G777" s="73" t="s">
        <v>156</v>
      </c>
      <c r="H777" s="73" t="s">
        <v>156</v>
      </c>
      <c r="I777" s="73" t="s">
        <v>468</v>
      </c>
      <c r="J777" s="73" t="str">
        <f t="shared" si="12"/>
        <v>Luxury miles</v>
      </c>
      <c r="K777" s="28">
        <v>4.4000000000000002E-4</v>
      </c>
    </row>
    <row r="778" spans="1:93" x14ac:dyDescent="0.3">
      <c r="A778" s="73" t="s">
        <v>240</v>
      </c>
      <c r="B778" s="73" t="s">
        <v>349</v>
      </c>
      <c r="C778" s="75" t="s">
        <v>20</v>
      </c>
      <c r="D778" s="75" t="s">
        <v>429</v>
      </c>
      <c r="E778" s="73"/>
      <c r="F778" s="73" t="s">
        <v>491</v>
      </c>
      <c r="G778" s="73" t="s">
        <v>405</v>
      </c>
      <c r="H778" s="73" t="s">
        <v>405</v>
      </c>
      <c r="I778" s="73" t="s">
        <v>465</v>
      </c>
      <c r="J778" s="73" t="str">
        <f t="shared" si="12"/>
        <v>Luxury km</v>
      </c>
      <c r="K778" s="28">
        <v>0</v>
      </c>
    </row>
    <row r="779" spans="1:93" x14ac:dyDescent="0.3">
      <c r="A779" s="73" t="s">
        <v>240</v>
      </c>
      <c r="B779" s="73" t="s">
        <v>349</v>
      </c>
      <c r="C779" s="75" t="s">
        <v>20</v>
      </c>
      <c r="D779" s="75" t="s">
        <v>429</v>
      </c>
      <c r="E779" s="73"/>
      <c r="F779" s="73" t="s">
        <v>491</v>
      </c>
      <c r="G779" s="73" t="s">
        <v>405</v>
      </c>
      <c r="H779" s="73" t="s">
        <v>405</v>
      </c>
      <c r="I779" s="73" t="s">
        <v>466</v>
      </c>
      <c r="J779" s="73" t="str">
        <f t="shared" si="12"/>
        <v>Luxury km</v>
      </c>
      <c r="K779" s="28">
        <v>0</v>
      </c>
    </row>
    <row r="780" spans="1:93" x14ac:dyDescent="0.3">
      <c r="A780" s="73" t="s">
        <v>240</v>
      </c>
      <c r="B780" s="73" t="s">
        <v>349</v>
      </c>
      <c r="C780" s="75" t="s">
        <v>20</v>
      </c>
      <c r="D780" s="75" t="s">
        <v>429</v>
      </c>
      <c r="E780" s="73"/>
      <c r="F780" s="73" t="s">
        <v>491</v>
      </c>
      <c r="G780" s="73" t="s">
        <v>405</v>
      </c>
      <c r="H780" s="73" t="s">
        <v>405</v>
      </c>
      <c r="I780" s="73" t="s">
        <v>467</v>
      </c>
      <c r="J780" s="73" t="str">
        <f t="shared" si="12"/>
        <v>Luxury km</v>
      </c>
      <c r="K780" s="28">
        <v>0</v>
      </c>
    </row>
    <row r="781" spans="1:93" x14ac:dyDescent="0.3">
      <c r="A781" s="73" t="s">
        <v>240</v>
      </c>
      <c r="B781" s="73" t="s">
        <v>349</v>
      </c>
      <c r="C781" s="75" t="s">
        <v>20</v>
      </c>
      <c r="D781" s="75" t="s">
        <v>429</v>
      </c>
      <c r="E781" s="73"/>
      <c r="F781" s="73" t="s">
        <v>491</v>
      </c>
      <c r="G781" s="73" t="s">
        <v>405</v>
      </c>
      <c r="H781" s="73" t="s">
        <v>405</v>
      </c>
      <c r="I781" s="73" t="s">
        <v>468</v>
      </c>
      <c r="J781" s="73" t="str">
        <f t="shared" si="12"/>
        <v>Luxury km</v>
      </c>
      <c r="K781" s="28">
        <v>0</v>
      </c>
    </row>
    <row r="782" spans="1:93" x14ac:dyDescent="0.3">
      <c r="A782" s="73" t="s">
        <v>240</v>
      </c>
      <c r="B782" s="73" t="s">
        <v>349</v>
      </c>
      <c r="C782" s="75" t="s">
        <v>20</v>
      </c>
      <c r="D782" s="75" t="s">
        <v>429</v>
      </c>
      <c r="E782" s="73"/>
      <c r="F782" s="73" t="s">
        <v>491</v>
      </c>
      <c r="G782" s="73" t="s">
        <v>156</v>
      </c>
      <c r="H782" s="73" t="s">
        <v>156</v>
      </c>
      <c r="I782" s="73" t="s">
        <v>465</v>
      </c>
      <c r="J782" s="73" t="str">
        <f t="shared" si="12"/>
        <v>Luxury miles</v>
      </c>
      <c r="K782" s="28">
        <v>0</v>
      </c>
    </row>
    <row r="783" spans="1:93" x14ac:dyDescent="0.3">
      <c r="A783" s="73" t="s">
        <v>240</v>
      </c>
      <c r="B783" s="73" t="s">
        <v>349</v>
      </c>
      <c r="C783" s="75" t="s">
        <v>20</v>
      </c>
      <c r="D783" s="75" t="s">
        <v>429</v>
      </c>
      <c r="E783" s="73"/>
      <c r="F783" s="73" t="s">
        <v>491</v>
      </c>
      <c r="G783" s="73" t="s">
        <v>156</v>
      </c>
      <c r="H783" s="73" t="s">
        <v>156</v>
      </c>
      <c r="I783" s="73" t="s">
        <v>466</v>
      </c>
      <c r="J783" s="73" t="str">
        <f t="shared" si="12"/>
        <v>Luxury miles</v>
      </c>
      <c r="K783" s="28">
        <v>0</v>
      </c>
    </row>
    <row r="784" spans="1:93" x14ac:dyDescent="0.3">
      <c r="A784" s="73" t="s">
        <v>240</v>
      </c>
      <c r="B784" s="73" t="s">
        <v>349</v>
      </c>
      <c r="C784" s="75" t="s">
        <v>20</v>
      </c>
      <c r="D784" s="75" t="s">
        <v>429</v>
      </c>
      <c r="E784" s="73"/>
      <c r="F784" s="73" t="s">
        <v>491</v>
      </c>
      <c r="G784" s="73" t="s">
        <v>156</v>
      </c>
      <c r="H784" s="73" t="s">
        <v>156</v>
      </c>
      <c r="I784" s="73" t="s">
        <v>467</v>
      </c>
      <c r="J784" s="73" t="str">
        <f t="shared" si="12"/>
        <v>Luxury miles</v>
      </c>
      <c r="K784" s="28">
        <v>0</v>
      </c>
    </row>
    <row r="785" spans="1:93" x14ac:dyDescent="0.3">
      <c r="A785" s="73" t="s">
        <v>240</v>
      </c>
      <c r="B785" s="73" t="s">
        <v>349</v>
      </c>
      <c r="C785" s="75" t="s">
        <v>20</v>
      </c>
      <c r="D785" s="75" t="s">
        <v>429</v>
      </c>
      <c r="E785" s="73"/>
      <c r="F785" s="73" t="s">
        <v>491</v>
      </c>
      <c r="G785" s="73" t="s">
        <v>156</v>
      </c>
      <c r="H785" s="73" t="s">
        <v>156</v>
      </c>
      <c r="I785" s="73" t="s">
        <v>468</v>
      </c>
      <c r="J785" s="73" t="str">
        <f t="shared" si="12"/>
        <v>Luxury miles</v>
      </c>
      <c r="K785" s="28">
        <v>0</v>
      </c>
    </row>
    <row r="786" spans="1:93" s="2" customFormat="1" x14ac:dyDescent="0.3">
      <c r="A786" s="73" t="s">
        <v>240</v>
      </c>
      <c r="B786" s="73" t="s">
        <v>349</v>
      </c>
      <c r="C786" s="75" t="s">
        <v>20</v>
      </c>
      <c r="D786" s="75" t="s">
        <v>185</v>
      </c>
      <c r="E786" s="73"/>
      <c r="F786" s="73" t="s">
        <v>412</v>
      </c>
      <c r="G786" s="73" t="s">
        <v>405</v>
      </c>
      <c r="H786" s="73" t="s">
        <v>405</v>
      </c>
      <c r="I786" s="73" t="s">
        <v>465</v>
      </c>
      <c r="J786" s="73" t="str">
        <f t="shared" si="12"/>
        <v>Sports km</v>
      </c>
      <c r="K786" s="28">
        <v>0.17332</v>
      </c>
      <c r="L786" s="48"/>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c r="BE786" s="22"/>
      <c r="BF786" s="22"/>
      <c r="BG786" s="22"/>
      <c r="BH786" s="22"/>
      <c r="BI786" s="22"/>
      <c r="BJ786" s="22"/>
      <c r="BK786" s="22"/>
      <c r="BL786" s="22"/>
      <c r="BM786" s="22"/>
      <c r="BN786" s="22"/>
      <c r="BO786" s="22"/>
      <c r="BP786" s="22"/>
      <c r="BQ786" s="22"/>
      <c r="BR786" s="22"/>
      <c r="BS786" s="22"/>
      <c r="BT786" s="22"/>
      <c r="BU786" s="22"/>
      <c r="BV786" s="22"/>
      <c r="BW786" s="22"/>
      <c r="BX786" s="22"/>
      <c r="BY786" s="22"/>
      <c r="BZ786" s="22"/>
      <c r="CA786" s="22"/>
      <c r="CB786" s="22"/>
      <c r="CC786" s="22"/>
      <c r="CD786" s="22"/>
      <c r="CE786" s="22"/>
      <c r="CF786" s="22"/>
      <c r="CG786" s="22"/>
      <c r="CH786" s="22"/>
      <c r="CI786" s="22"/>
      <c r="CJ786" s="22"/>
      <c r="CK786" s="22"/>
      <c r="CL786" s="22"/>
      <c r="CM786" s="22"/>
      <c r="CN786" s="22"/>
      <c r="CO786" s="22"/>
    </row>
    <row r="787" spans="1:93" s="2" customFormat="1" x14ac:dyDescent="0.3">
      <c r="A787" s="73" t="s">
        <v>240</v>
      </c>
      <c r="B787" s="73" t="s">
        <v>349</v>
      </c>
      <c r="C787" s="75" t="s">
        <v>20</v>
      </c>
      <c r="D787" s="75" t="s">
        <v>185</v>
      </c>
      <c r="E787" s="73"/>
      <c r="F787" s="73" t="s">
        <v>412</v>
      </c>
      <c r="G787" s="73" t="s">
        <v>405</v>
      </c>
      <c r="H787" s="73" t="s">
        <v>405</v>
      </c>
      <c r="I787" s="73" t="s">
        <v>466</v>
      </c>
      <c r="J787" s="73" t="str">
        <f t="shared" si="12"/>
        <v>Sports km</v>
      </c>
      <c r="K787" s="145">
        <v>4.3200000000000001E-6</v>
      </c>
      <c r="L787" s="48"/>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c r="BE787" s="22"/>
      <c r="BF787" s="22"/>
      <c r="BG787" s="22"/>
      <c r="BH787" s="22"/>
      <c r="BI787" s="22"/>
      <c r="BJ787" s="22"/>
      <c r="BK787" s="22"/>
      <c r="BL787" s="22"/>
      <c r="BM787" s="22"/>
      <c r="BN787" s="22"/>
      <c r="BO787" s="22"/>
      <c r="BP787" s="22"/>
      <c r="BQ787" s="22"/>
      <c r="BR787" s="22"/>
      <c r="BS787" s="22"/>
      <c r="BT787" s="22"/>
      <c r="BU787" s="22"/>
      <c r="BV787" s="22"/>
      <c r="BW787" s="22"/>
      <c r="BX787" s="22"/>
      <c r="BY787" s="22"/>
      <c r="BZ787" s="22"/>
      <c r="CA787" s="22"/>
      <c r="CB787" s="22"/>
      <c r="CC787" s="22"/>
      <c r="CD787" s="22"/>
      <c r="CE787" s="22"/>
      <c r="CF787" s="22"/>
      <c r="CG787" s="22"/>
      <c r="CH787" s="22"/>
      <c r="CI787" s="22"/>
      <c r="CJ787" s="22"/>
      <c r="CK787" s="22"/>
      <c r="CL787" s="22"/>
      <c r="CM787" s="22"/>
      <c r="CN787" s="22"/>
      <c r="CO787" s="22"/>
    </row>
    <row r="788" spans="1:93" s="2" customFormat="1" x14ac:dyDescent="0.3">
      <c r="A788" s="73" t="s">
        <v>240</v>
      </c>
      <c r="B788" s="73" t="s">
        <v>349</v>
      </c>
      <c r="C788" s="75" t="s">
        <v>20</v>
      </c>
      <c r="D788" s="75" t="s">
        <v>185</v>
      </c>
      <c r="E788" s="73"/>
      <c r="F788" s="73" t="s">
        <v>412</v>
      </c>
      <c r="G788" s="73" t="s">
        <v>405</v>
      </c>
      <c r="H788" s="73" t="s">
        <v>405</v>
      </c>
      <c r="I788" s="73" t="s">
        <v>467</v>
      </c>
      <c r="J788" s="73" t="str">
        <f t="shared" si="12"/>
        <v>Sports km</v>
      </c>
      <c r="K788" s="28">
        <v>0.17147999999999999</v>
      </c>
      <c r="L788" s="48"/>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c r="BE788" s="22"/>
      <c r="BF788" s="22"/>
      <c r="BG788" s="22"/>
      <c r="BH788" s="22"/>
      <c r="BI788" s="22"/>
      <c r="BJ788" s="22"/>
      <c r="BK788" s="22"/>
      <c r="BL788" s="22"/>
      <c r="BM788" s="22"/>
      <c r="BN788" s="22"/>
      <c r="BO788" s="22"/>
      <c r="BP788" s="22"/>
      <c r="BQ788" s="22"/>
      <c r="BR788" s="22"/>
      <c r="BS788" s="22"/>
      <c r="BT788" s="22"/>
      <c r="BU788" s="22"/>
      <c r="BV788" s="22"/>
      <c r="BW788" s="22"/>
      <c r="BX788" s="22"/>
      <c r="BY788" s="22"/>
      <c r="BZ788" s="22"/>
      <c r="CA788" s="22"/>
      <c r="CB788" s="22"/>
      <c r="CC788" s="22"/>
      <c r="CD788" s="22"/>
      <c r="CE788" s="22"/>
      <c r="CF788" s="22"/>
      <c r="CG788" s="22"/>
      <c r="CH788" s="22"/>
      <c r="CI788" s="22"/>
      <c r="CJ788" s="22"/>
      <c r="CK788" s="22"/>
      <c r="CL788" s="22"/>
      <c r="CM788" s="22"/>
      <c r="CN788" s="22"/>
      <c r="CO788" s="22"/>
    </row>
    <row r="789" spans="1:93" s="2" customFormat="1" x14ac:dyDescent="0.3">
      <c r="A789" s="73" t="s">
        <v>240</v>
      </c>
      <c r="B789" s="73" t="s">
        <v>349</v>
      </c>
      <c r="C789" s="75" t="s">
        <v>20</v>
      </c>
      <c r="D789" s="75" t="s">
        <v>185</v>
      </c>
      <c r="E789" s="73"/>
      <c r="F789" s="73" t="s">
        <v>412</v>
      </c>
      <c r="G789" s="73" t="s">
        <v>405</v>
      </c>
      <c r="H789" s="73" t="s">
        <v>405</v>
      </c>
      <c r="I789" s="73" t="s">
        <v>468</v>
      </c>
      <c r="J789" s="73" t="str">
        <f t="shared" si="12"/>
        <v>Sports km</v>
      </c>
      <c r="K789" s="28">
        <v>1.8400000000000001E-3</v>
      </c>
      <c r="L789" s="48"/>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c r="BE789" s="22"/>
      <c r="BF789" s="22"/>
      <c r="BG789" s="22"/>
      <c r="BH789" s="22"/>
      <c r="BI789" s="22"/>
      <c r="BJ789" s="22"/>
      <c r="BK789" s="22"/>
      <c r="BL789" s="22"/>
      <c r="BM789" s="22"/>
      <c r="BN789" s="22"/>
      <c r="BO789" s="22"/>
      <c r="BP789" s="22"/>
      <c r="BQ789" s="22"/>
      <c r="BR789" s="22"/>
      <c r="BS789" s="22"/>
      <c r="BT789" s="22"/>
      <c r="BU789" s="22"/>
      <c r="BV789" s="22"/>
      <c r="BW789" s="22"/>
      <c r="BX789" s="22"/>
      <c r="BY789" s="22"/>
      <c r="BZ789" s="22"/>
      <c r="CA789" s="22"/>
      <c r="CB789" s="22"/>
      <c r="CC789" s="22"/>
      <c r="CD789" s="22"/>
      <c r="CE789" s="22"/>
      <c r="CF789" s="22"/>
      <c r="CG789" s="22"/>
      <c r="CH789" s="22"/>
      <c r="CI789" s="22"/>
      <c r="CJ789" s="22"/>
      <c r="CK789" s="22"/>
      <c r="CL789" s="22"/>
      <c r="CM789" s="22"/>
      <c r="CN789" s="22"/>
      <c r="CO789" s="22"/>
    </row>
    <row r="790" spans="1:93" s="2" customFormat="1" x14ac:dyDescent="0.3">
      <c r="A790" s="73" t="s">
        <v>240</v>
      </c>
      <c r="B790" s="73" t="s">
        <v>349</v>
      </c>
      <c r="C790" s="75" t="s">
        <v>20</v>
      </c>
      <c r="D790" s="75" t="s">
        <v>185</v>
      </c>
      <c r="E790" s="73"/>
      <c r="F790" s="73" t="s">
        <v>412</v>
      </c>
      <c r="G790" s="73" t="s">
        <v>156</v>
      </c>
      <c r="H790" s="73" t="s">
        <v>156</v>
      </c>
      <c r="I790" s="73" t="s">
        <v>465</v>
      </c>
      <c r="J790" s="73" t="str">
        <f t="shared" si="12"/>
        <v>Sports miles</v>
      </c>
      <c r="K790" s="28">
        <v>0.27894999999999998</v>
      </c>
      <c r="L790" s="48"/>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c r="BE790" s="22"/>
      <c r="BF790" s="22"/>
      <c r="BG790" s="22"/>
      <c r="BH790" s="22"/>
      <c r="BI790" s="22"/>
      <c r="BJ790" s="22"/>
      <c r="BK790" s="22"/>
      <c r="BL790" s="22"/>
      <c r="BM790" s="22"/>
      <c r="BN790" s="22"/>
      <c r="BO790" s="22"/>
      <c r="BP790" s="22"/>
      <c r="BQ790" s="22"/>
      <c r="BR790" s="22"/>
      <c r="BS790" s="22"/>
      <c r="BT790" s="22"/>
      <c r="BU790" s="22"/>
      <c r="BV790" s="22"/>
      <c r="BW790" s="22"/>
      <c r="BX790" s="22"/>
      <c r="BY790" s="22"/>
      <c r="BZ790" s="22"/>
      <c r="CA790" s="22"/>
      <c r="CB790" s="22"/>
      <c r="CC790" s="22"/>
      <c r="CD790" s="22"/>
      <c r="CE790" s="22"/>
      <c r="CF790" s="22"/>
      <c r="CG790" s="22"/>
      <c r="CH790" s="22"/>
      <c r="CI790" s="22"/>
      <c r="CJ790" s="22"/>
      <c r="CK790" s="22"/>
      <c r="CL790" s="22"/>
      <c r="CM790" s="22"/>
      <c r="CN790" s="22"/>
      <c r="CO790" s="22"/>
    </row>
    <row r="791" spans="1:93" s="2" customFormat="1" x14ac:dyDescent="0.3">
      <c r="A791" s="73" t="s">
        <v>240</v>
      </c>
      <c r="B791" s="73" t="s">
        <v>349</v>
      </c>
      <c r="C791" s="75" t="s">
        <v>20</v>
      </c>
      <c r="D791" s="75" t="s">
        <v>185</v>
      </c>
      <c r="E791" s="73"/>
      <c r="F791" s="73" t="s">
        <v>412</v>
      </c>
      <c r="G791" s="73" t="s">
        <v>156</v>
      </c>
      <c r="H791" s="73" t="s">
        <v>156</v>
      </c>
      <c r="I791" s="73" t="s">
        <v>466</v>
      </c>
      <c r="J791" s="73" t="str">
        <f t="shared" si="12"/>
        <v>Sports miles</v>
      </c>
      <c r="K791" s="28">
        <v>1.0000000000000001E-5</v>
      </c>
      <c r="L791" s="48"/>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c r="BE791" s="22"/>
      <c r="BF791" s="22"/>
      <c r="BG791" s="22"/>
      <c r="BH791" s="22"/>
      <c r="BI791" s="22"/>
      <c r="BJ791" s="22"/>
      <c r="BK791" s="22"/>
      <c r="BL791" s="22"/>
      <c r="BM791" s="22"/>
      <c r="BN791" s="22"/>
      <c r="BO791" s="22"/>
      <c r="BP791" s="22"/>
      <c r="BQ791" s="22"/>
      <c r="BR791" s="22"/>
      <c r="BS791" s="22"/>
      <c r="BT791" s="22"/>
      <c r="BU791" s="22"/>
      <c r="BV791" s="22"/>
      <c r="BW791" s="22"/>
      <c r="BX791" s="22"/>
      <c r="BY791" s="22"/>
      <c r="BZ791" s="22"/>
      <c r="CA791" s="22"/>
      <c r="CB791" s="22"/>
      <c r="CC791" s="22"/>
      <c r="CD791" s="22"/>
      <c r="CE791" s="22"/>
      <c r="CF791" s="22"/>
      <c r="CG791" s="22"/>
      <c r="CH791" s="22"/>
      <c r="CI791" s="22"/>
      <c r="CJ791" s="22"/>
      <c r="CK791" s="22"/>
      <c r="CL791" s="22"/>
      <c r="CM791" s="22"/>
      <c r="CN791" s="22"/>
      <c r="CO791" s="22"/>
    </row>
    <row r="792" spans="1:93" s="2" customFormat="1" x14ac:dyDescent="0.3">
      <c r="A792" s="73" t="s">
        <v>240</v>
      </c>
      <c r="B792" s="73" t="s">
        <v>349</v>
      </c>
      <c r="C792" s="75" t="s">
        <v>20</v>
      </c>
      <c r="D792" s="75" t="s">
        <v>185</v>
      </c>
      <c r="E792" s="73"/>
      <c r="F792" s="73" t="s">
        <v>412</v>
      </c>
      <c r="G792" s="73" t="s">
        <v>156</v>
      </c>
      <c r="H792" s="73" t="s">
        <v>156</v>
      </c>
      <c r="I792" s="73" t="s">
        <v>467</v>
      </c>
      <c r="J792" s="73" t="str">
        <f t="shared" si="12"/>
        <v>Sports miles</v>
      </c>
      <c r="K792" s="28">
        <v>0.27596999999999999</v>
      </c>
      <c r="L792" s="48"/>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c r="BE792" s="22"/>
      <c r="BF792" s="22"/>
      <c r="BG792" s="22"/>
      <c r="BH792" s="22"/>
      <c r="BI792" s="22"/>
      <c r="BJ792" s="22"/>
      <c r="BK792" s="22"/>
      <c r="BL792" s="22"/>
      <c r="BM792" s="22"/>
      <c r="BN792" s="22"/>
      <c r="BO792" s="22"/>
      <c r="BP792" s="22"/>
      <c r="BQ792" s="22"/>
      <c r="BR792" s="22"/>
      <c r="BS792" s="22"/>
      <c r="BT792" s="22"/>
      <c r="BU792" s="22"/>
      <c r="BV792" s="22"/>
      <c r="BW792" s="22"/>
      <c r="BX792" s="22"/>
      <c r="BY792" s="22"/>
      <c r="BZ792" s="22"/>
      <c r="CA792" s="22"/>
      <c r="CB792" s="22"/>
      <c r="CC792" s="22"/>
      <c r="CD792" s="22"/>
      <c r="CE792" s="22"/>
      <c r="CF792" s="22"/>
      <c r="CG792" s="22"/>
      <c r="CH792" s="22"/>
      <c r="CI792" s="22"/>
      <c r="CJ792" s="22"/>
      <c r="CK792" s="22"/>
      <c r="CL792" s="22"/>
      <c r="CM792" s="22"/>
      <c r="CN792" s="22"/>
      <c r="CO792" s="22"/>
    </row>
    <row r="793" spans="1:93" s="2" customFormat="1" x14ac:dyDescent="0.3">
      <c r="A793" s="73" t="s">
        <v>240</v>
      </c>
      <c r="B793" s="73" t="s">
        <v>349</v>
      </c>
      <c r="C793" s="75" t="s">
        <v>20</v>
      </c>
      <c r="D793" s="75" t="s">
        <v>185</v>
      </c>
      <c r="E793" s="73"/>
      <c r="F793" s="73" t="s">
        <v>412</v>
      </c>
      <c r="G793" s="73" t="s">
        <v>156</v>
      </c>
      <c r="H793" s="73" t="s">
        <v>156</v>
      </c>
      <c r="I793" s="73" t="s">
        <v>468</v>
      </c>
      <c r="J793" s="73" t="str">
        <f t="shared" si="12"/>
        <v>Sports miles</v>
      </c>
      <c r="K793" s="28">
        <v>2.97E-3</v>
      </c>
      <c r="L793" s="48"/>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c r="BE793" s="22"/>
      <c r="BF793" s="22"/>
      <c r="BG793" s="22"/>
      <c r="BH793" s="22"/>
      <c r="BI793" s="22"/>
      <c r="BJ793" s="22"/>
      <c r="BK793" s="22"/>
      <c r="BL793" s="22"/>
      <c r="BM793" s="22"/>
      <c r="BN793" s="22"/>
      <c r="BO793" s="22"/>
      <c r="BP793" s="22"/>
      <c r="BQ793" s="22"/>
      <c r="BR793" s="22"/>
      <c r="BS793" s="22"/>
      <c r="BT793" s="22"/>
      <c r="BU793" s="22"/>
      <c r="BV793" s="22"/>
      <c r="BW793" s="22"/>
      <c r="BX793" s="22"/>
      <c r="BY793" s="22"/>
      <c r="BZ793" s="22"/>
      <c r="CA793" s="22"/>
      <c r="CB793" s="22"/>
      <c r="CC793" s="22"/>
      <c r="CD793" s="22"/>
      <c r="CE793" s="22"/>
      <c r="CF793" s="22"/>
      <c r="CG793" s="22"/>
      <c r="CH793" s="22"/>
      <c r="CI793" s="22"/>
      <c r="CJ793" s="22"/>
      <c r="CK793" s="22"/>
      <c r="CL793" s="22"/>
      <c r="CM793" s="22"/>
      <c r="CN793" s="22"/>
      <c r="CO793" s="22"/>
    </row>
    <row r="794" spans="1:93" s="2" customFormat="1" x14ac:dyDescent="0.3">
      <c r="A794" s="73" t="s">
        <v>240</v>
      </c>
      <c r="B794" s="73" t="s">
        <v>349</v>
      </c>
      <c r="C794" s="75" t="s">
        <v>20</v>
      </c>
      <c r="D794" s="75" t="s">
        <v>185</v>
      </c>
      <c r="E794" s="73"/>
      <c r="F794" s="73" t="s">
        <v>138</v>
      </c>
      <c r="G794" s="73" t="s">
        <v>405</v>
      </c>
      <c r="H794" s="73" t="s">
        <v>405</v>
      </c>
      <c r="I794" s="73" t="s">
        <v>465</v>
      </c>
      <c r="J794" s="73" t="str">
        <f t="shared" si="12"/>
        <v>Sports km</v>
      </c>
      <c r="K794" s="28">
        <v>0.246</v>
      </c>
      <c r="L794" s="48"/>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c r="BE794" s="22"/>
      <c r="BF794" s="22"/>
      <c r="BG794" s="22"/>
      <c r="BH794" s="22"/>
      <c r="BI794" s="22"/>
      <c r="BJ794" s="22"/>
      <c r="BK794" s="22"/>
      <c r="BL794" s="22"/>
      <c r="BM794" s="22"/>
      <c r="BN794" s="22"/>
      <c r="BO794" s="22"/>
      <c r="BP794" s="22"/>
      <c r="BQ794" s="22"/>
      <c r="BR794" s="22"/>
      <c r="BS794" s="22"/>
      <c r="BT794" s="22"/>
      <c r="BU794" s="22"/>
      <c r="BV794" s="22"/>
      <c r="BW794" s="22"/>
      <c r="BX794" s="22"/>
      <c r="BY794" s="22"/>
      <c r="BZ794" s="22"/>
      <c r="CA794" s="22"/>
      <c r="CB794" s="22"/>
      <c r="CC794" s="22"/>
      <c r="CD794" s="22"/>
      <c r="CE794" s="22"/>
      <c r="CF794" s="22"/>
      <c r="CG794" s="22"/>
      <c r="CH794" s="22"/>
      <c r="CI794" s="22"/>
      <c r="CJ794" s="22"/>
      <c r="CK794" s="22"/>
      <c r="CL794" s="22"/>
      <c r="CM794" s="22"/>
      <c r="CN794" s="22"/>
      <c r="CO794" s="22"/>
    </row>
    <row r="795" spans="1:93" s="2" customFormat="1" x14ac:dyDescent="0.3">
      <c r="A795" s="73" t="s">
        <v>240</v>
      </c>
      <c r="B795" s="73" t="s">
        <v>349</v>
      </c>
      <c r="C795" s="75" t="s">
        <v>20</v>
      </c>
      <c r="D795" s="75" t="s">
        <v>185</v>
      </c>
      <c r="E795" s="73"/>
      <c r="F795" s="73" t="s">
        <v>138</v>
      </c>
      <c r="G795" s="73" t="s">
        <v>405</v>
      </c>
      <c r="H795" s="73" t="s">
        <v>405</v>
      </c>
      <c r="I795" s="73" t="s">
        <v>466</v>
      </c>
      <c r="J795" s="73" t="str">
        <f t="shared" si="12"/>
        <v>Sports km</v>
      </c>
      <c r="K795" s="28">
        <v>3.2000000000000003E-4</v>
      </c>
      <c r="L795" s="48"/>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c r="BE795" s="22"/>
      <c r="BF795" s="22"/>
      <c r="BG795" s="22"/>
      <c r="BH795" s="22"/>
      <c r="BI795" s="22"/>
      <c r="BJ795" s="22"/>
      <c r="BK795" s="22"/>
      <c r="BL795" s="22"/>
      <c r="BM795" s="22"/>
      <c r="BN795" s="22"/>
      <c r="BO795" s="22"/>
      <c r="BP795" s="22"/>
      <c r="BQ795" s="22"/>
      <c r="BR795" s="22"/>
      <c r="BS795" s="22"/>
      <c r="BT795" s="22"/>
      <c r="BU795" s="22"/>
      <c r="BV795" s="22"/>
      <c r="BW795" s="22"/>
      <c r="BX795" s="22"/>
      <c r="BY795" s="22"/>
      <c r="BZ795" s="22"/>
      <c r="CA795" s="22"/>
      <c r="CB795" s="22"/>
      <c r="CC795" s="22"/>
      <c r="CD795" s="22"/>
      <c r="CE795" s="22"/>
      <c r="CF795" s="22"/>
      <c r="CG795" s="22"/>
      <c r="CH795" s="22"/>
      <c r="CI795" s="22"/>
      <c r="CJ795" s="22"/>
      <c r="CK795" s="22"/>
      <c r="CL795" s="22"/>
      <c r="CM795" s="22"/>
      <c r="CN795" s="22"/>
      <c r="CO795" s="22"/>
    </row>
    <row r="796" spans="1:93" s="2" customFormat="1" x14ac:dyDescent="0.3">
      <c r="A796" s="73" t="s">
        <v>240</v>
      </c>
      <c r="B796" s="73" t="s">
        <v>349</v>
      </c>
      <c r="C796" s="75" t="s">
        <v>20</v>
      </c>
      <c r="D796" s="75" t="s">
        <v>185</v>
      </c>
      <c r="E796" s="73"/>
      <c r="F796" s="73" t="s">
        <v>138</v>
      </c>
      <c r="G796" s="73" t="s">
        <v>405</v>
      </c>
      <c r="H796" s="73" t="s">
        <v>405</v>
      </c>
      <c r="I796" s="73" t="s">
        <v>467</v>
      </c>
      <c r="J796" s="73" t="str">
        <f t="shared" si="12"/>
        <v>Sports km</v>
      </c>
      <c r="K796" s="28">
        <v>0.24529999999999999</v>
      </c>
      <c r="L796" s="48"/>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c r="BE796" s="22"/>
      <c r="BF796" s="22"/>
      <c r="BG796" s="22"/>
      <c r="BH796" s="22"/>
      <c r="BI796" s="22"/>
      <c r="BJ796" s="22"/>
      <c r="BK796" s="22"/>
      <c r="BL796" s="22"/>
      <c r="BM796" s="22"/>
      <c r="BN796" s="22"/>
      <c r="BO796" s="22"/>
      <c r="BP796" s="22"/>
      <c r="BQ796" s="22"/>
      <c r="BR796" s="22"/>
      <c r="BS796" s="22"/>
      <c r="BT796" s="22"/>
      <c r="BU796" s="22"/>
      <c r="BV796" s="22"/>
      <c r="BW796" s="22"/>
      <c r="BX796" s="22"/>
      <c r="BY796" s="22"/>
      <c r="BZ796" s="22"/>
      <c r="CA796" s="22"/>
      <c r="CB796" s="22"/>
      <c r="CC796" s="22"/>
      <c r="CD796" s="22"/>
      <c r="CE796" s="22"/>
      <c r="CF796" s="22"/>
      <c r="CG796" s="22"/>
      <c r="CH796" s="22"/>
      <c r="CI796" s="22"/>
      <c r="CJ796" s="22"/>
      <c r="CK796" s="22"/>
      <c r="CL796" s="22"/>
      <c r="CM796" s="22"/>
      <c r="CN796" s="22"/>
      <c r="CO796" s="22"/>
    </row>
    <row r="797" spans="1:93" s="2" customFormat="1" x14ac:dyDescent="0.3">
      <c r="A797" s="73" t="s">
        <v>240</v>
      </c>
      <c r="B797" s="73" t="s">
        <v>349</v>
      </c>
      <c r="C797" s="75" t="s">
        <v>20</v>
      </c>
      <c r="D797" s="75" t="s">
        <v>185</v>
      </c>
      <c r="E797" s="73"/>
      <c r="F797" s="73" t="s">
        <v>138</v>
      </c>
      <c r="G797" s="73" t="s">
        <v>405</v>
      </c>
      <c r="H797" s="73" t="s">
        <v>405</v>
      </c>
      <c r="I797" s="73" t="s">
        <v>468</v>
      </c>
      <c r="J797" s="73" t="str">
        <f t="shared" si="12"/>
        <v>Sports km</v>
      </c>
      <c r="K797" s="28">
        <v>3.8000000000000002E-4</v>
      </c>
      <c r="L797" s="48"/>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c r="BE797" s="22"/>
      <c r="BF797" s="22"/>
      <c r="BG797" s="22"/>
      <c r="BH797" s="22"/>
      <c r="BI797" s="22"/>
      <c r="BJ797" s="22"/>
      <c r="BK797" s="22"/>
      <c r="BL797" s="22"/>
      <c r="BM797" s="22"/>
      <c r="BN797" s="22"/>
      <c r="BO797" s="22"/>
      <c r="BP797" s="22"/>
      <c r="BQ797" s="22"/>
      <c r="BR797" s="22"/>
      <c r="BS797" s="22"/>
      <c r="BT797" s="22"/>
      <c r="BU797" s="22"/>
      <c r="BV797" s="22"/>
      <c r="BW797" s="22"/>
      <c r="BX797" s="22"/>
      <c r="BY797" s="22"/>
      <c r="BZ797" s="22"/>
      <c r="CA797" s="22"/>
      <c r="CB797" s="22"/>
      <c r="CC797" s="22"/>
      <c r="CD797" s="22"/>
      <c r="CE797" s="22"/>
      <c r="CF797" s="22"/>
      <c r="CG797" s="22"/>
      <c r="CH797" s="22"/>
      <c r="CI797" s="22"/>
      <c r="CJ797" s="22"/>
      <c r="CK797" s="22"/>
      <c r="CL797" s="22"/>
      <c r="CM797" s="22"/>
      <c r="CN797" s="22"/>
      <c r="CO797" s="22"/>
    </row>
    <row r="798" spans="1:93" s="2" customFormat="1" x14ac:dyDescent="0.3">
      <c r="A798" s="73" t="s">
        <v>240</v>
      </c>
      <c r="B798" s="73" t="s">
        <v>349</v>
      </c>
      <c r="C798" s="75" t="s">
        <v>20</v>
      </c>
      <c r="D798" s="75" t="s">
        <v>185</v>
      </c>
      <c r="E798" s="73"/>
      <c r="F798" s="73" t="s">
        <v>138</v>
      </c>
      <c r="G798" s="73" t="s">
        <v>156</v>
      </c>
      <c r="H798" s="73" t="s">
        <v>156</v>
      </c>
      <c r="I798" s="73" t="s">
        <v>465</v>
      </c>
      <c r="J798" s="73" t="str">
        <f t="shared" si="12"/>
        <v>Sports miles</v>
      </c>
      <c r="K798" s="28">
        <v>0.39590000000000003</v>
      </c>
      <c r="L798" s="48"/>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c r="BE798" s="22"/>
      <c r="BF798" s="22"/>
      <c r="BG798" s="22"/>
      <c r="BH798" s="22"/>
      <c r="BI798" s="22"/>
      <c r="BJ798" s="22"/>
      <c r="BK798" s="22"/>
      <c r="BL798" s="22"/>
      <c r="BM798" s="22"/>
      <c r="BN798" s="22"/>
      <c r="BO798" s="22"/>
      <c r="BP798" s="22"/>
      <c r="BQ798" s="22"/>
      <c r="BR798" s="22"/>
      <c r="BS798" s="22"/>
      <c r="BT798" s="22"/>
      <c r="BU798" s="22"/>
      <c r="BV798" s="22"/>
      <c r="BW798" s="22"/>
      <c r="BX798" s="22"/>
      <c r="BY798" s="22"/>
      <c r="BZ798" s="22"/>
      <c r="CA798" s="22"/>
      <c r="CB798" s="22"/>
      <c r="CC798" s="22"/>
      <c r="CD798" s="22"/>
      <c r="CE798" s="22"/>
      <c r="CF798" s="22"/>
      <c r="CG798" s="22"/>
      <c r="CH798" s="22"/>
      <c r="CI798" s="22"/>
      <c r="CJ798" s="22"/>
      <c r="CK798" s="22"/>
      <c r="CL798" s="22"/>
      <c r="CM798" s="22"/>
      <c r="CN798" s="22"/>
      <c r="CO798" s="22"/>
    </row>
    <row r="799" spans="1:93" s="2" customFormat="1" x14ac:dyDescent="0.3">
      <c r="A799" s="73" t="s">
        <v>240</v>
      </c>
      <c r="B799" s="73" t="s">
        <v>349</v>
      </c>
      <c r="C799" s="75" t="s">
        <v>20</v>
      </c>
      <c r="D799" s="75" t="s">
        <v>185</v>
      </c>
      <c r="E799" s="73"/>
      <c r="F799" s="73" t="s">
        <v>138</v>
      </c>
      <c r="G799" s="73" t="s">
        <v>156</v>
      </c>
      <c r="H799" s="73" t="s">
        <v>156</v>
      </c>
      <c r="I799" s="73" t="s">
        <v>466</v>
      </c>
      <c r="J799" s="73" t="str">
        <f t="shared" si="12"/>
        <v>Sports miles</v>
      </c>
      <c r="K799" s="28">
        <v>5.1000000000000004E-4</v>
      </c>
      <c r="L799" s="48"/>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c r="BE799" s="22"/>
      <c r="BF799" s="22"/>
      <c r="BG799" s="22"/>
      <c r="BH799" s="22"/>
      <c r="BI799" s="22"/>
      <c r="BJ799" s="22"/>
      <c r="BK799" s="22"/>
      <c r="BL799" s="22"/>
      <c r="BM799" s="22"/>
      <c r="BN799" s="22"/>
      <c r="BO799" s="22"/>
      <c r="BP799" s="22"/>
      <c r="BQ799" s="22"/>
      <c r="BR799" s="22"/>
      <c r="BS799" s="22"/>
      <c r="BT799" s="22"/>
      <c r="BU799" s="22"/>
      <c r="BV799" s="22"/>
      <c r="BW799" s="22"/>
      <c r="BX799" s="22"/>
      <c r="BY799" s="22"/>
      <c r="BZ799" s="22"/>
      <c r="CA799" s="22"/>
      <c r="CB799" s="22"/>
      <c r="CC799" s="22"/>
      <c r="CD799" s="22"/>
      <c r="CE799" s="22"/>
      <c r="CF799" s="22"/>
      <c r="CG799" s="22"/>
      <c r="CH799" s="22"/>
      <c r="CI799" s="22"/>
      <c r="CJ799" s="22"/>
      <c r="CK799" s="22"/>
      <c r="CL799" s="22"/>
      <c r="CM799" s="22"/>
      <c r="CN799" s="22"/>
      <c r="CO799" s="22"/>
    </row>
    <row r="800" spans="1:93" s="2" customFormat="1" x14ac:dyDescent="0.3">
      <c r="A800" s="73" t="s">
        <v>240</v>
      </c>
      <c r="B800" s="73" t="s">
        <v>349</v>
      </c>
      <c r="C800" s="75" t="s">
        <v>20</v>
      </c>
      <c r="D800" s="75" t="s">
        <v>185</v>
      </c>
      <c r="E800" s="73"/>
      <c r="F800" s="73" t="s">
        <v>138</v>
      </c>
      <c r="G800" s="73" t="s">
        <v>156</v>
      </c>
      <c r="H800" s="73" t="s">
        <v>156</v>
      </c>
      <c r="I800" s="73" t="s">
        <v>467</v>
      </c>
      <c r="J800" s="73" t="str">
        <f t="shared" si="12"/>
        <v>Sports miles</v>
      </c>
      <c r="K800" s="28">
        <v>0.39478000000000002</v>
      </c>
      <c r="L800" s="48"/>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c r="BE800" s="22"/>
      <c r="BF800" s="22"/>
      <c r="BG800" s="22"/>
      <c r="BH800" s="22"/>
      <c r="BI800" s="22"/>
      <c r="BJ800" s="22"/>
      <c r="BK800" s="22"/>
      <c r="BL800" s="22"/>
      <c r="BM800" s="22"/>
      <c r="BN800" s="22"/>
      <c r="BO800" s="22"/>
      <c r="BP800" s="22"/>
      <c r="BQ800" s="22"/>
      <c r="BR800" s="22"/>
      <c r="BS800" s="22"/>
      <c r="BT800" s="22"/>
      <c r="BU800" s="22"/>
      <c r="BV800" s="22"/>
      <c r="BW800" s="22"/>
      <c r="BX800" s="22"/>
      <c r="BY800" s="22"/>
      <c r="BZ800" s="22"/>
      <c r="CA800" s="22"/>
      <c r="CB800" s="22"/>
      <c r="CC800" s="22"/>
      <c r="CD800" s="22"/>
      <c r="CE800" s="22"/>
      <c r="CF800" s="22"/>
      <c r="CG800" s="22"/>
      <c r="CH800" s="22"/>
      <c r="CI800" s="22"/>
      <c r="CJ800" s="22"/>
      <c r="CK800" s="22"/>
      <c r="CL800" s="22"/>
      <c r="CM800" s="22"/>
      <c r="CN800" s="22"/>
      <c r="CO800" s="22"/>
    </row>
    <row r="801" spans="1:93" s="2" customFormat="1" x14ac:dyDescent="0.3">
      <c r="A801" s="73" t="s">
        <v>240</v>
      </c>
      <c r="B801" s="73" t="s">
        <v>349</v>
      </c>
      <c r="C801" s="75" t="s">
        <v>20</v>
      </c>
      <c r="D801" s="75" t="s">
        <v>185</v>
      </c>
      <c r="E801" s="73"/>
      <c r="F801" s="73" t="s">
        <v>138</v>
      </c>
      <c r="G801" s="73" t="s">
        <v>156</v>
      </c>
      <c r="H801" s="73" t="s">
        <v>156</v>
      </c>
      <c r="I801" s="73" t="s">
        <v>468</v>
      </c>
      <c r="J801" s="73" t="str">
        <f t="shared" si="12"/>
        <v>Sports miles</v>
      </c>
      <c r="K801" s="28">
        <v>6.0999999999999997E-4</v>
      </c>
      <c r="L801" s="48"/>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c r="BE801" s="22"/>
      <c r="BF801" s="22"/>
      <c r="BG801" s="22"/>
      <c r="BH801" s="22"/>
      <c r="BI801" s="22"/>
      <c r="BJ801" s="22"/>
      <c r="BK801" s="22"/>
      <c r="BL801" s="22"/>
      <c r="BM801" s="22"/>
      <c r="BN801" s="22"/>
      <c r="BO801" s="22"/>
      <c r="BP801" s="22"/>
      <c r="BQ801" s="22"/>
      <c r="BR801" s="22"/>
      <c r="BS801" s="22"/>
      <c r="BT801" s="22"/>
      <c r="BU801" s="22"/>
      <c r="BV801" s="22"/>
      <c r="BW801" s="22"/>
      <c r="BX801" s="22"/>
      <c r="BY801" s="22"/>
      <c r="BZ801" s="22"/>
      <c r="CA801" s="22"/>
      <c r="CB801" s="22"/>
      <c r="CC801" s="22"/>
      <c r="CD801" s="22"/>
      <c r="CE801" s="22"/>
      <c r="CF801" s="22"/>
      <c r="CG801" s="22"/>
      <c r="CH801" s="22"/>
      <c r="CI801" s="22"/>
      <c r="CJ801" s="22"/>
      <c r="CK801" s="22"/>
      <c r="CL801" s="22"/>
      <c r="CM801" s="22"/>
      <c r="CN801" s="22"/>
      <c r="CO801" s="22"/>
    </row>
    <row r="802" spans="1:93" s="2" customFormat="1" x14ac:dyDescent="0.3">
      <c r="A802" s="73" t="s">
        <v>240</v>
      </c>
      <c r="B802" s="73" t="s">
        <v>349</v>
      </c>
      <c r="C802" s="75" t="s">
        <v>20</v>
      </c>
      <c r="D802" s="75" t="s">
        <v>185</v>
      </c>
      <c r="E802" s="73"/>
      <c r="F802" s="73" t="s">
        <v>375</v>
      </c>
      <c r="G802" s="73" t="s">
        <v>405</v>
      </c>
      <c r="H802" s="73" t="s">
        <v>405</v>
      </c>
      <c r="I802" s="73" t="s">
        <v>465</v>
      </c>
      <c r="J802" s="73" t="str">
        <f t="shared" si="12"/>
        <v>Sports km</v>
      </c>
      <c r="K802" s="28">
        <v>0.23441000000000001</v>
      </c>
      <c r="L802" s="48"/>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c r="BE802" s="22"/>
      <c r="BF802" s="22"/>
      <c r="BG802" s="22"/>
      <c r="BH802" s="22"/>
      <c r="BI802" s="22"/>
      <c r="BJ802" s="22"/>
      <c r="BK802" s="22"/>
      <c r="BL802" s="22"/>
      <c r="BM802" s="22"/>
      <c r="BN802" s="22"/>
      <c r="BO802" s="22"/>
      <c r="BP802" s="22"/>
      <c r="BQ802" s="22"/>
      <c r="BR802" s="22"/>
      <c r="BS802" s="22"/>
      <c r="BT802" s="22"/>
      <c r="BU802" s="22"/>
      <c r="BV802" s="22"/>
      <c r="BW802" s="22"/>
      <c r="BX802" s="22"/>
      <c r="BY802" s="22"/>
      <c r="BZ802" s="22"/>
      <c r="CA802" s="22"/>
      <c r="CB802" s="22"/>
      <c r="CC802" s="22"/>
      <c r="CD802" s="22"/>
      <c r="CE802" s="22"/>
      <c r="CF802" s="22"/>
      <c r="CG802" s="22"/>
      <c r="CH802" s="22"/>
      <c r="CI802" s="22"/>
      <c r="CJ802" s="22"/>
      <c r="CK802" s="22"/>
      <c r="CL802" s="22"/>
      <c r="CM802" s="22"/>
      <c r="CN802" s="22"/>
      <c r="CO802" s="22"/>
    </row>
    <row r="803" spans="1:93" s="2" customFormat="1" x14ac:dyDescent="0.3">
      <c r="A803" s="73" t="s">
        <v>240</v>
      </c>
      <c r="B803" s="73" t="s">
        <v>349</v>
      </c>
      <c r="C803" s="75" t="s">
        <v>20</v>
      </c>
      <c r="D803" s="75" t="s">
        <v>185</v>
      </c>
      <c r="E803" s="73"/>
      <c r="F803" s="73" t="s">
        <v>375</v>
      </c>
      <c r="G803" s="73" t="s">
        <v>405</v>
      </c>
      <c r="H803" s="73" t="s">
        <v>405</v>
      </c>
      <c r="I803" s="73" t="s">
        <v>466</v>
      </c>
      <c r="J803" s="73" t="str">
        <f t="shared" si="12"/>
        <v>Sports km</v>
      </c>
      <c r="K803" s="28">
        <v>2.7E-4</v>
      </c>
      <c r="L803" s="48"/>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c r="BE803" s="22"/>
      <c r="BF803" s="22"/>
      <c r="BG803" s="22"/>
      <c r="BH803" s="22"/>
      <c r="BI803" s="22"/>
      <c r="BJ803" s="22"/>
      <c r="BK803" s="22"/>
      <c r="BL803" s="22"/>
      <c r="BM803" s="22"/>
      <c r="BN803" s="22"/>
      <c r="BO803" s="22"/>
      <c r="BP803" s="22"/>
      <c r="BQ803" s="22"/>
      <c r="BR803" s="22"/>
      <c r="BS803" s="22"/>
      <c r="BT803" s="22"/>
      <c r="BU803" s="22"/>
      <c r="BV803" s="22"/>
      <c r="BW803" s="22"/>
      <c r="BX803" s="22"/>
      <c r="BY803" s="22"/>
      <c r="BZ803" s="22"/>
      <c r="CA803" s="22"/>
      <c r="CB803" s="22"/>
      <c r="CC803" s="22"/>
      <c r="CD803" s="22"/>
      <c r="CE803" s="22"/>
      <c r="CF803" s="22"/>
      <c r="CG803" s="22"/>
      <c r="CH803" s="22"/>
      <c r="CI803" s="22"/>
      <c r="CJ803" s="22"/>
      <c r="CK803" s="22"/>
      <c r="CL803" s="22"/>
      <c r="CM803" s="22"/>
      <c r="CN803" s="22"/>
      <c r="CO803" s="22"/>
    </row>
    <row r="804" spans="1:93" s="2" customFormat="1" x14ac:dyDescent="0.3">
      <c r="A804" s="73" t="s">
        <v>240</v>
      </c>
      <c r="B804" s="73" t="s">
        <v>349</v>
      </c>
      <c r="C804" s="75" t="s">
        <v>20</v>
      </c>
      <c r="D804" s="75" t="s">
        <v>185</v>
      </c>
      <c r="E804" s="73"/>
      <c r="F804" s="73" t="s">
        <v>375</v>
      </c>
      <c r="G804" s="73" t="s">
        <v>405</v>
      </c>
      <c r="H804" s="73" t="s">
        <v>405</v>
      </c>
      <c r="I804" s="73" t="s">
        <v>467</v>
      </c>
      <c r="J804" s="73" t="str">
        <f t="shared" si="12"/>
        <v>Sports km</v>
      </c>
      <c r="K804" s="28">
        <v>0.23352999999999999</v>
      </c>
      <c r="L804" s="48"/>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c r="BE804" s="22"/>
      <c r="BF804" s="22"/>
      <c r="BG804" s="22"/>
      <c r="BH804" s="22"/>
      <c r="BI804" s="22"/>
      <c r="BJ804" s="22"/>
      <c r="BK804" s="22"/>
      <c r="BL804" s="22"/>
      <c r="BM804" s="22"/>
      <c r="BN804" s="22"/>
      <c r="BO804" s="22"/>
      <c r="BP804" s="22"/>
      <c r="BQ804" s="22"/>
      <c r="BR804" s="22"/>
      <c r="BS804" s="22"/>
      <c r="BT804" s="22"/>
      <c r="BU804" s="22"/>
      <c r="BV804" s="22"/>
      <c r="BW804" s="22"/>
      <c r="BX804" s="22"/>
      <c r="BY804" s="22"/>
      <c r="BZ804" s="22"/>
      <c r="CA804" s="22"/>
      <c r="CB804" s="22"/>
      <c r="CC804" s="22"/>
      <c r="CD804" s="22"/>
      <c r="CE804" s="22"/>
      <c r="CF804" s="22"/>
      <c r="CG804" s="22"/>
      <c r="CH804" s="22"/>
      <c r="CI804" s="22"/>
      <c r="CJ804" s="22"/>
      <c r="CK804" s="22"/>
      <c r="CL804" s="22"/>
      <c r="CM804" s="22"/>
      <c r="CN804" s="22"/>
      <c r="CO804" s="22"/>
    </row>
    <row r="805" spans="1:93" s="2" customFormat="1" x14ac:dyDescent="0.3">
      <c r="A805" s="73" t="s">
        <v>240</v>
      </c>
      <c r="B805" s="73" t="s">
        <v>349</v>
      </c>
      <c r="C805" s="75" t="s">
        <v>20</v>
      </c>
      <c r="D805" s="75" t="s">
        <v>185</v>
      </c>
      <c r="E805" s="73"/>
      <c r="F805" s="73" t="s">
        <v>375</v>
      </c>
      <c r="G805" s="73" t="s">
        <v>405</v>
      </c>
      <c r="H805" s="73" t="s">
        <v>405</v>
      </c>
      <c r="I805" s="73" t="s">
        <v>468</v>
      </c>
      <c r="J805" s="73" t="str">
        <f t="shared" si="12"/>
        <v>Sports km</v>
      </c>
      <c r="K805" s="28">
        <v>6.0999999999999997E-4</v>
      </c>
      <c r="L805" s="48"/>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c r="BE805" s="22"/>
      <c r="BF805" s="22"/>
      <c r="BG805" s="22"/>
      <c r="BH805" s="22"/>
      <c r="BI805" s="22"/>
      <c r="BJ805" s="22"/>
      <c r="BK805" s="22"/>
      <c r="BL805" s="22"/>
      <c r="BM805" s="22"/>
      <c r="BN805" s="22"/>
      <c r="BO805" s="22"/>
      <c r="BP805" s="22"/>
      <c r="BQ805" s="22"/>
      <c r="BR805" s="22"/>
      <c r="BS805" s="22"/>
      <c r="BT805" s="22"/>
      <c r="BU805" s="22"/>
      <c r="BV805" s="22"/>
      <c r="BW805" s="22"/>
      <c r="BX805" s="22"/>
      <c r="BY805" s="22"/>
      <c r="BZ805" s="22"/>
      <c r="CA805" s="22"/>
      <c r="CB805" s="22"/>
      <c r="CC805" s="22"/>
      <c r="CD805" s="22"/>
      <c r="CE805" s="22"/>
      <c r="CF805" s="22"/>
      <c r="CG805" s="22"/>
      <c r="CH805" s="22"/>
      <c r="CI805" s="22"/>
      <c r="CJ805" s="22"/>
      <c r="CK805" s="22"/>
      <c r="CL805" s="22"/>
      <c r="CM805" s="22"/>
      <c r="CN805" s="22"/>
      <c r="CO805" s="22"/>
    </row>
    <row r="806" spans="1:93" s="2" customFormat="1" x14ac:dyDescent="0.3">
      <c r="A806" s="73" t="s">
        <v>240</v>
      </c>
      <c r="B806" s="73" t="s">
        <v>349</v>
      </c>
      <c r="C806" s="75" t="s">
        <v>20</v>
      </c>
      <c r="D806" s="75" t="s">
        <v>185</v>
      </c>
      <c r="E806" s="73"/>
      <c r="F806" s="73" t="s">
        <v>375</v>
      </c>
      <c r="G806" s="73" t="s">
        <v>156</v>
      </c>
      <c r="H806" s="73" t="s">
        <v>156</v>
      </c>
      <c r="I806" s="73" t="s">
        <v>465</v>
      </c>
      <c r="J806" s="73" t="str">
        <f t="shared" si="12"/>
        <v>Sports miles</v>
      </c>
      <c r="K806" s="28">
        <v>0.37723999999999996</v>
      </c>
      <c r="L806" s="48"/>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c r="BE806" s="22"/>
      <c r="BF806" s="22"/>
      <c r="BG806" s="22"/>
      <c r="BH806" s="22"/>
      <c r="BI806" s="22"/>
      <c r="BJ806" s="22"/>
      <c r="BK806" s="22"/>
      <c r="BL806" s="22"/>
      <c r="BM806" s="22"/>
      <c r="BN806" s="22"/>
      <c r="BO806" s="22"/>
      <c r="BP806" s="22"/>
      <c r="BQ806" s="22"/>
      <c r="BR806" s="22"/>
      <c r="BS806" s="22"/>
      <c r="BT806" s="22"/>
      <c r="BU806" s="22"/>
      <c r="BV806" s="22"/>
      <c r="BW806" s="22"/>
      <c r="BX806" s="22"/>
      <c r="BY806" s="22"/>
      <c r="BZ806" s="22"/>
      <c r="CA806" s="22"/>
      <c r="CB806" s="22"/>
      <c r="CC806" s="22"/>
      <c r="CD806" s="22"/>
      <c r="CE806" s="22"/>
      <c r="CF806" s="22"/>
      <c r="CG806" s="22"/>
      <c r="CH806" s="22"/>
      <c r="CI806" s="22"/>
      <c r="CJ806" s="22"/>
      <c r="CK806" s="22"/>
      <c r="CL806" s="22"/>
      <c r="CM806" s="22"/>
      <c r="CN806" s="22"/>
      <c r="CO806" s="22"/>
    </row>
    <row r="807" spans="1:93" s="2" customFormat="1" x14ac:dyDescent="0.3">
      <c r="A807" s="73" t="s">
        <v>240</v>
      </c>
      <c r="B807" s="73" t="s">
        <v>349</v>
      </c>
      <c r="C807" s="75" t="s">
        <v>20</v>
      </c>
      <c r="D807" s="75" t="s">
        <v>185</v>
      </c>
      <c r="E807" s="73"/>
      <c r="F807" s="73" t="s">
        <v>375</v>
      </c>
      <c r="G807" s="73" t="s">
        <v>156</v>
      </c>
      <c r="H807" s="73" t="s">
        <v>156</v>
      </c>
      <c r="I807" s="73" t="s">
        <v>466</v>
      </c>
      <c r="J807" s="73" t="str">
        <f t="shared" si="12"/>
        <v>Sports miles</v>
      </c>
      <c r="K807" s="28">
        <v>4.2999999999999999E-4</v>
      </c>
      <c r="L807" s="48"/>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c r="BE807" s="22"/>
      <c r="BF807" s="22"/>
      <c r="BG807" s="22"/>
      <c r="BH807" s="22"/>
      <c r="BI807" s="22"/>
      <c r="BJ807" s="22"/>
      <c r="BK807" s="22"/>
      <c r="BL807" s="22"/>
      <c r="BM807" s="22"/>
      <c r="BN807" s="22"/>
      <c r="BO807" s="22"/>
      <c r="BP807" s="22"/>
      <c r="BQ807" s="22"/>
      <c r="BR807" s="22"/>
      <c r="BS807" s="22"/>
      <c r="BT807" s="22"/>
      <c r="BU807" s="22"/>
      <c r="BV807" s="22"/>
      <c r="BW807" s="22"/>
      <c r="BX807" s="22"/>
      <c r="BY807" s="22"/>
      <c r="BZ807" s="22"/>
      <c r="CA807" s="22"/>
      <c r="CB807" s="22"/>
      <c r="CC807" s="22"/>
      <c r="CD807" s="22"/>
      <c r="CE807" s="22"/>
      <c r="CF807" s="22"/>
      <c r="CG807" s="22"/>
      <c r="CH807" s="22"/>
      <c r="CI807" s="22"/>
      <c r="CJ807" s="22"/>
      <c r="CK807" s="22"/>
      <c r="CL807" s="22"/>
      <c r="CM807" s="22"/>
      <c r="CN807" s="22"/>
      <c r="CO807" s="22"/>
    </row>
    <row r="808" spans="1:93" s="2" customFormat="1" x14ac:dyDescent="0.3">
      <c r="A808" s="73" t="s">
        <v>240</v>
      </c>
      <c r="B808" s="73" t="s">
        <v>349</v>
      </c>
      <c r="C808" s="75" t="s">
        <v>20</v>
      </c>
      <c r="D808" s="75" t="s">
        <v>185</v>
      </c>
      <c r="E808" s="73"/>
      <c r="F808" s="73" t="s">
        <v>375</v>
      </c>
      <c r="G808" s="73" t="s">
        <v>156</v>
      </c>
      <c r="H808" s="73" t="s">
        <v>156</v>
      </c>
      <c r="I808" s="73" t="s">
        <v>467</v>
      </c>
      <c r="J808" s="73" t="str">
        <f t="shared" si="12"/>
        <v>Sports miles</v>
      </c>
      <c r="K808" s="28">
        <v>0.37581999999999999</v>
      </c>
      <c r="L808" s="48"/>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c r="BE808" s="22"/>
      <c r="BF808" s="22"/>
      <c r="BG808" s="22"/>
      <c r="BH808" s="22"/>
      <c r="BI808" s="22"/>
      <c r="BJ808" s="22"/>
      <c r="BK808" s="22"/>
      <c r="BL808" s="22"/>
      <c r="BM808" s="22"/>
      <c r="BN808" s="22"/>
      <c r="BO808" s="22"/>
      <c r="BP808" s="22"/>
      <c r="BQ808" s="22"/>
      <c r="BR808" s="22"/>
      <c r="BS808" s="22"/>
      <c r="BT808" s="22"/>
      <c r="BU808" s="22"/>
      <c r="BV808" s="22"/>
      <c r="BW808" s="22"/>
      <c r="BX808" s="22"/>
      <c r="BY808" s="22"/>
      <c r="BZ808" s="22"/>
      <c r="CA808" s="22"/>
      <c r="CB808" s="22"/>
      <c r="CC808" s="22"/>
      <c r="CD808" s="22"/>
      <c r="CE808" s="22"/>
      <c r="CF808" s="22"/>
      <c r="CG808" s="22"/>
      <c r="CH808" s="22"/>
      <c r="CI808" s="22"/>
      <c r="CJ808" s="22"/>
      <c r="CK808" s="22"/>
      <c r="CL808" s="22"/>
      <c r="CM808" s="22"/>
      <c r="CN808" s="22"/>
      <c r="CO808" s="22"/>
    </row>
    <row r="809" spans="1:93" s="2" customFormat="1" x14ac:dyDescent="0.3">
      <c r="A809" s="73" t="s">
        <v>240</v>
      </c>
      <c r="B809" s="73" t="s">
        <v>349</v>
      </c>
      <c r="C809" s="75" t="s">
        <v>20</v>
      </c>
      <c r="D809" s="75" t="s">
        <v>185</v>
      </c>
      <c r="E809" s="73"/>
      <c r="F809" s="73" t="s">
        <v>375</v>
      </c>
      <c r="G809" s="73" t="s">
        <v>156</v>
      </c>
      <c r="H809" s="73" t="s">
        <v>156</v>
      </c>
      <c r="I809" s="73" t="s">
        <v>468</v>
      </c>
      <c r="J809" s="73" t="str">
        <f t="shared" si="12"/>
        <v>Sports miles</v>
      </c>
      <c r="K809" s="28">
        <v>9.8999999999999999E-4</v>
      </c>
      <c r="L809" s="48"/>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c r="BE809" s="22"/>
      <c r="BF809" s="22"/>
      <c r="BG809" s="22"/>
      <c r="BH809" s="22"/>
      <c r="BI809" s="22"/>
      <c r="BJ809" s="22"/>
      <c r="BK809" s="22"/>
      <c r="BL809" s="22"/>
      <c r="BM809" s="22"/>
      <c r="BN809" s="22"/>
      <c r="BO809" s="22"/>
      <c r="BP809" s="22"/>
      <c r="BQ809" s="22"/>
      <c r="BR809" s="22"/>
      <c r="BS809" s="22"/>
      <c r="BT809" s="22"/>
      <c r="BU809" s="22"/>
      <c r="BV809" s="22"/>
      <c r="BW809" s="22"/>
      <c r="BX809" s="22"/>
      <c r="BY809" s="22"/>
      <c r="BZ809" s="22"/>
      <c r="CA809" s="22"/>
      <c r="CB809" s="22"/>
      <c r="CC809" s="22"/>
      <c r="CD809" s="22"/>
      <c r="CE809" s="22"/>
      <c r="CF809" s="22"/>
      <c r="CG809" s="22"/>
      <c r="CH809" s="22"/>
      <c r="CI809" s="22"/>
      <c r="CJ809" s="22"/>
      <c r="CK809" s="22"/>
      <c r="CL809" s="22"/>
      <c r="CM809" s="22"/>
      <c r="CN809" s="22"/>
      <c r="CO809" s="22"/>
    </row>
    <row r="810" spans="1:93" x14ac:dyDescent="0.3">
      <c r="A810" s="73" t="s">
        <v>240</v>
      </c>
      <c r="B810" s="73" t="s">
        <v>349</v>
      </c>
      <c r="C810" s="75" t="s">
        <v>20</v>
      </c>
      <c r="D810" s="75" t="s">
        <v>185</v>
      </c>
      <c r="E810" s="73"/>
      <c r="F810" s="73" t="s">
        <v>490</v>
      </c>
      <c r="G810" s="73" t="s">
        <v>405</v>
      </c>
      <c r="H810" s="73" t="s">
        <v>405</v>
      </c>
      <c r="I810" s="73" t="s">
        <v>465</v>
      </c>
      <c r="J810" s="73" t="str">
        <f t="shared" si="12"/>
        <v>Sports km</v>
      </c>
      <c r="K810" s="28">
        <v>7.9810000000000006E-2</v>
      </c>
    </row>
    <row r="811" spans="1:93" x14ac:dyDescent="0.3">
      <c r="A811" s="73" t="s">
        <v>240</v>
      </c>
      <c r="B811" s="73" t="s">
        <v>349</v>
      </c>
      <c r="C811" s="75" t="s">
        <v>20</v>
      </c>
      <c r="D811" s="75" t="s">
        <v>185</v>
      </c>
      <c r="E811" s="73"/>
      <c r="F811" s="73" t="s">
        <v>490</v>
      </c>
      <c r="G811" s="73" t="s">
        <v>405</v>
      </c>
      <c r="H811" s="73" t="s">
        <v>405</v>
      </c>
      <c r="I811" s="73" t="s">
        <v>466</v>
      </c>
      <c r="J811" s="73" t="str">
        <f t="shared" si="12"/>
        <v>Sports km</v>
      </c>
      <c r="K811" s="28">
        <v>2.4000000000000001E-4</v>
      </c>
    </row>
    <row r="812" spans="1:93" x14ac:dyDescent="0.3">
      <c r="A812" s="73" t="s">
        <v>240</v>
      </c>
      <c r="B812" s="73" t="s">
        <v>349</v>
      </c>
      <c r="C812" s="75" t="s">
        <v>20</v>
      </c>
      <c r="D812" s="75" t="s">
        <v>185</v>
      </c>
      <c r="E812" s="73"/>
      <c r="F812" s="73" t="s">
        <v>490</v>
      </c>
      <c r="G812" s="73" t="s">
        <v>405</v>
      </c>
      <c r="H812" s="73" t="s">
        <v>405</v>
      </c>
      <c r="I812" s="73" t="s">
        <v>467</v>
      </c>
      <c r="J812" s="73" t="str">
        <f t="shared" si="12"/>
        <v>Sports km</v>
      </c>
      <c r="K812" s="28">
        <v>7.9350000000000004E-2</v>
      </c>
    </row>
    <row r="813" spans="1:93" x14ac:dyDescent="0.3">
      <c r="A813" s="73" t="s">
        <v>240</v>
      </c>
      <c r="B813" s="73" t="s">
        <v>349</v>
      </c>
      <c r="C813" s="75" t="s">
        <v>20</v>
      </c>
      <c r="D813" s="75" t="s">
        <v>185</v>
      </c>
      <c r="E813" s="73"/>
      <c r="F813" s="73" t="s">
        <v>490</v>
      </c>
      <c r="G813" s="73" t="s">
        <v>405</v>
      </c>
      <c r="H813" s="73" t="s">
        <v>405</v>
      </c>
      <c r="I813" s="73" t="s">
        <v>468</v>
      </c>
      <c r="J813" s="73" t="str">
        <f t="shared" si="12"/>
        <v>Sports km</v>
      </c>
      <c r="K813" s="28">
        <v>2.2000000000000001E-4</v>
      </c>
    </row>
    <row r="814" spans="1:93" x14ac:dyDescent="0.3">
      <c r="A814" s="73" t="s">
        <v>240</v>
      </c>
      <c r="B814" s="73" t="s">
        <v>349</v>
      </c>
      <c r="C814" s="75" t="s">
        <v>20</v>
      </c>
      <c r="D814" s="75" t="s">
        <v>185</v>
      </c>
      <c r="E814" s="73"/>
      <c r="F814" s="73" t="s">
        <v>490</v>
      </c>
      <c r="G814" s="73" t="s">
        <v>156</v>
      </c>
      <c r="H814" s="73" t="s">
        <v>156</v>
      </c>
      <c r="I814" s="73" t="s">
        <v>465</v>
      </c>
      <c r="J814" s="73" t="str">
        <f t="shared" si="12"/>
        <v>Sports miles</v>
      </c>
      <c r="K814" s="28">
        <v>0.12845000000000001</v>
      </c>
    </row>
    <row r="815" spans="1:93" x14ac:dyDescent="0.3">
      <c r="A815" s="73" t="s">
        <v>240</v>
      </c>
      <c r="B815" s="73" t="s">
        <v>349</v>
      </c>
      <c r="C815" s="75" t="s">
        <v>20</v>
      </c>
      <c r="D815" s="75" t="s">
        <v>185</v>
      </c>
      <c r="E815" s="73"/>
      <c r="F815" s="73" t="s">
        <v>490</v>
      </c>
      <c r="G815" s="73" t="s">
        <v>156</v>
      </c>
      <c r="H815" s="73" t="s">
        <v>156</v>
      </c>
      <c r="I815" s="73" t="s">
        <v>466</v>
      </c>
      <c r="J815" s="73" t="str">
        <f t="shared" si="12"/>
        <v>Sports miles</v>
      </c>
      <c r="K815" s="28">
        <v>3.8999999999999999E-4</v>
      </c>
    </row>
    <row r="816" spans="1:93" x14ac:dyDescent="0.3">
      <c r="A816" s="73" t="s">
        <v>240</v>
      </c>
      <c r="B816" s="73" t="s">
        <v>349</v>
      </c>
      <c r="C816" s="75" t="s">
        <v>20</v>
      </c>
      <c r="D816" s="75" t="s">
        <v>185</v>
      </c>
      <c r="E816" s="73"/>
      <c r="F816" s="73" t="s">
        <v>490</v>
      </c>
      <c r="G816" s="73" t="s">
        <v>156</v>
      </c>
      <c r="H816" s="73" t="s">
        <v>156</v>
      </c>
      <c r="I816" s="73" t="s">
        <v>467</v>
      </c>
      <c r="J816" s="73" t="str">
        <f t="shared" si="12"/>
        <v>Sports miles</v>
      </c>
      <c r="K816" s="28">
        <v>0.12770000000000001</v>
      </c>
    </row>
    <row r="817" spans="1:93" x14ac:dyDescent="0.3">
      <c r="A817" s="73" t="s">
        <v>240</v>
      </c>
      <c r="B817" s="73" t="s">
        <v>349</v>
      </c>
      <c r="C817" s="75" t="s">
        <v>20</v>
      </c>
      <c r="D817" s="75" t="s">
        <v>185</v>
      </c>
      <c r="E817" s="73"/>
      <c r="F817" s="73" t="s">
        <v>490</v>
      </c>
      <c r="G817" s="73" t="s">
        <v>156</v>
      </c>
      <c r="H817" s="73" t="s">
        <v>156</v>
      </c>
      <c r="I817" s="73" t="s">
        <v>468</v>
      </c>
      <c r="J817" s="73" t="str">
        <f t="shared" si="12"/>
        <v>Sports miles</v>
      </c>
      <c r="K817" s="28">
        <v>3.6000000000000002E-4</v>
      </c>
    </row>
    <row r="818" spans="1:93" x14ac:dyDescent="0.3">
      <c r="A818" s="73" t="s">
        <v>240</v>
      </c>
      <c r="B818" s="73" t="s">
        <v>349</v>
      </c>
      <c r="C818" s="75" t="s">
        <v>20</v>
      </c>
      <c r="D818" s="75" t="s">
        <v>185</v>
      </c>
      <c r="E818" s="73"/>
      <c r="F818" s="73" t="s">
        <v>491</v>
      </c>
      <c r="G818" s="73" t="s">
        <v>405</v>
      </c>
      <c r="H818" s="73" t="s">
        <v>405</v>
      </c>
      <c r="I818" s="73" t="s">
        <v>465</v>
      </c>
      <c r="J818" s="73" t="str">
        <f t="shared" si="12"/>
        <v>Sports km</v>
      </c>
      <c r="K818" s="28">
        <v>0</v>
      </c>
    </row>
    <row r="819" spans="1:93" x14ac:dyDescent="0.3">
      <c r="A819" s="73" t="s">
        <v>240</v>
      </c>
      <c r="B819" s="73" t="s">
        <v>349</v>
      </c>
      <c r="C819" s="75" t="s">
        <v>20</v>
      </c>
      <c r="D819" s="75" t="s">
        <v>185</v>
      </c>
      <c r="E819" s="73"/>
      <c r="F819" s="73" t="s">
        <v>491</v>
      </c>
      <c r="G819" s="73" t="s">
        <v>405</v>
      </c>
      <c r="H819" s="73" t="s">
        <v>405</v>
      </c>
      <c r="I819" s="73" t="s">
        <v>466</v>
      </c>
      <c r="J819" s="73" t="str">
        <f t="shared" si="12"/>
        <v>Sports km</v>
      </c>
      <c r="K819" s="28">
        <v>0</v>
      </c>
    </row>
    <row r="820" spans="1:93" x14ac:dyDescent="0.3">
      <c r="A820" s="73" t="s">
        <v>240</v>
      </c>
      <c r="B820" s="73" t="s">
        <v>349</v>
      </c>
      <c r="C820" s="75" t="s">
        <v>20</v>
      </c>
      <c r="D820" s="75" t="s">
        <v>185</v>
      </c>
      <c r="E820" s="73"/>
      <c r="F820" s="73" t="s">
        <v>491</v>
      </c>
      <c r="G820" s="73" t="s">
        <v>405</v>
      </c>
      <c r="H820" s="73" t="s">
        <v>405</v>
      </c>
      <c r="I820" s="73" t="s">
        <v>467</v>
      </c>
      <c r="J820" s="73" t="str">
        <f t="shared" si="12"/>
        <v>Sports km</v>
      </c>
      <c r="K820" s="28">
        <v>0</v>
      </c>
    </row>
    <row r="821" spans="1:93" x14ac:dyDescent="0.3">
      <c r="A821" s="73" t="s">
        <v>240</v>
      </c>
      <c r="B821" s="73" t="s">
        <v>349</v>
      </c>
      <c r="C821" s="75" t="s">
        <v>20</v>
      </c>
      <c r="D821" s="75" t="s">
        <v>185</v>
      </c>
      <c r="E821" s="73"/>
      <c r="F821" s="73" t="s">
        <v>491</v>
      </c>
      <c r="G821" s="73" t="s">
        <v>405</v>
      </c>
      <c r="H821" s="73" t="s">
        <v>405</v>
      </c>
      <c r="I821" s="73" t="s">
        <v>468</v>
      </c>
      <c r="J821" s="73" t="str">
        <f t="shared" si="12"/>
        <v>Sports km</v>
      </c>
      <c r="K821" s="28">
        <v>0</v>
      </c>
    </row>
    <row r="822" spans="1:93" x14ac:dyDescent="0.3">
      <c r="A822" s="73" t="s">
        <v>240</v>
      </c>
      <c r="B822" s="73" t="s">
        <v>349</v>
      </c>
      <c r="C822" s="75" t="s">
        <v>20</v>
      </c>
      <c r="D822" s="75" t="s">
        <v>185</v>
      </c>
      <c r="E822" s="73"/>
      <c r="F822" s="73" t="s">
        <v>491</v>
      </c>
      <c r="G822" s="73" t="s">
        <v>156</v>
      </c>
      <c r="H822" s="73" t="s">
        <v>156</v>
      </c>
      <c r="I822" s="73" t="s">
        <v>465</v>
      </c>
      <c r="J822" s="73" t="str">
        <f t="shared" si="12"/>
        <v>Sports miles</v>
      </c>
      <c r="K822" s="28">
        <v>0</v>
      </c>
    </row>
    <row r="823" spans="1:93" x14ac:dyDescent="0.3">
      <c r="A823" s="73" t="s">
        <v>240</v>
      </c>
      <c r="B823" s="73" t="s">
        <v>349</v>
      </c>
      <c r="C823" s="75" t="s">
        <v>20</v>
      </c>
      <c r="D823" s="75" t="s">
        <v>185</v>
      </c>
      <c r="E823" s="73"/>
      <c r="F823" s="73" t="s">
        <v>491</v>
      </c>
      <c r="G823" s="73" t="s">
        <v>156</v>
      </c>
      <c r="H823" s="73" t="s">
        <v>156</v>
      </c>
      <c r="I823" s="73" t="s">
        <v>466</v>
      </c>
      <c r="J823" s="73" t="str">
        <f t="shared" si="12"/>
        <v>Sports miles</v>
      </c>
      <c r="K823" s="28">
        <v>0</v>
      </c>
    </row>
    <row r="824" spans="1:93" x14ac:dyDescent="0.3">
      <c r="A824" s="73" t="s">
        <v>240</v>
      </c>
      <c r="B824" s="73" t="s">
        <v>349</v>
      </c>
      <c r="C824" s="75" t="s">
        <v>20</v>
      </c>
      <c r="D824" s="75" t="s">
        <v>185</v>
      </c>
      <c r="E824" s="73"/>
      <c r="F824" s="73" t="s">
        <v>491</v>
      </c>
      <c r="G824" s="73" t="s">
        <v>156</v>
      </c>
      <c r="H824" s="73" t="s">
        <v>156</v>
      </c>
      <c r="I824" s="73" t="s">
        <v>467</v>
      </c>
      <c r="J824" s="73" t="str">
        <f t="shared" si="12"/>
        <v>Sports miles</v>
      </c>
      <c r="K824" s="28">
        <v>0</v>
      </c>
    </row>
    <row r="825" spans="1:93" x14ac:dyDescent="0.3">
      <c r="A825" s="73" t="s">
        <v>240</v>
      </c>
      <c r="B825" s="73" t="s">
        <v>349</v>
      </c>
      <c r="C825" s="75" t="s">
        <v>20</v>
      </c>
      <c r="D825" s="75" t="s">
        <v>185</v>
      </c>
      <c r="E825" s="73"/>
      <c r="F825" s="73" t="s">
        <v>491</v>
      </c>
      <c r="G825" s="73" t="s">
        <v>156</v>
      </c>
      <c r="H825" s="73" t="s">
        <v>156</v>
      </c>
      <c r="I825" s="73" t="s">
        <v>468</v>
      </c>
      <c r="J825" s="73" t="str">
        <f t="shared" si="12"/>
        <v>Sports miles</v>
      </c>
      <c r="K825" s="28">
        <v>0</v>
      </c>
    </row>
    <row r="826" spans="1:93" s="2" customFormat="1" x14ac:dyDescent="0.3">
      <c r="A826" s="73" t="s">
        <v>240</v>
      </c>
      <c r="B826" s="73" t="s">
        <v>349</v>
      </c>
      <c r="C826" s="75" t="s">
        <v>20</v>
      </c>
      <c r="D826" s="75" t="s">
        <v>293</v>
      </c>
      <c r="E826" s="73"/>
      <c r="F826" s="73" t="s">
        <v>412</v>
      </c>
      <c r="G826" s="73" t="s">
        <v>405</v>
      </c>
      <c r="H826" s="73" t="s">
        <v>405</v>
      </c>
      <c r="I826" s="73" t="s">
        <v>465</v>
      </c>
      <c r="J826" s="73" t="str">
        <f t="shared" si="12"/>
        <v>Dual purpose 4X4 km</v>
      </c>
      <c r="K826" s="28">
        <v>0.20257</v>
      </c>
      <c r="L826" s="48"/>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c r="BE826" s="22"/>
      <c r="BF826" s="22"/>
      <c r="BG826" s="22"/>
      <c r="BH826" s="22"/>
      <c r="BI826" s="22"/>
      <c r="BJ826" s="22"/>
      <c r="BK826" s="22"/>
      <c r="BL826" s="22"/>
      <c r="BM826" s="22"/>
      <c r="BN826" s="22"/>
      <c r="BO826" s="22"/>
      <c r="BP826" s="22"/>
      <c r="BQ826" s="22"/>
      <c r="BR826" s="22"/>
      <c r="BS826" s="22"/>
      <c r="BT826" s="22"/>
      <c r="BU826" s="22"/>
      <c r="BV826" s="22"/>
      <c r="BW826" s="22"/>
      <c r="BX826" s="22"/>
      <c r="BY826" s="22"/>
      <c r="BZ826" s="22"/>
      <c r="CA826" s="22"/>
      <c r="CB826" s="22"/>
      <c r="CC826" s="22"/>
      <c r="CD826" s="22"/>
      <c r="CE826" s="22"/>
      <c r="CF826" s="22"/>
      <c r="CG826" s="22"/>
      <c r="CH826" s="22"/>
      <c r="CI826" s="22"/>
      <c r="CJ826" s="22"/>
      <c r="CK826" s="22"/>
      <c r="CL826" s="22"/>
      <c r="CM826" s="22"/>
      <c r="CN826" s="22"/>
      <c r="CO826" s="22"/>
    </row>
    <row r="827" spans="1:93" s="2" customFormat="1" x14ac:dyDescent="0.3">
      <c r="A827" s="73" t="s">
        <v>240</v>
      </c>
      <c r="B827" s="73" t="s">
        <v>349</v>
      </c>
      <c r="C827" s="75" t="s">
        <v>20</v>
      </c>
      <c r="D827" s="75" t="s">
        <v>293</v>
      </c>
      <c r="E827" s="73"/>
      <c r="F827" s="73" t="s">
        <v>412</v>
      </c>
      <c r="G827" s="73" t="s">
        <v>405</v>
      </c>
      <c r="H827" s="73" t="s">
        <v>405</v>
      </c>
      <c r="I827" s="73" t="s">
        <v>466</v>
      </c>
      <c r="J827" s="73" t="str">
        <f t="shared" si="12"/>
        <v>Dual purpose 4X4 km</v>
      </c>
      <c r="K827" s="145">
        <v>4.3200000000000001E-6</v>
      </c>
      <c r="L827" s="48"/>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c r="BE827" s="22"/>
      <c r="BF827" s="22"/>
      <c r="BG827" s="22"/>
      <c r="BH827" s="22"/>
      <c r="BI827" s="22"/>
      <c r="BJ827" s="22"/>
      <c r="BK827" s="22"/>
      <c r="BL827" s="22"/>
      <c r="BM827" s="22"/>
      <c r="BN827" s="22"/>
      <c r="BO827" s="22"/>
      <c r="BP827" s="22"/>
      <c r="BQ827" s="22"/>
      <c r="BR827" s="22"/>
      <c r="BS827" s="22"/>
      <c r="BT827" s="22"/>
      <c r="BU827" s="22"/>
      <c r="BV827" s="22"/>
      <c r="BW827" s="22"/>
      <c r="BX827" s="22"/>
      <c r="BY827" s="22"/>
      <c r="BZ827" s="22"/>
      <c r="CA827" s="22"/>
      <c r="CB827" s="22"/>
      <c r="CC827" s="22"/>
      <c r="CD827" s="22"/>
      <c r="CE827" s="22"/>
      <c r="CF827" s="22"/>
      <c r="CG827" s="22"/>
      <c r="CH827" s="22"/>
      <c r="CI827" s="22"/>
      <c r="CJ827" s="22"/>
      <c r="CK827" s="22"/>
      <c r="CL827" s="22"/>
      <c r="CM827" s="22"/>
      <c r="CN827" s="22"/>
      <c r="CO827" s="22"/>
    </row>
    <row r="828" spans="1:93" s="2" customFormat="1" x14ac:dyDescent="0.3">
      <c r="A828" s="73" t="s">
        <v>240</v>
      </c>
      <c r="B828" s="73" t="s">
        <v>349</v>
      </c>
      <c r="C828" s="75" t="s">
        <v>20</v>
      </c>
      <c r="D828" s="75" t="s">
        <v>293</v>
      </c>
      <c r="E828" s="73"/>
      <c r="F828" s="73" t="s">
        <v>412</v>
      </c>
      <c r="G828" s="73" t="s">
        <v>405</v>
      </c>
      <c r="H828" s="73" t="s">
        <v>405</v>
      </c>
      <c r="I828" s="73" t="s">
        <v>467</v>
      </c>
      <c r="J828" s="73" t="str">
        <f t="shared" si="12"/>
        <v>Dual purpose 4X4 km</v>
      </c>
      <c r="K828" s="28">
        <v>0.20072999999999999</v>
      </c>
      <c r="L828" s="48"/>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c r="BE828" s="22"/>
      <c r="BF828" s="22"/>
      <c r="BG828" s="22"/>
      <c r="BH828" s="22"/>
      <c r="BI828" s="22"/>
      <c r="BJ828" s="22"/>
      <c r="BK828" s="22"/>
      <c r="BL828" s="22"/>
      <c r="BM828" s="22"/>
      <c r="BN828" s="22"/>
      <c r="BO828" s="22"/>
      <c r="BP828" s="22"/>
      <c r="BQ828" s="22"/>
      <c r="BR828" s="22"/>
      <c r="BS828" s="22"/>
      <c r="BT828" s="22"/>
      <c r="BU828" s="22"/>
      <c r="BV828" s="22"/>
      <c r="BW828" s="22"/>
      <c r="BX828" s="22"/>
      <c r="BY828" s="22"/>
      <c r="BZ828" s="22"/>
      <c r="CA828" s="22"/>
      <c r="CB828" s="22"/>
      <c r="CC828" s="22"/>
      <c r="CD828" s="22"/>
      <c r="CE828" s="22"/>
      <c r="CF828" s="22"/>
      <c r="CG828" s="22"/>
      <c r="CH828" s="22"/>
      <c r="CI828" s="22"/>
      <c r="CJ828" s="22"/>
      <c r="CK828" s="22"/>
      <c r="CL828" s="22"/>
      <c r="CM828" s="22"/>
      <c r="CN828" s="22"/>
      <c r="CO828" s="22"/>
    </row>
    <row r="829" spans="1:93" s="2" customFormat="1" x14ac:dyDescent="0.3">
      <c r="A829" s="73" t="s">
        <v>240</v>
      </c>
      <c r="B829" s="73" t="s">
        <v>349</v>
      </c>
      <c r="C829" s="75" t="s">
        <v>20</v>
      </c>
      <c r="D829" s="75" t="s">
        <v>293</v>
      </c>
      <c r="E829" s="73"/>
      <c r="F829" s="73" t="s">
        <v>412</v>
      </c>
      <c r="G829" s="73" t="s">
        <v>405</v>
      </c>
      <c r="H829" s="73" t="s">
        <v>405</v>
      </c>
      <c r="I829" s="73" t="s">
        <v>468</v>
      </c>
      <c r="J829" s="73" t="str">
        <f t="shared" si="12"/>
        <v>Dual purpose 4X4 km</v>
      </c>
      <c r="K829" s="28">
        <v>1.8400000000000001E-3</v>
      </c>
      <c r="L829" s="48"/>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c r="BE829" s="22"/>
      <c r="BF829" s="22"/>
      <c r="BG829" s="22"/>
      <c r="BH829" s="22"/>
      <c r="BI829" s="22"/>
      <c r="BJ829" s="22"/>
      <c r="BK829" s="22"/>
      <c r="BL829" s="22"/>
      <c r="BM829" s="22"/>
      <c r="BN829" s="22"/>
      <c r="BO829" s="22"/>
      <c r="BP829" s="22"/>
      <c r="BQ829" s="22"/>
      <c r="BR829" s="22"/>
      <c r="BS829" s="22"/>
      <c r="BT829" s="22"/>
      <c r="BU829" s="22"/>
      <c r="BV829" s="22"/>
      <c r="BW829" s="22"/>
      <c r="BX829" s="22"/>
      <c r="BY829" s="22"/>
      <c r="BZ829" s="22"/>
      <c r="CA829" s="22"/>
      <c r="CB829" s="22"/>
      <c r="CC829" s="22"/>
      <c r="CD829" s="22"/>
      <c r="CE829" s="22"/>
      <c r="CF829" s="22"/>
      <c r="CG829" s="22"/>
      <c r="CH829" s="22"/>
      <c r="CI829" s="22"/>
      <c r="CJ829" s="22"/>
      <c r="CK829" s="22"/>
      <c r="CL829" s="22"/>
      <c r="CM829" s="22"/>
      <c r="CN829" s="22"/>
      <c r="CO829" s="22"/>
    </row>
    <row r="830" spans="1:93" s="2" customFormat="1" x14ac:dyDescent="0.3">
      <c r="A830" s="73" t="s">
        <v>240</v>
      </c>
      <c r="B830" s="73" t="s">
        <v>349</v>
      </c>
      <c r="C830" s="75" t="s">
        <v>20</v>
      </c>
      <c r="D830" s="75" t="s">
        <v>293</v>
      </c>
      <c r="E830" s="73"/>
      <c r="F830" s="73" t="s">
        <v>412</v>
      </c>
      <c r="G830" s="73" t="s">
        <v>156</v>
      </c>
      <c r="H830" s="73" t="s">
        <v>156</v>
      </c>
      <c r="I830" s="73" t="s">
        <v>465</v>
      </c>
      <c r="J830" s="73" t="str">
        <f t="shared" si="12"/>
        <v>Dual purpose 4X4 miles</v>
      </c>
      <c r="K830" s="28">
        <v>0.32601999999999998</v>
      </c>
      <c r="L830" s="48"/>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c r="BE830" s="22"/>
      <c r="BF830" s="22"/>
      <c r="BG830" s="22"/>
      <c r="BH830" s="22"/>
      <c r="BI830" s="22"/>
      <c r="BJ830" s="22"/>
      <c r="BK830" s="22"/>
      <c r="BL830" s="22"/>
      <c r="BM830" s="22"/>
      <c r="BN830" s="22"/>
      <c r="BO830" s="22"/>
      <c r="BP830" s="22"/>
      <c r="BQ830" s="22"/>
      <c r="BR830" s="22"/>
      <c r="BS830" s="22"/>
      <c r="BT830" s="22"/>
      <c r="BU830" s="22"/>
      <c r="BV830" s="22"/>
      <c r="BW830" s="22"/>
      <c r="BX830" s="22"/>
      <c r="BY830" s="22"/>
      <c r="BZ830" s="22"/>
      <c r="CA830" s="22"/>
      <c r="CB830" s="22"/>
      <c r="CC830" s="22"/>
      <c r="CD830" s="22"/>
      <c r="CE830" s="22"/>
      <c r="CF830" s="22"/>
      <c r="CG830" s="22"/>
      <c r="CH830" s="22"/>
      <c r="CI830" s="22"/>
      <c r="CJ830" s="22"/>
      <c r="CK830" s="22"/>
      <c r="CL830" s="22"/>
      <c r="CM830" s="22"/>
      <c r="CN830" s="22"/>
      <c r="CO830" s="22"/>
    </row>
    <row r="831" spans="1:93" s="2" customFormat="1" x14ac:dyDescent="0.3">
      <c r="A831" s="73" t="s">
        <v>240</v>
      </c>
      <c r="B831" s="73" t="s">
        <v>349</v>
      </c>
      <c r="C831" s="75" t="s">
        <v>20</v>
      </c>
      <c r="D831" s="75" t="s">
        <v>293</v>
      </c>
      <c r="E831" s="73"/>
      <c r="F831" s="73" t="s">
        <v>412</v>
      </c>
      <c r="G831" s="73" t="s">
        <v>156</v>
      </c>
      <c r="H831" s="73" t="s">
        <v>156</v>
      </c>
      <c r="I831" s="73" t="s">
        <v>466</v>
      </c>
      <c r="J831" s="73" t="str">
        <f t="shared" si="12"/>
        <v>Dual purpose 4X4 miles</v>
      </c>
      <c r="K831" s="28">
        <v>1.0000000000000001E-5</v>
      </c>
      <c r="L831" s="48"/>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c r="BE831" s="22"/>
      <c r="BF831" s="22"/>
      <c r="BG831" s="22"/>
      <c r="BH831" s="22"/>
      <c r="BI831" s="22"/>
      <c r="BJ831" s="22"/>
      <c r="BK831" s="22"/>
      <c r="BL831" s="22"/>
      <c r="BM831" s="22"/>
      <c r="BN831" s="22"/>
      <c r="BO831" s="22"/>
      <c r="BP831" s="22"/>
      <c r="BQ831" s="22"/>
      <c r="BR831" s="22"/>
      <c r="BS831" s="22"/>
      <c r="BT831" s="22"/>
      <c r="BU831" s="22"/>
      <c r="BV831" s="22"/>
      <c r="BW831" s="22"/>
      <c r="BX831" s="22"/>
      <c r="BY831" s="22"/>
      <c r="BZ831" s="22"/>
      <c r="CA831" s="22"/>
      <c r="CB831" s="22"/>
      <c r="CC831" s="22"/>
      <c r="CD831" s="22"/>
      <c r="CE831" s="22"/>
      <c r="CF831" s="22"/>
      <c r="CG831" s="22"/>
      <c r="CH831" s="22"/>
      <c r="CI831" s="22"/>
      <c r="CJ831" s="22"/>
      <c r="CK831" s="22"/>
      <c r="CL831" s="22"/>
      <c r="CM831" s="22"/>
      <c r="CN831" s="22"/>
      <c r="CO831" s="22"/>
    </row>
    <row r="832" spans="1:93" s="2" customFormat="1" x14ac:dyDescent="0.3">
      <c r="A832" s="73" t="s">
        <v>240</v>
      </c>
      <c r="B832" s="73" t="s">
        <v>349</v>
      </c>
      <c r="C832" s="75" t="s">
        <v>20</v>
      </c>
      <c r="D832" s="75" t="s">
        <v>293</v>
      </c>
      <c r="E832" s="73"/>
      <c r="F832" s="73" t="s">
        <v>412</v>
      </c>
      <c r="G832" s="73" t="s">
        <v>156</v>
      </c>
      <c r="H832" s="73" t="s">
        <v>156</v>
      </c>
      <c r="I832" s="73" t="s">
        <v>467</v>
      </c>
      <c r="J832" s="73" t="str">
        <f t="shared" si="12"/>
        <v>Dual purpose 4X4 miles</v>
      </c>
      <c r="K832" s="28">
        <v>0.32303999999999999</v>
      </c>
      <c r="L832" s="48"/>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c r="BE832" s="22"/>
      <c r="BF832" s="22"/>
      <c r="BG832" s="22"/>
      <c r="BH832" s="22"/>
      <c r="BI832" s="22"/>
      <c r="BJ832" s="22"/>
      <c r="BK832" s="22"/>
      <c r="BL832" s="22"/>
      <c r="BM832" s="22"/>
      <c r="BN832" s="22"/>
      <c r="BO832" s="22"/>
      <c r="BP832" s="22"/>
      <c r="BQ832" s="22"/>
      <c r="BR832" s="22"/>
      <c r="BS832" s="22"/>
      <c r="BT832" s="22"/>
      <c r="BU832" s="22"/>
      <c r="BV832" s="22"/>
      <c r="BW832" s="22"/>
      <c r="BX832" s="22"/>
      <c r="BY832" s="22"/>
      <c r="BZ832" s="22"/>
      <c r="CA832" s="22"/>
      <c r="CB832" s="22"/>
      <c r="CC832" s="22"/>
      <c r="CD832" s="22"/>
      <c r="CE832" s="22"/>
      <c r="CF832" s="22"/>
      <c r="CG832" s="22"/>
      <c r="CH832" s="22"/>
      <c r="CI832" s="22"/>
      <c r="CJ832" s="22"/>
      <c r="CK832" s="22"/>
      <c r="CL832" s="22"/>
      <c r="CM832" s="22"/>
      <c r="CN832" s="22"/>
      <c r="CO832" s="22"/>
    </row>
    <row r="833" spans="1:93" s="2" customFormat="1" x14ac:dyDescent="0.3">
      <c r="A833" s="73" t="s">
        <v>240</v>
      </c>
      <c r="B833" s="73" t="s">
        <v>349</v>
      </c>
      <c r="C833" s="75" t="s">
        <v>20</v>
      </c>
      <c r="D833" s="75" t="s">
        <v>293</v>
      </c>
      <c r="E833" s="73"/>
      <c r="F833" s="73" t="s">
        <v>412</v>
      </c>
      <c r="G833" s="73" t="s">
        <v>156</v>
      </c>
      <c r="H833" s="73" t="s">
        <v>156</v>
      </c>
      <c r="I833" s="73" t="s">
        <v>468</v>
      </c>
      <c r="J833" s="73" t="str">
        <f t="shared" si="12"/>
        <v>Dual purpose 4X4 miles</v>
      </c>
      <c r="K833" s="28">
        <v>2.97E-3</v>
      </c>
      <c r="L833" s="48"/>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c r="BE833" s="22"/>
      <c r="BF833" s="22"/>
      <c r="BG833" s="22"/>
      <c r="BH833" s="22"/>
      <c r="BI833" s="22"/>
      <c r="BJ833" s="22"/>
      <c r="BK833" s="22"/>
      <c r="BL833" s="22"/>
      <c r="BM833" s="22"/>
      <c r="BN833" s="22"/>
      <c r="BO833" s="22"/>
      <c r="BP833" s="22"/>
      <c r="BQ833" s="22"/>
      <c r="BR833" s="22"/>
      <c r="BS833" s="22"/>
      <c r="BT833" s="22"/>
      <c r="BU833" s="22"/>
      <c r="BV833" s="22"/>
      <c r="BW833" s="22"/>
      <c r="BX833" s="22"/>
      <c r="BY833" s="22"/>
      <c r="BZ833" s="22"/>
      <c r="CA833" s="22"/>
      <c r="CB833" s="22"/>
      <c r="CC833" s="22"/>
      <c r="CD833" s="22"/>
      <c r="CE833" s="22"/>
      <c r="CF833" s="22"/>
      <c r="CG833" s="22"/>
      <c r="CH833" s="22"/>
      <c r="CI833" s="22"/>
      <c r="CJ833" s="22"/>
      <c r="CK833" s="22"/>
      <c r="CL833" s="22"/>
      <c r="CM833" s="22"/>
      <c r="CN833" s="22"/>
      <c r="CO833" s="22"/>
    </row>
    <row r="834" spans="1:93" s="2" customFormat="1" x14ac:dyDescent="0.3">
      <c r="A834" s="73" t="s">
        <v>240</v>
      </c>
      <c r="B834" s="73" t="s">
        <v>349</v>
      </c>
      <c r="C834" s="75" t="s">
        <v>20</v>
      </c>
      <c r="D834" s="75" t="s">
        <v>293</v>
      </c>
      <c r="E834" s="73"/>
      <c r="F834" s="73" t="s">
        <v>138</v>
      </c>
      <c r="G834" s="73" t="s">
        <v>405</v>
      </c>
      <c r="H834" s="73" t="s">
        <v>405</v>
      </c>
      <c r="I834" s="73" t="s">
        <v>465</v>
      </c>
      <c r="J834" s="73" t="str">
        <f t="shared" si="12"/>
        <v>Dual purpose 4X4 km</v>
      </c>
      <c r="K834" s="28">
        <v>0.23663000000000001</v>
      </c>
      <c r="L834" s="48"/>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c r="BE834" s="22"/>
      <c r="BF834" s="22"/>
      <c r="BG834" s="22"/>
      <c r="BH834" s="22"/>
      <c r="BI834" s="22"/>
      <c r="BJ834" s="22"/>
      <c r="BK834" s="22"/>
      <c r="BL834" s="22"/>
      <c r="BM834" s="22"/>
      <c r="BN834" s="22"/>
      <c r="BO834" s="22"/>
      <c r="BP834" s="22"/>
      <c r="BQ834" s="22"/>
      <c r="BR834" s="22"/>
      <c r="BS834" s="22"/>
      <c r="BT834" s="22"/>
      <c r="BU834" s="22"/>
      <c r="BV834" s="22"/>
      <c r="BW834" s="22"/>
      <c r="BX834" s="22"/>
      <c r="BY834" s="22"/>
      <c r="BZ834" s="22"/>
      <c r="CA834" s="22"/>
      <c r="CB834" s="22"/>
      <c r="CC834" s="22"/>
      <c r="CD834" s="22"/>
      <c r="CE834" s="22"/>
      <c r="CF834" s="22"/>
      <c r="CG834" s="22"/>
      <c r="CH834" s="22"/>
      <c r="CI834" s="22"/>
      <c r="CJ834" s="22"/>
      <c r="CK834" s="22"/>
      <c r="CL834" s="22"/>
      <c r="CM834" s="22"/>
      <c r="CN834" s="22"/>
      <c r="CO834" s="22"/>
    </row>
    <row r="835" spans="1:93" s="2" customFormat="1" x14ac:dyDescent="0.3">
      <c r="A835" s="73" t="s">
        <v>240</v>
      </c>
      <c r="B835" s="73" t="s">
        <v>349</v>
      </c>
      <c r="C835" s="75" t="s">
        <v>20</v>
      </c>
      <c r="D835" s="75" t="s">
        <v>293</v>
      </c>
      <c r="E835" s="73"/>
      <c r="F835" s="73" t="s">
        <v>138</v>
      </c>
      <c r="G835" s="73" t="s">
        <v>405</v>
      </c>
      <c r="H835" s="73" t="s">
        <v>405</v>
      </c>
      <c r="I835" s="73" t="s">
        <v>466</v>
      </c>
      <c r="J835" s="73" t="str">
        <f t="shared" si="12"/>
        <v>Dual purpose 4X4 km</v>
      </c>
      <c r="K835" s="28">
        <v>3.2000000000000003E-4</v>
      </c>
      <c r="L835" s="48"/>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c r="BE835" s="22"/>
      <c r="BF835" s="22"/>
      <c r="BG835" s="22"/>
      <c r="BH835" s="22"/>
      <c r="BI835" s="22"/>
      <c r="BJ835" s="22"/>
      <c r="BK835" s="22"/>
      <c r="BL835" s="22"/>
      <c r="BM835" s="22"/>
      <c r="BN835" s="22"/>
      <c r="BO835" s="22"/>
      <c r="BP835" s="22"/>
      <c r="BQ835" s="22"/>
      <c r="BR835" s="22"/>
      <c r="BS835" s="22"/>
      <c r="BT835" s="22"/>
      <c r="BU835" s="22"/>
      <c r="BV835" s="22"/>
      <c r="BW835" s="22"/>
      <c r="BX835" s="22"/>
      <c r="BY835" s="22"/>
      <c r="BZ835" s="22"/>
      <c r="CA835" s="22"/>
      <c r="CB835" s="22"/>
      <c r="CC835" s="22"/>
      <c r="CD835" s="22"/>
      <c r="CE835" s="22"/>
      <c r="CF835" s="22"/>
      <c r="CG835" s="22"/>
      <c r="CH835" s="22"/>
      <c r="CI835" s="22"/>
      <c r="CJ835" s="22"/>
      <c r="CK835" s="22"/>
      <c r="CL835" s="22"/>
      <c r="CM835" s="22"/>
      <c r="CN835" s="22"/>
      <c r="CO835" s="22"/>
    </row>
    <row r="836" spans="1:93" s="2" customFormat="1" x14ac:dyDescent="0.3">
      <c r="A836" s="73" t="s">
        <v>240</v>
      </c>
      <c r="B836" s="73" t="s">
        <v>349</v>
      </c>
      <c r="C836" s="75" t="s">
        <v>20</v>
      </c>
      <c r="D836" s="75" t="s">
        <v>293</v>
      </c>
      <c r="E836" s="73"/>
      <c r="F836" s="73" t="s">
        <v>138</v>
      </c>
      <c r="G836" s="73" t="s">
        <v>405</v>
      </c>
      <c r="H836" s="73" t="s">
        <v>405</v>
      </c>
      <c r="I836" s="73" t="s">
        <v>467</v>
      </c>
      <c r="J836" s="73" t="str">
        <f t="shared" si="12"/>
        <v>Dual purpose 4X4 km</v>
      </c>
      <c r="K836" s="28">
        <v>0.23593</v>
      </c>
      <c r="L836" s="48"/>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c r="BE836" s="22"/>
      <c r="BF836" s="22"/>
      <c r="BG836" s="22"/>
      <c r="BH836" s="22"/>
      <c r="BI836" s="22"/>
      <c r="BJ836" s="22"/>
      <c r="BK836" s="22"/>
      <c r="BL836" s="22"/>
      <c r="BM836" s="22"/>
      <c r="BN836" s="22"/>
      <c r="BO836" s="22"/>
      <c r="BP836" s="22"/>
      <c r="BQ836" s="22"/>
      <c r="BR836" s="22"/>
      <c r="BS836" s="22"/>
      <c r="BT836" s="22"/>
      <c r="BU836" s="22"/>
      <c r="BV836" s="22"/>
      <c r="BW836" s="22"/>
      <c r="BX836" s="22"/>
      <c r="BY836" s="22"/>
      <c r="BZ836" s="22"/>
      <c r="CA836" s="22"/>
      <c r="CB836" s="22"/>
      <c r="CC836" s="22"/>
      <c r="CD836" s="22"/>
      <c r="CE836" s="22"/>
      <c r="CF836" s="22"/>
      <c r="CG836" s="22"/>
      <c r="CH836" s="22"/>
      <c r="CI836" s="22"/>
      <c r="CJ836" s="22"/>
      <c r="CK836" s="22"/>
      <c r="CL836" s="22"/>
      <c r="CM836" s="22"/>
      <c r="CN836" s="22"/>
      <c r="CO836" s="22"/>
    </row>
    <row r="837" spans="1:93" s="2" customFormat="1" x14ac:dyDescent="0.3">
      <c r="A837" s="73" t="s">
        <v>240</v>
      </c>
      <c r="B837" s="73" t="s">
        <v>349</v>
      </c>
      <c r="C837" s="75" t="s">
        <v>20</v>
      </c>
      <c r="D837" s="75" t="s">
        <v>293</v>
      </c>
      <c r="E837" s="73"/>
      <c r="F837" s="73" t="s">
        <v>138</v>
      </c>
      <c r="G837" s="73" t="s">
        <v>405</v>
      </c>
      <c r="H837" s="73" t="s">
        <v>405</v>
      </c>
      <c r="I837" s="73" t="s">
        <v>468</v>
      </c>
      <c r="J837" s="73" t="str">
        <f t="shared" si="12"/>
        <v>Dual purpose 4X4 km</v>
      </c>
      <c r="K837" s="28">
        <v>3.8000000000000002E-4</v>
      </c>
      <c r="L837" s="48"/>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c r="BE837" s="22"/>
      <c r="BF837" s="22"/>
      <c r="BG837" s="22"/>
      <c r="BH837" s="22"/>
      <c r="BI837" s="22"/>
      <c r="BJ837" s="22"/>
      <c r="BK837" s="22"/>
      <c r="BL837" s="22"/>
      <c r="BM837" s="22"/>
      <c r="BN837" s="22"/>
      <c r="BO837" s="22"/>
      <c r="BP837" s="22"/>
      <c r="BQ837" s="22"/>
      <c r="BR837" s="22"/>
      <c r="BS837" s="22"/>
      <c r="BT837" s="22"/>
      <c r="BU837" s="22"/>
      <c r="BV837" s="22"/>
      <c r="BW837" s="22"/>
      <c r="BX837" s="22"/>
      <c r="BY837" s="22"/>
      <c r="BZ837" s="22"/>
      <c r="CA837" s="22"/>
      <c r="CB837" s="22"/>
      <c r="CC837" s="22"/>
      <c r="CD837" s="22"/>
      <c r="CE837" s="22"/>
      <c r="CF837" s="22"/>
      <c r="CG837" s="22"/>
      <c r="CH837" s="22"/>
      <c r="CI837" s="22"/>
      <c r="CJ837" s="22"/>
      <c r="CK837" s="22"/>
      <c r="CL837" s="22"/>
      <c r="CM837" s="22"/>
      <c r="CN837" s="22"/>
      <c r="CO837" s="22"/>
    </row>
    <row r="838" spans="1:93" s="2" customFormat="1" x14ac:dyDescent="0.3">
      <c r="A838" s="73" t="s">
        <v>240</v>
      </c>
      <c r="B838" s="73" t="s">
        <v>349</v>
      </c>
      <c r="C838" s="75" t="s">
        <v>20</v>
      </c>
      <c r="D838" s="75" t="s">
        <v>293</v>
      </c>
      <c r="E838" s="73"/>
      <c r="F838" s="73" t="s">
        <v>138</v>
      </c>
      <c r="G838" s="73" t="s">
        <v>156</v>
      </c>
      <c r="H838" s="73" t="s">
        <v>156</v>
      </c>
      <c r="I838" s="73" t="s">
        <v>465</v>
      </c>
      <c r="J838" s="73" t="str">
        <f t="shared" ref="J838:J901" si="13">CONCATENATE(D838," ",H838)</f>
        <v>Dual purpose 4X4 miles</v>
      </c>
      <c r="K838" s="28">
        <v>0.38081000000000004</v>
      </c>
      <c r="L838" s="48"/>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c r="BE838" s="22"/>
      <c r="BF838" s="22"/>
      <c r="BG838" s="22"/>
      <c r="BH838" s="22"/>
      <c r="BI838" s="22"/>
      <c r="BJ838" s="22"/>
      <c r="BK838" s="22"/>
      <c r="BL838" s="22"/>
      <c r="BM838" s="22"/>
      <c r="BN838" s="22"/>
      <c r="BO838" s="22"/>
      <c r="BP838" s="22"/>
      <c r="BQ838" s="22"/>
      <c r="BR838" s="22"/>
      <c r="BS838" s="22"/>
      <c r="BT838" s="22"/>
      <c r="BU838" s="22"/>
      <c r="BV838" s="22"/>
      <c r="BW838" s="22"/>
      <c r="BX838" s="22"/>
      <c r="BY838" s="22"/>
      <c r="BZ838" s="22"/>
      <c r="CA838" s="22"/>
      <c r="CB838" s="22"/>
      <c r="CC838" s="22"/>
      <c r="CD838" s="22"/>
      <c r="CE838" s="22"/>
      <c r="CF838" s="22"/>
      <c r="CG838" s="22"/>
      <c r="CH838" s="22"/>
      <c r="CI838" s="22"/>
      <c r="CJ838" s="22"/>
      <c r="CK838" s="22"/>
      <c r="CL838" s="22"/>
      <c r="CM838" s="22"/>
      <c r="CN838" s="22"/>
      <c r="CO838" s="22"/>
    </row>
    <row r="839" spans="1:93" s="2" customFormat="1" x14ac:dyDescent="0.3">
      <c r="A839" s="73" t="s">
        <v>240</v>
      </c>
      <c r="B839" s="73" t="s">
        <v>349</v>
      </c>
      <c r="C839" s="75" t="s">
        <v>20</v>
      </c>
      <c r="D839" s="75" t="s">
        <v>293</v>
      </c>
      <c r="E839" s="73"/>
      <c r="F839" s="73" t="s">
        <v>138</v>
      </c>
      <c r="G839" s="73" t="s">
        <v>156</v>
      </c>
      <c r="H839" s="73" t="s">
        <v>156</v>
      </c>
      <c r="I839" s="73" t="s">
        <v>466</v>
      </c>
      <c r="J839" s="73" t="str">
        <f t="shared" si="13"/>
        <v>Dual purpose 4X4 miles</v>
      </c>
      <c r="K839" s="28">
        <v>5.1000000000000004E-4</v>
      </c>
      <c r="L839" s="48"/>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c r="BE839" s="22"/>
      <c r="BF839" s="22"/>
      <c r="BG839" s="22"/>
      <c r="BH839" s="22"/>
      <c r="BI839" s="22"/>
      <c r="BJ839" s="22"/>
      <c r="BK839" s="22"/>
      <c r="BL839" s="22"/>
      <c r="BM839" s="22"/>
      <c r="BN839" s="22"/>
      <c r="BO839" s="22"/>
      <c r="BP839" s="22"/>
      <c r="BQ839" s="22"/>
      <c r="BR839" s="22"/>
      <c r="BS839" s="22"/>
      <c r="BT839" s="22"/>
      <c r="BU839" s="22"/>
      <c r="BV839" s="22"/>
      <c r="BW839" s="22"/>
      <c r="BX839" s="22"/>
      <c r="BY839" s="22"/>
      <c r="BZ839" s="22"/>
      <c r="CA839" s="22"/>
      <c r="CB839" s="22"/>
      <c r="CC839" s="22"/>
      <c r="CD839" s="22"/>
      <c r="CE839" s="22"/>
      <c r="CF839" s="22"/>
      <c r="CG839" s="22"/>
      <c r="CH839" s="22"/>
      <c r="CI839" s="22"/>
      <c r="CJ839" s="22"/>
      <c r="CK839" s="22"/>
      <c r="CL839" s="22"/>
      <c r="CM839" s="22"/>
      <c r="CN839" s="22"/>
      <c r="CO839" s="22"/>
    </row>
    <row r="840" spans="1:93" s="2" customFormat="1" x14ac:dyDescent="0.3">
      <c r="A840" s="73" t="s">
        <v>240</v>
      </c>
      <c r="B840" s="73" t="s">
        <v>349</v>
      </c>
      <c r="C840" s="75" t="s">
        <v>20</v>
      </c>
      <c r="D840" s="75" t="s">
        <v>293</v>
      </c>
      <c r="E840" s="73"/>
      <c r="F840" s="73" t="s">
        <v>138</v>
      </c>
      <c r="G840" s="73" t="s">
        <v>156</v>
      </c>
      <c r="H840" s="73" t="s">
        <v>156</v>
      </c>
      <c r="I840" s="73" t="s">
        <v>467</v>
      </c>
      <c r="J840" s="73" t="str">
        <f t="shared" si="13"/>
        <v>Dual purpose 4X4 miles</v>
      </c>
      <c r="K840" s="28">
        <v>0.37969000000000003</v>
      </c>
      <c r="L840" s="48"/>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c r="BE840" s="22"/>
      <c r="BF840" s="22"/>
      <c r="BG840" s="22"/>
      <c r="BH840" s="22"/>
      <c r="BI840" s="22"/>
      <c r="BJ840" s="22"/>
      <c r="BK840" s="22"/>
      <c r="BL840" s="22"/>
      <c r="BM840" s="22"/>
      <c r="BN840" s="22"/>
      <c r="BO840" s="22"/>
      <c r="BP840" s="22"/>
      <c r="BQ840" s="22"/>
      <c r="BR840" s="22"/>
      <c r="BS840" s="22"/>
      <c r="BT840" s="22"/>
      <c r="BU840" s="22"/>
      <c r="BV840" s="22"/>
      <c r="BW840" s="22"/>
      <c r="BX840" s="22"/>
      <c r="BY840" s="22"/>
      <c r="BZ840" s="22"/>
      <c r="CA840" s="22"/>
      <c r="CB840" s="22"/>
      <c r="CC840" s="22"/>
      <c r="CD840" s="22"/>
      <c r="CE840" s="22"/>
      <c r="CF840" s="22"/>
      <c r="CG840" s="22"/>
      <c r="CH840" s="22"/>
      <c r="CI840" s="22"/>
      <c r="CJ840" s="22"/>
      <c r="CK840" s="22"/>
      <c r="CL840" s="22"/>
      <c r="CM840" s="22"/>
      <c r="CN840" s="22"/>
      <c r="CO840" s="22"/>
    </row>
    <row r="841" spans="1:93" s="2" customFormat="1" x14ac:dyDescent="0.3">
      <c r="A841" s="73" t="s">
        <v>240</v>
      </c>
      <c r="B841" s="73" t="s">
        <v>349</v>
      </c>
      <c r="C841" s="75" t="s">
        <v>20</v>
      </c>
      <c r="D841" s="75" t="s">
        <v>293</v>
      </c>
      <c r="E841" s="73"/>
      <c r="F841" s="73" t="s">
        <v>138</v>
      </c>
      <c r="G841" s="73" t="s">
        <v>156</v>
      </c>
      <c r="H841" s="73" t="s">
        <v>156</v>
      </c>
      <c r="I841" s="73" t="s">
        <v>468</v>
      </c>
      <c r="J841" s="73" t="str">
        <f t="shared" si="13"/>
        <v>Dual purpose 4X4 miles</v>
      </c>
      <c r="K841" s="28">
        <v>6.0999999999999997E-4</v>
      </c>
      <c r="L841" s="48"/>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c r="BE841" s="22"/>
      <c r="BF841" s="22"/>
      <c r="BG841" s="22"/>
      <c r="BH841" s="22"/>
      <c r="BI841" s="22"/>
      <c r="BJ841" s="22"/>
      <c r="BK841" s="22"/>
      <c r="BL841" s="22"/>
      <c r="BM841" s="22"/>
      <c r="BN841" s="22"/>
      <c r="BO841" s="22"/>
      <c r="BP841" s="22"/>
      <c r="BQ841" s="22"/>
      <c r="BR841" s="22"/>
      <c r="BS841" s="22"/>
      <c r="BT841" s="22"/>
      <c r="BU841" s="22"/>
      <c r="BV841" s="22"/>
      <c r="BW841" s="22"/>
      <c r="BX841" s="22"/>
      <c r="BY841" s="22"/>
      <c r="BZ841" s="22"/>
      <c r="CA841" s="22"/>
      <c r="CB841" s="22"/>
      <c r="CC841" s="22"/>
      <c r="CD841" s="22"/>
      <c r="CE841" s="22"/>
      <c r="CF841" s="22"/>
      <c r="CG841" s="22"/>
      <c r="CH841" s="22"/>
      <c r="CI841" s="22"/>
      <c r="CJ841" s="22"/>
      <c r="CK841" s="22"/>
      <c r="CL841" s="22"/>
      <c r="CM841" s="22"/>
      <c r="CN841" s="22"/>
      <c r="CO841" s="22"/>
    </row>
    <row r="842" spans="1:93" s="2" customFormat="1" x14ac:dyDescent="0.3">
      <c r="A842" s="73" t="s">
        <v>240</v>
      </c>
      <c r="B842" s="73" t="s">
        <v>349</v>
      </c>
      <c r="C842" s="75" t="s">
        <v>20</v>
      </c>
      <c r="D842" s="75" t="s">
        <v>293</v>
      </c>
      <c r="E842" s="73"/>
      <c r="F842" s="73" t="s">
        <v>375</v>
      </c>
      <c r="G842" s="73" t="s">
        <v>405</v>
      </c>
      <c r="H842" s="73" t="s">
        <v>405</v>
      </c>
      <c r="I842" s="73" t="s">
        <v>465</v>
      </c>
      <c r="J842" s="73" t="str">
        <f t="shared" si="13"/>
        <v>Dual purpose 4X4 km</v>
      </c>
      <c r="K842" s="28">
        <v>0.20924999999999999</v>
      </c>
      <c r="L842" s="48"/>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c r="BE842" s="22"/>
      <c r="BF842" s="22"/>
      <c r="BG842" s="22"/>
      <c r="BH842" s="22"/>
      <c r="BI842" s="22"/>
      <c r="BJ842" s="22"/>
      <c r="BK842" s="22"/>
      <c r="BL842" s="22"/>
      <c r="BM842" s="22"/>
      <c r="BN842" s="22"/>
      <c r="BO842" s="22"/>
      <c r="BP842" s="22"/>
      <c r="BQ842" s="22"/>
      <c r="BR842" s="22"/>
      <c r="BS842" s="22"/>
      <c r="BT842" s="22"/>
      <c r="BU842" s="22"/>
      <c r="BV842" s="22"/>
      <c r="BW842" s="22"/>
      <c r="BX842" s="22"/>
      <c r="BY842" s="22"/>
      <c r="BZ842" s="22"/>
      <c r="CA842" s="22"/>
      <c r="CB842" s="22"/>
      <c r="CC842" s="22"/>
      <c r="CD842" s="22"/>
      <c r="CE842" s="22"/>
      <c r="CF842" s="22"/>
      <c r="CG842" s="22"/>
      <c r="CH842" s="22"/>
      <c r="CI842" s="22"/>
      <c r="CJ842" s="22"/>
      <c r="CK842" s="22"/>
      <c r="CL842" s="22"/>
      <c r="CM842" s="22"/>
      <c r="CN842" s="22"/>
      <c r="CO842" s="22"/>
    </row>
    <row r="843" spans="1:93" s="2" customFormat="1" x14ac:dyDescent="0.3">
      <c r="A843" s="73" t="s">
        <v>240</v>
      </c>
      <c r="B843" s="73" t="s">
        <v>349</v>
      </c>
      <c r="C843" s="75" t="s">
        <v>20</v>
      </c>
      <c r="D843" s="75" t="s">
        <v>293</v>
      </c>
      <c r="E843" s="73"/>
      <c r="F843" s="73" t="s">
        <v>375</v>
      </c>
      <c r="G843" s="73" t="s">
        <v>405</v>
      </c>
      <c r="H843" s="73" t="s">
        <v>405</v>
      </c>
      <c r="I843" s="73" t="s">
        <v>466</v>
      </c>
      <c r="J843" s="73" t="str">
        <f t="shared" si="13"/>
        <v>Dual purpose 4X4 km</v>
      </c>
      <c r="K843" s="28">
        <v>6.9999999999999994E-5</v>
      </c>
      <c r="L843" s="48"/>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c r="BE843" s="22"/>
      <c r="BF843" s="22"/>
      <c r="BG843" s="22"/>
      <c r="BH843" s="22"/>
      <c r="BI843" s="22"/>
      <c r="BJ843" s="22"/>
      <c r="BK843" s="22"/>
      <c r="BL843" s="22"/>
      <c r="BM843" s="22"/>
      <c r="BN843" s="22"/>
      <c r="BO843" s="22"/>
      <c r="BP843" s="22"/>
      <c r="BQ843" s="22"/>
      <c r="BR843" s="22"/>
      <c r="BS843" s="22"/>
      <c r="BT843" s="22"/>
      <c r="BU843" s="22"/>
      <c r="BV843" s="22"/>
      <c r="BW843" s="22"/>
      <c r="BX843" s="22"/>
      <c r="BY843" s="22"/>
      <c r="BZ843" s="22"/>
      <c r="CA843" s="22"/>
      <c r="CB843" s="22"/>
      <c r="CC843" s="22"/>
      <c r="CD843" s="22"/>
      <c r="CE843" s="22"/>
      <c r="CF843" s="22"/>
      <c r="CG843" s="22"/>
      <c r="CH843" s="22"/>
      <c r="CI843" s="22"/>
      <c r="CJ843" s="22"/>
      <c r="CK843" s="22"/>
      <c r="CL843" s="22"/>
      <c r="CM843" s="22"/>
      <c r="CN843" s="22"/>
      <c r="CO843" s="22"/>
    </row>
    <row r="844" spans="1:93" s="2" customFormat="1" x14ac:dyDescent="0.3">
      <c r="A844" s="73" t="s">
        <v>240</v>
      </c>
      <c r="B844" s="73" t="s">
        <v>349</v>
      </c>
      <c r="C844" s="75" t="s">
        <v>20</v>
      </c>
      <c r="D844" s="75" t="s">
        <v>293</v>
      </c>
      <c r="E844" s="73"/>
      <c r="F844" s="73" t="s">
        <v>375</v>
      </c>
      <c r="G844" s="73" t="s">
        <v>405</v>
      </c>
      <c r="H844" s="73" t="s">
        <v>405</v>
      </c>
      <c r="I844" s="73" t="s">
        <v>467</v>
      </c>
      <c r="J844" s="73" t="str">
        <f t="shared" si="13"/>
        <v>Dual purpose 4X4 km</v>
      </c>
      <c r="K844" s="28">
        <v>0.20762</v>
      </c>
      <c r="L844" s="48"/>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c r="BE844" s="22"/>
      <c r="BF844" s="22"/>
      <c r="BG844" s="22"/>
      <c r="BH844" s="22"/>
      <c r="BI844" s="22"/>
      <c r="BJ844" s="22"/>
      <c r="BK844" s="22"/>
      <c r="BL844" s="22"/>
      <c r="BM844" s="22"/>
      <c r="BN844" s="22"/>
      <c r="BO844" s="22"/>
      <c r="BP844" s="22"/>
      <c r="BQ844" s="22"/>
      <c r="BR844" s="22"/>
      <c r="BS844" s="22"/>
      <c r="BT844" s="22"/>
      <c r="BU844" s="22"/>
      <c r="BV844" s="22"/>
      <c r="BW844" s="22"/>
      <c r="BX844" s="22"/>
      <c r="BY844" s="22"/>
      <c r="BZ844" s="22"/>
      <c r="CA844" s="22"/>
      <c r="CB844" s="22"/>
      <c r="CC844" s="22"/>
      <c r="CD844" s="22"/>
      <c r="CE844" s="22"/>
      <c r="CF844" s="22"/>
      <c r="CG844" s="22"/>
      <c r="CH844" s="22"/>
      <c r="CI844" s="22"/>
      <c r="CJ844" s="22"/>
      <c r="CK844" s="22"/>
      <c r="CL844" s="22"/>
      <c r="CM844" s="22"/>
      <c r="CN844" s="22"/>
      <c r="CO844" s="22"/>
    </row>
    <row r="845" spans="1:93" s="2" customFormat="1" x14ac:dyDescent="0.3">
      <c r="A845" s="73" t="s">
        <v>240</v>
      </c>
      <c r="B845" s="73" t="s">
        <v>349</v>
      </c>
      <c r="C845" s="75" t="s">
        <v>20</v>
      </c>
      <c r="D845" s="75" t="s">
        <v>293</v>
      </c>
      <c r="E845" s="73"/>
      <c r="F845" s="73" t="s">
        <v>375</v>
      </c>
      <c r="G845" s="73" t="s">
        <v>405</v>
      </c>
      <c r="H845" s="73" t="s">
        <v>405</v>
      </c>
      <c r="I845" s="73" t="s">
        <v>468</v>
      </c>
      <c r="J845" s="73" t="str">
        <f t="shared" si="13"/>
        <v>Dual purpose 4X4 km</v>
      </c>
      <c r="K845" s="28">
        <v>1.56E-3</v>
      </c>
      <c r="L845" s="48"/>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c r="BE845" s="22"/>
      <c r="BF845" s="22"/>
      <c r="BG845" s="22"/>
      <c r="BH845" s="22"/>
      <c r="BI845" s="22"/>
      <c r="BJ845" s="22"/>
      <c r="BK845" s="22"/>
      <c r="BL845" s="22"/>
      <c r="BM845" s="22"/>
      <c r="BN845" s="22"/>
      <c r="BO845" s="22"/>
      <c r="BP845" s="22"/>
      <c r="BQ845" s="22"/>
      <c r="BR845" s="22"/>
      <c r="BS845" s="22"/>
      <c r="BT845" s="22"/>
      <c r="BU845" s="22"/>
      <c r="BV845" s="22"/>
      <c r="BW845" s="22"/>
      <c r="BX845" s="22"/>
      <c r="BY845" s="22"/>
      <c r="BZ845" s="22"/>
      <c r="CA845" s="22"/>
      <c r="CB845" s="22"/>
      <c r="CC845" s="22"/>
      <c r="CD845" s="22"/>
      <c r="CE845" s="22"/>
      <c r="CF845" s="22"/>
      <c r="CG845" s="22"/>
      <c r="CH845" s="22"/>
      <c r="CI845" s="22"/>
      <c r="CJ845" s="22"/>
      <c r="CK845" s="22"/>
      <c r="CL845" s="22"/>
      <c r="CM845" s="22"/>
      <c r="CN845" s="22"/>
      <c r="CO845" s="22"/>
    </row>
    <row r="846" spans="1:93" s="2" customFormat="1" x14ac:dyDescent="0.3">
      <c r="A846" s="73" t="s">
        <v>240</v>
      </c>
      <c r="B846" s="73" t="s">
        <v>349</v>
      </c>
      <c r="C846" s="75" t="s">
        <v>20</v>
      </c>
      <c r="D846" s="75" t="s">
        <v>293</v>
      </c>
      <c r="E846" s="73"/>
      <c r="F846" s="73" t="s">
        <v>375</v>
      </c>
      <c r="G846" s="73" t="s">
        <v>156</v>
      </c>
      <c r="H846" s="73" t="s">
        <v>156</v>
      </c>
      <c r="I846" s="73" t="s">
        <v>465</v>
      </c>
      <c r="J846" s="73" t="str">
        <f t="shared" si="13"/>
        <v>Dual purpose 4X4 miles</v>
      </c>
      <c r="K846" s="28">
        <v>0.33674999999999999</v>
      </c>
      <c r="L846" s="48"/>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c r="BE846" s="22"/>
      <c r="BF846" s="22"/>
      <c r="BG846" s="22"/>
      <c r="BH846" s="22"/>
      <c r="BI846" s="22"/>
      <c r="BJ846" s="22"/>
      <c r="BK846" s="22"/>
      <c r="BL846" s="22"/>
      <c r="BM846" s="22"/>
      <c r="BN846" s="22"/>
      <c r="BO846" s="22"/>
      <c r="BP846" s="22"/>
      <c r="BQ846" s="22"/>
      <c r="BR846" s="22"/>
      <c r="BS846" s="22"/>
      <c r="BT846" s="22"/>
      <c r="BU846" s="22"/>
      <c r="BV846" s="22"/>
      <c r="BW846" s="22"/>
      <c r="BX846" s="22"/>
      <c r="BY846" s="22"/>
      <c r="BZ846" s="22"/>
      <c r="CA846" s="22"/>
      <c r="CB846" s="22"/>
      <c r="CC846" s="22"/>
      <c r="CD846" s="22"/>
      <c r="CE846" s="22"/>
      <c r="CF846" s="22"/>
      <c r="CG846" s="22"/>
      <c r="CH846" s="22"/>
      <c r="CI846" s="22"/>
      <c r="CJ846" s="22"/>
      <c r="CK846" s="22"/>
      <c r="CL846" s="22"/>
      <c r="CM846" s="22"/>
      <c r="CN846" s="22"/>
      <c r="CO846" s="22"/>
    </row>
    <row r="847" spans="1:93" s="2" customFormat="1" x14ac:dyDescent="0.3">
      <c r="A847" s="73" t="s">
        <v>240</v>
      </c>
      <c r="B847" s="73" t="s">
        <v>349</v>
      </c>
      <c r="C847" s="75" t="s">
        <v>20</v>
      </c>
      <c r="D847" s="75" t="s">
        <v>293</v>
      </c>
      <c r="E847" s="73"/>
      <c r="F847" s="73" t="s">
        <v>375</v>
      </c>
      <c r="G847" s="73" t="s">
        <v>156</v>
      </c>
      <c r="H847" s="73" t="s">
        <v>156</v>
      </c>
      <c r="I847" s="73" t="s">
        <v>466</v>
      </c>
      <c r="J847" s="73" t="str">
        <f t="shared" si="13"/>
        <v>Dual purpose 4X4 miles</v>
      </c>
      <c r="K847" s="28">
        <v>1.1E-4</v>
      </c>
      <c r="L847" s="48"/>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c r="BE847" s="22"/>
      <c r="BF847" s="22"/>
      <c r="BG847" s="22"/>
      <c r="BH847" s="22"/>
      <c r="BI847" s="22"/>
      <c r="BJ847" s="22"/>
      <c r="BK847" s="22"/>
      <c r="BL847" s="22"/>
      <c r="BM847" s="22"/>
      <c r="BN847" s="22"/>
      <c r="BO847" s="22"/>
      <c r="BP847" s="22"/>
      <c r="BQ847" s="22"/>
      <c r="BR847" s="22"/>
      <c r="BS847" s="22"/>
      <c r="BT847" s="22"/>
      <c r="BU847" s="22"/>
      <c r="BV847" s="22"/>
      <c r="BW847" s="22"/>
      <c r="BX847" s="22"/>
      <c r="BY847" s="22"/>
      <c r="BZ847" s="22"/>
      <c r="CA847" s="22"/>
      <c r="CB847" s="22"/>
      <c r="CC847" s="22"/>
      <c r="CD847" s="22"/>
      <c r="CE847" s="22"/>
      <c r="CF847" s="22"/>
      <c r="CG847" s="22"/>
      <c r="CH847" s="22"/>
      <c r="CI847" s="22"/>
      <c r="CJ847" s="22"/>
      <c r="CK847" s="22"/>
      <c r="CL847" s="22"/>
      <c r="CM847" s="22"/>
      <c r="CN847" s="22"/>
      <c r="CO847" s="22"/>
    </row>
    <row r="848" spans="1:93" s="2" customFormat="1" x14ac:dyDescent="0.3">
      <c r="A848" s="73" t="s">
        <v>240</v>
      </c>
      <c r="B848" s="73" t="s">
        <v>349</v>
      </c>
      <c r="C848" s="75" t="s">
        <v>20</v>
      </c>
      <c r="D848" s="75" t="s">
        <v>293</v>
      </c>
      <c r="E848" s="73"/>
      <c r="F848" s="73" t="s">
        <v>375</v>
      </c>
      <c r="G848" s="73" t="s">
        <v>156</v>
      </c>
      <c r="H848" s="73" t="s">
        <v>156</v>
      </c>
      <c r="I848" s="73" t="s">
        <v>467</v>
      </c>
      <c r="J848" s="73" t="str">
        <f t="shared" si="13"/>
        <v>Dual purpose 4X4 miles</v>
      </c>
      <c r="K848" s="28">
        <v>0.33412999999999998</v>
      </c>
      <c r="L848" s="48"/>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c r="BE848" s="22"/>
      <c r="BF848" s="22"/>
      <c r="BG848" s="22"/>
      <c r="BH848" s="22"/>
      <c r="BI848" s="22"/>
      <c r="BJ848" s="22"/>
      <c r="BK848" s="22"/>
      <c r="BL848" s="22"/>
      <c r="BM848" s="22"/>
      <c r="BN848" s="22"/>
      <c r="BO848" s="22"/>
      <c r="BP848" s="22"/>
      <c r="BQ848" s="22"/>
      <c r="BR848" s="22"/>
      <c r="BS848" s="22"/>
      <c r="BT848" s="22"/>
      <c r="BU848" s="22"/>
      <c r="BV848" s="22"/>
      <c r="BW848" s="22"/>
      <c r="BX848" s="22"/>
      <c r="BY848" s="22"/>
      <c r="BZ848" s="22"/>
      <c r="CA848" s="22"/>
      <c r="CB848" s="22"/>
      <c r="CC848" s="22"/>
      <c r="CD848" s="22"/>
      <c r="CE848" s="22"/>
      <c r="CF848" s="22"/>
      <c r="CG848" s="22"/>
      <c r="CH848" s="22"/>
      <c r="CI848" s="22"/>
      <c r="CJ848" s="22"/>
      <c r="CK848" s="22"/>
      <c r="CL848" s="22"/>
      <c r="CM848" s="22"/>
      <c r="CN848" s="22"/>
      <c r="CO848" s="22"/>
    </row>
    <row r="849" spans="1:93" s="2" customFormat="1" x14ac:dyDescent="0.3">
      <c r="A849" s="73" t="s">
        <v>240</v>
      </c>
      <c r="B849" s="73" t="s">
        <v>349</v>
      </c>
      <c r="C849" s="75" t="s">
        <v>20</v>
      </c>
      <c r="D849" s="75" t="s">
        <v>293</v>
      </c>
      <c r="E849" s="73"/>
      <c r="F849" s="73" t="s">
        <v>375</v>
      </c>
      <c r="G849" s="73" t="s">
        <v>156</v>
      </c>
      <c r="H849" s="73" t="s">
        <v>156</v>
      </c>
      <c r="I849" s="73" t="s">
        <v>468</v>
      </c>
      <c r="J849" s="73" t="str">
        <f t="shared" si="13"/>
        <v>Dual purpose 4X4 miles</v>
      </c>
      <c r="K849" s="28">
        <v>2.5100000000000001E-3</v>
      </c>
      <c r="L849" s="48"/>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c r="BE849" s="22"/>
      <c r="BF849" s="22"/>
      <c r="BG849" s="22"/>
      <c r="BH849" s="22"/>
      <c r="BI849" s="22"/>
      <c r="BJ849" s="22"/>
      <c r="BK849" s="22"/>
      <c r="BL849" s="22"/>
      <c r="BM849" s="22"/>
      <c r="BN849" s="22"/>
      <c r="BO849" s="22"/>
      <c r="BP849" s="22"/>
      <c r="BQ849" s="22"/>
      <c r="BR849" s="22"/>
      <c r="BS849" s="22"/>
      <c r="BT849" s="22"/>
      <c r="BU849" s="22"/>
      <c r="BV849" s="22"/>
      <c r="BW849" s="22"/>
      <c r="BX849" s="22"/>
      <c r="BY849" s="22"/>
      <c r="BZ849" s="22"/>
      <c r="CA849" s="22"/>
      <c r="CB849" s="22"/>
      <c r="CC849" s="22"/>
      <c r="CD849" s="22"/>
      <c r="CE849" s="22"/>
      <c r="CF849" s="22"/>
      <c r="CG849" s="22"/>
      <c r="CH849" s="22"/>
      <c r="CI849" s="22"/>
      <c r="CJ849" s="22"/>
      <c r="CK849" s="22"/>
      <c r="CL849" s="22"/>
      <c r="CM849" s="22"/>
      <c r="CN849" s="22"/>
      <c r="CO849" s="22"/>
    </row>
    <row r="850" spans="1:93" x14ac:dyDescent="0.3">
      <c r="A850" s="73" t="s">
        <v>240</v>
      </c>
      <c r="B850" s="73" t="s">
        <v>349</v>
      </c>
      <c r="C850" s="75" t="s">
        <v>20</v>
      </c>
      <c r="D850" s="75" t="s">
        <v>293</v>
      </c>
      <c r="E850" s="73"/>
      <c r="F850" s="73" t="s">
        <v>490</v>
      </c>
      <c r="G850" s="73" t="s">
        <v>405</v>
      </c>
      <c r="H850" s="73" t="s">
        <v>405</v>
      </c>
      <c r="I850" s="73" t="s">
        <v>465</v>
      </c>
      <c r="J850" s="73" t="str">
        <f t="shared" si="13"/>
        <v>Dual purpose 4X4 km</v>
      </c>
      <c r="K850" s="28">
        <v>7.6259999999999994E-2</v>
      </c>
    </row>
    <row r="851" spans="1:93" x14ac:dyDescent="0.3">
      <c r="A851" s="73" t="s">
        <v>240</v>
      </c>
      <c r="B851" s="73" t="s">
        <v>349</v>
      </c>
      <c r="C851" s="75" t="s">
        <v>20</v>
      </c>
      <c r="D851" s="75" t="s">
        <v>293</v>
      </c>
      <c r="E851" s="73"/>
      <c r="F851" s="73" t="s">
        <v>490</v>
      </c>
      <c r="G851" s="73" t="s">
        <v>405</v>
      </c>
      <c r="H851" s="73" t="s">
        <v>405</v>
      </c>
      <c r="I851" s="73" t="s">
        <v>466</v>
      </c>
      <c r="J851" s="73" t="str">
        <f t="shared" si="13"/>
        <v>Dual purpose 4X4 km</v>
      </c>
      <c r="K851" s="28">
        <v>2.3000000000000001E-4</v>
      </c>
    </row>
    <row r="852" spans="1:93" x14ac:dyDescent="0.3">
      <c r="A852" s="73" t="s">
        <v>240</v>
      </c>
      <c r="B852" s="73" t="s">
        <v>349</v>
      </c>
      <c r="C852" s="75" t="s">
        <v>20</v>
      </c>
      <c r="D852" s="75" t="s">
        <v>293</v>
      </c>
      <c r="E852" s="73"/>
      <c r="F852" s="73" t="s">
        <v>490</v>
      </c>
      <c r="G852" s="73" t="s">
        <v>405</v>
      </c>
      <c r="H852" s="73" t="s">
        <v>405</v>
      </c>
      <c r="I852" s="73" t="s">
        <v>467</v>
      </c>
      <c r="J852" s="73" t="str">
        <f t="shared" si="13"/>
        <v>Dual purpose 4X4 km</v>
      </c>
      <c r="K852" s="28">
        <v>7.5810000000000002E-2</v>
      </c>
    </row>
    <row r="853" spans="1:93" x14ac:dyDescent="0.3">
      <c r="A853" s="73" t="s">
        <v>240</v>
      </c>
      <c r="B853" s="73" t="s">
        <v>349</v>
      </c>
      <c r="C853" s="75" t="s">
        <v>20</v>
      </c>
      <c r="D853" s="75" t="s">
        <v>293</v>
      </c>
      <c r="E853" s="73"/>
      <c r="F853" s="73" t="s">
        <v>490</v>
      </c>
      <c r="G853" s="73" t="s">
        <v>405</v>
      </c>
      <c r="H853" s="73" t="s">
        <v>405</v>
      </c>
      <c r="I853" s="73" t="s">
        <v>468</v>
      </c>
      <c r="J853" s="73" t="str">
        <f t="shared" si="13"/>
        <v>Dual purpose 4X4 km</v>
      </c>
      <c r="K853" s="28">
        <v>2.2000000000000001E-4</v>
      </c>
    </row>
    <row r="854" spans="1:93" x14ac:dyDescent="0.3">
      <c r="A854" s="73" t="s">
        <v>240</v>
      </c>
      <c r="B854" s="73" t="s">
        <v>349</v>
      </c>
      <c r="C854" s="75" t="s">
        <v>20</v>
      </c>
      <c r="D854" s="75" t="s">
        <v>293</v>
      </c>
      <c r="E854" s="73"/>
      <c r="F854" s="73" t="s">
        <v>490</v>
      </c>
      <c r="G854" s="73" t="s">
        <v>156</v>
      </c>
      <c r="H854" s="73" t="s">
        <v>156</v>
      </c>
      <c r="I854" s="73" t="s">
        <v>465</v>
      </c>
      <c r="J854" s="73" t="str">
        <f t="shared" si="13"/>
        <v>Dual purpose 4X4 miles</v>
      </c>
      <c r="K854" s="28">
        <v>0.12272999999999999</v>
      </c>
    </row>
    <row r="855" spans="1:93" x14ac:dyDescent="0.3">
      <c r="A855" s="73" t="s">
        <v>240</v>
      </c>
      <c r="B855" s="73" t="s">
        <v>349</v>
      </c>
      <c r="C855" s="75" t="s">
        <v>20</v>
      </c>
      <c r="D855" s="75" t="s">
        <v>293</v>
      </c>
      <c r="E855" s="73"/>
      <c r="F855" s="73" t="s">
        <v>490</v>
      </c>
      <c r="G855" s="73" t="s">
        <v>156</v>
      </c>
      <c r="H855" s="73" t="s">
        <v>156</v>
      </c>
      <c r="I855" s="73" t="s">
        <v>466</v>
      </c>
      <c r="J855" s="73" t="str">
        <f t="shared" si="13"/>
        <v>Dual purpose 4X4 miles</v>
      </c>
      <c r="K855" s="28">
        <v>3.6999999999999999E-4</v>
      </c>
    </row>
    <row r="856" spans="1:93" x14ac:dyDescent="0.3">
      <c r="A856" s="73" t="s">
        <v>240</v>
      </c>
      <c r="B856" s="73" t="s">
        <v>349</v>
      </c>
      <c r="C856" s="75" t="s">
        <v>20</v>
      </c>
      <c r="D856" s="75" t="s">
        <v>293</v>
      </c>
      <c r="E856" s="73"/>
      <c r="F856" s="73" t="s">
        <v>490</v>
      </c>
      <c r="G856" s="73" t="s">
        <v>156</v>
      </c>
      <c r="H856" s="73" t="s">
        <v>156</v>
      </c>
      <c r="I856" s="73" t="s">
        <v>467</v>
      </c>
      <c r="J856" s="73" t="str">
        <f t="shared" si="13"/>
        <v>Dual purpose 4X4 miles</v>
      </c>
      <c r="K856" s="28">
        <v>0.122</v>
      </c>
    </row>
    <row r="857" spans="1:93" x14ac:dyDescent="0.3">
      <c r="A857" s="73" t="s">
        <v>240</v>
      </c>
      <c r="B857" s="73" t="s">
        <v>349</v>
      </c>
      <c r="C857" s="75" t="s">
        <v>20</v>
      </c>
      <c r="D857" s="75" t="s">
        <v>293</v>
      </c>
      <c r="E857" s="73"/>
      <c r="F857" s="73" t="s">
        <v>490</v>
      </c>
      <c r="G857" s="73" t="s">
        <v>156</v>
      </c>
      <c r="H857" s="73" t="s">
        <v>156</v>
      </c>
      <c r="I857" s="73" t="s">
        <v>468</v>
      </c>
      <c r="J857" s="73" t="str">
        <f t="shared" si="13"/>
        <v>Dual purpose 4X4 miles</v>
      </c>
      <c r="K857" s="28">
        <v>3.6000000000000002E-4</v>
      </c>
    </row>
    <row r="858" spans="1:93" x14ac:dyDescent="0.3">
      <c r="A858" s="73" t="s">
        <v>240</v>
      </c>
      <c r="B858" s="73" t="s">
        <v>349</v>
      </c>
      <c r="C858" s="75" t="s">
        <v>20</v>
      </c>
      <c r="D858" s="75" t="s">
        <v>293</v>
      </c>
      <c r="E858" s="73"/>
      <c r="F858" s="73" t="s">
        <v>491</v>
      </c>
      <c r="G858" s="73" t="s">
        <v>405</v>
      </c>
      <c r="H858" s="73" t="s">
        <v>405</v>
      </c>
      <c r="I858" s="73" t="s">
        <v>465</v>
      </c>
      <c r="J858" s="73" t="str">
        <f t="shared" si="13"/>
        <v>Dual purpose 4X4 km</v>
      </c>
      <c r="K858" s="28">
        <v>0</v>
      </c>
    </row>
    <row r="859" spans="1:93" x14ac:dyDescent="0.3">
      <c r="A859" s="73" t="s">
        <v>240</v>
      </c>
      <c r="B859" s="73" t="s">
        <v>349</v>
      </c>
      <c r="C859" s="75" t="s">
        <v>20</v>
      </c>
      <c r="D859" s="75" t="s">
        <v>293</v>
      </c>
      <c r="E859" s="73"/>
      <c r="F859" s="73" t="s">
        <v>491</v>
      </c>
      <c r="G859" s="73" t="s">
        <v>405</v>
      </c>
      <c r="H859" s="73" t="s">
        <v>405</v>
      </c>
      <c r="I859" s="73" t="s">
        <v>466</v>
      </c>
      <c r="J859" s="73" t="str">
        <f t="shared" si="13"/>
        <v>Dual purpose 4X4 km</v>
      </c>
      <c r="K859" s="28">
        <v>0</v>
      </c>
    </row>
    <row r="860" spans="1:93" x14ac:dyDescent="0.3">
      <c r="A860" s="73" t="s">
        <v>240</v>
      </c>
      <c r="B860" s="73" t="s">
        <v>349</v>
      </c>
      <c r="C860" s="75" t="s">
        <v>20</v>
      </c>
      <c r="D860" s="75" t="s">
        <v>293</v>
      </c>
      <c r="E860" s="73"/>
      <c r="F860" s="73" t="s">
        <v>491</v>
      </c>
      <c r="G860" s="73" t="s">
        <v>405</v>
      </c>
      <c r="H860" s="73" t="s">
        <v>405</v>
      </c>
      <c r="I860" s="73" t="s">
        <v>467</v>
      </c>
      <c r="J860" s="73" t="str">
        <f t="shared" si="13"/>
        <v>Dual purpose 4X4 km</v>
      </c>
      <c r="K860" s="28">
        <v>0</v>
      </c>
    </row>
    <row r="861" spans="1:93" x14ac:dyDescent="0.3">
      <c r="A861" s="73" t="s">
        <v>240</v>
      </c>
      <c r="B861" s="73" t="s">
        <v>349</v>
      </c>
      <c r="C861" s="75" t="s">
        <v>20</v>
      </c>
      <c r="D861" s="75" t="s">
        <v>293</v>
      </c>
      <c r="E861" s="73"/>
      <c r="F861" s="73" t="s">
        <v>491</v>
      </c>
      <c r="G861" s="73" t="s">
        <v>405</v>
      </c>
      <c r="H861" s="73" t="s">
        <v>405</v>
      </c>
      <c r="I861" s="73" t="s">
        <v>468</v>
      </c>
      <c r="J861" s="73" t="str">
        <f t="shared" si="13"/>
        <v>Dual purpose 4X4 km</v>
      </c>
      <c r="K861" s="28">
        <v>0</v>
      </c>
    </row>
    <row r="862" spans="1:93" x14ac:dyDescent="0.3">
      <c r="A862" s="73" t="s">
        <v>240</v>
      </c>
      <c r="B862" s="73" t="s">
        <v>349</v>
      </c>
      <c r="C862" s="75" t="s">
        <v>20</v>
      </c>
      <c r="D862" s="75" t="s">
        <v>293</v>
      </c>
      <c r="E862" s="73"/>
      <c r="F862" s="73" t="s">
        <v>491</v>
      </c>
      <c r="G862" s="73" t="s">
        <v>156</v>
      </c>
      <c r="H862" s="73" t="s">
        <v>156</v>
      </c>
      <c r="I862" s="73" t="s">
        <v>465</v>
      </c>
      <c r="J862" s="73" t="str">
        <f t="shared" si="13"/>
        <v>Dual purpose 4X4 miles</v>
      </c>
      <c r="K862" s="28">
        <v>0</v>
      </c>
    </row>
    <row r="863" spans="1:93" x14ac:dyDescent="0.3">
      <c r="A863" s="73" t="s">
        <v>240</v>
      </c>
      <c r="B863" s="73" t="s">
        <v>349</v>
      </c>
      <c r="C863" s="75" t="s">
        <v>20</v>
      </c>
      <c r="D863" s="75" t="s">
        <v>293</v>
      </c>
      <c r="E863" s="73"/>
      <c r="F863" s="73" t="s">
        <v>491</v>
      </c>
      <c r="G863" s="73" t="s">
        <v>156</v>
      </c>
      <c r="H863" s="73" t="s">
        <v>156</v>
      </c>
      <c r="I863" s="73" t="s">
        <v>466</v>
      </c>
      <c r="J863" s="73" t="str">
        <f t="shared" si="13"/>
        <v>Dual purpose 4X4 miles</v>
      </c>
      <c r="K863" s="28">
        <v>0</v>
      </c>
    </row>
    <row r="864" spans="1:93" x14ac:dyDescent="0.3">
      <c r="A864" s="73" t="s">
        <v>240</v>
      </c>
      <c r="B864" s="73" t="s">
        <v>349</v>
      </c>
      <c r="C864" s="75" t="s">
        <v>20</v>
      </c>
      <c r="D864" s="75" t="s">
        <v>293</v>
      </c>
      <c r="E864" s="73"/>
      <c r="F864" s="73" t="s">
        <v>491</v>
      </c>
      <c r="G864" s="73" t="s">
        <v>156</v>
      </c>
      <c r="H864" s="73" t="s">
        <v>156</v>
      </c>
      <c r="I864" s="73" t="s">
        <v>467</v>
      </c>
      <c r="J864" s="73" t="str">
        <f t="shared" si="13"/>
        <v>Dual purpose 4X4 miles</v>
      </c>
      <c r="K864" s="28">
        <v>0</v>
      </c>
    </row>
    <row r="865" spans="1:93" x14ac:dyDescent="0.3">
      <c r="A865" s="73" t="s">
        <v>240</v>
      </c>
      <c r="B865" s="73" t="s">
        <v>349</v>
      </c>
      <c r="C865" s="75" t="s">
        <v>20</v>
      </c>
      <c r="D865" s="75" t="s">
        <v>293</v>
      </c>
      <c r="E865" s="73"/>
      <c r="F865" s="73" t="s">
        <v>491</v>
      </c>
      <c r="G865" s="73" t="s">
        <v>156</v>
      </c>
      <c r="H865" s="73" t="s">
        <v>156</v>
      </c>
      <c r="I865" s="73" t="s">
        <v>468</v>
      </c>
      <c r="J865" s="73" t="str">
        <f t="shared" si="13"/>
        <v>Dual purpose 4X4 miles</v>
      </c>
      <c r="K865" s="28">
        <v>0</v>
      </c>
    </row>
    <row r="866" spans="1:93" s="2" customFormat="1" x14ac:dyDescent="0.3">
      <c r="A866" s="73" t="s">
        <v>240</v>
      </c>
      <c r="B866" s="73" t="s">
        <v>349</v>
      </c>
      <c r="C866" s="75" t="s">
        <v>20</v>
      </c>
      <c r="D866" s="75" t="s">
        <v>243</v>
      </c>
      <c r="E866" s="73"/>
      <c r="F866" s="73" t="s">
        <v>412</v>
      </c>
      <c r="G866" s="73" t="s">
        <v>405</v>
      </c>
      <c r="H866" s="73" t="s">
        <v>405</v>
      </c>
      <c r="I866" s="73" t="s">
        <v>465</v>
      </c>
      <c r="J866" s="73" t="str">
        <f t="shared" si="13"/>
        <v>MPV km</v>
      </c>
      <c r="K866" s="28">
        <v>0.18101</v>
      </c>
      <c r="L866" s="48"/>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c r="BE866" s="22"/>
      <c r="BF866" s="22"/>
      <c r="BG866" s="22"/>
      <c r="BH866" s="22"/>
      <c r="BI866" s="22"/>
      <c r="BJ866" s="22"/>
      <c r="BK866" s="22"/>
      <c r="BL866" s="22"/>
      <c r="BM866" s="22"/>
      <c r="BN866" s="22"/>
      <c r="BO866" s="22"/>
      <c r="BP866" s="22"/>
      <c r="BQ866" s="22"/>
      <c r="BR866" s="22"/>
      <c r="BS866" s="22"/>
      <c r="BT866" s="22"/>
      <c r="BU866" s="22"/>
      <c r="BV866" s="22"/>
      <c r="BW866" s="22"/>
      <c r="BX866" s="22"/>
      <c r="BY866" s="22"/>
      <c r="BZ866" s="22"/>
      <c r="CA866" s="22"/>
      <c r="CB866" s="22"/>
      <c r="CC866" s="22"/>
      <c r="CD866" s="22"/>
      <c r="CE866" s="22"/>
      <c r="CF866" s="22"/>
      <c r="CG866" s="22"/>
      <c r="CH866" s="22"/>
      <c r="CI866" s="22"/>
      <c r="CJ866" s="22"/>
      <c r="CK866" s="22"/>
      <c r="CL866" s="22"/>
      <c r="CM866" s="22"/>
      <c r="CN866" s="22"/>
      <c r="CO866" s="22"/>
    </row>
    <row r="867" spans="1:93" s="2" customFormat="1" x14ac:dyDescent="0.3">
      <c r="A867" s="73" t="s">
        <v>240</v>
      </c>
      <c r="B867" s="73" t="s">
        <v>349</v>
      </c>
      <c r="C867" s="75" t="s">
        <v>20</v>
      </c>
      <c r="D867" s="75" t="s">
        <v>243</v>
      </c>
      <c r="E867" s="73"/>
      <c r="F867" s="73" t="s">
        <v>412</v>
      </c>
      <c r="G867" s="73" t="s">
        <v>405</v>
      </c>
      <c r="H867" s="73" t="s">
        <v>405</v>
      </c>
      <c r="I867" s="73" t="s">
        <v>466</v>
      </c>
      <c r="J867" s="73" t="str">
        <f t="shared" si="13"/>
        <v>MPV km</v>
      </c>
      <c r="K867" s="145">
        <v>4.3200000000000001E-6</v>
      </c>
      <c r="L867" s="48"/>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c r="BE867" s="22"/>
      <c r="BF867" s="22"/>
      <c r="BG867" s="22"/>
      <c r="BH867" s="22"/>
      <c r="BI867" s="22"/>
      <c r="BJ867" s="22"/>
      <c r="BK867" s="22"/>
      <c r="BL867" s="22"/>
      <c r="BM867" s="22"/>
      <c r="BN867" s="22"/>
      <c r="BO867" s="22"/>
      <c r="BP867" s="22"/>
      <c r="BQ867" s="22"/>
      <c r="BR867" s="22"/>
      <c r="BS867" s="22"/>
      <c r="BT867" s="22"/>
      <c r="BU867" s="22"/>
      <c r="BV867" s="22"/>
      <c r="BW867" s="22"/>
      <c r="BX867" s="22"/>
      <c r="BY867" s="22"/>
      <c r="BZ867" s="22"/>
      <c r="CA867" s="22"/>
      <c r="CB867" s="22"/>
      <c r="CC867" s="22"/>
      <c r="CD867" s="22"/>
      <c r="CE867" s="22"/>
      <c r="CF867" s="22"/>
      <c r="CG867" s="22"/>
      <c r="CH867" s="22"/>
      <c r="CI867" s="22"/>
      <c r="CJ867" s="22"/>
      <c r="CK867" s="22"/>
      <c r="CL867" s="22"/>
      <c r="CM867" s="22"/>
      <c r="CN867" s="22"/>
      <c r="CO867" s="22"/>
    </row>
    <row r="868" spans="1:93" s="2" customFormat="1" x14ac:dyDescent="0.3">
      <c r="A868" s="73" t="s">
        <v>240</v>
      </c>
      <c r="B868" s="73" t="s">
        <v>349</v>
      </c>
      <c r="C868" s="75" t="s">
        <v>20</v>
      </c>
      <c r="D868" s="75" t="s">
        <v>243</v>
      </c>
      <c r="E868" s="73"/>
      <c r="F868" s="73" t="s">
        <v>412</v>
      </c>
      <c r="G868" s="73" t="s">
        <v>405</v>
      </c>
      <c r="H868" s="73" t="s">
        <v>405</v>
      </c>
      <c r="I868" s="73" t="s">
        <v>467</v>
      </c>
      <c r="J868" s="73" t="str">
        <f t="shared" si="13"/>
        <v>MPV km</v>
      </c>
      <c r="K868" s="28">
        <v>0.17917</v>
      </c>
      <c r="L868" s="48"/>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c r="BE868" s="22"/>
      <c r="BF868" s="22"/>
      <c r="BG868" s="22"/>
      <c r="BH868" s="22"/>
      <c r="BI868" s="22"/>
      <c r="BJ868" s="22"/>
      <c r="BK868" s="22"/>
      <c r="BL868" s="22"/>
      <c r="BM868" s="22"/>
      <c r="BN868" s="22"/>
      <c r="BO868" s="22"/>
      <c r="BP868" s="22"/>
      <c r="BQ868" s="22"/>
      <c r="BR868" s="22"/>
      <c r="BS868" s="22"/>
      <c r="BT868" s="22"/>
      <c r="BU868" s="22"/>
      <c r="BV868" s="22"/>
      <c r="BW868" s="22"/>
      <c r="BX868" s="22"/>
      <c r="BY868" s="22"/>
      <c r="BZ868" s="22"/>
      <c r="CA868" s="22"/>
      <c r="CB868" s="22"/>
      <c r="CC868" s="22"/>
      <c r="CD868" s="22"/>
      <c r="CE868" s="22"/>
      <c r="CF868" s="22"/>
      <c r="CG868" s="22"/>
      <c r="CH868" s="22"/>
      <c r="CI868" s="22"/>
      <c r="CJ868" s="22"/>
      <c r="CK868" s="22"/>
      <c r="CL868" s="22"/>
      <c r="CM868" s="22"/>
      <c r="CN868" s="22"/>
      <c r="CO868" s="22"/>
    </row>
    <row r="869" spans="1:93" s="2" customFormat="1" x14ac:dyDescent="0.3">
      <c r="A869" s="73" t="s">
        <v>240</v>
      </c>
      <c r="B869" s="73" t="s">
        <v>349</v>
      </c>
      <c r="C869" s="75" t="s">
        <v>20</v>
      </c>
      <c r="D869" s="75" t="s">
        <v>243</v>
      </c>
      <c r="E869" s="73"/>
      <c r="F869" s="73" t="s">
        <v>412</v>
      </c>
      <c r="G869" s="73" t="s">
        <v>405</v>
      </c>
      <c r="H869" s="73" t="s">
        <v>405</v>
      </c>
      <c r="I869" s="73" t="s">
        <v>468</v>
      </c>
      <c r="J869" s="73" t="str">
        <f t="shared" si="13"/>
        <v>MPV km</v>
      </c>
      <c r="K869" s="28">
        <v>1.8400000000000001E-3</v>
      </c>
      <c r="L869" s="48"/>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c r="BE869" s="22"/>
      <c r="BF869" s="22"/>
      <c r="BG869" s="22"/>
      <c r="BH869" s="22"/>
      <c r="BI869" s="22"/>
      <c r="BJ869" s="22"/>
      <c r="BK869" s="22"/>
      <c r="BL869" s="22"/>
      <c r="BM869" s="22"/>
      <c r="BN869" s="22"/>
      <c r="BO869" s="22"/>
      <c r="BP869" s="22"/>
      <c r="BQ869" s="22"/>
      <c r="BR869" s="22"/>
      <c r="BS869" s="22"/>
      <c r="BT869" s="22"/>
      <c r="BU869" s="22"/>
      <c r="BV869" s="22"/>
      <c r="BW869" s="22"/>
      <c r="BX869" s="22"/>
      <c r="BY869" s="22"/>
      <c r="BZ869" s="22"/>
      <c r="CA869" s="22"/>
      <c r="CB869" s="22"/>
      <c r="CC869" s="22"/>
      <c r="CD869" s="22"/>
      <c r="CE869" s="22"/>
      <c r="CF869" s="22"/>
      <c r="CG869" s="22"/>
      <c r="CH869" s="22"/>
      <c r="CI869" s="22"/>
      <c r="CJ869" s="22"/>
      <c r="CK869" s="22"/>
      <c r="CL869" s="22"/>
      <c r="CM869" s="22"/>
      <c r="CN869" s="22"/>
      <c r="CO869" s="22"/>
    </row>
    <row r="870" spans="1:93" s="2" customFormat="1" x14ac:dyDescent="0.3">
      <c r="A870" s="73" t="s">
        <v>240</v>
      </c>
      <c r="B870" s="73" t="s">
        <v>349</v>
      </c>
      <c r="C870" s="75" t="s">
        <v>20</v>
      </c>
      <c r="D870" s="75" t="s">
        <v>243</v>
      </c>
      <c r="E870" s="73"/>
      <c r="F870" s="73" t="s">
        <v>412</v>
      </c>
      <c r="G870" s="73" t="s">
        <v>156</v>
      </c>
      <c r="H870" s="73" t="s">
        <v>156</v>
      </c>
      <c r="I870" s="73" t="s">
        <v>465</v>
      </c>
      <c r="J870" s="73" t="str">
        <f t="shared" si="13"/>
        <v>MPV miles</v>
      </c>
      <c r="K870" s="28">
        <v>0.29132999999999998</v>
      </c>
      <c r="L870" s="48"/>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c r="BE870" s="22"/>
      <c r="BF870" s="22"/>
      <c r="BG870" s="22"/>
      <c r="BH870" s="22"/>
      <c r="BI870" s="22"/>
      <c r="BJ870" s="22"/>
      <c r="BK870" s="22"/>
      <c r="BL870" s="22"/>
      <c r="BM870" s="22"/>
      <c r="BN870" s="22"/>
      <c r="BO870" s="22"/>
      <c r="BP870" s="22"/>
      <c r="BQ870" s="22"/>
      <c r="BR870" s="22"/>
      <c r="BS870" s="22"/>
      <c r="BT870" s="22"/>
      <c r="BU870" s="22"/>
      <c r="BV870" s="22"/>
      <c r="BW870" s="22"/>
      <c r="BX870" s="22"/>
      <c r="BY870" s="22"/>
      <c r="BZ870" s="22"/>
      <c r="CA870" s="22"/>
      <c r="CB870" s="22"/>
      <c r="CC870" s="22"/>
      <c r="CD870" s="22"/>
      <c r="CE870" s="22"/>
      <c r="CF870" s="22"/>
      <c r="CG870" s="22"/>
      <c r="CH870" s="22"/>
      <c r="CI870" s="22"/>
      <c r="CJ870" s="22"/>
      <c r="CK870" s="22"/>
      <c r="CL870" s="22"/>
      <c r="CM870" s="22"/>
      <c r="CN870" s="22"/>
      <c r="CO870" s="22"/>
    </row>
    <row r="871" spans="1:93" s="2" customFormat="1" x14ac:dyDescent="0.3">
      <c r="A871" s="73" t="s">
        <v>240</v>
      </c>
      <c r="B871" s="73" t="s">
        <v>349</v>
      </c>
      <c r="C871" s="75" t="s">
        <v>20</v>
      </c>
      <c r="D871" s="75" t="s">
        <v>243</v>
      </c>
      <c r="E871" s="73"/>
      <c r="F871" s="73" t="s">
        <v>412</v>
      </c>
      <c r="G871" s="73" t="s">
        <v>156</v>
      </c>
      <c r="H871" s="73" t="s">
        <v>156</v>
      </c>
      <c r="I871" s="73" t="s">
        <v>466</v>
      </c>
      <c r="J871" s="73" t="str">
        <f t="shared" si="13"/>
        <v>MPV miles</v>
      </c>
      <c r="K871" s="28">
        <v>1.0000000000000001E-5</v>
      </c>
      <c r="L871" s="48"/>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c r="BE871" s="22"/>
      <c r="BF871" s="22"/>
      <c r="BG871" s="22"/>
      <c r="BH871" s="22"/>
      <c r="BI871" s="22"/>
      <c r="BJ871" s="22"/>
      <c r="BK871" s="22"/>
      <c r="BL871" s="22"/>
      <c r="BM871" s="22"/>
      <c r="BN871" s="22"/>
      <c r="BO871" s="22"/>
      <c r="BP871" s="22"/>
      <c r="BQ871" s="22"/>
      <c r="BR871" s="22"/>
      <c r="BS871" s="22"/>
      <c r="BT871" s="22"/>
      <c r="BU871" s="22"/>
      <c r="BV871" s="22"/>
      <c r="BW871" s="22"/>
      <c r="BX871" s="22"/>
      <c r="BY871" s="22"/>
      <c r="BZ871" s="22"/>
      <c r="CA871" s="22"/>
      <c r="CB871" s="22"/>
      <c r="CC871" s="22"/>
      <c r="CD871" s="22"/>
      <c r="CE871" s="22"/>
      <c r="CF871" s="22"/>
      <c r="CG871" s="22"/>
      <c r="CH871" s="22"/>
      <c r="CI871" s="22"/>
      <c r="CJ871" s="22"/>
      <c r="CK871" s="22"/>
      <c r="CL871" s="22"/>
      <c r="CM871" s="22"/>
      <c r="CN871" s="22"/>
      <c r="CO871" s="22"/>
    </row>
    <row r="872" spans="1:93" s="2" customFormat="1" x14ac:dyDescent="0.3">
      <c r="A872" s="73" t="s">
        <v>240</v>
      </c>
      <c r="B872" s="73" t="s">
        <v>349</v>
      </c>
      <c r="C872" s="75" t="s">
        <v>20</v>
      </c>
      <c r="D872" s="75" t="s">
        <v>243</v>
      </c>
      <c r="E872" s="73"/>
      <c r="F872" s="73" t="s">
        <v>412</v>
      </c>
      <c r="G872" s="73" t="s">
        <v>156</v>
      </c>
      <c r="H872" s="73" t="s">
        <v>156</v>
      </c>
      <c r="I872" s="73" t="s">
        <v>467</v>
      </c>
      <c r="J872" s="73" t="str">
        <f t="shared" si="13"/>
        <v>MPV miles</v>
      </c>
      <c r="K872" s="28">
        <v>0.28835</v>
      </c>
      <c r="L872" s="48"/>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c r="BE872" s="22"/>
      <c r="BF872" s="22"/>
      <c r="BG872" s="22"/>
      <c r="BH872" s="22"/>
      <c r="BI872" s="22"/>
      <c r="BJ872" s="22"/>
      <c r="BK872" s="22"/>
      <c r="BL872" s="22"/>
      <c r="BM872" s="22"/>
      <c r="BN872" s="22"/>
      <c r="BO872" s="22"/>
      <c r="BP872" s="22"/>
      <c r="BQ872" s="22"/>
      <c r="BR872" s="22"/>
      <c r="BS872" s="22"/>
      <c r="BT872" s="22"/>
      <c r="BU872" s="22"/>
      <c r="BV872" s="22"/>
      <c r="BW872" s="22"/>
      <c r="BX872" s="22"/>
      <c r="BY872" s="22"/>
      <c r="BZ872" s="22"/>
      <c r="CA872" s="22"/>
      <c r="CB872" s="22"/>
      <c r="CC872" s="22"/>
      <c r="CD872" s="22"/>
      <c r="CE872" s="22"/>
      <c r="CF872" s="22"/>
      <c r="CG872" s="22"/>
      <c r="CH872" s="22"/>
      <c r="CI872" s="22"/>
      <c r="CJ872" s="22"/>
      <c r="CK872" s="22"/>
      <c r="CL872" s="22"/>
      <c r="CM872" s="22"/>
      <c r="CN872" s="22"/>
      <c r="CO872" s="22"/>
    </row>
    <row r="873" spans="1:93" s="2" customFormat="1" x14ac:dyDescent="0.3">
      <c r="A873" s="73" t="s">
        <v>240</v>
      </c>
      <c r="B873" s="73" t="s">
        <v>349</v>
      </c>
      <c r="C873" s="75" t="s">
        <v>20</v>
      </c>
      <c r="D873" s="75" t="s">
        <v>243</v>
      </c>
      <c r="E873" s="73"/>
      <c r="F873" s="73" t="s">
        <v>412</v>
      </c>
      <c r="G873" s="73" t="s">
        <v>156</v>
      </c>
      <c r="H873" s="73" t="s">
        <v>156</v>
      </c>
      <c r="I873" s="73" t="s">
        <v>468</v>
      </c>
      <c r="J873" s="73" t="str">
        <f t="shared" si="13"/>
        <v>MPV miles</v>
      </c>
      <c r="K873" s="28">
        <v>2.97E-3</v>
      </c>
      <c r="L873" s="48"/>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c r="BE873" s="22"/>
      <c r="BF873" s="22"/>
      <c r="BG873" s="22"/>
      <c r="BH873" s="22"/>
      <c r="BI873" s="22"/>
      <c r="BJ873" s="22"/>
      <c r="BK873" s="22"/>
      <c r="BL873" s="22"/>
      <c r="BM873" s="22"/>
      <c r="BN873" s="22"/>
      <c r="BO873" s="22"/>
      <c r="BP873" s="22"/>
      <c r="BQ873" s="22"/>
      <c r="BR873" s="22"/>
      <c r="BS873" s="22"/>
      <c r="BT873" s="22"/>
      <c r="BU873" s="22"/>
      <c r="BV873" s="22"/>
      <c r="BW873" s="22"/>
      <c r="BX873" s="22"/>
      <c r="BY873" s="22"/>
      <c r="BZ873" s="22"/>
      <c r="CA873" s="22"/>
      <c r="CB873" s="22"/>
      <c r="CC873" s="22"/>
      <c r="CD873" s="22"/>
      <c r="CE873" s="22"/>
      <c r="CF873" s="22"/>
      <c r="CG873" s="22"/>
      <c r="CH873" s="22"/>
      <c r="CI873" s="22"/>
      <c r="CJ873" s="22"/>
      <c r="CK873" s="22"/>
      <c r="CL873" s="22"/>
      <c r="CM873" s="22"/>
      <c r="CN873" s="22"/>
      <c r="CO873" s="22"/>
    </row>
    <row r="874" spans="1:93" s="2" customFormat="1" x14ac:dyDescent="0.3">
      <c r="A874" s="73" t="s">
        <v>240</v>
      </c>
      <c r="B874" s="73" t="s">
        <v>349</v>
      </c>
      <c r="C874" s="75" t="s">
        <v>20</v>
      </c>
      <c r="D874" s="75" t="s">
        <v>243</v>
      </c>
      <c r="E874" s="73"/>
      <c r="F874" s="73" t="s">
        <v>138</v>
      </c>
      <c r="G874" s="73" t="s">
        <v>405</v>
      </c>
      <c r="H874" s="73" t="s">
        <v>405</v>
      </c>
      <c r="I874" s="73" t="s">
        <v>465</v>
      </c>
      <c r="J874" s="73" t="str">
        <f t="shared" si="13"/>
        <v>MPV km</v>
      </c>
      <c r="K874" s="28">
        <v>0.19939999999999999</v>
      </c>
      <c r="L874" s="48"/>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c r="BE874" s="22"/>
      <c r="BF874" s="22"/>
      <c r="BG874" s="22"/>
      <c r="BH874" s="22"/>
      <c r="BI874" s="22"/>
      <c r="BJ874" s="22"/>
      <c r="BK874" s="22"/>
      <c r="BL874" s="22"/>
      <c r="BM874" s="22"/>
      <c r="BN874" s="22"/>
      <c r="BO874" s="22"/>
      <c r="BP874" s="22"/>
      <c r="BQ874" s="22"/>
      <c r="BR874" s="22"/>
      <c r="BS874" s="22"/>
      <c r="BT874" s="22"/>
      <c r="BU874" s="22"/>
      <c r="BV874" s="22"/>
      <c r="BW874" s="22"/>
      <c r="BX874" s="22"/>
      <c r="BY874" s="22"/>
      <c r="BZ874" s="22"/>
      <c r="CA874" s="22"/>
      <c r="CB874" s="22"/>
      <c r="CC874" s="22"/>
      <c r="CD874" s="22"/>
      <c r="CE874" s="22"/>
      <c r="CF874" s="22"/>
      <c r="CG874" s="22"/>
      <c r="CH874" s="22"/>
      <c r="CI874" s="22"/>
      <c r="CJ874" s="22"/>
      <c r="CK874" s="22"/>
      <c r="CL874" s="22"/>
      <c r="CM874" s="22"/>
      <c r="CN874" s="22"/>
      <c r="CO874" s="22"/>
    </row>
    <row r="875" spans="1:93" s="2" customFormat="1" x14ac:dyDescent="0.3">
      <c r="A875" s="73" t="s">
        <v>240</v>
      </c>
      <c r="B875" s="73" t="s">
        <v>349</v>
      </c>
      <c r="C875" s="75" t="s">
        <v>20</v>
      </c>
      <c r="D875" s="75" t="s">
        <v>243</v>
      </c>
      <c r="E875" s="73"/>
      <c r="F875" s="73" t="s">
        <v>138</v>
      </c>
      <c r="G875" s="73" t="s">
        <v>405</v>
      </c>
      <c r="H875" s="73" t="s">
        <v>405</v>
      </c>
      <c r="I875" s="73" t="s">
        <v>466</v>
      </c>
      <c r="J875" s="73" t="str">
        <f t="shared" si="13"/>
        <v>MPV km</v>
      </c>
      <c r="K875" s="28">
        <v>3.2000000000000003E-4</v>
      </c>
      <c r="L875" s="48"/>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c r="BE875" s="22"/>
      <c r="BF875" s="22"/>
      <c r="BG875" s="22"/>
      <c r="BH875" s="22"/>
      <c r="BI875" s="22"/>
      <c r="BJ875" s="22"/>
      <c r="BK875" s="22"/>
      <c r="BL875" s="22"/>
      <c r="BM875" s="22"/>
      <c r="BN875" s="22"/>
      <c r="BO875" s="22"/>
      <c r="BP875" s="22"/>
      <c r="BQ875" s="22"/>
      <c r="BR875" s="22"/>
      <c r="BS875" s="22"/>
      <c r="BT875" s="22"/>
      <c r="BU875" s="22"/>
      <c r="BV875" s="22"/>
      <c r="BW875" s="22"/>
      <c r="BX875" s="22"/>
      <c r="BY875" s="22"/>
      <c r="BZ875" s="22"/>
      <c r="CA875" s="22"/>
      <c r="CB875" s="22"/>
      <c r="CC875" s="22"/>
      <c r="CD875" s="22"/>
      <c r="CE875" s="22"/>
      <c r="CF875" s="22"/>
      <c r="CG875" s="22"/>
      <c r="CH875" s="22"/>
      <c r="CI875" s="22"/>
      <c r="CJ875" s="22"/>
      <c r="CK875" s="22"/>
      <c r="CL875" s="22"/>
      <c r="CM875" s="22"/>
      <c r="CN875" s="22"/>
      <c r="CO875" s="22"/>
    </row>
    <row r="876" spans="1:93" s="2" customFormat="1" x14ac:dyDescent="0.3">
      <c r="A876" s="73" t="s">
        <v>240</v>
      </c>
      <c r="B876" s="73" t="s">
        <v>349</v>
      </c>
      <c r="C876" s="75" t="s">
        <v>20</v>
      </c>
      <c r="D876" s="75" t="s">
        <v>243</v>
      </c>
      <c r="E876" s="73"/>
      <c r="F876" s="73" t="s">
        <v>138</v>
      </c>
      <c r="G876" s="73" t="s">
        <v>405</v>
      </c>
      <c r="H876" s="73" t="s">
        <v>405</v>
      </c>
      <c r="I876" s="73" t="s">
        <v>467</v>
      </c>
      <c r="J876" s="73" t="str">
        <f t="shared" si="13"/>
        <v>MPV km</v>
      </c>
      <c r="K876" s="28">
        <v>0.19869999999999999</v>
      </c>
      <c r="L876" s="48"/>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c r="BE876" s="22"/>
      <c r="BF876" s="22"/>
      <c r="BG876" s="22"/>
      <c r="BH876" s="22"/>
      <c r="BI876" s="22"/>
      <c r="BJ876" s="22"/>
      <c r="BK876" s="22"/>
      <c r="BL876" s="22"/>
      <c r="BM876" s="22"/>
      <c r="BN876" s="22"/>
      <c r="BO876" s="22"/>
      <c r="BP876" s="22"/>
      <c r="BQ876" s="22"/>
      <c r="BR876" s="22"/>
      <c r="BS876" s="22"/>
      <c r="BT876" s="22"/>
      <c r="BU876" s="22"/>
      <c r="BV876" s="22"/>
      <c r="BW876" s="22"/>
      <c r="BX876" s="22"/>
      <c r="BY876" s="22"/>
      <c r="BZ876" s="22"/>
      <c r="CA876" s="22"/>
      <c r="CB876" s="22"/>
      <c r="CC876" s="22"/>
      <c r="CD876" s="22"/>
      <c r="CE876" s="22"/>
      <c r="CF876" s="22"/>
      <c r="CG876" s="22"/>
      <c r="CH876" s="22"/>
      <c r="CI876" s="22"/>
      <c r="CJ876" s="22"/>
      <c r="CK876" s="22"/>
      <c r="CL876" s="22"/>
      <c r="CM876" s="22"/>
      <c r="CN876" s="22"/>
      <c r="CO876" s="22"/>
    </row>
    <row r="877" spans="1:93" s="2" customFormat="1" x14ac:dyDescent="0.3">
      <c r="A877" s="73" t="s">
        <v>240</v>
      </c>
      <c r="B877" s="73" t="s">
        <v>349</v>
      </c>
      <c r="C877" s="75" t="s">
        <v>20</v>
      </c>
      <c r="D877" s="75" t="s">
        <v>243</v>
      </c>
      <c r="E877" s="73"/>
      <c r="F877" s="73" t="s">
        <v>138</v>
      </c>
      <c r="G877" s="73" t="s">
        <v>405</v>
      </c>
      <c r="H877" s="73" t="s">
        <v>405</v>
      </c>
      <c r="I877" s="73" t="s">
        <v>468</v>
      </c>
      <c r="J877" s="73" t="str">
        <f t="shared" si="13"/>
        <v>MPV km</v>
      </c>
      <c r="K877" s="28">
        <v>3.8000000000000002E-4</v>
      </c>
      <c r="L877" s="48"/>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c r="BE877" s="22"/>
      <c r="BF877" s="22"/>
      <c r="BG877" s="22"/>
      <c r="BH877" s="22"/>
      <c r="BI877" s="22"/>
      <c r="BJ877" s="22"/>
      <c r="BK877" s="22"/>
      <c r="BL877" s="22"/>
      <c r="BM877" s="22"/>
      <c r="BN877" s="22"/>
      <c r="BO877" s="22"/>
      <c r="BP877" s="22"/>
      <c r="BQ877" s="22"/>
      <c r="BR877" s="22"/>
      <c r="BS877" s="22"/>
      <c r="BT877" s="22"/>
      <c r="BU877" s="22"/>
      <c r="BV877" s="22"/>
      <c r="BW877" s="22"/>
      <c r="BX877" s="22"/>
      <c r="BY877" s="22"/>
      <c r="BZ877" s="22"/>
      <c r="CA877" s="22"/>
      <c r="CB877" s="22"/>
      <c r="CC877" s="22"/>
      <c r="CD877" s="22"/>
      <c r="CE877" s="22"/>
      <c r="CF877" s="22"/>
      <c r="CG877" s="22"/>
      <c r="CH877" s="22"/>
      <c r="CI877" s="22"/>
      <c r="CJ877" s="22"/>
      <c r="CK877" s="22"/>
      <c r="CL877" s="22"/>
      <c r="CM877" s="22"/>
      <c r="CN877" s="22"/>
      <c r="CO877" s="22"/>
    </row>
    <row r="878" spans="1:93" s="2" customFormat="1" x14ac:dyDescent="0.3">
      <c r="A878" s="73" t="s">
        <v>240</v>
      </c>
      <c r="B878" s="73" t="s">
        <v>349</v>
      </c>
      <c r="C878" s="75" t="s">
        <v>20</v>
      </c>
      <c r="D878" s="75" t="s">
        <v>243</v>
      </c>
      <c r="E878" s="73"/>
      <c r="F878" s="73" t="s">
        <v>138</v>
      </c>
      <c r="G878" s="73" t="s">
        <v>156</v>
      </c>
      <c r="H878" s="73" t="s">
        <v>156</v>
      </c>
      <c r="I878" s="73" t="s">
        <v>465</v>
      </c>
      <c r="J878" s="73" t="str">
        <f t="shared" si="13"/>
        <v>MPV miles</v>
      </c>
      <c r="K878" s="28">
        <v>0.32089000000000001</v>
      </c>
      <c r="L878" s="48"/>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c r="BE878" s="22"/>
      <c r="BF878" s="22"/>
      <c r="BG878" s="22"/>
      <c r="BH878" s="22"/>
      <c r="BI878" s="22"/>
      <c r="BJ878" s="22"/>
      <c r="BK878" s="22"/>
      <c r="BL878" s="22"/>
      <c r="BM878" s="22"/>
      <c r="BN878" s="22"/>
      <c r="BO878" s="22"/>
      <c r="BP878" s="22"/>
      <c r="BQ878" s="22"/>
      <c r="BR878" s="22"/>
      <c r="BS878" s="22"/>
      <c r="BT878" s="22"/>
      <c r="BU878" s="22"/>
      <c r="BV878" s="22"/>
      <c r="BW878" s="22"/>
      <c r="BX878" s="22"/>
      <c r="BY878" s="22"/>
      <c r="BZ878" s="22"/>
      <c r="CA878" s="22"/>
      <c r="CB878" s="22"/>
      <c r="CC878" s="22"/>
      <c r="CD878" s="22"/>
      <c r="CE878" s="22"/>
      <c r="CF878" s="22"/>
      <c r="CG878" s="22"/>
      <c r="CH878" s="22"/>
      <c r="CI878" s="22"/>
      <c r="CJ878" s="22"/>
      <c r="CK878" s="22"/>
      <c r="CL878" s="22"/>
      <c r="CM878" s="22"/>
      <c r="CN878" s="22"/>
      <c r="CO878" s="22"/>
    </row>
    <row r="879" spans="1:93" s="2" customFormat="1" x14ac:dyDescent="0.3">
      <c r="A879" s="73" t="s">
        <v>240</v>
      </c>
      <c r="B879" s="73" t="s">
        <v>349</v>
      </c>
      <c r="C879" s="75" t="s">
        <v>20</v>
      </c>
      <c r="D879" s="75" t="s">
        <v>243</v>
      </c>
      <c r="E879" s="73"/>
      <c r="F879" s="73" t="s">
        <v>138</v>
      </c>
      <c r="G879" s="73" t="s">
        <v>156</v>
      </c>
      <c r="H879" s="73" t="s">
        <v>156</v>
      </c>
      <c r="I879" s="73" t="s">
        <v>466</v>
      </c>
      <c r="J879" s="73" t="str">
        <f t="shared" si="13"/>
        <v>MPV miles</v>
      </c>
      <c r="K879" s="28">
        <v>5.1000000000000004E-4</v>
      </c>
      <c r="L879" s="48"/>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c r="BE879" s="22"/>
      <c r="BF879" s="22"/>
      <c r="BG879" s="22"/>
      <c r="BH879" s="22"/>
      <c r="BI879" s="22"/>
      <c r="BJ879" s="22"/>
      <c r="BK879" s="22"/>
      <c r="BL879" s="22"/>
      <c r="BM879" s="22"/>
      <c r="BN879" s="22"/>
      <c r="BO879" s="22"/>
      <c r="BP879" s="22"/>
      <c r="BQ879" s="22"/>
      <c r="BR879" s="22"/>
      <c r="BS879" s="22"/>
      <c r="BT879" s="22"/>
      <c r="BU879" s="22"/>
      <c r="BV879" s="22"/>
      <c r="BW879" s="22"/>
      <c r="BX879" s="22"/>
      <c r="BY879" s="22"/>
      <c r="BZ879" s="22"/>
      <c r="CA879" s="22"/>
      <c r="CB879" s="22"/>
      <c r="CC879" s="22"/>
      <c r="CD879" s="22"/>
      <c r="CE879" s="22"/>
      <c r="CF879" s="22"/>
      <c r="CG879" s="22"/>
      <c r="CH879" s="22"/>
      <c r="CI879" s="22"/>
      <c r="CJ879" s="22"/>
      <c r="CK879" s="22"/>
      <c r="CL879" s="22"/>
      <c r="CM879" s="22"/>
      <c r="CN879" s="22"/>
      <c r="CO879" s="22"/>
    </row>
    <row r="880" spans="1:93" s="2" customFormat="1" x14ac:dyDescent="0.3">
      <c r="A880" s="73" t="s">
        <v>240</v>
      </c>
      <c r="B880" s="73" t="s">
        <v>349</v>
      </c>
      <c r="C880" s="75" t="s">
        <v>20</v>
      </c>
      <c r="D880" s="75" t="s">
        <v>243</v>
      </c>
      <c r="E880" s="73"/>
      <c r="F880" s="73" t="s">
        <v>138</v>
      </c>
      <c r="G880" s="73" t="s">
        <v>156</v>
      </c>
      <c r="H880" s="73" t="s">
        <v>156</v>
      </c>
      <c r="I880" s="73" t="s">
        <v>467</v>
      </c>
      <c r="J880" s="73" t="str">
        <f t="shared" si="13"/>
        <v>MPV miles</v>
      </c>
      <c r="K880" s="28">
        <v>0.31977</v>
      </c>
      <c r="L880" s="48"/>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c r="BE880" s="22"/>
      <c r="BF880" s="22"/>
      <c r="BG880" s="22"/>
      <c r="BH880" s="22"/>
      <c r="BI880" s="22"/>
      <c r="BJ880" s="22"/>
      <c r="BK880" s="22"/>
      <c r="BL880" s="22"/>
      <c r="BM880" s="22"/>
      <c r="BN880" s="22"/>
      <c r="BO880" s="22"/>
      <c r="BP880" s="22"/>
      <c r="BQ880" s="22"/>
      <c r="BR880" s="22"/>
      <c r="BS880" s="22"/>
      <c r="BT880" s="22"/>
      <c r="BU880" s="22"/>
      <c r="BV880" s="22"/>
      <c r="BW880" s="22"/>
      <c r="BX880" s="22"/>
      <c r="BY880" s="22"/>
      <c r="BZ880" s="22"/>
      <c r="CA880" s="22"/>
      <c r="CB880" s="22"/>
      <c r="CC880" s="22"/>
      <c r="CD880" s="22"/>
      <c r="CE880" s="22"/>
      <c r="CF880" s="22"/>
      <c r="CG880" s="22"/>
      <c r="CH880" s="22"/>
      <c r="CI880" s="22"/>
      <c r="CJ880" s="22"/>
      <c r="CK880" s="22"/>
      <c r="CL880" s="22"/>
      <c r="CM880" s="22"/>
      <c r="CN880" s="22"/>
      <c r="CO880" s="22"/>
    </row>
    <row r="881" spans="1:93" s="2" customFormat="1" x14ac:dyDescent="0.3">
      <c r="A881" s="73" t="s">
        <v>240</v>
      </c>
      <c r="B881" s="73" t="s">
        <v>349</v>
      </c>
      <c r="C881" s="75" t="s">
        <v>20</v>
      </c>
      <c r="D881" s="75" t="s">
        <v>243</v>
      </c>
      <c r="E881" s="73"/>
      <c r="F881" s="73" t="s">
        <v>138</v>
      </c>
      <c r="G881" s="73" t="s">
        <v>156</v>
      </c>
      <c r="H881" s="73" t="s">
        <v>156</v>
      </c>
      <c r="I881" s="73" t="s">
        <v>468</v>
      </c>
      <c r="J881" s="73" t="str">
        <f t="shared" si="13"/>
        <v>MPV miles</v>
      </c>
      <c r="K881" s="28">
        <v>6.0999999999999997E-4</v>
      </c>
      <c r="L881" s="48"/>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c r="BE881" s="22"/>
      <c r="BF881" s="22"/>
      <c r="BG881" s="22"/>
      <c r="BH881" s="22"/>
      <c r="BI881" s="22"/>
      <c r="BJ881" s="22"/>
      <c r="BK881" s="22"/>
      <c r="BL881" s="22"/>
      <c r="BM881" s="22"/>
      <c r="BN881" s="22"/>
      <c r="BO881" s="22"/>
      <c r="BP881" s="22"/>
      <c r="BQ881" s="22"/>
      <c r="BR881" s="22"/>
      <c r="BS881" s="22"/>
      <c r="BT881" s="22"/>
      <c r="BU881" s="22"/>
      <c r="BV881" s="22"/>
      <c r="BW881" s="22"/>
      <c r="BX881" s="22"/>
      <c r="BY881" s="22"/>
      <c r="BZ881" s="22"/>
      <c r="CA881" s="22"/>
      <c r="CB881" s="22"/>
      <c r="CC881" s="22"/>
      <c r="CD881" s="22"/>
      <c r="CE881" s="22"/>
      <c r="CF881" s="22"/>
      <c r="CG881" s="22"/>
      <c r="CH881" s="22"/>
      <c r="CI881" s="22"/>
      <c r="CJ881" s="22"/>
      <c r="CK881" s="22"/>
      <c r="CL881" s="22"/>
      <c r="CM881" s="22"/>
      <c r="CN881" s="22"/>
      <c r="CO881" s="22"/>
    </row>
    <row r="882" spans="1:93" s="2" customFormat="1" x14ac:dyDescent="0.3">
      <c r="A882" s="73" t="s">
        <v>240</v>
      </c>
      <c r="B882" s="73" t="s">
        <v>349</v>
      </c>
      <c r="C882" s="75" t="s">
        <v>20</v>
      </c>
      <c r="D882" s="75" t="s">
        <v>243</v>
      </c>
      <c r="E882" s="73"/>
      <c r="F882" s="73" t="s">
        <v>375</v>
      </c>
      <c r="G882" s="73" t="s">
        <v>405</v>
      </c>
      <c r="H882" s="73" t="s">
        <v>405</v>
      </c>
      <c r="I882" s="73" t="s">
        <v>465</v>
      </c>
      <c r="J882" s="73" t="str">
        <f t="shared" si="13"/>
        <v>MPV km</v>
      </c>
      <c r="K882" s="28">
        <v>0.18609999999999999</v>
      </c>
      <c r="L882" s="48"/>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c r="BE882" s="22"/>
      <c r="BF882" s="22"/>
      <c r="BG882" s="22"/>
      <c r="BH882" s="22"/>
      <c r="BI882" s="22"/>
      <c r="BJ882" s="22"/>
      <c r="BK882" s="22"/>
      <c r="BL882" s="22"/>
      <c r="BM882" s="22"/>
      <c r="BN882" s="22"/>
      <c r="BO882" s="22"/>
      <c r="BP882" s="22"/>
      <c r="BQ882" s="22"/>
      <c r="BR882" s="22"/>
      <c r="BS882" s="22"/>
      <c r="BT882" s="22"/>
      <c r="BU882" s="22"/>
      <c r="BV882" s="22"/>
      <c r="BW882" s="22"/>
      <c r="BX882" s="22"/>
      <c r="BY882" s="22"/>
      <c r="BZ882" s="22"/>
      <c r="CA882" s="22"/>
      <c r="CB882" s="22"/>
      <c r="CC882" s="22"/>
      <c r="CD882" s="22"/>
      <c r="CE882" s="22"/>
      <c r="CF882" s="22"/>
      <c r="CG882" s="22"/>
      <c r="CH882" s="22"/>
      <c r="CI882" s="22"/>
      <c r="CJ882" s="22"/>
      <c r="CK882" s="22"/>
      <c r="CL882" s="22"/>
      <c r="CM882" s="22"/>
      <c r="CN882" s="22"/>
      <c r="CO882" s="22"/>
    </row>
    <row r="883" spans="1:93" s="2" customFormat="1" x14ac:dyDescent="0.3">
      <c r="A883" s="73" t="s">
        <v>240</v>
      </c>
      <c r="B883" s="73" t="s">
        <v>349</v>
      </c>
      <c r="C883" s="75" t="s">
        <v>20</v>
      </c>
      <c r="D883" s="75" t="s">
        <v>243</v>
      </c>
      <c r="E883" s="73"/>
      <c r="F883" s="73" t="s">
        <v>375</v>
      </c>
      <c r="G883" s="73" t="s">
        <v>405</v>
      </c>
      <c r="H883" s="73" t="s">
        <v>405</v>
      </c>
      <c r="I883" s="73" t="s">
        <v>466</v>
      </c>
      <c r="J883" s="73" t="str">
        <f t="shared" si="13"/>
        <v>MPV km</v>
      </c>
      <c r="K883" s="28">
        <v>9.0000000000000006E-5</v>
      </c>
      <c r="L883" s="48"/>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c r="BE883" s="22"/>
      <c r="BF883" s="22"/>
      <c r="BG883" s="22"/>
      <c r="BH883" s="22"/>
      <c r="BI883" s="22"/>
      <c r="BJ883" s="22"/>
      <c r="BK883" s="22"/>
      <c r="BL883" s="22"/>
      <c r="BM883" s="22"/>
      <c r="BN883" s="22"/>
      <c r="BO883" s="22"/>
      <c r="BP883" s="22"/>
      <c r="BQ883" s="22"/>
      <c r="BR883" s="22"/>
      <c r="BS883" s="22"/>
      <c r="BT883" s="22"/>
      <c r="BU883" s="22"/>
      <c r="BV883" s="22"/>
      <c r="BW883" s="22"/>
      <c r="BX883" s="22"/>
      <c r="BY883" s="22"/>
      <c r="BZ883" s="22"/>
      <c r="CA883" s="22"/>
      <c r="CB883" s="22"/>
      <c r="CC883" s="22"/>
      <c r="CD883" s="22"/>
      <c r="CE883" s="22"/>
      <c r="CF883" s="22"/>
      <c r="CG883" s="22"/>
      <c r="CH883" s="22"/>
      <c r="CI883" s="22"/>
      <c r="CJ883" s="22"/>
      <c r="CK883" s="22"/>
      <c r="CL883" s="22"/>
      <c r="CM883" s="22"/>
      <c r="CN883" s="22"/>
      <c r="CO883" s="22"/>
    </row>
    <row r="884" spans="1:93" s="2" customFormat="1" x14ac:dyDescent="0.3">
      <c r="A884" s="73" t="s">
        <v>240</v>
      </c>
      <c r="B884" s="73" t="s">
        <v>349</v>
      </c>
      <c r="C884" s="75" t="s">
        <v>20</v>
      </c>
      <c r="D884" s="75" t="s">
        <v>243</v>
      </c>
      <c r="E884" s="73"/>
      <c r="F884" s="73" t="s">
        <v>375</v>
      </c>
      <c r="G884" s="73" t="s">
        <v>405</v>
      </c>
      <c r="H884" s="73" t="s">
        <v>405</v>
      </c>
      <c r="I884" s="73" t="s">
        <v>467</v>
      </c>
      <c r="J884" s="73" t="str">
        <f t="shared" si="13"/>
        <v>MPV km</v>
      </c>
      <c r="K884" s="28">
        <v>0.18457000000000001</v>
      </c>
      <c r="L884" s="48"/>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c r="BE884" s="22"/>
      <c r="BF884" s="22"/>
      <c r="BG884" s="22"/>
      <c r="BH884" s="22"/>
      <c r="BI884" s="22"/>
      <c r="BJ884" s="22"/>
      <c r="BK884" s="22"/>
      <c r="BL884" s="22"/>
      <c r="BM884" s="22"/>
      <c r="BN884" s="22"/>
      <c r="BO884" s="22"/>
      <c r="BP884" s="22"/>
      <c r="BQ884" s="22"/>
      <c r="BR884" s="22"/>
      <c r="BS884" s="22"/>
      <c r="BT884" s="22"/>
      <c r="BU884" s="22"/>
      <c r="BV884" s="22"/>
      <c r="BW884" s="22"/>
      <c r="BX884" s="22"/>
      <c r="BY884" s="22"/>
      <c r="BZ884" s="22"/>
      <c r="CA884" s="22"/>
      <c r="CB884" s="22"/>
      <c r="CC884" s="22"/>
      <c r="CD884" s="22"/>
      <c r="CE884" s="22"/>
      <c r="CF884" s="22"/>
      <c r="CG884" s="22"/>
      <c r="CH884" s="22"/>
      <c r="CI884" s="22"/>
      <c r="CJ884" s="22"/>
      <c r="CK884" s="22"/>
      <c r="CL884" s="22"/>
      <c r="CM884" s="22"/>
      <c r="CN884" s="22"/>
      <c r="CO884" s="22"/>
    </row>
    <row r="885" spans="1:93" s="2" customFormat="1" x14ac:dyDescent="0.3">
      <c r="A885" s="73" t="s">
        <v>240</v>
      </c>
      <c r="B885" s="73" t="s">
        <v>349</v>
      </c>
      <c r="C885" s="75" t="s">
        <v>20</v>
      </c>
      <c r="D885" s="75" t="s">
        <v>243</v>
      </c>
      <c r="E885" s="73"/>
      <c r="F885" s="73" t="s">
        <v>375</v>
      </c>
      <c r="G885" s="73" t="s">
        <v>405</v>
      </c>
      <c r="H885" s="73" t="s">
        <v>405</v>
      </c>
      <c r="I885" s="73" t="s">
        <v>468</v>
      </c>
      <c r="J885" s="73" t="str">
        <f t="shared" si="13"/>
        <v>MPV km</v>
      </c>
      <c r="K885" s="28">
        <v>1.4400000000000001E-3</v>
      </c>
      <c r="L885" s="48"/>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c r="BE885" s="22"/>
      <c r="BF885" s="22"/>
      <c r="BG885" s="22"/>
      <c r="BH885" s="22"/>
      <c r="BI885" s="22"/>
      <c r="BJ885" s="22"/>
      <c r="BK885" s="22"/>
      <c r="BL885" s="22"/>
      <c r="BM885" s="22"/>
      <c r="BN885" s="22"/>
      <c r="BO885" s="22"/>
      <c r="BP885" s="22"/>
      <c r="BQ885" s="22"/>
      <c r="BR885" s="22"/>
      <c r="BS885" s="22"/>
      <c r="BT885" s="22"/>
      <c r="BU885" s="22"/>
      <c r="BV885" s="22"/>
      <c r="BW885" s="22"/>
      <c r="BX885" s="22"/>
      <c r="BY885" s="22"/>
      <c r="BZ885" s="22"/>
      <c r="CA885" s="22"/>
      <c r="CB885" s="22"/>
      <c r="CC885" s="22"/>
      <c r="CD885" s="22"/>
      <c r="CE885" s="22"/>
      <c r="CF885" s="22"/>
      <c r="CG885" s="22"/>
      <c r="CH885" s="22"/>
      <c r="CI885" s="22"/>
      <c r="CJ885" s="22"/>
      <c r="CK885" s="22"/>
      <c r="CL885" s="22"/>
      <c r="CM885" s="22"/>
      <c r="CN885" s="22"/>
      <c r="CO885" s="22"/>
    </row>
    <row r="886" spans="1:93" s="2" customFormat="1" x14ac:dyDescent="0.3">
      <c r="A886" s="73" t="s">
        <v>240</v>
      </c>
      <c r="B886" s="73" t="s">
        <v>349</v>
      </c>
      <c r="C886" s="75" t="s">
        <v>20</v>
      </c>
      <c r="D886" s="75" t="s">
        <v>243</v>
      </c>
      <c r="E886" s="73"/>
      <c r="F886" s="73" t="s">
        <v>375</v>
      </c>
      <c r="G886" s="73" t="s">
        <v>156</v>
      </c>
      <c r="H886" s="73" t="s">
        <v>156</v>
      </c>
      <c r="I886" s="73" t="s">
        <v>465</v>
      </c>
      <c r="J886" s="73" t="str">
        <f t="shared" si="13"/>
        <v>MPV miles</v>
      </c>
      <c r="K886" s="28">
        <v>0.29951</v>
      </c>
      <c r="L886" s="48"/>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c r="BE886" s="22"/>
      <c r="BF886" s="22"/>
      <c r="BG886" s="22"/>
      <c r="BH886" s="22"/>
      <c r="BI886" s="22"/>
      <c r="BJ886" s="22"/>
      <c r="BK886" s="22"/>
      <c r="BL886" s="22"/>
      <c r="BM886" s="22"/>
      <c r="BN886" s="22"/>
      <c r="BO886" s="22"/>
      <c r="BP886" s="22"/>
      <c r="BQ886" s="22"/>
      <c r="BR886" s="22"/>
      <c r="BS886" s="22"/>
      <c r="BT886" s="22"/>
      <c r="BU886" s="22"/>
      <c r="BV886" s="22"/>
      <c r="BW886" s="22"/>
      <c r="BX886" s="22"/>
      <c r="BY886" s="22"/>
      <c r="BZ886" s="22"/>
      <c r="CA886" s="22"/>
      <c r="CB886" s="22"/>
      <c r="CC886" s="22"/>
      <c r="CD886" s="22"/>
      <c r="CE886" s="22"/>
      <c r="CF886" s="22"/>
      <c r="CG886" s="22"/>
      <c r="CH886" s="22"/>
      <c r="CI886" s="22"/>
      <c r="CJ886" s="22"/>
      <c r="CK886" s="22"/>
      <c r="CL886" s="22"/>
      <c r="CM886" s="22"/>
      <c r="CN886" s="22"/>
      <c r="CO886" s="22"/>
    </row>
    <row r="887" spans="1:93" s="2" customFormat="1" x14ac:dyDescent="0.3">
      <c r="A887" s="73" t="s">
        <v>240</v>
      </c>
      <c r="B887" s="73" t="s">
        <v>349</v>
      </c>
      <c r="C887" s="75" t="s">
        <v>20</v>
      </c>
      <c r="D887" s="75" t="s">
        <v>243</v>
      </c>
      <c r="E887" s="73"/>
      <c r="F887" s="73" t="s">
        <v>375</v>
      </c>
      <c r="G887" s="73" t="s">
        <v>156</v>
      </c>
      <c r="H887" s="73" t="s">
        <v>156</v>
      </c>
      <c r="I887" s="73" t="s">
        <v>466</v>
      </c>
      <c r="J887" s="73" t="str">
        <f t="shared" si="13"/>
        <v>MPV miles</v>
      </c>
      <c r="K887" s="28">
        <v>1.4999999999999999E-4</v>
      </c>
      <c r="L887" s="48"/>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c r="BE887" s="22"/>
      <c r="BF887" s="22"/>
      <c r="BG887" s="22"/>
      <c r="BH887" s="22"/>
      <c r="BI887" s="22"/>
      <c r="BJ887" s="22"/>
      <c r="BK887" s="22"/>
      <c r="BL887" s="22"/>
      <c r="BM887" s="22"/>
      <c r="BN887" s="22"/>
      <c r="BO887" s="22"/>
      <c r="BP887" s="22"/>
      <c r="BQ887" s="22"/>
      <c r="BR887" s="22"/>
      <c r="BS887" s="22"/>
      <c r="BT887" s="22"/>
      <c r="BU887" s="22"/>
      <c r="BV887" s="22"/>
      <c r="BW887" s="22"/>
      <c r="BX887" s="22"/>
      <c r="BY887" s="22"/>
      <c r="BZ887" s="22"/>
      <c r="CA887" s="22"/>
      <c r="CB887" s="22"/>
      <c r="CC887" s="22"/>
      <c r="CD887" s="22"/>
      <c r="CE887" s="22"/>
      <c r="CF887" s="22"/>
      <c r="CG887" s="22"/>
      <c r="CH887" s="22"/>
      <c r="CI887" s="22"/>
      <c r="CJ887" s="22"/>
      <c r="CK887" s="22"/>
      <c r="CL887" s="22"/>
      <c r="CM887" s="22"/>
      <c r="CN887" s="22"/>
      <c r="CO887" s="22"/>
    </row>
    <row r="888" spans="1:93" s="2" customFormat="1" x14ac:dyDescent="0.3">
      <c r="A888" s="114" t="s">
        <v>240</v>
      </c>
      <c r="B888" s="114" t="s">
        <v>349</v>
      </c>
      <c r="C888" s="78" t="s">
        <v>20</v>
      </c>
      <c r="D888" s="78" t="s">
        <v>243</v>
      </c>
      <c r="E888" s="114"/>
      <c r="F888" s="114" t="s">
        <v>375</v>
      </c>
      <c r="G888" s="114" t="s">
        <v>156</v>
      </c>
      <c r="H888" s="114" t="s">
        <v>156</v>
      </c>
      <c r="I888" s="114" t="s">
        <v>467</v>
      </c>
      <c r="J888" s="114" t="str">
        <f t="shared" si="13"/>
        <v>MPV miles</v>
      </c>
      <c r="K888" s="28">
        <v>0.29704000000000003</v>
      </c>
      <c r="L888" s="48"/>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c r="BE888" s="22"/>
      <c r="BF888" s="22"/>
      <c r="BG888" s="22"/>
      <c r="BH888" s="22"/>
      <c r="BI888" s="22"/>
      <c r="BJ888" s="22"/>
      <c r="BK888" s="22"/>
      <c r="BL888" s="22"/>
      <c r="BM888" s="22"/>
      <c r="BN888" s="22"/>
      <c r="BO888" s="22"/>
      <c r="BP888" s="22"/>
      <c r="BQ888" s="22"/>
      <c r="BR888" s="22"/>
      <c r="BS888" s="22"/>
      <c r="BT888" s="22"/>
      <c r="BU888" s="22"/>
      <c r="BV888" s="22"/>
      <c r="BW888" s="22"/>
      <c r="BX888" s="22"/>
      <c r="BY888" s="22"/>
      <c r="BZ888" s="22"/>
      <c r="CA888" s="22"/>
      <c r="CB888" s="22"/>
      <c r="CC888" s="22"/>
      <c r="CD888" s="22"/>
      <c r="CE888" s="22"/>
      <c r="CF888" s="22"/>
      <c r="CG888" s="22"/>
      <c r="CH888" s="22"/>
      <c r="CI888" s="22"/>
      <c r="CJ888" s="22"/>
      <c r="CK888" s="22"/>
      <c r="CL888" s="22"/>
      <c r="CM888" s="22"/>
      <c r="CN888" s="22"/>
      <c r="CO888" s="22"/>
    </row>
    <row r="889" spans="1:93" s="2" customFormat="1" x14ac:dyDescent="0.3">
      <c r="A889" s="73" t="s">
        <v>240</v>
      </c>
      <c r="B889" s="73" t="s">
        <v>349</v>
      </c>
      <c r="C889" s="75" t="s">
        <v>20</v>
      </c>
      <c r="D889" s="75" t="s">
        <v>243</v>
      </c>
      <c r="E889" s="73"/>
      <c r="F889" s="73" t="s">
        <v>375</v>
      </c>
      <c r="G889" s="73" t="s">
        <v>156</v>
      </c>
      <c r="H889" s="73" t="s">
        <v>156</v>
      </c>
      <c r="I889" s="73" t="s">
        <v>468</v>
      </c>
      <c r="J889" s="73" t="str">
        <f t="shared" si="13"/>
        <v>MPV miles</v>
      </c>
      <c r="K889" s="28">
        <v>2.32E-3</v>
      </c>
      <c r="L889" s="48"/>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c r="BE889" s="22"/>
      <c r="BF889" s="22"/>
      <c r="BG889" s="22"/>
      <c r="BH889" s="22"/>
      <c r="BI889" s="22"/>
      <c r="BJ889" s="22"/>
      <c r="BK889" s="22"/>
      <c r="BL889" s="22"/>
      <c r="BM889" s="22"/>
      <c r="BN889" s="22"/>
      <c r="BO889" s="22"/>
      <c r="BP889" s="22"/>
      <c r="BQ889" s="22"/>
      <c r="BR889" s="22"/>
      <c r="BS889" s="22"/>
      <c r="BT889" s="22"/>
      <c r="BU889" s="22"/>
      <c r="BV889" s="22"/>
      <c r="BW889" s="22"/>
      <c r="BX889" s="22"/>
      <c r="BY889" s="22"/>
      <c r="BZ889" s="22"/>
      <c r="CA889" s="22"/>
      <c r="CB889" s="22"/>
      <c r="CC889" s="22"/>
      <c r="CD889" s="22"/>
      <c r="CE889" s="22"/>
      <c r="CF889" s="22"/>
      <c r="CG889" s="22"/>
      <c r="CH889" s="22"/>
      <c r="CI889" s="22"/>
      <c r="CJ889" s="22"/>
      <c r="CK889" s="22"/>
      <c r="CL889" s="22"/>
      <c r="CM889" s="22"/>
      <c r="CN889" s="22"/>
      <c r="CO889" s="22"/>
    </row>
    <row r="890" spans="1:93" x14ac:dyDescent="0.3">
      <c r="A890" s="73" t="s">
        <v>240</v>
      </c>
      <c r="B890" s="73" t="s">
        <v>349</v>
      </c>
      <c r="C890" s="75" t="s">
        <v>20</v>
      </c>
      <c r="D890" s="75" t="s">
        <v>243</v>
      </c>
      <c r="E890" s="73"/>
      <c r="F890" s="73" t="s">
        <v>490</v>
      </c>
      <c r="G890" s="73" t="s">
        <v>405</v>
      </c>
      <c r="H890" s="73" t="s">
        <v>405</v>
      </c>
      <c r="I890" s="73" t="s">
        <v>465</v>
      </c>
      <c r="J890" s="73" t="str">
        <f t="shared" si="13"/>
        <v>MPV km</v>
      </c>
      <c r="K890" s="98" t="s">
        <v>493</v>
      </c>
    </row>
    <row r="891" spans="1:93" x14ac:dyDescent="0.3">
      <c r="A891" s="73" t="s">
        <v>240</v>
      </c>
      <c r="B891" s="73" t="s">
        <v>349</v>
      </c>
      <c r="C891" s="75" t="s">
        <v>20</v>
      </c>
      <c r="D891" s="75" t="s">
        <v>243</v>
      </c>
      <c r="E891" s="73"/>
      <c r="F891" s="73" t="s">
        <v>490</v>
      </c>
      <c r="G891" s="73" t="s">
        <v>405</v>
      </c>
      <c r="H891" s="73" t="s">
        <v>405</v>
      </c>
      <c r="I891" s="73" t="s">
        <v>466</v>
      </c>
      <c r="J891" s="73" t="str">
        <f t="shared" si="13"/>
        <v>MPV km</v>
      </c>
      <c r="K891" s="98" t="s">
        <v>493</v>
      </c>
    </row>
    <row r="892" spans="1:93" x14ac:dyDescent="0.3">
      <c r="A892" s="73" t="s">
        <v>240</v>
      </c>
      <c r="B892" s="73" t="s">
        <v>349</v>
      </c>
      <c r="C892" s="75" t="s">
        <v>20</v>
      </c>
      <c r="D892" s="75" t="s">
        <v>243</v>
      </c>
      <c r="E892" s="73"/>
      <c r="F892" s="73" t="s">
        <v>490</v>
      </c>
      <c r="G892" s="73" t="s">
        <v>405</v>
      </c>
      <c r="H892" s="73" t="s">
        <v>405</v>
      </c>
      <c r="I892" s="73" t="s">
        <v>467</v>
      </c>
      <c r="J892" s="73" t="str">
        <f t="shared" si="13"/>
        <v>MPV km</v>
      </c>
      <c r="K892" s="98" t="s">
        <v>493</v>
      </c>
    </row>
    <row r="893" spans="1:93" x14ac:dyDescent="0.3">
      <c r="A893" s="73" t="s">
        <v>240</v>
      </c>
      <c r="B893" s="73" t="s">
        <v>349</v>
      </c>
      <c r="C893" s="75" t="s">
        <v>20</v>
      </c>
      <c r="D893" s="75" t="s">
        <v>243</v>
      </c>
      <c r="E893" s="73"/>
      <c r="F893" s="73" t="s">
        <v>490</v>
      </c>
      <c r="G893" s="73" t="s">
        <v>405</v>
      </c>
      <c r="H893" s="73" t="s">
        <v>405</v>
      </c>
      <c r="I893" s="73" t="s">
        <v>468</v>
      </c>
      <c r="J893" s="73" t="str">
        <f t="shared" si="13"/>
        <v>MPV km</v>
      </c>
      <c r="K893" s="98" t="s">
        <v>493</v>
      </c>
    </row>
    <row r="894" spans="1:93" x14ac:dyDescent="0.3">
      <c r="A894" s="73" t="s">
        <v>240</v>
      </c>
      <c r="B894" s="73" t="s">
        <v>349</v>
      </c>
      <c r="C894" s="75" t="s">
        <v>20</v>
      </c>
      <c r="D894" s="75" t="s">
        <v>243</v>
      </c>
      <c r="E894" s="73"/>
      <c r="F894" s="73" t="s">
        <v>490</v>
      </c>
      <c r="G894" s="73" t="s">
        <v>156</v>
      </c>
      <c r="H894" s="73" t="s">
        <v>156</v>
      </c>
      <c r="I894" s="73" t="s">
        <v>465</v>
      </c>
      <c r="J894" s="73" t="str">
        <f t="shared" si="13"/>
        <v>MPV miles</v>
      </c>
      <c r="K894" s="98" t="s">
        <v>493</v>
      </c>
    </row>
    <row r="895" spans="1:93" x14ac:dyDescent="0.3">
      <c r="A895" s="73" t="s">
        <v>240</v>
      </c>
      <c r="B895" s="73" t="s">
        <v>349</v>
      </c>
      <c r="C895" s="75" t="s">
        <v>20</v>
      </c>
      <c r="D895" s="75" t="s">
        <v>243</v>
      </c>
      <c r="E895" s="73"/>
      <c r="F895" s="73" t="s">
        <v>490</v>
      </c>
      <c r="G895" s="73" t="s">
        <v>156</v>
      </c>
      <c r="H895" s="73" t="s">
        <v>156</v>
      </c>
      <c r="I895" s="73" t="s">
        <v>466</v>
      </c>
      <c r="J895" s="73" t="str">
        <f t="shared" si="13"/>
        <v>MPV miles</v>
      </c>
      <c r="K895" s="98" t="s">
        <v>493</v>
      </c>
    </row>
    <row r="896" spans="1:93" x14ac:dyDescent="0.3">
      <c r="A896" s="73" t="s">
        <v>240</v>
      </c>
      <c r="B896" s="73" t="s">
        <v>349</v>
      </c>
      <c r="C896" s="75" t="s">
        <v>20</v>
      </c>
      <c r="D896" s="75" t="s">
        <v>243</v>
      </c>
      <c r="E896" s="73"/>
      <c r="F896" s="73" t="s">
        <v>490</v>
      </c>
      <c r="G896" s="73" t="s">
        <v>156</v>
      </c>
      <c r="H896" s="73" t="s">
        <v>156</v>
      </c>
      <c r="I896" s="73" t="s">
        <v>467</v>
      </c>
      <c r="J896" s="73" t="str">
        <f t="shared" si="13"/>
        <v>MPV miles</v>
      </c>
      <c r="K896" s="98" t="s">
        <v>493</v>
      </c>
    </row>
    <row r="897" spans="1:93" x14ac:dyDescent="0.3">
      <c r="A897" s="73" t="s">
        <v>240</v>
      </c>
      <c r="B897" s="73" t="s">
        <v>349</v>
      </c>
      <c r="C897" s="75" t="s">
        <v>20</v>
      </c>
      <c r="D897" s="75" t="s">
        <v>243</v>
      </c>
      <c r="E897" s="73"/>
      <c r="F897" s="73" t="s">
        <v>490</v>
      </c>
      <c r="G897" s="73" t="s">
        <v>156</v>
      </c>
      <c r="H897" s="73" t="s">
        <v>156</v>
      </c>
      <c r="I897" s="73" t="s">
        <v>468</v>
      </c>
      <c r="J897" s="73" t="str">
        <f t="shared" si="13"/>
        <v>MPV miles</v>
      </c>
      <c r="K897" s="98" t="s">
        <v>493</v>
      </c>
    </row>
    <row r="898" spans="1:93" x14ac:dyDescent="0.3">
      <c r="A898" s="73" t="s">
        <v>240</v>
      </c>
      <c r="B898" s="73" t="s">
        <v>349</v>
      </c>
      <c r="C898" s="75" t="s">
        <v>20</v>
      </c>
      <c r="D898" s="75" t="s">
        <v>243</v>
      </c>
      <c r="E898" s="73"/>
      <c r="F898" s="73" t="s">
        <v>491</v>
      </c>
      <c r="G898" s="73" t="s">
        <v>405</v>
      </c>
      <c r="H898" s="73" t="s">
        <v>405</v>
      </c>
      <c r="I898" s="73" t="s">
        <v>465</v>
      </c>
      <c r="J898" s="73" t="str">
        <f t="shared" si="13"/>
        <v>MPV km</v>
      </c>
      <c r="K898" s="28">
        <v>0</v>
      </c>
    </row>
    <row r="899" spans="1:93" x14ac:dyDescent="0.3">
      <c r="A899" s="73" t="s">
        <v>240</v>
      </c>
      <c r="B899" s="73" t="s">
        <v>349</v>
      </c>
      <c r="C899" s="75" t="s">
        <v>20</v>
      </c>
      <c r="D899" s="75" t="s">
        <v>243</v>
      </c>
      <c r="E899" s="73"/>
      <c r="F899" s="73" t="s">
        <v>491</v>
      </c>
      <c r="G899" s="73" t="s">
        <v>405</v>
      </c>
      <c r="H899" s="73" t="s">
        <v>405</v>
      </c>
      <c r="I899" s="73" t="s">
        <v>466</v>
      </c>
      <c r="J899" s="73" t="str">
        <f t="shared" si="13"/>
        <v>MPV km</v>
      </c>
      <c r="K899" s="28">
        <v>0</v>
      </c>
    </row>
    <row r="900" spans="1:93" x14ac:dyDescent="0.3">
      <c r="A900" s="73" t="s">
        <v>240</v>
      </c>
      <c r="B900" s="73" t="s">
        <v>349</v>
      </c>
      <c r="C900" s="75" t="s">
        <v>20</v>
      </c>
      <c r="D900" s="75" t="s">
        <v>243</v>
      </c>
      <c r="E900" s="73"/>
      <c r="F900" s="73" t="s">
        <v>491</v>
      </c>
      <c r="G900" s="73" t="s">
        <v>405</v>
      </c>
      <c r="H900" s="73" t="s">
        <v>405</v>
      </c>
      <c r="I900" s="73" t="s">
        <v>467</v>
      </c>
      <c r="J900" s="73" t="str">
        <f t="shared" si="13"/>
        <v>MPV km</v>
      </c>
      <c r="K900" s="28">
        <v>0</v>
      </c>
    </row>
    <row r="901" spans="1:93" x14ac:dyDescent="0.3">
      <c r="A901" s="73" t="s">
        <v>240</v>
      </c>
      <c r="B901" s="73" t="s">
        <v>349</v>
      </c>
      <c r="C901" s="75" t="s">
        <v>20</v>
      </c>
      <c r="D901" s="75" t="s">
        <v>243</v>
      </c>
      <c r="E901" s="73"/>
      <c r="F901" s="73" t="s">
        <v>491</v>
      </c>
      <c r="G901" s="73" t="s">
        <v>405</v>
      </c>
      <c r="H901" s="73" t="s">
        <v>405</v>
      </c>
      <c r="I901" s="73" t="s">
        <v>468</v>
      </c>
      <c r="J901" s="73" t="str">
        <f t="shared" si="13"/>
        <v>MPV km</v>
      </c>
      <c r="K901" s="28">
        <v>0</v>
      </c>
    </row>
    <row r="902" spans="1:93" x14ac:dyDescent="0.3">
      <c r="A902" s="73" t="s">
        <v>240</v>
      </c>
      <c r="B902" s="73" t="s">
        <v>349</v>
      </c>
      <c r="C902" s="75" t="s">
        <v>20</v>
      </c>
      <c r="D902" s="75" t="s">
        <v>243</v>
      </c>
      <c r="E902" s="73"/>
      <c r="F902" s="73" t="s">
        <v>491</v>
      </c>
      <c r="G902" s="73" t="s">
        <v>156</v>
      </c>
      <c r="H902" s="73" t="s">
        <v>156</v>
      </c>
      <c r="I902" s="73" t="s">
        <v>465</v>
      </c>
      <c r="J902" s="73" t="str">
        <f t="shared" ref="J902:J965" si="14">CONCATENATE(D902," ",H902)</f>
        <v>MPV miles</v>
      </c>
      <c r="K902" s="28">
        <v>0</v>
      </c>
    </row>
    <row r="903" spans="1:93" x14ac:dyDescent="0.3">
      <c r="A903" s="73" t="s">
        <v>240</v>
      </c>
      <c r="B903" s="73" t="s">
        <v>349</v>
      </c>
      <c r="C903" s="75" t="s">
        <v>20</v>
      </c>
      <c r="D903" s="75" t="s">
        <v>243</v>
      </c>
      <c r="E903" s="73"/>
      <c r="F903" s="73" t="s">
        <v>491</v>
      </c>
      <c r="G903" s="73" t="s">
        <v>156</v>
      </c>
      <c r="H903" s="73" t="s">
        <v>156</v>
      </c>
      <c r="I903" s="73" t="s">
        <v>466</v>
      </c>
      <c r="J903" s="73" t="str">
        <f t="shared" si="14"/>
        <v>MPV miles</v>
      </c>
      <c r="K903" s="28">
        <v>0</v>
      </c>
    </row>
    <row r="904" spans="1:93" x14ac:dyDescent="0.3">
      <c r="A904" s="73" t="s">
        <v>240</v>
      </c>
      <c r="B904" s="73" t="s">
        <v>349</v>
      </c>
      <c r="C904" s="75" t="s">
        <v>20</v>
      </c>
      <c r="D904" s="75" t="s">
        <v>243</v>
      </c>
      <c r="E904" s="73"/>
      <c r="F904" s="73" t="s">
        <v>491</v>
      </c>
      <c r="G904" s="73" t="s">
        <v>156</v>
      </c>
      <c r="H904" s="73" t="s">
        <v>156</v>
      </c>
      <c r="I904" s="73" t="s">
        <v>467</v>
      </c>
      <c r="J904" s="73" t="str">
        <f t="shared" si="14"/>
        <v>MPV miles</v>
      </c>
      <c r="K904" s="28">
        <v>0</v>
      </c>
    </row>
    <row r="905" spans="1:93" ht="15" thickBot="1" x14ac:dyDescent="0.35">
      <c r="A905" s="84" t="s">
        <v>240</v>
      </c>
      <c r="B905" s="84" t="s">
        <v>349</v>
      </c>
      <c r="C905" s="76" t="s">
        <v>20</v>
      </c>
      <c r="D905" s="76" t="s">
        <v>243</v>
      </c>
      <c r="E905" s="84"/>
      <c r="F905" s="84" t="s">
        <v>491</v>
      </c>
      <c r="G905" s="84" t="s">
        <v>156</v>
      </c>
      <c r="H905" s="84" t="s">
        <v>156</v>
      </c>
      <c r="I905" s="84" t="s">
        <v>468</v>
      </c>
      <c r="J905" s="84" t="str">
        <f t="shared" si="14"/>
        <v>MPV miles</v>
      </c>
      <c r="K905" s="34">
        <v>0</v>
      </c>
    </row>
    <row r="906" spans="1:93" s="2" customFormat="1" x14ac:dyDescent="0.3">
      <c r="A906" s="86" t="s">
        <v>240</v>
      </c>
      <c r="B906" s="86" t="s">
        <v>349</v>
      </c>
      <c r="C906" s="77" t="s">
        <v>282</v>
      </c>
      <c r="D906" s="77" t="s">
        <v>24</v>
      </c>
      <c r="E906" s="86"/>
      <c r="F906" s="86" t="s">
        <v>412</v>
      </c>
      <c r="G906" s="86" t="s">
        <v>405</v>
      </c>
      <c r="H906" s="86" t="s">
        <v>405</v>
      </c>
      <c r="I906" s="86" t="s">
        <v>465</v>
      </c>
      <c r="J906" s="86" t="str">
        <f t="shared" si="14"/>
        <v>Small car km</v>
      </c>
      <c r="K906" s="28">
        <v>0.14208000000000001</v>
      </c>
      <c r="L906" s="48"/>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c r="BE906" s="22"/>
      <c r="BF906" s="22"/>
      <c r="BG906" s="22"/>
      <c r="BH906" s="22"/>
      <c r="BI906" s="22"/>
      <c r="BJ906" s="22"/>
      <c r="BK906" s="22"/>
      <c r="BL906" s="22"/>
      <c r="BM906" s="22"/>
      <c r="BN906" s="22"/>
      <c r="BO906" s="22"/>
      <c r="BP906" s="22"/>
      <c r="BQ906" s="22"/>
      <c r="BR906" s="22"/>
      <c r="BS906" s="22"/>
      <c r="BT906" s="22"/>
      <c r="BU906" s="22"/>
      <c r="BV906" s="22"/>
      <c r="BW906" s="22"/>
      <c r="BX906" s="22"/>
      <c r="BY906" s="22"/>
      <c r="BZ906" s="22"/>
      <c r="CA906" s="22"/>
      <c r="CB906" s="22"/>
      <c r="CC906" s="22"/>
      <c r="CD906" s="22"/>
      <c r="CE906" s="22"/>
      <c r="CF906" s="22"/>
      <c r="CG906" s="22"/>
      <c r="CH906" s="22"/>
      <c r="CI906" s="22"/>
      <c r="CJ906" s="22"/>
      <c r="CK906" s="22"/>
      <c r="CL906" s="22"/>
      <c r="CM906" s="22"/>
      <c r="CN906" s="22"/>
      <c r="CO906" s="22"/>
    </row>
    <row r="907" spans="1:93" s="2" customFormat="1" x14ac:dyDescent="0.3">
      <c r="A907" s="73" t="s">
        <v>240</v>
      </c>
      <c r="B907" s="73" t="s">
        <v>349</v>
      </c>
      <c r="C907" s="75" t="s">
        <v>282</v>
      </c>
      <c r="D907" s="75" t="s">
        <v>24</v>
      </c>
      <c r="E907" s="73"/>
      <c r="F907" s="73" t="s">
        <v>412</v>
      </c>
      <c r="G907" s="73" t="s">
        <v>405</v>
      </c>
      <c r="H907" s="73" t="s">
        <v>405</v>
      </c>
      <c r="I907" s="73" t="s">
        <v>466</v>
      </c>
      <c r="J907" s="73" t="str">
        <f t="shared" si="14"/>
        <v>Small car km</v>
      </c>
      <c r="K907" s="145">
        <v>4.3200000000000001E-6</v>
      </c>
      <c r="L907" s="48"/>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c r="BE907" s="22"/>
      <c r="BF907" s="22"/>
      <c r="BG907" s="22"/>
      <c r="BH907" s="22"/>
      <c r="BI907" s="22"/>
      <c r="BJ907" s="22"/>
      <c r="BK907" s="22"/>
      <c r="BL907" s="22"/>
      <c r="BM907" s="22"/>
      <c r="BN907" s="22"/>
      <c r="BO907" s="22"/>
      <c r="BP907" s="22"/>
      <c r="BQ907" s="22"/>
      <c r="BR907" s="22"/>
      <c r="BS907" s="22"/>
      <c r="BT907" s="22"/>
      <c r="BU907" s="22"/>
      <c r="BV907" s="22"/>
      <c r="BW907" s="22"/>
      <c r="BX907" s="22"/>
      <c r="BY907" s="22"/>
      <c r="BZ907" s="22"/>
      <c r="CA907" s="22"/>
      <c r="CB907" s="22"/>
      <c r="CC907" s="22"/>
      <c r="CD907" s="22"/>
      <c r="CE907" s="22"/>
      <c r="CF907" s="22"/>
      <c r="CG907" s="22"/>
      <c r="CH907" s="22"/>
      <c r="CI907" s="22"/>
      <c r="CJ907" s="22"/>
      <c r="CK907" s="22"/>
      <c r="CL907" s="22"/>
      <c r="CM907" s="22"/>
      <c r="CN907" s="22"/>
      <c r="CO907" s="22"/>
    </row>
    <row r="908" spans="1:93" s="2" customFormat="1" x14ac:dyDescent="0.3">
      <c r="A908" s="73" t="s">
        <v>240</v>
      </c>
      <c r="B908" s="73" t="s">
        <v>349</v>
      </c>
      <c r="C908" s="75" t="s">
        <v>282</v>
      </c>
      <c r="D908" s="75" t="s">
        <v>24</v>
      </c>
      <c r="E908" s="73"/>
      <c r="F908" s="73" t="s">
        <v>412</v>
      </c>
      <c r="G908" s="73" t="s">
        <v>405</v>
      </c>
      <c r="H908" s="73" t="s">
        <v>405</v>
      </c>
      <c r="I908" s="73" t="s">
        <v>467</v>
      </c>
      <c r="J908" s="73" t="str">
        <f t="shared" si="14"/>
        <v>Small car km</v>
      </c>
      <c r="K908" s="28">
        <v>0.14024</v>
      </c>
      <c r="L908" s="48"/>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c r="BE908" s="22"/>
      <c r="BF908" s="22"/>
      <c r="BG908" s="22"/>
      <c r="BH908" s="22"/>
      <c r="BI908" s="22"/>
      <c r="BJ908" s="22"/>
      <c r="BK908" s="22"/>
      <c r="BL908" s="22"/>
      <c r="BM908" s="22"/>
      <c r="BN908" s="22"/>
      <c r="BO908" s="22"/>
      <c r="BP908" s="22"/>
      <c r="BQ908" s="22"/>
      <c r="BR908" s="22"/>
      <c r="BS908" s="22"/>
      <c r="BT908" s="22"/>
      <c r="BU908" s="22"/>
      <c r="BV908" s="22"/>
      <c r="BW908" s="22"/>
      <c r="BX908" s="22"/>
      <c r="BY908" s="22"/>
      <c r="BZ908" s="22"/>
      <c r="CA908" s="22"/>
      <c r="CB908" s="22"/>
      <c r="CC908" s="22"/>
      <c r="CD908" s="22"/>
      <c r="CE908" s="22"/>
      <c r="CF908" s="22"/>
      <c r="CG908" s="22"/>
      <c r="CH908" s="22"/>
      <c r="CI908" s="22"/>
      <c r="CJ908" s="22"/>
      <c r="CK908" s="22"/>
      <c r="CL908" s="22"/>
      <c r="CM908" s="22"/>
      <c r="CN908" s="22"/>
      <c r="CO908" s="22"/>
    </row>
    <row r="909" spans="1:93" s="2" customFormat="1" x14ac:dyDescent="0.3">
      <c r="A909" s="73" t="s">
        <v>240</v>
      </c>
      <c r="B909" s="73" t="s">
        <v>349</v>
      </c>
      <c r="C909" s="75" t="s">
        <v>282</v>
      </c>
      <c r="D909" s="75" t="s">
        <v>24</v>
      </c>
      <c r="E909" s="73"/>
      <c r="F909" s="73" t="s">
        <v>412</v>
      </c>
      <c r="G909" s="73" t="s">
        <v>405</v>
      </c>
      <c r="H909" s="73" t="s">
        <v>405</v>
      </c>
      <c r="I909" s="73" t="s">
        <v>468</v>
      </c>
      <c r="J909" s="73" t="str">
        <f t="shared" si="14"/>
        <v>Small car km</v>
      </c>
      <c r="K909" s="28">
        <v>1.8400000000000001E-3</v>
      </c>
      <c r="L909" s="48"/>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c r="BE909" s="22"/>
      <c r="BF909" s="22"/>
      <c r="BG909" s="22"/>
      <c r="BH909" s="22"/>
      <c r="BI909" s="22"/>
      <c r="BJ909" s="22"/>
      <c r="BK909" s="22"/>
      <c r="BL909" s="22"/>
      <c r="BM909" s="22"/>
      <c r="BN909" s="22"/>
      <c r="BO909" s="22"/>
      <c r="BP909" s="22"/>
      <c r="BQ909" s="22"/>
      <c r="BR909" s="22"/>
      <c r="BS909" s="22"/>
      <c r="BT909" s="22"/>
      <c r="BU909" s="22"/>
      <c r="BV909" s="22"/>
      <c r="BW909" s="22"/>
      <c r="BX909" s="22"/>
      <c r="BY909" s="22"/>
      <c r="BZ909" s="22"/>
      <c r="CA909" s="22"/>
      <c r="CB909" s="22"/>
      <c r="CC909" s="22"/>
      <c r="CD909" s="22"/>
      <c r="CE909" s="22"/>
      <c r="CF909" s="22"/>
      <c r="CG909" s="22"/>
      <c r="CH909" s="22"/>
      <c r="CI909" s="22"/>
      <c r="CJ909" s="22"/>
      <c r="CK909" s="22"/>
      <c r="CL909" s="22"/>
      <c r="CM909" s="22"/>
      <c r="CN909" s="22"/>
      <c r="CO909" s="22"/>
    </row>
    <row r="910" spans="1:93" s="2" customFormat="1" x14ac:dyDescent="0.3">
      <c r="A910" s="73" t="s">
        <v>240</v>
      </c>
      <c r="B910" s="73" t="s">
        <v>349</v>
      </c>
      <c r="C910" s="75" t="s">
        <v>282</v>
      </c>
      <c r="D910" s="75" t="s">
        <v>24</v>
      </c>
      <c r="E910" s="73"/>
      <c r="F910" s="73" t="s">
        <v>412</v>
      </c>
      <c r="G910" s="73" t="s">
        <v>156</v>
      </c>
      <c r="H910" s="73" t="s">
        <v>156</v>
      </c>
      <c r="I910" s="73" t="s">
        <v>465</v>
      </c>
      <c r="J910" s="73" t="str">
        <f t="shared" si="14"/>
        <v>Small car miles</v>
      </c>
      <c r="K910" s="28">
        <v>0.22868000000000002</v>
      </c>
      <c r="L910" s="48"/>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c r="BE910" s="22"/>
      <c r="BF910" s="22"/>
      <c r="BG910" s="22"/>
      <c r="BH910" s="22"/>
      <c r="BI910" s="22"/>
      <c r="BJ910" s="22"/>
      <c r="BK910" s="22"/>
      <c r="BL910" s="22"/>
      <c r="BM910" s="22"/>
      <c r="BN910" s="22"/>
      <c r="BO910" s="22"/>
      <c r="BP910" s="22"/>
      <c r="BQ910" s="22"/>
      <c r="BR910" s="22"/>
      <c r="BS910" s="22"/>
      <c r="BT910" s="22"/>
      <c r="BU910" s="22"/>
      <c r="BV910" s="22"/>
      <c r="BW910" s="22"/>
      <c r="BX910" s="22"/>
      <c r="BY910" s="22"/>
      <c r="BZ910" s="22"/>
      <c r="CA910" s="22"/>
      <c r="CB910" s="22"/>
      <c r="CC910" s="22"/>
      <c r="CD910" s="22"/>
      <c r="CE910" s="22"/>
      <c r="CF910" s="22"/>
      <c r="CG910" s="22"/>
      <c r="CH910" s="22"/>
      <c r="CI910" s="22"/>
      <c r="CJ910" s="22"/>
      <c r="CK910" s="22"/>
      <c r="CL910" s="22"/>
      <c r="CM910" s="22"/>
      <c r="CN910" s="22"/>
      <c r="CO910" s="22"/>
    </row>
    <row r="911" spans="1:93" s="2" customFormat="1" x14ac:dyDescent="0.3">
      <c r="A911" s="73" t="s">
        <v>240</v>
      </c>
      <c r="B911" s="73" t="s">
        <v>349</v>
      </c>
      <c r="C911" s="75" t="s">
        <v>282</v>
      </c>
      <c r="D911" s="75" t="s">
        <v>24</v>
      </c>
      <c r="E911" s="73"/>
      <c r="F911" s="73" t="s">
        <v>412</v>
      </c>
      <c r="G911" s="73" t="s">
        <v>156</v>
      </c>
      <c r="H911" s="73" t="s">
        <v>156</v>
      </c>
      <c r="I911" s="73" t="s">
        <v>466</v>
      </c>
      <c r="J911" s="73" t="str">
        <f t="shared" si="14"/>
        <v>Small car miles</v>
      </c>
      <c r="K911" s="28">
        <v>1.0000000000000001E-5</v>
      </c>
      <c r="L911" s="48"/>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c r="BE911" s="22"/>
      <c r="BF911" s="22"/>
      <c r="BG911" s="22"/>
      <c r="BH911" s="22"/>
      <c r="BI911" s="22"/>
      <c r="BJ911" s="22"/>
      <c r="BK911" s="22"/>
      <c r="BL911" s="22"/>
      <c r="BM911" s="22"/>
      <c r="BN911" s="22"/>
      <c r="BO911" s="22"/>
      <c r="BP911" s="22"/>
      <c r="BQ911" s="22"/>
      <c r="BR911" s="22"/>
      <c r="BS911" s="22"/>
      <c r="BT911" s="22"/>
      <c r="BU911" s="22"/>
      <c r="BV911" s="22"/>
      <c r="BW911" s="22"/>
      <c r="BX911" s="22"/>
      <c r="BY911" s="22"/>
      <c r="BZ911" s="22"/>
      <c r="CA911" s="22"/>
      <c r="CB911" s="22"/>
      <c r="CC911" s="22"/>
      <c r="CD911" s="22"/>
      <c r="CE911" s="22"/>
      <c r="CF911" s="22"/>
      <c r="CG911" s="22"/>
      <c r="CH911" s="22"/>
      <c r="CI911" s="22"/>
      <c r="CJ911" s="22"/>
      <c r="CK911" s="22"/>
      <c r="CL911" s="22"/>
      <c r="CM911" s="22"/>
      <c r="CN911" s="22"/>
      <c r="CO911" s="22"/>
    </row>
    <row r="912" spans="1:93" s="2" customFormat="1" x14ac:dyDescent="0.3">
      <c r="A912" s="73" t="s">
        <v>240</v>
      </c>
      <c r="B912" s="73" t="s">
        <v>349</v>
      </c>
      <c r="C912" s="75" t="s">
        <v>282</v>
      </c>
      <c r="D912" s="75" t="s">
        <v>24</v>
      </c>
      <c r="E912" s="73"/>
      <c r="F912" s="73" t="s">
        <v>412</v>
      </c>
      <c r="G912" s="73" t="s">
        <v>156</v>
      </c>
      <c r="H912" s="73" t="s">
        <v>156</v>
      </c>
      <c r="I912" s="73" t="s">
        <v>467</v>
      </c>
      <c r="J912" s="73" t="str">
        <f t="shared" si="14"/>
        <v>Small car miles</v>
      </c>
      <c r="K912" s="28">
        <v>0.22570000000000001</v>
      </c>
      <c r="L912" s="48"/>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c r="BE912" s="22"/>
      <c r="BF912" s="22"/>
      <c r="BG912" s="22"/>
      <c r="BH912" s="22"/>
      <c r="BI912" s="22"/>
      <c r="BJ912" s="22"/>
      <c r="BK912" s="22"/>
      <c r="BL912" s="22"/>
      <c r="BM912" s="22"/>
      <c r="BN912" s="22"/>
      <c r="BO912" s="22"/>
      <c r="BP912" s="22"/>
      <c r="BQ912" s="22"/>
      <c r="BR912" s="22"/>
      <c r="BS912" s="22"/>
      <c r="BT912" s="22"/>
      <c r="BU912" s="22"/>
      <c r="BV912" s="22"/>
      <c r="BW912" s="22"/>
      <c r="BX912" s="22"/>
      <c r="BY912" s="22"/>
      <c r="BZ912" s="22"/>
      <c r="CA912" s="22"/>
      <c r="CB912" s="22"/>
      <c r="CC912" s="22"/>
      <c r="CD912" s="22"/>
      <c r="CE912" s="22"/>
      <c r="CF912" s="22"/>
      <c r="CG912" s="22"/>
      <c r="CH912" s="22"/>
      <c r="CI912" s="22"/>
      <c r="CJ912" s="22"/>
      <c r="CK912" s="22"/>
      <c r="CL912" s="22"/>
      <c r="CM912" s="22"/>
      <c r="CN912" s="22"/>
      <c r="CO912" s="22"/>
    </row>
    <row r="913" spans="1:93" s="2" customFormat="1" x14ac:dyDescent="0.3">
      <c r="A913" s="73" t="s">
        <v>240</v>
      </c>
      <c r="B913" s="73" t="s">
        <v>349</v>
      </c>
      <c r="C913" s="75" t="s">
        <v>282</v>
      </c>
      <c r="D913" s="75" t="s">
        <v>24</v>
      </c>
      <c r="E913" s="73"/>
      <c r="F913" s="73" t="s">
        <v>412</v>
      </c>
      <c r="G913" s="73" t="s">
        <v>156</v>
      </c>
      <c r="H913" s="73" t="s">
        <v>156</v>
      </c>
      <c r="I913" s="73" t="s">
        <v>468</v>
      </c>
      <c r="J913" s="73" t="str">
        <f t="shared" si="14"/>
        <v>Small car miles</v>
      </c>
      <c r="K913" s="28">
        <v>2.97E-3</v>
      </c>
      <c r="L913" s="48"/>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c r="BE913" s="22"/>
      <c r="BF913" s="22"/>
      <c r="BG913" s="22"/>
      <c r="BH913" s="22"/>
      <c r="BI913" s="22"/>
      <c r="BJ913" s="22"/>
      <c r="BK913" s="22"/>
      <c r="BL913" s="22"/>
      <c r="BM913" s="22"/>
      <c r="BN913" s="22"/>
      <c r="BO913" s="22"/>
      <c r="BP913" s="22"/>
      <c r="BQ913" s="22"/>
      <c r="BR913" s="22"/>
      <c r="BS913" s="22"/>
      <c r="BT913" s="22"/>
      <c r="BU913" s="22"/>
      <c r="BV913" s="22"/>
      <c r="BW913" s="22"/>
      <c r="BX913" s="22"/>
      <c r="BY913" s="22"/>
      <c r="BZ913" s="22"/>
      <c r="CA913" s="22"/>
      <c r="CB913" s="22"/>
      <c r="CC913" s="22"/>
      <c r="CD913" s="22"/>
      <c r="CE913" s="22"/>
      <c r="CF913" s="22"/>
      <c r="CG913" s="22"/>
      <c r="CH913" s="22"/>
      <c r="CI913" s="22"/>
      <c r="CJ913" s="22"/>
      <c r="CK913" s="22"/>
      <c r="CL913" s="22"/>
      <c r="CM913" s="22"/>
      <c r="CN913" s="22"/>
      <c r="CO913" s="22"/>
    </row>
    <row r="914" spans="1:93" s="2" customFormat="1" x14ac:dyDescent="0.3">
      <c r="A914" s="73" t="s">
        <v>240</v>
      </c>
      <c r="B914" s="73" t="s">
        <v>349</v>
      </c>
      <c r="C914" s="75" t="s">
        <v>282</v>
      </c>
      <c r="D914" s="75" t="s">
        <v>24</v>
      </c>
      <c r="E914" s="73"/>
      <c r="F914" s="73" t="s">
        <v>138</v>
      </c>
      <c r="G914" s="73" t="s">
        <v>405</v>
      </c>
      <c r="H914" s="73" t="s">
        <v>405</v>
      </c>
      <c r="I914" s="73" t="s">
        <v>465</v>
      </c>
      <c r="J914" s="73" t="str">
        <f t="shared" si="14"/>
        <v>Small car km</v>
      </c>
      <c r="K914" s="28">
        <v>0.15371000000000001</v>
      </c>
      <c r="L914" s="48"/>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c r="BE914" s="22"/>
      <c r="BF914" s="22"/>
      <c r="BG914" s="22"/>
      <c r="BH914" s="22"/>
      <c r="BI914" s="22"/>
      <c r="BJ914" s="22"/>
      <c r="BK914" s="22"/>
      <c r="BL914" s="22"/>
      <c r="BM914" s="22"/>
      <c r="BN914" s="22"/>
      <c r="BO914" s="22"/>
      <c r="BP914" s="22"/>
      <c r="BQ914" s="22"/>
      <c r="BR914" s="22"/>
      <c r="BS914" s="22"/>
      <c r="BT914" s="22"/>
      <c r="BU914" s="22"/>
      <c r="BV914" s="22"/>
      <c r="BW914" s="22"/>
      <c r="BX914" s="22"/>
      <c r="BY914" s="22"/>
      <c r="BZ914" s="22"/>
      <c r="CA914" s="22"/>
      <c r="CB914" s="22"/>
      <c r="CC914" s="22"/>
      <c r="CD914" s="22"/>
      <c r="CE914" s="22"/>
      <c r="CF914" s="22"/>
      <c r="CG914" s="22"/>
      <c r="CH914" s="22"/>
      <c r="CI914" s="22"/>
      <c r="CJ914" s="22"/>
      <c r="CK914" s="22"/>
      <c r="CL914" s="22"/>
      <c r="CM914" s="22"/>
      <c r="CN914" s="22"/>
      <c r="CO914" s="22"/>
    </row>
    <row r="915" spans="1:93" s="2" customFormat="1" x14ac:dyDescent="0.3">
      <c r="A915" s="73" t="s">
        <v>240</v>
      </c>
      <c r="B915" s="73" t="s">
        <v>349</v>
      </c>
      <c r="C915" s="75" t="s">
        <v>282</v>
      </c>
      <c r="D915" s="75" t="s">
        <v>24</v>
      </c>
      <c r="E915" s="73"/>
      <c r="F915" s="73" t="s">
        <v>138</v>
      </c>
      <c r="G915" s="73" t="s">
        <v>405</v>
      </c>
      <c r="H915" s="73" t="s">
        <v>405</v>
      </c>
      <c r="I915" s="73" t="s">
        <v>466</v>
      </c>
      <c r="J915" s="73" t="str">
        <f t="shared" si="14"/>
        <v>Small car km</v>
      </c>
      <c r="K915" s="28">
        <v>3.2000000000000003E-4</v>
      </c>
      <c r="L915" s="48"/>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c r="BE915" s="22"/>
      <c r="BF915" s="22"/>
      <c r="BG915" s="22"/>
      <c r="BH915" s="22"/>
      <c r="BI915" s="22"/>
      <c r="BJ915" s="22"/>
      <c r="BK915" s="22"/>
      <c r="BL915" s="22"/>
      <c r="BM915" s="22"/>
      <c r="BN915" s="22"/>
      <c r="BO915" s="22"/>
      <c r="BP915" s="22"/>
      <c r="BQ915" s="22"/>
      <c r="BR915" s="22"/>
      <c r="BS915" s="22"/>
      <c r="BT915" s="22"/>
      <c r="BU915" s="22"/>
      <c r="BV915" s="22"/>
      <c r="BW915" s="22"/>
      <c r="BX915" s="22"/>
      <c r="BY915" s="22"/>
      <c r="BZ915" s="22"/>
      <c r="CA915" s="22"/>
      <c r="CB915" s="22"/>
      <c r="CC915" s="22"/>
      <c r="CD915" s="22"/>
      <c r="CE915" s="22"/>
      <c r="CF915" s="22"/>
      <c r="CG915" s="22"/>
      <c r="CH915" s="22"/>
      <c r="CI915" s="22"/>
      <c r="CJ915" s="22"/>
      <c r="CK915" s="22"/>
      <c r="CL915" s="22"/>
      <c r="CM915" s="22"/>
      <c r="CN915" s="22"/>
      <c r="CO915" s="22"/>
    </row>
    <row r="916" spans="1:93" s="2" customFormat="1" x14ac:dyDescent="0.3">
      <c r="A916" s="73" t="s">
        <v>240</v>
      </c>
      <c r="B916" s="73" t="s">
        <v>349</v>
      </c>
      <c r="C916" s="75" t="s">
        <v>282</v>
      </c>
      <c r="D916" s="75" t="s">
        <v>24</v>
      </c>
      <c r="E916" s="73"/>
      <c r="F916" s="73" t="s">
        <v>138</v>
      </c>
      <c r="G916" s="73" t="s">
        <v>405</v>
      </c>
      <c r="H916" s="73" t="s">
        <v>405</v>
      </c>
      <c r="I916" s="73" t="s">
        <v>467</v>
      </c>
      <c r="J916" s="73" t="str">
        <f t="shared" si="14"/>
        <v>Small car km</v>
      </c>
      <c r="K916" s="28">
        <v>0.15301000000000001</v>
      </c>
      <c r="L916" s="48"/>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c r="BE916" s="22"/>
      <c r="BF916" s="22"/>
      <c r="BG916" s="22"/>
      <c r="BH916" s="22"/>
      <c r="BI916" s="22"/>
      <c r="BJ916" s="22"/>
      <c r="BK916" s="22"/>
      <c r="BL916" s="22"/>
      <c r="BM916" s="22"/>
      <c r="BN916" s="22"/>
      <c r="BO916" s="22"/>
      <c r="BP916" s="22"/>
      <c r="BQ916" s="22"/>
      <c r="BR916" s="22"/>
      <c r="BS916" s="22"/>
      <c r="BT916" s="22"/>
      <c r="BU916" s="22"/>
      <c r="BV916" s="22"/>
      <c r="BW916" s="22"/>
      <c r="BX916" s="22"/>
      <c r="BY916" s="22"/>
      <c r="BZ916" s="22"/>
      <c r="CA916" s="22"/>
      <c r="CB916" s="22"/>
      <c r="CC916" s="22"/>
      <c r="CD916" s="22"/>
      <c r="CE916" s="22"/>
      <c r="CF916" s="22"/>
      <c r="CG916" s="22"/>
      <c r="CH916" s="22"/>
      <c r="CI916" s="22"/>
      <c r="CJ916" s="22"/>
      <c r="CK916" s="22"/>
      <c r="CL916" s="22"/>
      <c r="CM916" s="22"/>
      <c r="CN916" s="22"/>
      <c r="CO916" s="22"/>
    </row>
    <row r="917" spans="1:93" s="2" customFormat="1" x14ac:dyDescent="0.3">
      <c r="A917" s="73" t="s">
        <v>240</v>
      </c>
      <c r="B917" s="73" t="s">
        <v>349</v>
      </c>
      <c r="C917" s="75" t="s">
        <v>282</v>
      </c>
      <c r="D917" s="75" t="s">
        <v>24</v>
      </c>
      <c r="E917" s="73"/>
      <c r="F917" s="73" t="s">
        <v>138</v>
      </c>
      <c r="G917" s="73" t="s">
        <v>405</v>
      </c>
      <c r="H917" s="73" t="s">
        <v>405</v>
      </c>
      <c r="I917" s="73" t="s">
        <v>468</v>
      </c>
      <c r="J917" s="73" t="str">
        <f t="shared" si="14"/>
        <v>Small car km</v>
      </c>
      <c r="K917" s="28">
        <v>3.8000000000000002E-4</v>
      </c>
      <c r="L917" s="48"/>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c r="BE917" s="22"/>
      <c r="BF917" s="22"/>
      <c r="BG917" s="22"/>
      <c r="BH917" s="22"/>
      <c r="BI917" s="22"/>
      <c r="BJ917" s="22"/>
      <c r="BK917" s="22"/>
      <c r="BL917" s="22"/>
      <c r="BM917" s="22"/>
      <c r="BN917" s="22"/>
      <c r="BO917" s="22"/>
      <c r="BP917" s="22"/>
      <c r="BQ917" s="22"/>
      <c r="BR917" s="22"/>
      <c r="BS917" s="22"/>
      <c r="BT917" s="22"/>
      <c r="BU917" s="22"/>
      <c r="BV917" s="22"/>
      <c r="BW917" s="22"/>
      <c r="BX917" s="22"/>
      <c r="BY917" s="22"/>
      <c r="BZ917" s="22"/>
      <c r="CA917" s="22"/>
      <c r="CB917" s="22"/>
      <c r="CC917" s="22"/>
      <c r="CD917" s="22"/>
      <c r="CE917" s="22"/>
      <c r="CF917" s="22"/>
      <c r="CG917" s="22"/>
      <c r="CH917" s="22"/>
      <c r="CI917" s="22"/>
      <c r="CJ917" s="22"/>
      <c r="CK917" s="22"/>
      <c r="CL917" s="22"/>
      <c r="CM917" s="22"/>
      <c r="CN917" s="22"/>
      <c r="CO917" s="22"/>
    </row>
    <row r="918" spans="1:93" s="2" customFormat="1" x14ac:dyDescent="0.3">
      <c r="A918" s="73" t="s">
        <v>240</v>
      </c>
      <c r="B918" s="73" t="s">
        <v>349</v>
      </c>
      <c r="C918" s="75" t="s">
        <v>282</v>
      </c>
      <c r="D918" s="75" t="s">
        <v>24</v>
      </c>
      <c r="E918" s="73"/>
      <c r="F918" s="73" t="s">
        <v>138</v>
      </c>
      <c r="G918" s="73" t="s">
        <v>156</v>
      </c>
      <c r="H918" s="73" t="s">
        <v>156</v>
      </c>
      <c r="I918" s="73" t="s">
        <v>465</v>
      </c>
      <c r="J918" s="73" t="str">
        <f t="shared" si="14"/>
        <v>Small car miles</v>
      </c>
      <c r="K918" s="28">
        <v>0.24736</v>
      </c>
      <c r="L918" s="48"/>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c r="BE918" s="22"/>
      <c r="BF918" s="22"/>
      <c r="BG918" s="22"/>
      <c r="BH918" s="22"/>
      <c r="BI918" s="22"/>
      <c r="BJ918" s="22"/>
      <c r="BK918" s="22"/>
      <c r="BL918" s="22"/>
      <c r="BM918" s="22"/>
      <c r="BN918" s="22"/>
      <c r="BO918" s="22"/>
      <c r="BP918" s="22"/>
      <c r="BQ918" s="22"/>
      <c r="BR918" s="22"/>
      <c r="BS918" s="22"/>
      <c r="BT918" s="22"/>
      <c r="BU918" s="22"/>
      <c r="BV918" s="22"/>
      <c r="BW918" s="22"/>
      <c r="BX918" s="22"/>
      <c r="BY918" s="22"/>
      <c r="BZ918" s="22"/>
      <c r="CA918" s="22"/>
      <c r="CB918" s="22"/>
      <c r="CC918" s="22"/>
      <c r="CD918" s="22"/>
      <c r="CE918" s="22"/>
      <c r="CF918" s="22"/>
      <c r="CG918" s="22"/>
      <c r="CH918" s="22"/>
      <c r="CI918" s="22"/>
      <c r="CJ918" s="22"/>
      <c r="CK918" s="22"/>
      <c r="CL918" s="22"/>
      <c r="CM918" s="22"/>
      <c r="CN918" s="22"/>
      <c r="CO918" s="22"/>
    </row>
    <row r="919" spans="1:93" s="2" customFormat="1" x14ac:dyDescent="0.3">
      <c r="A919" s="73" t="s">
        <v>240</v>
      </c>
      <c r="B919" s="73" t="s">
        <v>349</v>
      </c>
      <c r="C919" s="75" t="s">
        <v>282</v>
      </c>
      <c r="D919" s="75" t="s">
        <v>24</v>
      </c>
      <c r="E919" s="73"/>
      <c r="F919" s="73" t="s">
        <v>138</v>
      </c>
      <c r="G919" s="73" t="s">
        <v>156</v>
      </c>
      <c r="H919" s="73" t="s">
        <v>156</v>
      </c>
      <c r="I919" s="73" t="s">
        <v>466</v>
      </c>
      <c r="J919" s="73" t="str">
        <f t="shared" si="14"/>
        <v>Small car miles</v>
      </c>
      <c r="K919" s="28">
        <v>5.1000000000000004E-4</v>
      </c>
      <c r="L919" s="48"/>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c r="BE919" s="22"/>
      <c r="BF919" s="22"/>
      <c r="BG919" s="22"/>
      <c r="BH919" s="22"/>
      <c r="BI919" s="22"/>
      <c r="BJ919" s="22"/>
      <c r="BK919" s="22"/>
      <c r="BL919" s="22"/>
      <c r="BM919" s="22"/>
      <c r="BN919" s="22"/>
      <c r="BO919" s="22"/>
      <c r="BP919" s="22"/>
      <c r="BQ919" s="22"/>
      <c r="BR919" s="22"/>
      <c r="BS919" s="22"/>
      <c r="BT919" s="22"/>
      <c r="BU919" s="22"/>
      <c r="BV919" s="22"/>
      <c r="BW919" s="22"/>
      <c r="BX919" s="22"/>
      <c r="BY919" s="22"/>
      <c r="BZ919" s="22"/>
      <c r="CA919" s="22"/>
      <c r="CB919" s="22"/>
      <c r="CC919" s="22"/>
      <c r="CD919" s="22"/>
      <c r="CE919" s="22"/>
      <c r="CF919" s="22"/>
      <c r="CG919" s="22"/>
      <c r="CH919" s="22"/>
      <c r="CI919" s="22"/>
      <c r="CJ919" s="22"/>
      <c r="CK919" s="22"/>
      <c r="CL919" s="22"/>
      <c r="CM919" s="22"/>
      <c r="CN919" s="22"/>
      <c r="CO919" s="22"/>
    </row>
    <row r="920" spans="1:93" s="2" customFormat="1" x14ac:dyDescent="0.3">
      <c r="A920" s="73" t="s">
        <v>240</v>
      </c>
      <c r="B920" s="73" t="s">
        <v>349</v>
      </c>
      <c r="C920" s="75" t="s">
        <v>282</v>
      </c>
      <c r="D920" s="75" t="s">
        <v>24</v>
      </c>
      <c r="E920" s="73"/>
      <c r="F920" s="73" t="s">
        <v>138</v>
      </c>
      <c r="G920" s="73" t="s">
        <v>156</v>
      </c>
      <c r="H920" s="73" t="s">
        <v>156</v>
      </c>
      <c r="I920" s="73" t="s">
        <v>467</v>
      </c>
      <c r="J920" s="73" t="str">
        <f t="shared" si="14"/>
        <v>Small car miles</v>
      </c>
      <c r="K920" s="28">
        <v>0.24623999999999999</v>
      </c>
      <c r="L920" s="48"/>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c r="BE920" s="22"/>
      <c r="BF920" s="22"/>
      <c r="BG920" s="22"/>
      <c r="BH920" s="22"/>
      <c r="BI920" s="22"/>
      <c r="BJ920" s="22"/>
      <c r="BK920" s="22"/>
      <c r="BL920" s="22"/>
      <c r="BM920" s="22"/>
      <c r="BN920" s="22"/>
      <c r="BO920" s="22"/>
      <c r="BP920" s="22"/>
      <c r="BQ920" s="22"/>
      <c r="BR920" s="22"/>
      <c r="BS920" s="22"/>
      <c r="BT920" s="22"/>
      <c r="BU920" s="22"/>
      <c r="BV920" s="22"/>
      <c r="BW920" s="22"/>
      <c r="BX920" s="22"/>
      <c r="BY920" s="22"/>
      <c r="BZ920" s="22"/>
      <c r="CA920" s="22"/>
      <c r="CB920" s="22"/>
      <c r="CC920" s="22"/>
      <c r="CD920" s="22"/>
      <c r="CE920" s="22"/>
      <c r="CF920" s="22"/>
      <c r="CG920" s="22"/>
      <c r="CH920" s="22"/>
      <c r="CI920" s="22"/>
      <c r="CJ920" s="22"/>
      <c r="CK920" s="22"/>
      <c r="CL920" s="22"/>
      <c r="CM920" s="22"/>
      <c r="CN920" s="22"/>
      <c r="CO920" s="22"/>
    </row>
    <row r="921" spans="1:93" s="2" customFormat="1" x14ac:dyDescent="0.3">
      <c r="A921" s="73" t="s">
        <v>240</v>
      </c>
      <c r="B921" s="73" t="s">
        <v>349</v>
      </c>
      <c r="C921" s="75" t="s">
        <v>282</v>
      </c>
      <c r="D921" s="75" t="s">
        <v>24</v>
      </c>
      <c r="E921" s="73"/>
      <c r="F921" s="73" t="s">
        <v>138</v>
      </c>
      <c r="G921" s="73" t="s">
        <v>156</v>
      </c>
      <c r="H921" s="73" t="s">
        <v>156</v>
      </c>
      <c r="I921" s="73" t="s">
        <v>468</v>
      </c>
      <c r="J921" s="73" t="str">
        <f t="shared" si="14"/>
        <v>Small car miles</v>
      </c>
      <c r="K921" s="28">
        <v>6.0999999999999997E-4</v>
      </c>
      <c r="L921" s="48"/>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c r="BE921" s="22"/>
      <c r="BF921" s="22"/>
      <c r="BG921" s="22"/>
      <c r="BH921" s="22"/>
      <c r="BI921" s="22"/>
      <c r="BJ921" s="22"/>
      <c r="BK921" s="22"/>
      <c r="BL921" s="22"/>
      <c r="BM921" s="22"/>
      <c r="BN921" s="22"/>
      <c r="BO921" s="22"/>
      <c r="BP921" s="22"/>
      <c r="BQ921" s="22"/>
      <c r="BR921" s="22"/>
      <c r="BS921" s="22"/>
      <c r="BT921" s="22"/>
      <c r="BU921" s="22"/>
      <c r="BV921" s="22"/>
      <c r="BW921" s="22"/>
      <c r="BX921" s="22"/>
      <c r="BY921" s="22"/>
      <c r="BZ921" s="22"/>
      <c r="CA921" s="22"/>
      <c r="CB921" s="22"/>
      <c r="CC921" s="22"/>
      <c r="CD921" s="22"/>
      <c r="CE921" s="22"/>
      <c r="CF921" s="22"/>
      <c r="CG921" s="22"/>
      <c r="CH921" s="22"/>
      <c r="CI921" s="22"/>
      <c r="CJ921" s="22"/>
      <c r="CK921" s="22"/>
      <c r="CL921" s="22"/>
      <c r="CM921" s="22"/>
      <c r="CN921" s="22"/>
      <c r="CO921" s="22"/>
    </row>
    <row r="922" spans="1:93" s="2" customFormat="1" x14ac:dyDescent="0.3">
      <c r="A922" s="73" t="s">
        <v>240</v>
      </c>
      <c r="B922" s="73" t="s">
        <v>349</v>
      </c>
      <c r="C922" s="75" t="s">
        <v>282</v>
      </c>
      <c r="D922" s="75" t="s">
        <v>24</v>
      </c>
      <c r="E922" s="73"/>
      <c r="F922" s="73" t="s">
        <v>311</v>
      </c>
      <c r="G922" s="73" t="s">
        <v>405</v>
      </c>
      <c r="H922" s="73" t="s">
        <v>405</v>
      </c>
      <c r="I922" s="73" t="s">
        <v>465</v>
      </c>
      <c r="J922" s="73" t="str">
        <f t="shared" si="14"/>
        <v>Small car km</v>
      </c>
      <c r="K922" s="28">
        <v>0.1052</v>
      </c>
      <c r="L922" s="48"/>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c r="BE922" s="22"/>
      <c r="BF922" s="22"/>
      <c r="BG922" s="22"/>
      <c r="BH922" s="22"/>
      <c r="BI922" s="22"/>
      <c r="BJ922" s="22"/>
      <c r="BK922" s="22"/>
      <c r="BL922" s="22"/>
      <c r="BM922" s="22"/>
      <c r="BN922" s="22"/>
      <c r="BO922" s="22"/>
      <c r="BP922" s="22"/>
      <c r="BQ922" s="22"/>
      <c r="BR922" s="22"/>
      <c r="BS922" s="22"/>
      <c r="BT922" s="22"/>
      <c r="BU922" s="22"/>
      <c r="BV922" s="22"/>
      <c r="BW922" s="22"/>
      <c r="BX922" s="22"/>
      <c r="BY922" s="22"/>
      <c r="BZ922" s="22"/>
      <c r="CA922" s="22"/>
      <c r="CB922" s="22"/>
      <c r="CC922" s="22"/>
      <c r="CD922" s="22"/>
      <c r="CE922" s="22"/>
      <c r="CF922" s="22"/>
      <c r="CG922" s="22"/>
      <c r="CH922" s="22"/>
      <c r="CI922" s="22"/>
      <c r="CJ922" s="22"/>
      <c r="CK922" s="22"/>
      <c r="CL922" s="22"/>
      <c r="CM922" s="22"/>
      <c r="CN922" s="22"/>
      <c r="CO922" s="22"/>
    </row>
    <row r="923" spans="1:93" s="2" customFormat="1" x14ac:dyDescent="0.3">
      <c r="A923" s="73" t="s">
        <v>240</v>
      </c>
      <c r="B923" s="73" t="s">
        <v>349</v>
      </c>
      <c r="C923" s="75" t="s">
        <v>282</v>
      </c>
      <c r="D923" s="75" t="s">
        <v>24</v>
      </c>
      <c r="E923" s="73"/>
      <c r="F923" s="73" t="s">
        <v>311</v>
      </c>
      <c r="G923" s="73" t="s">
        <v>405</v>
      </c>
      <c r="H923" s="73" t="s">
        <v>405</v>
      </c>
      <c r="I923" s="73" t="s">
        <v>466</v>
      </c>
      <c r="J923" s="73" t="str">
        <f t="shared" si="14"/>
        <v>Small car km</v>
      </c>
      <c r="K923" s="28">
        <v>2.1000000000000001E-4</v>
      </c>
      <c r="L923" s="48"/>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c r="BE923" s="22"/>
      <c r="BF923" s="22"/>
      <c r="BG923" s="22"/>
      <c r="BH923" s="22"/>
      <c r="BI923" s="22"/>
      <c r="BJ923" s="22"/>
      <c r="BK923" s="22"/>
      <c r="BL923" s="22"/>
      <c r="BM923" s="22"/>
      <c r="BN923" s="22"/>
      <c r="BO923" s="22"/>
      <c r="BP923" s="22"/>
      <c r="BQ923" s="22"/>
      <c r="BR923" s="22"/>
      <c r="BS923" s="22"/>
      <c r="BT923" s="22"/>
      <c r="BU923" s="22"/>
      <c r="BV923" s="22"/>
      <c r="BW923" s="22"/>
      <c r="BX923" s="22"/>
      <c r="BY923" s="22"/>
      <c r="BZ923" s="22"/>
      <c r="CA923" s="22"/>
      <c r="CB923" s="22"/>
      <c r="CC923" s="22"/>
      <c r="CD923" s="22"/>
      <c r="CE923" s="22"/>
      <c r="CF923" s="22"/>
      <c r="CG923" s="22"/>
      <c r="CH923" s="22"/>
      <c r="CI923" s="22"/>
      <c r="CJ923" s="22"/>
      <c r="CK923" s="22"/>
      <c r="CL923" s="22"/>
      <c r="CM923" s="22"/>
      <c r="CN923" s="22"/>
      <c r="CO923" s="22"/>
    </row>
    <row r="924" spans="1:93" s="2" customFormat="1" x14ac:dyDescent="0.3">
      <c r="A924" s="73" t="s">
        <v>240</v>
      </c>
      <c r="B924" s="73" t="s">
        <v>349</v>
      </c>
      <c r="C924" s="75" t="s">
        <v>282</v>
      </c>
      <c r="D924" s="75" t="s">
        <v>24</v>
      </c>
      <c r="E924" s="73"/>
      <c r="F924" s="73" t="s">
        <v>311</v>
      </c>
      <c r="G924" s="73" t="s">
        <v>405</v>
      </c>
      <c r="H924" s="73" t="s">
        <v>405</v>
      </c>
      <c r="I924" s="73" t="s">
        <v>467</v>
      </c>
      <c r="J924" s="73" t="str">
        <f t="shared" si="14"/>
        <v>Small car km</v>
      </c>
      <c r="K924" s="28">
        <v>0.10409</v>
      </c>
      <c r="L924" s="48"/>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c r="BE924" s="22"/>
      <c r="BF924" s="22"/>
      <c r="BG924" s="22"/>
      <c r="BH924" s="22"/>
      <c r="BI924" s="22"/>
      <c r="BJ924" s="22"/>
      <c r="BK924" s="22"/>
      <c r="BL924" s="22"/>
      <c r="BM924" s="22"/>
      <c r="BN924" s="22"/>
      <c r="BO924" s="22"/>
      <c r="BP924" s="22"/>
      <c r="BQ924" s="22"/>
      <c r="BR924" s="22"/>
      <c r="BS924" s="22"/>
      <c r="BT924" s="22"/>
      <c r="BU924" s="22"/>
      <c r="BV924" s="22"/>
      <c r="BW924" s="22"/>
      <c r="BX924" s="22"/>
      <c r="BY924" s="22"/>
      <c r="BZ924" s="22"/>
      <c r="CA924" s="22"/>
      <c r="CB924" s="22"/>
      <c r="CC924" s="22"/>
      <c r="CD924" s="22"/>
      <c r="CE924" s="22"/>
      <c r="CF924" s="22"/>
      <c r="CG924" s="22"/>
      <c r="CH924" s="22"/>
      <c r="CI924" s="22"/>
      <c r="CJ924" s="22"/>
      <c r="CK924" s="22"/>
      <c r="CL924" s="22"/>
      <c r="CM924" s="22"/>
      <c r="CN924" s="22"/>
      <c r="CO924" s="22"/>
    </row>
    <row r="925" spans="1:93" s="2" customFormat="1" x14ac:dyDescent="0.3">
      <c r="A925" s="73" t="s">
        <v>240</v>
      </c>
      <c r="B925" s="73" t="s">
        <v>349</v>
      </c>
      <c r="C925" s="75" t="s">
        <v>282</v>
      </c>
      <c r="D925" s="75" t="s">
        <v>24</v>
      </c>
      <c r="E925" s="73"/>
      <c r="F925" s="73" t="s">
        <v>311</v>
      </c>
      <c r="G925" s="73" t="s">
        <v>405</v>
      </c>
      <c r="H925" s="73" t="s">
        <v>405</v>
      </c>
      <c r="I925" s="73" t="s">
        <v>468</v>
      </c>
      <c r="J925" s="73" t="str">
        <f t="shared" si="14"/>
        <v>Small car km</v>
      </c>
      <c r="K925" s="28">
        <v>8.9999999999999998E-4</v>
      </c>
      <c r="L925" s="48"/>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c r="BE925" s="22"/>
      <c r="BF925" s="22"/>
      <c r="BG925" s="22"/>
      <c r="BH925" s="22"/>
      <c r="BI925" s="22"/>
      <c r="BJ925" s="22"/>
      <c r="BK925" s="22"/>
      <c r="BL925" s="22"/>
      <c r="BM925" s="22"/>
      <c r="BN925" s="22"/>
      <c r="BO925" s="22"/>
      <c r="BP925" s="22"/>
      <c r="BQ925" s="22"/>
      <c r="BR925" s="22"/>
      <c r="BS925" s="22"/>
      <c r="BT925" s="22"/>
      <c r="BU925" s="22"/>
      <c r="BV925" s="22"/>
      <c r="BW925" s="22"/>
      <c r="BX925" s="22"/>
      <c r="BY925" s="22"/>
      <c r="BZ925" s="22"/>
      <c r="CA925" s="22"/>
      <c r="CB925" s="22"/>
      <c r="CC925" s="22"/>
      <c r="CD925" s="22"/>
      <c r="CE925" s="22"/>
      <c r="CF925" s="22"/>
      <c r="CG925" s="22"/>
      <c r="CH925" s="22"/>
      <c r="CI925" s="22"/>
      <c r="CJ925" s="22"/>
      <c r="CK925" s="22"/>
      <c r="CL925" s="22"/>
      <c r="CM925" s="22"/>
      <c r="CN925" s="22"/>
      <c r="CO925" s="22"/>
    </row>
    <row r="926" spans="1:93" s="2" customFormat="1" x14ac:dyDescent="0.3">
      <c r="A926" s="73" t="s">
        <v>240</v>
      </c>
      <c r="B926" s="73" t="s">
        <v>349</v>
      </c>
      <c r="C926" s="75" t="s">
        <v>282</v>
      </c>
      <c r="D926" s="75" t="s">
        <v>24</v>
      </c>
      <c r="E926" s="73"/>
      <c r="F926" s="73" t="s">
        <v>311</v>
      </c>
      <c r="G926" s="73" t="s">
        <v>156</v>
      </c>
      <c r="H926" s="73" t="s">
        <v>156</v>
      </c>
      <c r="I926" s="73" t="s">
        <v>465</v>
      </c>
      <c r="J926" s="73" t="str">
        <f t="shared" si="14"/>
        <v>Small car miles</v>
      </c>
      <c r="K926" s="28">
        <v>0.16930000000000001</v>
      </c>
      <c r="L926" s="48"/>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c r="BE926" s="22"/>
      <c r="BF926" s="22"/>
      <c r="BG926" s="22"/>
      <c r="BH926" s="22"/>
      <c r="BI926" s="22"/>
      <c r="BJ926" s="22"/>
      <c r="BK926" s="22"/>
      <c r="BL926" s="22"/>
      <c r="BM926" s="22"/>
      <c r="BN926" s="22"/>
      <c r="BO926" s="22"/>
      <c r="BP926" s="22"/>
      <c r="BQ926" s="22"/>
      <c r="BR926" s="22"/>
      <c r="BS926" s="22"/>
      <c r="BT926" s="22"/>
      <c r="BU926" s="22"/>
      <c r="BV926" s="22"/>
      <c r="BW926" s="22"/>
      <c r="BX926" s="22"/>
      <c r="BY926" s="22"/>
      <c r="BZ926" s="22"/>
      <c r="CA926" s="22"/>
      <c r="CB926" s="22"/>
      <c r="CC926" s="22"/>
      <c r="CD926" s="22"/>
      <c r="CE926" s="22"/>
      <c r="CF926" s="22"/>
      <c r="CG926" s="22"/>
      <c r="CH926" s="22"/>
      <c r="CI926" s="22"/>
      <c r="CJ926" s="22"/>
      <c r="CK926" s="22"/>
      <c r="CL926" s="22"/>
      <c r="CM926" s="22"/>
      <c r="CN926" s="22"/>
      <c r="CO926" s="22"/>
    </row>
    <row r="927" spans="1:93" s="2" customFormat="1" x14ac:dyDescent="0.3">
      <c r="A927" s="73" t="s">
        <v>240</v>
      </c>
      <c r="B927" s="73" t="s">
        <v>349</v>
      </c>
      <c r="C927" s="75" t="s">
        <v>282</v>
      </c>
      <c r="D927" s="75" t="s">
        <v>24</v>
      </c>
      <c r="E927" s="73"/>
      <c r="F927" s="73" t="s">
        <v>311</v>
      </c>
      <c r="G927" s="73" t="s">
        <v>156</v>
      </c>
      <c r="H927" s="73" t="s">
        <v>156</v>
      </c>
      <c r="I927" s="73" t="s">
        <v>466</v>
      </c>
      <c r="J927" s="73" t="str">
        <f t="shared" si="14"/>
        <v>Small car miles</v>
      </c>
      <c r="K927" s="28">
        <v>3.3E-4</v>
      </c>
      <c r="L927" s="48"/>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c r="BE927" s="22"/>
      <c r="BF927" s="22"/>
      <c r="BG927" s="22"/>
      <c r="BH927" s="22"/>
      <c r="BI927" s="22"/>
      <c r="BJ927" s="22"/>
      <c r="BK927" s="22"/>
      <c r="BL927" s="22"/>
      <c r="BM927" s="22"/>
      <c r="BN927" s="22"/>
      <c r="BO927" s="22"/>
      <c r="BP927" s="22"/>
      <c r="BQ927" s="22"/>
      <c r="BR927" s="22"/>
      <c r="BS927" s="22"/>
      <c r="BT927" s="22"/>
      <c r="BU927" s="22"/>
      <c r="BV927" s="22"/>
      <c r="BW927" s="22"/>
      <c r="BX927" s="22"/>
      <c r="BY927" s="22"/>
      <c r="BZ927" s="22"/>
      <c r="CA927" s="22"/>
      <c r="CB927" s="22"/>
      <c r="CC927" s="22"/>
      <c r="CD927" s="22"/>
      <c r="CE927" s="22"/>
      <c r="CF927" s="22"/>
      <c r="CG927" s="22"/>
      <c r="CH927" s="22"/>
      <c r="CI927" s="22"/>
      <c r="CJ927" s="22"/>
      <c r="CK927" s="22"/>
      <c r="CL927" s="22"/>
      <c r="CM927" s="22"/>
      <c r="CN927" s="22"/>
      <c r="CO927" s="22"/>
    </row>
    <row r="928" spans="1:93" s="2" customFormat="1" x14ac:dyDescent="0.3">
      <c r="A928" s="73" t="s">
        <v>240</v>
      </c>
      <c r="B928" s="73" t="s">
        <v>349</v>
      </c>
      <c r="C928" s="75" t="s">
        <v>282</v>
      </c>
      <c r="D928" s="75" t="s">
        <v>24</v>
      </c>
      <c r="E928" s="73"/>
      <c r="F928" s="73" t="s">
        <v>311</v>
      </c>
      <c r="G928" s="73" t="s">
        <v>156</v>
      </c>
      <c r="H928" s="73" t="s">
        <v>156</v>
      </c>
      <c r="I928" s="73" t="s">
        <v>467</v>
      </c>
      <c r="J928" s="73" t="str">
        <f t="shared" si="14"/>
        <v>Small car miles</v>
      </c>
      <c r="K928" s="28">
        <v>0.16752</v>
      </c>
      <c r="L928" s="48"/>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c r="BE928" s="22"/>
      <c r="BF928" s="22"/>
      <c r="BG928" s="22"/>
      <c r="BH928" s="22"/>
      <c r="BI928" s="22"/>
      <c r="BJ928" s="22"/>
      <c r="BK928" s="22"/>
      <c r="BL928" s="22"/>
      <c r="BM928" s="22"/>
      <c r="BN928" s="22"/>
      <c r="BO928" s="22"/>
      <c r="BP928" s="22"/>
      <c r="BQ928" s="22"/>
      <c r="BR928" s="22"/>
      <c r="BS928" s="22"/>
      <c r="BT928" s="22"/>
      <c r="BU928" s="22"/>
      <c r="BV928" s="22"/>
      <c r="BW928" s="22"/>
      <c r="BX928" s="22"/>
      <c r="BY928" s="22"/>
      <c r="BZ928" s="22"/>
      <c r="CA928" s="22"/>
      <c r="CB928" s="22"/>
      <c r="CC928" s="22"/>
      <c r="CD928" s="22"/>
      <c r="CE928" s="22"/>
      <c r="CF928" s="22"/>
      <c r="CG928" s="22"/>
      <c r="CH928" s="22"/>
      <c r="CI928" s="22"/>
      <c r="CJ928" s="22"/>
      <c r="CK928" s="22"/>
      <c r="CL928" s="22"/>
      <c r="CM928" s="22"/>
      <c r="CN928" s="22"/>
      <c r="CO928" s="22"/>
    </row>
    <row r="929" spans="1:93" s="2" customFormat="1" x14ac:dyDescent="0.3">
      <c r="A929" s="73" t="s">
        <v>240</v>
      </c>
      <c r="B929" s="73" t="s">
        <v>349</v>
      </c>
      <c r="C929" s="75" t="s">
        <v>282</v>
      </c>
      <c r="D929" s="75" t="s">
        <v>24</v>
      </c>
      <c r="E929" s="73"/>
      <c r="F929" s="73" t="s">
        <v>311</v>
      </c>
      <c r="G929" s="73" t="s">
        <v>156</v>
      </c>
      <c r="H929" s="73" t="s">
        <v>156</v>
      </c>
      <c r="I929" s="73" t="s">
        <v>468</v>
      </c>
      <c r="J929" s="73" t="str">
        <f t="shared" si="14"/>
        <v>Small car miles</v>
      </c>
      <c r="K929" s="28">
        <v>1.4499999999999999E-3</v>
      </c>
      <c r="L929" s="48"/>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c r="BE929" s="22"/>
      <c r="BF929" s="22"/>
      <c r="BG929" s="22"/>
      <c r="BH929" s="22"/>
      <c r="BI929" s="22"/>
      <c r="BJ929" s="22"/>
      <c r="BK929" s="22"/>
      <c r="BL929" s="22"/>
      <c r="BM929" s="22"/>
      <c r="BN929" s="22"/>
      <c r="BO929" s="22"/>
      <c r="BP929" s="22"/>
      <c r="BQ929" s="22"/>
      <c r="BR929" s="22"/>
      <c r="BS929" s="22"/>
      <c r="BT929" s="22"/>
      <c r="BU929" s="22"/>
      <c r="BV929" s="22"/>
      <c r="BW929" s="22"/>
      <c r="BX929" s="22"/>
      <c r="BY929" s="22"/>
      <c r="BZ929" s="22"/>
      <c r="CA929" s="22"/>
      <c r="CB929" s="22"/>
      <c r="CC929" s="22"/>
      <c r="CD929" s="22"/>
      <c r="CE929" s="22"/>
      <c r="CF929" s="22"/>
      <c r="CG929" s="22"/>
      <c r="CH929" s="22"/>
      <c r="CI929" s="22"/>
      <c r="CJ929" s="22"/>
      <c r="CK929" s="22"/>
      <c r="CL929" s="22"/>
      <c r="CM929" s="22"/>
      <c r="CN929" s="22"/>
      <c r="CO929" s="22"/>
    </row>
    <row r="930" spans="1:93" s="2" customFormat="1" x14ac:dyDescent="0.3">
      <c r="A930" s="73" t="s">
        <v>240</v>
      </c>
      <c r="B930" s="73" t="s">
        <v>349</v>
      </c>
      <c r="C930" s="75" t="s">
        <v>282</v>
      </c>
      <c r="D930" s="75" t="s">
        <v>24</v>
      </c>
      <c r="E930" s="73"/>
      <c r="F930" s="73" t="s">
        <v>77</v>
      </c>
      <c r="G930" s="73" t="s">
        <v>405</v>
      </c>
      <c r="H930" s="73" t="s">
        <v>405</v>
      </c>
      <c r="I930" s="73" t="s">
        <v>465</v>
      </c>
      <c r="J930" s="73" t="str">
        <f t="shared" si="14"/>
        <v>Small car km</v>
      </c>
      <c r="K930" s="25"/>
      <c r="L930" s="48"/>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c r="BE930" s="22"/>
      <c r="BF930" s="22"/>
      <c r="BG930" s="22"/>
      <c r="BH930" s="22"/>
      <c r="BI930" s="22"/>
      <c r="BJ930" s="22"/>
      <c r="BK930" s="22"/>
      <c r="BL930" s="22"/>
      <c r="BM930" s="22"/>
      <c r="BN930" s="22"/>
      <c r="BO930" s="22"/>
      <c r="BP930" s="22"/>
      <c r="BQ930" s="22"/>
      <c r="BR930" s="22"/>
      <c r="BS930" s="22"/>
      <c r="BT930" s="22"/>
      <c r="BU930" s="22"/>
      <c r="BV930" s="22"/>
      <c r="BW930" s="22"/>
      <c r="BX930" s="22"/>
      <c r="BY930" s="22"/>
      <c r="BZ930" s="22"/>
      <c r="CA930" s="22"/>
      <c r="CB930" s="22"/>
      <c r="CC930" s="22"/>
      <c r="CD930" s="22"/>
      <c r="CE930" s="22"/>
      <c r="CF930" s="22"/>
      <c r="CG930" s="22"/>
      <c r="CH930" s="22"/>
      <c r="CI930" s="22"/>
      <c r="CJ930" s="22"/>
      <c r="CK930" s="22"/>
      <c r="CL930" s="22"/>
      <c r="CM930" s="22"/>
      <c r="CN930" s="22"/>
      <c r="CO930" s="22"/>
    </row>
    <row r="931" spans="1:93" s="2" customFormat="1" x14ac:dyDescent="0.3">
      <c r="A931" s="73" t="s">
        <v>240</v>
      </c>
      <c r="B931" s="73" t="s">
        <v>349</v>
      </c>
      <c r="C931" s="75" t="s">
        <v>282</v>
      </c>
      <c r="D931" s="75" t="s">
        <v>24</v>
      </c>
      <c r="E931" s="73"/>
      <c r="F931" s="73" t="s">
        <v>77</v>
      </c>
      <c r="G931" s="73" t="s">
        <v>405</v>
      </c>
      <c r="H931" s="73" t="s">
        <v>405</v>
      </c>
      <c r="I931" s="73" t="s">
        <v>466</v>
      </c>
      <c r="J931" s="73" t="str">
        <f t="shared" si="14"/>
        <v>Small car km</v>
      </c>
      <c r="K931" s="25"/>
      <c r="L931" s="48"/>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c r="BE931" s="22"/>
      <c r="BF931" s="22"/>
      <c r="BG931" s="22"/>
      <c r="BH931" s="22"/>
      <c r="BI931" s="22"/>
      <c r="BJ931" s="22"/>
      <c r="BK931" s="22"/>
      <c r="BL931" s="22"/>
      <c r="BM931" s="22"/>
      <c r="BN931" s="22"/>
      <c r="BO931" s="22"/>
      <c r="BP931" s="22"/>
      <c r="BQ931" s="22"/>
      <c r="BR931" s="22"/>
      <c r="BS931" s="22"/>
      <c r="BT931" s="22"/>
      <c r="BU931" s="22"/>
      <c r="BV931" s="22"/>
      <c r="BW931" s="22"/>
      <c r="BX931" s="22"/>
      <c r="BY931" s="22"/>
      <c r="BZ931" s="22"/>
      <c r="CA931" s="22"/>
      <c r="CB931" s="22"/>
      <c r="CC931" s="22"/>
      <c r="CD931" s="22"/>
      <c r="CE931" s="22"/>
      <c r="CF931" s="22"/>
      <c r="CG931" s="22"/>
      <c r="CH931" s="22"/>
      <c r="CI931" s="22"/>
      <c r="CJ931" s="22"/>
      <c r="CK931" s="22"/>
      <c r="CL931" s="22"/>
      <c r="CM931" s="22"/>
      <c r="CN931" s="22"/>
      <c r="CO931" s="22"/>
    </row>
    <row r="932" spans="1:93" s="2" customFormat="1" x14ac:dyDescent="0.3">
      <c r="A932" s="73" t="s">
        <v>240</v>
      </c>
      <c r="B932" s="73" t="s">
        <v>349</v>
      </c>
      <c r="C932" s="75" t="s">
        <v>282</v>
      </c>
      <c r="D932" s="75" t="s">
        <v>24</v>
      </c>
      <c r="E932" s="73"/>
      <c r="F932" s="73" t="s">
        <v>77</v>
      </c>
      <c r="G932" s="73" t="s">
        <v>405</v>
      </c>
      <c r="H932" s="73" t="s">
        <v>405</v>
      </c>
      <c r="I932" s="73" t="s">
        <v>467</v>
      </c>
      <c r="J932" s="73" t="str">
        <f t="shared" si="14"/>
        <v>Small car km</v>
      </c>
      <c r="K932" s="25"/>
      <c r="L932" s="48"/>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c r="BE932" s="22"/>
      <c r="BF932" s="22"/>
      <c r="BG932" s="22"/>
      <c r="BH932" s="22"/>
      <c r="BI932" s="22"/>
      <c r="BJ932" s="22"/>
      <c r="BK932" s="22"/>
      <c r="BL932" s="22"/>
      <c r="BM932" s="22"/>
      <c r="BN932" s="22"/>
      <c r="BO932" s="22"/>
      <c r="BP932" s="22"/>
      <c r="BQ932" s="22"/>
      <c r="BR932" s="22"/>
      <c r="BS932" s="22"/>
      <c r="BT932" s="22"/>
      <c r="BU932" s="22"/>
      <c r="BV932" s="22"/>
      <c r="BW932" s="22"/>
      <c r="BX932" s="22"/>
      <c r="BY932" s="22"/>
      <c r="BZ932" s="22"/>
      <c r="CA932" s="22"/>
      <c r="CB932" s="22"/>
      <c r="CC932" s="22"/>
      <c r="CD932" s="22"/>
      <c r="CE932" s="22"/>
      <c r="CF932" s="22"/>
      <c r="CG932" s="22"/>
      <c r="CH932" s="22"/>
      <c r="CI932" s="22"/>
      <c r="CJ932" s="22"/>
      <c r="CK932" s="22"/>
      <c r="CL932" s="22"/>
      <c r="CM932" s="22"/>
      <c r="CN932" s="22"/>
      <c r="CO932" s="22"/>
    </row>
    <row r="933" spans="1:93" s="2" customFormat="1" x14ac:dyDescent="0.3">
      <c r="A933" s="73" t="s">
        <v>240</v>
      </c>
      <c r="B933" s="73" t="s">
        <v>349</v>
      </c>
      <c r="C933" s="75" t="s">
        <v>282</v>
      </c>
      <c r="D933" s="75" t="s">
        <v>24</v>
      </c>
      <c r="E933" s="73"/>
      <c r="F933" s="73" t="s">
        <v>77</v>
      </c>
      <c r="G933" s="73" t="s">
        <v>405</v>
      </c>
      <c r="H933" s="73" t="s">
        <v>405</v>
      </c>
      <c r="I933" s="73" t="s">
        <v>468</v>
      </c>
      <c r="J933" s="73" t="str">
        <f t="shared" si="14"/>
        <v>Small car km</v>
      </c>
      <c r="K933" s="25"/>
      <c r="L933" s="48"/>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c r="BE933" s="22"/>
      <c r="BF933" s="22"/>
      <c r="BG933" s="22"/>
      <c r="BH933" s="22"/>
      <c r="BI933" s="22"/>
      <c r="BJ933" s="22"/>
      <c r="BK933" s="22"/>
      <c r="BL933" s="22"/>
      <c r="BM933" s="22"/>
      <c r="BN933" s="22"/>
      <c r="BO933" s="22"/>
      <c r="BP933" s="22"/>
      <c r="BQ933" s="22"/>
      <c r="BR933" s="22"/>
      <c r="BS933" s="22"/>
      <c r="BT933" s="22"/>
      <c r="BU933" s="22"/>
      <c r="BV933" s="22"/>
      <c r="BW933" s="22"/>
      <c r="BX933" s="22"/>
      <c r="BY933" s="22"/>
      <c r="BZ933" s="22"/>
      <c r="CA933" s="22"/>
      <c r="CB933" s="22"/>
      <c r="CC933" s="22"/>
      <c r="CD933" s="22"/>
      <c r="CE933" s="22"/>
      <c r="CF933" s="22"/>
      <c r="CG933" s="22"/>
      <c r="CH933" s="22"/>
      <c r="CI933" s="22"/>
      <c r="CJ933" s="22"/>
      <c r="CK933" s="22"/>
      <c r="CL933" s="22"/>
      <c r="CM933" s="22"/>
      <c r="CN933" s="22"/>
      <c r="CO933" s="22"/>
    </row>
    <row r="934" spans="1:93" s="2" customFormat="1" x14ac:dyDescent="0.3">
      <c r="A934" s="73" t="s">
        <v>240</v>
      </c>
      <c r="B934" s="73" t="s">
        <v>349</v>
      </c>
      <c r="C934" s="75" t="s">
        <v>282</v>
      </c>
      <c r="D934" s="75" t="s">
        <v>24</v>
      </c>
      <c r="E934" s="73"/>
      <c r="F934" s="73" t="s">
        <v>77</v>
      </c>
      <c r="G934" s="73" t="s">
        <v>156</v>
      </c>
      <c r="H934" s="73" t="s">
        <v>156</v>
      </c>
      <c r="I934" s="73" t="s">
        <v>465</v>
      </c>
      <c r="J934" s="73" t="str">
        <f t="shared" si="14"/>
        <v>Small car miles</v>
      </c>
      <c r="K934" s="25"/>
      <c r="L934" s="48"/>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c r="BE934" s="22"/>
      <c r="BF934" s="22"/>
      <c r="BG934" s="22"/>
      <c r="BH934" s="22"/>
      <c r="BI934" s="22"/>
      <c r="BJ934" s="22"/>
      <c r="BK934" s="22"/>
      <c r="BL934" s="22"/>
      <c r="BM934" s="22"/>
      <c r="BN934" s="22"/>
      <c r="BO934" s="22"/>
      <c r="BP934" s="22"/>
      <c r="BQ934" s="22"/>
      <c r="BR934" s="22"/>
      <c r="BS934" s="22"/>
      <c r="BT934" s="22"/>
      <c r="BU934" s="22"/>
      <c r="BV934" s="22"/>
      <c r="BW934" s="22"/>
      <c r="BX934" s="22"/>
      <c r="BY934" s="22"/>
      <c r="BZ934" s="22"/>
      <c r="CA934" s="22"/>
      <c r="CB934" s="22"/>
      <c r="CC934" s="22"/>
      <c r="CD934" s="22"/>
      <c r="CE934" s="22"/>
      <c r="CF934" s="22"/>
      <c r="CG934" s="22"/>
      <c r="CH934" s="22"/>
      <c r="CI934" s="22"/>
      <c r="CJ934" s="22"/>
      <c r="CK934" s="22"/>
      <c r="CL934" s="22"/>
      <c r="CM934" s="22"/>
      <c r="CN934" s="22"/>
      <c r="CO934" s="22"/>
    </row>
    <row r="935" spans="1:93" s="2" customFormat="1" x14ac:dyDescent="0.3">
      <c r="A935" s="73" t="s">
        <v>240</v>
      </c>
      <c r="B935" s="73" t="s">
        <v>349</v>
      </c>
      <c r="C935" s="75" t="s">
        <v>282</v>
      </c>
      <c r="D935" s="75" t="s">
        <v>24</v>
      </c>
      <c r="E935" s="73"/>
      <c r="F935" s="73" t="s">
        <v>77</v>
      </c>
      <c r="G935" s="73" t="s">
        <v>156</v>
      </c>
      <c r="H935" s="73" t="s">
        <v>156</v>
      </c>
      <c r="I935" s="73" t="s">
        <v>466</v>
      </c>
      <c r="J935" s="73" t="str">
        <f t="shared" si="14"/>
        <v>Small car miles</v>
      </c>
      <c r="K935" s="25"/>
      <c r="L935" s="48"/>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c r="BE935" s="22"/>
      <c r="BF935" s="22"/>
      <c r="BG935" s="22"/>
      <c r="BH935" s="22"/>
      <c r="BI935" s="22"/>
      <c r="BJ935" s="22"/>
      <c r="BK935" s="22"/>
      <c r="BL935" s="22"/>
      <c r="BM935" s="22"/>
      <c r="BN935" s="22"/>
      <c r="BO935" s="22"/>
      <c r="BP935" s="22"/>
      <c r="BQ935" s="22"/>
      <c r="BR935" s="22"/>
      <c r="BS935" s="22"/>
      <c r="BT935" s="22"/>
      <c r="BU935" s="22"/>
      <c r="BV935" s="22"/>
      <c r="BW935" s="22"/>
      <c r="BX935" s="22"/>
      <c r="BY935" s="22"/>
      <c r="BZ935" s="22"/>
      <c r="CA935" s="22"/>
      <c r="CB935" s="22"/>
      <c r="CC935" s="22"/>
      <c r="CD935" s="22"/>
      <c r="CE935" s="22"/>
      <c r="CF935" s="22"/>
      <c r="CG935" s="22"/>
      <c r="CH935" s="22"/>
      <c r="CI935" s="22"/>
      <c r="CJ935" s="22"/>
      <c r="CK935" s="22"/>
      <c r="CL935" s="22"/>
      <c r="CM935" s="22"/>
      <c r="CN935" s="22"/>
      <c r="CO935" s="22"/>
    </row>
    <row r="936" spans="1:93" s="2" customFormat="1" x14ac:dyDescent="0.3">
      <c r="A936" s="73" t="s">
        <v>240</v>
      </c>
      <c r="B936" s="73" t="s">
        <v>349</v>
      </c>
      <c r="C936" s="75" t="s">
        <v>282</v>
      </c>
      <c r="D936" s="75" t="s">
        <v>24</v>
      </c>
      <c r="E936" s="73"/>
      <c r="F936" s="73" t="s">
        <v>77</v>
      </c>
      <c r="G936" s="73" t="s">
        <v>156</v>
      </c>
      <c r="H936" s="73" t="s">
        <v>156</v>
      </c>
      <c r="I936" s="73" t="s">
        <v>467</v>
      </c>
      <c r="J936" s="73" t="str">
        <f t="shared" si="14"/>
        <v>Small car miles</v>
      </c>
      <c r="K936" s="25"/>
      <c r="L936" s="48"/>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c r="BE936" s="22"/>
      <c r="BF936" s="22"/>
      <c r="BG936" s="22"/>
      <c r="BH936" s="22"/>
      <c r="BI936" s="22"/>
      <c r="BJ936" s="22"/>
      <c r="BK936" s="22"/>
      <c r="BL936" s="22"/>
      <c r="BM936" s="22"/>
      <c r="BN936" s="22"/>
      <c r="BO936" s="22"/>
      <c r="BP936" s="22"/>
      <c r="BQ936" s="22"/>
      <c r="BR936" s="22"/>
      <c r="BS936" s="22"/>
      <c r="BT936" s="22"/>
      <c r="BU936" s="22"/>
      <c r="BV936" s="22"/>
      <c r="BW936" s="22"/>
      <c r="BX936" s="22"/>
      <c r="BY936" s="22"/>
      <c r="BZ936" s="22"/>
      <c r="CA936" s="22"/>
      <c r="CB936" s="22"/>
      <c r="CC936" s="22"/>
      <c r="CD936" s="22"/>
      <c r="CE936" s="22"/>
      <c r="CF936" s="22"/>
      <c r="CG936" s="22"/>
      <c r="CH936" s="22"/>
      <c r="CI936" s="22"/>
      <c r="CJ936" s="22"/>
      <c r="CK936" s="22"/>
      <c r="CL936" s="22"/>
      <c r="CM936" s="22"/>
      <c r="CN936" s="22"/>
      <c r="CO936" s="22"/>
    </row>
    <row r="937" spans="1:93" s="2" customFormat="1" x14ac:dyDescent="0.3">
      <c r="A937" s="73" t="s">
        <v>240</v>
      </c>
      <c r="B937" s="73" t="s">
        <v>349</v>
      </c>
      <c r="C937" s="75" t="s">
        <v>282</v>
      </c>
      <c r="D937" s="75" t="s">
        <v>24</v>
      </c>
      <c r="E937" s="73"/>
      <c r="F937" s="73" t="s">
        <v>77</v>
      </c>
      <c r="G937" s="73" t="s">
        <v>156</v>
      </c>
      <c r="H937" s="73" t="s">
        <v>156</v>
      </c>
      <c r="I937" s="73" t="s">
        <v>468</v>
      </c>
      <c r="J937" s="73" t="str">
        <f t="shared" si="14"/>
        <v>Small car miles</v>
      </c>
      <c r="K937" s="25"/>
      <c r="L937" s="48"/>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c r="BE937" s="22"/>
      <c r="BF937" s="22"/>
      <c r="BG937" s="22"/>
      <c r="BH937" s="22"/>
      <c r="BI937" s="22"/>
      <c r="BJ937" s="22"/>
      <c r="BK937" s="22"/>
      <c r="BL937" s="22"/>
      <c r="BM937" s="22"/>
      <c r="BN937" s="22"/>
      <c r="BO937" s="22"/>
      <c r="BP937" s="22"/>
      <c r="BQ937" s="22"/>
      <c r="BR937" s="22"/>
      <c r="BS937" s="22"/>
      <c r="BT937" s="22"/>
      <c r="BU937" s="22"/>
      <c r="BV937" s="22"/>
      <c r="BW937" s="22"/>
      <c r="BX937" s="22"/>
      <c r="BY937" s="22"/>
      <c r="BZ937" s="22"/>
      <c r="CA937" s="22"/>
      <c r="CB937" s="22"/>
      <c r="CC937" s="22"/>
      <c r="CD937" s="22"/>
      <c r="CE937" s="22"/>
      <c r="CF937" s="22"/>
      <c r="CG937" s="22"/>
      <c r="CH937" s="22"/>
      <c r="CI937" s="22"/>
      <c r="CJ937" s="22"/>
      <c r="CK937" s="22"/>
      <c r="CL937" s="22"/>
      <c r="CM937" s="22"/>
      <c r="CN937" s="22"/>
      <c r="CO937" s="22"/>
    </row>
    <row r="938" spans="1:93" s="2" customFormat="1" x14ac:dyDescent="0.3">
      <c r="A938" s="73" t="s">
        <v>240</v>
      </c>
      <c r="B938" s="73" t="s">
        <v>349</v>
      </c>
      <c r="C938" s="75" t="s">
        <v>282</v>
      </c>
      <c r="D938" s="75" t="s">
        <v>24</v>
      </c>
      <c r="E938" s="73"/>
      <c r="F938" s="73" t="s">
        <v>316</v>
      </c>
      <c r="G938" s="73" t="s">
        <v>405</v>
      </c>
      <c r="H938" s="73" t="s">
        <v>405</v>
      </c>
      <c r="I938" s="73" t="s">
        <v>465</v>
      </c>
      <c r="J938" s="73" t="str">
        <f t="shared" si="14"/>
        <v>Small car km</v>
      </c>
      <c r="K938" s="25"/>
      <c r="L938" s="48"/>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c r="BE938" s="22"/>
      <c r="BF938" s="22"/>
      <c r="BG938" s="22"/>
      <c r="BH938" s="22"/>
      <c r="BI938" s="22"/>
      <c r="BJ938" s="22"/>
      <c r="BK938" s="22"/>
      <c r="BL938" s="22"/>
      <c r="BM938" s="22"/>
      <c r="BN938" s="22"/>
      <c r="BO938" s="22"/>
      <c r="BP938" s="22"/>
      <c r="BQ938" s="22"/>
      <c r="BR938" s="22"/>
      <c r="BS938" s="22"/>
      <c r="BT938" s="22"/>
      <c r="BU938" s="22"/>
      <c r="BV938" s="22"/>
      <c r="BW938" s="22"/>
      <c r="BX938" s="22"/>
      <c r="BY938" s="22"/>
      <c r="BZ938" s="22"/>
      <c r="CA938" s="22"/>
      <c r="CB938" s="22"/>
      <c r="CC938" s="22"/>
      <c r="CD938" s="22"/>
      <c r="CE938" s="22"/>
      <c r="CF938" s="22"/>
      <c r="CG938" s="22"/>
      <c r="CH938" s="22"/>
      <c r="CI938" s="22"/>
      <c r="CJ938" s="22"/>
      <c r="CK938" s="22"/>
      <c r="CL938" s="22"/>
      <c r="CM938" s="22"/>
      <c r="CN938" s="22"/>
      <c r="CO938" s="22"/>
    </row>
    <row r="939" spans="1:93" s="2" customFormat="1" x14ac:dyDescent="0.3">
      <c r="A939" s="73" t="s">
        <v>240</v>
      </c>
      <c r="B939" s="73" t="s">
        <v>349</v>
      </c>
      <c r="C939" s="75" t="s">
        <v>282</v>
      </c>
      <c r="D939" s="75" t="s">
        <v>24</v>
      </c>
      <c r="E939" s="73"/>
      <c r="F939" s="73" t="s">
        <v>316</v>
      </c>
      <c r="G939" s="73" t="s">
        <v>405</v>
      </c>
      <c r="H939" s="73" t="s">
        <v>405</v>
      </c>
      <c r="I939" s="73" t="s">
        <v>466</v>
      </c>
      <c r="J939" s="73" t="str">
        <f t="shared" si="14"/>
        <v>Small car km</v>
      </c>
      <c r="K939" s="25"/>
      <c r="L939" s="48"/>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c r="BE939" s="22"/>
      <c r="BF939" s="22"/>
      <c r="BG939" s="22"/>
      <c r="BH939" s="22"/>
      <c r="BI939" s="22"/>
      <c r="BJ939" s="22"/>
      <c r="BK939" s="22"/>
      <c r="BL939" s="22"/>
      <c r="BM939" s="22"/>
      <c r="BN939" s="22"/>
      <c r="BO939" s="22"/>
      <c r="BP939" s="22"/>
      <c r="BQ939" s="22"/>
      <c r="BR939" s="22"/>
      <c r="BS939" s="22"/>
      <c r="BT939" s="22"/>
      <c r="BU939" s="22"/>
      <c r="BV939" s="22"/>
      <c r="BW939" s="22"/>
      <c r="BX939" s="22"/>
      <c r="BY939" s="22"/>
      <c r="BZ939" s="22"/>
      <c r="CA939" s="22"/>
      <c r="CB939" s="22"/>
      <c r="CC939" s="22"/>
      <c r="CD939" s="22"/>
      <c r="CE939" s="22"/>
      <c r="CF939" s="22"/>
      <c r="CG939" s="22"/>
      <c r="CH939" s="22"/>
      <c r="CI939" s="22"/>
      <c r="CJ939" s="22"/>
      <c r="CK939" s="22"/>
      <c r="CL939" s="22"/>
      <c r="CM939" s="22"/>
      <c r="CN939" s="22"/>
      <c r="CO939" s="22"/>
    </row>
    <row r="940" spans="1:93" s="2" customFormat="1" x14ac:dyDescent="0.3">
      <c r="A940" s="73" t="s">
        <v>240</v>
      </c>
      <c r="B940" s="73" t="s">
        <v>349</v>
      </c>
      <c r="C940" s="75" t="s">
        <v>282</v>
      </c>
      <c r="D940" s="75" t="s">
        <v>24</v>
      </c>
      <c r="E940" s="73"/>
      <c r="F940" s="73" t="s">
        <v>316</v>
      </c>
      <c r="G940" s="73" t="s">
        <v>405</v>
      </c>
      <c r="H940" s="73" t="s">
        <v>405</v>
      </c>
      <c r="I940" s="73" t="s">
        <v>467</v>
      </c>
      <c r="J940" s="73" t="str">
        <f t="shared" si="14"/>
        <v>Small car km</v>
      </c>
      <c r="K940" s="25"/>
      <c r="L940" s="48"/>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c r="BE940" s="22"/>
      <c r="BF940" s="22"/>
      <c r="BG940" s="22"/>
      <c r="BH940" s="22"/>
      <c r="BI940" s="22"/>
      <c r="BJ940" s="22"/>
      <c r="BK940" s="22"/>
      <c r="BL940" s="22"/>
      <c r="BM940" s="22"/>
      <c r="BN940" s="22"/>
      <c r="BO940" s="22"/>
      <c r="BP940" s="22"/>
      <c r="BQ940" s="22"/>
      <c r="BR940" s="22"/>
      <c r="BS940" s="22"/>
      <c r="BT940" s="22"/>
      <c r="BU940" s="22"/>
      <c r="BV940" s="22"/>
      <c r="BW940" s="22"/>
      <c r="BX940" s="22"/>
      <c r="BY940" s="22"/>
      <c r="BZ940" s="22"/>
      <c r="CA940" s="22"/>
      <c r="CB940" s="22"/>
      <c r="CC940" s="22"/>
      <c r="CD940" s="22"/>
      <c r="CE940" s="22"/>
      <c r="CF940" s="22"/>
      <c r="CG940" s="22"/>
      <c r="CH940" s="22"/>
      <c r="CI940" s="22"/>
      <c r="CJ940" s="22"/>
      <c r="CK940" s="22"/>
      <c r="CL940" s="22"/>
      <c r="CM940" s="22"/>
      <c r="CN940" s="22"/>
      <c r="CO940" s="22"/>
    </row>
    <row r="941" spans="1:93" s="2" customFormat="1" x14ac:dyDescent="0.3">
      <c r="A941" s="73" t="s">
        <v>240</v>
      </c>
      <c r="B941" s="73" t="s">
        <v>349</v>
      </c>
      <c r="C941" s="75" t="s">
        <v>282</v>
      </c>
      <c r="D941" s="75" t="s">
        <v>24</v>
      </c>
      <c r="E941" s="73"/>
      <c r="F941" s="73" t="s">
        <v>316</v>
      </c>
      <c r="G941" s="73" t="s">
        <v>405</v>
      </c>
      <c r="H941" s="73" t="s">
        <v>405</v>
      </c>
      <c r="I941" s="73" t="s">
        <v>468</v>
      </c>
      <c r="J941" s="73" t="str">
        <f t="shared" si="14"/>
        <v>Small car km</v>
      </c>
      <c r="K941" s="25"/>
      <c r="L941" s="48"/>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c r="BE941" s="22"/>
      <c r="BF941" s="22"/>
      <c r="BG941" s="22"/>
      <c r="BH941" s="22"/>
      <c r="BI941" s="22"/>
      <c r="BJ941" s="22"/>
      <c r="BK941" s="22"/>
      <c r="BL941" s="22"/>
      <c r="BM941" s="22"/>
      <c r="BN941" s="22"/>
      <c r="BO941" s="22"/>
      <c r="BP941" s="22"/>
      <c r="BQ941" s="22"/>
      <c r="BR941" s="22"/>
      <c r="BS941" s="22"/>
      <c r="BT941" s="22"/>
      <c r="BU941" s="22"/>
      <c r="BV941" s="22"/>
      <c r="BW941" s="22"/>
      <c r="BX941" s="22"/>
      <c r="BY941" s="22"/>
      <c r="BZ941" s="22"/>
      <c r="CA941" s="22"/>
      <c r="CB941" s="22"/>
      <c r="CC941" s="22"/>
      <c r="CD941" s="22"/>
      <c r="CE941" s="22"/>
      <c r="CF941" s="22"/>
      <c r="CG941" s="22"/>
      <c r="CH941" s="22"/>
      <c r="CI941" s="22"/>
      <c r="CJ941" s="22"/>
      <c r="CK941" s="22"/>
      <c r="CL941" s="22"/>
      <c r="CM941" s="22"/>
      <c r="CN941" s="22"/>
      <c r="CO941" s="22"/>
    </row>
    <row r="942" spans="1:93" s="2" customFormat="1" x14ac:dyDescent="0.3">
      <c r="A942" s="73" t="s">
        <v>240</v>
      </c>
      <c r="B942" s="73" t="s">
        <v>349</v>
      </c>
      <c r="C942" s="75" t="s">
        <v>282</v>
      </c>
      <c r="D942" s="75" t="s">
        <v>24</v>
      </c>
      <c r="E942" s="73"/>
      <c r="F942" s="73" t="s">
        <v>316</v>
      </c>
      <c r="G942" s="73" t="s">
        <v>156</v>
      </c>
      <c r="H942" s="73" t="s">
        <v>156</v>
      </c>
      <c r="I942" s="73" t="s">
        <v>465</v>
      </c>
      <c r="J942" s="73" t="str">
        <f t="shared" si="14"/>
        <v>Small car miles</v>
      </c>
      <c r="K942" s="25"/>
      <c r="L942" s="48"/>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c r="BE942" s="22"/>
      <c r="BF942" s="22"/>
      <c r="BG942" s="22"/>
      <c r="BH942" s="22"/>
      <c r="BI942" s="22"/>
      <c r="BJ942" s="22"/>
      <c r="BK942" s="22"/>
      <c r="BL942" s="22"/>
      <c r="BM942" s="22"/>
      <c r="BN942" s="22"/>
      <c r="BO942" s="22"/>
      <c r="BP942" s="22"/>
      <c r="BQ942" s="22"/>
      <c r="BR942" s="22"/>
      <c r="BS942" s="22"/>
      <c r="BT942" s="22"/>
      <c r="BU942" s="22"/>
      <c r="BV942" s="22"/>
      <c r="BW942" s="22"/>
      <c r="BX942" s="22"/>
      <c r="BY942" s="22"/>
      <c r="BZ942" s="22"/>
      <c r="CA942" s="22"/>
      <c r="CB942" s="22"/>
      <c r="CC942" s="22"/>
      <c r="CD942" s="22"/>
      <c r="CE942" s="22"/>
      <c r="CF942" s="22"/>
      <c r="CG942" s="22"/>
      <c r="CH942" s="22"/>
      <c r="CI942" s="22"/>
      <c r="CJ942" s="22"/>
      <c r="CK942" s="22"/>
      <c r="CL942" s="22"/>
      <c r="CM942" s="22"/>
      <c r="CN942" s="22"/>
      <c r="CO942" s="22"/>
    </row>
    <row r="943" spans="1:93" s="2" customFormat="1" x14ac:dyDescent="0.3">
      <c r="A943" s="73" t="s">
        <v>240</v>
      </c>
      <c r="B943" s="73" t="s">
        <v>349</v>
      </c>
      <c r="C943" s="75" t="s">
        <v>282</v>
      </c>
      <c r="D943" s="75" t="s">
        <v>24</v>
      </c>
      <c r="E943" s="73"/>
      <c r="F943" s="73" t="s">
        <v>316</v>
      </c>
      <c r="G943" s="73" t="s">
        <v>156</v>
      </c>
      <c r="H943" s="73" t="s">
        <v>156</v>
      </c>
      <c r="I943" s="73" t="s">
        <v>466</v>
      </c>
      <c r="J943" s="73" t="str">
        <f t="shared" si="14"/>
        <v>Small car miles</v>
      </c>
      <c r="K943" s="25"/>
      <c r="L943" s="48"/>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c r="BE943" s="22"/>
      <c r="BF943" s="22"/>
      <c r="BG943" s="22"/>
      <c r="BH943" s="22"/>
      <c r="BI943" s="22"/>
      <c r="BJ943" s="22"/>
      <c r="BK943" s="22"/>
      <c r="BL943" s="22"/>
      <c r="BM943" s="22"/>
      <c r="BN943" s="22"/>
      <c r="BO943" s="22"/>
      <c r="BP943" s="22"/>
      <c r="BQ943" s="22"/>
      <c r="BR943" s="22"/>
      <c r="BS943" s="22"/>
      <c r="BT943" s="22"/>
      <c r="BU943" s="22"/>
      <c r="BV943" s="22"/>
      <c r="BW943" s="22"/>
      <c r="BX943" s="22"/>
      <c r="BY943" s="22"/>
      <c r="BZ943" s="22"/>
      <c r="CA943" s="22"/>
      <c r="CB943" s="22"/>
      <c r="CC943" s="22"/>
      <c r="CD943" s="22"/>
      <c r="CE943" s="22"/>
      <c r="CF943" s="22"/>
      <c r="CG943" s="22"/>
      <c r="CH943" s="22"/>
      <c r="CI943" s="22"/>
      <c r="CJ943" s="22"/>
      <c r="CK943" s="22"/>
      <c r="CL943" s="22"/>
      <c r="CM943" s="22"/>
      <c r="CN943" s="22"/>
      <c r="CO943" s="22"/>
    </row>
    <row r="944" spans="1:93" s="2" customFormat="1" x14ac:dyDescent="0.3">
      <c r="A944" s="73" t="s">
        <v>240</v>
      </c>
      <c r="B944" s="73" t="s">
        <v>349</v>
      </c>
      <c r="C944" s="75" t="s">
        <v>282</v>
      </c>
      <c r="D944" s="75" t="s">
        <v>24</v>
      </c>
      <c r="E944" s="73"/>
      <c r="F944" s="73" t="s">
        <v>316</v>
      </c>
      <c r="G944" s="73" t="s">
        <v>156</v>
      </c>
      <c r="H944" s="73" t="s">
        <v>156</v>
      </c>
      <c r="I944" s="73" t="s">
        <v>467</v>
      </c>
      <c r="J944" s="73" t="str">
        <f t="shared" si="14"/>
        <v>Small car miles</v>
      </c>
      <c r="K944" s="25"/>
      <c r="L944" s="48"/>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c r="BE944" s="22"/>
      <c r="BF944" s="22"/>
      <c r="BG944" s="22"/>
      <c r="BH944" s="22"/>
      <c r="BI944" s="22"/>
      <c r="BJ944" s="22"/>
      <c r="BK944" s="22"/>
      <c r="BL944" s="22"/>
      <c r="BM944" s="22"/>
      <c r="BN944" s="22"/>
      <c r="BO944" s="22"/>
      <c r="BP944" s="22"/>
      <c r="BQ944" s="22"/>
      <c r="BR944" s="22"/>
      <c r="BS944" s="22"/>
      <c r="BT944" s="22"/>
      <c r="BU944" s="22"/>
      <c r="BV944" s="22"/>
      <c r="BW944" s="22"/>
      <c r="BX944" s="22"/>
      <c r="BY944" s="22"/>
      <c r="BZ944" s="22"/>
      <c r="CA944" s="22"/>
      <c r="CB944" s="22"/>
      <c r="CC944" s="22"/>
      <c r="CD944" s="22"/>
      <c r="CE944" s="22"/>
      <c r="CF944" s="22"/>
      <c r="CG944" s="22"/>
      <c r="CH944" s="22"/>
      <c r="CI944" s="22"/>
      <c r="CJ944" s="22"/>
      <c r="CK944" s="22"/>
      <c r="CL944" s="22"/>
      <c r="CM944" s="22"/>
      <c r="CN944" s="22"/>
      <c r="CO944" s="22"/>
    </row>
    <row r="945" spans="1:93" s="2" customFormat="1" x14ac:dyDescent="0.3">
      <c r="A945" s="73" t="s">
        <v>240</v>
      </c>
      <c r="B945" s="73" t="s">
        <v>349</v>
      </c>
      <c r="C945" s="75" t="s">
        <v>282</v>
      </c>
      <c r="D945" s="75" t="s">
        <v>24</v>
      </c>
      <c r="E945" s="73"/>
      <c r="F945" s="73" t="s">
        <v>316</v>
      </c>
      <c r="G945" s="73" t="s">
        <v>156</v>
      </c>
      <c r="H945" s="73" t="s">
        <v>156</v>
      </c>
      <c r="I945" s="73" t="s">
        <v>468</v>
      </c>
      <c r="J945" s="73" t="str">
        <f t="shared" si="14"/>
        <v>Small car miles</v>
      </c>
      <c r="K945" s="25"/>
      <c r="L945" s="48"/>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c r="BE945" s="22"/>
      <c r="BF945" s="22"/>
      <c r="BG945" s="22"/>
      <c r="BH945" s="22"/>
      <c r="BI945" s="22"/>
      <c r="BJ945" s="22"/>
      <c r="BK945" s="22"/>
      <c r="BL945" s="22"/>
      <c r="BM945" s="22"/>
      <c r="BN945" s="22"/>
      <c r="BO945" s="22"/>
      <c r="BP945" s="22"/>
      <c r="BQ945" s="22"/>
      <c r="BR945" s="22"/>
      <c r="BS945" s="22"/>
      <c r="BT945" s="22"/>
      <c r="BU945" s="22"/>
      <c r="BV945" s="22"/>
      <c r="BW945" s="22"/>
      <c r="BX945" s="22"/>
      <c r="BY945" s="22"/>
      <c r="BZ945" s="22"/>
      <c r="CA945" s="22"/>
      <c r="CB945" s="22"/>
      <c r="CC945" s="22"/>
      <c r="CD945" s="22"/>
      <c r="CE945" s="22"/>
      <c r="CF945" s="22"/>
      <c r="CG945" s="22"/>
      <c r="CH945" s="22"/>
      <c r="CI945" s="22"/>
      <c r="CJ945" s="22"/>
      <c r="CK945" s="22"/>
      <c r="CL945" s="22"/>
      <c r="CM945" s="22"/>
      <c r="CN945" s="22"/>
      <c r="CO945" s="22"/>
    </row>
    <row r="946" spans="1:93" s="2" customFormat="1" x14ac:dyDescent="0.3">
      <c r="A946" s="73" t="s">
        <v>240</v>
      </c>
      <c r="B946" s="73" t="s">
        <v>349</v>
      </c>
      <c r="C946" s="75" t="s">
        <v>282</v>
      </c>
      <c r="D946" s="75" t="s">
        <v>24</v>
      </c>
      <c r="E946" s="73"/>
      <c r="F946" s="73" t="s">
        <v>375</v>
      </c>
      <c r="G946" s="73" t="s">
        <v>405</v>
      </c>
      <c r="H946" s="73" t="s">
        <v>405</v>
      </c>
      <c r="I946" s="73" t="s">
        <v>465</v>
      </c>
      <c r="J946" s="73" t="str">
        <f t="shared" si="14"/>
        <v>Small car km</v>
      </c>
      <c r="K946" s="28">
        <v>0.14957999999999999</v>
      </c>
      <c r="L946" s="48"/>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c r="BE946" s="22"/>
      <c r="BF946" s="22"/>
      <c r="BG946" s="22"/>
      <c r="BH946" s="22"/>
      <c r="BI946" s="22"/>
      <c r="BJ946" s="22"/>
      <c r="BK946" s="22"/>
      <c r="BL946" s="22"/>
      <c r="BM946" s="22"/>
      <c r="BN946" s="22"/>
      <c r="BO946" s="22"/>
      <c r="BP946" s="22"/>
      <c r="BQ946" s="22"/>
      <c r="BR946" s="22"/>
      <c r="BS946" s="22"/>
      <c r="BT946" s="22"/>
      <c r="BU946" s="22"/>
      <c r="BV946" s="22"/>
      <c r="BW946" s="22"/>
      <c r="BX946" s="22"/>
      <c r="BY946" s="22"/>
      <c r="BZ946" s="22"/>
      <c r="CA946" s="22"/>
      <c r="CB946" s="22"/>
      <c r="CC946" s="22"/>
      <c r="CD946" s="22"/>
      <c r="CE946" s="22"/>
      <c r="CF946" s="22"/>
      <c r="CG946" s="22"/>
      <c r="CH946" s="22"/>
      <c r="CI946" s="22"/>
      <c r="CJ946" s="22"/>
      <c r="CK946" s="22"/>
      <c r="CL946" s="22"/>
      <c r="CM946" s="22"/>
      <c r="CN946" s="22"/>
      <c r="CO946" s="22"/>
    </row>
    <row r="947" spans="1:93" s="2" customFormat="1" x14ac:dyDescent="0.3">
      <c r="A947" s="73" t="s">
        <v>240</v>
      </c>
      <c r="B947" s="73" t="s">
        <v>349</v>
      </c>
      <c r="C947" s="75" t="s">
        <v>282</v>
      </c>
      <c r="D947" s="75" t="s">
        <v>24</v>
      </c>
      <c r="E947" s="73"/>
      <c r="F947" s="73" t="s">
        <v>375</v>
      </c>
      <c r="G947" s="73" t="s">
        <v>405</v>
      </c>
      <c r="H947" s="73" t="s">
        <v>405</v>
      </c>
      <c r="I947" s="73" t="s">
        <v>466</v>
      </c>
      <c r="J947" s="73" t="str">
        <f t="shared" si="14"/>
        <v>Small car km</v>
      </c>
      <c r="K947" s="28">
        <v>2.1000000000000001E-4</v>
      </c>
      <c r="L947" s="48"/>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c r="BE947" s="22"/>
      <c r="BF947" s="22"/>
      <c r="BG947" s="22"/>
      <c r="BH947" s="22"/>
      <c r="BI947" s="22"/>
      <c r="BJ947" s="22"/>
      <c r="BK947" s="22"/>
      <c r="BL947" s="22"/>
      <c r="BM947" s="22"/>
      <c r="BN947" s="22"/>
      <c r="BO947" s="22"/>
      <c r="BP947" s="22"/>
      <c r="BQ947" s="22"/>
      <c r="BR947" s="22"/>
      <c r="BS947" s="22"/>
      <c r="BT947" s="22"/>
      <c r="BU947" s="22"/>
      <c r="BV947" s="22"/>
      <c r="BW947" s="22"/>
      <c r="BX947" s="22"/>
      <c r="BY947" s="22"/>
      <c r="BZ947" s="22"/>
      <c r="CA947" s="22"/>
      <c r="CB947" s="22"/>
      <c r="CC947" s="22"/>
      <c r="CD947" s="22"/>
      <c r="CE947" s="22"/>
      <c r="CF947" s="22"/>
      <c r="CG947" s="22"/>
      <c r="CH947" s="22"/>
      <c r="CI947" s="22"/>
      <c r="CJ947" s="22"/>
      <c r="CK947" s="22"/>
      <c r="CL947" s="22"/>
      <c r="CM947" s="22"/>
      <c r="CN947" s="22"/>
      <c r="CO947" s="22"/>
    </row>
    <row r="948" spans="1:93" s="2" customFormat="1" x14ac:dyDescent="0.3">
      <c r="A948" s="73" t="s">
        <v>240</v>
      </c>
      <c r="B948" s="73" t="s">
        <v>349</v>
      </c>
      <c r="C948" s="75" t="s">
        <v>282</v>
      </c>
      <c r="D948" s="75" t="s">
        <v>24</v>
      </c>
      <c r="E948" s="73"/>
      <c r="F948" s="73" t="s">
        <v>375</v>
      </c>
      <c r="G948" s="73" t="s">
        <v>405</v>
      </c>
      <c r="H948" s="73" t="s">
        <v>405</v>
      </c>
      <c r="I948" s="73" t="s">
        <v>467</v>
      </c>
      <c r="J948" s="73" t="str">
        <f t="shared" si="14"/>
        <v>Small car km</v>
      </c>
      <c r="K948" s="28">
        <v>0.14846999999999999</v>
      </c>
      <c r="L948" s="48"/>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c r="BE948" s="22"/>
      <c r="BF948" s="22"/>
      <c r="BG948" s="22"/>
      <c r="BH948" s="22"/>
      <c r="BI948" s="22"/>
      <c r="BJ948" s="22"/>
      <c r="BK948" s="22"/>
      <c r="BL948" s="22"/>
      <c r="BM948" s="22"/>
      <c r="BN948" s="22"/>
      <c r="BO948" s="22"/>
      <c r="BP948" s="22"/>
      <c r="BQ948" s="22"/>
      <c r="BR948" s="22"/>
      <c r="BS948" s="22"/>
      <c r="BT948" s="22"/>
      <c r="BU948" s="22"/>
      <c r="BV948" s="22"/>
      <c r="BW948" s="22"/>
      <c r="BX948" s="22"/>
      <c r="BY948" s="22"/>
      <c r="BZ948" s="22"/>
      <c r="CA948" s="22"/>
      <c r="CB948" s="22"/>
      <c r="CC948" s="22"/>
      <c r="CD948" s="22"/>
      <c r="CE948" s="22"/>
      <c r="CF948" s="22"/>
      <c r="CG948" s="22"/>
      <c r="CH948" s="22"/>
      <c r="CI948" s="22"/>
      <c r="CJ948" s="22"/>
      <c r="CK948" s="22"/>
      <c r="CL948" s="22"/>
      <c r="CM948" s="22"/>
      <c r="CN948" s="22"/>
      <c r="CO948" s="22"/>
    </row>
    <row r="949" spans="1:93" s="2" customFormat="1" x14ac:dyDescent="0.3">
      <c r="A949" s="73" t="s">
        <v>240</v>
      </c>
      <c r="B949" s="73" t="s">
        <v>349</v>
      </c>
      <c r="C949" s="75" t="s">
        <v>282</v>
      </c>
      <c r="D949" s="75" t="s">
        <v>24</v>
      </c>
      <c r="E949" s="73"/>
      <c r="F949" s="73" t="s">
        <v>375</v>
      </c>
      <c r="G949" s="73" t="s">
        <v>405</v>
      </c>
      <c r="H949" s="73" t="s">
        <v>405</v>
      </c>
      <c r="I949" s="73" t="s">
        <v>468</v>
      </c>
      <c r="J949" s="73" t="str">
        <f t="shared" si="14"/>
        <v>Small car km</v>
      </c>
      <c r="K949" s="28">
        <v>8.9999999999999998E-4</v>
      </c>
      <c r="L949" s="48"/>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c r="BE949" s="22"/>
      <c r="BF949" s="22"/>
      <c r="BG949" s="22"/>
      <c r="BH949" s="22"/>
      <c r="BI949" s="22"/>
      <c r="BJ949" s="22"/>
      <c r="BK949" s="22"/>
      <c r="BL949" s="22"/>
      <c r="BM949" s="22"/>
      <c r="BN949" s="22"/>
      <c r="BO949" s="22"/>
      <c r="BP949" s="22"/>
      <c r="BQ949" s="22"/>
      <c r="BR949" s="22"/>
      <c r="BS949" s="22"/>
      <c r="BT949" s="22"/>
      <c r="BU949" s="22"/>
      <c r="BV949" s="22"/>
      <c r="BW949" s="22"/>
      <c r="BX949" s="22"/>
      <c r="BY949" s="22"/>
      <c r="BZ949" s="22"/>
      <c r="CA949" s="22"/>
      <c r="CB949" s="22"/>
      <c r="CC949" s="22"/>
      <c r="CD949" s="22"/>
      <c r="CE949" s="22"/>
      <c r="CF949" s="22"/>
      <c r="CG949" s="22"/>
      <c r="CH949" s="22"/>
      <c r="CI949" s="22"/>
      <c r="CJ949" s="22"/>
      <c r="CK949" s="22"/>
      <c r="CL949" s="22"/>
      <c r="CM949" s="22"/>
      <c r="CN949" s="22"/>
      <c r="CO949" s="22"/>
    </row>
    <row r="950" spans="1:93" s="2" customFormat="1" x14ac:dyDescent="0.3">
      <c r="A950" s="73" t="s">
        <v>240</v>
      </c>
      <c r="B950" s="73" t="s">
        <v>349</v>
      </c>
      <c r="C950" s="75" t="s">
        <v>282</v>
      </c>
      <c r="D950" s="75" t="s">
        <v>24</v>
      </c>
      <c r="E950" s="73"/>
      <c r="F950" s="73" t="s">
        <v>375</v>
      </c>
      <c r="G950" s="73" t="s">
        <v>156</v>
      </c>
      <c r="H950" s="73" t="s">
        <v>156</v>
      </c>
      <c r="I950" s="73" t="s">
        <v>465</v>
      </c>
      <c r="J950" s="73" t="str">
        <f t="shared" si="14"/>
        <v>Small car miles</v>
      </c>
      <c r="K950" s="28">
        <v>0.24072000000000002</v>
      </c>
      <c r="L950" s="48"/>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c r="BE950" s="22"/>
      <c r="BF950" s="22"/>
      <c r="BG950" s="22"/>
      <c r="BH950" s="22"/>
      <c r="BI950" s="22"/>
      <c r="BJ950" s="22"/>
      <c r="BK950" s="22"/>
      <c r="BL950" s="22"/>
      <c r="BM950" s="22"/>
      <c r="BN950" s="22"/>
      <c r="BO950" s="22"/>
      <c r="BP950" s="22"/>
      <c r="BQ950" s="22"/>
      <c r="BR950" s="22"/>
      <c r="BS950" s="22"/>
      <c r="BT950" s="22"/>
      <c r="BU950" s="22"/>
      <c r="BV950" s="22"/>
      <c r="BW950" s="22"/>
      <c r="BX950" s="22"/>
      <c r="BY950" s="22"/>
      <c r="BZ950" s="22"/>
      <c r="CA950" s="22"/>
      <c r="CB950" s="22"/>
      <c r="CC950" s="22"/>
      <c r="CD950" s="22"/>
      <c r="CE950" s="22"/>
      <c r="CF950" s="22"/>
      <c r="CG950" s="22"/>
      <c r="CH950" s="22"/>
      <c r="CI950" s="22"/>
      <c r="CJ950" s="22"/>
      <c r="CK950" s="22"/>
      <c r="CL950" s="22"/>
      <c r="CM950" s="22"/>
      <c r="CN950" s="22"/>
      <c r="CO950" s="22"/>
    </row>
    <row r="951" spans="1:93" s="2" customFormat="1" x14ac:dyDescent="0.3">
      <c r="A951" s="73" t="s">
        <v>240</v>
      </c>
      <c r="B951" s="73" t="s">
        <v>349</v>
      </c>
      <c r="C951" s="75" t="s">
        <v>282</v>
      </c>
      <c r="D951" s="75" t="s">
        <v>24</v>
      </c>
      <c r="E951" s="73"/>
      <c r="F951" s="73" t="s">
        <v>375</v>
      </c>
      <c r="G951" s="73" t="s">
        <v>156</v>
      </c>
      <c r="H951" s="73" t="s">
        <v>156</v>
      </c>
      <c r="I951" s="73" t="s">
        <v>466</v>
      </c>
      <c r="J951" s="73" t="str">
        <f t="shared" si="14"/>
        <v>Small car miles</v>
      </c>
      <c r="K951" s="28">
        <v>3.3E-4</v>
      </c>
      <c r="L951" s="48"/>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c r="BE951" s="22"/>
      <c r="BF951" s="22"/>
      <c r="BG951" s="22"/>
      <c r="BH951" s="22"/>
      <c r="BI951" s="22"/>
      <c r="BJ951" s="22"/>
      <c r="BK951" s="22"/>
      <c r="BL951" s="22"/>
      <c r="BM951" s="22"/>
      <c r="BN951" s="22"/>
      <c r="BO951" s="22"/>
      <c r="BP951" s="22"/>
      <c r="BQ951" s="22"/>
      <c r="BR951" s="22"/>
      <c r="BS951" s="22"/>
      <c r="BT951" s="22"/>
      <c r="BU951" s="22"/>
      <c r="BV951" s="22"/>
      <c r="BW951" s="22"/>
      <c r="BX951" s="22"/>
      <c r="BY951" s="22"/>
      <c r="BZ951" s="22"/>
      <c r="CA951" s="22"/>
      <c r="CB951" s="22"/>
      <c r="CC951" s="22"/>
      <c r="CD951" s="22"/>
      <c r="CE951" s="22"/>
      <c r="CF951" s="22"/>
      <c r="CG951" s="22"/>
      <c r="CH951" s="22"/>
      <c r="CI951" s="22"/>
      <c r="CJ951" s="22"/>
      <c r="CK951" s="22"/>
      <c r="CL951" s="22"/>
      <c r="CM951" s="22"/>
      <c r="CN951" s="22"/>
      <c r="CO951" s="22"/>
    </row>
    <row r="952" spans="1:93" s="2" customFormat="1" x14ac:dyDescent="0.3">
      <c r="A952" s="73" t="s">
        <v>240</v>
      </c>
      <c r="B952" s="73" t="s">
        <v>349</v>
      </c>
      <c r="C952" s="75" t="s">
        <v>282</v>
      </c>
      <c r="D952" s="75" t="s">
        <v>24</v>
      </c>
      <c r="E952" s="73"/>
      <c r="F952" s="73" t="s">
        <v>375</v>
      </c>
      <c r="G952" s="73" t="s">
        <v>156</v>
      </c>
      <c r="H952" s="73" t="s">
        <v>156</v>
      </c>
      <c r="I952" s="73" t="s">
        <v>467</v>
      </c>
      <c r="J952" s="73" t="str">
        <f t="shared" si="14"/>
        <v>Small car miles</v>
      </c>
      <c r="K952" s="28">
        <v>0.23894000000000001</v>
      </c>
      <c r="L952" s="48"/>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c r="BE952" s="22"/>
      <c r="BF952" s="22"/>
      <c r="BG952" s="22"/>
      <c r="BH952" s="22"/>
      <c r="BI952" s="22"/>
      <c r="BJ952" s="22"/>
      <c r="BK952" s="22"/>
      <c r="BL952" s="22"/>
      <c r="BM952" s="22"/>
      <c r="BN952" s="22"/>
      <c r="BO952" s="22"/>
      <c r="BP952" s="22"/>
      <c r="BQ952" s="22"/>
      <c r="BR952" s="22"/>
      <c r="BS952" s="22"/>
      <c r="BT952" s="22"/>
      <c r="BU952" s="22"/>
      <c r="BV952" s="22"/>
      <c r="BW952" s="22"/>
      <c r="BX952" s="22"/>
      <c r="BY952" s="22"/>
      <c r="BZ952" s="22"/>
      <c r="CA952" s="22"/>
      <c r="CB952" s="22"/>
      <c r="CC952" s="22"/>
      <c r="CD952" s="22"/>
      <c r="CE952" s="22"/>
      <c r="CF952" s="22"/>
      <c r="CG952" s="22"/>
      <c r="CH952" s="22"/>
      <c r="CI952" s="22"/>
      <c r="CJ952" s="22"/>
      <c r="CK952" s="22"/>
      <c r="CL952" s="22"/>
      <c r="CM952" s="22"/>
      <c r="CN952" s="22"/>
      <c r="CO952" s="22"/>
    </row>
    <row r="953" spans="1:93" s="2" customFormat="1" x14ac:dyDescent="0.3">
      <c r="A953" s="73" t="s">
        <v>240</v>
      </c>
      <c r="B953" s="73" t="s">
        <v>349</v>
      </c>
      <c r="C953" s="75" t="s">
        <v>282</v>
      </c>
      <c r="D953" s="75" t="s">
        <v>24</v>
      </c>
      <c r="E953" s="73"/>
      <c r="F953" s="73" t="s">
        <v>375</v>
      </c>
      <c r="G953" s="73" t="s">
        <v>156</v>
      </c>
      <c r="H953" s="73" t="s">
        <v>156</v>
      </c>
      <c r="I953" s="73" t="s">
        <v>468</v>
      </c>
      <c r="J953" s="73" t="str">
        <f t="shared" si="14"/>
        <v>Small car miles</v>
      </c>
      <c r="K953" s="28">
        <v>1.4499999999999999E-3</v>
      </c>
      <c r="L953" s="48"/>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c r="BE953" s="22"/>
      <c r="BF953" s="22"/>
      <c r="BG953" s="22"/>
      <c r="BH953" s="22"/>
      <c r="BI953" s="22"/>
      <c r="BJ953" s="22"/>
      <c r="BK953" s="22"/>
      <c r="BL953" s="22"/>
      <c r="BM953" s="22"/>
      <c r="BN953" s="22"/>
      <c r="BO953" s="22"/>
      <c r="BP953" s="22"/>
      <c r="BQ953" s="22"/>
      <c r="BR953" s="22"/>
      <c r="BS953" s="22"/>
      <c r="BT953" s="22"/>
      <c r="BU953" s="22"/>
      <c r="BV953" s="22"/>
      <c r="BW953" s="22"/>
      <c r="BX953" s="22"/>
      <c r="BY953" s="22"/>
      <c r="BZ953" s="22"/>
      <c r="CA953" s="22"/>
      <c r="CB953" s="22"/>
      <c r="CC953" s="22"/>
      <c r="CD953" s="22"/>
      <c r="CE953" s="22"/>
      <c r="CF953" s="22"/>
      <c r="CG953" s="22"/>
      <c r="CH953" s="22"/>
      <c r="CI953" s="22"/>
      <c r="CJ953" s="22"/>
      <c r="CK953" s="22"/>
      <c r="CL953" s="22"/>
      <c r="CM953" s="22"/>
      <c r="CN953" s="22"/>
      <c r="CO953" s="22"/>
    </row>
    <row r="954" spans="1:93" x14ac:dyDescent="0.3">
      <c r="A954" s="73" t="s">
        <v>240</v>
      </c>
      <c r="B954" s="73" t="s">
        <v>349</v>
      </c>
      <c r="C954" s="75" t="s">
        <v>282</v>
      </c>
      <c r="D954" s="75" t="s">
        <v>24</v>
      </c>
      <c r="E954" s="73"/>
      <c r="F954" s="73" t="s">
        <v>490</v>
      </c>
      <c r="G954" s="73" t="s">
        <v>405</v>
      </c>
      <c r="H954" s="73" t="s">
        <v>405</v>
      </c>
      <c r="I954" s="73" t="s">
        <v>465</v>
      </c>
      <c r="J954" s="73" t="str">
        <f t="shared" si="14"/>
        <v>Small car km</v>
      </c>
      <c r="K954" s="28">
        <v>2.9350000000000001E-2</v>
      </c>
    </row>
    <row r="955" spans="1:93" x14ac:dyDescent="0.3">
      <c r="A955" s="73" t="s">
        <v>240</v>
      </c>
      <c r="B955" s="73" t="s">
        <v>349</v>
      </c>
      <c r="C955" s="75" t="s">
        <v>282</v>
      </c>
      <c r="D955" s="75" t="s">
        <v>24</v>
      </c>
      <c r="E955" s="73"/>
      <c r="F955" s="73" t="s">
        <v>490</v>
      </c>
      <c r="G955" s="73" t="s">
        <v>405</v>
      </c>
      <c r="H955" s="73" t="s">
        <v>405</v>
      </c>
      <c r="I955" s="73" t="s">
        <v>466</v>
      </c>
      <c r="J955" s="73" t="str">
        <f t="shared" si="14"/>
        <v>Small car km</v>
      </c>
      <c r="K955" s="28">
        <v>9.0000000000000006E-5</v>
      </c>
    </row>
    <row r="956" spans="1:93" x14ac:dyDescent="0.3">
      <c r="A956" s="73" t="s">
        <v>240</v>
      </c>
      <c r="B956" s="73" t="s">
        <v>349</v>
      </c>
      <c r="C956" s="75" t="s">
        <v>282</v>
      </c>
      <c r="D956" s="75" t="s">
        <v>24</v>
      </c>
      <c r="E956" s="73"/>
      <c r="F956" s="73" t="s">
        <v>490</v>
      </c>
      <c r="G956" s="73" t="s">
        <v>405</v>
      </c>
      <c r="H956" s="73" t="s">
        <v>405</v>
      </c>
      <c r="I956" s="73" t="s">
        <v>467</v>
      </c>
      <c r="J956" s="73" t="str">
        <f t="shared" si="14"/>
        <v>Small car km</v>
      </c>
      <c r="K956" s="28">
        <v>2.9180000000000001E-2</v>
      </c>
    </row>
    <row r="957" spans="1:93" x14ac:dyDescent="0.3">
      <c r="A957" s="73" t="s">
        <v>240</v>
      </c>
      <c r="B957" s="73" t="s">
        <v>349</v>
      </c>
      <c r="C957" s="75" t="s">
        <v>282</v>
      </c>
      <c r="D957" s="75" t="s">
        <v>24</v>
      </c>
      <c r="E957" s="73"/>
      <c r="F957" s="73" t="s">
        <v>490</v>
      </c>
      <c r="G957" s="73" t="s">
        <v>405</v>
      </c>
      <c r="H957" s="73" t="s">
        <v>405</v>
      </c>
      <c r="I957" s="73" t="s">
        <v>468</v>
      </c>
      <c r="J957" s="73" t="str">
        <f t="shared" si="14"/>
        <v>Small car km</v>
      </c>
      <c r="K957" s="28">
        <v>8.0000000000000007E-5</v>
      </c>
    </row>
    <row r="958" spans="1:93" x14ac:dyDescent="0.3">
      <c r="A958" s="73" t="s">
        <v>240</v>
      </c>
      <c r="B958" s="73" t="s">
        <v>349</v>
      </c>
      <c r="C958" s="75" t="s">
        <v>282</v>
      </c>
      <c r="D958" s="75" t="s">
        <v>24</v>
      </c>
      <c r="E958" s="73"/>
      <c r="F958" s="73" t="s">
        <v>490</v>
      </c>
      <c r="G958" s="73" t="s">
        <v>156</v>
      </c>
      <c r="H958" s="73" t="s">
        <v>156</v>
      </c>
      <c r="I958" s="73" t="s">
        <v>465</v>
      </c>
      <c r="J958" s="73" t="str">
        <f t="shared" si="14"/>
        <v>Small car miles</v>
      </c>
      <c r="K958" s="28">
        <v>4.7230000000000001E-2</v>
      </c>
    </row>
    <row r="959" spans="1:93" x14ac:dyDescent="0.3">
      <c r="A959" s="73" t="s">
        <v>240</v>
      </c>
      <c r="B959" s="73" t="s">
        <v>349</v>
      </c>
      <c r="C959" s="75" t="s">
        <v>282</v>
      </c>
      <c r="D959" s="75" t="s">
        <v>24</v>
      </c>
      <c r="E959" s="73"/>
      <c r="F959" s="73" t="s">
        <v>490</v>
      </c>
      <c r="G959" s="73" t="s">
        <v>156</v>
      </c>
      <c r="H959" s="73" t="s">
        <v>156</v>
      </c>
      <c r="I959" s="73" t="s">
        <v>466</v>
      </c>
      <c r="J959" s="73" t="str">
        <f t="shared" si="14"/>
        <v>Small car miles</v>
      </c>
      <c r="K959" s="28">
        <v>1.3999999999999999E-4</v>
      </c>
    </row>
    <row r="960" spans="1:93" x14ac:dyDescent="0.3">
      <c r="A960" s="73" t="s">
        <v>240</v>
      </c>
      <c r="B960" s="73" t="s">
        <v>349</v>
      </c>
      <c r="C960" s="75" t="s">
        <v>282</v>
      </c>
      <c r="D960" s="75" t="s">
        <v>24</v>
      </c>
      <c r="E960" s="73"/>
      <c r="F960" s="73" t="s">
        <v>490</v>
      </c>
      <c r="G960" s="73" t="s">
        <v>156</v>
      </c>
      <c r="H960" s="73" t="s">
        <v>156</v>
      </c>
      <c r="I960" s="73" t="s">
        <v>467</v>
      </c>
      <c r="J960" s="73" t="str">
        <f t="shared" si="14"/>
        <v>Small car miles</v>
      </c>
      <c r="K960" s="28">
        <v>4.6960000000000002E-2</v>
      </c>
    </row>
    <row r="961" spans="1:93" x14ac:dyDescent="0.3">
      <c r="A961" s="73" t="s">
        <v>240</v>
      </c>
      <c r="B961" s="73" t="s">
        <v>349</v>
      </c>
      <c r="C961" s="75" t="s">
        <v>282</v>
      </c>
      <c r="D961" s="75" t="s">
        <v>24</v>
      </c>
      <c r="E961" s="73"/>
      <c r="F961" s="73" t="s">
        <v>490</v>
      </c>
      <c r="G961" s="73" t="s">
        <v>156</v>
      </c>
      <c r="H961" s="73" t="s">
        <v>156</v>
      </c>
      <c r="I961" s="73" t="s">
        <v>468</v>
      </c>
      <c r="J961" s="73" t="str">
        <f t="shared" si="14"/>
        <v>Small car miles</v>
      </c>
      <c r="K961" s="28">
        <v>1.2999999999999999E-4</v>
      </c>
    </row>
    <row r="962" spans="1:93" x14ac:dyDescent="0.3">
      <c r="A962" s="73" t="s">
        <v>240</v>
      </c>
      <c r="B962" s="73" t="s">
        <v>349</v>
      </c>
      <c r="C962" s="75" t="s">
        <v>282</v>
      </c>
      <c r="D962" s="75" t="s">
        <v>24</v>
      </c>
      <c r="E962" s="73"/>
      <c r="F962" s="73" t="s">
        <v>491</v>
      </c>
      <c r="G962" s="73" t="s">
        <v>405</v>
      </c>
      <c r="H962" s="73" t="s">
        <v>405</v>
      </c>
      <c r="I962" s="73" t="s">
        <v>465</v>
      </c>
      <c r="J962" s="73" t="str">
        <f t="shared" si="14"/>
        <v>Small car km</v>
      </c>
      <c r="K962" s="28">
        <v>0</v>
      </c>
    </row>
    <row r="963" spans="1:93" x14ac:dyDescent="0.3">
      <c r="A963" s="73" t="s">
        <v>240</v>
      </c>
      <c r="B963" s="73" t="s">
        <v>349</v>
      </c>
      <c r="C963" s="75" t="s">
        <v>282</v>
      </c>
      <c r="D963" s="75" t="s">
        <v>24</v>
      </c>
      <c r="E963" s="73"/>
      <c r="F963" s="73" t="s">
        <v>491</v>
      </c>
      <c r="G963" s="73" t="s">
        <v>405</v>
      </c>
      <c r="H963" s="73" t="s">
        <v>405</v>
      </c>
      <c r="I963" s="73" t="s">
        <v>466</v>
      </c>
      <c r="J963" s="73" t="str">
        <f t="shared" si="14"/>
        <v>Small car km</v>
      </c>
      <c r="K963" s="28">
        <v>0</v>
      </c>
    </row>
    <row r="964" spans="1:93" x14ac:dyDescent="0.3">
      <c r="A964" s="73" t="s">
        <v>240</v>
      </c>
      <c r="B964" s="73" t="s">
        <v>349</v>
      </c>
      <c r="C964" s="75" t="s">
        <v>282</v>
      </c>
      <c r="D964" s="75" t="s">
        <v>24</v>
      </c>
      <c r="E964" s="73"/>
      <c r="F964" s="73" t="s">
        <v>491</v>
      </c>
      <c r="G964" s="73" t="s">
        <v>405</v>
      </c>
      <c r="H964" s="73" t="s">
        <v>405</v>
      </c>
      <c r="I964" s="73" t="s">
        <v>467</v>
      </c>
      <c r="J964" s="73" t="str">
        <f t="shared" si="14"/>
        <v>Small car km</v>
      </c>
      <c r="K964" s="28">
        <v>0</v>
      </c>
    </row>
    <row r="965" spans="1:93" x14ac:dyDescent="0.3">
      <c r="A965" s="73" t="s">
        <v>240</v>
      </c>
      <c r="B965" s="73" t="s">
        <v>349</v>
      </c>
      <c r="C965" s="75" t="s">
        <v>282</v>
      </c>
      <c r="D965" s="75" t="s">
        <v>24</v>
      </c>
      <c r="E965" s="73"/>
      <c r="F965" s="73" t="s">
        <v>491</v>
      </c>
      <c r="G965" s="73" t="s">
        <v>405</v>
      </c>
      <c r="H965" s="73" t="s">
        <v>405</v>
      </c>
      <c r="I965" s="73" t="s">
        <v>468</v>
      </c>
      <c r="J965" s="73" t="str">
        <f t="shared" si="14"/>
        <v>Small car km</v>
      </c>
      <c r="K965" s="28">
        <v>0</v>
      </c>
    </row>
    <row r="966" spans="1:93" x14ac:dyDescent="0.3">
      <c r="A966" s="73" t="s">
        <v>240</v>
      </c>
      <c r="B966" s="73" t="s">
        <v>349</v>
      </c>
      <c r="C966" s="75" t="s">
        <v>282</v>
      </c>
      <c r="D966" s="75" t="s">
        <v>24</v>
      </c>
      <c r="E966" s="73"/>
      <c r="F966" s="73" t="s">
        <v>491</v>
      </c>
      <c r="G966" s="73" t="s">
        <v>156</v>
      </c>
      <c r="H966" s="73" t="s">
        <v>156</v>
      </c>
      <c r="I966" s="73" t="s">
        <v>465</v>
      </c>
      <c r="J966" s="73" t="str">
        <f t="shared" ref="J966:J1029" si="15">CONCATENATE(D966," ",H966)</f>
        <v>Small car miles</v>
      </c>
      <c r="K966" s="28">
        <v>0</v>
      </c>
    </row>
    <row r="967" spans="1:93" x14ac:dyDescent="0.3">
      <c r="A967" s="73" t="s">
        <v>240</v>
      </c>
      <c r="B967" s="73" t="s">
        <v>349</v>
      </c>
      <c r="C967" s="75" t="s">
        <v>282</v>
      </c>
      <c r="D967" s="75" t="s">
        <v>24</v>
      </c>
      <c r="E967" s="73"/>
      <c r="F967" s="73" t="s">
        <v>491</v>
      </c>
      <c r="G967" s="73" t="s">
        <v>156</v>
      </c>
      <c r="H967" s="73" t="s">
        <v>156</v>
      </c>
      <c r="I967" s="73" t="s">
        <v>466</v>
      </c>
      <c r="J967" s="73" t="str">
        <f t="shared" si="15"/>
        <v>Small car miles</v>
      </c>
      <c r="K967" s="28">
        <v>0</v>
      </c>
    </row>
    <row r="968" spans="1:93" x14ac:dyDescent="0.3">
      <c r="A968" s="73" t="s">
        <v>240</v>
      </c>
      <c r="B968" s="73" t="s">
        <v>349</v>
      </c>
      <c r="C968" s="75" t="s">
        <v>282</v>
      </c>
      <c r="D968" s="75" t="s">
        <v>24</v>
      </c>
      <c r="E968" s="73"/>
      <c r="F968" s="73" t="s">
        <v>491</v>
      </c>
      <c r="G968" s="73" t="s">
        <v>156</v>
      </c>
      <c r="H968" s="73" t="s">
        <v>156</v>
      </c>
      <c r="I968" s="73" t="s">
        <v>467</v>
      </c>
      <c r="J968" s="73" t="str">
        <f t="shared" si="15"/>
        <v>Small car miles</v>
      </c>
      <c r="K968" s="28">
        <v>0</v>
      </c>
    </row>
    <row r="969" spans="1:93" x14ac:dyDescent="0.3">
      <c r="A969" s="73" t="s">
        <v>240</v>
      </c>
      <c r="B969" s="73" t="s">
        <v>349</v>
      </c>
      <c r="C969" s="75" t="s">
        <v>282</v>
      </c>
      <c r="D969" s="75" t="s">
        <v>24</v>
      </c>
      <c r="E969" s="73"/>
      <c r="F969" s="73" t="s">
        <v>491</v>
      </c>
      <c r="G969" s="73" t="s">
        <v>156</v>
      </c>
      <c r="H969" s="73" t="s">
        <v>156</v>
      </c>
      <c r="I969" s="73" t="s">
        <v>468</v>
      </c>
      <c r="J969" s="73" t="str">
        <f t="shared" si="15"/>
        <v>Small car miles</v>
      </c>
      <c r="K969" s="28">
        <v>0</v>
      </c>
    </row>
    <row r="970" spans="1:93" s="2" customFormat="1" x14ac:dyDescent="0.3">
      <c r="A970" s="73" t="s">
        <v>240</v>
      </c>
      <c r="B970" s="73" t="s">
        <v>349</v>
      </c>
      <c r="C970" s="75" t="s">
        <v>282</v>
      </c>
      <c r="D970" s="75" t="s">
        <v>33</v>
      </c>
      <c r="E970" s="73"/>
      <c r="F970" s="73" t="s">
        <v>412</v>
      </c>
      <c r="G970" s="73" t="s">
        <v>405</v>
      </c>
      <c r="H970" s="73" t="s">
        <v>405</v>
      </c>
      <c r="I970" s="73" t="s">
        <v>465</v>
      </c>
      <c r="J970" s="73" t="str">
        <f t="shared" si="15"/>
        <v>Medium car km</v>
      </c>
      <c r="K970" s="28">
        <v>0.17061000000000001</v>
      </c>
      <c r="L970" s="48"/>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c r="BE970" s="22"/>
      <c r="BF970" s="22"/>
      <c r="BG970" s="22"/>
      <c r="BH970" s="22"/>
      <c r="BI970" s="22"/>
      <c r="BJ970" s="22"/>
      <c r="BK970" s="22"/>
      <c r="BL970" s="22"/>
      <c r="BM970" s="22"/>
      <c r="BN970" s="22"/>
      <c r="BO970" s="22"/>
      <c r="BP970" s="22"/>
      <c r="BQ970" s="22"/>
      <c r="BR970" s="22"/>
      <c r="BS970" s="22"/>
      <c r="BT970" s="22"/>
      <c r="BU970" s="22"/>
      <c r="BV970" s="22"/>
      <c r="BW970" s="22"/>
      <c r="BX970" s="22"/>
      <c r="BY970" s="22"/>
      <c r="BZ970" s="22"/>
      <c r="CA970" s="22"/>
      <c r="CB970" s="22"/>
      <c r="CC970" s="22"/>
      <c r="CD970" s="22"/>
      <c r="CE970" s="22"/>
      <c r="CF970" s="22"/>
      <c r="CG970" s="22"/>
      <c r="CH970" s="22"/>
      <c r="CI970" s="22"/>
      <c r="CJ970" s="22"/>
      <c r="CK970" s="22"/>
      <c r="CL970" s="22"/>
      <c r="CM970" s="22"/>
      <c r="CN970" s="22"/>
      <c r="CO970" s="22"/>
    </row>
    <row r="971" spans="1:93" s="2" customFormat="1" x14ac:dyDescent="0.3">
      <c r="A971" s="73" t="s">
        <v>240</v>
      </c>
      <c r="B971" s="73" t="s">
        <v>349</v>
      </c>
      <c r="C971" s="75" t="s">
        <v>282</v>
      </c>
      <c r="D971" s="75" t="s">
        <v>33</v>
      </c>
      <c r="E971" s="73"/>
      <c r="F971" s="73" t="s">
        <v>412</v>
      </c>
      <c r="G971" s="73" t="s">
        <v>405</v>
      </c>
      <c r="H971" s="73" t="s">
        <v>405</v>
      </c>
      <c r="I971" s="73" t="s">
        <v>466</v>
      </c>
      <c r="J971" s="73" t="str">
        <f t="shared" si="15"/>
        <v>Medium car km</v>
      </c>
      <c r="K971" s="145">
        <v>4.3200000000000001E-6</v>
      </c>
      <c r="L971" s="48"/>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c r="BE971" s="22"/>
      <c r="BF971" s="22"/>
      <c r="BG971" s="22"/>
      <c r="BH971" s="22"/>
      <c r="BI971" s="22"/>
      <c r="BJ971" s="22"/>
      <c r="BK971" s="22"/>
      <c r="BL971" s="22"/>
      <c r="BM971" s="22"/>
      <c r="BN971" s="22"/>
      <c r="BO971" s="22"/>
      <c r="BP971" s="22"/>
      <c r="BQ971" s="22"/>
      <c r="BR971" s="22"/>
      <c r="BS971" s="22"/>
      <c r="BT971" s="22"/>
      <c r="BU971" s="22"/>
      <c r="BV971" s="22"/>
      <c r="BW971" s="22"/>
      <c r="BX971" s="22"/>
      <c r="BY971" s="22"/>
      <c r="BZ971" s="22"/>
      <c r="CA971" s="22"/>
      <c r="CB971" s="22"/>
      <c r="CC971" s="22"/>
      <c r="CD971" s="22"/>
      <c r="CE971" s="22"/>
      <c r="CF971" s="22"/>
      <c r="CG971" s="22"/>
      <c r="CH971" s="22"/>
      <c r="CI971" s="22"/>
      <c r="CJ971" s="22"/>
      <c r="CK971" s="22"/>
      <c r="CL971" s="22"/>
      <c r="CM971" s="22"/>
      <c r="CN971" s="22"/>
      <c r="CO971" s="22"/>
    </row>
    <row r="972" spans="1:93" s="2" customFormat="1" x14ac:dyDescent="0.3">
      <c r="A972" s="73" t="s">
        <v>240</v>
      </c>
      <c r="B972" s="73" t="s">
        <v>349</v>
      </c>
      <c r="C972" s="75" t="s">
        <v>282</v>
      </c>
      <c r="D972" s="75" t="s">
        <v>33</v>
      </c>
      <c r="E972" s="73"/>
      <c r="F972" s="73" t="s">
        <v>412</v>
      </c>
      <c r="G972" s="73" t="s">
        <v>405</v>
      </c>
      <c r="H972" s="73" t="s">
        <v>405</v>
      </c>
      <c r="I972" s="73" t="s">
        <v>467</v>
      </c>
      <c r="J972" s="73" t="str">
        <f t="shared" si="15"/>
        <v>Medium car km</v>
      </c>
      <c r="K972" s="28">
        <v>0.16877</v>
      </c>
      <c r="L972" s="48"/>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c r="BE972" s="22"/>
      <c r="BF972" s="22"/>
      <c r="BG972" s="22"/>
      <c r="BH972" s="22"/>
      <c r="BI972" s="22"/>
      <c r="BJ972" s="22"/>
      <c r="BK972" s="22"/>
      <c r="BL972" s="22"/>
      <c r="BM972" s="22"/>
      <c r="BN972" s="22"/>
      <c r="BO972" s="22"/>
      <c r="BP972" s="22"/>
      <c r="BQ972" s="22"/>
      <c r="BR972" s="22"/>
      <c r="BS972" s="22"/>
      <c r="BT972" s="22"/>
      <c r="BU972" s="22"/>
      <c r="BV972" s="22"/>
      <c r="BW972" s="22"/>
      <c r="BX972" s="22"/>
      <c r="BY972" s="22"/>
      <c r="BZ972" s="22"/>
      <c r="CA972" s="22"/>
      <c r="CB972" s="22"/>
      <c r="CC972" s="22"/>
      <c r="CD972" s="22"/>
      <c r="CE972" s="22"/>
      <c r="CF972" s="22"/>
      <c r="CG972" s="22"/>
      <c r="CH972" s="22"/>
      <c r="CI972" s="22"/>
      <c r="CJ972" s="22"/>
      <c r="CK972" s="22"/>
      <c r="CL972" s="22"/>
      <c r="CM972" s="22"/>
      <c r="CN972" s="22"/>
      <c r="CO972" s="22"/>
    </row>
    <row r="973" spans="1:93" s="2" customFormat="1" x14ac:dyDescent="0.3">
      <c r="A973" s="73" t="s">
        <v>240</v>
      </c>
      <c r="B973" s="73" t="s">
        <v>349</v>
      </c>
      <c r="C973" s="75" t="s">
        <v>282</v>
      </c>
      <c r="D973" s="75" t="s">
        <v>33</v>
      </c>
      <c r="E973" s="73"/>
      <c r="F973" s="73" t="s">
        <v>412</v>
      </c>
      <c r="G973" s="73" t="s">
        <v>405</v>
      </c>
      <c r="H973" s="73" t="s">
        <v>405</v>
      </c>
      <c r="I973" s="73" t="s">
        <v>468</v>
      </c>
      <c r="J973" s="73" t="str">
        <f t="shared" si="15"/>
        <v>Medium car km</v>
      </c>
      <c r="K973" s="28">
        <v>1.8400000000000001E-3</v>
      </c>
      <c r="L973" s="138"/>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c r="BE973" s="22"/>
      <c r="BF973" s="22"/>
      <c r="BG973" s="22"/>
      <c r="BH973" s="22"/>
      <c r="BI973" s="22"/>
      <c r="BJ973" s="22"/>
      <c r="BK973" s="22"/>
      <c r="BL973" s="22"/>
      <c r="BM973" s="22"/>
      <c r="BN973" s="22"/>
      <c r="BO973" s="22"/>
      <c r="BP973" s="22"/>
      <c r="BQ973" s="22"/>
      <c r="BR973" s="22"/>
      <c r="BS973" s="22"/>
      <c r="BT973" s="22"/>
      <c r="BU973" s="22"/>
      <c r="BV973" s="22"/>
      <c r="BW973" s="22"/>
      <c r="BX973" s="22"/>
      <c r="BY973" s="22"/>
      <c r="BZ973" s="22"/>
      <c r="CA973" s="22"/>
      <c r="CB973" s="22"/>
      <c r="CC973" s="22"/>
      <c r="CD973" s="22"/>
      <c r="CE973" s="22"/>
      <c r="CF973" s="22"/>
      <c r="CG973" s="22"/>
      <c r="CH973" s="22"/>
      <c r="CI973" s="22"/>
      <c r="CJ973" s="22"/>
      <c r="CK973" s="22"/>
      <c r="CL973" s="22"/>
      <c r="CM973" s="22"/>
      <c r="CN973" s="22"/>
      <c r="CO973" s="22"/>
    </row>
    <row r="974" spans="1:93" s="2" customFormat="1" x14ac:dyDescent="0.3">
      <c r="A974" s="73" t="s">
        <v>240</v>
      </c>
      <c r="B974" s="73" t="s">
        <v>349</v>
      </c>
      <c r="C974" s="75" t="s">
        <v>282</v>
      </c>
      <c r="D974" s="75" t="s">
        <v>33</v>
      </c>
      <c r="E974" s="73"/>
      <c r="F974" s="73" t="s">
        <v>412</v>
      </c>
      <c r="G974" s="73" t="s">
        <v>156</v>
      </c>
      <c r="H974" s="73" t="s">
        <v>156</v>
      </c>
      <c r="I974" s="73" t="s">
        <v>465</v>
      </c>
      <c r="J974" s="73" t="str">
        <f t="shared" si="15"/>
        <v>Medium car miles</v>
      </c>
      <c r="K974" s="28">
        <v>0.27459</v>
      </c>
      <c r="L974" s="48"/>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c r="BE974" s="22"/>
      <c r="BF974" s="22"/>
      <c r="BG974" s="22"/>
      <c r="BH974" s="22"/>
      <c r="BI974" s="22"/>
      <c r="BJ974" s="22"/>
      <c r="BK974" s="22"/>
      <c r="BL974" s="22"/>
      <c r="BM974" s="22"/>
      <c r="BN974" s="22"/>
      <c r="BO974" s="22"/>
      <c r="BP974" s="22"/>
      <c r="BQ974" s="22"/>
      <c r="BR974" s="22"/>
      <c r="BS974" s="22"/>
      <c r="BT974" s="22"/>
      <c r="BU974" s="22"/>
      <c r="BV974" s="22"/>
      <c r="BW974" s="22"/>
      <c r="BX974" s="22"/>
      <c r="BY974" s="22"/>
      <c r="BZ974" s="22"/>
      <c r="CA974" s="22"/>
      <c r="CB974" s="22"/>
      <c r="CC974" s="22"/>
      <c r="CD974" s="22"/>
      <c r="CE974" s="22"/>
      <c r="CF974" s="22"/>
      <c r="CG974" s="22"/>
      <c r="CH974" s="22"/>
      <c r="CI974" s="22"/>
      <c r="CJ974" s="22"/>
      <c r="CK974" s="22"/>
      <c r="CL974" s="22"/>
      <c r="CM974" s="22"/>
      <c r="CN974" s="22"/>
      <c r="CO974" s="22"/>
    </row>
    <row r="975" spans="1:93" s="2" customFormat="1" x14ac:dyDescent="0.3">
      <c r="A975" s="73" t="s">
        <v>240</v>
      </c>
      <c r="B975" s="73" t="s">
        <v>349</v>
      </c>
      <c r="C975" s="75" t="s">
        <v>282</v>
      </c>
      <c r="D975" s="75" t="s">
        <v>33</v>
      </c>
      <c r="E975" s="73"/>
      <c r="F975" s="73" t="s">
        <v>412</v>
      </c>
      <c r="G975" s="73" t="s">
        <v>156</v>
      </c>
      <c r="H975" s="73" t="s">
        <v>156</v>
      </c>
      <c r="I975" s="73" t="s">
        <v>466</v>
      </c>
      <c r="J975" s="73" t="str">
        <f t="shared" si="15"/>
        <v>Medium car miles</v>
      </c>
      <c r="K975" s="28">
        <v>1.0000000000000001E-5</v>
      </c>
      <c r="L975" s="48"/>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c r="BE975" s="22"/>
      <c r="BF975" s="22"/>
      <c r="BG975" s="22"/>
      <c r="BH975" s="22"/>
      <c r="BI975" s="22"/>
      <c r="BJ975" s="22"/>
      <c r="BK975" s="22"/>
      <c r="BL975" s="22"/>
      <c r="BM975" s="22"/>
      <c r="BN975" s="22"/>
      <c r="BO975" s="22"/>
      <c r="BP975" s="22"/>
      <c r="BQ975" s="22"/>
      <c r="BR975" s="22"/>
      <c r="BS975" s="22"/>
      <c r="BT975" s="22"/>
      <c r="BU975" s="22"/>
      <c r="BV975" s="22"/>
      <c r="BW975" s="22"/>
      <c r="BX975" s="22"/>
      <c r="BY975" s="22"/>
      <c r="BZ975" s="22"/>
      <c r="CA975" s="22"/>
      <c r="CB975" s="22"/>
      <c r="CC975" s="22"/>
      <c r="CD975" s="22"/>
      <c r="CE975" s="22"/>
      <c r="CF975" s="22"/>
      <c r="CG975" s="22"/>
      <c r="CH975" s="22"/>
      <c r="CI975" s="22"/>
      <c r="CJ975" s="22"/>
      <c r="CK975" s="22"/>
      <c r="CL975" s="22"/>
      <c r="CM975" s="22"/>
      <c r="CN975" s="22"/>
      <c r="CO975" s="22"/>
    </row>
    <row r="976" spans="1:93" s="2" customFormat="1" x14ac:dyDescent="0.3">
      <c r="A976" s="73" t="s">
        <v>240</v>
      </c>
      <c r="B976" s="73" t="s">
        <v>349</v>
      </c>
      <c r="C976" s="75" t="s">
        <v>282</v>
      </c>
      <c r="D976" s="75" t="s">
        <v>33</v>
      </c>
      <c r="E976" s="73"/>
      <c r="F976" s="73" t="s">
        <v>412</v>
      </c>
      <c r="G976" s="73" t="s">
        <v>156</v>
      </c>
      <c r="H976" s="73" t="s">
        <v>156</v>
      </c>
      <c r="I976" s="73" t="s">
        <v>467</v>
      </c>
      <c r="J976" s="73" t="str">
        <f t="shared" si="15"/>
        <v>Medium car miles</v>
      </c>
      <c r="K976" s="28">
        <v>0.27161000000000002</v>
      </c>
      <c r="L976" s="48"/>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c r="BE976" s="22"/>
      <c r="BF976" s="22"/>
      <c r="BG976" s="22"/>
      <c r="BH976" s="22"/>
      <c r="BI976" s="22"/>
      <c r="BJ976" s="22"/>
      <c r="BK976" s="22"/>
      <c r="BL976" s="22"/>
      <c r="BM976" s="22"/>
      <c r="BN976" s="22"/>
      <c r="BO976" s="22"/>
      <c r="BP976" s="22"/>
      <c r="BQ976" s="22"/>
      <c r="BR976" s="22"/>
      <c r="BS976" s="22"/>
      <c r="BT976" s="22"/>
      <c r="BU976" s="22"/>
      <c r="BV976" s="22"/>
      <c r="BW976" s="22"/>
      <c r="BX976" s="22"/>
      <c r="BY976" s="22"/>
      <c r="BZ976" s="22"/>
      <c r="CA976" s="22"/>
      <c r="CB976" s="22"/>
      <c r="CC976" s="22"/>
      <c r="CD976" s="22"/>
      <c r="CE976" s="22"/>
      <c r="CF976" s="22"/>
      <c r="CG976" s="22"/>
      <c r="CH976" s="22"/>
      <c r="CI976" s="22"/>
      <c r="CJ976" s="22"/>
      <c r="CK976" s="22"/>
      <c r="CL976" s="22"/>
      <c r="CM976" s="22"/>
      <c r="CN976" s="22"/>
      <c r="CO976" s="22"/>
    </row>
    <row r="977" spans="1:93" s="2" customFormat="1" x14ac:dyDescent="0.3">
      <c r="A977" s="73" t="s">
        <v>240</v>
      </c>
      <c r="B977" s="73" t="s">
        <v>349</v>
      </c>
      <c r="C977" s="75" t="s">
        <v>282</v>
      </c>
      <c r="D977" s="75" t="s">
        <v>33</v>
      </c>
      <c r="E977" s="73"/>
      <c r="F977" s="73" t="s">
        <v>412</v>
      </c>
      <c r="G977" s="73" t="s">
        <v>156</v>
      </c>
      <c r="H977" s="73" t="s">
        <v>156</v>
      </c>
      <c r="I977" s="73" t="s">
        <v>468</v>
      </c>
      <c r="J977" s="73" t="str">
        <f t="shared" si="15"/>
        <v>Medium car miles</v>
      </c>
      <c r="K977" s="28">
        <v>2.97E-3</v>
      </c>
      <c r="L977" s="48"/>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c r="BE977" s="22"/>
      <c r="BF977" s="22"/>
      <c r="BG977" s="22"/>
      <c r="BH977" s="22"/>
      <c r="BI977" s="22"/>
      <c r="BJ977" s="22"/>
      <c r="BK977" s="22"/>
      <c r="BL977" s="22"/>
      <c r="BM977" s="22"/>
      <c r="BN977" s="22"/>
      <c r="BO977" s="22"/>
      <c r="BP977" s="22"/>
      <c r="BQ977" s="22"/>
      <c r="BR977" s="22"/>
      <c r="BS977" s="22"/>
      <c r="BT977" s="22"/>
      <c r="BU977" s="22"/>
      <c r="BV977" s="22"/>
      <c r="BW977" s="22"/>
      <c r="BX977" s="22"/>
      <c r="BY977" s="22"/>
      <c r="BZ977" s="22"/>
      <c r="CA977" s="22"/>
      <c r="CB977" s="22"/>
      <c r="CC977" s="22"/>
      <c r="CD977" s="22"/>
      <c r="CE977" s="22"/>
      <c r="CF977" s="22"/>
      <c r="CG977" s="22"/>
      <c r="CH977" s="22"/>
      <c r="CI977" s="22"/>
      <c r="CJ977" s="22"/>
      <c r="CK977" s="22"/>
      <c r="CL977" s="22"/>
      <c r="CM977" s="22"/>
      <c r="CN977" s="22"/>
      <c r="CO977" s="22"/>
    </row>
    <row r="978" spans="1:93" s="2" customFormat="1" x14ac:dyDescent="0.3">
      <c r="A978" s="73" t="s">
        <v>240</v>
      </c>
      <c r="B978" s="73" t="s">
        <v>349</v>
      </c>
      <c r="C978" s="75" t="s">
        <v>282</v>
      </c>
      <c r="D978" s="75" t="s">
        <v>33</v>
      </c>
      <c r="E978" s="73"/>
      <c r="F978" s="73" t="s">
        <v>138</v>
      </c>
      <c r="G978" s="73" t="s">
        <v>405</v>
      </c>
      <c r="H978" s="73" t="s">
        <v>405</v>
      </c>
      <c r="I978" s="73" t="s">
        <v>465</v>
      </c>
      <c r="J978" s="73" t="str">
        <f t="shared" si="15"/>
        <v>Medium car km</v>
      </c>
      <c r="K978" s="28">
        <v>0.19228000000000001</v>
      </c>
      <c r="L978" s="48"/>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c r="BE978" s="22"/>
      <c r="BF978" s="22"/>
      <c r="BG978" s="22"/>
      <c r="BH978" s="22"/>
      <c r="BI978" s="22"/>
      <c r="BJ978" s="22"/>
      <c r="BK978" s="22"/>
      <c r="BL978" s="22"/>
      <c r="BM978" s="22"/>
      <c r="BN978" s="22"/>
      <c r="BO978" s="22"/>
      <c r="BP978" s="22"/>
      <c r="BQ978" s="22"/>
      <c r="BR978" s="22"/>
      <c r="BS978" s="22"/>
      <c r="BT978" s="22"/>
      <c r="BU978" s="22"/>
      <c r="BV978" s="22"/>
      <c r="BW978" s="22"/>
      <c r="BX978" s="22"/>
      <c r="BY978" s="22"/>
      <c r="BZ978" s="22"/>
      <c r="CA978" s="22"/>
      <c r="CB978" s="22"/>
      <c r="CC978" s="22"/>
      <c r="CD978" s="22"/>
      <c r="CE978" s="22"/>
      <c r="CF978" s="22"/>
      <c r="CG978" s="22"/>
      <c r="CH978" s="22"/>
      <c r="CI978" s="22"/>
      <c r="CJ978" s="22"/>
      <c r="CK978" s="22"/>
      <c r="CL978" s="22"/>
      <c r="CM978" s="22"/>
      <c r="CN978" s="22"/>
      <c r="CO978" s="22"/>
    </row>
    <row r="979" spans="1:93" s="2" customFormat="1" x14ac:dyDescent="0.3">
      <c r="A979" s="73" t="s">
        <v>240</v>
      </c>
      <c r="B979" s="73" t="s">
        <v>349</v>
      </c>
      <c r="C979" s="75" t="s">
        <v>282</v>
      </c>
      <c r="D979" s="75" t="s">
        <v>33</v>
      </c>
      <c r="E979" s="73"/>
      <c r="F979" s="73" t="s">
        <v>138</v>
      </c>
      <c r="G979" s="73" t="s">
        <v>405</v>
      </c>
      <c r="H979" s="73" t="s">
        <v>405</v>
      </c>
      <c r="I979" s="73" t="s">
        <v>466</v>
      </c>
      <c r="J979" s="73" t="str">
        <f t="shared" si="15"/>
        <v>Medium car km</v>
      </c>
      <c r="K979" s="28">
        <v>3.2000000000000003E-4</v>
      </c>
      <c r="L979" s="48"/>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c r="BE979" s="22"/>
      <c r="BF979" s="22"/>
      <c r="BG979" s="22"/>
      <c r="BH979" s="22"/>
      <c r="BI979" s="22"/>
      <c r="BJ979" s="22"/>
      <c r="BK979" s="22"/>
      <c r="BL979" s="22"/>
      <c r="BM979" s="22"/>
      <c r="BN979" s="22"/>
      <c r="BO979" s="22"/>
      <c r="BP979" s="22"/>
      <c r="BQ979" s="22"/>
      <c r="BR979" s="22"/>
      <c r="BS979" s="22"/>
      <c r="BT979" s="22"/>
      <c r="BU979" s="22"/>
      <c r="BV979" s="22"/>
      <c r="BW979" s="22"/>
      <c r="BX979" s="22"/>
      <c r="BY979" s="22"/>
      <c r="BZ979" s="22"/>
      <c r="CA979" s="22"/>
      <c r="CB979" s="22"/>
      <c r="CC979" s="22"/>
      <c r="CD979" s="22"/>
      <c r="CE979" s="22"/>
      <c r="CF979" s="22"/>
      <c r="CG979" s="22"/>
      <c r="CH979" s="22"/>
      <c r="CI979" s="22"/>
      <c r="CJ979" s="22"/>
      <c r="CK979" s="22"/>
      <c r="CL979" s="22"/>
      <c r="CM979" s="22"/>
      <c r="CN979" s="22"/>
      <c r="CO979" s="22"/>
    </row>
    <row r="980" spans="1:93" s="2" customFormat="1" x14ac:dyDescent="0.3">
      <c r="A980" s="73" t="s">
        <v>240</v>
      </c>
      <c r="B980" s="73" t="s">
        <v>349</v>
      </c>
      <c r="C980" s="75" t="s">
        <v>282</v>
      </c>
      <c r="D980" s="75" t="s">
        <v>33</v>
      </c>
      <c r="E980" s="73"/>
      <c r="F980" s="73" t="s">
        <v>138</v>
      </c>
      <c r="G980" s="73" t="s">
        <v>405</v>
      </c>
      <c r="H980" s="73" t="s">
        <v>405</v>
      </c>
      <c r="I980" s="73" t="s">
        <v>467</v>
      </c>
      <c r="J980" s="73" t="str">
        <f t="shared" si="15"/>
        <v>Medium car km</v>
      </c>
      <c r="K980" s="28">
        <v>0.19158</v>
      </c>
      <c r="L980" s="48"/>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c r="BE980" s="22"/>
      <c r="BF980" s="22"/>
      <c r="BG980" s="22"/>
      <c r="BH980" s="22"/>
      <c r="BI980" s="22"/>
      <c r="BJ980" s="22"/>
      <c r="BK980" s="22"/>
      <c r="BL980" s="22"/>
      <c r="BM980" s="22"/>
      <c r="BN980" s="22"/>
      <c r="BO980" s="22"/>
      <c r="BP980" s="22"/>
      <c r="BQ980" s="22"/>
      <c r="BR980" s="22"/>
      <c r="BS980" s="22"/>
      <c r="BT980" s="22"/>
      <c r="BU980" s="22"/>
      <c r="BV980" s="22"/>
      <c r="BW980" s="22"/>
      <c r="BX980" s="22"/>
      <c r="BY980" s="22"/>
      <c r="BZ980" s="22"/>
      <c r="CA980" s="22"/>
      <c r="CB980" s="22"/>
      <c r="CC980" s="22"/>
      <c r="CD980" s="22"/>
      <c r="CE980" s="22"/>
      <c r="CF980" s="22"/>
      <c r="CG980" s="22"/>
      <c r="CH980" s="22"/>
      <c r="CI980" s="22"/>
      <c r="CJ980" s="22"/>
      <c r="CK980" s="22"/>
      <c r="CL980" s="22"/>
      <c r="CM980" s="22"/>
      <c r="CN980" s="22"/>
      <c r="CO980" s="22"/>
    </row>
    <row r="981" spans="1:93" s="2" customFormat="1" x14ac:dyDescent="0.3">
      <c r="A981" s="73" t="s">
        <v>240</v>
      </c>
      <c r="B981" s="73" t="s">
        <v>349</v>
      </c>
      <c r="C981" s="75" t="s">
        <v>282</v>
      </c>
      <c r="D981" s="75" t="s">
        <v>33</v>
      </c>
      <c r="E981" s="73"/>
      <c r="F981" s="73" t="s">
        <v>138</v>
      </c>
      <c r="G981" s="73" t="s">
        <v>405</v>
      </c>
      <c r="H981" s="73" t="s">
        <v>405</v>
      </c>
      <c r="I981" s="73" t="s">
        <v>468</v>
      </c>
      <c r="J981" s="73" t="str">
        <f t="shared" si="15"/>
        <v>Medium car km</v>
      </c>
      <c r="K981" s="28">
        <v>3.8000000000000002E-4</v>
      </c>
      <c r="L981" s="48"/>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c r="BE981" s="22"/>
      <c r="BF981" s="22"/>
      <c r="BG981" s="22"/>
      <c r="BH981" s="22"/>
      <c r="BI981" s="22"/>
      <c r="BJ981" s="22"/>
      <c r="BK981" s="22"/>
      <c r="BL981" s="22"/>
      <c r="BM981" s="22"/>
      <c r="BN981" s="22"/>
      <c r="BO981" s="22"/>
      <c r="BP981" s="22"/>
      <c r="BQ981" s="22"/>
      <c r="BR981" s="22"/>
      <c r="BS981" s="22"/>
      <c r="BT981" s="22"/>
      <c r="BU981" s="22"/>
      <c r="BV981" s="22"/>
      <c r="BW981" s="22"/>
      <c r="BX981" s="22"/>
      <c r="BY981" s="22"/>
      <c r="BZ981" s="22"/>
      <c r="CA981" s="22"/>
      <c r="CB981" s="22"/>
      <c r="CC981" s="22"/>
      <c r="CD981" s="22"/>
      <c r="CE981" s="22"/>
      <c r="CF981" s="22"/>
      <c r="CG981" s="22"/>
      <c r="CH981" s="22"/>
      <c r="CI981" s="22"/>
      <c r="CJ981" s="22"/>
      <c r="CK981" s="22"/>
      <c r="CL981" s="22"/>
      <c r="CM981" s="22"/>
      <c r="CN981" s="22"/>
      <c r="CO981" s="22"/>
    </row>
    <row r="982" spans="1:93" s="2" customFormat="1" x14ac:dyDescent="0.3">
      <c r="A982" s="73" t="s">
        <v>240</v>
      </c>
      <c r="B982" s="73" t="s">
        <v>349</v>
      </c>
      <c r="C982" s="75" t="s">
        <v>282</v>
      </c>
      <c r="D982" s="75" t="s">
        <v>33</v>
      </c>
      <c r="E982" s="73"/>
      <c r="F982" s="73" t="s">
        <v>138</v>
      </c>
      <c r="G982" s="73" t="s">
        <v>156</v>
      </c>
      <c r="H982" s="73" t="s">
        <v>156</v>
      </c>
      <c r="I982" s="73" t="s">
        <v>465</v>
      </c>
      <c r="J982" s="73" t="str">
        <f t="shared" si="15"/>
        <v>Medium car miles</v>
      </c>
      <c r="K982" s="28">
        <v>0.30945</v>
      </c>
      <c r="L982" s="48"/>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c r="BE982" s="22"/>
      <c r="BF982" s="22"/>
      <c r="BG982" s="22"/>
      <c r="BH982" s="22"/>
      <c r="BI982" s="22"/>
      <c r="BJ982" s="22"/>
      <c r="BK982" s="22"/>
      <c r="BL982" s="22"/>
      <c r="BM982" s="22"/>
      <c r="BN982" s="22"/>
      <c r="BO982" s="22"/>
      <c r="BP982" s="22"/>
      <c r="BQ982" s="22"/>
      <c r="BR982" s="22"/>
      <c r="BS982" s="22"/>
      <c r="BT982" s="22"/>
      <c r="BU982" s="22"/>
      <c r="BV982" s="22"/>
      <c r="BW982" s="22"/>
      <c r="BX982" s="22"/>
      <c r="BY982" s="22"/>
      <c r="BZ982" s="22"/>
      <c r="CA982" s="22"/>
      <c r="CB982" s="22"/>
      <c r="CC982" s="22"/>
      <c r="CD982" s="22"/>
      <c r="CE982" s="22"/>
      <c r="CF982" s="22"/>
      <c r="CG982" s="22"/>
      <c r="CH982" s="22"/>
      <c r="CI982" s="22"/>
      <c r="CJ982" s="22"/>
      <c r="CK982" s="22"/>
      <c r="CL982" s="22"/>
      <c r="CM982" s="22"/>
      <c r="CN982" s="22"/>
      <c r="CO982" s="22"/>
    </row>
    <row r="983" spans="1:93" s="2" customFormat="1" x14ac:dyDescent="0.3">
      <c r="A983" s="73" t="s">
        <v>240</v>
      </c>
      <c r="B983" s="73" t="s">
        <v>349</v>
      </c>
      <c r="C983" s="75" t="s">
        <v>282</v>
      </c>
      <c r="D983" s="75" t="s">
        <v>33</v>
      </c>
      <c r="E983" s="73"/>
      <c r="F983" s="73" t="s">
        <v>138</v>
      </c>
      <c r="G983" s="73" t="s">
        <v>156</v>
      </c>
      <c r="H983" s="73" t="s">
        <v>156</v>
      </c>
      <c r="I983" s="73" t="s">
        <v>466</v>
      </c>
      <c r="J983" s="73" t="str">
        <f t="shared" si="15"/>
        <v>Medium car miles</v>
      </c>
      <c r="K983" s="28">
        <v>5.1000000000000004E-4</v>
      </c>
      <c r="L983" s="48"/>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c r="BE983" s="22"/>
      <c r="BF983" s="22"/>
      <c r="BG983" s="22"/>
      <c r="BH983" s="22"/>
      <c r="BI983" s="22"/>
      <c r="BJ983" s="22"/>
      <c r="BK983" s="22"/>
      <c r="BL983" s="22"/>
      <c r="BM983" s="22"/>
      <c r="BN983" s="22"/>
      <c r="BO983" s="22"/>
      <c r="BP983" s="22"/>
      <c r="BQ983" s="22"/>
      <c r="BR983" s="22"/>
      <c r="BS983" s="22"/>
      <c r="BT983" s="22"/>
      <c r="BU983" s="22"/>
      <c r="BV983" s="22"/>
      <c r="BW983" s="22"/>
      <c r="BX983" s="22"/>
      <c r="BY983" s="22"/>
      <c r="BZ983" s="22"/>
      <c r="CA983" s="22"/>
      <c r="CB983" s="22"/>
      <c r="CC983" s="22"/>
      <c r="CD983" s="22"/>
      <c r="CE983" s="22"/>
      <c r="CF983" s="22"/>
      <c r="CG983" s="22"/>
      <c r="CH983" s="22"/>
      <c r="CI983" s="22"/>
      <c r="CJ983" s="22"/>
      <c r="CK983" s="22"/>
      <c r="CL983" s="22"/>
      <c r="CM983" s="22"/>
      <c r="CN983" s="22"/>
      <c r="CO983" s="22"/>
    </row>
    <row r="984" spans="1:93" s="2" customFormat="1" x14ac:dyDescent="0.3">
      <c r="A984" s="73" t="s">
        <v>240</v>
      </c>
      <c r="B984" s="73" t="s">
        <v>349</v>
      </c>
      <c r="C984" s="75" t="s">
        <v>282</v>
      </c>
      <c r="D984" s="75" t="s">
        <v>33</v>
      </c>
      <c r="E984" s="73"/>
      <c r="F984" s="73" t="s">
        <v>138</v>
      </c>
      <c r="G984" s="73" t="s">
        <v>156</v>
      </c>
      <c r="H984" s="73" t="s">
        <v>156</v>
      </c>
      <c r="I984" s="73" t="s">
        <v>467</v>
      </c>
      <c r="J984" s="73" t="str">
        <f t="shared" si="15"/>
        <v>Medium car miles</v>
      </c>
      <c r="K984" s="28">
        <v>0.30832999999999999</v>
      </c>
      <c r="L984" s="48"/>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c r="BE984" s="22"/>
      <c r="BF984" s="22"/>
      <c r="BG984" s="22"/>
      <c r="BH984" s="22"/>
      <c r="BI984" s="22"/>
      <c r="BJ984" s="22"/>
      <c r="BK984" s="22"/>
      <c r="BL984" s="22"/>
      <c r="BM984" s="22"/>
      <c r="BN984" s="22"/>
      <c r="BO984" s="22"/>
      <c r="BP984" s="22"/>
      <c r="BQ984" s="22"/>
      <c r="BR984" s="22"/>
      <c r="BS984" s="22"/>
      <c r="BT984" s="22"/>
      <c r="BU984" s="22"/>
      <c r="BV984" s="22"/>
      <c r="BW984" s="22"/>
      <c r="BX984" s="22"/>
      <c r="BY984" s="22"/>
      <c r="BZ984" s="22"/>
      <c r="CA984" s="22"/>
      <c r="CB984" s="22"/>
      <c r="CC984" s="22"/>
      <c r="CD984" s="22"/>
      <c r="CE984" s="22"/>
      <c r="CF984" s="22"/>
      <c r="CG984" s="22"/>
      <c r="CH984" s="22"/>
      <c r="CI984" s="22"/>
      <c r="CJ984" s="22"/>
      <c r="CK984" s="22"/>
      <c r="CL984" s="22"/>
      <c r="CM984" s="22"/>
      <c r="CN984" s="22"/>
      <c r="CO984" s="22"/>
    </row>
    <row r="985" spans="1:93" s="2" customFormat="1" x14ac:dyDescent="0.3">
      <c r="A985" s="73" t="s">
        <v>240</v>
      </c>
      <c r="B985" s="73" t="s">
        <v>349</v>
      </c>
      <c r="C985" s="75" t="s">
        <v>282</v>
      </c>
      <c r="D985" s="75" t="s">
        <v>33</v>
      </c>
      <c r="E985" s="73"/>
      <c r="F985" s="73" t="s">
        <v>138</v>
      </c>
      <c r="G985" s="73" t="s">
        <v>156</v>
      </c>
      <c r="H985" s="73" t="s">
        <v>156</v>
      </c>
      <c r="I985" s="73" t="s">
        <v>468</v>
      </c>
      <c r="J985" s="73" t="str">
        <f t="shared" si="15"/>
        <v>Medium car miles</v>
      </c>
      <c r="K985" s="28">
        <v>6.0999999999999997E-4</v>
      </c>
      <c r="L985" s="48"/>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c r="BE985" s="22"/>
      <c r="BF985" s="22"/>
      <c r="BG985" s="22"/>
      <c r="BH985" s="22"/>
      <c r="BI985" s="22"/>
      <c r="BJ985" s="22"/>
      <c r="BK985" s="22"/>
      <c r="BL985" s="22"/>
      <c r="BM985" s="22"/>
      <c r="BN985" s="22"/>
      <c r="BO985" s="22"/>
      <c r="BP985" s="22"/>
      <c r="BQ985" s="22"/>
      <c r="BR985" s="22"/>
      <c r="BS985" s="22"/>
      <c r="BT985" s="22"/>
      <c r="BU985" s="22"/>
      <c r="BV985" s="22"/>
      <c r="BW985" s="22"/>
      <c r="BX985" s="22"/>
      <c r="BY985" s="22"/>
      <c r="BZ985" s="22"/>
      <c r="CA985" s="22"/>
      <c r="CB985" s="22"/>
      <c r="CC985" s="22"/>
      <c r="CD985" s="22"/>
      <c r="CE985" s="22"/>
      <c r="CF985" s="22"/>
      <c r="CG985" s="22"/>
      <c r="CH985" s="22"/>
      <c r="CI985" s="22"/>
      <c r="CJ985" s="22"/>
      <c r="CK985" s="22"/>
      <c r="CL985" s="22"/>
      <c r="CM985" s="22"/>
      <c r="CN985" s="22"/>
      <c r="CO985" s="22"/>
    </row>
    <row r="986" spans="1:93" s="2" customFormat="1" x14ac:dyDescent="0.3">
      <c r="A986" s="73" t="s">
        <v>240</v>
      </c>
      <c r="B986" s="73" t="s">
        <v>349</v>
      </c>
      <c r="C986" s="75" t="s">
        <v>282</v>
      </c>
      <c r="D986" s="75" t="s">
        <v>33</v>
      </c>
      <c r="E986" s="73"/>
      <c r="F986" s="73" t="s">
        <v>311</v>
      </c>
      <c r="G986" s="73" t="s">
        <v>405</v>
      </c>
      <c r="H986" s="73" t="s">
        <v>405</v>
      </c>
      <c r="I986" s="73" t="s">
        <v>465</v>
      </c>
      <c r="J986" s="73" t="str">
        <f t="shared" si="15"/>
        <v>Medium car km</v>
      </c>
      <c r="K986" s="28">
        <v>0.10895000000000001</v>
      </c>
      <c r="L986" s="48"/>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c r="BE986" s="22"/>
      <c r="BF986" s="22"/>
      <c r="BG986" s="22"/>
      <c r="BH986" s="22"/>
      <c r="BI986" s="22"/>
      <c r="BJ986" s="22"/>
      <c r="BK986" s="22"/>
      <c r="BL986" s="22"/>
      <c r="BM986" s="22"/>
      <c r="BN986" s="22"/>
      <c r="BO986" s="22"/>
      <c r="BP986" s="22"/>
      <c r="BQ986" s="22"/>
      <c r="BR986" s="22"/>
      <c r="BS986" s="22"/>
      <c r="BT986" s="22"/>
      <c r="BU986" s="22"/>
      <c r="BV986" s="22"/>
      <c r="BW986" s="22"/>
      <c r="BX986" s="22"/>
      <c r="BY986" s="22"/>
      <c r="BZ986" s="22"/>
      <c r="CA986" s="22"/>
      <c r="CB986" s="22"/>
      <c r="CC986" s="22"/>
      <c r="CD986" s="22"/>
      <c r="CE986" s="22"/>
      <c r="CF986" s="22"/>
      <c r="CG986" s="22"/>
      <c r="CH986" s="22"/>
      <c r="CI986" s="22"/>
      <c r="CJ986" s="22"/>
      <c r="CK986" s="22"/>
      <c r="CL986" s="22"/>
      <c r="CM986" s="22"/>
      <c r="CN986" s="22"/>
      <c r="CO986" s="22"/>
    </row>
    <row r="987" spans="1:93" s="2" customFormat="1" x14ac:dyDescent="0.3">
      <c r="A987" s="73" t="s">
        <v>240</v>
      </c>
      <c r="B987" s="73" t="s">
        <v>349</v>
      </c>
      <c r="C987" s="75" t="s">
        <v>282</v>
      </c>
      <c r="D987" s="75" t="s">
        <v>33</v>
      </c>
      <c r="E987" s="73"/>
      <c r="F987" s="73" t="s">
        <v>311</v>
      </c>
      <c r="G987" s="73" t="s">
        <v>405</v>
      </c>
      <c r="H987" s="73" t="s">
        <v>405</v>
      </c>
      <c r="I987" s="73" t="s">
        <v>466</v>
      </c>
      <c r="J987" s="73" t="str">
        <f t="shared" si="15"/>
        <v>Medium car km</v>
      </c>
      <c r="K987" s="28">
        <v>1.4999999999999999E-4</v>
      </c>
      <c r="L987" s="48"/>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c r="BE987" s="22"/>
      <c r="BF987" s="22"/>
      <c r="BG987" s="22"/>
      <c r="BH987" s="22"/>
      <c r="BI987" s="22"/>
      <c r="BJ987" s="22"/>
      <c r="BK987" s="22"/>
      <c r="BL987" s="22"/>
      <c r="BM987" s="22"/>
      <c r="BN987" s="22"/>
      <c r="BO987" s="22"/>
      <c r="BP987" s="22"/>
      <c r="BQ987" s="22"/>
      <c r="BR987" s="22"/>
      <c r="BS987" s="22"/>
      <c r="BT987" s="22"/>
      <c r="BU987" s="22"/>
      <c r="BV987" s="22"/>
      <c r="BW987" s="22"/>
      <c r="BX987" s="22"/>
      <c r="BY987" s="22"/>
      <c r="BZ987" s="22"/>
      <c r="CA987" s="22"/>
      <c r="CB987" s="22"/>
      <c r="CC987" s="22"/>
      <c r="CD987" s="22"/>
      <c r="CE987" s="22"/>
      <c r="CF987" s="22"/>
      <c r="CG987" s="22"/>
      <c r="CH987" s="22"/>
      <c r="CI987" s="22"/>
      <c r="CJ987" s="22"/>
      <c r="CK987" s="22"/>
      <c r="CL987" s="22"/>
      <c r="CM987" s="22"/>
      <c r="CN987" s="22"/>
      <c r="CO987" s="22"/>
    </row>
    <row r="988" spans="1:93" s="2" customFormat="1" x14ac:dyDescent="0.3">
      <c r="A988" s="73" t="s">
        <v>240</v>
      </c>
      <c r="B988" s="73" t="s">
        <v>349</v>
      </c>
      <c r="C988" s="75" t="s">
        <v>282</v>
      </c>
      <c r="D988" s="75" t="s">
        <v>33</v>
      </c>
      <c r="E988" s="73"/>
      <c r="F988" s="73" t="s">
        <v>311</v>
      </c>
      <c r="G988" s="73" t="s">
        <v>405</v>
      </c>
      <c r="H988" s="73" t="s">
        <v>405</v>
      </c>
      <c r="I988" s="73" t="s">
        <v>467</v>
      </c>
      <c r="J988" s="73" t="str">
        <f t="shared" si="15"/>
        <v>Medium car km</v>
      </c>
      <c r="K988" s="28">
        <v>0.10764</v>
      </c>
      <c r="L988" s="48"/>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c r="BE988" s="22"/>
      <c r="BF988" s="22"/>
      <c r="BG988" s="22"/>
      <c r="BH988" s="22"/>
      <c r="BI988" s="22"/>
      <c r="BJ988" s="22"/>
      <c r="BK988" s="22"/>
      <c r="BL988" s="22"/>
      <c r="BM988" s="22"/>
      <c r="BN988" s="22"/>
      <c r="BO988" s="22"/>
      <c r="BP988" s="22"/>
      <c r="BQ988" s="22"/>
      <c r="BR988" s="22"/>
      <c r="BS988" s="22"/>
      <c r="BT988" s="22"/>
      <c r="BU988" s="22"/>
      <c r="BV988" s="22"/>
      <c r="BW988" s="22"/>
      <c r="BX988" s="22"/>
      <c r="BY988" s="22"/>
      <c r="BZ988" s="22"/>
      <c r="CA988" s="22"/>
      <c r="CB988" s="22"/>
      <c r="CC988" s="22"/>
      <c r="CD988" s="22"/>
      <c r="CE988" s="22"/>
      <c r="CF988" s="22"/>
      <c r="CG988" s="22"/>
      <c r="CH988" s="22"/>
      <c r="CI988" s="22"/>
      <c r="CJ988" s="22"/>
      <c r="CK988" s="22"/>
      <c r="CL988" s="22"/>
      <c r="CM988" s="22"/>
      <c r="CN988" s="22"/>
      <c r="CO988" s="22"/>
    </row>
    <row r="989" spans="1:93" s="2" customFormat="1" x14ac:dyDescent="0.3">
      <c r="A989" s="73" t="s">
        <v>240</v>
      </c>
      <c r="B989" s="73" t="s">
        <v>349</v>
      </c>
      <c r="C989" s="75" t="s">
        <v>282</v>
      </c>
      <c r="D989" s="75" t="s">
        <v>33</v>
      </c>
      <c r="E989" s="73"/>
      <c r="F989" s="73" t="s">
        <v>311</v>
      </c>
      <c r="G989" s="73" t="s">
        <v>405</v>
      </c>
      <c r="H989" s="73" t="s">
        <v>405</v>
      </c>
      <c r="I989" s="73" t="s">
        <v>468</v>
      </c>
      <c r="J989" s="73" t="str">
        <f t="shared" si="15"/>
        <v>Medium car km</v>
      </c>
      <c r="K989" s="28">
        <v>1.16E-3</v>
      </c>
      <c r="L989" s="48"/>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c r="BE989" s="22"/>
      <c r="BF989" s="22"/>
      <c r="BG989" s="22"/>
      <c r="BH989" s="22"/>
      <c r="BI989" s="22"/>
      <c r="BJ989" s="22"/>
      <c r="BK989" s="22"/>
      <c r="BL989" s="22"/>
      <c r="BM989" s="22"/>
      <c r="BN989" s="22"/>
      <c r="BO989" s="22"/>
      <c r="BP989" s="22"/>
      <c r="BQ989" s="22"/>
      <c r="BR989" s="22"/>
      <c r="BS989" s="22"/>
      <c r="BT989" s="22"/>
      <c r="BU989" s="22"/>
      <c r="BV989" s="22"/>
      <c r="BW989" s="22"/>
      <c r="BX989" s="22"/>
      <c r="BY989" s="22"/>
      <c r="BZ989" s="22"/>
      <c r="CA989" s="22"/>
      <c r="CB989" s="22"/>
      <c r="CC989" s="22"/>
      <c r="CD989" s="22"/>
      <c r="CE989" s="22"/>
      <c r="CF989" s="22"/>
      <c r="CG989" s="22"/>
      <c r="CH989" s="22"/>
      <c r="CI989" s="22"/>
      <c r="CJ989" s="22"/>
      <c r="CK989" s="22"/>
      <c r="CL989" s="22"/>
      <c r="CM989" s="22"/>
      <c r="CN989" s="22"/>
      <c r="CO989" s="22"/>
    </row>
    <row r="990" spans="1:93" s="2" customFormat="1" x14ac:dyDescent="0.3">
      <c r="A990" s="73" t="s">
        <v>240</v>
      </c>
      <c r="B990" s="73" t="s">
        <v>349</v>
      </c>
      <c r="C990" s="75" t="s">
        <v>282</v>
      </c>
      <c r="D990" s="75" t="s">
        <v>33</v>
      </c>
      <c r="E990" s="73"/>
      <c r="F990" s="73" t="s">
        <v>311</v>
      </c>
      <c r="G990" s="73" t="s">
        <v>156</v>
      </c>
      <c r="H990" s="73" t="s">
        <v>156</v>
      </c>
      <c r="I990" s="73" t="s">
        <v>465</v>
      </c>
      <c r="J990" s="73" t="str">
        <f t="shared" si="15"/>
        <v>Medium car miles</v>
      </c>
      <c r="K990" s="28">
        <v>0.17534</v>
      </c>
      <c r="L990" s="48"/>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c r="BE990" s="22"/>
      <c r="BF990" s="22"/>
      <c r="BG990" s="22"/>
      <c r="BH990" s="22"/>
      <c r="BI990" s="22"/>
      <c r="BJ990" s="22"/>
      <c r="BK990" s="22"/>
      <c r="BL990" s="22"/>
      <c r="BM990" s="22"/>
      <c r="BN990" s="22"/>
      <c r="BO990" s="22"/>
      <c r="BP990" s="22"/>
      <c r="BQ990" s="22"/>
      <c r="BR990" s="22"/>
      <c r="BS990" s="22"/>
      <c r="BT990" s="22"/>
      <c r="BU990" s="22"/>
      <c r="BV990" s="22"/>
      <c r="BW990" s="22"/>
      <c r="BX990" s="22"/>
      <c r="BY990" s="22"/>
      <c r="BZ990" s="22"/>
      <c r="CA990" s="22"/>
      <c r="CB990" s="22"/>
      <c r="CC990" s="22"/>
      <c r="CD990" s="22"/>
      <c r="CE990" s="22"/>
      <c r="CF990" s="22"/>
      <c r="CG990" s="22"/>
      <c r="CH990" s="22"/>
      <c r="CI990" s="22"/>
      <c r="CJ990" s="22"/>
      <c r="CK990" s="22"/>
      <c r="CL990" s="22"/>
      <c r="CM990" s="22"/>
      <c r="CN990" s="22"/>
      <c r="CO990" s="22"/>
    </row>
    <row r="991" spans="1:93" s="2" customFormat="1" x14ac:dyDescent="0.3">
      <c r="A991" s="73" t="s">
        <v>240</v>
      </c>
      <c r="B991" s="73" t="s">
        <v>349</v>
      </c>
      <c r="C991" s="75" t="s">
        <v>282</v>
      </c>
      <c r="D991" s="75" t="s">
        <v>33</v>
      </c>
      <c r="E991" s="73"/>
      <c r="F991" s="73" t="s">
        <v>311</v>
      </c>
      <c r="G991" s="73" t="s">
        <v>156</v>
      </c>
      <c r="H991" s="73" t="s">
        <v>156</v>
      </c>
      <c r="I991" s="73" t="s">
        <v>466</v>
      </c>
      <c r="J991" s="73" t="str">
        <f t="shared" si="15"/>
        <v>Medium car miles</v>
      </c>
      <c r="K991" s="28">
        <v>2.4000000000000001E-4</v>
      </c>
      <c r="L991" s="48"/>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c r="BE991" s="22"/>
      <c r="BF991" s="22"/>
      <c r="BG991" s="22"/>
      <c r="BH991" s="22"/>
      <c r="BI991" s="22"/>
      <c r="BJ991" s="22"/>
      <c r="BK991" s="22"/>
      <c r="BL991" s="22"/>
      <c r="BM991" s="22"/>
      <c r="BN991" s="22"/>
      <c r="BO991" s="22"/>
      <c r="BP991" s="22"/>
      <c r="BQ991" s="22"/>
      <c r="BR991" s="22"/>
      <c r="BS991" s="22"/>
      <c r="BT991" s="22"/>
      <c r="BU991" s="22"/>
      <c r="BV991" s="22"/>
      <c r="BW991" s="22"/>
      <c r="BX991" s="22"/>
      <c r="BY991" s="22"/>
      <c r="BZ991" s="22"/>
      <c r="CA991" s="22"/>
      <c r="CB991" s="22"/>
      <c r="CC991" s="22"/>
      <c r="CD991" s="22"/>
      <c r="CE991" s="22"/>
      <c r="CF991" s="22"/>
      <c r="CG991" s="22"/>
      <c r="CH991" s="22"/>
      <c r="CI991" s="22"/>
      <c r="CJ991" s="22"/>
      <c r="CK991" s="22"/>
      <c r="CL991" s="22"/>
      <c r="CM991" s="22"/>
      <c r="CN991" s="22"/>
      <c r="CO991" s="22"/>
    </row>
    <row r="992" spans="1:93" s="2" customFormat="1" x14ac:dyDescent="0.3">
      <c r="A992" s="73" t="s">
        <v>240</v>
      </c>
      <c r="B992" s="73" t="s">
        <v>349</v>
      </c>
      <c r="C992" s="75" t="s">
        <v>282</v>
      </c>
      <c r="D992" s="75" t="s">
        <v>33</v>
      </c>
      <c r="E992" s="73"/>
      <c r="F992" s="73" t="s">
        <v>311</v>
      </c>
      <c r="G992" s="73" t="s">
        <v>156</v>
      </c>
      <c r="H992" s="73" t="s">
        <v>156</v>
      </c>
      <c r="I992" s="73" t="s">
        <v>467</v>
      </c>
      <c r="J992" s="73" t="str">
        <f t="shared" si="15"/>
        <v>Medium car miles</v>
      </c>
      <c r="K992" s="28">
        <v>0.17323</v>
      </c>
      <c r="L992" s="48"/>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c r="BE992" s="22"/>
      <c r="BF992" s="22"/>
      <c r="BG992" s="22"/>
      <c r="BH992" s="22"/>
      <c r="BI992" s="22"/>
      <c r="BJ992" s="22"/>
      <c r="BK992" s="22"/>
      <c r="BL992" s="22"/>
      <c r="BM992" s="22"/>
      <c r="BN992" s="22"/>
      <c r="BO992" s="22"/>
      <c r="BP992" s="22"/>
      <c r="BQ992" s="22"/>
      <c r="BR992" s="22"/>
      <c r="BS992" s="22"/>
      <c r="BT992" s="22"/>
      <c r="BU992" s="22"/>
      <c r="BV992" s="22"/>
      <c r="BW992" s="22"/>
      <c r="BX992" s="22"/>
      <c r="BY992" s="22"/>
      <c r="BZ992" s="22"/>
      <c r="CA992" s="22"/>
      <c r="CB992" s="22"/>
      <c r="CC992" s="22"/>
      <c r="CD992" s="22"/>
      <c r="CE992" s="22"/>
      <c r="CF992" s="22"/>
      <c r="CG992" s="22"/>
      <c r="CH992" s="22"/>
      <c r="CI992" s="22"/>
      <c r="CJ992" s="22"/>
      <c r="CK992" s="22"/>
      <c r="CL992" s="22"/>
      <c r="CM992" s="22"/>
      <c r="CN992" s="22"/>
      <c r="CO992" s="22"/>
    </row>
    <row r="993" spans="1:93" s="2" customFormat="1" x14ac:dyDescent="0.3">
      <c r="A993" s="73" t="s">
        <v>240</v>
      </c>
      <c r="B993" s="73" t="s">
        <v>349</v>
      </c>
      <c r="C993" s="75" t="s">
        <v>282</v>
      </c>
      <c r="D993" s="75" t="s">
        <v>33</v>
      </c>
      <c r="E993" s="73"/>
      <c r="F993" s="73" t="s">
        <v>311</v>
      </c>
      <c r="G993" s="73" t="s">
        <v>156</v>
      </c>
      <c r="H993" s="73" t="s">
        <v>156</v>
      </c>
      <c r="I993" s="73" t="s">
        <v>468</v>
      </c>
      <c r="J993" s="73" t="str">
        <f t="shared" si="15"/>
        <v>Medium car miles</v>
      </c>
      <c r="K993" s="28">
        <v>1.8699999999999999E-3</v>
      </c>
      <c r="L993" s="48"/>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c r="BE993" s="22"/>
      <c r="BF993" s="22"/>
      <c r="BG993" s="22"/>
      <c r="BH993" s="22"/>
      <c r="BI993" s="22"/>
      <c r="BJ993" s="22"/>
      <c r="BK993" s="22"/>
      <c r="BL993" s="22"/>
      <c r="BM993" s="22"/>
      <c r="BN993" s="22"/>
      <c r="BO993" s="22"/>
      <c r="BP993" s="22"/>
      <c r="BQ993" s="22"/>
      <c r="BR993" s="22"/>
      <c r="BS993" s="22"/>
      <c r="BT993" s="22"/>
      <c r="BU993" s="22"/>
      <c r="BV993" s="22"/>
      <c r="BW993" s="22"/>
      <c r="BX993" s="22"/>
      <c r="BY993" s="22"/>
      <c r="BZ993" s="22"/>
      <c r="CA993" s="22"/>
      <c r="CB993" s="22"/>
      <c r="CC993" s="22"/>
      <c r="CD993" s="22"/>
      <c r="CE993" s="22"/>
      <c r="CF993" s="22"/>
      <c r="CG993" s="22"/>
      <c r="CH993" s="22"/>
      <c r="CI993" s="22"/>
      <c r="CJ993" s="22"/>
      <c r="CK993" s="22"/>
      <c r="CL993" s="22"/>
      <c r="CM993" s="22"/>
      <c r="CN993" s="22"/>
      <c r="CO993" s="22"/>
    </row>
    <row r="994" spans="1:93" s="2" customFormat="1" x14ac:dyDescent="0.3">
      <c r="A994" s="73" t="s">
        <v>240</v>
      </c>
      <c r="B994" s="73" t="s">
        <v>349</v>
      </c>
      <c r="C994" s="75" t="s">
        <v>282</v>
      </c>
      <c r="D994" s="75" t="s">
        <v>33</v>
      </c>
      <c r="E994" s="73"/>
      <c r="F994" s="73" t="s">
        <v>77</v>
      </c>
      <c r="G994" s="73" t="s">
        <v>405</v>
      </c>
      <c r="H994" s="73" t="s">
        <v>405</v>
      </c>
      <c r="I994" s="73" t="s">
        <v>465</v>
      </c>
      <c r="J994" s="73" t="str">
        <f t="shared" si="15"/>
        <v>Medium car km</v>
      </c>
      <c r="K994" s="28">
        <v>0.16175999999999999</v>
      </c>
      <c r="L994" s="48"/>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c r="BE994" s="22"/>
      <c r="BF994" s="22"/>
      <c r="BG994" s="22"/>
      <c r="BH994" s="22"/>
      <c r="BI994" s="22"/>
      <c r="BJ994" s="22"/>
      <c r="BK994" s="22"/>
      <c r="BL994" s="22"/>
      <c r="BM994" s="22"/>
      <c r="BN994" s="22"/>
      <c r="BO994" s="22"/>
      <c r="BP994" s="22"/>
      <c r="BQ994" s="22"/>
      <c r="BR994" s="22"/>
      <c r="BS994" s="22"/>
      <c r="BT994" s="22"/>
      <c r="BU994" s="22"/>
      <c r="BV994" s="22"/>
      <c r="BW994" s="22"/>
      <c r="BX994" s="22"/>
      <c r="BY994" s="22"/>
      <c r="BZ994" s="22"/>
      <c r="CA994" s="22"/>
      <c r="CB994" s="22"/>
      <c r="CC994" s="22"/>
      <c r="CD994" s="22"/>
      <c r="CE994" s="22"/>
      <c r="CF994" s="22"/>
      <c r="CG994" s="22"/>
      <c r="CH994" s="22"/>
      <c r="CI994" s="22"/>
      <c r="CJ994" s="22"/>
      <c r="CK994" s="22"/>
      <c r="CL994" s="22"/>
      <c r="CM994" s="22"/>
      <c r="CN994" s="22"/>
      <c r="CO994" s="22"/>
    </row>
    <row r="995" spans="1:93" s="2" customFormat="1" x14ac:dyDescent="0.3">
      <c r="A995" s="73" t="s">
        <v>240</v>
      </c>
      <c r="B995" s="73" t="s">
        <v>349</v>
      </c>
      <c r="C995" s="75" t="s">
        <v>282</v>
      </c>
      <c r="D995" s="75" t="s">
        <v>33</v>
      </c>
      <c r="E995" s="73"/>
      <c r="F995" s="73" t="s">
        <v>77</v>
      </c>
      <c r="G995" s="73" t="s">
        <v>405</v>
      </c>
      <c r="H995" s="73" t="s">
        <v>405</v>
      </c>
      <c r="I995" s="73" t="s">
        <v>466</v>
      </c>
      <c r="J995" s="73" t="str">
        <f t="shared" si="15"/>
        <v>Medium car km</v>
      </c>
      <c r="K995" s="28">
        <v>1.5900000000000001E-3</v>
      </c>
      <c r="L995" s="48"/>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c r="BE995" s="22"/>
      <c r="BF995" s="22"/>
      <c r="BG995" s="22"/>
      <c r="BH995" s="22"/>
      <c r="BI995" s="22"/>
      <c r="BJ995" s="22"/>
      <c r="BK995" s="22"/>
      <c r="BL995" s="22"/>
      <c r="BM995" s="22"/>
      <c r="BN995" s="22"/>
      <c r="BO995" s="22"/>
      <c r="BP995" s="22"/>
      <c r="BQ995" s="22"/>
      <c r="BR995" s="22"/>
      <c r="BS995" s="22"/>
      <c r="BT995" s="22"/>
      <c r="BU995" s="22"/>
      <c r="BV995" s="22"/>
      <c r="BW995" s="22"/>
      <c r="BX995" s="22"/>
      <c r="BY995" s="22"/>
      <c r="BZ995" s="22"/>
      <c r="CA995" s="22"/>
      <c r="CB995" s="22"/>
      <c r="CC995" s="22"/>
      <c r="CD995" s="22"/>
      <c r="CE995" s="22"/>
      <c r="CF995" s="22"/>
      <c r="CG995" s="22"/>
      <c r="CH995" s="22"/>
      <c r="CI995" s="22"/>
      <c r="CJ995" s="22"/>
      <c r="CK995" s="22"/>
      <c r="CL995" s="22"/>
      <c r="CM995" s="22"/>
      <c r="CN995" s="22"/>
      <c r="CO995" s="22"/>
    </row>
    <row r="996" spans="1:93" s="2" customFormat="1" x14ac:dyDescent="0.3">
      <c r="A996" s="73" t="s">
        <v>240</v>
      </c>
      <c r="B996" s="73" t="s">
        <v>349</v>
      </c>
      <c r="C996" s="75" t="s">
        <v>282</v>
      </c>
      <c r="D996" s="75" t="s">
        <v>33</v>
      </c>
      <c r="E996" s="73"/>
      <c r="F996" s="73" t="s">
        <v>77</v>
      </c>
      <c r="G996" s="73" t="s">
        <v>405</v>
      </c>
      <c r="H996" s="73" t="s">
        <v>405</v>
      </c>
      <c r="I996" s="73" t="s">
        <v>467</v>
      </c>
      <c r="J996" s="73" t="str">
        <f t="shared" si="15"/>
        <v>Medium car km</v>
      </c>
      <c r="K996" s="28">
        <v>0.15972</v>
      </c>
      <c r="L996" s="48"/>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c r="BE996" s="22"/>
      <c r="BF996" s="22"/>
      <c r="BG996" s="22"/>
      <c r="BH996" s="22"/>
      <c r="BI996" s="22"/>
      <c r="BJ996" s="22"/>
      <c r="BK996" s="22"/>
      <c r="BL996" s="22"/>
      <c r="BM996" s="22"/>
      <c r="BN996" s="22"/>
      <c r="BO996" s="22"/>
      <c r="BP996" s="22"/>
      <c r="BQ996" s="22"/>
      <c r="BR996" s="22"/>
      <c r="BS996" s="22"/>
      <c r="BT996" s="22"/>
      <c r="BU996" s="22"/>
      <c r="BV996" s="22"/>
      <c r="BW996" s="22"/>
      <c r="BX996" s="22"/>
      <c r="BY996" s="22"/>
      <c r="BZ996" s="22"/>
      <c r="CA996" s="22"/>
      <c r="CB996" s="22"/>
      <c r="CC996" s="22"/>
      <c r="CD996" s="22"/>
      <c r="CE996" s="22"/>
      <c r="CF996" s="22"/>
      <c r="CG996" s="22"/>
      <c r="CH996" s="22"/>
      <c r="CI996" s="22"/>
      <c r="CJ996" s="22"/>
      <c r="CK996" s="22"/>
      <c r="CL996" s="22"/>
      <c r="CM996" s="22"/>
      <c r="CN996" s="22"/>
      <c r="CO996" s="22"/>
    </row>
    <row r="997" spans="1:93" s="2" customFormat="1" x14ac:dyDescent="0.3">
      <c r="A997" s="73" t="s">
        <v>240</v>
      </c>
      <c r="B997" s="73" t="s">
        <v>349</v>
      </c>
      <c r="C997" s="75" t="s">
        <v>282</v>
      </c>
      <c r="D997" s="75" t="s">
        <v>33</v>
      </c>
      <c r="E997" s="73"/>
      <c r="F997" s="73" t="s">
        <v>77</v>
      </c>
      <c r="G997" s="73" t="s">
        <v>405</v>
      </c>
      <c r="H997" s="73" t="s">
        <v>405</v>
      </c>
      <c r="I997" s="73" t="s">
        <v>468</v>
      </c>
      <c r="J997" s="73" t="str">
        <f t="shared" si="15"/>
        <v>Medium car km</v>
      </c>
      <c r="K997" s="28">
        <v>4.4999999999999999E-4</v>
      </c>
      <c r="L997" s="48"/>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c r="BE997" s="22"/>
      <c r="BF997" s="22"/>
      <c r="BG997" s="22"/>
      <c r="BH997" s="22"/>
      <c r="BI997" s="22"/>
      <c r="BJ997" s="22"/>
      <c r="BK997" s="22"/>
      <c r="BL997" s="22"/>
      <c r="BM997" s="22"/>
      <c r="BN997" s="22"/>
      <c r="BO997" s="22"/>
      <c r="BP997" s="22"/>
      <c r="BQ997" s="22"/>
      <c r="BR997" s="22"/>
      <c r="BS997" s="22"/>
      <c r="BT997" s="22"/>
      <c r="BU997" s="22"/>
      <c r="BV997" s="22"/>
      <c r="BW997" s="22"/>
      <c r="BX997" s="22"/>
      <c r="BY997" s="22"/>
      <c r="BZ997" s="22"/>
      <c r="CA997" s="22"/>
      <c r="CB997" s="22"/>
      <c r="CC997" s="22"/>
      <c r="CD997" s="22"/>
      <c r="CE997" s="22"/>
      <c r="CF997" s="22"/>
      <c r="CG997" s="22"/>
      <c r="CH997" s="22"/>
      <c r="CI997" s="22"/>
      <c r="CJ997" s="22"/>
      <c r="CK997" s="22"/>
      <c r="CL997" s="22"/>
      <c r="CM997" s="22"/>
      <c r="CN997" s="22"/>
      <c r="CO997" s="22"/>
    </row>
    <row r="998" spans="1:93" s="2" customFormat="1" x14ac:dyDescent="0.3">
      <c r="A998" s="73" t="s">
        <v>240</v>
      </c>
      <c r="B998" s="73" t="s">
        <v>349</v>
      </c>
      <c r="C998" s="75" t="s">
        <v>282</v>
      </c>
      <c r="D998" s="75" t="s">
        <v>33</v>
      </c>
      <c r="E998" s="73"/>
      <c r="F998" s="73" t="s">
        <v>77</v>
      </c>
      <c r="G998" s="73" t="s">
        <v>156</v>
      </c>
      <c r="H998" s="73" t="s">
        <v>156</v>
      </c>
      <c r="I998" s="73" t="s">
        <v>465</v>
      </c>
      <c r="J998" s="73" t="str">
        <f t="shared" si="15"/>
        <v>Medium car miles</v>
      </c>
      <c r="K998" s="28">
        <v>0.26034000000000002</v>
      </c>
      <c r="L998" s="48"/>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c r="BE998" s="22"/>
      <c r="BF998" s="22"/>
      <c r="BG998" s="22"/>
      <c r="BH998" s="22"/>
      <c r="BI998" s="22"/>
      <c r="BJ998" s="22"/>
      <c r="BK998" s="22"/>
      <c r="BL998" s="22"/>
      <c r="BM998" s="22"/>
      <c r="BN998" s="22"/>
      <c r="BO998" s="22"/>
      <c r="BP998" s="22"/>
      <c r="BQ998" s="22"/>
      <c r="BR998" s="22"/>
      <c r="BS998" s="22"/>
      <c r="BT998" s="22"/>
      <c r="BU998" s="22"/>
      <c r="BV998" s="22"/>
      <c r="BW998" s="22"/>
      <c r="BX998" s="22"/>
      <c r="BY998" s="22"/>
      <c r="BZ998" s="22"/>
      <c r="CA998" s="22"/>
      <c r="CB998" s="22"/>
      <c r="CC998" s="22"/>
      <c r="CD998" s="22"/>
      <c r="CE998" s="22"/>
      <c r="CF998" s="22"/>
      <c r="CG998" s="22"/>
      <c r="CH998" s="22"/>
      <c r="CI998" s="22"/>
      <c r="CJ998" s="22"/>
      <c r="CK998" s="22"/>
      <c r="CL998" s="22"/>
      <c r="CM998" s="22"/>
      <c r="CN998" s="22"/>
      <c r="CO998" s="22"/>
    </row>
    <row r="999" spans="1:93" s="2" customFormat="1" x14ac:dyDescent="0.3">
      <c r="A999" s="73" t="s">
        <v>240</v>
      </c>
      <c r="B999" s="73" t="s">
        <v>349</v>
      </c>
      <c r="C999" s="75" t="s">
        <v>282</v>
      </c>
      <c r="D999" s="75" t="s">
        <v>33</v>
      </c>
      <c r="E999" s="73"/>
      <c r="F999" s="73" t="s">
        <v>77</v>
      </c>
      <c r="G999" s="73" t="s">
        <v>156</v>
      </c>
      <c r="H999" s="73" t="s">
        <v>156</v>
      </c>
      <c r="I999" s="73" t="s">
        <v>466</v>
      </c>
      <c r="J999" s="73" t="str">
        <f t="shared" si="15"/>
        <v>Medium car miles</v>
      </c>
      <c r="K999" s="28">
        <v>2.5699999999999998E-3</v>
      </c>
      <c r="L999" s="48"/>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c r="BI999" s="22"/>
      <c r="BJ999" s="22"/>
      <c r="BK999" s="22"/>
      <c r="BL999" s="22"/>
      <c r="BM999" s="22"/>
      <c r="BN999" s="22"/>
      <c r="BO999" s="22"/>
      <c r="BP999" s="22"/>
      <c r="BQ999" s="22"/>
      <c r="BR999" s="22"/>
      <c r="BS999" s="22"/>
      <c r="BT999" s="22"/>
      <c r="BU999" s="22"/>
      <c r="BV999" s="22"/>
      <c r="BW999" s="22"/>
      <c r="BX999" s="22"/>
      <c r="BY999" s="22"/>
      <c r="BZ999" s="22"/>
      <c r="CA999" s="22"/>
      <c r="CB999" s="22"/>
      <c r="CC999" s="22"/>
      <c r="CD999" s="22"/>
      <c r="CE999" s="22"/>
      <c r="CF999" s="22"/>
      <c r="CG999" s="22"/>
      <c r="CH999" s="22"/>
      <c r="CI999" s="22"/>
      <c r="CJ999" s="22"/>
      <c r="CK999" s="22"/>
      <c r="CL999" s="22"/>
      <c r="CM999" s="22"/>
      <c r="CN999" s="22"/>
      <c r="CO999" s="22"/>
    </row>
    <row r="1000" spans="1:93" s="2" customFormat="1" x14ac:dyDescent="0.3">
      <c r="A1000" s="73" t="s">
        <v>240</v>
      </c>
      <c r="B1000" s="73" t="s">
        <v>349</v>
      </c>
      <c r="C1000" s="75" t="s">
        <v>282</v>
      </c>
      <c r="D1000" s="75" t="s">
        <v>33</v>
      </c>
      <c r="E1000" s="73"/>
      <c r="F1000" s="73" t="s">
        <v>77</v>
      </c>
      <c r="G1000" s="73" t="s">
        <v>156</v>
      </c>
      <c r="H1000" s="73" t="s">
        <v>156</v>
      </c>
      <c r="I1000" s="73" t="s">
        <v>467</v>
      </c>
      <c r="J1000" s="73" t="str">
        <f t="shared" si="15"/>
        <v>Medium car miles</v>
      </c>
      <c r="K1000" s="28">
        <v>0.25705</v>
      </c>
      <c r="L1000" s="48"/>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c r="BE1000" s="22"/>
      <c r="BF1000" s="22"/>
      <c r="BG1000" s="22"/>
      <c r="BH1000" s="22"/>
      <c r="BI1000" s="22"/>
      <c r="BJ1000" s="22"/>
      <c r="BK1000" s="22"/>
      <c r="BL1000" s="22"/>
      <c r="BM1000" s="22"/>
      <c r="BN1000" s="22"/>
      <c r="BO1000" s="22"/>
      <c r="BP1000" s="22"/>
      <c r="BQ1000" s="22"/>
      <c r="BR1000" s="22"/>
      <c r="BS1000" s="22"/>
      <c r="BT1000" s="22"/>
      <c r="BU1000" s="22"/>
      <c r="BV1000" s="22"/>
      <c r="BW1000" s="22"/>
      <c r="BX1000" s="22"/>
      <c r="BY1000" s="22"/>
      <c r="BZ1000" s="22"/>
      <c r="CA1000" s="22"/>
      <c r="CB1000" s="22"/>
      <c r="CC1000" s="22"/>
      <c r="CD1000" s="22"/>
      <c r="CE1000" s="22"/>
      <c r="CF1000" s="22"/>
      <c r="CG1000" s="22"/>
      <c r="CH1000" s="22"/>
      <c r="CI1000" s="22"/>
      <c r="CJ1000" s="22"/>
      <c r="CK1000" s="22"/>
      <c r="CL1000" s="22"/>
      <c r="CM1000" s="22"/>
      <c r="CN1000" s="22"/>
      <c r="CO1000" s="22"/>
    </row>
    <row r="1001" spans="1:93" s="2" customFormat="1" x14ac:dyDescent="0.3">
      <c r="A1001" s="73" t="s">
        <v>240</v>
      </c>
      <c r="B1001" s="73" t="s">
        <v>349</v>
      </c>
      <c r="C1001" s="75" t="s">
        <v>282</v>
      </c>
      <c r="D1001" s="75" t="s">
        <v>33</v>
      </c>
      <c r="E1001" s="73"/>
      <c r="F1001" s="73" t="s">
        <v>77</v>
      </c>
      <c r="G1001" s="73" t="s">
        <v>156</v>
      </c>
      <c r="H1001" s="73" t="s">
        <v>156</v>
      </c>
      <c r="I1001" s="73" t="s">
        <v>468</v>
      </c>
      <c r="J1001" s="73" t="str">
        <f t="shared" si="15"/>
        <v>Medium car miles</v>
      </c>
      <c r="K1001" s="28">
        <v>7.2000000000000005E-4</v>
      </c>
      <c r="L1001" s="48"/>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c r="BE1001" s="22"/>
      <c r="BF1001" s="22"/>
      <c r="BG1001" s="22"/>
      <c r="BH1001" s="22"/>
      <c r="BI1001" s="22"/>
      <c r="BJ1001" s="22"/>
      <c r="BK1001" s="22"/>
      <c r="BL1001" s="22"/>
      <c r="BM1001" s="22"/>
      <c r="BN1001" s="22"/>
      <c r="BO1001" s="22"/>
      <c r="BP1001" s="22"/>
      <c r="BQ1001" s="22"/>
      <c r="BR1001" s="22"/>
      <c r="BS1001" s="22"/>
      <c r="BT1001" s="22"/>
      <c r="BU1001" s="22"/>
      <c r="BV1001" s="22"/>
      <c r="BW1001" s="22"/>
      <c r="BX1001" s="22"/>
      <c r="BY1001" s="22"/>
      <c r="BZ1001" s="22"/>
      <c r="CA1001" s="22"/>
      <c r="CB1001" s="22"/>
      <c r="CC1001" s="22"/>
      <c r="CD1001" s="22"/>
      <c r="CE1001" s="22"/>
      <c r="CF1001" s="22"/>
      <c r="CG1001" s="22"/>
      <c r="CH1001" s="22"/>
      <c r="CI1001" s="22"/>
      <c r="CJ1001" s="22"/>
      <c r="CK1001" s="22"/>
      <c r="CL1001" s="22"/>
      <c r="CM1001" s="22"/>
      <c r="CN1001" s="22"/>
      <c r="CO1001" s="22"/>
    </row>
    <row r="1002" spans="1:93" s="2" customFormat="1" x14ac:dyDescent="0.3">
      <c r="A1002" s="73" t="s">
        <v>240</v>
      </c>
      <c r="B1002" s="73" t="s">
        <v>349</v>
      </c>
      <c r="C1002" s="75" t="s">
        <v>282</v>
      </c>
      <c r="D1002" s="75" t="s">
        <v>33</v>
      </c>
      <c r="E1002" s="73"/>
      <c r="F1002" s="73" t="s">
        <v>316</v>
      </c>
      <c r="G1002" s="73" t="s">
        <v>405</v>
      </c>
      <c r="H1002" s="73" t="s">
        <v>405</v>
      </c>
      <c r="I1002" s="73" t="s">
        <v>465</v>
      </c>
      <c r="J1002" s="73" t="str">
        <f t="shared" si="15"/>
        <v>Medium car km</v>
      </c>
      <c r="K1002" s="28">
        <v>0.18065999999999999</v>
      </c>
      <c r="L1002" s="48"/>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c r="BE1002" s="22"/>
      <c r="BF1002" s="22"/>
      <c r="BG1002" s="22"/>
      <c r="BH1002" s="22"/>
      <c r="BI1002" s="22"/>
      <c r="BJ1002" s="22"/>
      <c r="BK1002" s="22"/>
      <c r="BL1002" s="22"/>
      <c r="BM1002" s="22"/>
      <c r="BN1002" s="22"/>
      <c r="BO1002" s="22"/>
      <c r="BP1002" s="22"/>
      <c r="BQ1002" s="22"/>
      <c r="BR1002" s="22"/>
      <c r="BS1002" s="22"/>
      <c r="BT1002" s="22"/>
      <c r="BU1002" s="22"/>
      <c r="BV1002" s="22"/>
      <c r="BW1002" s="22"/>
      <c r="BX1002" s="22"/>
      <c r="BY1002" s="22"/>
      <c r="BZ1002" s="22"/>
      <c r="CA1002" s="22"/>
      <c r="CB1002" s="22"/>
      <c r="CC1002" s="22"/>
      <c r="CD1002" s="22"/>
      <c r="CE1002" s="22"/>
      <c r="CF1002" s="22"/>
      <c r="CG1002" s="22"/>
      <c r="CH1002" s="22"/>
      <c r="CI1002" s="22"/>
      <c r="CJ1002" s="22"/>
      <c r="CK1002" s="22"/>
      <c r="CL1002" s="22"/>
      <c r="CM1002" s="22"/>
      <c r="CN1002" s="22"/>
      <c r="CO1002" s="22"/>
    </row>
    <row r="1003" spans="1:93" s="2" customFormat="1" x14ac:dyDescent="0.3">
      <c r="A1003" s="73" t="s">
        <v>240</v>
      </c>
      <c r="B1003" s="73" t="s">
        <v>349</v>
      </c>
      <c r="C1003" s="75" t="s">
        <v>282</v>
      </c>
      <c r="D1003" s="75" t="s">
        <v>33</v>
      </c>
      <c r="E1003" s="73"/>
      <c r="F1003" s="73" t="s">
        <v>316</v>
      </c>
      <c r="G1003" s="73" t="s">
        <v>405</v>
      </c>
      <c r="H1003" s="73" t="s">
        <v>405</v>
      </c>
      <c r="I1003" s="73" t="s">
        <v>466</v>
      </c>
      <c r="J1003" s="73" t="str">
        <f t="shared" si="15"/>
        <v>Medium car km</v>
      </c>
      <c r="K1003" s="28">
        <v>5.0000000000000002E-5</v>
      </c>
      <c r="L1003" s="48"/>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c r="BE1003" s="22"/>
      <c r="BF1003" s="22"/>
      <c r="BG1003" s="22"/>
      <c r="BH1003" s="22"/>
      <c r="BI1003" s="22"/>
      <c r="BJ1003" s="22"/>
      <c r="BK1003" s="22"/>
      <c r="BL1003" s="22"/>
      <c r="BM1003" s="22"/>
      <c r="BN1003" s="22"/>
      <c r="BO1003" s="22"/>
      <c r="BP1003" s="22"/>
      <c r="BQ1003" s="22"/>
      <c r="BR1003" s="22"/>
      <c r="BS1003" s="22"/>
      <c r="BT1003" s="22"/>
      <c r="BU1003" s="22"/>
      <c r="BV1003" s="22"/>
      <c r="BW1003" s="22"/>
      <c r="BX1003" s="22"/>
      <c r="BY1003" s="22"/>
      <c r="BZ1003" s="22"/>
      <c r="CA1003" s="22"/>
      <c r="CB1003" s="22"/>
      <c r="CC1003" s="22"/>
      <c r="CD1003" s="22"/>
      <c r="CE1003" s="22"/>
      <c r="CF1003" s="22"/>
      <c r="CG1003" s="22"/>
      <c r="CH1003" s="22"/>
      <c r="CI1003" s="22"/>
      <c r="CJ1003" s="22"/>
      <c r="CK1003" s="22"/>
      <c r="CL1003" s="22"/>
      <c r="CM1003" s="22"/>
      <c r="CN1003" s="22"/>
      <c r="CO1003" s="22"/>
    </row>
    <row r="1004" spans="1:93" s="2" customFormat="1" x14ac:dyDescent="0.3">
      <c r="A1004" s="73" t="s">
        <v>240</v>
      </c>
      <c r="B1004" s="73" t="s">
        <v>349</v>
      </c>
      <c r="C1004" s="75" t="s">
        <v>282</v>
      </c>
      <c r="D1004" s="75" t="s">
        <v>33</v>
      </c>
      <c r="E1004" s="73"/>
      <c r="F1004" s="73" t="s">
        <v>316</v>
      </c>
      <c r="G1004" s="73" t="s">
        <v>405</v>
      </c>
      <c r="H1004" s="73" t="s">
        <v>405</v>
      </c>
      <c r="I1004" s="73" t="s">
        <v>467</v>
      </c>
      <c r="J1004" s="73" t="str">
        <f t="shared" si="15"/>
        <v>Medium car km</v>
      </c>
      <c r="K1004" s="28">
        <v>0.18015999999999999</v>
      </c>
      <c r="L1004" s="48"/>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c r="BA1004" s="22"/>
      <c r="BB1004" s="22"/>
      <c r="BC1004" s="22"/>
      <c r="BD1004" s="22"/>
      <c r="BE1004" s="22"/>
      <c r="BF1004" s="22"/>
      <c r="BG1004" s="22"/>
      <c r="BH1004" s="22"/>
      <c r="BI1004" s="22"/>
      <c r="BJ1004" s="22"/>
      <c r="BK1004" s="22"/>
      <c r="BL1004" s="22"/>
      <c r="BM1004" s="22"/>
      <c r="BN1004" s="22"/>
      <c r="BO1004" s="22"/>
      <c r="BP1004" s="22"/>
      <c r="BQ1004" s="22"/>
      <c r="BR1004" s="22"/>
      <c r="BS1004" s="22"/>
      <c r="BT1004" s="22"/>
      <c r="BU1004" s="22"/>
      <c r="BV1004" s="22"/>
      <c r="BW1004" s="22"/>
      <c r="BX1004" s="22"/>
      <c r="BY1004" s="22"/>
      <c r="BZ1004" s="22"/>
      <c r="CA1004" s="22"/>
      <c r="CB1004" s="22"/>
      <c r="CC1004" s="22"/>
      <c r="CD1004" s="22"/>
      <c r="CE1004" s="22"/>
      <c r="CF1004" s="22"/>
      <c r="CG1004" s="22"/>
      <c r="CH1004" s="22"/>
      <c r="CI1004" s="22"/>
      <c r="CJ1004" s="22"/>
      <c r="CK1004" s="22"/>
      <c r="CL1004" s="22"/>
      <c r="CM1004" s="22"/>
      <c r="CN1004" s="22"/>
      <c r="CO1004" s="22"/>
    </row>
    <row r="1005" spans="1:93" s="2" customFormat="1" x14ac:dyDescent="0.3">
      <c r="A1005" s="73" t="s">
        <v>240</v>
      </c>
      <c r="B1005" s="73" t="s">
        <v>349</v>
      </c>
      <c r="C1005" s="75" t="s">
        <v>282</v>
      </c>
      <c r="D1005" s="75" t="s">
        <v>33</v>
      </c>
      <c r="E1005" s="73"/>
      <c r="F1005" s="73" t="s">
        <v>316</v>
      </c>
      <c r="G1005" s="73" t="s">
        <v>405</v>
      </c>
      <c r="H1005" s="73" t="s">
        <v>405</v>
      </c>
      <c r="I1005" s="73" t="s">
        <v>468</v>
      </c>
      <c r="J1005" s="73" t="str">
        <f t="shared" si="15"/>
        <v>Medium car km</v>
      </c>
      <c r="K1005" s="28">
        <v>4.4999999999999999E-4</v>
      </c>
      <c r="L1005" s="48"/>
      <c r="M1005" s="22"/>
      <c r="N1005" s="22"/>
      <c r="O1005" s="22"/>
      <c r="P1005" s="22"/>
      <c r="Q1005" s="22"/>
      <c r="R1005" s="22"/>
      <c r="S1005" s="22"/>
      <c r="T1005" s="2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c r="BA1005" s="22"/>
      <c r="BB1005" s="22"/>
      <c r="BC1005" s="22"/>
      <c r="BD1005" s="22"/>
      <c r="BE1005" s="22"/>
      <c r="BF1005" s="22"/>
      <c r="BG1005" s="22"/>
      <c r="BH1005" s="22"/>
      <c r="BI1005" s="22"/>
      <c r="BJ1005" s="22"/>
      <c r="BK1005" s="22"/>
      <c r="BL1005" s="22"/>
      <c r="BM1005" s="22"/>
      <c r="BN1005" s="22"/>
      <c r="BO1005" s="22"/>
      <c r="BP1005" s="22"/>
      <c r="BQ1005" s="22"/>
      <c r="BR1005" s="22"/>
      <c r="BS1005" s="22"/>
      <c r="BT1005" s="22"/>
      <c r="BU1005" s="22"/>
      <c r="BV1005" s="22"/>
      <c r="BW1005" s="22"/>
      <c r="BX1005" s="22"/>
      <c r="BY1005" s="22"/>
      <c r="BZ1005" s="22"/>
      <c r="CA1005" s="22"/>
      <c r="CB1005" s="22"/>
      <c r="CC1005" s="22"/>
      <c r="CD1005" s="22"/>
      <c r="CE1005" s="22"/>
      <c r="CF1005" s="22"/>
      <c r="CG1005" s="22"/>
      <c r="CH1005" s="22"/>
      <c r="CI1005" s="22"/>
      <c r="CJ1005" s="22"/>
      <c r="CK1005" s="22"/>
      <c r="CL1005" s="22"/>
      <c r="CM1005" s="22"/>
      <c r="CN1005" s="22"/>
      <c r="CO1005" s="22"/>
    </row>
    <row r="1006" spans="1:93" s="2" customFormat="1" x14ac:dyDescent="0.3">
      <c r="A1006" s="73" t="s">
        <v>240</v>
      </c>
      <c r="B1006" s="73" t="s">
        <v>349</v>
      </c>
      <c r="C1006" s="75" t="s">
        <v>282</v>
      </c>
      <c r="D1006" s="75" t="s">
        <v>33</v>
      </c>
      <c r="E1006" s="73"/>
      <c r="F1006" s="73" t="s">
        <v>316</v>
      </c>
      <c r="G1006" s="73" t="s">
        <v>156</v>
      </c>
      <c r="H1006" s="73" t="s">
        <v>156</v>
      </c>
      <c r="I1006" s="73" t="s">
        <v>465</v>
      </c>
      <c r="J1006" s="73" t="str">
        <f t="shared" si="15"/>
        <v>Medium car miles</v>
      </c>
      <c r="K1006" s="28">
        <v>0.29073000000000004</v>
      </c>
      <c r="L1006" s="48"/>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c r="BA1006" s="22"/>
      <c r="BB1006" s="22"/>
      <c r="BC1006" s="22"/>
      <c r="BD1006" s="22"/>
      <c r="BE1006" s="22"/>
      <c r="BF1006" s="22"/>
      <c r="BG1006" s="22"/>
      <c r="BH1006" s="22"/>
      <c r="BI1006" s="22"/>
      <c r="BJ1006" s="22"/>
      <c r="BK1006" s="22"/>
      <c r="BL1006" s="22"/>
      <c r="BM1006" s="22"/>
      <c r="BN1006" s="22"/>
      <c r="BO1006" s="22"/>
      <c r="BP1006" s="22"/>
      <c r="BQ1006" s="22"/>
      <c r="BR1006" s="22"/>
      <c r="BS1006" s="22"/>
      <c r="BT1006" s="22"/>
      <c r="BU1006" s="22"/>
      <c r="BV1006" s="22"/>
      <c r="BW1006" s="22"/>
      <c r="BX1006" s="22"/>
      <c r="BY1006" s="22"/>
      <c r="BZ1006" s="22"/>
      <c r="CA1006" s="22"/>
      <c r="CB1006" s="22"/>
      <c r="CC1006" s="22"/>
      <c r="CD1006" s="22"/>
      <c r="CE1006" s="22"/>
      <c r="CF1006" s="22"/>
      <c r="CG1006" s="22"/>
      <c r="CH1006" s="22"/>
      <c r="CI1006" s="22"/>
      <c r="CJ1006" s="22"/>
      <c r="CK1006" s="22"/>
      <c r="CL1006" s="22"/>
      <c r="CM1006" s="22"/>
      <c r="CN1006" s="22"/>
      <c r="CO1006" s="22"/>
    </row>
    <row r="1007" spans="1:93" s="2" customFormat="1" x14ac:dyDescent="0.3">
      <c r="A1007" s="73" t="s">
        <v>240</v>
      </c>
      <c r="B1007" s="73" t="s">
        <v>349</v>
      </c>
      <c r="C1007" s="75" t="s">
        <v>282</v>
      </c>
      <c r="D1007" s="75" t="s">
        <v>33</v>
      </c>
      <c r="E1007" s="73"/>
      <c r="F1007" s="73" t="s">
        <v>316</v>
      </c>
      <c r="G1007" s="73" t="s">
        <v>156</v>
      </c>
      <c r="H1007" s="73" t="s">
        <v>156</v>
      </c>
      <c r="I1007" s="73" t="s">
        <v>466</v>
      </c>
      <c r="J1007" s="73" t="str">
        <f t="shared" si="15"/>
        <v>Medium car miles</v>
      </c>
      <c r="K1007" s="28">
        <v>8.0000000000000007E-5</v>
      </c>
      <c r="L1007" s="48"/>
      <c r="M1007" s="22"/>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c r="BA1007" s="22"/>
      <c r="BB1007" s="22"/>
      <c r="BC1007" s="22"/>
      <c r="BD1007" s="22"/>
      <c r="BE1007" s="22"/>
      <c r="BF1007" s="22"/>
      <c r="BG1007" s="22"/>
      <c r="BH1007" s="22"/>
      <c r="BI1007" s="22"/>
      <c r="BJ1007" s="22"/>
      <c r="BK1007" s="22"/>
      <c r="BL1007" s="22"/>
      <c r="BM1007" s="22"/>
      <c r="BN1007" s="22"/>
      <c r="BO1007" s="22"/>
      <c r="BP1007" s="22"/>
      <c r="BQ1007" s="22"/>
      <c r="BR1007" s="22"/>
      <c r="BS1007" s="22"/>
      <c r="BT1007" s="22"/>
      <c r="BU1007" s="22"/>
      <c r="BV1007" s="22"/>
      <c r="BW1007" s="22"/>
      <c r="BX1007" s="22"/>
      <c r="BY1007" s="22"/>
      <c r="BZ1007" s="22"/>
      <c r="CA1007" s="22"/>
      <c r="CB1007" s="22"/>
      <c r="CC1007" s="22"/>
      <c r="CD1007" s="22"/>
      <c r="CE1007" s="22"/>
      <c r="CF1007" s="22"/>
      <c r="CG1007" s="22"/>
      <c r="CH1007" s="22"/>
      <c r="CI1007" s="22"/>
      <c r="CJ1007" s="22"/>
      <c r="CK1007" s="22"/>
      <c r="CL1007" s="22"/>
      <c r="CM1007" s="22"/>
      <c r="CN1007" s="22"/>
      <c r="CO1007" s="22"/>
    </row>
    <row r="1008" spans="1:93" s="2" customFormat="1" x14ac:dyDescent="0.3">
      <c r="A1008" s="73" t="s">
        <v>240</v>
      </c>
      <c r="B1008" s="73" t="s">
        <v>349</v>
      </c>
      <c r="C1008" s="75" t="s">
        <v>282</v>
      </c>
      <c r="D1008" s="75" t="s">
        <v>33</v>
      </c>
      <c r="E1008" s="73"/>
      <c r="F1008" s="73" t="s">
        <v>316</v>
      </c>
      <c r="G1008" s="73" t="s">
        <v>156</v>
      </c>
      <c r="H1008" s="73" t="s">
        <v>156</v>
      </c>
      <c r="I1008" s="73" t="s">
        <v>467</v>
      </c>
      <c r="J1008" s="73" t="str">
        <f t="shared" si="15"/>
        <v>Medium car miles</v>
      </c>
      <c r="K1008" s="28">
        <v>0.28993000000000002</v>
      </c>
      <c r="L1008" s="48"/>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c r="BA1008" s="22"/>
      <c r="BB1008" s="22"/>
      <c r="BC1008" s="22"/>
      <c r="BD1008" s="22"/>
      <c r="BE1008" s="22"/>
      <c r="BF1008" s="22"/>
      <c r="BG1008" s="22"/>
      <c r="BH1008" s="22"/>
      <c r="BI1008" s="22"/>
      <c r="BJ1008" s="22"/>
      <c r="BK1008" s="22"/>
      <c r="BL1008" s="22"/>
      <c r="BM1008" s="22"/>
      <c r="BN1008" s="22"/>
      <c r="BO1008" s="22"/>
      <c r="BP1008" s="22"/>
      <c r="BQ1008" s="22"/>
      <c r="BR1008" s="22"/>
      <c r="BS1008" s="22"/>
      <c r="BT1008" s="22"/>
      <c r="BU1008" s="22"/>
      <c r="BV1008" s="22"/>
      <c r="BW1008" s="22"/>
      <c r="BX1008" s="22"/>
      <c r="BY1008" s="22"/>
      <c r="BZ1008" s="22"/>
      <c r="CA1008" s="22"/>
      <c r="CB1008" s="22"/>
      <c r="CC1008" s="22"/>
      <c r="CD1008" s="22"/>
      <c r="CE1008" s="22"/>
      <c r="CF1008" s="22"/>
      <c r="CG1008" s="22"/>
      <c r="CH1008" s="22"/>
      <c r="CI1008" s="22"/>
      <c r="CJ1008" s="22"/>
      <c r="CK1008" s="22"/>
      <c r="CL1008" s="22"/>
      <c r="CM1008" s="22"/>
      <c r="CN1008" s="22"/>
      <c r="CO1008" s="22"/>
    </row>
    <row r="1009" spans="1:93" s="2" customFormat="1" x14ac:dyDescent="0.3">
      <c r="A1009" s="73" t="s">
        <v>240</v>
      </c>
      <c r="B1009" s="73" t="s">
        <v>349</v>
      </c>
      <c r="C1009" s="75" t="s">
        <v>282</v>
      </c>
      <c r="D1009" s="75" t="s">
        <v>33</v>
      </c>
      <c r="E1009" s="73"/>
      <c r="F1009" s="73" t="s">
        <v>316</v>
      </c>
      <c r="G1009" s="73" t="s">
        <v>156</v>
      </c>
      <c r="H1009" s="73" t="s">
        <v>156</v>
      </c>
      <c r="I1009" s="73" t="s">
        <v>468</v>
      </c>
      <c r="J1009" s="73" t="str">
        <f t="shared" si="15"/>
        <v>Medium car miles</v>
      </c>
      <c r="K1009" s="28">
        <v>7.2000000000000005E-4</v>
      </c>
      <c r="L1009" s="48"/>
      <c r="M1009" s="22"/>
      <c r="N1009" s="22"/>
      <c r="O1009" s="22"/>
      <c r="P1009" s="22"/>
      <c r="Q1009" s="22"/>
      <c r="R1009" s="22"/>
      <c r="S1009" s="22"/>
      <c r="T1009" s="2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c r="BA1009" s="22"/>
      <c r="BB1009" s="22"/>
      <c r="BC1009" s="22"/>
      <c r="BD1009" s="22"/>
      <c r="BE1009" s="22"/>
      <c r="BF1009" s="22"/>
      <c r="BG1009" s="22"/>
      <c r="BH1009" s="22"/>
      <c r="BI1009" s="22"/>
      <c r="BJ1009" s="22"/>
      <c r="BK1009" s="22"/>
      <c r="BL1009" s="22"/>
      <c r="BM1009" s="22"/>
      <c r="BN1009" s="22"/>
      <c r="BO1009" s="22"/>
      <c r="BP1009" s="22"/>
      <c r="BQ1009" s="22"/>
      <c r="BR1009" s="22"/>
      <c r="BS1009" s="22"/>
      <c r="BT1009" s="22"/>
      <c r="BU1009" s="22"/>
      <c r="BV1009" s="22"/>
      <c r="BW1009" s="22"/>
      <c r="BX1009" s="22"/>
      <c r="BY1009" s="22"/>
      <c r="BZ1009" s="22"/>
      <c r="CA1009" s="22"/>
      <c r="CB1009" s="22"/>
      <c r="CC1009" s="22"/>
      <c r="CD1009" s="22"/>
      <c r="CE1009" s="22"/>
      <c r="CF1009" s="22"/>
      <c r="CG1009" s="22"/>
      <c r="CH1009" s="22"/>
      <c r="CI1009" s="22"/>
      <c r="CJ1009" s="22"/>
      <c r="CK1009" s="22"/>
      <c r="CL1009" s="22"/>
      <c r="CM1009" s="22"/>
      <c r="CN1009" s="22"/>
      <c r="CO1009" s="22"/>
    </row>
    <row r="1010" spans="1:93" s="2" customFormat="1" x14ac:dyDescent="0.3">
      <c r="A1010" s="73" t="s">
        <v>240</v>
      </c>
      <c r="B1010" s="73" t="s">
        <v>349</v>
      </c>
      <c r="C1010" s="75" t="s">
        <v>282</v>
      </c>
      <c r="D1010" s="75" t="s">
        <v>33</v>
      </c>
      <c r="E1010" s="73"/>
      <c r="F1010" s="73" t="s">
        <v>375</v>
      </c>
      <c r="G1010" s="73" t="s">
        <v>405</v>
      </c>
      <c r="H1010" s="73" t="s">
        <v>405</v>
      </c>
      <c r="I1010" s="73" t="s">
        <v>465</v>
      </c>
      <c r="J1010" s="73" t="str">
        <f t="shared" si="15"/>
        <v>Medium car km</v>
      </c>
      <c r="K1010" s="28">
        <v>0.18071000000000001</v>
      </c>
      <c r="L1010" s="48"/>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c r="BA1010" s="22"/>
      <c r="BB1010" s="22"/>
      <c r="BC1010" s="22"/>
      <c r="BD1010" s="22"/>
      <c r="BE1010" s="22"/>
      <c r="BF1010" s="22"/>
      <c r="BG1010" s="22"/>
      <c r="BH1010" s="22"/>
      <c r="BI1010" s="22"/>
      <c r="BJ1010" s="22"/>
      <c r="BK1010" s="22"/>
      <c r="BL1010" s="22"/>
      <c r="BM1010" s="22"/>
      <c r="BN1010" s="22"/>
      <c r="BO1010" s="22"/>
      <c r="BP1010" s="22"/>
      <c r="BQ1010" s="22"/>
      <c r="BR1010" s="22"/>
      <c r="BS1010" s="22"/>
      <c r="BT1010" s="22"/>
      <c r="BU1010" s="22"/>
      <c r="BV1010" s="22"/>
      <c r="BW1010" s="22"/>
      <c r="BX1010" s="22"/>
      <c r="BY1010" s="22"/>
      <c r="BZ1010" s="22"/>
      <c r="CA1010" s="22"/>
      <c r="CB1010" s="22"/>
      <c r="CC1010" s="22"/>
      <c r="CD1010" s="22"/>
      <c r="CE1010" s="22"/>
      <c r="CF1010" s="22"/>
      <c r="CG1010" s="22"/>
      <c r="CH1010" s="22"/>
      <c r="CI1010" s="22"/>
      <c r="CJ1010" s="22"/>
      <c r="CK1010" s="22"/>
      <c r="CL1010" s="22"/>
      <c r="CM1010" s="22"/>
      <c r="CN1010" s="22"/>
      <c r="CO1010" s="22"/>
    </row>
    <row r="1011" spans="1:93" s="2" customFormat="1" x14ac:dyDescent="0.3">
      <c r="A1011" s="73" t="s">
        <v>240</v>
      </c>
      <c r="B1011" s="73" t="s">
        <v>349</v>
      </c>
      <c r="C1011" s="75" t="s">
        <v>282</v>
      </c>
      <c r="D1011" s="75" t="s">
        <v>33</v>
      </c>
      <c r="E1011" s="73"/>
      <c r="F1011" s="73" t="s">
        <v>375</v>
      </c>
      <c r="G1011" s="73" t="s">
        <v>405</v>
      </c>
      <c r="H1011" s="73" t="s">
        <v>405</v>
      </c>
      <c r="I1011" s="73" t="s">
        <v>466</v>
      </c>
      <c r="J1011" s="73" t="str">
        <f t="shared" si="15"/>
        <v>Medium car km</v>
      </c>
      <c r="K1011" s="28">
        <v>1.4999999999999999E-4</v>
      </c>
      <c r="L1011" s="48"/>
      <c r="M1011" s="22"/>
      <c r="N1011" s="22"/>
      <c r="O1011" s="22"/>
      <c r="P1011" s="22"/>
      <c r="Q1011" s="22"/>
      <c r="R1011" s="22"/>
      <c r="S1011" s="22"/>
      <c r="T1011" s="2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c r="BE1011" s="22"/>
      <c r="BF1011" s="22"/>
      <c r="BG1011" s="22"/>
      <c r="BH1011" s="22"/>
      <c r="BI1011" s="22"/>
      <c r="BJ1011" s="22"/>
      <c r="BK1011" s="22"/>
      <c r="BL1011" s="22"/>
      <c r="BM1011" s="22"/>
      <c r="BN1011" s="22"/>
      <c r="BO1011" s="22"/>
      <c r="BP1011" s="22"/>
      <c r="BQ1011" s="22"/>
      <c r="BR1011" s="22"/>
      <c r="BS1011" s="22"/>
      <c r="BT1011" s="22"/>
      <c r="BU1011" s="22"/>
      <c r="BV1011" s="22"/>
      <c r="BW1011" s="22"/>
      <c r="BX1011" s="22"/>
      <c r="BY1011" s="22"/>
      <c r="BZ1011" s="22"/>
      <c r="CA1011" s="22"/>
      <c r="CB1011" s="22"/>
      <c r="CC1011" s="22"/>
      <c r="CD1011" s="22"/>
      <c r="CE1011" s="22"/>
      <c r="CF1011" s="22"/>
      <c r="CG1011" s="22"/>
      <c r="CH1011" s="22"/>
      <c r="CI1011" s="22"/>
      <c r="CJ1011" s="22"/>
      <c r="CK1011" s="22"/>
      <c r="CL1011" s="22"/>
      <c r="CM1011" s="22"/>
      <c r="CN1011" s="22"/>
      <c r="CO1011" s="22"/>
    </row>
    <row r="1012" spans="1:93" s="2" customFormat="1" x14ac:dyDescent="0.3">
      <c r="A1012" s="73" t="s">
        <v>240</v>
      </c>
      <c r="B1012" s="73" t="s">
        <v>349</v>
      </c>
      <c r="C1012" s="75" t="s">
        <v>282</v>
      </c>
      <c r="D1012" s="75" t="s">
        <v>33</v>
      </c>
      <c r="E1012" s="73"/>
      <c r="F1012" s="73" t="s">
        <v>375</v>
      </c>
      <c r="G1012" s="73" t="s">
        <v>405</v>
      </c>
      <c r="H1012" s="73" t="s">
        <v>405</v>
      </c>
      <c r="I1012" s="73" t="s">
        <v>467</v>
      </c>
      <c r="J1012" s="73" t="str">
        <f t="shared" si="15"/>
        <v>Medium car km</v>
      </c>
      <c r="K1012" s="28">
        <v>0.1794</v>
      </c>
      <c r="L1012" s="48"/>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c r="BA1012" s="22"/>
      <c r="BB1012" s="22"/>
      <c r="BC1012" s="22"/>
      <c r="BD1012" s="22"/>
      <c r="BE1012" s="22"/>
      <c r="BF1012" s="22"/>
      <c r="BG1012" s="22"/>
      <c r="BH1012" s="22"/>
      <c r="BI1012" s="22"/>
      <c r="BJ1012" s="22"/>
      <c r="BK1012" s="22"/>
      <c r="BL1012" s="22"/>
      <c r="BM1012" s="22"/>
      <c r="BN1012" s="22"/>
      <c r="BO1012" s="22"/>
      <c r="BP1012" s="22"/>
      <c r="BQ1012" s="22"/>
      <c r="BR1012" s="22"/>
      <c r="BS1012" s="22"/>
      <c r="BT1012" s="22"/>
      <c r="BU1012" s="22"/>
      <c r="BV1012" s="22"/>
      <c r="BW1012" s="22"/>
      <c r="BX1012" s="22"/>
      <c r="BY1012" s="22"/>
      <c r="BZ1012" s="22"/>
      <c r="CA1012" s="22"/>
      <c r="CB1012" s="22"/>
      <c r="CC1012" s="22"/>
      <c r="CD1012" s="22"/>
      <c r="CE1012" s="22"/>
      <c r="CF1012" s="22"/>
      <c r="CG1012" s="22"/>
      <c r="CH1012" s="22"/>
      <c r="CI1012" s="22"/>
      <c r="CJ1012" s="22"/>
      <c r="CK1012" s="22"/>
      <c r="CL1012" s="22"/>
      <c r="CM1012" s="22"/>
      <c r="CN1012" s="22"/>
      <c r="CO1012" s="22"/>
    </row>
    <row r="1013" spans="1:93" s="2" customFormat="1" x14ac:dyDescent="0.3">
      <c r="A1013" s="73" t="s">
        <v>240</v>
      </c>
      <c r="B1013" s="73" t="s">
        <v>349</v>
      </c>
      <c r="C1013" s="75" t="s">
        <v>282</v>
      </c>
      <c r="D1013" s="75" t="s">
        <v>33</v>
      </c>
      <c r="E1013" s="73"/>
      <c r="F1013" s="73" t="s">
        <v>375</v>
      </c>
      <c r="G1013" s="73" t="s">
        <v>405</v>
      </c>
      <c r="H1013" s="73" t="s">
        <v>405</v>
      </c>
      <c r="I1013" s="73" t="s">
        <v>468</v>
      </c>
      <c r="J1013" s="73" t="str">
        <f t="shared" si="15"/>
        <v>Medium car km</v>
      </c>
      <c r="K1013" s="28">
        <v>1.16E-3</v>
      </c>
      <c r="L1013" s="48"/>
      <c r="M1013" s="22"/>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c r="BA1013" s="22"/>
      <c r="BB1013" s="22"/>
      <c r="BC1013" s="22"/>
      <c r="BD1013" s="22"/>
      <c r="BE1013" s="22"/>
      <c r="BF1013" s="22"/>
      <c r="BG1013" s="22"/>
      <c r="BH1013" s="22"/>
      <c r="BI1013" s="22"/>
      <c r="BJ1013" s="22"/>
      <c r="BK1013" s="22"/>
      <c r="BL1013" s="22"/>
      <c r="BM1013" s="22"/>
      <c r="BN1013" s="22"/>
      <c r="BO1013" s="22"/>
      <c r="BP1013" s="22"/>
      <c r="BQ1013" s="22"/>
      <c r="BR1013" s="22"/>
      <c r="BS1013" s="22"/>
      <c r="BT1013" s="22"/>
      <c r="BU1013" s="22"/>
      <c r="BV1013" s="22"/>
      <c r="BW1013" s="22"/>
      <c r="BX1013" s="22"/>
      <c r="BY1013" s="22"/>
      <c r="BZ1013" s="22"/>
      <c r="CA1013" s="22"/>
      <c r="CB1013" s="22"/>
      <c r="CC1013" s="22"/>
      <c r="CD1013" s="22"/>
      <c r="CE1013" s="22"/>
      <c r="CF1013" s="22"/>
      <c r="CG1013" s="22"/>
      <c r="CH1013" s="22"/>
      <c r="CI1013" s="22"/>
      <c r="CJ1013" s="22"/>
      <c r="CK1013" s="22"/>
      <c r="CL1013" s="22"/>
      <c r="CM1013" s="22"/>
      <c r="CN1013" s="22"/>
      <c r="CO1013" s="22"/>
    </row>
    <row r="1014" spans="1:93" s="2" customFormat="1" x14ac:dyDescent="0.3">
      <c r="A1014" s="73" t="s">
        <v>240</v>
      </c>
      <c r="B1014" s="73" t="s">
        <v>349</v>
      </c>
      <c r="C1014" s="75" t="s">
        <v>282</v>
      </c>
      <c r="D1014" s="75" t="s">
        <v>33</v>
      </c>
      <c r="E1014" s="73"/>
      <c r="F1014" s="73" t="s">
        <v>375</v>
      </c>
      <c r="G1014" s="73" t="s">
        <v>156</v>
      </c>
      <c r="H1014" s="73" t="s">
        <v>156</v>
      </c>
      <c r="I1014" s="73" t="s">
        <v>465</v>
      </c>
      <c r="J1014" s="73" t="str">
        <f t="shared" si="15"/>
        <v>Medium car miles</v>
      </c>
      <c r="K1014" s="28">
        <v>0.29082000000000002</v>
      </c>
      <c r="L1014" s="48"/>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22"/>
      <c r="BA1014" s="22"/>
      <c r="BB1014" s="22"/>
      <c r="BC1014" s="22"/>
      <c r="BD1014" s="22"/>
      <c r="BE1014" s="22"/>
      <c r="BF1014" s="22"/>
      <c r="BG1014" s="22"/>
      <c r="BH1014" s="22"/>
      <c r="BI1014" s="22"/>
      <c r="BJ1014" s="22"/>
      <c r="BK1014" s="22"/>
      <c r="BL1014" s="22"/>
      <c r="BM1014" s="22"/>
      <c r="BN1014" s="22"/>
      <c r="BO1014" s="22"/>
      <c r="BP1014" s="22"/>
      <c r="BQ1014" s="22"/>
      <c r="BR1014" s="22"/>
      <c r="BS1014" s="22"/>
      <c r="BT1014" s="22"/>
      <c r="BU1014" s="22"/>
      <c r="BV1014" s="22"/>
      <c r="BW1014" s="22"/>
      <c r="BX1014" s="22"/>
      <c r="BY1014" s="22"/>
      <c r="BZ1014" s="22"/>
      <c r="CA1014" s="22"/>
      <c r="CB1014" s="22"/>
      <c r="CC1014" s="22"/>
      <c r="CD1014" s="22"/>
      <c r="CE1014" s="22"/>
      <c r="CF1014" s="22"/>
      <c r="CG1014" s="22"/>
      <c r="CH1014" s="22"/>
      <c r="CI1014" s="22"/>
      <c r="CJ1014" s="22"/>
      <c r="CK1014" s="22"/>
      <c r="CL1014" s="22"/>
      <c r="CM1014" s="22"/>
      <c r="CN1014" s="22"/>
      <c r="CO1014" s="22"/>
    </row>
    <row r="1015" spans="1:93" s="2" customFormat="1" x14ac:dyDescent="0.3">
      <c r="A1015" s="73" t="s">
        <v>240</v>
      </c>
      <c r="B1015" s="73" t="s">
        <v>349</v>
      </c>
      <c r="C1015" s="75" t="s">
        <v>282</v>
      </c>
      <c r="D1015" s="75" t="s">
        <v>33</v>
      </c>
      <c r="E1015" s="73"/>
      <c r="F1015" s="73" t="s">
        <v>375</v>
      </c>
      <c r="G1015" s="73" t="s">
        <v>156</v>
      </c>
      <c r="H1015" s="73" t="s">
        <v>156</v>
      </c>
      <c r="I1015" s="73" t="s">
        <v>466</v>
      </c>
      <c r="J1015" s="73" t="str">
        <f t="shared" si="15"/>
        <v>Medium car miles</v>
      </c>
      <c r="K1015" s="28">
        <v>2.4000000000000001E-4</v>
      </c>
      <c r="L1015" s="48"/>
      <c r="M1015" s="22"/>
      <c r="N1015" s="22"/>
      <c r="O1015" s="22"/>
      <c r="P1015" s="22"/>
      <c r="Q1015" s="22"/>
      <c r="R1015" s="22"/>
      <c r="S1015" s="22"/>
      <c r="T1015" s="2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c r="BA1015" s="22"/>
      <c r="BB1015" s="22"/>
      <c r="BC1015" s="22"/>
      <c r="BD1015" s="22"/>
      <c r="BE1015" s="22"/>
      <c r="BF1015" s="22"/>
      <c r="BG1015" s="22"/>
      <c r="BH1015" s="22"/>
      <c r="BI1015" s="22"/>
      <c r="BJ1015" s="22"/>
      <c r="BK1015" s="22"/>
      <c r="BL1015" s="22"/>
      <c r="BM1015" s="22"/>
      <c r="BN1015" s="22"/>
      <c r="BO1015" s="22"/>
      <c r="BP1015" s="22"/>
      <c r="BQ1015" s="22"/>
      <c r="BR1015" s="22"/>
      <c r="BS1015" s="22"/>
      <c r="BT1015" s="22"/>
      <c r="BU1015" s="22"/>
      <c r="BV1015" s="22"/>
      <c r="BW1015" s="22"/>
      <c r="BX1015" s="22"/>
      <c r="BY1015" s="22"/>
      <c r="BZ1015" s="22"/>
      <c r="CA1015" s="22"/>
      <c r="CB1015" s="22"/>
      <c r="CC1015" s="22"/>
      <c r="CD1015" s="22"/>
      <c r="CE1015" s="22"/>
      <c r="CF1015" s="22"/>
      <c r="CG1015" s="22"/>
      <c r="CH1015" s="22"/>
      <c r="CI1015" s="22"/>
      <c r="CJ1015" s="22"/>
      <c r="CK1015" s="22"/>
      <c r="CL1015" s="22"/>
      <c r="CM1015" s="22"/>
      <c r="CN1015" s="22"/>
      <c r="CO1015" s="22"/>
    </row>
    <row r="1016" spans="1:93" s="2" customFormat="1" x14ac:dyDescent="0.3">
      <c r="A1016" s="73" t="s">
        <v>240</v>
      </c>
      <c r="B1016" s="73" t="s">
        <v>349</v>
      </c>
      <c r="C1016" s="75" t="s">
        <v>282</v>
      </c>
      <c r="D1016" s="75" t="s">
        <v>33</v>
      </c>
      <c r="E1016" s="73"/>
      <c r="F1016" s="73" t="s">
        <v>375</v>
      </c>
      <c r="G1016" s="73" t="s">
        <v>156</v>
      </c>
      <c r="H1016" s="73" t="s">
        <v>156</v>
      </c>
      <c r="I1016" s="73" t="s">
        <v>467</v>
      </c>
      <c r="J1016" s="73" t="str">
        <f t="shared" si="15"/>
        <v>Medium car miles</v>
      </c>
      <c r="K1016" s="28">
        <v>0.28871000000000002</v>
      </c>
      <c r="L1016" s="48"/>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2"/>
      <c r="AS1016" s="22"/>
      <c r="AT1016" s="22"/>
      <c r="AU1016" s="22"/>
      <c r="AV1016" s="22"/>
      <c r="AW1016" s="22"/>
      <c r="AX1016" s="22"/>
      <c r="AY1016" s="22"/>
      <c r="AZ1016" s="22"/>
      <c r="BA1016" s="22"/>
      <c r="BB1016" s="22"/>
      <c r="BC1016" s="22"/>
      <c r="BD1016" s="22"/>
      <c r="BE1016" s="22"/>
      <c r="BF1016" s="22"/>
      <c r="BG1016" s="22"/>
      <c r="BH1016" s="22"/>
      <c r="BI1016" s="22"/>
      <c r="BJ1016" s="22"/>
      <c r="BK1016" s="22"/>
      <c r="BL1016" s="22"/>
      <c r="BM1016" s="22"/>
      <c r="BN1016" s="22"/>
      <c r="BO1016" s="22"/>
      <c r="BP1016" s="22"/>
      <c r="BQ1016" s="22"/>
      <c r="BR1016" s="22"/>
      <c r="BS1016" s="22"/>
      <c r="BT1016" s="22"/>
      <c r="BU1016" s="22"/>
      <c r="BV1016" s="22"/>
      <c r="BW1016" s="22"/>
      <c r="BX1016" s="22"/>
      <c r="BY1016" s="22"/>
      <c r="BZ1016" s="22"/>
      <c r="CA1016" s="22"/>
      <c r="CB1016" s="22"/>
      <c r="CC1016" s="22"/>
      <c r="CD1016" s="22"/>
      <c r="CE1016" s="22"/>
      <c r="CF1016" s="22"/>
      <c r="CG1016" s="22"/>
      <c r="CH1016" s="22"/>
      <c r="CI1016" s="22"/>
      <c r="CJ1016" s="22"/>
      <c r="CK1016" s="22"/>
      <c r="CL1016" s="22"/>
      <c r="CM1016" s="22"/>
      <c r="CN1016" s="22"/>
      <c r="CO1016" s="22"/>
    </row>
    <row r="1017" spans="1:93" s="2" customFormat="1" x14ac:dyDescent="0.3">
      <c r="A1017" s="73" t="s">
        <v>240</v>
      </c>
      <c r="B1017" s="73" t="s">
        <v>349</v>
      </c>
      <c r="C1017" s="75" t="s">
        <v>282</v>
      </c>
      <c r="D1017" s="75" t="s">
        <v>33</v>
      </c>
      <c r="E1017" s="73"/>
      <c r="F1017" s="73" t="s">
        <v>375</v>
      </c>
      <c r="G1017" s="73" t="s">
        <v>156</v>
      </c>
      <c r="H1017" s="73" t="s">
        <v>156</v>
      </c>
      <c r="I1017" s="73" t="s">
        <v>468</v>
      </c>
      <c r="J1017" s="73" t="str">
        <f t="shared" si="15"/>
        <v>Medium car miles</v>
      </c>
      <c r="K1017" s="28">
        <v>1.8699999999999999E-3</v>
      </c>
      <c r="L1017" s="48"/>
      <c r="M1017" s="22"/>
      <c r="N1017" s="22"/>
      <c r="O1017" s="22"/>
      <c r="P1017" s="22"/>
      <c r="Q1017" s="22"/>
      <c r="R1017" s="22"/>
      <c r="S1017" s="22"/>
      <c r="T1017" s="22"/>
      <c r="U1017" s="22"/>
      <c r="V1017" s="22"/>
      <c r="W1017" s="22"/>
      <c r="X1017" s="22"/>
      <c r="Y1017" s="22"/>
      <c r="Z1017" s="22"/>
      <c r="AA1017" s="22"/>
      <c r="AB1017" s="22"/>
      <c r="AC1017" s="22"/>
      <c r="AD1017" s="22"/>
      <c r="AE1017" s="22"/>
      <c r="AF1017" s="22"/>
      <c r="AG1017" s="22"/>
      <c r="AH1017" s="22"/>
      <c r="AI1017" s="22"/>
      <c r="AJ1017" s="22"/>
      <c r="AK1017" s="22"/>
      <c r="AL1017" s="22"/>
      <c r="AM1017" s="22"/>
      <c r="AN1017" s="22"/>
      <c r="AO1017" s="22"/>
      <c r="AP1017" s="22"/>
      <c r="AQ1017" s="22"/>
      <c r="AR1017" s="22"/>
      <c r="AS1017" s="22"/>
      <c r="AT1017" s="22"/>
      <c r="AU1017" s="22"/>
      <c r="AV1017" s="22"/>
      <c r="AW1017" s="22"/>
      <c r="AX1017" s="22"/>
      <c r="AY1017" s="22"/>
      <c r="AZ1017" s="22"/>
      <c r="BA1017" s="22"/>
      <c r="BB1017" s="22"/>
      <c r="BC1017" s="22"/>
      <c r="BD1017" s="22"/>
      <c r="BE1017" s="22"/>
      <c r="BF1017" s="22"/>
      <c r="BG1017" s="22"/>
      <c r="BH1017" s="22"/>
      <c r="BI1017" s="22"/>
      <c r="BJ1017" s="22"/>
      <c r="BK1017" s="22"/>
      <c r="BL1017" s="22"/>
      <c r="BM1017" s="22"/>
      <c r="BN1017" s="22"/>
      <c r="BO1017" s="22"/>
      <c r="BP1017" s="22"/>
      <c r="BQ1017" s="22"/>
      <c r="BR1017" s="22"/>
      <c r="BS1017" s="22"/>
      <c r="BT1017" s="22"/>
      <c r="BU1017" s="22"/>
      <c r="BV1017" s="22"/>
      <c r="BW1017" s="22"/>
      <c r="BX1017" s="22"/>
      <c r="BY1017" s="22"/>
      <c r="BZ1017" s="22"/>
      <c r="CA1017" s="22"/>
      <c r="CB1017" s="22"/>
      <c r="CC1017" s="22"/>
      <c r="CD1017" s="22"/>
      <c r="CE1017" s="22"/>
      <c r="CF1017" s="22"/>
      <c r="CG1017" s="22"/>
      <c r="CH1017" s="22"/>
      <c r="CI1017" s="22"/>
      <c r="CJ1017" s="22"/>
      <c r="CK1017" s="22"/>
      <c r="CL1017" s="22"/>
      <c r="CM1017" s="22"/>
      <c r="CN1017" s="22"/>
      <c r="CO1017" s="22"/>
    </row>
    <row r="1018" spans="1:93" x14ac:dyDescent="0.3">
      <c r="A1018" s="73" t="s">
        <v>240</v>
      </c>
      <c r="B1018" s="73" t="s">
        <v>349</v>
      </c>
      <c r="C1018" s="75" t="s">
        <v>282</v>
      </c>
      <c r="D1018" s="75" t="s">
        <v>33</v>
      </c>
      <c r="E1018" s="73"/>
      <c r="F1018" s="73" t="s">
        <v>490</v>
      </c>
      <c r="G1018" s="73" t="s">
        <v>405</v>
      </c>
      <c r="H1018" s="73" t="s">
        <v>405</v>
      </c>
      <c r="I1018" s="73" t="s">
        <v>465</v>
      </c>
      <c r="J1018" s="73" t="str">
        <f t="shared" si="15"/>
        <v>Medium car km</v>
      </c>
      <c r="K1018" s="28">
        <v>7.0830000000000004E-2</v>
      </c>
    </row>
    <row r="1019" spans="1:93" x14ac:dyDescent="0.3">
      <c r="A1019" s="73" t="s">
        <v>240</v>
      </c>
      <c r="B1019" s="73" t="s">
        <v>349</v>
      </c>
      <c r="C1019" s="75" t="s">
        <v>282</v>
      </c>
      <c r="D1019" s="75" t="s">
        <v>33</v>
      </c>
      <c r="E1019" s="73"/>
      <c r="F1019" s="73" t="s">
        <v>490</v>
      </c>
      <c r="G1019" s="73" t="s">
        <v>405</v>
      </c>
      <c r="H1019" s="73" t="s">
        <v>405</v>
      </c>
      <c r="I1019" s="73" t="s">
        <v>466</v>
      </c>
      <c r="J1019" s="73" t="str">
        <f t="shared" si="15"/>
        <v>Medium car km</v>
      </c>
      <c r="K1019" s="28">
        <v>2.1000000000000001E-4</v>
      </c>
    </row>
    <row r="1020" spans="1:93" x14ac:dyDescent="0.3">
      <c r="A1020" s="73" t="s">
        <v>240</v>
      </c>
      <c r="B1020" s="73" t="s">
        <v>349</v>
      </c>
      <c r="C1020" s="75" t="s">
        <v>282</v>
      </c>
      <c r="D1020" s="75" t="s">
        <v>33</v>
      </c>
      <c r="E1020" s="73"/>
      <c r="F1020" s="73" t="s">
        <v>490</v>
      </c>
      <c r="G1020" s="73" t="s">
        <v>405</v>
      </c>
      <c r="H1020" s="73" t="s">
        <v>405</v>
      </c>
      <c r="I1020" s="73" t="s">
        <v>467</v>
      </c>
      <c r="J1020" s="73" t="str">
        <f t="shared" si="15"/>
        <v>Medium car km</v>
      </c>
      <c r="K1020" s="28">
        <v>7.0400000000000004E-2</v>
      </c>
    </row>
    <row r="1021" spans="1:93" x14ac:dyDescent="0.3">
      <c r="A1021" s="73" t="s">
        <v>240</v>
      </c>
      <c r="B1021" s="73" t="s">
        <v>349</v>
      </c>
      <c r="C1021" s="75" t="s">
        <v>282</v>
      </c>
      <c r="D1021" s="75" t="s">
        <v>33</v>
      </c>
      <c r="E1021" s="73"/>
      <c r="F1021" s="73" t="s">
        <v>490</v>
      </c>
      <c r="G1021" s="73" t="s">
        <v>405</v>
      </c>
      <c r="H1021" s="73" t="s">
        <v>405</v>
      </c>
      <c r="I1021" s="73" t="s">
        <v>468</v>
      </c>
      <c r="J1021" s="73" t="str">
        <f t="shared" si="15"/>
        <v>Medium car km</v>
      </c>
      <c r="K1021" s="28">
        <v>2.2000000000000001E-4</v>
      </c>
    </row>
    <row r="1022" spans="1:93" x14ac:dyDescent="0.3">
      <c r="A1022" s="73" t="s">
        <v>240</v>
      </c>
      <c r="B1022" s="73" t="s">
        <v>349</v>
      </c>
      <c r="C1022" s="75" t="s">
        <v>282</v>
      </c>
      <c r="D1022" s="75" t="s">
        <v>33</v>
      </c>
      <c r="E1022" s="73"/>
      <c r="F1022" s="73" t="s">
        <v>490</v>
      </c>
      <c r="G1022" s="73" t="s">
        <v>156</v>
      </c>
      <c r="H1022" s="73" t="s">
        <v>156</v>
      </c>
      <c r="I1022" s="73" t="s">
        <v>465</v>
      </c>
      <c r="J1022" s="73" t="str">
        <f t="shared" si="15"/>
        <v>Medium car miles</v>
      </c>
      <c r="K1022" s="28">
        <v>0.11398999999999999</v>
      </c>
    </row>
    <row r="1023" spans="1:93" x14ac:dyDescent="0.3">
      <c r="A1023" s="73" t="s">
        <v>240</v>
      </c>
      <c r="B1023" s="73" t="s">
        <v>349</v>
      </c>
      <c r="C1023" s="75" t="s">
        <v>282</v>
      </c>
      <c r="D1023" s="75" t="s">
        <v>33</v>
      </c>
      <c r="E1023" s="73"/>
      <c r="F1023" s="73" t="s">
        <v>490</v>
      </c>
      <c r="G1023" s="73" t="s">
        <v>156</v>
      </c>
      <c r="H1023" s="73" t="s">
        <v>156</v>
      </c>
      <c r="I1023" s="73" t="s">
        <v>466</v>
      </c>
      <c r="J1023" s="73" t="str">
        <f t="shared" si="15"/>
        <v>Medium car miles</v>
      </c>
      <c r="K1023" s="28">
        <v>3.4000000000000002E-4</v>
      </c>
    </row>
    <row r="1024" spans="1:93" x14ac:dyDescent="0.3">
      <c r="A1024" s="73" t="s">
        <v>240</v>
      </c>
      <c r="B1024" s="73" t="s">
        <v>349</v>
      </c>
      <c r="C1024" s="75" t="s">
        <v>282</v>
      </c>
      <c r="D1024" s="75" t="s">
        <v>33</v>
      </c>
      <c r="E1024" s="73"/>
      <c r="F1024" s="73" t="s">
        <v>490</v>
      </c>
      <c r="G1024" s="73" t="s">
        <v>156</v>
      </c>
      <c r="H1024" s="73" t="s">
        <v>156</v>
      </c>
      <c r="I1024" s="73" t="s">
        <v>467</v>
      </c>
      <c r="J1024" s="73" t="str">
        <f t="shared" si="15"/>
        <v>Medium car miles</v>
      </c>
      <c r="K1024" s="28">
        <v>0.1133</v>
      </c>
    </row>
    <row r="1025" spans="1:93" x14ac:dyDescent="0.3">
      <c r="A1025" s="73" t="s">
        <v>240</v>
      </c>
      <c r="B1025" s="73" t="s">
        <v>349</v>
      </c>
      <c r="C1025" s="75" t="s">
        <v>282</v>
      </c>
      <c r="D1025" s="75" t="s">
        <v>33</v>
      </c>
      <c r="E1025" s="73"/>
      <c r="F1025" s="73" t="s">
        <v>490</v>
      </c>
      <c r="G1025" s="73" t="s">
        <v>156</v>
      </c>
      <c r="H1025" s="73" t="s">
        <v>156</v>
      </c>
      <c r="I1025" s="73" t="s">
        <v>468</v>
      </c>
      <c r="J1025" s="73" t="str">
        <f t="shared" si="15"/>
        <v>Medium car miles</v>
      </c>
      <c r="K1025" s="28">
        <v>3.5E-4</v>
      </c>
    </row>
    <row r="1026" spans="1:93" x14ac:dyDescent="0.3">
      <c r="A1026" s="73" t="s">
        <v>240</v>
      </c>
      <c r="B1026" s="73" t="s">
        <v>349</v>
      </c>
      <c r="C1026" s="75" t="s">
        <v>282</v>
      </c>
      <c r="D1026" s="75" t="s">
        <v>33</v>
      </c>
      <c r="E1026" s="73"/>
      <c r="F1026" s="73" t="s">
        <v>491</v>
      </c>
      <c r="G1026" s="73" t="s">
        <v>405</v>
      </c>
      <c r="H1026" s="73" t="s">
        <v>405</v>
      </c>
      <c r="I1026" s="73" t="s">
        <v>465</v>
      </c>
      <c r="J1026" s="73" t="str">
        <f t="shared" si="15"/>
        <v>Medium car km</v>
      </c>
      <c r="K1026" s="28">
        <v>0</v>
      </c>
    </row>
    <row r="1027" spans="1:93" x14ac:dyDescent="0.3">
      <c r="A1027" s="73" t="s">
        <v>240</v>
      </c>
      <c r="B1027" s="73" t="s">
        <v>349</v>
      </c>
      <c r="C1027" s="75" t="s">
        <v>282</v>
      </c>
      <c r="D1027" s="75" t="s">
        <v>33</v>
      </c>
      <c r="E1027" s="73"/>
      <c r="F1027" s="73" t="s">
        <v>491</v>
      </c>
      <c r="G1027" s="73" t="s">
        <v>405</v>
      </c>
      <c r="H1027" s="73" t="s">
        <v>405</v>
      </c>
      <c r="I1027" s="73" t="s">
        <v>466</v>
      </c>
      <c r="J1027" s="73" t="str">
        <f t="shared" si="15"/>
        <v>Medium car km</v>
      </c>
      <c r="K1027" s="28">
        <v>0</v>
      </c>
    </row>
    <row r="1028" spans="1:93" x14ac:dyDescent="0.3">
      <c r="A1028" s="73" t="s">
        <v>240</v>
      </c>
      <c r="B1028" s="73" t="s">
        <v>349</v>
      </c>
      <c r="C1028" s="75" t="s">
        <v>282</v>
      </c>
      <c r="D1028" s="75" t="s">
        <v>33</v>
      </c>
      <c r="E1028" s="73"/>
      <c r="F1028" s="73" t="s">
        <v>491</v>
      </c>
      <c r="G1028" s="73" t="s">
        <v>405</v>
      </c>
      <c r="H1028" s="73" t="s">
        <v>405</v>
      </c>
      <c r="I1028" s="73" t="s">
        <v>467</v>
      </c>
      <c r="J1028" s="73" t="str">
        <f t="shared" si="15"/>
        <v>Medium car km</v>
      </c>
      <c r="K1028" s="28">
        <v>0</v>
      </c>
    </row>
    <row r="1029" spans="1:93" x14ac:dyDescent="0.3">
      <c r="A1029" s="73" t="s">
        <v>240</v>
      </c>
      <c r="B1029" s="73" t="s">
        <v>349</v>
      </c>
      <c r="C1029" s="75" t="s">
        <v>282</v>
      </c>
      <c r="D1029" s="75" t="s">
        <v>33</v>
      </c>
      <c r="E1029" s="73"/>
      <c r="F1029" s="73" t="s">
        <v>491</v>
      </c>
      <c r="G1029" s="73" t="s">
        <v>405</v>
      </c>
      <c r="H1029" s="73" t="s">
        <v>405</v>
      </c>
      <c r="I1029" s="73" t="s">
        <v>468</v>
      </c>
      <c r="J1029" s="73" t="str">
        <f t="shared" si="15"/>
        <v>Medium car km</v>
      </c>
      <c r="K1029" s="28">
        <v>0</v>
      </c>
    </row>
    <row r="1030" spans="1:93" x14ac:dyDescent="0.3">
      <c r="A1030" s="73" t="s">
        <v>240</v>
      </c>
      <c r="B1030" s="73" t="s">
        <v>349</v>
      </c>
      <c r="C1030" s="75" t="s">
        <v>282</v>
      </c>
      <c r="D1030" s="75" t="s">
        <v>33</v>
      </c>
      <c r="E1030" s="73"/>
      <c r="F1030" s="73" t="s">
        <v>491</v>
      </c>
      <c r="G1030" s="73" t="s">
        <v>156</v>
      </c>
      <c r="H1030" s="73" t="s">
        <v>156</v>
      </c>
      <c r="I1030" s="73" t="s">
        <v>465</v>
      </c>
      <c r="J1030" s="73" t="str">
        <f t="shared" ref="J1030:J1093" si="16">CONCATENATE(D1030," ",H1030)</f>
        <v>Medium car miles</v>
      </c>
      <c r="K1030" s="28">
        <v>0</v>
      </c>
    </row>
    <row r="1031" spans="1:93" x14ac:dyDescent="0.3">
      <c r="A1031" s="73" t="s">
        <v>240</v>
      </c>
      <c r="B1031" s="73" t="s">
        <v>349</v>
      </c>
      <c r="C1031" s="75" t="s">
        <v>282</v>
      </c>
      <c r="D1031" s="75" t="s">
        <v>33</v>
      </c>
      <c r="E1031" s="73"/>
      <c r="F1031" s="73" t="s">
        <v>491</v>
      </c>
      <c r="G1031" s="73" t="s">
        <v>156</v>
      </c>
      <c r="H1031" s="73" t="s">
        <v>156</v>
      </c>
      <c r="I1031" s="73" t="s">
        <v>466</v>
      </c>
      <c r="J1031" s="73" t="str">
        <f t="shared" si="16"/>
        <v>Medium car miles</v>
      </c>
      <c r="K1031" s="28">
        <v>0</v>
      </c>
    </row>
    <row r="1032" spans="1:93" x14ac:dyDescent="0.3">
      <c r="A1032" s="73" t="s">
        <v>240</v>
      </c>
      <c r="B1032" s="73" t="s">
        <v>349</v>
      </c>
      <c r="C1032" s="75" t="s">
        <v>282</v>
      </c>
      <c r="D1032" s="75" t="s">
        <v>33</v>
      </c>
      <c r="E1032" s="73"/>
      <c r="F1032" s="73" t="s">
        <v>491</v>
      </c>
      <c r="G1032" s="73" t="s">
        <v>156</v>
      </c>
      <c r="H1032" s="73" t="s">
        <v>156</v>
      </c>
      <c r="I1032" s="73" t="s">
        <v>467</v>
      </c>
      <c r="J1032" s="73" t="str">
        <f t="shared" si="16"/>
        <v>Medium car miles</v>
      </c>
      <c r="K1032" s="28">
        <v>0</v>
      </c>
    </row>
    <row r="1033" spans="1:93" x14ac:dyDescent="0.3">
      <c r="A1033" s="73" t="s">
        <v>240</v>
      </c>
      <c r="B1033" s="73" t="s">
        <v>349</v>
      </c>
      <c r="C1033" s="75" t="s">
        <v>282</v>
      </c>
      <c r="D1033" s="75" t="s">
        <v>33</v>
      </c>
      <c r="E1033" s="73"/>
      <c r="F1033" s="73" t="s">
        <v>491</v>
      </c>
      <c r="G1033" s="73" t="s">
        <v>156</v>
      </c>
      <c r="H1033" s="73" t="s">
        <v>156</v>
      </c>
      <c r="I1033" s="73" t="s">
        <v>468</v>
      </c>
      <c r="J1033" s="73" t="str">
        <f t="shared" si="16"/>
        <v>Medium car miles</v>
      </c>
      <c r="K1033" s="28">
        <v>0</v>
      </c>
    </row>
    <row r="1034" spans="1:93" s="2" customFormat="1" x14ac:dyDescent="0.3">
      <c r="A1034" s="73" t="s">
        <v>240</v>
      </c>
      <c r="B1034" s="73" t="s">
        <v>349</v>
      </c>
      <c r="C1034" s="75" t="s">
        <v>282</v>
      </c>
      <c r="D1034" s="75" t="s">
        <v>226</v>
      </c>
      <c r="E1034" s="73"/>
      <c r="F1034" s="73" t="s">
        <v>412</v>
      </c>
      <c r="G1034" s="73" t="s">
        <v>405</v>
      </c>
      <c r="H1034" s="73" t="s">
        <v>405</v>
      </c>
      <c r="I1034" s="73" t="s">
        <v>465</v>
      </c>
      <c r="J1034" s="73" t="str">
        <f t="shared" si="16"/>
        <v>Large car km</v>
      </c>
      <c r="K1034" s="28">
        <v>0.20946999999999999</v>
      </c>
      <c r="L1034" s="48"/>
      <c r="M1034" s="22"/>
      <c r="N1034" s="22"/>
      <c r="O1034" s="22"/>
      <c r="P1034" s="22"/>
      <c r="Q1034" s="22"/>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c r="BA1034" s="22"/>
      <c r="BB1034" s="22"/>
      <c r="BC1034" s="22"/>
      <c r="BD1034" s="22"/>
      <c r="BE1034" s="22"/>
      <c r="BF1034" s="22"/>
      <c r="BG1034" s="22"/>
      <c r="BH1034" s="22"/>
      <c r="BI1034" s="22"/>
      <c r="BJ1034" s="22"/>
      <c r="BK1034" s="22"/>
      <c r="BL1034" s="22"/>
      <c r="BM1034" s="22"/>
      <c r="BN1034" s="22"/>
      <c r="BO1034" s="22"/>
      <c r="BP1034" s="22"/>
      <c r="BQ1034" s="22"/>
      <c r="BR1034" s="22"/>
      <c r="BS1034" s="22"/>
      <c r="BT1034" s="22"/>
      <c r="BU1034" s="22"/>
      <c r="BV1034" s="22"/>
      <c r="BW1034" s="22"/>
      <c r="BX1034" s="22"/>
      <c r="BY1034" s="22"/>
      <c r="BZ1034" s="22"/>
      <c r="CA1034" s="22"/>
      <c r="CB1034" s="22"/>
      <c r="CC1034" s="22"/>
      <c r="CD1034" s="22"/>
      <c r="CE1034" s="22"/>
      <c r="CF1034" s="22"/>
      <c r="CG1034" s="22"/>
      <c r="CH1034" s="22"/>
      <c r="CI1034" s="22"/>
      <c r="CJ1034" s="22"/>
      <c r="CK1034" s="22"/>
      <c r="CL1034" s="22"/>
      <c r="CM1034" s="22"/>
      <c r="CN1034" s="22"/>
      <c r="CO1034" s="22"/>
    </row>
    <row r="1035" spans="1:93" s="2" customFormat="1" x14ac:dyDescent="0.3">
      <c r="A1035" s="73" t="s">
        <v>240</v>
      </c>
      <c r="B1035" s="73" t="s">
        <v>349</v>
      </c>
      <c r="C1035" s="75" t="s">
        <v>282</v>
      </c>
      <c r="D1035" s="75" t="s">
        <v>226</v>
      </c>
      <c r="E1035" s="73"/>
      <c r="F1035" s="73" t="s">
        <v>412</v>
      </c>
      <c r="G1035" s="73" t="s">
        <v>405</v>
      </c>
      <c r="H1035" s="73" t="s">
        <v>405</v>
      </c>
      <c r="I1035" s="73" t="s">
        <v>466</v>
      </c>
      <c r="J1035" s="73" t="str">
        <f t="shared" si="16"/>
        <v>Large car km</v>
      </c>
      <c r="K1035" s="145">
        <v>4.3200000000000001E-6</v>
      </c>
      <c r="L1035" s="48"/>
      <c r="M1035" s="22"/>
      <c r="N1035" s="22"/>
      <c r="O1035" s="22"/>
      <c r="P1035" s="22"/>
      <c r="Q1035" s="22"/>
      <c r="R1035" s="22"/>
      <c r="S1035" s="22"/>
      <c r="T1035" s="22"/>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c r="BA1035" s="22"/>
      <c r="BB1035" s="22"/>
      <c r="BC1035" s="22"/>
      <c r="BD1035" s="22"/>
      <c r="BE1035" s="22"/>
      <c r="BF1035" s="22"/>
      <c r="BG1035" s="22"/>
      <c r="BH1035" s="22"/>
      <c r="BI1035" s="22"/>
      <c r="BJ1035" s="22"/>
      <c r="BK1035" s="22"/>
      <c r="BL1035" s="22"/>
      <c r="BM1035" s="22"/>
      <c r="BN1035" s="22"/>
      <c r="BO1035" s="22"/>
      <c r="BP1035" s="22"/>
      <c r="BQ1035" s="22"/>
      <c r="BR1035" s="22"/>
      <c r="BS1035" s="22"/>
      <c r="BT1035" s="22"/>
      <c r="BU1035" s="22"/>
      <c r="BV1035" s="22"/>
      <c r="BW1035" s="22"/>
      <c r="BX1035" s="22"/>
      <c r="BY1035" s="22"/>
      <c r="BZ1035" s="22"/>
      <c r="CA1035" s="22"/>
      <c r="CB1035" s="22"/>
      <c r="CC1035" s="22"/>
      <c r="CD1035" s="22"/>
      <c r="CE1035" s="22"/>
      <c r="CF1035" s="22"/>
      <c r="CG1035" s="22"/>
      <c r="CH1035" s="22"/>
      <c r="CI1035" s="22"/>
      <c r="CJ1035" s="22"/>
      <c r="CK1035" s="22"/>
      <c r="CL1035" s="22"/>
      <c r="CM1035" s="22"/>
      <c r="CN1035" s="22"/>
      <c r="CO1035" s="22"/>
    </row>
    <row r="1036" spans="1:93" s="2" customFormat="1" x14ac:dyDescent="0.3">
      <c r="A1036" s="73" t="s">
        <v>240</v>
      </c>
      <c r="B1036" s="73" t="s">
        <v>349</v>
      </c>
      <c r="C1036" s="75" t="s">
        <v>282</v>
      </c>
      <c r="D1036" s="75" t="s">
        <v>226</v>
      </c>
      <c r="E1036" s="73"/>
      <c r="F1036" s="73" t="s">
        <v>412</v>
      </c>
      <c r="G1036" s="73" t="s">
        <v>405</v>
      </c>
      <c r="H1036" s="73" t="s">
        <v>405</v>
      </c>
      <c r="I1036" s="73" t="s">
        <v>467</v>
      </c>
      <c r="J1036" s="73" t="str">
        <f t="shared" si="16"/>
        <v>Large car km</v>
      </c>
      <c r="K1036" s="28">
        <v>0.20763000000000001</v>
      </c>
      <c r="L1036" s="48"/>
      <c r="M1036" s="22"/>
      <c r="N1036" s="22"/>
      <c r="O1036" s="22"/>
      <c r="P1036" s="22"/>
      <c r="Q1036" s="22"/>
      <c r="R1036" s="22"/>
      <c r="S1036" s="22"/>
      <c r="T1036" s="2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22"/>
      <c r="BA1036" s="22"/>
      <c r="BB1036" s="22"/>
      <c r="BC1036" s="22"/>
      <c r="BD1036" s="22"/>
      <c r="BE1036" s="22"/>
      <c r="BF1036" s="22"/>
      <c r="BG1036" s="22"/>
      <c r="BH1036" s="22"/>
      <c r="BI1036" s="22"/>
      <c r="BJ1036" s="22"/>
      <c r="BK1036" s="22"/>
      <c r="BL1036" s="22"/>
      <c r="BM1036" s="22"/>
      <c r="BN1036" s="22"/>
      <c r="BO1036" s="22"/>
      <c r="BP1036" s="22"/>
      <c r="BQ1036" s="22"/>
      <c r="BR1036" s="22"/>
      <c r="BS1036" s="22"/>
      <c r="BT1036" s="22"/>
      <c r="BU1036" s="22"/>
      <c r="BV1036" s="22"/>
      <c r="BW1036" s="22"/>
      <c r="BX1036" s="22"/>
      <c r="BY1036" s="22"/>
      <c r="BZ1036" s="22"/>
      <c r="CA1036" s="22"/>
      <c r="CB1036" s="22"/>
      <c r="CC1036" s="22"/>
      <c r="CD1036" s="22"/>
      <c r="CE1036" s="22"/>
      <c r="CF1036" s="22"/>
      <c r="CG1036" s="22"/>
      <c r="CH1036" s="22"/>
      <c r="CI1036" s="22"/>
      <c r="CJ1036" s="22"/>
      <c r="CK1036" s="22"/>
      <c r="CL1036" s="22"/>
      <c r="CM1036" s="22"/>
      <c r="CN1036" s="22"/>
      <c r="CO1036" s="22"/>
    </row>
    <row r="1037" spans="1:93" s="2" customFormat="1" x14ac:dyDescent="0.3">
      <c r="A1037" s="73" t="s">
        <v>240</v>
      </c>
      <c r="B1037" s="73" t="s">
        <v>349</v>
      </c>
      <c r="C1037" s="75" t="s">
        <v>282</v>
      </c>
      <c r="D1037" s="75" t="s">
        <v>226</v>
      </c>
      <c r="E1037" s="73"/>
      <c r="F1037" s="73" t="s">
        <v>412</v>
      </c>
      <c r="G1037" s="73" t="s">
        <v>405</v>
      </c>
      <c r="H1037" s="73" t="s">
        <v>405</v>
      </c>
      <c r="I1037" s="73" t="s">
        <v>468</v>
      </c>
      <c r="J1037" s="73" t="str">
        <f t="shared" si="16"/>
        <v>Large car km</v>
      </c>
      <c r="K1037" s="28">
        <v>1.8400000000000001E-3</v>
      </c>
      <c r="L1037" s="48"/>
      <c r="M1037" s="22"/>
      <c r="N1037" s="22"/>
      <c r="O1037" s="22"/>
      <c r="P1037" s="22"/>
      <c r="Q1037" s="22"/>
      <c r="R1037" s="22"/>
      <c r="S1037" s="22"/>
      <c r="T1037" s="2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22"/>
      <c r="BA1037" s="22"/>
      <c r="BB1037" s="22"/>
      <c r="BC1037" s="22"/>
      <c r="BD1037" s="22"/>
      <c r="BE1037" s="22"/>
      <c r="BF1037" s="22"/>
      <c r="BG1037" s="22"/>
      <c r="BH1037" s="22"/>
      <c r="BI1037" s="22"/>
      <c r="BJ1037" s="22"/>
      <c r="BK1037" s="22"/>
      <c r="BL1037" s="22"/>
      <c r="BM1037" s="22"/>
      <c r="BN1037" s="22"/>
      <c r="BO1037" s="22"/>
      <c r="BP1037" s="22"/>
      <c r="BQ1037" s="22"/>
      <c r="BR1037" s="22"/>
      <c r="BS1037" s="22"/>
      <c r="BT1037" s="22"/>
      <c r="BU1037" s="22"/>
      <c r="BV1037" s="22"/>
      <c r="BW1037" s="22"/>
      <c r="BX1037" s="22"/>
      <c r="BY1037" s="22"/>
      <c r="BZ1037" s="22"/>
      <c r="CA1037" s="22"/>
      <c r="CB1037" s="22"/>
      <c r="CC1037" s="22"/>
      <c r="CD1037" s="22"/>
      <c r="CE1037" s="22"/>
      <c r="CF1037" s="22"/>
      <c r="CG1037" s="22"/>
      <c r="CH1037" s="22"/>
      <c r="CI1037" s="22"/>
      <c r="CJ1037" s="22"/>
      <c r="CK1037" s="22"/>
      <c r="CL1037" s="22"/>
      <c r="CM1037" s="22"/>
      <c r="CN1037" s="22"/>
      <c r="CO1037" s="22"/>
    </row>
    <row r="1038" spans="1:93" s="2" customFormat="1" x14ac:dyDescent="0.3">
      <c r="A1038" s="73" t="s">
        <v>240</v>
      </c>
      <c r="B1038" s="73" t="s">
        <v>349</v>
      </c>
      <c r="C1038" s="75" t="s">
        <v>282</v>
      </c>
      <c r="D1038" s="75" t="s">
        <v>226</v>
      </c>
      <c r="E1038" s="73"/>
      <c r="F1038" s="73" t="s">
        <v>412</v>
      </c>
      <c r="G1038" s="73" t="s">
        <v>156</v>
      </c>
      <c r="H1038" s="73" t="s">
        <v>156</v>
      </c>
      <c r="I1038" s="73" t="s">
        <v>465</v>
      </c>
      <c r="J1038" s="73" t="str">
        <f t="shared" si="16"/>
        <v>Large car miles</v>
      </c>
      <c r="K1038" s="28">
        <v>0.33712999999999999</v>
      </c>
      <c r="L1038" s="48"/>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c r="BA1038" s="22"/>
      <c r="BB1038" s="22"/>
      <c r="BC1038" s="22"/>
      <c r="BD1038" s="22"/>
      <c r="BE1038" s="22"/>
      <c r="BF1038" s="22"/>
      <c r="BG1038" s="22"/>
      <c r="BH1038" s="22"/>
      <c r="BI1038" s="22"/>
      <c r="BJ1038" s="22"/>
      <c r="BK1038" s="22"/>
      <c r="BL1038" s="22"/>
      <c r="BM1038" s="22"/>
      <c r="BN1038" s="22"/>
      <c r="BO1038" s="22"/>
      <c r="BP1038" s="22"/>
      <c r="BQ1038" s="22"/>
      <c r="BR1038" s="22"/>
      <c r="BS1038" s="22"/>
      <c r="BT1038" s="22"/>
      <c r="BU1038" s="22"/>
      <c r="BV1038" s="22"/>
      <c r="BW1038" s="22"/>
      <c r="BX1038" s="22"/>
      <c r="BY1038" s="22"/>
      <c r="BZ1038" s="22"/>
      <c r="CA1038" s="22"/>
      <c r="CB1038" s="22"/>
      <c r="CC1038" s="22"/>
      <c r="CD1038" s="22"/>
      <c r="CE1038" s="22"/>
      <c r="CF1038" s="22"/>
      <c r="CG1038" s="22"/>
      <c r="CH1038" s="22"/>
      <c r="CI1038" s="22"/>
      <c r="CJ1038" s="22"/>
      <c r="CK1038" s="22"/>
      <c r="CL1038" s="22"/>
      <c r="CM1038" s="22"/>
      <c r="CN1038" s="22"/>
      <c r="CO1038" s="22"/>
    </row>
    <row r="1039" spans="1:93" s="2" customFormat="1" x14ac:dyDescent="0.3">
      <c r="A1039" s="73" t="s">
        <v>240</v>
      </c>
      <c r="B1039" s="73" t="s">
        <v>349</v>
      </c>
      <c r="C1039" s="75" t="s">
        <v>282</v>
      </c>
      <c r="D1039" s="75" t="s">
        <v>226</v>
      </c>
      <c r="E1039" s="73"/>
      <c r="F1039" s="73" t="s">
        <v>412</v>
      </c>
      <c r="G1039" s="73" t="s">
        <v>156</v>
      </c>
      <c r="H1039" s="73" t="s">
        <v>156</v>
      </c>
      <c r="I1039" s="73" t="s">
        <v>466</v>
      </c>
      <c r="J1039" s="73" t="str">
        <f t="shared" si="16"/>
        <v>Large car miles</v>
      </c>
      <c r="K1039" s="28">
        <v>1.0000000000000001E-5</v>
      </c>
      <c r="L1039" s="48"/>
      <c r="M1039" s="22"/>
      <c r="N1039" s="22"/>
      <c r="O1039" s="22"/>
      <c r="P1039" s="22"/>
      <c r="Q1039" s="22"/>
      <c r="R1039" s="22"/>
      <c r="S1039" s="22"/>
      <c r="T1039" s="22"/>
      <c r="U1039" s="22"/>
      <c r="V1039" s="22"/>
      <c r="W1039" s="22"/>
      <c r="X1039" s="22"/>
      <c r="Y1039" s="22"/>
      <c r="Z1039" s="22"/>
      <c r="AA1039" s="22"/>
      <c r="AB1039" s="22"/>
      <c r="AC1039" s="22"/>
      <c r="AD1039" s="22"/>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c r="BA1039" s="22"/>
      <c r="BB1039" s="22"/>
      <c r="BC1039" s="22"/>
      <c r="BD1039" s="22"/>
      <c r="BE1039" s="22"/>
      <c r="BF1039" s="22"/>
      <c r="BG1039" s="22"/>
      <c r="BH1039" s="22"/>
      <c r="BI1039" s="22"/>
      <c r="BJ1039" s="22"/>
      <c r="BK1039" s="22"/>
      <c r="BL1039" s="22"/>
      <c r="BM1039" s="22"/>
      <c r="BN1039" s="22"/>
      <c r="BO1039" s="22"/>
      <c r="BP1039" s="22"/>
      <c r="BQ1039" s="22"/>
      <c r="BR1039" s="22"/>
      <c r="BS1039" s="22"/>
      <c r="BT1039" s="22"/>
      <c r="BU1039" s="22"/>
      <c r="BV1039" s="22"/>
      <c r="BW1039" s="22"/>
      <c r="BX1039" s="22"/>
      <c r="BY1039" s="22"/>
      <c r="BZ1039" s="22"/>
      <c r="CA1039" s="22"/>
      <c r="CB1039" s="22"/>
      <c r="CC1039" s="22"/>
      <c r="CD1039" s="22"/>
      <c r="CE1039" s="22"/>
      <c r="CF1039" s="22"/>
      <c r="CG1039" s="22"/>
      <c r="CH1039" s="22"/>
      <c r="CI1039" s="22"/>
      <c r="CJ1039" s="22"/>
      <c r="CK1039" s="22"/>
      <c r="CL1039" s="22"/>
      <c r="CM1039" s="22"/>
      <c r="CN1039" s="22"/>
      <c r="CO1039" s="22"/>
    </row>
    <row r="1040" spans="1:93" s="2" customFormat="1" x14ac:dyDescent="0.3">
      <c r="A1040" s="73" t="s">
        <v>240</v>
      </c>
      <c r="B1040" s="73" t="s">
        <v>349</v>
      </c>
      <c r="C1040" s="75" t="s">
        <v>282</v>
      </c>
      <c r="D1040" s="75" t="s">
        <v>226</v>
      </c>
      <c r="E1040" s="73"/>
      <c r="F1040" s="73" t="s">
        <v>412</v>
      </c>
      <c r="G1040" s="73" t="s">
        <v>156</v>
      </c>
      <c r="H1040" s="73" t="s">
        <v>156</v>
      </c>
      <c r="I1040" s="73" t="s">
        <v>467</v>
      </c>
      <c r="J1040" s="73" t="str">
        <f t="shared" si="16"/>
        <v>Large car miles</v>
      </c>
      <c r="K1040" s="28">
        <v>0.33415</v>
      </c>
      <c r="L1040" s="48"/>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22"/>
      <c r="BA1040" s="22"/>
      <c r="BB1040" s="22"/>
      <c r="BC1040" s="22"/>
      <c r="BD1040" s="22"/>
      <c r="BE1040" s="22"/>
      <c r="BF1040" s="22"/>
      <c r="BG1040" s="22"/>
      <c r="BH1040" s="22"/>
      <c r="BI1040" s="22"/>
      <c r="BJ1040" s="22"/>
      <c r="BK1040" s="22"/>
      <c r="BL1040" s="22"/>
      <c r="BM1040" s="22"/>
      <c r="BN1040" s="22"/>
      <c r="BO1040" s="22"/>
      <c r="BP1040" s="22"/>
      <c r="BQ1040" s="22"/>
      <c r="BR1040" s="22"/>
      <c r="BS1040" s="22"/>
      <c r="BT1040" s="22"/>
      <c r="BU1040" s="22"/>
      <c r="BV1040" s="22"/>
      <c r="BW1040" s="22"/>
      <c r="BX1040" s="22"/>
      <c r="BY1040" s="22"/>
      <c r="BZ1040" s="22"/>
      <c r="CA1040" s="22"/>
      <c r="CB1040" s="22"/>
      <c r="CC1040" s="22"/>
      <c r="CD1040" s="22"/>
      <c r="CE1040" s="22"/>
      <c r="CF1040" s="22"/>
      <c r="CG1040" s="22"/>
      <c r="CH1040" s="22"/>
      <c r="CI1040" s="22"/>
      <c r="CJ1040" s="22"/>
      <c r="CK1040" s="22"/>
      <c r="CL1040" s="22"/>
      <c r="CM1040" s="22"/>
      <c r="CN1040" s="22"/>
      <c r="CO1040" s="22"/>
    </row>
    <row r="1041" spans="1:93" s="2" customFormat="1" x14ac:dyDescent="0.3">
      <c r="A1041" s="73" t="s">
        <v>240</v>
      </c>
      <c r="B1041" s="73" t="s">
        <v>349</v>
      </c>
      <c r="C1041" s="75" t="s">
        <v>282</v>
      </c>
      <c r="D1041" s="75" t="s">
        <v>226</v>
      </c>
      <c r="E1041" s="73"/>
      <c r="F1041" s="73" t="s">
        <v>412</v>
      </c>
      <c r="G1041" s="73" t="s">
        <v>156</v>
      </c>
      <c r="H1041" s="73" t="s">
        <v>156</v>
      </c>
      <c r="I1041" s="73" t="s">
        <v>468</v>
      </c>
      <c r="J1041" s="73" t="str">
        <f t="shared" si="16"/>
        <v>Large car miles</v>
      </c>
      <c r="K1041" s="28">
        <v>2.97E-3</v>
      </c>
      <c r="L1041" s="48"/>
      <c r="M1041" s="22"/>
      <c r="N1041" s="22"/>
      <c r="O1041" s="22"/>
      <c r="P1041" s="22"/>
      <c r="Q1041" s="22"/>
      <c r="R1041" s="22"/>
      <c r="S1041" s="22"/>
      <c r="T1041" s="2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22"/>
      <c r="BA1041" s="22"/>
      <c r="BB1041" s="22"/>
      <c r="BC1041" s="22"/>
      <c r="BD1041" s="22"/>
      <c r="BE1041" s="22"/>
      <c r="BF1041" s="22"/>
      <c r="BG1041" s="22"/>
      <c r="BH1041" s="22"/>
      <c r="BI1041" s="22"/>
      <c r="BJ1041" s="22"/>
      <c r="BK1041" s="22"/>
      <c r="BL1041" s="22"/>
      <c r="BM1041" s="22"/>
      <c r="BN1041" s="22"/>
      <c r="BO1041" s="22"/>
      <c r="BP1041" s="22"/>
      <c r="BQ1041" s="22"/>
      <c r="BR1041" s="22"/>
      <c r="BS1041" s="22"/>
      <c r="BT1041" s="22"/>
      <c r="BU1041" s="22"/>
      <c r="BV1041" s="22"/>
      <c r="BW1041" s="22"/>
      <c r="BX1041" s="22"/>
      <c r="BY1041" s="22"/>
      <c r="BZ1041" s="22"/>
      <c r="CA1041" s="22"/>
      <c r="CB1041" s="22"/>
      <c r="CC1041" s="22"/>
      <c r="CD1041" s="22"/>
      <c r="CE1041" s="22"/>
      <c r="CF1041" s="22"/>
      <c r="CG1041" s="22"/>
      <c r="CH1041" s="22"/>
      <c r="CI1041" s="22"/>
      <c r="CJ1041" s="22"/>
      <c r="CK1041" s="22"/>
      <c r="CL1041" s="22"/>
      <c r="CM1041" s="22"/>
      <c r="CN1041" s="22"/>
      <c r="CO1041" s="22"/>
    </row>
    <row r="1042" spans="1:93" s="2" customFormat="1" x14ac:dyDescent="0.3">
      <c r="A1042" s="73" t="s">
        <v>240</v>
      </c>
      <c r="B1042" s="73" t="s">
        <v>349</v>
      </c>
      <c r="C1042" s="75" t="s">
        <v>282</v>
      </c>
      <c r="D1042" s="75" t="s">
        <v>226</v>
      </c>
      <c r="E1042" s="73"/>
      <c r="F1042" s="73" t="s">
        <v>138</v>
      </c>
      <c r="G1042" s="73" t="s">
        <v>405</v>
      </c>
      <c r="H1042" s="73" t="s">
        <v>405</v>
      </c>
      <c r="I1042" s="73" t="s">
        <v>465</v>
      </c>
      <c r="J1042" s="73" t="str">
        <f t="shared" si="16"/>
        <v>Large car km</v>
      </c>
      <c r="K1042" s="28">
        <v>0.28294999999999998</v>
      </c>
      <c r="L1042" s="48"/>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22"/>
      <c r="BA1042" s="22"/>
      <c r="BB1042" s="22"/>
      <c r="BC1042" s="22"/>
      <c r="BD1042" s="22"/>
      <c r="BE1042" s="22"/>
      <c r="BF1042" s="22"/>
      <c r="BG1042" s="22"/>
      <c r="BH1042" s="22"/>
      <c r="BI1042" s="22"/>
      <c r="BJ1042" s="22"/>
      <c r="BK1042" s="22"/>
      <c r="BL1042" s="22"/>
      <c r="BM1042" s="22"/>
      <c r="BN1042" s="22"/>
      <c r="BO1042" s="22"/>
      <c r="BP1042" s="22"/>
      <c r="BQ1042" s="22"/>
      <c r="BR1042" s="22"/>
      <c r="BS1042" s="22"/>
      <c r="BT1042" s="22"/>
      <c r="BU1042" s="22"/>
      <c r="BV1042" s="22"/>
      <c r="BW1042" s="22"/>
      <c r="BX1042" s="22"/>
      <c r="BY1042" s="22"/>
      <c r="BZ1042" s="22"/>
      <c r="CA1042" s="22"/>
      <c r="CB1042" s="22"/>
      <c r="CC1042" s="22"/>
      <c r="CD1042" s="22"/>
      <c r="CE1042" s="22"/>
      <c r="CF1042" s="22"/>
      <c r="CG1042" s="22"/>
      <c r="CH1042" s="22"/>
      <c r="CI1042" s="22"/>
      <c r="CJ1042" s="22"/>
      <c r="CK1042" s="22"/>
      <c r="CL1042" s="22"/>
      <c r="CM1042" s="22"/>
      <c r="CN1042" s="22"/>
      <c r="CO1042" s="22"/>
    </row>
    <row r="1043" spans="1:93" s="2" customFormat="1" x14ac:dyDescent="0.3">
      <c r="A1043" s="73" t="s">
        <v>240</v>
      </c>
      <c r="B1043" s="73" t="s">
        <v>349</v>
      </c>
      <c r="C1043" s="75" t="s">
        <v>282</v>
      </c>
      <c r="D1043" s="75" t="s">
        <v>226</v>
      </c>
      <c r="E1043" s="73"/>
      <c r="F1043" s="73" t="s">
        <v>138</v>
      </c>
      <c r="G1043" s="73" t="s">
        <v>405</v>
      </c>
      <c r="H1043" s="73" t="s">
        <v>405</v>
      </c>
      <c r="I1043" s="73" t="s">
        <v>466</v>
      </c>
      <c r="J1043" s="73" t="str">
        <f t="shared" si="16"/>
        <v>Large car km</v>
      </c>
      <c r="K1043" s="28">
        <v>3.2000000000000003E-4</v>
      </c>
      <c r="L1043" s="48"/>
      <c r="M1043" s="22"/>
      <c r="N1043" s="22"/>
      <c r="O1043" s="22"/>
      <c r="P1043" s="22"/>
      <c r="Q1043" s="22"/>
      <c r="R1043" s="22"/>
      <c r="S1043" s="22"/>
      <c r="T1043" s="2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c r="BA1043" s="22"/>
      <c r="BB1043" s="22"/>
      <c r="BC1043" s="22"/>
      <c r="BD1043" s="22"/>
      <c r="BE1043" s="22"/>
      <c r="BF1043" s="22"/>
      <c r="BG1043" s="22"/>
      <c r="BH1043" s="22"/>
      <c r="BI1043" s="22"/>
      <c r="BJ1043" s="22"/>
      <c r="BK1043" s="22"/>
      <c r="BL1043" s="22"/>
      <c r="BM1043" s="22"/>
      <c r="BN1043" s="22"/>
      <c r="BO1043" s="22"/>
      <c r="BP1043" s="22"/>
      <c r="BQ1043" s="22"/>
      <c r="BR1043" s="22"/>
      <c r="BS1043" s="22"/>
      <c r="BT1043" s="22"/>
      <c r="BU1043" s="22"/>
      <c r="BV1043" s="22"/>
      <c r="BW1043" s="22"/>
      <c r="BX1043" s="22"/>
      <c r="BY1043" s="22"/>
      <c r="BZ1043" s="22"/>
      <c r="CA1043" s="22"/>
      <c r="CB1043" s="22"/>
      <c r="CC1043" s="22"/>
      <c r="CD1043" s="22"/>
      <c r="CE1043" s="22"/>
      <c r="CF1043" s="22"/>
      <c r="CG1043" s="22"/>
      <c r="CH1043" s="22"/>
      <c r="CI1043" s="22"/>
      <c r="CJ1043" s="22"/>
      <c r="CK1043" s="22"/>
      <c r="CL1043" s="22"/>
      <c r="CM1043" s="22"/>
      <c r="CN1043" s="22"/>
      <c r="CO1043" s="22"/>
    </row>
    <row r="1044" spans="1:93" s="2" customFormat="1" x14ac:dyDescent="0.3">
      <c r="A1044" s="73" t="s">
        <v>240</v>
      </c>
      <c r="B1044" s="73" t="s">
        <v>349</v>
      </c>
      <c r="C1044" s="75" t="s">
        <v>282</v>
      </c>
      <c r="D1044" s="75" t="s">
        <v>226</v>
      </c>
      <c r="E1044" s="73"/>
      <c r="F1044" s="73" t="s">
        <v>138</v>
      </c>
      <c r="G1044" s="73" t="s">
        <v>405</v>
      </c>
      <c r="H1044" s="73" t="s">
        <v>405</v>
      </c>
      <c r="I1044" s="73" t="s">
        <v>467</v>
      </c>
      <c r="J1044" s="73" t="str">
        <f t="shared" si="16"/>
        <v>Large car km</v>
      </c>
      <c r="K1044" s="28">
        <v>0.28225</v>
      </c>
      <c r="L1044" s="48"/>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c r="BA1044" s="22"/>
      <c r="BB1044" s="22"/>
      <c r="BC1044" s="22"/>
      <c r="BD1044" s="22"/>
      <c r="BE1044" s="22"/>
      <c r="BF1044" s="22"/>
      <c r="BG1044" s="22"/>
      <c r="BH1044" s="22"/>
      <c r="BI1044" s="22"/>
      <c r="BJ1044" s="22"/>
      <c r="BK1044" s="22"/>
      <c r="BL1044" s="22"/>
      <c r="BM1044" s="22"/>
      <c r="BN1044" s="22"/>
      <c r="BO1044" s="22"/>
      <c r="BP1044" s="22"/>
      <c r="BQ1044" s="22"/>
      <c r="BR1044" s="22"/>
      <c r="BS1044" s="22"/>
      <c r="BT1044" s="22"/>
      <c r="BU1044" s="22"/>
      <c r="BV1044" s="22"/>
      <c r="BW1044" s="22"/>
      <c r="BX1044" s="22"/>
      <c r="BY1044" s="22"/>
      <c r="BZ1044" s="22"/>
      <c r="CA1044" s="22"/>
      <c r="CB1044" s="22"/>
      <c r="CC1044" s="22"/>
      <c r="CD1044" s="22"/>
      <c r="CE1044" s="22"/>
      <c r="CF1044" s="22"/>
      <c r="CG1044" s="22"/>
      <c r="CH1044" s="22"/>
      <c r="CI1044" s="22"/>
      <c r="CJ1044" s="22"/>
      <c r="CK1044" s="22"/>
      <c r="CL1044" s="22"/>
      <c r="CM1044" s="22"/>
      <c r="CN1044" s="22"/>
      <c r="CO1044" s="22"/>
    </row>
    <row r="1045" spans="1:93" s="2" customFormat="1" x14ac:dyDescent="0.3">
      <c r="A1045" s="73" t="s">
        <v>240</v>
      </c>
      <c r="B1045" s="73" t="s">
        <v>349</v>
      </c>
      <c r="C1045" s="75" t="s">
        <v>282</v>
      </c>
      <c r="D1045" s="75" t="s">
        <v>226</v>
      </c>
      <c r="E1045" s="73"/>
      <c r="F1045" s="73" t="s">
        <v>138</v>
      </c>
      <c r="G1045" s="73" t="s">
        <v>405</v>
      </c>
      <c r="H1045" s="73" t="s">
        <v>405</v>
      </c>
      <c r="I1045" s="73" t="s">
        <v>468</v>
      </c>
      <c r="J1045" s="73" t="str">
        <f t="shared" si="16"/>
        <v>Large car km</v>
      </c>
      <c r="K1045" s="28">
        <v>3.8000000000000002E-4</v>
      </c>
      <c r="L1045" s="48"/>
      <c r="M1045" s="22"/>
      <c r="N1045" s="22"/>
      <c r="O1045" s="22"/>
      <c r="P1045" s="22"/>
      <c r="Q1045" s="22"/>
      <c r="R1045" s="22"/>
      <c r="S1045" s="22"/>
      <c r="T1045" s="2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c r="BA1045" s="22"/>
      <c r="BB1045" s="22"/>
      <c r="BC1045" s="22"/>
      <c r="BD1045" s="22"/>
      <c r="BE1045" s="22"/>
      <c r="BF1045" s="22"/>
      <c r="BG1045" s="22"/>
      <c r="BH1045" s="22"/>
      <c r="BI1045" s="22"/>
      <c r="BJ1045" s="22"/>
      <c r="BK1045" s="22"/>
      <c r="BL1045" s="22"/>
      <c r="BM1045" s="22"/>
      <c r="BN1045" s="22"/>
      <c r="BO1045" s="22"/>
      <c r="BP1045" s="22"/>
      <c r="BQ1045" s="22"/>
      <c r="BR1045" s="22"/>
      <c r="BS1045" s="22"/>
      <c r="BT1045" s="22"/>
      <c r="BU1045" s="22"/>
      <c r="BV1045" s="22"/>
      <c r="BW1045" s="22"/>
      <c r="BX1045" s="22"/>
      <c r="BY1045" s="22"/>
      <c r="BZ1045" s="22"/>
      <c r="CA1045" s="22"/>
      <c r="CB1045" s="22"/>
      <c r="CC1045" s="22"/>
      <c r="CD1045" s="22"/>
      <c r="CE1045" s="22"/>
      <c r="CF1045" s="22"/>
      <c r="CG1045" s="22"/>
      <c r="CH1045" s="22"/>
      <c r="CI1045" s="22"/>
      <c r="CJ1045" s="22"/>
      <c r="CK1045" s="22"/>
      <c r="CL1045" s="22"/>
      <c r="CM1045" s="22"/>
      <c r="CN1045" s="22"/>
      <c r="CO1045" s="22"/>
    </row>
    <row r="1046" spans="1:93" s="2" customFormat="1" x14ac:dyDescent="0.3">
      <c r="A1046" s="73" t="s">
        <v>240</v>
      </c>
      <c r="B1046" s="73" t="s">
        <v>349</v>
      </c>
      <c r="C1046" s="75" t="s">
        <v>282</v>
      </c>
      <c r="D1046" s="75" t="s">
        <v>226</v>
      </c>
      <c r="E1046" s="73"/>
      <c r="F1046" s="73" t="s">
        <v>138</v>
      </c>
      <c r="G1046" s="73" t="s">
        <v>156</v>
      </c>
      <c r="H1046" s="73" t="s">
        <v>156</v>
      </c>
      <c r="I1046" s="73" t="s">
        <v>465</v>
      </c>
      <c r="J1046" s="73" t="str">
        <f t="shared" si="16"/>
        <v>Large car miles</v>
      </c>
      <c r="K1046" s="28">
        <v>0.45535999999999999</v>
      </c>
      <c r="L1046" s="48"/>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22"/>
      <c r="BA1046" s="22"/>
      <c r="BB1046" s="22"/>
      <c r="BC1046" s="22"/>
      <c r="BD1046" s="22"/>
      <c r="BE1046" s="22"/>
      <c r="BF1046" s="22"/>
      <c r="BG1046" s="22"/>
      <c r="BH1046" s="22"/>
      <c r="BI1046" s="22"/>
      <c r="BJ1046" s="22"/>
      <c r="BK1046" s="22"/>
      <c r="BL1046" s="22"/>
      <c r="BM1046" s="22"/>
      <c r="BN1046" s="22"/>
      <c r="BO1046" s="22"/>
      <c r="BP1046" s="22"/>
      <c r="BQ1046" s="22"/>
      <c r="BR1046" s="22"/>
      <c r="BS1046" s="22"/>
      <c r="BT1046" s="22"/>
      <c r="BU1046" s="22"/>
      <c r="BV1046" s="22"/>
      <c r="BW1046" s="22"/>
      <c r="BX1046" s="22"/>
      <c r="BY1046" s="22"/>
      <c r="BZ1046" s="22"/>
      <c r="CA1046" s="22"/>
      <c r="CB1046" s="22"/>
      <c r="CC1046" s="22"/>
      <c r="CD1046" s="22"/>
      <c r="CE1046" s="22"/>
      <c r="CF1046" s="22"/>
      <c r="CG1046" s="22"/>
      <c r="CH1046" s="22"/>
      <c r="CI1046" s="22"/>
      <c r="CJ1046" s="22"/>
      <c r="CK1046" s="22"/>
      <c r="CL1046" s="22"/>
      <c r="CM1046" s="22"/>
      <c r="CN1046" s="22"/>
      <c r="CO1046" s="22"/>
    </row>
    <row r="1047" spans="1:93" s="2" customFormat="1" x14ac:dyDescent="0.3">
      <c r="A1047" s="73" t="s">
        <v>240</v>
      </c>
      <c r="B1047" s="73" t="s">
        <v>349</v>
      </c>
      <c r="C1047" s="75" t="s">
        <v>282</v>
      </c>
      <c r="D1047" s="75" t="s">
        <v>226</v>
      </c>
      <c r="E1047" s="73"/>
      <c r="F1047" s="73" t="s">
        <v>138</v>
      </c>
      <c r="G1047" s="73" t="s">
        <v>156</v>
      </c>
      <c r="H1047" s="73" t="s">
        <v>156</v>
      </c>
      <c r="I1047" s="73" t="s">
        <v>466</v>
      </c>
      <c r="J1047" s="73" t="str">
        <f t="shared" si="16"/>
        <v>Large car miles</v>
      </c>
      <c r="K1047" s="28">
        <v>5.1000000000000004E-4</v>
      </c>
      <c r="L1047" s="48"/>
      <c r="M1047" s="22"/>
      <c r="N1047" s="22"/>
      <c r="O1047" s="22"/>
      <c r="P1047" s="22"/>
      <c r="Q1047" s="22"/>
      <c r="R1047" s="22"/>
      <c r="S1047" s="22"/>
      <c r="T1047" s="2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c r="BA1047" s="22"/>
      <c r="BB1047" s="22"/>
      <c r="BC1047" s="22"/>
      <c r="BD1047" s="22"/>
      <c r="BE1047" s="22"/>
      <c r="BF1047" s="22"/>
      <c r="BG1047" s="22"/>
      <c r="BH1047" s="22"/>
      <c r="BI1047" s="22"/>
      <c r="BJ1047" s="22"/>
      <c r="BK1047" s="22"/>
      <c r="BL1047" s="22"/>
      <c r="BM1047" s="22"/>
      <c r="BN1047" s="22"/>
      <c r="BO1047" s="22"/>
      <c r="BP1047" s="22"/>
      <c r="BQ1047" s="22"/>
      <c r="BR1047" s="22"/>
      <c r="BS1047" s="22"/>
      <c r="BT1047" s="22"/>
      <c r="BU1047" s="22"/>
      <c r="BV1047" s="22"/>
      <c r="BW1047" s="22"/>
      <c r="BX1047" s="22"/>
      <c r="BY1047" s="22"/>
      <c r="BZ1047" s="22"/>
      <c r="CA1047" s="22"/>
      <c r="CB1047" s="22"/>
      <c r="CC1047" s="22"/>
      <c r="CD1047" s="22"/>
      <c r="CE1047" s="22"/>
      <c r="CF1047" s="22"/>
      <c r="CG1047" s="22"/>
      <c r="CH1047" s="22"/>
      <c r="CI1047" s="22"/>
      <c r="CJ1047" s="22"/>
      <c r="CK1047" s="22"/>
      <c r="CL1047" s="22"/>
      <c r="CM1047" s="22"/>
      <c r="CN1047" s="22"/>
      <c r="CO1047" s="22"/>
    </row>
    <row r="1048" spans="1:93" s="2" customFormat="1" x14ac:dyDescent="0.3">
      <c r="A1048" s="73" t="s">
        <v>240</v>
      </c>
      <c r="B1048" s="73" t="s">
        <v>349</v>
      </c>
      <c r="C1048" s="75" t="s">
        <v>282</v>
      </c>
      <c r="D1048" s="75" t="s">
        <v>226</v>
      </c>
      <c r="E1048" s="73"/>
      <c r="F1048" s="73" t="s">
        <v>138</v>
      </c>
      <c r="G1048" s="73" t="s">
        <v>156</v>
      </c>
      <c r="H1048" s="73" t="s">
        <v>156</v>
      </c>
      <c r="I1048" s="73" t="s">
        <v>467</v>
      </c>
      <c r="J1048" s="73" t="str">
        <f t="shared" si="16"/>
        <v>Large car miles</v>
      </c>
      <c r="K1048" s="28">
        <v>0.45423999999999998</v>
      </c>
      <c r="L1048" s="48"/>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2"/>
      <c r="AS1048" s="22"/>
      <c r="AT1048" s="22"/>
      <c r="AU1048" s="22"/>
      <c r="AV1048" s="22"/>
      <c r="AW1048" s="22"/>
      <c r="AX1048" s="22"/>
      <c r="AY1048" s="22"/>
      <c r="AZ1048" s="22"/>
      <c r="BA1048" s="22"/>
      <c r="BB1048" s="22"/>
      <c r="BC1048" s="22"/>
      <c r="BD1048" s="22"/>
      <c r="BE1048" s="22"/>
      <c r="BF1048" s="22"/>
      <c r="BG1048" s="22"/>
      <c r="BH1048" s="22"/>
      <c r="BI1048" s="22"/>
      <c r="BJ1048" s="22"/>
      <c r="BK1048" s="22"/>
      <c r="BL1048" s="22"/>
      <c r="BM1048" s="22"/>
      <c r="BN1048" s="22"/>
      <c r="BO1048" s="22"/>
      <c r="BP1048" s="22"/>
      <c r="BQ1048" s="22"/>
      <c r="BR1048" s="22"/>
      <c r="BS1048" s="22"/>
      <c r="BT1048" s="22"/>
      <c r="BU1048" s="22"/>
      <c r="BV1048" s="22"/>
      <c r="BW1048" s="22"/>
      <c r="BX1048" s="22"/>
      <c r="BY1048" s="22"/>
      <c r="BZ1048" s="22"/>
      <c r="CA1048" s="22"/>
      <c r="CB1048" s="22"/>
      <c r="CC1048" s="22"/>
      <c r="CD1048" s="22"/>
      <c r="CE1048" s="22"/>
      <c r="CF1048" s="22"/>
      <c r="CG1048" s="22"/>
      <c r="CH1048" s="22"/>
      <c r="CI1048" s="22"/>
      <c r="CJ1048" s="22"/>
      <c r="CK1048" s="22"/>
      <c r="CL1048" s="22"/>
      <c r="CM1048" s="22"/>
      <c r="CN1048" s="22"/>
      <c r="CO1048" s="22"/>
    </row>
    <row r="1049" spans="1:93" s="2" customFormat="1" x14ac:dyDescent="0.3">
      <c r="A1049" s="73" t="s">
        <v>240</v>
      </c>
      <c r="B1049" s="73" t="s">
        <v>349</v>
      </c>
      <c r="C1049" s="75" t="s">
        <v>282</v>
      </c>
      <c r="D1049" s="75" t="s">
        <v>226</v>
      </c>
      <c r="E1049" s="73"/>
      <c r="F1049" s="73" t="s">
        <v>138</v>
      </c>
      <c r="G1049" s="73" t="s">
        <v>156</v>
      </c>
      <c r="H1049" s="73" t="s">
        <v>156</v>
      </c>
      <c r="I1049" s="73" t="s">
        <v>468</v>
      </c>
      <c r="J1049" s="73" t="str">
        <f t="shared" si="16"/>
        <v>Large car miles</v>
      </c>
      <c r="K1049" s="28">
        <v>6.0999999999999997E-4</v>
      </c>
      <c r="L1049" s="48"/>
      <c r="M1049" s="22"/>
      <c r="N1049" s="22"/>
      <c r="O1049" s="22"/>
      <c r="P1049" s="22"/>
      <c r="Q1049" s="22"/>
      <c r="R1049" s="22"/>
      <c r="S1049" s="22"/>
      <c r="T1049" s="22"/>
      <c r="U1049" s="22"/>
      <c r="V1049" s="22"/>
      <c r="W1049" s="22"/>
      <c r="X1049" s="22"/>
      <c r="Y1049" s="22"/>
      <c r="Z1049" s="22"/>
      <c r="AA1049" s="22"/>
      <c r="AB1049" s="22"/>
      <c r="AC1049" s="22"/>
      <c r="AD1049" s="22"/>
      <c r="AE1049" s="22"/>
      <c r="AF1049" s="22"/>
      <c r="AG1049" s="22"/>
      <c r="AH1049" s="22"/>
      <c r="AI1049" s="22"/>
      <c r="AJ1049" s="22"/>
      <c r="AK1049" s="22"/>
      <c r="AL1049" s="22"/>
      <c r="AM1049" s="22"/>
      <c r="AN1049" s="22"/>
      <c r="AO1049" s="22"/>
      <c r="AP1049" s="22"/>
      <c r="AQ1049" s="22"/>
      <c r="AR1049" s="22"/>
      <c r="AS1049" s="22"/>
      <c r="AT1049" s="22"/>
      <c r="AU1049" s="22"/>
      <c r="AV1049" s="22"/>
      <c r="AW1049" s="22"/>
      <c r="AX1049" s="22"/>
      <c r="AY1049" s="22"/>
      <c r="AZ1049" s="22"/>
      <c r="BA1049" s="22"/>
      <c r="BB1049" s="22"/>
      <c r="BC1049" s="22"/>
      <c r="BD1049" s="22"/>
      <c r="BE1049" s="22"/>
      <c r="BF1049" s="22"/>
      <c r="BG1049" s="22"/>
      <c r="BH1049" s="22"/>
      <c r="BI1049" s="22"/>
      <c r="BJ1049" s="22"/>
      <c r="BK1049" s="22"/>
      <c r="BL1049" s="22"/>
      <c r="BM1049" s="22"/>
      <c r="BN1049" s="22"/>
      <c r="BO1049" s="22"/>
      <c r="BP1049" s="22"/>
      <c r="BQ1049" s="22"/>
      <c r="BR1049" s="22"/>
      <c r="BS1049" s="22"/>
      <c r="BT1049" s="22"/>
      <c r="BU1049" s="22"/>
      <c r="BV1049" s="22"/>
      <c r="BW1049" s="22"/>
      <c r="BX1049" s="22"/>
      <c r="BY1049" s="22"/>
      <c r="BZ1049" s="22"/>
      <c r="CA1049" s="22"/>
      <c r="CB1049" s="22"/>
      <c r="CC1049" s="22"/>
      <c r="CD1049" s="22"/>
      <c r="CE1049" s="22"/>
      <c r="CF1049" s="22"/>
      <c r="CG1049" s="22"/>
      <c r="CH1049" s="22"/>
      <c r="CI1049" s="22"/>
      <c r="CJ1049" s="22"/>
      <c r="CK1049" s="22"/>
      <c r="CL1049" s="22"/>
      <c r="CM1049" s="22"/>
      <c r="CN1049" s="22"/>
      <c r="CO1049" s="22"/>
    </row>
    <row r="1050" spans="1:93" s="2" customFormat="1" x14ac:dyDescent="0.3">
      <c r="A1050" s="73" t="s">
        <v>240</v>
      </c>
      <c r="B1050" s="73" t="s">
        <v>349</v>
      </c>
      <c r="C1050" s="75" t="s">
        <v>282</v>
      </c>
      <c r="D1050" s="75" t="s">
        <v>226</v>
      </c>
      <c r="E1050" s="73"/>
      <c r="F1050" s="73" t="s">
        <v>311</v>
      </c>
      <c r="G1050" s="73" t="s">
        <v>405</v>
      </c>
      <c r="H1050" s="73" t="s">
        <v>405</v>
      </c>
      <c r="I1050" s="73" t="s">
        <v>465</v>
      </c>
      <c r="J1050" s="73" t="str">
        <f t="shared" si="16"/>
        <v>Large car km</v>
      </c>
      <c r="K1050" s="28">
        <v>0.13177</v>
      </c>
      <c r="L1050" s="48"/>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2"/>
      <c r="AS1050" s="22"/>
      <c r="AT1050" s="22"/>
      <c r="AU1050" s="22"/>
      <c r="AV1050" s="22"/>
      <c r="AW1050" s="22"/>
      <c r="AX1050" s="22"/>
      <c r="AY1050" s="22"/>
      <c r="AZ1050" s="22"/>
      <c r="BA1050" s="22"/>
      <c r="BB1050" s="22"/>
      <c r="BC1050" s="22"/>
      <c r="BD1050" s="22"/>
      <c r="BE1050" s="22"/>
      <c r="BF1050" s="22"/>
      <c r="BG1050" s="22"/>
      <c r="BH1050" s="22"/>
      <c r="BI1050" s="22"/>
      <c r="BJ1050" s="22"/>
      <c r="BK1050" s="22"/>
      <c r="BL1050" s="22"/>
      <c r="BM1050" s="22"/>
      <c r="BN1050" s="22"/>
      <c r="BO1050" s="22"/>
      <c r="BP1050" s="22"/>
      <c r="BQ1050" s="22"/>
      <c r="BR1050" s="22"/>
      <c r="BS1050" s="22"/>
      <c r="BT1050" s="22"/>
      <c r="BU1050" s="22"/>
      <c r="BV1050" s="22"/>
      <c r="BW1050" s="22"/>
      <c r="BX1050" s="22"/>
      <c r="BY1050" s="22"/>
      <c r="BZ1050" s="22"/>
      <c r="CA1050" s="22"/>
      <c r="CB1050" s="22"/>
      <c r="CC1050" s="22"/>
      <c r="CD1050" s="22"/>
      <c r="CE1050" s="22"/>
      <c r="CF1050" s="22"/>
      <c r="CG1050" s="22"/>
      <c r="CH1050" s="22"/>
      <c r="CI1050" s="22"/>
      <c r="CJ1050" s="22"/>
      <c r="CK1050" s="22"/>
      <c r="CL1050" s="22"/>
      <c r="CM1050" s="22"/>
      <c r="CN1050" s="22"/>
      <c r="CO1050" s="22"/>
    </row>
    <row r="1051" spans="1:93" s="2" customFormat="1" x14ac:dyDescent="0.3">
      <c r="A1051" s="73" t="s">
        <v>240</v>
      </c>
      <c r="B1051" s="73" t="s">
        <v>349</v>
      </c>
      <c r="C1051" s="75" t="s">
        <v>282</v>
      </c>
      <c r="D1051" s="75" t="s">
        <v>226</v>
      </c>
      <c r="E1051" s="73"/>
      <c r="F1051" s="73" t="s">
        <v>311</v>
      </c>
      <c r="G1051" s="73" t="s">
        <v>405</v>
      </c>
      <c r="H1051" s="73" t="s">
        <v>405</v>
      </c>
      <c r="I1051" s="73" t="s">
        <v>466</v>
      </c>
      <c r="J1051" s="73" t="str">
        <f t="shared" si="16"/>
        <v>Large car km</v>
      </c>
      <c r="K1051" s="28">
        <v>9.0000000000000006E-5</v>
      </c>
      <c r="L1051" s="48"/>
      <c r="M1051" s="22"/>
      <c r="N1051" s="22"/>
      <c r="O1051" s="22"/>
      <c r="P1051" s="22"/>
      <c r="Q1051" s="22"/>
      <c r="R1051" s="22"/>
      <c r="S1051" s="22"/>
      <c r="T1051" s="22"/>
      <c r="U1051" s="22"/>
      <c r="V1051" s="22"/>
      <c r="W1051" s="22"/>
      <c r="X1051" s="22"/>
      <c r="Y1051" s="22"/>
      <c r="Z1051" s="22"/>
      <c r="AA1051" s="22"/>
      <c r="AB1051" s="22"/>
      <c r="AC1051" s="22"/>
      <c r="AD1051" s="22"/>
      <c r="AE1051" s="22"/>
      <c r="AF1051" s="22"/>
      <c r="AG1051" s="22"/>
      <c r="AH1051" s="22"/>
      <c r="AI1051" s="22"/>
      <c r="AJ1051" s="22"/>
      <c r="AK1051" s="22"/>
      <c r="AL1051" s="22"/>
      <c r="AM1051" s="22"/>
      <c r="AN1051" s="22"/>
      <c r="AO1051" s="22"/>
      <c r="AP1051" s="22"/>
      <c r="AQ1051" s="22"/>
      <c r="AR1051" s="22"/>
      <c r="AS1051" s="22"/>
      <c r="AT1051" s="22"/>
      <c r="AU1051" s="22"/>
      <c r="AV1051" s="22"/>
      <c r="AW1051" s="22"/>
      <c r="AX1051" s="22"/>
      <c r="AY1051" s="22"/>
      <c r="AZ1051" s="22"/>
      <c r="BA1051" s="22"/>
      <c r="BB1051" s="22"/>
      <c r="BC1051" s="22"/>
      <c r="BD1051" s="22"/>
      <c r="BE1051" s="22"/>
      <c r="BF1051" s="22"/>
      <c r="BG1051" s="22"/>
      <c r="BH1051" s="22"/>
      <c r="BI1051" s="22"/>
      <c r="BJ1051" s="22"/>
      <c r="BK1051" s="22"/>
      <c r="BL1051" s="22"/>
      <c r="BM1051" s="22"/>
      <c r="BN1051" s="22"/>
      <c r="BO1051" s="22"/>
      <c r="BP1051" s="22"/>
      <c r="BQ1051" s="22"/>
      <c r="BR1051" s="22"/>
      <c r="BS1051" s="22"/>
      <c r="BT1051" s="22"/>
      <c r="BU1051" s="22"/>
      <c r="BV1051" s="22"/>
      <c r="BW1051" s="22"/>
      <c r="BX1051" s="22"/>
      <c r="BY1051" s="22"/>
      <c r="BZ1051" s="22"/>
      <c r="CA1051" s="22"/>
      <c r="CB1051" s="22"/>
      <c r="CC1051" s="22"/>
      <c r="CD1051" s="22"/>
      <c r="CE1051" s="22"/>
      <c r="CF1051" s="22"/>
      <c r="CG1051" s="22"/>
      <c r="CH1051" s="22"/>
      <c r="CI1051" s="22"/>
      <c r="CJ1051" s="22"/>
      <c r="CK1051" s="22"/>
      <c r="CL1051" s="22"/>
      <c r="CM1051" s="22"/>
      <c r="CN1051" s="22"/>
      <c r="CO1051" s="22"/>
    </row>
    <row r="1052" spans="1:93" s="2" customFormat="1" x14ac:dyDescent="0.3">
      <c r="A1052" s="73" t="s">
        <v>240</v>
      </c>
      <c r="B1052" s="73" t="s">
        <v>349</v>
      </c>
      <c r="C1052" s="75" t="s">
        <v>282</v>
      </c>
      <c r="D1052" s="75" t="s">
        <v>226</v>
      </c>
      <c r="E1052" s="73"/>
      <c r="F1052" s="73" t="s">
        <v>311</v>
      </c>
      <c r="G1052" s="73" t="s">
        <v>405</v>
      </c>
      <c r="H1052" s="73" t="s">
        <v>405</v>
      </c>
      <c r="I1052" s="73" t="s">
        <v>467</v>
      </c>
      <c r="J1052" s="73" t="str">
        <f t="shared" si="16"/>
        <v>Large car km</v>
      </c>
      <c r="K1052" s="28">
        <v>0.13022</v>
      </c>
      <c r="L1052" s="48"/>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2"/>
      <c r="AS1052" s="22"/>
      <c r="AT1052" s="22"/>
      <c r="AU1052" s="22"/>
      <c r="AV1052" s="22"/>
      <c r="AW1052" s="22"/>
      <c r="AX1052" s="22"/>
      <c r="AY1052" s="22"/>
      <c r="AZ1052" s="22"/>
      <c r="BA1052" s="22"/>
      <c r="BB1052" s="22"/>
      <c r="BC1052" s="22"/>
      <c r="BD1052" s="22"/>
      <c r="BE1052" s="22"/>
      <c r="BF1052" s="22"/>
      <c r="BG1052" s="22"/>
      <c r="BH1052" s="22"/>
      <c r="BI1052" s="22"/>
      <c r="BJ1052" s="22"/>
      <c r="BK1052" s="22"/>
      <c r="BL1052" s="22"/>
      <c r="BM1052" s="22"/>
      <c r="BN1052" s="22"/>
      <c r="BO1052" s="22"/>
      <c r="BP1052" s="22"/>
      <c r="BQ1052" s="22"/>
      <c r="BR1052" s="22"/>
      <c r="BS1052" s="22"/>
      <c r="BT1052" s="22"/>
      <c r="BU1052" s="22"/>
      <c r="BV1052" s="22"/>
      <c r="BW1052" s="22"/>
      <c r="BX1052" s="22"/>
      <c r="BY1052" s="22"/>
      <c r="BZ1052" s="22"/>
      <c r="CA1052" s="22"/>
      <c r="CB1052" s="22"/>
      <c r="CC1052" s="22"/>
      <c r="CD1052" s="22"/>
      <c r="CE1052" s="22"/>
      <c r="CF1052" s="22"/>
      <c r="CG1052" s="22"/>
      <c r="CH1052" s="22"/>
      <c r="CI1052" s="22"/>
      <c r="CJ1052" s="22"/>
      <c r="CK1052" s="22"/>
      <c r="CL1052" s="22"/>
      <c r="CM1052" s="22"/>
      <c r="CN1052" s="22"/>
      <c r="CO1052" s="22"/>
    </row>
    <row r="1053" spans="1:93" s="2" customFormat="1" x14ac:dyDescent="0.3">
      <c r="A1053" s="73" t="s">
        <v>240</v>
      </c>
      <c r="B1053" s="73" t="s">
        <v>349</v>
      </c>
      <c r="C1053" s="75" t="s">
        <v>282</v>
      </c>
      <c r="D1053" s="75" t="s">
        <v>226</v>
      </c>
      <c r="E1053" s="73"/>
      <c r="F1053" s="73" t="s">
        <v>311</v>
      </c>
      <c r="G1053" s="73" t="s">
        <v>405</v>
      </c>
      <c r="H1053" s="73" t="s">
        <v>405</v>
      </c>
      <c r="I1053" s="73" t="s">
        <v>468</v>
      </c>
      <c r="J1053" s="73" t="str">
        <f t="shared" si="16"/>
        <v>Large car km</v>
      </c>
      <c r="K1053" s="28">
        <v>1.4599999999999999E-3</v>
      </c>
      <c r="L1053" s="48"/>
      <c r="M1053" s="22"/>
      <c r="N1053" s="22"/>
      <c r="O1053" s="22"/>
      <c r="P1053" s="22"/>
      <c r="Q1053" s="22"/>
      <c r="R1053" s="22"/>
      <c r="S1053" s="22"/>
      <c r="T1053" s="22"/>
      <c r="U1053" s="22"/>
      <c r="V1053" s="22"/>
      <c r="W1053" s="22"/>
      <c r="X1053" s="22"/>
      <c r="Y1053" s="22"/>
      <c r="Z1053" s="22"/>
      <c r="AA1053" s="22"/>
      <c r="AB1053" s="22"/>
      <c r="AC1053" s="22"/>
      <c r="AD1053" s="22"/>
      <c r="AE1053" s="22"/>
      <c r="AF1053" s="22"/>
      <c r="AG1053" s="22"/>
      <c r="AH1053" s="22"/>
      <c r="AI1053" s="22"/>
      <c r="AJ1053" s="22"/>
      <c r="AK1053" s="22"/>
      <c r="AL1053" s="22"/>
      <c r="AM1053" s="22"/>
      <c r="AN1053" s="22"/>
      <c r="AO1053" s="22"/>
      <c r="AP1053" s="22"/>
      <c r="AQ1053" s="22"/>
      <c r="AR1053" s="22"/>
      <c r="AS1053" s="22"/>
      <c r="AT1053" s="22"/>
      <c r="AU1053" s="22"/>
      <c r="AV1053" s="22"/>
      <c r="AW1053" s="22"/>
      <c r="AX1053" s="22"/>
      <c r="AY1053" s="22"/>
      <c r="AZ1053" s="22"/>
      <c r="BA1053" s="22"/>
      <c r="BB1053" s="22"/>
      <c r="BC1053" s="22"/>
      <c r="BD1053" s="22"/>
      <c r="BE1053" s="22"/>
      <c r="BF1053" s="22"/>
      <c r="BG1053" s="22"/>
      <c r="BH1053" s="22"/>
      <c r="BI1053" s="22"/>
      <c r="BJ1053" s="22"/>
      <c r="BK1053" s="22"/>
      <c r="BL1053" s="22"/>
      <c r="BM1053" s="22"/>
      <c r="BN1053" s="22"/>
      <c r="BO1053" s="22"/>
      <c r="BP1053" s="22"/>
      <c r="BQ1053" s="22"/>
      <c r="BR1053" s="22"/>
      <c r="BS1053" s="22"/>
      <c r="BT1053" s="22"/>
      <c r="BU1053" s="22"/>
      <c r="BV1053" s="22"/>
      <c r="BW1053" s="22"/>
      <c r="BX1053" s="22"/>
      <c r="BY1053" s="22"/>
      <c r="BZ1053" s="22"/>
      <c r="CA1053" s="22"/>
      <c r="CB1053" s="22"/>
      <c r="CC1053" s="22"/>
      <c r="CD1053" s="22"/>
      <c r="CE1053" s="22"/>
      <c r="CF1053" s="22"/>
      <c r="CG1053" s="22"/>
      <c r="CH1053" s="22"/>
      <c r="CI1053" s="22"/>
      <c r="CJ1053" s="22"/>
      <c r="CK1053" s="22"/>
      <c r="CL1053" s="22"/>
      <c r="CM1053" s="22"/>
      <c r="CN1053" s="22"/>
      <c r="CO1053" s="22"/>
    </row>
    <row r="1054" spans="1:93" s="2" customFormat="1" x14ac:dyDescent="0.3">
      <c r="A1054" s="73" t="s">
        <v>240</v>
      </c>
      <c r="B1054" s="73" t="s">
        <v>349</v>
      </c>
      <c r="C1054" s="75" t="s">
        <v>282</v>
      </c>
      <c r="D1054" s="75" t="s">
        <v>226</v>
      </c>
      <c r="E1054" s="73"/>
      <c r="F1054" s="73" t="s">
        <v>311</v>
      </c>
      <c r="G1054" s="73" t="s">
        <v>156</v>
      </c>
      <c r="H1054" s="73" t="s">
        <v>156</v>
      </c>
      <c r="I1054" s="73" t="s">
        <v>465</v>
      </c>
      <c r="J1054" s="73" t="str">
        <f t="shared" si="16"/>
        <v>Large car miles</v>
      </c>
      <c r="K1054" s="28">
        <v>0.21207000000000001</v>
      </c>
      <c r="L1054" s="48"/>
      <c r="M1054" s="22"/>
      <c r="N1054" s="22"/>
      <c r="O1054" s="22"/>
      <c r="P1054" s="22"/>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2"/>
      <c r="AS1054" s="22"/>
      <c r="AT1054" s="22"/>
      <c r="AU1054" s="22"/>
      <c r="AV1054" s="22"/>
      <c r="AW1054" s="22"/>
      <c r="AX1054" s="22"/>
      <c r="AY1054" s="22"/>
      <c r="AZ1054" s="22"/>
      <c r="BA1054" s="22"/>
      <c r="BB1054" s="22"/>
      <c r="BC1054" s="22"/>
      <c r="BD1054" s="22"/>
      <c r="BE1054" s="22"/>
      <c r="BF1054" s="22"/>
      <c r="BG1054" s="22"/>
      <c r="BH1054" s="22"/>
      <c r="BI1054" s="22"/>
      <c r="BJ1054" s="22"/>
      <c r="BK1054" s="22"/>
      <c r="BL1054" s="22"/>
      <c r="BM1054" s="22"/>
      <c r="BN1054" s="22"/>
      <c r="BO1054" s="22"/>
      <c r="BP1054" s="22"/>
      <c r="BQ1054" s="22"/>
      <c r="BR1054" s="22"/>
      <c r="BS1054" s="22"/>
      <c r="BT1054" s="22"/>
      <c r="BU1054" s="22"/>
      <c r="BV1054" s="22"/>
      <c r="BW1054" s="22"/>
      <c r="BX1054" s="22"/>
      <c r="BY1054" s="22"/>
      <c r="BZ1054" s="22"/>
      <c r="CA1054" s="22"/>
      <c r="CB1054" s="22"/>
      <c r="CC1054" s="22"/>
      <c r="CD1054" s="22"/>
      <c r="CE1054" s="22"/>
      <c r="CF1054" s="22"/>
      <c r="CG1054" s="22"/>
      <c r="CH1054" s="22"/>
      <c r="CI1054" s="22"/>
      <c r="CJ1054" s="22"/>
      <c r="CK1054" s="22"/>
      <c r="CL1054" s="22"/>
      <c r="CM1054" s="22"/>
      <c r="CN1054" s="22"/>
      <c r="CO1054" s="22"/>
    </row>
    <row r="1055" spans="1:93" s="2" customFormat="1" x14ac:dyDescent="0.3">
      <c r="A1055" s="73" t="s">
        <v>240</v>
      </c>
      <c r="B1055" s="73" t="s">
        <v>349</v>
      </c>
      <c r="C1055" s="75" t="s">
        <v>282</v>
      </c>
      <c r="D1055" s="75" t="s">
        <v>226</v>
      </c>
      <c r="E1055" s="73"/>
      <c r="F1055" s="73" t="s">
        <v>311</v>
      </c>
      <c r="G1055" s="73" t="s">
        <v>156</v>
      </c>
      <c r="H1055" s="73" t="s">
        <v>156</v>
      </c>
      <c r="I1055" s="73" t="s">
        <v>466</v>
      </c>
      <c r="J1055" s="73" t="str">
        <f t="shared" si="16"/>
        <v>Large car miles</v>
      </c>
      <c r="K1055" s="28">
        <v>1.3999999999999999E-4</v>
      </c>
      <c r="L1055" s="48"/>
      <c r="M1055" s="22"/>
      <c r="N1055" s="22"/>
      <c r="O1055" s="22"/>
      <c r="P1055" s="22"/>
      <c r="Q1055" s="22"/>
      <c r="R1055" s="22"/>
      <c r="S1055" s="22"/>
      <c r="T1055" s="22"/>
      <c r="U1055" s="22"/>
      <c r="V1055" s="22"/>
      <c r="W1055" s="22"/>
      <c r="X1055" s="22"/>
      <c r="Y1055" s="22"/>
      <c r="Z1055" s="22"/>
      <c r="AA1055" s="22"/>
      <c r="AB1055" s="22"/>
      <c r="AC1055" s="22"/>
      <c r="AD1055" s="22"/>
      <c r="AE1055" s="22"/>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22"/>
      <c r="BA1055" s="22"/>
      <c r="BB1055" s="22"/>
      <c r="BC1055" s="22"/>
      <c r="BD1055" s="22"/>
      <c r="BE1055" s="22"/>
      <c r="BF1055" s="22"/>
      <c r="BG1055" s="22"/>
      <c r="BH1055" s="22"/>
      <c r="BI1055" s="22"/>
      <c r="BJ1055" s="22"/>
      <c r="BK1055" s="22"/>
      <c r="BL1055" s="22"/>
      <c r="BM1055" s="22"/>
      <c r="BN1055" s="22"/>
      <c r="BO1055" s="22"/>
      <c r="BP1055" s="22"/>
      <c r="BQ1055" s="22"/>
      <c r="BR1055" s="22"/>
      <c r="BS1055" s="22"/>
      <c r="BT1055" s="22"/>
      <c r="BU1055" s="22"/>
      <c r="BV1055" s="22"/>
      <c r="BW1055" s="22"/>
      <c r="BX1055" s="22"/>
      <c r="BY1055" s="22"/>
      <c r="BZ1055" s="22"/>
      <c r="CA1055" s="22"/>
      <c r="CB1055" s="22"/>
      <c r="CC1055" s="22"/>
      <c r="CD1055" s="22"/>
      <c r="CE1055" s="22"/>
      <c r="CF1055" s="22"/>
      <c r="CG1055" s="22"/>
      <c r="CH1055" s="22"/>
      <c r="CI1055" s="22"/>
      <c r="CJ1055" s="22"/>
      <c r="CK1055" s="22"/>
      <c r="CL1055" s="22"/>
      <c r="CM1055" s="22"/>
      <c r="CN1055" s="22"/>
      <c r="CO1055" s="22"/>
    </row>
    <row r="1056" spans="1:93" s="2" customFormat="1" x14ac:dyDescent="0.3">
      <c r="A1056" s="73" t="s">
        <v>240</v>
      </c>
      <c r="B1056" s="73" t="s">
        <v>349</v>
      </c>
      <c r="C1056" s="75" t="s">
        <v>282</v>
      </c>
      <c r="D1056" s="75" t="s">
        <v>226</v>
      </c>
      <c r="E1056" s="73"/>
      <c r="F1056" s="73" t="s">
        <v>311</v>
      </c>
      <c r="G1056" s="73" t="s">
        <v>156</v>
      </c>
      <c r="H1056" s="73" t="s">
        <v>156</v>
      </c>
      <c r="I1056" s="73" t="s">
        <v>467</v>
      </c>
      <c r="J1056" s="73" t="str">
        <f t="shared" si="16"/>
        <v>Large car miles</v>
      </c>
      <c r="K1056" s="28">
        <v>0.20957000000000001</v>
      </c>
      <c r="L1056" s="48"/>
      <c r="M1056" s="22"/>
      <c r="N1056" s="22"/>
      <c r="O1056" s="22"/>
      <c r="P1056" s="22"/>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c r="BA1056" s="22"/>
      <c r="BB1056" s="22"/>
      <c r="BC1056" s="22"/>
      <c r="BD1056" s="22"/>
      <c r="BE1056" s="22"/>
      <c r="BF1056" s="22"/>
      <c r="BG1056" s="22"/>
      <c r="BH1056" s="22"/>
      <c r="BI1056" s="22"/>
      <c r="BJ1056" s="22"/>
      <c r="BK1056" s="22"/>
      <c r="BL1056" s="22"/>
      <c r="BM1056" s="22"/>
      <c r="BN1056" s="22"/>
      <c r="BO1056" s="22"/>
      <c r="BP1056" s="22"/>
      <c r="BQ1056" s="22"/>
      <c r="BR1056" s="22"/>
      <c r="BS1056" s="22"/>
      <c r="BT1056" s="22"/>
      <c r="BU1056" s="22"/>
      <c r="BV1056" s="22"/>
      <c r="BW1056" s="22"/>
      <c r="BX1056" s="22"/>
      <c r="BY1056" s="22"/>
      <c r="BZ1056" s="22"/>
      <c r="CA1056" s="22"/>
      <c r="CB1056" s="22"/>
      <c r="CC1056" s="22"/>
      <c r="CD1056" s="22"/>
      <c r="CE1056" s="22"/>
      <c r="CF1056" s="22"/>
      <c r="CG1056" s="22"/>
      <c r="CH1056" s="22"/>
      <c r="CI1056" s="22"/>
      <c r="CJ1056" s="22"/>
      <c r="CK1056" s="22"/>
      <c r="CL1056" s="22"/>
      <c r="CM1056" s="22"/>
      <c r="CN1056" s="22"/>
      <c r="CO1056" s="22"/>
    </row>
    <row r="1057" spans="1:93" s="2" customFormat="1" x14ac:dyDescent="0.3">
      <c r="A1057" s="73" t="s">
        <v>240</v>
      </c>
      <c r="B1057" s="73" t="s">
        <v>349</v>
      </c>
      <c r="C1057" s="75" t="s">
        <v>282</v>
      </c>
      <c r="D1057" s="75" t="s">
        <v>226</v>
      </c>
      <c r="E1057" s="73"/>
      <c r="F1057" s="73" t="s">
        <v>311</v>
      </c>
      <c r="G1057" s="73" t="s">
        <v>156</v>
      </c>
      <c r="H1057" s="73" t="s">
        <v>156</v>
      </c>
      <c r="I1057" s="73" t="s">
        <v>468</v>
      </c>
      <c r="J1057" s="73" t="str">
        <f t="shared" si="16"/>
        <v>Large car miles</v>
      </c>
      <c r="K1057" s="28">
        <v>2.3600000000000001E-3</v>
      </c>
      <c r="L1057" s="48"/>
      <c r="M1057" s="22"/>
      <c r="N1057" s="22"/>
      <c r="O1057" s="22"/>
      <c r="P1057" s="22"/>
      <c r="Q1057" s="22"/>
      <c r="R1057" s="22"/>
      <c r="S1057" s="22"/>
      <c r="T1057" s="22"/>
      <c r="U1057" s="22"/>
      <c r="V1057" s="22"/>
      <c r="W1057" s="22"/>
      <c r="X1057" s="22"/>
      <c r="Y1057" s="22"/>
      <c r="Z1057" s="22"/>
      <c r="AA1057" s="22"/>
      <c r="AB1057" s="22"/>
      <c r="AC1057" s="22"/>
      <c r="AD1057" s="22"/>
      <c r="AE1057" s="22"/>
      <c r="AF1057" s="22"/>
      <c r="AG1057" s="22"/>
      <c r="AH1057" s="22"/>
      <c r="AI1057" s="22"/>
      <c r="AJ1057" s="22"/>
      <c r="AK1057" s="22"/>
      <c r="AL1057" s="22"/>
      <c r="AM1057" s="22"/>
      <c r="AN1057" s="22"/>
      <c r="AO1057" s="22"/>
      <c r="AP1057" s="22"/>
      <c r="AQ1057" s="22"/>
      <c r="AR1057" s="22"/>
      <c r="AS1057" s="22"/>
      <c r="AT1057" s="22"/>
      <c r="AU1057" s="22"/>
      <c r="AV1057" s="22"/>
      <c r="AW1057" s="22"/>
      <c r="AX1057" s="22"/>
      <c r="AY1057" s="22"/>
      <c r="AZ1057" s="22"/>
      <c r="BA1057" s="22"/>
      <c r="BB1057" s="22"/>
      <c r="BC1057" s="22"/>
      <c r="BD1057" s="22"/>
      <c r="BE1057" s="22"/>
      <c r="BF1057" s="22"/>
      <c r="BG1057" s="22"/>
      <c r="BH1057" s="22"/>
      <c r="BI1057" s="22"/>
      <c r="BJ1057" s="22"/>
      <c r="BK1057" s="22"/>
      <c r="BL1057" s="22"/>
      <c r="BM1057" s="22"/>
      <c r="BN1057" s="22"/>
      <c r="BO1057" s="22"/>
      <c r="BP1057" s="22"/>
      <c r="BQ1057" s="22"/>
      <c r="BR1057" s="22"/>
      <c r="BS1057" s="22"/>
      <c r="BT1057" s="22"/>
      <c r="BU1057" s="22"/>
      <c r="BV1057" s="22"/>
      <c r="BW1057" s="22"/>
      <c r="BX1057" s="22"/>
      <c r="BY1057" s="22"/>
      <c r="BZ1057" s="22"/>
      <c r="CA1057" s="22"/>
      <c r="CB1057" s="22"/>
      <c r="CC1057" s="22"/>
      <c r="CD1057" s="22"/>
      <c r="CE1057" s="22"/>
      <c r="CF1057" s="22"/>
      <c r="CG1057" s="22"/>
      <c r="CH1057" s="22"/>
      <c r="CI1057" s="22"/>
      <c r="CJ1057" s="22"/>
      <c r="CK1057" s="22"/>
      <c r="CL1057" s="22"/>
      <c r="CM1057" s="22"/>
      <c r="CN1057" s="22"/>
      <c r="CO1057" s="22"/>
    </row>
    <row r="1058" spans="1:93" s="2" customFormat="1" x14ac:dyDescent="0.3">
      <c r="A1058" s="73" t="s">
        <v>240</v>
      </c>
      <c r="B1058" s="73" t="s">
        <v>349</v>
      </c>
      <c r="C1058" s="75" t="s">
        <v>282</v>
      </c>
      <c r="D1058" s="75" t="s">
        <v>226</v>
      </c>
      <c r="E1058" s="73"/>
      <c r="F1058" s="73" t="s">
        <v>77</v>
      </c>
      <c r="G1058" s="73" t="s">
        <v>405</v>
      </c>
      <c r="H1058" s="73" t="s">
        <v>405</v>
      </c>
      <c r="I1058" s="73" t="s">
        <v>465</v>
      </c>
      <c r="J1058" s="73" t="str">
        <f t="shared" si="16"/>
        <v>Large car km</v>
      </c>
      <c r="K1058" s="28">
        <v>0.23735000000000001</v>
      </c>
      <c r="L1058" s="48"/>
      <c r="M1058" s="22"/>
      <c r="N1058" s="22"/>
      <c r="O1058" s="22"/>
      <c r="P1058" s="22"/>
      <c r="Q1058" s="22"/>
      <c r="R1058" s="22"/>
      <c r="S1058" s="22"/>
      <c r="T1058" s="2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2"/>
      <c r="AS1058" s="22"/>
      <c r="AT1058" s="22"/>
      <c r="AU1058" s="22"/>
      <c r="AV1058" s="22"/>
      <c r="AW1058" s="22"/>
      <c r="AX1058" s="22"/>
      <c r="AY1058" s="22"/>
      <c r="AZ1058" s="22"/>
      <c r="BA1058" s="22"/>
      <c r="BB1058" s="22"/>
      <c r="BC1058" s="22"/>
      <c r="BD1058" s="22"/>
      <c r="BE1058" s="22"/>
      <c r="BF1058" s="22"/>
      <c r="BG1058" s="22"/>
      <c r="BH1058" s="22"/>
      <c r="BI1058" s="22"/>
      <c r="BJ1058" s="22"/>
      <c r="BK1058" s="22"/>
      <c r="BL1058" s="22"/>
      <c r="BM1058" s="22"/>
      <c r="BN1058" s="22"/>
      <c r="BO1058" s="22"/>
      <c r="BP1058" s="22"/>
      <c r="BQ1058" s="22"/>
      <c r="BR1058" s="22"/>
      <c r="BS1058" s="22"/>
      <c r="BT1058" s="22"/>
      <c r="BU1058" s="22"/>
      <c r="BV1058" s="22"/>
      <c r="BW1058" s="22"/>
      <c r="BX1058" s="22"/>
      <c r="BY1058" s="22"/>
      <c r="BZ1058" s="22"/>
      <c r="CA1058" s="22"/>
      <c r="CB1058" s="22"/>
      <c r="CC1058" s="22"/>
      <c r="CD1058" s="22"/>
      <c r="CE1058" s="22"/>
      <c r="CF1058" s="22"/>
      <c r="CG1058" s="22"/>
      <c r="CH1058" s="22"/>
      <c r="CI1058" s="22"/>
      <c r="CJ1058" s="22"/>
      <c r="CK1058" s="22"/>
      <c r="CL1058" s="22"/>
      <c r="CM1058" s="22"/>
      <c r="CN1058" s="22"/>
      <c r="CO1058" s="22"/>
    </row>
    <row r="1059" spans="1:93" s="2" customFormat="1" x14ac:dyDescent="0.3">
      <c r="A1059" s="73" t="s">
        <v>240</v>
      </c>
      <c r="B1059" s="73" t="s">
        <v>349</v>
      </c>
      <c r="C1059" s="75" t="s">
        <v>282</v>
      </c>
      <c r="D1059" s="75" t="s">
        <v>226</v>
      </c>
      <c r="E1059" s="73"/>
      <c r="F1059" s="73" t="s">
        <v>77</v>
      </c>
      <c r="G1059" s="73" t="s">
        <v>405</v>
      </c>
      <c r="H1059" s="73" t="s">
        <v>405</v>
      </c>
      <c r="I1059" s="73" t="s">
        <v>466</v>
      </c>
      <c r="J1059" s="73" t="str">
        <f t="shared" si="16"/>
        <v>Large car km</v>
      </c>
      <c r="K1059" s="28">
        <v>1.5900000000000001E-3</v>
      </c>
      <c r="L1059" s="48"/>
      <c r="M1059" s="22"/>
      <c r="N1059" s="22"/>
      <c r="O1059" s="22"/>
      <c r="P1059" s="22"/>
      <c r="Q1059" s="22"/>
      <c r="R1059" s="22"/>
      <c r="S1059" s="22"/>
      <c r="T1059" s="22"/>
      <c r="U1059" s="22"/>
      <c r="V1059" s="22"/>
      <c r="W1059" s="22"/>
      <c r="X1059" s="22"/>
      <c r="Y1059" s="22"/>
      <c r="Z1059" s="22"/>
      <c r="AA1059" s="22"/>
      <c r="AB1059" s="22"/>
      <c r="AC1059" s="22"/>
      <c r="AD1059" s="22"/>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c r="BA1059" s="22"/>
      <c r="BB1059" s="22"/>
      <c r="BC1059" s="22"/>
      <c r="BD1059" s="22"/>
      <c r="BE1059" s="22"/>
      <c r="BF1059" s="22"/>
      <c r="BG1059" s="22"/>
      <c r="BH1059" s="22"/>
      <c r="BI1059" s="22"/>
      <c r="BJ1059" s="22"/>
      <c r="BK1059" s="22"/>
      <c r="BL1059" s="22"/>
      <c r="BM1059" s="22"/>
      <c r="BN1059" s="22"/>
      <c r="BO1059" s="22"/>
      <c r="BP1059" s="22"/>
      <c r="BQ1059" s="22"/>
      <c r="BR1059" s="22"/>
      <c r="BS1059" s="22"/>
      <c r="BT1059" s="22"/>
      <c r="BU1059" s="22"/>
      <c r="BV1059" s="22"/>
      <c r="BW1059" s="22"/>
      <c r="BX1059" s="22"/>
      <c r="BY1059" s="22"/>
      <c r="BZ1059" s="22"/>
      <c r="CA1059" s="22"/>
      <c r="CB1059" s="22"/>
      <c r="CC1059" s="22"/>
      <c r="CD1059" s="22"/>
      <c r="CE1059" s="22"/>
      <c r="CF1059" s="22"/>
      <c r="CG1059" s="22"/>
      <c r="CH1059" s="22"/>
      <c r="CI1059" s="22"/>
      <c r="CJ1059" s="22"/>
      <c r="CK1059" s="22"/>
      <c r="CL1059" s="22"/>
      <c r="CM1059" s="22"/>
      <c r="CN1059" s="22"/>
      <c r="CO1059" s="22"/>
    </row>
    <row r="1060" spans="1:93" s="2" customFormat="1" x14ac:dyDescent="0.3">
      <c r="A1060" s="73" t="s">
        <v>240</v>
      </c>
      <c r="B1060" s="73" t="s">
        <v>349</v>
      </c>
      <c r="C1060" s="75" t="s">
        <v>282</v>
      </c>
      <c r="D1060" s="75" t="s">
        <v>226</v>
      </c>
      <c r="E1060" s="73"/>
      <c r="F1060" s="73" t="s">
        <v>77</v>
      </c>
      <c r="G1060" s="73" t="s">
        <v>405</v>
      </c>
      <c r="H1060" s="73" t="s">
        <v>405</v>
      </c>
      <c r="I1060" s="73" t="s">
        <v>467</v>
      </c>
      <c r="J1060" s="73" t="str">
        <f t="shared" si="16"/>
        <v>Large car km</v>
      </c>
      <c r="K1060" s="28">
        <v>0.23530999999999999</v>
      </c>
      <c r="L1060" s="48"/>
      <c r="M1060" s="22"/>
      <c r="N1060" s="22"/>
      <c r="O1060" s="22"/>
      <c r="P1060" s="22"/>
      <c r="Q1060" s="22"/>
      <c r="R1060" s="22"/>
      <c r="S1060" s="22"/>
      <c r="T1060" s="2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2"/>
      <c r="AS1060" s="22"/>
      <c r="AT1060" s="22"/>
      <c r="AU1060" s="22"/>
      <c r="AV1060" s="22"/>
      <c r="AW1060" s="22"/>
      <c r="AX1060" s="22"/>
      <c r="AY1060" s="22"/>
      <c r="AZ1060" s="22"/>
      <c r="BA1060" s="22"/>
      <c r="BB1060" s="22"/>
      <c r="BC1060" s="22"/>
      <c r="BD1060" s="22"/>
      <c r="BE1060" s="22"/>
      <c r="BF1060" s="22"/>
      <c r="BG1060" s="22"/>
      <c r="BH1060" s="22"/>
      <c r="BI1060" s="22"/>
      <c r="BJ1060" s="22"/>
      <c r="BK1060" s="22"/>
      <c r="BL1060" s="22"/>
      <c r="BM1060" s="22"/>
      <c r="BN1060" s="22"/>
      <c r="BO1060" s="22"/>
      <c r="BP1060" s="22"/>
      <c r="BQ1060" s="22"/>
      <c r="BR1060" s="22"/>
      <c r="BS1060" s="22"/>
      <c r="BT1060" s="22"/>
      <c r="BU1060" s="22"/>
      <c r="BV1060" s="22"/>
      <c r="BW1060" s="22"/>
      <c r="BX1060" s="22"/>
      <c r="BY1060" s="22"/>
      <c r="BZ1060" s="22"/>
      <c r="CA1060" s="22"/>
      <c r="CB1060" s="22"/>
      <c r="CC1060" s="22"/>
      <c r="CD1060" s="22"/>
      <c r="CE1060" s="22"/>
      <c r="CF1060" s="22"/>
      <c r="CG1060" s="22"/>
      <c r="CH1060" s="22"/>
      <c r="CI1060" s="22"/>
      <c r="CJ1060" s="22"/>
      <c r="CK1060" s="22"/>
      <c r="CL1060" s="22"/>
      <c r="CM1060" s="22"/>
      <c r="CN1060" s="22"/>
      <c r="CO1060" s="22"/>
    </row>
    <row r="1061" spans="1:93" s="2" customFormat="1" x14ac:dyDescent="0.3">
      <c r="A1061" s="73" t="s">
        <v>240</v>
      </c>
      <c r="B1061" s="73" t="s">
        <v>349</v>
      </c>
      <c r="C1061" s="75" t="s">
        <v>282</v>
      </c>
      <c r="D1061" s="75" t="s">
        <v>226</v>
      </c>
      <c r="E1061" s="73"/>
      <c r="F1061" s="73" t="s">
        <v>77</v>
      </c>
      <c r="G1061" s="73" t="s">
        <v>405</v>
      </c>
      <c r="H1061" s="73" t="s">
        <v>405</v>
      </c>
      <c r="I1061" s="73" t="s">
        <v>468</v>
      </c>
      <c r="J1061" s="73" t="str">
        <f t="shared" si="16"/>
        <v>Large car km</v>
      </c>
      <c r="K1061" s="28">
        <v>4.4999999999999999E-4</v>
      </c>
      <c r="L1061" s="48"/>
      <c r="M1061" s="22"/>
      <c r="N1061" s="22"/>
      <c r="O1061" s="22"/>
      <c r="P1061" s="22"/>
      <c r="Q1061" s="22"/>
      <c r="R1061" s="22"/>
      <c r="S1061" s="22"/>
      <c r="T1061" s="22"/>
      <c r="U1061" s="22"/>
      <c r="V1061" s="22"/>
      <c r="W1061" s="22"/>
      <c r="X1061" s="22"/>
      <c r="Y1061" s="22"/>
      <c r="Z1061" s="22"/>
      <c r="AA1061" s="22"/>
      <c r="AB1061" s="22"/>
      <c r="AC1061" s="22"/>
      <c r="AD1061" s="22"/>
      <c r="AE1061" s="22"/>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22"/>
      <c r="BA1061" s="22"/>
      <c r="BB1061" s="22"/>
      <c r="BC1061" s="22"/>
      <c r="BD1061" s="22"/>
      <c r="BE1061" s="22"/>
      <c r="BF1061" s="22"/>
      <c r="BG1061" s="22"/>
      <c r="BH1061" s="22"/>
      <c r="BI1061" s="22"/>
      <c r="BJ1061" s="22"/>
      <c r="BK1061" s="22"/>
      <c r="BL1061" s="22"/>
      <c r="BM1061" s="22"/>
      <c r="BN1061" s="22"/>
      <c r="BO1061" s="22"/>
      <c r="BP1061" s="22"/>
      <c r="BQ1061" s="22"/>
      <c r="BR1061" s="22"/>
      <c r="BS1061" s="22"/>
      <c r="BT1061" s="22"/>
      <c r="BU1061" s="22"/>
      <c r="BV1061" s="22"/>
      <c r="BW1061" s="22"/>
      <c r="BX1061" s="22"/>
      <c r="BY1061" s="22"/>
      <c r="BZ1061" s="22"/>
      <c r="CA1061" s="22"/>
      <c r="CB1061" s="22"/>
      <c r="CC1061" s="22"/>
      <c r="CD1061" s="22"/>
      <c r="CE1061" s="22"/>
      <c r="CF1061" s="22"/>
      <c r="CG1061" s="22"/>
      <c r="CH1061" s="22"/>
      <c r="CI1061" s="22"/>
      <c r="CJ1061" s="22"/>
      <c r="CK1061" s="22"/>
      <c r="CL1061" s="22"/>
      <c r="CM1061" s="22"/>
      <c r="CN1061" s="22"/>
      <c r="CO1061" s="22"/>
    </row>
    <row r="1062" spans="1:93" s="2" customFormat="1" x14ac:dyDescent="0.3">
      <c r="A1062" s="73" t="s">
        <v>240</v>
      </c>
      <c r="B1062" s="73" t="s">
        <v>349</v>
      </c>
      <c r="C1062" s="75" t="s">
        <v>282</v>
      </c>
      <c r="D1062" s="75" t="s">
        <v>226</v>
      </c>
      <c r="E1062" s="73"/>
      <c r="F1062" s="73" t="s">
        <v>77</v>
      </c>
      <c r="G1062" s="73" t="s">
        <v>156</v>
      </c>
      <c r="H1062" s="73" t="s">
        <v>156</v>
      </c>
      <c r="I1062" s="73" t="s">
        <v>465</v>
      </c>
      <c r="J1062" s="73" t="str">
        <f t="shared" si="16"/>
        <v>Large car miles</v>
      </c>
      <c r="K1062" s="28">
        <v>0.38198000000000004</v>
      </c>
      <c r="L1062" s="48"/>
      <c r="M1062" s="22"/>
      <c r="N1062" s="22"/>
      <c r="O1062" s="22"/>
      <c r="P1062" s="22"/>
      <c r="Q1062" s="22"/>
      <c r="R1062" s="22"/>
      <c r="S1062" s="22"/>
      <c r="T1062" s="2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2"/>
      <c r="AS1062" s="22"/>
      <c r="AT1062" s="22"/>
      <c r="AU1062" s="22"/>
      <c r="AV1062" s="22"/>
      <c r="AW1062" s="22"/>
      <c r="AX1062" s="22"/>
      <c r="AY1062" s="22"/>
      <c r="AZ1062" s="22"/>
      <c r="BA1062" s="22"/>
      <c r="BB1062" s="22"/>
      <c r="BC1062" s="22"/>
      <c r="BD1062" s="22"/>
      <c r="BE1062" s="22"/>
      <c r="BF1062" s="22"/>
      <c r="BG1062" s="22"/>
      <c r="BH1062" s="22"/>
      <c r="BI1062" s="22"/>
      <c r="BJ1062" s="22"/>
      <c r="BK1062" s="22"/>
      <c r="BL1062" s="22"/>
      <c r="BM1062" s="22"/>
      <c r="BN1062" s="22"/>
      <c r="BO1062" s="22"/>
      <c r="BP1062" s="22"/>
      <c r="BQ1062" s="22"/>
      <c r="BR1062" s="22"/>
      <c r="BS1062" s="22"/>
      <c r="BT1062" s="22"/>
      <c r="BU1062" s="22"/>
      <c r="BV1062" s="22"/>
      <c r="BW1062" s="22"/>
      <c r="BX1062" s="22"/>
      <c r="BY1062" s="22"/>
      <c r="BZ1062" s="22"/>
      <c r="CA1062" s="22"/>
      <c r="CB1062" s="22"/>
      <c r="CC1062" s="22"/>
      <c r="CD1062" s="22"/>
      <c r="CE1062" s="22"/>
      <c r="CF1062" s="22"/>
      <c r="CG1062" s="22"/>
      <c r="CH1062" s="22"/>
      <c r="CI1062" s="22"/>
      <c r="CJ1062" s="22"/>
      <c r="CK1062" s="22"/>
      <c r="CL1062" s="22"/>
      <c r="CM1062" s="22"/>
      <c r="CN1062" s="22"/>
      <c r="CO1062" s="22"/>
    </row>
    <row r="1063" spans="1:93" s="2" customFormat="1" x14ac:dyDescent="0.3">
      <c r="A1063" s="73" t="s">
        <v>240</v>
      </c>
      <c r="B1063" s="73" t="s">
        <v>349</v>
      </c>
      <c r="C1063" s="75" t="s">
        <v>282</v>
      </c>
      <c r="D1063" s="75" t="s">
        <v>226</v>
      </c>
      <c r="E1063" s="73"/>
      <c r="F1063" s="73" t="s">
        <v>77</v>
      </c>
      <c r="G1063" s="73" t="s">
        <v>156</v>
      </c>
      <c r="H1063" s="73" t="s">
        <v>156</v>
      </c>
      <c r="I1063" s="73" t="s">
        <v>466</v>
      </c>
      <c r="J1063" s="73" t="str">
        <f t="shared" si="16"/>
        <v>Large car miles</v>
      </c>
      <c r="K1063" s="28">
        <v>2.5699999999999998E-3</v>
      </c>
      <c r="L1063" s="48"/>
      <c r="M1063" s="22"/>
      <c r="N1063" s="22"/>
      <c r="O1063" s="22"/>
      <c r="P1063" s="22"/>
      <c r="Q1063" s="22"/>
      <c r="R1063" s="22"/>
      <c r="S1063" s="22"/>
      <c r="T1063" s="22"/>
      <c r="U1063" s="22"/>
      <c r="V1063" s="22"/>
      <c r="W1063" s="22"/>
      <c r="X1063" s="22"/>
      <c r="Y1063" s="22"/>
      <c r="Z1063" s="22"/>
      <c r="AA1063" s="22"/>
      <c r="AB1063" s="22"/>
      <c r="AC1063" s="22"/>
      <c r="AD1063" s="22"/>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c r="BA1063" s="22"/>
      <c r="BB1063" s="22"/>
      <c r="BC1063" s="22"/>
      <c r="BD1063" s="22"/>
      <c r="BE1063" s="22"/>
      <c r="BF1063" s="22"/>
      <c r="BG1063" s="22"/>
      <c r="BH1063" s="22"/>
      <c r="BI1063" s="22"/>
      <c r="BJ1063" s="22"/>
      <c r="BK1063" s="22"/>
      <c r="BL1063" s="22"/>
      <c r="BM1063" s="22"/>
      <c r="BN1063" s="22"/>
      <c r="BO1063" s="22"/>
      <c r="BP1063" s="22"/>
      <c r="BQ1063" s="22"/>
      <c r="BR1063" s="22"/>
      <c r="BS1063" s="22"/>
      <c r="BT1063" s="22"/>
      <c r="BU1063" s="22"/>
      <c r="BV1063" s="22"/>
      <c r="BW1063" s="22"/>
      <c r="BX1063" s="22"/>
      <c r="BY1063" s="22"/>
      <c r="BZ1063" s="22"/>
      <c r="CA1063" s="22"/>
      <c r="CB1063" s="22"/>
      <c r="CC1063" s="22"/>
      <c r="CD1063" s="22"/>
      <c r="CE1063" s="22"/>
      <c r="CF1063" s="22"/>
      <c r="CG1063" s="22"/>
      <c r="CH1063" s="22"/>
      <c r="CI1063" s="22"/>
      <c r="CJ1063" s="22"/>
      <c r="CK1063" s="22"/>
      <c r="CL1063" s="22"/>
      <c r="CM1063" s="22"/>
      <c r="CN1063" s="22"/>
      <c r="CO1063" s="22"/>
    </row>
    <row r="1064" spans="1:93" s="2" customFormat="1" x14ac:dyDescent="0.3">
      <c r="A1064" s="73" t="s">
        <v>240</v>
      </c>
      <c r="B1064" s="73" t="s">
        <v>349</v>
      </c>
      <c r="C1064" s="75" t="s">
        <v>282</v>
      </c>
      <c r="D1064" s="75" t="s">
        <v>226</v>
      </c>
      <c r="E1064" s="73"/>
      <c r="F1064" s="73" t="s">
        <v>77</v>
      </c>
      <c r="G1064" s="73" t="s">
        <v>156</v>
      </c>
      <c r="H1064" s="73" t="s">
        <v>156</v>
      </c>
      <c r="I1064" s="73" t="s">
        <v>467</v>
      </c>
      <c r="J1064" s="73" t="str">
        <f t="shared" si="16"/>
        <v>Large car miles</v>
      </c>
      <c r="K1064" s="28">
        <v>0.37869000000000003</v>
      </c>
      <c r="L1064" s="48"/>
      <c r="M1064" s="22"/>
      <c r="N1064" s="22"/>
      <c r="O1064" s="22"/>
      <c r="P1064" s="22"/>
      <c r="Q1064" s="22"/>
      <c r="R1064" s="22"/>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2"/>
      <c r="AS1064" s="22"/>
      <c r="AT1064" s="22"/>
      <c r="AU1064" s="22"/>
      <c r="AV1064" s="22"/>
      <c r="AW1064" s="22"/>
      <c r="AX1064" s="22"/>
      <c r="AY1064" s="22"/>
      <c r="AZ1064" s="22"/>
      <c r="BA1064" s="22"/>
      <c r="BB1064" s="22"/>
      <c r="BC1064" s="22"/>
      <c r="BD1064" s="22"/>
      <c r="BE1064" s="22"/>
      <c r="BF1064" s="22"/>
      <c r="BG1064" s="22"/>
      <c r="BH1064" s="22"/>
      <c r="BI1064" s="22"/>
      <c r="BJ1064" s="22"/>
      <c r="BK1064" s="22"/>
      <c r="BL1064" s="22"/>
      <c r="BM1064" s="22"/>
      <c r="BN1064" s="22"/>
      <c r="BO1064" s="22"/>
      <c r="BP1064" s="22"/>
      <c r="BQ1064" s="22"/>
      <c r="BR1064" s="22"/>
      <c r="BS1064" s="22"/>
      <c r="BT1064" s="22"/>
      <c r="BU1064" s="22"/>
      <c r="BV1064" s="22"/>
      <c r="BW1064" s="22"/>
      <c r="BX1064" s="22"/>
      <c r="BY1064" s="22"/>
      <c r="BZ1064" s="22"/>
      <c r="CA1064" s="22"/>
      <c r="CB1064" s="22"/>
      <c r="CC1064" s="22"/>
      <c r="CD1064" s="22"/>
      <c r="CE1064" s="22"/>
      <c r="CF1064" s="22"/>
      <c r="CG1064" s="22"/>
      <c r="CH1064" s="22"/>
      <c r="CI1064" s="22"/>
      <c r="CJ1064" s="22"/>
      <c r="CK1064" s="22"/>
      <c r="CL1064" s="22"/>
      <c r="CM1064" s="22"/>
      <c r="CN1064" s="22"/>
      <c r="CO1064" s="22"/>
    </row>
    <row r="1065" spans="1:93" s="2" customFormat="1" x14ac:dyDescent="0.3">
      <c r="A1065" s="73" t="s">
        <v>240</v>
      </c>
      <c r="B1065" s="73" t="s">
        <v>349</v>
      </c>
      <c r="C1065" s="75" t="s">
        <v>282</v>
      </c>
      <c r="D1065" s="75" t="s">
        <v>226</v>
      </c>
      <c r="E1065" s="73"/>
      <c r="F1065" s="73" t="s">
        <v>77</v>
      </c>
      <c r="G1065" s="73" t="s">
        <v>156</v>
      </c>
      <c r="H1065" s="73" t="s">
        <v>156</v>
      </c>
      <c r="I1065" s="73" t="s">
        <v>468</v>
      </c>
      <c r="J1065" s="73" t="str">
        <f t="shared" si="16"/>
        <v>Large car miles</v>
      </c>
      <c r="K1065" s="28">
        <v>7.2000000000000005E-4</v>
      </c>
      <c r="L1065" s="48"/>
      <c r="M1065" s="22"/>
      <c r="N1065" s="22"/>
      <c r="O1065" s="22"/>
      <c r="P1065" s="22"/>
      <c r="Q1065" s="22"/>
      <c r="R1065" s="22"/>
      <c r="S1065" s="22"/>
      <c r="T1065" s="22"/>
      <c r="U1065" s="22"/>
      <c r="V1065" s="22"/>
      <c r="W1065" s="22"/>
      <c r="X1065" s="22"/>
      <c r="Y1065" s="22"/>
      <c r="Z1065" s="22"/>
      <c r="AA1065" s="22"/>
      <c r="AB1065" s="22"/>
      <c r="AC1065" s="22"/>
      <c r="AD1065" s="22"/>
      <c r="AE1065" s="22"/>
      <c r="AF1065" s="22"/>
      <c r="AG1065" s="22"/>
      <c r="AH1065" s="22"/>
      <c r="AI1065" s="22"/>
      <c r="AJ1065" s="22"/>
      <c r="AK1065" s="22"/>
      <c r="AL1065" s="22"/>
      <c r="AM1065" s="22"/>
      <c r="AN1065" s="22"/>
      <c r="AO1065" s="22"/>
      <c r="AP1065" s="22"/>
      <c r="AQ1065" s="22"/>
      <c r="AR1065" s="22"/>
      <c r="AS1065" s="22"/>
      <c r="AT1065" s="22"/>
      <c r="AU1065" s="22"/>
      <c r="AV1065" s="22"/>
      <c r="AW1065" s="22"/>
      <c r="AX1065" s="22"/>
      <c r="AY1065" s="22"/>
      <c r="AZ1065" s="22"/>
      <c r="BA1065" s="22"/>
      <c r="BB1065" s="22"/>
      <c r="BC1065" s="22"/>
      <c r="BD1065" s="22"/>
      <c r="BE1065" s="22"/>
      <c r="BF1065" s="22"/>
      <c r="BG1065" s="22"/>
      <c r="BH1065" s="22"/>
      <c r="BI1065" s="22"/>
      <c r="BJ1065" s="22"/>
      <c r="BK1065" s="22"/>
      <c r="BL1065" s="22"/>
      <c r="BM1065" s="22"/>
      <c r="BN1065" s="22"/>
      <c r="BO1065" s="22"/>
      <c r="BP1065" s="22"/>
      <c r="BQ1065" s="22"/>
      <c r="BR1065" s="22"/>
      <c r="BS1065" s="22"/>
      <c r="BT1065" s="22"/>
      <c r="BU1065" s="22"/>
      <c r="BV1065" s="22"/>
      <c r="BW1065" s="22"/>
      <c r="BX1065" s="22"/>
      <c r="BY1065" s="22"/>
      <c r="BZ1065" s="22"/>
      <c r="CA1065" s="22"/>
      <c r="CB1065" s="22"/>
      <c r="CC1065" s="22"/>
      <c r="CD1065" s="22"/>
      <c r="CE1065" s="22"/>
      <c r="CF1065" s="22"/>
      <c r="CG1065" s="22"/>
      <c r="CH1065" s="22"/>
      <c r="CI1065" s="22"/>
      <c r="CJ1065" s="22"/>
      <c r="CK1065" s="22"/>
      <c r="CL1065" s="22"/>
      <c r="CM1065" s="22"/>
      <c r="CN1065" s="22"/>
      <c r="CO1065" s="22"/>
    </row>
    <row r="1066" spans="1:93" s="2" customFormat="1" x14ac:dyDescent="0.3">
      <c r="A1066" s="73" t="s">
        <v>240</v>
      </c>
      <c r="B1066" s="73" t="s">
        <v>349</v>
      </c>
      <c r="C1066" s="75" t="s">
        <v>282</v>
      </c>
      <c r="D1066" s="75" t="s">
        <v>226</v>
      </c>
      <c r="E1066" s="73"/>
      <c r="F1066" s="73" t="s">
        <v>316</v>
      </c>
      <c r="G1066" s="73" t="s">
        <v>405</v>
      </c>
      <c r="H1066" s="73" t="s">
        <v>405</v>
      </c>
      <c r="I1066" s="73" t="s">
        <v>465</v>
      </c>
      <c r="J1066" s="73" t="str">
        <f t="shared" si="16"/>
        <v>Large car km</v>
      </c>
      <c r="K1066" s="28">
        <v>0.26590999999999998</v>
      </c>
      <c r="L1066" s="48"/>
      <c r="M1066" s="22"/>
      <c r="N1066" s="22"/>
      <c r="O1066" s="22"/>
      <c r="P1066" s="22"/>
      <c r="Q1066" s="22"/>
      <c r="R1066" s="22"/>
      <c r="S1066" s="22"/>
      <c r="T1066" s="2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22"/>
      <c r="BA1066" s="22"/>
      <c r="BB1066" s="22"/>
      <c r="BC1066" s="22"/>
      <c r="BD1066" s="22"/>
      <c r="BE1066" s="22"/>
      <c r="BF1066" s="22"/>
      <c r="BG1066" s="22"/>
      <c r="BH1066" s="22"/>
      <c r="BI1066" s="22"/>
      <c r="BJ1066" s="22"/>
      <c r="BK1066" s="22"/>
      <c r="BL1066" s="22"/>
      <c r="BM1066" s="22"/>
      <c r="BN1066" s="22"/>
      <c r="BO1066" s="22"/>
      <c r="BP1066" s="22"/>
      <c r="BQ1066" s="22"/>
      <c r="BR1066" s="22"/>
      <c r="BS1066" s="22"/>
      <c r="BT1066" s="22"/>
      <c r="BU1066" s="22"/>
      <c r="BV1066" s="22"/>
      <c r="BW1066" s="22"/>
      <c r="BX1066" s="22"/>
      <c r="BY1066" s="22"/>
      <c r="BZ1066" s="22"/>
      <c r="CA1066" s="22"/>
      <c r="CB1066" s="22"/>
      <c r="CC1066" s="22"/>
      <c r="CD1066" s="22"/>
      <c r="CE1066" s="22"/>
      <c r="CF1066" s="22"/>
      <c r="CG1066" s="22"/>
      <c r="CH1066" s="22"/>
      <c r="CI1066" s="22"/>
      <c r="CJ1066" s="22"/>
      <c r="CK1066" s="22"/>
      <c r="CL1066" s="22"/>
      <c r="CM1066" s="22"/>
      <c r="CN1066" s="22"/>
      <c r="CO1066" s="22"/>
    </row>
    <row r="1067" spans="1:93" s="2" customFormat="1" x14ac:dyDescent="0.3">
      <c r="A1067" s="73" t="s">
        <v>240</v>
      </c>
      <c r="B1067" s="73" t="s">
        <v>349</v>
      </c>
      <c r="C1067" s="75" t="s">
        <v>282</v>
      </c>
      <c r="D1067" s="75" t="s">
        <v>226</v>
      </c>
      <c r="E1067" s="73"/>
      <c r="F1067" s="73" t="s">
        <v>316</v>
      </c>
      <c r="G1067" s="73" t="s">
        <v>405</v>
      </c>
      <c r="H1067" s="73" t="s">
        <v>405</v>
      </c>
      <c r="I1067" s="73" t="s">
        <v>466</v>
      </c>
      <c r="J1067" s="73" t="str">
        <f t="shared" si="16"/>
        <v>Large car km</v>
      </c>
      <c r="K1067" s="28">
        <v>5.0000000000000002E-5</v>
      </c>
      <c r="L1067" s="48"/>
      <c r="M1067" s="22"/>
      <c r="N1067" s="22"/>
      <c r="O1067" s="22"/>
      <c r="P1067" s="22"/>
      <c r="Q1067" s="22"/>
      <c r="R1067" s="22"/>
      <c r="S1067" s="22"/>
      <c r="T1067" s="22"/>
      <c r="U1067" s="22"/>
      <c r="V1067" s="22"/>
      <c r="W1067" s="22"/>
      <c r="X1067" s="22"/>
      <c r="Y1067" s="22"/>
      <c r="Z1067" s="22"/>
      <c r="AA1067" s="22"/>
      <c r="AB1067" s="22"/>
      <c r="AC1067" s="22"/>
      <c r="AD1067" s="22"/>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c r="BA1067" s="22"/>
      <c r="BB1067" s="22"/>
      <c r="BC1067" s="22"/>
      <c r="BD1067" s="22"/>
      <c r="BE1067" s="22"/>
      <c r="BF1067" s="22"/>
      <c r="BG1067" s="22"/>
      <c r="BH1067" s="22"/>
      <c r="BI1067" s="22"/>
      <c r="BJ1067" s="22"/>
      <c r="BK1067" s="22"/>
      <c r="BL1067" s="22"/>
      <c r="BM1067" s="22"/>
      <c r="BN1067" s="22"/>
      <c r="BO1067" s="22"/>
      <c r="BP1067" s="22"/>
      <c r="BQ1067" s="22"/>
      <c r="BR1067" s="22"/>
      <c r="BS1067" s="22"/>
      <c r="BT1067" s="22"/>
      <c r="BU1067" s="22"/>
      <c r="BV1067" s="22"/>
      <c r="BW1067" s="22"/>
      <c r="BX1067" s="22"/>
      <c r="BY1067" s="22"/>
      <c r="BZ1067" s="22"/>
      <c r="CA1067" s="22"/>
      <c r="CB1067" s="22"/>
      <c r="CC1067" s="22"/>
      <c r="CD1067" s="22"/>
      <c r="CE1067" s="22"/>
      <c r="CF1067" s="22"/>
      <c r="CG1067" s="22"/>
      <c r="CH1067" s="22"/>
      <c r="CI1067" s="22"/>
      <c r="CJ1067" s="22"/>
      <c r="CK1067" s="22"/>
      <c r="CL1067" s="22"/>
      <c r="CM1067" s="22"/>
      <c r="CN1067" s="22"/>
      <c r="CO1067" s="22"/>
    </row>
    <row r="1068" spans="1:93" s="2" customFormat="1" x14ac:dyDescent="0.3">
      <c r="A1068" s="73" t="s">
        <v>240</v>
      </c>
      <c r="B1068" s="73" t="s">
        <v>349</v>
      </c>
      <c r="C1068" s="75" t="s">
        <v>282</v>
      </c>
      <c r="D1068" s="75" t="s">
        <v>226</v>
      </c>
      <c r="E1068" s="73"/>
      <c r="F1068" s="73" t="s">
        <v>316</v>
      </c>
      <c r="G1068" s="73" t="s">
        <v>405</v>
      </c>
      <c r="H1068" s="73" t="s">
        <v>405</v>
      </c>
      <c r="I1068" s="73" t="s">
        <v>467</v>
      </c>
      <c r="J1068" s="73" t="str">
        <f t="shared" si="16"/>
        <v>Large car km</v>
      </c>
      <c r="K1068" s="28">
        <v>0.26540999999999998</v>
      </c>
      <c r="L1068" s="48"/>
      <c r="M1068" s="22"/>
      <c r="N1068" s="22"/>
      <c r="O1068" s="22"/>
      <c r="P1068" s="22"/>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22"/>
      <c r="BA1068" s="22"/>
      <c r="BB1068" s="22"/>
      <c r="BC1068" s="22"/>
      <c r="BD1068" s="22"/>
      <c r="BE1068" s="22"/>
      <c r="BF1068" s="22"/>
      <c r="BG1068" s="22"/>
      <c r="BH1068" s="22"/>
      <c r="BI1068" s="22"/>
      <c r="BJ1068" s="22"/>
      <c r="BK1068" s="22"/>
      <c r="BL1068" s="22"/>
      <c r="BM1068" s="22"/>
      <c r="BN1068" s="22"/>
      <c r="BO1068" s="22"/>
      <c r="BP1068" s="22"/>
      <c r="BQ1068" s="22"/>
      <c r="BR1068" s="22"/>
      <c r="BS1068" s="22"/>
      <c r="BT1068" s="22"/>
      <c r="BU1068" s="22"/>
      <c r="BV1068" s="22"/>
      <c r="BW1068" s="22"/>
      <c r="BX1068" s="22"/>
      <c r="BY1068" s="22"/>
      <c r="BZ1068" s="22"/>
      <c r="CA1068" s="22"/>
      <c r="CB1068" s="22"/>
      <c r="CC1068" s="22"/>
      <c r="CD1068" s="22"/>
      <c r="CE1068" s="22"/>
      <c r="CF1068" s="22"/>
      <c r="CG1068" s="22"/>
      <c r="CH1068" s="22"/>
      <c r="CI1068" s="22"/>
      <c r="CJ1068" s="22"/>
      <c r="CK1068" s="22"/>
      <c r="CL1068" s="22"/>
      <c r="CM1068" s="22"/>
      <c r="CN1068" s="22"/>
      <c r="CO1068" s="22"/>
    </row>
    <row r="1069" spans="1:93" s="2" customFormat="1" x14ac:dyDescent="0.3">
      <c r="A1069" s="73" t="s">
        <v>240</v>
      </c>
      <c r="B1069" s="73" t="s">
        <v>349</v>
      </c>
      <c r="C1069" s="75" t="s">
        <v>282</v>
      </c>
      <c r="D1069" s="75" t="s">
        <v>226</v>
      </c>
      <c r="E1069" s="73"/>
      <c r="F1069" s="73" t="s">
        <v>316</v>
      </c>
      <c r="G1069" s="73" t="s">
        <v>405</v>
      </c>
      <c r="H1069" s="73" t="s">
        <v>405</v>
      </c>
      <c r="I1069" s="73" t="s">
        <v>468</v>
      </c>
      <c r="J1069" s="73" t="str">
        <f t="shared" si="16"/>
        <v>Large car km</v>
      </c>
      <c r="K1069" s="28">
        <v>4.4999999999999999E-4</v>
      </c>
      <c r="L1069" s="48"/>
      <c r="M1069" s="22"/>
      <c r="N1069" s="22"/>
      <c r="O1069" s="22"/>
      <c r="P1069" s="22"/>
      <c r="Q1069" s="22"/>
      <c r="R1069" s="22"/>
      <c r="S1069" s="22"/>
      <c r="T1069" s="22"/>
      <c r="U1069" s="22"/>
      <c r="V1069" s="22"/>
      <c r="W1069" s="22"/>
      <c r="X1069" s="22"/>
      <c r="Y1069" s="22"/>
      <c r="Z1069" s="22"/>
      <c r="AA1069" s="22"/>
      <c r="AB1069" s="22"/>
      <c r="AC1069" s="22"/>
      <c r="AD1069" s="22"/>
      <c r="AE1069" s="22"/>
      <c r="AF1069" s="22"/>
      <c r="AG1069" s="22"/>
      <c r="AH1069" s="22"/>
      <c r="AI1069" s="22"/>
      <c r="AJ1069" s="22"/>
      <c r="AK1069" s="22"/>
      <c r="AL1069" s="22"/>
      <c r="AM1069" s="22"/>
      <c r="AN1069" s="22"/>
      <c r="AO1069" s="22"/>
      <c r="AP1069" s="22"/>
      <c r="AQ1069" s="22"/>
      <c r="AR1069" s="22"/>
      <c r="AS1069" s="22"/>
      <c r="AT1069" s="22"/>
      <c r="AU1069" s="22"/>
      <c r="AV1069" s="22"/>
      <c r="AW1069" s="22"/>
      <c r="AX1069" s="22"/>
      <c r="AY1069" s="22"/>
      <c r="AZ1069" s="22"/>
      <c r="BA1069" s="22"/>
      <c r="BB1069" s="22"/>
      <c r="BC1069" s="22"/>
      <c r="BD1069" s="22"/>
      <c r="BE1069" s="22"/>
      <c r="BF1069" s="22"/>
      <c r="BG1069" s="22"/>
      <c r="BH1069" s="22"/>
      <c r="BI1069" s="22"/>
      <c r="BJ1069" s="22"/>
      <c r="BK1069" s="22"/>
      <c r="BL1069" s="22"/>
      <c r="BM1069" s="22"/>
      <c r="BN1069" s="22"/>
      <c r="BO1069" s="22"/>
      <c r="BP1069" s="22"/>
      <c r="BQ1069" s="22"/>
      <c r="BR1069" s="22"/>
      <c r="BS1069" s="22"/>
      <c r="BT1069" s="22"/>
      <c r="BU1069" s="22"/>
      <c r="BV1069" s="22"/>
      <c r="BW1069" s="22"/>
      <c r="BX1069" s="22"/>
      <c r="BY1069" s="22"/>
      <c r="BZ1069" s="22"/>
      <c r="CA1069" s="22"/>
      <c r="CB1069" s="22"/>
      <c r="CC1069" s="22"/>
      <c r="CD1069" s="22"/>
      <c r="CE1069" s="22"/>
      <c r="CF1069" s="22"/>
      <c r="CG1069" s="22"/>
      <c r="CH1069" s="22"/>
      <c r="CI1069" s="22"/>
      <c r="CJ1069" s="22"/>
      <c r="CK1069" s="22"/>
      <c r="CL1069" s="22"/>
      <c r="CM1069" s="22"/>
      <c r="CN1069" s="22"/>
      <c r="CO1069" s="22"/>
    </row>
    <row r="1070" spans="1:93" s="2" customFormat="1" x14ac:dyDescent="0.3">
      <c r="A1070" s="73" t="s">
        <v>240</v>
      </c>
      <c r="B1070" s="73" t="s">
        <v>349</v>
      </c>
      <c r="C1070" s="75" t="s">
        <v>282</v>
      </c>
      <c r="D1070" s="75" t="s">
        <v>226</v>
      </c>
      <c r="E1070" s="73"/>
      <c r="F1070" s="73" t="s">
        <v>316</v>
      </c>
      <c r="G1070" s="73" t="s">
        <v>156</v>
      </c>
      <c r="H1070" s="73" t="s">
        <v>156</v>
      </c>
      <c r="I1070" s="73" t="s">
        <v>465</v>
      </c>
      <c r="J1070" s="73" t="str">
        <f t="shared" si="16"/>
        <v>Large car miles</v>
      </c>
      <c r="K1070" s="28">
        <v>0.42794000000000004</v>
      </c>
      <c r="L1070" s="48"/>
      <c r="M1070" s="22"/>
      <c r="N1070" s="22"/>
      <c r="O1070" s="22"/>
      <c r="P1070" s="22"/>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2"/>
      <c r="AS1070" s="22"/>
      <c r="AT1070" s="22"/>
      <c r="AU1070" s="22"/>
      <c r="AV1070" s="22"/>
      <c r="AW1070" s="22"/>
      <c r="AX1070" s="22"/>
      <c r="AY1070" s="22"/>
      <c r="AZ1070" s="22"/>
      <c r="BA1070" s="22"/>
      <c r="BB1070" s="22"/>
      <c r="BC1070" s="22"/>
      <c r="BD1070" s="22"/>
      <c r="BE1070" s="22"/>
      <c r="BF1070" s="22"/>
      <c r="BG1070" s="22"/>
      <c r="BH1070" s="22"/>
      <c r="BI1070" s="22"/>
      <c r="BJ1070" s="22"/>
      <c r="BK1070" s="22"/>
      <c r="BL1070" s="22"/>
      <c r="BM1070" s="22"/>
      <c r="BN1070" s="22"/>
      <c r="BO1070" s="22"/>
      <c r="BP1070" s="22"/>
      <c r="BQ1070" s="22"/>
      <c r="BR1070" s="22"/>
      <c r="BS1070" s="22"/>
      <c r="BT1070" s="22"/>
      <c r="BU1070" s="22"/>
      <c r="BV1070" s="22"/>
      <c r="BW1070" s="22"/>
      <c r="BX1070" s="22"/>
      <c r="BY1070" s="22"/>
      <c r="BZ1070" s="22"/>
      <c r="CA1070" s="22"/>
      <c r="CB1070" s="22"/>
      <c r="CC1070" s="22"/>
      <c r="CD1070" s="22"/>
      <c r="CE1070" s="22"/>
      <c r="CF1070" s="22"/>
      <c r="CG1070" s="22"/>
      <c r="CH1070" s="22"/>
      <c r="CI1070" s="22"/>
      <c r="CJ1070" s="22"/>
      <c r="CK1070" s="22"/>
      <c r="CL1070" s="22"/>
      <c r="CM1070" s="22"/>
      <c r="CN1070" s="22"/>
      <c r="CO1070" s="22"/>
    </row>
    <row r="1071" spans="1:93" s="2" customFormat="1" x14ac:dyDescent="0.3">
      <c r="A1071" s="73" t="s">
        <v>240</v>
      </c>
      <c r="B1071" s="73" t="s">
        <v>349</v>
      </c>
      <c r="C1071" s="75" t="s">
        <v>282</v>
      </c>
      <c r="D1071" s="75" t="s">
        <v>226</v>
      </c>
      <c r="E1071" s="73"/>
      <c r="F1071" s="73" t="s">
        <v>316</v>
      </c>
      <c r="G1071" s="73" t="s">
        <v>156</v>
      </c>
      <c r="H1071" s="73" t="s">
        <v>156</v>
      </c>
      <c r="I1071" s="73" t="s">
        <v>466</v>
      </c>
      <c r="J1071" s="73" t="str">
        <f t="shared" si="16"/>
        <v>Large car miles</v>
      </c>
      <c r="K1071" s="28">
        <v>8.0000000000000007E-5</v>
      </c>
      <c r="L1071" s="48"/>
      <c r="M1071" s="22"/>
      <c r="N1071" s="22"/>
      <c r="O1071" s="22"/>
      <c r="P1071" s="22"/>
      <c r="Q1071" s="22"/>
      <c r="R1071" s="22"/>
      <c r="S1071" s="22"/>
      <c r="T1071" s="22"/>
      <c r="U1071" s="22"/>
      <c r="V1071" s="22"/>
      <c r="W1071" s="22"/>
      <c r="X1071" s="22"/>
      <c r="Y1071" s="22"/>
      <c r="Z1071" s="22"/>
      <c r="AA1071" s="22"/>
      <c r="AB1071" s="22"/>
      <c r="AC1071" s="22"/>
      <c r="AD1071" s="22"/>
      <c r="AE1071" s="22"/>
      <c r="AF1071" s="22"/>
      <c r="AG1071" s="22"/>
      <c r="AH1071" s="22"/>
      <c r="AI1071" s="22"/>
      <c r="AJ1071" s="22"/>
      <c r="AK1071" s="22"/>
      <c r="AL1071" s="22"/>
      <c r="AM1071" s="22"/>
      <c r="AN1071" s="22"/>
      <c r="AO1071" s="22"/>
      <c r="AP1071" s="22"/>
      <c r="AQ1071" s="22"/>
      <c r="AR1071" s="22"/>
      <c r="AS1071" s="22"/>
      <c r="AT1071" s="22"/>
      <c r="AU1071" s="22"/>
      <c r="AV1071" s="22"/>
      <c r="AW1071" s="22"/>
      <c r="AX1071" s="22"/>
      <c r="AY1071" s="22"/>
      <c r="AZ1071" s="22"/>
      <c r="BA1071" s="22"/>
      <c r="BB1071" s="22"/>
      <c r="BC1071" s="22"/>
      <c r="BD1071" s="22"/>
      <c r="BE1071" s="22"/>
      <c r="BF1071" s="22"/>
      <c r="BG1071" s="22"/>
      <c r="BH1071" s="22"/>
      <c r="BI1071" s="22"/>
      <c r="BJ1071" s="22"/>
      <c r="BK1071" s="22"/>
      <c r="BL1071" s="22"/>
      <c r="BM1071" s="22"/>
      <c r="BN1071" s="22"/>
      <c r="BO1071" s="22"/>
      <c r="BP1071" s="22"/>
      <c r="BQ1071" s="22"/>
      <c r="BR1071" s="22"/>
      <c r="BS1071" s="22"/>
      <c r="BT1071" s="22"/>
      <c r="BU1071" s="22"/>
      <c r="BV1071" s="22"/>
      <c r="BW1071" s="22"/>
      <c r="BX1071" s="22"/>
      <c r="BY1071" s="22"/>
      <c r="BZ1071" s="22"/>
      <c r="CA1071" s="22"/>
      <c r="CB1071" s="22"/>
      <c r="CC1071" s="22"/>
      <c r="CD1071" s="22"/>
      <c r="CE1071" s="22"/>
      <c r="CF1071" s="22"/>
      <c r="CG1071" s="22"/>
      <c r="CH1071" s="22"/>
      <c r="CI1071" s="22"/>
      <c r="CJ1071" s="22"/>
      <c r="CK1071" s="22"/>
      <c r="CL1071" s="22"/>
      <c r="CM1071" s="22"/>
      <c r="CN1071" s="22"/>
      <c r="CO1071" s="22"/>
    </row>
    <row r="1072" spans="1:93" s="2" customFormat="1" x14ac:dyDescent="0.3">
      <c r="A1072" s="73" t="s">
        <v>240</v>
      </c>
      <c r="B1072" s="73" t="s">
        <v>349</v>
      </c>
      <c r="C1072" s="75" t="s">
        <v>282</v>
      </c>
      <c r="D1072" s="75" t="s">
        <v>226</v>
      </c>
      <c r="E1072" s="73"/>
      <c r="F1072" s="73" t="s">
        <v>316</v>
      </c>
      <c r="G1072" s="73" t="s">
        <v>156</v>
      </c>
      <c r="H1072" s="73" t="s">
        <v>156</v>
      </c>
      <c r="I1072" s="73" t="s">
        <v>467</v>
      </c>
      <c r="J1072" s="73" t="str">
        <f t="shared" si="16"/>
        <v>Large car miles</v>
      </c>
      <c r="K1072" s="28">
        <v>0.42714000000000002</v>
      </c>
      <c r="L1072" s="48"/>
      <c r="M1072" s="22"/>
      <c r="N1072" s="22"/>
      <c r="O1072" s="22"/>
      <c r="P1072" s="22"/>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c r="BA1072" s="22"/>
      <c r="BB1072" s="22"/>
      <c r="BC1072" s="22"/>
      <c r="BD1072" s="22"/>
      <c r="BE1072" s="22"/>
      <c r="BF1072" s="22"/>
      <c r="BG1072" s="22"/>
      <c r="BH1072" s="22"/>
      <c r="BI1072" s="22"/>
      <c r="BJ1072" s="22"/>
      <c r="BK1072" s="22"/>
      <c r="BL1072" s="22"/>
      <c r="BM1072" s="22"/>
      <c r="BN1072" s="22"/>
      <c r="BO1072" s="22"/>
      <c r="BP1072" s="22"/>
      <c r="BQ1072" s="22"/>
      <c r="BR1072" s="22"/>
      <c r="BS1072" s="22"/>
      <c r="BT1072" s="22"/>
      <c r="BU1072" s="22"/>
      <c r="BV1072" s="22"/>
      <c r="BW1072" s="22"/>
      <c r="BX1072" s="22"/>
      <c r="BY1072" s="22"/>
      <c r="BZ1072" s="22"/>
      <c r="CA1072" s="22"/>
      <c r="CB1072" s="22"/>
      <c r="CC1072" s="22"/>
      <c r="CD1072" s="22"/>
      <c r="CE1072" s="22"/>
      <c r="CF1072" s="22"/>
      <c r="CG1072" s="22"/>
      <c r="CH1072" s="22"/>
      <c r="CI1072" s="22"/>
      <c r="CJ1072" s="22"/>
      <c r="CK1072" s="22"/>
      <c r="CL1072" s="22"/>
      <c r="CM1072" s="22"/>
      <c r="CN1072" s="22"/>
      <c r="CO1072" s="22"/>
    </row>
    <row r="1073" spans="1:93" s="2" customFormat="1" x14ac:dyDescent="0.3">
      <c r="A1073" s="73" t="s">
        <v>240</v>
      </c>
      <c r="B1073" s="73" t="s">
        <v>349</v>
      </c>
      <c r="C1073" s="75" t="s">
        <v>282</v>
      </c>
      <c r="D1073" s="75" t="s">
        <v>226</v>
      </c>
      <c r="E1073" s="73"/>
      <c r="F1073" s="73" t="s">
        <v>316</v>
      </c>
      <c r="G1073" s="73" t="s">
        <v>156</v>
      </c>
      <c r="H1073" s="73" t="s">
        <v>156</v>
      </c>
      <c r="I1073" s="73" t="s">
        <v>468</v>
      </c>
      <c r="J1073" s="73" t="str">
        <f t="shared" si="16"/>
        <v>Large car miles</v>
      </c>
      <c r="K1073" s="28">
        <v>7.2000000000000005E-4</v>
      </c>
      <c r="L1073" s="48"/>
      <c r="M1073" s="22"/>
      <c r="N1073" s="22"/>
      <c r="O1073" s="22"/>
      <c r="P1073" s="22"/>
      <c r="Q1073" s="22"/>
      <c r="R1073" s="22"/>
      <c r="S1073" s="22"/>
      <c r="T1073" s="22"/>
      <c r="U1073" s="22"/>
      <c r="V1073" s="22"/>
      <c r="W1073" s="22"/>
      <c r="X1073" s="22"/>
      <c r="Y1073" s="22"/>
      <c r="Z1073" s="22"/>
      <c r="AA1073" s="22"/>
      <c r="AB1073" s="22"/>
      <c r="AC1073" s="22"/>
      <c r="AD1073" s="22"/>
      <c r="AE1073" s="22"/>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22"/>
      <c r="BA1073" s="22"/>
      <c r="BB1073" s="22"/>
      <c r="BC1073" s="22"/>
      <c r="BD1073" s="22"/>
      <c r="BE1073" s="22"/>
      <c r="BF1073" s="22"/>
      <c r="BG1073" s="22"/>
      <c r="BH1073" s="22"/>
      <c r="BI1073" s="22"/>
      <c r="BJ1073" s="22"/>
      <c r="BK1073" s="22"/>
      <c r="BL1073" s="22"/>
      <c r="BM1073" s="22"/>
      <c r="BN1073" s="22"/>
      <c r="BO1073" s="22"/>
      <c r="BP1073" s="22"/>
      <c r="BQ1073" s="22"/>
      <c r="BR1073" s="22"/>
      <c r="BS1073" s="22"/>
      <c r="BT1073" s="22"/>
      <c r="BU1073" s="22"/>
      <c r="BV1073" s="22"/>
      <c r="BW1073" s="22"/>
      <c r="BX1073" s="22"/>
      <c r="BY1073" s="22"/>
      <c r="BZ1073" s="22"/>
      <c r="CA1073" s="22"/>
      <c r="CB1073" s="22"/>
      <c r="CC1073" s="22"/>
      <c r="CD1073" s="22"/>
      <c r="CE1073" s="22"/>
      <c r="CF1073" s="22"/>
      <c r="CG1073" s="22"/>
      <c r="CH1073" s="22"/>
      <c r="CI1073" s="22"/>
      <c r="CJ1073" s="22"/>
      <c r="CK1073" s="22"/>
      <c r="CL1073" s="22"/>
      <c r="CM1073" s="22"/>
      <c r="CN1073" s="22"/>
      <c r="CO1073" s="22"/>
    </row>
    <row r="1074" spans="1:93" s="2" customFormat="1" x14ac:dyDescent="0.3">
      <c r="A1074" s="73" t="s">
        <v>240</v>
      </c>
      <c r="B1074" s="73" t="s">
        <v>349</v>
      </c>
      <c r="C1074" s="75" t="s">
        <v>282</v>
      </c>
      <c r="D1074" s="75" t="s">
        <v>226</v>
      </c>
      <c r="E1074" s="73"/>
      <c r="F1074" s="73" t="s">
        <v>375</v>
      </c>
      <c r="G1074" s="73" t="s">
        <v>405</v>
      </c>
      <c r="H1074" s="73" t="s">
        <v>405</v>
      </c>
      <c r="I1074" s="73" t="s">
        <v>465</v>
      </c>
      <c r="J1074" s="73" t="str">
        <f t="shared" si="16"/>
        <v>Large car km</v>
      </c>
      <c r="K1074" s="28">
        <v>0.22857</v>
      </c>
      <c r="L1074" s="48"/>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2"/>
      <c r="AS1074" s="22"/>
      <c r="AT1074" s="22"/>
      <c r="AU1074" s="22"/>
      <c r="AV1074" s="22"/>
      <c r="AW1074" s="22"/>
      <c r="AX1074" s="22"/>
      <c r="AY1074" s="22"/>
      <c r="AZ1074" s="22"/>
      <c r="BA1074" s="22"/>
      <c r="BB1074" s="22"/>
      <c r="BC1074" s="22"/>
      <c r="BD1074" s="22"/>
      <c r="BE1074" s="22"/>
      <c r="BF1074" s="22"/>
      <c r="BG1074" s="22"/>
      <c r="BH1074" s="22"/>
      <c r="BI1074" s="22"/>
      <c r="BJ1074" s="22"/>
      <c r="BK1074" s="22"/>
      <c r="BL1074" s="22"/>
      <c r="BM1074" s="22"/>
      <c r="BN1074" s="22"/>
      <c r="BO1074" s="22"/>
      <c r="BP1074" s="22"/>
      <c r="BQ1074" s="22"/>
      <c r="BR1074" s="22"/>
      <c r="BS1074" s="22"/>
      <c r="BT1074" s="22"/>
      <c r="BU1074" s="22"/>
      <c r="BV1074" s="22"/>
      <c r="BW1074" s="22"/>
      <c r="BX1074" s="22"/>
      <c r="BY1074" s="22"/>
      <c r="BZ1074" s="22"/>
      <c r="CA1074" s="22"/>
      <c r="CB1074" s="22"/>
      <c r="CC1074" s="22"/>
      <c r="CD1074" s="22"/>
      <c r="CE1074" s="22"/>
      <c r="CF1074" s="22"/>
      <c r="CG1074" s="22"/>
      <c r="CH1074" s="22"/>
      <c r="CI1074" s="22"/>
      <c r="CJ1074" s="22"/>
      <c r="CK1074" s="22"/>
      <c r="CL1074" s="22"/>
      <c r="CM1074" s="22"/>
      <c r="CN1074" s="22"/>
      <c r="CO1074" s="22"/>
    </row>
    <row r="1075" spans="1:93" s="2" customFormat="1" x14ac:dyDescent="0.3">
      <c r="A1075" s="73" t="s">
        <v>240</v>
      </c>
      <c r="B1075" s="73" t="s">
        <v>349</v>
      </c>
      <c r="C1075" s="75" t="s">
        <v>282</v>
      </c>
      <c r="D1075" s="75" t="s">
        <v>226</v>
      </c>
      <c r="E1075" s="73"/>
      <c r="F1075" s="73" t="s">
        <v>375</v>
      </c>
      <c r="G1075" s="73" t="s">
        <v>405</v>
      </c>
      <c r="H1075" s="73" t="s">
        <v>405</v>
      </c>
      <c r="I1075" s="73" t="s">
        <v>466</v>
      </c>
      <c r="J1075" s="73" t="str">
        <f t="shared" si="16"/>
        <v>Large car km</v>
      </c>
      <c r="K1075" s="28">
        <v>9.0000000000000006E-5</v>
      </c>
      <c r="L1075" s="48"/>
      <c r="M1075" s="22"/>
      <c r="N1075" s="22"/>
      <c r="O1075" s="22"/>
      <c r="P1075" s="22"/>
      <c r="Q1075" s="22"/>
      <c r="R1075" s="22"/>
      <c r="S1075" s="22"/>
      <c r="T1075" s="22"/>
      <c r="U1075" s="22"/>
      <c r="V1075" s="22"/>
      <c r="W1075" s="22"/>
      <c r="X1075" s="22"/>
      <c r="Y1075" s="22"/>
      <c r="Z1075" s="22"/>
      <c r="AA1075" s="22"/>
      <c r="AB1075" s="22"/>
      <c r="AC1075" s="22"/>
      <c r="AD1075" s="22"/>
      <c r="AE1075" s="22"/>
      <c r="AF1075" s="22"/>
      <c r="AG1075" s="22"/>
      <c r="AH1075" s="22"/>
      <c r="AI1075" s="22"/>
      <c r="AJ1075" s="22"/>
      <c r="AK1075" s="22"/>
      <c r="AL1075" s="22"/>
      <c r="AM1075" s="22"/>
      <c r="AN1075" s="22"/>
      <c r="AO1075" s="22"/>
      <c r="AP1075" s="22"/>
      <c r="AQ1075" s="22"/>
      <c r="AR1075" s="22"/>
      <c r="AS1075" s="22"/>
      <c r="AT1075" s="22"/>
      <c r="AU1075" s="22"/>
      <c r="AV1075" s="22"/>
      <c r="AW1075" s="22"/>
      <c r="AX1075" s="22"/>
      <c r="AY1075" s="22"/>
      <c r="AZ1075" s="22"/>
      <c r="BA1075" s="22"/>
      <c r="BB1075" s="22"/>
      <c r="BC1075" s="22"/>
      <c r="BD1075" s="22"/>
      <c r="BE1075" s="22"/>
      <c r="BF1075" s="22"/>
      <c r="BG1075" s="22"/>
      <c r="BH1075" s="22"/>
      <c r="BI1075" s="22"/>
      <c r="BJ1075" s="22"/>
      <c r="BK1075" s="22"/>
      <c r="BL1075" s="22"/>
      <c r="BM1075" s="22"/>
      <c r="BN1075" s="22"/>
      <c r="BO1075" s="22"/>
      <c r="BP1075" s="22"/>
      <c r="BQ1075" s="22"/>
      <c r="BR1075" s="22"/>
      <c r="BS1075" s="22"/>
      <c r="BT1075" s="22"/>
      <c r="BU1075" s="22"/>
      <c r="BV1075" s="22"/>
      <c r="BW1075" s="22"/>
      <c r="BX1075" s="22"/>
      <c r="BY1075" s="22"/>
      <c r="BZ1075" s="22"/>
      <c r="CA1075" s="22"/>
      <c r="CB1075" s="22"/>
      <c r="CC1075" s="22"/>
      <c r="CD1075" s="22"/>
      <c r="CE1075" s="22"/>
      <c r="CF1075" s="22"/>
      <c r="CG1075" s="22"/>
      <c r="CH1075" s="22"/>
      <c r="CI1075" s="22"/>
      <c r="CJ1075" s="22"/>
      <c r="CK1075" s="22"/>
      <c r="CL1075" s="22"/>
      <c r="CM1075" s="22"/>
      <c r="CN1075" s="22"/>
      <c r="CO1075" s="22"/>
    </row>
    <row r="1076" spans="1:93" s="2" customFormat="1" x14ac:dyDescent="0.3">
      <c r="A1076" s="73" t="s">
        <v>240</v>
      </c>
      <c r="B1076" s="73" t="s">
        <v>349</v>
      </c>
      <c r="C1076" s="75" t="s">
        <v>282</v>
      </c>
      <c r="D1076" s="75" t="s">
        <v>226</v>
      </c>
      <c r="E1076" s="73"/>
      <c r="F1076" s="73" t="s">
        <v>375</v>
      </c>
      <c r="G1076" s="73" t="s">
        <v>405</v>
      </c>
      <c r="H1076" s="73" t="s">
        <v>405</v>
      </c>
      <c r="I1076" s="73" t="s">
        <v>467</v>
      </c>
      <c r="J1076" s="73" t="str">
        <f t="shared" si="16"/>
        <v>Large car km</v>
      </c>
      <c r="K1076" s="28">
        <v>0.22702</v>
      </c>
      <c r="L1076" s="48"/>
      <c r="M1076" s="22"/>
      <c r="N1076" s="22"/>
      <c r="O1076" s="22"/>
      <c r="P1076" s="22"/>
      <c r="Q1076" s="22"/>
      <c r="R1076" s="22"/>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2"/>
      <c r="AS1076" s="22"/>
      <c r="AT1076" s="22"/>
      <c r="AU1076" s="22"/>
      <c r="AV1076" s="22"/>
      <c r="AW1076" s="22"/>
      <c r="AX1076" s="22"/>
      <c r="AY1076" s="22"/>
      <c r="AZ1076" s="22"/>
      <c r="BA1076" s="22"/>
      <c r="BB1076" s="22"/>
      <c r="BC1076" s="22"/>
      <c r="BD1076" s="22"/>
      <c r="BE1076" s="22"/>
      <c r="BF1076" s="22"/>
      <c r="BG1076" s="22"/>
      <c r="BH1076" s="22"/>
      <c r="BI1076" s="22"/>
      <c r="BJ1076" s="22"/>
      <c r="BK1076" s="22"/>
      <c r="BL1076" s="22"/>
      <c r="BM1076" s="22"/>
      <c r="BN1076" s="22"/>
      <c r="BO1076" s="22"/>
      <c r="BP1076" s="22"/>
      <c r="BQ1076" s="22"/>
      <c r="BR1076" s="22"/>
      <c r="BS1076" s="22"/>
      <c r="BT1076" s="22"/>
      <c r="BU1076" s="22"/>
      <c r="BV1076" s="22"/>
      <c r="BW1076" s="22"/>
      <c r="BX1076" s="22"/>
      <c r="BY1076" s="22"/>
      <c r="BZ1076" s="22"/>
      <c r="CA1076" s="22"/>
      <c r="CB1076" s="22"/>
      <c r="CC1076" s="22"/>
      <c r="CD1076" s="22"/>
      <c r="CE1076" s="22"/>
      <c r="CF1076" s="22"/>
      <c r="CG1076" s="22"/>
      <c r="CH1076" s="22"/>
      <c r="CI1076" s="22"/>
      <c r="CJ1076" s="22"/>
      <c r="CK1076" s="22"/>
      <c r="CL1076" s="22"/>
      <c r="CM1076" s="22"/>
      <c r="CN1076" s="22"/>
      <c r="CO1076" s="22"/>
    </row>
    <row r="1077" spans="1:93" s="2" customFormat="1" x14ac:dyDescent="0.3">
      <c r="A1077" s="73" t="s">
        <v>240</v>
      </c>
      <c r="B1077" s="73" t="s">
        <v>349</v>
      </c>
      <c r="C1077" s="75" t="s">
        <v>282</v>
      </c>
      <c r="D1077" s="75" t="s">
        <v>226</v>
      </c>
      <c r="E1077" s="73"/>
      <c r="F1077" s="73" t="s">
        <v>375</v>
      </c>
      <c r="G1077" s="73" t="s">
        <v>405</v>
      </c>
      <c r="H1077" s="73" t="s">
        <v>405</v>
      </c>
      <c r="I1077" s="73" t="s">
        <v>468</v>
      </c>
      <c r="J1077" s="73" t="str">
        <f t="shared" si="16"/>
        <v>Large car km</v>
      </c>
      <c r="K1077" s="28">
        <v>1.4599999999999999E-3</v>
      </c>
      <c r="L1077" s="48"/>
      <c r="M1077" s="22"/>
      <c r="N1077" s="22"/>
      <c r="O1077" s="22"/>
      <c r="P1077" s="22"/>
      <c r="Q1077" s="22"/>
      <c r="R1077" s="22"/>
      <c r="S1077" s="22"/>
      <c r="T1077" s="22"/>
      <c r="U1077" s="22"/>
      <c r="V1077" s="22"/>
      <c r="W1077" s="22"/>
      <c r="X1077" s="22"/>
      <c r="Y1077" s="22"/>
      <c r="Z1077" s="22"/>
      <c r="AA1077" s="22"/>
      <c r="AB1077" s="22"/>
      <c r="AC1077" s="22"/>
      <c r="AD1077" s="22"/>
      <c r="AE1077" s="22"/>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c r="BA1077" s="22"/>
      <c r="BB1077" s="22"/>
      <c r="BC1077" s="22"/>
      <c r="BD1077" s="22"/>
      <c r="BE1077" s="22"/>
      <c r="BF1077" s="22"/>
      <c r="BG1077" s="22"/>
      <c r="BH1077" s="22"/>
      <c r="BI1077" s="22"/>
      <c r="BJ1077" s="22"/>
      <c r="BK1077" s="22"/>
      <c r="BL1077" s="22"/>
      <c r="BM1077" s="22"/>
      <c r="BN1077" s="22"/>
      <c r="BO1077" s="22"/>
      <c r="BP1077" s="22"/>
      <c r="BQ1077" s="22"/>
      <c r="BR1077" s="22"/>
      <c r="BS1077" s="22"/>
      <c r="BT1077" s="22"/>
      <c r="BU1077" s="22"/>
      <c r="BV1077" s="22"/>
      <c r="BW1077" s="22"/>
      <c r="BX1077" s="22"/>
      <c r="BY1077" s="22"/>
      <c r="BZ1077" s="22"/>
      <c r="CA1077" s="22"/>
      <c r="CB1077" s="22"/>
      <c r="CC1077" s="22"/>
      <c r="CD1077" s="22"/>
      <c r="CE1077" s="22"/>
      <c r="CF1077" s="22"/>
      <c r="CG1077" s="22"/>
      <c r="CH1077" s="22"/>
      <c r="CI1077" s="22"/>
      <c r="CJ1077" s="22"/>
      <c r="CK1077" s="22"/>
      <c r="CL1077" s="22"/>
      <c r="CM1077" s="22"/>
      <c r="CN1077" s="22"/>
      <c r="CO1077" s="22"/>
    </row>
    <row r="1078" spans="1:93" s="2" customFormat="1" x14ac:dyDescent="0.3">
      <c r="A1078" s="73" t="s">
        <v>240</v>
      </c>
      <c r="B1078" s="73" t="s">
        <v>349</v>
      </c>
      <c r="C1078" s="75" t="s">
        <v>282</v>
      </c>
      <c r="D1078" s="75" t="s">
        <v>226</v>
      </c>
      <c r="E1078" s="73"/>
      <c r="F1078" s="73" t="s">
        <v>375</v>
      </c>
      <c r="G1078" s="73" t="s">
        <v>156</v>
      </c>
      <c r="H1078" s="73" t="s">
        <v>156</v>
      </c>
      <c r="I1078" s="73" t="s">
        <v>465</v>
      </c>
      <c r="J1078" s="73" t="str">
        <f t="shared" si="16"/>
        <v>Large car miles</v>
      </c>
      <c r="K1078" s="28">
        <v>0.36784999999999995</v>
      </c>
      <c r="L1078" s="48"/>
      <c r="M1078" s="22"/>
      <c r="N1078" s="22"/>
      <c r="O1078" s="22"/>
      <c r="P1078" s="22"/>
      <c r="Q1078" s="22"/>
      <c r="R1078" s="22"/>
      <c r="S1078" s="22"/>
      <c r="T1078" s="2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2"/>
      <c r="AS1078" s="22"/>
      <c r="AT1078" s="22"/>
      <c r="AU1078" s="22"/>
      <c r="AV1078" s="22"/>
      <c r="AW1078" s="22"/>
      <c r="AX1078" s="22"/>
      <c r="AY1078" s="22"/>
      <c r="AZ1078" s="22"/>
      <c r="BA1078" s="22"/>
      <c r="BB1078" s="22"/>
      <c r="BC1078" s="22"/>
      <c r="BD1078" s="22"/>
      <c r="BE1078" s="22"/>
      <c r="BF1078" s="22"/>
      <c r="BG1078" s="22"/>
      <c r="BH1078" s="22"/>
      <c r="BI1078" s="22"/>
      <c r="BJ1078" s="22"/>
      <c r="BK1078" s="22"/>
      <c r="BL1078" s="22"/>
      <c r="BM1078" s="22"/>
      <c r="BN1078" s="22"/>
      <c r="BO1078" s="22"/>
      <c r="BP1078" s="22"/>
      <c r="BQ1078" s="22"/>
      <c r="BR1078" s="22"/>
      <c r="BS1078" s="22"/>
      <c r="BT1078" s="22"/>
      <c r="BU1078" s="22"/>
      <c r="BV1078" s="22"/>
      <c r="BW1078" s="22"/>
      <c r="BX1078" s="22"/>
      <c r="BY1078" s="22"/>
      <c r="BZ1078" s="22"/>
      <c r="CA1078" s="22"/>
      <c r="CB1078" s="22"/>
      <c r="CC1078" s="22"/>
      <c r="CD1078" s="22"/>
      <c r="CE1078" s="22"/>
      <c r="CF1078" s="22"/>
      <c r="CG1078" s="22"/>
      <c r="CH1078" s="22"/>
      <c r="CI1078" s="22"/>
      <c r="CJ1078" s="22"/>
      <c r="CK1078" s="22"/>
      <c r="CL1078" s="22"/>
      <c r="CM1078" s="22"/>
      <c r="CN1078" s="22"/>
      <c r="CO1078" s="22"/>
    </row>
    <row r="1079" spans="1:93" s="2" customFormat="1" x14ac:dyDescent="0.3">
      <c r="A1079" s="73" t="s">
        <v>240</v>
      </c>
      <c r="B1079" s="73" t="s">
        <v>349</v>
      </c>
      <c r="C1079" s="75" t="s">
        <v>282</v>
      </c>
      <c r="D1079" s="75" t="s">
        <v>226</v>
      </c>
      <c r="E1079" s="73"/>
      <c r="F1079" s="73" t="s">
        <v>375</v>
      </c>
      <c r="G1079" s="73" t="s">
        <v>156</v>
      </c>
      <c r="H1079" s="73" t="s">
        <v>156</v>
      </c>
      <c r="I1079" s="73" t="s">
        <v>466</v>
      </c>
      <c r="J1079" s="73" t="str">
        <f t="shared" si="16"/>
        <v>Large car miles</v>
      </c>
      <c r="K1079" s="28">
        <v>1.3999999999999999E-4</v>
      </c>
      <c r="L1079" s="48"/>
      <c r="M1079" s="22"/>
      <c r="N1079" s="22"/>
      <c r="O1079" s="22"/>
      <c r="P1079" s="22"/>
      <c r="Q1079" s="22"/>
      <c r="R1079" s="22"/>
      <c r="S1079" s="22"/>
      <c r="T1079" s="22"/>
      <c r="U1079" s="22"/>
      <c r="V1079" s="22"/>
      <c r="W1079" s="22"/>
      <c r="X1079" s="22"/>
      <c r="Y1079" s="22"/>
      <c r="Z1079" s="22"/>
      <c r="AA1079" s="22"/>
      <c r="AB1079" s="22"/>
      <c r="AC1079" s="22"/>
      <c r="AD1079" s="22"/>
      <c r="AE1079" s="22"/>
      <c r="AF1079" s="22"/>
      <c r="AG1079" s="22"/>
      <c r="AH1079" s="22"/>
      <c r="AI1079" s="22"/>
      <c r="AJ1079" s="22"/>
      <c r="AK1079" s="22"/>
      <c r="AL1079" s="22"/>
      <c r="AM1079" s="22"/>
      <c r="AN1079" s="22"/>
      <c r="AO1079" s="22"/>
      <c r="AP1079" s="22"/>
      <c r="AQ1079" s="22"/>
      <c r="AR1079" s="22"/>
      <c r="AS1079" s="22"/>
      <c r="AT1079" s="22"/>
      <c r="AU1079" s="22"/>
      <c r="AV1079" s="22"/>
      <c r="AW1079" s="22"/>
      <c r="AX1079" s="22"/>
      <c r="AY1079" s="22"/>
      <c r="AZ1079" s="22"/>
      <c r="BA1079" s="22"/>
      <c r="BB1079" s="22"/>
      <c r="BC1079" s="22"/>
      <c r="BD1079" s="22"/>
      <c r="BE1079" s="22"/>
      <c r="BF1079" s="22"/>
      <c r="BG1079" s="22"/>
      <c r="BH1079" s="22"/>
      <c r="BI1079" s="22"/>
      <c r="BJ1079" s="22"/>
      <c r="BK1079" s="22"/>
      <c r="BL1079" s="22"/>
      <c r="BM1079" s="22"/>
      <c r="BN1079" s="22"/>
      <c r="BO1079" s="22"/>
      <c r="BP1079" s="22"/>
      <c r="BQ1079" s="22"/>
      <c r="BR1079" s="22"/>
      <c r="BS1079" s="22"/>
      <c r="BT1079" s="22"/>
      <c r="BU1079" s="22"/>
      <c r="BV1079" s="22"/>
      <c r="BW1079" s="22"/>
      <c r="BX1079" s="22"/>
      <c r="BY1079" s="22"/>
      <c r="BZ1079" s="22"/>
      <c r="CA1079" s="22"/>
      <c r="CB1079" s="22"/>
      <c r="CC1079" s="22"/>
      <c r="CD1079" s="22"/>
      <c r="CE1079" s="22"/>
      <c r="CF1079" s="22"/>
      <c r="CG1079" s="22"/>
      <c r="CH1079" s="22"/>
      <c r="CI1079" s="22"/>
      <c r="CJ1079" s="22"/>
      <c r="CK1079" s="22"/>
      <c r="CL1079" s="22"/>
      <c r="CM1079" s="22"/>
      <c r="CN1079" s="22"/>
      <c r="CO1079" s="22"/>
    </row>
    <row r="1080" spans="1:93" s="2" customFormat="1" x14ac:dyDescent="0.3">
      <c r="A1080" s="73" t="s">
        <v>240</v>
      </c>
      <c r="B1080" s="73" t="s">
        <v>349</v>
      </c>
      <c r="C1080" s="75" t="s">
        <v>282</v>
      </c>
      <c r="D1080" s="75" t="s">
        <v>226</v>
      </c>
      <c r="E1080" s="73"/>
      <c r="F1080" s="73" t="s">
        <v>375</v>
      </c>
      <c r="G1080" s="73" t="s">
        <v>156</v>
      </c>
      <c r="H1080" s="73" t="s">
        <v>156</v>
      </c>
      <c r="I1080" s="73" t="s">
        <v>467</v>
      </c>
      <c r="J1080" s="73" t="str">
        <f t="shared" si="16"/>
        <v>Large car miles</v>
      </c>
      <c r="K1080" s="28">
        <v>0.36535000000000001</v>
      </c>
      <c r="L1080" s="48"/>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22"/>
      <c r="BA1080" s="22"/>
      <c r="BB1080" s="22"/>
      <c r="BC1080" s="22"/>
      <c r="BD1080" s="22"/>
      <c r="BE1080" s="22"/>
      <c r="BF1080" s="22"/>
      <c r="BG1080" s="22"/>
      <c r="BH1080" s="22"/>
      <c r="BI1080" s="22"/>
      <c r="BJ1080" s="22"/>
      <c r="BK1080" s="22"/>
      <c r="BL1080" s="22"/>
      <c r="BM1080" s="22"/>
      <c r="BN1080" s="22"/>
      <c r="BO1080" s="22"/>
      <c r="BP1080" s="22"/>
      <c r="BQ1080" s="22"/>
      <c r="BR1080" s="22"/>
      <c r="BS1080" s="22"/>
      <c r="BT1080" s="22"/>
      <c r="BU1080" s="22"/>
      <c r="BV1080" s="22"/>
      <c r="BW1080" s="22"/>
      <c r="BX1080" s="22"/>
      <c r="BY1080" s="22"/>
      <c r="BZ1080" s="22"/>
      <c r="CA1080" s="22"/>
      <c r="CB1080" s="22"/>
      <c r="CC1080" s="22"/>
      <c r="CD1080" s="22"/>
      <c r="CE1080" s="22"/>
      <c r="CF1080" s="22"/>
      <c r="CG1080" s="22"/>
      <c r="CH1080" s="22"/>
      <c r="CI1080" s="22"/>
      <c r="CJ1080" s="22"/>
      <c r="CK1080" s="22"/>
      <c r="CL1080" s="22"/>
      <c r="CM1080" s="22"/>
      <c r="CN1080" s="22"/>
      <c r="CO1080" s="22"/>
    </row>
    <row r="1081" spans="1:93" s="2" customFormat="1" x14ac:dyDescent="0.3">
      <c r="A1081" s="73" t="s">
        <v>240</v>
      </c>
      <c r="B1081" s="73" t="s">
        <v>349</v>
      </c>
      <c r="C1081" s="75" t="s">
        <v>282</v>
      </c>
      <c r="D1081" s="75" t="s">
        <v>226</v>
      </c>
      <c r="E1081" s="73"/>
      <c r="F1081" s="73" t="s">
        <v>375</v>
      </c>
      <c r="G1081" s="73" t="s">
        <v>156</v>
      </c>
      <c r="H1081" s="73" t="s">
        <v>156</v>
      </c>
      <c r="I1081" s="73" t="s">
        <v>468</v>
      </c>
      <c r="J1081" s="73" t="str">
        <f t="shared" si="16"/>
        <v>Large car miles</v>
      </c>
      <c r="K1081" s="28">
        <v>2.3600000000000001E-3</v>
      </c>
      <c r="L1081" s="48"/>
      <c r="M1081" s="22"/>
      <c r="N1081" s="22"/>
      <c r="O1081" s="22"/>
      <c r="P1081" s="22"/>
      <c r="Q1081" s="22"/>
      <c r="R1081" s="22"/>
      <c r="S1081" s="22"/>
      <c r="T1081" s="22"/>
      <c r="U1081" s="22"/>
      <c r="V1081" s="22"/>
      <c r="W1081" s="22"/>
      <c r="X1081" s="22"/>
      <c r="Y1081" s="22"/>
      <c r="Z1081" s="22"/>
      <c r="AA1081" s="22"/>
      <c r="AB1081" s="22"/>
      <c r="AC1081" s="22"/>
      <c r="AD1081" s="22"/>
      <c r="AE1081" s="22"/>
      <c r="AF1081" s="22"/>
      <c r="AG1081" s="22"/>
      <c r="AH1081" s="22"/>
      <c r="AI1081" s="22"/>
      <c r="AJ1081" s="22"/>
      <c r="AK1081" s="22"/>
      <c r="AL1081" s="22"/>
      <c r="AM1081" s="22"/>
      <c r="AN1081" s="22"/>
      <c r="AO1081" s="22"/>
      <c r="AP1081" s="22"/>
      <c r="AQ1081" s="22"/>
      <c r="AR1081" s="22"/>
      <c r="AS1081" s="22"/>
      <c r="AT1081" s="22"/>
      <c r="AU1081" s="22"/>
      <c r="AV1081" s="22"/>
      <c r="AW1081" s="22"/>
      <c r="AX1081" s="22"/>
      <c r="AY1081" s="22"/>
      <c r="AZ1081" s="22"/>
      <c r="BA1081" s="22"/>
      <c r="BB1081" s="22"/>
      <c r="BC1081" s="22"/>
      <c r="BD1081" s="22"/>
      <c r="BE1081" s="22"/>
      <c r="BF1081" s="22"/>
      <c r="BG1081" s="22"/>
      <c r="BH1081" s="22"/>
      <c r="BI1081" s="22"/>
      <c r="BJ1081" s="22"/>
      <c r="BK1081" s="22"/>
      <c r="BL1081" s="22"/>
      <c r="BM1081" s="22"/>
      <c r="BN1081" s="22"/>
      <c r="BO1081" s="22"/>
      <c r="BP1081" s="22"/>
      <c r="BQ1081" s="22"/>
      <c r="BR1081" s="22"/>
      <c r="BS1081" s="22"/>
      <c r="BT1081" s="22"/>
      <c r="BU1081" s="22"/>
      <c r="BV1081" s="22"/>
      <c r="BW1081" s="22"/>
      <c r="BX1081" s="22"/>
      <c r="BY1081" s="22"/>
      <c r="BZ1081" s="22"/>
      <c r="CA1081" s="22"/>
      <c r="CB1081" s="22"/>
      <c r="CC1081" s="22"/>
      <c r="CD1081" s="22"/>
      <c r="CE1081" s="22"/>
      <c r="CF1081" s="22"/>
      <c r="CG1081" s="22"/>
      <c r="CH1081" s="22"/>
      <c r="CI1081" s="22"/>
      <c r="CJ1081" s="22"/>
      <c r="CK1081" s="22"/>
      <c r="CL1081" s="22"/>
      <c r="CM1081" s="22"/>
      <c r="CN1081" s="22"/>
      <c r="CO1081" s="22"/>
    </row>
    <row r="1082" spans="1:93" x14ac:dyDescent="0.3">
      <c r="A1082" s="73" t="s">
        <v>240</v>
      </c>
      <c r="B1082" s="73" t="s">
        <v>349</v>
      </c>
      <c r="C1082" s="75" t="s">
        <v>282</v>
      </c>
      <c r="D1082" s="75" t="s">
        <v>226</v>
      </c>
      <c r="E1082" s="73"/>
      <c r="F1082" s="73" t="s">
        <v>490</v>
      </c>
      <c r="G1082" s="73" t="s">
        <v>405</v>
      </c>
      <c r="H1082" s="73" t="s">
        <v>405</v>
      </c>
      <c r="I1082" s="73" t="s">
        <v>465</v>
      </c>
      <c r="J1082" s="73" t="str">
        <f t="shared" si="16"/>
        <v>Large car km</v>
      </c>
      <c r="K1082" s="28">
        <v>7.7310000000000004E-2</v>
      </c>
    </row>
    <row r="1083" spans="1:93" x14ac:dyDescent="0.3">
      <c r="A1083" s="73" t="s">
        <v>240</v>
      </c>
      <c r="B1083" s="73" t="s">
        <v>349</v>
      </c>
      <c r="C1083" s="75" t="s">
        <v>282</v>
      </c>
      <c r="D1083" s="75" t="s">
        <v>226</v>
      </c>
      <c r="E1083" s="73"/>
      <c r="F1083" s="73" t="s">
        <v>490</v>
      </c>
      <c r="G1083" s="73" t="s">
        <v>405</v>
      </c>
      <c r="H1083" s="73" t="s">
        <v>405</v>
      </c>
      <c r="I1083" s="73" t="s">
        <v>466</v>
      </c>
      <c r="J1083" s="73" t="str">
        <f t="shared" si="16"/>
        <v>Large car km</v>
      </c>
      <c r="K1083" s="28">
        <v>2.4000000000000001E-4</v>
      </c>
    </row>
    <row r="1084" spans="1:93" x14ac:dyDescent="0.3">
      <c r="A1084" s="73" t="s">
        <v>240</v>
      </c>
      <c r="B1084" s="73" t="s">
        <v>349</v>
      </c>
      <c r="C1084" s="75" t="s">
        <v>282</v>
      </c>
      <c r="D1084" s="75" t="s">
        <v>226</v>
      </c>
      <c r="E1084" s="73"/>
      <c r="F1084" s="73" t="s">
        <v>490</v>
      </c>
      <c r="G1084" s="73" t="s">
        <v>405</v>
      </c>
      <c r="H1084" s="73" t="s">
        <v>405</v>
      </c>
      <c r="I1084" s="73" t="s">
        <v>467</v>
      </c>
      <c r="J1084" s="73" t="str">
        <f t="shared" si="16"/>
        <v>Large car km</v>
      </c>
      <c r="K1084" s="28">
        <v>7.6850000000000002E-2</v>
      </c>
    </row>
    <row r="1085" spans="1:93" x14ac:dyDescent="0.3">
      <c r="A1085" s="73" t="s">
        <v>240</v>
      </c>
      <c r="B1085" s="73" t="s">
        <v>349</v>
      </c>
      <c r="C1085" s="75" t="s">
        <v>282</v>
      </c>
      <c r="D1085" s="75" t="s">
        <v>226</v>
      </c>
      <c r="E1085" s="73"/>
      <c r="F1085" s="73" t="s">
        <v>490</v>
      </c>
      <c r="G1085" s="73" t="s">
        <v>405</v>
      </c>
      <c r="H1085" s="73" t="s">
        <v>405</v>
      </c>
      <c r="I1085" s="73" t="s">
        <v>468</v>
      </c>
      <c r="J1085" s="73" t="str">
        <f t="shared" si="16"/>
        <v>Large car km</v>
      </c>
      <c r="K1085" s="28">
        <v>2.2000000000000001E-4</v>
      </c>
    </row>
    <row r="1086" spans="1:93" x14ac:dyDescent="0.3">
      <c r="A1086" s="73" t="s">
        <v>240</v>
      </c>
      <c r="B1086" s="73" t="s">
        <v>349</v>
      </c>
      <c r="C1086" s="75" t="s">
        <v>282</v>
      </c>
      <c r="D1086" s="75" t="s">
        <v>226</v>
      </c>
      <c r="E1086" s="73"/>
      <c r="F1086" s="73" t="s">
        <v>490</v>
      </c>
      <c r="G1086" s="73" t="s">
        <v>156</v>
      </c>
      <c r="H1086" s="73" t="s">
        <v>156</v>
      </c>
      <c r="I1086" s="73" t="s">
        <v>465</v>
      </c>
      <c r="J1086" s="73" t="str">
        <f t="shared" si="16"/>
        <v>Large car miles</v>
      </c>
      <c r="K1086" s="28">
        <v>0.12442</v>
      </c>
    </row>
    <row r="1087" spans="1:93" x14ac:dyDescent="0.3">
      <c r="A1087" s="73" t="s">
        <v>240</v>
      </c>
      <c r="B1087" s="73" t="s">
        <v>349</v>
      </c>
      <c r="C1087" s="75" t="s">
        <v>282</v>
      </c>
      <c r="D1087" s="75" t="s">
        <v>226</v>
      </c>
      <c r="E1087" s="73"/>
      <c r="F1087" s="73" t="s">
        <v>490</v>
      </c>
      <c r="G1087" s="73" t="s">
        <v>156</v>
      </c>
      <c r="H1087" s="73" t="s">
        <v>156</v>
      </c>
      <c r="I1087" s="73" t="s">
        <v>466</v>
      </c>
      <c r="J1087" s="73" t="str">
        <f t="shared" si="16"/>
        <v>Large car miles</v>
      </c>
      <c r="K1087" s="28">
        <v>3.8000000000000002E-4</v>
      </c>
    </row>
    <row r="1088" spans="1:93" x14ac:dyDescent="0.3">
      <c r="A1088" s="73" t="s">
        <v>240</v>
      </c>
      <c r="B1088" s="73" t="s">
        <v>349</v>
      </c>
      <c r="C1088" s="75" t="s">
        <v>282</v>
      </c>
      <c r="D1088" s="75" t="s">
        <v>226</v>
      </c>
      <c r="E1088" s="73"/>
      <c r="F1088" s="73" t="s">
        <v>490</v>
      </c>
      <c r="G1088" s="73" t="s">
        <v>156</v>
      </c>
      <c r="H1088" s="73" t="s">
        <v>156</v>
      </c>
      <c r="I1088" s="73" t="s">
        <v>467</v>
      </c>
      <c r="J1088" s="73" t="str">
        <f t="shared" si="16"/>
        <v>Large car miles</v>
      </c>
      <c r="K1088" s="28">
        <v>0.12368</v>
      </c>
    </row>
    <row r="1089" spans="1:93" x14ac:dyDescent="0.3">
      <c r="A1089" s="73" t="s">
        <v>240</v>
      </c>
      <c r="B1089" s="73" t="s">
        <v>349</v>
      </c>
      <c r="C1089" s="75" t="s">
        <v>282</v>
      </c>
      <c r="D1089" s="75" t="s">
        <v>226</v>
      </c>
      <c r="E1089" s="73"/>
      <c r="F1089" s="73" t="s">
        <v>490</v>
      </c>
      <c r="G1089" s="73" t="s">
        <v>156</v>
      </c>
      <c r="H1089" s="73" t="s">
        <v>156</v>
      </c>
      <c r="I1089" s="73" t="s">
        <v>468</v>
      </c>
      <c r="J1089" s="73" t="str">
        <f t="shared" si="16"/>
        <v>Large car miles</v>
      </c>
      <c r="K1089" s="28">
        <v>3.6000000000000002E-4</v>
      </c>
    </row>
    <row r="1090" spans="1:93" x14ac:dyDescent="0.3">
      <c r="A1090" s="73" t="s">
        <v>240</v>
      </c>
      <c r="B1090" s="73" t="s">
        <v>349</v>
      </c>
      <c r="C1090" s="75" t="s">
        <v>282</v>
      </c>
      <c r="D1090" s="75" t="s">
        <v>226</v>
      </c>
      <c r="E1090" s="73"/>
      <c r="F1090" s="73" t="s">
        <v>491</v>
      </c>
      <c r="G1090" s="73" t="s">
        <v>405</v>
      </c>
      <c r="H1090" s="73" t="s">
        <v>405</v>
      </c>
      <c r="I1090" s="73" t="s">
        <v>465</v>
      </c>
      <c r="J1090" s="73" t="str">
        <f t="shared" si="16"/>
        <v>Large car km</v>
      </c>
      <c r="K1090" s="28">
        <v>0</v>
      </c>
    </row>
    <row r="1091" spans="1:93" x14ac:dyDescent="0.3">
      <c r="A1091" s="73" t="s">
        <v>240</v>
      </c>
      <c r="B1091" s="73" t="s">
        <v>349</v>
      </c>
      <c r="C1091" s="75" t="s">
        <v>282</v>
      </c>
      <c r="D1091" s="75" t="s">
        <v>226</v>
      </c>
      <c r="E1091" s="73"/>
      <c r="F1091" s="73" t="s">
        <v>491</v>
      </c>
      <c r="G1091" s="73" t="s">
        <v>405</v>
      </c>
      <c r="H1091" s="73" t="s">
        <v>405</v>
      </c>
      <c r="I1091" s="73" t="s">
        <v>466</v>
      </c>
      <c r="J1091" s="73" t="str">
        <f t="shared" si="16"/>
        <v>Large car km</v>
      </c>
      <c r="K1091" s="28">
        <v>0</v>
      </c>
    </row>
    <row r="1092" spans="1:93" x14ac:dyDescent="0.3">
      <c r="A1092" s="73" t="s">
        <v>240</v>
      </c>
      <c r="B1092" s="73" t="s">
        <v>349</v>
      </c>
      <c r="C1092" s="75" t="s">
        <v>282</v>
      </c>
      <c r="D1092" s="75" t="s">
        <v>226</v>
      </c>
      <c r="E1092" s="73"/>
      <c r="F1092" s="73" t="s">
        <v>491</v>
      </c>
      <c r="G1092" s="73" t="s">
        <v>405</v>
      </c>
      <c r="H1092" s="73" t="s">
        <v>405</v>
      </c>
      <c r="I1092" s="73" t="s">
        <v>467</v>
      </c>
      <c r="J1092" s="73" t="str">
        <f t="shared" si="16"/>
        <v>Large car km</v>
      </c>
      <c r="K1092" s="28">
        <v>0</v>
      </c>
    </row>
    <row r="1093" spans="1:93" x14ac:dyDescent="0.3">
      <c r="A1093" s="73" t="s">
        <v>240</v>
      </c>
      <c r="B1093" s="73" t="s">
        <v>349</v>
      </c>
      <c r="C1093" s="75" t="s">
        <v>282</v>
      </c>
      <c r="D1093" s="75" t="s">
        <v>226</v>
      </c>
      <c r="E1093" s="73"/>
      <c r="F1093" s="73" t="s">
        <v>491</v>
      </c>
      <c r="G1093" s="73" t="s">
        <v>405</v>
      </c>
      <c r="H1093" s="73" t="s">
        <v>405</v>
      </c>
      <c r="I1093" s="73" t="s">
        <v>468</v>
      </c>
      <c r="J1093" s="73" t="str">
        <f t="shared" si="16"/>
        <v>Large car km</v>
      </c>
      <c r="K1093" s="28">
        <v>0</v>
      </c>
    </row>
    <row r="1094" spans="1:93" x14ac:dyDescent="0.3">
      <c r="A1094" s="73" t="s">
        <v>240</v>
      </c>
      <c r="B1094" s="73" t="s">
        <v>349</v>
      </c>
      <c r="C1094" s="75" t="s">
        <v>282</v>
      </c>
      <c r="D1094" s="75" t="s">
        <v>226</v>
      </c>
      <c r="E1094" s="73"/>
      <c r="F1094" s="73" t="s">
        <v>491</v>
      </c>
      <c r="G1094" s="73" t="s">
        <v>156</v>
      </c>
      <c r="H1094" s="73" t="s">
        <v>156</v>
      </c>
      <c r="I1094" s="73" t="s">
        <v>465</v>
      </c>
      <c r="J1094" s="73" t="str">
        <f t="shared" ref="J1094:J1157" si="17">CONCATENATE(D1094," ",H1094)</f>
        <v>Large car miles</v>
      </c>
      <c r="K1094" s="28">
        <v>0</v>
      </c>
    </row>
    <row r="1095" spans="1:93" x14ac:dyDescent="0.3">
      <c r="A1095" s="73" t="s">
        <v>240</v>
      </c>
      <c r="B1095" s="73" t="s">
        <v>349</v>
      </c>
      <c r="C1095" s="75" t="s">
        <v>282</v>
      </c>
      <c r="D1095" s="75" t="s">
        <v>226</v>
      </c>
      <c r="E1095" s="73"/>
      <c r="F1095" s="73" t="s">
        <v>491</v>
      </c>
      <c r="G1095" s="73" t="s">
        <v>156</v>
      </c>
      <c r="H1095" s="73" t="s">
        <v>156</v>
      </c>
      <c r="I1095" s="73" t="s">
        <v>466</v>
      </c>
      <c r="J1095" s="73" t="str">
        <f t="shared" si="17"/>
        <v>Large car miles</v>
      </c>
      <c r="K1095" s="28">
        <v>0</v>
      </c>
    </row>
    <row r="1096" spans="1:93" x14ac:dyDescent="0.3">
      <c r="A1096" s="73" t="s">
        <v>240</v>
      </c>
      <c r="B1096" s="73" t="s">
        <v>349</v>
      </c>
      <c r="C1096" s="75" t="s">
        <v>282</v>
      </c>
      <c r="D1096" s="75" t="s">
        <v>226</v>
      </c>
      <c r="E1096" s="73"/>
      <c r="F1096" s="73" t="s">
        <v>491</v>
      </c>
      <c r="G1096" s="73" t="s">
        <v>156</v>
      </c>
      <c r="H1096" s="73" t="s">
        <v>156</v>
      </c>
      <c r="I1096" s="73" t="s">
        <v>467</v>
      </c>
      <c r="J1096" s="73" t="str">
        <f t="shared" si="17"/>
        <v>Large car miles</v>
      </c>
      <c r="K1096" s="28">
        <v>0</v>
      </c>
    </row>
    <row r="1097" spans="1:93" x14ac:dyDescent="0.3">
      <c r="A1097" s="73" t="s">
        <v>240</v>
      </c>
      <c r="B1097" s="73" t="s">
        <v>349</v>
      </c>
      <c r="C1097" s="75" t="s">
        <v>282</v>
      </c>
      <c r="D1097" s="75" t="s">
        <v>226</v>
      </c>
      <c r="E1097" s="73"/>
      <c r="F1097" s="73" t="s">
        <v>491</v>
      </c>
      <c r="G1097" s="73" t="s">
        <v>156</v>
      </c>
      <c r="H1097" s="73" t="s">
        <v>156</v>
      </c>
      <c r="I1097" s="73" t="s">
        <v>468</v>
      </c>
      <c r="J1097" s="73" t="str">
        <f t="shared" si="17"/>
        <v>Large car miles</v>
      </c>
      <c r="K1097" s="28">
        <v>0</v>
      </c>
    </row>
    <row r="1098" spans="1:93" s="2" customFormat="1" x14ac:dyDescent="0.3">
      <c r="A1098" s="73" t="s">
        <v>240</v>
      </c>
      <c r="B1098" s="73" t="s">
        <v>349</v>
      </c>
      <c r="C1098" s="75" t="s">
        <v>282</v>
      </c>
      <c r="D1098" s="75" t="s">
        <v>449</v>
      </c>
      <c r="E1098" s="73"/>
      <c r="F1098" s="73" t="s">
        <v>412</v>
      </c>
      <c r="G1098" s="73" t="s">
        <v>405</v>
      </c>
      <c r="H1098" s="73" t="s">
        <v>405</v>
      </c>
      <c r="I1098" s="73" t="s">
        <v>465</v>
      </c>
      <c r="J1098" s="73" t="str">
        <f t="shared" si="17"/>
        <v>Average car km</v>
      </c>
      <c r="K1098" s="28">
        <v>0.17335999999999999</v>
      </c>
      <c r="L1098" s="48"/>
      <c r="M1098" s="22"/>
      <c r="N1098" s="22"/>
      <c r="O1098" s="22"/>
      <c r="P1098" s="22"/>
      <c r="Q1098" s="22"/>
      <c r="R1098" s="22"/>
      <c r="S1098" s="22"/>
      <c r="T1098" s="2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2"/>
      <c r="AS1098" s="22"/>
      <c r="AT1098" s="22"/>
      <c r="AU1098" s="22"/>
      <c r="AV1098" s="22"/>
      <c r="AW1098" s="22"/>
      <c r="AX1098" s="22"/>
      <c r="AY1098" s="22"/>
      <c r="AZ1098" s="22"/>
      <c r="BA1098" s="22"/>
      <c r="BB1098" s="22"/>
      <c r="BC1098" s="22"/>
      <c r="BD1098" s="22"/>
      <c r="BE1098" s="22"/>
      <c r="BF1098" s="22"/>
      <c r="BG1098" s="22"/>
      <c r="BH1098" s="22"/>
      <c r="BI1098" s="22"/>
      <c r="BJ1098" s="22"/>
      <c r="BK1098" s="22"/>
      <c r="BL1098" s="22"/>
      <c r="BM1098" s="22"/>
      <c r="BN1098" s="22"/>
      <c r="BO1098" s="22"/>
      <c r="BP1098" s="22"/>
      <c r="BQ1098" s="22"/>
      <c r="BR1098" s="22"/>
      <c r="BS1098" s="22"/>
      <c r="BT1098" s="22"/>
      <c r="BU1098" s="22"/>
      <c r="BV1098" s="22"/>
      <c r="BW1098" s="22"/>
      <c r="BX1098" s="22"/>
      <c r="BY1098" s="22"/>
      <c r="BZ1098" s="22"/>
      <c r="CA1098" s="22"/>
      <c r="CB1098" s="22"/>
      <c r="CC1098" s="22"/>
      <c r="CD1098" s="22"/>
      <c r="CE1098" s="22"/>
      <c r="CF1098" s="22"/>
      <c r="CG1098" s="22"/>
      <c r="CH1098" s="22"/>
      <c r="CI1098" s="22"/>
      <c r="CJ1098" s="22"/>
      <c r="CK1098" s="22"/>
      <c r="CL1098" s="22"/>
      <c r="CM1098" s="22"/>
      <c r="CN1098" s="22"/>
      <c r="CO1098" s="22"/>
    </row>
    <row r="1099" spans="1:93" s="2" customFormat="1" x14ac:dyDescent="0.3">
      <c r="A1099" s="73" t="s">
        <v>240</v>
      </c>
      <c r="B1099" s="73" t="s">
        <v>349</v>
      </c>
      <c r="C1099" s="75" t="s">
        <v>282</v>
      </c>
      <c r="D1099" s="75" t="s">
        <v>449</v>
      </c>
      <c r="E1099" s="73"/>
      <c r="F1099" s="73" t="s">
        <v>412</v>
      </c>
      <c r="G1099" s="73" t="s">
        <v>405</v>
      </c>
      <c r="H1099" s="73" t="s">
        <v>405</v>
      </c>
      <c r="I1099" s="73" t="s">
        <v>466</v>
      </c>
      <c r="J1099" s="73" t="str">
        <f t="shared" si="17"/>
        <v>Average car km</v>
      </c>
      <c r="K1099" s="145">
        <v>4.3200000000000001E-6</v>
      </c>
      <c r="L1099" s="48"/>
      <c r="M1099" s="22"/>
      <c r="N1099" s="22"/>
      <c r="O1099" s="22"/>
      <c r="P1099" s="22"/>
      <c r="Q1099" s="22"/>
      <c r="R1099" s="22"/>
      <c r="S1099" s="22"/>
      <c r="T1099" s="22"/>
      <c r="U1099" s="22"/>
      <c r="V1099" s="22"/>
      <c r="W1099" s="22"/>
      <c r="X1099" s="22"/>
      <c r="Y1099" s="22"/>
      <c r="Z1099" s="22"/>
      <c r="AA1099" s="22"/>
      <c r="AB1099" s="22"/>
      <c r="AC1099" s="22"/>
      <c r="AD1099" s="22"/>
      <c r="AE1099" s="22"/>
      <c r="AF1099" s="22"/>
      <c r="AG1099" s="22"/>
      <c r="AH1099" s="22"/>
      <c r="AI1099" s="22"/>
      <c r="AJ1099" s="22"/>
      <c r="AK1099" s="22"/>
      <c r="AL1099" s="22"/>
      <c r="AM1099" s="22"/>
      <c r="AN1099" s="22"/>
      <c r="AO1099" s="22"/>
      <c r="AP1099" s="22"/>
      <c r="AQ1099" s="22"/>
      <c r="AR1099" s="22"/>
      <c r="AS1099" s="22"/>
      <c r="AT1099" s="22"/>
      <c r="AU1099" s="22"/>
      <c r="AV1099" s="22"/>
      <c r="AW1099" s="22"/>
      <c r="AX1099" s="22"/>
      <c r="AY1099" s="22"/>
      <c r="AZ1099" s="22"/>
      <c r="BA1099" s="22"/>
      <c r="BB1099" s="22"/>
      <c r="BC1099" s="22"/>
      <c r="BD1099" s="22"/>
      <c r="BE1099" s="22"/>
      <c r="BF1099" s="22"/>
      <c r="BG1099" s="22"/>
      <c r="BH1099" s="22"/>
      <c r="BI1099" s="22"/>
      <c r="BJ1099" s="22"/>
      <c r="BK1099" s="22"/>
      <c r="BL1099" s="22"/>
      <c r="BM1099" s="22"/>
      <c r="BN1099" s="22"/>
      <c r="BO1099" s="22"/>
      <c r="BP1099" s="22"/>
      <c r="BQ1099" s="22"/>
      <c r="BR1099" s="22"/>
      <c r="BS1099" s="22"/>
      <c r="BT1099" s="22"/>
      <c r="BU1099" s="22"/>
      <c r="BV1099" s="22"/>
      <c r="BW1099" s="22"/>
      <c r="BX1099" s="22"/>
      <c r="BY1099" s="22"/>
      <c r="BZ1099" s="22"/>
      <c r="CA1099" s="22"/>
      <c r="CB1099" s="22"/>
      <c r="CC1099" s="22"/>
      <c r="CD1099" s="22"/>
      <c r="CE1099" s="22"/>
      <c r="CF1099" s="22"/>
      <c r="CG1099" s="22"/>
      <c r="CH1099" s="22"/>
      <c r="CI1099" s="22"/>
      <c r="CJ1099" s="22"/>
      <c r="CK1099" s="22"/>
      <c r="CL1099" s="22"/>
      <c r="CM1099" s="22"/>
      <c r="CN1099" s="22"/>
      <c r="CO1099" s="22"/>
    </row>
    <row r="1100" spans="1:93" s="2" customFormat="1" x14ac:dyDescent="0.3">
      <c r="A1100" s="73" t="s">
        <v>240</v>
      </c>
      <c r="B1100" s="73" t="s">
        <v>349</v>
      </c>
      <c r="C1100" s="75" t="s">
        <v>282</v>
      </c>
      <c r="D1100" s="75" t="s">
        <v>449</v>
      </c>
      <c r="E1100" s="73"/>
      <c r="F1100" s="73" t="s">
        <v>412</v>
      </c>
      <c r="G1100" s="73" t="s">
        <v>405</v>
      </c>
      <c r="H1100" s="73" t="s">
        <v>405</v>
      </c>
      <c r="I1100" s="73" t="s">
        <v>467</v>
      </c>
      <c r="J1100" s="73" t="str">
        <f t="shared" si="17"/>
        <v>Average car km</v>
      </c>
      <c r="K1100" s="28">
        <v>0.17152000000000001</v>
      </c>
      <c r="L1100" s="48"/>
      <c r="M1100" s="22"/>
      <c r="N1100" s="22"/>
      <c r="O1100" s="22"/>
      <c r="P1100" s="22"/>
      <c r="Q1100" s="22"/>
      <c r="R1100" s="22"/>
      <c r="S1100" s="22"/>
      <c r="T1100" s="22"/>
      <c r="U1100" s="22"/>
      <c r="V1100" s="22"/>
      <c r="W1100" s="22"/>
      <c r="X1100" s="22"/>
      <c r="Y1100" s="22"/>
      <c r="Z1100" s="22"/>
      <c r="AA1100" s="22"/>
      <c r="AB1100" s="22"/>
      <c r="AC1100" s="22"/>
      <c r="AD1100" s="22"/>
      <c r="AE1100" s="22"/>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22"/>
      <c r="BA1100" s="22"/>
      <c r="BB1100" s="22"/>
      <c r="BC1100" s="22"/>
      <c r="BD1100" s="22"/>
      <c r="BE1100" s="22"/>
      <c r="BF1100" s="22"/>
      <c r="BG1100" s="22"/>
      <c r="BH1100" s="22"/>
      <c r="BI1100" s="22"/>
      <c r="BJ1100" s="22"/>
      <c r="BK1100" s="22"/>
      <c r="BL1100" s="22"/>
      <c r="BM1100" s="22"/>
      <c r="BN1100" s="22"/>
      <c r="BO1100" s="22"/>
      <c r="BP1100" s="22"/>
      <c r="BQ1100" s="22"/>
      <c r="BR1100" s="22"/>
      <c r="BS1100" s="22"/>
      <c r="BT1100" s="22"/>
      <c r="BU1100" s="22"/>
      <c r="BV1100" s="22"/>
      <c r="BW1100" s="22"/>
      <c r="BX1100" s="22"/>
      <c r="BY1100" s="22"/>
      <c r="BZ1100" s="22"/>
      <c r="CA1100" s="22"/>
      <c r="CB1100" s="22"/>
      <c r="CC1100" s="22"/>
      <c r="CD1100" s="22"/>
      <c r="CE1100" s="22"/>
      <c r="CF1100" s="22"/>
      <c r="CG1100" s="22"/>
      <c r="CH1100" s="22"/>
      <c r="CI1100" s="22"/>
      <c r="CJ1100" s="22"/>
      <c r="CK1100" s="22"/>
      <c r="CL1100" s="22"/>
      <c r="CM1100" s="22"/>
      <c r="CN1100" s="22"/>
      <c r="CO1100" s="22"/>
    </row>
    <row r="1101" spans="1:93" s="2" customFormat="1" x14ac:dyDescent="0.3">
      <c r="A1101" s="73" t="s">
        <v>240</v>
      </c>
      <c r="B1101" s="73" t="s">
        <v>349</v>
      </c>
      <c r="C1101" s="75" t="s">
        <v>282</v>
      </c>
      <c r="D1101" s="75" t="s">
        <v>449</v>
      </c>
      <c r="E1101" s="73"/>
      <c r="F1101" s="73" t="s">
        <v>412</v>
      </c>
      <c r="G1101" s="73" t="s">
        <v>405</v>
      </c>
      <c r="H1101" s="73" t="s">
        <v>405</v>
      </c>
      <c r="I1101" s="73" t="s">
        <v>468</v>
      </c>
      <c r="J1101" s="73" t="str">
        <f t="shared" si="17"/>
        <v>Average car km</v>
      </c>
      <c r="K1101" s="28">
        <v>1.8400000000000001E-3</v>
      </c>
      <c r="L1101" s="48"/>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2"/>
      <c r="AS1101" s="22"/>
      <c r="AT1101" s="22"/>
      <c r="AU1101" s="22"/>
      <c r="AV1101" s="22"/>
      <c r="AW1101" s="22"/>
      <c r="AX1101" s="22"/>
      <c r="AY1101" s="22"/>
      <c r="AZ1101" s="22"/>
      <c r="BA1101" s="22"/>
      <c r="BB1101" s="22"/>
      <c r="BC1101" s="22"/>
      <c r="BD1101" s="22"/>
      <c r="BE1101" s="22"/>
      <c r="BF1101" s="22"/>
      <c r="BG1101" s="22"/>
      <c r="BH1101" s="22"/>
      <c r="BI1101" s="22"/>
      <c r="BJ1101" s="22"/>
      <c r="BK1101" s="22"/>
      <c r="BL1101" s="22"/>
      <c r="BM1101" s="22"/>
      <c r="BN1101" s="22"/>
      <c r="BO1101" s="22"/>
      <c r="BP1101" s="22"/>
      <c r="BQ1101" s="22"/>
      <c r="BR1101" s="22"/>
      <c r="BS1101" s="22"/>
      <c r="BT1101" s="22"/>
      <c r="BU1101" s="22"/>
      <c r="BV1101" s="22"/>
      <c r="BW1101" s="22"/>
      <c r="BX1101" s="22"/>
      <c r="BY1101" s="22"/>
      <c r="BZ1101" s="22"/>
      <c r="CA1101" s="22"/>
      <c r="CB1101" s="22"/>
      <c r="CC1101" s="22"/>
      <c r="CD1101" s="22"/>
      <c r="CE1101" s="22"/>
      <c r="CF1101" s="22"/>
      <c r="CG1101" s="22"/>
      <c r="CH1101" s="22"/>
      <c r="CI1101" s="22"/>
      <c r="CJ1101" s="22"/>
      <c r="CK1101" s="22"/>
      <c r="CL1101" s="22"/>
      <c r="CM1101" s="22"/>
      <c r="CN1101" s="22"/>
      <c r="CO1101" s="22"/>
    </row>
    <row r="1102" spans="1:93" s="2" customFormat="1" x14ac:dyDescent="0.3">
      <c r="A1102" s="73" t="s">
        <v>240</v>
      </c>
      <c r="B1102" s="73" t="s">
        <v>349</v>
      </c>
      <c r="C1102" s="75" t="s">
        <v>282</v>
      </c>
      <c r="D1102" s="75" t="s">
        <v>449</v>
      </c>
      <c r="E1102" s="73"/>
      <c r="F1102" s="73" t="s">
        <v>412</v>
      </c>
      <c r="G1102" s="73" t="s">
        <v>156</v>
      </c>
      <c r="H1102" s="73" t="s">
        <v>156</v>
      </c>
      <c r="I1102" s="73" t="s">
        <v>465</v>
      </c>
      <c r="J1102" s="73" t="str">
        <f t="shared" si="17"/>
        <v>Average car miles</v>
      </c>
      <c r="K1102" s="28">
        <v>0.27900999999999998</v>
      </c>
      <c r="L1102" s="48"/>
      <c r="M1102" s="22"/>
      <c r="N1102" s="22"/>
      <c r="O1102" s="22"/>
      <c r="P1102" s="22"/>
      <c r="Q1102" s="22"/>
      <c r="R1102" s="22"/>
      <c r="S1102" s="22"/>
      <c r="T1102" s="22"/>
      <c r="U1102" s="22"/>
      <c r="V1102" s="22"/>
      <c r="W1102" s="22"/>
      <c r="X1102" s="22"/>
      <c r="Y1102" s="22"/>
      <c r="Z1102" s="22"/>
      <c r="AA1102" s="22"/>
      <c r="AB1102" s="22"/>
      <c r="AC1102" s="22"/>
      <c r="AD1102" s="22"/>
      <c r="AE1102" s="22"/>
      <c r="AF1102" s="22"/>
      <c r="AG1102" s="22"/>
      <c r="AH1102" s="22"/>
      <c r="AI1102" s="22"/>
      <c r="AJ1102" s="22"/>
      <c r="AK1102" s="22"/>
      <c r="AL1102" s="22"/>
      <c r="AM1102" s="22"/>
      <c r="AN1102" s="22"/>
      <c r="AO1102" s="22"/>
      <c r="AP1102" s="22"/>
      <c r="AQ1102" s="22"/>
      <c r="AR1102" s="22"/>
      <c r="AS1102" s="22"/>
      <c r="AT1102" s="22"/>
      <c r="AU1102" s="22"/>
      <c r="AV1102" s="22"/>
      <c r="AW1102" s="22"/>
      <c r="AX1102" s="22"/>
      <c r="AY1102" s="22"/>
      <c r="AZ1102" s="22"/>
      <c r="BA1102" s="22"/>
      <c r="BB1102" s="22"/>
      <c r="BC1102" s="22"/>
      <c r="BD1102" s="22"/>
      <c r="BE1102" s="22"/>
      <c r="BF1102" s="22"/>
      <c r="BG1102" s="22"/>
      <c r="BH1102" s="22"/>
      <c r="BI1102" s="22"/>
      <c r="BJ1102" s="22"/>
      <c r="BK1102" s="22"/>
      <c r="BL1102" s="22"/>
      <c r="BM1102" s="22"/>
      <c r="BN1102" s="22"/>
      <c r="BO1102" s="22"/>
      <c r="BP1102" s="22"/>
      <c r="BQ1102" s="22"/>
      <c r="BR1102" s="22"/>
      <c r="BS1102" s="22"/>
      <c r="BT1102" s="22"/>
      <c r="BU1102" s="22"/>
      <c r="BV1102" s="22"/>
      <c r="BW1102" s="22"/>
      <c r="BX1102" s="22"/>
      <c r="BY1102" s="22"/>
      <c r="BZ1102" s="22"/>
      <c r="CA1102" s="22"/>
      <c r="CB1102" s="22"/>
      <c r="CC1102" s="22"/>
      <c r="CD1102" s="22"/>
      <c r="CE1102" s="22"/>
      <c r="CF1102" s="22"/>
      <c r="CG1102" s="22"/>
      <c r="CH1102" s="22"/>
      <c r="CI1102" s="22"/>
      <c r="CJ1102" s="22"/>
      <c r="CK1102" s="22"/>
      <c r="CL1102" s="22"/>
      <c r="CM1102" s="22"/>
      <c r="CN1102" s="22"/>
      <c r="CO1102" s="22"/>
    </row>
    <row r="1103" spans="1:93" s="2" customFormat="1" x14ac:dyDescent="0.3">
      <c r="A1103" s="73" t="s">
        <v>240</v>
      </c>
      <c r="B1103" s="73" t="s">
        <v>349</v>
      </c>
      <c r="C1103" s="75" t="s">
        <v>282</v>
      </c>
      <c r="D1103" s="75" t="s">
        <v>449</v>
      </c>
      <c r="E1103" s="73"/>
      <c r="F1103" s="73" t="s">
        <v>412</v>
      </c>
      <c r="G1103" s="73" t="s">
        <v>156</v>
      </c>
      <c r="H1103" s="73" t="s">
        <v>156</v>
      </c>
      <c r="I1103" s="73" t="s">
        <v>466</v>
      </c>
      <c r="J1103" s="73" t="str">
        <f t="shared" si="17"/>
        <v>Average car miles</v>
      </c>
      <c r="K1103" s="28">
        <v>1.0000000000000001E-5</v>
      </c>
      <c r="L1103" s="48"/>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22"/>
      <c r="BA1103" s="22"/>
      <c r="BB1103" s="22"/>
      <c r="BC1103" s="22"/>
      <c r="BD1103" s="22"/>
      <c r="BE1103" s="22"/>
      <c r="BF1103" s="22"/>
      <c r="BG1103" s="22"/>
      <c r="BH1103" s="22"/>
      <c r="BI1103" s="22"/>
      <c r="BJ1103" s="22"/>
      <c r="BK1103" s="22"/>
      <c r="BL1103" s="22"/>
      <c r="BM1103" s="22"/>
      <c r="BN1103" s="22"/>
      <c r="BO1103" s="22"/>
      <c r="BP1103" s="22"/>
      <c r="BQ1103" s="22"/>
      <c r="BR1103" s="22"/>
      <c r="BS1103" s="22"/>
      <c r="BT1103" s="22"/>
      <c r="BU1103" s="22"/>
      <c r="BV1103" s="22"/>
      <c r="BW1103" s="22"/>
      <c r="BX1103" s="22"/>
      <c r="BY1103" s="22"/>
      <c r="BZ1103" s="22"/>
      <c r="CA1103" s="22"/>
      <c r="CB1103" s="22"/>
      <c r="CC1103" s="22"/>
      <c r="CD1103" s="22"/>
      <c r="CE1103" s="22"/>
      <c r="CF1103" s="22"/>
      <c r="CG1103" s="22"/>
      <c r="CH1103" s="22"/>
      <c r="CI1103" s="22"/>
      <c r="CJ1103" s="22"/>
      <c r="CK1103" s="22"/>
      <c r="CL1103" s="22"/>
      <c r="CM1103" s="22"/>
      <c r="CN1103" s="22"/>
      <c r="CO1103" s="22"/>
    </row>
    <row r="1104" spans="1:93" s="2" customFormat="1" x14ac:dyDescent="0.3">
      <c r="A1104" s="73" t="s">
        <v>240</v>
      </c>
      <c r="B1104" s="73" t="s">
        <v>349</v>
      </c>
      <c r="C1104" s="75" t="s">
        <v>282</v>
      </c>
      <c r="D1104" s="75" t="s">
        <v>449</v>
      </c>
      <c r="E1104" s="73"/>
      <c r="F1104" s="73" t="s">
        <v>412</v>
      </c>
      <c r="G1104" s="73" t="s">
        <v>156</v>
      </c>
      <c r="H1104" s="73" t="s">
        <v>156</v>
      </c>
      <c r="I1104" s="73" t="s">
        <v>467</v>
      </c>
      <c r="J1104" s="73" t="str">
        <f t="shared" si="17"/>
        <v>Average car miles</v>
      </c>
      <c r="K1104" s="28">
        <v>0.27603</v>
      </c>
      <c r="L1104" s="48"/>
      <c r="M1104" s="22"/>
      <c r="N1104" s="22"/>
      <c r="O1104" s="22"/>
      <c r="P1104" s="22"/>
      <c r="Q1104" s="22"/>
      <c r="R1104" s="22"/>
      <c r="S1104" s="22"/>
      <c r="T1104" s="22"/>
      <c r="U1104" s="22"/>
      <c r="V1104" s="22"/>
      <c r="W1104" s="22"/>
      <c r="X1104" s="22"/>
      <c r="Y1104" s="22"/>
      <c r="Z1104" s="22"/>
      <c r="AA1104" s="22"/>
      <c r="AB1104" s="22"/>
      <c r="AC1104" s="22"/>
      <c r="AD1104" s="22"/>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c r="BA1104" s="22"/>
      <c r="BB1104" s="22"/>
      <c r="BC1104" s="22"/>
      <c r="BD1104" s="22"/>
      <c r="BE1104" s="22"/>
      <c r="BF1104" s="22"/>
      <c r="BG1104" s="22"/>
      <c r="BH1104" s="22"/>
      <c r="BI1104" s="22"/>
      <c r="BJ1104" s="22"/>
      <c r="BK1104" s="22"/>
      <c r="BL1104" s="22"/>
      <c r="BM1104" s="22"/>
      <c r="BN1104" s="22"/>
      <c r="BO1104" s="22"/>
      <c r="BP1104" s="22"/>
      <c r="BQ1104" s="22"/>
      <c r="BR1104" s="22"/>
      <c r="BS1104" s="22"/>
      <c r="BT1104" s="22"/>
      <c r="BU1104" s="22"/>
      <c r="BV1104" s="22"/>
      <c r="BW1104" s="22"/>
      <c r="BX1104" s="22"/>
      <c r="BY1104" s="22"/>
      <c r="BZ1104" s="22"/>
      <c r="CA1104" s="22"/>
      <c r="CB1104" s="22"/>
      <c r="CC1104" s="22"/>
      <c r="CD1104" s="22"/>
      <c r="CE1104" s="22"/>
      <c r="CF1104" s="22"/>
      <c r="CG1104" s="22"/>
      <c r="CH1104" s="22"/>
      <c r="CI1104" s="22"/>
      <c r="CJ1104" s="22"/>
      <c r="CK1104" s="22"/>
      <c r="CL1104" s="22"/>
      <c r="CM1104" s="22"/>
      <c r="CN1104" s="22"/>
      <c r="CO1104" s="22"/>
    </row>
    <row r="1105" spans="1:93" s="2" customFormat="1" x14ac:dyDescent="0.3">
      <c r="A1105" s="73" t="s">
        <v>240</v>
      </c>
      <c r="B1105" s="73" t="s">
        <v>349</v>
      </c>
      <c r="C1105" s="75" t="s">
        <v>282</v>
      </c>
      <c r="D1105" s="75" t="s">
        <v>449</v>
      </c>
      <c r="E1105" s="73"/>
      <c r="F1105" s="73" t="s">
        <v>412</v>
      </c>
      <c r="G1105" s="73" t="s">
        <v>156</v>
      </c>
      <c r="H1105" s="73" t="s">
        <v>156</v>
      </c>
      <c r="I1105" s="73" t="s">
        <v>468</v>
      </c>
      <c r="J1105" s="73" t="str">
        <f t="shared" si="17"/>
        <v>Average car miles</v>
      </c>
      <c r="K1105" s="28">
        <v>2.97E-3</v>
      </c>
      <c r="L1105" s="48"/>
      <c r="M1105" s="22"/>
      <c r="N1105" s="22"/>
      <c r="O1105" s="22"/>
      <c r="P1105" s="22"/>
      <c r="Q1105" s="22"/>
      <c r="R1105" s="22"/>
      <c r="S1105" s="22"/>
      <c r="T1105" s="2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2"/>
      <c r="AS1105" s="22"/>
      <c r="AT1105" s="22"/>
      <c r="AU1105" s="22"/>
      <c r="AV1105" s="22"/>
      <c r="AW1105" s="22"/>
      <c r="AX1105" s="22"/>
      <c r="AY1105" s="22"/>
      <c r="AZ1105" s="22"/>
      <c r="BA1105" s="22"/>
      <c r="BB1105" s="22"/>
      <c r="BC1105" s="22"/>
      <c r="BD1105" s="22"/>
      <c r="BE1105" s="22"/>
      <c r="BF1105" s="22"/>
      <c r="BG1105" s="22"/>
      <c r="BH1105" s="22"/>
      <c r="BI1105" s="22"/>
      <c r="BJ1105" s="22"/>
      <c r="BK1105" s="22"/>
      <c r="BL1105" s="22"/>
      <c r="BM1105" s="22"/>
      <c r="BN1105" s="22"/>
      <c r="BO1105" s="22"/>
      <c r="BP1105" s="22"/>
      <c r="BQ1105" s="22"/>
      <c r="BR1105" s="22"/>
      <c r="BS1105" s="22"/>
      <c r="BT1105" s="22"/>
      <c r="BU1105" s="22"/>
      <c r="BV1105" s="22"/>
      <c r="BW1105" s="22"/>
      <c r="BX1105" s="22"/>
      <c r="BY1105" s="22"/>
      <c r="BZ1105" s="22"/>
      <c r="CA1105" s="22"/>
      <c r="CB1105" s="22"/>
      <c r="CC1105" s="22"/>
      <c r="CD1105" s="22"/>
      <c r="CE1105" s="22"/>
      <c r="CF1105" s="22"/>
      <c r="CG1105" s="22"/>
      <c r="CH1105" s="22"/>
      <c r="CI1105" s="22"/>
      <c r="CJ1105" s="22"/>
      <c r="CK1105" s="22"/>
      <c r="CL1105" s="22"/>
      <c r="CM1105" s="22"/>
      <c r="CN1105" s="22"/>
      <c r="CO1105" s="22"/>
    </row>
    <row r="1106" spans="1:93" s="2" customFormat="1" x14ac:dyDescent="0.3">
      <c r="A1106" s="73" t="s">
        <v>240</v>
      </c>
      <c r="B1106" s="73" t="s">
        <v>349</v>
      </c>
      <c r="C1106" s="75" t="s">
        <v>282</v>
      </c>
      <c r="D1106" s="75" t="s">
        <v>449</v>
      </c>
      <c r="E1106" s="73"/>
      <c r="F1106" s="73" t="s">
        <v>138</v>
      </c>
      <c r="G1106" s="73" t="s">
        <v>405</v>
      </c>
      <c r="H1106" s="73" t="s">
        <v>405</v>
      </c>
      <c r="I1106" s="73" t="s">
        <v>465</v>
      </c>
      <c r="J1106" s="73" t="str">
        <f t="shared" si="17"/>
        <v>Average car km</v>
      </c>
      <c r="K1106" s="28">
        <v>0.18084</v>
      </c>
      <c r="L1106" s="48"/>
      <c r="M1106" s="22"/>
      <c r="N1106" s="22"/>
      <c r="O1106" s="22"/>
      <c r="P1106" s="22"/>
      <c r="Q1106" s="22"/>
      <c r="R1106" s="22"/>
      <c r="S1106" s="22"/>
      <c r="T1106" s="22"/>
      <c r="U1106" s="22"/>
      <c r="V1106" s="22"/>
      <c r="W1106" s="22"/>
      <c r="X1106" s="22"/>
      <c r="Y1106" s="22"/>
      <c r="Z1106" s="22"/>
      <c r="AA1106" s="22"/>
      <c r="AB1106" s="22"/>
      <c r="AC1106" s="22"/>
      <c r="AD1106" s="22"/>
      <c r="AE1106" s="22"/>
      <c r="AF1106" s="22"/>
      <c r="AG1106" s="22"/>
      <c r="AH1106" s="22"/>
      <c r="AI1106" s="22"/>
      <c r="AJ1106" s="22"/>
      <c r="AK1106" s="22"/>
      <c r="AL1106" s="22"/>
      <c r="AM1106" s="22"/>
      <c r="AN1106" s="22"/>
      <c r="AO1106" s="22"/>
      <c r="AP1106" s="22"/>
      <c r="AQ1106" s="22"/>
      <c r="AR1106" s="22"/>
      <c r="AS1106" s="22"/>
      <c r="AT1106" s="22"/>
      <c r="AU1106" s="22"/>
      <c r="AV1106" s="22"/>
      <c r="AW1106" s="22"/>
      <c r="AX1106" s="22"/>
      <c r="AY1106" s="22"/>
      <c r="AZ1106" s="22"/>
      <c r="BA1106" s="22"/>
      <c r="BB1106" s="22"/>
      <c r="BC1106" s="22"/>
      <c r="BD1106" s="22"/>
      <c r="BE1106" s="22"/>
      <c r="BF1106" s="22"/>
      <c r="BG1106" s="22"/>
      <c r="BH1106" s="22"/>
      <c r="BI1106" s="22"/>
      <c r="BJ1106" s="22"/>
      <c r="BK1106" s="22"/>
      <c r="BL1106" s="22"/>
      <c r="BM1106" s="22"/>
      <c r="BN1106" s="22"/>
      <c r="BO1106" s="22"/>
      <c r="BP1106" s="22"/>
      <c r="BQ1106" s="22"/>
      <c r="BR1106" s="22"/>
      <c r="BS1106" s="22"/>
      <c r="BT1106" s="22"/>
      <c r="BU1106" s="22"/>
      <c r="BV1106" s="22"/>
      <c r="BW1106" s="22"/>
      <c r="BX1106" s="22"/>
      <c r="BY1106" s="22"/>
      <c r="BZ1106" s="22"/>
      <c r="CA1106" s="22"/>
      <c r="CB1106" s="22"/>
      <c r="CC1106" s="22"/>
      <c r="CD1106" s="22"/>
      <c r="CE1106" s="22"/>
      <c r="CF1106" s="22"/>
      <c r="CG1106" s="22"/>
      <c r="CH1106" s="22"/>
      <c r="CI1106" s="22"/>
      <c r="CJ1106" s="22"/>
      <c r="CK1106" s="22"/>
      <c r="CL1106" s="22"/>
      <c r="CM1106" s="22"/>
      <c r="CN1106" s="22"/>
      <c r="CO1106" s="22"/>
    </row>
    <row r="1107" spans="1:93" s="2" customFormat="1" x14ac:dyDescent="0.3">
      <c r="A1107" s="73" t="s">
        <v>240</v>
      </c>
      <c r="B1107" s="73" t="s">
        <v>349</v>
      </c>
      <c r="C1107" s="75" t="s">
        <v>282</v>
      </c>
      <c r="D1107" s="75" t="s">
        <v>449</v>
      </c>
      <c r="E1107" s="73"/>
      <c r="F1107" s="73" t="s">
        <v>138</v>
      </c>
      <c r="G1107" s="73" t="s">
        <v>405</v>
      </c>
      <c r="H1107" s="73" t="s">
        <v>405</v>
      </c>
      <c r="I1107" s="73" t="s">
        <v>466</v>
      </c>
      <c r="J1107" s="73" t="str">
        <f t="shared" si="17"/>
        <v>Average car km</v>
      </c>
      <c r="K1107" s="28">
        <v>3.2000000000000003E-4</v>
      </c>
      <c r="L1107" s="48"/>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2"/>
      <c r="AS1107" s="22"/>
      <c r="AT1107" s="22"/>
      <c r="AU1107" s="22"/>
      <c r="AV1107" s="22"/>
      <c r="AW1107" s="22"/>
      <c r="AX1107" s="22"/>
      <c r="AY1107" s="22"/>
      <c r="AZ1107" s="22"/>
      <c r="BA1107" s="22"/>
      <c r="BB1107" s="22"/>
      <c r="BC1107" s="22"/>
      <c r="BD1107" s="22"/>
      <c r="BE1107" s="22"/>
      <c r="BF1107" s="22"/>
      <c r="BG1107" s="22"/>
      <c r="BH1107" s="22"/>
      <c r="BI1107" s="22"/>
      <c r="BJ1107" s="22"/>
      <c r="BK1107" s="22"/>
      <c r="BL1107" s="22"/>
      <c r="BM1107" s="22"/>
      <c r="BN1107" s="22"/>
      <c r="BO1107" s="22"/>
      <c r="BP1107" s="22"/>
      <c r="BQ1107" s="22"/>
      <c r="BR1107" s="22"/>
      <c r="BS1107" s="22"/>
      <c r="BT1107" s="22"/>
      <c r="BU1107" s="22"/>
      <c r="BV1107" s="22"/>
      <c r="BW1107" s="22"/>
      <c r="BX1107" s="22"/>
      <c r="BY1107" s="22"/>
      <c r="BZ1107" s="22"/>
      <c r="CA1107" s="22"/>
      <c r="CB1107" s="22"/>
      <c r="CC1107" s="22"/>
      <c r="CD1107" s="22"/>
      <c r="CE1107" s="22"/>
      <c r="CF1107" s="22"/>
      <c r="CG1107" s="22"/>
      <c r="CH1107" s="22"/>
      <c r="CI1107" s="22"/>
      <c r="CJ1107" s="22"/>
      <c r="CK1107" s="22"/>
      <c r="CL1107" s="22"/>
      <c r="CM1107" s="22"/>
      <c r="CN1107" s="22"/>
      <c r="CO1107" s="22"/>
    </row>
    <row r="1108" spans="1:93" s="2" customFormat="1" x14ac:dyDescent="0.3">
      <c r="A1108" s="73" t="s">
        <v>240</v>
      </c>
      <c r="B1108" s="73" t="s">
        <v>349</v>
      </c>
      <c r="C1108" s="75" t="s">
        <v>282</v>
      </c>
      <c r="D1108" s="75" t="s">
        <v>449</v>
      </c>
      <c r="E1108" s="73"/>
      <c r="F1108" s="73" t="s">
        <v>138</v>
      </c>
      <c r="G1108" s="73" t="s">
        <v>405</v>
      </c>
      <c r="H1108" s="73" t="s">
        <v>405</v>
      </c>
      <c r="I1108" s="73" t="s">
        <v>467</v>
      </c>
      <c r="J1108" s="73" t="str">
        <f t="shared" si="17"/>
        <v>Average car km</v>
      </c>
      <c r="K1108" s="28">
        <v>0.18013999999999999</v>
      </c>
      <c r="L1108" s="48"/>
      <c r="M1108" s="22"/>
      <c r="N1108" s="22"/>
      <c r="O1108" s="22"/>
      <c r="P1108" s="22"/>
      <c r="Q1108" s="22"/>
      <c r="R1108" s="22"/>
      <c r="S1108" s="22"/>
      <c r="T1108" s="22"/>
      <c r="U1108" s="22"/>
      <c r="V1108" s="22"/>
      <c r="W1108" s="22"/>
      <c r="X1108" s="22"/>
      <c r="Y1108" s="22"/>
      <c r="Z1108" s="22"/>
      <c r="AA1108" s="22"/>
      <c r="AB1108" s="22"/>
      <c r="AC1108" s="22"/>
      <c r="AD1108" s="22"/>
      <c r="AE1108" s="22"/>
      <c r="AF1108" s="22"/>
      <c r="AG1108" s="22"/>
      <c r="AH1108" s="22"/>
      <c r="AI1108" s="22"/>
      <c r="AJ1108" s="22"/>
      <c r="AK1108" s="22"/>
      <c r="AL1108" s="22"/>
      <c r="AM1108" s="22"/>
      <c r="AN1108" s="22"/>
      <c r="AO1108" s="22"/>
      <c r="AP1108" s="22"/>
      <c r="AQ1108" s="22"/>
      <c r="AR1108" s="22"/>
      <c r="AS1108" s="22"/>
      <c r="AT1108" s="22"/>
      <c r="AU1108" s="22"/>
      <c r="AV1108" s="22"/>
      <c r="AW1108" s="22"/>
      <c r="AX1108" s="22"/>
      <c r="AY1108" s="22"/>
      <c r="AZ1108" s="22"/>
      <c r="BA1108" s="22"/>
      <c r="BB1108" s="22"/>
      <c r="BC1108" s="22"/>
      <c r="BD1108" s="22"/>
      <c r="BE1108" s="22"/>
      <c r="BF1108" s="22"/>
      <c r="BG1108" s="22"/>
      <c r="BH1108" s="22"/>
      <c r="BI1108" s="22"/>
      <c r="BJ1108" s="22"/>
      <c r="BK1108" s="22"/>
      <c r="BL1108" s="22"/>
      <c r="BM1108" s="22"/>
      <c r="BN1108" s="22"/>
      <c r="BO1108" s="22"/>
      <c r="BP1108" s="22"/>
      <c r="BQ1108" s="22"/>
      <c r="BR1108" s="22"/>
      <c r="BS1108" s="22"/>
      <c r="BT1108" s="22"/>
      <c r="BU1108" s="22"/>
      <c r="BV1108" s="22"/>
      <c r="BW1108" s="22"/>
      <c r="BX1108" s="22"/>
      <c r="BY1108" s="22"/>
      <c r="BZ1108" s="22"/>
      <c r="CA1108" s="22"/>
      <c r="CB1108" s="22"/>
      <c r="CC1108" s="22"/>
      <c r="CD1108" s="22"/>
      <c r="CE1108" s="22"/>
      <c r="CF1108" s="22"/>
      <c r="CG1108" s="22"/>
      <c r="CH1108" s="22"/>
      <c r="CI1108" s="22"/>
      <c r="CJ1108" s="22"/>
      <c r="CK1108" s="22"/>
      <c r="CL1108" s="22"/>
      <c r="CM1108" s="22"/>
      <c r="CN1108" s="22"/>
      <c r="CO1108" s="22"/>
    </row>
    <row r="1109" spans="1:93" s="2" customFormat="1" x14ac:dyDescent="0.3">
      <c r="A1109" s="73" t="s">
        <v>240</v>
      </c>
      <c r="B1109" s="73" t="s">
        <v>349</v>
      </c>
      <c r="C1109" s="75" t="s">
        <v>282</v>
      </c>
      <c r="D1109" s="75" t="s">
        <v>449</v>
      </c>
      <c r="E1109" s="73"/>
      <c r="F1109" s="73" t="s">
        <v>138</v>
      </c>
      <c r="G1109" s="73" t="s">
        <v>405</v>
      </c>
      <c r="H1109" s="73" t="s">
        <v>405</v>
      </c>
      <c r="I1109" s="73" t="s">
        <v>468</v>
      </c>
      <c r="J1109" s="73" t="str">
        <f t="shared" si="17"/>
        <v>Average car km</v>
      </c>
      <c r="K1109" s="28">
        <v>3.8000000000000002E-4</v>
      </c>
      <c r="L1109" s="48"/>
      <c r="M1109" s="22"/>
      <c r="N1109" s="22"/>
      <c r="O1109" s="22"/>
      <c r="P1109" s="22"/>
      <c r="Q1109" s="22"/>
      <c r="R1109" s="22"/>
      <c r="S1109" s="22"/>
      <c r="T1109" s="2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2"/>
      <c r="AS1109" s="22"/>
      <c r="AT1109" s="22"/>
      <c r="AU1109" s="22"/>
      <c r="AV1109" s="22"/>
      <c r="AW1109" s="22"/>
      <c r="AX1109" s="22"/>
      <c r="AY1109" s="22"/>
      <c r="AZ1109" s="22"/>
      <c r="BA1109" s="22"/>
      <c r="BB1109" s="22"/>
      <c r="BC1109" s="22"/>
      <c r="BD1109" s="22"/>
      <c r="BE1109" s="22"/>
      <c r="BF1109" s="22"/>
      <c r="BG1109" s="22"/>
      <c r="BH1109" s="22"/>
      <c r="BI1109" s="22"/>
      <c r="BJ1109" s="22"/>
      <c r="BK1109" s="22"/>
      <c r="BL1109" s="22"/>
      <c r="BM1109" s="22"/>
      <c r="BN1109" s="22"/>
      <c r="BO1109" s="22"/>
      <c r="BP1109" s="22"/>
      <c r="BQ1109" s="22"/>
      <c r="BR1109" s="22"/>
      <c r="BS1109" s="22"/>
      <c r="BT1109" s="22"/>
      <c r="BU1109" s="22"/>
      <c r="BV1109" s="22"/>
      <c r="BW1109" s="22"/>
      <c r="BX1109" s="22"/>
      <c r="BY1109" s="22"/>
      <c r="BZ1109" s="22"/>
      <c r="CA1109" s="22"/>
      <c r="CB1109" s="22"/>
      <c r="CC1109" s="22"/>
      <c r="CD1109" s="22"/>
      <c r="CE1109" s="22"/>
      <c r="CF1109" s="22"/>
      <c r="CG1109" s="22"/>
      <c r="CH1109" s="22"/>
      <c r="CI1109" s="22"/>
      <c r="CJ1109" s="22"/>
      <c r="CK1109" s="22"/>
      <c r="CL1109" s="22"/>
      <c r="CM1109" s="22"/>
      <c r="CN1109" s="22"/>
      <c r="CO1109" s="22"/>
    </row>
    <row r="1110" spans="1:93" s="2" customFormat="1" x14ac:dyDescent="0.3">
      <c r="A1110" s="73" t="s">
        <v>240</v>
      </c>
      <c r="B1110" s="73" t="s">
        <v>349</v>
      </c>
      <c r="C1110" s="75" t="s">
        <v>282</v>
      </c>
      <c r="D1110" s="75" t="s">
        <v>449</v>
      </c>
      <c r="E1110" s="73"/>
      <c r="F1110" s="73" t="s">
        <v>138</v>
      </c>
      <c r="G1110" s="73" t="s">
        <v>156</v>
      </c>
      <c r="H1110" s="73" t="s">
        <v>156</v>
      </c>
      <c r="I1110" s="73" t="s">
        <v>465</v>
      </c>
      <c r="J1110" s="73" t="str">
        <f t="shared" si="17"/>
        <v>Average car miles</v>
      </c>
      <c r="K1110" s="28">
        <v>0.29103000000000001</v>
      </c>
      <c r="L1110" s="48"/>
      <c r="M1110" s="22"/>
      <c r="N1110" s="22"/>
      <c r="O1110" s="22"/>
      <c r="P1110" s="22"/>
      <c r="Q1110" s="22"/>
      <c r="R1110" s="22"/>
      <c r="S1110" s="22"/>
      <c r="T1110" s="22"/>
      <c r="U1110" s="22"/>
      <c r="V1110" s="22"/>
      <c r="W1110" s="22"/>
      <c r="X1110" s="22"/>
      <c r="Y1110" s="22"/>
      <c r="Z1110" s="22"/>
      <c r="AA1110" s="22"/>
      <c r="AB1110" s="22"/>
      <c r="AC1110" s="22"/>
      <c r="AD1110" s="22"/>
      <c r="AE1110" s="22"/>
      <c r="AF1110" s="22"/>
      <c r="AG1110" s="22"/>
      <c r="AH1110" s="22"/>
      <c r="AI1110" s="22"/>
      <c r="AJ1110" s="22"/>
      <c r="AK1110" s="22"/>
      <c r="AL1110" s="22"/>
      <c r="AM1110" s="22"/>
      <c r="AN1110" s="22"/>
      <c r="AO1110" s="22"/>
      <c r="AP1110" s="22"/>
      <c r="AQ1110" s="22"/>
      <c r="AR1110" s="22"/>
      <c r="AS1110" s="22"/>
      <c r="AT1110" s="22"/>
      <c r="AU1110" s="22"/>
      <c r="AV1110" s="22"/>
      <c r="AW1110" s="22"/>
      <c r="AX1110" s="22"/>
      <c r="AY1110" s="22"/>
      <c r="AZ1110" s="22"/>
      <c r="BA1110" s="22"/>
      <c r="BB1110" s="22"/>
      <c r="BC1110" s="22"/>
      <c r="BD1110" s="22"/>
      <c r="BE1110" s="22"/>
      <c r="BF1110" s="22"/>
      <c r="BG1110" s="22"/>
      <c r="BH1110" s="22"/>
      <c r="BI1110" s="22"/>
      <c r="BJ1110" s="22"/>
      <c r="BK1110" s="22"/>
      <c r="BL1110" s="22"/>
      <c r="BM1110" s="22"/>
      <c r="BN1110" s="22"/>
      <c r="BO1110" s="22"/>
      <c r="BP1110" s="22"/>
      <c r="BQ1110" s="22"/>
      <c r="BR1110" s="22"/>
      <c r="BS1110" s="22"/>
      <c r="BT1110" s="22"/>
      <c r="BU1110" s="22"/>
      <c r="BV1110" s="22"/>
      <c r="BW1110" s="22"/>
      <c r="BX1110" s="22"/>
      <c r="BY1110" s="22"/>
      <c r="BZ1110" s="22"/>
      <c r="CA1110" s="22"/>
      <c r="CB1110" s="22"/>
      <c r="CC1110" s="22"/>
      <c r="CD1110" s="22"/>
      <c r="CE1110" s="22"/>
      <c r="CF1110" s="22"/>
      <c r="CG1110" s="22"/>
      <c r="CH1110" s="22"/>
      <c r="CI1110" s="22"/>
      <c r="CJ1110" s="22"/>
      <c r="CK1110" s="22"/>
      <c r="CL1110" s="22"/>
      <c r="CM1110" s="22"/>
      <c r="CN1110" s="22"/>
      <c r="CO1110" s="22"/>
    </row>
    <row r="1111" spans="1:93" s="2" customFormat="1" x14ac:dyDescent="0.3">
      <c r="A1111" s="73" t="s">
        <v>240</v>
      </c>
      <c r="B1111" s="73" t="s">
        <v>349</v>
      </c>
      <c r="C1111" s="75" t="s">
        <v>282</v>
      </c>
      <c r="D1111" s="75" t="s">
        <v>449</v>
      </c>
      <c r="E1111" s="73"/>
      <c r="F1111" s="73" t="s">
        <v>138</v>
      </c>
      <c r="G1111" s="73" t="s">
        <v>156</v>
      </c>
      <c r="H1111" s="73" t="s">
        <v>156</v>
      </c>
      <c r="I1111" s="73" t="s">
        <v>466</v>
      </c>
      <c r="J1111" s="73" t="str">
        <f t="shared" si="17"/>
        <v>Average car miles</v>
      </c>
      <c r="K1111" s="28">
        <v>5.1000000000000004E-4</v>
      </c>
      <c r="L1111" s="48"/>
      <c r="M1111" s="22"/>
      <c r="N1111" s="22"/>
      <c r="O1111" s="22"/>
      <c r="P1111" s="22"/>
      <c r="Q1111" s="22"/>
      <c r="R1111" s="22"/>
      <c r="S1111" s="22"/>
      <c r="T1111" s="2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2"/>
      <c r="AS1111" s="22"/>
      <c r="AT1111" s="22"/>
      <c r="AU1111" s="22"/>
      <c r="AV1111" s="22"/>
      <c r="AW1111" s="22"/>
      <c r="AX1111" s="22"/>
      <c r="AY1111" s="22"/>
      <c r="AZ1111" s="22"/>
      <c r="BA1111" s="22"/>
      <c r="BB1111" s="22"/>
      <c r="BC1111" s="22"/>
      <c r="BD1111" s="22"/>
      <c r="BE1111" s="22"/>
      <c r="BF1111" s="22"/>
      <c r="BG1111" s="22"/>
      <c r="BH1111" s="22"/>
      <c r="BI1111" s="22"/>
      <c r="BJ1111" s="22"/>
      <c r="BK1111" s="22"/>
      <c r="BL1111" s="22"/>
      <c r="BM1111" s="22"/>
      <c r="BN1111" s="22"/>
      <c r="BO1111" s="22"/>
      <c r="BP1111" s="22"/>
      <c r="BQ1111" s="22"/>
      <c r="BR1111" s="22"/>
      <c r="BS1111" s="22"/>
      <c r="BT1111" s="22"/>
      <c r="BU1111" s="22"/>
      <c r="BV1111" s="22"/>
      <c r="BW1111" s="22"/>
      <c r="BX1111" s="22"/>
      <c r="BY1111" s="22"/>
      <c r="BZ1111" s="22"/>
      <c r="CA1111" s="22"/>
      <c r="CB1111" s="22"/>
      <c r="CC1111" s="22"/>
      <c r="CD1111" s="22"/>
      <c r="CE1111" s="22"/>
      <c r="CF1111" s="22"/>
      <c r="CG1111" s="22"/>
      <c r="CH1111" s="22"/>
      <c r="CI1111" s="22"/>
      <c r="CJ1111" s="22"/>
      <c r="CK1111" s="22"/>
      <c r="CL1111" s="22"/>
      <c r="CM1111" s="22"/>
      <c r="CN1111" s="22"/>
      <c r="CO1111" s="22"/>
    </row>
    <row r="1112" spans="1:93" s="2" customFormat="1" x14ac:dyDescent="0.3">
      <c r="A1112" s="73" t="s">
        <v>240</v>
      </c>
      <c r="B1112" s="73" t="s">
        <v>349</v>
      </c>
      <c r="C1112" s="75" t="s">
        <v>282</v>
      </c>
      <c r="D1112" s="75" t="s">
        <v>449</v>
      </c>
      <c r="E1112" s="73"/>
      <c r="F1112" s="73" t="s">
        <v>138</v>
      </c>
      <c r="G1112" s="73" t="s">
        <v>156</v>
      </c>
      <c r="H1112" s="73" t="s">
        <v>156</v>
      </c>
      <c r="I1112" s="73" t="s">
        <v>467</v>
      </c>
      <c r="J1112" s="73" t="str">
        <f t="shared" si="17"/>
        <v>Average car miles</v>
      </c>
      <c r="K1112" s="28">
        <v>0.28991</v>
      </c>
      <c r="L1112" s="48"/>
      <c r="M1112" s="22"/>
      <c r="N1112" s="22"/>
      <c r="O1112" s="22"/>
      <c r="P1112" s="22"/>
      <c r="Q1112" s="22"/>
      <c r="R1112" s="22"/>
      <c r="S1112" s="22"/>
      <c r="T1112" s="22"/>
      <c r="U1112" s="22"/>
      <c r="V1112" s="22"/>
      <c r="W1112" s="22"/>
      <c r="X1112" s="22"/>
      <c r="Y1112" s="22"/>
      <c r="Z1112" s="22"/>
      <c r="AA1112" s="22"/>
      <c r="AB1112" s="22"/>
      <c r="AC1112" s="22"/>
      <c r="AD1112" s="22"/>
      <c r="AE1112" s="22"/>
      <c r="AF1112" s="22"/>
      <c r="AG1112" s="22"/>
      <c r="AH1112" s="22"/>
      <c r="AI1112" s="22"/>
      <c r="AJ1112" s="22"/>
      <c r="AK1112" s="22"/>
      <c r="AL1112" s="22"/>
      <c r="AM1112" s="22"/>
      <c r="AN1112" s="22"/>
      <c r="AO1112" s="22"/>
      <c r="AP1112" s="22"/>
      <c r="AQ1112" s="22"/>
      <c r="AR1112" s="22"/>
      <c r="AS1112" s="22"/>
      <c r="AT1112" s="22"/>
      <c r="AU1112" s="22"/>
      <c r="AV1112" s="22"/>
      <c r="AW1112" s="22"/>
      <c r="AX1112" s="22"/>
      <c r="AY1112" s="22"/>
      <c r="AZ1112" s="22"/>
      <c r="BA1112" s="22"/>
      <c r="BB1112" s="22"/>
      <c r="BC1112" s="22"/>
      <c r="BD1112" s="22"/>
      <c r="BE1112" s="22"/>
      <c r="BF1112" s="22"/>
      <c r="BG1112" s="22"/>
      <c r="BH1112" s="22"/>
      <c r="BI1112" s="22"/>
      <c r="BJ1112" s="22"/>
      <c r="BK1112" s="22"/>
      <c r="BL1112" s="22"/>
      <c r="BM1112" s="22"/>
      <c r="BN1112" s="22"/>
      <c r="BO1112" s="22"/>
      <c r="BP1112" s="22"/>
      <c r="BQ1112" s="22"/>
      <c r="BR1112" s="22"/>
      <c r="BS1112" s="22"/>
      <c r="BT1112" s="22"/>
      <c r="BU1112" s="22"/>
      <c r="BV1112" s="22"/>
      <c r="BW1112" s="22"/>
      <c r="BX1112" s="22"/>
      <c r="BY1112" s="22"/>
      <c r="BZ1112" s="22"/>
      <c r="CA1112" s="22"/>
      <c r="CB1112" s="22"/>
      <c r="CC1112" s="22"/>
      <c r="CD1112" s="22"/>
      <c r="CE1112" s="22"/>
      <c r="CF1112" s="22"/>
      <c r="CG1112" s="22"/>
      <c r="CH1112" s="22"/>
      <c r="CI1112" s="22"/>
      <c r="CJ1112" s="22"/>
      <c r="CK1112" s="22"/>
      <c r="CL1112" s="22"/>
      <c r="CM1112" s="22"/>
      <c r="CN1112" s="22"/>
      <c r="CO1112" s="22"/>
    </row>
    <row r="1113" spans="1:93" s="2" customFormat="1" x14ac:dyDescent="0.3">
      <c r="A1113" s="73" t="s">
        <v>240</v>
      </c>
      <c r="B1113" s="73" t="s">
        <v>349</v>
      </c>
      <c r="C1113" s="75" t="s">
        <v>282</v>
      </c>
      <c r="D1113" s="75" t="s">
        <v>449</v>
      </c>
      <c r="E1113" s="73"/>
      <c r="F1113" s="73" t="s">
        <v>138</v>
      </c>
      <c r="G1113" s="73" t="s">
        <v>156</v>
      </c>
      <c r="H1113" s="73" t="s">
        <v>156</v>
      </c>
      <c r="I1113" s="73" t="s">
        <v>468</v>
      </c>
      <c r="J1113" s="73" t="str">
        <f t="shared" si="17"/>
        <v>Average car miles</v>
      </c>
      <c r="K1113" s="28">
        <v>6.0999999999999997E-4</v>
      </c>
      <c r="L1113" s="48"/>
      <c r="M1113" s="22"/>
      <c r="N1113" s="22"/>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2"/>
      <c r="AS1113" s="22"/>
      <c r="AT1113" s="22"/>
      <c r="AU1113" s="22"/>
      <c r="AV1113" s="22"/>
      <c r="AW1113" s="22"/>
      <c r="AX1113" s="22"/>
      <c r="AY1113" s="22"/>
      <c r="AZ1113" s="22"/>
      <c r="BA1113" s="22"/>
      <c r="BB1113" s="22"/>
      <c r="BC1113" s="22"/>
      <c r="BD1113" s="22"/>
      <c r="BE1113" s="22"/>
      <c r="BF1113" s="22"/>
      <c r="BG1113" s="22"/>
      <c r="BH1113" s="22"/>
      <c r="BI1113" s="22"/>
      <c r="BJ1113" s="22"/>
      <c r="BK1113" s="22"/>
      <c r="BL1113" s="22"/>
      <c r="BM1113" s="22"/>
      <c r="BN1113" s="22"/>
      <c r="BO1113" s="22"/>
      <c r="BP1113" s="22"/>
      <c r="BQ1113" s="22"/>
      <c r="BR1113" s="22"/>
      <c r="BS1113" s="22"/>
      <c r="BT1113" s="22"/>
      <c r="BU1113" s="22"/>
      <c r="BV1113" s="22"/>
      <c r="BW1113" s="22"/>
      <c r="BX1113" s="22"/>
      <c r="BY1113" s="22"/>
      <c r="BZ1113" s="22"/>
      <c r="CA1113" s="22"/>
      <c r="CB1113" s="22"/>
      <c r="CC1113" s="22"/>
      <c r="CD1113" s="22"/>
      <c r="CE1113" s="22"/>
      <c r="CF1113" s="22"/>
      <c r="CG1113" s="22"/>
      <c r="CH1113" s="22"/>
      <c r="CI1113" s="22"/>
      <c r="CJ1113" s="22"/>
      <c r="CK1113" s="22"/>
      <c r="CL1113" s="22"/>
      <c r="CM1113" s="22"/>
      <c r="CN1113" s="22"/>
      <c r="CO1113" s="22"/>
    </row>
    <row r="1114" spans="1:93" s="2" customFormat="1" x14ac:dyDescent="0.3">
      <c r="A1114" s="73" t="s">
        <v>240</v>
      </c>
      <c r="B1114" s="73" t="s">
        <v>349</v>
      </c>
      <c r="C1114" s="75" t="s">
        <v>282</v>
      </c>
      <c r="D1114" s="75" t="s">
        <v>449</v>
      </c>
      <c r="E1114" s="73"/>
      <c r="F1114" s="73" t="s">
        <v>311</v>
      </c>
      <c r="G1114" s="73" t="s">
        <v>405</v>
      </c>
      <c r="H1114" s="73" t="s">
        <v>405</v>
      </c>
      <c r="I1114" s="73" t="s">
        <v>465</v>
      </c>
      <c r="J1114" s="73" t="str">
        <f t="shared" si="17"/>
        <v>Average car km</v>
      </c>
      <c r="K1114" s="28">
        <v>0.11473</v>
      </c>
      <c r="L1114" s="48"/>
      <c r="M1114" s="22"/>
      <c r="N1114" s="22"/>
      <c r="O1114" s="22"/>
      <c r="P1114" s="22"/>
      <c r="Q1114" s="22"/>
      <c r="R1114" s="22"/>
      <c r="S1114" s="22"/>
      <c r="T1114" s="22"/>
      <c r="U1114" s="22"/>
      <c r="V1114" s="22"/>
      <c r="W1114" s="22"/>
      <c r="X1114" s="22"/>
      <c r="Y1114" s="22"/>
      <c r="Z1114" s="22"/>
      <c r="AA1114" s="22"/>
      <c r="AB1114" s="22"/>
      <c r="AC1114" s="22"/>
      <c r="AD1114" s="22"/>
      <c r="AE1114" s="22"/>
      <c r="AF1114" s="22"/>
      <c r="AG1114" s="22"/>
      <c r="AH1114" s="22"/>
      <c r="AI1114" s="22"/>
      <c r="AJ1114" s="22"/>
      <c r="AK1114" s="22"/>
      <c r="AL1114" s="22"/>
      <c r="AM1114" s="22"/>
      <c r="AN1114" s="22"/>
      <c r="AO1114" s="22"/>
      <c r="AP1114" s="22"/>
      <c r="AQ1114" s="22"/>
      <c r="AR1114" s="22"/>
      <c r="AS1114" s="22"/>
      <c r="AT1114" s="22"/>
      <c r="AU1114" s="22"/>
      <c r="AV1114" s="22"/>
      <c r="AW1114" s="22"/>
      <c r="AX1114" s="22"/>
      <c r="AY1114" s="22"/>
      <c r="AZ1114" s="22"/>
      <c r="BA1114" s="22"/>
      <c r="BB1114" s="22"/>
      <c r="BC1114" s="22"/>
      <c r="BD1114" s="22"/>
      <c r="BE1114" s="22"/>
      <c r="BF1114" s="22"/>
      <c r="BG1114" s="22"/>
      <c r="BH1114" s="22"/>
      <c r="BI1114" s="22"/>
      <c r="BJ1114" s="22"/>
      <c r="BK1114" s="22"/>
      <c r="BL1114" s="22"/>
      <c r="BM1114" s="22"/>
      <c r="BN1114" s="22"/>
      <c r="BO1114" s="22"/>
      <c r="BP1114" s="22"/>
      <c r="BQ1114" s="22"/>
      <c r="BR1114" s="22"/>
      <c r="BS1114" s="22"/>
      <c r="BT1114" s="22"/>
      <c r="BU1114" s="22"/>
      <c r="BV1114" s="22"/>
      <c r="BW1114" s="22"/>
      <c r="BX1114" s="22"/>
      <c r="BY1114" s="22"/>
      <c r="BZ1114" s="22"/>
      <c r="CA1114" s="22"/>
      <c r="CB1114" s="22"/>
      <c r="CC1114" s="22"/>
      <c r="CD1114" s="22"/>
      <c r="CE1114" s="22"/>
      <c r="CF1114" s="22"/>
      <c r="CG1114" s="22"/>
      <c r="CH1114" s="22"/>
      <c r="CI1114" s="22"/>
      <c r="CJ1114" s="22"/>
      <c r="CK1114" s="22"/>
      <c r="CL1114" s="22"/>
      <c r="CM1114" s="22"/>
      <c r="CN1114" s="22"/>
      <c r="CO1114" s="22"/>
    </row>
    <row r="1115" spans="1:93" s="2" customFormat="1" x14ac:dyDescent="0.3">
      <c r="A1115" s="73" t="s">
        <v>240</v>
      </c>
      <c r="B1115" s="73" t="s">
        <v>349</v>
      </c>
      <c r="C1115" s="75" t="s">
        <v>282</v>
      </c>
      <c r="D1115" s="75" t="s">
        <v>449</v>
      </c>
      <c r="E1115" s="73"/>
      <c r="F1115" s="73" t="s">
        <v>311</v>
      </c>
      <c r="G1115" s="73" t="s">
        <v>405</v>
      </c>
      <c r="H1115" s="73" t="s">
        <v>405</v>
      </c>
      <c r="I1115" s="73" t="s">
        <v>466</v>
      </c>
      <c r="J1115" s="73" t="str">
        <f t="shared" si="17"/>
        <v>Average car km</v>
      </c>
      <c r="K1115" s="28">
        <v>1.6000000000000001E-4</v>
      </c>
      <c r="L1115" s="48"/>
      <c r="M1115" s="22"/>
      <c r="N1115" s="22"/>
      <c r="O1115" s="22"/>
      <c r="P1115" s="22"/>
      <c r="Q1115" s="22"/>
      <c r="R1115" s="22"/>
      <c r="S1115" s="22"/>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2"/>
      <c r="AS1115" s="22"/>
      <c r="AT1115" s="22"/>
      <c r="AU1115" s="22"/>
      <c r="AV1115" s="22"/>
      <c r="AW1115" s="22"/>
      <c r="AX1115" s="22"/>
      <c r="AY1115" s="22"/>
      <c r="AZ1115" s="22"/>
      <c r="BA1115" s="22"/>
      <c r="BB1115" s="22"/>
      <c r="BC1115" s="22"/>
      <c r="BD1115" s="22"/>
      <c r="BE1115" s="22"/>
      <c r="BF1115" s="22"/>
      <c r="BG1115" s="22"/>
      <c r="BH1115" s="22"/>
      <c r="BI1115" s="22"/>
      <c r="BJ1115" s="22"/>
      <c r="BK1115" s="22"/>
      <c r="BL1115" s="22"/>
      <c r="BM1115" s="22"/>
      <c r="BN1115" s="22"/>
      <c r="BO1115" s="22"/>
      <c r="BP1115" s="22"/>
      <c r="BQ1115" s="22"/>
      <c r="BR1115" s="22"/>
      <c r="BS1115" s="22"/>
      <c r="BT1115" s="22"/>
      <c r="BU1115" s="22"/>
      <c r="BV1115" s="22"/>
      <c r="BW1115" s="22"/>
      <c r="BX1115" s="22"/>
      <c r="BY1115" s="22"/>
      <c r="BZ1115" s="22"/>
      <c r="CA1115" s="22"/>
      <c r="CB1115" s="22"/>
      <c r="CC1115" s="22"/>
      <c r="CD1115" s="22"/>
      <c r="CE1115" s="22"/>
      <c r="CF1115" s="22"/>
      <c r="CG1115" s="22"/>
      <c r="CH1115" s="22"/>
      <c r="CI1115" s="22"/>
      <c r="CJ1115" s="22"/>
      <c r="CK1115" s="22"/>
      <c r="CL1115" s="22"/>
      <c r="CM1115" s="22"/>
      <c r="CN1115" s="22"/>
      <c r="CO1115" s="22"/>
    </row>
    <row r="1116" spans="1:93" s="2" customFormat="1" x14ac:dyDescent="0.3">
      <c r="A1116" s="73" t="s">
        <v>240</v>
      </c>
      <c r="B1116" s="73" t="s">
        <v>349</v>
      </c>
      <c r="C1116" s="75" t="s">
        <v>282</v>
      </c>
      <c r="D1116" s="75" t="s">
        <v>449</v>
      </c>
      <c r="E1116" s="73"/>
      <c r="F1116" s="73" t="s">
        <v>311</v>
      </c>
      <c r="G1116" s="73" t="s">
        <v>405</v>
      </c>
      <c r="H1116" s="73" t="s">
        <v>405</v>
      </c>
      <c r="I1116" s="73" t="s">
        <v>467</v>
      </c>
      <c r="J1116" s="73" t="str">
        <f t="shared" si="17"/>
        <v>Average car km</v>
      </c>
      <c r="K1116" s="28">
        <v>0.11346000000000001</v>
      </c>
      <c r="L1116" s="48"/>
      <c r="M1116" s="22"/>
      <c r="N1116" s="22"/>
      <c r="O1116" s="22"/>
      <c r="P1116" s="22"/>
      <c r="Q1116" s="22"/>
      <c r="R1116" s="22"/>
      <c r="S1116" s="22"/>
      <c r="T1116" s="22"/>
      <c r="U1116" s="22"/>
      <c r="V1116" s="22"/>
      <c r="W1116" s="22"/>
      <c r="X1116" s="22"/>
      <c r="Y1116" s="22"/>
      <c r="Z1116" s="22"/>
      <c r="AA1116" s="22"/>
      <c r="AB1116" s="22"/>
      <c r="AC1116" s="22"/>
      <c r="AD1116" s="22"/>
      <c r="AE1116" s="22"/>
      <c r="AF1116" s="22"/>
      <c r="AG1116" s="22"/>
      <c r="AH1116" s="22"/>
      <c r="AI1116" s="22"/>
      <c r="AJ1116" s="22"/>
      <c r="AK1116" s="22"/>
      <c r="AL1116" s="22"/>
      <c r="AM1116" s="22"/>
      <c r="AN1116" s="22"/>
      <c r="AO1116" s="22"/>
      <c r="AP1116" s="22"/>
      <c r="AQ1116" s="22"/>
      <c r="AR1116" s="22"/>
      <c r="AS1116" s="22"/>
      <c r="AT1116" s="22"/>
      <c r="AU1116" s="22"/>
      <c r="AV1116" s="22"/>
      <c r="AW1116" s="22"/>
      <c r="AX1116" s="22"/>
      <c r="AY1116" s="22"/>
      <c r="AZ1116" s="22"/>
      <c r="BA1116" s="22"/>
      <c r="BB1116" s="22"/>
      <c r="BC1116" s="22"/>
      <c r="BD1116" s="22"/>
      <c r="BE1116" s="22"/>
      <c r="BF1116" s="22"/>
      <c r="BG1116" s="22"/>
      <c r="BH1116" s="22"/>
      <c r="BI1116" s="22"/>
      <c r="BJ1116" s="22"/>
      <c r="BK1116" s="22"/>
      <c r="BL1116" s="22"/>
      <c r="BM1116" s="22"/>
      <c r="BN1116" s="22"/>
      <c r="BO1116" s="22"/>
      <c r="BP1116" s="22"/>
      <c r="BQ1116" s="22"/>
      <c r="BR1116" s="22"/>
      <c r="BS1116" s="22"/>
      <c r="BT1116" s="22"/>
      <c r="BU1116" s="22"/>
      <c r="BV1116" s="22"/>
      <c r="BW1116" s="22"/>
      <c r="BX1116" s="22"/>
      <c r="BY1116" s="22"/>
      <c r="BZ1116" s="22"/>
      <c r="CA1116" s="22"/>
      <c r="CB1116" s="22"/>
      <c r="CC1116" s="22"/>
      <c r="CD1116" s="22"/>
      <c r="CE1116" s="22"/>
      <c r="CF1116" s="22"/>
      <c r="CG1116" s="22"/>
      <c r="CH1116" s="22"/>
      <c r="CI1116" s="22"/>
      <c r="CJ1116" s="22"/>
      <c r="CK1116" s="22"/>
      <c r="CL1116" s="22"/>
      <c r="CM1116" s="22"/>
      <c r="CN1116" s="22"/>
      <c r="CO1116" s="22"/>
    </row>
    <row r="1117" spans="1:93" s="2" customFormat="1" x14ac:dyDescent="0.3">
      <c r="A1117" s="73" t="s">
        <v>240</v>
      </c>
      <c r="B1117" s="73" t="s">
        <v>349</v>
      </c>
      <c r="C1117" s="75" t="s">
        <v>282</v>
      </c>
      <c r="D1117" s="75" t="s">
        <v>449</v>
      </c>
      <c r="E1117" s="73"/>
      <c r="F1117" s="73" t="s">
        <v>311</v>
      </c>
      <c r="G1117" s="73" t="s">
        <v>405</v>
      </c>
      <c r="H1117" s="73" t="s">
        <v>405</v>
      </c>
      <c r="I1117" s="73" t="s">
        <v>468</v>
      </c>
      <c r="J1117" s="73" t="str">
        <f t="shared" si="17"/>
        <v>Average car km</v>
      </c>
      <c r="K1117" s="28">
        <v>1.1100000000000001E-3</v>
      </c>
      <c r="L1117" s="48"/>
      <c r="M1117" s="22"/>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c r="BA1117" s="22"/>
      <c r="BB1117" s="22"/>
      <c r="BC1117" s="22"/>
      <c r="BD1117" s="22"/>
      <c r="BE1117" s="22"/>
      <c r="BF1117" s="22"/>
      <c r="BG1117" s="22"/>
      <c r="BH1117" s="22"/>
      <c r="BI1117" s="22"/>
      <c r="BJ1117" s="22"/>
      <c r="BK1117" s="22"/>
      <c r="BL1117" s="22"/>
      <c r="BM1117" s="22"/>
      <c r="BN1117" s="22"/>
      <c r="BO1117" s="22"/>
      <c r="BP1117" s="22"/>
      <c r="BQ1117" s="22"/>
      <c r="BR1117" s="22"/>
      <c r="BS1117" s="22"/>
      <c r="BT1117" s="22"/>
      <c r="BU1117" s="22"/>
      <c r="BV1117" s="22"/>
      <c r="BW1117" s="22"/>
      <c r="BX1117" s="22"/>
      <c r="BY1117" s="22"/>
      <c r="BZ1117" s="22"/>
      <c r="CA1117" s="22"/>
      <c r="CB1117" s="22"/>
      <c r="CC1117" s="22"/>
      <c r="CD1117" s="22"/>
      <c r="CE1117" s="22"/>
      <c r="CF1117" s="22"/>
      <c r="CG1117" s="22"/>
      <c r="CH1117" s="22"/>
      <c r="CI1117" s="22"/>
      <c r="CJ1117" s="22"/>
      <c r="CK1117" s="22"/>
      <c r="CL1117" s="22"/>
      <c r="CM1117" s="22"/>
      <c r="CN1117" s="22"/>
      <c r="CO1117" s="22"/>
    </row>
    <row r="1118" spans="1:93" s="2" customFormat="1" x14ac:dyDescent="0.3">
      <c r="A1118" s="73" t="s">
        <v>240</v>
      </c>
      <c r="B1118" s="73" t="s">
        <v>349</v>
      </c>
      <c r="C1118" s="75" t="s">
        <v>282</v>
      </c>
      <c r="D1118" s="75" t="s">
        <v>449</v>
      </c>
      <c r="E1118" s="73"/>
      <c r="F1118" s="73" t="s">
        <v>311</v>
      </c>
      <c r="G1118" s="73" t="s">
        <v>156</v>
      </c>
      <c r="H1118" s="73" t="s">
        <v>156</v>
      </c>
      <c r="I1118" s="73" t="s">
        <v>465</v>
      </c>
      <c r="J1118" s="73" t="str">
        <f t="shared" si="17"/>
        <v>Average car miles</v>
      </c>
      <c r="K1118" s="28">
        <v>0.18464000000000003</v>
      </c>
      <c r="L1118" s="48"/>
      <c r="M1118" s="22"/>
      <c r="N1118" s="22"/>
      <c r="O1118" s="22"/>
      <c r="P1118" s="22"/>
      <c r="Q1118" s="22"/>
      <c r="R1118" s="22"/>
      <c r="S1118" s="22"/>
      <c r="T1118" s="22"/>
      <c r="U1118" s="22"/>
      <c r="V1118" s="22"/>
      <c r="W1118" s="22"/>
      <c r="X1118" s="22"/>
      <c r="Y1118" s="22"/>
      <c r="Z1118" s="22"/>
      <c r="AA1118" s="22"/>
      <c r="AB1118" s="22"/>
      <c r="AC1118" s="22"/>
      <c r="AD1118" s="22"/>
      <c r="AE1118" s="22"/>
      <c r="AF1118" s="22"/>
      <c r="AG1118" s="22"/>
      <c r="AH1118" s="22"/>
      <c r="AI1118" s="22"/>
      <c r="AJ1118" s="22"/>
      <c r="AK1118" s="22"/>
      <c r="AL1118" s="22"/>
      <c r="AM1118" s="22"/>
      <c r="AN1118" s="22"/>
      <c r="AO1118" s="22"/>
      <c r="AP1118" s="22"/>
      <c r="AQ1118" s="22"/>
      <c r="AR1118" s="22"/>
      <c r="AS1118" s="22"/>
      <c r="AT1118" s="22"/>
      <c r="AU1118" s="22"/>
      <c r="AV1118" s="22"/>
      <c r="AW1118" s="22"/>
      <c r="AX1118" s="22"/>
      <c r="AY1118" s="22"/>
      <c r="AZ1118" s="22"/>
      <c r="BA1118" s="22"/>
      <c r="BB1118" s="22"/>
      <c r="BC1118" s="22"/>
      <c r="BD1118" s="22"/>
      <c r="BE1118" s="22"/>
      <c r="BF1118" s="22"/>
      <c r="BG1118" s="22"/>
      <c r="BH1118" s="22"/>
      <c r="BI1118" s="22"/>
      <c r="BJ1118" s="22"/>
      <c r="BK1118" s="22"/>
      <c r="BL1118" s="22"/>
      <c r="BM1118" s="22"/>
      <c r="BN1118" s="22"/>
      <c r="BO1118" s="22"/>
      <c r="BP1118" s="22"/>
      <c r="BQ1118" s="22"/>
      <c r="BR1118" s="22"/>
      <c r="BS1118" s="22"/>
      <c r="BT1118" s="22"/>
      <c r="BU1118" s="22"/>
      <c r="BV1118" s="22"/>
      <c r="BW1118" s="22"/>
      <c r="BX1118" s="22"/>
      <c r="BY1118" s="22"/>
      <c r="BZ1118" s="22"/>
      <c r="CA1118" s="22"/>
      <c r="CB1118" s="22"/>
      <c r="CC1118" s="22"/>
      <c r="CD1118" s="22"/>
      <c r="CE1118" s="22"/>
      <c r="CF1118" s="22"/>
      <c r="CG1118" s="22"/>
      <c r="CH1118" s="22"/>
      <c r="CI1118" s="22"/>
      <c r="CJ1118" s="22"/>
      <c r="CK1118" s="22"/>
      <c r="CL1118" s="22"/>
      <c r="CM1118" s="22"/>
      <c r="CN1118" s="22"/>
      <c r="CO1118" s="22"/>
    </row>
    <row r="1119" spans="1:93" s="2" customFormat="1" x14ac:dyDescent="0.3">
      <c r="A1119" s="73" t="s">
        <v>240</v>
      </c>
      <c r="B1119" s="73" t="s">
        <v>349</v>
      </c>
      <c r="C1119" s="75" t="s">
        <v>282</v>
      </c>
      <c r="D1119" s="75" t="s">
        <v>449</v>
      </c>
      <c r="E1119" s="73"/>
      <c r="F1119" s="73" t="s">
        <v>311</v>
      </c>
      <c r="G1119" s="73" t="s">
        <v>156</v>
      </c>
      <c r="H1119" s="73" t="s">
        <v>156</v>
      </c>
      <c r="I1119" s="73" t="s">
        <v>466</v>
      </c>
      <c r="J1119" s="73" t="str">
        <f t="shared" si="17"/>
        <v>Average car miles</v>
      </c>
      <c r="K1119" s="28">
        <v>2.5999999999999998E-4</v>
      </c>
      <c r="L1119" s="48"/>
      <c r="M1119" s="22"/>
      <c r="N1119" s="22"/>
      <c r="O1119" s="22"/>
      <c r="P1119" s="22"/>
      <c r="Q1119" s="22"/>
      <c r="R1119" s="22"/>
      <c r="S1119" s="22"/>
      <c r="T1119" s="22"/>
      <c r="U1119" s="22"/>
      <c r="V1119" s="22"/>
      <c r="W1119" s="22"/>
      <c r="X1119" s="22"/>
      <c r="Y1119" s="22"/>
      <c r="Z1119" s="22"/>
      <c r="AA1119" s="22"/>
      <c r="AB1119" s="22"/>
      <c r="AC1119" s="22"/>
      <c r="AD1119" s="22"/>
      <c r="AE1119" s="22"/>
      <c r="AF1119" s="22"/>
      <c r="AG1119" s="22"/>
      <c r="AH1119" s="22"/>
      <c r="AI1119" s="22"/>
      <c r="AJ1119" s="22"/>
      <c r="AK1119" s="22"/>
      <c r="AL1119" s="22"/>
      <c r="AM1119" s="22"/>
      <c r="AN1119" s="22"/>
      <c r="AO1119" s="22"/>
      <c r="AP1119" s="22"/>
      <c r="AQ1119" s="22"/>
      <c r="AR1119" s="22"/>
      <c r="AS1119" s="22"/>
      <c r="AT1119" s="22"/>
      <c r="AU1119" s="22"/>
      <c r="AV1119" s="22"/>
      <c r="AW1119" s="22"/>
      <c r="AX1119" s="22"/>
      <c r="AY1119" s="22"/>
      <c r="AZ1119" s="22"/>
      <c r="BA1119" s="22"/>
      <c r="BB1119" s="22"/>
      <c r="BC1119" s="22"/>
      <c r="BD1119" s="22"/>
      <c r="BE1119" s="22"/>
      <c r="BF1119" s="22"/>
      <c r="BG1119" s="22"/>
      <c r="BH1119" s="22"/>
      <c r="BI1119" s="22"/>
      <c r="BJ1119" s="22"/>
      <c r="BK1119" s="22"/>
      <c r="BL1119" s="22"/>
      <c r="BM1119" s="22"/>
      <c r="BN1119" s="22"/>
      <c r="BO1119" s="22"/>
      <c r="BP1119" s="22"/>
      <c r="BQ1119" s="22"/>
      <c r="BR1119" s="22"/>
      <c r="BS1119" s="22"/>
      <c r="BT1119" s="22"/>
      <c r="BU1119" s="22"/>
      <c r="BV1119" s="22"/>
      <c r="BW1119" s="22"/>
      <c r="BX1119" s="22"/>
      <c r="BY1119" s="22"/>
      <c r="BZ1119" s="22"/>
      <c r="CA1119" s="22"/>
      <c r="CB1119" s="22"/>
      <c r="CC1119" s="22"/>
      <c r="CD1119" s="22"/>
      <c r="CE1119" s="22"/>
      <c r="CF1119" s="22"/>
      <c r="CG1119" s="22"/>
      <c r="CH1119" s="22"/>
      <c r="CI1119" s="22"/>
      <c r="CJ1119" s="22"/>
      <c r="CK1119" s="22"/>
      <c r="CL1119" s="22"/>
      <c r="CM1119" s="22"/>
      <c r="CN1119" s="22"/>
      <c r="CO1119" s="22"/>
    </row>
    <row r="1120" spans="1:93" s="2" customFormat="1" x14ac:dyDescent="0.3">
      <c r="A1120" s="73" t="s">
        <v>240</v>
      </c>
      <c r="B1120" s="73" t="s">
        <v>349</v>
      </c>
      <c r="C1120" s="75" t="s">
        <v>282</v>
      </c>
      <c r="D1120" s="75" t="s">
        <v>449</v>
      </c>
      <c r="E1120" s="73"/>
      <c r="F1120" s="73" t="s">
        <v>311</v>
      </c>
      <c r="G1120" s="73" t="s">
        <v>156</v>
      </c>
      <c r="H1120" s="73" t="s">
        <v>156</v>
      </c>
      <c r="I1120" s="73" t="s">
        <v>467</v>
      </c>
      <c r="J1120" s="73" t="str">
        <f t="shared" si="17"/>
        <v>Average car miles</v>
      </c>
      <c r="K1120" s="28">
        <v>0.18259</v>
      </c>
      <c r="L1120" s="48"/>
      <c r="M1120" s="22"/>
      <c r="N1120" s="22"/>
      <c r="O1120" s="22"/>
      <c r="P1120" s="22"/>
      <c r="Q1120" s="22"/>
      <c r="R1120" s="22"/>
      <c r="S1120" s="22"/>
      <c r="T1120" s="22"/>
      <c r="U1120" s="22"/>
      <c r="V1120" s="22"/>
      <c r="W1120" s="22"/>
      <c r="X1120" s="22"/>
      <c r="Y1120" s="22"/>
      <c r="Z1120" s="22"/>
      <c r="AA1120" s="22"/>
      <c r="AB1120" s="22"/>
      <c r="AC1120" s="22"/>
      <c r="AD1120" s="22"/>
      <c r="AE1120" s="22"/>
      <c r="AF1120" s="22"/>
      <c r="AG1120" s="22"/>
      <c r="AH1120" s="22"/>
      <c r="AI1120" s="22"/>
      <c r="AJ1120" s="22"/>
      <c r="AK1120" s="22"/>
      <c r="AL1120" s="22"/>
      <c r="AM1120" s="22"/>
      <c r="AN1120" s="22"/>
      <c r="AO1120" s="22"/>
      <c r="AP1120" s="22"/>
      <c r="AQ1120" s="22"/>
      <c r="AR1120" s="22"/>
      <c r="AS1120" s="22"/>
      <c r="AT1120" s="22"/>
      <c r="AU1120" s="22"/>
      <c r="AV1120" s="22"/>
      <c r="AW1120" s="22"/>
      <c r="AX1120" s="22"/>
      <c r="AY1120" s="22"/>
      <c r="AZ1120" s="22"/>
      <c r="BA1120" s="22"/>
      <c r="BB1120" s="22"/>
      <c r="BC1120" s="22"/>
      <c r="BD1120" s="22"/>
      <c r="BE1120" s="22"/>
      <c r="BF1120" s="22"/>
      <c r="BG1120" s="22"/>
      <c r="BH1120" s="22"/>
      <c r="BI1120" s="22"/>
      <c r="BJ1120" s="22"/>
      <c r="BK1120" s="22"/>
      <c r="BL1120" s="22"/>
      <c r="BM1120" s="22"/>
      <c r="BN1120" s="22"/>
      <c r="BO1120" s="22"/>
      <c r="BP1120" s="22"/>
      <c r="BQ1120" s="22"/>
      <c r="BR1120" s="22"/>
      <c r="BS1120" s="22"/>
      <c r="BT1120" s="22"/>
      <c r="BU1120" s="22"/>
      <c r="BV1120" s="22"/>
      <c r="BW1120" s="22"/>
      <c r="BX1120" s="22"/>
      <c r="BY1120" s="22"/>
      <c r="BZ1120" s="22"/>
      <c r="CA1120" s="22"/>
      <c r="CB1120" s="22"/>
      <c r="CC1120" s="22"/>
      <c r="CD1120" s="22"/>
      <c r="CE1120" s="22"/>
      <c r="CF1120" s="22"/>
      <c r="CG1120" s="22"/>
      <c r="CH1120" s="22"/>
      <c r="CI1120" s="22"/>
      <c r="CJ1120" s="22"/>
      <c r="CK1120" s="22"/>
      <c r="CL1120" s="22"/>
      <c r="CM1120" s="22"/>
      <c r="CN1120" s="22"/>
      <c r="CO1120" s="22"/>
    </row>
    <row r="1121" spans="1:93" s="2" customFormat="1" x14ac:dyDescent="0.3">
      <c r="A1121" s="73" t="s">
        <v>240</v>
      </c>
      <c r="B1121" s="73" t="s">
        <v>349</v>
      </c>
      <c r="C1121" s="75" t="s">
        <v>282</v>
      </c>
      <c r="D1121" s="75" t="s">
        <v>449</v>
      </c>
      <c r="E1121" s="73"/>
      <c r="F1121" s="73" t="s">
        <v>311</v>
      </c>
      <c r="G1121" s="73" t="s">
        <v>156</v>
      </c>
      <c r="H1121" s="73" t="s">
        <v>156</v>
      </c>
      <c r="I1121" s="73" t="s">
        <v>468</v>
      </c>
      <c r="J1121" s="73" t="str">
        <f t="shared" si="17"/>
        <v>Average car miles</v>
      </c>
      <c r="K1121" s="28">
        <v>1.7899999999999999E-3</v>
      </c>
      <c r="L1121" s="48"/>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c r="BA1121" s="22"/>
      <c r="BB1121" s="22"/>
      <c r="BC1121" s="22"/>
      <c r="BD1121" s="22"/>
      <c r="BE1121" s="22"/>
      <c r="BF1121" s="22"/>
      <c r="BG1121" s="22"/>
      <c r="BH1121" s="22"/>
      <c r="BI1121" s="22"/>
      <c r="BJ1121" s="22"/>
      <c r="BK1121" s="22"/>
      <c r="BL1121" s="22"/>
      <c r="BM1121" s="22"/>
      <c r="BN1121" s="22"/>
      <c r="BO1121" s="22"/>
      <c r="BP1121" s="22"/>
      <c r="BQ1121" s="22"/>
      <c r="BR1121" s="22"/>
      <c r="BS1121" s="22"/>
      <c r="BT1121" s="22"/>
      <c r="BU1121" s="22"/>
      <c r="BV1121" s="22"/>
      <c r="BW1121" s="22"/>
      <c r="BX1121" s="22"/>
      <c r="BY1121" s="22"/>
      <c r="BZ1121" s="22"/>
      <c r="CA1121" s="22"/>
      <c r="CB1121" s="22"/>
      <c r="CC1121" s="22"/>
      <c r="CD1121" s="22"/>
      <c r="CE1121" s="22"/>
      <c r="CF1121" s="22"/>
      <c r="CG1121" s="22"/>
      <c r="CH1121" s="22"/>
      <c r="CI1121" s="22"/>
      <c r="CJ1121" s="22"/>
      <c r="CK1121" s="22"/>
      <c r="CL1121" s="22"/>
      <c r="CM1121" s="22"/>
      <c r="CN1121" s="22"/>
      <c r="CO1121" s="22"/>
    </row>
    <row r="1122" spans="1:93" s="2" customFormat="1" x14ac:dyDescent="0.3">
      <c r="A1122" s="73" t="s">
        <v>240</v>
      </c>
      <c r="B1122" s="73" t="s">
        <v>349</v>
      </c>
      <c r="C1122" s="75" t="s">
        <v>282</v>
      </c>
      <c r="D1122" s="75" t="s">
        <v>449</v>
      </c>
      <c r="E1122" s="73"/>
      <c r="F1122" s="73" t="s">
        <v>77</v>
      </c>
      <c r="G1122" s="73" t="s">
        <v>405</v>
      </c>
      <c r="H1122" s="73" t="s">
        <v>405</v>
      </c>
      <c r="I1122" s="73" t="s">
        <v>465</v>
      </c>
      <c r="J1122" s="73" t="str">
        <f t="shared" si="17"/>
        <v>Average car km</v>
      </c>
      <c r="K1122" s="28">
        <v>0.17802999999999999</v>
      </c>
      <c r="L1122" s="48"/>
      <c r="M1122" s="22"/>
      <c r="N1122" s="22"/>
      <c r="O1122" s="22"/>
      <c r="P1122" s="22"/>
      <c r="Q1122" s="22"/>
      <c r="R1122" s="22"/>
      <c r="S1122" s="22"/>
      <c r="T1122" s="22"/>
      <c r="U1122" s="22"/>
      <c r="V1122" s="22"/>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22"/>
      <c r="BA1122" s="22"/>
      <c r="BB1122" s="22"/>
      <c r="BC1122" s="22"/>
      <c r="BD1122" s="22"/>
      <c r="BE1122" s="22"/>
      <c r="BF1122" s="22"/>
      <c r="BG1122" s="22"/>
      <c r="BH1122" s="22"/>
      <c r="BI1122" s="22"/>
      <c r="BJ1122" s="22"/>
      <c r="BK1122" s="22"/>
      <c r="BL1122" s="22"/>
      <c r="BM1122" s="22"/>
      <c r="BN1122" s="22"/>
      <c r="BO1122" s="22"/>
      <c r="BP1122" s="22"/>
      <c r="BQ1122" s="22"/>
      <c r="BR1122" s="22"/>
      <c r="BS1122" s="22"/>
      <c r="BT1122" s="22"/>
      <c r="BU1122" s="22"/>
      <c r="BV1122" s="22"/>
      <c r="BW1122" s="22"/>
      <c r="BX1122" s="22"/>
      <c r="BY1122" s="22"/>
      <c r="BZ1122" s="22"/>
      <c r="CA1122" s="22"/>
      <c r="CB1122" s="22"/>
      <c r="CC1122" s="22"/>
      <c r="CD1122" s="22"/>
      <c r="CE1122" s="22"/>
      <c r="CF1122" s="22"/>
      <c r="CG1122" s="22"/>
      <c r="CH1122" s="22"/>
      <c r="CI1122" s="22"/>
      <c r="CJ1122" s="22"/>
      <c r="CK1122" s="22"/>
      <c r="CL1122" s="22"/>
      <c r="CM1122" s="22"/>
      <c r="CN1122" s="22"/>
      <c r="CO1122" s="22"/>
    </row>
    <row r="1123" spans="1:93" s="2" customFormat="1" x14ac:dyDescent="0.3">
      <c r="A1123" s="73" t="s">
        <v>240</v>
      </c>
      <c r="B1123" s="73" t="s">
        <v>349</v>
      </c>
      <c r="C1123" s="75" t="s">
        <v>282</v>
      </c>
      <c r="D1123" s="75" t="s">
        <v>449</v>
      </c>
      <c r="E1123" s="73"/>
      <c r="F1123" s="73" t="s">
        <v>77</v>
      </c>
      <c r="G1123" s="73" t="s">
        <v>405</v>
      </c>
      <c r="H1123" s="73" t="s">
        <v>405</v>
      </c>
      <c r="I1123" s="73" t="s">
        <v>466</v>
      </c>
      <c r="J1123" s="73" t="str">
        <f t="shared" si="17"/>
        <v>Average car km</v>
      </c>
      <c r="K1123" s="28">
        <v>1.5900000000000001E-3</v>
      </c>
      <c r="L1123" s="48"/>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22"/>
      <c r="BA1123" s="22"/>
      <c r="BB1123" s="22"/>
      <c r="BC1123" s="22"/>
      <c r="BD1123" s="22"/>
      <c r="BE1123" s="22"/>
      <c r="BF1123" s="22"/>
      <c r="BG1123" s="22"/>
      <c r="BH1123" s="22"/>
      <c r="BI1123" s="22"/>
      <c r="BJ1123" s="22"/>
      <c r="BK1123" s="22"/>
      <c r="BL1123" s="22"/>
      <c r="BM1123" s="22"/>
      <c r="BN1123" s="22"/>
      <c r="BO1123" s="22"/>
      <c r="BP1123" s="22"/>
      <c r="BQ1123" s="22"/>
      <c r="BR1123" s="22"/>
      <c r="BS1123" s="22"/>
      <c r="BT1123" s="22"/>
      <c r="BU1123" s="22"/>
      <c r="BV1123" s="22"/>
      <c r="BW1123" s="22"/>
      <c r="BX1123" s="22"/>
      <c r="BY1123" s="22"/>
      <c r="BZ1123" s="22"/>
      <c r="CA1123" s="22"/>
      <c r="CB1123" s="22"/>
      <c r="CC1123" s="22"/>
      <c r="CD1123" s="22"/>
      <c r="CE1123" s="22"/>
      <c r="CF1123" s="22"/>
      <c r="CG1123" s="22"/>
      <c r="CH1123" s="22"/>
      <c r="CI1123" s="22"/>
      <c r="CJ1123" s="22"/>
      <c r="CK1123" s="22"/>
      <c r="CL1123" s="22"/>
      <c r="CM1123" s="22"/>
      <c r="CN1123" s="22"/>
      <c r="CO1123" s="22"/>
    </row>
    <row r="1124" spans="1:93" s="2" customFormat="1" x14ac:dyDescent="0.3">
      <c r="A1124" s="73" t="s">
        <v>240</v>
      </c>
      <c r="B1124" s="73" t="s">
        <v>349</v>
      </c>
      <c r="C1124" s="75" t="s">
        <v>282</v>
      </c>
      <c r="D1124" s="75" t="s">
        <v>449</v>
      </c>
      <c r="E1124" s="73"/>
      <c r="F1124" s="73" t="s">
        <v>77</v>
      </c>
      <c r="G1124" s="73" t="s">
        <v>405</v>
      </c>
      <c r="H1124" s="73" t="s">
        <v>405</v>
      </c>
      <c r="I1124" s="73" t="s">
        <v>467</v>
      </c>
      <c r="J1124" s="73" t="str">
        <f t="shared" si="17"/>
        <v>Average car km</v>
      </c>
      <c r="K1124" s="28">
        <v>0.17599000000000001</v>
      </c>
      <c r="L1124" s="48"/>
      <c r="M1124" s="22"/>
      <c r="N1124" s="22"/>
      <c r="O1124" s="22"/>
      <c r="P1124" s="22"/>
      <c r="Q1124" s="22"/>
      <c r="R1124" s="22"/>
      <c r="S1124" s="22"/>
      <c r="T1124" s="22"/>
      <c r="U1124" s="22"/>
      <c r="V1124" s="22"/>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c r="BA1124" s="22"/>
      <c r="BB1124" s="22"/>
      <c r="BC1124" s="22"/>
      <c r="BD1124" s="22"/>
      <c r="BE1124" s="22"/>
      <c r="BF1124" s="22"/>
      <c r="BG1124" s="22"/>
      <c r="BH1124" s="22"/>
      <c r="BI1124" s="22"/>
      <c r="BJ1124" s="22"/>
      <c r="BK1124" s="22"/>
      <c r="BL1124" s="22"/>
      <c r="BM1124" s="22"/>
      <c r="BN1124" s="22"/>
      <c r="BO1124" s="22"/>
      <c r="BP1124" s="22"/>
      <c r="BQ1124" s="22"/>
      <c r="BR1124" s="22"/>
      <c r="BS1124" s="22"/>
      <c r="BT1124" s="22"/>
      <c r="BU1124" s="22"/>
      <c r="BV1124" s="22"/>
      <c r="BW1124" s="22"/>
      <c r="BX1124" s="22"/>
      <c r="BY1124" s="22"/>
      <c r="BZ1124" s="22"/>
      <c r="CA1124" s="22"/>
      <c r="CB1124" s="22"/>
      <c r="CC1124" s="22"/>
      <c r="CD1124" s="22"/>
      <c r="CE1124" s="22"/>
      <c r="CF1124" s="22"/>
      <c r="CG1124" s="22"/>
      <c r="CH1124" s="22"/>
      <c r="CI1124" s="22"/>
      <c r="CJ1124" s="22"/>
      <c r="CK1124" s="22"/>
      <c r="CL1124" s="22"/>
      <c r="CM1124" s="22"/>
      <c r="CN1124" s="22"/>
      <c r="CO1124" s="22"/>
    </row>
    <row r="1125" spans="1:93" s="2" customFormat="1" x14ac:dyDescent="0.3">
      <c r="A1125" s="73" t="s">
        <v>240</v>
      </c>
      <c r="B1125" s="73" t="s">
        <v>349</v>
      </c>
      <c r="C1125" s="75" t="s">
        <v>282</v>
      </c>
      <c r="D1125" s="75" t="s">
        <v>449</v>
      </c>
      <c r="E1125" s="73"/>
      <c r="F1125" s="73" t="s">
        <v>77</v>
      </c>
      <c r="G1125" s="73" t="s">
        <v>405</v>
      </c>
      <c r="H1125" s="73" t="s">
        <v>405</v>
      </c>
      <c r="I1125" s="73" t="s">
        <v>468</v>
      </c>
      <c r="J1125" s="73" t="str">
        <f t="shared" si="17"/>
        <v>Average car km</v>
      </c>
      <c r="K1125" s="28">
        <v>4.4999999999999999E-4</v>
      </c>
      <c r="L1125" s="48"/>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c r="BA1125" s="22"/>
      <c r="BB1125" s="22"/>
      <c r="BC1125" s="22"/>
      <c r="BD1125" s="22"/>
      <c r="BE1125" s="22"/>
      <c r="BF1125" s="22"/>
      <c r="BG1125" s="22"/>
      <c r="BH1125" s="22"/>
      <c r="BI1125" s="22"/>
      <c r="BJ1125" s="22"/>
      <c r="BK1125" s="22"/>
      <c r="BL1125" s="22"/>
      <c r="BM1125" s="22"/>
      <c r="BN1125" s="22"/>
      <c r="BO1125" s="22"/>
      <c r="BP1125" s="22"/>
      <c r="BQ1125" s="22"/>
      <c r="BR1125" s="22"/>
      <c r="BS1125" s="22"/>
      <c r="BT1125" s="22"/>
      <c r="BU1125" s="22"/>
      <c r="BV1125" s="22"/>
      <c r="BW1125" s="22"/>
      <c r="BX1125" s="22"/>
      <c r="BY1125" s="22"/>
      <c r="BZ1125" s="22"/>
      <c r="CA1125" s="22"/>
      <c r="CB1125" s="22"/>
      <c r="CC1125" s="22"/>
      <c r="CD1125" s="22"/>
      <c r="CE1125" s="22"/>
      <c r="CF1125" s="22"/>
      <c r="CG1125" s="22"/>
      <c r="CH1125" s="22"/>
      <c r="CI1125" s="22"/>
      <c r="CJ1125" s="22"/>
      <c r="CK1125" s="22"/>
      <c r="CL1125" s="22"/>
      <c r="CM1125" s="22"/>
      <c r="CN1125" s="22"/>
      <c r="CO1125" s="22"/>
    </row>
    <row r="1126" spans="1:93" s="2" customFormat="1" x14ac:dyDescent="0.3">
      <c r="A1126" s="73" t="s">
        <v>240</v>
      </c>
      <c r="B1126" s="73" t="s">
        <v>349</v>
      </c>
      <c r="C1126" s="75" t="s">
        <v>282</v>
      </c>
      <c r="D1126" s="75" t="s">
        <v>449</v>
      </c>
      <c r="E1126" s="73"/>
      <c r="F1126" s="73" t="s">
        <v>77</v>
      </c>
      <c r="G1126" s="73" t="s">
        <v>156</v>
      </c>
      <c r="H1126" s="73" t="s">
        <v>156</v>
      </c>
      <c r="I1126" s="73" t="s">
        <v>465</v>
      </c>
      <c r="J1126" s="73" t="str">
        <f t="shared" si="17"/>
        <v>Average car miles</v>
      </c>
      <c r="K1126" s="28">
        <v>0.28653000000000001</v>
      </c>
      <c r="L1126" s="48"/>
      <c r="M1126" s="22"/>
      <c r="N1126" s="22"/>
      <c r="O1126" s="22"/>
      <c r="P1126" s="22"/>
      <c r="Q1126" s="22"/>
      <c r="R1126" s="22"/>
      <c r="S1126" s="22"/>
      <c r="T1126" s="22"/>
      <c r="U1126" s="22"/>
      <c r="V1126" s="22"/>
      <c r="W1126" s="22"/>
      <c r="X1126" s="22"/>
      <c r="Y1126" s="22"/>
      <c r="Z1126" s="22"/>
      <c r="AA1126" s="22"/>
      <c r="AB1126" s="22"/>
      <c r="AC1126" s="22"/>
      <c r="AD1126" s="22"/>
      <c r="AE1126" s="22"/>
      <c r="AF1126" s="22"/>
      <c r="AG1126" s="22"/>
      <c r="AH1126" s="22"/>
      <c r="AI1126" s="22"/>
      <c r="AJ1126" s="22"/>
      <c r="AK1126" s="22"/>
      <c r="AL1126" s="22"/>
      <c r="AM1126" s="22"/>
      <c r="AN1126" s="22"/>
      <c r="AO1126" s="22"/>
      <c r="AP1126" s="22"/>
      <c r="AQ1126" s="22"/>
      <c r="AR1126" s="22"/>
      <c r="AS1126" s="22"/>
      <c r="AT1126" s="22"/>
      <c r="AU1126" s="22"/>
      <c r="AV1126" s="22"/>
      <c r="AW1126" s="22"/>
      <c r="AX1126" s="22"/>
      <c r="AY1126" s="22"/>
      <c r="AZ1126" s="22"/>
      <c r="BA1126" s="22"/>
      <c r="BB1126" s="22"/>
      <c r="BC1126" s="22"/>
      <c r="BD1126" s="22"/>
      <c r="BE1126" s="22"/>
      <c r="BF1126" s="22"/>
      <c r="BG1126" s="22"/>
      <c r="BH1126" s="22"/>
      <c r="BI1126" s="22"/>
      <c r="BJ1126" s="22"/>
      <c r="BK1126" s="22"/>
      <c r="BL1126" s="22"/>
      <c r="BM1126" s="22"/>
      <c r="BN1126" s="22"/>
      <c r="BO1126" s="22"/>
      <c r="BP1126" s="22"/>
      <c r="BQ1126" s="22"/>
      <c r="BR1126" s="22"/>
      <c r="BS1126" s="22"/>
      <c r="BT1126" s="22"/>
      <c r="BU1126" s="22"/>
      <c r="BV1126" s="22"/>
      <c r="BW1126" s="22"/>
      <c r="BX1126" s="22"/>
      <c r="BY1126" s="22"/>
      <c r="BZ1126" s="22"/>
      <c r="CA1126" s="22"/>
      <c r="CB1126" s="22"/>
      <c r="CC1126" s="22"/>
      <c r="CD1126" s="22"/>
      <c r="CE1126" s="22"/>
      <c r="CF1126" s="22"/>
      <c r="CG1126" s="22"/>
      <c r="CH1126" s="22"/>
      <c r="CI1126" s="22"/>
      <c r="CJ1126" s="22"/>
      <c r="CK1126" s="22"/>
      <c r="CL1126" s="22"/>
      <c r="CM1126" s="22"/>
      <c r="CN1126" s="22"/>
      <c r="CO1126" s="22"/>
    </row>
    <row r="1127" spans="1:93" s="2" customFormat="1" x14ac:dyDescent="0.3">
      <c r="A1127" s="73" t="s">
        <v>240</v>
      </c>
      <c r="B1127" s="73" t="s">
        <v>349</v>
      </c>
      <c r="C1127" s="75" t="s">
        <v>282</v>
      </c>
      <c r="D1127" s="75" t="s">
        <v>449</v>
      </c>
      <c r="E1127" s="73"/>
      <c r="F1127" s="73" t="s">
        <v>77</v>
      </c>
      <c r="G1127" s="73" t="s">
        <v>156</v>
      </c>
      <c r="H1127" s="73" t="s">
        <v>156</v>
      </c>
      <c r="I1127" s="73" t="s">
        <v>466</v>
      </c>
      <c r="J1127" s="73" t="str">
        <f t="shared" si="17"/>
        <v>Average car miles</v>
      </c>
      <c r="K1127" s="28">
        <v>2.5699999999999998E-3</v>
      </c>
      <c r="L1127" s="48"/>
      <c r="M1127" s="22"/>
      <c r="N1127" s="22"/>
      <c r="O1127" s="22"/>
      <c r="P1127" s="22"/>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2"/>
      <c r="AS1127" s="22"/>
      <c r="AT1127" s="22"/>
      <c r="AU1127" s="22"/>
      <c r="AV1127" s="22"/>
      <c r="AW1127" s="22"/>
      <c r="AX1127" s="22"/>
      <c r="AY1127" s="22"/>
      <c r="AZ1127" s="22"/>
      <c r="BA1127" s="22"/>
      <c r="BB1127" s="22"/>
      <c r="BC1127" s="22"/>
      <c r="BD1127" s="22"/>
      <c r="BE1127" s="22"/>
      <c r="BF1127" s="22"/>
      <c r="BG1127" s="22"/>
      <c r="BH1127" s="22"/>
      <c r="BI1127" s="22"/>
      <c r="BJ1127" s="22"/>
      <c r="BK1127" s="22"/>
      <c r="BL1127" s="22"/>
      <c r="BM1127" s="22"/>
      <c r="BN1127" s="22"/>
      <c r="BO1127" s="22"/>
      <c r="BP1127" s="22"/>
      <c r="BQ1127" s="22"/>
      <c r="BR1127" s="22"/>
      <c r="BS1127" s="22"/>
      <c r="BT1127" s="22"/>
      <c r="BU1127" s="22"/>
      <c r="BV1127" s="22"/>
      <c r="BW1127" s="22"/>
      <c r="BX1127" s="22"/>
      <c r="BY1127" s="22"/>
      <c r="BZ1127" s="22"/>
      <c r="CA1127" s="22"/>
      <c r="CB1127" s="22"/>
      <c r="CC1127" s="22"/>
      <c r="CD1127" s="22"/>
      <c r="CE1127" s="22"/>
      <c r="CF1127" s="22"/>
      <c r="CG1127" s="22"/>
      <c r="CH1127" s="22"/>
      <c r="CI1127" s="22"/>
      <c r="CJ1127" s="22"/>
      <c r="CK1127" s="22"/>
      <c r="CL1127" s="22"/>
      <c r="CM1127" s="22"/>
      <c r="CN1127" s="22"/>
      <c r="CO1127" s="22"/>
    </row>
    <row r="1128" spans="1:93" s="2" customFormat="1" x14ac:dyDescent="0.3">
      <c r="A1128" s="73" t="s">
        <v>240</v>
      </c>
      <c r="B1128" s="73" t="s">
        <v>349</v>
      </c>
      <c r="C1128" s="75" t="s">
        <v>282</v>
      </c>
      <c r="D1128" s="75" t="s">
        <v>449</v>
      </c>
      <c r="E1128" s="73"/>
      <c r="F1128" s="73" t="s">
        <v>77</v>
      </c>
      <c r="G1128" s="73" t="s">
        <v>156</v>
      </c>
      <c r="H1128" s="73" t="s">
        <v>156</v>
      </c>
      <c r="I1128" s="73" t="s">
        <v>467</v>
      </c>
      <c r="J1128" s="73" t="str">
        <f t="shared" si="17"/>
        <v>Average car miles</v>
      </c>
      <c r="K1128" s="28">
        <v>0.28323999999999999</v>
      </c>
      <c r="L1128" s="48"/>
      <c r="M1128" s="22"/>
      <c r="N1128" s="22"/>
      <c r="O1128" s="22"/>
      <c r="P1128" s="22"/>
      <c r="Q1128" s="22"/>
      <c r="R1128" s="22"/>
      <c r="S1128" s="22"/>
      <c r="T1128" s="22"/>
      <c r="U1128" s="22"/>
      <c r="V1128" s="22"/>
      <c r="W1128" s="22"/>
      <c r="X1128" s="22"/>
      <c r="Y1128" s="22"/>
      <c r="Z1128" s="22"/>
      <c r="AA1128" s="22"/>
      <c r="AB1128" s="22"/>
      <c r="AC1128" s="22"/>
      <c r="AD1128" s="22"/>
      <c r="AE1128" s="22"/>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22"/>
      <c r="BA1128" s="22"/>
      <c r="BB1128" s="22"/>
      <c r="BC1128" s="22"/>
      <c r="BD1128" s="22"/>
      <c r="BE1128" s="22"/>
      <c r="BF1128" s="22"/>
      <c r="BG1128" s="22"/>
      <c r="BH1128" s="22"/>
      <c r="BI1128" s="22"/>
      <c r="BJ1128" s="22"/>
      <c r="BK1128" s="22"/>
      <c r="BL1128" s="22"/>
      <c r="BM1128" s="22"/>
      <c r="BN1128" s="22"/>
      <c r="BO1128" s="22"/>
      <c r="BP1128" s="22"/>
      <c r="BQ1128" s="22"/>
      <c r="BR1128" s="22"/>
      <c r="BS1128" s="22"/>
      <c r="BT1128" s="22"/>
      <c r="BU1128" s="22"/>
      <c r="BV1128" s="22"/>
      <c r="BW1128" s="22"/>
      <c r="BX1128" s="22"/>
      <c r="BY1128" s="22"/>
      <c r="BZ1128" s="22"/>
      <c r="CA1128" s="22"/>
      <c r="CB1128" s="22"/>
      <c r="CC1128" s="22"/>
      <c r="CD1128" s="22"/>
      <c r="CE1128" s="22"/>
      <c r="CF1128" s="22"/>
      <c r="CG1128" s="22"/>
      <c r="CH1128" s="22"/>
      <c r="CI1128" s="22"/>
      <c r="CJ1128" s="22"/>
      <c r="CK1128" s="22"/>
      <c r="CL1128" s="22"/>
      <c r="CM1128" s="22"/>
      <c r="CN1128" s="22"/>
      <c r="CO1128" s="22"/>
    </row>
    <row r="1129" spans="1:93" s="2" customFormat="1" x14ac:dyDescent="0.3">
      <c r="A1129" s="73" t="s">
        <v>240</v>
      </c>
      <c r="B1129" s="73" t="s">
        <v>349</v>
      </c>
      <c r="C1129" s="75" t="s">
        <v>282</v>
      </c>
      <c r="D1129" s="75" t="s">
        <v>449</v>
      </c>
      <c r="E1129" s="73"/>
      <c r="F1129" s="73" t="s">
        <v>77</v>
      </c>
      <c r="G1129" s="73" t="s">
        <v>156</v>
      </c>
      <c r="H1129" s="73" t="s">
        <v>156</v>
      </c>
      <c r="I1129" s="73" t="s">
        <v>468</v>
      </c>
      <c r="J1129" s="73" t="str">
        <f t="shared" si="17"/>
        <v>Average car miles</v>
      </c>
      <c r="K1129" s="28">
        <v>7.2000000000000005E-4</v>
      </c>
      <c r="L1129" s="48"/>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c r="BA1129" s="22"/>
      <c r="BB1129" s="22"/>
      <c r="BC1129" s="22"/>
      <c r="BD1129" s="22"/>
      <c r="BE1129" s="22"/>
      <c r="BF1129" s="22"/>
      <c r="BG1129" s="22"/>
      <c r="BH1129" s="22"/>
      <c r="BI1129" s="22"/>
      <c r="BJ1129" s="22"/>
      <c r="BK1129" s="22"/>
      <c r="BL1129" s="22"/>
      <c r="BM1129" s="22"/>
      <c r="BN1129" s="22"/>
      <c r="BO1129" s="22"/>
      <c r="BP1129" s="22"/>
      <c r="BQ1129" s="22"/>
      <c r="BR1129" s="22"/>
      <c r="BS1129" s="22"/>
      <c r="BT1129" s="22"/>
      <c r="BU1129" s="22"/>
      <c r="BV1129" s="22"/>
      <c r="BW1129" s="22"/>
      <c r="BX1129" s="22"/>
      <c r="BY1129" s="22"/>
      <c r="BZ1129" s="22"/>
      <c r="CA1129" s="22"/>
      <c r="CB1129" s="22"/>
      <c r="CC1129" s="22"/>
      <c r="CD1129" s="22"/>
      <c r="CE1129" s="22"/>
      <c r="CF1129" s="22"/>
      <c r="CG1129" s="22"/>
      <c r="CH1129" s="22"/>
      <c r="CI1129" s="22"/>
      <c r="CJ1129" s="22"/>
      <c r="CK1129" s="22"/>
      <c r="CL1129" s="22"/>
      <c r="CM1129" s="22"/>
      <c r="CN1129" s="22"/>
      <c r="CO1129" s="22"/>
    </row>
    <row r="1130" spans="1:93" s="2" customFormat="1" x14ac:dyDescent="0.3">
      <c r="A1130" s="73" t="s">
        <v>240</v>
      </c>
      <c r="B1130" s="73" t="s">
        <v>349</v>
      </c>
      <c r="C1130" s="75" t="s">
        <v>282</v>
      </c>
      <c r="D1130" s="75" t="s">
        <v>449</v>
      </c>
      <c r="E1130" s="73"/>
      <c r="F1130" s="73" t="s">
        <v>316</v>
      </c>
      <c r="G1130" s="73" t="s">
        <v>405</v>
      </c>
      <c r="H1130" s="73" t="s">
        <v>405</v>
      </c>
      <c r="I1130" s="73" t="s">
        <v>465</v>
      </c>
      <c r="J1130" s="73" t="str">
        <f t="shared" si="17"/>
        <v>Average car km</v>
      </c>
      <c r="K1130" s="28">
        <v>0.19900999999999999</v>
      </c>
      <c r="L1130" s="48"/>
      <c r="M1130" s="22"/>
      <c r="N1130" s="22"/>
      <c r="O1130" s="22"/>
      <c r="P1130" s="22"/>
      <c r="Q1130" s="22"/>
      <c r="R1130" s="22"/>
      <c r="S1130" s="22"/>
      <c r="T1130" s="22"/>
      <c r="U1130" s="22"/>
      <c r="V1130" s="22"/>
      <c r="W1130" s="22"/>
      <c r="X1130" s="22"/>
      <c r="Y1130" s="22"/>
      <c r="Z1130" s="22"/>
      <c r="AA1130" s="22"/>
      <c r="AB1130" s="22"/>
      <c r="AC1130" s="22"/>
      <c r="AD1130" s="22"/>
      <c r="AE1130" s="22"/>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22"/>
      <c r="BA1130" s="22"/>
      <c r="BB1130" s="22"/>
      <c r="BC1130" s="22"/>
      <c r="BD1130" s="22"/>
      <c r="BE1130" s="22"/>
      <c r="BF1130" s="22"/>
      <c r="BG1130" s="22"/>
      <c r="BH1130" s="22"/>
      <c r="BI1130" s="22"/>
      <c r="BJ1130" s="22"/>
      <c r="BK1130" s="22"/>
      <c r="BL1130" s="22"/>
      <c r="BM1130" s="22"/>
      <c r="BN1130" s="22"/>
      <c r="BO1130" s="22"/>
      <c r="BP1130" s="22"/>
      <c r="BQ1130" s="22"/>
      <c r="BR1130" s="22"/>
      <c r="BS1130" s="22"/>
      <c r="BT1130" s="22"/>
      <c r="BU1130" s="22"/>
      <c r="BV1130" s="22"/>
      <c r="BW1130" s="22"/>
      <c r="BX1130" s="22"/>
      <c r="BY1130" s="22"/>
      <c r="BZ1130" s="22"/>
      <c r="CA1130" s="22"/>
      <c r="CB1130" s="22"/>
      <c r="CC1130" s="22"/>
      <c r="CD1130" s="22"/>
      <c r="CE1130" s="22"/>
      <c r="CF1130" s="22"/>
      <c r="CG1130" s="22"/>
      <c r="CH1130" s="22"/>
      <c r="CI1130" s="22"/>
      <c r="CJ1130" s="22"/>
      <c r="CK1130" s="22"/>
      <c r="CL1130" s="22"/>
      <c r="CM1130" s="22"/>
      <c r="CN1130" s="22"/>
      <c r="CO1130" s="22"/>
    </row>
    <row r="1131" spans="1:93" s="2" customFormat="1" x14ac:dyDescent="0.3">
      <c r="A1131" s="73" t="s">
        <v>240</v>
      </c>
      <c r="B1131" s="73" t="s">
        <v>349</v>
      </c>
      <c r="C1131" s="75" t="s">
        <v>282</v>
      </c>
      <c r="D1131" s="75" t="s">
        <v>449</v>
      </c>
      <c r="E1131" s="73"/>
      <c r="F1131" s="73" t="s">
        <v>316</v>
      </c>
      <c r="G1131" s="73" t="s">
        <v>405</v>
      </c>
      <c r="H1131" s="73" t="s">
        <v>405</v>
      </c>
      <c r="I1131" s="73" t="s">
        <v>466</v>
      </c>
      <c r="J1131" s="73" t="str">
        <f t="shared" si="17"/>
        <v>Average car km</v>
      </c>
      <c r="K1131" s="28">
        <v>5.0000000000000002E-5</v>
      </c>
      <c r="L1131" s="48"/>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22"/>
      <c r="BA1131" s="22"/>
      <c r="BB1131" s="22"/>
      <c r="BC1131" s="22"/>
      <c r="BD1131" s="22"/>
      <c r="BE1131" s="22"/>
      <c r="BF1131" s="22"/>
      <c r="BG1131" s="22"/>
      <c r="BH1131" s="22"/>
      <c r="BI1131" s="22"/>
      <c r="BJ1131" s="22"/>
      <c r="BK1131" s="22"/>
      <c r="BL1131" s="22"/>
      <c r="BM1131" s="22"/>
      <c r="BN1131" s="22"/>
      <c r="BO1131" s="22"/>
      <c r="BP1131" s="22"/>
      <c r="BQ1131" s="22"/>
      <c r="BR1131" s="22"/>
      <c r="BS1131" s="22"/>
      <c r="BT1131" s="22"/>
      <c r="BU1131" s="22"/>
      <c r="BV1131" s="22"/>
      <c r="BW1131" s="22"/>
      <c r="BX1131" s="22"/>
      <c r="BY1131" s="22"/>
      <c r="BZ1131" s="22"/>
      <c r="CA1131" s="22"/>
      <c r="CB1131" s="22"/>
      <c r="CC1131" s="22"/>
      <c r="CD1131" s="22"/>
      <c r="CE1131" s="22"/>
      <c r="CF1131" s="22"/>
      <c r="CG1131" s="22"/>
      <c r="CH1131" s="22"/>
      <c r="CI1131" s="22"/>
      <c r="CJ1131" s="22"/>
      <c r="CK1131" s="22"/>
      <c r="CL1131" s="22"/>
      <c r="CM1131" s="22"/>
      <c r="CN1131" s="22"/>
      <c r="CO1131" s="22"/>
    </row>
    <row r="1132" spans="1:93" s="2" customFormat="1" x14ac:dyDescent="0.3">
      <c r="A1132" s="73" t="s">
        <v>240</v>
      </c>
      <c r="B1132" s="73" t="s">
        <v>349</v>
      </c>
      <c r="C1132" s="75" t="s">
        <v>282</v>
      </c>
      <c r="D1132" s="75" t="s">
        <v>449</v>
      </c>
      <c r="E1132" s="73"/>
      <c r="F1132" s="73" t="s">
        <v>316</v>
      </c>
      <c r="G1132" s="73" t="s">
        <v>405</v>
      </c>
      <c r="H1132" s="73" t="s">
        <v>405</v>
      </c>
      <c r="I1132" s="73" t="s">
        <v>467</v>
      </c>
      <c r="J1132" s="73" t="str">
        <f t="shared" si="17"/>
        <v>Average car km</v>
      </c>
      <c r="K1132" s="28">
        <v>0.19850999999999999</v>
      </c>
      <c r="L1132" s="48"/>
      <c r="M1132" s="22"/>
      <c r="N1132" s="22"/>
      <c r="O1132" s="22"/>
      <c r="P1132" s="22"/>
      <c r="Q1132" s="22"/>
      <c r="R1132" s="22"/>
      <c r="S1132" s="22"/>
      <c r="T1132" s="22"/>
      <c r="U1132" s="22"/>
      <c r="V1132" s="22"/>
      <c r="W1132" s="22"/>
      <c r="X1132" s="22"/>
      <c r="Y1132" s="22"/>
      <c r="Z1132" s="22"/>
      <c r="AA1132" s="22"/>
      <c r="AB1132" s="22"/>
      <c r="AC1132" s="22"/>
      <c r="AD1132" s="22"/>
      <c r="AE1132" s="22"/>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22"/>
      <c r="BA1132" s="22"/>
      <c r="BB1132" s="22"/>
      <c r="BC1132" s="22"/>
      <c r="BD1132" s="22"/>
      <c r="BE1132" s="22"/>
      <c r="BF1132" s="22"/>
      <c r="BG1132" s="22"/>
      <c r="BH1132" s="22"/>
      <c r="BI1132" s="22"/>
      <c r="BJ1132" s="22"/>
      <c r="BK1132" s="22"/>
      <c r="BL1132" s="22"/>
      <c r="BM1132" s="22"/>
      <c r="BN1132" s="22"/>
      <c r="BO1132" s="22"/>
      <c r="BP1132" s="22"/>
      <c r="BQ1132" s="22"/>
      <c r="BR1132" s="22"/>
      <c r="BS1132" s="22"/>
      <c r="BT1132" s="22"/>
      <c r="BU1132" s="22"/>
      <c r="BV1132" s="22"/>
      <c r="BW1132" s="22"/>
      <c r="BX1132" s="22"/>
      <c r="BY1132" s="22"/>
      <c r="BZ1132" s="22"/>
      <c r="CA1132" s="22"/>
      <c r="CB1132" s="22"/>
      <c r="CC1132" s="22"/>
      <c r="CD1132" s="22"/>
      <c r="CE1132" s="22"/>
      <c r="CF1132" s="22"/>
      <c r="CG1132" s="22"/>
      <c r="CH1132" s="22"/>
      <c r="CI1132" s="22"/>
      <c r="CJ1132" s="22"/>
      <c r="CK1132" s="22"/>
      <c r="CL1132" s="22"/>
      <c r="CM1132" s="22"/>
      <c r="CN1132" s="22"/>
      <c r="CO1132" s="22"/>
    </row>
    <row r="1133" spans="1:93" s="2" customFormat="1" x14ac:dyDescent="0.3">
      <c r="A1133" s="73" t="s">
        <v>240</v>
      </c>
      <c r="B1133" s="73" t="s">
        <v>349</v>
      </c>
      <c r="C1133" s="75" t="s">
        <v>282</v>
      </c>
      <c r="D1133" s="75" t="s">
        <v>449</v>
      </c>
      <c r="E1133" s="73"/>
      <c r="F1133" s="73" t="s">
        <v>316</v>
      </c>
      <c r="G1133" s="73" t="s">
        <v>405</v>
      </c>
      <c r="H1133" s="73" t="s">
        <v>405</v>
      </c>
      <c r="I1133" s="73" t="s">
        <v>468</v>
      </c>
      <c r="J1133" s="73" t="str">
        <f t="shared" si="17"/>
        <v>Average car km</v>
      </c>
      <c r="K1133" s="28">
        <v>4.4999999999999999E-4</v>
      </c>
      <c r="L1133" s="48"/>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22"/>
      <c r="BA1133" s="22"/>
      <c r="BB1133" s="22"/>
      <c r="BC1133" s="22"/>
      <c r="BD1133" s="22"/>
      <c r="BE1133" s="22"/>
      <c r="BF1133" s="22"/>
      <c r="BG1133" s="22"/>
      <c r="BH1133" s="22"/>
      <c r="BI1133" s="22"/>
      <c r="BJ1133" s="22"/>
      <c r="BK1133" s="22"/>
      <c r="BL1133" s="22"/>
      <c r="BM1133" s="22"/>
      <c r="BN1133" s="22"/>
      <c r="BO1133" s="22"/>
      <c r="BP1133" s="22"/>
      <c r="BQ1133" s="22"/>
      <c r="BR1133" s="22"/>
      <c r="BS1133" s="22"/>
      <c r="BT1133" s="22"/>
      <c r="BU1133" s="22"/>
      <c r="BV1133" s="22"/>
      <c r="BW1133" s="22"/>
      <c r="BX1133" s="22"/>
      <c r="BY1133" s="22"/>
      <c r="BZ1133" s="22"/>
      <c r="CA1133" s="22"/>
      <c r="CB1133" s="22"/>
      <c r="CC1133" s="22"/>
      <c r="CD1133" s="22"/>
      <c r="CE1133" s="22"/>
      <c r="CF1133" s="22"/>
      <c r="CG1133" s="22"/>
      <c r="CH1133" s="22"/>
      <c r="CI1133" s="22"/>
      <c r="CJ1133" s="22"/>
      <c r="CK1133" s="22"/>
      <c r="CL1133" s="22"/>
      <c r="CM1133" s="22"/>
      <c r="CN1133" s="22"/>
      <c r="CO1133" s="22"/>
    </row>
    <row r="1134" spans="1:93" s="2" customFormat="1" x14ac:dyDescent="0.3">
      <c r="A1134" s="73" t="s">
        <v>240</v>
      </c>
      <c r="B1134" s="73" t="s">
        <v>349</v>
      </c>
      <c r="C1134" s="75" t="s">
        <v>282</v>
      </c>
      <c r="D1134" s="75" t="s">
        <v>449</v>
      </c>
      <c r="E1134" s="73"/>
      <c r="F1134" s="73" t="s">
        <v>316</v>
      </c>
      <c r="G1134" s="73" t="s">
        <v>156</v>
      </c>
      <c r="H1134" s="73" t="s">
        <v>156</v>
      </c>
      <c r="I1134" s="73" t="s">
        <v>465</v>
      </c>
      <c r="J1134" s="73" t="str">
        <f t="shared" si="17"/>
        <v>Average car miles</v>
      </c>
      <c r="K1134" s="28">
        <v>0.32027</v>
      </c>
      <c r="L1134" s="48"/>
      <c r="M1134" s="22"/>
      <c r="N1134" s="22"/>
      <c r="O1134" s="22"/>
      <c r="P1134" s="22"/>
      <c r="Q1134" s="22"/>
      <c r="R1134" s="22"/>
      <c r="S1134" s="22"/>
      <c r="T1134" s="22"/>
      <c r="U1134" s="22"/>
      <c r="V1134" s="22"/>
      <c r="W1134" s="22"/>
      <c r="X1134" s="22"/>
      <c r="Y1134" s="22"/>
      <c r="Z1134" s="22"/>
      <c r="AA1134" s="22"/>
      <c r="AB1134" s="22"/>
      <c r="AC1134" s="22"/>
      <c r="AD1134" s="22"/>
      <c r="AE1134" s="22"/>
      <c r="AF1134" s="22"/>
      <c r="AG1134" s="22"/>
      <c r="AH1134" s="22"/>
      <c r="AI1134" s="22"/>
      <c r="AJ1134" s="22"/>
      <c r="AK1134" s="22"/>
      <c r="AL1134" s="22"/>
      <c r="AM1134" s="22"/>
      <c r="AN1134" s="22"/>
      <c r="AO1134" s="22"/>
      <c r="AP1134" s="22"/>
      <c r="AQ1134" s="22"/>
      <c r="AR1134" s="22"/>
      <c r="AS1134" s="22"/>
      <c r="AT1134" s="22"/>
      <c r="AU1134" s="22"/>
      <c r="AV1134" s="22"/>
      <c r="AW1134" s="22"/>
      <c r="AX1134" s="22"/>
      <c r="AY1134" s="22"/>
      <c r="AZ1134" s="22"/>
      <c r="BA1134" s="22"/>
      <c r="BB1134" s="22"/>
      <c r="BC1134" s="22"/>
      <c r="BD1134" s="22"/>
      <c r="BE1134" s="22"/>
      <c r="BF1134" s="22"/>
      <c r="BG1134" s="22"/>
      <c r="BH1134" s="22"/>
      <c r="BI1134" s="22"/>
      <c r="BJ1134" s="22"/>
      <c r="BK1134" s="22"/>
      <c r="BL1134" s="22"/>
      <c r="BM1134" s="22"/>
      <c r="BN1134" s="22"/>
      <c r="BO1134" s="22"/>
      <c r="BP1134" s="22"/>
      <c r="BQ1134" s="22"/>
      <c r="BR1134" s="22"/>
      <c r="BS1134" s="22"/>
      <c r="BT1134" s="22"/>
      <c r="BU1134" s="22"/>
      <c r="BV1134" s="22"/>
      <c r="BW1134" s="22"/>
      <c r="BX1134" s="22"/>
      <c r="BY1134" s="22"/>
      <c r="BZ1134" s="22"/>
      <c r="CA1134" s="22"/>
      <c r="CB1134" s="22"/>
      <c r="CC1134" s="22"/>
      <c r="CD1134" s="22"/>
      <c r="CE1134" s="22"/>
      <c r="CF1134" s="22"/>
      <c r="CG1134" s="22"/>
      <c r="CH1134" s="22"/>
      <c r="CI1134" s="22"/>
      <c r="CJ1134" s="22"/>
      <c r="CK1134" s="22"/>
      <c r="CL1134" s="22"/>
      <c r="CM1134" s="22"/>
      <c r="CN1134" s="22"/>
      <c r="CO1134" s="22"/>
    </row>
    <row r="1135" spans="1:93" s="2" customFormat="1" x14ac:dyDescent="0.3">
      <c r="A1135" s="73" t="s">
        <v>240</v>
      </c>
      <c r="B1135" s="73" t="s">
        <v>349</v>
      </c>
      <c r="C1135" s="75" t="s">
        <v>282</v>
      </c>
      <c r="D1135" s="75" t="s">
        <v>449</v>
      </c>
      <c r="E1135" s="73"/>
      <c r="F1135" s="73" t="s">
        <v>316</v>
      </c>
      <c r="G1135" s="73" t="s">
        <v>156</v>
      </c>
      <c r="H1135" s="73" t="s">
        <v>156</v>
      </c>
      <c r="I1135" s="73" t="s">
        <v>466</v>
      </c>
      <c r="J1135" s="73" t="str">
        <f t="shared" si="17"/>
        <v>Average car miles</v>
      </c>
      <c r="K1135" s="28">
        <v>8.0000000000000007E-5</v>
      </c>
      <c r="L1135" s="48"/>
      <c r="M1135" s="22"/>
      <c r="N1135" s="22"/>
      <c r="O1135" s="22"/>
      <c r="P1135" s="22"/>
      <c r="Q1135" s="22"/>
      <c r="R1135" s="22"/>
      <c r="S1135" s="22"/>
      <c r="T1135" s="2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2"/>
      <c r="AS1135" s="22"/>
      <c r="AT1135" s="22"/>
      <c r="AU1135" s="22"/>
      <c r="AV1135" s="22"/>
      <c r="AW1135" s="22"/>
      <c r="AX1135" s="22"/>
      <c r="AY1135" s="22"/>
      <c r="AZ1135" s="22"/>
      <c r="BA1135" s="22"/>
      <c r="BB1135" s="22"/>
      <c r="BC1135" s="22"/>
      <c r="BD1135" s="22"/>
      <c r="BE1135" s="22"/>
      <c r="BF1135" s="22"/>
      <c r="BG1135" s="22"/>
      <c r="BH1135" s="22"/>
      <c r="BI1135" s="22"/>
      <c r="BJ1135" s="22"/>
      <c r="BK1135" s="22"/>
      <c r="BL1135" s="22"/>
      <c r="BM1135" s="22"/>
      <c r="BN1135" s="22"/>
      <c r="BO1135" s="22"/>
      <c r="BP1135" s="22"/>
      <c r="BQ1135" s="22"/>
      <c r="BR1135" s="22"/>
      <c r="BS1135" s="22"/>
      <c r="BT1135" s="22"/>
      <c r="BU1135" s="22"/>
      <c r="BV1135" s="22"/>
      <c r="BW1135" s="22"/>
      <c r="BX1135" s="22"/>
      <c r="BY1135" s="22"/>
      <c r="BZ1135" s="22"/>
      <c r="CA1135" s="22"/>
      <c r="CB1135" s="22"/>
      <c r="CC1135" s="22"/>
      <c r="CD1135" s="22"/>
      <c r="CE1135" s="22"/>
      <c r="CF1135" s="22"/>
      <c r="CG1135" s="22"/>
      <c r="CH1135" s="22"/>
      <c r="CI1135" s="22"/>
      <c r="CJ1135" s="22"/>
      <c r="CK1135" s="22"/>
      <c r="CL1135" s="22"/>
      <c r="CM1135" s="22"/>
      <c r="CN1135" s="22"/>
      <c r="CO1135" s="22"/>
    </row>
    <row r="1136" spans="1:93" s="2" customFormat="1" x14ac:dyDescent="0.3">
      <c r="A1136" s="73" t="s">
        <v>240</v>
      </c>
      <c r="B1136" s="73" t="s">
        <v>349</v>
      </c>
      <c r="C1136" s="75" t="s">
        <v>282</v>
      </c>
      <c r="D1136" s="75" t="s">
        <v>449</v>
      </c>
      <c r="E1136" s="73"/>
      <c r="F1136" s="73" t="s">
        <v>316</v>
      </c>
      <c r="G1136" s="73" t="s">
        <v>156</v>
      </c>
      <c r="H1136" s="73" t="s">
        <v>156</v>
      </c>
      <c r="I1136" s="73" t="s">
        <v>467</v>
      </c>
      <c r="J1136" s="73" t="str">
        <f t="shared" si="17"/>
        <v>Average car miles</v>
      </c>
      <c r="K1136" s="28">
        <v>0.31946999999999998</v>
      </c>
      <c r="L1136" s="48"/>
      <c r="M1136" s="22"/>
      <c r="N1136" s="22"/>
      <c r="O1136" s="22"/>
      <c r="P1136" s="22"/>
      <c r="Q1136" s="22"/>
      <c r="R1136" s="22"/>
      <c r="S1136" s="22"/>
      <c r="T1136" s="22"/>
      <c r="U1136" s="22"/>
      <c r="V1136" s="22"/>
      <c r="W1136" s="22"/>
      <c r="X1136" s="22"/>
      <c r="Y1136" s="22"/>
      <c r="Z1136" s="22"/>
      <c r="AA1136" s="22"/>
      <c r="AB1136" s="22"/>
      <c r="AC1136" s="22"/>
      <c r="AD1136" s="22"/>
      <c r="AE1136" s="22"/>
      <c r="AF1136" s="22"/>
      <c r="AG1136" s="22"/>
      <c r="AH1136" s="22"/>
      <c r="AI1136" s="22"/>
      <c r="AJ1136" s="22"/>
      <c r="AK1136" s="22"/>
      <c r="AL1136" s="22"/>
      <c r="AM1136" s="22"/>
      <c r="AN1136" s="22"/>
      <c r="AO1136" s="22"/>
      <c r="AP1136" s="22"/>
      <c r="AQ1136" s="22"/>
      <c r="AR1136" s="22"/>
      <c r="AS1136" s="22"/>
      <c r="AT1136" s="22"/>
      <c r="AU1136" s="22"/>
      <c r="AV1136" s="22"/>
      <c r="AW1136" s="22"/>
      <c r="AX1136" s="22"/>
      <c r="AY1136" s="22"/>
      <c r="AZ1136" s="22"/>
      <c r="BA1136" s="22"/>
      <c r="BB1136" s="22"/>
      <c r="BC1136" s="22"/>
      <c r="BD1136" s="22"/>
      <c r="BE1136" s="22"/>
      <c r="BF1136" s="22"/>
      <c r="BG1136" s="22"/>
      <c r="BH1136" s="22"/>
      <c r="BI1136" s="22"/>
      <c r="BJ1136" s="22"/>
      <c r="BK1136" s="22"/>
      <c r="BL1136" s="22"/>
      <c r="BM1136" s="22"/>
      <c r="BN1136" s="22"/>
      <c r="BO1136" s="22"/>
      <c r="BP1136" s="22"/>
      <c r="BQ1136" s="22"/>
      <c r="BR1136" s="22"/>
      <c r="BS1136" s="22"/>
      <c r="BT1136" s="22"/>
      <c r="BU1136" s="22"/>
      <c r="BV1136" s="22"/>
      <c r="BW1136" s="22"/>
      <c r="BX1136" s="22"/>
      <c r="BY1136" s="22"/>
      <c r="BZ1136" s="22"/>
      <c r="CA1136" s="22"/>
      <c r="CB1136" s="22"/>
      <c r="CC1136" s="22"/>
      <c r="CD1136" s="22"/>
      <c r="CE1136" s="22"/>
      <c r="CF1136" s="22"/>
      <c r="CG1136" s="22"/>
      <c r="CH1136" s="22"/>
      <c r="CI1136" s="22"/>
      <c r="CJ1136" s="22"/>
      <c r="CK1136" s="22"/>
      <c r="CL1136" s="22"/>
      <c r="CM1136" s="22"/>
      <c r="CN1136" s="22"/>
      <c r="CO1136" s="22"/>
    </row>
    <row r="1137" spans="1:93" s="2" customFormat="1" x14ac:dyDescent="0.3">
      <c r="A1137" s="73" t="s">
        <v>240</v>
      </c>
      <c r="B1137" s="73" t="s">
        <v>349</v>
      </c>
      <c r="C1137" s="75" t="s">
        <v>282</v>
      </c>
      <c r="D1137" s="75" t="s">
        <v>449</v>
      </c>
      <c r="E1137" s="73"/>
      <c r="F1137" s="73" t="s">
        <v>316</v>
      </c>
      <c r="G1137" s="73" t="s">
        <v>156</v>
      </c>
      <c r="H1137" s="73" t="s">
        <v>156</v>
      </c>
      <c r="I1137" s="73" t="s">
        <v>468</v>
      </c>
      <c r="J1137" s="73" t="str">
        <f t="shared" si="17"/>
        <v>Average car miles</v>
      </c>
      <c r="K1137" s="28">
        <v>7.2000000000000005E-4</v>
      </c>
      <c r="L1137" s="48"/>
      <c r="M1137" s="22"/>
      <c r="N1137" s="22"/>
      <c r="O1137" s="22"/>
      <c r="P1137" s="22"/>
      <c r="Q1137" s="22"/>
      <c r="R1137" s="22"/>
      <c r="S1137" s="22"/>
      <c r="T1137" s="2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c r="BA1137" s="22"/>
      <c r="BB1137" s="22"/>
      <c r="BC1137" s="22"/>
      <c r="BD1137" s="22"/>
      <c r="BE1137" s="22"/>
      <c r="BF1137" s="22"/>
      <c r="BG1137" s="22"/>
      <c r="BH1137" s="22"/>
      <c r="BI1137" s="22"/>
      <c r="BJ1137" s="22"/>
      <c r="BK1137" s="22"/>
      <c r="BL1137" s="22"/>
      <c r="BM1137" s="22"/>
      <c r="BN1137" s="22"/>
      <c r="BO1137" s="22"/>
      <c r="BP1137" s="22"/>
      <c r="BQ1137" s="22"/>
      <c r="BR1137" s="22"/>
      <c r="BS1137" s="22"/>
      <c r="BT1137" s="22"/>
      <c r="BU1137" s="22"/>
      <c r="BV1137" s="22"/>
      <c r="BW1137" s="22"/>
      <c r="BX1137" s="22"/>
      <c r="BY1137" s="22"/>
      <c r="BZ1137" s="22"/>
      <c r="CA1137" s="22"/>
      <c r="CB1137" s="22"/>
      <c r="CC1137" s="22"/>
      <c r="CD1137" s="22"/>
      <c r="CE1137" s="22"/>
      <c r="CF1137" s="22"/>
      <c r="CG1137" s="22"/>
      <c r="CH1137" s="22"/>
      <c r="CI1137" s="22"/>
      <c r="CJ1137" s="22"/>
      <c r="CK1137" s="22"/>
      <c r="CL1137" s="22"/>
      <c r="CM1137" s="22"/>
      <c r="CN1137" s="22"/>
      <c r="CO1137" s="22"/>
    </row>
    <row r="1138" spans="1:93" s="2" customFormat="1" x14ac:dyDescent="0.3">
      <c r="A1138" s="73" t="s">
        <v>240</v>
      </c>
      <c r="B1138" s="73" t="s">
        <v>349</v>
      </c>
      <c r="C1138" s="75" t="s">
        <v>282</v>
      </c>
      <c r="D1138" s="75" t="s">
        <v>449</v>
      </c>
      <c r="E1138" s="73"/>
      <c r="F1138" s="73" t="s">
        <v>375</v>
      </c>
      <c r="G1138" s="73" t="s">
        <v>405</v>
      </c>
      <c r="H1138" s="73" t="s">
        <v>405</v>
      </c>
      <c r="I1138" s="73" t="s">
        <v>465</v>
      </c>
      <c r="J1138" s="73" t="str">
        <f t="shared" si="17"/>
        <v>Average car km</v>
      </c>
      <c r="K1138" s="28">
        <v>0.17710000000000001</v>
      </c>
      <c r="L1138" s="48"/>
      <c r="M1138" s="22"/>
      <c r="N1138" s="22"/>
      <c r="O1138" s="22"/>
      <c r="P1138" s="22"/>
      <c r="Q1138" s="22"/>
      <c r="R1138" s="22"/>
      <c r="S1138" s="22"/>
      <c r="T1138" s="22"/>
      <c r="U1138" s="22"/>
      <c r="V1138" s="22"/>
      <c r="W1138" s="22"/>
      <c r="X1138" s="22"/>
      <c r="Y1138" s="22"/>
      <c r="Z1138" s="22"/>
      <c r="AA1138" s="22"/>
      <c r="AB1138" s="22"/>
      <c r="AC1138" s="22"/>
      <c r="AD1138" s="22"/>
      <c r="AE1138" s="22"/>
      <c r="AF1138" s="22"/>
      <c r="AG1138" s="22"/>
      <c r="AH1138" s="22"/>
      <c r="AI1138" s="22"/>
      <c r="AJ1138" s="22"/>
      <c r="AK1138" s="22"/>
      <c r="AL1138" s="22"/>
      <c r="AM1138" s="22"/>
      <c r="AN1138" s="22"/>
      <c r="AO1138" s="22"/>
      <c r="AP1138" s="22"/>
      <c r="AQ1138" s="22"/>
      <c r="AR1138" s="22"/>
      <c r="AS1138" s="22"/>
      <c r="AT1138" s="22"/>
      <c r="AU1138" s="22"/>
      <c r="AV1138" s="22"/>
      <c r="AW1138" s="22"/>
      <c r="AX1138" s="22"/>
      <c r="AY1138" s="22"/>
      <c r="AZ1138" s="22"/>
      <c r="BA1138" s="22"/>
      <c r="BB1138" s="22"/>
      <c r="BC1138" s="22"/>
      <c r="BD1138" s="22"/>
      <c r="BE1138" s="22"/>
      <c r="BF1138" s="22"/>
      <c r="BG1138" s="22"/>
      <c r="BH1138" s="22"/>
      <c r="BI1138" s="22"/>
      <c r="BJ1138" s="22"/>
      <c r="BK1138" s="22"/>
      <c r="BL1138" s="22"/>
      <c r="BM1138" s="22"/>
      <c r="BN1138" s="22"/>
      <c r="BO1138" s="22"/>
      <c r="BP1138" s="22"/>
      <c r="BQ1138" s="22"/>
      <c r="BR1138" s="22"/>
      <c r="BS1138" s="22"/>
      <c r="BT1138" s="22"/>
      <c r="BU1138" s="22"/>
      <c r="BV1138" s="22"/>
      <c r="BW1138" s="22"/>
      <c r="BX1138" s="22"/>
      <c r="BY1138" s="22"/>
      <c r="BZ1138" s="22"/>
      <c r="CA1138" s="22"/>
      <c r="CB1138" s="22"/>
      <c r="CC1138" s="22"/>
      <c r="CD1138" s="22"/>
      <c r="CE1138" s="22"/>
      <c r="CF1138" s="22"/>
      <c r="CG1138" s="22"/>
      <c r="CH1138" s="22"/>
      <c r="CI1138" s="22"/>
      <c r="CJ1138" s="22"/>
      <c r="CK1138" s="22"/>
      <c r="CL1138" s="22"/>
      <c r="CM1138" s="22"/>
      <c r="CN1138" s="22"/>
      <c r="CO1138" s="22"/>
    </row>
    <row r="1139" spans="1:93" s="2" customFormat="1" x14ac:dyDescent="0.3">
      <c r="A1139" s="73" t="s">
        <v>240</v>
      </c>
      <c r="B1139" s="73" t="s">
        <v>349</v>
      </c>
      <c r="C1139" s="75" t="s">
        <v>282</v>
      </c>
      <c r="D1139" s="75" t="s">
        <v>449</v>
      </c>
      <c r="E1139" s="73"/>
      <c r="F1139" s="73" t="s">
        <v>375</v>
      </c>
      <c r="G1139" s="73" t="s">
        <v>405</v>
      </c>
      <c r="H1139" s="73" t="s">
        <v>405</v>
      </c>
      <c r="I1139" s="73" t="s">
        <v>466</v>
      </c>
      <c r="J1139" s="73" t="str">
        <f t="shared" si="17"/>
        <v>Average car km</v>
      </c>
      <c r="K1139" s="28">
        <v>1.6000000000000001E-4</v>
      </c>
      <c r="L1139" s="48"/>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c r="BA1139" s="22"/>
      <c r="BB1139" s="22"/>
      <c r="BC1139" s="22"/>
      <c r="BD1139" s="22"/>
      <c r="BE1139" s="22"/>
      <c r="BF1139" s="22"/>
      <c r="BG1139" s="22"/>
      <c r="BH1139" s="22"/>
      <c r="BI1139" s="22"/>
      <c r="BJ1139" s="22"/>
      <c r="BK1139" s="22"/>
      <c r="BL1139" s="22"/>
      <c r="BM1139" s="22"/>
      <c r="BN1139" s="22"/>
      <c r="BO1139" s="22"/>
      <c r="BP1139" s="22"/>
      <c r="BQ1139" s="22"/>
      <c r="BR1139" s="22"/>
      <c r="BS1139" s="22"/>
      <c r="BT1139" s="22"/>
      <c r="BU1139" s="22"/>
      <c r="BV1139" s="22"/>
      <c r="BW1139" s="22"/>
      <c r="BX1139" s="22"/>
      <c r="BY1139" s="22"/>
      <c r="BZ1139" s="22"/>
      <c r="CA1139" s="22"/>
      <c r="CB1139" s="22"/>
      <c r="CC1139" s="22"/>
      <c r="CD1139" s="22"/>
      <c r="CE1139" s="22"/>
      <c r="CF1139" s="22"/>
      <c r="CG1139" s="22"/>
      <c r="CH1139" s="22"/>
      <c r="CI1139" s="22"/>
      <c r="CJ1139" s="22"/>
      <c r="CK1139" s="22"/>
      <c r="CL1139" s="22"/>
      <c r="CM1139" s="22"/>
      <c r="CN1139" s="22"/>
      <c r="CO1139" s="22"/>
    </row>
    <row r="1140" spans="1:93" s="2" customFormat="1" x14ac:dyDescent="0.3">
      <c r="A1140" s="73" t="s">
        <v>240</v>
      </c>
      <c r="B1140" s="73" t="s">
        <v>349</v>
      </c>
      <c r="C1140" s="75" t="s">
        <v>282</v>
      </c>
      <c r="D1140" s="75" t="s">
        <v>449</v>
      </c>
      <c r="E1140" s="73"/>
      <c r="F1140" s="73" t="s">
        <v>375</v>
      </c>
      <c r="G1140" s="73" t="s">
        <v>405</v>
      </c>
      <c r="H1140" s="73" t="s">
        <v>405</v>
      </c>
      <c r="I1140" s="73" t="s">
        <v>467</v>
      </c>
      <c r="J1140" s="73" t="str">
        <f t="shared" si="17"/>
        <v>Average car km</v>
      </c>
      <c r="K1140" s="28">
        <v>0.17582999999999999</v>
      </c>
      <c r="L1140" s="48"/>
      <c r="M1140" s="22"/>
      <c r="N1140" s="22"/>
      <c r="O1140" s="22"/>
      <c r="P1140" s="22"/>
      <c r="Q1140" s="22"/>
      <c r="R1140" s="22"/>
      <c r="S1140" s="22"/>
      <c r="T1140" s="22"/>
      <c r="U1140" s="22"/>
      <c r="V1140" s="22"/>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c r="BA1140" s="22"/>
      <c r="BB1140" s="22"/>
      <c r="BC1140" s="22"/>
      <c r="BD1140" s="22"/>
      <c r="BE1140" s="22"/>
      <c r="BF1140" s="22"/>
      <c r="BG1140" s="22"/>
      <c r="BH1140" s="22"/>
      <c r="BI1140" s="22"/>
      <c r="BJ1140" s="22"/>
      <c r="BK1140" s="22"/>
      <c r="BL1140" s="22"/>
      <c r="BM1140" s="22"/>
      <c r="BN1140" s="22"/>
      <c r="BO1140" s="22"/>
      <c r="BP1140" s="22"/>
      <c r="BQ1140" s="22"/>
      <c r="BR1140" s="22"/>
      <c r="BS1140" s="22"/>
      <c r="BT1140" s="22"/>
      <c r="BU1140" s="22"/>
      <c r="BV1140" s="22"/>
      <c r="BW1140" s="22"/>
      <c r="BX1140" s="22"/>
      <c r="BY1140" s="22"/>
      <c r="BZ1140" s="22"/>
      <c r="CA1140" s="22"/>
      <c r="CB1140" s="22"/>
      <c r="CC1140" s="22"/>
      <c r="CD1140" s="22"/>
      <c r="CE1140" s="22"/>
      <c r="CF1140" s="22"/>
      <c r="CG1140" s="22"/>
      <c r="CH1140" s="22"/>
      <c r="CI1140" s="22"/>
      <c r="CJ1140" s="22"/>
      <c r="CK1140" s="22"/>
      <c r="CL1140" s="22"/>
      <c r="CM1140" s="22"/>
      <c r="CN1140" s="22"/>
      <c r="CO1140" s="22"/>
    </row>
    <row r="1141" spans="1:93" s="2" customFormat="1" x14ac:dyDescent="0.3">
      <c r="A1141" s="73" t="s">
        <v>240</v>
      </c>
      <c r="B1141" s="73" t="s">
        <v>349</v>
      </c>
      <c r="C1141" s="75" t="s">
        <v>282</v>
      </c>
      <c r="D1141" s="75" t="s">
        <v>449</v>
      </c>
      <c r="E1141" s="73"/>
      <c r="F1141" s="73" t="s">
        <v>375</v>
      </c>
      <c r="G1141" s="73" t="s">
        <v>405</v>
      </c>
      <c r="H1141" s="73" t="s">
        <v>405</v>
      </c>
      <c r="I1141" s="73" t="s">
        <v>468</v>
      </c>
      <c r="J1141" s="73" t="str">
        <f t="shared" si="17"/>
        <v>Average car km</v>
      </c>
      <c r="K1141" s="28">
        <v>1.1100000000000001E-3</v>
      </c>
      <c r="L1141" s="48"/>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22"/>
      <c r="BA1141" s="22"/>
      <c r="BB1141" s="22"/>
      <c r="BC1141" s="22"/>
      <c r="BD1141" s="22"/>
      <c r="BE1141" s="22"/>
      <c r="BF1141" s="22"/>
      <c r="BG1141" s="22"/>
      <c r="BH1141" s="22"/>
      <c r="BI1141" s="22"/>
      <c r="BJ1141" s="22"/>
      <c r="BK1141" s="22"/>
      <c r="BL1141" s="22"/>
      <c r="BM1141" s="22"/>
      <c r="BN1141" s="22"/>
      <c r="BO1141" s="22"/>
      <c r="BP1141" s="22"/>
      <c r="BQ1141" s="22"/>
      <c r="BR1141" s="22"/>
      <c r="BS1141" s="22"/>
      <c r="BT1141" s="22"/>
      <c r="BU1141" s="22"/>
      <c r="BV1141" s="22"/>
      <c r="BW1141" s="22"/>
      <c r="BX1141" s="22"/>
      <c r="BY1141" s="22"/>
      <c r="BZ1141" s="22"/>
      <c r="CA1141" s="22"/>
      <c r="CB1141" s="22"/>
      <c r="CC1141" s="22"/>
      <c r="CD1141" s="22"/>
      <c r="CE1141" s="22"/>
      <c r="CF1141" s="22"/>
      <c r="CG1141" s="22"/>
      <c r="CH1141" s="22"/>
      <c r="CI1141" s="22"/>
      <c r="CJ1141" s="22"/>
      <c r="CK1141" s="22"/>
      <c r="CL1141" s="22"/>
      <c r="CM1141" s="22"/>
      <c r="CN1141" s="22"/>
      <c r="CO1141" s="22"/>
    </row>
    <row r="1142" spans="1:93" s="2" customFormat="1" x14ac:dyDescent="0.3">
      <c r="A1142" s="73" t="s">
        <v>240</v>
      </c>
      <c r="B1142" s="73" t="s">
        <v>349</v>
      </c>
      <c r="C1142" s="75" t="s">
        <v>282</v>
      </c>
      <c r="D1142" s="75" t="s">
        <v>449</v>
      </c>
      <c r="E1142" s="73"/>
      <c r="F1142" s="73" t="s">
        <v>375</v>
      </c>
      <c r="G1142" s="73" t="s">
        <v>156</v>
      </c>
      <c r="H1142" s="73" t="s">
        <v>156</v>
      </c>
      <c r="I1142" s="73" t="s">
        <v>465</v>
      </c>
      <c r="J1142" s="73" t="str">
        <f t="shared" si="17"/>
        <v>Average car miles</v>
      </c>
      <c r="K1142" s="28">
        <v>0.28502</v>
      </c>
      <c r="L1142" s="48"/>
      <c r="M1142" s="22"/>
      <c r="N1142" s="22"/>
      <c r="O1142" s="22"/>
      <c r="P1142" s="22"/>
      <c r="Q1142" s="22"/>
      <c r="R1142" s="22"/>
      <c r="S1142" s="22"/>
      <c r="T1142" s="22"/>
      <c r="U1142" s="22"/>
      <c r="V1142" s="22"/>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22"/>
      <c r="BA1142" s="22"/>
      <c r="BB1142" s="22"/>
      <c r="BC1142" s="22"/>
      <c r="BD1142" s="22"/>
      <c r="BE1142" s="22"/>
      <c r="BF1142" s="22"/>
      <c r="BG1142" s="22"/>
      <c r="BH1142" s="22"/>
      <c r="BI1142" s="22"/>
      <c r="BJ1142" s="22"/>
      <c r="BK1142" s="22"/>
      <c r="BL1142" s="22"/>
      <c r="BM1142" s="22"/>
      <c r="BN1142" s="22"/>
      <c r="BO1142" s="22"/>
      <c r="BP1142" s="22"/>
      <c r="BQ1142" s="22"/>
      <c r="BR1142" s="22"/>
      <c r="BS1142" s="22"/>
      <c r="BT1142" s="22"/>
      <c r="BU1142" s="22"/>
      <c r="BV1142" s="22"/>
      <c r="BW1142" s="22"/>
      <c r="BX1142" s="22"/>
      <c r="BY1142" s="22"/>
      <c r="BZ1142" s="22"/>
      <c r="CA1142" s="22"/>
      <c r="CB1142" s="22"/>
      <c r="CC1142" s="22"/>
      <c r="CD1142" s="22"/>
      <c r="CE1142" s="22"/>
      <c r="CF1142" s="22"/>
      <c r="CG1142" s="22"/>
      <c r="CH1142" s="22"/>
      <c r="CI1142" s="22"/>
      <c r="CJ1142" s="22"/>
      <c r="CK1142" s="22"/>
      <c r="CL1142" s="22"/>
      <c r="CM1142" s="22"/>
      <c r="CN1142" s="22"/>
      <c r="CO1142" s="22"/>
    </row>
    <row r="1143" spans="1:93" s="2" customFormat="1" x14ac:dyDescent="0.3">
      <c r="A1143" s="73" t="s">
        <v>240</v>
      </c>
      <c r="B1143" s="73" t="s">
        <v>349</v>
      </c>
      <c r="C1143" s="75" t="s">
        <v>282</v>
      </c>
      <c r="D1143" s="75" t="s">
        <v>449</v>
      </c>
      <c r="E1143" s="73"/>
      <c r="F1143" s="73" t="s">
        <v>375</v>
      </c>
      <c r="G1143" s="73" t="s">
        <v>156</v>
      </c>
      <c r="H1143" s="73" t="s">
        <v>156</v>
      </c>
      <c r="I1143" s="73" t="s">
        <v>466</v>
      </c>
      <c r="J1143" s="73" t="str">
        <f t="shared" si="17"/>
        <v>Average car miles</v>
      </c>
      <c r="K1143" s="28">
        <v>2.5999999999999998E-4</v>
      </c>
      <c r="L1143" s="48"/>
      <c r="M1143" s="22"/>
      <c r="N1143" s="22"/>
      <c r="O1143" s="22"/>
      <c r="P1143" s="22"/>
      <c r="Q1143" s="22"/>
      <c r="R1143" s="22"/>
      <c r="S1143" s="22"/>
      <c r="T1143" s="2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22"/>
      <c r="BA1143" s="22"/>
      <c r="BB1143" s="22"/>
      <c r="BC1143" s="22"/>
      <c r="BD1143" s="22"/>
      <c r="BE1143" s="22"/>
      <c r="BF1143" s="22"/>
      <c r="BG1143" s="22"/>
      <c r="BH1143" s="22"/>
      <c r="BI1143" s="22"/>
      <c r="BJ1143" s="22"/>
      <c r="BK1143" s="22"/>
      <c r="BL1143" s="22"/>
      <c r="BM1143" s="22"/>
      <c r="BN1143" s="22"/>
      <c r="BO1143" s="22"/>
      <c r="BP1143" s="22"/>
      <c r="BQ1143" s="22"/>
      <c r="BR1143" s="22"/>
      <c r="BS1143" s="22"/>
      <c r="BT1143" s="22"/>
      <c r="BU1143" s="22"/>
      <c r="BV1143" s="22"/>
      <c r="BW1143" s="22"/>
      <c r="BX1143" s="22"/>
      <c r="BY1143" s="22"/>
      <c r="BZ1143" s="22"/>
      <c r="CA1143" s="22"/>
      <c r="CB1143" s="22"/>
      <c r="CC1143" s="22"/>
      <c r="CD1143" s="22"/>
      <c r="CE1143" s="22"/>
      <c r="CF1143" s="22"/>
      <c r="CG1143" s="22"/>
      <c r="CH1143" s="22"/>
      <c r="CI1143" s="22"/>
      <c r="CJ1143" s="22"/>
      <c r="CK1143" s="22"/>
      <c r="CL1143" s="22"/>
      <c r="CM1143" s="22"/>
      <c r="CN1143" s="22"/>
      <c r="CO1143" s="22"/>
    </row>
    <row r="1144" spans="1:93" s="2" customFormat="1" x14ac:dyDescent="0.3">
      <c r="A1144" s="73" t="s">
        <v>240</v>
      </c>
      <c r="B1144" s="73" t="s">
        <v>349</v>
      </c>
      <c r="C1144" s="75" t="s">
        <v>282</v>
      </c>
      <c r="D1144" s="75" t="s">
        <v>449</v>
      </c>
      <c r="E1144" s="73"/>
      <c r="F1144" s="73" t="s">
        <v>375</v>
      </c>
      <c r="G1144" s="73" t="s">
        <v>156</v>
      </c>
      <c r="H1144" s="73" t="s">
        <v>156</v>
      </c>
      <c r="I1144" s="73" t="s">
        <v>467</v>
      </c>
      <c r="J1144" s="73" t="str">
        <f t="shared" si="17"/>
        <v>Average car miles</v>
      </c>
      <c r="K1144" s="28">
        <v>0.28297</v>
      </c>
      <c r="L1144" s="48"/>
      <c r="M1144" s="22"/>
      <c r="N1144" s="22"/>
      <c r="O1144" s="22"/>
      <c r="P1144" s="22"/>
      <c r="Q1144" s="22"/>
      <c r="R1144" s="22"/>
      <c r="S1144" s="22"/>
      <c r="T1144" s="22"/>
      <c r="U1144" s="22"/>
      <c r="V1144" s="22"/>
      <c r="W1144" s="22"/>
      <c r="X1144" s="22"/>
      <c r="Y1144" s="22"/>
      <c r="Z1144" s="22"/>
      <c r="AA1144" s="22"/>
      <c r="AB1144" s="22"/>
      <c r="AC1144" s="22"/>
      <c r="AD1144" s="22"/>
      <c r="AE1144" s="22"/>
      <c r="AF1144" s="22"/>
      <c r="AG1144" s="22"/>
      <c r="AH1144" s="22"/>
      <c r="AI1144" s="22"/>
      <c r="AJ1144" s="22"/>
      <c r="AK1144" s="22"/>
      <c r="AL1144" s="22"/>
      <c r="AM1144" s="22"/>
      <c r="AN1144" s="22"/>
      <c r="AO1144" s="22"/>
      <c r="AP1144" s="22"/>
      <c r="AQ1144" s="22"/>
      <c r="AR1144" s="22"/>
      <c r="AS1144" s="22"/>
      <c r="AT1144" s="22"/>
      <c r="AU1144" s="22"/>
      <c r="AV1144" s="22"/>
      <c r="AW1144" s="22"/>
      <c r="AX1144" s="22"/>
      <c r="AY1144" s="22"/>
      <c r="AZ1144" s="22"/>
      <c r="BA1144" s="22"/>
      <c r="BB1144" s="22"/>
      <c r="BC1144" s="22"/>
      <c r="BD1144" s="22"/>
      <c r="BE1144" s="22"/>
      <c r="BF1144" s="22"/>
      <c r="BG1144" s="22"/>
      <c r="BH1144" s="22"/>
      <c r="BI1144" s="22"/>
      <c r="BJ1144" s="22"/>
      <c r="BK1144" s="22"/>
      <c r="BL1144" s="22"/>
      <c r="BM1144" s="22"/>
      <c r="BN1144" s="22"/>
      <c r="BO1144" s="22"/>
      <c r="BP1144" s="22"/>
      <c r="BQ1144" s="22"/>
      <c r="BR1144" s="22"/>
      <c r="BS1144" s="22"/>
      <c r="BT1144" s="22"/>
      <c r="BU1144" s="22"/>
      <c r="BV1144" s="22"/>
      <c r="BW1144" s="22"/>
      <c r="BX1144" s="22"/>
      <c r="BY1144" s="22"/>
      <c r="BZ1144" s="22"/>
      <c r="CA1144" s="22"/>
      <c r="CB1144" s="22"/>
      <c r="CC1144" s="22"/>
      <c r="CD1144" s="22"/>
      <c r="CE1144" s="22"/>
      <c r="CF1144" s="22"/>
      <c r="CG1144" s="22"/>
      <c r="CH1144" s="22"/>
      <c r="CI1144" s="22"/>
      <c r="CJ1144" s="22"/>
      <c r="CK1144" s="22"/>
      <c r="CL1144" s="22"/>
      <c r="CM1144" s="22"/>
      <c r="CN1144" s="22"/>
      <c r="CO1144" s="22"/>
    </row>
    <row r="1145" spans="1:93" s="2" customFormat="1" x14ac:dyDescent="0.3">
      <c r="A1145" s="73" t="s">
        <v>240</v>
      </c>
      <c r="B1145" s="73" t="s">
        <v>349</v>
      </c>
      <c r="C1145" s="75" t="s">
        <v>282</v>
      </c>
      <c r="D1145" s="75" t="s">
        <v>449</v>
      </c>
      <c r="E1145" s="73"/>
      <c r="F1145" s="73" t="s">
        <v>375</v>
      </c>
      <c r="G1145" s="73" t="s">
        <v>156</v>
      </c>
      <c r="H1145" s="73" t="s">
        <v>156</v>
      </c>
      <c r="I1145" s="73" t="s">
        <v>468</v>
      </c>
      <c r="J1145" s="73" t="str">
        <f t="shared" si="17"/>
        <v>Average car miles</v>
      </c>
      <c r="K1145" s="28">
        <v>1.7899999999999999E-3</v>
      </c>
      <c r="L1145" s="48"/>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2"/>
      <c r="AS1145" s="22"/>
      <c r="AT1145" s="22"/>
      <c r="AU1145" s="22"/>
      <c r="AV1145" s="22"/>
      <c r="AW1145" s="22"/>
      <c r="AX1145" s="22"/>
      <c r="AY1145" s="22"/>
      <c r="AZ1145" s="22"/>
      <c r="BA1145" s="22"/>
      <c r="BB1145" s="22"/>
      <c r="BC1145" s="22"/>
      <c r="BD1145" s="22"/>
      <c r="BE1145" s="22"/>
      <c r="BF1145" s="22"/>
      <c r="BG1145" s="22"/>
      <c r="BH1145" s="22"/>
      <c r="BI1145" s="22"/>
      <c r="BJ1145" s="22"/>
      <c r="BK1145" s="22"/>
      <c r="BL1145" s="22"/>
      <c r="BM1145" s="22"/>
      <c r="BN1145" s="22"/>
      <c r="BO1145" s="22"/>
      <c r="BP1145" s="22"/>
      <c r="BQ1145" s="22"/>
      <c r="BR1145" s="22"/>
      <c r="BS1145" s="22"/>
      <c r="BT1145" s="22"/>
      <c r="BU1145" s="22"/>
      <c r="BV1145" s="22"/>
      <c r="BW1145" s="22"/>
      <c r="BX1145" s="22"/>
      <c r="BY1145" s="22"/>
      <c r="BZ1145" s="22"/>
      <c r="CA1145" s="22"/>
      <c r="CB1145" s="22"/>
      <c r="CC1145" s="22"/>
      <c r="CD1145" s="22"/>
      <c r="CE1145" s="22"/>
      <c r="CF1145" s="22"/>
      <c r="CG1145" s="22"/>
      <c r="CH1145" s="22"/>
      <c r="CI1145" s="22"/>
      <c r="CJ1145" s="22"/>
      <c r="CK1145" s="22"/>
      <c r="CL1145" s="22"/>
      <c r="CM1145" s="22"/>
      <c r="CN1145" s="22"/>
      <c r="CO1145" s="22"/>
    </row>
    <row r="1146" spans="1:93" x14ac:dyDescent="0.3">
      <c r="A1146" s="73" t="s">
        <v>240</v>
      </c>
      <c r="B1146" s="73" t="s">
        <v>349</v>
      </c>
      <c r="C1146" s="75" t="s">
        <v>282</v>
      </c>
      <c r="D1146" s="75" t="s">
        <v>449</v>
      </c>
      <c r="E1146" s="73"/>
      <c r="F1146" s="73" t="s">
        <v>490</v>
      </c>
      <c r="G1146" s="73" t="s">
        <v>405</v>
      </c>
      <c r="H1146" s="73" t="s">
        <v>405</v>
      </c>
      <c r="I1146" s="73" t="s">
        <v>465</v>
      </c>
      <c r="J1146" s="73" t="str">
        <f t="shared" si="17"/>
        <v>Average car km</v>
      </c>
      <c r="K1146" s="28">
        <v>7.0750000000000007E-2</v>
      </c>
    </row>
    <row r="1147" spans="1:93" x14ac:dyDescent="0.3">
      <c r="A1147" s="73" t="s">
        <v>240</v>
      </c>
      <c r="B1147" s="73" t="s">
        <v>349</v>
      </c>
      <c r="C1147" s="75" t="s">
        <v>282</v>
      </c>
      <c r="D1147" s="75" t="s">
        <v>449</v>
      </c>
      <c r="E1147" s="73"/>
      <c r="F1147" s="73" t="s">
        <v>490</v>
      </c>
      <c r="G1147" s="73" t="s">
        <v>405</v>
      </c>
      <c r="H1147" s="73" t="s">
        <v>405</v>
      </c>
      <c r="I1147" s="73" t="s">
        <v>466</v>
      </c>
      <c r="J1147" s="73" t="str">
        <f t="shared" si="17"/>
        <v>Average car km</v>
      </c>
      <c r="K1147" s="28">
        <v>2.1000000000000001E-4</v>
      </c>
    </row>
    <row r="1148" spans="1:93" x14ac:dyDescent="0.3">
      <c r="A1148" s="73" t="s">
        <v>240</v>
      </c>
      <c r="B1148" s="73" t="s">
        <v>349</v>
      </c>
      <c r="C1148" s="75" t="s">
        <v>282</v>
      </c>
      <c r="D1148" s="75" t="s">
        <v>449</v>
      </c>
      <c r="E1148" s="73"/>
      <c r="F1148" s="73" t="s">
        <v>490</v>
      </c>
      <c r="G1148" s="73" t="s">
        <v>405</v>
      </c>
      <c r="H1148" s="73" t="s">
        <v>405</v>
      </c>
      <c r="I1148" s="73" t="s">
        <v>467</v>
      </c>
      <c r="J1148" s="73" t="str">
        <f t="shared" si="17"/>
        <v>Average car km</v>
      </c>
      <c r="K1148" s="28">
        <v>7.0330000000000004E-2</v>
      </c>
    </row>
    <row r="1149" spans="1:93" x14ac:dyDescent="0.3">
      <c r="A1149" s="73" t="s">
        <v>240</v>
      </c>
      <c r="B1149" s="73" t="s">
        <v>349</v>
      </c>
      <c r="C1149" s="75" t="s">
        <v>282</v>
      </c>
      <c r="D1149" s="75" t="s">
        <v>449</v>
      </c>
      <c r="E1149" s="73"/>
      <c r="F1149" s="73" t="s">
        <v>490</v>
      </c>
      <c r="G1149" s="73" t="s">
        <v>405</v>
      </c>
      <c r="H1149" s="73" t="s">
        <v>405</v>
      </c>
      <c r="I1149" s="73" t="s">
        <v>468</v>
      </c>
      <c r="J1149" s="73" t="str">
        <f t="shared" si="17"/>
        <v>Average car km</v>
      </c>
      <c r="K1149" s="28">
        <v>2.1000000000000001E-4</v>
      </c>
    </row>
    <row r="1150" spans="1:93" x14ac:dyDescent="0.3">
      <c r="A1150" s="73" t="s">
        <v>240</v>
      </c>
      <c r="B1150" s="73" t="s">
        <v>349</v>
      </c>
      <c r="C1150" s="75" t="s">
        <v>282</v>
      </c>
      <c r="D1150" s="75" t="s">
        <v>449</v>
      </c>
      <c r="E1150" s="73"/>
      <c r="F1150" s="73" t="s">
        <v>490</v>
      </c>
      <c r="G1150" s="73" t="s">
        <v>156</v>
      </c>
      <c r="H1150" s="73" t="s">
        <v>156</v>
      </c>
      <c r="I1150" s="73" t="s">
        <v>465</v>
      </c>
      <c r="J1150" s="73" t="str">
        <f t="shared" si="17"/>
        <v>Average car miles</v>
      </c>
      <c r="K1150" s="28">
        <v>0.11386000000000002</v>
      </c>
    </row>
    <row r="1151" spans="1:93" x14ac:dyDescent="0.3">
      <c r="A1151" s="73" t="s">
        <v>240</v>
      </c>
      <c r="B1151" s="73" t="s">
        <v>349</v>
      </c>
      <c r="C1151" s="75" t="s">
        <v>282</v>
      </c>
      <c r="D1151" s="75" t="s">
        <v>449</v>
      </c>
      <c r="E1151" s="73"/>
      <c r="F1151" s="73" t="s">
        <v>490</v>
      </c>
      <c r="G1151" s="73" t="s">
        <v>156</v>
      </c>
      <c r="H1151" s="73" t="s">
        <v>156</v>
      </c>
      <c r="I1151" s="73" t="s">
        <v>466</v>
      </c>
      <c r="J1151" s="73" t="str">
        <f t="shared" si="17"/>
        <v>Average car miles</v>
      </c>
      <c r="K1151" s="28">
        <v>3.4000000000000002E-4</v>
      </c>
    </row>
    <row r="1152" spans="1:93" x14ac:dyDescent="0.3">
      <c r="A1152" s="73" t="s">
        <v>240</v>
      </c>
      <c r="B1152" s="73" t="s">
        <v>349</v>
      </c>
      <c r="C1152" s="75" t="s">
        <v>282</v>
      </c>
      <c r="D1152" s="75" t="s">
        <v>449</v>
      </c>
      <c r="E1152" s="73"/>
      <c r="F1152" s="73" t="s">
        <v>490</v>
      </c>
      <c r="G1152" s="73" t="s">
        <v>156</v>
      </c>
      <c r="H1152" s="73" t="s">
        <v>156</v>
      </c>
      <c r="I1152" s="73" t="s">
        <v>467</v>
      </c>
      <c r="J1152" s="73" t="str">
        <f t="shared" si="17"/>
        <v>Average car miles</v>
      </c>
      <c r="K1152" s="28">
        <v>0.11318</v>
      </c>
    </row>
    <row r="1153" spans="1:93" x14ac:dyDescent="0.3">
      <c r="A1153" s="73" t="s">
        <v>240</v>
      </c>
      <c r="B1153" s="73" t="s">
        <v>349</v>
      </c>
      <c r="C1153" s="75" t="s">
        <v>282</v>
      </c>
      <c r="D1153" s="75" t="s">
        <v>449</v>
      </c>
      <c r="E1153" s="73"/>
      <c r="F1153" s="73" t="s">
        <v>490</v>
      </c>
      <c r="G1153" s="73" t="s">
        <v>156</v>
      </c>
      <c r="H1153" s="73" t="s">
        <v>156</v>
      </c>
      <c r="I1153" s="73" t="s">
        <v>468</v>
      </c>
      <c r="J1153" s="73" t="str">
        <f t="shared" si="17"/>
        <v>Average car miles</v>
      </c>
      <c r="K1153" s="28">
        <v>3.4000000000000002E-4</v>
      </c>
    </row>
    <row r="1154" spans="1:93" x14ac:dyDescent="0.3">
      <c r="A1154" s="73" t="s">
        <v>240</v>
      </c>
      <c r="B1154" s="73" t="s">
        <v>349</v>
      </c>
      <c r="C1154" s="75" t="s">
        <v>282</v>
      </c>
      <c r="D1154" s="75" t="s">
        <v>449</v>
      </c>
      <c r="E1154" s="73"/>
      <c r="F1154" s="73" t="s">
        <v>491</v>
      </c>
      <c r="G1154" s="73" t="s">
        <v>405</v>
      </c>
      <c r="H1154" s="73" t="s">
        <v>405</v>
      </c>
      <c r="I1154" s="73" t="s">
        <v>465</v>
      </c>
      <c r="J1154" s="73" t="str">
        <f t="shared" si="17"/>
        <v>Average car km</v>
      </c>
      <c r="K1154" s="28">
        <v>0</v>
      </c>
    </row>
    <row r="1155" spans="1:93" x14ac:dyDescent="0.3">
      <c r="A1155" s="73" t="s">
        <v>240</v>
      </c>
      <c r="B1155" s="73" t="s">
        <v>349</v>
      </c>
      <c r="C1155" s="75" t="s">
        <v>282</v>
      </c>
      <c r="D1155" s="75" t="s">
        <v>449</v>
      </c>
      <c r="E1155" s="73"/>
      <c r="F1155" s="73" t="s">
        <v>491</v>
      </c>
      <c r="G1155" s="73" t="s">
        <v>405</v>
      </c>
      <c r="H1155" s="73" t="s">
        <v>405</v>
      </c>
      <c r="I1155" s="73" t="s">
        <v>466</v>
      </c>
      <c r="J1155" s="73" t="str">
        <f t="shared" si="17"/>
        <v>Average car km</v>
      </c>
      <c r="K1155" s="28">
        <v>0</v>
      </c>
    </row>
    <row r="1156" spans="1:93" x14ac:dyDescent="0.3">
      <c r="A1156" s="73" t="s">
        <v>240</v>
      </c>
      <c r="B1156" s="73" t="s">
        <v>349</v>
      </c>
      <c r="C1156" s="75" t="s">
        <v>282</v>
      </c>
      <c r="D1156" s="75" t="s">
        <v>449</v>
      </c>
      <c r="E1156" s="73"/>
      <c r="F1156" s="73" t="s">
        <v>491</v>
      </c>
      <c r="G1156" s="73" t="s">
        <v>405</v>
      </c>
      <c r="H1156" s="73" t="s">
        <v>405</v>
      </c>
      <c r="I1156" s="73" t="s">
        <v>467</v>
      </c>
      <c r="J1156" s="73" t="str">
        <f t="shared" si="17"/>
        <v>Average car km</v>
      </c>
      <c r="K1156" s="28">
        <v>0</v>
      </c>
    </row>
    <row r="1157" spans="1:93" x14ac:dyDescent="0.3">
      <c r="A1157" s="73" t="s">
        <v>240</v>
      </c>
      <c r="B1157" s="73" t="s">
        <v>349</v>
      </c>
      <c r="C1157" s="75" t="s">
        <v>282</v>
      </c>
      <c r="D1157" s="75" t="s">
        <v>449</v>
      </c>
      <c r="E1157" s="73"/>
      <c r="F1157" s="73" t="s">
        <v>491</v>
      </c>
      <c r="G1157" s="73" t="s">
        <v>405</v>
      </c>
      <c r="H1157" s="73" t="s">
        <v>405</v>
      </c>
      <c r="I1157" s="73" t="s">
        <v>468</v>
      </c>
      <c r="J1157" s="73" t="str">
        <f t="shared" si="17"/>
        <v>Average car km</v>
      </c>
      <c r="K1157" s="28">
        <v>0</v>
      </c>
    </row>
    <row r="1158" spans="1:93" x14ac:dyDescent="0.3">
      <c r="A1158" s="73" t="s">
        <v>240</v>
      </c>
      <c r="B1158" s="73" t="s">
        <v>349</v>
      </c>
      <c r="C1158" s="75" t="s">
        <v>282</v>
      </c>
      <c r="D1158" s="75" t="s">
        <v>449</v>
      </c>
      <c r="E1158" s="73"/>
      <c r="F1158" s="73" t="s">
        <v>491</v>
      </c>
      <c r="G1158" s="73" t="s">
        <v>156</v>
      </c>
      <c r="H1158" s="73" t="s">
        <v>156</v>
      </c>
      <c r="I1158" s="73" t="s">
        <v>465</v>
      </c>
      <c r="J1158" s="73" t="str">
        <f t="shared" ref="J1158:J1221" si="18">CONCATENATE(D1158," ",H1158)</f>
        <v>Average car miles</v>
      </c>
      <c r="K1158" s="28">
        <v>0</v>
      </c>
    </row>
    <row r="1159" spans="1:93" x14ac:dyDescent="0.3">
      <c r="A1159" s="73" t="s">
        <v>240</v>
      </c>
      <c r="B1159" s="73" t="s">
        <v>349</v>
      </c>
      <c r="C1159" s="75" t="s">
        <v>282</v>
      </c>
      <c r="D1159" s="75" t="s">
        <v>449</v>
      </c>
      <c r="E1159" s="73"/>
      <c r="F1159" s="73" t="s">
        <v>491</v>
      </c>
      <c r="G1159" s="73" t="s">
        <v>156</v>
      </c>
      <c r="H1159" s="73" t="s">
        <v>156</v>
      </c>
      <c r="I1159" s="73" t="s">
        <v>466</v>
      </c>
      <c r="J1159" s="73" t="str">
        <f t="shared" si="18"/>
        <v>Average car miles</v>
      </c>
      <c r="K1159" s="28">
        <v>0</v>
      </c>
    </row>
    <row r="1160" spans="1:93" x14ac:dyDescent="0.3">
      <c r="A1160" s="73" t="s">
        <v>240</v>
      </c>
      <c r="B1160" s="73" t="s">
        <v>349</v>
      </c>
      <c r="C1160" s="75" t="s">
        <v>282</v>
      </c>
      <c r="D1160" s="75" t="s">
        <v>449</v>
      </c>
      <c r="E1160" s="73"/>
      <c r="F1160" s="73" t="s">
        <v>491</v>
      </c>
      <c r="G1160" s="73" t="s">
        <v>156</v>
      </c>
      <c r="H1160" s="73" t="s">
        <v>156</v>
      </c>
      <c r="I1160" s="73" t="s">
        <v>467</v>
      </c>
      <c r="J1160" s="73" t="str">
        <f t="shared" si="18"/>
        <v>Average car miles</v>
      </c>
      <c r="K1160" s="28">
        <v>0</v>
      </c>
    </row>
    <row r="1161" spans="1:93" ht="15" thickBot="1" x14ac:dyDescent="0.35">
      <c r="A1161" s="84" t="s">
        <v>240</v>
      </c>
      <c r="B1161" s="84" t="s">
        <v>349</v>
      </c>
      <c r="C1161" s="76" t="s">
        <v>282</v>
      </c>
      <c r="D1161" s="76" t="s">
        <v>449</v>
      </c>
      <c r="E1161" s="84"/>
      <c r="F1161" s="84" t="s">
        <v>491</v>
      </c>
      <c r="G1161" s="84" t="s">
        <v>156</v>
      </c>
      <c r="H1161" s="84" t="s">
        <v>156</v>
      </c>
      <c r="I1161" s="84" t="s">
        <v>468</v>
      </c>
      <c r="J1161" s="84" t="str">
        <f t="shared" si="18"/>
        <v>Average car miles</v>
      </c>
      <c r="K1161" s="34">
        <v>0</v>
      </c>
    </row>
    <row r="1162" spans="1:93" s="2" customFormat="1" x14ac:dyDescent="0.3">
      <c r="A1162" s="86" t="s">
        <v>240</v>
      </c>
      <c r="B1162" s="86" t="s">
        <v>349</v>
      </c>
      <c r="C1162" s="77" t="s">
        <v>348</v>
      </c>
      <c r="D1162" s="77" t="s">
        <v>249</v>
      </c>
      <c r="E1162" s="86"/>
      <c r="F1162" s="86"/>
      <c r="G1162" s="86" t="s">
        <v>405</v>
      </c>
      <c r="H1162" s="86" t="s">
        <v>405</v>
      </c>
      <c r="I1162" s="86" t="s">
        <v>465</v>
      </c>
      <c r="J1162" s="86" t="str">
        <f t="shared" si="18"/>
        <v>Small km</v>
      </c>
      <c r="K1162" s="97">
        <v>8.4449999999999997E-2</v>
      </c>
      <c r="L1162" s="48"/>
      <c r="M1162" s="22"/>
      <c r="N1162" s="22"/>
      <c r="O1162" s="22"/>
      <c r="P1162" s="22"/>
      <c r="Q1162" s="22"/>
      <c r="R1162" s="22"/>
      <c r="S1162" s="22"/>
      <c r="T1162" s="22"/>
      <c r="U1162" s="22"/>
      <c r="V1162" s="22"/>
      <c r="W1162" s="22"/>
      <c r="X1162" s="22"/>
      <c r="Y1162" s="22"/>
      <c r="Z1162" s="22"/>
      <c r="AA1162" s="22"/>
      <c r="AB1162" s="22"/>
      <c r="AC1162" s="22"/>
      <c r="AD1162" s="22"/>
      <c r="AE1162" s="22"/>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22"/>
      <c r="BA1162" s="22"/>
      <c r="BB1162" s="22"/>
      <c r="BC1162" s="22"/>
      <c r="BD1162" s="22"/>
      <c r="BE1162" s="22"/>
      <c r="BF1162" s="22"/>
      <c r="BG1162" s="22"/>
      <c r="BH1162" s="22"/>
      <c r="BI1162" s="22"/>
      <c r="BJ1162" s="22"/>
      <c r="BK1162" s="22"/>
      <c r="BL1162" s="22"/>
      <c r="BM1162" s="22"/>
      <c r="BN1162" s="22"/>
      <c r="BO1162" s="22"/>
      <c r="BP1162" s="22"/>
      <c r="BQ1162" s="22"/>
      <c r="BR1162" s="22"/>
      <c r="BS1162" s="22"/>
      <c r="BT1162" s="22"/>
      <c r="BU1162" s="22"/>
      <c r="BV1162" s="22"/>
      <c r="BW1162" s="22"/>
      <c r="BX1162" s="22"/>
      <c r="BY1162" s="22"/>
      <c r="BZ1162" s="22"/>
      <c r="CA1162" s="22"/>
      <c r="CB1162" s="22"/>
      <c r="CC1162" s="22"/>
      <c r="CD1162" s="22"/>
      <c r="CE1162" s="22"/>
      <c r="CF1162" s="22"/>
      <c r="CG1162" s="22"/>
      <c r="CH1162" s="22"/>
      <c r="CI1162" s="22"/>
      <c r="CJ1162" s="22"/>
      <c r="CK1162" s="22"/>
      <c r="CL1162" s="22"/>
      <c r="CM1162" s="22"/>
      <c r="CN1162" s="22"/>
      <c r="CO1162" s="22"/>
    </row>
    <row r="1163" spans="1:93" s="2" customFormat="1" x14ac:dyDescent="0.3">
      <c r="A1163" s="73" t="s">
        <v>240</v>
      </c>
      <c r="B1163" s="73" t="s">
        <v>349</v>
      </c>
      <c r="C1163" s="75" t="s">
        <v>348</v>
      </c>
      <c r="D1163" s="75" t="s">
        <v>249</v>
      </c>
      <c r="E1163" s="73"/>
      <c r="F1163" s="73"/>
      <c r="G1163" s="73" t="s">
        <v>405</v>
      </c>
      <c r="H1163" s="73" t="s">
        <v>405</v>
      </c>
      <c r="I1163" s="73" t="s">
        <v>466</v>
      </c>
      <c r="J1163" s="73" t="str">
        <f t="shared" si="18"/>
        <v>Small km</v>
      </c>
      <c r="K1163" s="33">
        <v>1.74E-3</v>
      </c>
      <c r="L1163" s="48"/>
      <c r="M1163" s="22"/>
      <c r="N1163" s="22"/>
      <c r="O1163" s="22"/>
      <c r="P1163" s="22"/>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c r="BA1163" s="22"/>
      <c r="BB1163" s="22"/>
      <c r="BC1163" s="22"/>
      <c r="BD1163" s="22"/>
      <c r="BE1163" s="22"/>
      <c r="BF1163" s="22"/>
      <c r="BG1163" s="22"/>
      <c r="BH1163" s="22"/>
      <c r="BI1163" s="22"/>
      <c r="BJ1163" s="22"/>
      <c r="BK1163" s="22"/>
      <c r="BL1163" s="22"/>
      <c r="BM1163" s="22"/>
      <c r="BN1163" s="22"/>
      <c r="BO1163" s="22"/>
      <c r="BP1163" s="22"/>
      <c r="BQ1163" s="22"/>
      <c r="BR1163" s="22"/>
      <c r="BS1163" s="22"/>
      <c r="BT1163" s="22"/>
      <c r="BU1163" s="22"/>
      <c r="BV1163" s="22"/>
      <c r="BW1163" s="22"/>
      <c r="BX1163" s="22"/>
      <c r="BY1163" s="22"/>
      <c r="BZ1163" s="22"/>
      <c r="CA1163" s="22"/>
      <c r="CB1163" s="22"/>
      <c r="CC1163" s="22"/>
      <c r="CD1163" s="22"/>
      <c r="CE1163" s="22"/>
      <c r="CF1163" s="22"/>
      <c r="CG1163" s="22"/>
      <c r="CH1163" s="22"/>
      <c r="CI1163" s="22"/>
      <c r="CJ1163" s="22"/>
      <c r="CK1163" s="22"/>
      <c r="CL1163" s="22"/>
      <c r="CM1163" s="22"/>
      <c r="CN1163" s="22"/>
      <c r="CO1163" s="22"/>
    </row>
    <row r="1164" spans="1:93" s="2" customFormat="1" x14ac:dyDescent="0.3">
      <c r="A1164" s="73" t="s">
        <v>240</v>
      </c>
      <c r="B1164" s="73" t="s">
        <v>349</v>
      </c>
      <c r="C1164" s="75" t="s">
        <v>348</v>
      </c>
      <c r="D1164" s="75" t="s">
        <v>249</v>
      </c>
      <c r="E1164" s="73"/>
      <c r="F1164" s="73"/>
      <c r="G1164" s="73" t="s">
        <v>405</v>
      </c>
      <c r="H1164" s="73" t="s">
        <v>405</v>
      </c>
      <c r="I1164" s="73" t="s">
        <v>467</v>
      </c>
      <c r="J1164" s="73" t="str">
        <f t="shared" si="18"/>
        <v>Small km</v>
      </c>
      <c r="K1164" s="28">
        <v>8.2409999999999997E-2</v>
      </c>
      <c r="L1164" s="48"/>
      <c r="M1164" s="22"/>
      <c r="N1164" s="22"/>
      <c r="O1164" s="22"/>
      <c r="P1164" s="22"/>
      <c r="Q1164" s="22"/>
      <c r="R1164" s="22"/>
      <c r="S1164" s="22"/>
      <c r="T1164" s="22"/>
      <c r="U1164" s="22"/>
      <c r="V1164" s="22"/>
      <c r="W1164" s="22"/>
      <c r="X1164" s="22"/>
      <c r="Y1164" s="22"/>
      <c r="Z1164" s="22"/>
      <c r="AA1164" s="22"/>
      <c r="AB1164" s="22"/>
      <c r="AC1164" s="22"/>
      <c r="AD1164" s="22"/>
      <c r="AE1164" s="22"/>
      <c r="AF1164" s="22"/>
      <c r="AG1164" s="22"/>
      <c r="AH1164" s="22"/>
      <c r="AI1164" s="22"/>
      <c r="AJ1164" s="22"/>
      <c r="AK1164" s="22"/>
      <c r="AL1164" s="22"/>
      <c r="AM1164" s="22"/>
      <c r="AN1164" s="22"/>
      <c r="AO1164" s="22"/>
      <c r="AP1164" s="22"/>
      <c r="AQ1164" s="22"/>
      <c r="AR1164" s="22"/>
      <c r="AS1164" s="22"/>
      <c r="AT1164" s="22"/>
      <c r="AU1164" s="22"/>
      <c r="AV1164" s="22"/>
      <c r="AW1164" s="22"/>
      <c r="AX1164" s="22"/>
      <c r="AY1164" s="22"/>
      <c r="AZ1164" s="22"/>
      <c r="BA1164" s="22"/>
      <c r="BB1164" s="22"/>
      <c r="BC1164" s="22"/>
      <c r="BD1164" s="22"/>
      <c r="BE1164" s="22"/>
      <c r="BF1164" s="22"/>
      <c r="BG1164" s="22"/>
      <c r="BH1164" s="22"/>
      <c r="BI1164" s="22"/>
      <c r="BJ1164" s="22"/>
      <c r="BK1164" s="22"/>
      <c r="BL1164" s="22"/>
      <c r="BM1164" s="22"/>
      <c r="BN1164" s="22"/>
      <c r="BO1164" s="22"/>
      <c r="BP1164" s="22"/>
      <c r="BQ1164" s="22"/>
      <c r="BR1164" s="22"/>
      <c r="BS1164" s="22"/>
      <c r="BT1164" s="22"/>
      <c r="BU1164" s="22"/>
      <c r="BV1164" s="22"/>
      <c r="BW1164" s="22"/>
      <c r="BX1164" s="22"/>
      <c r="BY1164" s="22"/>
      <c r="BZ1164" s="22"/>
      <c r="CA1164" s="22"/>
      <c r="CB1164" s="22"/>
      <c r="CC1164" s="22"/>
      <c r="CD1164" s="22"/>
      <c r="CE1164" s="22"/>
      <c r="CF1164" s="22"/>
      <c r="CG1164" s="22"/>
      <c r="CH1164" s="22"/>
      <c r="CI1164" s="22"/>
      <c r="CJ1164" s="22"/>
      <c r="CK1164" s="22"/>
      <c r="CL1164" s="22"/>
      <c r="CM1164" s="22"/>
      <c r="CN1164" s="22"/>
      <c r="CO1164" s="22"/>
    </row>
    <row r="1165" spans="1:93" s="2" customFormat="1" x14ac:dyDescent="0.3">
      <c r="A1165" s="73" t="s">
        <v>240</v>
      </c>
      <c r="B1165" s="73" t="s">
        <v>349</v>
      </c>
      <c r="C1165" s="75" t="s">
        <v>348</v>
      </c>
      <c r="D1165" s="75" t="s">
        <v>249</v>
      </c>
      <c r="E1165" s="73"/>
      <c r="F1165" s="73"/>
      <c r="G1165" s="73" t="s">
        <v>405</v>
      </c>
      <c r="H1165" s="73" t="s">
        <v>405</v>
      </c>
      <c r="I1165" s="73" t="s">
        <v>468</v>
      </c>
      <c r="J1165" s="73" t="str">
        <f t="shared" si="18"/>
        <v>Small km</v>
      </c>
      <c r="K1165" s="28">
        <v>2.9999999999999997E-4</v>
      </c>
      <c r="L1165" s="48"/>
      <c r="M1165" s="22"/>
      <c r="N1165" s="22"/>
      <c r="O1165" s="22"/>
      <c r="P1165" s="22"/>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2"/>
      <c r="AS1165" s="22"/>
      <c r="AT1165" s="22"/>
      <c r="AU1165" s="22"/>
      <c r="AV1165" s="22"/>
      <c r="AW1165" s="22"/>
      <c r="AX1165" s="22"/>
      <c r="AY1165" s="22"/>
      <c r="AZ1165" s="22"/>
      <c r="BA1165" s="22"/>
      <c r="BB1165" s="22"/>
      <c r="BC1165" s="22"/>
      <c r="BD1165" s="22"/>
      <c r="BE1165" s="22"/>
      <c r="BF1165" s="22"/>
      <c r="BG1165" s="22"/>
      <c r="BH1165" s="22"/>
      <c r="BI1165" s="22"/>
      <c r="BJ1165" s="22"/>
      <c r="BK1165" s="22"/>
      <c r="BL1165" s="22"/>
      <c r="BM1165" s="22"/>
      <c r="BN1165" s="22"/>
      <c r="BO1165" s="22"/>
      <c r="BP1165" s="22"/>
      <c r="BQ1165" s="22"/>
      <c r="BR1165" s="22"/>
      <c r="BS1165" s="22"/>
      <c r="BT1165" s="22"/>
      <c r="BU1165" s="22"/>
      <c r="BV1165" s="22"/>
      <c r="BW1165" s="22"/>
      <c r="BX1165" s="22"/>
      <c r="BY1165" s="22"/>
      <c r="BZ1165" s="22"/>
      <c r="CA1165" s="22"/>
      <c r="CB1165" s="22"/>
      <c r="CC1165" s="22"/>
      <c r="CD1165" s="22"/>
      <c r="CE1165" s="22"/>
      <c r="CF1165" s="22"/>
      <c r="CG1165" s="22"/>
      <c r="CH1165" s="22"/>
      <c r="CI1165" s="22"/>
      <c r="CJ1165" s="22"/>
      <c r="CK1165" s="22"/>
      <c r="CL1165" s="22"/>
      <c r="CM1165" s="22"/>
      <c r="CN1165" s="22"/>
      <c r="CO1165" s="22"/>
    </row>
    <row r="1166" spans="1:93" s="2" customFormat="1" x14ac:dyDescent="0.3">
      <c r="A1166" s="73" t="s">
        <v>240</v>
      </c>
      <c r="B1166" s="73" t="s">
        <v>349</v>
      </c>
      <c r="C1166" s="75" t="s">
        <v>348</v>
      </c>
      <c r="D1166" s="75" t="s">
        <v>249</v>
      </c>
      <c r="E1166" s="73"/>
      <c r="F1166" s="73"/>
      <c r="G1166" s="73" t="s">
        <v>156</v>
      </c>
      <c r="H1166" s="73" t="s">
        <v>156</v>
      </c>
      <c r="I1166" s="73" t="s">
        <v>465</v>
      </c>
      <c r="J1166" s="73" t="str">
        <f t="shared" si="18"/>
        <v>Small miles</v>
      </c>
      <c r="K1166" s="28">
        <v>0.13591</v>
      </c>
      <c r="L1166" s="48"/>
      <c r="M1166" s="22"/>
      <c r="N1166" s="22"/>
      <c r="O1166" s="22"/>
      <c r="P1166" s="22"/>
      <c r="Q1166" s="22"/>
      <c r="R1166" s="22"/>
      <c r="S1166" s="22"/>
      <c r="T1166" s="22"/>
      <c r="U1166" s="22"/>
      <c r="V1166" s="22"/>
      <c r="W1166" s="22"/>
      <c r="X1166" s="22"/>
      <c r="Y1166" s="22"/>
      <c r="Z1166" s="22"/>
      <c r="AA1166" s="22"/>
      <c r="AB1166" s="22"/>
      <c r="AC1166" s="22"/>
      <c r="AD1166" s="22"/>
      <c r="AE1166" s="22"/>
      <c r="AF1166" s="22"/>
      <c r="AG1166" s="22"/>
      <c r="AH1166" s="22"/>
      <c r="AI1166" s="22"/>
      <c r="AJ1166" s="22"/>
      <c r="AK1166" s="22"/>
      <c r="AL1166" s="22"/>
      <c r="AM1166" s="22"/>
      <c r="AN1166" s="22"/>
      <c r="AO1166" s="22"/>
      <c r="AP1166" s="22"/>
      <c r="AQ1166" s="22"/>
      <c r="AR1166" s="22"/>
      <c r="AS1166" s="22"/>
      <c r="AT1166" s="22"/>
      <c r="AU1166" s="22"/>
      <c r="AV1166" s="22"/>
      <c r="AW1166" s="22"/>
      <c r="AX1166" s="22"/>
      <c r="AY1166" s="22"/>
      <c r="AZ1166" s="22"/>
      <c r="BA1166" s="22"/>
      <c r="BB1166" s="22"/>
      <c r="BC1166" s="22"/>
      <c r="BD1166" s="22"/>
      <c r="BE1166" s="22"/>
      <c r="BF1166" s="22"/>
      <c r="BG1166" s="22"/>
      <c r="BH1166" s="22"/>
      <c r="BI1166" s="22"/>
      <c r="BJ1166" s="22"/>
      <c r="BK1166" s="22"/>
      <c r="BL1166" s="22"/>
      <c r="BM1166" s="22"/>
      <c r="BN1166" s="22"/>
      <c r="BO1166" s="22"/>
      <c r="BP1166" s="22"/>
      <c r="BQ1166" s="22"/>
      <c r="BR1166" s="22"/>
      <c r="BS1166" s="22"/>
      <c r="BT1166" s="22"/>
      <c r="BU1166" s="22"/>
      <c r="BV1166" s="22"/>
      <c r="BW1166" s="22"/>
      <c r="BX1166" s="22"/>
      <c r="BY1166" s="22"/>
      <c r="BZ1166" s="22"/>
      <c r="CA1166" s="22"/>
      <c r="CB1166" s="22"/>
      <c r="CC1166" s="22"/>
      <c r="CD1166" s="22"/>
      <c r="CE1166" s="22"/>
      <c r="CF1166" s="22"/>
      <c r="CG1166" s="22"/>
      <c r="CH1166" s="22"/>
      <c r="CI1166" s="22"/>
      <c r="CJ1166" s="22"/>
      <c r="CK1166" s="22"/>
      <c r="CL1166" s="22"/>
      <c r="CM1166" s="22"/>
      <c r="CN1166" s="22"/>
      <c r="CO1166" s="22"/>
    </row>
    <row r="1167" spans="1:93" s="2" customFormat="1" x14ac:dyDescent="0.3">
      <c r="A1167" s="73" t="s">
        <v>240</v>
      </c>
      <c r="B1167" s="73" t="s">
        <v>349</v>
      </c>
      <c r="C1167" s="75" t="s">
        <v>348</v>
      </c>
      <c r="D1167" s="75" t="s">
        <v>249</v>
      </c>
      <c r="E1167" s="73"/>
      <c r="F1167" s="73"/>
      <c r="G1167" s="73" t="s">
        <v>156</v>
      </c>
      <c r="H1167" s="73" t="s">
        <v>156</v>
      </c>
      <c r="I1167" s="73" t="s">
        <v>466</v>
      </c>
      <c r="J1167" s="73" t="str">
        <f t="shared" si="18"/>
        <v>Small miles</v>
      </c>
      <c r="K1167" s="28">
        <v>2.8E-3</v>
      </c>
      <c r="L1167" s="48"/>
      <c r="M1167" s="22"/>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c r="AZ1167" s="22"/>
      <c r="BA1167" s="22"/>
      <c r="BB1167" s="22"/>
      <c r="BC1167" s="22"/>
      <c r="BD1167" s="22"/>
      <c r="BE1167" s="22"/>
      <c r="BF1167" s="22"/>
      <c r="BG1167" s="22"/>
      <c r="BH1167" s="22"/>
      <c r="BI1167" s="22"/>
      <c r="BJ1167" s="22"/>
      <c r="BK1167" s="22"/>
      <c r="BL1167" s="22"/>
      <c r="BM1167" s="22"/>
      <c r="BN1167" s="22"/>
      <c r="BO1167" s="22"/>
      <c r="BP1167" s="22"/>
      <c r="BQ1167" s="22"/>
      <c r="BR1167" s="22"/>
      <c r="BS1167" s="22"/>
      <c r="BT1167" s="22"/>
      <c r="BU1167" s="22"/>
      <c r="BV1167" s="22"/>
      <c r="BW1167" s="22"/>
      <c r="BX1167" s="22"/>
      <c r="BY1167" s="22"/>
      <c r="BZ1167" s="22"/>
      <c r="CA1167" s="22"/>
      <c r="CB1167" s="22"/>
      <c r="CC1167" s="22"/>
      <c r="CD1167" s="22"/>
      <c r="CE1167" s="22"/>
      <c r="CF1167" s="22"/>
      <c r="CG1167" s="22"/>
      <c r="CH1167" s="22"/>
      <c r="CI1167" s="22"/>
      <c r="CJ1167" s="22"/>
      <c r="CK1167" s="22"/>
      <c r="CL1167" s="22"/>
      <c r="CM1167" s="22"/>
      <c r="CN1167" s="22"/>
      <c r="CO1167" s="22"/>
    </row>
    <row r="1168" spans="1:93" s="2" customFormat="1" x14ac:dyDescent="0.3">
      <c r="A1168" s="73" t="s">
        <v>240</v>
      </c>
      <c r="B1168" s="73" t="s">
        <v>349</v>
      </c>
      <c r="C1168" s="75" t="s">
        <v>348</v>
      </c>
      <c r="D1168" s="75" t="s">
        <v>249</v>
      </c>
      <c r="E1168" s="73"/>
      <c r="F1168" s="73"/>
      <c r="G1168" s="73" t="s">
        <v>156</v>
      </c>
      <c r="H1168" s="73" t="s">
        <v>156</v>
      </c>
      <c r="I1168" s="73" t="s">
        <v>467</v>
      </c>
      <c r="J1168" s="73" t="str">
        <f t="shared" si="18"/>
        <v>Small miles</v>
      </c>
      <c r="K1168" s="28">
        <v>0.13263</v>
      </c>
      <c r="L1168" s="48"/>
      <c r="M1168" s="22"/>
      <c r="N1168" s="22"/>
      <c r="O1168" s="22"/>
      <c r="P1168" s="22"/>
      <c r="Q1168" s="22"/>
      <c r="R1168" s="22"/>
      <c r="S1168" s="22"/>
      <c r="T1168" s="22"/>
      <c r="U1168" s="22"/>
      <c r="V1168" s="22"/>
      <c r="W1168" s="22"/>
      <c r="X1168" s="22"/>
      <c r="Y1168" s="22"/>
      <c r="Z1168" s="22"/>
      <c r="AA1168" s="22"/>
      <c r="AB1168" s="22"/>
      <c r="AC1168" s="22"/>
      <c r="AD1168" s="22"/>
      <c r="AE1168" s="22"/>
      <c r="AF1168" s="22"/>
      <c r="AG1168" s="22"/>
      <c r="AH1168" s="22"/>
      <c r="AI1168" s="22"/>
      <c r="AJ1168" s="22"/>
      <c r="AK1168" s="22"/>
      <c r="AL1168" s="22"/>
      <c r="AM1168" s="22"/>
      <c r="AN1168" s="22"/>
      <c r="AO1168" s="22"/>
      <c r="AP1168" s="22"/>
      <c r="AQ1168" s="22"/>
      <c r="AR1168" s="22"/>
      <c r="AS1168" s="22"/>
      <c r="AT1168" s="22"/>
      <c r="AU1168" s="22"/>
      <c r="AV1168" s="22"/>
      <c r="AW1168" s="22"/>
      <c r="AX1168" s="22"/>
      <c r="AY1168" s="22"/>
      <c r="AZ1168" s="22"/>
      <c r="BA1168" s="22"/>
      <c r="BB1168" s="22"/>
      <c r="BC1168" s="22"/>
      <c r="BD1168" s="22"/>
      <c r="BE1168" s="22"/>
      <c r="BF1168" s="22"/>
      <c r="BG1168" s="22"/>
      <c r="BH1168" s="22"/>
      <c r="BI1168" s="22"/>
      <c r="BJ1168" s="22"/>
      <c r="BK1168" s="22"/>
      <c r="BL1168" s="22"/>
      <c r="BM1168" s="22"/>
      <c r="BN1168" s="22"/>
      <c r="BO1168" s="22"/>
      <c r="BP1168" s="22"/>
      <c r="BQ1168" s="22"/>
      <c r="BR1168" s="22"/>
      <c r="BS1168" s="22"/>
      <c r="BT1168" s="22"/>
      <c r="BU1168" s="22"/>
      <c r="BV1168" s="22"/>
      <c r="BW1168" s="22"/>
      <c r="BX1168" s="22"/>
      <c r="BY1168" s="22"/>
      <c r="BZ1168" s="22"/>
      <c r="CA1168" s="22"/>
      <c r="CB1168" s="22"/>
      <c r="CC1168" s="22"/>
      <c r="CD1168" s="22"/>
      <c r="CE1168" s="22"/>
      <c r="CF1168" s="22"/>
      <c r="CG1168" s="22"/>
      <c r="CH1168" s="22"/>
      <c r="CI1168" s="22"/>
      <c r="CJ1168" s="22"/>
      <c r="CK1168" s="22"/>
      <c r="CL1168" s="22"/>
      <c r="CM1168" s="22"/>
      <c r="CN1168" s="22"/>
      <c r="CO1168" s="22"/>
    </row>
    <row r="1169" spans="1:93" s="2" customFormat="1" x14ac:dyDescent="0.3">
      <c r="A1169" s="73" t="s">
        <v>240</v>
      </c>
      <c r="B1169" s="73" t="s">
        <v>349</v>
      </c>
      <c r="C1169" s="75" t="s">
        <v>348</v>
      </c>
      <c r="D1169" s="75" t="s">
        <v>249</v>
      </c>
      <c r="E1169" s="73"/>
      <c r="F1169" s="73"/>
      <c r="G1169" s="73" t="s">
        <v>156</v>
      </c>
      <c r="H1169" s="73" t="s">
        <v>156</v>
      </c>
      <c r="I1169" s="73" t="s">
        <v>468</v>
      </c>
      <c r="J1169" s="73" t="str">
        <f t="shared" si="18"/>
        <v>Small miles</v>
      </c>
      <c r="K1169" s="28">
        <v>4.8000000000000001E-4</v>
      </c>
      <c r="L1169" s="48"/>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2"/>
      <c r="AS1169" s="22"/>
      <c r="AT1169" s="22"/>
      <c r="AU1169" s="22"/>
      <c r="AV1169" s="22"/>
      <c r="AW1169" s="22"/>
      <c r="AX1169" s="22"/>
      <c r="AY1169" s="22"/>
      <c r="AZ1169" s="22"/>
      <c r="BA1169" s="22"/>
      <c r="BB1169" s="22"/>
      <c r="BC1169" s="22"/>
      <c r="BD1169" s="22"/>
      <c r="BE1169" s="22"/>
      <c r="BF1169" s="22"/>
      <c r="BG1169" s="22"/>
      <c r="BH1169" s="22"/>
      <c r="BI1169" s="22"/>
      <c r="BJ1169" s="22"/>
      <c r="BK1169" s="22"/>
      <c r="BL1169" s="22"/>
      <c r="BM1169" s="22"/>
      <c r="BN1169" s="22"/>
      <c r="BO1169" s="22"/>
      <c r="BP1169" s="22"/>
      <c r="BQ1169" s="22"/>
      <c r="BR1169" s="22"/>
      <c r="BS1169" s="22"/>
      <c r="BT1169" s="22"/>
      <c r="BU1169" s="22"/>
      <c r="BV1169" s="22"/>
      <c r="BW1169" s="22"/>
      <c r="BX1169" s="22"/>
      <c r="BY1169" s="22"/>
      <c r="BZ1169" s="22"/>
      <c r="CA1169" s="22"/>
      <c r="CB1169" s="22"/>
      <c r="CC1169" s="22"/>
      <c r="CD1169" s="22"/>
      <c r="CE1169" s="22"/>
      <c r="CF1169" s="22"/>
      <c r="CG1169" s="22"/>
      <c r="CH1169" s="22"/>
      <c r="CI1169" s="22"/>
      <c r="CJ1169" s="22"/>
      <c r="CK1169" s="22"/>
      <c r="CL1169" s="22"/>
      <c r="CM1169" s="22"/>
      <c r="CN1169" s="22"/>
      <c r="CO1169" s="22"/>
    </row>
    <row r="1170" spans="1:93" s="2" customFormat="1" x14ac:dyDescent="0.3">
      <c r="A1170" s="73" t="s">
        <v>240</v>
      </c>
      <c r="B1170" s="73" t="s">
        <v>349</v>
      </c>
      <c r="C1170" s="75" t="s">
        <v>348</v>
      </c>
      <c r="D1170" s="75" t="s">
        <v>176</v>
      </c>
      <c r="E1170" s="73"/>
      <c r="F1170" s="73"/>
      <c r="G1170" s="73" t="s">
        <v>405</v>
      </c>
      <c r="H1170" s="73" t="s">
        <v>405</v>
      </c>
      <c r="I1170" s="73" t="s">
        <v>465</v>
      </c>
      <c r="J1170" s="73" t="str">
        <f t="shared" si="18"/>
        <v>Medium km</v>
      </c>
      <c r="K1170" s="28">
        <v>0.10289000000000001</v>
      </c>
      <c r="L1170" s="48"/>
      <c r="M1170" s="22"/>
      <c r="N1170" s="22"/>
      <c r="O1170" s="22"/>
      <c r="P1170" s="22"/>
      <c r="Q1170" s="22"/>
      <c r="R1170" s="22"/>
      <c r="S1170" s="22"/>
      <c r="T1170" s="22"/>
      <c r="U1170" s="22"/>
      <c r="V1170" s="22"/>
      <c r="W1170" s="22"/>
      <c r="X1170" s="22"/>
      <c r="Y1170" s="22"/>
      <c r="Z1170" s="22"/>
      <c r="AA1170" s="22"/>
      <c r="AB1170" s="22"/>
      <c r="AC1170" s="22"/>
      <c r="AD1170" s="22"/>
      <c r="AE1170" s="22"/>
      <c r="AF1170" s="22"/>
      <c r="AG1170" s="22"/>
      <c r="AH1170" s="22"/>
      <c r="AI1170" s="22"/>
      <c r="AJ1170" s="22"/>
      <c r="AK1170" s="22"/>
      <c r="AL1170" s="22"/>
      <c r="AM1170" s="22"/>
      <c r="AN1170" s="22"/>
      <c r="AO1170" s="22"/>
      <c r="AP1170" s="22"/>
      <c r="AQ1170" s="22"/>
      <c r="AR1170" s="22"/>
      <c r="AS1170" s="22"/>
      <c r="AT1170" s="22"/>
      <c r="AU1170" s="22"/>
      <c r="AV1170" s="22"/>
      <c r="AW1170" s="22"/>
      <c r="AX1170" s="22"/>
      <c r="AY1170" s="22"/>
      <c r="AZ1170" s="22"/>
      <c r="BA1170" s="22"/>
      <c r="BB1170" s="22"/>
      <c r="BC1170" s="22"/>
      <c r="BD1170" s="22"/>
      <c r="BE1170" s="22"/>
      <c r="BF1170" s="22"/>
      <c r="BG1170" s="22"/>
      <c r="BH1170" s="22"/>
      <c r="BI1170" s="22"/>
      <c r="BJ1170" s="22"/>
      <c r="BK1170" s="22"/>
      <c r="BL1170" s="22"/>
      <c r="BM1170" s="22"/>
      <c r="BN1170" s="22"/>
      <c r="BO1170" s="22"/>
      <c r="BP1170" s="22"/>
      <c r="BQ1170" s="22"/>
      <c r="BR1170" s="22"/>
      <c r="BS1170" s="22"/>
      <c r="BT1170" s="22"/>
      <c r="BU1170" s="22"/>
      <c r="BV1170" s="22"/>
      <c r="BW1170" s="22"/>
      <c r="BX1170" s="22"/>
      <c r="BY1170" s="22"/>
      <c r="BZ1170" s="22"/>
      <c r="CA1170" s="22"/>
      <c r="CB1170" s="22"/>
      <c r="CC1170" s="22"/>
      <c r="CD1170" s="22"/>
      <c r="CE1170" s="22"/>
      <c r="CF1170" s="22"/>
      <c r="CG1170" s="22"/>
      <c r="CH1170" s="22"/>
      <c r="CI1170" s="22"/>
      <c r="CJ1170" s="22"/>
      <c r="CK1170" s="22"/>
      <c r="CL1170" s="22"/>
      <c r="CM1170" s="22"/>
      <c r="CN1170" s="22"/>
      <c r="CO1170" s="22"/>
    </row>
    <row r="1171" spans="1:93" s="2" customFormat="1" x14ac:dyDescent="0.3">
      <c r="A1171" s="73" t="s">
        <v>240</v>
      </c>
      <c r="B1171" s="73" t="s">
        <v>349</v>
      </c>
      <c r="C1171" s="75" t="s">
        <v>348</v>
      </c>
      <c r="D1171" s="75" t="s">
        <v>176</v>
      </c>
      <c r="E1171" s="73"/>
      <c r="F1171" s="73"/>
      <c r="G1171" s="73" t="s">
        <v>405</v>
      </c>
      <c r="H1171" s="73" t="s">
        <v>405</v>
      </c>
      <c r="I1171" s="73" t="s">
        <v>466</v>
      </c>
      <c r="J1171" s="73" t="str">
        <f t="shared" si="18"/>
        <v>Medium km</v>
      </c>
      <c r="K1171" s="28">
        <v>2.2499999999999998E-3</v>
      </c>
      <c r="L1171" s="48"/>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22"/>
      <c r="BA1171" s="22"/>
      <c r="BB1171" s="22"/>
      <c r="BC1171" s="22"/>
      <c r="BD1171" s="22"/>
      <c r="BE1171" s="22"/>
      <c r="BF1171" s="22"/>
      <c r="BG1171" s="22"/>
      <c r="BH1171" s="22"/>
      <c r="BI1171" s="22"/>
      <c r="BJ1171" s="22"/>
      <c r="BK1171" s="22"/>
      <c r="BL1171" s="22"/>
      <c r="BM1171" s="22"/>
      <c r="BN1171" s="22"/>
      <c r="BO1171" s="22"/>
      <c r="BP1171" s="22"/>
      <c r="BQ1171" s="22"/>
      <c r="BR1171" s="22"/>
      <c r="BS1171" s="22"/>
      <c r="BT1171" s="22"/>
      <c r="BU1171" s="22"/>
      <c r="BV1171" s="22"/>
      <c r="BW1171" s="22"/>
      <c r="BX1171" s="22"/>
      <c r="BY1171" s="22"/>
      <c r="BZ1171" s="22"/>
      <c r="CA1171" s="22"/>
      <c r="CB1171" s="22"/>
      <c r="CC1171" s="22"/>
      <c r="CD1171" s="22"/>
      <c r="CE1171" s="22"/>
      <c r="CF1171" s="22"/>
      <c r="CG1171" s="22"/>
      <c r="CH1171" s="22"/>
      <c r="CI1171" s="22"/>
      <c r="CJ1171" s="22"/>
      <c r="CK1171" s="22"/>
      <c r="CL1171" s="22"/>
      <c r="CM1171" s="22"/>
      <c r="CN1171" s="22"/>
      <c r="CO1171" s="22"/>
    </row>
    <row r="1172" spans="1:93" s="2" customFormat="1" x14ac:dyDescent="0.3">
      <c r="A1172" s="73" t="s">
        <v>240</v>
      </c>
      <c r="B1172" s="73" t="s">
        <v>349</v>
      </c>
      <c r="C1172" s="75" t="s">
        <v>348</v>
      </c>
      <c r="D1172" s="75" t="s">
        <v>176</v>
      </c>
      <c r="E1172" s="73"/>
      <c r="F1172" s="73"/>
      <c r="G1172" s="73" t="s">
        <v>405</v>
      </c>
      <c r="H1172" s="73" t="s">
        <v>405</v>
      </c>
      <c r="I1172" s="73" t="s">
        <v>467</v>
      </c>
      <c r="J1172" s="73" t="str">
        <f t="shared" si="18"/>
        <v>Medium km</v>
      </c>
      <c r="K1172" s="28">
        <v>0.10004</v>
      </c>
      <c r="L1172" s="48"/>
      <c r="M1172" s="22"/>
      <c r="N1172" s="22"/>
      <c r="O1172" s="22"/>
      <c r="P1172" s="22"/>
      <c r="Q1172" s="22"/>
      <c r="R1172" s="22"/>
      <c r="S1172" s="22"/>
      <c r="T1172" s="22"/>
      <c r="U1172" s="22"/>
      <c r="V1172" s="22"/>
      <c r="W1172" s="22"/>
      <c r="X1172" s="22"/>
      <c r="Y1172" s="22"/>
      <c r="Z1172" s="22"/>
      <c r="AA1172" s="22"/>
      <c r="AB1172" s="22"/>
      <c r="AC1172" s="22"/>
      <c r="AD1172" s="22"/>
      <c r="AE1172" s="22"/>
      <c r="AF1172" s="22"/>
      <c r="AG1172" s="22"/>
      <c r="AH1172" s="22"/>
      <c r="AI1172" s="22"/>
      <c r="AJ1172" s="22"/>
      <c r="AK1172" s="22"/>
      <c r="AL1172" s="22"/>
      <c r="AM1172" s="22"/>
      <c r="AN1172" s="22"/>
      <c r="AO1172" s="22"/>
      <c r="AP1172" s="22"/>
      <c r="AQ1172" s="22"/>
      <c r="AR1172" s="22"/>
      <c r="AS1172" s="22"/>
      <c r="AT1172" s="22"/>
      <c r="AU1172" s="22"/>
      <c r="AV1172" s="22"/>
      <c r="AW1172" s="22"/>
      <c r="AX1172" s="22"/>
      <c r="AY1172" s="22"/>
      <c r="AZ1172" s="22"/>
      <c r="BA1172" s="22"/>
      <c r="BB1172" s="22"/>
      <c r="BC1172" s="22"/>
      <c r="BD1172" s="22"/>
      <c r="BE1172" s="22"/>
      <c r="BF1172" s="22"/>
      <c r="BG1172" s="22"/>
      <c r="BH1172" s="22"/>
      <c r="BI1172" s="22"/>
      <c r="BJ1172" s="22"/>
      <c r="BK1172" s="22"/>
      <c r="BL1172" s="22"/>
      <c r="BM1172" s="22"/>
      <c r="BN1172" s="22"/>
      <c r="BO1172" s="22"/>
      <c r="BP1172" s="22"/>
      <c r="BQ1172" s="22"/>
      <c r="BR1172" s="22"/>
      <c r="BS1172" s="22"/>
      <c r="BT1172" s="22"/>
      <c r="BU1172" s="22"/>
      <c r="BV1172" s="22"/>
      <c r="BW1172" s="22"/>
      <c r="BX1172" s="22"/>
      <c r="BY1172" s="22"/>
      <c r="BZ1172" s="22"/>
      <c r="CA1172" s="22"/>
      <c r="CB1172" s="22"/>
      <c r="CC1172" s="22"/>
      <c r="CD1172" s="22"/>
      <c r="CE1172" s="22"/>
      <c r="CF1172" s="22"/>
      <c r="CG1172" s="22"/>
      <c r="CH1172" s="22"/>
      <c r="CI1172" s="22"/>
      <c r="CJ1172" s="22"/>
      <c r="CK1172" s="22"/>
      <c r="CL1172" s="22"/>
      <c r="CM1172" s="22"/>
      <c r="CN1172" s="22"/>
      <c r="CO1172" s="22"/>
    </row>
    <row r="1173" spans="1:93" s="2" customFormat="1" x14ac:dyDescent="0.3">
      <c r="A1173" s="73" t="s">
        <v>240</v>
      </c>
      <c r="B1173" s="73" t="s">
        <v>349</v>
      </c>
      <c r="C1173" s="75" t="s">
        <v>348</v>
      </c>
      <c r="D1173" s="75" t="s">
        <v>176</v>
      </c>
      <c r="E1173" s="73"/>
      <c r="F1173" s="73"/>
      <c r="G1173" s="73" t="s">
        <v>405</v>
      </c>
      <c r="H1173" s="73" t="s">
        <v>405</v>
      </c>
      <c r="I1173" s="73" t="s">
        <v>468</v>
      </c>
      <c r="J1173" s="73" t="str">
        <f t="shared" si="18"/>
        <v>Medium km</v>
      </c>
      <c r="K1173" s="28">
        <v>5.9999999999999995E-4</v>
      </c>
      <c r="L1173" s="48"/>
      <c r="M1173" s="22"/>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2"/>
      <c r="AS1173" s="22"/>
      <c r="AT1173" s="22"/>
      <c r="AU1173" s="22"/>
      <c r="AV1173" s="22"/>
      <c r="AW1173" s="22"/>
      <c r="AX1173" s="22"/>
      <c r="AY1173" s="22"/>
      <c r="AZ1173" s="22"/>
      <c r="BA1173" s="22"/>
      <c r="BB1173" s="22"/>
      <c r="BC1173" s="22"/>
      <c r="BD1173" s="22"/>
      <c r="BE1173" s="22"/>
      <c r="BF1173" s="22"/>
      <c r="BG1173" s="22"/>
      <c r="BH1173" s="22"/>
      <c r="BI1173" s="22"/>
      <c r="BJ1173" s="22"/>
      <c r="BK1173" s="22"/>
      <c r="BL1173" s="22"/>
      <c r="BM1173" s="22"/>
      <c r="BN1173" s="22"/>
      <c r="BO1173" s="22"/>
      <c r="BP1173" s="22"/>
      <c r="BQ1173" s="22"/>
      <c r="BR1173" s="22"/>
      <c r="BS1173" s="22"/>
      <c r="BT1173" s="22"/>
      <c r="BU1173" s="22"/>
      <c r="BV1173" s="22"/>
      <c r="BW1173" s="22"/>
      <c r="BX1173" s="22"/>
      <c r="BY1173" s="22"/>
      <c r="BZ1173" s="22"/>
      <c r="CA1173" s="22"/>
      <c r="CB1173" s="22"/>
      <c r="CC1173" s="22"/>
      <c r="CD1173" s="22"/>
      <c r="CE1173" s="22"/>
      <c r="CF1173" s="22"/>
      <c r="CG1173" s="22"/>
      <c r="CH1173" s="22"/>
      <c r="CI1173" s="22"/>
      <c r="CJ1173" s="22"/>
      <c r="CK1173" s="22"/>
      <c r="CL1173" s="22"/>
      <c r="CM1173" s="22"/>
      <c r="CN1173" s="22"/>
      <c r="CO1173" s="22"/>
    </row>
    <row r="1174" spans="1:93" s="2" customFormat="1" x14ac:dyDescent="0.3">
      <c r="A1174" s="73" t="s">
        <v>240</v>
      </c>
      <c r="B1174" s="73" t="s">
        <v>349</v>
      </c>
      <c r="C1174" s="75" t="s">
        <v>348</v>
      </c>
      <c r="D1174" s="75" t="s">
        <v>176</v>
      </c>
      <c r="E1174" s="73"/>
      <c r="F1174" s="73"/>
      <c r="G1174" s="73" t="s">
        <v>156</v>
      </c>
      <c r="H1174" s="73" t="s">
        <v>156</v>
      </c>
      <c r="I1174" s="73" t="s">
        <v>465</v>
      </c>
      <c r="J1174" s="73" t="str">
        <f t="shared" si="18"/>
        <v>Medium miles</v>
      </c>
      <c r="K1174" s="28">
        <v>0.16559000000000001</v>
      </c>
      <c r="L1174" s="48"/>
      <c r="M1174" s="22"/>
      <c r="N1174" s="22"/>
      <c r="O1174" s="22"/>
      <c r="P1174" s="22"/>
      <c r="Q1174" s="22"/>
      <c r="R1174" s="22"/>
      <c r="S1174" s="22"/>
      <c r="T1174" s="22"/>
      <c r="U1174" s="22"/>
      <c r="V1174" s="22"/>
      <c r="W1174" s="22"/>
      <c r="X1174" s="22"/>
      <c r="Y1174" s="22"/>
      <c r="Z1174" s="22"/>
      <c r="AA1174" s="22"/>
      <c r="AB1174" s="22"/>
      <c r="AC1174" s="22"/>
      <c r="AD1174" s="22"/>
      <c r="AE1174" s="22"/>
      <c r="AF1174" s="22"/>
      <c r="AG1174" s="22"/>
      <c r="AH1174" s="22"/>
      <c r="AI1174" s="22"/>
      <c r="AJ1174" s="22"/>
      <c r="AK1174" s="22"/>
      <c r="AL1174" s="22"/>
      <c r="AM1174" s="22"/>
      <c r="AN1174" s="22"/>
      <c r="AO1174" s="22"/>
      <c r="AP1174" s="22"/>
      <c r="AQ1174" s="22"/>
      <c r="AR1174" s="22"/>
      <c r="AS1174" s="22"/>
      <c r="AT1174" s="22"/>
      <c r="AU1174" s="22"/>
      <c r="AV1174" s="22"/>
      <c r="AW1174" s="22"/>
      <c r="AX1174" s="22"/>
      <c r="AY1174" s="22"/>
      <c r="AZ1174" s="22"/>
      <c r="BA1174" s="22"/>
      <c r="BB1174" s="22"/>
      <c r="BC1174" s="22"/>
      <c r="BD1174" s="22"/>
      <c r="BE1174" s="22"/>
      <c r="BF1174" s="22"/>
      <c r="BG1174" s="22"/>
      <c r="BH1174" s="22"/>
      <c r="BI1174" s="22"/>
      <c r="BJ1174" s="22"/>
      <c r="BK1174" s="22"/>
      <c r="BL1174" s="22"/>
      <c r="BM1174" s="22"/>
      <c r="BN1174" s="22"/>
      <c r="BO1174" s="22"/>
      <c r="BP1174" s="22"/>
      <c r="BQ1174" s="22"/>
      <c r="BR1174" s="22"/>
      <c r="BS1174" s="22"/>
      <c r="BT1174" s="22"/>
      <c r="BU1174" s="22"/>
      <c r="BV1174" s="22"/>
      <c r="BW1174" s="22"/>
      <c r="BX1174" s="22"/>
      <c r="BY1174" s="22"/>
      <c r="BZ1174" s="22"/>
      <c r="CA1174" s="22"/>
      <c r="CB1174" s="22"/>
      <c r="CC1174" s="22"/>
      <c r="CD1174" s="22"/>
      <c r="CE1174" s="22"/>
      <c r="CF1174" s="22"/>
      <c r="CG1174" s="22"/>
      <c r="CH1174" s="22"/>
      <c r="CI1174" s="22"/>
      <c r="CJ1174" s="22"/>
      <c r="CK1174" s="22"/>
      <c r="CL1174" s="22"/>
      <c r="CM1174" s="22"/>
      <c r="CN1174" s="22"/>
      <c r="CO1174" s="22"/>
    </row>
    <row r="1175" spans="1:93" s="2" customFormat="1" x14ac:dyDescent="0.3">
      <c r="A1175" s="73" t="s">
        <v>240</v>
      </c>
      <c r="B1175" s="73" t="s">
        <v>349</v>
      </c>
      <c r="C1175" s="75" t="s">
        <v>348</v>
      </c>
      <c r="D1175" s="75" t="s">
        <v>176</v>
      </c>
      <c r="E1175" s="73"/>
      <c r="F1175" s="73"/>
      <c r="G1175" s="73" t="s">
        <v>156</v>
      </c>
      <c r="H1175" s="73" t="s">
        <v>156</v>
      </c>
      <c r="I1175" s="73" t="s">
        <v>466</v>
      </c>
      <c r="J1175" s="73" t="str">
        <f t="shared" si="18"/>
        <v>Medium miles</v>
      </c>
      <c r="K1175" s="28">
        <v>3.62E-3</v>
      </c>
      <c r="L1175" s="48"/>
      <c r="M1175" s="22"/>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2"/>
      <c r="AS1175" s="22"/>
      <c r="AT1175" s="22"/>
      <c r="AU1175" s="22"/>
      <c r="AV1175" s="22"/>
      <c r="AW1175" s="22"/>
      <c r="AX1175" s="22"/>
      <c r="AY1175" s="22"/>
      <c r="AZ1175" s="22"/>
      <c r="BA1175" s="22"/>
      <c r="BB1175" s="22"/>
      <c r="BC1175" s="22"/>
      <c r="BD1175" s="22"/>
      <c r="BE1175" s="22"/>
      <c r="BF1175" s="22"/>
      <c r="BG1175" s="22"/>
      <c r="BH1175" s="22"/>
      <c r="BI1175" s="22"/>
      <c r="BJ1175" s="22"/>
      <c r="BK1175" s="22"/>
      <c r="BL1175" s="22"/>
      <c r="BM1175" s="22"/>
      <c r="BN1175" s="22"/>
      <c r="BO1175" s="22"/>
      <c r="BP1175" s="22"/>
      <c r="BQ1175" s="22"/>
      <c r="BR1175" s="22"/>
      <c r="BS1175" s="22"/>
      <c r="BT1175" s="22"/>
      <c r="BU1175" s="22"/>
      <c r="BV1175" s="22"/>
      <c r="BW1175" s="22"/>
      <c r="BX1175" s="22"/>
      <c r="BY1175" s="22"/>
      <c r="BZ1175" s="22"/>
      <c r="CA1175" s="22"/>
      <c r="CB1175" s="22"/>
      <c r="CC1175" s="22"/>
      <c r="CD1175" s="22"/>
      <c r="CE1175" s="22"/>
      <c r="CF1175" s="22"/>
      <c r="CG1175" s="22"/>
      <c r="CH1175" s="22"/>
      <c r="CI1175" s="22"/>
      <c r="CJ1175" s="22"/>
      <c r="CK1175" s="22"/>
      <c r="CL1175" s="22"/>
      <c r="CM1175" s="22"/>
      <c r="CN1175" s="22"/>
      <c r="CO1175" s="22"/>
    </row>
    <row r="1176" spans="1:93" s="2" customFormat="1" x14ac:dyDescent="0.3">
      <c r="A1176" s="73" t="s">
        <v>240</v>
      </c>
      <c r="B1176" s="73" t="s">
        <v>349</v>
      </c>
      <c r="C1176" s="75" t="s">
        <v>348</v>
      </c>
      <c r="D1176" s="75" t="s">
        <v>176</v>
      </c>
      <c r="E1176" s="73"/>
      <c r="F1176" s="73"/>
      <c r="G1176" s="73" t="s">
        <v>156</v>
      </c>
      <c r="H1176" s="73" t="s">
        <v>156</v>
      </c>
      <c r="I1176" s="73" t="s">
        <v>467</v>
      </c>
      <c r="J1176" s="73" t="str">
        <f t="shared" si="18"/>
        <v>Medium miles</v>
      </c>
      <c r="K1176" s="28">
        <v>0.161</v>
      </c>
      <c r="L1176" s="48"/>
      <c r="M1176" s="22"/>
      <c r="N1176" s="22"/>
      <c r="O1176" s="22"/>
      <c r="P1176" s="22"/>
      <c r="Q1176" s="22"/>
      <c r="R1176" s="22"/>
      <c r="S1176" s="22"/>
      <c r="T1176" s="2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22"/>
      <c r="BA1176" s="22"/>
      <c r="BB1176" s="22"/>
      <c r="BC1176" s="22"/>
      <c r="BD1176" s="22"/>
      <c r="BE1176" s="22"/>
      <c r="BF1176" s="22"/>
      <c r="BG1176" s="22"/>
      <c r="BH1176" s="22"/>
      <c r="BI1176" s="22"/>
      <c r="BJ1176" s="22"/>
      <c r="BK1176" s="22"/>
      <c r="BL1176" s="22"/>
      <c r="BM1176" s="22"/>
      <c r="BN1176" s="22"/>
      <c r="BO1176" s="22"/>
      <c r="BP1176" s="22"/>
      <c r="BQ1176" s="22"/>
      <c r="BR1176" s="22"/>
      <c r="BS1176" s="22"/>
      <c r="BT1176" s="22"/>
      <c r="BU1176" s="22"/>
      <c r="BV1176" s="22"/>
      <c r="BW1176" s="22"/>
      <c r="BX1176" s="22"/>
      <c r="BY1176" s="22"/>
      <c r="BZ1176" s="22"/>
      <c r="CA1176" s="22"/>
      <c r="CB1176" s="22"/>
      <c r="CC1176" s="22"/>
      <c r="CD1176" s="22"/>
      <c r="CE1176" s="22"/>
      <c r="CF1176" s="22"/>
      <c r="CG1176" s="22"/>
      <c r="CH1176" s="22"/>
      <c r="CI1176" s="22"/>
      <c r="CJ1176" s="22"/>
      <c r="CK1176" s="22"/>
      <c r="CL1176" s="22"/>
      <c r="CM1176" s="22"/>
      <c r="CN1176" s="22"/>
      <c r="CO1176" s="22"/>
    </row>
    <row r="1177" spans="1:93" s="2" customFormat="1" x14ac:dyDescent="0.3">
      <c r="A1177" s="73" t="s">
        <v>240</v>
      </c>
      <c r="B1177" s="73" t="s">
        <v>349</v>
      </c>
      <c r="C1177" s="75" t="s">
        <v>348</v>
      </c>
      <c r="D1177" s="75" t="s">
        <v>176</v>
      </c>
      <c r="E1177" s="73"/>
      <c r="F1177" s="73"/>
      <c r="G1177" s="73" t="s">
        <v>156</v>
      </c>
      <c r="H1177" s="73" t="s">
        <v>156</v>
      </c>
      <c r="I1177" s="73" t="s">
        <v>468</v>
      </c>
      <c r="J1177" s="73" t="str">
        <f t="shared" si="18"/>
        <v>Medium miles</v>
      </c>
      <c r="K1177" s="28">
        <v>9.7000000000000005E-4</v>
      </c>
      <c r="L1177" s="48"/>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2"/>
      <c r="AS1177" s="22"/>
      <c r="AT1177" s="22"/>
      <c r="AU1177" s="22"/>
      <c r="AV1177" s="22"/>
      <c r="AW1177" s="22"/>
      <c r="AX1177" s="22"/>
      <c r="AY1177" s="22"/>
      <c r="AZ1177" s="22"/>
      <c r="BA1177" s="22"/>
      <c r="BB1177" s="22"/>
      <c r="BC1177" s="22"/>
      <c r="BD1177" s="22"/>
      <c r="BE1177" s="22"/>
      <c r="BF1177" s="22"/>
      <c r="BG1177" s="22"/>
      <c r="BH1177" s="22"/>
      <c r="BI1177" s="22"/>
      <c r="BJ1177" s="22"/>
      <c r="BK1177" s="22"/>
      <c r="BL1177" s="22"/>
      <c r="BM1177" s="22"/>
      <c r="BN1177" s="22"/>
      <c r="BO1177" s="22"/>
      <c r="BP1177" s="22"/>
      <c r="BQ1177" s="22"/>
      <c r="BR1177" s="22"/>
      <c r="BS1177" s="22"/>
      <c r="BT1177" s="22"/>
      <c r="BU1177" s="22"/>
      <c r="BV1177" s="22"/>
      <c r="BW1177" s="22"/>
      <c r="BX1177" s="22"/>
      <c r="BY1177" s="22"/>
      <c r="BZ1177" s="22"/>
      <c r="CA1177" s="22"/>
      <c r="CB1177" s="22"/>
      <c r="CC1177" s="22"/>
      <c r="CD1177" s="22"/>
      <c r="CE1177" s="22"/>
      <c r="CF1177" s="22"/>
      <c r="CG1177" s="22"/>
      <c r="CH1177" s="22"/>
      <c r="CI1177" s="22"/>
      <c r="CJ1177" s="22"/>
      <c r="CK1177" s="22"/>
      <c r="CL1177" s="22"/>
      <c r="CM1177" s="22"/>
      <c r="CN1177" s="22"/>
      <c r="CO1177" s="22"/>
    </row>
    <row r="1178" spans="1:93" s="2" customFormat="1" x14ac:dyDescent="0.3">
      <c r="A1178" s="73" t="s">
        <v>240</v>
      </c>
      <c r="B1178" s="73" t="s">
        <v>349</v>
      </c>
      <c r="C1178" s="75" t="s">
        <v>348</v>
      </c>
      <c r="D1178" s="75" t="s">
        <v>288</v>
      </c>
      <c r="E1178" s="73"/>
      <c r="F1178" s="73"/>
      <c r="G1178" s="73" t="s">
        <v>405</v>
      </c>
      <c r="H1178" s="73" t="s">
        <v>405</v>
      </c>
      <c r="I1178" s="73" t="s">
        <v>465</v>
      </c>
      <c r="J1178" s="73" t="str">
        <f t="shared" si="18"/>
        <v>Large km</v>
      </c>
      <c r="K1178" s="28">
        <v>0.13500999999999999</v>
      </c>
      <c r="L1178" s="48"/>
      <c r="M1178" s="22"/>
      <c r="N1178" s="22"/>
      <c r="O1178" s="22"/>
      <c r="P1178" s="22"/>
      <c r="Q1178" s="22"/>
      <c r="R1178" s="22"/>
      <c r="S1178" s="22"/>
      <c r="T1178" s="22"/>
      <c r="U1178" s="22"/>
      <c r="V1178" s="22"/>
      <c r="W1178" s="22"/>
      <c r="X1178" s="22"/>
      <c r="Y1178" s="22"/>
      <c r="Z1178" s="22"/>
      <c r="AA1178" s="22"/>
      <c r="AB1178" s="22"/>
      <c r="AC1178" s="22"/>
      <c r="AD1178" s="22"/>
      <c r="AE1178" s="22"/>
      <c r="AF1178" s="22"/>
      <c r="AG1178" s="22"/>
      <c r="AH1178" s="22"/>
      <c r="AI1178" s="22"/>
      <c r="AJ1178" s="22"/>
      <c r="AK1178" s="22"/>
      <c r="AL1178" s="22"/>
      <c r="AM1178" s="22"/>
      <c r="AN1178" s="22"/>
      <c r="AO1178" s="22"/>
      <c r="AP1178" s="22"/>
      <c r="AQ1178" s="22"/>
      <c r="AR1178" s="22"/>
      <c r="AS1178" s="22"/>
      <c r="AT1178" s="22"/>
      <c r="AU1178" s="22"/>
      <c r="AV1178" s="22"/>
      <c r="AW1178" s="22"/>
      <c r="AX1178" s="22"/>
      <c r="AY1178" s="22"/>
      <c r="AZ1178" s="22"/>
      <c r="BA1178" s="22"/>
      <c r="BB1178" s="22"/>
      <c r="BC1178" s="22"/>
      <c r="BD1178" s="22"/>
      <c r="BE1178" s="22"/>
      <c r="BF1178" s="22"/>
      <c r="BG1178" s="22"/>
      <c r="BH1178" s="22"/>
      <c r="BI1178" s="22"/>
      <c r="BJ1178" s="22"/>
      <c r="BK1178" s="22"/>
      <c r="BL1178" s="22"/>
      <c r="BM1178" s="22"/>
      <c r="BN1178" s="22"/>
      <c r="BO1178" s="22"/>
      <c r="BP1178" s="22"/>
      <c r="BQ1178" s="22"/>
      <c r="BR1178" s="22"/>
      <c r="BS1178" s="22"/>
      <c r="BT1178" s="22"/>
      <c r="BU1178" s="22"/>
      <c r="BV1178" s="22"/>
      <c r="BW1178" s="22"/>
      <c r="BX1178" s="22"/>
      <c r="BY1178" s="22"/>
      <c r="BZ1178" s="22"/>
      <c r="CA1178" s="22"/>
      <c r="CB1178" s="22"/>
      <c r="CC1178" s="22"/>
      <c r="CD1178" s="22"/>
      <c r="CE1178" s="22"/>
      <c r="CF1178" s="22"/>
      <c r="CG1178" s="22"/>
      <c r="CH1178" s="22"/>
      <c r="CI1178" s="22"/>
      <c r="CJ1178" s="22"/>
      <c r="CK1178" s="22"/>
      <c r="CL1178" s="22"/>
      <c r="CM1178" s="22"/>
      <c r="CN1178" s="22"/>
      <c r="CO1178" s="22"/>
    </row>
    <row r="1179" spans="1:93" s="2" customFormat="1" x14ac:dyDescent="0.3">
      <c r="A1179" s="73" t="s">
        <v>240</v>
      </c>
      <c r="B1179" s="73" t="s">
        <v>349</v>
      </c>
      <c r="C1179" s="75" t="s">
        <v>348</v>
      </c>
      <c r="D1179" s="75" t="s">
        <v>288</v>
      </c>
      <c r="E1179" s="73"/>
      <c r="F1179" s="73"/>
      <c r="G1179" s="73" t="s">
        <v>405</v>
      </c>
      <c r="H1179" s="73" t="s">
        <v>405</v>
      </c>
      <c r="I1179" s="73" t="s">
        <v>466</v>
      </c>
      <c r="J1179" s="73" t="str">
        <f t="shared" si="18"/>
        <v>Large km</v>
      </c>
      <c r="K1179" s="28">
        <v>1.33E-3</v>
      </c>
      <c r="L1179" s="48"/>
      <c r="M1179" s="22"/>
      <c r="N1179" s="22"/>
      <c r="O1179" s="22"/>
      <c r="P1179" s="22"/>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2"/>
      <c r="AS1179" s="22"/>
      <c r="AT1179" s="22"/>
      <c r="AU1179" s="22"/>
      <c r="AV1179" s="22"/>
      <c r="AW1179" s="22"/>
      <c r="AX1179" s="22"/>
      <c r="AY1179" s="22"/>
      <c r="AZ1179" s="22"/>
      <c r="BA1179" s="22"/>
      <c r="BB1179" s="22"/>
      <c r="BC1179" s="22"/>
      <c r="BD1179" s="22"/>
      <c r="BE1179" s="22"/>
      <c r="BF1179" s="22"/>
      <c r="BG1179" s="22"/>
      <c r="BH1179" s="22"/>
      <c r="BI1179" s="22"/>
      <c r="BJ1179" s="22"/>
      <c r="BK1179" s="22"/>
      <c r="BL1179" s="22"/>
      <c r="BM1179" s="22"/>
      <c r="BN1179" s="22"/>
      <c r="BO1179" s="22"/>
      <c r="BP1179" s="22"/>
      <c r="BQ1179" s="22"/>
      <c r="BR1179" s="22"/>
      <c r="BS1179" s="22"/>
      <c r="BT1179" s="22"/>
      <c r="BU1179" s="22"/>
      <c r="BV1179" s="22"/>
      <c r="BW1179" s="22"/>
      <c r="BX1179" s="22"/>
      <c r="BY1179" s="22"/>
      <c r="BZ1179" s="22"/>
      <c r="CA1179" s="22"/>
      <c r="CB1179" s="22"/>
      <c r="CC1179" s="22"/>
      <c r="CD1179" s="22"/>
      <c r="CE1179" s="22"/>
      <c r="CF1179" s="22"/>
      <c r="CG1179" s="22"/>
      <c r="CH1179" s="22"/>
      <c r="CI1179" s="22"/>
      <c r="CJ1179" s="22"/>
      <c r="CK1179" s="22"/>
      <c r="CL1179" s="22"/>
      <c r="CM1179" s="22"/>
      <c r="CN1179" s="22"/>
      <c r="CO1179" s="22"/>
    </row>
    <row r="1180" spans="1:93" s="2" customFormat="1" x14ac:dyDescent="0.3">
      <c r="A1180" s="73" t="s">
        <v>240</v>
      </c>
      <c r="B1180" s="73" t="s">
        <v>349</v>
      </c>
      <c r="C1180" s="75" t="s">
        <v>348</v>
      </c>
      <c r="D1180" s="75" t="s">
        <v>288</v>
      </c>
      <c r="E1180" s="73"/>
      <c r="F1180" s="73"/>
      <c r="G1180" s="73" t="s">
        <v>405</v>
      </c>
      <c r="H1180" s="73" t="s">
        <v>405</v>
      </c>
      <c r="I1180" s="73" t="s">
        <v>467</v>
      </c>
      <c r="J1180" s="73" t="str">
        <f t="shared" si="18"/>
        <v>Large km</v>
      </c>
      <c r="K1180" s="28">
        <v>0.13308</v>
      </c>
      <c r="L1180" s="48"/>
      <c r="M1180" s="22"/>
      <c r="N1180" s="22"/>
      <c r="O1180" s="22"/>
      <c r="P1180" s="22"/>
      <c r="Q1180" s="22"/>
      <c r="R1180" s="22"/>
      <c r="S1180" s="22"/>
      <c r="T1180" s="22"/>
      <c r="U1180" s="22"/>
      <c r="V1180" s="22"/>
      <c r="W1180" s="22"/>
      <c r="X1180" s="22"/>
      <c r="Y1180" s="22"/>
      <c r="Z1180" s="22"/>
      <c r="AA1180" s="22"/>
      <c r="AB1180" s="22"/>
      <c r="AC1180" s="22"/>
      <c r="AD1180" s="22"/>
      <c r="AE1180" s="22"/>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c r="BA1180" s="22"/>
      <c r="BB1180" s="22"/>
      <c r="BC1180" s="22"/>
      <c r="BD1180" s="22"/>
      <c r="BE1180" s="22"/>
      <c r="BF1180" s="22"/>
      <c r="BG1180" s="22"/>
      <c r="BH1180" s="22"/>
      <c r="BI1180" s="22"/>
      <c r="BJ1180" s="22"/>
      <c r="BK1180" s="22"/>
      <c r="BL1180" s="22"/>
      <c r="BM1180" s="22"/>
      <c r="BN1180" s="22"/>
      <c r="BO1180" s="22"/>
      <c r="BP1180" s="22"/>
      <c r="BQ1180" s="22"/>
      <c r="BR1180" s="22"/>
      <c r="BS1180" s="22"/>
      <c r="BT1180" s="22"/>
      <c r="BU1180" s="22"/>
      <c r="BV1180" s="22"/>
      <c r="BW1180" s="22"/>
      <c r="BX1180" s="22"/>
      <c r="BY1180" s="22"/>
      <c r="BZ1180" s="22"/>
      <c r="CA1180" s="22"/>
      <c r="CB1180" s="22"/>
      <c r="CC1180" s="22"/>
      <c r="CD1180" s="22"/>
      <c r="CE1180" s="22"/>
      <c r="CF1180" s="22"/>
      <c r="CG1180" s="22"/>
      <c r="CH1180" s="22"/>
      <c r="CI1180" s="22"/>
      <c r="CJ1180" s="22"/>
      <c r="CK1180" s="22"/>
      <c r="CL1180" s="22"/>
      <c r="CM1180" s="22"/>
      <c r="CN1180" s="22"/>
      <c r="CO1180" s="22"/>
    </row>
    <row r="1181" spans="1:93" s="2" customFormat="1" x14ac:dyDescent="0.3">
      <c r="A1181" s="73" t="s">
        <v>240</v>
      </c>
      <c r="B1181" s="73" t="s">
        <v>349</v>
      </c>
      <c r="C1181" s="75" t="s">
        <v>348</v>
      </c>
      <c r="D1181" s="75" t="s">
        <v>288</v>
      </c>
      <c r="E1181" s="73"/>
      <c r="F1181" s="73"/>
      <c r="G1181" s="73" t="s">
        <v>405</v>
      </c>
      <c r="H1181" s="73" t="s">
        <v>405</v>
      </c>
      <c r="I1181" s="73" t="s">
        <v>468</v>
      </c>
      <c r="J1181" s="73" t="str">
        <f t="shared" si="18"/>
        <v>Large km</v>
      </c>
      <c r="K1181" s="28">
        <v>5.9999999999999995E-4</v>
      </c>
      <c r="L1181" s="48"/>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c r="BA1181" s="22"/>
      <c r="BB1181" s="22"/>
      <c r="BC1181" s="22"/>
      <c r="BD1181" s="22"/>
      <c r="BE1181" s="22"/>
      <c r="BF1181" s="22"/>
      <c r="BG1181" s="22"/>
      <c r="BH1181" s="22"/>
      <c r="BI1181" s="22"/>
      <c r="BJ1181" s="22"/>
      <c r="BK1181" s="22"/>
      <c r="BL1181" s="22"/>
      <c r="BM1181" s="22"/>
      <c r="BN1181" s="22"/>
      <c r="BO1181" s="22"/>
      <c r="BP1181" s="22"/>
      <c r="BQ1181" s="22"/>
      <c r="BR1181" s="22"/>
      <c r="BS1181" s="22"/>
      <c r="BT1181" s="22"/>
      <c r="BU1181" s="22"/>
      <c r="BV1181" s="22"/>
      <c r="BW1181" s="22"/>
      <c r="BX1181" s="22"/>
      <c r="BY1181" s="22"/>
      <c r="BZ1181" s="22"/>
      <c r="CA1181" s="22"/>
      <c r="CB1181" s="22"/>
      <c r="CC1181" s="22"/>
      <c r="CD1181" s="22"/>
      <c r="CE1181" s="22"/>
      <c r="CF1181" s="22"/>
      <c r="CG1181" s="22"/>
      <c r="CH1181" s="22"/>
      <c r="CI1181" s="22"/>
      <c r="CJ1181" s="22"/>
      <c r="CK1181" s="22"/>
      <c r="CL1181" s="22"/>
      <c r="CM1181" s="22"/>
      <c r="CN1181" s="22"/>
      <c r="CO1181" s="22"/>
    </row>
    <row r="1182" spans="1:93" s="2" customFormat="1" x14ac:dyDescent="0.3">
      <c r="A1182" s="73" t="s">
        <v>240</v>
      </c>
      <c r="B1182" s="73" t="s">
        <v>349</v>
      </c>
      <c r="C1182" s="75" t="s">
        <v>348</v>
      </c>
      <c r="D1182" s="75" t="s">
        <v>288</v>
      </c>
      <c r="E1182" s="73"/>
      <c r="F1182" s="73"/>
      <c r="G1182" s="73" t="s">
        <v>156</v>
      </c>
      <c r="H1182" s="73" t="s">
        <v>156</v>
      </c>
      <c r="I1182" s="73" t="s">
        <v>465</v>
      </c>
      <c r="J1182" s="73" t="str">
        <f t="shared" si="18"/>
        <v>Large miles</v>
      </c>
      <c r="K1182" s="28">
        <v>0.21729000000000001</v>
      </c>
      <c r="L1182" s="48"/>
      <c r="M1182" s="22"/>
      <c r="N1182" s="22"/>
      <c r="O1182" s="22"/>
      <c r="P1182" s="22"/>
      <c r="Q1182" s="22"/>
      <c r="R1182" s="22"/>
      <c r="S1182" s="22"/>
      <c r="T1182" s="22"/>
      <c r="U1182" s="22"/>
      <c r="V1182" s="22"/>
      <c r="W1182" s="22"/>
      <c r="X1182" s="22"/>
      <c r="Y1182" s="22"/>
      <c r="Z1182" s="22"/>
      <c r="AA1182" s="22"/>
      <c r="AB1182" s="22"/>
      <c r="AC1182" s="22"/>
      <c r="AD1182" s="22"/>
      <c r="AE1182" s="22"/>
      <c r="AF1182" s="22"/>
      <c r="AG1182" s="22"/>
      <c r="AH1182" s="22"/>
      <c r="AI1182" s="22"/>
      <c r="AJ1182" s="22"/>
      <c r="AK1182" s="22"/>
      <c r="AL1182" s="22"/>
      <c r="AM1182" s="22"/>
      <c r="AN1182" s="22"/>
      <c r="AO1182" s="22"/>
      <c r="AP1182" s="22"/>
      <c r="AQ1182" s="22"/>
      <c r="AR1182" s="22"/>
      <c r="AS1182" s="22"/>
      <c r="AT1182" s="22"/>
      <c r="AU1182" s="22"/>
      <c r="AV1182" s="22"/>
      <c r="AW1182" s="22"/>
      <c r="AX1182" s="22"/>
      <c r="AY1182" s="22"/>
      <c r="AZ1182" s="22"/>
      <c r="BA1182" s="22"/>
      <c r="BB1182" s="22"/>
      <c r="BC1182" s="22"/>
      <c r="BD1182" s="22"/>
      <c r="BE1182" s="22"/>
      <c r="BF1182" s="22"/>
      <c r="BG1182" s="22"/>
      <c r="BH1182" s="22"/>
      <c r="BI1182" s="22"/>
      <c r="BJ1182" s="22"/>
      <c r="BK1182" s="22"/>
      <c r="BL1182" s="22"/>
      <c r="BM1182" s="22"/>
      <c r="BN1182" s="22"/>
      <c r="BO1182" s="22"/>
      <c r="BP1182" s="22"/>
      <c r="BQ1182" s="22"/>
      <c r="BR1182" s="22"/>
      <c r="BS1182" s="22"/>
      <c r="BT1182" s="22"/>
      <c r="BU1182" s="22"/>
      <c r="BV1182" s="22"/>
      <c r="BW1182" s="22"/>
      <c r="BX1182" s="22"/>
      <c r="BY1182" s="22"/>
      <c r="BZ1182" s="22"/>
      <c r="CA1182" s="22"/>
      <c r="CB1182" s="22"/>
      <c r="CC1182" s="22"/>
      <c r="CD1182" s="22"/>
      <c r="CE1182" s="22"/>
      <c r="CF1182" s="22"/>
      <c r="CG1182" s="22"/>
      <c r="CH1182" s="22"/>
      <c r="CI1182" s="22"/>
      <c r="CJ1182" s="22"/>
      <c r="CK1182" s="22"/>
      <c r="CL1182" s="22"/>
      <c r="CM1182" s="22"/>
      <c r="CN1182" s="22"/>
      <c r="CO1182" s="22"/>
    </row>
    <row r="1183" spans="1:93" s="2" customFormat="1" x14ac:dyDescent="0.3">
      <c r="A1183" s="73" t="s">
        <v>240</v>
      </c>
      <c r="B1183" s="73" t="s">
        <v>349</v>
      </c>
      <c r="C1183" s="75" t="s">
        <v>348</v>
      </c>
      <c r="D1183" s="75" t="s">
        <v>288</v>
      </c>
      <c r="E1183" s="73"/>
      <c r="F1183" s="73"/>
      <c r="G1183" s="73" t="s">
        <v>156</v>
      </c>
      <c r="H1183" s="73" t="s">
        <v>156</v>
      </c>
      <c r="I1183" s="73" t="s">
        <v>466</v>
      </c>
      <c r="J1183" s="73" t="str">
        <f t="shared" si="18"/>
        <v>Large miles</v>
      </c>
      <c r="K1183" s="28">
        <v>2.14E-3</v>
      </c>
      <c r="L1183" s="48"/>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c r="BA1183" s="22"/>
      <c r="BB1183" s="22"/>
      <c r="BC1183" s="22"/>
      <c r="BD1183" s="22"/>
      <c r="BE1183" s="22"/>
      <c r="BF1183" s="22"/>
      <c r="BG1183" s="22"/>
      <c r="BH1183" s="22"/>
      <c r="BI1183" s="22"/>
      <c r="BJ1183" s="22"/>
      <c r="BK1183" s="22"/>
      <c r="BL1183" s="22"/>
      <c r="BM1183" s="22"/>
      <c r="BN1183" s="22"/>
      <c r="BO1183" s="22"/>
      <c r="BP1183" s="22"/>
      <c r="BQ1183" s="22"/>
      <c r="BR1183" s="22"/>
      <c r="BS1183" s="22"/>
      <c r="BT1183" s="22"/>
      <c r="BU1183" s="22"/>
      <c r="BV1183" s="22"/>
      <c r="BW1183" s="22"/>
      <c r="BX1183" s="22"/>
      <c r="BY1183" s="22"/>
      <c r="BZ1183" s="22"/>
      <c r="CA1183" s="22"/>
      <c r="CB1183" s="22"/>
      <c r="CC1183" s="22"/>
      <c r="CD1183" s="22"/>
      <c r="CE1183" s="22"/>
      <c r="CF1183" s="22"/>
      <c r="CG1183" s="22"/>
      <c r="CH1183" s="22"/>
      <c r="CI1183" s="22"/>
      <c r="CJ1183" s="22"/>
      <c r="CK1183" s="22"/>
      <c r="CL1183" s="22"/>
      <c r="CM1183" s="22"/>
      <c r="CN1183" s="22"/>
      <c r="CO1183" s="22"/>
    </row>
    <row r="1184" spans="1:93" s="2" customFormat="1" x14ac:dyDescent="0.3">
      <c r="A1184" s="73" t="s">
        <v>240</v>
      </c>
      <c r="B1184" s="73" t="s">
        <v>349</v>
      </c>
      <c r="C1184" s="75" t="s">
        <v>348</v>
      </c>
      <c r="D1184" s="75" t="s">
        <v>288</v>
      </c>
      <c r="E1184" s="73"/>
      <c r="F1184" s="73"/>
      <c r="G1184" s="73" t="s">
        <v>156</v>
      </c>
      <c r="H1184" s="73" t="s">
        <v>156</v>
      </c>
      <c r="I1184" s="73" t="s">
        <v>467</v>
      </c>
      <c r="J1184" s="73" t="str">
        <f t="shared" si="18"/>
        <v>Large miles</v>
      </c>
      <c r="K1184" s="28">
        <v>0.21418000000000001</v>
      </c>
      <c r="L1184" s="48"/>
      <c r="M1184" s="22"/>
      <c r="N1184" s="22"/>
      <c r="O1184" s="22"/>
      <c r="P1184" s="22"/>
      <c r="Q1184" s="22"/>
      <c r="R1184" s="22"/>
      <c r="S1184" s="22"/>
      <c r="T1184" s="22"/>
      <c r="U1184" s="22"/>
      <c r="V1184" s="22"/>
      <c r="W1184" s="22"/>
      <c r="X1184" s="22"/>
      <c r="Y1184" s="22"/>
      <c r="Z1184" s="22"/>
      <c r="AA1184" s="22"/>
      <c r="AB1184" s="22"/>
      <c r="AC1184" s="22"/>
      <c r="AD1184" s="22"/>
      <c r="AE1184" s="22"/>
      <c r="AF1184" s="22"/>
      <c r="AG1184" s="22"/>
      <c r="AH1184" s="22"/>
      <c r="AI1184" s="22"/>
      <c r="AJ1184" s="22"/>
      <c r="AK1184" s="22"/>
      <c r="AL1184" s="22"/>
      <c r="AM1184" s="22"/>
      <c r="AN1184" s="22"/>
      <c r="AO1184" s="22"/>
      <c r="AP1184" s="22"/>
      <c r="AQ1184" s="22"/>
      <c r="AR1184" s="22"/>
      <c r="AS1184" s="22"/>
      <c r="AT1184" s="22"/>
      <c r="AU1184" s="22"/>
      <c r="AV1184" s="22"/>
      <c r="AW1184" s="22"/>
      <c r="AX1184" s="22"/>
      <c r="AY1184" s="22"/>
      <c r="AZ1184" s="22"/>
      <c r="BA1184" s="22"/>
      <c r="BB1184" s="22"/>
      <c r="BC1184" s="22"/>
      <c r="BD1184" s="22"/>
      <c r="BE1184" s="22"/>
      <c r="BF1184" s="22"/>
      <c r="BG1184" s="22"/>
      <c r="BH1184" s="22"/>
      <c r="BI1184" s="22"/>
      <c r="BJ1184" s="22"/>
      <c r="BK1184" s="22"/>
      <c r="BL1184" s="22"/>
      <c r="BM1184" s="22"/>
      <c r="BN1184" s="22"/>
      <c r="BO1184" s="22"/>
      <c r="BP1184" s="22"/>
      <c r="BQ1184" s="22"/>
      <c r="BR1184" s="22"/>
      <c r="BS1184" s="22"/>
      <c r="BT1184" s="22"/>
      <c r="BU1184" s="22"/>
      <c r="BV1184" s="22"/>
      <c r="BW1184" s="22"/>
      <c r="BX1184" s="22"/>
      <c r="BY1184" s="22"/>
      <c r="BZ1184" s="22"/>
      <c r="CA1184" s="22"/>
      <c r="CB1184" s="22"/>
      <c r="CC1184" s="22"/>
      <c r="CD1184" s="22"/>
      <c r="CE1184" s="22"/>
      <c r="CF1184" s="22"/>
      <c r="CG1184" s="22"/>
      <c r="CH1184" s="22"/>
      <c r="CI1184" s="22"/>
      <c r="CJ1184" s="22"/>
      <c r="CK1184" s="22"/>
      <c r="CL1184" s="22"/>
      <c r="CM1184" s="22"/>
      <c r="CN1184" s="22"/>
      <c r="CO1184" s="22"/>
    </row>
    <row r="1185" spans="1:93" s="2" customFormat="1" x14ac:dyDescent="0.3">
      <c r="A1185" s="73" t="s">
        <v>240</v>
      </c>
      <c r="B1185" s="73" t="s">
        <v>349</v>
      </c>
      <c r="C1185" s="75" t="s">
        <v>348</v>
      </c>
      <c r="D1185" s="75" t="s">
        <v>288</v>
      </c>
      <c r="E1185" s="73"/>
      <c r="F1185" s="73"/>
      <c r="G1185" s="73" t="s">
        <v>156</v>
      </c>
      <c r="H1185" s="73" t="s">
        <v>156</v>
      </c>
      <c r="I1185" s="73" t="s">
        <v>468</v>
      </c>
      <c r="J1185" s="73" t="str">
        <f t="shared" si="18"/>
        <v>Large miles</v>
      </c>
      <c r="K1185" s="28">
        <v>9.7000000000000005E-4</v>
      </c>
      <c r="L1185" s="48"/>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2"/>
      <c r="AS1185" s="22"/>
      <c r="AT1185" s="22"/>
      <c r="AU1185" s="22"/>
      <c r="AV1185" s="22"/>
      <c r="AW1185" s="22"/>
      <c r="AX1185" s="22"/>
      <c r="AY1185" s="22"/>
      <c r="AZ1185" s="22"/>
      <c r="BA1185" s="22"/>
      <c r="BB1185" s="22"/>
      <c r="BC1185" s="22"/>
      <c r="BD1185" s="22"/>
      <c r="BE1185" s="22"/>
      <c r="BF1185" s="22"/>
      <c r="BG1185" s="22"/>
      <c r="BH1185" s="22"/>
      <c r="BI1185" s="22"/>
      <c r="BJ1185" s="22"/>
      <c r="BK1185" s="22"/>
      <c r="BL1185" s="22"/>
      <c r="BM1185" s="22"/>
      <c r="BN1185" s="22"/>
      <c r="BO1185" s="22"/>
      <c r="BP1185" s="22"/>
      <c r="BQ1185" s="22"/>
      <c r="BR1185" s="22"/>
      <c r="BS1185" s="22"/>
      <c r="BT1185" s="22"/>
      <c r="BU1185" s="22"/>
      <c r="BV1185" s="22"/>
      <c r="BW1185" s="22"/>
      <c r="BX1185" s="22"/>
      <c r="BY1185" s="22"/>
      <c r="BZ1185" s="22"/>
      <c r="CA1185" s="22"/>
      <c r="CB1185" s="22"/>
      <c r="CC1185" s="22"/>
      <c r="CD1185" s="22"/>
      <c r="CE1185" s="22"/>
      <c r="CF1185" s="22"/>
      <c r="CG1185" s="22"/>
      <c r="CH1185" s="22"/>
      <c r="CI1185" s="22"/>
      <c r="CJ1185" s="22"/>
      <c r="CK1185" s="22"/>
      <c r="CL1185" s="22"/>
      <c r="CM1185" s="22"/>
      <c r="CN1185" s="22"/>
      <c r="CO1185" s="22"/>
    </row>
    <row r="1186" spans="1:93" s="2" customFormat="1" x14ac:dyDescent="0.3">
      <c r="A1186" s="73" t="s">
        <v>240</v>
      </c>
      <c r="B1186" s="73" t="s">
        <v>349</v>
      </c>
      <c r="C1186" s="75" t="s">
        <v>348</v>
      </c>
      <c r="D1186" s="75" t="s">
        <v>3</v>
      </c>
      <c r="E1186" s="73"/>
      <c r="F1186" s="73"/>
      <c r="G1186" s="73" t="s">
        <v>405</v>
      </c>
      <c r="H1186" s="73" t="s">
        <v>405</v>
      </c>
      <c r="I1186" s="73" t="s">
        <v>465</v>
      </c>
      <c r="J1186" s="73" t="str">
        <f t="shared" si="18"/>
        <v>Average km</v>
      </c>
      <c r="K1186" s="28">
        <v>0.11551</v>
      </c>
      <c r="L1186" s="48"/>
      <c r="M1186" s="22"/>
      <c r="N1186" s="22"/>
      <c r="O1186" s="22"/>
      <c r="P1186" s="22"/>
      <c r="Q1186" s="22"/>
      <c r="R1186" s="22"/>
      <c r="S1186" s="22"/>
      <c r="T1186" s="2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22"/>
      <c r="BA1186" s="22"/>
      <c r="BB1186" s="22"/>
      <c r="BC1186" s="22"/>
      <c r="BD1186" s="22"/>
      <c r="BE1186" s="22"/>
      <c r="BF1186" s="22"/>
      <c r="BG1186" s="22"/>
      <c r="BH1186" s="22"/>
      <c r="BI1186" s="22"/>
      <c r="BJ1186" s="22"/>
      <c r="BK1186" s="22"/>
      <c r="BL1186" s="22"/>
      <c r="BM1186" s="22"/>
      <c r="BN1186" s="22"/>
      <c r="BO1186" s="22"/>
      <c r="BP1186" s="22"/>
      <c r="BQ1186" s="22"/>
      <c r="BR1186" s="22"/>
      <c r="BS1186" s="22"/>
      <c r="BT1186" s="22"/>
      <c r="BU1186" s="22"/>
      <c r="BV1186" s="22"/>
      <c r="BW1186" s="22"/>
      <c r="BX1186" s="22"/>
      <c r="BY1186" s="22"/>
      <c r="BZ1186" s="22"/>
      <c r="CA1186" s="22"/>
      <c r="CB1186" s="22"/>
      <c r="CC1186" s="22"/>
      <c r="CD1186" s="22"/>
      <c r="CE1186" s="22"/>
      <c r="CF1186" s="22"/>
      <c r="CG1186" s="22"/>
      <c r="CH1186" s="22"/>
      <c r="CI1186" s="22"/>
      <c r="CJ1186" s="22"/>
      <c r="CK1186" s="22"/>
      <c r="CL1186" s="22"/>
      <c r="CM1186" s="22"/>
      <c r="CN1186" s="22"/>
      <c r="CO1186" s="22"/>
    </row>
    <row r="1187" spans="1:93" s="2" customFormat="1" x14ac:dyDescent="0.3">
      <c r="A1187" s="73" t="s">
        <v>240</v>
      </c>
      <c r="B1187" s="73" t="s">
        <v>349</v>
      </c>
      <c r="C1187" s="75" t="s">
        <v>348</v>
      </c>
      <c r="D1187" s="75" t="s">
        <v>3</v>
      </c>
      <c r="E1187" s="73"/>
      <c r="F1187" s="73"/>
      <c r="G1187" s="73" t="s">
        <v>405</v>
      </c>
      <c r="H1187" s="73" t="s">
        <v>405</v>
      </c>
      <c r="I1187" s="73" t="s">
        <v>466</v>
      </c>
      <c r="J1187" s="73" t="str">
        <f t="shared" si="18"/>
        <v>Average km</v>
      </c>
      <c r="K1187" s="28">
        <v>1.7799999999999999E-3</v>
      </c>
      <c r="L1187" s="48"/>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c r="BA1187" s="22"/>
      <c r="BB1187" s="22"/>
      <c r="BC1187" s="22"/>
      <c r="BD1187" s="22"/>
      <c r="BE1187" s="22"/>
      <c r="BF1187" s="22"/>
      <c r="BG1187" s="22"/>
      <c r="BH1187" s="22"/>
      <c r="BI1187" s="22"/>
      <c r="BJ1187" s="22"/>
      <c r="BK1187" s="22"/>
      <c r="BL1187" s="22"/>
      <c r="BM1187" s="22"/>
      <c r="BN1187" s="22"/>
      <c r="BO1187" s="22"/>
      <c r="BP1187" s="22"/>
      <c r="BQ1187" s="22"/>
      <c r="BR1187" s="22"/>
      <c r="BS1187" s="22"/>
      <c r="BT1187" s="22"/>
      <c r="BU1187" s="22"/>
      <c r="BV1187" s="22"/>
      <c r="BW1187" s="22"/>
      <c r="BX1187" s="22"/>
      <c r="BY1187" s="22"/>
      <c r="BZ1187" s="22"/>
      <c r="CA1187" s="22"/>
      <c r="CB1187" s="22"/>
      <c r="CC1187" s="22"/>
      <c r="CD1187" s="22"/>
      <c r="CE1187" s="22"/>
      <c r="CF1187" s="22"/>
      <c r="CG1187" s="22"/>
      <c r="CH1187" s="22"/>
      <c r="CI1187" s="22"/>
      <c r="CJ1187" s="22"/>
      <c r="CK1187" s="22"/>
      <c r="CL1187" s="22"/>
      <c r="CM1187" s="22"/>
      <c r="CN1187" s="22"/>
      <c r="CO1187" s="22"/>
    </row>
    <row r="1188" spans="1:93" s="2" customFormat="1" x14ac:dyDescent="0.3">
      <c r="A1188" s="73" t="s">
        <v>240</v>
      </c>
      <c r="B1188" s="73" t="s">
        <v>349</v>
      </c>
      <c r="C1188" s="75" t="s">
        <v>348</v>
      </c>
      <c r="D1188" s="75" t="s">
        <v>3</v>
      </c>
      <c r="E1188" s="73"/>
      <c r="F1188" s="73"/>
      <c r="G1188" s="73" t="s">
        <v>405</v>
      </c>
      <c r="H1188" s="73" t="s">
        <v>405</v>
      </c>
      <c r="I1188" s="73" t="s">
        <v>467</v>
      </c>
      <c r="J1188" s="73" t="str">
        <f t="shared" si="18"/>
        <v>Average km</v>
      </c>
      <c r="K1188" s="28">
        <v>0.11314</v>
      </c>
      <c r="L1188" s="48"/>
      <c r="M1188" s="22"/>
      <c r="N1188" s="22"/>
      <c r="O1188" s="22"/>
      <c r="P1188" s="22"/>
      <c r="Q1188" s="22"/>
      <c r="R1188" s="22"/>
      <c r="S1188" s="22"/>
      <c r="T1188" s="22"/>
      <c r="U1188" s="22"/>
      <c r="V1188" s="22"/>
      <c r="W1188" s="22"/>
      <c r="X1188" s="22"/>
      <c r="Y1188" s="22"/>
      <c r="Z1188" s="22"/>
      <c r="AA1188" s="22"/>
      <c r="AB1188" s="22"/>
      <c r="AC1188" s="22"/>
      <c r="AD1188" s="22"/>
      <c r="AE1188" s="22"/>
      <c r="AF1188" s="22"/>
      <c r="AG1188" s="22"/>
      <c r="AH1188" s="22"/>
      <c r="AI1188" s="22"/>
      <c r="AJ1188" s="22"/>
      <c r="AK1188" s="22"/>
      <c r="AL1188" s="22"/>
      <c r="AM1188" s="22"/>
      <c r="AN1188" s="22"/>
      <c r="AO1188" s="22"/>
      <c r="AP1188" s="22"/>
      <c r="AQ1188" s="22"/>
      <c r="AR1188" s="22"/>
      <c r="AS1188" s="22"/>
      <c r="AT1188" s="22"/>
      <c r="AU1188" s="22"/>
      <c r="AV1188" s="22"/>
      <c r="AW1188" s="22"/>
      <c r="AX1188" s="22"/>
      <c r="AY1188" s="22"/>
      <c r="AZ1188" s="22"/>
      <c r="BA1188" s="22"/>
      <c r="BB1188" s="22"/>
      <c r="BC1188" s="22"/>
      <c r="BD1188" s="22"/>
      <c r="BE1188" s="22"/>
      <c r="BF1188" s="22"/>
      <c r="BG1188" s="22"/>
      <c r="BH1188" s="22"/>
      <c r="BI1188" s="22"/>
      <c r="BJ1188" s="22"/>
      <c r="BK1188" s="22"/>
      <c r="BL1188" s="22"/>
      <c r="BM1188" s="22"/>
      <c r="BN1188" s="22"/>
      <c r="BO1188" s="22"/>
      <c r="BP1188" s="22"/>
      <c r="BQ1188" s="22"/>
      <c r="BR1188" s="22"/>
      <c r="BS1188" s="22"/>
      <c r="BT1188" s="22"/>
      <c r="BU1188" s="22"/>
      <c r="BV1188" s="22"/>
      <c r="BW1188" s="22"/>
      <c r="BX1188" s="22"/>
      <c r="BY1188" s="22"/>
      <c r="BZ1188" s="22"/>
      <c r="CA1188" s="22"/>
      <c r="CB1188" s="22"/>
      <c r="CC1188" s="22"/>
      <c r="CD1188" s="22"/>
      <c r="CE1188" s="22"/>
      <c r="CF1188" s="22"/>
      <c r="CG1188" s="22"/>
      <c r="CH1188" s="22"/>
      <c r="CI1188" s="22"/>
      <c r="CJ1188" s="22"/>
      <c r="CK1188" s="22"/>
      <c r="CL1188" s="22"/>
      <c r="CM1188" s="22"/>
      <c r="CN1188" s="22"/>
      <c r="CO1188" s="22"/>
    </row>
    <row r="1189" spans="1:93" s="2" customFormat="1" x14ac:dyDescent="0.3">
      <c r="A1189" s="73" t="s">
        <v>240</v>
      </c>
      <c r="B1189" s="73" t="s">
        <v>349</v>
      </c>
      <c r="C1189" s="75" t="s">
        <v>348</v>
      </c>
      <c r="D1189" s="75" t="s">
        <v>3</v>
      </c>
      <c r="E1189" s="73"/>
      <c r="F1189" s="73"/>
      <c r="G1189" s="73" t="s">
        <v>405</v>
      </c>
      <c r="H1189" s="73" t="s">
        <v>405</v>
      </c>
      <c r="I1189" s="73" t="s">
        <v>468</v>
      </c>
      <c r="J1189" s="73" t="str">
        <f t="shared" si="18"/>
        <v>Average km</v>
      </c>
      <c r="K1189" s="28">
        <v>5.9000000000000003E-4</v>
      </c>
      <c r="L1189" s="48"/>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c r="BA1189" s="22"/>
      <c r="BB1189" s="22"/>
      <c r="BC1189" s="22"/>
      <c r="BD1189" s="22"/>
      <c r="BE1189" s="22"/>
      <c r="BF1189" s="22"/>
      <c r="BG1189" s="22"/>
      <c r="BH1189" s="22"/>
      <c r="BI1189" s="22"/>
      <c r="BJ1189" s="22"/>
      <c r="BK1189" s="22"/>
      <c r="BL1189" s="22"/>
      <c r="BM1189" s="22"/>
      <c r="BN1189" s="22"/>
      <c r="BO1189" s="22"/>
      <c r="BP1189" s="22"/>
      <c r="BQ1189" s="22"/>
      <c r="BR1189" s="22"/>
      <c r="BS1189" s="22"/>
      <c r="BT1189" s="22"/>
      <c r="BU1189" s="22"/>
      <c r="BV1189" s="22"/>
      <c r="BW1189" s="22"/>
      <c r="BX1189" s="22"/>
      <c r="BY1189" s="22"/>
      <c r="BZ1189" s="22"/>
      <c r="CA1189" s="22"/>
      <c r="CB1189" s="22"/>
      <c r="CC1189" s="22"/>
      <c r="CD1189" s="22"/>
      <c r="CE1189" s="22"/>
      <c r="CF1189" s="22"/>
      <c r="CG1189" s="22"/>
      <c r="CH1189" s="22"/>
      <c r="CI1189" s="22"/>
      <c r="CJ1189" s="22"/>
      <c r="CK1189" s="22"/>
      <c r="CL1189" s="22"/>
      <c r="CM1189" s="22"/>
      <c r="CN1189" s="22"/>
      <c r="CO1189" s="22"/>
    </row>
    <row r="1190" spans="1:93" s="2" customFormat="1" x14ac:dyDescent="0.3">
      <c r="A1190" s="73" t="s">
        <v>240</v>
      </c>
      <c r="B1190" s="73" t="s">
        <v>349</v>
      </c>
      <c r="C1190" s="75" t="s">
        <v>348</v>
      </c>
      <c r="D1190" s="75" t="s">
        <v>3</v>
      </c>
      <c r="E1190" s="73"/>
      <c r="F1190" s="73"/>
      <c r="G1190" s="73" t="s">
        <v>156</v>
      </c>
      <c r="H1190" s="73" t="s">
        <v>156</v>
      </c>
      <c r="I1190" s="73" t="s">
        <v>465</v>
      </c>
      <c r="J1190" s="73" t="str">
        <f t="shared" si="18"/>
        <v>Average miles</v>
      </c>
      <c r="K1190" s="33">
        <v>0.18589</v>
      </c>
      <c r="L1190" s="48"/>
      <c r="M1190" s="22"/>
      <c r="N1190" s="22"/>
      <c r="O1190" s="22"/>
      <c r="P1190" s="22"/>
      <c r="Q1190" s="22"/>
      <c r="R1190" s="22"/>
      <c r="S1190" s="22"/>
      <c r="T1190" s="22"/>
      <c r="U1190" s="22"/>
      <c r="V1190" s="22"/>
      <c r="W1190" s="22"/>
      <c r="X1190" s="22"/>
      <c r="Y1190" s="22"/>
      <c r="Z1190" s="22"/>
      <c r="AA1190" s="22"/>
      <c r="AB1190" s="22"/>
      <c r="AC1190" s="22"/>
      <c r="AD1190" s="22"/>
      <c r="AE1190" s="22"/>
      <c r="AF1190" s="22"/>
      <c r="AG1190" s="22"/>
      <c r="AH1190" s="22"/>
      <c r="AI1190" s="22"/>
      <c r="AJ1190" s="22"/>
      <c r="AK1190" s="22"/>
      <c r="AL1190" s="22"/>
      <c r="AM1190" s="22"/>
      <c r="AN1190" s="22"/>
      <c r="AO1190" s="22"/>
      <c r="AP1190" s="22"/>
      <c r="AQ1190" s="22"/>
      <c r="AR1190" s="22"/>
      <c r="AS1190" s="22"/>
      <c r="AT1190" s="22"/>
      <c r="AU1190" s="22"/>
      <c r="AV1190" s="22"/>
      <c r="AW1190" s="22"/>
      <c r="AX1190" s="22"/>
      <c r="AY1190" s="22"/>
      <c r="AZ1190" s="22"/>
      <c r="BA1190" s="22"/>
      <c r="BB1190" s="22"/>
      <c r="BC1190" s="22"/>
      <c r="BD1190" s="22"/>
      <c r="BE1190" s="22"/>
      <c r="BF1190" s="22"/>
      <c r="BG1190" s="22"/>
      <c r="BH1190" s="22"/>
      <c r="BI1190" s="22"/>
      <c r="BJ1190" s="22"/>
      <c r="BK1190" s="22"/>
      <c r="BL1190" s="22"/>
      <c r="BM1190" s="22"/>
      <c r="BN1190" s="22"/>
      <c r="BO1190" s="22"/>
      <c r="BP1190" s="22"/>
      <c r="BQ1190" s="22"/>
      <c r="BR1190" s="22"/>
      <c r="BS1190" s="22"/>
      <c r="BT1190" s="22"/>
      <c r="BU1190" s="22"/>
      <c r="BV1190" s="22"/>
      <c r="BW1190" s="22"/>
      <c r="BX1190" s="22"/>
      <c r="BY1190" s="22"/>
      <c r="BZ1190" s="22"/>
      <c r="CA1190" s="22"/>
      <c r="CB1190" s="22"/>
      <c r="CC1190" s="22"/>
      <c r="CD1190" s="22"/>
      <c r="CE1190" s="22"/>
      <c r="CF1190" s="22"/>
      <c r="CG1190" s="22"/>
      <c r="CH1190" s="22"/>
      <c r="CI1190" s="22"/>
      <c r="CJ1190" s="22"/>
      <c r="CK1190" s="22"/>
      <c r="CL1190" s="22"/>
      <c r="CM1190" s="22"/>
      <c r="CN1190" s="22"/>
      <c r="CO1190" s="22"/>
    </row>
    <row r="1191" spans="1:93" s="2" customFormat="1" x14ac:dyDescent="0.3">
      <c r="A1191" s="73" t="s">
        <v>240</v>
      </c>
      <c r="B1191" s="73" t="s">
        <v>349</v>
      </c>
      <c r="C1191" s="75" t="s">
        <v>348</v>
      </c>
      <c r="D1191" s="75" t="s">
        <v>3</v>
      </c>
      <c r="E1191" s="73"/>
      <c r="F1191" s="73"/>
      <c r="G1191" s="73" t="s">
        <v>156</v>
      </c>
      <c r="H1191" s="73" t="s">
        <v>156</v>
      </c>
      <c r="I1191" s="73" t="s">
        <v>466</v>
      </c>
      <c r="J1191" s="73" t="str">
        <f t="shared" si="18"/>
        <v>Average miles</v>
      </c>
      <c r="K1191" s="33">
        <v>2.8600000000000001E-3</v>
      </c>
      <c r="L1191" s="48"/>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2"/>
      <c r="AS1191" s="22"/>
      <c r="AT1191" s="22"/>
      <c r="AU1191" s="22"/>
      <c r="AV1191" s="22"/>
      <c r="AW1191" s="22"/>
      <c r="AX1191" s="22"/>
      <c r="AY1191" s="22"/>
      <c r="AZ1191" s="22"/>
      <c r="BA1191" s="22"/>
      <c r="BB1191" s="22"/>
      <c r="BC1191" s="22"/>
      <c r="BD1191" s="22"/>
      <c r="BE1191" s="22"/>
      <c r="BF1191" s="22"/>
      <c r="BG1191" s="22"/>
      <c r="BH1191" s="22"/>
      <c r="BI1191" s="22"/>
      <c r="BJ1191" s="22"/>
      <c r="BK1191" s="22"/>
      <c r="BL1191" s="22"/>
      <c r="BM1191" s="22"/>
      <c r="BN1191" s="22"/>
      <c r="BO1191" s="22"/>
      <c r="BP1191" s="22"/>
      <c r="BQ1191" s="22"/>
      <c r="BR1191" s="22"/>
      <c r="BS1191" s="22"/>
      <c r="BT1191" s="22"/>
      <c r="BU1191" s="22"/>
      <c r="BV1191" s="22"/>
      <c r="BW1191" s="22"/>
      <c r="BX1191" s="22"/>
      <c r="BY1191" s="22"/>
      <c r="BZ1191" s="22"/>
      <c r="CA1191" s="22"/>
      <c r="CB1191" s="22"/>
      <c r="CC1191" s="22"/>
      <c r="CD1191" s="22"/>
      <c r="CE1191" s="22"/>
      <c r="CF1191" s="22"/>
      <c r="CG1191" s="22"/>
      <c r="CH1191" s="22"/>
      <c r="CI1191" s="22"/>
      <c r="CJ1191" s="22"/>
      <c r="CK1191" s="22"/>
      <c r="CL1191" s="22"/>
      <c r="CM1191" s="22"/>
      <c r="CN1191" s="22"/>
      <c r="CO1191" s="22"/>
    </row>
    <row r="1192" spans="1:93" s="2" customFormat="1" x14ac:dyDescent="0.3">
      <c r="A1192" s="114" t="s">
        <v>240</v>
      </c>
      <c r="B1192" s="114" t="s">
        <v>349</v>
      </c>
      <c r="C1192" s="78" t="s">
        <v>348</v>
      </c>
      <c r="D1192" s="78" t="s">
        <v>3</v>
      </c>
      <c r="E1192" s="114"/>
      <c r="F1192" s="114"/>
      <c r="G1192" s="114" t="s">
        <v>156</v>
      </c>
      <c r="H1192" s="114" t="s">
        <v>156</v>
      </c>
      <c r="I1192" s="114" t="s">
        <v>467</v>
      </c>
      <c r="J1192" s="114" t="str">
        <f t="shared" si="18"/>
        <v>Average miles</v>
      </c>
      <c r="K1192" s="28">
        <v>0.18207999999999999</v>
      </c>
      <c r="L1192" s="48"/>
      <c r="M1192" s="22"/>
      <c r="N1192" s="22"/>
      <c r="O1192" s="22"/>
      <c r="P1192" s="22"/>
      <c r="Q1192" s="22"/>
      <c r="R1192" s="22"/>
      <c r="S1192" s="22"/>
      <c r="T1192" s="22"/>
      <c r="U1192" s="22"/>
      <c r="V1192" s="22"/>
      <c r="W1192" s="22"/>
      <c r="X1192" s="22"/>
      <c r="Y1192" s="22"/>
      <c r="Z1192" s="22"/>
      <c r="AA1192" s="22"/>
      <c r="AB1192" s="22"/>
      <c r="AC1192" s="22"/>
      <c r="AD1192" s="22"/>
      <c r="AE1192" s="22"/>
      <c r="AF1192" s="22"/>
      <c r="AG1192" s="22"/>
      <c r="AH1192" s="22"/>
      <c r="AI1192" s="22"/>
      <c r="AJ1192" s="22"/>
      <c r="AK1192" s="22"/>
      <c r="AL1192" s="22"/>
      <c r="AM1192" s="22"/>
      <c r="AN1192" s="22"/>
      <c r="AO1192" s="22"/>
      <c r="AP1192" s="22"/>
      <c r="AQ1192" s="22"/>
      <c r="AR1192" s="22"/>
      <c r="AS1192" s="22"/>
      <c r="AT1192" s="22"/>
      <c r="AU1192" s="22"/>
      <c r="AV1192" s="22"/>
      <c r="AW1192" s="22"/>
      <c r="AX1192" s="22"/>
      <c r="AY1192" s="22"/>
      <c r="AZ1192" s="22"/>
      <c r="BA1192" s="22"/>
      <c r="BB1192" s="22"/>
      <c r="BC1192" s="22"/>
      <c r="BD1192" s="22"/>
      <c r="BE1192" s="22"/>
      <c r="BF1192" s="22"/>
      <c r="BG1192" s="22"/>
      <c r="BH1192" s="22"/>
      <c r="BI1192" s="22"/>
      <c r="BJ1192" s="22"/>
      <c r="BK1192" s="22"/>
      <c r="BL1192" s="22"/>
      <c r="BM1192" s="22"/>
      <c r="BN1192" s="22"/>
      <c r="BO1192" s="22"/>
      <c r="BP1192" s="22"/>
      <c r="BQ1192" s="22"/>
      <c r="BR1192" s="22"/>
      <c r="BS1192" s="22"/>
      <c r="BT1192" s="22"/>
      <c r="BU1192" s="22"/>
      <c r="BV1192" s="22"/>
      <c r="BW1192" s="22"/>
      <c r="BX1192" s="22"/>
      <c r="BY1192" s="22"/>
      <c r="BZ1192" s="22"/>
      <c r="CA1192" s="22"/>
      <c r="CB1192" s="22"/>
      <c r="CC1192" s="22"/>
      <c r="CD1192" s="22"/>
      <c r="CE1192" s="22"/>
      <c r="CF1192" s="22"/>
      <c r="CG1192" s="22"/>
      <c r="CH1192" s="22"/>
      <c r="CI1192" s="22"/>
      <c r="CJ1192" s="22"/>
      <c r="CK1192" s="22"/>
      <c r="CL1192" s="22"/>
      <c r="CM1192" s="22"/>
      <c r="CN1192" s="22"/>
      <c r="CO1192" s="22"/>
    </row>
    <row r="1193" spans="1:93" ht="15" thickBot="1" x14ac:dyDescent="0.35">
      <c r="A1193" s="84" t="s">
        <v>240</v>
      </c>
      <c r="B1193" s="84" t="s">
        <v>349</v>
      </c>
      <c r="C1193" s="76" t="s">
        <v>348</v>
      </c>
      <c r="D1193" s="76" t="s">
        <v>3</v>
      </c>
      <c r="E1193" s="84"/>
      <c r="F1193" s="84"/>
      <c r="G1193" s="84" t="s">
        <v>156</v>
      </c>
      <c r="H1193" s="84" t="s">
        <v>156</v>
      </c>
      <c r="I1193" s="84" t="s">
        <v>468</v>
      </c>
      <c r="J1193" s="84" t="str">
        <f t="shared" si="18"/>
        <v>Average miles</v>
      </c>
      <c r="K1193" s="34">
        <v>9.5E-4</v>
      </c>
    </row>
    <row r="1194" spans="1:93" s="2" customFormat="1" x14ac:dyDescent="0.3">
      <c r="A1194" s="86" t="s">
        <v>240</v>
      </c>
      <c r="B1194" s="86" t="s">
        <v>338</v>
      </c>
      <c r="C1194" s="77" t="s">
        <v>0</v>
      </c>
      <c r="D1194" s="77" t="s">
        <v>25</v>
      </c>
      <c r="E1194" s="86"/>
      <c r="F1194" s="86" t="s">
        <v>412</v>
      </c>
      <c r="G1194" s="86" t="s">
        <v>405</v>
      </c>
      <c r="H1194" s="86" t="s">
        <v>405</v>
      </c>
      <c r="I1194" s="86" t="s">
        <v>465</v>
      </c>
      <c r="J1194" s="86" t="str">
        <f t="shared" si="18"/>
        <v>Class I (up to 1.305 tonnes) km</v>
      </c>
      <c r="K1194" s="28">
        <v>0.14954999999999999</v>
      </c>
      <c r="L1194" s="48"/>
      <c r="M1194" s="22"/>
      <c r="N1194" s="22"/>
      <c r="O1194" s="22"/>
      <c r="P1194" s="22"/>
      <c r="Q1194" s="22"/>
      <c r="R1194" s="22"/>
      <c r="S1194" s="22"/>
      <c r="T1194" s="22"/>
      <c r="U1194" s="22"/>
      <c r="V1194" s="22"/>
      <c r="W1194" s="22"/>
      <c r="X1194" s="22"/>
      <c r="Y1194" s="22"/>
      <c r="Z1194" s="22"/>
      <c r="AA1194" s="22"/>
      <c r="AB1194" s="22"/>
      <c r="AC1194" s="22"/>
      <c r="AD1194" s="22"/>
      <c r="AE1194" s="22"/>
      <c r="AF1194" s="22"/>
      <c r="AG1194" s="22"/>
      <c r="AH1194" s="22"/>
      <c r="AI1194" s="22"/>
      <c r="AJ1194" s="22"/>
      <c r="AK1194" s="22"/>
      <c r="AL1194" s="22"/>
      <c r="AM1194" s="22"/>
      <c r="AN1194" s="22"/>
      <c r="AO1194" s="22"/>
      <c r="AP1194" s="22"/>
      <c r="AQ1194" s="22"/>
      <c r="AR1194" s="22"/>
      <c r="AS1194" s="22"/>
      <c r="AT1194" s="22"/>
      <c r="AU1194" s="22"/>
      <c r="AV1194" s="22"/>
      <c r="AW1194" s="22"/>
      <c r="AX1194" s="22"/>
      <c r="AY1194" s="22"/>
      <c r="AZ1194" s="22"/>
      <c r="BA1194" s="22"/>
      <c r="BB1194" s="22"/>
      <c r="BC1194" s="22"/>
      <c r="BD1194" s="22"/>
      <c r="BE1194" s="22"/>
      <c r="BF1194" s="22"/>
      <c r="BG1194" s="22"/>
      <c r="BH1194" s="22"/>
      <c r="BI1194" s="22"/>
      <c r="BJ1194" s="22"/>
      <c r="BK1194" s="22"/>
      <c r="BL1194" s="22"/>
      <c r="BM1194" s="22"/>
      <c r="BN1194" s="22"/>
      <c r="BO1194" s="22"/>
      <c r="BP1194" s="22"/>
      <c r="BQ1194" s="22"/>
      <c r="BR1194" s="22"/>
      <c r="BS1194" s="22"/>
      <c r="BT1194" s="22"/>
      <c r="BU1194" s="22"/>
      <c r="BV1194" s="22"/>
      <c r="BW1194" s="22"/>
      <c r="BX1194" s="22"/>
      <c r="BY1194" s="22"/>
      <c r="BZ1194" s="22"/>
      <c r="CA1194" s="22"/>
      <c r="CB1194" s="22"/>
      <c r="CC1194" s="22"/>
      <c r="CD1194" s="22"/>
      <c r="CE1194" s="22"/>
      <c r="CF1194" s="22"/>
      <c r="CG1194" s="22"/>
      <c r="CH1194" s="22"/>
      <c r="CI1194" s="22"/>
      <c r="CJ1194" s="22"/>
      <c r="CK1194" s="22"/>
      <c r="CL1194" s="22"/>
      <c r="CM1194" s="22"/>
      <c r="CN1194" s="22"/>
      <c r="CO1194" s="22"/>
    </row>
    <row r="1195" spans="1:93" s="2" customFormat="1" x14ac:dyDescent="0.3">
      <c r="A1195" s="73" t="s">
        <v>240</v>
      </c>
      <c r="B1195" s="73" t="s">
        <v>338</v>
      </c>
      <c r="C1195" s="75" t="s">
        <v>0</v>
      </c>
      <c r="D1195" s="75" t="s">
        <v>25</v>
      </c>
      <c r="E1195" s="73"/>
      <c r="F1195" s="73" t="s">
        <v>412</v>
      </c>
      <c r="G1195" s="73" t="s">
        <v>405</v>
      </c>
      <c r="H1195" s="73" t="s">
        <v>405</v>
      </c>
      <c r="I1195" s="73" t="s">
        <v>466</v>
      </c>
      <c r="J1195" s="73" t="str">
        <f t="shared" si="18"/>
        <v>Class I (up to 1.305 tonnes) km</v>
      </c>
      <c r="K1195" s="28">
        <v>1.0000000000000001E-5</v>
      </c>
      <c r="L1195" s="48"/>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c r="BA1195" s="22"/>
      <c r="BB1195" s="22"/>
      <c r="BC1195" s="22"/>
      <c r="BD1195" s="22"/>
      <c r="BE1195" s="22"/>
      <c r="BF1195" s="22"/>
      <c r="BG1195" s="22"/>
      <c r="BH1195" s="22"/>
      <c r="BI1195" s="22"/>
      <c r="BJ1195" s="22"/>
      <c r="BK1195" s="22"/>
      <c r="BL1195" s="22"/>
      <c r="BM1195" s="22"/>
      <c r="BN1195" s="22"/>
      <c r="BO1195" s="22"/>
      <c r="BP1195" s="22"/>
      <c r="BQ1195" s="22"/>
      <c r="BR1195" s="22"/>
      <c r="BS1195" s="22"/>
      <c r="BT1195" s="22"/>
      <c r="BU1195" s="22"/>
      <c r="BV1195" s="22"/>
      <c r="BW1195" s="22"/>
      <c r="BX1195" s="22"/>
      <c r="BY1195" s="22"/>
      <c r="BZ1195" s="22"/>
      <c r="CA1195" s="22"/>
      <c r="CB1195" s="22"/>
      <c r="CC1195" s="22"/>
      <c r="CD1195" s="22"/>
      <c r="CE1195" s="22"/>
      <c r="CF1195" s="22"/>
      <c r="CG1195" s="22"/>
      <c r="CH1195" s="22"/>
      <c r="CI1195" s="22"/>
      <c r="CJ1195" s="22"/>
      <c r="CK1195" s="22"/>
      <c r="CL1195" s="22"/>
      <c r="CM1195" s="22"/>
      <c r="CN1195" s="22"/>
      <c r="CO1195" s="22"/>
    </row>
    <row r="1196" spans="1:93" s="2" customFormat="1" x14ac:dyDescent="0.3">
      <c r="A1196" s="73" t="s">
        <v>240</v>
      </c>
      <c r="B1196" s="73" t="s">
        <v>338</v>
      </c>
      <c r="C1196" s="75" t="s">
        <v>0</v>
      </c>
      <c r="D1196" s="75" t="s">
        <v>25</v>
      </c>
      <c r="E1196" s="73"/>
      <c r="F1196" s="73" t="s">
        <v>412</v>
      </c>
      <c r="G1196" s="73" t="s">
        <v>405</v>
      </c>
      <c r="H1196" s="73" t="s">
        <v>405</v>
      </c>
      <c r="I1196" s="73" t="s">
        <v>467</v>
      </c>
      <c r="J1196" s="73" t="str">
        <f t="shared" si="18"/>
        <v>Class I (up to 1.305 tonnes) km</v>
      </c>
      <c r="K1196" s="28">
        <v>0.1477</v>
      </c>
      <c r="L1196" s="48"/>
      <c r="M1196" s="22"/>
      <c r="N1196" s="22"/>
      <c r="O1196" s="22"/>
      <c r="P1196" s="22"/>
      <c r="Q1196" s="22"/>
      <c r="R1196" s="22"/>
      <c r="S1196" s="22"/>
      <c r="T1196" s="22"/>
      <c r="U1196" s="22"/>
      <c r="V1196" s="22"/>
      <c r="W1196" s="22"/>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22"/>
      <c r="BA1196" s="22"/>
      <c r="BB1196" s="22"/>
      <c r="BC1196" s="22"/>
      <c r="BD1196" s="22"/>
      <c r="BE1196" s="22"/>
      <c r="BF1196" s="22"/>
      <c r="BG1196" s="22"/>
      <c r="BH1196" s="22"/>
      <c r="BI1196" s="22"/>
      <c r="BJ1196" s="22"/>
      <c r="BK1196" s="22"/>
      <c r="BL1196" s="22"/>
      <c r="BM1196" s="22"/>
      <c r="BN1196" s="22"/>
      <c r="BO1196" s="22"/>
      <c r="BP1196" s="22"/>
      <c r="BQ1196" s="22"/>
      <c r="BR1196" s="22"/>
      <c r="BS1196" s="22"/>
      <c r="BT1196" s="22"/>
      <c r="BU1196" s="22"/>
      <c r="BV1196" s="22"/>
      <c r="BW1196" s="22"/>
      <c r="BX1196" s="22"/>
      <c r="BY1196" s="22"/>
      <c r="BZ1196" s="22"/>
      <c r="CA1196" s="22"/>
      <c r="CB1196" s="22"/>
      <c r="CC1196" s="22"/>
      <c r="CD1196" s="22"/>
      <c r="CE1196" s="22"/>
      <c r="CF1196" s="22"/>
      <c r="CG1196" s="22"/>
      <c r="CH1196" s="22"/>
      <c r="CI1196" s="22"/>
      <c r="CJ1196" s="22"/>
      <c r="CK1196" s="22"/>
      <c r="CL1196" s="22"/>
      <c r="CM1196" s="22"/>
      <c r="CN1196" s="22"/>
      <c r="CO1196" s="22"/>
    </row>
    <row r="1197" spans="1:93" s="2" customFormat="1" x14ac:dyDescent="0.3">
      <c r="A1197" s="73" t="s">
        <v>240</v>
      </c>
      <c r="B1197" s="73" t="s">
        <v>338</v>
      </c>
      <c r="C1197" s="75" t="s">
        <v>0</v>
      </c>
      <c r="D1197" s="75" t="s">
        <v>25</v>
      </c>
      <c r="E1197" s="73"/>
      <c r="F1197" s="73" t="s">
        <v>412</v>
      </c>
      <c r="G1197" s="73" t="s">
        <v>405</v>
      </c>
      <c r="H1197" s="73" t="s">
        <v>405</v>
      </c>
      <c r="I1197" s="73" t="s">
        <v>468</v>
      </c>
      <c r="J1197" s="73" t="str">
        <f t="shared" si="18"/>
        <v>Class I (up to 1.305 tonnes) km</v>
      </c>
      <c r="K1197" s="28">
        <v>1.8400000000000001E-3</v>
      </c>
      <c r="L1197" s="48"/>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22"/>
      <c r="BA1197" s="22"/>
      <c r="BB1197" s="22"/>
      <c r="BC1197" s="22"/>
      <c r="BD1197" s="22"/>
      <c r="BE1197" s="22"/>
      <c r="BF1197" s="22"/>
      <c r="BG1197" s="22"/>
      <c r="BH1197" s="22"/>
      <c r="BI1197" s="22"/>
      <c r="BJ1197" s="22"/>
      <c r="BK1197" s="22"/>
      <c r="BL1197" s="22"/>
      <c r="BM1197" s="22"/>
      <c r="BN1197" s="22"/>
      <c r="BO1197" s="22"/>
      <c r="BP1197" s="22"/>
      <c r="BQ1197" s="22"/>
      <c r="BR1197" s="22"/>
      <c r="BS1197" s="22"/>
      <c r="BT1197" s="22"/>
      <c r="BU1197" s="22"/>
      <c r="BV1197" s="22"/>
      <c r="BW1197" s="22"/>
      <c r="BX1197" s="22"/>
      <c r="BY1197" s="22"/>
      <c r="BZ1197" s="22"/>
      <c r="CA1197" s="22"/>
      <c r="CB1197" s="22"/>
      <c r="CC1197" s="22"/>
      <c r="CD1197" s="22"/>
      <c r="CE1197" s="22"/>
      <c r="CF1197" s="22"/>
      <c r="CG1197" s="22"/>
      <c r="CH1197" s="22"/>
      <c r="CI1197" s="22"/>
      <c r="CJ1197" s="22"/>
      <c r="CK1197" s="22"/>
      <c r="CL1197" s="22"/>
      <c r="CM1197" s="22"/>
      <c r="CN1197" s="22"/>
      <c r="CO1197" s="22"/>
    </row>
    <row r="1198" spans="1:93" s="2" customFormat="1" x14ac:dyDescent="0.3">
      <c r="A1198" s="73" t="s">
        <v>240</v>
      </c>
      <c r="B1198" s="73" t="s">
        <v>338</v>
      </c>
      <c r="C1198" s="75" t="s">
        <v>0</v>
      </c>
      <c r="D1198" s="75" t="s">
        <v>25</v>
      </c>
      <c r="E1198" s="73"/>
      <c r="F1198" s="73" t="s">
        <v>412</v>
      </c>
      <c r="G1198" s="73" t="s">
        <v>156</v>
      </c>
      <c r="H1198" s="73" t="s">
        <v>156</v>
      </c>
      <c r="I1198" s="73" t="s">
        <v>465</v>
      </c>
      <c r="J1198" s="73" t="str">
        <f t="shared" si="18"/>
        <v>Class I (up to 1.305 tonnes) miles</v>
      </c>
      <c r="K1198" s="28">
        <v>0.24068000000000001</v>
      </c>
      <c r="L1198" s="48"/>
      <c r="M1198" s="22"/>
      <c r="N1198" s="22"/>
      <c r="O1198" s="22"/>
      <c r="P1198" s="22"/>
      <c r="Q1198" s="22"/>
      <c r="R1198" s="22"/>
      <c r="S1198" s="22"/>
      <c r="T1198" s="22"/>
      <c r="U1198" s="22"/>
      <c r="V1198" s="22"/>
      <c r="W1198" s="22"/>
      <c r="X1198" s="22"/>
      <c r="Y1198" s="22"/>
      <c r="Z1198" s="22"/>
      <c r="AA1198" s="22"/>
      <c r="AB1198" s="22"/>
      <c r="AC1198" s="22"/>
      <c r="AD1198" s="22"/>
      <c r="AE1198" s="22"/>
      <c r="AF1198" s="22"/>
      <c r="AG1198" s="22"/>
      <c r="AH1198" s="22"/>
      <c r="AI1198" s="22"/>
      <c r="AJ1198" s="22"/>
      <c r="AK1198" s="22"/>
      <c r="AL1198" s="22"/>
      <c r="AM1198" s="22"/>
      <c r="AN1198" s="22"/>
      <c r="AO1198" s="22"/>
      <c r="AP1198" s="22"/>
      <c r="AQ1198" s="22"/>
      <c r="AR1198" s="22"/>
      <c r="AS1198" s="22"/>
      <c r="AT1198" s="22"/>
      <c r="AU1198" s="22"/>
      <c r="AV1198" s="22"/>
      <c r="AW1198" s="22"/>
      <c r="AX1198" s="22"/>
      <c r="AY1198" s="22"/>
      <c r="AZ1198" s="22"/>
      <c r="BA1198" s="22"/>
      <c r="BB1198" s="22"/>
      <c r="BC1198" s="22"/>
      <c r="BD1198" s="22"/>
      <c r="BE1198" s="22"/>
      <c r="BF1198" s="22"/>
      <c r="BG1198" s="22"/>
      <c r="BH1198" s="22"/>
      <c r="BI1198" s="22"/>
      <c r="BJ1198" s="22"/>
      <c r="BK1198" s="22"/>
      <c r="BL1198" s="22"/>
      <c r="BM1198" s="22"/>
      <c r="BN1198" s="22"/>
      <c r="BO1198" s="22"/>
      <c r="BP1198" s="22"/>
      <c r="BQ1198" s="22"/>
      <c r="BR1198" s="22"/>
      <c r="BS1198" s="22"/>
      <c r="BT1198" s="22"/>
      <c r="BU1198" s="22"/>
      <c r="BV1198" s="22"/>
      <c r="BW1198" s="22"/>
      <c r="BX1198" s="22"/>
      <c r="BY1198" s="22"/>
      <c r="BZ1198" s="22"/>
      <c r="CA1198" s="22"/>
      <c r="CB1198" s="22"/>
      <c r="CC1198" s="22"/>
      <c r="CD1198" s="22"/>
      <c r="CE1198" s="22"/>
      <c r="CF1198" s="22"/>
      <c r="CG1198" s="22"/>
      <c r="CH1198" s="22"/>
      <c r="CI1198" s="22"/>
      <c r="CJ1198" s="22"/>
      <c r="CK1198" s="22"/>
      <c r="CL1198" s="22"/>
      <c r="CM1198" s="22"/>
      <c r="CN1198" s="22"/>
      <c r="CO1198" s="22"/>
    </row>
    <row r="1199" spans="1:93" s="2" customFormat="1" x14ac:dyDescent="0.3">
      <c r="A1199" s="73" t="s">
        <v>240</v>
      </c>
      <c r="B1199" s="73" t="s">
        <v>338</v>
      </c>
      <c r="C1199" s="75" t="s">
        <v>0</v>
      </c>
      <c r="D1199" s="75" t="s">
        <v>25</v>
      </c>
      <c r="E1199" s="73"/>
      <c r="F1199" s="73" t="s">
        <v>412</v>
      </c>
      <c r="G1199" s="73" t="s">
        <v>156</v>
      </c>
      <c r="H1199" s="73" t="s">
        <v>156</v>
      </c>
      <c r="I1199" s="73" t="s">
        <v>466</v>
      </c>
      <c r="J1199" s="73" t="str">
        <f t="shared" si="18"/>
        <v>Class I (up to 1.305 tonnes) miles</v>
      </c>
      <c r="K1199" s="28">
        <v>1.0000000000000001E-5</v>
      </c>
      <c r="L1199" s="48"/>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2"/>
      <c r="AS1199" s="22"/>
      <c r="AT1199" s="22"/>
      <c r="AU1199" s="22"/>
      <c r="AV1199" s="22"/>
      <c r="AW1199" s="22"/>
      <c r="AX1199" s="22"/>
      <c r="AY1199" s="22"/>
      <c r="AZ1199" s="22"/>
      <c r="BA1199" s="22"/>
      <c r="BB1199" s="22"/>
      <c r="BC1199" s="22"/>
      <c r="BD1199" s="22"/>
      <c r="BE1199" s="22"/>
      <c r="BF1199" s="22"/>
      <c r="BG1199" s="22"/>
      <c r="BH1199" s="22"/>
      <c r="BI1199" s="22"/>
      <c r="BJ1199" s="22"/>
      <c r="BK1199" s="22"/>
      <c r="BL1199" s="22"/>
      <c r="BM1199" s="22"/>
      <c r="BN1199" s="22"/>
      <c r="BO1199" s="22"/>
      <c r="BP1199" s="22"/>
      <c r="BQ1199" s="22"/>
      <c r="BR1199" s="22"/>
      <c r="BS1199" s="22"/>
      <c r="BT1199" s="22"/>
      <c r="BU1199" s="22"/>
      <c r="BV1199" s="22"/>
      <c r="BW1199" s="22"/>
      <c r="BX1199" s="22"/>
      <c r="BY1199" s="22"/>
      <c r="BZ1199" s="22"/>
      <c r="CA1199" s="22"/>
      <c r="CB1199" s="22"/>
      <c r="CC1199" s="22"/>
      <c r="CD1199" s="22"/>
      <c r="CE1199" s="22"/>
      <c r="CF1199" s="22"/>
      <c r="CG1199" s="22"/>
      <c r="CH1199" s="22"/>
      <c r="CI1199" s="22"/>
      <c r="CJ1199" s="22"/>
      <c r="CK1199" s="22"/>
      <c r="CL1199" s="22"/>
      <c r="CM1199" s="22"/>
      <c r="CN1199" s="22"/>
      <c r="CO1199" s="22"/>
    </row>
    <row r="1200" spans="1:93" s="2" customFormat="1" x14ac:dyDescent="0.3">
      <c r="A1200" s="73" t="s">
        <v>240</v>
      </c>
      <c r="B1200" s="73" t="s">
        <v>338</v>
      </c>
      <c r="C1200" s="75" t="s">
        <v>0</v>
      </c>
      <c r="D1200" s="75" t="s">
        <v>25</v>
      </c>
      <c r="E1200" s="73"/>
      <c r="F1200" s="73" t="s">
        <v>412</v>
      </c>
      <c r="G1200" s="73" t="s">
        <v>156</v>
      </c>
      <c r="H1200" s="73" t="s">
        <v>156</v>
      </c>
      <c r="I1200" s="73" t="s">
        <v>467</v>
      </c>
      <c r="J1200" s="73" t="str">
        <f t="shared" si="18"/>
        <v>Class I (up to 1.305 tonnes) miles</v>
      </c>
      <c r="K1200" s="28">
        <v>0.23771</v>
      </c>
      <c r="L1200" s="48"/>
      <c r="M1200" s="22"/>
      <c r="N1200" s="22"/>
      <c r="O1200" s="22"/>
      <c r="P1200" s="22"/>
      <c r="Q1200" s="22"/>
      <c r="R1200" s="22"/>
      <c r="S1200" s="22"/>
      <c r="T1200" s="22"/>
      <c r="U1200" s="22"/>
      <c r="V1200" s="22"/>
      <c r="W1200" s="22"/>
      <c r="X1200" s="22"/>
      <c r="Y1200" s="22"/>
      <c r="Z1200" s="22"/>
      <c r="AA1200" s="22"/>
      <c r="AB1200" s="22"/>
      <c r="AC1200" s="22"/>
      <c r="AD1200" s="22"/>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c r="BA1200" s="22"/>
      <c r="BB1200" s="22"/>
      <c r="BC1200" s="22"/>
      <c r="BD1200" s="22"/>
      <c r="BE1200" s="22"/>
      <c r="BF1200" s="22"/>
      <c r="BG1200" s="22"/>
      <c r="BH1200" s="22"/>
      <c r="BI1200" s="22"/>
      <c r="BJ1200" s="22"/>
      <c r="BK1200" s="22"/>
      <c r="BL1200" s="22"/>
      <c r="BM1200" s="22"/>
      <c r="BN1200" s="22"/>
      <c r="BO1200" s="22"/>
      <c r="BP1200" s="22"/>
      <c r="BQ1200" s="22"/>
      <c r="BR1200" s="22"/>
      <c r="BS1200" s="22"/>
      <c r="BT1200" s="22"/>
      <c r="BU1200" s="22"/>
      <c r="BV1200" s="22"/>
      <c r="BW1200" s="22"/>
      <c r="BX1200" s="22"/>
      <c r="BY1200" s="22"/>
      <c r="BZ1200" s="22"/>
      <c r="CA1200" s="22"/>
      <c r="CB1200" s="22"/>
      <c r="CC1200" s="22"/>
      <c r="CD1200" s="22"/>
      <c r="CE1200" s="22"/>
      <c r="CF1200" s="22"/>
      <c r="CG1200" s="22"/>
      <c r="CH1200" s="22"/>
      <c r="CI1200" s="22"/>
      <c r="CJ1200" s="22"/>
      <c r="CK1200" s="22"/>
      <c r="CL1200" s="22"/>
      <c r="CM1200" s="22"/>
      <c r="CN1200" s="22"/>
      <c r="CO1200" s="22"/>
    </row>
    <row r="1201" spans="1:93" s="2" customFormat="1" x14ac:dyDescent="0.3">
      <c r="A1201" s="73" t="s">
        <v>240</v>
      </c>
      <c r="B1201" s="73" t="s">
        <v>338</v>
      </c>
      <c r="C1201" s="75" t="s">
        <v>0</v>
      </c>
      <c r="D1201" s="75" t="s">
        <v>25</v>
      </c>
      <c r="E1201" s="73"/>
      <c r="F1201" s="73" t="s">
        <v>412</v>
      </c>
      <c r="G1201" s="73" t="s">
        <v>156</v>
      </c>
      <c r="H1201" s="73" t="s">
        <v>156</v>
      </c>
      <c r="I1201" s="73" t="s">
        <v>468</v>
      </c>
      <c r="J1201" s="73" t="str">
        <f t="shared" si="18"/>
        <v>Class I (up to 1.305 tonnes) miles</v>
      </c>
      <c r="K1201" s="28">
        <v>2.96E-3</v>
      </c>
      <c r="L1201" s="48"/>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2"/>
      <c r="AS1201" s="22"/>
      <c r="AT1201" s="22"/>
      <c r="AU1201" s="22"/>
      <c r="AV1201" s="22"/>
      <c r="AW1201" s="22"/>
      <c r="AX1201" s="22"/>
      <c r="AY1201" s="22"/>
      <c r="AZ1201" s="22"/>
      <c r="BA1201" s="22"/>
      <c r="BB1201" s="22"/>
      <c r="BC1201" s="22"/>
      <c r="BD1201" s="22"/>
      <c r="BE1201" s="22"/>
      <c r="BF1201" s="22"/>
      <c r="BG1201" s="22"/>
      <c r="BH1201" s="22"/>
      <c r="BI1201" s="22"/>
      <c r="BJ1201" s="22"/>
      <c r="BK1201" s="22"/>
      <c r="BL1201" s="22"/>
      <c r="BM1201" s="22"/>
      <c r="BN1201" s="22"/>
      <c r="BO1201" s="22"/>
      <c r="BP1201" s="22"/>
      <c r="BQ1201" s="22"/>
      <c r="BR1201" s="22"/>
      <c r="BS1201" s="22"/>
      <c r="BT1201" s="22"/>
      <c r="BU1201" s="22"/>
      <c r="BV1201" s="22"/>
      <c r="BW1201" s="22"/>
      <c r="BX1201" s="22"/>
      <c r="BY1201" s="22"/>
      <c r="BZ1201" s="22"/>
      <c r="CA1201" s="22"/>
      <c r="CB1201" s="22"/>
      <c r="CC1201" s="22"/>
      <c r="CD1201" s="22"/>
      <c r="CE1201" s="22"/>
      <c r="CF1201" s="22"/>
      <c r="CG1201" s="22"/>
      <c r="CH1201" s="22"/>
      <c r="CI1201" s="22"/>
      <c r="CJ1201" s="22"/>
      <c r="CK1201" s="22"/>
      <c r="CL1201" s="22"/>
      <c r="CM1201" s="22"/>
      <c r="CN1201" s="22"/>
      <c r="CO1201" s="22"/>
    </row>
    <row r="1202" spans="1:93" s="2" customFormat="1" x14ac:dyDescent="0.3">
      <c r="A1202" s="73" t="s">
        <v>240</v>
      </c>
      <c r="B1202" s="73" t="s">
        <v>338</v>
      </c>
      <c r="C1202" s="75" t="s">
        <v>0</v>
      </c>
      <c r="D1202" s="75" t="s">
        <v>25</v>
      </c>
      <c r="E1202" s="73"/>
      <c r="F1202" s="73" t="s">
        <v>138</v>
      </c>
      <c r="G1202" s="73" t="s">
        <v>405</v>
      </c>
      <c r="H1202" s="73" t="s">
        <v>405</v>
      </c>
      <c r="I1202" s="73" t="s">
        <v>465</v>
      </c>
      <c r="J1202" s="73" t="str">
        <f t="shared" si="18"/>
        <v>Class I (up to 1.305 tonnes) km</v>
      </c>
      <c r="K1202" s="28">
        <v>0.23741000000000001</v>
      </c>
      <c r="L1202" s="48"/>
      <c r="M1202" s="22"/>
      <c r="N1202" s="22"/>
      <c r="O1202" s="22"/>
      <c r="P1202" s="22"/>
      <c r="Q1202" s="22"/>
      <c r="R1202" s="22"/>
      <c r="S1202" s="22"/>
      <c r="T1202" s="22"/>
      <c r="U1202" s="22"/>
      <c r="V1202" s="22"/>
      <c r="W1202" s="22"/>
      <c r="X1202" s="22"/>
      <c r="Y1202" s="22"/>
      <c r="Z1202" s="22"/>
      <c r="AA1202" s="22"/>
      <c r="AB1202" s="22"/>
      <c r="AC1202" s="22"/>
      <c r="AD1202" s="22"/>
      <c r="AE1202" s="22"/>
      <c r="AF1202" s="22"/>
      <c r="AG1202" s="22"/>
      <c r="AH1202" s="22"/>
      <c r="AI1202" s="22"/>
      <c r="AJ1202" s="22"/>
      <c r="AK1202" s="22"/>
      <c r="AL1202" s="22"/>
      <c r="AM1202" s="22"/>
      <c r="AN1202" s="22"/>
      <c r="AO1202" s="22"/>
      <c r="AP1202" s="22"/>
      <c r="AQ1202" s="22"/>
      <c r="AR1202" s="22"/>
      <c r="AS1202" s="22"/>
      <c r="AT1202" s="22"/>
      <c r="AU1202" s="22"/>
      <c r="AV1202" s="22"/>
      <c r="AW1202" s="22"/>
      <c r="AX1202" s="22"/>
      <c r="AY1202" s="22"/>
      <c r="AZ1202" s="22"/>
      <c r="BA1202" s="22"/>
      <c r="BB1202" s="22"/>
      <c r="BC1202" s="22"/>
      <c r="BD1202" s="22"/>
      <c r="BE1202" s="22"/>
      <c r="BF1202" s="22"/>
      <c r="BG1202" s="22"/>
      <c r="BH1202" s="22"/>
      <c r="BI1202" s="22"/>
      <c r="BJ1202" s="22"/>
      <c r="BK1202" s="22"/>
      <c r="BL1202" s="22"/>
      <c r="BM1202" s="22"/>
      <c r="BN1202" s="22"/>
      <c r="BO1202" s="22"/>
      <c r="BP1202" s="22"/>
      <c r="BQ1202" s="22"/>
      <c r="BR1202" s="22"/>
      <c r="BS1202" s="22"/>
      <c r="BT1202" s="22"/>
      <c r="BU1202" s="22"/>
      <c r="BV1202" s="22"/>
      <c r="BW1202" s="22"/>
      <c r="BX1202" s="22"/>
      <c r="BY1202" s="22"/>
      <c r="BZ1202" s="22"/>
      <c r="CA1202" s="22"/>
      <c r="CB1202" s="22"/>
      <c r="CC1202" s="22"/>
      <c r="CD1202" s="22"/>
      <c r="CE1202" s="22"/>
      <c r="CF1202" s="22"/>
      <c r="CG1202" s="22"/>
      <c r="CH1202" s="22"/>
      <c r="CI1202" s="22"/>
      <c r="CJ1202" s="22"/>
      <c r="CK1202" s="22"/>
      <c r="CL1202" s="22"/>
      <c r="CM1202" s="22"/>
      <c r="CN1202" s="22"/>
      <c r="CO1202" s="22"/>
    </row>
    <row r="1203" spans="1:93" s="2" customFormat="1" x14ac:dyDescent="0.3">
      <c r="A1203" s="73" t="s">
        <v>240</v>
      </c>
      <c r="B1203" s="73" t="s">
        <v>338</v>
      </c>
      <c r="C1203" s="75" t="s">
        <v>0</v>
      </c>
      <c r="D1203" s="75" t="s">
        <v>25</v>
      </c>
      <c r="E1203" s="73"/>
      <c r="F1203" s="73" t="s">
        <v>138</v>
      </c>
      <c r="G1203" s="73" t="s">
        <v>405</v>
      </c>
      <c r="H1203" s="73" t="s">
        <v>405</v>
      </c>
      <c r="I1203" s="73" t="s">
        <v>466</v>
      </c>
      <c r="J1203" s="73" t="str">
        <f t="shared" si="18"/>
        <v>Class I (up to 1.305 tonnes) km</v>
      </c>
      <c r="K1203" s="28">
        <v>2.5000000000000001E-4</v>
      </c>
      <c r="L1203" s="48"/>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2"/>
      <c r="AS1203" s="22"/>
      <c r="AT1203" s="22"/>
      <c r="AU1203" s="22"/>
      <c r="AV1203" s="22"/>
      <c r="AW1203" s="22"/>
      <c r="AX1203" s="22"/>
      <c r="AY1203" s="22"/>
      <c r="AZ1203" s="22"/>
      <c r="BA1203" s="22"/>
      <c r="BB1203" s="22"/>
      <c r="BC1203" s="22"/>
      <c r="BD1203" s="22"/>
      <c r="BE1203" s="22"/>
      <c r="BF1203" s="22"/>
      <c r="BG1203" s="22"/>
      <c r="BH1203" s="22"/>
      <c r="BI1203" s="22"/>
      <c r="BJ1203" s="22"/>
      <c r="BK1203" s="22"/>
      <c r="BL1203" s="22"/>
      <c r="BM1203" s="22"/>
      <c r="BN1203" s="22"/>
      <c r="BO1203" s="22"/>
      <c r="BP1203" s="22"/>
      <c r="BQ1203" s="22"/>
      <c r="BR1203" s="22"/>
      <c r="BS1203" s="22"/>
      <c r="BT1203" s="22"/>
      <c r="BU1203" s="22"/>
      <c r="BV1203" s="22"/>
      <c r="BW1203" s="22"/>
      <c r="BX1203" s="22"/>
      <c r="BY1203" s="22"/>
      <c r="BZ1203" s="22"/>
      <c r="CA1203" s="22"/>
      <c r="CB1203" s="22"/>
      <c r="CC1203" s="22"/>
      <c r="CD1203" s="22"/>
      <c r="CE1203" s="22"/>
      <c r="CF1203" s="22"/>
      <c r="CG1203" s="22"/>
      <c r="CH1203" s="22"/>
      <c r="CI1203" s="22"/>
      <c r="CJ1203" s="22"/>
      <c r="CK1203" s="22"/>
      <c r="CL1203" s="22"/>
      <c r="CM1203" s="22"/>
      <c r="CN1203" s="22"/>
      <c r="CO1203" s="22"/>
    </row>
    <row r="1204" spans="1:93" s="2" customFormat="1" x14ac:dyDescent="0.3">
      <c r="A1204" s="73" t="s">
        <v>240</v>
      </c>
      <c r="B1204" s="73" t="s">
        <v>338</v>
      </c>
      <c r="C1204" s="75" t="s">
        <v>0</v>
      </c>
      <c r="D1204" s="75" t="s">
        <v>25</v>
      </c>
      <c r="E1204" s="73"/>
      <c r="F1204" s="73" t="s">
        <v>138</v>
      </c>
      <c r="G1204" s="73" t="s">
        <v>405</v>
      </c>
      <c r="H1204" s="73" t="s">
        <v>405</v>
      </c>
      <c r="I1204" s="73" t="s">
        <v>467</v>
      </c>
      <c r="J1204" s="73" t="str">
        <f t="shared" si="18"/>
        <v>Class I (up to 1.305 tonnes) km</v>
      </c>
      <c r="K1204" s="28">
        <v>0.23644999999999999</v>
      </c>
      <c r="L1204" s="48"/>
      <c r="M1204" s="22"/>
      <c r="N1204" s="22"/>
      <c r="O1204" s="22"/>
      <c r="P1204" s="22"/>
      <c r="Q1204" s="22"/>
      <c r="R1204" s="22"/>
      <c r="S1204" s="22"/>
      <c r="T1204" s="2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c r="AQ1204" s="22"/>
      <c r="AR1204" s="22"/>
      <c r="AS1204" s="22"/>
      <c r="AT1204" s="22"/>
      <c r="AU1204" s="22"/>
      <c r="AV1204" s="22"/>
      <c r="AW1204" s="22"/>
      <c r="AX1204" s="22"/>
      <c r="AY1204" s="22"/>
      <c r="AZ1204" s="22"/>
      <c r="BA1204" s="22"/>
      <c r="BB1204" s="22"/>
      <c r="BC1204" s="22"/>
      <c r="BD1204" s="22"/>
      <c r="BE1204" s="22"/>
      <c r="BF1204" s="22"/>
      <c r="BG1204" s="22"/>
      <c r="BH1204" s="22"/>
      <c r="BI1204" s="22"/>
      <c r="BJ1204" s="22"/>
      <c r="BK1204" s="22"/>
      <c r="BL1204" s="22"/>
      <c r="BM1204" s="22"/>
      <c r="BN1204" s="22"/>
      <c r="BO1204" s="22"/>
      <c r="BP1204" s="22"/>
      <c r="BQ1204" s="22"/>
      <c r="BR1204" s="22"/>
      <c r="BS1204" s="22"/>
      <c r="BT1204" s="22"/>
      <c r="BU1204" s="22"/>
      <c r="BV1204" s="22"/>
      <c r="BW1204" s="22"/>
      <c r="BX1204" s="22"/>
      <c r="BY1204" s="22"/>
      <c r="BZ1204" s="22"/>
      <c r="CA1204" s="22"/>
      <c r="CB1204" s="22"/>
      <c r="CC1204" s="22"/>
      <c r="CD1204" s="22"/>
      <c r="CE1204" s="22"/>
      <c r="CF1204" s="22"/>
      <c r="CG1204" s="22"/>
      <c r="CH1204" s="22"/>
      <c r="CI1204" s="22"/>
      <c r="CJ1204" s="22"/>
      <c r="CK1204" s="22"/>
      <c r="CL1204" s="22"/>
      <c r="CM1204" s="22"/>
      <c r="CN1204" s="22"/>
      <c r="CO1204" s="22"/>
    </row>
    <row r="1205" spans="1:93" s="2" customFormat="1" x14ac:dyDescent="0.3">
      <c r="A1205" s="73" t="s">
        <v>240</v>
      </c>
      <c r="B1205" s="73" t="s">
        <v>338</v>
      </c>
      <c r="C1205" s="75" t="s">
        <v>0</v>
      </c>
      <c r="D1205" s="75" t="s">
        <v>25</v>
      </c>
      <c r="E1205" s="73"/>
      <c r="F1205" s="73" t="s">
        <v>138</v>
      </c>
      <c r="G1205" s="73" t="s">
        <v>405</v>
      </c>
      <c r="H1205" s="73" t="s">
        <v>405</v>
      </c>
      <c r="I1205" s="73" t="s">
        <v>468</v>
      </c>
      <c r="J1205" s="73" t="str">
        <f t="shared" si="18"/>
        <v>Class I (up to 1.305 tonnes) km</v>
      </c>
      <c r="K1205" s="28">
        <v>7.1000000000000002E-4</v>
      </c>
      <c r="L1205" s="48"/>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2"/>
      <c r="AS1205" s="22"/>
      <c r="AT1205" s="22"/>
      <c r="AU1205" s="22"/>
      <c r="AV1205" s="22"/>
      <c r="AW1205" s="22"/>
      <c r="AX1205" s="22"/>
      <c r="AY1205" s="22"/>
      <c r="AZ1205" s="22"/>
      <c r="BA1205" s="22"/>
      <c r="BB1205" s="22"/>
      <c r="BC1205" s="22"/>
      <c r="BD1205" s="22"/>
      <c r="BE1205" s="22"/>
      <c r="BF1205" s="22"/>
      <c r="BG1205" s="22"/>
      <c r="BH1205" s="22"/>
      <c r="BI1205" s="22"/>
      <c r="BJ1205" s="22"/>
      <c r="BK1205" s="22"/>
      <c r="BL1205" s="22"/>
      <c r="BM1205" s="22"/>
      <c r="BN1205" s="22"/>
      <c r="BO1205" s="22"/>
      <c r="BP1205" s="22"/>
      <c r="BQ1205" s="22"/>
      <c r="BR1205" s="22"/>
      <c r="BS1205" s="22"/>
      <c r="BT1205" s="22"/>
      <c r="BU1205" s="22"/>
      <c r="BV1205" s="22"/>
      <c r="BW1205" s="22"/>
      <c r="BX1205" s="22"/>
      <c r="BY1205" s="22"/>
      <c r="BZ1205" s="22"/>
      <c r="CA1205" s="22"/>
      <c r="CB1205" s="22"/>
      <c r="CC1205" s="22"/>
      <c r="CD1205" s="22"/>
      <c r="CE1205" s="22"/>
      <c r="CF1205" s="22"/>
      <c r="CG1205" s="22"/>
      <c r="CH1205" s="22"/>
      <c r="CI1205" s="22"/>
      <c r="CJ1205" s="22"/>
      <c r="CK1205" s="22"/>
      <c r="CL1205" s="22"/>
      <c r="CM1205" s="22"/>
      <c r="CN1205" s="22"/>
      <c r="CO1205" s="22"/>
    </row>
    <row r="1206" spans="1:93" s="2" customFormat="1" x14ac:dyDescent="0.3">
      <c r="A1206" s="73" t="s">
        <v>240</v>
      </c>
      <c r="B1206" s="73" t="s">
        <v>338</v>
      </c>
      <c r="C1206" s="75" t="s">
        <v>0</v>
      </c>
      <c r="D1206" s="75" t="s">
        <v>25</v>
      </c>
      <c r="E1206" s="73"/>
      <c r="F1206" s="73" t="s">
        <v>138</v>
      </c>
      <c r="G1206" s="73" t="s">
        <v>156</v>
      </c>
      <c r="H1206" s="73" t="s">
        <v>156</v>
      </c>
      <c r="I1206" s="73" t="s">
        <v>465</v>
      </c>
      <c r="J1206" s="73" t="str">
        <f t="shared" si="18"/>
        <v>Class I (up to 1.305 tonnes) miles</v>
      </c>
      <c r="K1206" s="28">
        <v>0.38207000000000002</v>
      </c>
      <c r="L1206" s="48"/>
      <c r="M1206" s="22"/>
      <c r="N1206" s="22"/>
      <c r="O1206" s="22"/>
      <c r="P1206" s="22"/>
      <c r="Q1206" s="22"/>
      <c r="R1206" s="22"/>
      <c r="S1206" s="22"/>
      <c r="T1206" s="2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c r="AQ1206" s="22"/>
      <c r="AR1206" s="22"/>
      <c r="AS1206" s="22"/>
      <c r="AT1206" s="22"/>
      <c r="AU1206" s="22"/>
      <c r="AV1206" s="22"/>
      <c r="AW1206" s="22"/>
      <c r="AX1206" s="22"/>
      <c r="AY1206" s="22"/>
      <c r="AZ1206" s="22"/>
      <c r="BA1206" s="22"/>
      <c r="BB1206" s="22"/>
      <c r="BC1206" s="22"/>
      <c r="BD1206" s="22"/>
      <c r="BE1206" s="22"/>
      <c r="BF1206" s="22"/>
      <c r="BG1206" s="22"/>
      <c r="BH1206" s="22"/>
      <c r="BI1206" s="22"/>
      <c r="BJ1206" s="22"/>
      <c r="BK1206" s="22"/>
      <c r="BL1206" s="22"/>
      <c r="BM1206" s="22"/>
      <c r="BN1206" s="22"/>
      <c r="BO1206" s="22"/>
      <c r="BP1206" s="22"/>
      <c r="BQ1206" s="22"/>
      <c r="BR1206" s="22"/>
      <c r="BS1206" s="22"/>
      <c r="BT1206" s="22"/>
      <c r="BU1206" s="22"/>
      <c r="BV1206" s="22"/>
      <c r="BW1206" s="22"/>
      <c r="BX1206" s="22"/>
      <c r="BY1206" s="22"/>
      <c r="BZ1206" s="22"/>
      <c r="CA1206" s="22"/>
      <c r="CB1206" s="22"/>
      <c r="CC1206" s="22"/>
      <c r="CD1206" s="22"/>
      <c r="CE1206" s="22"/>
      <c r="CF1206" s="22"/>
      <c r="CG1206" s="22"/>
      <c r="CH1206" s="22"/>
      <c r="CI1206" s="22"/>
      <c r="CJ1206" s="22"/>
      <c r="CK1206" s="22"/>
      <c r="CL1206" s="22"/>
      <c r="CM1206" s="22"/>
      <c r="CN1206" s="22"/>
      <c r="CO1206" s="22"/>
    </row>
    <row r="1207" spans="1:93" s="2" customFormat="1" x14ac:dyDescent="0.3">
      <c r="A1207" s="73" t="s">
        <v>240</v>
      </c>
      <c r="B1207" s="73" t="s">
        <v>338</v>
      </c>
      <c r="C1207" s="75" t="s">
        <v>0</v>
      </c>
      <c r="D1207" s="75" t="s">
        <v>25</v>
      </c>
      <c r="E1207" s="73"/>
      <c r="F1207" s="73" t="s">
        <v>138</v>
      </c>
      <c r="G1207" s="73" t="s">
        <v>156</v>
      </c>
      <c r="H1207" s="73" t="s">
        <v>156</v>
      </c>
      <c r="I1207" s="73" t="s">
        <v>466</v>
      </c>
      <c r="J1207" s="73" t="str">
        <f t="shared" si="18"/>
        <v>Class I (up to 1.305 tonnes) miles</v>
      </c>
      <c r="K1207" s="28">
        <v>4.0999999999999999E-4</v>
      </c>
      <c r="L1207" s="48"/>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2"/>
      <c r="AS1207" s="22"/>
      <c r="AT1207" s="22"/>
      <c r="AU1207" s="22"/>
      <c r="AV1207" s="22"/>
      <c r="AW1207" s="22"/>
      <c r="AX1207" s="22"/>
      <c r="AY1207" s="22"/>
      <c r="AZ1207" s="22"/>
      <c r="BA1207" s="22"/>
      <c r="BB1207" s="22"/>
      <c r="BC1207" s="22"/>
      <c r="BD1207" s="22"/>
      <c r="BE1207" s="22"/>
      <c r="BF1207" s="22"/>
      <c r="BG1207" s="22"/>
      <c r="BH1207" s="22"/>
      <c r="BI1207" s="22"/>
      <c r="BJ1207" s="22"/>
      <c r="BK1207" s="22"/>
      <c r="BL1207" s="22"/>
      <c r="BM1207" s="22"/>
      <c r="BN1207" s="22"/>
      <c r="BO1207" s="22"/>
      <c r="BP1207" s="22"/>
      <c r="BQ1207" s="22"/>
      <c r="BR1207" s="22"/>
      <c r="BS1207" s="22"/>
      <c r="BT1207" s="22"/>
      <c r="BU1207" s="22"/>
      <c r="BV1207" s="22"/>
      <c r="BW1207" s="22"/>
      <c r="BX1207" s="22"/>
      <c r="BY1207" s="22"/>
      <c r="BZ1207" s="22"/>
      <c r="CA1207" s="22"/>
      <c r="CB1207" s="22"/>
      <c r="CC1207" s="22"/>
      <c r="CD1207" s="22"/>
      <c r="CE1207" s="22"/>
      <c r="CF1207" s="22"/>
      <c r="CG1207" s="22"/>
      <c r="CH1207" s="22"/>
      <c r="CI1207" s="22"/>
      <c r="CJ1207" s="22"/>
      <c r="CK1207" s="22"/>
      <c r="CL1207" s="22"/>
      <c r="CM1207" s="22"/>
      <c r="CN1207" s="22"/>
      <c r="CO1207" s="22"/>
    </row>
    <row r="1208" spans="1:93" s="2" customFormat="1" x14ac:dyDescent="0.3">
      <c r="A1208" s="73" t="s">
        <v>240</v>
      </c>
      <c r="B1208" s="73" t="s">
        <v>338</v>
      </c>
      <c r="C1208" s="75" t="s">
        <v>0</v>
      </c>
      <c r="D1208" s="75" t="s">
        <v>25</v>
      </c>
      <c r="E1208" s="73"/>
      <c r="F1208" s="73" t="s">
        <v>138</v>
      </c>
      <c r="G1208" s="73" t="s">
        <v>156</v>
      </c>
      <c r="H1208" s="73" t="s">
        <v>156</v>
      </c>
      <c r="I1208" s="73" t="s">
        <v>467</v>
      </c>
      <c r="J1208" s="73" t="str">
        <f t="shared" si="18"/>
        <v>Class I (up to 1.305 tonnes) miles</v>
      </c>
      <c r="K1208" s="28">
        <v>0.38052000000000002</v>
      </c>
      <c r="L1208" s="48"/>
      <c r="M1208" s="22"/>
      <c r="N1208" s="22"/>
      <c r="O1208" s="22"/>
      <c r="P1208" s="22"/>
      <c r="Q1208" s="22"/>
      <c r="R1208" s="22"/>
      <c r="S1208" s="22"/>
      <c r="T1208" s="2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c r="AQ1208" s="22"/>
      <c r="AR1208" s="22"/>
      <c r="AS1208" s="22"/>
      <c r="AT1208" s="22"/>
      <c r="AU1208" s="22"/>
      <c r="AV1208" s="22"/>
      <c r="AW1208" s="22"/>
      <c r="AX1208" s="22"/>
      <c r="AY1208" s="22"/>
      <c r="AZ1208" s="22"/>
      <c r="BA1208" s="22"/>
      <c r="BB1208" s="22"/>
      <c r="BC1208" s="22"/>
      <c r="BD1208" s="22"/>
      <c r="BE1208" s="22"/>
      <c r="BF1208" s="22"/>
      <c r="BG1208" s="22"/>
      <c r="BH1208" s="22"/>
      <c r="BI1208" s="22"/>
      <c r="BJ1208" s="22"/>
      <c r="BK1208" s="22"/>
      <c r="BL1208" s="22"/>
      <c r="BM1208" s="22"/>
      <c r="BN1208" s="22"/>
      <c r="BO1208" s="22"/>
      <c r="BP1208" s="22"/>
      <c r="BQ1208" s="22"/>
      <c r="BR1208" s="22"/>
      <c r="BS1208" s="22"/>
      <c r="BT1208" s="22"/>
      <c r="BU1208" s="22"/>
      <c r="BV1208" s="22"/>
      <c r="BW1208" s="22"/>
      <c r="BX1208" s="22"/>
      <c r="BY1208" s="22"/>
      <c r="BZ1208" s="22"/>
      <c r="CA1208" s="22"/>
      <c r="CB1208" s="22"/>
      <c r="CC1208" s="22"/>
      <c r="CD1208" s="22"/>
      <c r="CE1208" s="22"/>
      <c r="CF1208" s="22"/>
      <c r="CG1208" s="22"/>
      <c r="CH1208" s="22"/>
      <c r="CI1208" s="22"/>
      <c r="CJ1208" s="22"/>
      <c r="CK1208" s="22"/>
      <c r="CL1208" s="22"/>
      <c r="CM1208" s="22"/>
      <c r="CN1208" s="22"/>
      <c r="CO1208" s="22"/>
    </row>
    <row r="1209" spans="1:93" s="2" customFormat="1" x14ac:dyDescent="0.3">
      <c r="A1209" s="73" t="s">
        <v>240</v>
      </c>
      <c r="B1209" s="73" t="s">
        <v>338</v>
      </c>
      <c r="C1209" s="75" t="s">
        <v>0</v>
      </c>
      <c r="D1209" s="75" t="s">
        <v>25</v>
      </c>
      <c r="E1209" s="73"/>
      <c r="F1209" s="73" t="s">
        <v>138</v>
      </c>
      <c r="G1209" s="73" t="s">
        <v>156</v>
      </c>
      <c r="H1209" s="73" t="s">
        <v>156</v>
      </c>
      <c r="I1209" s="73" t="s">
        <v>468</v>
      </c>
      <c r="J1209" s="73" t="str">
        <f t="shared" si="18"/>
        <v>Class I (up to 1.305 tonnes) miles</v>
      </c>
      <c r="K1209" s="28">
        <v>1.14E-3</v>
      </c>
      <c r="L1209" s="48"/>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2"/>
      <c r="AS1209" s="22"/>
      <c r="AT1209" s="22"/>
      <c r="AU1209" s="22"/>
      <c r="AV1209" s="22"/>
      <c r="AW1209" s="22"/>
      <c r="AX1209" s="22"/>
      <c r="AY1209" s="22"/>
      <c r="AZ1209" s="22"/>
      <c r="BA1209" s="22"/>
      <c r="BB1209" s="22"/>
      <c r="BC1209" s="22"/>
      <c r="BD1209" s="22"/>
      <c r="BE1209" s="22"/>
      <c r="BF1209" s="22"/>
      <c r="BG1209" s="22"/>
      <c r="BH1209" s="22"/>
      <c r="BI1209" s="22"/>
      <c r="BJ1209" s="22"/>
      <c r="BK1209" s="22"/>
      <c r="BL1209" s="22"/>
      <c r="BM1209" s="22"/>
      <c r="BN1209" s="22"/>
      <c r="BO1209" s="22"/>
      <c r="BP1209" s="22"/>
      <c r="BQ1209" s="22"/>
      <c r="BR1209" s="22"/>
      <c r="BS1209" s="22"/>
      <c r="BT1209" s="22"/>
      <c r="BU1209" s="22"/>
      <c r="BV1209" s="22"/>
      <c r="BW1209" s="22"/>
      <c r="BX1209" s="22"/>
      <c r="BY1209" s="22"/>
      <c r="BZ1209" s="22"/>
      <c r="CA1209" s="22"/>
      <c r="CB1209" s="22"/>
      <c r="CC1209" s="22"/>
      <c r="CD1209" s="22"/>
      <c r="CE1209" s="22"/>
      <c r="CF1209" s="22"/>
      <c r="CG1209" s="22"/>
      <c r="CH1209" s="22"/>
      <c r="CI1209" s="22"/>
      <c r="CJ1209" s="22"/>
      <c r="CK1209" s="22"/>
      <c r="CL1209" s="22"/>
      <c r="CM1209" s="22"/>
      <c r="CN1209" s="22"/>
      <c r="CO1209" s="22"/>
    </row>
    <row r="1210" spans="1:93" s="2" customFormat="1" x14ac:dyDescent="0.3">
      <c r="A1210" s="73" t="s">
        <v>240</v>
      </c>
      <c r="B1210" s="73" t="s">
        <v>338</v>
      </c>
      <c r="C1210" s="75" t="s">
        <v>0</v>
      </c>
      <c r="D1210" s="75" t="s">
        <v>25</v>
      </c>
      <c r="E1210" s="73"/>
      <c r="F1210" s="73" t="s">
        <v>77</v>
      </c>
      <c r="G1210" s="73" t="s">
        <v>405</v>
      </c>
      <c r="H1210" s="73" t="s">
        <v>405</v>
      </c>
      <c r="I1210" s="73" t="s">
        <v>465</v>
      </c>
      <c r="J1210" s="73" t="str">
        <f t="shared" si="18"/>
        <v>Class I (up to 1.305 tonnes) km</v>
      </c>
      <c r="K1210" s="25"/>
      <c r="L1210" s="48"/>
      <c r="M1210" s="22"/>
      <c r="N1210" s="22"/>
      <c r="O1210" s="22"/>
      <c r="P1210" s="22"/>
      <c r="Q1210" s="22"/>
      <c r="R1210" s="22"/>
      <c r="S1210" s="22"/>
      <c r="T1210" s="2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c r="AQ1210" s="22"/>
      <c r="AR1210" s="22"/>
      <c r="AS1210" s="22"/>
      <c r="AT1210" s="22"/>
      <c r="AU1210" s="22"/>
      <c r="AV1210" s="22"/>
      <c r="AW1210" s="22"/>
      <c r="AX1210" s="22"/>
      <c r="AY1210" s="22"/>
      <c r="AZ1210" s="22"/>
      <c r="BA1210" s="22"/>
      <c r="BB1210" s="22"/>
      <c r="BC1210" s="22"/>
      <c r="BD1210" s="22"/>
      <c r="BE1210" s="22"/>
      <c r="BF1210" s="22"/>
      <c r="BG1210" s="22"/>
      <c r="BH1210" s="22"/>
      <c r="BI1210" s="22"/>
      <c r="BJ1210" s="22"/>
      <c r="BK1210" s="22"/>
      <c r="BL1210" s="22"/>
      <c r="BM1210" s="22"/>
      <c r="BN1210" s="22"/>
      <c r="BO1210" s="22"/>
      <c r="BP1210" s="22"/>
      <c r="BQ1210" s="22"/>
      <c r="BR1210" s="22"/>
      <c r="BS1210" s="22"/>
      <c r="BT1210" s="22"/>
      <c r="BU1210" s="22"/>
      <c r="BV1210" s="22"/>
      <c r="BW1210" s="22"/>
      <c r="BX1210" s="22"/>
      <c r="BY1210" s="22"/>
      <c r="BZ1210" s="22"/>
      <c r="CA1210" s="22"/>
      <c r="CB1210" s="22"/>
      <c r="CC1210" s="22"/>
      <c r="CD1210" s="22"/>
      <c r="CE1210" s="22"/>
      <c r="CF1210" s="22"/>
      <c r="CG1210" s="22"/>
      <c r="CH1210" s="22"/>
      <c r="CI1210" s="22"/>
      <c r="CJ1210" s="22"/>
      <c r="CK1210" s="22"/>
      <c r="CL1210" s="22"/>
      <c r="CM1210" s="22"/>
      <c r="CN1210" s="22"/>
      <c r="CO1210" s="22"/>
    </row>
    <row r="1211" spans="1:93" s="2" customFormat="1" x14ac:dyDescent="0.3">
      <c r="A1211" s="73" t="s">
        <v>240</v>
      </c>
      <c r="B1211" s="73" t="s">
        <v>338</v>
      </c>
      <c r="C1211" s="75" t="s">
        <v>0</v>
      </c>
      <c r="D1211" s="75" t="s">
        <v>25</v>
      </c>
      <c r="E1211" s="73"/>
      <c r="F1211" s="73" t="s">
        <v>77</v>
      </c>
      <c r="G1211" s="73" t="s">
        <v>405</v>
      </c>
      <c r="H1211" s="73" t="s">
        <v>405</v>
      </c>
      <c r="I1211" s="73" t="s">
        <v>466</v>
      </c>
      <c r="J1211" s="73" t="str">
        <f t="shared" si="18"/>
        <v>Class I (up to 1.305 tonnes) km</v>
      </c>
      <c r="K1211" s="25"/>
      <c r="L1211" s="48"/>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2"/>
      <c r="AS1211" s="22"/>
      <c r="AT1211" s="22"/>
      <c r="AU1211" s="22"/>
      <c r="AV1211" s="22"/>
      <c r="AW1211" s="22"/>
      <c r="AX1211" s="22"/>
      <c r="AY1211" s="22"/>
      <c r="AZ1211" s="22"/>
      <c r="BA1211" s="22"/>
      <c r="BB1211" s="22"/>
      <c r="BC1211" s="22"/>
      <c r="BD1211" s="22"/>
      <c r="BE1211" s="22"/>
      <c r="BF1211" s="22"/>
      <c r="BG1211" s="22"/>
      <c r="BH1211" s="22"/>
      <c r="BI1211" s="22"/>
      <c r="BJ1211" s="22"/>
      <c r="BK1211" s="22"/>
      <c r="BL1211" s="22"/>
      <c r="BM1211" s="22"/>
      <c r="BN1211" s="22"/>
      <c r="BO1211" s="22"/>
      <c r="BP1211" s="22"/>
      <c r="BQ1211" s="22"/>
      <c r="BR1211" s="22"/>
      <c r="BS1211" s="22"/>
      <c r="BT1211" s="22"/>
      <c r="BU1211" s="22"/>
      <c r="BV1211" s="22"/>
      <c r="BW1211" s="22"/>
      <c r="BX1211" s="22"/>
      <c r="BY1211" s="22"/>
      <c r="BZ1211" s="22"/>
      <c r="CA1211" s="22"/>
      <c r="CB1211" s="22"/>
      <c r="CC1211" s="22"/>
      <c r="CD1211" s="22"/>
      <c r="CE1211" s="22"/>
      <c r="CF1211" s="22"/>
      <c r="CG1211" s="22"/>
      <c r="CH1211" s="22"/>
      <c r="CI1211" s="22"/>
      <c r="CJ1211" s="22"/>
      <c r="CK1211" s="22"/>
      <c r="CL1211" s="22"/>
      <c r="CM1211" s="22"/>
      <c r="CN1211" s="22"/>
      <c r="CO1211" s="22"/>
    </row>
    <row r="1212" spans="1:93" s="2" customFormat="1" x14ac:dyDescent="0.3">
      <c r="A1212" s="73" t="s">
        <v>240</v>
      </c>
      <c r="B1212" s="73" t="s">
        <v>338</v>
      </c>
      <c r="C1212" s="75" t="s">
        <v>0</v>
      </c>
      <c r="D1212" s="75" t="s">
        <v>25</v>
      </c>
      <c r="E1212" s="73"/>
      <c r="F1212" s="73" t="s">
        <v>77</v>
      </c>
      <c r="G1212" s="73" t="s">
        <v>405</v>
      </c>
      <c r="H1212" s="73" t="s">
        <v>405</v>
      </c>
      <c r="I1212" s="73" t="s">
        <v>467</v>
      </c>
      <c r="J1212" s="73" t="str">
        <f t="shared" si="18"/>
        <v>Class I (up to 1.305 tonnes) km</v>
      </c>
      <c r="K1212" s="25"/>
      <c r="L1212" s="48"/>
      <c r="M1212" s="22"/>
      <c r="N1212" s="22"/>
      <c r="O1212" s="22"/>
      <c r="P1212" s="22"/>
      <c r="Q1212" s="22"/>
      <c r="R1212" s="22"/>
      <c r="S1212" s="22"/>
      <c r="T1212" s="2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c r="AQ1212" s="22"/>
      <c r="AR1212" s="22"/>
      <c r="AS1212" s="22"/>
      <c r="AT1212" s="22"/>
      <c r="AU1212" s="22"/>
      <c r="AV1212" s="22"/>
      <c r="AW1212" s="22"/>
      <c r="AX1212" s="22"/>
      <c r="AY1212" s="22"/>
      <c r="AZ1212" s="22"/>
      <c r="BA1212" s="22"/>
      <c r="BB1212" s="22"/>
      <c r="BC1212" s="22"/>
      <c r="BD1212" s="22"/>
      <c r="BE1212" s="22"/>
      <c r="BF1212" s="22"/>
      <c r="BG1212" s="22"/>
      <c r="BH1212" s="22"/>
      <c r="BI1212" s="22"/>
      <c r="BJ1212" s="22"/>
      <c r="BK1212" s="22"/>
      <c r="BL1212" s="22"/>
      <c r="BM1212" s="22"/>
      <c r="BN1212" s="22"/>
      <c r="BO1212" s="22"/>
      <c r="BP1212" s="22"/>
      <c r="BQ1212" s="22"/>
      <c r="BR1212" s="22"/>
      <c r="BS1212" s="22"/>
      <c r="BT1212" s="22"/>
      <c r="BU1212" s="22"/>
      <c r="BV1212" s="22"/>
      <c r="BW1212" s="22"/>
      <c r="BX1212" s="22"/>
      <c r="BY1212" s="22"/>
      <c r="BZ1212" s="22"/>
      <c r="CA1212" s="22"/>
      <c r="CB1212" s="22"/>
      <c r="CC1212" s="22"/>
      <c r="CD1212" s="22"/>
      <c r="CE1212" s="22"/>
      <c r="CF1212" s="22"/>
      <c r="CG1212" s="22"/>
      <c r="CH1212" s="22"/>
      <c r="CI1212" s="22"/>
      <c r="CJ1212" s="22"/>
      <c r="CK1212" s="22"/>
      <c r="CL1212" s="22"/>
      <c r="CM1212" s="22"/>
      <c r="CN1212" s="22"/>
      <c r="CO1212" s="22"/>
    </row>
    <row r="1213" spans="1:93" s="2" customFormat="1" x14ac:dyDescent="0.3">
      <c r="A1213" s="73" t="s">
        <v>240</v>
      </c>
      <c r="B1213" s="73" t="s">
        <v>338</v>
      </c>
      <c r="C1213" s="75" t="s">
        <v>0</v>
      </c>
      <c r="D1213" s="75" t="s">
        <v>25</v>
      </c>
      <c r="E1213" s="73"/>
      <c r="F1213" s="73" t="s">
        <v>77</v>
      </c>
      <c r="G1213" s="73" t="s">
        <v>405</v>
      </c>
      <c r="H1213" s="73" t="s">
        <v>405</v>
      </c>
      <c r="I1213" s="73" t="s">
        <v>468</v>
      </c>
      <c r="J1213" s="73" t="str">
        <f t="shared" si="18"/>
        <v>Class I (up to 1.305 tonnes) km</v>
      </c>
      <c r="K1213" s="25"/>
      <c r="L1213" s="48"/>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22"/>
      <c r="BA1213" s="22"/>
      <c r="BB1213" s="22"/>
      <c r="BC1213" s="22"/>
      <c r="BD1213" s="22"/>
      <c r="BE1213" s="22"/>
      <c r="BF1213" s="22"/>
      <c r="BG1213" s="22"/>
      <c r="BH1213" s="22"/>
      <c r="BI1213" s="22"/>
      <c r="BJ1213" s="22"/>
      <c r="BK1213" s="22"/>
      <c r="BL1213" s="22"/>
      <c r="BM1213" s="22"/>
      <c r="BN1213" s="22"/>
      <c r="BO1213" s="22"/>
      <c r="BP1213" s="22"/>
      <c r="BQ1213" s="22"/>
      <c r="BR1213" s="22"/>
      <c r="BS1213" s="22"/>
      <c r="BT1213" s="22"/>
      <c r="BU1213" s="22"/>
      <c r="BV1213" s="22"/>
      <c r="BW1213" s="22"/>
      <c r="BX1213" s="22"/>
      <c r="BY1213" s="22"/>
      <c r="BZ1213" s="22"/>
      <c r="CA1213" s="22"/>
      <c r="CB1213" s="22"/>
      <c r="CC1213" s="22"/>
      <c r="CD1213" s="22"/>
      <c r="CE1213" s="22"/>
      <c r="CF1213" s="22"/>
      <c r="CG1213" s="22"/>
      <c r="CH1213" s="22"/>
      <c r="CI1213" s="22"/>
      <c r="CJ1213" s="22"/>
      <c r="CK1213" s="22"/>
      <c r="CL1213" s="22"/>
      <c r="CM1213" s="22"/>
      <c r="CN1213" s="22"/>
      <c r="CO1213" s="22"/>
    </row>
    <row r="1214" spans="1:93" s="2" customFormat="1" x14ac:dyDescent="0.3">
      <c r="A1214" s="73" t="s">
        <v>240</v>
      </c>
      <c r="B1214" s="73" t="s">
        <v>338</v>
      </c>
      <c r="C1214" s="75" t="s">
        <v>0</v>
      </c>
      <c r="D1214" s="75" t="s">
        <v>25</v>
      </c>
      <c r="E1214" s="73"/>
      <c r="F1214" s="73" t="s">
        <v>77</v>
      </c>
      <c r="G1214" s="73" t="s">
        <v>156</v>
      </c>
      <c r="H1214" s="73" t="s">
        <v>156</v>
      </c>
      <c r="I1214" s="73" t="s">
        <v>465</v>
      </c>
      <c r="J1214" s="73" t="str">
        <f t="shared" si="18"/>
        <v>Class I (up to 1.305 tonnes) miles</v>
      </c>
      <c r="K1214" s="25"/>
      <c r="L1214" s="48"/>
      <c r="M1214" s="22"/>
      <c r="N1214" s="22"/>
      <c r="O1214" s="22"/>
      <c r="P1214" s="22"/>
      <c r="Q1214" s="22"/>
      <c r="R1214" s="22"/>
      <c r="S1214" s="22"/>
      <c r="T1214" s="2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c r="AQ1214" s="22"/>
      <c r="AR1214" s="22"/>
      <c r="AS1214" s="22"/>
      <c r="AT1214" s="22"/>
      <c r="AU1214" s="22"/>
      <c r="AV1214" s="22"/>
      <c r="AW1214" s="22"/>
      <c r="AX1214" s="22"/>
      <c r="AY1214" s="22"/>
      <c r="AZ1214" s="22"/>
      <c r="BA1214" s="22"/>
      <c r="BB1214" s="22"/>
      <c r="BC1214" s="22"/>
      <c r="BD1214" s="22"/>
      <c r="BE1214" s="22"/>
      <c r="BF1214" s="22"/>
      <c r="BG1214" s="22"/>
      <c r="BH1214" s="22"/>
      <c r="BI1214" s="22"/>
      <c r="BJ1214" s="22"/>
      <c r="BK1214" s="22"/>
      <c r="BL1214" s="22"/>
      <c r="BM1214" s="22"/>
      <c r="BN1214" s="22"/>
      <c r="BO1214" s="22"/>
      <c r="BP1214" s="22"/>
      <c r="BQ1214" s="22"/>
      <c r="BR1214" s="22"/>
      <c r="BS1214" s="22"/>
      <c r="BT1214" s="22"/>
      <c r="BU1214" s="22"/>
      <c r="BV1214" s="22"/>
      <c r="BW1214" s="22"/>
      <c r="BX1214" s="22"/>
      <c r="BY1214" s="22"/>
      <c r="BZ1214" s="22"/>
      <c r="CA1214" s="22"/>
      <c r="CB1214" s="22"/>
      <c r="CC1214" s="22"/>
      <c r="CD1214" s="22"/>
      <c r="CE1214" s="22"/>
      <c r="CF1214" s="22"/>
      <c r="CG1214" s="22"/>
      <c r="CH1214" s="22"/>
      <c r="CI1214" s="22"/>
      <c r="CJ1214" s="22"/>
      <c r="CK1214" s="22"/>
      <c r="CL1214" s="22"/>
      <c r="CM1214" s="22"/>
      <c r="CN1214" s="22"/>
      <c r="CO1214" s="22"/>
    </row>
    <row r="1215" spans="1:93" s="2" customFormat="1" x14ac:dyDescent="0.3">
      <c r="A1215" s="73" t="s">
        <v>240</v>
      </c>
      <c r="B1215" s="73" t="s">
        <v>338</v>
      </c>
      <c r="C1215" s="75" t="s">
        <v>0</v>
      </c>
      <c r="D1215" s="75" t="s">
        <v>25</v>
      </c>
      <c r="E1215" s="73"/>
      <c r="F1215" s="73" t="s">
        <v>77</v>
      </c>
      <c r="G1215" s="73" t="s">
        <v>156</v>
      </c>
      <c r="H1215" s="73" t="s">
        <v>156</v>
      </c>
      <c r="I1215" s="73" t="s">
        <v>466</v>
      </c>
      <c r="J1215" s="73" t="str">
        <f t="shared" si="18"/>
        <v>Class I (up to 1.305 tonnes) miles</v>
      </c>
      <c r="K1215" s="25"/>
      <c r="L1215" s="48"/>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2"/>
      <c r="AS1215" s="22"/>
      <c r="AT1215" s="22"/>
      <c r="AU1215" s="22"/>
      <c r="AV1215" s="22"/>
      <c r="AW1215" s="22"/>
      <c r="AX1215" s="22"/>
      <c r="AY1215" s="22"/>
      <c r="AZ1215" s="22"/>
      <c r="BA1215" s="22"/>
      <c r="BB1215" s="22"/>
      <c r="BC1215" s="22"/>
      <c r="BD1215" s="22"/>
      <c r="BE1215" s="22"/>
      <c r="BF1215" s="22"/>
      <c r="BG1215" s="22"/>
      <c r="BH1215" s="22"/>
      <c r="BI1215" s="22"/>
      <c r="BJ1215" s="22"/>
      <c r="BK1215" s="22"/>
      <c r="BL1215" s="22"/>
      <c r="BM1215" s="22"/>
      <c r="BN1215" s="22"/>
      <c r="BO1215" s="22"/>
      <c r="BP1215" s="22"/>
      <c r="BQ1215" s="22"/>
      <c r="BR1215" s="22"/>
      <c r="BS1215" s="22"/>
      <c r="BT1215" s="22"/>
      <c r="BU1215" s="22"/>
      <c r="BV1215" s="22"/>
      <c r="BW1215" s="22"/>
      <c r="BX1215" s="22"/>
      <c r="BY1215" s="22"/>
      <c r="BZ1215" s="22"/>
      <c r="CA1215" s="22"/>
      <c r="CB1215" s="22"/>
      <c r="CC1215" s="22"/>
      <c r="CD1215" s="22"/>
      <c r="CE1215" s="22"/>
      <c r="CF1215" s="22"/>
      <c r="CG1215" s="22"/>
      <c r="CH1215" s="22"/>
      <c r="CI1215" s="22"/>
      <c r="CJ1215" s="22"/>
      <c r="CK1215" s="22"/>
      <c r="CL1215" s="22"/>
      <c r="CM1215" s="22"/>
      <c r="CN1215" s="22"/>
      <c r="CO1215" s="22"/>
    </row>
    <row r="1216" spans="1:93" s="2" customFormat="1" x14ac:dyDescent="0.3">
      <c r="A1216" s="73" t="s">
        <v>240</v>
      </c>
      <c r="B1216" s="73" t="s">
        <v>338</v>
      </c>
      <c r="C1216" s="75" t="s">
        <v>0</v>
      </c>
      <c r="D1216" s="75" t="s">
        <v>25</v>
      </c>
      <c r="E1216" s="73"/>
      <c r="F1216" s="73" t="s">
        <v>77</v>
      </c>
      <c r="G1216" s="73" t="s">
        <v>156</v>
      </c>
      <c r="H1216" s="73" t="s">
        <v>156</v>
      </c>
      <c r="I1216" s="73" t="s">
        <v>467</v>
      </c>
      <c r="J1216" s="73" t="str">
        <f t="shared" si="18"/>
        <v>Class I (up to 1.305 tonnes) miles</v>
      </c>
      <c r="K1216" s="25"/>
      <c r="L1216" s="48"/>
      <c r="M1216" s="22"/>
      <c r="N1216" s="22"/>
      <c r="O1216" s="22"/>
      <c r="P1216" s="22"/>
      <c r="Q1216" s="22"/>
      <c r="R1216" s="22"/>
      <c r="S1216" s="22"/>
      <c r="T1216" s="2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c r="AQ1216" s="22"/>
      <c r="AR1216" s="22"/>
      <c r="AS1216" s="22"/>
      <c r="AT1216" s="22"/>
      <c r="AU1216" s="22"/>
      <c r="AV1216" s="22"/>
      <c r="AW1216" s="22"/>
      <c r="AX1216" s="22"/>
      <c r="AY1216" s="22"/>
      <c r="AZ1216" s="22"/>
      <c r="BA1216" s="22"/>
      <c r="BB1216" s="22"/>
      <c r="BC1216" s="22"/>
      <c r="BD1216" s="22"/>
      <c r="BE1216" s="22"/>
      <c r="BF1216" s="22"/>
      <c r="BG1216" s="22"/>
      <c r="BH1216" s="22"/>
      <c r="BI1216" s="22"/>
      <c r="BJ1216" s="22"/>
      <c r="BK1216" s="22"/>
      <c r="BL1216" s="22"/>
      <c r="BM1216" s="22"/>
      <c r="BN1216" s="22"/>
      <c r="BO1216" s="22"/>
      <c r="BP1216" s="22"/>
      <c r="BQ1216" s="22"/>
      <c r="BR1216" s="22"/>
      <c r="BS1216" s="22"/>
      <c r="BT1216" s="22"/>
      <c r="BU1216" s="22"/>
      <c r="BV1216" s="22"/>
      <c r="BW1216" s="22"/>
      <c r="BX1216" s="22"/>
      <c r="BY1216" s="22"/>
      <c r="BZ1216" s="22"/>
      <c r="CA1216" s="22"/>
      <c r="CB1216" s="22"/>
      <c r="CC1216" s="22"/>
      <c r="CD1216" s="22"/>
      <c r="CE1216" s="22"/>
      <c r="CF1216" s="22"/>
      <c r="CG1216" s="22"/>
      <c r="CH1216" s="22"/>
      <c r="CI1216" s="22"/>
      <c r="CJ1216" s="22"/>
      <c r="CK1216" s="22"/>
      <c r="CL1216" s="22"/>
      <c r="CM1216" s="22"/>
      <c r="CN1216" s="22"/>
      <c r="CO1216" s="22"/>
    </row>
    <row r="1217" spans="1:93" s="2" customFormat="1" x14ac:dyDescent="0.3">
      <c r="A1217" s="73" t="s">
        <v>240</v>
      </c>
      <c r="B1217" s="73" t="s">
        <v>338</v>
      </c>
      <c r="C1217" s="75" t="s">
        <v>0</v>
      </c>
      <c r="D1217" s="75" t="s">
        <v>25</v>
      </c>
      <c r="E1217" s="73"/>
      <c r="F1217" s="73" t="s">
        <v>77</v>
      </c>
      <c r="G1217" s="73" t="s">
        <v>156</v>
      </c>
      <c r="H1217" s="73" t="s">
        <v>156</v>
      </c>
      <c r="I1217" s="73" t="s">
        <v>468</v>
      </c>
      <c r="J1217" s="73" t="str">
        <f t="shared" si="18"/>
        <v>Class I (up to 1.305 tonnes) miles</v>
      </c>
      <c r="K1217" s="25"/>
      <c r="L1217" s="48"/>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22"/>
      <c r="BA1217" s="22"/>
      <c r="BB1217" s="22"/>
      <c r="BC1217" s="22"/>
      <c r="BD1217" s="22"/>
      <c r="BE1217" s="22"/>
      <c r="BF1217" s="22"/>
      <c r="BG1217" s="22"/>
      <c r="BH1217" s="22"/>
      <c r="BI1217" s="22"/>
      <c r="BJ1217" s="22"/>
      <c r="BK1217" s="22"/>
      <c r="BL1217" s="22"/>
      <c r="BM1217" s="22"/>
      <c r="BN1217" s="22"/>
      <c r="BO1217" s="22"/>
      <c r="BP1217" s="22"/>
      <c r="BQ1217" s="22"/>
      <c r="BR1217" s="22"/>
      <c r="BS1217" s="22"/>
      <c r="BT1217" s="22"/>
      <c r="BU1217" s="22"/>
      <c r="BV1217" s="22"/>
      <c r="BW1217" s="22"/>
      <c r="BX1217" s="22"/>
      <c r="BY1217" s="22"/>
      <c r="BZ1217" s="22"/>
      <c r="CA1217" s="22"/>
      <c r="CB1217" s="22"/>
      <c r="CC1217" s="22"/>
      <c r="CD1217" s="22"/>
      <c r="CE1217" s="22"/>
      <c r="CF1217" s="22"/>
      <c r="CG1217" s="22"/>
      <c r="CH1217" s="22"/>
      <c r="CI1217" s="22"/>
      <c r="CJ1217" s="22"/>
      <c r="CK1217" s="22"/>
      <c r="CL1217" s="22"/>
      <c r="CM1217" s="22"/>
      <c r="CN1217" s="22"/>
      <c r="CO1217" s="22"/>
    </row>
    <row r="1218" spans="1:93" s="2" customFormat="1" x14ac:dyDescent="0.3">
      <c r="A1218" s="73" t="s">
        <v>240</v>
      </c>
      <c r="B1218" s="73" t="s">
        <v>338</v>
      </c>
      <c r="C1218" s="75" t="s">
        <v>0</v>
      </c>
      <c r="D1218" s="75" t="s">
        <v>25</v>
      </c>
      <c r="E1218" s="73"/>
      <c r="F1218" s="73" t="s">
        <v>316</v>
      </c>
      <c r="G1218" s="73" t="s">
        <v>405</v>
      </c>
      <c r="H1218" s="73" t="s">
        <v>405</v>
      </c>
      <c r="I1218" s="73" t="s">
        <v>465</v>
      </c>
      <c r="J1218" s="73" t="str">
        <f t="shared" si="18"/>
        <v>Class I (up to 1.305 tonnes) km</v>
      </c>
      <c r="K1218" s="25"/>
      <c r="L1218" s="48"/>
      <c r="M1218" s="22"/>
      <c r="N1218" s="22"/>
      <c r="O1218" s="22"/>
      <c r="P1218" s="22"/>
      <c r="Q1218" s="22"/>
      <c r="R1218" s="22"/>
      <c r="S1218" s="22"/>
      <c r="T1218" s="2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22"/>
      <c r="BA1218" s="22"/>
      <c r="BB1218" s="22"/>
      <c r="BC1218" s="22"/>
      <c r="BD1218" s="22"/>
      <c r="BE1218" s="22"/>
      <c r="BF1218" s="22"/>
      <c r="BG1218" s="22"/>
      <c r="BH1218" s="22"/>
      <c r="BI1218" s="22"/>
      <c r="BJ1218" s="22"/>
      <c r="BK1218" s="22"/>
      <c r="BL1218" s="22"/>
      <c r="BM1218" s="22"/>
      <c r="BN1218" s="22"/>
      <c r="BO1218" s="22"/>
      <c r="BP1218" s="22"/>
      <c r="BQ1218" s="22"/>
      <c r="BR1218" s="22"/>
      <c r="BS1218" s="22"/>
      <c r="BT1218" s="22"/>
      <c r="BU1218" s="22"/>
      <c r="BV1218" s="22"/>
      <c r="BW1218" s="22"/>
      <c r="BX1218" s="22"/>
      <c r="BY1218" s="22"/>
      <c r="BZ1218" s="22"/>
      <c r="CA1218" s="22"/>
      <c r="CB1218" s="22"/>
      <c r="CC1218" s="22"/>
      <c r="CD1218" s="22"/>
      <c r="CE1218" s="22"/>
      <c r="CF1218" s="22"/>
      <c r="CG1218" s="22"/>
      <c r="CH1218" s="22"/>
      <c r="CI1218" s="22"/>
      <c r="CJ1218" s="22"/>
      <c r="CK1218" s="22"/>
      <c r="CL1218" s="22"/>
      <c r="CM1218" s="22"/>
      <c r="CN1218" s="22"/>
      <c r="CO1218" s="22"/>
    </row>
    <row r="1219" spans="1:93" s="2" customFormat="1" x14ac:dyDescent="0.3">
      <c r="A1219" s="73" t="s">
        <v>240</v>
      </c>
      <c r="B1219" s="73" t="s">
        <v>338</v>
      </c>
      <c r="C1219" s="75" t="s">
        <v>0</v>
      </c>
      <c r="D1219" s="75" t="s">
        <v>25</v>
      </c>
      <c r="E1219" s="73"/>
      <c r="F1219" s="73" t="s">
        <v>316</v>
      </c>
      <c r="G1219" s="73" t="s">
        <v>405</v>
      </c>
      <c r="H1219" s="73" t="s">
        <v>405</v>
      </c>
      <c r="I1219" s="73" t="s">
        <v>466</v>
      </c>
      <c r="J1219" s="73" t="str">
        <f t="shared" si="18"/>
        <v>Class I (up to 1.305 tonnes) km</v>
      </c>
      <c r="K1219" s="25"/>
      <c r="L1219" s="48"/>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2"/>
      <c r="AS1219" s="22"/>
      <c r="AT1219" s="22"/>
      <c r="AU1219" s="22"/>
      <c r="AV1219" s="22"/>
      <c r="AW1219" s="22"/>
      <c r="AX1219" s="22"/>
      <c r="AY1219" s="22"/>
      <c r="AZ1219" s="22"/>
      <c r="BA1219" s="22"/>
      <c r="BB1219" s="22"/>
      <c r="BC1219" s="22"/>
      <c r="BD1219" s="22"/>
      <c r="BE1219" s="22"/>
      <c r="BF1219" s="22"/>
      <c r="BG1219" s="22"/>
      <c r="BH1219" s="22"/>
      <c r="BI1219" s="22"/>
      <c r="BJ1219" s="22"/>
      <c r="BK1219" s="22"/>
      <c r="BL1219" s="22"/>
      <c r="BM1219" s="22"/>
      <c r="BN1219" s="22"/>
      <c r="BO1219" s="22"/>
      <c r="BP1219" s="22"/>
      <c r="BQ1219" s="22"/>
      <c r="BR1219" s="22"/>
      <c r="BS1219" s="22"/>
      <c r="BT1219" s="22"/>
      <c r="BU1219" s="22"/>
      <c r="BV1219" s="22"/>
      <c r="BW1219" s="22"/>
      <c r="BX1219" s="22"/>
      <c r="BY1219" s="22"/>
      <c r="BZ1219" s="22"/>
      <c r="CA1219" s="22"/>
      <c r="CB1219" s="22"/>
      <c r="CC1219" s="22"/>
      <c r="CD1219" s="22"/>
      <c r="CE1219" s="22"/>
      <c r="CF1219" s="22"/>
      <c r="CG1219" s="22"/>
      <c r="CH1219" s="22"/>
      <c r="CI1219" s="22"/>
      <c r="CJ1219" s="22"/>
      <c r="CK1219" s="22"/>
      <c r="CL1219" s="22"/>
      <c r="CM1219" s="22"/>
      <c r="CN1219" s="22"/>
      <c r="CO1219" s="22"/>
    </row>
    <row r="1220" spans="1:93" s="2" customFormat="1" x14ac:dyDescent="0.3">
      <c r="A1220" s="73" t="s">
        <v>240</v>
      </c>
      <c r="B1220" s="73" t="s">
        <v>338</v>
      </c>
      <c r="C1220" s="75" t="s">
        <v>0</v>
      </c>
      <c r="D1220" s="75" t="s">
        <v>25</v>
      </c>
      <c r="E1220" s="73"/>
      <c r="F1220" s="73" t="s">
        <v>316</v>
      </c>
      <c r="G1220" s="73" t="s">
        <v>405</v>
      </c>
      <c r="H1220" s="73" t="s">
        <v>405</v>
      </c>
      <c r="I1220" s="73" t="s">
        <v>467</v>
      </c>
      <c r="J1220" s="73" t="str">
        <f t="shared" si="18"/>
        <v>Class I (up to 1.305 tonnes) km</v>
      </c>
      <c r="K1220" s="25"/>
      <c r="L1220" s="48"/>
      <c r="M1220" s="22"/>
      <c r="N1220" s="22"/>
      <c r="O1220" s="22"/>
      <c r="P1220" s="22"/>
      <c r="Q1220" s="22"/>
      <c r="R1220" s="22"/>
      <c r="S1220" s="22"/>
      <c r="T1220" s="2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c r="AQ1220" s="22"/>
      <c r="AR1220" s="22"/>
      <c r="AS1220" s="22"/>
      <c r="AT1220" s="22"/>
      <c r="AU1220" s="22"/>
      <c r="AV1220" s="22"/>
      <c r="AW1220" s="22"/>
      <c r="AX1220" s="22"/>
      <c r="AY1220" s="22"/>
      <c r="AZ1220" s="22"/>
      <c r="BA1220" s="22"/>
      <c r="BB1220" s="22"/>
      <c r="BC1220" s="22"/>
      <c r="BD1220" s="22"/>
      <c r="BE1220" s="22"/>
      <c r="BF1220" s="22"/>
      <c r="BG1220" s="22"/>
      <c r="BH1220" s="22"/>
      <c r="BI1220" s="22"/>
      <c r="BJ1220" s="22"/>
      <c r="BK1220" s="22"/>
      <c r="BL1220" s="22"/>
      <c r="BM1220" s="22"/>
      <c r="BN1220" s="22"/>
      <c r="BO1220" s="22"/>
      <c r="BP1220" s="22"/>
      <c r="BQ1220" s="22"/>
      <c r="BR1220" s="22"/>
      <c r="BS1220" s="22"/>
      <c r="BT1220" s="22"/>
      <c r="BU1220" s="22"/>
      <c r="BV1220" s="22"/>
      <c r="BW1220" s="22"/>
      <c r="BX1220" s="22"/>
      <c r="BY1220" s="22"/>
      <c r="BZ1220" s="22"/>
      <c r="CA1220" s="22"/>
      <c r="CB1220" s="22"/>
      <c r="CC1220" s="22"/>
      <c r="CD1220" s="22"/>
      <c r="CE1220" s="22"/>
      <c r="CF1220" s="22"/>
      <c r="CG1220" s="22"/>
      <c r="CH1220" s="22"/>
      <c r="CI1220" s="22"/>
      <c r="CJ1220" s="22"/>
      <c r="CK1220" s="22"/>
      <c r="CL1220" s="22"/>
      <c r="CM1220" s="22"/>
      <c r="CN1220" s="22"/>
      <c r="CO1220" s="22"/>
    </row>
    <row r="1221" spans="1:93" s="2" customFormat="1" x14ac:dyDescent="0.3">
      <c r="A1221" s="73" t="s">
        <v>240</v>
      </c>
      <c r="B1221" s="73" t="s">
        <v>338</v>
      </c>
      <c r="C1221" s="75" t="s">
        <v>0</v>
      </c>
      <c r="D1221" s="75" t="s">
        <v>25</v>
      </c>
      <c r="E1221" s="73"/>
      <c r="F1221" s="73" t="s">
        <v>316</v>
      </c>
      <c r="G1221" s="73" t="s">
        <v>405</v>
      </c>
      <c r="H1221" s="73" t="s">
        <v>405</v>
      </c>
      <c r="I1221" s="73" t="s">
        <v>468</v>
      </c>
      <c r="J1221" s="73" t="str">
        <f t="shared" si="18"/>
        <v>Class I (up to 1.305 tonnes) km</v>
      </c>
      <c r="K1221" s="25"/>
      <c r="L1221" s="48"/>
      <c r="M1221" s="22"/>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2"/>
      <c r="AS1221" s="22"/>
      <c r="AT1221" s="22"/>
      <c r="AU1221" s="22"/>
      <c r="AV1221" s="22"/>
      <c r="AW1221" s="22"/>
      <c r="AX1221" s="22"/>
      <c r="AY1221" s="22"/>
      <c r="AZ1221" s="22"/>
      <c r="BA1221" s="22"/>
      <c r="BB1221" s="22"/>
      <c r="BC1221" s="22"/>
      <c r="BD1221" s="22"/>
      <c r="BE1221" s="22"/>
      <c r="BF1221" s="22"/>
      <c r="BG1221" s="22"/>
      <c r="BH1221" s="22"/>
      <c r="BI1221" s="22"/>
      <c r="BJ1221" s="22"/>
      <c r="BK1221" s="22"/>
      <c r="BL1221" s="22"/>
      <c r="BM1221" s="22"/>
      <c r="BN1221" s="22"/>
      <c r="BO1221" s="22"/>
      <c r="BP1221" s="22"/>
      <c r="BQ1221" s="22"/>
      <c r="BR1221" s="22"/>
      <c r="BS1221" s="22"/>
      <c r="BT1221" s="22"/>
      <c r="BU1221" s="22"/>
      <c r="BV1221" s="22"/>
      <c r="BW1221" s="22"/>
      <c r="BX1221" s="22"/>
      <c r="BY1221" s="22"/>
      <c r="BZ1221" s="22"/>
      <c r="CA1221" s="22"/>
      <c r="CB1221" s="22"/>
      <c r="CC1221" s="22"/>
      <c r="CD1221" s="22"/>
      <c r="CE1221" s="22"/>
      <c r="CF1221" s="22"/>
      <c r="CG1221" s="22"/>
      <c r="CH1221" s="22"/>
      <c r="CI1221" s="22"/>
      <c r="CJ1221" s="22"/>
      <c r="CK1221" s="22"/>
      <c r="CL1221" s="22"/>
      <c r="CM1221" s="22"/>
      <c r="CN1221" s="22"/>
      <c r="CO1221" s="22"/>
    </row>
    <row r="1222" spans="1:93" s="2" customFormat="1" x14ac:dyDescent="0.3">
      <c r="A1222" s="73" t="s">
        <v>240</v>
      </c>
      <c r="B1222" s="73" t="s">
        <v>338</v>
      </c>
      <c r="C1222" s="75" t="s">
        <v>0</v>
      </c>
      <c r="D1222" s="75" t="s">
        <v>25</v>
      </c>
      <c r="E1222" s="73"/>
      <c r="F1222" s="73" t="s">
        <v>316</v>
      </c>
      <c r="G1222" s="73" t="s">
        <v>156</v>
      </c>
      <c r="H1222" s="73" t="s">
        <v>156</v>
      </c>
      <c r="I1222" s="73" t="s">
        <v>465</v>
      </c>
      <c r="J1222" s="73" t="str">
        <f t="shared" ref="J1222:J1285" si="19">CONCATENATE(D1222," ",H1222)</f>
        <v>Class I (up to 1.305 tonnes) miles</v>
      </c>
      <c r="K1222" s="25"/>
      <c r="L1222" s="48"/>
      <c r="M1222" s="22"/>
      <c r="N1222" s="22"/>
      <c r="O1222" s="22"/>
      <c r="P1222" s="22"/>
      <c r="Q1222" s="22"/>
      <c r="R1222" s="22"/>
      <c r="S1222" s="22"/>
      <c r="T1222" s="2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c r="BA1222" s="22"/>
      <c r="BB1222" s="22"/>
      <c r="BC1222" s="22"/>
      <c r="BD1222" s="22"/>
      <c r="BE1222" s="22"/>
      <c r="BF1222" s="22"/>
      <c r="BG1222" s="22"/>
      <c r="BH1222" s="22"/>
      <c r="BI1222" s="22"/>
      <c r="BJ1222" s="22"/>
      <c r="BK1222" s="22"/>
      <c r="BL1222" s="22"/>
      <c r="BM1222" s="22"/>
      <c r="BN1222" s="22"/>
      <c r="BO1222" s="22"/>
      <c r="BP1222" s="22"/>
      <c r="BQ1222" s="22"/>
      <c r="BR1222" s="22"/>
      <c r="BS1222" s="22"/>
      <c r="BT1222" s="22"/>
      <c r="BU1222" s="22"/>
      <c r="BV1222" s="22"/>
      <c r="BW1222" s="22"/>
      <c r="BX1222" s="22"/>
      <c r="BY1222" s="22"/>
      <c r="BZ1222" s="22"/>
      <c r="CA1222" s="22"/>
      <c r="CB1222" s="22"/>
      <c r="CC1222" s="22"/>
      <c r="CD1222" s="22"/>
      <c r="CE1222" s="22"/>
      <c r="CF1222" s="22"/>
      <c r="CG1222" s="22"/>
      <c r="CH1222" s="22"/>
      <c r="CI1222" s="22"/>
      <c r="CJ1222" s="22"/>
      <c r="CK1222" s="22"/>
      <c r="CL1222" s="22"/>
      <c r="CM1222" s="22"/>
      <c r="CN1222" s="22"/>
      <c r="CO1222" s="22"/>
    </row>
    <row r="1223" spans="1:93" s="2" customFormat="1" x14ac:dyDescent="0.3">
      <c r="A1223" s="73" t="s">
        <v>240</v>
      </c>
      <c r="B1223" s="73" t="s">
        <v>338</v>
      </c>
      <c r="C1223" s="75" t="s">
        <v>0</v>
      </c>
      <c r="D1223" s="75" t="s">
        <v>25</v>
      </c>
      <c r="E1223" s="73"/>
      <c r="F1223" s="73" t="s">
        <v>316</v>
      </c>
      <c r="G1223" s="73" t="s">
        <v>156</v>
      </c>
      <c r="H1223" s="73" t="s">
        <v>156</v>
      </c>
      <c r="I1223" s="73" t="s">
        <v>466</v>
      </c>
      <c r="J1223" s="73" t="str">
        <f t="shared" si="19"/>
        <v>Class I (up to 1.305 tonnes) miles</v>
      </c>
      <c r="K1223" s="25"/>
      <c r="L1223" s="48"/>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2"/>
      <c r="AS1223" s="22"/>
      <c r="AT1223" s="22"/>
      <c r="AU1223" s="22"/>
      <c r="AV1223" s="22"/>
      <c r="AW1223" s="22"/>
      <c r="AX1223" s="22"/>
      <c r="AY1223" s="22"/>
      <c r="AZ1223" s="22"/>
      <c r="BA1223" s="22"/>
      <c r="BB1223" s="22"/>
      <c r="BC1223" s="22"/>
      <c r="BD1223" s="22"/>
      <c r="BE1223" s="22"/>
      <c r="BF1223" s="22"/>
      <c r="BG1223" s="22"/>
      <c r="BH1223" s="22"/>
      <c r="BI1223" s="22"/>
      <c r="BJ1223" s="22"/>
      <c r="BK1223" s="22"/>
      <c r="BL1223" s="22"/>
      <c r="BM1223" s="22"/>
      <c r="BN1223" s="22"/>
      <c r="BO1223" s="22"/>
      <c r="BP1223" s="22"/>
      <c r="BQ1223" s="22"/>
      <c r="BR1223" s="22"/>
      <c r="BS1223" s="22"/>
      <c r="BT1223" s="22"/>
      <c r="BU1223" s="22"/>
      <c r="BV1223" s="22"/>
      <c r="BW1223" s="22"/>
      <c r="BX1223" s="22"/>
      <c r="BY1223" s="22"/>
      <c r="BZ1223" s="22"/>
      <c r="CA1223" s="22"/>
      <c r="CB1223" s="22"/>
      <c r="CC1223" s="22"/>
      <c r="CD1223" s="22"/>
      <c r="CE1223" s="22"/>
      <c r="CF1223" s="22"/>
      <c r="CG1223" s="22"/>
      <c r="CH1223" s="22"/>
      <c r="CI1223" s="22"/>
      <c r="CJ1223" s="22"/>
      <c r="CK1223" s="22"/>
      <c r="CL1223" s="22"/>
      <c r="CM1223" s="22"/>
      <c r="CN1223" s="22"/>
      <c r="CO1223" s="22"/>
    </row>
    <row r="1224" spans="1:93" s="2" customFormat="1" x14ac:dyDescent="0.3">
      <c r="A1224" s="73" t="s">
        <v>240</v>
      </c>
      <c r="B1224" s="73" t="s">
        <v>338</v>
      </c>
      <c r="C1224" s="75" t="s">
        <v>0</v>
      </c>
      <c r="D1224" s="75" t="s">
        <v>25</v>
      </c>
      <c r="E1224" s="73"/>
      <c r="F1224" s="73" t="s">
        <v>316</v>
      </c>
      <c r="G1224" s="73" t="s">
        <v>156</v>
      </c>
      <c r="H1224" s="73" t="s">
        <v>156</v>
      </c>
      <c r="I1224" s="73" t="s">
        <v>467</v>
      </c>
      <c r="J1224" s="73" t="str">
        <f t="shared" si="19"/>
        <v>Class I (up to 1.305 tonnes) miles</v>
      </c>
      <c r="K1224" s="25"/>
      <c r="L1224" s="48"/>
      <c r="M1224" s="22"/>
      <c r="N1224" s="22"/>
      <c r="O1224" s="22"/>
      <c r="P1224" s="22"/>
      <c r="Q1224" s="22"/>
      <c r="R1224" s="22"/>
      <c r="S1224" s="22"/>
      <c r="T1224" s="2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c r="AQ1224" s="22"/>
      <c r="AR1224" s="22"/>
      <c r="AS1224" s="22"/>
      <c r="AT1224" s="22"/>
      <c r="AU1224" s="22"/>
      <c r="AV1224" s="22"/>
      <c r="AW1224" s="22"/>
      <c r="AX1224" s="22"/>
      <c r="AY1224" s="22"/>
      <c r="AZ1224" s="22"/>
      <c r="BA1224" s="22"/>
      <c r="BB1224" s="22"/>
      <c r="BC1224" s="22"/>
      <c r="BD1224" s="22"/>
      <c r="BE1224" s="22"/>
      <c r="BF1224" s="22"/>
      <c r="BG1224" s="22"/>
      <c r="BH1224" s="22"/>
      <c r="BI1224" s="22"/>
      <c r="BJ1224" s="22"/>
      <c r="BK1224" s="22"/>
      <c r="BL1224" s="22"/>
      <c r="BM1224" s="22"/>
      <c r="BN1224" s="22"/>
      <c r="BO1224" s="22"/>
      <c r="BP1224" s="22"/>
      <c r="BQ1224" s="22"/>
      <c r="BR1224" s="22"/>
      <c r="BS1224" s="22"/>
      <c r="BT1224" s="22"/>
      <c r="BU1224" s="22"/>
      <c r="BV1224" s="22"/>
      <c r="BW1224" s="22"/>
      <c r="BX1224" s="22"/>
      <c r="BY1224" s="22"/>
      <c r="BZ1224" s="22"/>
      <c r="CA1224" s="22"/>
      <c r="CB1224" s="22"/>
      <c r="CC1224" s="22"/>
      <c r="CD1224" s="22"/>
      <c r="CE1224" s="22"/>
      <c r="CF1224" s="22"/>
      <c r="CG1224" s="22"/>
      <c r="CH1224" s="22"/>
      <c r="CI1224" s="22"/>
      <c r="CJ1224" s="22"/>
      <c r="CK1224" s="22"/>
      <c r="CL1224" s="22"/>
      <c r="CM1224" s="22"/>
      <c r="CN1224" s="22"/>
      <c r="CO1224" s="22"/>
    </row>
    <row r="1225" spans="1:93" s="2" customFormat="1" x14ac:dyDescent="0.3">
      <c r="A1225" s="73" t="s">
        <v>240</v>
      </c>
      <c r="B1225" s="73" t="s">
        <v>338</v>
      </c>
      <c r="C1225" s="75" t="s">
        <v>0</v>
      </c>
      <c r="D1225" s="75" t="s">
        <v>25</v>
      </c>
      <c r="E1225" s="73"/>
      <c r="F1225" s="73" t="s">
        <v>316</v>
      </c>
      <c r="G1225" s="73" t="s">
        <v>156</v>
      </c>
      <c r="H1225" s="73" t="s">
        <v>156</v>
      </c>
      <c r="I1225" s="73" t="s">
        <v>468</v>
      </c>
      <c r="J1225" s="73" t="str">
        <f t="shared" si="19"/>
        <v>Class I (up to 1.305 tonnes) miles</v>
      </c>
      <c r="K1225" s="25"/>
      <c r="L1225" s="48"/>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2"/>
      <c r="AS1225" s="22"/>
      <c r="AT1225" s="22"/>
      <c r="AU1225" s="22"/>
      <c r="AV1225" s="22"/>
      <c r="AW1225" s="22"/>
      <c r="AX1225" s="22"/>
      <c r="AY1225" s="22"/>
      <c r="AZ1225" s="22"/>
      <c r="BA1225" s="22"/>
      <c r="BB1225" s="22"/>
      <c r="BC1225" s="22"/>
      <c r="BD1225" s="22"/>
      <c r="BE1225" s="22"/>
      <c r="BF1225" s="22"/>
      <c r="BG1225" s="22"/>
      <c r="BH1225" s="22"/>
      <c r="BI1225" s="22"/>
      <c r="BJ1225" s="22"/>
      <c r="BK1225" s="22"/>
      <c r="BL1225" s="22"/>
      <c r="BM1225" s="22"/>
      <c r="BN1225" s="22"/>
      <c r="BO1225" s="22"/>
      <c r="BP1225" s="22"/>
      <c r="BQ1225" s="22"/>
      <c r="BR1225" s="22"/>
      <c r="BS1225" s="22"/>
      <c r="BT1225" s="22"/>
      <c r="BU1225" s="22"/>
      <c r="BV1225" s="22"/>
      <c r="BW1225" s="22"/>
      <c r="BX1225" s="22"/>
      <c r="BY1225" s="22"/>
      <c r="BZ1225" s="22"/>
      <c r="CA1225" s="22"/>
      <c r="CB1225" s="22"/>
      <c r="CC1225" s="22"/>
      <c r="CD1225" s="22"/>
      <c r="CE1225" s="22"/>
      <c r="CF1225" s="22"/>
      <c r="CG1225" s="22"/>
      <c r="CH1225" s="22"/>
      <c r="CI1225" s="22"/>
      <c r="CJ1225" s="22"/>
      <c r="CK1225" s="22"/>
      <c r="CL1225" s="22"/>
      <c r="CM1225" s="22"/>
      <c r="CN1225" s="22"/>
      <c r="CO1225" s="22"/>
    </row>
    <row r="1226" spans="1:93" s="2" customFormat="1" x14ac:dyDescent="0.3">
      <c r="A1226" s="73" t="s">
        <v>240</v>
      </c>
      <c r="B1226" s="73" t="s">
        <v>338</v>
      </c>
      <c r="C1226" s="75" t="s">
        <v>0</v>
      </c>
      <c r="D1226" s="75" t="s">
        <v>25</v>
      </c>
      <c r="E1226" s="73"/>
      <c r="F1226" s="73" t="s">
        <v>375</v>
      </c>
      <c r="G1226" s="73" t="s">
        <v>405</v>
      </c>
      <c r="H1226" s="73" t="s">
        <v>405</v>
      </c>
      <c r="I1226" s="73" t="s">
        <v>465</v>
      </c>
      <c r="J1226" s="73" t="str">
        <f t="shared" si="19"/>
        <v>Class I (up to 1.305 tonnes) km</v>
      </c>
      <c r="K1226" s="25"/>
      <c r="L1226" s="48"/>
      <c r="M1226" s="22"/>
      <c r="N1226" s="22"/>
      <c r="O1226" s="22"/>
      <c r="P1226" s="22"/>
      <c r="Q1226" s="22"/>
      <c r="R1226" s="22"/>
      <c r="S1226" s="22"/>
      <c r="T1226" s="2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c r="AQ1226" s="22"/>
      <c r="AR1226" s="22"/>
      <c r="AS1226" s="22"/>
      <c r="AT1226" s="22"/>
      <c r="AU1226" s="22"/>
      <c r="AV1226" s="22"/>
      <c r="AW1226" s="22"/>
      <c r="AX1226" s="22"/>
      <c r="AY1226" s="22"/>
      <c r="AZ1226" s="22"/>
      <c r="BA1226" s="22"/>
      <c r="BB1226" s="22"/>
      <c r="BC1226" s="22"/>
      <c r="BD1226" s="22"/>
      <c r="BE1226" s="22"/>
      <c r="BF1226" s="22"/>
      <c r="BG1226" s="22"/>
      <c r="BH1226" s="22"/>
      <c r="BI1226" s="22"/>
      <c r="BJ1226" s="22"/>
      <c r="BK1226" s="22"/>
      <c r="BL1226" s="22"/>
      <c r="BM1226" s="22"/>
      <c r="BN1226" s="22"/>
      <c r="BO1226" s="22"/>
      <c r="BP1226" s="22"/>
      <c r="BQ1226" s="22"/>
      <c r="BR1226" s="22"/>
      <c r="BS1226" s="22"/>
      <c r="BT1226" s="22"/>
      <c r="BU1226" s="22"/>
      <c r="BV1226" s="22"/>
      <c r="BW1226" s="22"/>
      <c r="BX1226" s="22"/>
      <c r="BY1226" s="22"/>
      <c r="BZ1226" s="22"/>
      <c r="CA1226" s="22"/>
      <c r="CB1226" s="22"/>
      <c r="CC1226" s="22"/>
      <c r="CD1226" s="22"/>
      <c r="CE1226" s="22"/>
      <c r="CF1226" s="22"/>
      <c r="CG1226" s="22"/>
      <c r="CH1226" s="22"/>
      <c r="CI1226" s="22"/>
      <c r="CJ1226" s="22"/>
      <c r="CK1226" s="22"/>
      <c r="CL1226" s="22"/>
      <c r="CM1226" s="22"/>
      <c r="CN1226" s="22"/>
      <c r="CO1226" s="22"/>
    </row>
    <row r="1227" spans="1:93" s="2" customFormat="1" x14ac:dyDescent="0.3">
      <c r="A1227" s="73" t="s">
        <v>240</v>
      </c>
      <c r="B1227" s="73" t="s">
        <v>338</v>
      </c>
      <c r="C1227" s="75" t="s">
        <v>0</v>
      </c>
      <c r="D1227" s="75" t="s">
        <v>25</v>
      </c>
      <c r="E1227" s="73"/>
      <c r="F1227" s="73" t="s">
        <v>375</v>
      </c>
      <c r="G1227" s="73" t="s">
        <v>405</v>
      </c>
      <c r="H1227" s="73" t="s">
        <v>405</v>
      </c>
      <c r="I1227" s="73" t="s">
        <v>466</v>
      </c>
      <c r="J1227" s="73" t="str">
        <f t="shared" si="19"/>
        <v>Class I (up to 1.305 tonnes) km</v>
      </c>
      <c r="K1227" s="25"/>
      <c r="L1227" s="48"/>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c r="BA1227" s="22"/>
      <c r="BB1227" s="22"/>
      <c r="BC1227" s="22"/>
      <c r="BD1227" s="22"/>
      <c r="BE1227" s="22"/>
      <c r="BF1227" s="22"/>
      <c r="BG1227" s="22"/>
      <c r="BH1227" s="22"/>
      <c r="BI1227" s="22"/>
      <c r="BJ1227" s="22"/>
      <c r="BK1227" s="22"/>
      <c r="BL1227" s="22"/>
      <c r="BM1227" s="22"/>
      <c r="BN1227" s="22"/>
      <c r="BO1227" s="22"/>
      <c r="BP1227" s="22"/>
      <c r="BQ1227" s="22"/>
      <c r="BR1227" s="22"/>
      <c r="BS1227" s="22"/>
      <c r="BT1227" s="22"/>
      <c r="BU1227" s="22"/>
      <c r="BV1227" s="22"/>
      <c r="BW1227" s="22"/>
      <c r="BX1227" s="22"/>
      <c r="BY1227" s="22"/>
      <c r="BZ1227" s="22"/>
      <c r="CA1227" s="22"/>
      <c r="CB1227" s="22"/>
      <c r="CC1227" s="22"/>
      <c r="CD1227" s="22"/>
      <c r="CE1227" s="22"/>
      <c r="CF1227" s="22"/>
      <c r="CG1227" s="22"/>
      <c r="CH1227" s="22"/>
      <c r="CI1227" s="22"/>
      <c r="CJ1227" s="22"/>
      <c r="CK1227" s="22"/>
      <c r="CL1227" s="22"/>
      <c r="CM1227" s="22"/>
      <c r="CN1227" s="22"/>
      <c r="CO1227" s="22"/>
    </row>
    <row r="1228" spans="1:93" s="2" customFormat="1" x14ac:dyDescent="0.3">
      <c r="A1228" s="73" t="s">
        <v>240</v>
      </c>
      <c r="B1228" s="73" t="s">
        <v>338</v>
      </c>
      <c r="C1228" s="75" t="s">
        <v>0</v>
      </c>
      <c r="D1228" s="75" t="s">
        <v>25</v>
      </c>
      <c r="E1228" s="73"/>
      <c r="F1228" s="73" t="s">
        <v>375</v>
      </c>
      <c r="G1228" s="73" t="s">
        <v>405</v>
      </c>
      <c r="H1228" s="73" t="s">
        <v>405</v>
      </c>
      <c r="I1228" s="73" t="s">
        <v>467</v>
      </c>
      <c r="J1228" s="73" t="str">
        <f t="shared" si="19"/>
        <v>Class I (up to 1.305 tonnes) km</v>
      </c>
      <c r="K1228" s="25"/>
      <c r="L1228" s="48"/>
      <c r="M1228" s="22"/>
      <c r="N1228" s="22"/>
      <c r="O1228" s="22"/>
      <c r="P1228" s="22"/>
      <c r="Q1228" s="22"/>
      <c r="R1228" s="22"/>
      <c r="S1228" s="22"/>
      <c r="T1228" s="2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c r="AQ1228" s="22"/>
      <c r="AR1228" s="22"/>
      <c r="AS1228" s="22"/>
      <c r="AT1228" s="22"/>
      <c r="AU1228" s="22"/>
      <c r="AV1228" s="22"/>
      <c r="AW1228" s="22"/>
      <c r="AX1228" s="22"/>
      <c r="AY1228" s="22"/>
      <c r="AZ1228" s="22"/>
      <c r="BA1228" s="22"/>
      <c r="BB1228" s="22"/>
      <c r="BC1228" s="22"/>
      <c r="BD1228" s="22"/>
      <c r="BE1228" s="22"/>
      <c r="BF1228" s="22"/>
      <c r="BG1228" s="22"/>
      <c r="BH1228" s="22"/>
      <c r="BI1228" s="22"/>
      <c r="BJ1228" s="22"/>
      <c r="BK1228" s="22"/>
      <c r="BL1228" s="22"/>
      <c r="BM1228" s="22"/>
      <c r="BN1228" s="22"/>
      <c r="BO1228" s="22"/>
      <c r="BP1228" s="22"/>
      <c r="BQ1228" s="22"/>
      <c r="BR1228" s="22"/>
      <c r="BS1228" s="22"/>
      <c r="BT1228" s="22"/>
      <c r="BU1228" s="22"/>
      <c r="BV1228" s="22"/>
      <c r="BW1228" s="22"/>
      <c r="BX1228" s="22"/>
      <c r="BY1228" s="22"/>
      <c r="BZ1228" s="22"/>
      <c r="CA1228" s="22"/>
      <c r="CB1228" s="22"/>
      <c r="CC1228" s="22"/>
      <c r="CD1228" s="22"/>
      <c r="CE1228" s="22"/>
      <c r="CF1228" s="22"/>
      <c r="CG1228" s="22"/>
      <c r="CH1228" s="22"/>
      <c r="CI1228" s="22"/>
      <c r="CJ1228" s="22"/>
      <c r="CK1228" s="22"/>
      <c r="CL1228" s="22"/>
      <c r="CM1228" s="22"/>
      <c r="CN1228" s="22"/>
      <c r="CO1228" s="22"/>
    </row>
    <row r="1229" spans="1:93" s="2" customFormat="1" x14ac:dyDescent="0.3">
      <c r="A1229" s="73" t="s">
        <v>240</v>
      </c>
      <c r="B1229" s="73" t="s">
        <v>338</v>
      </c>
      <c r="C1229" s="75" t="s">
        <v>0</v>
      </c>
      <c r="D1229" s="75" t="s">
        <v>25</v>
      </c>
      <c r="E1229" s="73"/>
      <c r="F1229" s="73" t="s">
        <v>375</v>
      </c>
      <c r="G1229" s="73" t="s">
        <v>405</v>
      </c>
      <c r="H1229" s="73" t="s">
        <v>405</v>
      </c>
      <c r="I1229" s="73" t="s">
        <v>468</v>
      </c>
      <c r="J1229" s="73" t="str">
        <f t="shared" si="19"/>
        <v>Class I (up to 1.305 tonnes) km</v>
      </c>
      <c r="K1229" s="25"/>
      <c r="L1229" s="48"/>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2"/>
      <c r="AS1229" s="22"/>
      <c r="AT1229" s="22"/>
      <c r="AU1229" s="22"/>
      <c r="AV1229" s="22"/>
      <c r="AW1229" s="22"/>
      <c r="AX1229" s="22"/>
      <c r="AY1229" s="22"/>
      <c r="AZ1229" s="22"/>
      <c r="BA1229" s="22"/>
      <c r="BB1229" s="22"/>
      <c r="BC1229" s="22"/>
      <c r="BD1229" s="22"/>
      <c r="BE1229" s="22"/>
      <c r="BF1229" s="22"/>
      <c r="BG1229" s="22"/>
      <c r="BH1229" s="22"/>
      <c r="BI1229" s="22"/>
      <c r="BJ1229" s="22"/>
      <c r="BK1229" s="22"/>
      <c r="BL1229" s="22"/>
      <c r="BM1229" s="22"/>
      <c r="BN1229" s="22"/>
      <c r="BO1229" s="22"/>
      <c r="BP1229" s="22"/>
      <c r="BQ1229" s="22"/>
      <c r="BR1229" s="22"/>
      <c r="BS1229" s="22"/>
      <c r="BT1229" s="22"/>
      <c r="BU1229" s="22"/>
      <c r="BV1229" s="22"/>
      <c r="BW1229" s="22"/>
      <c r="BX1229" s="22"/>
      <c r="BY1229" s="22"/>
      <c r="BZ1229" s="22"/>
      <c r="CA1229" s="22"/>
      <c r="CB1229" s="22"/>
      <c r="CC1229" s="22"/>
      <c r="CD1229" s="22"/>
      <c r="CE1229" s="22"/>
      <c r="CF1229" s="22"/>
      <c r="CG1229" s="22"/>
      <c r="CH1229" s="22"/>
      <c r="CI1229" s="22"/>
      <c r="CJ1229" s="22"/>
      <c r="CK1229" s="22"/>
      <c r="CL1229" s="22"/>
      <c r="CM1229" s="22"/>
      <c r="CN1229" s="22"/>
      <c r="CO1229" s="22"/>
    </row>
    <row r="1230" spans="1:93" s="2" customFormat="1" x14ac:dyDescent="0.3">
      <c r="A1230" s="73" t="s">
        <v>240</v>
      </c>
      <c r="B1230" s="73" t="s">
        <v>338</v>
      </c>
      <c r="C1230" s="75" t="s">
        <v>0</v>
      </c>
      <c r="D1230" s="75" t="s">
        <v>25</v>
      </c>
      <c r="E1230" s="73"/>
      <c r="F1230" s="73" t="s">
        <v>375</v>
      </c>
      <c r="G1230" s="73" t="s">
        <v>156</v>
      </c>
      <c r="H1230" s="73" t="s">
        <v>156</v>
      </c>
      <c r="I1230" s="73" t="s">
        <v>465</v>
      </c>
      <c r="J1230" s="73" t="str">
        <f t="shared" si="19"/>
        <v>Class I (up to 1.305 tonnes) miles</v>
      </c>
      <c r="K1230" s="25"/>
      <c r="L1230" s="48"/>
      <c r="M1230" s="22"/>
      <c r="N1230" s="22"/>
      <c r="O1230" s="22"/>
      <c r="P1230" s="22"/>
      <c r="Q1230" s="22"/>
      <c r="R1230" s="22"/>
      <c r="S1230" s="22"/>
      <c r="T1230" s="2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c r="AQ1230" s="22"/>
      <c r="AR1230" s="22"/>
      <c r="AS1230" s="22"/>
      <c r="AT1230" s="22"/>
      <c r="AU1230" s="22"/>
      <c r="AV1230" s="22"/>
      <c r="AW1230" s="22"/>
      <c r="AX1230" s="22"/>
      <c r="AY1230" s="22"/>
      <c r="AZ1230" s="22"/>
      <c r="BA1230" s="22"/>
      <c r="BB1230" s="22"/>
      <c r="BC1230" s="22"/>
      <c r="BD1230" s="22"/>
      <c r="BE1230" s="22"/>
      <c r="BF1230" s="22"/>
      <c r="BG1230" s="22"/>
      <c r="BH1230" s="22"/>
      <c r="BI1230" s="22"/>
      <c r="BJ1230" s="22"/>
      <c r="BK1230" s="22"/>
      <c r="BL1230" s="22"/>
      <c r="BM1230" s="22"/>
      <c r="BN1230" s="22"/>
      <c r="BO1230" s="22"/>
      <c r="BP1230" s="22"/>
      <c r="BQ1230" s="22"/>
      <c r="BR1230" s="22"/>
      <c r="BS1230" s="22"/>
      <c r="BT1230" s="22"/>
      <c r="BU1230" s="22"/>
      <c r="BV1230" s="22"/>
      <c r="BW1230" s="22"/>
      <c r="BX1230" s="22"/>
      <c r="BY1230" s="22"/>
      <c r="BZ1230" s="22"/>
      <c r="CA1230" s="22"/>
      <c r="CB1230" s="22"/>
      <c r="CC1230" s="22"/>
      <c r="CD1230" s="22"/>
      <c r="CE1230" s="22"/>
      <c r="CF1230" s="22"/>
      <c r="CG1230" s="22"/>
      <c r="CH1230" s="22"/>
      <c r="CI1230" s="22"/>
      <c r="CJ1230" s="22"/>
      <c r="CK1230" s="22"/>
      <c r="CL1230" s="22"/>
      <c r="CM1230" s="22"/>
      <c r="CN1230" s="22"/>
      <c r="CO1230" s="22"/>
    </row>
    <row r="1231" spans="1:93" s="2" customFormat="1" x14ac:dyDescent="0.3">
      <c r="A1231" s="73" t="s">
        <v>240</v>
      </c>
      <c r="B1231" s="73" t="s">
        <v>338</v>
      </c>
      <c r="C1231" s="75" t="s">
        <v>0</v>
      </c>
      <c r="D1231" s="75" t="s">
        <v>25</v>
      </c>
      <c r="E1231" s="73"/>
      <c r="F1231" s="73" t="s">
        <v>375</v>
      </c>
      <c r="G1231" s="73" t="s">
        <v>156</v>
      </c>
      <c r="H1231" s="73" t="s">
        <v>156</v>
      </c>
      <c r="I1231" s="73" t="s">
        <v>466</v>
      </c>
      <c r="J1231" s="73" t="str">
        <f t="shared" si="19"/>
        <v>Class I (up to 1.305 tonnes) miles</v>
      </c>
      <c r="K1231" s="25"/>
      <c r="L1231" s="48"/>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2"/>
      <c r="AS1231" s="22"/>
      <c r="AT1231" s="22"/>
      <c r="AU1231" s="22"/>
      <c r="AV1231" s="22"/>
      <c r="AW1231" s="22"/>
      <c r="AX1231" s="22"/>
      <c r="AY1231" s="22"/>
      <c r="AZ1231" s="22"/>
      <c r="BA1231" s="22"/>
      <c r="BB1231" s="22"/>
      <c r="BC1231" s="22"/>
      <c r="BD1231" s="22"/>
      <c r="BE1231" s="22"/>
      <c r="BF1231" s="22"/>
      <c r="BG1231" s="22"/>
      <c r="BH1231" s="22"/>
      <c r="BI1231" s="22"/>
      <c r="BJ1231" s="22"/>
      <c r="BK1231" s="22"/>
      <c r="BL1231" s="22"/>
      <c r="BM1231" s="22"/>
      <c r="BN1231" s="22"/>
      <c r="BO1231" s="22"/>
      <c r="BP1231" s="22"/>
      <c r="BQ1231" s="22"/>
      <c r="BR1231" s="22"/>
      <c r="BS1231" s="22"/>
      <c r="BT1231" s="22"/>
      <c r="BU1231" s="22"/>
      <c r="BV1231" s="22"/>
      <c r="BW1231" s="22"/>
      <c r="BX1231" s="22"/>
      <c r="BY1231" s="22"/>
      <c r="BZ1231" s="22"/>
      <c r="CA1231" s="22"/>
      <c r="CB1231" s="22"/>
      <c r="CC1231" s="22"/>
      <c r="CD1231" s="22"/>
      <c r="CE1231" s="22"/>
      <c r="CF1231" s="22"/>
      <c r="CG1231" s="22"/>
      <c r="CH1231" s="22"/>
      <c r="CI1231" s="22"/>
      <c r="CJ1231" s="22"/>
      <c r="CK1231" s="22"/>
      <c r="CL1231" s="22"/>
      <c r="CM1231" s="22"/>
      <c r="CN1231" s="22"/>
      <c r="CO1231" s="22"/>
    </row>
    <row r="1232" spans="1:93" s="2" customFormat="1" x14ac:dyDescent="0.3">
      <c r="A1232" s="73" t="s">
        <v>240</v>
      </c>
      <c r="B1232" s="73" t="s">
        <v>338</v>
      </c>
      <c r="C1232" s="75" t="s">
        <v>0</v>
      </c>
      <c r="D1232" s="75" t="s">
        <v>25</v>
      </c>
      <c r="E1232" s="73"/>
      <c r="F1232" s="73" t="s">
        <v>375</v>
      </c>
      <c r="G1232" s="73" t="s">
        <v>156</v>
      </c>
      <c r="H1232" s="73" t="s">
        <v>156</v>
      </c>
      <c r="I1232" s="73" t="s">
        <v>467</v>
      </c>
      <c r="J1232" s="73" t="str">
        <f t="shared" si="19"/>
        <v>Class I (up to 1.305 tonnes) miles</v>
      </c>
      <c r="K1232" s="25"/>
      <c r="L1232" s="48"/>
      <c r="M1232" s="22"/>
      <c r="N1232" s="22"/>
      <c r="O1232" s="22"/>
      <c r="P1232" s="22"/>
      <c r="Q1232" s="22"/>
      <c r="R1232" s="22"/>
      <c r="S1232" s="22"/>
      <c r="T1232" s="2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c r="AQ1232" s="22"/>
      <c r="AR1232" s="22"/>
      <c r="AS1232" s="22"/>
      <c r="AT1232" s="22"/>
      <c r="AU1232" s="22"/>
      <c r="AV1232" s="22"/>
      <c r="AW1232" s="22"/>
      <c r="AX1232" s="22"/>
      <c r="AY1232" s="22"/>
      <c r="AZ1232" s="22"/>
      <c r="BA1232" s="22"/>
      <c r="BB1232" s="22"/>
      <c r="BC1232" s="22"/>
      <c r="BD1232" s="22"/>
      <c r="BE1232" s="22"/>
      <c r="BF1232" s="22"/>
      <c r="BG1232" s="22"/>
      <c r="BH1232" s="22"/>
      <c r="BI1232" s="22"/>
      <c r="BJ1232" s="22"/>
      <c r="BK1232" s="22"/>
      <c r="BL1232" s="22"/>
      <c r="BM1232" s="22"/>
      <c r="BN1232" s="22"/>
      <c r="BO1232" s="22"/>
      <c r="BP1232" s="22"/>
      <c r="BQ1232" s="22"/>
      <c r="BR1232" s="22"/>
      <c r="BS1232" s="22"/>
      <c r="BT1232" s="22"/>
      <c r="BU1232" s="22"/>
      <c r="BV1232" s="22"/>
      <c r="BW1232" s="22"/>
      <c r="BX1232" s="22"/>
      <c r="BY1232" s="22"/>
      <c r="BZ1232" s="22"/>
      <c r="CA1232" s="22"/>
      <c r="CB1232" s="22"/>
      <c r="CC1232" s="22"/>
      <c r="CD1232" s="22"/>
      <c r="CE1232" s="22"/>
      <c r="CF1232" s="22"/>
      <c r="CG1232" s="22"/>
      <c r="CH1232" s="22"/>
      <c r="CI1232" s="22"/>
      <c r="CJ1232" s="22"/>
      <c r="CK1232" s="22"/>
      <c r="CL1232" s="22"/>
      <c r="CM1232" s="22"/>
      <c r="CN1232" s="22"/>
      <c r="CO1232" s="22"/>
    </row>
    <row r="1233" spans="1:93" s="2" customFormat="1" x14ac:dyDescent="0.3">
      <c r="A1233" s="73" t="s">
        <v>240</v>
      </c>
      <c r="B1233" s="73" t="s">
        <v>338</v>
      </c>
      <c r="C1233" s="75" t="s">
        <v>0</v>
      </c>
      <c r="D1233" s="75" t="s">
        <v>25</v>
      </c>
      <c r="E1233" s="73"/>
      <c r="F1233" s="73" t="s">
        <v>375</v>
      </c>
      <c r="G1233" s="73" t="s">
        <v>156</v>
      </c>
      <c r="H1233" s="73" t="s">
        <v>156</v>
      </c>
      <c r="I1233" s="73" t="s">
        <v>468</v>
      </c>
      <c r="J1233" s="73" t="str">
        <f t="shared" si="19"/>
        <v>Class I (up to 1.305 tonnes) miles</v>
      </c>
      <c r="K1233" s="25"/>
      <c r="L1233" s="48"/>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22"/>
      <c r="BA1233" s="22"/>
      <c r="BB1233" s="22"/>
      <c r="BC1233" s="22"/>
      <c r="BD1233" s="22"/>
      <c r="BE1233" s="22"/>
      <c r="BF1233" s="22"/>
      <c r="BG1233" s="22"/>
      <c r="BH1233" s="22"/>
      <c r="BI1233" s="22"/>
      <c r="BJ1233" s="22"/>
      <c r="BK1233" s="22"/>
      <c r="BL1233" s="22"/>
      <c r="BM1233" s="22"/>
      <c r="BN1233" s="22"/>
      <c r="BO1233" s="22"/>
      <c r="BP1233" s="22"/>
      <c r="BQ1233" s="22"/>
      <c r="BR1233" s="22"/>
      <c r="BS1233" s="22"/>
      <c r="BT1233" s="22"/>
      <c r="BU1233" s="22"/>
      <c r="BV1233" s="22"/>
      <c r="BW1233" s="22"/>
      <c r="BX1233" s="22"/>
      <c r="BY1233" s="22"/>
      <c r="BZ1233" s="22"/>
      <c r="CA1233" s="22"/>
      <c r="CB1233" s="22"/>
      <c r="CC1233" s="22"/>
      <c r="CD1233" s="22"/>
      <c r="CE1233" s="22"/>
      <c r="CF1233" s="22"/>
      <c r="CG1233" s="22"/>
      <c r="CH1233" s="22"/>
      <c r="CI1233" s="22"/>
      <c r="CJ1233" s="22"/>
      <c r="CK1233" s="22"/>
      <c r="CL1233" s="22"/>
      <c r="CM1233" s="22"/>
      <c r="CN1233" s="22"/>
      <c r="CO1233" s="22"/>
    </row>
    <row r="1234" spans="1:93" x14ac:dyDescent="0.3">
      <c r="A1234" s="73" t="s">
        <v>240</v>
      </c>
      <c r="B1234" s="73" t="s">
        <v>338</v>
      </c>
      <c r="C1234" s="75" t="s">
        <v>0</v>
      </c>
      <c r="D1234" s="75" t="s">
        <v>25</v>
      </c>
      <c r="E1234" s="73"/>
      <c r="F1234" s="73" t="s">
        <v>490</v>
      </c>
      <c r="G1234" s="73" t="s">
        <v>405</v>
      </c>
      <c r="H1234" s="73" t="s">
        <v>405</v>
      </c>
      <c r="I1234" s="73" t="s">
        <v>465</v>
      </c>
      <c r="J1234" s="73" t="str">
        <f t="shared" si="19"/>
        <v>Class I (up to 1.305 tonnes) km</v>
      </c>
      <c r="K1234" s="98" t="s">
        <v>493</v>
      </c>
    </row>
    <row r="1235" spans="1:93" x14ac:dyDescent="0.3">
      <c r="A1235" s="73" t="s">
        <v>240</v>
      </c>
      <c r="B1235" s="73" t="s">
        <v>338</v>
      </c>
      <c r="C1235" s="75" t="s">
        <v>0</v>
      </c>
      <c r="D1235" s="75" t="s">
        <v>25</v>
      </c>
      <c r="E1235" s="73"/>
      <c r="F1235" s="73" t="s">
        <v>490</v>
      </c>
      <c r="G1235" s="73" t="s">
        <v>405</v>
      </c>
      <c r="H1235" s="73" t="s">
        <v>405</v>
      </c>
      <c r="I1235" s="73" t="s">
        <v>466</v>
      </c>
      <c r="J1235" s="73" t="str">
        <f t="shared" si="19"/>
        <v>Class I (up to 1.305 tonnes) km</v>
      </c>
      <c r="K1235" s="98" t="s">
        <v>493</v>
      </c>
    </row>
    <row r="1236" spans="1:93" x14ac:dyDescent="0.3">
      <c r="A1236" s="73" t="s">
        <v>240</v>
      </c>
      <c r="B1236" s="73" t="s">
        <v>338</v>
      </c>
      <c r="C1236" s="75" t="s">
        <v>0</v>
      </c>
      <c r="D1236" s="75" t="s">
        <v>25</v>
      </c>
      <c r="E1236" s="73"/>
      <c r="F1236" s="73" t="s">
        <v>490</v>
      </c>
      <c r="G1236" s="73" t="s">
        <v>405</v>
      </c>
      <c r="H1236" s="73" t="s">
        <v>405</v>
      </c>
      <c r="I1236" s="73" t="s">
        <v>467</v>
      </c>
      <c r="J1236" s="73" t="str">
        <f t="shared" si="19"/>
        <v>Class I (up to 1.305 tonnes) km</v>
      </c>
      <c r="K1236" s="98" t="s">
        <v>493</v>
      </c>
    </row>
    <row r="1237" spans="1:93" x14ac:dyDescent="0.3">
      <c r="A1237" s="73" t="s">
        <v>240</v>
      </c>
      <c r="B1237" s="73" t="s">
        <v>338</v>
      </c>
      <c r="C1237" s="75" t="s">
        <v>0</v>
      </c>
      <c r="D1237" s="75" t="s">
        <v>25</v>
      </c>
      <c r="E1237" s="73"/>
      <c r="F1237" s="73" t="s">
        <v>490</v>
      </c>
      <c r="G1237" s="73" t="s">
        <v>405</v>
      </c>
      <c r="H1237" s="73" t="s">
        <v>405</v>
      </c>
      <c r="I1237" s="73" t="s">
        <v>468</v>
      </c>
      <c r="J1237" s="73" t="str">
        <f t="shared" si="19"/>
        <v>Class I (up to 1.305 tonnes) km</v>
      </c>
      <c r="K1237" s="98" t="s">
        <v>493</v>
      </c>
    </row>
    <row r="1238" spans="1:93" x14ac:dyDescent="0.3">
      <c r="A1238" s="73" t="s">
        <v>240</v>
      </c>
      <c r="B1238" s="73" t="s">
        <v>338</v>
      </c>
      <c r="C1238" s="75" t="s">
        <v>0</v>
      </c>
      <c r="D1238" s="75" t="s">
        <v>25</v>
      </c>
      <c r="E1238" s="73"/>
      <c r="F1238" s="73" t="s">
        <v>490</v>
      </c>
      <c r="G1238" s="73" t="s">
        <v>156</v>
      </c>
      <c r="H1238" s="73" t="s">
        <v>156</v>
      </c>
      <c r="I1238" s="73" t="s">
        <v>465</v>
      </c>
      <c r="J1238" s="73" t="str">
        <f t="shared" si="19"/>
        <v>Class I (up to 1.305 tonnes) miles</v>
      </c>
      <c r="K1238" s="98" t="s">
        <v>493</v>
      </c>
    </row>
    <row r="1239" spans="1:93" x14ac:dyDescent="0.3">
      <c r="A1239" s="73" t="s">
        <v>240</v>
      </c>
      <c r="B1239" s="73" t="s">
        <v>338</v>
      </c>
      <c r="C1239" s="75" t="s">
        <v>0</v>
      </c>
      <c r="D1239" s="75" t="s">
        <v>25</v>
      </c>
      <c r="E1239" s="73"/>
      <c r="F1239" s="73" t="s">
        <v>490</v>
      </c>
      <c r="G1239" s="73" t="s">
        <v>156</v>
      </c>
      <c r="H1239" s="73" t="s">
        <v>156</v>
      </c>
      <c r="I1239" s="73" t="s">
        <v>466</v>
      </c>
      <c r="J1239" s="73" t="str">
        <f t="shared" si="19"/>
        <v>Class I (up to 1.305 tonnes) miles</v>
      </c>
      <c r="K1239" s="98" t="s">
        <v>493</v>
      </c>
    </row>
    <row r="1240" spans="1:93" x14ac:dyDescent="0.3">
      <c r="A1240" s="73" t="s">
        <v>240</v>
      </c>
      <c r="B1240" s="73" t="s">
        <v>338</v>
      </c>
      <c r="C1240" s="75" t="s">
        <v>0</v>
      </c>
      <c r="D1240" s="75" t="s">
        <v>25</v>
      </c>
      <c r="E1240" s="73"/>
      <c r="F1240" s="73" t="s">
        <v>490</v>
      </c>
      <c r="G1240" s="73" t="s">
        <v>156</v>
      </c>
      <c r="H1240" s="73" t="s">
        <v>156</v>
      </c>
      <c r="I1240" s="73" t="s">
        <v>467</v>
      </c>
      <c r="J1240" s="73" t="str">
        <f t="shared" si="19"/>
        <v>Class I (up to 1.305 tonnes) miles</v>
      </c>
      <c r="K1240" s="98" t="s">
        <v>493</v>
      </c>
    </row>
    <row r="1241" spans="1:93" x14ac:dyDescent="0.3">
      <c r="A1241" s="73" t="s">
        <v>240</v>
      </c>
      <c r="B1241" s="73" t="s">
        <v>338</v>
      </c>
      <c r="C1241" s="75" t="s">
        <v>0</v>
      </c>
      <c r="D1241" s="75" t="s">
        <v>25</v>
      </c>
      <c r="E1241" s="73"/>
      <c r="F1241" s="73" t="s">
        <v>490</v>
      </c>
      <c r="G1241" s="73" t="s">
        <v>156</v>
      </c>
      <c r="H1241" s="73" t="s">
        <v>156</v>
      </c>
      <c r="I1241" s="73" t="s">
        <v>468</v>
      </c>
      <c r="J1241" s="73" t="str">
        <f t="shared" si="19"/>
        <v>Class I (up to 1.305 tonnes) miles</v>
      </c>
      <c r="K1241" s="98" t="s">
        <v>493</v>
      </c>
    </row>
    <row r="1242" spans="1:93" x14ac:dyDescent="0.3">
      <c r="A1242" s="73" t="s">
        <v>240</v>
      </c>
      <c r="B1242" s="73" t="s">
        <v>338</v>
      </c>
      <c r="C1242" s="75" t="s">
        <v>0</v>
      </c>
      <c r="D1242" s="75" t="s">
        <v>25</v>
      </c>
      <c r="E1242" s="73"/>
      <c r="F1242" s="73" t="s">
        <v>491</v>
      </c>
      <c r="G1242" s="73" t="s">
        <v>405</v>
      </c>
      <c r="H1242" s="73" t="s">
        <v>405</v>
      </c>
      <c r="I1242" s="73" t="s">
        <v>465</v>
      </c>
      <c r="J1242" s="73" t="str">
        <f t="shared" si="19"/>
        <v>Class I (up to 1.305 tonnes) km</v>
      </c>
      <c r="K1242" s="28">
        <v>0</v>
      </c>
    </row>
    <row r="1243" spans="1:93" x14ac:dyDescent="0.3">
      <c r="A1243" s="73" t="s">
        <v>240</v>
      </c>
      <c r="B1243" s="73" t="s">
        <v>338</v>
      </c>
      <c r="C1243" s="75" t="s">
        <v>0</v>
      </c>
      <c r="D1243" s="75" t="s">
        <v>25</v>
      </c>
      <c r="E1243" s="73"/>
      <c r="F1243" s="73" t="s">
        <v>491</v>
      </c>
      <c r="G1243" s="73" t="s">
        <v>405</v>
      </c>
      <c r="H1243" s="73" t="s">
        <v>405</v>
      </c>
      <c r="I1243" s="73" t="s">
        <v>466</v>
      </c>
      <c r="J1243" s="73" t="str">
        <f t="shared" si="19"/>
        <v>Class I (up to 1.305 tonnes) km</v>
      </c>
      <c r="K1243" s="28">
        <v>0</v>
      </c>
    </row>
    <row r="1244" spans="1:93" x14ac:dyDescent="0.3">
      <c r="A1244" s="73" t="s">
        <v>240</v>
      </c>
      <c r="B1244" s="73" t="s">
        <v>338</v>
      </c>
      <c r="C1244" s="75" t="s">
        <v>0</v>
      </c>
      <c r="D1244" s="75" t="s">
        <v>25</v>
      </c>
      <c r="E1244" s="73"/>
      <c r="F1244" s="73" t="s">
        <v>491</v>
      </c>
      <c r="G1244" s="73" t="s">
        <v>405</v>
      </c>
      <c r="H1244" s="73" t="s">
        <v>405</v>
      </c>
      <c r="I1244" s="73" t="s">
        <v>467</v>
      </c>
      <c r="J1244" s="73" t="str">
        <f t="shared" si="19"/>
        <v>Class I (up to 1.305 tonnes) km</v>
      </c>
      <c r="K1244" s="28">
        <v>0</v>
      </c>
    </row>
    <row r="1245" spans="1:93" x14ac:dyDescent="0.3">
      <c r="A1245" s="73" t="s">
        <v>240</v>
      </c>
      <c r="B1245" s="73" t="s">
        <v>338</v>
      </c>
      <c r="C1245" s="75" t="s">
        <v>0</v>
      </c>
      <c r="D1245" s="75" t="s">
        <v>25</v>
      </c>
      <c r="E1245" s="73"/>
      <c r="F1245" s="73" t="s">
        <v>491</v>
      </c>
      <c r="G1245" s="73" t="s">
        <v>405</v>
      </c>
      <c r="H1245" s="73" t="s">
        <v>405</v>
      </c>
      <c r="I1245" s="73" t="s">
        <v>468</v>
      </c>
      <c r="J1245" s="73" t="str">
        <f t="shared" si="19"/>
        <v>Class I (up to 1.305 tonnes) km</v>
      </c>
      <c r="K1245" s="28">
        <v>0</v>
      </c>
    </row>
    <row r="1246" spans="1:93" x14ac:dyDescent="0.3">
      <c r="A1246" s="73" t="s">
        <v>240</v>
      </c>
      <c r="B1246" s="73" t="s">
        <v>338</v>
      </c>
      <c r="C1246" s="75" t="s">
        <v>0</v>
      </c>
      <c r="D1246" s="75" t="s">
        <v>25</v>
      </c>
      <c r="E1246" s="73"/>
      <c r="F1246" s="73" t="s">
        <v>491</v>
      </c>
      <c r="G1246" s="73" t="s">
        <v>156</v>
      </c>
      <c r="H1246" s="73" t="s">
        <v>156</v>
      </c>
      <c r="I1246" s="73" t="s">
        <v>465</v>
      </c>
      <c r="J1246" s="73" t="str">
        <f t="shared" si="19"/>
        <v>Class I (up to 1.305 tonnes) miles</v>
      </c>
      <c r="K1246" s="28">
        <v>0</v>
      </c>
    </row>
    <row r="1247" spans="1:93" x14ac:dyDescent="0.3">
      <c r="A1247" s="73" t="s">
        <v>240</v>
      </c>
      <c r="B1247" s="73" t="s">
        <v>338</v>
      </c>
      <c r="C1247" s="75" t="s">
        <v>0</v>
      </c>
      <c r="D1247" s="75" t="s">
        <v>25</v>
      </c>
      <c r="E1247" s="73"/>
      <c r="F1247" s="73" t="s">
        <v>491</v>
      </c>
      <c r="G1247" s="73" t="s">
        <v>156</v>
      </c>
      <c r="H1247" s="73" t="s">
        <v>156</v>
      </c>
      <c r="I1247" s="73" t="s">
        <v>466</v>
      </c>
      <c r="J1247" s="73" t="str">
        <f t="shared" si="19"/>
        <v>Class I (up to 1.305 tonnes) miles</v>
      </c>
      <c r="K1247" s="28">
        <v>0</v>
      </c>
    </row>
    <row r="1248" spans="1:93" x14ac:dyDescent="0.3">
      <c r="A1248" s="73" t="s">
        <v>240</v>
      </c>
      <c r="B1248" s="73" t="s">
        <v>338</v>
      </c>
      <c r="C1248" s="75" t="s">
        <v>0</v>
      </c>
      <c r="D1248" s="75" t="s">
        <v>25</v>
      </c>
      <c r="E1248" s="73"/>
      <c r="F1248" s="73" t="s">
        <v>491</v>
      </c>
      <c r="G1248" s="73" t="s">
        <v>156</v>
      </c>
      <c r="H1248" s="73" t="s">
        <v>156</v>
      </c>
      <c r="I1248" s="73" t="s">
        <v>467</v>
      </c>
      <c r="J1248" s="73" t="str">
        <f t="shared" si="19"/>
        <v>Class I (up to 1.305 tonnes) miles</v>
      </c>
      <c r="K1248" s="28">
        <v>0</v>
      </c>
    </row>
    <row r="1249" spans="1:93" x14ac:dyDescent="0.3">
      <c r="A1249" s="73" t="s">
        <v>240</v>
      </c>
      <c r="B1249" s="73" t="s">
        <v>338</v>
      </c>
      <c r="C1249" s="75" t="s">
        <v>0</v>
      </c>
      <c r="D1249" s="75" t="s">
        <v>25</v>
      </c>
      <c r="E1249" s="73"/>
      <c r="F1249" s="73" t="s">
        <v>491</v>
      </c>
      <c r="G1249" s="73" t="s">
        <v>156</v>
      </c>
      <c r="H1249" s="73" t="s">
        <v>156</v>
      </c>
      <c r="I1249" s="73" t="s">
        <v>468</v>
      </c>
      <c r="J1249" s="73" t="str">
        <f t="shared" si="19"/>
        <v>Class I (up to 1.305 tonnes) miles</v>
      </c>
      <c r="K1249" s="28">
        <v>0</v>
      </c>
    </row>
    <row r="1250" spans="1:93" s="2" customFormat="1" x14ac:dyDescent="0.3">
      <c r="A1250" s="73" t="s">
        <v>240</v>
      </c>
      <c r="B1250" s="73" t="s">
        <v>338</v>
      </c>
      <c r="C1250" s="75" t="s">
        <v>0</v>
      </c>
      <c r="D1250" s="75" t="s">
        <v>85</v>
      </c>
      <c r="E1250" s="73"/>
      <c r="F1250" s="73" t="s">
        <v>412</v>
      </c>
      <c r="G1250" s="73" t="s">
        <v>405</v>
      </c>
      <c r="H1250" s="73" t="s">
        <v>405</v>
      </c>
      <c r="I1250" s="73" t="s">
        <v>465</v>
      </c>
      <c r="J1250" s="73" t="str">
        <f t="shared" si="19"/>
        <v>Class II (1.305 to 1.74 tonnes) km</v>
      </c>
      <c r="K1250" s="28">
        <v>0.19455</v>
      </c>
      <c r="L1250" s="48"/>
      <c r="M1250" s="22"/>
      <c r="N1250" s="22"/>
      <c r="O1250" s="22"/>
      <c r="P1250" s="22"/>
      <c r="Q1250" s="22"/>
      <c r="R1250" s="22"/>
      <c r="S1250" s="22"/>
      <c r="T1250" s="2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c r="AQ1250" s="22"/>
      <c r="AR1250" s="22"/>
      <c r="AS1250" s="22"/>
      <c r="AT1250" s="22"/>
      <c r="AU1250" s="22"/>
      <c r="AV1250" s="22"/>
      <c r="AW1250" s="22"/>
      <c r="AX1250" s="22"/>
      <c r="AY1250" s="22"/>
      <c r="AZ1250" s="22"/>
      <c r="BA1250" s="22"/>
      <c r="BB1250" s="22"/>
      <c r="BC1250" s="22"/>
      <c r="BD1250" s="22"/>
      <c r="BE1250" s="22"/>
      <c r="BF1250" s="22"/>
      <c r="BG1250" s="22"/>
      <c r="BH1250" s="22"/>
      <c r="BI1250" s="22"/>
      <c r="BJ1250" s="22"/>
      <c r="BK1250" s="22"/>
      <c r="BL1250" s="22"/>
      <c r="BM1250" s="22"/>
      <c r="BN1250" s="22"/>
      <c r="BO1250" s="22"/>
      <c r="BP1250" s="22"/>
      <c r="BQ1250" s="22"/>
      <c r="BR1250" s="22"/>
      <c r="BS1250" s="22"/>
      <c r="BT1250" s="22"/>
      <c r="BU1250" s="22"/>
      <c r="BV1250" s="22"/>
      <c r="BW1250" s="22"/>
      <c r="BX1250" s="22"/>
      <c r="BY1250" s="22"/>
      <c r="BZ1250" s="22"/>
      <c r="CA1250" s="22"/>
      <c r="CB1250" s="22"/>
      <c r="CC1250" s="22"/>
      <c r="CD1250" s="22"/>
      <c r="CE1250" s="22"/>
      <c r="CF1250" s="22"/>
      <c r="CG1250" s="22"/>
      <c r="CH1250" s="22"/>
      <c r="CI1250" s="22"/>
      <c r="CJ1250" s="22"/>
      <c r="CK1250" s="22"/>
      <c r="CL1250" s="22"/>
      <c r="CM1250" s="22"/>
      <c r="CN1250" s="22"/>
      <c r="CO1250" s="22"/>
    </row>
    <row r="1251" spans="1:93" s="2" customFormat="1" x14ac:dyDescent="0.3">
      <c r="A1251" s="73" t="s">
        <v>240</v>
      </c>
      <c r="B1251" s="73" t="s">
        <v>338</v>
      </c>
      <c r="C1251" s="75" t="s">
        <v>0</v>
      </c>
      <c r="D1251" s="75" t="s">
        <v>85</v>
      </c>
      <c r="E1251" s="73"/>
      <c r="F1251" s="73" t="s">
        <v>412</v>
      </c>
      <c r="G1251" s="73" t="s">
        <v>405</v>
      </c>
      <c r="H1251" s="73" t="s">
        <v>405</v>
      </c>
      <c r="I1251" s="73" t="s">
        <v>466</v>
      </c>
      <c r="J1251" s="73" t="str">
        <f t="shared" si="19"/>
        <v>Class II (1.305 to 1.74 tonnes) km</v>
      </c>
      <c r="K1251" s="28">
        <v>1.0000000000000001E-5</v>
      </c>
      <c r="L1251" s="48"/>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c r="BA1251" s="22"/>
      <c r="BB1251" s="22"/>
      <c r="BC1251" s="22"/>
      <c r="BD1251" s="22"/>
      <c r="BE1251" s="22"/>
      <c r="BF1251" s="22"/>
      <c r="BG1251" s="22"/>
      <c r="BH1251" s="22"/>
      <c r="BI1251" s="22"/>
      <c r="BJ1251" s="22"/>
      <c r="BK1251" s="22"/>
      <c r="BL1251" s="22"/>
      <c r="BM1251" s="22"/>
      <c r="BN1251" s="22"/>
      <c r="BO1251" s="22"/>
      <c r="BP1251" s="22"/>
      <c r="BQ1251" s="22"/>
      <c r="BR1251" s="22"/>
      <c r="BS1251" s="22"/>
      <c r="BT1251" s="22"/>
      <c r="BU1251" s="22"/>
      <c r="BV1251" s="22"/>
      <c r="BW1251" s="22"/>
      <c r="BX1251" s="22"/>
      <c r="BY1251" s="22"/>
      <c r="BZ1251" s="22"/>
      <c r="CA1251" s="22"/>
      <c r="CB1251" s="22"/>
      <c r="CC1251" s="22"/>
      <c r="CD1251" s="22"/>
      <c r="CE1251" s="22"/>
      <c r="CF1251" s="22"/>
      <c r="CG1251" s="22"/>
      <c r="CH1251" s="22"/>
      <c r="CI1251" s="22"/>
      <c r="CJ1251" s="22"/>
      <c r="CK1251" s="22"/>
      <c r="CL1251" s="22"/>
      <c r="CM1251" s="22"/>
      <c r="CN1251" s="22"/>
      <c r="CO1251" s="22"/>
    </row>
    <row r="1252" spans="1:93" s="2" customFormat="1" x14ac:dyDescent="0.3">
      <c r="A1252" s="73" t="s">
        <v>240</v>
      </c>
      <c r="B1252" s="73" t="s">
        <v>338</v>
      </c>
      <c r="C1252" s="75" t="s">
        <v>0</v>
      </c>
      <c r="D1252" s="75" t="s">
        <v>85</v>
      </c>
      <c r="E1252" s="73"/>
      <c r="F1252" s="73" t="s">
        <v>412</v>
      </c>
      <c r="G1252" s="73" t="s">
        <v>405</v>
      </c>
      <c r="H1252" s="73" t="s">
        <v>405</v>
      </c>
      <c r="I1252" s="73" t="s">
        <v>467</v>
      </c>
      <c r="J1252" s="73" t="str">
        <f t="shared" si="19"/>
        <v>Class II (1.305 to 1.74 tonnes) km</v>
      </c>
      <c r="K1252" s="28">
        <v>0.19270999999999999</v>
      </c>
      <c r="L1252" s="48"/>
      <c r="M1252" s="22"/>
      <c r="N1252" s="22"/>
      <c r="O1252" s="22"/>
      <c r="P1252" s="22"/>
      <c r="Q1252" s="22"/>
      <c r="R1252" s="22"/>
      <c r="S1252" s="22"/>
      <c r="T1252" s="2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c r="AQ1252" s="22"/>
      <c r="AR1252" s="22"/>
      <c r="AS1252" s="22"/>
      <c r="AT1252" s="22"/>
      <c r="AU1252" s="22"/>
      <c r="AV1252" s="22"/>
      <c r="AW1252" s="22"/>
      <c r="AX1252" s="22"/>
      <c r="AY1252" s="22"/>
      <c r="AZ1252" s="22"/>
      <c r="BA1252" s="22"/>
      <c r="BB1252" s="22"/>
      <c r="BC1252" s="22"/>
      <c r="BD1252" s="22"/>
      <c r="BE1252" s="22"/>
      <c r="BF1252" s="22"/>
      <c r="BG1252" s="22"/>
      <c r="BH1252" s="22"/>
      <c r="BI1252" s="22"/>
      <c r="BJ1252" s="22"/>
      <c r="BK1252" s="22"/>
      <c r="BL1252" s="22"/>
      <c r="BM1252" s="22"/>
      <c r="BN1252" s="22"/>
      <c r="BO1252" s="22"/>
      <c r="BP1252" s="22"/>
      <c r="BQ1252" s="22"/>
      <c r="BR1252" s="22"/>
      <c r="BS1252" s="22"/>
      <c r="BT1252" s="22"/>
      <c r="BU1252" s="22"/>
      <c r="BV1252" s="22"/>
      <c r="BW1252" s="22"/>
      <c r="BX1252" s="22"/>
      <c r="BY1252" s="22"/>
      <c r="BZ1252" s="22"/>
      <c r="CA1252" s="22"/>
      <c r="CB1252" s="22"/>
      <c r="CC1252" s="22"/>
      <c r="CD1252" s="22"/>
      <c r="CE1252" s="22"/>
      <c r="CF1252" s="22"/>
      <c r="CG1252" s="22"/>
      <c r="CH1252" s="22"/>
      <c r="CI1252" s="22"/>
      <c r="CJ1252" s="22"/>
      <c r="CK1252" s="22"/>
      <c r="CL1252" s="22"/>
      <c r="CM1252" s="22"/>
      <c r="CN1252" s="22"/>
      <c r="CO1252" s="22"/>
    </row>
    <row r="1253" spans="1:93" s="2" customFormat="1" x14ac:dyDescent="0.3">
      <c r="A1253" s="73" t="s">
        <v>240</v>
      </c>
      <c r="B1253" s="73" t="s">
        <v>338</v>
      </c>
      <c r="C1253" s="75" t="s">
        <v>0</v>
      </c>
      <c r="D1253" s="75" t="s">
        <v>85</v>
      </c>
      <c r="E1253" s="73"/>
      <c r="F1253" s="73" t="s">
        <v>412</v>
      </c>
      <c r="G1253" s="73" t="s">
        <v>405</v>
      </c>
      <c r="H1253" s="73" t="s">
        <v>405</v>
      </c>
      <c r="I1253" s="73" t="s">
        <v>468</v>
      </c>
      <c r="J1253" s="73" t="str">
        <f t="shared" si="19"/>
        <v>Class II (1.305 to 1.74 tonnes) km</v>
      </c>
      <c r="K1253" s="28">
        <v>1.8400000000000001E-3</v>
      </c>
      <c r="L1253" s="138"/>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2"/>
      <c r="AS1253" s="22"/>
      <c r="AT1253" s="22"/>
      <c r="AU1253" s="22"/>
      <c r="AV1253" s="22"/>
      <c r="AW1253" s="22"/>
      <c r="AX1253" s="22"/>
      <c r="AY1253" s="22"/>
      <c r="AZ1253" s="22"/>
      <c r="BA1253" s="22"/>
      <c r="BB1253" s="22"/>
      <c r="BC1253" s="22"/>
      <c r="BD1253" s="22"/>
      <c r="BE1253" s="22"/>
      <c r="BF1253" s="22"/>
      <c r="BG1253" s="22"/>
      <c r="BH1253" s="22"/>
      <c r="BI1253" s="22"/>
      <c r="BJ1253" s="22"/>
      <c r="BK1253" s="22"/>
      <c r="BL1253" s="22"/>
      <c r="BM1253" s="22"/>
      <c r="BN1253" s="22"/>
      <c r="BO1253" s="22"/>
      <c r="BP1253" s="22"/>
      <c r="BQ1253" s="22"/>
      <c r="BR1253" s="22"/>
      <c r="BS1253" s="22"/>
      <c r="BT1253" s="22"/>
      <c r="BU1253" s="22"/>
      <c r="BV1253" s="22"/>
      <c r="BW1253" s="22"/>
      <c r="BX1253" s="22"/>
      <c r="BY1253" s="22"/>
      <c r="BZ1253" s="22"/>
      <c r="CA1253" s="22"/>
      <c r="CB1253" s="22"/>
      <c r="CC1253" s="22"/>
      <c r="CD1253" s="22"/>
      <c r="CE1253" s="22"/>
      <c r="CF1253" s="22"/>
      <c r="CG1253" s="22"/>
      <c r="CH1253" s="22"/>
      <c r="CI1253" s="22"/>
      <c r="CJ1253" s="22"/>
      <c r="CK1253" s="22"/>
      <c r="CL1253" s="22"/>
      <c r="CM1253" s="22"/>
      <c r="CN1253" s="22"/>
      <c r="CO1253" s="22"/>
    </row>
    <row r="1254" spans="1:93" s="2" customFormat="1" x14ac:dyDescent="0.3">
      <c r="A1254" s="73" t="s">
        <v>240</v>
      </c>
      <c r="B1254" s="73" t="s">
        <v>338</v>
      </c>
      <c r="C1254" s="75" t="s">
        <v>0</v>
      </c>
      <c r="D1254" s="75" t="s">
        <v>85</v>
      </c>
      <c r="E1254" s="73"/>
      <c r="F1254" s="73" t="s">
        <v>412</v>
      </c>
      <c r="G1254" s="73" t="s">
        <v>156</v>
      </c>
      <c r="H1254" s="73" t="s">
        <v>156</v>
      </c>
      <c r="I1254" s="73" t="s">
        <v>465</v>
      </c>
      <c r="J1254" s="73" t="str">
        <f t="shared" si="19"/>
        <v>Class II (1.305 to 1.74 tonnes) miles</v>
      </c>
      <c r="K1254" s="28">
        <v>0.31309999999999999</v>
      </c>
      <c r="L1254" s="48"/>
      <c r="M1254" s="22"/>
      <c r="N1254" s="22"/>
      <c r="O1254" s="22"/>
      <c r="P1254" s="22"/>
      <c r="Q1254" s="22"/>
      <c r="R1254" s="22"/>
      <c r="S1254" s="22"/>
      <c r="T1254" s="2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c r="AQ1254" s="22"/>
      <c r="AR1254" s="22"/>
      <c r="AS1254" s="22"/>
      <c r="AT1254" s="22"/>
      <c r="AU1254" s="22"/>
      <c r="AV1254" s="22"/>
      <c r="AW1254" s="22"/>
      <c r="AX1254" s="22"/>
      <c r="AY1254" s="22"/>
      <c r="AZ1254" s="22"/>
      <c r="BA1254" s="22"/>
      <c r="BB1254" s="22"/>
      <c r="BC1254" s="22"/>
      <c r="BD1254" s="22"/>
      <c r="BE1254" s="22"/>
      <c r="BF1254" s="22"/>
      <c r="BG1254" s="22"/>
      <c r="BH1254" s="22"/>
      <c r="BI1254" s="22"/>
      <c r="BJ1254" s="22"/>
      <c r="BK1254" s="22"/>
      <c r="BL1254" s="22"/>
      <c r="BM1254" s="22"/>
      <c r="BN1254" s="22"/>
      <c r="BO1254" s="22"/>
      <c r="BP1254" s="22"/>
      <c r="BQ1254" s="22"/>
      <c r="BR1254" s="22"/>
      <c r="BS1254" s="22"/>
      <c r="BT1254" s="22"/>
      <c r="BU1254" s="22"/>
      <c r="BV1254" s="22"/>
      <c r="BW1254" s="22"/>
      <c r="BX1254" s="22"/>
      <c r="BY1254" s="22"/>
      <c r="BZ1254" s="22"/>
      <c r="CA1254" s="22"/>
      <c r="CB1254" s="22"/>
      <c r="CC1254" s="22"/>
      <c r="CD1254" s="22"/>
      <c r="CE1254" s="22"/>
      <c r="CF1254" s="22"/>
      <c r="CG1254" s="22"/>
      <c r="CH1254" s="22"/>
      <c r="CI1254" s="22"/>
      <c r="CJ1254" s="22"/>
      <c r="CK1254" s="22"/>
      <c r="CL1254" s="22"/>
      <c r="CM1254" s="22"/>
      <c r="CN1254" s="22"/>
      <c r="CO1254" s="22"/>
    </row>
    <row r="1255" spans="1:93" s="2" customFormat="1" x14ac:dyDescent="0.3">
      <c r="A1255" s="73" t="s">
        <v>240</v>
      </c>
      <c r="B1255" s="73" t="s">
        <v>338</v>
      </c>
      <c r="C1255" s="75" t="s">
        <v>0</v>
      </c>
      <c r="D1255" s="75" t="s">
        <v>85</v>
      </c>
      <c r="E1255" s="73"/>
      <c r="F1255" s="73" t="s">
        <v>412</v>
      </c>
      <c r="G1255" s="73" t="s">
        <v>156</v>
      </c>
      <c r="H1255" s="73" t="s">
        <v>156</v>
      </c>
      <c r="I1255" s="73" t="s">
        <v>466</v>
      </c>
      <c r="J1255" s="73" t="str">
        <f t="shared" si="19"/>
        <v>Class II (1.305 to 1.74 tonnes) miles</v>
      </c>
      <c r="K1255" s="28">
        <v>1.0000000000000001E-5</v>
      </c>
      <c r="L1255" s="48"/>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22"/>
      <c r="BA1255" s="22"/>
      <c r="BB1255" s="22"/>
      <c r="BC1255" s="22"/>
      <c r="BD1255" s="22"/>
      <c r="BE1255" s="22"/>
      <c r="BF1255" s="22"/>
      <c r="BG1255" s="22"/>
      <c r="BH1255" s="22"/>
      <c r="BI1255" s="22"/>
      <c r="BJ1255" s="22"/>
      <c r="BK1255" s="22"/>
      <c r="BL1255" s="22"/>
      <c r="BM1255" s="22"/>
      <c r="BN1255" s="22"/>
      <c r="BO1255" s="22"/>
      <c r="BP1255" s="22"/>
      <c r="BQ1255" s="22"/>
      <c r="BR1255" s="22"/>
      <c r="BS1255" s="22"/>
      <c r="BT1255" s="22"/>
      <c r="BU1255" s="22"/>
      <c r="BV1255" s="22"/>
      <c r="BW1255" s="22"/>
      <c r="BX1255" s="22"/>
      <c r="BY1255" s="22"/>
      <c r="BZ1255" s="22"/>
      <c r="CA1255" s="22"/>
      <c r="CB1255" s="22"/>
      <c r="CC1255" s="22"/>
      <c r="CD1255" s="22"/>
      <c r="CE1255" s="22"/>
      <c r="CF1255" s="22"/>
      <c r="CG1255" s="22"/>
      <c r="CH1255" s="22"/>
      <c r="CI1255" s="22"/>
      <c r="CJ1255" s="22"/>
      <c r="CK1255" s="22"/>
      <c r="CL1255" s="22"/>
      <c r="CM1255" s="22"/>
      <c r="CN1255" s="22"/>
      <c r="CO1255" s="22"/>
    </row>
    <row r="1256" spans="1:93" s="2" customFormat="1" x14ac:dyDescent="0.3">
      <c r="A1256" s="73" t="s">
        <v>240</v>
      </c>
      <c r="B1256" s="73" t="s">
        <v>338</v>
      </c>
      <c r="C1256" s="75" t="s">
        <v>0</v>
      </c>
      <c r="D1256" s="75" t="s">
        <v>85</v>
      </c>
      <c r="E1256" s="73"/>
      <c r="F1256" s="73" t="s">
        <v>412</v>
      </c>
      <c r="G1256" s="73" t="s">
        <v>156</v>
      </c>
      <c r="H1256" s="73" t="s">
        <v>156</v>
      </c>
      <c r="I1256" s="73" t="s">
        <v>467</v>
      </c>
      <c r="J1256" s="73" t="str">
        <f t="shared" si="19"/>
        <v>Class II (1.305 to 1.74 tonnes) miles</v>
      </c>
      <c r="K1256" s="28">
        <v>0.31013000000000002</v>
      </c>
      <c r="L1256" s="48"/>
      <c r="M1256" s="22"/>
      <c r="N1256" s="22"/>
      <c r="O1256" s="22"/>
      <c r="P1256" s="22"/>
      <c r="Q1256" s="22"/>
      <c r="R1256" s="22"/>
      <c r="S1256" s="22"/>
      <c r="T1256" s="2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22"/>
      <c r="BA1256" s="22"/>
      <c r="BB1256" s="22"/>
      <c r="BC1256" s="22"/>
      <c r="BD1256" s="22"/>
      <c r="BE1256" s="22"/>
      <c r="BF1256" s="22"/>
      <c r="BG1256" s="22"/>
      <c r="BH1256" s="22"/>
      <c r="BI1256" s="22"/>
      <c r="BJ1256" s="22"/>
      <c r="BK1256" s="22"/>
      <c r="BL1256" s="22"/>
      <c r="BM1256" s="22"/>
      <c r="BN1256" s="22"/>
      <c r="BO1256" s="22"/>
      <c r="BP1256" s="22"/>
      <c r="BQ1256" s="22"/>
      <c r="BR1256" s="22"/>
      <c r="BS1256" s="22"/>
      <c r="BT1256" s="22"/>
      <c r="BU1256" s="22"/>
      <c r="BV1256" s="22"/>
      <c r="BW1256" s="22"/>
      <c r="BX1256" s="22"/>
      <c r="BY1256" s="22"/>
      <c r="BZ1256" s="22"/>
      <c r="CA1256" s="22"/>
      <c r="CB1256" s="22"/>
      <c r="CC1256" s="22"/>
      <c r="CD1256" s="22"/>
      <c r="CE1256" s="22"/>
      <c r="CF1256" s="22"/>
      <c r="CG1256" s="22"/>
      <c r="CH1256" s="22"/>
      <c r="CI1256" s="22"/>
      <c r="CJ1256" s="22"/>
      <c r="CK1256" s="22"/>
      <c r="CL1256" s="22"/>
      <c r="CM1256" s="22"/>
      <c r="CN1256" s="22"/>
      <c r="CO1256" s="22"/>
    </row>
    <row r="1257" spans="1:93" s="2" customFormat="1" x14ac:dyDescent="0.3">
      <c r="A1257" s="73" t="s">
        <v>240</v>
      </c>
      <c r="B1257" s="73" t="s">
        <v>338</v>
      </c>
      <c r="C1257" s="75" t="s">
        <v>0</v>
      </c>
      <c r="D1257" s="75" t="s">
        <v>85</v>
      </c>
      <c r="E1257" s="73"/>
      <c r="F1257" s="73" t="s">
        <v>412</v>
      </c>
      <c r="G1257" s="73" t="s">
        <v>156</v>
      </c>
      <c r="H1257" s="73" t="s">
        <v>156</v>
      </c>
      <c r="I1257" s="73" t="s">
        <v>468</v>
      </c>
      <c r="J1257" s="73" t="str">
        <f t="shared" si="19"/>
        <v>Class II (1.305 to 1.74 tonnes) miles</v>
      </c>
      <c r="K1257" s="28">
        <v>2.96E-3</v>
      </c>
      <c r="L1257" s="48"/>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22"/>
      <c r="BA1257" s="22"/>
      <c r="BB1257" s="22"/>
      <c r="BC1257" s="22"/>
      <c r="BD1257" s="22"/>
      <c r="BE1257" s="22"/>
      <c r="BF1257" s="22"/>
      <c r="BG1257" s="22"/>
      <c r="BH1257" s="22"/>
      <c r="BI1257" s="22"/>
      <c r="BJ1257" s="22"/>
      <c r="BK1257" s="22"/>
      <c r="BL1257" s="22"/>
      <c r="BM1257" s="22"/>
      <c r="BN1257" s="22"/>
      <c r="BO1257" s="22"/>
      <c r="BP1257" s="22"/>
      <c r="BQ1257" s="22"/>
      <c r="BR1257" s="22"/>
      <c r="BS1257" s="22"/>
      <c r="BT1257" s="22"/>
      <c r="BU1257" s="22"/>
      <c r="BV1257" s="22"/>
      <c r="BW1257" s="22"/>
      <c r="BX1257" s="22"/>
      <c r="BY1257" s="22"/>
      <c r="BZ1257" s="22"/>
      <c r="CA1257" s="22"/>
      <c r="CB1257" s="22"/>
      <c r="CC1257" s="22"/>
      <c r="CD1257" s="22"/>
      <c r="CE1257" s="22"/>
      <c r="CF1257" s="22"/>
      <c r="CG1257" s="22"/>
      <c r="CH1257" s="22"/>
      <c r="CI1257" s="22"/>
      <c r="CJ1257" s="22"/>
      <c r="CK1257" s="22"/>
      <c r="CL1257" s="22"/>
      <c r="CM1257" s="22"/>
      <c r="CN1257" s="22"/>
      <c r="CO1257" s="22"/>
    </row>
    <row r="1258" spans="1:93" s="2" customFormat="1" x14ac:dyDescent="0.3">
      <c r="A1258" s="73" t="s">
        <v>240</v>
      </c>
      <c r="B1258" s="73" t="s">
        <v>338</v>
      </c>
      <c r="C1258" s="75" t="s">
        <v>0</v>
      </c>
      <c r="D1258" s="75" t="s">
        <v>85</v>
      </c>
      <c r="E1258" s="73"/>
      <c r="F1258" s="73" t="s">
        <v>138</v>
      </c>
      <c r="G1258" s="73" t="s">
        <v>405</v>
      </c>
      <c r="H1258" s="73" t="s">
        <v>405</v>
      </c>
      <c r="I1258" s="73" t="s">
        <v>465</v>
      </c>
      <c r="J1258" s="73" t="str">
        <f t="shared" si="19"/>
        <v>Class II (1.305 to 1.74 tonnes) km</v>
      </c>
      <c r="K1258" s="28">
        <v>0.22833000000000001</v>
      </c>
      <c r="L1258" s="48"/>
      <c r="M1258" s="22"/>
      <c r="N1258" s="22"/>
      <c r="O1258" s="22"/>
      <c r="P1258" s="22"/>
      <c r="Q1258" s="22"/>
      <c r="R1258" s="22"/>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22"/>
      <c r="BA1258" s="22"/>
      <c r="BB1258" s="22"/>
      <c r="BC1258" s="22"/>
      <c r="BD1258" s="22"/>
      <c r="BE1258" s="22"/>
      <c r="BF1258" s="22"/>
      <c r="BG1258" s="22"/>
      <c r="BH1258" s="22"/>
      <c r="BI1258" s="22"/>
      <c r="BJ1258" s="22"/>
      <c r="BK1258" s="22"/>
      <c r="BL1258" s="22"/>
      <c r="BM1258" s="22"/>
      <c r="BN1258" s="22"/>
      <c r="BO1258" s="22"/>
      <c r="BP1258" s="22"/>
      <c r="BQ1258" s="22"/>
      <c r="BR1258" s="22"/>
      <c r="BS1258" s="22"/>
      <c r="BT1258" s="22"/>
      <c r="BU1258" s="22"/>
      <c r="BV1258" s="22"/>
      <c r="BW1258" s="22"/>
      <c r="BX1258" s="22"/>
      <c r="BY1258" s="22"/>
      <c r="BZ1258" s="22"/>
      <c r="CA1258" s="22"/>
      <c r="CB1258" s="22"/>
      <c r="CC1258" s="22"/>
      <c r="CD1258" s="22"/>
      <c r="CE1258" s="22"/>
      <c r="CF1258" s="22"/>
      <c r="CG1258" s="22"/>
      <c r="CH1258" s="22"/>
      <c r="CI1258" s="22"/>
      <c r="CJ1258" s="22"/>
      <c r="CK1258" s="22"/>
      <c r="CL1258" s="22"/>
      <c r="CM1258" s="22"/>
      <c r="CN1258" s="22"/>
      <c r="CO1258" s="22"/>
    </row>
    <row r="1259" spans="1:93" s="2" customFormat="1" x14ac:dyDescent="0.3">
      <c r="A1259" s="73" t="s">
        <v>240</v>
      </c>
      <c r="B1259" s="73" t="s">
        <v>338</v>
      </c>
      <c r="C1259" s="75" t="s">
        <v>0</v>
      </c>
      <c r="D1259" s="75" t="s">
        <v>85</v>
      </c>
      <c r="E1259" s="73"/>
      <c r="F1259" s="73" t="s">
        <v>138</v>
      </c>
      <c r="G1259" s="73" t="s">
        <v>405</v>
      </c>
      <c r="H1259" s="73" t="s">
        <v>405</v>
      </c>
      <c r="I1259" s="73" t="s">
        <v>466</v>
      </c>
      <c r="J1259" s="73" t="str">
        <f t="shared" si="19"/>
        <v>Class II (1.305 to 1.74 tonnes) km</v>
      </c>
      <c r="K1259" s="28">
        <v>2.5000000000000001E-4</v>
      </c>
      <c r="L1259" s="48"/>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2"/>
      <c r="AS1259" s="22"/>
      <c r="AT1259" s="22"/>
      <c r="AU1259" s="22"/>
      <c r="AV1259" s="22"/>
      <c r="AW1259" s="22"/>
      <c r="AX1259" s="22"/>
      <c r="AY1259" s="22"/>
      <c r="AZ1259" s="22"/>
      <c r="BA1259" s="22"/>
      <c r="BB1259" s="22"/>
      <c r="BC1259" s="22"/>
      <c r="BD1259" s="22"/>
      <c r="BE1259" s="22"/>
      <c r="BF1259" s="22"/>
      <c r="BG1259" s="22"/>
      <c r="BH1259" s="22"/>
      <c r="BI1259" s="22"/>
      <c r="BJ1259" s="22"/>
      <c r="BK1259" s="22"/>
      <c r="BL1259" s="22"/>
      <c r="BM1259" s="22"/>
      <c r="BN1259" s="22"/>
      <c r="BO1259" s="22"/>
      <c r="BP1259" s="22"/>
      <c r="BQ1259" s="22"/>
      <c r="BR1259" s="22"/>
      <c r="BS1259" s="22"/>
      <c r="BT1259" s="22"/>
      <c r="BU1259" s="22"/>
      <c r="BV1259" s="22"/>
      <c r="BW1259" s="22"/>
      <c r="BX1259" s="22"/>
      <c r="BY1259" s="22"/>
      <c r="BZ1259" s="22"/>
      <c r="CA1259" s="22"/>
      <c r="CB1259" s="22"/>
      <c r="CC1259" s="22"/>
      <c r="CD1259" s="22"/>
      <c r="CE1259" s="22"/>
      <c r="CF1259" s="22"/>
      <c r="CG1259" s="22"/>
      <c r="CH1259" s="22"/>
      <c r="CI1259" s="22"/>
      <c r="CJ1259" s="22"/>
      <c r="CK1259" s="22"/>
      <c r="CL1259" s="22"/>
      <c r="CM1259" s="22"/>
      <c r="CN1259" s="22"/>
      <c r="CO1259" s="22"/>
    </row>
    <row r="1260" spans="1:93" s="2" customFormat="1" x14ac:dyDescent="0.3">
      <c r="A1260" s="73" t="s">
        <v>240</v>
      </c>
      <c r="B1260" s="73" t="s">
        <v>338</v>
      </c>
      <c r="C1260" s="75" t="s">
        <v>0</v>
      </c>
      <c r="D1260" s="75" t="s">
        <v>85</v>
      </c>
      <c r="E1260" s="73"/>
      <c r="F1260" s="73" t="s">
        <v>138</v>
      </c>
      <c r="G1260" s="73" t="s">
        <v>405</v>
      </c>
      <c r="H1260" s="73" t="s">
        <v>405</v>
      </c>
      <c r="I1260" s="73" t="s">
        <v>467</v>
      </c>
      <c r="J1260" s="73" t="str">
        <f t="shared" si="19"/>
        <v>Class II (1.305 to 1.74 tonnes) km</v>
      </c>
      <c r="K1260" s="28">
        <v>0.22736999999999999</v>
      </c>
      <c r="L1260" s="48"/>
      <c r="M1260" s="22"/>
      <c r="N1260" s="22"/>
      <c r="O1260" s="22"/>
      <c r="P1260" s="22"/>
      <c r="Q1260" s="22"/>
      <c r="R1260" s="22"/>
      <c r="S1260" s="22"/>
      <c r="T1260" s="2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c r="AQ1260" s="22"/>
      <c r="AR1260" s="22"/>
      <c r="AS1260" s="22"/>
      <c r="AT1260" s="22"/>
      <c r="AU1260" s="22"/>
      <c r="AV1260" s="22"/>
      <c r="AW1260" s="22"/>
      <c r="AX1260" s="22"/>
      <c r="AY1260" s="22"/>
      <c r="AZ1260" s="22"/>
      <c r="BA1260" s="22"/>
      <c r="BB1260" s="22"/>
      <c r="BC1260" s="22"/>
      <c r="BD1260" s="22"/>
      <c r="BE1260" s="22"/>
      <c r="BF1260" s="22"/>
      <c r="BG1260" s="22"/>
      <c r="BH1260" s="22"/>
      <c r="BI1260" s="22"/>
      <c r="BJ1260" s="22"/>
      <c r="BK1260" s="22"/>
      <c r="BL1260" s="22"/>
      <c r="BM1260" s="22"/>
      <c r="BN1260" s="22"/>
      <c r="BO1260" s="22"/>
      <c r="BP1260" s="22"/>
      <c r="BQ1260" s="22"/>
      <c r="BR1260" s="22"/>
      <c r="BS1260" s="22"/>
      <c r="BT1260" s="22"/>
      <c r="BU1260" s="22"/>
      <c r="BV1260" s="22"/>
      <c r="BW1260" s="22"/>
      <c r="BX1260" s="22"/>
      <c r="BY1260" s="22"/>
      <c r="BZ1260" s="22"/>
      <c r="CA1260" s="22"/>
      <c r="CB1260" s="22"/>
      <c r="CC1260" s="22"/>
      <c r="CD1260" s="22"/>
      <c r="CE1260" s="22"/>
      <c r="CF1260" s="22"/>
      <c r="CG1260" s="22"/>
      <c r="CH1260" s="22"/>
      <c r="CI1260" s="22"/>
      <c r="CJ1260" s="22"/>
      <c r="CK1260" s="22"/>
      <c r="CL1260" s="22"/>
      <c r="CM1260" s="22"/>
      <c r="CN1260" s="22"/>
      <c r="CO1260" s="22"/>
    </row>
    <row r="1261" spans="1:93" s="2" customFormat="1" x14ac:dyDescent="0.3">
      <c r="A1261" s="73" t="s">
        <v>240</v>
      </c>
      <c r="B1261" s="73" t="s">
        <v>338</v>
      </c>
      <c r="C1261" s="75" t="s">
        <v>0</v>
      </c>
      <c r="D1261" s="75" t="s">
        <v>85</v>
      </c>
      <c r="E1261" s="73"/>
      <c r="F1261" s="73" t="s">
        <v>138</v>
      </c>
      <c r="G1261" s="73" t="s">
        <v>405</v>
      </c>
      <c r="H1261" s="73" t="s">
        <v>405</v>
      </c>
      <c r="I1261" s="73" t="s">
        <v>468</v>
      </c>
      <c r="J1261" s="73" t="str">
        <f t="shared" si="19"/>
        <v>Class II (1.305 to 1.74 tonnes) km</v>
      </c>
      <c r="K1261" s="28">
        <v>7.1000000000000002E-4</v>
      </c>
      <c r="L1261" s="48"/>
      <c r="M1261" s="22"/>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c r="BA1261" s="22"/>
      <c r="BB1261" s="22"/>
      <c r="BC1261" s="22"/>
      <c r="BD1261" s="22"/>
      <c r="BE1261" s="22"/>
      <c r="BF1261" s="22"/>
      <c r="BG1261" s="22"/>
      <c r="BH1261" s="22"/>
      <c r="BI1261" s="22"/>
      <c r="BJ1261" s="22"/>
      <c r="BK1261" s="22"/>
      <c r="BL1261" s="22"/>
      <c r="BM1261" s="22"/>
      <c r="BN1261" s="22"/>
      <c r="BO1261" s="22"/>
      <c r="BP1261" s="22"/>
      <c r="BQ1261" s="22"/>
      <c r="BR1261" s="22"/>
      <c r="BS1261" s="22"/>
      <c r="BT1261" s="22"/>
      <c r="BU1261" s="22"/>
      <c r="BV1261" s="22"/>
      <c r="BW1261" s="22"/>
      <c r="BX1261" s="22"/>
      <c r="BY1261" s="22"/>
      <c r="BZ1261" s="22"/>
      <c r="CA1261" s="22"/>
      <c r="CB1261" s="22"/>
      <c r="CC1261" s="22"/>
      <c r="CD1261" s="22"/>
      <c r="CE1261" s="22"/>
      <c r="CF1261" s="22"/>
      <c r="CG1261" s="22"/>
      <c r="CH1261" s="22"/>
      <c r="CI1261" s="22"/>
      <c r="CJ1261" s="22"/>
      <c r="CK1261" s="22"/>
      <c r="CL1261" s="22"/>
      <c r="CM1261" s="22"/>
      <c r="CN1261" s="22"/>
      <c r="CO1261" s="22"/>
    </row>
    <row r="1262" spans="1:93" s="2" customFormat="1" x14ac:dyDescent="0.3">
      <c r="A1262" s="73" t="s">
        <v>240</v>
      </c>
      <c r="B1262" s="73" t="s">
        <v>338</v>
      </c>
      <c r="C1262" s="75" t="s">
        <v>0</v>
      </c>
      <c r="D1262" s="75" t="s">
        <v>85</v>
      </c>
      <c r="E1262" s="73"/>
      <c r="F1262" s="73" t="s">
        <v>138</v>
      </c>
      <c r="G1262" s="73" t="s">
        <v>156</v>
      </c>
      <c r="H1262" s="73" t="s">
        <v>156</v>
      </c>
      <c r="I1262" s="73" t="s">
        <v>465</v>
      </c>
      <c r="J1262" s="73" t="str">
        <f t="shared" si="19"/>
        <v>Class II (1.305 to 1.74 tonnes) miles</v>
      </c>
      <c r="K1262" s="28">
        <v>0.36747000000000002</v>
      </c>
      <c r="L1262" s="48"/>
      <c r="M1262" s="22"/>
      <c r="N1262" s="22"/>
      <c r="O1262" s="22"/>
      <c r="P1262" s="22"/>
      <c r="Q1262" s="22"/>
      <c r="R1262" s="22"/>
      <c r="S1262" s="22"/>
      <c r="T1262" s="2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c r="AQ1262" s="22"/>
      <c r="AR1262" s="22"/>
      <c r="AS1262" s="22"/>
      <c r="AT1262" s="22"/>
      <c r="AU1262" s="22"/>
      <c r="AV1262" s="22"/>
      <c r="AW1262" s="22"/>
      <c r="AX1262" s="22"/>
      <c r="AY1262" s="22"/>
      <c r="AZ1262" s="22"/>
      <c r="BA1262" s="22"/>
      <c r="BB1262" s="22"/>
      <c r="BC1262" s="22"/>
      <c r="BD1262" s="22"/>
      <c r="BE1262" s="22"/>
      <c r="BF1262" s="22"/>
      <c r="BG1262" s="22"/>
      <c r="BH1262" s="22"/>
      <c r="BI1262" s="22"/>
      <c r="BJ1262" s="22"/>
      <c r="BK1262" s="22"/>
      <c r="BL1262" s="22"/>
      <c r="BM1262" s="22"/>
      <c r="BN1262" s="22"/>
      <c r="BO1262" s="22"/>
      <c r="BP1262" s="22"/>
      <c r="BQ1262" s="22"/>
      <c r="BR1262" s="22"/>
      <c r="BS1262" s="22"/>
      <c r="BT1262" s="22"/>
      <c r="BU1262" s="22"/>
      <c r="BV1262" s="22"/>
      <c r="BW1262" s="22"/>
      <c r="BX1262" s="22"/>
      <c r="BY1262" s="22"/>
      <c r="BZ1262" s="22"/>
      <c r="CA1262" s="22"/>
      <c r="CB1262" s="22"/>
      <c r="CC1262" s="22"/>
      <c r="CD1262" s="22"/>
      <c r="CE1262" s="22"/>
      <c r="CF1262" s="22"/>
      <c r="CG1262" s="22"/>
      <c r="CH1262" s="22"/>
      <c r="CI1262" s="22"/>
      <c r="CJ1262" s="22"/>
      <c r="CK1262" s="22"/>
      <c r="CL1262" s="22"/>
      <c r="CM1262" s="22"/>
      <c r="CN1262" s="22"/>
      <c r="CO1262" s="22"/>
    </row>
    <row r="1263" spans="1:93" s="2" customFormat="1" x14ac:dyDescent="0.3">
      <c r="A1263" s="73" t="s">
        <v>240</v>
      </c>
      <c r="B1263" s="73" t="s">
        <v>338</v>
      </c>
      <c r="C1263" s="75" t="s">
        <v>0</v>
      </c>
      <c r="D1263" s="75" t="s">
        <v>85</v>
      </c>
      <c r="E1263" s="73"/>
      <c r="F1263" s="73" t="s">
        <v>138</v>
      </c>
      <c r="G1263" s="73" t="s">
        <v>156</v>
      </c>
      <c r="H1263" s="73" t="s">
        <v>156</v>
      </c>
      <c r="I1263" s="73" t="s">
        <v>466</v>
      </c>
      <c r="J1263" s="73" t="str">
        <f t="shared" si="19"/>
        <v>Class II (1.305 to 1.74 tonnes) miles</v>
      </c>
      <c r="K1263" s="28">
        <v>4.0999999999999999E-4</v>
      </c>
      <c r="L1263" s="48"/>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2"/>
      <c r="AS1263" s="22"/>
      <c r="AT1263" s="22"/>
      <c r="AU1263" s="22"/>
      <c r="AV1263" s="22"/>
      <c r="AW1263" s="22"/>
      <c r="AX1263" s="22"/>
      <c r="AY1263" s="22"/>
      <c r="AZ1263" s="22"/>
      <c r="BA1263" s="22"/>
      <c r="BB1263" s="22"/>
      <c r="BC1263" s="22"/>
      <c r="BD1263" s="22"/>
      <c r="BE1263" s="22"/>
      <c r="BF1263" s="22"/>
      <c r="BG1263" s="22"/>
      <c r="BH1263" s="22"/>
      <c r="BI1263" s="22"/>
      <c r="BJ1263" s="22"/>
      <c r="BK1263" s="22"/>
      <c r="BL1263" s="22"/>
      <c r="BM1263" s="22"/>
      <c r="BN1263" s="22"/>
      <c r="BO1263" s="22"/>
      <c r="BP1263" s="22"/>
      <c r="BQ1263" s="22"/>
      <c r="BR1263" s="22"/>
      <c r="BS1263" s="22"/>
      <c r="BT1263" s="22"/>
      <c r="BU1263" s="22"/>
      <c r="BV1263" s="22"/>
      <c r="BW1263" s="22"/>
      <c r="BX1263" s="22"/>
      <c r="BY1263" s="22"/>
      <c r="BZ1263" s="22"/>
      <c r="CA1263" s="22"/>
      <c r="CB1263" s="22"/>
      <c r="CC1263" s="22"/>
      <c r="CD1263" s="22"/>
      <c r="CE1263" s="22"/>
      <c r="CF1263" s="22"/>
      <c r="CG1263" s="22"/>
      <c r="CH1263" s="22"/>
      <c r="CI1263" s="22"/>
      <c r="CJ1263" s="22"/>
      <c r="CK1263" s="22"/>
      <c r="CL1263" s="22"/>
      <c r="CM1263" s="22"/>
      <c r="CN1263" s="22"/>
      <c r="CO1263" s="22"/>
    </row>
    <row r="1264" spans="1:93" s="2" customFormat="1" x14ac:dyDescent="0.3">
      <c r="A1264" s="73" t="s">
        <v>240</v>
      </c>
      <c r="B1264" s="73" t="s">
        <v>338</v>
      </c>
      <c r="C1264" s="75" t="s">
        <v>0</v>
      </c>
      <c r="D1264" s="75" t="s">
        <v>85</v>
      </c>
      <c r="E1264" s="73"/>
      <c r="F1264" s="73" t="s">
        <v>138</v>
      </c>
      <c r="G1264" s="73" t="s">
        <v>156</v>
      </c>
      <c r="H1264" s="73" t="s">
        <v>156</v>
      </c>
      <c r="I1264" s="73" t="s">
        <v>467</v>
      </c>
      <c r="J1264" s="73" t="str">
        <f t="shared" si="19"/>
        <v>Class II (1.305 to 1.74 tonnes) miles</v>
      </c>
      <c r="K1264" s="28">
        <v>0.36592000000000002</v>
      </c>
      <c r="L1264" s="48"/>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c r="BA1264" s="22"/>
      <c r="BB1264" s="22"/>
      <c r="BC1264" s="22"/>
      <c r="BD1264" s="22"/>
      <c r="BE1264" s="22"/>
      <c r="BF1264" s="22"/>
      <c r="BG1264" s="22"/>
      <c r="BH1264" s="22"/>
      <c r="BI1264" s="22"/>
      <c r="BJ1264" s="22"/>
      <c r="BK1264" s="22"/>
      <c r="BL1264" s="22"/>
      <c r="BM1264" s="22"/>
      <c r="BN1264" s="22"/>
      <c r="BO1264" s="22"/>
      <c r="BP1264" s="22"/>
      <c r="BQ1264" s="22"/>
      <c r="BR1264" s="22"/>
      <c r="BS1264" s="22"/>
      <c r="BT1264" s="22"/>
      <c r="BU1264" s="22"/>
      <c r="BV1264" s="22"/>
      <c r="BW1264" s="22"/>
      <c r="BX1264" s="22"/>
      <c r="BY1264" s="22"/>
      <c r="BZ1264" s="22"/>
      <c r="CA1264" s="22"/>
      <c r="CB1264" s="22"/>
      <c r="CC1264" s="22"/>
      <c r="CD1264" s="22"/>
      <c r="CE1264" s="22"/>
      <c r="CF1264" s="22"/>
      <c r="CG1264" s="22"/>
      <c r="CH1264" s="22"/>
      <c r="CI1264" s="22"/>
      <c r="CJ1264" s="22"/>
      <c r="CK1264" s="22"/>
      <c r="CL1264" s="22"/>
      <c r="CM1264" s="22"/>
      <c r="CN1264" s="22"/>
      <c r="CO1264" s="22"/>
    </row>
    <row r="1265" spans="1:93" s="2" customFormat="1" x14ac:dyDescent="0.3">
      <c r="A1265" s="73" t="s">
        <v>240</v>
      </c>
      <c r="B1265" s="73" t="s">
        <v>338</v>
      </c>
      <c r="C1265" s="75" t="s">
        <v>0</v>
      </c>
      <c r="D1265" s="75" t="s">
        <v>85</v>
      </c>
      <c r="E1265" s="73"/>
      <c r="F1265" s="73" t="s">
        <v>138</v>
      </c>
      <c r="G1265" s="73" t="s">
        <v>156</v>
      </c>
      <c r="H1265" s="73" t="s">
        <v>156</v>
      </c>
      <c r="I1265" s="73" t="s">
        <v>468</v>
      </c>
      <c r="J1265" s="73" t="str">
        <f t="shared" si="19"/>
        <v>Class II (1.305 to 1.74 tonnes) miles</v>
      </c>
      <c r="K1265" s="28">
        <v>1.14E-3</v>
      </c>
      <c r="L1265" s="48"/>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c r="BI1265" s="22"/>
      <c r="BJ1265" s="22"/>
      <c r="BK1265" s="22"/>
      <c r="BL1265" s="22"/>
      <c r="BM1265" s="22"/>
      <c r="BN1265" s="22"/>
      <c r="BO1265" s="22"/>
      <c r="BP1265" s="22"/>
      <c r="BQ1265" s="22"/>
      <c r="BR1265" s="22"/>
      <c r="BS1265" s="22"/>
      <c r="BT1265" s="22"/>
      <c r="BU1265" s="22"/>
      <c r="BV1265" s="22"/>
      <c r="BW1265" s="22"/>
      <c r="BX1265" s="22"/>
      <c r="BY1265" s="22"/>
      <c r="BZ1265" s="22"/>
      <c r="CA1265" s="22"/>
      <c r="CB1265" s="22"/>
      <c r="CC1265" s="22"/>
      <c r="CD1265" s="22"/>
      <c r="CE1265" s="22"/>
      <c r="CF1265" s="22"/>
      <c r="CG1265" s="22"/>
      <c r="CH1265" s="22"/>
      <c r="CI1265" s="22"/>
      <c r="CJ1265" s="22"/>
      <c r="CK1265" s="22"/>
      <c r="CL1265" s="22"/>
      <c r="CM1265" s="22"/>
      <c r="CN1265" s="22"/>
      <c r="CO1265" s="22"/>
    </row>
    <row r="1266" spans="1:93" s="2" customFormat="1" x14ac:dyDescent="0.3">
      <c r="A1266" s="73" t="s">
        <v>240</v>
      </c>
      <c r="B1266" s="73" t="s">
        <v>338</v>
      </c>
      <c r="C1266" s="75" t="s">
        <v>0</v>
      </c>
      <c r="D1266" s="75" t="s">
        <v>85</v>
      </c>
      <c r="E1266" s="73"/>
      <c r="F1266" s="73" t="s">
        <v>77</v>
      </c>
      <c r="G1266" s="73" t="s">
        <v>405</v>
      </c>
      <c r="H1266" s="73" t="s">
        <v>405</v>
      </c>
      <c r="I1266" s="73" t="s">
        <v>465</v>
      </c>
      <c r="J1266" s="73" t="str">
        <f t="shared" si="19"/>
        <v>Class II (1.305 to 1.74 tonnes) km</v>
      </c>
      <c r="K1266" s="25"/>
      <c r="L1266" s="48"/>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c r="BA1266" s="22"/>
      <c r="BB1266" s="22"/>
      <c r="BC1266" s="22"/>
      <c r="BD1266" s="22"/>
      <c r="BE1266" s="22"/>
      <c r="BF1266" s="22"/>
      <c r="BG1266" s="22"/>
      <c r="BH1266" s="22"/>
      <c r="BI1266" s="22"/>
      <c r="BJ1266" s="22"/>
      <c r="BK1266" s="22"/>
      <c r="BL1266" s="22"/>
      <c r="BM1266" s="22"/>
      <c r="BN1266" s="22"/>
      <c r="BO1266" s="22"/>
      <c r="BP1266" s="22"/>
      <c r="BQ1266" s="22"/>
      <c r="BR1266" s="22"/>
      <c r="BS1266" s="22"/>
      <c r="BT1266" s="22"/>
      <c r="BU1266" s="22"/>
      <c r="BV1266" s="22"/>
      <c r="BW1266" s="22"/>
      <c r="BX1266" s="22"/>
      <c r="BY1266" s="22"/>
      <c r="BZ1266" s="22"/>
      <c r="CA1266" s="22"/>
      <c r="CB1266" s="22"/>
      <c r="CC1266" s="22"/>
      <c r="CD1266" s="22"/>
      <c r="CE1266" s="22"/>
      <c r="CF1266" s="22"/>
      <c r="CG1266" s="22"/>
      <c r="CH1266" s="22"/>
      <c r="CI1266" s="22"/>
      <c r="CJ1266" s="22"/>
      <c r="CK1266" s="22"/>
      <c r="CL1266" s="22"/>
      <c r="CM1266" s="22"/>
      <c r="CN1266" s="22"/>
      <c r="CO1266" s="22"/>
    </row>
    <row r="1267" spans="1:93" s="2" customFormat="1" x14ac:dyDescent="0.3">
      <c r="A1267" s="73" t="s">
        <v>240</v>
      </c>
      <c r="B1267" s="73" t="s">
        <v>338</v>
      </c>
      <c r="C1267" s="75" t="s">
        <v>0</v>
      </c>
      <c r="D1267" s="75" t="s">
        <v>85</v>
      </c>
      <c r="E1267" s="73"/>
      <c r="F1267" s="73" t="s">
        <v>77</v>
      </c>
      <c r="G1267" s="73" t="s">
        <v>405</v>
      </c>
      <c r="H1267" s="73" t="s">
        <v>405</v>
      </c>
      <c r="I1267" s="73" t="s">
        <v>466</v>
      </c>
      <c r="J1267" s="73" t="str">
        <f t="shared" si="19"/>
        <v>Class II (1.305 to 1.74 tonnes) km</v>
      </c>
      <c r="K1267" s="25"/>
      <c r="L1267" s="48"/>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c r="CA1267" s="22"/>
      <c r="CB1267" s="22"/>
      <c r="CC1267" s="22"/>
      <c r="CD1267" s="22"/>
      <c r="CE1267" s="22"/>
      <c r="CF1267" s="22"/>
      <c r="CG1267" s="22"/>
      <c r="CH1267" s="22"/>
      <c r="CI1267" s="22"/>
      <c r="CJ1267" s="22"/>
      <c r="CK1267" s="22"/>
      <c r="CL1267" s="22"/>
      <c r="CM1267" s="22"/>
      <c r="CN1267" s="22"/>
      <c r="CO1267" s="22"/>
    </row>
    <row r="1268" spans="1:93" s="2" customFormat="1" x14ac:dyDescent="0.3">
      <c r="A1268" s="73" t="s">
        <v>240</v>
      </c>
      <c r="B1268" s="73" t="s">
        <v>338</v>
      </c>
      <c r="C1268" s="75" t="s">
        <v>0</v>
      </c>
      <c r="D1268" s="75" t="s">
        <v>85</v>
      </c>
      <c r="E1268" s="73"/>
      <c r="F1268" s="73" t="s">
        <v>77</v>
      </c>
      <c r="G1268" s="73" t="s">
        <v>405</v>
      </c>
      <c r="H1268" s="73" t="s">
        <v>405</v>
      </c>
      <c r="I1268" s="73" t="s">
        <v>467</v>
      </c>
      <c r="J1268" s="73" t="str">
        <f t="shared" si="19"/>
        <v>Class II (1.305 to 1.74 tonnes) km</v>
      </c>
      <c r="K1268" s="25"/>
      <c r="L1268" s="48"/>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c r="BA1268" s="22"/>
      <c r="BB1268" s="22"/>
      <c r="BC1268" s="22"/>
      <c r="BD1268" s="22"/>
      <c r="BE1268" s="22"/>
      <c r="BF1268" s="22"/>
      <c r="BG1268" s="22"/>
      <c r="BH1268" s="22"/>
      <c r="BI1268" s="22"/>
      <c r="BJ1268" s="22"/>
      <c r="BK1268" s="22"/>
      <c r="BL1268" s="22"/>
      <c r="BM1268" s="22"/>
      <c r="BN1268" s="22"/>
      <c r="BO1268" s="22"/>
      <c r="BP1268" s="22"/>
      <c r="BQ1268" s="22"/>
      <c r="BR1268" s="22"/>
      <c r="BS1268" s="22"/>
      <c r="BT1268" s="22"/>
      <c r="BU1268" s="22"/>
      <c r="BV1268" s="22"/>
      <c r="BW1268" s="22"/>
      <c r="BX1268" s="22"/>
      <c r="BY1268" s="22"/>
      <c r="BZ1268" s="22"/>
      <c r="CA1268" s="22"/>
      <c r="CB1268" s="22"/>
      <c r="CC1268" s="22"/>
      <c r="CD1268" s="22"/>
      <c r="CE1268" s="22"/>
      <c r="CF1268" s="22"/>
      <c r="CG1268" s="22"/>
      <c r="CH1268" s="22"/>
      <c r="CI1268" s="22"/>
      <c r="CJ1268" s="22"/>
      <c r="CK1268" s="22"/>
      <c r="CL1268" s="22"/>
      <c r="CM1268" s="22"/>
      <c r="CN1268" s="22"/>
      <c r="CO1268" s="22"/>
    </row>
    <row r="1269" spans="1:93" s="2" customFormat="1" x14ac:dyDescent="0.3">
      <c r="A1269" s="73" t="s">
        <v>240</v>
      </c>
      <c r="B1269" s="73" t="s">
        <v>338</v>
      </c>
      <c r="C1269" s="75" t="s">
        <v>0</v>
      </c>
      <c r="D1269" s="75" t="s">
        <v>85</v>
      </c>
      <c r="E1269" s="73"/>
      <c r="F1269" s="73" t="s">
        <v>77</v>
      </c>
      <c r="G1269" s="73" t="s">
        <v>405</v>
      </c>
      <c r="H1269" s="73" t="s">
        <v>405</v>
      </c>
      <c r="I1269" s="73" t="s">
        <v>468</v>
      </c>
      <c r="J1269" s="73" t="str">
        <f t="shared" si="19"/>
        <v>Class II (1.305 to 1.74 tonnes) km</v>
      </c>
      <c r="K1269" s="25"/>
      <c r="L1269" s="48"/>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c r="BI1269" s="22"/>
      <c r="BJ1269" s="22"/>
      <c r="BK1269" s="22"/>
      <c r="BL1269" s="22"/>
      <c r="BM1269" s="22"/>
      <c r="BN1269" s="22"/>
      <c r="BO1269" s="22"/>
      <c r="BP1269" s="22"/>
      <c r="BQ1269" s="22"/>
      <c r="BR1269" s="22"/>
      <c r="BS1269" s="22"/>
      <c r="BT1269" s="22"/>
      <c r="BU1269" s="22"/>
      <c r="BV1269" s="22"/>
      <c r="BW1269" s="22"/>
      <c r="BX1269" s="22"/>
      <c r="BY1269" s="22"/>
      <c r="BZ1269" s="22"/>
      <c r="CA1269" s="22"/>
      <c r="CB1269" s="22"/>
      <c r="CC1269" s="22"/>
      <c r="CD1269" s="22"/>
      <c r="CE1269" s="22"/>
      <c r="CF1269" s="22"/>
      <c r="CG1269" s="22"/>
      <c r="CH1269" s="22"/>
      <c r="CI1269" s="22"/>
      <c r="CJ1269" s="22"/>
      <c r="CK1269" s="22"/>
      <c r="CL1269" s="22"/>
      <c r="CM1269" s="22"/>
      <c r="CN1269" s="22"/>
      <c r="CO1269" s="22"/>
    </row>
    <row r="1270" spans="1:93" s="2" customFormat="1" x14ac:dyDescent="0.3">
      <c r="A1270" s="73" t="s">
        <v>240</v>
      </c>
      <c r="B1270" s="73" t="s">
        <v>338</v>
      </c>
      <c r="C1270" s="75" t="s">
        <v>0</v>
      </c>
      <c r="D1270" s="75" t="s">
        <v>85</v>
      </c>
      <c r="E1270" s="73"/>
      <c r="F1270" s="73" t="s">
        <v>77</v>
      </c>
      <c r="G1270" s="73" t="s">
        <v>156</v>
      </c>
      <c r="H1270" s="73" t="s">
        <v>156</v>
      </c>
      <c r="I1270" s="73" t="s">
        <v>465</v>
      </c>
      <c r="J1270" s="73" t="str">
        <f t="shared" si="19"/>
        <v>Class II (1.305 to 1.74 tonnes) miles</v>
      </c>
      <c r="K1270" s="25"/>
      <c r="L1270" s="48"/>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c r="BW1270" s="22"/>
      <c r="BX1270" s="22"/>
      <c r="BY1270" s="22"/>
      <c r="BZ1270" s="22"/>
      <c r="CA1270" s="22"/>
      <c r="CB1270" s="22"/>
      <c r="CC1270" s="22"/>
      <c r="CD1270" s="22"/>
      <c r="CE1270" s="22"/>
      <c r="CF1270" s="22"/>
      <c r="CG1270" s="22"/>
      <c r="CH1270" s="22"/>
      <c r="CI1270" s="22"/>
      <c r="CJ1270" s="22"/>
      <c r="CK1270" s="22"/>
      <c r="CL1270" s="22"/>
      <c r="CM1270" s="22"/>
      <c r="CN1270" s="22"/>
      <c r="CO1270" s="22"/>
    </row>
    <row r="1271" spans="1:93" s="2" customFormat="1" x14ac:dyDescent="0.3">
      <c r="A1271" s="73" t="s">
        <v>240</v>
      </c>
      <c r="B1271" s="73" t="s">
        <v>338</v>
      </c>
      <c r="C1271" s="75" t="s">
        <v>0</v>
      </c>
      <c r="D1271" s="75" t="s">
        <v>85</v>
      </c>
      <c r="E1271" s="73"/>
      <c r="F1271" s="73" t="s">
        <v>77</v>
      </c>
      <c r="G1271" s="73" t="s">
        <v>156</v>
      </c>
      <c r="H1271" s="73" t="s">
        <v>156</v>
      </c>
      <c r="I1271" s="73" t="s">
        <v>466</v>
      </c>
      <c r="J1271" s="73" t="str">
        <f t="shared" si="19"/>
        <v>Class II (1.305 to 1.74 tonnes) miles</v>
      </c>
      <c r="K1271" s="25"/>
      <c r="L1271" s="48"/>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c r="BA1271" s="22"/>
      <c r="BB1271" s="22"/>
      <c r="BC1271" s="22"/>
      <c r="BD1271" s="22"/>
      <c r="BE1271" s="22"/>
      <c r="BF1271" s="22"/>
      <c r="BG1271" s="22"/>
      <c r="BH1271" s="22"/>
      <c r="BI1271" s="22"/>
      <c r="BJ1271" s="22"/>
      <c r="BK1271" s="22"/>
      <c r="BL1271" s="22"/>
      <c r="BM1271" s="22"/>
      <c r="BN1271" s="22"/>
      <c r="BO1271" s="22"/>
      <c r="BP1271" s="22"/>
      <c r="BQ1271" s="22"/>
      <c r="BR1271" s="22"/>
      <c r="BS1271" s="22"/>
      <c r="BT1271" s="22"/>
      <c r="BU1271" s="22"/>
      <c r="BV1271" s="22"/>
      <c r="BW1271" s="22"/>
      <c r="BX1271" s="22"/>
      <c r="BY1271" s="22"/>
      <c r="BZ1271" s="22"/>
      <c r="CA1271" s="22"/>
      <c r="CB1271" s="22"/>
      <c r="CC1271" s="22"/>
      <c r="CD1271" s="22"/>
      <c r="CE1271" s="22"/>
      <c r="CF1271" s="22"/>
      <c r="CG1271" s="22"/>
      <c r="CH1271" s="22"/>
      <c r="CI1271" s="22"/>
      <c r="CJ1271" s="22"/>
      <c r="CK1271" s="22"/>
      <c r="CL1271" s="22"/>
      <c r="CM1271" s="22"/>
      <c r="CN1271" s="22"/>
      <c r="CO1271" s="22"/>
    </row>
    <row r="1272" spans="1:93" s="2" customFormat="1" x14ac:dyDescent="0.3">
      <c r="A1272" s="73" t="s">
        <v>240</v>
      </c>
      <c r="B1272" s="73" t="s">
        <v>338</v>
      </c>
      <c r="C1272" s="75" t="s">
        <v>0</v>
      </c>
      <c r="D1272" s="75" t="s">
        <v>85</v>
      </c>
      <c r="E1272" s="73"/>
      <c r="F1272" s="73" t="s">
        <v>77</v>
      </c>
      <c r="G1272" s="73" t="s">
        <v>156</v>
      </c>
      <c r="H1272" s="73" t="s">
        <v>156</v>
      </c>
      <c r="I1272" s="73" t="s">
        <v>467</v>
      </c>
      <c r="J1272" s="73" t="str">
        <f t="shared" si="19"/>
        <v>Class II (1.305 to 1.74 tonnes) miles</v>
      </c>
      <c r="K1272" s="25"/>
      <c r="L1272" s="48"/>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c r="BA1272" s="22"/>
      <c r="BB1272" s="22"/>
      <c r="BC1272" s="22"/>
      <c r="BD1272" s="22"/>
      <c r="BE1272" s="22"/>
      <c r="BF1272" s="22"/>
      <c r="BG1272" s="22"/>
      <c r="BH1272" s="22"/>
      <c r="BI1272" s="22"/>
      <c r="BJ1272" s="22"/>
      <c r="BK1272" s="22"/>
      <c r="BL1272" s="22"/>
      <c r="BM1272" s="22"/>
      <c r="BN1272" s="22"/>
      <c r="BO1272" s="22"/>
      <c r="BP1272" s="22"/>
      <c r="BQ1272" s="22"/>
      <c r="BR1272" s="22"/>
      <c r="BS1272" s="22"/>
      <c r="BT1272" s="22"/>
      <c r="BU1272" s="22"/>
      <c r="BV1272" s="22"/>
      <c r="BW1272" s="22"/>
      <c r="BX1272" s="22"/>
      <c r="BY1272" s="22"/>
      <c r="BZ1272" s="22"/>
      <c r="CA1272" s="22"/>
      <c r="CB1272" s="22"/>
      <c r="CC1272" s="22"/>
      <c r="CD1272" s="22"/>
      <c r="CE1272" s="22"/>
      <c r="CF1272" s="22"/>
      <c r="CG1272" s="22"/>
      <c r="CH1272" s="22"/>
      <c r="CI1272" s="22"/>
      <c r="CJ1272" s="22"/>
      <c r="CK1272" s="22"/>
      <c r="CL1272" s="22"/>
      <c r="CM1272" s="22"/>
      <c r="CN1272" s="22"/>
      <c r="CO1272" s="22"/>
    </row>
    <row r="1273" spans="1:93" s="2" customFormat="1" x14ac:dyDescent="0.3">
      <c r="A1273" s="73" t="s">
        <v>240</v>
      </c>
      <c r="B1273" s="73" t="s">
        <v>338</v>
      </c>
      <c r="C1273" s="75" t="s">
        <v>0</v>
      </c>
      <c r="D1273" s="75" t="s">
        <v>85</v>
      </c>
      <c r="E1273" s="73"/>
      <c r="F1273" s="73" t="s">
        <v>77</v>
      </c>
      <c r="G1273" s="73" t="s">
        <v>156</v>
      </c>
      <c r="H1273" s="73" t="s">
        <v>156</v>
      </c>
      <c r="I1273" s="73" t="s">
        <v>468</v>
      </c>
      <c r="J1273" s="73" t="str">
        <f t="shared" si="19"/>
        <v>Class II (1.305 to 1.74 tonnes) miles</v>
      </c>
      <c r="K1273" s="25"/>
      <c r="L1273" s="48"/>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c r="BA1273" s="22"/>
      <c r="BB1273" s="22"/>
      <c r="BC1273" s="22"/>
      <c r="BD1273" s="22"/>
      <c r="BE1273" s="22"/>
      <c r="BF1273" s="22"/>
      <c r="BG1273" s="22"/>
      <c r="BH1273" s="22"/>
      <c r="BI1273" s="22"/>
      <c r="BJ1273" s="22"/>
      <c r="BK1273" s="22"/>
      <c r="BL1273" s="22"/>
      <c r="BM1273" s="22"/>
      <c r="BN1273" s="22"/>
      <c r="BO1273" s="22"/>
      <c r="BP1273" s="22"/>
      <c r="BQ1273" s="22"/>
      <c r="BR1273" s="22"/>
      <c r="BS1273" s="22"/>
      <c r="BT1273" s="22"/>
      <c r="BU1273" s="22"/>
      <c r="BV1273" s="22"/>
      <c r="BW1273" s="22"/>
      <c r="BX1273" s="22"/>
      <c r="BY1273" s="22"/>
      <c r="BZ1273" s="22"/>
      <c r="CA1273" s="22"/>
      <c r="CB1273" s="22"/>
      <c r="CC1273" s="22"/>
      <c r="CD1273" s="22"/>
      <c r="CE1273" s="22"/>
      <c r="CF1273" s="22"/>
      <c r="CG1273" s="22"/>
      <c r="CH1273" s="22"/>
      <c r="CI1273" s="22"/>
      <c r="CJ1273" s="22"/>
      <c r="CK1273" s="22"/>
      <c r="CL1273" s="22"/>
      <c r="CM1273" s="22"/>
      <c r="CN1273" s="22"/>
      <c r="CO1273" s="22"/>
    </row>
    <row r="1274" spans="1:93" s="2" customFormat="1" x14ac:dyDescent="0.3">
      <c r="A1274" s="73" t="s">
        <v>240</v>
      </c>
      <c r="B1274" s="73" t="s">
        <v>338</v>
      </c>
      <c r="C1274" s="75" t="s">
        <v>0</v>
      </c>
      <c r="D1274" s="75" t="s">
        <v>85</v>
      </c>
      <c r="E1274" s="73"/>
      <c r="F1274" s="73" t="s">
        <v>316</v>
      </c>
      <c r="G1274" s="73" t="s">
        <v>405</v>
      </c>
      <c r="H1274" s="73" t="s">
        <v>405</v>
      </c>
      <c r="I1274" s="73" t="s">
        <v>465</v>
      </c>
      <c r="J1274" s="73" t="str">
        <f t="shared" si="19"/>
        <v>Class II (1.305 to 1.74 tonnes) km</v>
      </c>
      <c r="K1274" s="25"/>
      <c r="L1274" s="48"/>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c r="BG1274" s="22"/>
      <c r="BH1274" s="22"/>
      <c r="BI1274" s="22"/>
      <c r="BJ1274" s="22"/>
      <c r="BK1274" s="22"/>
      <c r="BL1274" s="22"/>
      <c r="BM1274" s="22"/>
      <c r="BN1274" s="22"/>
      <c r="BO1274" s="22"/>
      <c r="BP1274" s="22"/>
      <c r="BQ1274" s="22"/>
      <c r="BR1274" s="22"/>
      <c r="BS1274" s="22"/>
      <c r="BT1274" s="22"/>
      <c r="BU1274" s="22"/>
      <c r="BV1274" s="22"/>
      <c r="BW1274" s="22"/>
      <c r="BX1274" s="22"/>
      <c r="BY1274" s="22"/>
      <c r="BZ1274" s="22"/>
      <c r="CA1274" s="22"/>
      <c r="CB1274" s="22"/>
      <c r="CC1274" s="22"/>
      <c r="CD1274" s="22"/>
      <c r="CE1274" s="22"/>
      <c r="CF1274" s="22"/>
      <c r="CG1274" s="22"/>
      <c r="CH1274" s="22"/>
      <c r="CI1274" s="22"/>
      <c r="CJ1274" s="22"/>
      <c r="CK1274" s="22"/>
      <c r="CL1274" s="22"/>
      <c r="CM1274" s="22"/>
      <c r="CN1274" s="22"/>
      <c r="CO1274" s="22"/>
    </row>
    <row r="1275" spans="1:93" s="2" customFormat="1" x14ac:dyDescent="0.3">
      <c r="A1275" s="73" t="s">
        <v>240</v>
      </c>
      <c r="B1275" s="73" t="s">
        <v>338</v>
      </c>
      <c r="C1275" s="75" t="s">
        <v>0</v>
      </c>
      <c r="D1275" s="75" t="s">
        <v>85</v>
      </c>
      <c r="E1275" s="73"/>
      <c r="F1275" s="73" t="s">
        <v>316</v>
      </c>
      <c r="G1275" s="73" t="s">
        <v>405</v>
      </c>
      <c r="H1275" s="73" t="s">
        <v>405</v>
      </c>
      <c r="I1275" s="73" t="s">
        <v>466</v>
      </c>
      <c r="J1275" s="73" t="str">
        <f t="shared" si="19"/>
        <v>Class II (1.305 to 1.74 tonnes) km</v>
      </c>
      <c r="K1275" s="25"/>
      <c r="L1275" s="48"/>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c r="BF1275" s="22"/>
      <c r="BG1275" s="22"/>
      <c r="BH1275" s="22"/>
      <c r="BI1275" s="22"/>
      <c r="BJ1275" s="22"/>
      <c r="BK1275" s="22"/>
      <c r="BL1275" s="22"/>
      <c r="BM1275" s="22"/>
      <c r="BN1275" s="22"/>
      <c r="BO1275" s="22"/>
      <c r="BP1275" s="22"/>
      <c r="BQ1275" s="22"/>
      <c r="BR1275" s="22"/>
      <c r="BS1275" s="22"/>
      <c r="BT1275" s="22"/>
      <c r="BU1275" s="22"/>
      <c r="BV1275" s="22"/>
      <c r="BW1275" s="22"/>
      <c r="BX1275" s="22"/>
      <c r="BY1275" s="22"/>
      <c r="BZ1275" s="22"/>
      <c r="CA1275" s="22"/>
      <c r="CB1275" s="22"/>
      <c r="CC1275" s="22"/>
      <c r="CD1275" s="22"/>
      <c r="CE1275" s="22"/>
      <c r="CF1275" s="22"/>
      <c r="CG1275" s="22"/>
      <c r="CH1275" s="22"/>
      <c r="CI1275" s="22"/>
      <c r="CJ1275" s="22"/>
      <c r="CK1275" s="22"/>
      <c r="CL1275" s="22"/>
      <c r="CM1275" s="22"/>
      <c r="CN1275" s="22"/>
      <c r="CO1275" s="22"/>
    </row>
    <row r="1276" spans="1:93" s="2" customFormat="1" x14ac:dyDescent="0.3">
      <c r="A1276" s="73" t="s">
        <v>240</v>
      </c>
      <c r="B1276" s="73" t="s">
        <v>338</v>
      </c>
      <c r="C1276" s="75" t="s">
        <v>0</v>
      </c>
      <c r="D1276" s="75" t="s">
        <v>85</v>
      </c>
      <c r="E1276" s="73"/>
      <c r="F1276" s="73" t="s">
        <v>316</v>
      </c>
      <c r="G1276" s="73" t="s">
        <v>405</v>
      </c>
      <c r="H1276" s="73" t="s">
        <v>405</v>
      </c>
      <c r="I1276" s="73" t="s">
        <v>467</v>
      </c>
      <c r="J1276" s="73" t="str">
        <f t="shared" si="19"/>
        <v>Class II (1.305 to 1.74 tonnes) km</v>
      </c>
      <c r="K1276" s="25"/>
      <c r="L1276" s="48"/>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c r="BA1276" s="22"/>
      <c r="BB1276" s="22"/>
      <c r="BC1276" s="22"/>
      <c r="BD1276" s="22"/>
      <c r="BE1276" s="22"/>
      <c r="BF1276" s="22"/>
      <c r="BG1276" s="22"/>
      <c r="BH1276" s="22"/>
      <c r="BI1276" s="22"/>
      <c r="BJ1276" s="22"/>
      <c r="BK1276" s="22"/>
      <c r="BL1276" s="22"/>
      <c r="BM1276" s="22"/>
      <c r="BN1276" s="22"/>
      <c r="BO1276" s="22"/>
      <c r="BP1276" s="22"/>
      <c r="BQ1276" s="22"/>
      <c r="BR1276" s="22"/>
      <c r="BS1276" s="22"/>
      <c r="BT1276" s="22"/>
      <c r="BU1276" s="22"/>
      <c r="BV1276" s="22"/>
      <c r="BW1276" s="22"/>
      <c r="BX1276" s="22"/>
      <c r="BY1276" s="22"/>
      <c r="BZ1276" s="22"/>
      <c r="CA1276" s="22"/>
      <c r="CB1276" s="22"/>
      <c r="CC1276" s="22"/>
      <c r="CD1276" s="22"/>
      <c r="CE1276" s="22"/>
      <c r="CF1276" s="22"/>
      <c r="CG1276" s="22"/>
      <c r="CH1276" s="22"/>
      <c r="CI1276" s="22"/>
      <c r="CJ1276" s="22"/>
      <c r="CK1276" s="22"/>
      <c r="CL1276" s="22"/>
      <c r="CM1276" s="22"/>
      <c r="CN1276" s="22"/>
      <c r="CO1276" s="22"/>
    </row>
    <row r="1277" spans="1:93" s="2" customFormat="1" x14ac:dyDescent="0.3">
      <c r="A1277" s="73" t="s">
        <v>240</v>
      </c>
      <c r="B1277" s="73" t="s">
        <v>338</v>
      </c>
      <c r="C1277" s="75" t="s">
        <v>0</v>
      </c>
      <c r="D1277" s="75" t="s">
        <v>85</v>
      </c>
      <c r="E1277" s="73"/>
      <c r="F1277" s="73" t="s">
        <v>316</v>
      </c>
      <c r="G1277" s="73" t="s">
        <v>405</v>
      </c>
      <c r="H1277" s="73" t="s">
        <v>405</v>
      </c>
      <c r="I1277" s="73" t="s">
        <v>468</v>
      </c>
      <c r="J1277" s="73" t="str">
        <f t="shared" si="19"/>
        <v>Class II (1.305 to 1.74 tonnes) km</v>
      </c>
      <c r="K1277" s="25"/>
      <c r="L1277" s="48"/>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c r="BA1277" s="22"/>
      <c r="BB1277" s="22"/>
      <c r="BC1277" s="22"/>
      <c r="BD1277" s="22"/>
      <c r="BE1277" s="22"/>
      <c r="BF1277" s="22"/>
      <c r="BG1277" s="22"/>
      <c r="BH1277" s="22"/>
      <c r="BI1277" s="22"/>
      <c r="BJ1277" s="22"/>
      <c r="BK1277" s="22"/>
      <c r="BL1277" s="22"/>
      <c r="BM1277" s="22"/>
      <c r="BN1277" s="22"/>
      <c r="BO1277" s="22"/>
      <c r="BP1277" s="22"/>
      <c r="BQ1277" s="22"/>
      <c r="BR1277" s="22"/>
      <c r="BS1277" s="22"/>
      <c r="BT1277" s="22"/>
      <c r="BU1277" s="22"/>
      <c r="BV1277" s="22"/>
      <c r="BW1277" s="22"/>
      <c r="BX1277" s="22"/>
      <c r="BY1277" s="22"/>
      <c r="BZ1277" s="22"/>
      <c r="CA1277" s="22"/>
      <c r="CB1277" s="22"/>
      <c r="CC1277" s="22"/>
      <c r="CD1277" s="22"/>
      <c r="CE1277" s="22"/>
      <c r="CF1277" s="22"/>
      <c r="CG1277" s="22"/>
      <c r="CH1277" s="22"/>
      <c r="CI1277" s="22"/>
      <c r="CJ1277" s="22"/>
      <c r="CK1277" s="22"/>
      <c r="CL1277" s="22"/>
      <c r="CM1277" s="22"/>
      <c r="CN1277" s="22"/>
      <c r="CO1277" s="22"/>
    </row>
    <row r="1278" spans="1:93" s="2" customFormat="1" x14ac:dyDescent="0.3">
      <c r="A1278" s="73" t="s">
        <v>240</v>
      </c>
      <c r="B1278" s="73" t="s">
        <v>338</v>
      </c>
      <c r="C1278" s="75" t="s">
        <v>0</v>
      </c>
      <c r="D1278" s="75" t="s">
        <v>85</v>
      </c>
      <c r="E1278" s="73"/>
      <c r="F1278" s="73" t="s">
        <v>316</v>
      </c>
      <c r="G1278" s="73" t="s">
        <v>156</v>
      </c>
      <c r="H1278" s="73" t="s">
        <v>156</v>
      </c>
      <c r="I1278" s="73" t="s">
        <v>465</v>
      </c>
      <c r="J1278" s="73" t="str">
        <f t="shared" si="19"/>
        <v>Class II (1.305 to 1.74 tonnes) miles</v>
      </c>
      <c r="K1278" s="25"/>
      <c r="L1278" s="48"/>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c r="CA1278" s="22"/>
      <c r="CB1278" s="22"/>
      <c r="CC1278" s="22"/>
      <c r="CD1278" s="22"/>
      <c r="CE1278" s="22"/>
      <c r="CF1278" s="22"/>
      <c r="CG1278" s="22"/>
      <c r="CH1278" s="22"/>
      <c r="CI1278" s="22"/>
      <c r="CJ1278" s="22"/>
      <c r="CK1278" s="22"/>
      <c r="CL1278" s="22"/>
      <c r="CM1278" s="22"/>
      <c r="CN1278" s="22"/>
      <c r="CO1278" s="22"/>
    </row>
    <row r="1279" spans="1:93" s="2" customFormat="1" x14ac:dyDescent="0.3">
      <c r="A1279" s="73" t="s">
        <v>240</v>
      </c>
      <c r="B1279" s="73" t="s">
        <v>338</v>
      </c>
      <c r="C1279" s="75" t="s">
        <v>0</v>
      </c>
      <c r="D1279" s="75" t="s">
        <v>85</v>
      </c>
      <c r="E1279" s="73"/>
      <c r="F1279" s="73" t="s">
        <v>316</v>
      </c>
      <c r="G1279" s="73" t="s">
        <v>156</v>
      </c>
      <c r="H1279" s="73" t="s">
        <v>156</v>
      </c>
      <c r="I1279" s="73" t="s">
        <v>466</v>
      </c>
      <c r="J1279" s="73" t="str">
        <f t="shared" si="19"/>
        <v>Class II (1.305 to 1.74 tonnes) miles</v>
      </c>
      <c r="K1279" s="25"/>
      <c r="L1279" s="48"/>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c r="CC1279" s="22"/>
      <c r="CD1279" s="22"/>
      <c r="CE1279" s="22"/>
      <c r="CF1279" s="22"/>
      <c r="CG1279" s="22"/>
      <c r="CH1279" s="22"/>
      <c r="CI1279" s="22"/>
      <c r="CJ1279" s="22"/>
      <c r="CK1279" s="22"/>
      <c r="CL1279" s="22"/>
      <c r="CM1279" s="22"/>
      <c r="CN1279" s="22"/>
      <c r="CO1279" s="22"/>
    </row>
    <row r="1280" spans="1:93" s="2" customFormat="1" x14ac:dyDescent="0.3">
      <c r="A1280" s="73" t="s">
        <v>240</v>
      </c>
      <c r="B1280" s="73" t="s">
        <v>338</v>
      </c>
      <c r="C1280" s="75" t="s">
        <v>0</v>
      </c>
      <c r="D1280" s="75" t="s">
        <v>85</v>
      </c>
      <c r="E1280" s="73"/>
      <c r="F1280" s="73" t="s">
        <v>316</v>
      </c>
      <c r="G1280" s="73" t="s">
        <v>156</v>
      </c>
      <c r="H1280" s="73" t="s">
        <v>156</v>
      </c>
      <c r="I1280" s="73" t="s">
        <v>467</v>
      </c>
      <c r="J1280" s="73" t="str">
        <f t="shared" si="19"/>
        <v>Class II (1.305 to 1.74 tonnes) miles</v>
      </c>
      <c r="K1280" s="25"/>
      <c r="L1280" s="48"/>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c r="BA1280" s="22"/>
      <c r="BB1280" s="22"/>
      <c r="BC1280" s="22"/>
      <c r="BD1280" s="22"/>
      <c r="BE1280" s="22"/>
      <c r="BF1280" s="22"/>
      <c r="BG1280" s="22"/>
      <c r="BH1280" s="22"/>
      <c r="BI1280" s="22"/>
      <c r="BJ1280" s="22"/>
      <c r="BK1280" s="22"/>
      <c r="BL1280" s="22"/>
      <c r="BM1280" s="22"/>
      <c r="BN1280" s="22"/>
      <c r="BO1280" s="22"/>
      <c r="BP1280" s="22"/>
      <c r="BQ1280" s="22"/>
      <c r="BR1280" s="22"/>
      <c r="BS1280" s="22"/>
      <c r="BT1280" s="22"/>
      <c r="BU1280" s="22"/>
      <c r="BV1280" s="22"/>
      <c r="BW1280" s="22"/>
      <c r="BX1280" s="22"/>
      <c r="BY1280" s="22"/>
      <c r="BZ1280" s="22"/>
      <c r="CA1280" s="22"/>
      <c r="CB1280" s="22"/>
      <c r="CC1280" s="22"/>
      <c r="CD1280" s="22"/>
      <c r="CE1280" s="22"/>
      <c r="CF1280" s="22"/>
      <c r="CG1280" s="22"/>
      <c r="CH1280" s="22"/>
      <c r="CI1280" s="22"/>
      <c r="CJ1280" s="22"/>
      <c r="CK1280" s="22"/>
      <c r="CL1280" s="22"/>
      <c r="CM1280" s="22"/>
      <c r="CN1280" s="22"/>
      <c r="CO1280" s="22"/>
    </row>
    <row r="1281" spans="1:93" s="2" customFormat="1" x14ac:dyDescent="0.3">
      <c r="A1281" s="73" t="s">
        <v>240</v>
      </c>
      <c r="B1281" s="73" t="s">
        <v>338</v>
      </c>
      <c r="C1281" s="75" t="s">
        <v>0</v>
      </c>
      <c r="D1281" s="75" t="s">
        <v>85</v>
      </c>
      <c r="E1281" s="73"/>
      <c r="F1281" s="73" t="s">
        <v>316</v>
      </c>
      <c r="G1281" s="73" t="s">
        <v>156</v>
      </c>
      <c r="H1281" s="73" t="s">
        <v>156</v>
      </c>
      <c r="I1281" s="73" t="s">
        <v>468</v>
      </c>
      <c r="J1281" s="73" t="str">
        <f t="shared" si="19"/>
        <v>Class II (1.305 to 1.74 tonnes) miles</v>
      </c>
      <c r="K1281" s="25"/>
      <c r="L1281" s="48"/>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c r="CA1281" s="22"/>
      <c r="CB1281" s="22"/>
      <c r="CC1281" s="22"/>
      <c r="CD1281" s="22"/>
      <c r="CE1281" s="22"/>
      <c r="CF1281" s="22"/>
      <c r="CG1281" s="22"/>
      <c r="CH1281" s="22"/>
      <c r="CI1281" s="22"/>
      <c r="CJ1281" s="22"/>
      <c r="CK1281" s="22"/>
      <c r="CL1281" s="22"/>
      <c r="CM1281" s="22"/>
      <c r="CN1281" s="22"/>
      <c r="CO1281" s="22"/>
    </row>
    <row r="1282" spans="1:93" s="2" customFormat="1" x14ac:dyDescent="0.3">
      <c r="A1282" s="73" t="s">
        <v>240</v>
      </c>
      <c r="B1282" s="73" t="s">
        <v>338</v>
      </c>
      <c r="C1282" s="75" t="s">
        <v>0</v>
      </c>
      <c r="D1282" s="75" t="s">
        <v>85</v>
      </c>
      <c r="E1282" s="73"/>
      <c r="F1282" s="73" t="s">
        <v>375</v>
      </c>
      <c r="G1282" s="73" t="s">
        <v>405</v>
      </c>
      <c r="H1282" s="73" t="s">
        <v>405</v>
      </c>
      <c r="I1282" s="73" t="s">
        <v>465</v>
      </c>
      <c r="J1282" s="73" t="str">
        <f t="shared" si="19"/>
        <v>Class II (1.305 to 1.74 tonnes) km</v>
      </c>
      <c r="K1282" s="25"/>
      <c r="L1282" s="48"/>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c r="BA1282" s="22"/>
      <c r="BB1282" s="22"/>
      <c r="BC1282" s="22"/>
      <c r="BD1282" s="22"/>
      <c r="BE1282" s="22"/>
      <c r="BF1282" s="22"/>
      <c r="BG1282" s="22"/>
      <c r="BH1282" s="22"/>
      <c r="BI1282" s="22"/>
      <c r="BJ1282" s="22"/>
      <c r="BK1282" s="22"/>
      <c r="BL1282" s="22"/>
      <c r="BM1282" s="22"/>
      <c r="BN1282" s="22"/>
      <c r="BO1282" s="22"/>
      <c r="BP1282" s="22"/>
      <c r="BQ1282" s="22"/>
      <c r="BR1282" s="22"/>
      <c r="BS1282" s="22"/>
      <c r="BT1282" s="22"/>
      <c r="BU1282" s="22"/>
      <c r="BV1282" s="22"/>
      <c r="BW1282" s="22"/>
      <c r="BX1282" s="22"/>
      <c r="BY1282" s="22"/>
      <c r="BZ1282" s="22"/>
      <c r="CA1282" s="22"/>
      <c r="CB1282" s="22"/>
      <c r="CC1282" s="22"/>
      <c r="CD1282" s="22"/>
      <c r="CE1282" s="22"/>
      <c r="CF1282" s="22"/>
      <c r="CG1282" s="22"/>
      <c r="CH1282" s="22"/>
      <c r="CI1282" s="22"/>
      <c r="CJ1282" s="22"/>
      <c r="CK1282" s="22"/>
      <c r="CL1282" s="22"/>
      <c r="CM1282" s="22"/>
      <c r="CN1282" s="22"/>
      <c r="CO1282" s="22"/>
    </row>
    <row r="1283" spans="1:93" s="2" customFormat="1" x14ac:dyDescent="0.3">
      <c r="A1283" s="73" t="s">
        <v>240</v>
      </c>
      <c r="B1283" s="73" t="s">
        <v>338</v>
      </c>
      <c r="C1283" s="75" t="s">
        <v>0</v>
      </c>
      <c r="D1283" s="75" t="s">
        <v>85</v>
      </c>
      <c r="E1283" s="73"/>
      <c r="F1283" s="73" t="s">
        <v>375</v>
      </c>
      <c r="G1283" s="73" t="s">
        <v>405</v>
      </c>
      <c r="H1283" s="73" t="s">
        <v>405</v>
      </c>
      <c r="I1283" s="73" t="s">
        <v>466</v>
      </c>
      <c r="J1283" s="73" t="str">
        <f t="shared" si="19"/>
        <v>Class II (1.305 to 1.74 tonnes) km</v>
      </c>
      <c r="K1283" s="25"/>
      <c r="L1283" s="48"/>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c r="BF1283" s="22"/>
      <c r="BG1283" s="22"/>
      <c r="BH1283" s="22"/>
      <c r="BI1283" s="22"/>
      <c r="BJ1283" s="22"/>
      <c r="BK1283" s="22"/>
      <c r="BL1283" s="22"/>
      <c r="BM1283" s="22"/>
      <c r="BN1283" s="22"/>
      <c r="BO1283" s="22"/>
      <c r="BP1283" s="22"/>
      <c r="BQ1283" s="22"/>
      <c r="BR1283" s="22"/>
      <c r="BS1283" s="22"/>
      <c r="BT1283" s="22"/>
      <c r="BU1283" s="22"/>
      <c r="BV1283" s="22"/>
      <c r="BW1283" s="22"/>
      <c r="BX1283" s="22"/>
      <c r="BY1283" s="22"/>
      <c r="BZ1283" s="22"/>
      <c r="CA1283" s="22"/>
      <c r="CB1283" s="22"/>
      <c r="CC1283" s="22"/>
      <c r="CD1283" s="22"/>
      <c r="CE1283" s="22"/>
      <c r="CF1283" s="22"/>
      <c r="CG1283" s="22"/>
      <c r="CH1283" s="22"/>
      <c r="CI1283" s="22"/>
      <c r="CJ1283" s="22"/>
      <c r="CK1283" s="22"/>
      <c r="CL1283" s="22"/>
      <c r="CM1283" s="22"/>
      <c r="CN1283" s="22"/>
      <c r="CO1283" s="22"/>
    </row>
    <row r="1284" spans="1:93" s="2" customFormat="1" x14ac:dyDescent="0.3">
      <c r="A1284" s="73" t="s">
        <v>240</v>
      </c>
      <c r="B1284" s="73" t="s">
        <v>338</v>
      </c>
      <c r="C1284" s="75" t="s">
        <v>0</v>
      </c>
      <c r="D1284" s="75" t="s">
        <v>85</v>
      </c>
      <c r="E1284" s="73"/>
      <c r="F1284" s="73" t="s">
        <v>375</v>
      </c>
      <c r="G1284" s="73" t="s">
        <v>405</v>
      </c>
      <c r="H1284" s="73" t="s">
        <v>405</v>
      </c>
      <c r="I1284" s="73" t="s">
        <v>467</v>
      </c>
      <c r="J1284" s="73" t="str">
        <f t="shared" si="19"/>
        <v>Class II (1.305 to 1.74 tonnes) km</v>
      </c>
      <c r="K1284" s="25"/>
      <c r="L1284" s="48"/>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c r="CA1284" s="22"/>
      <c r="CB1284" s="22"/>
      <c r="CC1284" s="22"/>
      <c r="CD1284" s="22"/>
      <c r="CE1284" s="22"/>
      <c r="CF1284" s="22"/>
      <c r="CG1284" s="22"/>
      <c r="CH1284" s="22"/>
      <c r="CI1284" s="22"/>
      <c r="CJ1284" s="22"/>
      <c r="CK1284" s="22"/>
      <c r="CL1284" s="22"/>
      <c r="CM1284" s="22"/>
      <c r="CN1284" s="22"/>
      <c r="CO1284" s="22"/>
    </row>
    <row r="1285" spans="1:93" s="2" customFormat="1" x14ac:dyDescent="0.3">
      <c r="A1285" s="73" t="s">
        <v>240</v>
      </c>
      <c r="B1285" s="73" t="s">
        <v>338</v>
      </c>
      <c r="C1285" s="75" t="s">
        <v>0</v>
      </c>
      <c r="D1285" s="75" t="s">
        <v>85</v>
      </c>
      <c r="E1285" s="73"/>
      <c r="F1285" s="73" t="s">
        <v>375</v>
      </c>
      <c r="G1285" s="73" t="s">
        <v>405</v>
      </c>
      <c r="H1285" s="73" t="s">
        <v>405</v>
      </c>
      <c r="I1285" s="73" t="s">
        <v>468</v>
      </c>
      <c r="J1285" s="73" t="str">
        <f t="shared" si="19"/>
        <v>Class II (1.305 to 1.74 tonnes) km</v>
      </c>
      <c r="K1285" s="25"/>
      <c r="L1285" s="48"/>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c r="BA1285" s="22"/>
      <c r="BB1285" s="22"/>
      <c r="BC1285" s="22"/>
      <c r="BD1285" s="22"/>
      <c r="BE1285" s="22"/>
      <c r="BF1285" s="22"/>
      <c r="BG1285" s="22"/>
      <c r="BH1285" s="22"/>
      <c r="BI1285" s="22"/>
      <c r="BJ1285" s="22"/>
      <c r="BK1285" s="22"/>
      <c r="BL1285" s="22"/>
      <c r="BM1285" s="22"/>
      <c r="BN1285" s="22"/>
      <c r="BO1285" s="22"/>
      <c r="BP1285" s="22"/>
      <c r="BQ1285" s="22"/>
      <c r="BR1285" s="22"/>
      <c r="BS1285" s="22"/>
      <c r="BT1285" s="22"/>
      <c r="BU1285" s="22"/>
      <c r="BV1285" s="22"/>
      <c r="BW1285" s="22"/>
      <c r="BX1285" s="22"/>
      <c r="BY1285" s="22"/>
      <c r="BZ1285" s="22"/>
      <c r="CA1285" s="22"/>
      <c r="CB1285" s="22"/>
      <c r="CC1285" s="22"/>
      <c r="CD1285" s="22"/>
      <c r="CE1285" s="22"/>
      <c r="CF1285" s="22"/>
      <c r="CG1285" s="22"/>
      <c r="CH1285" s="22"/>
      <c r="CI1285" s="22"/>
      <c r="CJ1285" s="22"/>
      <c r="CK1285" s="22"/>
      <c r="CL1285" s="22"/>
      <c r="CM1285" s="22"/>
      <c r="CN1285" s="22"/>
      <c r="CO1285" s="22"/>
    </row>
    <row r="1286" spans="1:93" s="2" customFormat="1" x14ac:dyDescent="0.3">
      <c r="A1286" s="73" t="s">
        <v>240</v>
      </c>
      <c r="B1286" s="73" t="s">
        <v>338</v>
      </c>
      <c r="C1286" s="75" t="s">
        <v>0</v>
      </c>
      <c r="D1286" s="75" t="s">
        <v>85</v>
      </c>
      <c r="E1286" s="73"/>
      <c r="F1286" s="73" t="s">
        <v>375</v>
      </c>
      <c r="G1286" s="73" t="s">
        <v>156</v>
      </c>
      <c r="H1286" s="73" t="s">
        <v>156</v>
      </c>
      <c r="I1286" s="73" t="s">
        <v>465</v>
      </c>
      <c r="J1286" s="73" t="str">
        <f t="shared" ref="J1286:J1349" si="20">CONCATENATE(D1286," ",H1286)</f>
        <v>Class II (1.305 to 1.74 tonnes) miles</v>
      </c>
      <c r="K1286" s="25"/>
      <c r="L1286" s="48"/>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c r="BA1286" s="22"/>
      <c r="BB1286" s="22"/>
      <c r="BC1286" s="22"/>
      <c r="BD1286" s="22"/>
      <c r="BE1286" s="22"/>
      <c r="BF1286" s="22"/>
      <c r="BG1286" s="22"/>
      <c r="BH1286" s="22"/>
      <c r="BI1286" s="22"/>
      <c r="BJ1286" s="22"/>
      <c r="BK1286" s="22"/>
      <c r="BL1286" s="22"/>
      <c r="BM1286" s="22"/>
      <c r="BN1286" s="22"/>
      <c r="BO1286" s="22"/>
      <c r="BP1286" s="22"/>
      <c r="BQ1286" s="22"/>
      <c r="BR1286" s="22"/>
      <c r="BS1286" s="22"/>
      <c r="BT1286" s="22"/>
      <c r="BU1286" s="22"/>
      <c r="BV1286" s="22"/>
      <c r="BW1286" s="22"/>
      <c r="BX1286" s="22"/>
      <c r="BY1286" s="22"/>
      <c r="BZ1286" s="22"/>
      <c r="CA1286" s="22"/>
      <c r="CB1286" s="22"/>
      <c r="CC1286" s="22"/>
      <c r="CD1286" s="22"/>
      <c r="CE1286" s="22"/>
      <c r="CF1286" s="22"/>
      <c r="CG1286" s="22"/>
      <c r="CH1286" s="22"/>
      <c r="CI1286" s="22"/>
      <c r="CJ1286" s="22"/>
      <c r="CK1286" s="22"/>
      <c r="CL1286" s="22"/>
      <c r="CM1286" s="22"/>
      <c r="CN1286" s="22"/>
      <c r="CO1286" s="22"/>
    </row>
    <row r="1287" spans="1:93" s="2" customFormat="1" x14ac:dyDescent="0.3">
      <c r="A1287" s="73" t="s">
        <v>240</v>
      </c>
      <c r="B1287" s="73" t="s">
        <v>338</v>
      </c>
      <c r="C1287" s="75" t="s">
        <v>0</v>
      </c>
      <c r="D1287" s="75" t="s">
        <v>85</v>
      </c>
      <c r="E1287" s="73"/>
      <c r="F1287" s="73" t="s">
        <v>375</v>
      </c>
      <c r="G1287" s="73" t="s">
        <v>156</v>
      </c>
      <c r="H1287" s="73" t="s">
        <v>156</v>
      </c>
      <c r="I1287" s="73" t="s">
        <v>466</v>
      </c>
      <c r="J1287" s="73" t="str">
        <f t="shared" si="20"/>
        <v>Class II (1.305 to 1.74 tonnes) miles</v>
      </c>
      <c r="K1287" s="25"/>
      <c r="L1287" s="48"/>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c r="BA1287" s="22"/>
      <c r="BB1287" s="22"/>
      <c r="BC1287" s="22"/>
      <c r="BD1287" s="22"/>
      <c r="BE1287" s="22"/>
      <c r="BF1287" s="22"/>
      <c r="BG1287" s="22"/>
      <c r="BH1287" s="22"/>
      <c r="BI1287" s="22"/>
      <c r="BJ1287" s="22"/>
      <c r="BK1287" s="22"/>
      <c r="BL1287" s="22"/>
      <c r="BM1287" s="22"/>
      <c r="BN1287" s="22"/>
      <c r="BO1287" s="22"/>
      <c r="BP1287" s="22"/>
      <c r="BQ1287" s="22"/>
      <c r="BR1287" s="22"/>
      <c r="BS1287" s="22"/>
      <c r="BT1287" s="22"/>
      <c r="BU1287" s="22"/>
      <c r="BV1287" s="22"/>
      <c r="BW1287" s="22"/>
      <c r="BX1287" s="22"/>
      <c r="BY1287" s="22"/>
      <c r="BZ1287" s="22"/>
      <c r="CA1287" s="22"/>
      <c r="CB1287" s="22"/>
      <c r="CC1287" s="22"/>
      <c r="CD1287" s="22"/>
      <c r="CE1287" s="22"/>
      <c r="CF1287" s="22"/>
      <c r="CG1287" s="22"/>
      <c r="CH1287" s="22"/>
      <c r="CI1287" s="22"/>
      <c r="CJ1287" s="22"/>
      <c r="CK1287" s="22"/>
      <c r="CL1287" s="22"/>
      <c r="CM1287" s="22"/>
      <c r="CN1287" s="22"/>
      <c r="CO1287" s="22"/>
    </row>
    <row r="1288" spans="1:93" s="2" customFormat="1" x14ac:dyDescent="0.3">
      <c r="A1288" s="73" t="s">
        <v>240</v>
      </c>
      <c r="B1288" s="73" t="s">
        <v>338</v>
      </c>
      <c r="C1288" s="75" t="s">
        <v>0</v>
      </c>
      <c r="D1288" s="75" t="s">
        <v>85</v>
      </c>
      <c r="E1288" s="73"/>
      <c r="F1288" s="73" t="s">
        <v>375</v>
      </c>
      <c r="G1288" s="73" t="s">
        <v>156</v>
      </c>
      <c r="H1288" s="73" t="s">
        <v>156</v>
      </c>
      <c r="I1288" s="73" t="s">
        <v>467</v>
      </c>
      <c r="J1288" s="73" t="str">
        <f t="shared" si="20"/>
        <v>Class II (1.305 to 1.74 tonnes) miles</v>
      </c>
      <c r="K1288" s="25"/>
      <c r="L1288" s="48"/>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c r="CA1288" s="22"/>
      <c r="CB1288" s="22"/>
      <c r="CC1288" s="22"/>
      <c r="CD1288" s="22"/>
      <c r="CE1288" s="22"/>
      <c r="CF1288" s="22"/>
      <c r="CG1288" s="22"/>
      <c r="CH1288" s="22"/>
      <c r="CI1288" s="22"/>
      <c r="CJ1288" s="22"/>
      <c r="CK1288" s="22"/>
      <c r="CL1288" s="22"/>
      <c r="CM1288" s="22"/>
      <c r="CN1288" s="22"/>
      <c r="CO1288" s="22"/>
    </row>
    <row r="1289" spans="1:93" s="2" customFormat="1" x14ac:dyDescent="0.3">
      <c r="A1289" s="73" t="s">
        <v>240</v>
      </c>
      <c r="B1289" s="73" t="s">
        <v>338</v>
      </c>
      <c r="C1289" s="75" t="s">
        <v>0</v>
      </c>
      <c r="D1289" s="75" t="s">
        <v>85</v>
      </c>
      <c r="E1289" s="73"/>
      <c r="F1289" s="73" t="s">
        <v>375</v>
      </c>
      <c r="G1289" s="73" t="s">
        <v>156</v>
      </c>
      <c r="H1289" s="73" t="s">
        <v>156</v>
      </c>
      <c r="I1289" s="73" t="s">
        <v>468</v>
      </c>
      <c r="J1289" s="73" t="str">
        <f t="shared" si="20"/>
        <v>Class II (1.305 to 1.74 tonnes) miles</v>
      </c>
      <c r="K1289" s="25"/>
      <c r="L1289" s="48"/>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c r="BA1289" s="22"/>
      <c r="BB1289" s="22"/>
      <c r="BC1289" s="22"/>
      <c r="BD1289" s="22"/>
      <c r="BE1289" s="22"/>
      <c r="BF1289" s="22"/>
      <c r="BG1289" s="22"/>
      <c r="BH1289" s="22"/>
      <c r="BI1289" s="22"/>
      <c r="BJ1289" s="22"/>
      <c r="BK1289" s="22"/>
      <c r="BL1289" s="22"/>
      <c r="BM1289" s="22"/>
      <c r="BN1289" s="22"/>
      <c r="BO1289" s="22"/>
      <c r="BP1289" s="22"/>
      <c r="BQ1289" s="22"/>
      <c r="BR1289" s="22"/>
      <c r="BS1289" s="22"/>
      <c r="BT1289" s="22"/>
      <c r="BU1289" s="22"/>
      <c r="BV1289" s="22"/>
      <c r="BW1289" s="22"/>
      <c r="BX1289" s="22"/>
      <c r="BY1289" s="22"/>
      <c r="BZ1289" s="22"/>
      <c r="CA1289" s="22"/>
      <c r="CB1289" s="22"/>
      <c r="CC1289" s="22"/>
      <c r="CD1289" s="22"/>
      <c r="CE1289" s="22"/>
      <c r="CF1289" s="22"/>
      <c r="CG1289" s="22"/>
      <c r="CH1289" s="22"/>
      <c r="CI1289" s="22"/>
      <c r="CJ1289" s="22"/>
      <c r="CK1289" s="22"/>
      <c r="CL1289" s="22"/>
      <c r="CM1289" s="22"/>
      <c r="CN1289" s="22"/>
      <c r="CO1289" s="22"/>
    </row>
    <row r="1290" spans="1:93" x14ac:dyDescent="0.3">
      <c r="A1290" s="73" t="s">
        <v>240</v>
      </c>
      <c r="B1290" s="73" t="s">
        <v>338</v>
      </c>
      <c r="C1290" s="75" t="s">
        <v>0</v>
      </c>
      <c r="D1290" s="75" t="s">
        <v>85</v>
      </c>
      <c r="E1290" s="73"/>
      <c r="F1290" s="73" t="s">
        <v>490</v>
      </c>
      <c r="G1290" s="73" t="s">
        <v>405</v>
      </c>
      <c r="H1290" s="73" t="s">
        <v>405</v>
      </c>
      <c r="I1290" s="73" t="s">
        <v>465</v>
      </c>
      <c r="J1290" s="73" t="str">
        <f t="shared" si="20"/>
        <v>Class II (1.305 to 1.74 tonnes) km</v>
      </c>
      <c r="K1290" s="98" t="s">
        <v>493</v>
      </c>
    </row>
    <row r="1291" spans="1:93" x14ac:dyDescent="0.3">
      <c r="A1291" s="73" t="s">
        <v>240</v>
      </c>
      <c r="B1291" s="73" t="s">
        <v>338</v>
      </c>
      <c r="C1291" s="75" t="s">
        <v>0</v>
      </c>
      <c r="D1291" s="75" t="s">
        <v>85</v>
      </c>
      <c r="E1291" s="73"/>
      <c r="F1291" s="73" t="s">
        <v>490</v>
      </c>
      <c r="G1291" s="73" t="s">
        <v>405</v>
      </c>
      <c r="H1291" s="73" t="s">
        <v>405</v>
      </c>
      <c r="I1291" s="73" t="s">
        <v>466</v>
      </c>
      <c r="J1291" s="73" t="str">
        <f t="shared" si="20"/>
        <v>Class II (1.305 to 1.74 tonnes) km</v>
      </c>
      <c r="K1291" s="98" t="s">
        <v>493</v>
      </c>
    </row>
    <row r="1292" spans="1:93" x14ac:dyDescent="0.3">
      <c r="A1292" s="73" t="s">
        <v>240</v>
      </c>
      <c r="B1292" s="73" t="s">
        <v>338</v>
      </c>
      <c r="C1292" s="75" t="s">
        <v>0</v>
      </c>
      <c r="D1292" s="75" t="s">
        <v>85</v>
      </c>
      <c r="E1292" s="73"/>
      <c r="F1292" s="73" t="s">
        <v>490</v>
      </c>
      <c r="G1292" s="73" t="s">
        <v>405</v>
      </c>
      <c r="H1292" s="73" t="s">
        <v>405</v>
      </c>
      <c r="I1292" s="73" t="s">
        <v>467</v>
      </c>
      <c r="J1292" s="73" t="str">
        <f t="shared" si="20"/>
        <v>Class II (1.305 to 1.74 tonnes) km</v>
      </c>
      <c r="K1292" s="98" t="s">
        <v>493</v>
      </c>
    </row>
    <row r="1293" spans="1:93" x14ac:dyDescent="0.3">
      <c r="A1293" s="73" t="s">
        <v>240</v>
      </c>
      <c r="B1293" s="73" t="s">
        <v>338</v>
      </c>
      <c r="C1293" s="75" t="s">
        <v>0</v>
      </c>
      <c r="D1293" s="75" t="s">
        <v>85</v>
      </c>
      <c r="E1293" s="73"/>
      <c r="F1293" s="73" t="s">
        <v>490</v>
      </c>
      <c r="G1293" s="73" t="s">
        <v>405</v>
      </c>
      <c r="H1293" s="73" t="s">
        <v>405</v>
      </c>
      <c r="I1293" s="73" t="s">
        <v>468</v>
      </c>
      <c r="J1293" s="73" t="str">
        <f t="shared" si="20"/>
        <v>Class II (1.305 to 1.74 tonnes) km</v>
      </c>
      <c r="K1293" s="98" t="s">
        <v>493</v>
      </c>
    </row>
    <row r="1294" spans="1:93" x14ac:dyDescent="0.3">
      <c r="A1294" s="73" t="s">
        <v>240</v>
      </c>
      <c r="B1294" s="73" t="s">
        <v>338</v>
      </c>
      <c r="C1294" s="75" t="s">
        <v>0</v>
      </c>
      <c r="D1294" s="75" t="s">
        <v>85</v>
      </c>
      <c r="E1294" s="73"/>
      <c r="F1294" s="73" t="s">
        <v>490</v>
      </c>
      <c r="G1294" s="73" t="s">
        <v>156</v>
      </c>
      <c r="H1294" s="73" t="s">
        <v>156</v>
      </c>
      <c r="I1294" s="73" t="s">
        <v>465</v>
      </c>
      <c r="J1294" s="73" t="str">
        <f t="shared" si="20"/>
        <v>Class II (1.305 to 1.74 tonnes) miles</v>
      </c>
      <c r="K1294" s="98" t="s">
        <v>493</v>
      </c>
    </row>
    <row r="1295" spans="1:93" x14ac:dyDescent="0.3">
      <c r="A1295" s="73" t="s">
        <v>240</v>
      </c>
      <c r="B1295" s="73" t="s">
        <v>338</v>
      </c>
      <c r="C1295" s="75" t="s">
        <v>0</v>
      </c>
      <c r="D1295" s="75" t="s">
        <v>85</v>
      </c>
      <c r="E1295" s="73"/>
      <c r="F1295" s="73" t="s">
        <v>490</v>
      </c>
      <c r="G1295" s="73" t="s">
        <v>156</v>
      </c>
      <c r="H1295" s="73" t="s">
        <v>156</v>
      </c>
      <c r="I1295" s="73" t="s">
        <v>466</v>
      </c>
      <c r="J1295" s="73" t="str">
        <f t="shared" si="20"/>
        <v>Class II (1.305 to 1.74 tonnes) miles</v>
      </c>
      <c r="K1295" s="98" t="s">
        <v>493</v>
      </c>
    </row>
    <row r="1296" spans="1:93" x14ac:dyDescent="0.3">
      <c r="A1296" s="73" t="s">
        <v>240</v>
      </c>
      <c r="B1296" s="73" t="s">
        <v>338</v>
      </c>
      <c r="C1296" s="75" t="s">
        <v>0</v>
      </c>
      <c r="D1296" s="75" t="s">
        <v>85</v>
      </c>
      <c r="E1296" s="73"/>
      <c r="F1296" s="73" t="s">
        <v>490</v>
      </c>
      <c r="G1296" s="73" t="s">
        <v>156</v>
      </c>
      <c r="H1296" s="73" t="s">
        <v>156</v>
      </c>
      <c r="I1296" s="73" t="s">
        <v>467</v>
      </c>
      <c r="J1296" s="73" t="str">
        <f t="shared" si="20"/>
        <v>Class II (1.305 to 1.74 tonnes) miles</v>
      </c>
      <c r="K1296" s="98" t="s">
        <v>493</v>
      </c>
    </row>
    <row r="1297" spans="1:93" x14ac:dyDescent="0.3">
      <c r="A1297" s="73" t="s">
        <v>240</v>
      </c>
      <c r="B1297" s="73" t="s">
        <v>338</v>
      </c>
      <c r="C1297" s="75" t="s">
        <v>0</v>
      </c>
      <c r="D1297" s="75" t="s">
        <v>85</v>
      </c>
      <c r="E1297" s="73"/>
      <c r="F1297" s="73" t="s">
        <v>490</v>
      </c>
      <c r="G1297" s="73" t="s">
        <v>156</v>
      </c>
      <c r="H1297" s="73" t="s">
        <v>156</v>
      </c>
      <c r="I1297" s="73" t="s">
        <v>468</v>
      </c>
      <c r="J1297" s="73" t="str">
        <f t="shared" si="20"/>
        <v>Class II (1.305 to 1.74 tonnes) miles</v>
      </c>
      <c r="K1297" s="98" t="s">
        <v>493</v>
      </c>
    </row>
    <row r="1298" spans="1:93" x14ac:dyDescent="0.3">
      <c r="A1298" s="73" t="s">
        <v>240</v>
      </c>
      <c r="B1298" s="73" t="s">
        <v>338</v>
      </c>
      <c r="C1298" s="75" t="s">
        <v>0</v>
      </c>
      <c r="D1298" s="75" t="s">
        <v>85</v>
      </c>
      <c r="E1298" s="73"/>
      <c r="F1298" s="73" t="s">
        <v>491</v>
      </c>
      <c r="G1298" s="73" t="s">
        <v>405</v>
      </c>
      <c r="H1298" s="73" t="s">
        <v>405</v>
      </c>
      <c r="I1298" s="73" t="s">
        <v>465</v>
      </c>
      <c r="J1298" s="73" t="str">
        <f t="shared" si="20"/>
        <v>Class II (1.305 to 1.74 tonnes) km</v>
      </c>
      <c r="K1298" s="28">
        <v>0</v>
      </c>
    </row>
    <row r="1299" spans="1:93" x14ac:dyDescent="0.3">
      <c r="A1299" s="73" t="s">
        <v>240</v>
      </c>
      <c r="B1299" s="73" t="s">
        <v>338</v>
      </c>
      <c r="C1299" s="75" t="s">
        <v>0</v>
      </c>
      <c r="D1299" s="75" t="s">
        <v>85</v>
      </c>
      <c r="E1299" s="73"/>
      <c r="F1299" s="73" t="s">
        <v>491</v>
      </c>
      <c r="G1299" s="73" t="s">
        <v>405</v>
      </c>
      <c r="H1299" s="73" t="s">
        <v>405</v>
      </c>
      <c r="I1299" s="73" t="s">
        <v>466</v>
      </c>
      <c r="J1299" s="73" t="str">
        <f t="shared" si="20"/>
        <v>Class II (1.305 to 1.74 tonnes) km</v>
      </c>
      <c r="K1299" s="28">
        <v>0</v>
      </c>
    </row>
    <row r="1300" spans="1:93" x14ac:dyDescent="0.3">
      <c r="A1300" s="73" t="s">
        <v>240</v>
      </c>
      <c r="B1300" s="73" t="s">
        <v>338</v>
      </c>
      <c r="C1300" s="75" t="s">
        <v>0</v>
      </c>
      <c r="D1300" s="75" t="s">
        <v>85</v>
      </c>
      <c r="E1300" s="73"/>
      <c r="F1300" s="73" t="s">
        <v>491</v>
      </c>
      <c r="G1300" s="73" t="s">
        <v>405</v>
      </c>
      <c r="H1300" s="73" t="s">
        <v>405</v>
      </c>
      <c r="I1300" s="73" t="s">
        <v>467</v>
      </c>
      <c r="J1300" s="73" t="str">
        <f t="shared" si="20"/>
        <v>Class II (1.305 to 1.74 tonnes) km</v>
      </c>
      <c r="K1300" s="28">
        <v>0</v>
      </c>
    </row>
    <row r="1301" spans="1:93" x14ac:dyDescent="0.3">
      <c r="A1301" s="73" t="s">
        <v>240</v>
      </c>
      <c r="B1301" s="73" t="s">
        <v>338</v>
      </c>
      <c r="C1301" s="75" t="s">
        <v>0</v>
      </c>
      <c r="D1301" s="75" t="s">
        <v>85</v>
      </c>
      <c r="E1301" s="73"/>
      <c r="F1301" s="73" t="s">
        <v>491</v>
      </c>
      <c r="G1301" s="73" t="s">
        <v>405</v>
      </c>
      <c r="H1301" s="73" t="s">
        <v>405</v>
      </c>
      <c r="I1301" s="73" t="s">
        <v>468</v>
      </c>
      <c r="J1301" s="73" t="str">
        <f t="shared" si="20"/>
        <v>Class II (1.305 to 1.74 tonnes) km</v>
      </c>
      <c r="K1301" s="28">
        <v>0</v>
      </c>
    </row>
    <row r="1302" spans="1:93" x14ac:dyDescent="0.3">
      <c r="A1302" s="73" t="s">
        <v>240</v>
      </c>
      <c r="B1302" s="73" t="s">
        <v>338</v>
      </c>
      <c r="C1302" s="75" t="s">
        <v>0</v>
      </c>
      <c r="D1302" s="75" t="s">
        <v>85</v>
      </c>
      <c r="E1302" s="73"/>
      <c r="F1302" s="73" t="s">
        <v>491</v>
      </c>
      <c r="G1302" s="73" t="s">
        <v>156</v>
      </c>
      <c r="H1302" s="73" t="s">
        <v>156</v>
      </c>
      <c r="I1302" s="73" t="s">
        <v>465</v>
      </c>
      <c r="J1302" s="73" t="str">
        <f t="shared" si="20"/>
        <v>Class II (1.305 to 1.74 tonnes) miles</v>
      </c>
      <c r="K1302" s="28">
        <v>0</v>
      </c>
    </row>
    <row r="1303" spans="1:93" x14ac:dyDescent="0.3">
      <c r="A1303" s="73" t="s">
        <v>240</v>
      </c>
      <c r="B1303" s="73" t="s">
        <v>338</v>
      </c>
      <c r="C1303" s="75" t="s">
        <v>0</v>
      </c>
      <c r="D1303" s="75" t="s">
        <v>85</v>
      </c>
      <c r="E1303" s="73"/>
      <c r="F1303" s="73" t="s">
        <v>491</v>
      </c>
      <c r="G1303" s="73" t="s">
        <v>156</v>
      </c>
      <c r="H1303" s="73" t="s">
        <v>156</v>
      </c>
      <c r="I1303" s="73" t="s">
        <v>466</v>
      </c>
      <c r="J1303" s="73" t="str">
        <f t="shared" si="20"/>
        <v>Class II (1.305 to 1.74 tonnes) miles</v>
      </c>
      <c r="K1303" s="28">
        <v>0</v>
      </c>
    </row>
    <row r="1304" spans="1:93" x14ac:dyDescent="0.3">
      <c r="A1304" s="73" t="s">
        <v>240</v>
      </c>
      <c r="B1304" s="73" t="s">
        <v>338</v>
      </c>
      <c r="C1304" s="75" t="s">
        <v>0</v>
      </c>
      <c r="D1304" s="75" t="s">
        <v>85</v>
      </c>
      <c r="E1304" s="73"/>
      <c r="F1304" s="73" t="s">
        <v>491</v>
      </c>
      <c r="G1304" s="73" t="s">
        <v>156</v>
      </c>
      <c r="H1304" s="73" t="s">
        <v>156</v>
      </c>
      <c r="I1304" s="73" t="s">
        <v>467</v>
      </c>
      <c r="J1304" s="73" t="str">
        <f t="shared" si="20"/>
        <v>Class II (1.305 to 1.74 tonnes) miles</v>
      </c>
      <c r="K1304" s="28">
        <v>0</v>
      </c>
    </row>
    <row r="1305" spans="1:93" x14ac:dyDescent="0.3">
      <c r="A1305" s="73" t="s">
        <v>240</v>
      </c>
      <c r="B1305" s="73" t="s">
        <v>338</v>
      </c>
      <c r="C1305" s="75" t="s">
        <v>0</v>
      </c>
      <c r="D1305" s="75" t="s">
        <v>85</v>
      </c>
      <c r="E1305" s="73"/>
      <c r="F1305" s="73" t="s">
        <v>491</v>
      </c>
      <c r="G1305" s="73" t="s">
        <v>156</v>
      </c>
      <c r="H1305" s="73" t="s">
        <v>156</v>
      </c>
      <c r="I1305" s="73" t="s">
        <v>468</v>
      </c>
      <c r="J1305" s="73" t="str">
        <f t="shared" si="20"/>
        <v>Class II (1.305 to 1.74 tonnes) miles</v>
      </c>
      <c r="K1305" s="28">
        <v>0</v>
      </c>
    </row>
    <row r="1306" spans="1:93" s="2" customFormat="1" x14ac:dyDescent="0.3">
      <c r="A1306" s="73" t="s">
        <v>240</v>
      </c>
      <c r="B1306" s="73" t="s">
        <v>338</v>
      </c>
      <c r="C1306" s="75" t="s">
        <v>0</v>
      </c>
      <c r="D1306" s="75" t="s">
        <v>312</v>
      </c>
      <c r="E1306" s="73"/>
      <c r="F1306" s="73" t="s">
        <v>412</v>
      </c>
      <c r="G1306" s="73" t="s">
        <v>405</v>
      </c>
      <c r="H1306" s="73" t="s">
        <v>405</v>
      </c>
      <c r="I1306" s="73" t="s">
        <v>465</v>
      </c>
      <c r="J1306" s="73" t="str">
        <f t="shared" si="20"/>
        <v>Class III (1.74 to 3.5 tonnes) km</v>
      </c>
      <c r="K1306" s="28">
        <v>0.27777000000000002</v>
      </c>
      <c r="L1306" s="48"/>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c r="BA1306" s="22"/>
      <c r="BB1306" s="22"/>
      <c r="BC1306" s="22"/>
      <c r="BD1306" s="22"/>
      <c r="BE1306" s="22"/>
      <c r="BF1306" s="22"/>
      <c r="BG1306" s="22"/>
      <c r="BH1306" s="22"/>
      <c r="BI1306" s="22"/>
      <c r="BJ1306" s="22"/>
      <c r="BK1306" s="22"/>
      <c r="BL1306" s="22"/>
      <c r="BM1306" s="22"/>
      <c r="BN1306" s="22"/>
      <c r="BO1306" s="22"/>
      <c r="BP1306" s="22"/>
      <c r="BQ1306" s="22"/>
      <c r="BR1306" s="22"/>
      <c r="BS1306" s="22"/>
      <c r="BT1306" s="22"/>
      <c r="BU1306" s="22"/>
      <c r="BV1306" s="22"/>
      <c r="BW1306" s="22"/>
      <c r="BX1306" s="22"/>
      <c r="BY1306" s="22"/>
      <c r="BZ1306" s="22"/>
      <c r="CA1306" s="22"/>
      <c r="CB1306" s="22"/>
      <c r="CC1306" s="22"/>
      <c r="CD1306" s="22"/>
      <c r="CE1306" s="22"/>
      <c r="CF1306" s="22"/>
      <c r="CG1306" s="22"/>
      <c r="CH1306" s="22"/>
      <c r="CI1306" s="22"/>
      <c r="CJ1306" s="22"/>
      <c r="CK1306" s="22"/>
      <c r="CL1306" s="22"/>
      <c r="CM1306" s="22"/>
      <c r="CN1306" s="22"/>
      <c r="CO1306" s="22"/>
    </row>
    <row r="1307" spans="1:93" s="2" customFormat="1" x14ac:dyDescent="0.3">
      <c r="A1307" s="73" t="s">
        <v>240</v>
      </c>
      <c r="B1307" s="73" t="s">
        <v>338</v>
      </c>
      <c r="C1307" s="75" t="s">
        <v>0</v>
      </c>
      <c r="D1307" s="75" t="s">
        <v>312</v>
      </c>
      <c r="E1307" s="73"/>
      <c r="F1307" s="73" t="s">
        <v>412</v>
      </c>
      <c r="G1307" s="73" t="s">
        <v>405</v>
      </c>
      <c r="H1307" s="73" t="s">
        <v>405</v>
      </c>
      <c r="I1307" s="73" t="s">
        <v>466</v>
      </c>
      <c r="J1307" s="73" t="str">
        <f t="shared" si="20"/>
        <v>Class III (1.74 to 3.5 tonnes) km</v>
      </c>
      <c r="K1307" s="28">
        <v>1.0000000000000001E-5</v>
      </c>
      <c r="L1307" s="48"/>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c r="BW1307" s="22"/>
      <c r="BX1307" s="22"/>
      <c r="BY1307" s="22"/>
      <c r="BZ1307" s="22"/>
      <c r="CA1307" s="22"/>
      <c r="CB1307" s="22"/>
      <c r="CC1307" s="22"/>
      <c r="CD1307" s="22"/>
      <c r="CE1307" s="22"/>
      <c r="CF1307" s="22"/>
      <c r="CG1307" s="22"/>
      <c r="CH1307" s="22"/>
      <c r="CI1307" s="22"/>
      <c r="CJ1307" s="22"/>
      <c r="CK1307" s="22"/>
      <c r="CL1307" s="22"/>
      <c r="CM1307" s="22"/>
      <c r="CN1307" s="22"/>
      <c r="CO1307" s="22"/>
    </row>
    <row r="1308" spans="1:93" s="2" customFormat="1" x14ac:dyDescent="0.3">
      <c r="A1308" s="73" t="s">
        <v>240</v>
      </c>
      <c r="B1308" s="73" t="s">
        <v>338</v>
      </c>
      <c r="C1308" s="75" t="s">
        <v>0</v>
      </c>
      <c r="D1308" s="75" t="s">
        <v>312</v>
      </c>
      <c r="E1308" s="73"/>
      <c r="F1308" s="73" t="s">
        <v>412</v>
      </c>
      <c r="G1308" s="73" t="s">
        <v>405</v>
      </c>
      <c r="H1308" s="73" t="s">
        <v>405</v>
      </c>
      <c r="I1308" s="73" t="s">
        <v>467</v>
      </c>
      <c r="J1308" s="73" t="str">
        <f t="shared" si="20"/>
        <v>Class III (1.74 to 3.5 tonnes) km</v>
      </c>
      <c r="K1308" s="28">
        <v>0.27593000000000001</v>
      </c>
      <c r="L1308" s="48"/>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c r="BA1308" s="22"/>
      <c r="BB1308" s="22"/>
      <c r="BC1308" s="22"/>
      <c r="BD1308" s="22"/>
      <c r="BE1308" s="22"/>
      <c r="BF1308" s="22"/>
      <c r="BG1308" s="22"/>
      <c r="BH1308" s="22"/>
      <c r="BI1308" s="22"/>
      <c r="BJ1308" s="22"/>
      <c r="BK1308" s="22"/>
      <c r="BL1308" s="22"/>
      <c r="BM1308" s="22"/>
      <c r="BN1308" s="22"/>
      <c r="BO1308" s="22"/>
      <c r="BP1308" s="22"/>
      <c r="BQ1308" s="22"/>
      <c r="BR1308" s="22"/>
      <c r="BS1308" s="22"/>
      <c r="BT1308" s="22"/>
      <c r="BU1308" s="22"/>
      <c r="BV1308" s="22"/>
      <c r="BW1308" s="22"/>
      <c r="BX1308" s="22"/>
      <c r="BY1308" s="22"/>
      <c r="BZ1308" s="22"/>
      <c r="CA1308" s="22"/>
      <c r="CB1308" s="22"/>
      <c r="CC1308" s="22"/>
      <c r="CD1308" s="22"/>
      <c r="CE1308" s="22"/>
      <c r="CF1308" s="22"/>
      <c r="CG1308" s="22"/>
      <c r="CH1308" s="22"/>
      <c r="CI1308" s="22"/>
      <c r="CJ1308" s="22"/>
      <c r="CK1308" s="22"/>
      <c r="CL1308" s="22"/>
      <c r="CM1308" s="22"/>
      <c r="CN1308" s="22"/>
      <c r="CO1308" s="22"/>
    </row>
    <row r="1309" spans="1:93" s="2" customFormat="1" x14ac:dyDescent="0.3">
      <c r="A1309" s="73" t="s">
        <v>240</v>
      </c>
      <c r="B1309" s="73" t="s">
        <v>338</v>
      </c>
      <c r="C1309" s="75" t="s">
        <v>0</v>
      </c>
      <c r="D1309" s="75" t="s">
        <v>312</v>
      </c>
      <c r="E1309" s="73"/>
      <c r="F1309" s="73" t="s">
        <v>412</v>
      </c>
      <c r="G1309" s="73" t="s">
        <v>405</v>
      </c>
      <c r="H1309" s="73" t="s">
        <v>405</v>
      </c>
      <c r="I1309" s="73" t="s">
        <v>468</v>
      </c>
      <c r="J1309" s="73" t="str">
        <f t="shared" si="20"/>
        <v>Class III (1.74 to 3.5 tonnes) km</v>
      </c>
      <c r="K1309" s="28">
        <v>1.8400000000000001E-3</v>
      </c>
      <c r="L1309" s="48"/>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c r="BA1309" s="22"/>
      <c r="BB1309" s="22"/>
      <c r="BC1309" s="22"/>
      <c r="BD1309" s="22"/>
      <c r="BE1309" s="22"/>
      <c r="BF1309" s="22"/>
      <c r="BG1309" s="22"/>
      <c r="BH1309" s="22"/>
      <c r="BI1309" s="22"/>
      <c r="BJ1309" s="22"/>
      <c r="BK1309" s="22"/>
      <c r="BL1309" s="22"/>
      <c r="BM1309" s="22"/>
      <c r="BN1309" s="22"/>
      <c r="BO1309" s="22"/>
      <c r="BP1309" s="22"/>
      <c r="BQ1309" s="22"/>
      <c r="BR1309" s="22"/>
      <c r="BS1309" s="22"/>
      <c r="BT1309" s="22"/>
      <c r="BU1309" s="22"/>
      <c r="BV1309" s="22"/>
      <c r="BW1309" s="22"/>
      <c r="BX1309" s="22"/>
      <c r="BY1309" s="22"/>
      <c r="BZ1309" s="22"/>
      <c r="CA1309" s="22"/>
      <c r="CB1309" s="22"/>
      <c r="CC1309" s="22"/>
      <c r="CD1309" s="22"/>
      <c r="CE1309" s="22"/>
      <c r="CF1309" s="22"/>
      <c r="CG1309" s="22"/>
      <c r="CH1309" s="22"/>
      <c r="CI1309" s="22"/>
      <c r="CJ1309" s="22"/>
      <c r="CK1309" s="22"/>
      <c r="CL1309" s="22"/>
      <c r="CM1309" s="22"/>
      <c r="CN1309" s="22"/>
      <c r="CO1309" s="22"/>
    </row>
    <row r="1310" spans="1:93" s="2" customFormat="1" x14ac:dyDescent="0.3">
      <c r="A1310" s="73" t="s">
        <v>240</v>
      </c>
      <c r="B1310" s="73" t="s">
        <v>338</v>
      </c>
      <c r="C1310" s="75" t="s">
        <v>0</v>
      </c>
      <c r="D1310" s="75" t="s">
        <v>312</v>
      </c>
      <c r="E1310" s="73"/>
      <c r="F1310" s="73" t="s">
        <v>412</v>
      </c>
      <c r="G1310" s="73" t="s">
        <v>156</v>
      </c>
      <c r="H1310" s="73" t="s">
        <v>156</v>
      </c>
      <c r="I1310" s="73" t="s">
        <v>465</v>
      </c>
      <c r="J1310" s="73" t="str">
        <f t="shared" si="20"/>
        <v>Class III (1.74 to 3.5 tonnes) miles</v>
      </c>
      <c r="K1310" s="28">
        <v>0.44702999999999998</v>
      </c>
      <c r="L1310" s="48"/>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c r="BA1310" s="22"/>
      <c r="BB1310" s="22"/>
      <c r="BC1310" s="22"/>
      <c r="BD1310" s="22"/>
      <c r="BE1310" s="22"/>
      <c r="BF1310" s="22"/>
      <c r="BG1310" s="22"/>
      <c r="BH1310" s="22"/>
      <c r="BI1310" s="22"/>
      <c r="BJ1310" s="22"/>
      <c r="BK1310" s="22"/>
      <c r="BL1310" s="22"/>
      <c r="BM1310" s="22"/>
      <c r="BN1310" s="22"/>
      <c r="BO1310" s="22"/>
      <c r="BP1310" s="22"/>
      <c r="BQ1310" s="22"/>
      <c r="BR1310" s="22"/>
      <c r="BS1310" s="22"/>
      <c r="BT1310" s="22"/>
      <c r="BU1310" s="22"/>
      <c r="BV1310" s="22"/>
      <c r="BW1310" s="22"/>
      <c r="BX1310" s="22"/>
      <c r="BY1310" s="22"/>
      <c r="BZ1310" s="22"/>
      <c r="CA1310" s="22"/>
      <c r="CB1310" s="22"/>
      <c r="CC1310" s="22"/>
      <c r="CD1310" s="22"/>
      <c r="CE1310" s="22"/>
      <c r="CF1310" s="22"/>
      <c r="CG1310" s="22"/>
      <c r="CH1310" s="22"/>
      <c r="CI1310" s="22"/>
      <c r="CJ1310" s="22"/>
      <c r="CK1310" s="22"/>
      <c r="CL1310" s="22"/>
      <c r="CM1310" s="22"/>
      <c r="CN1310" s="22"/>
      <c r="CO1310" s="22"/>
    </row>
    <row r="1311" spans="1:93" s="2" customFormat="1" x14ac:dyDescent="0.3">
      <c r="A1311" s="73" t="s">
        <v>240</v>
      </c>
      <c r="B1311" s="73" t="s">
        <v>338</v>
      </c>
      <c r="C1311" s="75" t="s">
        <v>0</v>
      </c>
      <c r="D1311" s="75" t="s">
        <v>312</v>
      </c>
      <c r="E1311" s="73"/>
      <c r="F1311" s="73" t="s">
        <v>412</v>
      </c>
      <c r="G1311" s="73" t="s">
        <v>156</v>
      </c>
      <c r="H1311" s="73" t="s">
        <v>156</v>
      </c>
      <c r="I1311" s="73" t="s">
        <v>466</v>
      </c>
      <c r="J1311" s="73" t="str">
        <f t="shared" si="20"/>
        <v>Class III (1.74 to 3.5 tonnes) miles</v>
      </c>
      <c r="K1311" s="28">
        <v>1.0000000000000001E-5</v>
      </c>
      <c r="L1311" s="48"/>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c r="CA1311" s="22"/>
      <c r="CB1311" s="22"/>
      <c r="CC1311" s="22"/>
      <c r="CD1311" s="22"/>
      <c r="CE1311" s="22"/>
      <c r="CF1311" s="22"/>
      <c r="CG1311" s="22"/>
      <c r="CH1311" s="22"/>
      <c r="CI1311" s="22"/>
      <c r="CJ1311" s="22"/>
      <c r="CK1311" s="22"/>
      <c r="CL1311" s="22"/>
      <c r="CM1311" s="22"/>
      <c r="CN1311" s="22"/>
      <c r="CO1311" s="22"/>
    </row>
    <row r="1312" spans="1:93" s="2" customFormat="1" x14ac:dyDescent="0.3">
      <c r="A1312" s="73" t="s">
        <v>240</v>
      </c>
      <c r="B1312" s="73" t="s">
        <v>338</v>
      </c>
      <c r="C1312" s="75" t="s">
        <v>0</v>
      </c>
      <c r="D1312" s="75" t="s">
        <v>312</v>
      </c>
      <c r="E1312" s="73"/>
      <c r="F1312" s="73" t="s">
        <v>412</v>
      </c>
      <c r="G1312" s="73" t="s">
        <v>156</v>
      </c>
      <c r="H1312" s="73" t="s">
        <v>156</v>
      </c>
      <c r="I1312" s="73" t="s">
        <v>467</v>
      </c>
      <c r="J1312" s="73" t="str">
        <f t="shared" si="20"/>
        <v>Class III (1.74 to 3.5 tonnes) miles</v>
      </c>
      <c r="K1312" s="28">
        <v>0.44406000000000001</v>
      </c>
      <c r="L1312" s="48"/>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c r="CB1312" s="22"/>
      <c r="CC1312" s="22"/>
      <c r="CD1312" s="22"/>
      <c r="CE1312" s="22"/>
      <c r="CF1312" s="22"/>
      <c r="CG1312" s="22"/>
      <c r="CH1312" s="22"/>
      <c r="CI1312" s="22"/>
      <c r="CJ1312" s="22"/>
      <c r="CK1312" s="22"/>
      <c r="CL1312" s="22"/>
      <c r="CM1312" s="22"/>
      <c r="CN1312" s="22"/>
      <c r="CO1312" s="22"/>
    </row>
    <row r="1313" spans="1:93" s="2" customFormat="1" x14ac:dyDescent="0.3">
      <c r="A1313" s="73" t="s">
        <v>240</v>
      </c>
      <c r="B1313" s="73" t="s">
        <v>338</v>
      </c>
      <c r="C1313" s="75" t="s">
        <v>0</v>
      </c>
      <c r="D1313" s="75" t="s">
        <v>312</v>
      </c>
      <c r="E1313" s="73"/>
      <c r="F1313" s="73" t="s">
        <v>412</v>
      </c>
      <c r="G1313" s="73" t="s">
        <v>156</v>
      </c>
      <c r="H1313" s="73" t="s">
        <v>156</v>
      </c>
      <c r="I1313" s="73" t="s">
        <v>468</v>
      </c>
      <c r="J1313" s="73" t="str">
        <f t="shared" si="20"/>
        <v>Class III (1.74 to 3.5 tonnes) miles</v>
      </c>
      <c r="K1313" s="28">
        <v>2.96E-3</v>
      </c>
      <c r="L1313" s="48"/>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c r="BA1313" s="22"/>
      <c r="BB1313" s="22"/>
      <c r="BC1313" s="22"/>
      <c r="BD1313" s="22"/>
      <c r="BE1313" s="22"/>
      <c r="BF1313" s="22"/>
      <c r="BG1313" s="22"/>
      <c r="BH1313" s="22"/>
      <c r="BI1313" s="22"/>
      <c r="BJ1313" s="22"/>
      <c r="BK1313" s="22"/>
      <c r="BL1313" s="22"/>
      <c r="BM1313" s="22"/>
      <c r="BN1313" s="22"/>
      <c r="BO1313" s="22"/>
      <c r="BP1313" s="22"/>
      <c r="BQ1313" s="22"/>
      <c r="BR1313" s="22"/>
      <c r="BS1313" s="22"/>
      <c r="BT1313" s="22"/>
      <c r="BU1313" s="22"/>
      <c r="BV1313" s="22"/>
      <c r="BW1313" s="22"/>
      <c r="BX1313" s="22"/>
      <c r="BY1313" s="22"/>
      <c r="BZ1313" s="22"/>
      <c r="CA1313" s="22"/>
      <c r="CB1313" s="22"/>
      <c r="CC1313" s="22"/>
      <c r="CD1313" s="22"/>
      <c r="CE1313" s="22"/>
      <c r="CF1313" s="22"/>
      <c r="CG1313" s="22"/>
      <c r="CH1313" s="22"/>
      <c r="CI1313" s="22"/>
      <c r="CJ1313" s="22"/>
      <c r="CK1313" s="22"/>
      <c r="CL1313" s="22"/>
      <c r="CM1313" s="22"/>
      <c r="CN1313" s="22"/>
      <c r="CO1313" s="22"/>
    </row>
    <row r="1314" spans="1:93" s="2" customFormat="1" x14ac:dyDescent="0.3">
      <c r="A1314" s="73" t="s">
        <v>240</v>
      </c>
      <c r="B1314" s="73" t="s">
        <v>338</v>
      </c>
      <c r="C1314" s="75" t="s">
        <v>0</v>
      </c>
      <c r="D1314" s="75" t="s">
        <v>312</v>
      </c>
      <c r="E1314" s="73"/>
      <c r="F1314" s="73" t="s">
        <v>138</v>
      </c>
      <c r="G1314" s="73" t="s">
        <v>405</v>
      </c>
      <c r="H1314" s="73" t="s">
        <v>405</v>
      </c>
      <c r="I1314" s="73" t="s">
        <v>465</v>
      </c>
      <c r="J1314" s="73" t="str">
        <f t="shared" si="20"/>
        <v>Class III (1.74 to 3.5 tonnes) km</v>
      </c>
      <c r="K1314" s="28">
        <v>0.3846</v>
      </c>
      <c r="L1314" s="48"/>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c r="BA1314" s="22"/>
      <c r="BB1314" s="22"/>
      <c r="BC1314" s="22"/>
      <c r="BD1314" s="22"/>
      <c r="BE1314" s="22"/>
      <c r="BF1314" s="22"/>
      <c r="BG1314" s="22"/>
      <c r="BH1314" s="22"/>
      <c r="BI1314" s="22"/>
      <c r="BJ1314" s="22"/>
      <c r="BK1314" s="22"/>
      <c r="BL1314" s="22"/>
      <c r="BM1314" s="22"/>
      <c r="BN1314" s="22"/>
      <c r="BO1314" s="22"/>
      <c r="BP1314" s="22"/>
      <c r="BQ1314" s="22"/>
      <c r="BR1314" s="22"/>
      <c r="BS1314" s="22"/>
      <c r="BT1314" s="22"/>
      <c r="BU1314" s="22"/>
      <c r="BV1314" s="22"/>
      <c r="BW1314" s="22"/>
      <c r="BX1314" s="22"/>
      <c r="BY1314" s="22"/>
      <c r="BZ1314" s="22"/>
      <c r="CA1314" s="22"/>
      <c r="CB1314" s="22"/>
      <c r="CC1314" s="22"/>
      <c r="CD1314" s="22"/>
      <c r="CE1314" s="22"/>
      <c r="CF1314" s="22"/>
      <c r="CG1314" s="22"/>
      <c r="CH1314" s="22"/>
      <c r="CI1314" s="22"/>
      <c r="CJ1314" s="22"/>
      <c r="CK1314" s="22"/>
      <c r="CL1314" s="22"/>
      <c r="CM1314" s="22"/>
      <c r="CN1314" s="22"/>
      <c r="CO1314" s="22"/>
    </row>
    <row r="1315" spans="1:93" s="2" customFormat="1" x14ac:dyDescent="0.3">
      <c r="A1315" s="73" t="s">
        <v>240</v>
      </c>
      <c r="B1315" s="73" t="s">
        <v>338</v>
      </c>
      <c r="C1315" s="75" t="s">
        <v>0</v>
      </c>
      <c r="D1315" s="75" t="s">
        <v>312</v>
      </c>
      <c r="E1315" s="73"/>
      <c r="F1315" s="73" t="s">
        <v>138</v>
      </c>
      <c r="G1315" s="73" t="s">
        <v>405</v>
      </c>
      <c r="H1315" s="73" t="s">
        <v>405</v>
      </c>
      <c r="I1315" s="73" t="s">
        <v>466</v>
      </c>
      <c r="J1315" s="73" t="str">
        <f t="shared" si="20"/>
        <v>Class III (1.74 to 3.5 tonnes) km</v>
      </c>
      <c r="K1315" s="28">
        <v>2.5000000000000001E-4</v>
      </c>
      <c r="L1315" s="48"/>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c r="BA1315" s="22"/>
      <c r="BB1315" s="22"/>
      <c r="BC1315" s="22"/>
      <c r="BD1315" s="22"/>
      <c r="BE1315" s="22"/>
      <c r="BF1315" s="22"/>
      <c r="BG1315" s="22"/>
      <c r="BH1315" s="22"/>
      <c r="BI1315" s="22"/>
      <c r="BJ1315" s="22"/>
      <c r="BK1315" s="22"/>
      <c r="BL1315" s="22"/>
      <c r="BM1315" s="22"/>
      <c r="BN1315" s="22"/>
      <c r="BO1315" s="22"/>
      <c r="BP1315" s="22"/>
      <c r="BQ1315" s="22"/>
      <c r="BR1315" s="22"/>
      <c r="BS1315" s="22"/>
      <c r="BT1315" s="22"/>
      <c r="BU1315" s="22"/>
      <c r="BV1315" s="22"/>
      <c r="BW1315" s="22"/>
      <c r="BX1315" s="22"/>
      <c r="BY1315" s="22"/>
      <c r="BZ1315" s="22"/>
      <c r="CA1315" s="22"/>
      <c r="CB1315" s="22"/>
      <c r="CC1315" s="22"/>
      <c r="CD1315" s="22"/>
      <c r="CE1315" s="22"/>
      <c r="CF1315" s="22"/>
      <c r="CG1315" s="22"/>
      <c r="CH1315" s="22"/>
      <c r="CI1315" s="22"/>
      <c r="CJ1315" s="22"/>
      <c r="CK1315" s="22"/>
      <c r="CL1315" s="22"/>
      <c r="CM1315" s="22"/>
      <c r="CN1315" s="22"/>
      <c r="CO1315" s="22"/>
    </row>
    <row r="1316" spans="1:93" s="2" customFormat="1" x14ac:dyDescent="0.3">
      <c r="A1316" s="73" t="s">
        <v>240</v>
      </c>
      <c r="B1316" s="73" t="s">
        <v>338</v>
      </c>
      <c r="C1316" s="75" t="s">
        <v>0</v>
      </c>
      <c r="D1316" s="75" t="s">
        <v>312</v>
      </c>
      <c r="E1316" s="73"/>
      <c r="F1316" s="73" t="s">
        <v>138</v>
      </c>
      <c r="G1316" s="73" t="s">
        <v>405</v>
      </c>
      <c r="H1316" s="73" t="s">
        <v>405</v>
      </c>
      <c r="I1316" s="73" t="s">
        <v>467</v>
      </c>
      <c r="J1316" s="73" t="str">
        <f t="shared" si="20"/>
        <v>Class III (1.74 to 3.5 tonnes) km</v>
      </c>
      <c r="K1316" s="28">
        <v>0.38363999999999998</v>
      </c>
      <c r="L1316" s="48"/>
      <c r="M1316" s="22"/>
      <c r="N1316" s="22"/>
      <c r="O1316" s="22"/>
      <c r="P1316" s="22"/>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c r="BA1316" s="22"/>
      <c r="BB1316" s="22"/>
      <c r="BC1316" s="22"/>
      <c r="BD1316" s="22"/>
      <c r="BE1316" s="22"/>
      <c r="BF1316" s="22"/>
      <c r="BG1316" s="22"/>
      <c r="BH1316" s="22"/>
      <c r="BI1316" s="22"/>
      <c r="BJ1316" s="22"/>
      <c r="BK1316" s="22"/>
      <c r="BL1316" s="22"/>
      <c r="BM1316" s="22"/>
      <c r="BN1316" s="22"/>
      <c r="BO1316" s="22"/>
      <c r="BP1316" s="22"/>
      <c r="BQ1316" s="22"/>
      <c r="BR1316" s="22"/>
      <c r="BS1316" s="22"/>
      <c r="BT1316" s="22"/>
      <c r="BU1316" s="22"/>
      <c r="BV1316" s="22"/>
      <c r="BW1316" s="22"/>
      <c r="BX1316" s="22"/>
      <c r="BY1316" s="22"/>
      <c r="BZ1316" s="22"/>
      <c r="CA1316" s="22"/>
      <c r="CB1316" s="22"/>
      <c r="CC1316" s="22"/>
      <c r="CD1316" s="22"/>
      <c r="CE1316" s="22"/>
      <c r="CF1316" s="22"/>
      <c r="CG1316" s="22"/>
      <c r="CH1316" s="22"/>
      <c r="CI1316" s="22"/>
      <c r="CJ1316" s="22"/>
      <c r="CK1316" s="22"/>
      <c r="CL1316" s="22"/>
      <c r="CM1316" s="22"/>
      <c r="CN1316" s="22"/>
      <c r="CO1316" s="22"/>
    </row>
    <row r="1317" spans="1:93" s="2" customFormat="1" x14ac:dyDescent="0.3">
      <c r="A1317" s="73" t="s">
        <v>240</v>
      </c>
      <c r="B1317" s="73" t="s">
        <v>338</v>
      </c>
      <c r="C1317" s="75" t="s">
        <v>0</v>
      </c>
      <c r="D1317" s="75" t="s">
        <v>312</v>
      </c>
      <c r="E1317" s="73"/>
      <c r="F1317" s="73" t="s">
        <v>138</v>
      </c>
      <c r="G1317" s="73" t="s">
        <v>405</v>
      </c>
      <c r="H1317" s="73" t="s">
        <v>405</v>
      </c>
      <c r="I1317" s="73" t="s">
        <v>468</v>
      </c>
      <c r="J1317" s="73" t="str">
        <f t="shared" si="20"/>
        <v>Class III (1.74 to 3.5 tonnes) km</v>
      </c>
      <c r="K1317" s="28">
        <v>7.1000000000000002E-4</v>
      </c>
      <c r="L1317" s="48"/>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c r="BA1317" s="22"/>
      <c r="BB1317" s="22"/>
      <c r="BC1317" s="22"/>
      <c r="BD1317" s="22"/>
      <c r="BE1317" s="22"/>
      <c r="BF1317" s="22"/>
      <c r="BG1317" s="22"/>
      <c r="BH1317" s="22"/>
      <c r="BI1317" s="22"/>
      <c r="BJ1317" s="22"/>
      <c r="BK1317" s="22"/>
      <c r="BL1317" s="22"/>
      <c r="BM1317" s="22"/>
      <c r="BN1317" s="22"/>
      <c r="BO1317" s="22"/>
      <c r="BP1317" s="22"/>
      <c r="BQ1317" s="22"/>
      <c r="BR1317" s="22"/>
      <c r="BS1317" s="22"/>
      <c r="BT1317" s="22"/>
      <c r="BU1317" s="22"/>
      <c r="BV1317" s="22"/>
      <c r="BW1317" s="22"/>
      <c r="BX1317" s="22"/>
      <c r="BY1317" s="22"/>
      <c r="BZ1317" s="22"/>
      <c r="CA1317" s="22"/>
      <c r="CB1317" s="22"/>
      <c r="CC1317" s="22"/>
      <c r="CD1317" s="22"/>
      <c r="CE1317" s="22"/>
      <c r="CF1317" s="22"/>
      <c r="CG1317" s="22"/>
      <c r="CH1317" s="22"/>
      <c r="CI1317" s="22"/>
      <c r="CJ1317" s="22"/>
      <c r="CK1317" s="22"/>
      <c r="CL1317" s="22"/>
      <c r="CM1317" s="22"/>
      <c r="CN1317" s="22"/>
      <c r="CO1317" s="22"/>
    </row>
    <row r="1318" spans="1:93" s="2" customFormat="1" x14ac:dyDescent="0.3">
      <c r="A1318" s="73" t="s">
        <v>240</v>
      </c>
      <c r="B1318" s="73" t="s">
        <v>338</v>
      </c>
      <c r="C1318" s="75" t="s">
        <v>0</v>
      </c>
      <c r="D1318" s="75" t="s">
        <v>312</v>
      </c>
      <c r="E1318" s="73"/>
      <c r="F1318" s="73" t="s">
        <v>138</v>
      </c>
      <c r="G1318" s="73" t="s">
        <v>156</v>
      </c>
      <c r="H1318" s="73" t="s">
        <v>156</v>
      </c>
      <c r="I1318" s="73" t="s">
        <v>465</v>
      </c>
      <c r="J1318" s="73" t="str">
        <f t="shared" si="20"/>
        <v>Class III (1.74 to 3.5 tonnes) miles</v>
      </c>
      <c r="K1318" s="28">
        <v>0.61895999999999995</v>
      </c>
      <c r="L1318" s="48"/>
      <c r="M1318" s="22"/>
      <c r="N1318" s="22"/>
      <c r="O1318" s="22"/>
      <c r="P1318" s="22"/>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c r="CA1318" s="22"/>
      <c r="CB1318" s="22"/>
      <c r="CC1318" s="22"/>
      <c r="CD1318" s="22"/>
      <c r="CE1318" s="22"/>
      <c r="CF1318" s="22"/>
      <c r="CG1318" s="22"/>
      <c r="CH1318" s="22"/>
      <c r="CI1318" s="22"/>
      <c r="CJ1318" s="22"/>
      <c r="CK1318" s="22"/>
      <c r="CL1318" s="22"/>
      <c r="CM1318" s="22"/>
      <c r="CN1318" s="22"/>
      <c r="CO1318" s="22"/>
    </row>
    <row r="1319" spans="1:93" s="2" customFormat="1" x14ac:dyDescent="0.3">
      <c r="A1319" s="73" t="s">
        <v>240</v>
      </c>
      <c r="B1319" s="73" t="s">
        <v>338</v>
      </c>
      <c r="C1319" s="75" t="s">
        <v>0</v>
      </c>
      <c r="D1319" s="75" t="s">
        <v>312</v>
      </c>
      <c r="E1319" s="73"/>
      <c r="F1319" s="73" t="s">
        <v>138</v>
      </c>
      <c r="G1319" s="73" t="s">
        <v>156</v>
      </c>
      <c r="H1319" s="73" t="s">
        <v>156</v>
      </c>
      <c r="I1319" s="73" t="s">
        <v>466</v>
      </c>
      <c r="J1319" s="73" t="str">
        <f t="shared" si="20"/>
        <v>Class III (1.74 to 3.5 tonnes) miles</v>
      </c>
      <c r="K1319" s="28">
        <v>4.0999999999999999E-4</v>
      </c>
      <c r="L1319" s="48"/>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c r="CA1319" s="22"/>
      <c r="CB1319" s="22"/>
      <c r="CC1319" s="22"/>
      <c r="CD1319" s="22"/>
      <c r="CE1319" s="22"/>
      <c r="CF1319" s="22"/>
      <c r="CG1319" s="22"/>
      <c r="CH1319" s="22"/>
      <c r="CI1319" s="22"/>
      <c r="CJ1319" s="22"/>
      <c r="CK1319" s="22"/>
      <c r="CL1319" s="22"/>
      <c r="CM1319" s="22"/>
      <c r="CN1319" s="22"/>
      <c r="CO1319" s="22"/>
    </row>
    <row r="1320" spans="1:93" s="2" customFormat="1" x14ac:dyDescent="0.3">
      <c r="A1320" s="73" t="s">
        <v>240</v>
      </c>
      <c r="B1320" s="73" t="s">
        <v>338</v>
      </c>
      <c r="C1320" s="75" t="s">
        <v>0</v>
      </c>
      <c r="D1320" s="75" t="s">
        <v>312</v>
      </c>
      <c r="E1320" s="73"/>
      <c r="F1320" s="73" t="s">
        <v>138</v>
      </c>
      <c r="G1320" s="73" t="s">
        <v>156</v>
      </c>
      <c r="H1320" s="73" t="s">
        <v>156</v>
      </c>
      <c r="I1320" s="73" t="s">
        <v>467</v>
      </c>
      <c r="J1320" s="73" t="str">
        <f t="shared" si="20"/>
        <v>Class III (1.74 to 3.5 tonnes) miles</v>
      </c>
      <c r="K1320" s="28">
        <v>0.61741000000000001</v>
      </c>
      <c r="L1320" s="48"/>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c r="CB1320" s="22"/>
      <c r="CC1320" s="22"/>
      <c r="CD1320" s="22"/>
      <c r="CE1320" s="22"/>
      <c r="CF1320" s="22"/>
      <c r="CG1320" s="22"/>
      <c r="CH1320" s="22"/>
      <c r="CI1320" s="22"/>
      <c r="CJ1320" s="22"/>
      <c r="CK1320" s="22"/>
      <c r="CL1320" s="22"/>
      <c r="CM1320" s="22"/>
      <c r="CN1320" s="22"/>
      <c r="CO1320" s="22"/>
    </row>
    <row r="1321" spans="1:93" s="2" customFormat="1" x14ac:dyDescent="0.3">
      <c r="A1321" s="73" t="s">
        <v>240</v>
      </c>
      <c r="B1321" s="73" t="s">
        <v>338</v>
      </c>
      <c r="C1321" s="75" t="s">
        <v>0</v>
      </c>
      <c r="D1321" s="75" t="s">
        <v>312</v>
      </c>
      <c r="E1321" s="73"/>
      <c r="F1321" s="73" t="s">
        <v>138</v>
      </c>
      <c r="G1321" s="73" t="s">
        <v>156</v>
      </c>
      <c r="H1321" s="73" t="s">
        <v>156</v>
      </c>
      <c r="I1321" s="73" t="s">
        <v>468</v>
      </c>
      <c r="J1321" s="73" t="str">
        <f t="shared" si="20"/>
        <v>Class III (1.74 to 3.5 tonnes) miles</v>
      </c>
      <c r="K1321" s="28">
        <v>1.14E-3</v>
      </c>
      <c r="L1321" s="48"/>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c r="BA1321" s="22"/>
      <c r="BB1321" s="22"/>
      <c r="BC1321" s="22"/>
      <c r="BD1321" s="22"/>
      <c r="BE1321" s="22"/>
      <c r="BF1321" s="22"/>
      <c r="BG1321" s="22"/>
      <c r="BH1321" s="22"/>
      <c r="BI1321" s="22"/>
      <c r="BJ1321" s="22"/>
      <c r="BK1321" s="22"/>
      <c r="BL1321" s="22"/>
      <c r="BM1321" s="22"/>
      <c r="BN1321" s="22"/>
      <c r="BO1321" s="22"/>
      <c r="BP1321" s="22"/>
      <c r="BQ1321" s="22"/>
      <c r="BR1321" s="22"/>
      <c r="BS1321" s="22"/>
      <c r="BT1321" s="22"/>
      <c r="BU1321" s="22"/>
      <c r="BV1321" s="22"/>
      <c r="BW1321" s="22"/>
      <c r="BX1321" s="22"/>
      <c r="BY1321" s="22"/>
      <c r="BZ1321" s="22"/>
      <c r="CA1321" s="22"/>
      <c r="CB1321" s="22"/>
      <c r="CC1321" s="22"/>
      <c r="CD1321" s="22"/>
      <c r="CE1321" s="22"/>
      <c r="CF1321" s="22"/>
      <c r="CG1321" s="22"/>
      <c r="CH1321" s="22"/>
      <c r="CI1321" s="22"/>
      <c r="CJ1321" s="22"/>
      <c r="CK1321" s="22"/>
      <c r="CL1321" s="22"/>
      <c r="CM1321" s="22"/>
      <c r="CN1321" s="22"/>
      <c r="CO1321" s="22"/>
    </row>
    <row r="1322" spans="1:93" s="2" customFormat="1" x14ac:dyDescent="0.3">
      <c r="A1322" s="73" t="s">
        <v>240</v>
      </c>
      <c r="B1322" s="73" t="s">
        <v>338</v>
      </c>
      <c r="C1322" s="75" t="s">
        <v>0</v>
      </c>
      <c r="D1322" s="75" t="s">
        <v>312</v>
      </c>
      <c r="E1322" s="73"/>
      <c r="F1322" s="73" t="s">
        <v>77</v>
      </c>
      <c r="G1322" s="73" t="s">
        <v>405</v>
      </c>
      <c r="H1322" s="73" t="s">
        <v>405</v>
      </c>
      <c r="I1322" s="73" t="s">
        <v>465</v>
      </c>
      <c r="J1322" s="73" t="str">
        <f t="shared" si="20"/>
        <v>Class III (1.74 to 3.5 tonnes) km</v>
      </c>
      <c r="K1322" s="25"/>
      <c r="L1322" s="48"/>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c r="BW1322" s="22"/>
      <c r="BX1322" s="22"/>
      <c r="BY1322" s="22"/>
      <c r="BZ1322" s="22"/>
      <c r="CA1322" s="22"/>
      <c r="CB1322" s="22"/>
      <c r="CC1322" s="22"/>
      <c r="CD1322" s="22"/>
      <c r="CE1322" s="22"/>
      <c r="CF1322" s="22"/>
      <c r="CG1322" s="22"/>
      <c r="CH1322" s="22"/>
      <c r="CI1322" s="22"/>
      <c r="CJ1322" s="22"/>
      <c r="CK1322" s="22"/>
      <c r="CL1322" s="22"/>
      <c r="CM1322" s="22"/>
      <c r="CN1322" s="22"/>
      <c r="CO1322" s="22"/>
    </row>
    <row r="1323" spans="1:93" s="2" customFormat="1" x14ac:dyDescent="0.3">
      <c r="A1323" s="73" t="s">
        <v>240</v>
      </c>
      <c r="B1323" s="73" t="s">
        <v>338</v>
      </c>
      <c r="C1323" s="75" t="s">
        <v>0</v>
      </c>
      <c r="D1323" s="75" t="s">
        <v>312</v>
      </c>
      <c r="E1323" s="73"/>
      <c r="F1323" s="73" t="s">
        <v>77</v>
      </c>
      <c r="G1323" s="73" t="s">
        <v>405</v>
      </c>
      <c r="H1323" s="73" t="s">
        <v>405</v>
      </c>
      <c r="I1323" s="73" t="s">
        <v>466</v>
      </c>
      <c r="J1323" s="73" t="str">
        <f t="shared" si="20"/>
        <v>Class III (1.74 to 3.5 tonnes) km</v>
      </c>
      <c r="K1323" s="25"/>
      <c r="L1323" s="48"/>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c r="CA1323" s="22"/>
      <c r="CB1323" s="22"/>
      <c r="CC1323" s="22"/>
      <c r="CD1323" s="22"/>
      <c r="CE1323" s="22"/>
      <c r="CF1323" s="22"/>
      <c r="CG1323" s="22"/>
      <c r="CH1323" s="22"/>
      <c r="CI1323" s="22"/>
      <c r="CJ1323" s="22"/>
      <c r="CK1323" s="22"/>
      <c r="CL1323" s="22"/>
      <c r="CM1323" s="22"/>
      <c r="CN1323" s="22"/>
      <c r="CO1323" s="22"/>
    </row>
    <row r="1324" spans="1:93" s="2" customFormat="1" x14ac:dyDescent="0.3">
      <c r="A1324" s="73" t="s">
        <v>240</v>
      </c>
      <c r="B1324" s="73" t="s">
        <v>338</v>
      </c>
      <c r="C1324" s="75" t="s">
        <v>0</v>
      </c>
      <c r="D1324" s="75" t="s">
        <v>312</v>
      </c>
      <c r="E1324" s="73"/>
      <c r="F1324" s="73" t="s">
        <v>77</v>
      </c>
      <c r="G1324" s="73" t="s">
        <v>405</v>
      </c>
      <c r="H1324" s="73" t="s">
        <v>405</v>
      </c>
      <c r="I1324" s="73" t="s">
        <v>467</v>
      </c>
      <c r="J1324" s="73" t="str">
        <f t="shared" si="20"/>
        <v>Class III (1.74 to 3.5 tonnes) km</v>
      </c>
      <c r="K1324" s="25"/>
      <c r="L1324" s="48"/>
      <c r="M1324" s="22"/>
      <c r="N1324" s="22"/>
      <c r="O1324" s="22"/>
      <c r="P1324" s="22"/>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c r="BA1324" s="22"/>
      <c r="BB1324" s="22"/>
      <c r="BC1324" s="22"/>
      <c r="BD1324" s="22"/>
      <c r="BE1324" s="22"/>
      <c r="BF1324" s="22"/>
      <c r="BG1324" s="22"/>
      <c r="BH1324" s="22"/>
      <c r="BI1324" s="22"/>
      <c r="BJ1324" s="22"/>
      <c r="BK1324" s="22"/>
      <c r="BL1324" s="22"/>
      <c r="BM1324" s="22"/>
      <c r="BN1324" s="22"/>
      <c r="BO1324" s="22"/>
      <c r="BP1324" s="22"/>
      <c r="BQ1324" s="22"/>
      <c r="BR1324" s="22"/>
      <c r="BS1324" s="22"/>
      <c r="BT1324" s="22"/>
      <c r="BU1324" s="22"/>
      <c r="BV1324" s="22"/>
      <c r="BW1324" s="22"/>
      <c r="BX1324" s="22"/>
      <c r="BY1324" s="22"/>
      <c r="BZ1324" s="22"/>
      <c r="CA1324" s="22"/>
      <c r="CB1324" s="22"/>
      <c r="CC1324" s="22"/>
      <c r="CD1324" s="22"/>
      <c r="CE1324" s="22"/>
      <c r="CF1324" s="22"/>
      <c r="CG1324" s="22"/>
      <c r="CH1324" s="22"/>
      <c r="CI1324" s="22"/>
      <c r="CJ1324" s="22"/>
      <c r="CK1324" s="22"/>
      <c r="CL1324" s="22"/>
      <c r="CM1324" s="22"/>
      <c r="CN1324" s="22"/>
      <c r="CO1324" s="22"/>
    </row>
    <row r="1325" spans="1:93" s="2" customFormat="1" x14ac:dyDescent="0.3">
      <c r="A1325" s="73" t="s">
        <v>240</v>
      </c>
      <c r="B1325" s="73" t="s">
        <v>338</v>
      </c>
      <c r="C1325" s="75" t="s">
        <v>0</v>
      </c>
      <c r="D1325" s="75" t="s">
        <v>312</v>
      </c>
      <c r="E1325" s="73"/>
      <c r="F1325" s="73" t="s">
        <v>77</v>
      </c>
      <c r="G1325" s="73" t="s">
        <v>405</v>
      </c>
      <c r="H1325" s="73" t="s">
        <v>405</v>
      </c>
      <c r="I1325" s="73" t="s">
        <v>468</v>
      </c>
      <c r="J1325" s="73" t="str">
        <f t="shared" si="20"/>
        <v>Class III (1.74 to 3.5 tonnes) km</v>
      </c>
      <c r="K1325" s="25"/>
      <c r="L1325" s="48"/>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c r="CA1325" s="22"/>
      <c r="CB1325" s="22"/>
      <c r="CC1325" s="22"/>
      <c r="CD1325" s="22"/>
      <c r="CE1325" s="22"/>
      <c r="CF1325" s="22"/>
      <c r="CG1325" s="22"/>
      <c r="CH1325" s="22"/>
      <c r="CI1325" s="22"/>
      <c r="CJ1325" s="22"/>
      <c r="CK1325" s="22"/>
      <c r="CL1325" s="22"/>
      <c r="CM1325" s="22"/>
      <c r="CN1325" s="22"/>
      <c r="CO1325" s="22"/>
    </row>
    <row r="1326" spans="1:93" s="2" customFormat="1" x14ac:dyDescent="0.3">
      <c r="A1326" s="73" t="s">
        <v>240</v>
      </c>
      <c r="B1326" s="73" t="s">
        <v>338</v>
      </c>
      <c r="C1326" s="75" t="s">
        <v>0</v>
      </c>
      <c r="D1326" s="75" t="s">
        <v>312</v>
      </c>
      <c r="E1326" s="73"/>
      <c r="F1326" s="73" t="s">
        <v>77</v>
      </c>
      <c r="G1326" s="73" t="s">
        <v>156</v>
      </c>
      <c r="H1326" s="73" t="s">
        <v>156</v>
      </c>
      <c r="I1326" s="73" t="s">
        <v>465</v>
      </c>
      <c r="J1326" s="73" t="str">
        <f t="shared" si="20"/>
        <v>Class III (1.74 to 3.5 tonnes) miles</v>
      </c>
      <c r="K1326" s="25"/>
      <c r="L1326" s="48"/>
      <c r="M1326" s="22"/>
      <c r="N1326" s="22"/>
      <c r="O1326" s="22"/>
      <c r="P1326" s="22"/>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c r="BW1326" s="22"/>
      <c r="BX1326" s="22"/>
      <c r="BY1326" s="22"/>
      <c r="BZ1326" s="22"/>
      <c r="CA1326" s="22"/>
      <c r="CB1326" s="22"/>
      <c r="CC1326" s="22"/>
      <c r="CD1326" s="22"/>
      <c r="CE1326" s="22"/>
      <c r="CF1326" s="22"/>
      <c r="CG1326" s="22"/>
      <c r="CH1326" s="22"/>
      <c r="CI1326" s="22"/>
      <c r="CJ1326" s="22"/>
      <c r="CK1326" s="22"/>
      <c r="CL1326" s="22"/>
      <c r="CM1326" s="22"/>
      <c r="CN1326" s="22"/>
      <c r="CO1326" s="22"/>
    </row>
    <row r="1327" spans="1:93" s="2" customFormat="1" x14ac:dyDescent="0.3">
      <c r="A1327" s="73" t="s">
        <v>240</v>
      </c>
      <c r="B1327" s="73" t="s">
        <v>338</v>
      </c>
      <c r="C1327" s="75" t="s">
        <v>0</v>
      </c>
      <c r="D1327" s="75" t="s">
        <v>312</v>
      </c>
      <c r="E1327" s="73"/>
      <c r="F1327" s="73" t="s">
        <v>77</v>
      </c>
      <c r="G1327" s="73" t="s">
        <v>156</v>
      </c>
      <c r="H1327" s="73" t="s">
        <v>156</v>
      </c>
      <c r="I1327" s="73" t="s">
        <v>466</v>
      </c>
      <c r="J1327" s="73" t="str">
        <f t="shared" si="20"/>
        <v>Class III (1.74 to 3.5 tonnes) miles</v>
      </c>
      <c r="K1327" s="25"/>
      <c r="L1327" s="48"/>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c r="BU1327" s="22"/>
      <c r="BV1327" s="22"/>
      <c r="BW1327" s="22"/>
      <c r="BX1327" s="22"/>
      <c r="BY1327" s="22"/>
      <c r="BZ1327" s="22"/>
      <c r="CA1327" s="22"/>
      <c r="CB1327" s="22"/>
      <c r="CC1327" s="22"/>
      <c r="CD1327" s="22"/>
      <c r="CE1327" s="22"/>
      <c r="CF1327" s="22"/>
      <c r="CG1327" s="22"/>
      <c r="CH1327" s="22"/>
      <c r="CI1327" s="22"/>
      <c r="CJ1327" s="22"/>
      <c r="CK1327" s="22"/>
      <c r="CL1327" s="22"/>
      <c r="CM1327" s="22"/>
      <c r="CN1327" s="22"/>
      <c r="CO1327" s="22"/>
    </row>
    <row r="1328" spans="1:93" s="2" customFormat="1" x14ac:dyDescent="0.3">
      <c r="A1328" s="73" t="s">
        <v>240</v>
      </c>
      <c r="B1328" s="73" t="s">
        <v>338</v>
      </c>
      <c r="C1328" s="75" t="s">
        <v>0</v>
      </c>
      <c r="D1328" s="75" t="s">
        <v>312</v>
      </c>
      <c r="E1328" s="73"/>
      <c r="F1328" s="73" t="s">
        <v>77</v>
      </c>
      <c r="G1328" s="73" t="s">
        <v>156</v>
      </c>
      <c r="H1328" s="73" t="s">
        <v>156</v>
      </c>
      <c r="I1328" s="73" t="s">
        <v>467</v>
      </c>
      <c r="J1328" s="73" t="str">
        <f t="shared" si="20"/>
        <v>Class III (1.74 to 3.5 tonnes) miles</v>
      </c>
      <c r="K1328" s="25"/>
      <c r="L1328" s="48"/>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c r="CB1328" s="22"/>
      <c r="CC1328" s="22"/>
      <c r="CD1328" s="22"/>
      <c r="CE1328" s="22"/>
      <c r="CF1328" s="22"/>
      <c r="CG1328" s="22"/>
      <c r="CH1328" s="22"/>
      <c r="CI1328" s="22"/>
      <c r="CJ1328" s="22"/>
      <c r="CK1328" s="22"/>
      <c r="CL1328" s="22"/>
      <c r="CM1328" s="22"/>
      <c r="CN1328" s="22"/>
      <c r="CO1328" s="22"/>
    </row>
    <row r="1329" spans="1:93" s="2" customFormat="1" x14ac:dyDescent="0.3">
      <c r="A1329" s="73" t="s">
        <v>240</v>
      </c>
      <c r="B1329" s="73" t="s">
        <v>338</v>
      </c>
      <c r="C1329" s="75" t="s">
        <v>0</v>
      </c>
      <c r="D1329" s="75" t="s">
        <v>312</v>
      </c>
      <c r="E1329" s="73"/>
      <c r="F1329" s="73" t="s">
        <v>77</v>
      </c>
      <c r="G1329" s="73" t="s">
        <v>156</v>
      </c>
      <c r="H1329" s="73" t="s">
        <v>156</v>
      </c>
      <c r="I1329" s="73" t="s">
        <v>468</v>
      </c>
      <c r="J1329" s="73" t="str">
        <f t="shared" si="20"/>
        <v>Class III (1.74 to 3.5 tonnes) miles</v>
      </c>
      <c r="K1329" s="25"/>
      <c r="L1329" s="48"/>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c r="BA1329" s="22"/>
      <c r="BB1329" s="22"/>
      <c r="BC1329" s="22"/>
      <c r="BD1329" s="22"/>
      <c r="BE1329" s="22"/>
      <c r="BF1329" s="22"/>
      <c r="BG1329" s="22"/>
      <c r="BH1329" s="22"/>
      <c r="BI1329" s="22"/>
      <c r="BJ1329" s="22"/>
      <c r="BK1329" s="22"/>
      <c r="BL1329" s="22"/>
      <c r="BM1329" s="22"/>
      <c r="BN1329" s="22"/>
      <c r="BO1329" s="22"/>
      <c r="BP1329" s="22"/>
      <c r="BQ1329" s="22"/>
      <c r="BR1329" s="22"/>
      <c r="BS1329" s="22"/>
      <c r="BT1329" s="22"/>
      <c r="BU1329" s="22"/>
      <c r="BV1329" s="22"/>
      <c r="BW1329" s="22"/>
      <c r="BX1329" s="22"/>
      <c r="BY1329" s="22"/>
      <c r="BZ1329" s="22"/>
      <c r="CA1329" s="22"/>
      <c r="CB1329" s="22"/>
      <c r="CC1329" s="22"/>
      <c r="CD1329" s="22"/>
      <c r="CE1329" s="22"/>
      <c r="CF1329" s="22"/>
      <c r="CG1329" s="22"/>
      <c r="CH1329" s="22"/>
      <c r="CI1329" s="22"/>
      <c r="CJ1329" s="22"/>
      <c r="CK1329" s="22"/>
      <c r="CL1329" s="22"/>
      <c r="CM1329" s="22"/>
      <c r="CN1329" s="22"/>
      <c r="CO1329" s="22"/>
    </row>
    <row r="1330" spans="1:93" s="2" customFormat="1" x14ac:dyDescent="0.3">
      <c r="A1330" s="73" t="s">
        <v>240</v>
      </c>
      <c r="B1330" s="73" t="s">
        <v>338</v>
      </c>
      <c r="C1330" s="75" t="s">
        <v>0</v>
      </c>
      <c r="D1330" s="75" t="s">
        <v>312</v>
      </c>
      <c r="E1330" s="73"/>
      <c r="F1330" s="73" t="s">
        <v>316</v>
      </c>
      <c r="G1330" s="73" t="s">
        <v>405</v>
      </c>
      <c r="H1330" s="73" t="s">
        <v>405</v>
      </c>
      <c r="I1330" s="73" t="s">
        <v>465</v>
      </c>
      <c r="J1330" s="73" t="str">
        <f t="shared" si="20"/>
        <v>Class III (1.74 to 3.5 tonnes) km</v>
      </c>
      <c r="K1330" s="25"/>
      <c r="L1330" s="48"/>
      <c r="M1330" s="22"/>
      <c r="N1330" s="22"/>
      <c r="O1330" s="22"/>
      <c r="P1330" s="22"/>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c r="CA1330" s="22"/>
      <c r="CB1330" s="22"/>
      <c r="CC1330" s="22"/>
      <c r="CD1330" s="22"/>
      <c r="CE1330" s="22"/>
      <c r="CF1330" s="22"/>
      <c r="CG1330" s="22"/>
      <c r="CH1330" s="22"/>
      <c r="CI1330" s="22"/>
      <c r="CJ1330" s="22"/>
      <c r="CK1330" s="22"/>
      <c r="CL1330" s="22"/>
      <c r="CM1330" s="22"/>
      <c r="CN1330" s="22"/>
      <c r="CO1330" s="22"/>
    </row>
    <row r="1331" spans="1:93" s="2" customFormat="1" x14ac:dyDescent="0.3">
      <c r="A1331" s="73" t="s">
        <v>240</v>
      </c>
      <c r="B1331" s="73" t="s">
        <v>338</v>
      </c>
      <c r="C1331" s="75" t="s">
        <v>0</v>
      </c>
      <c r="D1331" s="75" t="s">
        <v>312</v>
      </c>
      <c r="E1331" s="73"/>
      <c r="F1331" s="73" t="s">
        <v>316</v>
      </c>
      <c r="G1331" s="73" t="s">
        <v>405</v>
      </c>
      <c r="H1331" s="73" t="s">
        <v>405</v>
      </c>
      <c r="I1331" s="73" t="s">
        <v>466</v>
      </c>
      <c r="J1331" s="73" t="str">
        <f t="shared" si="20"/>
        <v>Class III (1.74 to 3.5 tonnes) km</v>
      </c>
      <c r="K1331" s="25"/>
      <c r="L1331" s="48"/>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c r="CA1331" s="22"/>
      <c r="CB1331" s="22"/>
      <c r="CC1331" s="22"/>
      <c r="CD1331" s="22"/>
      <c r="CE1331" s="22"/>
      <c r="CF1331" s="22"/>
      <c r="CG1331" s="22"/>
      <c r="CH1331" s="22"/>
      <c r="CI1331" s="22"/>
      <c r="CJ1331" s="22"/>
      <c r="CK1331" s="22"/>
      <c r="CL1331" s="22"/>
      <c r="CM1331" s="22"/>
      <c r="CN1331" s="22"/>
      <c r="CO1331" s="22"/>
    </row>
    <row r="1332" spans="1:93" s="2" customFormat="1" x14ac:dyDescent="0.3">
      <c r="A1332" s="73" t="s">
        <v>240</v>
      </c>
      <c r="B1332" s="73" t="s">
        <v>338</v>
      </c>
      <c r="C1332" s="75" t="s">
        <v>0</v>
      </c>
      <c r="D1332" s="75" t="s">
        <v>312</v>
      </c>
      <c r="E1332" s="73"/>
      <c r="F1332" s="73" t="s">
        <v>316</v>
      </c>
      <c r="G1332" s="73" t="s">
        <v>405</v>
      </c>
      <c r="H1332" s="73" t="s">
        <v>405</v>
      </c>
      <c r="I1332" s="73" t="s">
        <v>467</v>
      </c>
      <c r="J1332" s="73" t="str">
        <f t="shared" si="20"/>
        <v>Class III (1.74 to 3.5 tonnes) km</v>
      </c>
      <c r="K1332" s="25"/>
      <c r="L1332" s="48"/>
      <c r="M1332" s="22"/>
      <c r="N1332" s="22"/>
      <c r="O1332" s="22"/>
      <c r="P1332" s="22"/>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c r="CA1332" s="22"/>
      <c r="CB1332" s="22"/>
      <c r="CC1332" s="22"/>
      <c r="CD1332" s="22"/>
      <c r="CE1332" s="22"/>
      <c r="CF1332" s="22"/>
      <c r="CG1332" s="22"/>
      <c r="CH1332" s="22"/>
      <c r="CI1332" s="22"/>
      <c r="CJ1332" s="22"/>
      <c r="CK1332" s="22"/>
      <c r="CL1332" s="22"/>
      <c r="CM1332" s="22"/>
      <c r="CN1332" s="22"/>
      <c r="CO1332" s="22"/>
    </row>
    <row r="1333" spans="1:93" s="2" customFormat="1" x14ac:dyDescent="0.3">
      <c r="A1333" s="73" t="s">
        <v>240</v>
      </c>
      <c r="B1333" s="73" t="s">
        <v>338</v>
      </c>
      <c r="C1333" s="75" t="s">
        <v>0</v>
      </c>
      <c r="D1333" s="75" t="s">
        <v>312</v>
      </c>
      <c r="E1333" s="73"/>
      <c r="F1333" s="73" t="s">
        <v>316</v>
      </c>
      <c r="G1333" s="73" t="s">
        <v>405</v>
      </c>
      <c r="H1333" s="73" t="s">
        <v>405</v>
      </c>
      <c r="I1333" s="73" t="s">
        <v>468</v>
      </c>
      <c r="J1333" s="73" t="str">
        <f t="shared" si="20"/>
        <v>Class III (1.74 to 3.5 tonnes) km</v>
      </c>
      <c r="K1333" s="25"/>
      <c r="L1333" s="48"/>
      <c r="M1333" s="22"/>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c r="BA1333" s="22"/>
      <c r="BB1333" s="22"/>
      <c r="BC1333" s="22"/>
      <c r="BD1333" s="22"/>
      <c r="BE1333" s="22"/>
      <c r="BF1333" s="22"/>
      <c r="BG1333" s="22"/>
      <c r="BH1333" s="22"/>
      <c r="BI1333" s="22"/>
      <c r="BJ1333" s="22"/>
      <c r="BK1333" s="22"/>
      <c r="BL1333" s="22"/>
      <c r="BM1333" s="22"/>
      <c r="BN1333" s="22"/>
      <c r="BO1333" s="22"/>
      <c r="BP1333" s="22"/>
      <c r="BQ1333" s="22"/>
      <c r="BR1333" s="22"/>
      <c r="BS1333" s="22"/>
      <c r="BT1333" s="22"/>
      <c r="BU1333" s="22"/>
      <c r="BV1333" s="22"/>
      <c r="BW1333" s="22"/>
      <c r="BX1333" s="22"/>
      <c r="BY1333" s="22"/>
      <c r="BZ1333" s="22"/>
      <c r="CA1333" s="22"/>
      <c r="CB1333" s="22"/>
      <c r="CC1333" s="22"/>
      <c r="CD1333" s="22"/>
      <c r="CE1333" s="22"/>
      <c r="CF1333" s="22"/>
      <c r="CG1333" s="22"/>
      <c r="CH1333" s="22"/>
      <c r="CI1333" s="22"/>
      <c r="CJ1333" s="22"/>
      <c r="CK1333" s="22"/>
      <c r="CL1333" s="22"/>
      <c r="CM1333" s="22"/>
      <c r="CN1333" s="22"/>
      <c r="CO1333" s="22"/>
    </row>
    <row r="1334" spans="1:93" s="2" customFormat="1" x14ac:dyDescent="0.3">
      <c r="A1334" s="73" t="s">
        <v>240</v>
      </c>
      <c r="B1334" s="73" t="s">
        <v>338</v>
      </c>
      <c r="C1334" s="75" t="s">
        <v>0</v>
      </c>
      <c r="D1334" s="75" t="s">
        <v>312</v>
      </c>
      <c r="E1334" s="73"/>
      <c r="F1334" s="73" t="s">
        <v>316</v>
      </c>
      <c r="G1334" s="73" t="s">
        <v>156</v>
      </c>
      <c r="H1334" s="73" t="s">
        <v>156</v>
      </c>
      <c r="I1334" s="73" t="s">
        <v>465</v>
      </c>
      <c r="J1334" s="73" t="str">
        <f t="shared" si="20"/>
        <v>Class III (1.74 to 3.5 tonnes) miles</v>
      </c>
      <c r="K1334" s="25"/>
      <c r="L1334" s="48"/>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c r="CA1334" s="22"/>
      <c r="CB1334" s="22"/>
      <c r="CC1334" s="22"/>
      <c r="CD1334" s="22"/>
      <c r="CE1334" s="22"/>
      <c r="CF1334" s="22"/>
      <c r="CG1334" s="22"/>
      <c r="CH1334" s="22"/>
      <c r="CI1334" s="22"/>
      <c r="CJ1334" s="22"/>
      <c r="CK1334" s="22"/>
      <c r="CL1334" s="22"/>
      <c r="CM1334" s="22"/>
      <c r="CN1334" s="22"/>
      <c r="CO1334" s="22"/>
    </row>
    <row r="1335" spans="1:93" s="2" customFormat="1" x14ac:dyDescent="0.3">
      <c r="A1335" s="73" t="s">
        <v>240</v>
      </c>
      <c r="B1335" s="73" t="s">
        <v>338</v>
      </c>
      <c r="C1335" s="75" t="s">
        <v>0</v>
      </c>
      <c r="D1335" s="75" t="s">
        <v>312</v>
      </c>
      <c r="E1335" s="73"/>
      <c r="F1335" s="73" t="s">
        <v>316</v>
      </c>
      <c r="G1335" s="73" t="s">
        <v>156</v>
      </c>
      <c r="H1335" s="73" t="s">
        <v>156</v>
      </c>
      <c r="I1335" s="73" t="s">
        <v>466</v>
      </c>
      <c r="J1335" s="73" t="str">
        <f t="shared" si="20"/>
        <v>Class III (1.74 to 3.5 tonnes) miles</v>
      </c>
      <c r="K1335" s="25"/>
      <c r="L1335" s="48"/>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c r="BA1335" s="22"/>
      <c r="BB1335" s="22"/>
      <c r="BC1335" s="22"/>
      <c r="BD1335" s="22"/>
      <c r="BE1335" s="22"/>
      <c r="BF1335" s="22"/>
      <c r="BG1335" s="22"/>
      <c r="BH1335" s="22"/>
      <c r="BI1335" s="22"/>
      <c r="BJ1335" s="22"/>
      <c r="BK1335" s="22"/>
      <c r="BL1335" s="22"/>
      <c r="BM1335" s="22"/>
      <c r="BN1335" s="22"/>
      <c r="BO1335" s="22"/>
      <c r="BP1335" s="22"/>
      <c r="BQ1335" s="22"/>
      <c r="BR1335" s="22"/>
      <c r="BS1335" s="22"/>
      <c r="BT1335" s="22"/>
      <c r="BU1335" s="22"/>
      <c r="BV1335" s="22"/>
      <c r="BW1335" s="22"/>
      <c r="BX1335" s="22"/>
      <c r="BY1335" s="22"/>
      <c r="BZ1335" s="22"/>
      <c r="CA1335" s="22"/>
      <c r="CB1335" s="22"/>
      <c r="CC1335" s="22"/>
      <c r="CD1335" s="22"/>
      <c r="CE1335" s="22"/>
      <c r="CF1335" s="22"/>
      <c r="CG1335" s="22"/>
      <c r="CH1335" s="22"/>
      <c r="CI1335" s="22"/>
      <c r="CJ1335" s="22"/>
      <c r="CK1335" s="22"/>
      <c r="CL1335" s="22"/>
      <c r="CM1335" s="22"/>
      <c r="CN1335" s="22"/>
      <c r="CO1335" s="22"/>
    </row>
    <row r="1336" spans="1:93" s="2" customFormat="1" x14ac:dyDescent="0.3">
      <c r="A1336" s="73" t="s">
        <v>240</v>
      </c>
      <c r="B1336" s="73" t="s">
        <v>338</v>
      </c>
      <c r="C1336" s="75" t="s">
        <v>0</v>
      </c>
      <c r="D1336" s="75" t="s">
        <v>312</v>
      </c>
      <c r="E1336" s="73"/>
      <c r="F1336" s="73" t="s">
        <v>316</v>
      </c>
      <c r="G1336" s="73" t="s">
        <v>156</v>
      </c>
      <c r="H1336" s="73" t="s">
        <v>156</v>
      </c>
      <c r="I1336" s="73" t="s">
        <v>467</v>
      </c>
      <c r="J1336" s="73" t="str">
        <f t="shared" si="20"/>
        <v>Class III (1.74 to 3.5 tonnes) miles</v>
      </c>
      <c r="K1336" s="25"/>
      <c r="L1336" s="48"/>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c r="BA1336" s="22"/>
      <c r="BB1336" s="22"/>
      <c r="BC1336" s="22"/>
      <c r="BD1336" s="22"/>
      <c r="BE1336" s="22"/>
      <c r="BF1336" s="22"/>
      <c r="BG1336" s="22"/>
      <c r="BH1336" s="22"/>
      <c r="BI1336" s="22"/>
      <c r="BJ1336" s="22"/>
      <c r="BK1336" s="22"/>
      <c r="BL1336" s="22"/>
      <c r="BM1336" s="22"/>
      <c r="BN1336" s="22"/>
      <c r="BO1336" s="22"/>
      <c r="BP1336" s="22"/>
      <c r="BQ1336" s="22"/>
      <c r="BR1336" s="22"/>
      <c r="BS1336" s="22"/>
      <c r="BT1336" s="22"/>
      <c r="BU1336" s="22"/>
      <c r="BV1336" s="22"/>
      <c r="BW1336" s="22"/>
      <c r="BX1336" s="22"/>
      <c r="BY1336" s="22"/>
      <c r="BZ1336" s="22"/>
      <c r="CA1336" s="22"/>
      <c r="CB1336" s="22"/>
      <c r="CC1336" s="22"/>
      <c r="CD1336" s="22"/>
      <c r="CE1336" s="22"/>
      <c r="CF1336" s="22"/>
      <c r="CG1336" s="22"/>
      <c r="CH1336" s="22"/>
      <c r="CI1336" s="22"/>
      <c r="CJ1336" s="22"/>
      <c r="CK1336" s="22"/>
      <c r="CL1336" s="22"/>
      <c r="CM1336" s="22"/>
      <c r="CN1336" s="22"/>
      <c r="CO1336" s="22"/>
    </row>
    <row r="1337" spans="1:93" s="2" customFormat="1" x14ac:dyDescent="0.3">
      <c r="A1337" s="73" t="s">
        <v>240</v>
      </c>
      <c r="B1337" s="73" t="s">
        <v>338</v>
      </c>
      <c r="C1337" s="75" t="s">
        <v>0</v>
      </c>
      <c r="D1337" s="75" t="s">
        <v>312</v>
      </c>
      <c r="E1337" s="73"/>
      <c r="F1337" s="73" t="s">
        <v>316</v>
      </c>
      <c r="G1337" s="73" t="s">
        <v>156</v>
      </c>
      <c r="H1337" s="73" t="s">
        <v>156</v>
      </c>
      <c r="I1337" s="73" t="s">
        <v>468</v>
      </c>
      <c r="J1337" s="73" t="str">
        <f t="shared" si="20"/>
        <v>Class III (1.74 to 3.5 tonnes) miles</v>
      </c>
      <c r="K1337" s="25"/>
      <c r="L1337" s="48"/>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c r="BA1337" s="22"/>
      <c r="BB1337" s="22"/>
      <c r="BC1337" s="22"/>
      <c r="BD1337" s="22"/>
      <c r="BE1337" s="22"/>
      <c r="BF1337" s="22"/>
      <c r="BG1337" s="22"/>
      <c r="BH1337" s="22"/>
      <c r="BI1337" s="22"/>
      <c r="BJ1337" s="22"/>
      <c r="BK1337" s="22"/>
      <c r="BL1337" s="22"/>
      <c r="BM1337" s="22"/>
      <c r="BN1337" s="22"/>
      <c r="BO1337" s="22"/>
      <c r="BP1337" s="22"/>
      <c r="BQ1337" s="22"/>
      <c r="BR1337" s="22"/>
      <c r="BS1337" s="22"/>
      <c r="BT1337" s="22"/>
      <c r="BU1337" s="22"/>
      <c r="BV1337" s="22"/>
      <c r="BW1337" s="22"/>
      <c r="BX1337" s="22"/>
      <c r="BY1337" s="22"/>
      <c r="BZ1337" s="22"/>
      <c r="CA1337" s="22"/>
      <c r="CB1337" s="22"/>
      <c r="CC1337" s="22"/>
      <c r="CD1337" s="22"/>
      <c r="CE1337" s="22"/>
      <c r="CF1337" s="22"/>
      <c r="CG1337" s="22"/>
      <c r="CH1337" s="22"/>
      <c r="CI1337" s="22"/>
      <c r="CJ1337" s="22"/>
      <c r="CK1337" s="22"/>
      <c r="CL1337" s="22"/>
      <c r="CM1337" s="22"/>
      <c r="CN1337" s="22"/>
      <c r="CO1337" s="22"/>
    </row>
    <row r="1338" spans="1:93" s="2" customFormat="1" x14ac:dyDescent="0.3">
      <c r="A1338" s="73" t="s">
        <v>240</v>
      </c>
      <c r="B1338" s="73" t="s">
        <v>338</v>
      </c>
      <c r="C1338" s="75" t="s">
        <v>0</v>
      </c>
      <c r="D1338" s="75" t="s">
        <v>312</v>
      </c>
      <c r="E1338" s="73"/>
      <c r="F1338" s="73" t="s">
        <v>375</v>
      </c>
      <c r="G1338" s="73" t="s">
        <v>405</v>
      </c>
      <c r="H1338" s="73" t="s">
        <v>405</v>
      </c>
      <c r="I1338" s="73" t="s">
        <v>465</v>
      </c>
      <c r="J1338" s="73" t="str">
        <f t="shared" si="20"/>
        <v>Class III (1.74 to 3.5 tonnes) km</v>
      </c>
      <c r="K1338" s="25"/>
      <c r="L1338" s="48"/>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c r="CA1338" s="22"/>
      <c r="CB1338" s="22"/>
      <c r="CC1338" s="22"/>
      <c r="CD1338" s="22"/>
      <c r="CE1338" s="22"/>
      <c r="CF1338" s="22"/>
      <c r="CG1338" s="22"/>
      <c r="CH1338" s="22"/>
      <c r="CI1338" s="22"/>
      <c r="CJ1338" s="22"/>
      <c r="CK1338" s="22"/>
      <c r="CL1338" s="22"/>
      <c r="CM1338" s="22"/>
      <c r="CN1338" s="22"/>
      <c r="CO1338" s="22"/>
    </row>
    <row r="1339" spans="1:93" s="2" customFormat="1" x14ac:dyDescent="0.3">
      <c r="A1339" s="73" t="s">
        <v>240</v>
      </c>
      <c r="B1339" s="73" t="s">
        <v>338</v>
      </c>
      <c r="C1339" s="75" t="s">
        <v>0</v>
      </c>
      <c r="D1339" s="75" t="s">
        <v>312</v>
      </c>
      <c r="E1339" s="73"/>
      <c r="F1339" s="73" t="s">
        <v>375</v>
      </c>
      <c r="G1339" s="73" t="s">
        <v>405</v>
      </c>
      <c r="H1339" s="73" t="s">
        <v>405</v>
      </c>
      <c r="I1339" s="73" t="s">
        <v>466</v>
      </c>
      <c r="J1339" s="73" t="str">
        <f t="shared" si="20"/>
        <v>Class III (1.74 to 3.5 tonnes) km</v>
      </c>
      <c r="K1339" s="25"/>
      <c r="L1339" s="48"/>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c r="BA1339" s="22"/>
      <c r="BB1339" s="22"/>
      <c r="BC1339" s="22"/>
      <c r="BD1339" s="22"/>
      <c r="BE1339" s="22"/>
      <c r="BF1339" s="22"/>
      <c r="BG1339" s="22"/>
      <c r="BH1339" s="22"/>
      <c r="BI1339" s="22"/>
      <c r="BJ1339" s="22"/>
      <c r="BK1339" s="22"/>
      <c r="BL1339" s="22"/>
      <c r="BM1339" s="22"/>
      <c r="BN1339" s="22"/>
      <c r="BO1339" s="22"/>
      <c r="BP1339" s="22"/>
      <c r="BQ1339" s="22"/>
      <c r="BR1339" s="22"/>
      <c r="BS1339" s="22"/>
      <c r="BT1339" s="22"/>
      <c r="BU1339" s="22"/>
      <c r="BV1339" s="22"/>
      <c r="BW1339" s="22"/>
      <c r="BX1339" s="22"/>
      <c r="BY1339" s="22"/>
      <c r="BZ1339" s="22"/>
      <c r="CA1339" s="22"/>
      <c r="CB1339" s="22"/>
      <c r="CC1339" s="22"/>
      <c r="CD1339" s="22"/>
      <c r="CE1339" s="22"/>
      <c r="CF1339" s="22"/>
      <c r="CG1339" s="22"/>
      <c r="CH1339" s="22"/>
      <c r="CI1339" s="22"/>
      <c r="CJ1339" s="22"/>
      <c r="CK1339" s="22"/>
      <c r="CL1339" s="22"/>
      <c r="CM1339" s="22"/>
      <c r="CN1339" s="22"/>
      <c r="CO1339" s="22"/>
    </row>
    <row r="1340" spans="1:93" s="2" customFormat="1" x14ac:dyDescent="0.3">
      <c r="A1340" s="73" t="s">
        <v>240</v>
      </c>
      <c r="B1340" s="73" t="s">
        <v>338</v>
      </c>
      <c r="C1340" s="75" t="s">
        <v>0</v>
      </c>
      <c r="D1340" s="75" t="s">
        <v>312</v>
      </c>
      <c r="E1340" s="73"/>
      <c r="F1340" s="73" t="s">
        <v>375</v>
      </c>
      <c r="G1340" s="73" t="s">
        <v>405</v>
      </c>
      <c r="H1340" s="73" t="s">
        <v>405</v>
      </c>
      <c r="I1340" s="73" t="s">
        <v>467</v>
      </c>
      <c r="J1340" s="73" t="str">
        <f t="shared" si="20"/>
        <v>Class III (1.74 to 3.5 tonnes) km</v>
      </c>
      <c r="K1340" s="25"/>
      <c r="L1340" s="48"/>
      <c r="M1340" s="22"/>
      <c r="N1340" s="22"/>
      <c r="O1340" s="22"/>
      <c r="P1340" s="22"/>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c r="CA1340" s="22"/>
      <c r="CB1340" s="22"/>
      <c r="CC1340" s="22"/>
      <c r="CD1340" s="22"/>
      <c r="CE1340" s="22"/>
      <c r="CF1340" s="22"/>
      <c r="CG1340" s="22"/>
      <c r="CH1340" s="22"/>
      <c r="CI1340" s="22"/>
      <c r="CJ1340" s="22"/>
      <c r="CK1340" s="22"/>
      <c r="CL1340" s="22"/>
      <c r="CM1340" s="22"/>
      <c r="CN1340" s="22"/>
      <c r="CO1340" s="22"/>
    </row>
    <row r="1341" spans="1:93" s="2" customFormat="1" x14ac:dyDescent="0.3">
      <c r="A1341" s="73" t="s">
        <v>240</v>
      </c>
      <c r="B1341" s="73" t="s">
        <v>338</v>
      </c>
      <c r="C1341" s="75" t="s">
        <v>0</v>
      </c>
      <c r="D1341" s="75" t="s">
        <v>312</v>
      </c>
      <c r="E1341" s="73"/>
      <c r="F1341" s="73" t="s">
        <v>375</v>
      </c>
      <c r="G1341" s="73" t="s">
        <v>405</v>
      </c>
      <c r="H1341" s="73" t="s">
        <v>405</v>
      </c>
      <c r="I1341" s="73" t="s">
        <v>468</v>
      </c>
      <c r="J1341" s="73" t="str">
        <f t="shared" si="20"/>
        <v>Class III (1.74 to 3.5 tonnes) km</v>
      </c>
      <c r="K1341" s="25"/>
      <c r="L1341" s="48"/>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c r="CA1341" s="22"/>
      <c r="CB1341" s="22"/>
      <c r="CC1341" s="22"/>
      <c r="CD1341" s="22"/>
      <c r="CE1341" s="22"/>
      <c r="CF1341" s="22"/>
      <c r="CG1341" s="22"/>
      <c r="CH1341" s="22"/>
      <c r="CI1341" s="22"/>
      <c r="CJ1341" s="22"/>
      <c r="CK1341" s="22"/>
      <c r="CL1341" s="22"/>
      <c r="CM1341" s="22"/>
      <c r="CN1341" s="22"/>
      <c r="CO1341" s="22"/>
    </row>
    <row r="1342" spans="1:93" s="2" customFormat="1" x14ac:dyDescent="0.3">
      <c r="A1342" s="73" t="s">
        <v>240</v>
      </c>
      <c r="B1342" s="73" t="s">
        <v>338</v>
      </c>
      <c r="C1342" s="75" t="s">
        <v>0</v>
      </c>
      <c r="D1342" s="75" t="s">
        <v>312</v>
      </c>
      <c r="E1342" s="73"/>
      <c r="F1342" s="73" t="s">
        <v>375</v>
      </c>
      <c r="G1342" s="73" t="s">
        <v>156</v>
      </c>
      <c r="H1342" s="73" t="s">
        <v>156</v>
      </c>
      <c r="I1342" s="73" t="s">
        <v>465</v>
      </c>
      <c r="J1342" s="73" t="str">
        <f t="shared" si="20"/>
        <v>Class III (1.74 to 3.5 tonnes) miles</v>
      </c>
      <c r="K1342" s="25"/>
      <c r="L1342" s="48"/>
      <c r="M1342" s="22"/>
      <c r="N1342" s="22"/>
      <c r="O1342" s="22"/>
      <c r="P1342" s="22"/>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c r="CA1342" s="22"/>
      <c r="CB1342" s="22"/>
      <c r="CC1342" s="22"/>
      <c r="CD1342" s="22"/>
      <c r="CE1342" s="22"/>
      <c r="CF1342" s="22"/>
      <c r="CG1342" s="22"/>
      <c r="CH1342" s="22"/>
      <c r="CI1342" s="22"/>
      <c r="CJ1342" s="22"/>
      <c r="CK1342" s="22"/>
      <c r="CL1342" s="22"/>
      <c r="CM1342" s="22"/>
      <c r="CN1342" s="22"/>
      <c r="CO1342" s="22"/>
    </row>
    <row r="1343" spans="1:93" s="2" customFormat="1" x14ac:dyDescent="0.3">
      <c r="A1343" s="73" t="s">
        <v>240</v>
      </c>
      <c r="B1343" s="73" t="s">
        <v>338</v>
      </c>
      <c r="C1343" s="75" t="s">
        <v>0</v>
      </c>
      <c r="D1343" s="75" t="s">
        <v>312</v>
      </c>
      <c r="E1343" s="73"/>
      <c r="F1343" s="73" t="s">
        <v>375</v>
      </c>
      <c r="G1343" s="73" t="s">
        <v>156</v>
      </c>
      <c r="H1343" s="73" t="s">
        <v>156</v>
      </c>
      <c r="I1343" s="73" t="s">
        <v>466</v>
      </c>
      <c r="J1343" s="73" t="str">
        <f t="shared" si="20"/>
        <v>Class III (1.74 to 3.5 tonnes) miles</v>
      </c>
      <c r="K1343" s="25"/>
      <c r="L1343" s="48"/>
      <c r="M1343" s="22"/>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c r="CA1343" s="22"/>
      <c r="CB1343" s="22"/>
      <c r="CC1343" s="22"/>
      <c r="CD1343" s="22"/>
      <c r="CE1343" s="22"/>
      <c r="CF1343" s="22"/>
      <c r="CG1343" s="22"/>
      <c r="CH1343" s="22"/>
      <c r="CI1343" s="22"/>
      <c r="CJ1343" s="22"/>
      <c r="CK1343" s="22"/>
      <c r="CL1343" s="22"/>
      <c r="CM1343" s="22"/>
      <c r="CN1343" s="22"/>
      <c r="CO1343" s="22"/>
    </row>
    <row r="1344" spans="1:93" s="2" customFormat="1" x14ac:dyDescent="0.3">
      <c r="A1344" s="73" t="s">
        <v>240</v>
      </c>
      <c r="B1344" s="73" t="s">
        <v>338</v>
      </c>
      <c r="C1344" s="75" t="s">
        <v>0</v>
      </c>
      <c r="D1344" s="75" t="s">
        <v>312</v>
      </c>
      <c r="E1344" s="73"/>
      <c r="F1344" s="73" t="s">
        <v>375</v>
      </c>
      <c r="G1344" s="73" t="s">
        <v>156</v>
      </c>
      <c r="H1344" s="73" t="s">
        <v>156</v>
      </c>
      <c r="I1344" s="73" t="s">
        <v>467</v>
      </c>
      <c r="J1344" s="73" t="str">
        <f t="shared" si="20"/>
        <v>Class III (1.74 to 3.5 tonnes) miles</v>
      </c>
      <c r="K1344" s="25"/>
      <c r="L1344" s="48"/>
      <c r="M1344" s="22"/>
      <c r="N1344" s="22"/>
      <c r="O1344" s="22"/>
      <c r="P1344" s="22"/>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c r="CA1344" s="22"/>
      <c r="CB1344" s="22"/>
      <c r="CC1344" s="22"/>
      <c r="CD1344" s="22"/>
      <c r="CE1344" s="22"/>
      <c r="CF1344" s="22"/>
      <c r="CG1344" s="22"/>
      <c r="CH1344" s="22"/>
      <c r="CI1344" s="22"/>
      <c r="CJ1344" s="22"/>
      <c r="CK1344" s="22"/>
      <c r="CL1344" s="22"/>
      <c r="CM1344" s="22"/>
      <c r="CN1344" s="22"/>
      <c r="CO1344" s="22"/>
    </row>
    <row r="1345" spans="1:93" s="2" customFormat="1" x14ac:dyDescent="0.3">
      <c r="A1345" s="73" t="s">
        <v>240</v>
      </c>
      <c r="B1345" s="73" t="s">
        <v>338</v>
      </c>
      <c r="C1345" s="75" t="s">
        <v>0</v>
      </c>
      <c r="D1345" s="75" t="s">
        <v>312</v>
      </c>
      <c r="E1345" s="73"/>
      <c r="F1345" s="73" t="s">
        <v>375</v>
      </c>
      <c r="G1345" s="73" t="s">
        <v>156</v>
      </c>
      <c r="H1345" s="73" t="s">
        <v>156</v>
      </c>
      <c r="I1345" s="73" t="s">
        <v>468</v>
      </c>
      <c r="J1345" s="73" t="str">
        <f t="shared" si="20"/>
        <v>Class III (1.74 to 3.5 tonnes) miles</v>
      </c>
      <c r="K1345" s="25"/>
      <c r="L1345" s="48"/>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c r="BU1345" s="22"/>
      <c r="BV1345" s="22"/>
      <c r="BW1345" s="22"/>
      <c r="BX1345" s="22"/>
      <c r="BY1345" s="22"/>
      <c r="BZ1345" s="22"/>
      <c r="CA1345" s="22"/>
      <c r="CB1345" s="22"/>
      <c r="CC1345" s="22"/>
      <c r="CD1345" s="22"/>
      <c r="CE1345" s="22"/>
      <c r="CF1345" s="22"/>
      <c r="CG1345" s="22"/>
      <c r="CH1345" s="22"/>
      <c r="CI1345" s="22"/>
      <c r="CJ1345" s="22"/>
      <c r="CK1345" s="22"/>
      <c r="CL1345" s="22"/>
      <c r="CM1345" s="22"/>
      <c r="CN1345" s="22"/>
      <c r="CO1345" s="22"/>
    </row>
    <row r="1346" spans="1:93" x14ac:dyDescent="0.3">
      <c r="A1346" s="73" t="s">
        <v>240</v>
      </c>
      <c r="B1346" s="73" t="s">
        <v>338</v>
      </c>
      <c r="C1346" s="75" t="s">
        <v>0</v>
      </c>
      <c r="D1346" s="75" t="s">
        <v>312</v>
      </c>
      <c r="E1346" s="73"/>
      <c r="F1346" s="73" t="s">
        <v>490</v>
      </c>
      <c r="G1346" s="73" t="s">
        <v>405</v>
      </c>
      <c r="H1346" s="73" t="s">
        <v>405</v>
      </c>
      <c r="I1346" s="73" t="s">
        <v>465</v>
      </c>
      <c r="J1346" s="73" t="str">
        <f t="shared" si="20"/>
        <v>Class III (1.74 to 3.5 tonnes) km</v>
      </c>
      <c r="K1346" s="98" t="s">
        <v>493</v>
      </c>
    </row>
    <row r="1347" spans="1:93" x14ac:dyDescent="0.3">
      <c r="A1347" s="73" t="s">
        <v>240</v>
      </c>
      <c r="B1347" s="73" t="s">
        <v>338</v>
      </c>
      <c r="C1347" s="75" t="s">
        <v>0</v>
      </c>
      <c r="D1347" s="75" t="s">
        <v>312</v>
      </c>
      <c r="E1347" s="73"/>
      <c r="F1347" s="73" t="s">
        <v>490</v>
      </c>
      <c r="G1347" s="73" t="s">
        <v>405</v>
      </c>
      <c r="H1347" s="73" t="s">
        <v>405</v>
      </c>
      <c r="I1347" s="73" t="s">
        <v>466</v>
      </c>
      <c r="J1347" s="73" t="str">
        <f t="shared" si="20"/>
        <v>Class III (1.74 to 3.5 tonnes) km</v>
      </c>
      <c r="K1347" s="98" t="s">
        <v>493</v>
      </c>
    </row>
    <row r="1348" spans="1:93" x14ac:dyDescent="0.3">
      <c r="A1348" s="73" t="s">
        <v>240</v>
      </c>
      <c r="B1348" s="73" t="s">
        <v>338</v>
      </c>
      <c r="C1348" s="75" t="s">
        <v>0</v>
      </c>
      <c r="D1348" s="75" t="s">
        <v>312</v>
      </c>
      <c r="E1348" s="73"/>
      <c r="F1348" s="73" t="s">
        <v>490</v>
      </c>
      <c r="G1348" s="73" t="s">
        <v>405</v>
      </c>
      <c r="H1348" s="73" t="s">
        <v>405</v>
      </c>
      <c r="I1348" s="73" t="s">
        <v>467</v>
      </c>
      <c r="J1348" s="73" t="str">
        <f t="shared" si="20"/>
        <v>Class III (1.74 to 3.5 tonnes) km</v>
      </c>
      <c r="K1348" s="98" t="s">
        <v>493</v>
      </c>
    </row>
    <row r="1349" spans="1:93" x14ac:dyDescent="0.3">
      <c r="A1349" s="73" t="s">
        <v>240</v>
      </c>
      <c r="B1349" s="73" t="s">
        <v>338</v>
      </c>
      <c r="C1349" s="75" t="s">
        <v>0</v>
      </c>
      <c r="D1349" s="75" t="s">
        <v>312</v>
      </c>
      <c r="E1349" s="73"/>
      <c r="F1349" s="73" t="s">
        <v>490</v>
      </c>
      <c r="G1349" s="73" t="s">
        <v>405</v>
      </c>
      <c r="H1349" s="73" t="s">
        <v>405</v>
      </c>
      <c r="I1349" s="73" t="s">
        <v>468</v>
      </c>
      <c r="J1349" s="73" t="str">
        <f t="shared" si="20"/>
        <v>Class III (1.74 to 3.5 tonnes) km</v>
      </c>
      <c r="K1349" s="98" t="s">
        <v>493</v>
      </c>
    </row>
    <row r="1350" spans="1:93" x14ac:dyDescent="0.3">
      <c r="A1350" s="73" t="s">
        <v>240</v>
      </c>
      <c r="B1350" s="73" t="s">
        <v>338</v>
      </c>
      <c r="C1350" s="75" t="s">
        <v>0</v>
      </c>
      <c r="D1350" s="75" t="s">
        <v>312</v>
      </c>
      <c r="E1350" s="73"/>
      <c r="F1350" s="73" t="s">
        <v>490</v>
      </c>
      <c r="G1350" s="73" t="s">
        <v>156</v>
      </c>
      <c r="H1350" s="73" t="s">
        <v>156</v>
      </c>
      <c r="I1350" s="73" t="s">
        <v>465</v>
      </c>
      <c r="J1350" s="73" t="str">
        <f t="shared" ref="J1350:J1417" si="21">CONCATENATE(D1350," ",H1350)</f>
        <v>Class III (1.74 to 3.5 tonnes) miles</v>
      </c>
      <c r="K1350" s="98" t="s">
        <v>493</v>
      </c>
    </row>
    <row r="1351" spans="1:93" x14ac:dyDescent="0.3">
      <c r="A1351" s="73" t="s">
        <v>240</v>
      </c>
      <c r="B1351" s="73" t="s">
        <v>338</v>
      </c>
      <c r="C1351" s="75" t="s">
        <v>0</v>
      </c>
      <c r="D1351" s="75" t="s">
        <v>312</v>
      </c>
      <c r="E1351" s="73"/>
      <c r="F1351" s="73" t="s">
        <v>490</v>
      </c>
      <c r="G1351" s="73" t="s">
        <v>156</v>
      </c>
      <c r="H1351" s="73" t="s">
        <v>156</v>
      </c>
      <c r="I1351" s="73" t="s">
        <v>466</v>
      </c>
      <c r="J1351" s="73" t="str">
        <f t="shared" si="21"/>
        <v>Class III (1.74 to 3.5 tonnes) miles</v>
      </c>
      <c r="K1351" s="98" t="s">
        <v>493</v>
      </c>
    </row>
    <row r="1352" spans="1:93" x14ac:dyDescent="0.3">
      <c r="A1352" s="73" t="s">
        <v>240</v>
      </c>
      <c r="B1352" s="73" t="s">
        <v>338</v>
      </c>
      <c r="C1352" s="75" t="s">
        <v>0</v>
      </c>
      <c r="D1352" s="75" t="s">
        <v>312</v>
      </c>
      <c r="E1352" s="73"/>
      <c r="F1352" s="73" t="s">
        <v>490</v>
      </c>
      <c r="G1352" s="73" t="s">
        <v>156</v>
      </c>
      <c r="H1352" s="73" t="s">
        <v>156</v>
      </c>
      <c r="I1352" s="73" t="s">
        <v>467</v>
      </c>
      <c r="J1352" s="73" t="str">
        <f t="shared" si="21"/>
        <v>Class III (1.74 to 3.5 tonnes) miles</v>
      </c>
      <c r="K1352" s="98" t="s">
        <v>493</v>
      </c>
    </row>
    <row r="1353" spans="1:93" x14ac:dyDescent="0.3">
      <c r="A1353" s="73" t="s">
        <v>240</v>
      </c>
      <c r="B1353" s="73" t="s">
        <v>338</v>
      </c>
      <c r="C1353" s="75" t="s">
        <v>0</v>
      </c>
      <c r="D1353" s="75" t="s">
        <v>312</v>
      </c>
      <c r="E1353" s="73"/>
      <c r="F1353" s="73" t="s">
        <v>490</v>
      </c>
      <c r="G1353" s="73" t="s">
        <v>156</v>
      </c>
      <c r="H1353" s="73" t="s">
        <v>156</v>
      </c>
      <c r="I1353" s="73" t="s">
        <v>468</v>
      </c>
      <c r="J1353" s="73" t="str">
        <f t="shared" si="21"/>
        <v>Class III (1.74 to 3.5 tonnes) miles</v>
      </c>
      <c r="K1353" s="98" t="s">
        <v>493</v>
      </c>
    </row>
    <row r="1354" spans="1:93" x14ac:dyDescent="0.3">
      <c r="A1354" s="73" t="s">
        <v>240</v>
      </c>
      <c r="B1354" s="73" t="s">
        <v>338</v>
      </c>
      <c r="C1354" s="75" t="s">
        <v>0</v>
      </c>
      <c r="D1354" s="75" t="s">
        <v>312</v>
      </c>
      <c r="E1354" s="73"/>
      <c r="F1354" s="73" t="s">
        <v>491</v>
      </c>
      <c r="G1354" s="73" t="s">
        <v>405</v>
      </c>
      <c r="H1354" s="73" t="s">
        <v>405</v>
      </c>
      <c r="I1354" s="73" t="s">
        <v>465</v>
      </c>
      <c r="J1354" s="73" t="str">
        <f t="shared" si="21"/>
        <v>Class III (1.74 to 3.5 tonnes) km</v>
      </c>
      <c r="K1354" s="28">
        <v>0</v>
      </c>
    </row>
    <row r="1355" spans="1:93" x14ac:dyDescent="0.3">
      <c r="A1355" s="73" t="s">
        <v>240</v>
      </c>
      <c r="B1355" s="73" t="s">
        <v>338</v>
      </c>
      <c r="C1355" s="75" t="s">
        <v>0</v>
      </c>
      <c r="D1355" s="75" t="s">
        <v>312</v>
      </c>
      <c r="E1355" s="73"/>
      <c r="F1355" s="73" t="s">
        <v>491</v>
      </c>
      <c r="G1355" s="73" t="s">
        <v>405</v>
      </c>
      <c r="H1355" s="73" t="s">
        <v>405</v>
      </c>
      <c r="I1355" s="73" t="s">
        <v>466</v>
      </c>
      <c r="J1355" s="73" t="str">
        <f t="shared" si="21"/>
        <v>Class III (1.74 to 3.5 tonnes) km</v>
      </c>
      <c r="K1355" s="28">
        <v>0</v>
      </c>
    </row>
    <row r="1356" spans="1:93" x14ac:dyDescent="0.3">
      <c r="A1356" s="73" t="s">
        <v>240</v>
      </c>
      <c r="B1356" s="73" t="s">
        <v>338</v>
      </c>
      <c r="C1356" s="75" t="s">
        <v>0</v>
      </c>
      <c r="D1356" s="75" t="s">
        <v>312</v>
      </c>
      <c r="E1356" s="73"/>
      <c r="F1356" s="73" t="s">
        <v>491</v>
      </c>
      <c r="G1356" s="73" t="s">
        <v>405</v>
      </c>
      <c r="H1356" s="73" t="s">
        <v>405</v>
      </c>
      <c r="I1356" s="73" t="s">
        <v>467</v>
      </c>
      <c r="J1356" s="73" t="str">
        <f t="shared" si="21"/>
        <v>Class III (1.74 to 3.5 tonnes) km</v>
      </c>
      <c r="K1356" s="28">
        <v>0</v>
      </c>
    </row>
    <row r="1357" spans="1:93" x14ac:dyDescent="0.3">
      <c r="A1357" s="73" t="s">
        <v>240</v>
      </c>
      <c r="B1357" s="73" t="s">
        <v>338</v>
      </c>
      <c r="C1357" s="75" t="s">
        <v>0</v>
      </c>
      <c r="D1357" s="75" t="s">
        <v>312</v>
      </c>
      <c r="E1357" s="73"/>
      <c r="F1357" s="73" t="s">
        <v>491</v>
      </c>
      <c r="G1357" s="73" t="s">
        <v>405</v>
      </c>
      <c r="H1357" s="73" t="s">
        <v>405</v>
      </c>
      <c r="I1357" s="73" t="s">
        <v>468</v>
      </c>
      <c r="J1357" s="73" t="str">
        <f t="shared" si="21"/>
        <v>Class III (1.74 to 3.5 tonnes) km</v>
      </c>
      <c r="K1357" s="28">
        <v>0</v>
      </c>
    </row>
    <row r="1358" spans="1:93" x14ac:dyDescent="0.3">
      <c r="A1358" s="73" t="s">
        <v>240</v>
      </c>
      <c r="B1358" s="73" t="s">
        <v>338</v>
      </c>
      <c r="C1358" s="75" t="s">
        <v>0</v>
      </c>
      <c r="D1358" s="75" t="s">
        <v>312</v>
      </c>
      <c r="E1358" s="73"/>
      <c r="F1358" s="73" t="s">
        <v>491</v>
      </c>
      <c r="G1358" s="73" t="s">
        <v>156</v>
      </c>
      <c r="H1358" s="73" t="s">
        <v>156</v>
      </c>
      <c r="I1358" s="73" t="s">
        <v>465</v>
      </c>
      <c r="J1358" s="73" t="str">
        <f t="shared" si="21"/>
        <v>Class III (1.74 to 3.5 tonnes) miles</v>
      </c>
      <c r="K1358" s="28">
        <v>0</v>
      </c>
    </row>
    <row r="1359" spans="1:93" x14ac:dyDescent="0.3">
      <c r="A1359" s="73" t="s">
        <v>240</v>
      </c>
      <c r="B1359" s="73" t="s">
        <v>338</v>
      </c>
      <c r="C1359" s="75" t="s">
        <v>0</v>
      </c>
      <c r="D1359" s="75" t="s">
        <v>312</v>
      </c>
      <c r="E1359" s="73"/>
      <c r="F1359" s="73" t="s">
        <v>491</v>
      </c>
      <c r="G1359" s="73" t="s">
        <v>156</v>
      </c>
      <c r="H1359" s="73" t="s">
        <v>156</v>
      </c>
      <c r="I1359" s="73" t="s">
        <v>466</v>
      </c>
      <c r="J1359" s="73" t="str">
        <f t="shared" si="21"/>
        <v>Class III (1.74 to 3.5 tonnes) miles</v>
      </c>
      <c r="K1359" s="28">
        <v>0</v>
      </c>
    </row>
    <row r="1360" spans="1:93" x14ac:dyDescent="0.3">
      <c r="A1360" s="73" t="s">
        <v>240</v>
      </c>
      <c r="B1360" s="73" t="s">
        <v>338</v>
      </c>
      <c r="C1360" s="75" t="s">
        <v>0</v>
      </c>
      <c r="D1360" s="75" t="s">
        <v>312</v>
      </c>
      <c r="E1360" s="73"/>
      <c r="F1360" s="73" t="s">
        <v>491</v>
      </c>
      <c r="G1360" s="73" t="s">
        <v>156</v>
      </c>
      <c r="H1360" s="73" t="s">
        <v>156</v>
      </c>
      <c r="I1360" s="73" t="s">
        <v>467</v>
      </c>
      <c r="J1360" s="73" t="str">
        <f t="shared" si="21"/>
        <v>Class III (1.74 to 3.5 tonnes) miles</v>
      </c>
      <c r="K1360" s="28">
        <v>0</v>
      </c>
    </row>
    <row r="1361" spans="1:93" x14ac:dyDescent="0.3">
      <c r="A1361" s="73" t="s">
        <v>240</v>
      </c>
      <c r="B1361" s="73" t="s">
        <v>338</v>
      </c>
      <c r="C1361" s="75" t="s">
        <v>0</v>
      </c>
      <c r="D1361" s="75" t="s">
        <v>312</v>
      </c>
      <c r="E1361" s="73"/>
      <c r="F1361" s="73" t="s">
        <v>491</v>
      </c>
      <c r="G1361" s="73" t="s">
        <v>156</v>
      </c>
      <c r="H1361" s="73" t="s">
        <v>156</v>
      </c>
      <c r="I1361" s="73" t="s">
        <v>468</v>
      </c>
      <c r="J1361" s="73" t="str">
        <f t="shared" si="21"/>
        <v>Class III (1.74 to 3.5 tonnes) miles</v>
      </c>
      <c r="K1361" s="28">
        <v>0</v>
      </c>
    </row>
    <row r="1362" spans="1:93" s="2" customFormat="1" x14ac:dyDescent="0.3">
      <c r="A1362" s="73" t="s">
        <v>240</v>
      </c>
      <c r="B1362" s="73" t="s">
        <v>338</v>
      </c>
      <c r="C1362" s="75" t="s">
        <v>0</v>
      </c>
      <c r="D1362" s="75" t="s">
        <v>84</v>
      </c>
      <c r="E1362" s="73"/>
      <c r="F1362" s="73" t="s">
        <v>412</v>
      </c>
      <c r="G1362" s="73" t="s">
        <v>405</v>
      </c>
      <c r="H1362" s="73" t="s">
        <v>405</v>
      </c>
      <c r="I1362" s="73" t="s">
        <v>465</v>
      </c>
      <c r="J1362" s="73" t="str">
        <f t="shared" si="21"/>
        <v>Average (up to 3.5 tonnes) km</v>
      </c>
      <c r="K1362" s="28">
        <v>0.25213000000000002</v>
      </c>
      <c r="L1362" s="48"/>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c r="BA1362" s="22"/>
      <c r="BB1362" s="22"/>
      <c r="BC1362" s="22"/>
      <c r="BD1362" s="22"/>
      <c r="BE1362" s="22"/>
      <c r="BF1362" s="22"/>
      <c r="BG1362" s="22"/>
      <c r="BH1362" s="22"/>
      <c r="BI1362" s="22"/>
      <c r="BJ1362" s="22"/>
      <c r="BK1362" s="22"/>
      <c r="BL1362" s="22"/>
      <c r="BM1362" s="22"/>
      <c r="BN1362" s="22"/>
      <c r="BO1362" s="22"/>
      <c r="BP1362" s="22"/>
      <c r="BQ1362" s="22"/>
      <c r="BR1362" s="22"/>
      <c r="BS1362" s="22"/>
      <c r="BT1362" s="22"/>
      <c r="BU1362" s="22"/>
      <c r="BV1362" s="22"/>
      <c r="BW1362" s="22"/>
      <c r="BX1362" s="22"/>
      <c r="BY1362" s="22"/>
      <c r="BZ1362" s="22"/>
      <c r="CA1362" s="22"/>
      <c r="CB1362" s="22"/>
      <c r="CC1362" s="22"/>
      <c r="CD1362" s="22"/>
      <c r="CE1362" s="22"/>
      <c r="CF1362" s="22"/>
      <c r="CG1362" s="22"/>
      <c r="CH1362" s="22"/>
      <c r="CI1362" s="22"/>
      <c r="CJ1362" s="22"/>
      <c r="CK1362" s="22"/>
      <c r="CL1362" s="22"/>
      <c r="CM1362" s="22"/>
      <c r="CN1362" s="22"/>
      <c r="CO1362" s="22"/>
    </row>
    <row r="1363" spans="1:93" s="2" customFormat="1" x14ac:dyDescent="0.3">
      <c r="A1363" s="73" t="s">
        <v>240</v>
      </c>
      <c r="B1363" s="73" t="s">
        <v>338</v>
      </c>
      <c r="C1363" s="75" t="s">
        <v>0</v>
      </c>
      <c r="D1363" s="75" t="s">
        <v>84</v>
      </c>
      <c r="E1363" s="73"/>
      <c r="F1363" s="73" t="s">
        <v>412</v>
      </c>
      <c r="G1363" s="73" t="s">
        <v>405</v>
      </c>
      <c r="H1363" s="73" t="s">
        <v>405</v>
      </c>
      <c r="I1363" s="73" t="s">
        <v>466</v>
      </c>
      <c r="J1363" s="73" t="str">
        <f t="shared" si="21"/>
        <v>Average (up to 3.5 tonnes) km</v>
      </c>
      <c r="K1363" s="28">
        <v>1.0000000000000001E-5</v>
      </c>
      <c r="L1363" s="48"/>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c r="BA1363" s="22"/>
      <c r="BB1363" s="22"/>
      <c r="BC1363" s="22"/>
      <c r="BD1363" s="22"/>
      <c r="BE1363" s="22"/>
      <c r="BF1363" s="22"/>
      <c r="BG1363" s="22"/>
      <c r="BH1363" s="22"/>
      <c r="BI1363" s="22"/>
      <c r="BJ1363" s="22"/>
      <c r="BK1363" s="22"/>
      <c r="BL1363" s="22"/>
      <c r="BM1363" s="22"/>
      <c r="BN1363" s="22"/>
      <c r="BO1363" s="22"/>
      <c r="BP1363" s="22"/>
      <c r="BQ1363" s="22"/>
      <c r="BR1363" s="22"/>
      <c r="BS1363" s="22"/>
      <c r="BT1363" s="22"/>
      <c r="BU1363" s="22"/>
      <c r="BV1363" s="22"/>
      <c r="BW1363" s="22"/>
      <c r="BX1363" s="22"/>
      <c r="BY1363" s="22"/>
      <c r="BZ1363" s="22"/>
      <c r="CA1363" s="22"/>
      <c r="CB1363" s="22"/>
      <c r="CC1363" s="22"/>
      <c r="CD1363" s="22"/>
      <c r="CE1363" s="22"/>
      <c r="CF1363" s="22"/>
      <c r="CG1363" s="22"/>
      <c r="CH1363" s="22"/>
      <c r="CI1363" s="22"/>
      <c r="CJ1363" s="22"/>
      <c r="CK1363" s="22"/>
      <c r="CL1363" s="22"/>
      <c r="CM1363" s="22"/>
      <c r="CN1363" s="22"/>
      <c r="CO1363" s="22"/>
    </row>
    <row r="1364" spans="1:93" s="2" customFormat="1" x14ac:dyDescent="0.3">
      <c r="A1364" s="73" t="s">
        <v>240</v>
      </c>
      <c r="B1364" s="73" t="s">
        <v>338</v>
      </c>
      <c r="C1364" s="75" t="s">
        <v>0</v>
      </c>
      <c r="D1364" s="75" t="s">
        <v>84</v>
      </c>
      <c r="E1364" s="73"/>
      <c r="F1364" s="73" t="s">
        <v>412</v>
      </c>
      <c r="G1364" s="73" t="s">
        <v>405</v>
      </c>
      <c r="H1364" s="73" t="s">
        <v>405</v>
      </c>
      <c r="I1364" s="73" t="s">
        <v>467</v>
      </c>
      <c r="J1364" s="73" t="str">
        <f t="shared" si="21"/>
        <v>Average (up to 3.5 tonnes) km</v>
      </c>
      <c r="K1364" s="28">
        <v>0.25028</v>
      </c>
      <c r="L1364" s="48"/>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c r="BA1364" s="22"/>
      <c r="BB1364" s="22"/>
      <c r="BC1364" s="22"/>
      <c r="BD1364" s="22"/>
      <c r="BE1364" s="22"/>
      <c r="BF1364" s="22"/>
      <c r="BG1364" s="22"/>
      <c r="BH1364" s="22"/>
      <c r="BI1364" s="22"/>
      <c r="BJ1364" s="22"/>
      <c r="BK1364" s="22"/>
      <c r="BL1364" s="22"/>
      <c r="BM1364" s="22"/>
      <c r="BN1364" s="22"/>
      <c r="BO1364" s="22"/>
      <c r="BP1364" s="22"/>
      <c r="BQ1364" s="22"/>
      <c r="BR1364" s="22"/>
      <c r="BS1364" s="22"/>
      <c r="BT1364" s="22"/>
      <c r="BU1364" s="22"/>
      <c r="BV1364" s="22"/>
      <c r="BW1364" s="22"/>
      <c r="BX1364" s="22"/>
      <c r="BY1364" s="22"/>
      <c r="BZ1364" s="22"/>
      <c r="CA1364" s="22"/>
      <c r="CB1364" s="22"/>
      <c r="CC1364" s="22"/>
      <c r="CD1364" s="22"/>
      <c r="CE1364" s="22"/>
      <c r="CF1364" s="22"/>
      <c r="CG1364" s="22"/>
      <c r="CH1364" s="22"/>
      <c r="CI1364" s="22"/>
      <c r="CJ1364" s="22"/>
      <c r="CK1364" s="22"/>
      <c r="CL1364" s="22"/>
      <c r="CM1364" s="22"/>
      <c r="CN1364" s="22"/>
      <c r="CO1364" s="22"/>
    </row>
    <row r="1365" spans="1:93" s="2" customFormat="1" x14ac:dyDescent="0.3">
      <c r="A1365" s="73" t="s">
        <v>240</v>
      </c>
      <c r="B1365" s="73" t="s">
        <v>338</v>
      </c>
      <c r="C1365" s="75" t="s">
        <v>0</v>
      </c>
      <c r="D1365" s="75" t="s">
        <v>84</v>
      </c>
      <c r="E1365" s="73"/>
      <c r="F1365" s="73" t="s">
        <v>412</v>
      </c>
      <c r="G1365" s="73" t="s">
        <v>405</v>
      </c>
      <c r="H1365" s="73" t="s">
        <v>405</v>
      </c>
      <c r="I1365" s="73" t="s">
        <v>468</v>
      </c>
      <c r="J1365" s="73" t="str">
        <f t="shared" si="21"/>
        <v>Average (up to 3.5 tonnes) km</v>
      </c>
      <c r="K1365" s="28">
        <v>1.8400000000000001E-3</v>
      </c>
      <c r="L1365" s="48"/>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c r="BA1365" s="22"/>
      <c r="BB1365" s="22"/>
      <c r="BC1365" s="22"/>
      <c r="BD1365" s="22"/>
      <c r="BE1365" s="22"/>
      <c r="BF1365" s="22"/>
      <c r="BG1365" s="22"/>
      <c r="BH1365" s="22"/>
      <c r="BI1365" s="22"/>
      <c r="BJ1365" s="22"/>
      <c r="BK1365" s="22"/>
      <c r="BL1365" s="22"/>
      <c r="BM1365" s="22"/>
      <c r="BN1365" s="22"/>
      <c r="BO1365" s="22"/>
      <c r="BP1365" s="22"/>
      <c r="BQ1365" s="22"/>
      <c r="BR1365" s="22"/>
      <c r="BS1365" s="22"/>
      <c r="BT1365" s="22"/>
      <c r="BU1365" s="22"/>
      <c r="BV1365" s="22"/>
      <c r="BW1365" s="22"/>
      <c r="BX1365" s="22"/>
      <c r="BY1365" s="22"/>
      <c r="BZ1365" s="22"/>
      <c r="CA1365" s="22"/>
      <c r="CB1365" s="22"/>
      <c r="CC1365" s="22"/>
      <c r="CD1365" s="22"/>
      <c r="CE1365" s="22"/>
      <c r="CF1365" s="22"/>
      <c r="CG1365" s="22"/>
      <c r="CH1365" s="22"/>
      <c r="CI1365" s="22"/>
      <c r="CJ1365" s="22"/>
      <c r="CK1365" s="22"/>
      <c r="CL1365" s="22"/>
      <c r="CM1365" s="22"/>
      <c r="CN1365" s="22"/>
      <c r="CO1365" s="22"/>
    </row>
    <row r="1366" spans="1:93" s="2" customFormat="1" x14ac:dyDescent="0.3">
      <c r="A1366" s="73" t="s">
        <v>240</v>
      </c>
      <c r="B1366" s="73" t="s">
        <v>338</v>
      </c>
      <c r="C1366" s="75" t="s">
        <v>0</v>
      </c>
      <c r="D1366" s="75" t="s">
        <v>84</v>
      </c>
      <c r="E1366" s="73"/>
      <c r="F1366" s="73" t="s">
        <v>412</v>
      </c>
      <c r="G1366" s="73" t="s">
        <v>156</v>
      </c>
      <c r="H1366" s="73" t="s">
        <v>156</v>
      </c>
      <c r="I1366" s="73" t="s">
        <v>465</v>
      </c>
      <c r="J1366" s="73" t="str">
        <f t="shared" si="21"/>
        <v>Average (up to 3.5 tonnes) miles</v>
      </c>
      <c r="K1366" s="28">
        <v>0.40576000000000001</v>
      </c>
      <c r="L1366" s="48"/>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c r="BA1366" s="22"/>
      <c r="BB1366" s="22"/>
      <c r="BC1366" s="22"/>
      <c r="BD1366" s="22"/>
      <c r="BE1366" s="22"/>
      <c r="BF1366" s="22"/>
      <c r="BG1366" s="22"/>
      <c r="BH1366" s="22"/>
      <c r="BI1366" s="22"/>
      <c r="BJ1366" s="22"/>
      <c r="BK1366" s="22"/>
      <c r="BL1366" s="22"/>
      <c r="BM1366" s="22"/>
      <c r="BN1366" s="22"/>
      <c r="BO1366" s="22"/>
      <c r="BP1366" s="22"/>
      <c r="BQ1366" s="22"/>
      <c r="BR1366" s="22"/>
      <c r="BS1366" s="22"/>
      <c r="BT1366" s="22"/>
      <c r="BU1366" s="22"/>
      <c r="BV1366" s="22"/>
      <c r="BW1366" s="22"/>
      <c r="BX1366" s="22"/>
      <c r="BY1366" s="22"/>
      <c r="BZ1366" s="22"/>
      <c r="CA1366" s="22"/>
      <c r="CB1366" s="22"/>
      <c r="CC1366" s="22"/>
      <c r="CD1366" s="22"/>
      <c r="CE1366" s="22"/>
      <c r="CF1366" s="22"/>
      <c r="CG1366" s="22"/>
      <c r="CH1366" s="22"/>
      <c r="CI1366" s="22"/>
      <c r="CJ1366" s="22"/>
      <c r="CK1366" s="22"/>
      <c r="CL1366" s="22"/>
      <c r="CM1366" s="22"/>
      <c r="CN1366" s="22"/>
      <c r="CO1366" s="22"/>
    </row>
    <row r="1367" spans="1:93" s="2" customFormat="1" x14ac:dyDescent="0.3">
      <c r="A1367" s="73" t="s">
        <v>240</v>
      </c>
      <c r="B1367" s="73" t="s">
        <v>338</v>
      </c>
      <c r="C1367" s="75" t="s">
        <v>0</v>
      </c>
      <c r="D1367" s="75" t="s">
        <v>84</v>
      </c>
      <c r="E1367" s="73"/>
      <c r="F1367" s="73" t="s">
        <v>412</v>
      </c>
      <c r="G1367" s="73" t="s">
        <v>156</v>
      </c>
      <c r="H1367" s="73" t="s">
        <v>156</v>
      </c>
      <c r="I1367" s="73" t="s">
        <v>466</v>
      </c>
      <c r="J1367" s="73" t="str">
        <f t="shared" si="21"/>
        <v>Average (up to 3.5 tonnes) miles</v>
      </c>
      <c r="K1367" s="28">
        <v>1.0000000000000001E-5</v>
      </c>
      <c r="L1367" s="48"/>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c r="BA1367" s="22"/>
      <c r="BB1367" s="22"/>
      <c r="BC1367" s="22"/>
      <c r="BD1367" s="22"/>
      <c r="BE1367" s="22"/>
      <c r="BF1367" s="22"/>
      <c r="BG1367" s="22"/>
      <c r="BH1367" s="22"/>
      <c r="BI1367" s="22"/>
      <c r="BJ1367" s="22"/>
      <c r="BK1367" s="22"/>
      <c r="BL1367" s="22"/>
      <c r="BM1367" s="22"/>
      <c r="BN1367" s="22"/>
      <c r="BO1367" s="22"/>
      <c r="BP1367" s="22"/>
      <c r="BQ1367" s="22"/>
      <c r="BR1367" s="22"/>
      <c r="BS1367" s="22"/>
      <c r="BT1367" s="22"/>
      <c r="BU1367" s="22"/>
      <c r="BV1367" s="22"/>
      <c r="BW1367" s="22"/>
      <c r="BX1367" s="22"/>
      <c r="BY1367" s="22"/>
      <c r="BZ1367" s="22"/>
      <c r="CA1367" s="22"/>
      <c r="CB1367" s="22"/>
      <c r="CC1367" s="22"/>
      <c r="CD1367" s="22"/>
      <c r="CE1367" s="22"/>
      <c r="CF1367" s="22"/>
      <c r="CG1367" s="22"/>
      <c r="CH1367" s="22"/>
      <c r="CI1367" s="22"/>
      <c r="CJ1367" s="22"/>
      <c r="CK1367" s="22"/>
      <c r="CL1367" s="22"/>
      <c r="CM1367" s="22"/>
      <c r="CN1367" s="22"/>
      <c r="CO1367" s="22"/>
    </row>
    <row r="1368" spans="1:93" s="2" customFormat="1" x14ac:dyDescent="0.3">
      <c r="A1368" s="73" t="s">
        <v>240</v>
      </c>
      <c r="B1368" s="73" t="s">
        <v>338</v>
      </c>
      <c r="C1368" s="75" t="s">
        <v>0</v>
      </c>
      <c r="D1368" s="75" t="s">
        <v>84</v>
      </c>
      <c r="E1368" s="73"/>
      <c r="F1368" s="73" t="s">
        <v>412</v>
      </c>
      <c r="G1368" s="73" t="s">
        <v>156</v>
      </c>
      <c r="H1368" s="73" t="s">
        <v>156</v>
      </c>
      <c r="I1368" s="73" t="s">
        <v>467</v>
      </c>
      <c r="J1368" s="73" t="str">
        <f t="shared" si="21"/>
        <v>Average (up to 3.5 tonnes) miles</v>
      </c>
      <c r="K1368" s="28">
        <v>0.40278999999999998</v>
      </c>
      <c r="L1368" s="48"/>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c r="BA1368" s="22"/>
      <c r="BB1368" s="22"/>
      <c r="BC1368" s="22"/>
      <c r="BD1368" s="22"/>
      <c r="BE1368" s="22"/>
      <c r="BF1368" s="22"/>
      <c r="BG1368" s="22"/>
      <c r="BH1368" s="22"/>
      <c r="BI1368" s="22"/>
      <c r="BJ1368" s="22"/>
      <c r="BK1368" s="22"/>
      <c r="BL1368" s="22"/>
      <c r="BM1368" s="22"/>
      <c r="BN1368" s="22"/>
      <c r="BO1368" s="22"/>
      <c r="BP1368" s="22"/>
      <c r="BQ1368" s="22"/>
      <c r="BR1368" s="22"/>
      <c r="BS1368" s="22"/>
      <c r="BT1368" s="22"/>
      <c r="BU1368" s="22"/>
      <c r="BV1368" s="22"/>
      <c r="BW1368" s="22"/>
      <c r="BX1368" s="22"/>
      <c r="BY1368" s="22"/>
      <c r="BZ1368" s="22"/>
      <c r="CA1368" s="22"/>
      <c r="CB1368" s="22"/>
      <c r="CC1368" s="22"/>
      <c r="CD1368" s="22"/>
      <c r="CE1368" s="22"/>
      <c r="CF1368" s="22"/>
      <c r="CG1368" s="22"/>
      <c r="CH1368" s="22"/>
      <c r="CI1368" s="22"/>
      <c r="CJ1368" s="22"/>
      <c r="CK1368" s="22"/>
      <c r="CL1368" s="22"/>
      <c r="CM1368" s="22"/>
      <c r="CN1368" s="22"/>
      <c r="CO1368" s="22"/>
    </row>
    <row r="1369" spans="1:93" s="2" customFormat="1" x14ac:dyDescent="0.3">
      <c r="A1369" s="73" t="s">
        <v>240</v>
      </c>
      <c r="B1369" s="73" t="s">
        <v>338</v>
      </c>
      <c r="C1369" s="75" t="s">
        <v>0</v>
      </c>
      <c r="D1369" s="75" t="s">
        <v>84</v>
      </c>
      <c r="E1369" s="73"/>
      <c r="F1369" s="73" t="s">
        <v>412</v>
      </c>
      <c r="G1369" s="73" t="s">
        <v>156</v>
      </c>
      <c r="H1369" s="73" t="s">
        <v>156</v>
      </c>
      <c r="I1369" s="73" t="s">
        <v>468</v>
      </c>
      <c r="J1369" s="73" t="str">
        <f t="shared" si="21"/>
        <v>Average (up to 3.5 tonnes) miles</v>
      </c>
      <c r="K1369" s="28">
        <v>2.96E-3</v>
      </c>
      <c r="L1369" s="48"/>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c r="BA1369" s="22"/>
      <c r="BB1369" s="22"/>
      <c r="BC1369" s="22"/>
      <c r="BD1369" s="22"/>
      <c r="BE1369" s="22"/>
      <c r="BF1369" s="22"/>
      <c r="BG1369" s="22"/>
      <c r="BH1369" s="22"/>
      <c r="BI1369" s="22"/>
      <c r="BJ1369" s="22"/>
      <c r="BK1369" s="22"/>
      <c r="BL1369" s="22"/>
      <c r="BM1369" s="22"/>
      <c r="BN1369" s="22"/>
      <c r="BO1369" s="22"/>
      <c r="BP1369" s="22"/>
      <c r="BQ1369" s="22"/>
      <c r="BR1369" s="22"/>
      <c r="BS1369" s="22"/>
      <c r="BT1369" s="22"/>
      <c r="BU1369" s="22"/>
      <c r="BV1369" s="22"/>
      <c r="BW1369" s="22"/>
      <c r="BX1369" s="22"/>
      <c r="BY1369" s="22"/>
      <c r="BZ1369" s="22"/>
      <c r="CA1369" s="22"/>
      <c r="CB1369" s="22"/>
      <c r="CC1369" s="22"/>
      <c r="CD1369" s="22"/>
      <c r="CE1369" s="22"/>
      <c r="CF1369" s="22"/>
      <c r="CG1369" s="22"/>
      <c r="CH1369" s="22"/>
      <c r="CI1369" s="22"/>
      <c r="CJ1369" s="22"/>
      <c r="CK1369" s="22"/>
      <c r="CL1369" s="22"/>
      <c r="CM1369" s="22"/>
      <c r="CN1369" s="22"/>
      <c r="CO1369" s="22"/>
    </row>
    <row r="1370" spans="1:93" s="2" customFormat="1" x14ac:dyDescent="0.3">
      <c r="A1370" s="73" t="s">
        <v>240</v>
      </c>
      <c r="B1370" s="73" t="s">
        <v>338</v>
      </c>
      <c r="C1370" s="75" t="s">
        <v>0</v>
      </c>
      <c r="D1370" s="75" t="s">
        <v>84</v>
      </c>
      <c r="E1370" s="73"/>
      <c r="F1370" s="73" t="s">
        <v>138</v>
      </c>
      <c r="G1370" s="73" t="s">
        <v>405</v>
      </c>
      <c r="H1370" s="73" t="s">
        <v>405</v>
      </c>
      <c r="I1370" s="73" t="s">
        <v>465</v>
      </c>
      <c r="J1370" s="73" t="str">
        <f t="shared" si="21"/>
        <v>Average (up to 3.5 tonnes) km</v>
      </c>
      <c r="K1370" s="28">
        <v>0.23644999999999999</v>
      </c>
      <c r="L1370" s="48"/>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c r="CA1370" s="22"/>
      <c r="CB1370" s="22"/>
      <c r="CC1370" s="22"/>
      <c r="CD1370" s="22"/>
      <c r="CE1370" s="22"/>
      <c r="CF1370" s="22"/>
      <c r="CG1370" s="22"/>
      <c r="CH1370" s="22"/>
      <c r="CI1370" s="22"/>
      <c r="CJ1370" s="22"/>
      <c r="CK1370" s="22"/>
      <c r="CL1370" s="22"/>
      <c r="CM1370" s="22"/>
      <c r="CN1370" s="22"/>
      <c r="CO1370" s="22"/>
    </row>
    <row r="1371" spans="1:93" s="2" customFormat="1" x14ac:dyDescent="0.3">
      <c r="A1371" s="73" t="s">
        <v>240</v>
      </c>
      <c r="B1371" s="73" t="s">
        <v>338</v>
      </c>
      <c r="C1371" s="75" t="s">
        <v>0</v>
      </c>
      <c r="D1371" s="75" t="s">
        <v>84</v>
      </c>
      <c r="E1371" s="73"/>
      <c r="F1371" s="73" t="s">
        <v>138</v>
      </c>
      <c r="G1371" s="73" t="s">
        <v>405</v>
      </c>
      <c r="H1371" s="73" t="s">
        <v>405</v>
      </c>
      <c r="I1371" s="73" t="s">
        <v>466</v>
      </c>
      <c r="J1371" s="73" t="str">
        <f t="shared" si="21"/>
        <v>Average (up to 3.5 tonnes) km</v>
      </c>
      <c r="K1371" s="28">
        <v>2.5000000000000001E-4</v>
      </c>
      <c r="L1371" s="48"/>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c r="BA1371" s="22"/>
      <c r="BB1371" s="22"/>
      <c r="BC1371" s="22"/>
      <c r="BD1371" s="22"/>
      <c r="BE1371" s="22"/>
      <c r="BF1371" s="22"/>
      <c r="BG1371" s="22"/>
      <c r="BH1371" s="22"/>
      <c r="BI1371" s="22"/>
      <c r="BJ1371" s="22"/>
      <c r="BK1371" s="22"/>
      <c r="BL1371" s="22"/>
      <c r="BM1371" s="22"/>
      <c r="BN1371" s="22"/>
      <c r="BO1371" s="22"/>
      <c r="BP1371" s="22"/>
      <c r="BQ1371" s="22"/>
      <c r="BR1371" s="22"/>
      <c r="BS1371" s="22"/>
      <c r="BT1371" s="22"/>
      <c r="BU1371" s="22"/>
      <c r="BV1371" s="22"/>
      <c r="BW1371" s="22"/>
      <c r="BX1371" s="22"/>
      <c r="BY1371" s="22"/>
      <c r="BZ1371" s="22"/>
      <c r="CA1371" s="22"/>
      <c r="CB1371" s="22"/>
      <c r="CC1371" s="22"/>
      <c r="CD1371" s="22"/>
      <c r="CE1371" s="22"/>
      <c r="CF1371" s="22"/>
      <c r="CG1371" s="22"/>
      <c r="CH1371" s="22"/>
      <c r="CI1371" s="22"/>
      <c r="CJ1371" s="22"/>
      <c r="CK1371" s="22"/>
      <c r="CL1371" s="22"/>
      <c r="CM1371" s="22"/>
      <c r="CN1371" s="22"/>
      <c r="CO1371" s="22"/>
    </row>
    <row r="1372" spans="1:93" s="2" customFormat="1" x14ac:dyDescent="0.3">
      <c r="A1372" s="73" t="s">
        <v>240</v>
      </c>
      <c r="B1372" s="73" t="s">
        <v>338</v>
      </c>
      <c r="C1372" s="75" t="s">
        <v>0</v>
      </c>
      <c r="D1372" s="75" t="s">
        <v>84</v>
      </c>
      <c r="E1372" s="73"/>
      <c r="F1372" s="73" t="s">
        <v>138</v>
      </c>
      <c r="G1372" s="73" t="s">
        <v>405</v>
      </c>
      <c r="H1372" s="73" t="s">
        <v>405</v>
      </c>
      <c r="I1372" s="73" t="s">
        <v>467</v>
      </c>
      <c r="J1372" s="73" t="str">
        <f t="shared" si="21"/>
        <v>Average (up to 3.5 tonnes) km</v>
      </c>
      <c r="K1372" s="28">
        <v>0.23549</v>
      </c>
      <c r="L1372" s="48"/>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c r="BA1372" s="22"/>
      <c r="BB1372" s="22"/>
      <c r="BC1372" s="22"/>
      <c r="BD1372" s="22"/>
      <c r="BE1372" s="22"/>
      <c r="BF1372" s="22"/>
      <c r="BG1372" s="22"/>
      <c r="BH1372" s="22"/>
      <c r="BI1372" s="22"/>
      <c r="BJ1372" s="22"/>
      <c r="BK1372" s="22"/>
      <c r="BL1372" s="22"/>
      <c r="BM1372" s="22"/>
      <c r="BN1372" s="22"/>
      <c r="BO1372" s="22"/>
      <c r="BP1372" s="22"/>
      <c r="BQ1372" s="22"/>
      <c r="BR1372" s="22"/>
      <c r="BS1372" s="22"/>
      <c r="BT1372" s="22"/>
      <c r="BU1372" s="22"/>
      <c r="BV1372" s="22"/>
      <c r="BW1372" s="22"/>
      <c r="BX1372" s="22"/>
      <c r="BY1372" s="22"/>
      <c r="BZ1372" s="22"/>
      <c r="CA1372" s="22"/>
      <c r="CB1372" s="22"/>
      <c r="CC1372" s="22"/>
      <c r="CD1372" s="22"/>
      <c r="CE1372" s="22"/>
      <c r="CF1372" s="22"/>
      <c r="CG1372" s="22"/>
      <c r="CH1372" s="22"/>
      <c r="CI1372" s="22"/>
      <c r="CJ1372" s="22"/>
      <c r="CK1372" s="22"/>
      <c r="CL1372" s="22"/>
      <c r="CM1372" s="22"/>
      <c r="CN1372" s="22"/>
      <c r="CO1372" s="22"/>
    </row>
    <row r="1373" spans="1:93" s="2" customFormat="1" x14ac:dyDescent="0.3">
      <c r="A1373" s="73" t="s">
        <v>240</v>
      </c>
      <c r="B1373" s="73" t="s">
        <v>338</v>
      </c>
      <c r="C1373" s="75" t="s">
        <v>0</v>
      </c>
      <c r="D1373" s="75" t="s">
        <v>84</v>
      </c>
      <c r="E1373" s="73"/>
      <c r="F1373" s="73" t="s">
        <v>138</v>
      </c>
      <c r="G1373" s="73" t="s">
        <v>405</v>
      </c>
      <c r="H1373" s="73" t="s">
        <v>405</v>
      </c>
      <c r="I1373" s="73" t="s">
        <v>468</v>
      </c>
      <c r="J1373" s="73" t="str">
        <f t="shared" si="21"/>
        <v>Average (up to 3.5 tonnes) km</v>
      </c>
      <c r="K1373" s="28">
        <v>7.1000000000000002E-4</v>
      </c>
      <c r="L1373" s="48"/>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c r="BA1373" s="22"/>
      <c r="BB1373" s="22"/>
      <c r="BC1373" s="22"/>
      <c r="BD1373" s="22"/>
      <c r="BE1373" s="22"/>
      <c r="BF1373" s="22"/>
      <c r="BG1373" s="22"/>
      <c r="BH1373" s="22"/>
      <c r="BI1373" s="22"/>
      <c r="BJ1373" s="22"/>
      <c r="BK1373" s="22"/>
      <c r="BL1373" s="22"/>
      <c r="BM1373" s="22"/>
      <c r="BN1373" s="22"/>
      <c r="BO1373" s="22"/>
      <c r="BP1373" s="22"/>
      <c r="BQ1373" s="22"/>
      <c r="BR1373" s="22"/>
      <c r="BS1373" s="22"/>
      <c r="BT1373" s="22"/>
      <c r="BU1373" s="22"/>
      <c r="BV1373" s="22"/>
      <c r="BW1373" s="22"/>
      <c r="BX1373" s="22"/>
      <c r="BY1373" s="22"/>
      <c r="BZ1373" s="22"/>
      <c r="CA1373" s="22"/>
      <c r="CB1373" s="22"/>
      <c r="CC1373" s="22"/>
      <c r="CD1373" s="22"/>
      <c r="CE1373" s="22"/>
      <c r="CF1373" s="22"/>
      <c r="CG1373" s="22"/>
      <c r="CH1373" s="22"/>
      <c r="CI1373" s="22"/>
      <c r="CJ1373" s="22"/>
      <c r="CK1373" s="22"/>
      <c r="CL1373" s="22"/>
      <c r="CM1373" s="22"/>
      <c r="CN1373" s="22"/>
      <c r="CO1373" s="22"/>
    </row>
    <row r="1374" spans="1:93" s="2" customFormat="1" x14ac:dyDescent="0.3">
      <c r="A1374" s="73" t="s">
        <v>240</v>
      </c>
      <c r="B1374" s="73" t="s">
        <v>338</v>
      </c>
      <c r="C1374" s="75" t="s">
        <v>0</v>
      </c>
      <c r="D1374" s="75" t="s">
        <v>84</v>
      </c>
      <c r="E1374" s="73"/>
      <c r="F1374" s="73" t="s">
        <v>138</v>
      </c>
      <c r="G1374" s="73" t="s">
        <v>156</v>
      </c>
      <c r="H1374" s="73" t="s">
        <v>156</v>
      </c>
      <c r="I1374" s="73" t="s">
        <v>465</v>
      </c>
      <c r="J1374" s="73" t="str">
        <f t="shared" si="21"/>
        <v>Average (up to 3.5 tonnes) miles</v>
      </c>
      <c r="K1374" s="28">
        <v>0.38052999999999998</v>
      </c>
      <c r="L1374" s="48"/>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c r="BA1374" s="22"/>
      <c r="BB1374" s="22"/>
      <c r="BC1374" s="22"/>
      <c r="BD1374" s="22"/>
      <c r="BE1374" s="22"/>
      <c r="BF1374" s="22"/>
      <c r="BG1374" s="22"/>
      <c r="BH1374" s="22"/>
      <c r="BI1374" s="22"/>
      <c r="BJ1374" s="22"/>
      <c r="BK1374" s="22"/>
      <c r="BL1374" s="22"/>
      <c r="BM1374" s="22"/>
      <c r="BN1374" s="22"/>
      <c r="BO1374" s="22"/>
      <c r="BP1374" s="22"/>
      <c r="BQ1374" s="22"/>
      <c r="BR1374" s="22"/>
      <c r="BS1374" s="22"/>
      <c r="BT1374" s="22"/>
      <c r="BU1374" s="22"/>
      <c r="BV1374" s="22"/>
      <c r="BW1374" s="22"/>
      <c r="BX1374" s="22"/>
      <c r="BY1374" s="22"/>
      <c r="BZ1374" s="22"/>
      <c r="CA1374" s="22"/>
      <c r="CB1374" s="22"/>
      <c r="CC1374" s="22"/>
      <c r="CD1374" s="22"/>
      <c r="CE1374" s="22"/>
      <c r="CF1374" s="22"/>
      <c r="CG1374" s="22"/>
      <c r="CH1374" s="22"/>
      <c r="CI1374" s="22"/>
      <c r="CJ1374" s="22"/>
      <c r="CK1374" s="22"/>
      <c r="CL1374" s="22"/>
      <c r="CM1374" s="22"/>
      <c r="CN1374" s="22"/>
      <c r="CO1374" s="22"/>
    </row>
    <row r="1375" spans="1:93" s="2" customFormat="1" x14ac:dyDescent="0.3">
      <c r="A1375" s="73" t="s">
        <v>240</v>
      </c>
      <c r="B1375" s="73" t="s">
        <v>338</v>
      </c>
      <c r="C1375" s="75" t="s">
        <v>0</v>
      </c>
      <c r="D1375" s="75" t="s">
        <v>84</v>
      </c>
      <c r="E1375" s="73"/>
      <c r="F1375" s="73" t="s">
        <v>138</v>
      </c>
      <c r="G1375" s="73" t="s">
        <v>156</v>
      </c>
      <c r="H1375" s="73" t="s">
        <v>156</v>
      </c>
      <c r="I1375" s="73" t="s">
        <v>466</v>
      </c>
      <c r="J1375" s="73" t="str">
        <f t="shared" si="21"/>
        <v>Average (up to 3.5 tonnes) miles</v>
      </c>
      <c r="K1375" s="28">
        <v>4.0999999999999999E-4</v>
      </c>
      <c r="L1375" s="48"/>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c r="BA1375" s="22"/>
      <c r="BB1375" s="22"/>
      <c r="BC1375" s="22"/>
      <c r="BD1375" s="22"/>
      <c r="BE1375" s="22"/>
      <c r="BF1375" s="22"/>
      <c r="BG1375" s="22"/>
      <c r="BH1375" s="22"/>
      <c r="BI1375" s="22"/>
      <c r="BJ1375" s="22"/>
      <c r="BK1375" s="22"/>
      <c r="BL1375" s="22"/>
      <c r="BM1375" s="22"/>
      <c r="BN1375" s="22"/>
      <c r="BO1375" s="22"/>
      <c r="BP1375" s="22"/>
      <c r="BQ1375" s="22"/>
      <c r="BR1375" s="22"/>
      <c r="BS1375" s="22"/>
      <c r="BT1375" s="22"/>
      <c r="BU1375" s="22"/>
      <c r="BV1375" s="22"/>
      <c r="BW1375" s="22"/>
      <c r="BX1375" s="22"/>
      <c r="BY1375" s="22"/>
      <c r="BZ1375" s="22"/>
      <c r="CA1375" s="22"/>
      <c r="CB1375" s="22"/>
      <c r="CC1375" s="22"/>
      <c r="CD1375" s="22"/>
      <c r="CE1375" s="22"/>
      <c r="CF1375" s="22"/>
      <c r="CG1375" s="22"/>
      <c r="CH1375" s="22"/>
      <c r="CI1375" s="22"/>
      <c r="CJ1375" s="22"/>
      <c r="CK1375" s="22"/>
      <c r="CL1375" s="22"/>
      <c r="CM1375" s="22"/>
      <c r="CN1375" s="22"/>
      <c r="CO1375" s="22"/>
    </row>
    <row r="1376" spans="1:93" s="2" customFormat="1" x14ac:dyDescent="0.3">
      <c r="A1376" s="73" t="s">
        <v>240</v>
      </c>
      <c r="B1376" s="73" t="s">
        <v>338</v>
      </c>
      <c r="C1376" s="75" t="s">
        <v>0</v>
      </c>
      <c r="D1376" s="75" t="s">
        <v>84</v>
      </c>
      <c r="E1376" s="73"/>
      <c r="F1376" s="73" t="s">
        <v>138</v>
      </c>
      <c r="G1376" s="73" t="s">
        <v>156</v>
      </c>
      <c r="H1376" s="73" t="s">
        <v>156</v>
      </c>
      <c r="I1376" s="73" t="s">
        <v>467</v>
      </c>
      <c r="J1376" s="73" t="str">
        <f t="shared" si="21"/>
        <v>Average (up to 3.5 tonnes) miles</v>
      </c>
      <c r="K1376" s="28">
        <v>0.37897999999999998</v>
      </c>
      <c r="L1376" s="48"/>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c r="CA1376" s="22"/>
      <c r="CB1376" s="22"/>
      <c r="CC1376" s="22"/>
      <c r="CD1376" s="22"/>
      <c r="CE1376" s="22"/>
      <c r="CF1376" s="22"/>
      <c r="CG1376" s="22"/>
      <c r="CH1376" s="22"/>
      <c r="CI1376" s="22"/>
      <c r="CJ1376" s="22"/>
      <c r="CK1376" s="22"/>
      <c r="CL1376" s="22"/>
      <c r="CM1376" s="22"/>
      <c r="CN1376" s="22"/>
      <c r="CO1376" s="22"/>
    </row>
    <row r="1377" spans="1:93" s="2" customFormat="1" x14ac:dyDescent="0.3">
      <c r="A1377" s="73" t="s">
        <v>240</v>
      </c>
      <c r="B1377" s="73" t="s">
        <v>338</v>
      </c>
      <c r="C1377" s="75" t="s">
        <v>0</v>
      </c>
      <c r="D1377" s="75" t="s">
        <v>84</v>
      </c>
      <c r="E1377" s="73"/>
      <c r="F1377" s="73" t="s">
        <v>138</v>
      </c>
      <c r="G1377" s="73" t="s">
        <v>156</v>
      </c>
      <c r="H1377" s="73" t="s">
        <v>156</v>
      </c>
      <c r="I1377" s="73" t="s">
        <v>468</v>
      </c>
      <c r="J1377" s="73" t="str">
        <f t="shared" si="21"/>
        <v>Average (up to 3.5 tonnes) miles</v>
      </c>
      <c r="K1377" s="28">
        <v>1.14E-3</v>
      </c>
      <c r="L1377" s="48"/>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22"/>
      <c r="BA1377" s="22"/>
      <c r="BB1377" s="22"/>
      <c r="BC1377" s="22"/>
      <c r="BD1377" s="22"/>
      <c r="BE1377" s="22"/>
      <c r="BF1377" s="22"/>
      <c r="BG1377" s="22"/>
      <c r="BH1377" s="22"/>
      <c r="BI1377" s="22"/>
      <c r="BJ1377" s="22"/>
      <c r="BK1377" s="22"/>
      <c r="BL1377" s="22"/>
      <c r="BM1377" s="22"/>
      <c r="BN1377" s="22"/>
      <c r="BO1377" s="22"/>
      <c r="BP1377" s="22"/>
      <c r="BQ1377" s="22"/>
      <c r="BR1377" s="22"/>
      <c r="BS1377" s="22"/>
      <c r="BT1377" s="22"/>
      <c r="BU1377" s="22"/>
      <c r="BV1377" s="22"/>
      <c r="BW1377" s="22"/>
      <c r="BX1377" s="22"/>
      <c r="BY1377" s="22"/>
      <c r="BZ1377" s="22"/>
      <c r="CA1377" s="22"/>
      <c r="CB1377" s="22"/>
      <c r="CC1377" s="22"/>
      <c r="CD1377" s="22"/>
      <c r="CE1377" s="22"/>
      <c r="CF1377" s="22"/>
      <c r="CG1377" s="22"/>
      <c r="CH1377" s="22"/>
      <c r="CI1377" s="22"/>
      <c r="CJ1377" s="22"/>
      <c r="CK1377" s="22"/>
      <c r="CL1377" s="22"/>
      <c r="CM1377" s="22"/>
      <c r="CN1377" s="22"/>
      <c r="CO1377" s="22"/>
    </row>
    <row r="1378" spans="1:93" s="2" customFormat="1" x14ac:dyDescent="0.3">
      <c r="A1378" s="73" t="s">
        <v>240</v>
      </c>
      <c r="B1378" s="73" t="s">
        <v>338</v>
      </c>
      <c r="C1378" s="75" t="s">
        <v>0</v>
      </c>
      <c r="D1378" s="75" t="s">
        <v>84</v>
      </c>
      <c r="E1378" s="73"/>
      <c r="F1378" s="73" t="s">
        <v>77</v>
      </c>
      <c r="G1378" s="73" t="s">
        <v>405</v>
      </c>
      <c r="H1378" s="73" t="s">
        <v>405</v>
      </c>
      <c r="I1378" s="73" t="s">
        <v>465</v>
      </c>
      <c r="J1378" s="73" t="str">
        <f t="shared" si="21"/>
        <v>Average (up to 3.5 tonnes) km</v>
      </c>
      <c r="K1378" s="28">
        <v>0.24779999999999999</v>
      </c>
      <c r="L1378" s="48"/>
      <c r="M1378" s="22"/>
      <c r="N1378" s="22"/>
      <c r="O1378" s="22"/>
      <c r="P1378" s="22"/>
      <c r="Q1378" s="22"/>
      <c r="R1378" s="22"/>
      <c r="S1378" s="22"/>
      <c r="T1378" s="2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22"/>
      <c r="BA1378" s="22"/>
      <c r="BB1378" s="22"/>
      <c r="BC1378" s="22"/>
      <c r="BD1378" s="22"/>
      <c r="BE1378" s="22"/>
      <c r="BF1378" s="22"/>
      <c r="BG1378" s="22"/>
      <c r="BH1378" s="22"/>
      <c r="BI1378" s="22"/>
      <c r="BJ1378" s="22"/>
      <c r="BK1378" s="22"/>
      <c r="BL1378" s="22"/>
      <c r="BM1378" s="22"/>
      <c r="BN1378" s="22"/>
      <c r="BO1378" s="22"/>
      <c r="BP1378" s="22"/>
      <c r="BQ1378" s="22"/>
      <c r="BR1378" s="22"/>
      <c r="BS1378" s="22"/>
      <c r="BT1378" s="22"/>
      <c r="BU1378" s="22"/>
      <c r="BV1378" s="22"/>
      <c r="BW1378" s="22"/>
      <c r="BX1378" s="22"/>
      <c r="BY1378" s="22"/>
      <c r="BZ1378" s="22"/>
      <c r="CA1378" s="22"/>
      <c r="CB1378" s="22"/>
      <c r="CC1378" s="22"/>
      <c r="CD1378" s="22"/>
      <c r="CE1378" s="22"/>
      <c r="CF1378" s="22"/>
      <c r="CG1378" s="22"/>
      <c r="CH1378" s="22"/>
      <c r="CI1378" s="22"/>
      <c r="CJ1378" s="22"/>
      <c r="CK1378" s="22"/>
      <c r="CL1378" s="22"/>
      <c r="CM1378" s="22"/>
      <c r="CN1378" s="22"/>
      <c r="CO1378" s="22"/>
    </row>
    <row r="1379" spans="1:93" s="2" customFormat="1" x14ac:dyDescent="0.3">
      <c r="A1379" s="73" t="s">
        <v>240</v>
      </c>
      <c r="B1379" s="73" t="s">
        <v>338</v>
      </c>
      <c r="C1379" s="75" t="s">
        <v>0</v>
      </c>
      <c r="D1379" s="75" t="s">
        <v>84</v>
      </c>
      <c r="E1379" s="73"/>
      <c r="F1379" s="73" t="s">
        <v>77</v>
      </c>
      <c r="G1379" s="73" t="s">
        <v>405</v>
      </c>
      <c r="H1379" s="73" t="s">
        <v>405</v>
      </c>
      <c r="I1379" s="73" t="s">
        <v>466</v>
      </c>
      <c r="J1379" s="73" t="str">
        <f t="shared" si="21"/>
        <v>Average (up to 3.5 tonnes) km</v>
      </c>
      <c r="K1379" s="28">
        <v>1.2700000000000001E-3</v>
      </c>
      <c r="L1379" s="48"/>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c r="BA1379" s="22"/>
      <c r="BB1379" s="22"/>
      <c r="BC1379" s="22"/>
      <c r="BD1379" s="22"/>
      <c r="BE1379" s="22"/>
      <c r="BF1379" s="22"/>
      <c r="BG1379" s="22"/>
      <c r="BH1379" s="22"/>
      <c r="BI1379" s="22"/>
      <c r="BJ1379" s="22"/>
      <c r="BK1379" s="22"/>
      <c r="BL1379" s="22"/>
      <c r="BM1379" s="22"/>
      <c r="BN1379" s="22"/>
      <c r="BO1379" s="22"/>
      <c r="BP1379" s="22"/>
      <c r="BQ1379" s="22"/>
      <c r="BR1379" s="22"/>
      <c r="BS1379" s="22"/>
      <c r="BT1379" s="22"/>
      <c r="BU1379" s="22"/>
      <c r="BV1379" s="22"/>
      <c r="BW1379" s="22"/>
      <c r="BX1379" s="22"/>
      <c r="BY1379" s="22"/>
      <c r="BZ1379" s="22"/>
      <c r="CA1379" s="22"/>
      <c r="CB1379" s="22"/>
      <c r="CC1379" s="22"/>
      <c r="CD1379" s="22"/>
      <c r="CE1379" s="22"/>
      <c r="CF1379" s="22"/>
      <c r="CG1379" s="22"/>
      <c r="CH1379" s="22"/>
      <c r="CI1379" s="22"/>
      <c r="CJ1379" s="22"/>
      <c r="CK1379" s="22"/>
      <c r="CL1379" s="22"/>
      <c r="CM1379" s="22"/>
      <c r="CN1379" s="22"/>
      <c r="CO1379" s="22"/>
    </row>
    <row r="1380" spans="1:93" s="2" customFormat="1" x14ac:dyDescent="0.3">
      <c r="A1380" s="73" t="s">
        <v>240</v>
      </c>
      <c r="B1380" s="73" t="s">
        <v>338</v>
      </c>
      <c r="C1380" s="75" t="s">
        <v>0</v>
      </c>
      <c r="D1380" s="75" t="s">
        <v>84</v>
      </c>
      <c r="E1380" s="73"/>
      <c r="F1380" s="73" t="s">
        <v>77</v>
      </c>
      <c r="G1380" s="73" t="s">
        <v>405</v>
      </c>
      <c r="H1380" s="73" t="s">
        <v>405</v>
      </c>
      <c r="I1380" s="73" t="s">
        <v>467</v>
      </c>
      <c r="J1380" s="73" t="str">
        <f t="shared" si="21"/>
        <v>Average (up to 3.5 tonnes) km</v>
      </c>
      <c r="K1380" s="28">
        <v>0.2457</v>
      </c>
      <c r="L1380" s="48"/>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c r="BA1380" s="22"/>
      <c r="BB1380" s="22"/>
      <c r="BC1380" s="22"/>
      <c r="BD1380" s="22"/>
      <c r="BE1380" s="22"/>
      <c r="BF1380" s="22"/>
      <c r="BG1380" s="22"/>
      <c r="BH1380" s="22"/>
      <c r="BI1380" s="22"/>
      <c r="BJ1380" s="22"/>
      <c r="BK1380" s="22"/>
      <c r="BL1380" s="22"/>
      <c r="BM1380" s="22"/>
      <c r="BN1380" s="22"/>
      <c r="BO1380" s="22"/>
      <c r="BP1380" s="22"/>
      <c r="BQ1380" s="22"/>
      <c r="BR1380" s="22"/>
      <c r="BS1380" s="22"/>
      <c r="BT1380" s="22"/>
      <c r="BU1380" s="22"/>
      <c r="BV1380" s="22"/>
      <c r="BW1380" s="22"/>
      <c r="BX1380" s="22"/>
      <c r="BY1380" s="22"/>
      <c r="BZ1380" s="22"/>
      <c r="CA1380" s="22"/>
      <c r="CB1380" s="22"/>
      <c r="CC1380" s="22"/>
      <c r="CD1380" s="22"/>
      <c r="CE1380" s="22"/>
      <c r="CF1380" s="22"/>
      <c r="CG1380" s="22"/>
      <c r="CH1380" s="22"/>
      <c r="CI1380" s="22"/>
      <c r="CJ1380" s="22"/>
      <c r="CK1380" s="22"/>
      <c r="CL1380" s="22"/>
      <c r="CM1380" s="22"/>
      <c r="CN1380" s="22"/>
      <c r="CO1380" s="22"/>
    </row>
    <row r="1381" spans="1:93" s="2" customFormat="1" x14ac:dyDescent="0.3">
      <c r="A1381" s="73" t="s">
        <v>240</v>
      </c>
      <c r="B1381" s="73" t="s">
        <v>338</v>
      </c>
      <c r="C1381" s="75" t="s">
        <v>0</v>
      </c>
      <c r="D1381" s="75" t="s">
        <v>84</v>
      </c>
      <c r="E1381" s="73"/>
      <c r="F1381" s="73" t="s">
        <v>77</v>
      </c>
      <c r="G1381" s="73" t="s">
        <v>405</v>
      </c>
      <c r="H1381" s="73" t="s">
        <v>405</v>
      </c>
      <c r="I1381" s="73" t="s">
        <v>468</v>
      </c>
      <c r="J1381" s="73" t="str">
        <f t="shared" si="21"/>
        <v>Average (up to 3.5 tonnes) km</v>
      </c>
      <c r="K1381" s="28">
        <v>8.4000000000000003E-4</v>
      </c>
      <c r="L1381" s="48"/>
      <c r="M1381" s="22"/>
      <c r="N1381" s="22"/>
      <c r="O1381" s="22"/>
      <c r="P1381" s="22"/>
      <c r="Q1381" s="22"/>
      <c r="R1381" s="22"/>
      <c r="S1381" s="22"/>
      <c r="T1381" s="2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c r="BA1381" s="22"/>
      <c r="BB1381" s="22"/>
      <c r="BC1381" s="22"/>
      <c r="BD1381" s="22"/>
      <c r="BE1381" s="22"/>
      <c r="BF1381" s="22"/>
      <c r="BG1381" s="22"/>
      <c r="BH1381" s="22"/>
      <c r="BI1381" s="22"/>
      <c r="BJ1381" s="22"/>
      <c r="BK1381" s="22"/>
      <c r="BL1381" s="22"/>
      <c r="BM1381" s="22"/>
      <c r="BN1381" s="22"/>
      <c r="BO1381" s="22"/>
      <c r="BP1381" s="22"/>
      <c r="BQ1381" s="22"/>
      <c r="BR1381" s="22"/>
      <c r="BS1381" s="22"/>
      <c r="BT1381" s="22"/>
      <c r="BU1381" s="22"/>
      <c r="BV1381" s="22"/>
      <c r="BW1381" s="22"/>
      <c r="BX1381" s="22"/>
      <c r="BY1381" s="22"/>
      <c r="BZ1381" s="22"/>
      <c r="CA1381" s="22"/>
      <c r="CB1381" s="22"/>
      <c r="CC1381" s="22"/>
      <c r="CD1381" s="22"/>
      <c r="CE1381" s="22"/>
      <c r="CF1381" s="22"/>
      <c r="CG1381" s="22"/>
      <c r="CH1381" s="22"/>
      <c r="CI1381" s="22"/>
      <c r="CJ1381" s="22"/>
      <c r="CK1381" s="22"/>
      <c r="CL1381" s="22"/>
      <c r="CM1381" s="22"/>
      <c r="CN1381" s="22"/>
      <c r="CO1381" s="22"/>
    </row>
    <row r="1382" spans="1:93" s="2" customFormat="1" x14ac:dyDescent="0.3">
      <c r="A1382" s="73" t="s">
        <v>240</v>
      </c>
      <c r="B1382" s="73" t="s">
        <v>338</v>
      </c>
      <c r="C1382" s="75" t="s">
        <v>0</v>
      </c>
      <c r="D1382" s="75" t="s">
        <v>84</v>
      </c>
      <c r="E1382" s="73"/>
      <c r="F1382" s="73" t="s">
        <v>77</v>
      </c>
      <c r="G1382" s="73" t="s">
        <v>156</v>
      </c>
      <c r="H1382" s="73" t="s">
        <v>156</v>
      </c>
      <c r="I1382" s="73" t="s">
        <v>465</v>
      </c>
      <c r="J1382" s="73" t="str">
        <f t="shared" si="21"/>
        <v>Average (up to 3.5 tonnes) miles</v>
      </c>
      <c r="K1382" s="28">
        <v>0.39879999999999999</v>
      </c>
      <c r="L1382" s="48"/>
      <c r="M1382" s="22"/>
      <c r="N1382" s="22"/>
      <c r="O1382" s="22"/>
      <c r="P1382" s="22"/>
      <c r="Q1382" s="22"/>
      <c r="R1382" s="22"/>
      <c r="S1382" s="22"/>
      <c r="T1382" s="2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c r="CA1382" s="22"/>
      <c r="CB1382" s="22"/>
      <c r="CC1382" s="22"/>
      <c r="CD1382" s="22"/>
      <c r="CE1382" s="22"/>
      <c r="CF1382" s="22"/>
      <c r="CG1382" s="22"/>
      <c r="CH1382" s="22"/>
      <c r="CI1382" s="22"/>
      <c r="CJ1382" s="22"/>
      <c r="CK1382" s="22"/>
      <c r="CL1382" s="22"/>
      <c r="CM1382" s="22"/>
      <c r="CN1382" s="22"/>
      <c r="CO1382" s="22"/>
    </row>
    <row r="1383" spans="1:93" s="2" customFormat="1" x14ac:dyDescent="0.3">
      <c r="A1383" s="73" t="s">
        <v>240</v>
      </c>
      <c r="B1383" s="73" t="s">
        <v>338</v>
      </c>
      <c r="C1383" s="75" t="s">
        <v>0</v>
      </c>
      <c r="D1383" s="75" t="s">
        <v>84</v>
      </c>
      <c r="E1383" s="73"/>
      <c r="F1383" s="73" t="s">
        <v>77</v>
      </c>
      <c r="G1383" s="73" t="s">
        <v>156</v>
      </c>
      <c r="H1383" s="73" t="s">
        <v>156</v>
      </c>
      <c r="I1383" s="73" t="s">
        <v>466</v>
      </c>
      <c r="J1383" s="73" t="str">
        <f t="shared" si="21"/>
        <v>Average (up to 3.5 tonnes) miles</v>
      </c>
      <c r="K1383" s="28">
        <v>2.0400000000000001E-3</v>
      </c>
      <c r="L1383" s="48"/>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c r="BW1383" s="22"/>
      <c r="BX1383" s="22"/>
      <c r="BY1383" s="22"/>
      <c r="BZ1383" s="22"/>
      <c r="CA1383" s="22"/>
      <c r="CB1383" s="22"/>
      <c r="CC1383" s="22"/>
      <c r="CD1383" s="22"/>
      <c r="CE1383" s="22"/>
      <c r="CF1383" s="22"/>
      <c r="CG1383" s="22"/>
      <c r="CH1383" s="22"/>
      <c r="CI1383" s="22"/>
      <c r="CJ1383" s="22"/>
      <c r="CK1383" s="22"/>
      <c r="CL1383" s="22"/>
      <c r="CM1383" s="22"/>
      <c r="CN1383" s="22"/>
      <c r="CO1383" s="22"/>
    </row>
    <row r="1384" spans="1:93" s="2" customFormat="1" x14ac:dyDescent="0.3">
      <c r="A1384" s="73" t="s">
        <v>240</v>
      </c>
      <c r="B1384" s="73" t="s">
        <v>338</v>
      </c>
      <c r="C1384" s="75" t="s">
        <v>0</v>
      </c>
      <c r="D1384" s="75" t="s">
        <v>84</v>
      </c>
      <c r="E1384" s="73"/>
      <c r="F1384" s="73" t="s">
        <v>77</v>
      </c>
      <c r="G1384" s="73" t="s">
        <v>156</v>
      </c>
      <c r="H1384" s="73" t="s">
        <v>156</v>
      </c>
      <c r="I1384" s="73" t="s">
        <v>467</v>
      </c>
      <c r="J1384" s="73" t="str">
        <f t="shared" si="21"/>
        <v>Average (up to 3.5 tonnes) miles</v>
      </c>
      <c r="K1384" s="28">
        <v>0.39541999999999999</v>
      </c>
      <c r="L1384" s="48"/>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c r="CA1384" s="22"/>
      <c r="CB1384" s="22"/>
      <c r="CC1384" s="22"/>
      <c r="CD1384" s="22"/>
      <c r="CE1384" s="22"/>
      <c r="CF1384" s="22"/>
      <c r="CG1384" s="22"/>
      <c r="CH1384" s="22"/>
      <c r="CI1384" s="22"/>
      <c r="CJ1384" s="22"/>
      <c r="CK1384" s="22"/>
      <c r="CL1384" s="22"/>
      <c r="CM1384" s="22"/>
      <c r="CN1384" s="22"/>
      <c r="CO1384" s="22"/>
    </row>
    <row r="1385" spans="1:93" s="2" customFormat="1" x14ac:dyDescent="0.3">
      <c r="A1385" s="73" t="s">
        <v>240</v>
      </c>
      <c r="B1385" s="73" t="s">
        <v>338</v>
      </c>
      <c r="C1385" s="75" t="s">
        <v>0</v>
      </c>
      <c r="D1385" s="75" t="s">
        <v>84</v>
      </c>
      <c r="E1385" s="73"/>
      <c r="F1385" s="73" t="s">
        <v>77</v>
      </c>
      <c r="G1385" s="73" t="s">
        <v>156</v>
      </c>
      <c r="H1385" s="73" t="s">
        <v>156</v>
      </c>
      <c r="I1385" s="73" t="s">
        <v>468</v>
      </c>
      <c r="J1385" s="73" t="str">
        <f t="shared" si="21"/>
        <v>Average (up to 3.5 tonnes) miles</v>
      </c>
      <c r="K1385" s="28">
        <v>1.3500000000000001E-3</v>
      </c>
      <c r="L1385" s="48"/>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22"/>
      <c r="BA1385" s="22"/>
      <c r="BB1385" s="22"/>
      <c r="BC1385" s="22"/>
      <c r="BD1385" s="22"/>
      <c r="BE1385" s="22"/>
      <c r="BF1385" s="22"/>
      <c r="BG1385" s="22"/>
      <c r="BH1385" s="22"/>
      <c r="BI1385" s="22"/>
      <c r="BJ1385" s="22"/>
      <c r="BK1385" s="22"/>
      <c r="BL1385" s="22"/>
      <c r="BM1385" s="22"/>
      <c r="BN1385" s="22"/>
      <c r="BO1385" s="22"/>
      <c r="BP1385" s="22"/>
      <c r="BQ1385" s="22"/>
      <c r="BR1385" s="22"/>
      <c r="BS1385" s="22"/>
      <c r="BT1385" s="22"/>
      <c r="BU1385" s="22"/>
      <c r="BV1385" s="22"/>
      <c r="BW1385" s="22"/>
      <c r="BX1385" s="22"/>
      <c r="BY1385" s="22"/>
      <c r="BZ1385" s="22"/>
      <c r="CA1385" s="22"/>
      <c r="CB1385" s="22"/>
      <c r="CC1385" s="22"/>
      <c r="CD1385" s="22"/>
      <c r="CE1385" s="22"/>
      <c r="CF1385" s="22"/>
      <c r="CG1385" s="22"/>
      <c r="CH1385" s="22"/>
      <c r="CI1385" s="22"/>
      <c r="CJ1385" s="22"/>
      <c r="CK1385" s="22"/>
      <c r="CL1385" s="22"/>
      <c r="CM1385" s="22"/>
      <c r="CN1385" s="22"/>
      <c r="CO1385" s="22"/>
    </row>
    <row r="1386" spans="1:93" s="2" customFormat="1" x14ac:dyDescent="0.3">
      <c r="A1386" s="73" t="s">
        <v>240</v>
      </c>
      <c r="B1386" s="73" t="s">
        <v>338</v>
      </c>
      <c r="C1386" s="75" t="s">
        <v>0</v>
      </c>
      <c r="D1386" s="75" t="s">
        <v>84</v>
      </c>
      <c r="E1386" s="73"/>
      <c r="F1386" s="73" t="s">
        <v>316</v>
      </c>
      <c r="G1386" s="73" t="s">
        <v>405</v>
      </c>
      <c r="H1386" s="73" t="s">
        <v>405</v>
      </c>
      <c r="I1386" s="73" t="s">
        <v>465</v>
      </c>
      <c r="J1386" s="73" t="str">
        <f t="shared" si="21"/>
        <v>Average (up to 3.5 tonnes) km</v>
      </c>
      <c r="K1386" s="28">
        <v>0.27244000000000002</v>
      </c>
      <c r="L1386" s="48"/>
      <c r="M1386" s="22"/>
      <c r="N1386" s="22"/>
      <c r="O1386" s="22"/>
      <c r="P1386" s="22"/>
      <c r="Q1386" s="22"/>
      <c r="R1386" s="22"/>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22"/>
      <c r="BA1386" s="22"/>
      <c r="BB1386" s="22"/>
      <c r="BC1386" s="22"/>
      <c r="BD1386" s="22"/>
      <c r="BE1386" s="22"/>
      <c r="BF1386" s="22"/>
      <c r="BG1386" s="22"/>
      <c r="BH1386" s="22"/>
      <c r="BI1386" s="22"/>
      <c r="BJ1386" s="22"/>
      <c r="BK1386" s="22"/>
      <c r="BL1386" s="22"/>
      <c r="BM1386" s="22"/>
      <c r="BN1386" s="22"/>
      <c r="BO1386" s="22"/>
      <c r="BP1386" s="22"/>
      <c r="BQ1386" s="22"/>
      <c r="BR1386" s="22"/>
      <c r="BS1386" s="22"/>
      <c r="BT1386" s="22"/>
      <c r="BU1386" s="22"/>
      <c r="BV1386" s="22"/>
      <c r="BW1386" s="22"/>
      <c r="BX1386" s="22"/>
      <c r="BY1386" s="22"/>
      <c r="BZ1386" s="22"/>
      <c r="CA1386" s="22"/>
      <c r="CB1386" s="22"/>
      <c r="CC1386" s="22"/>
      <c r="CD1386" s="22"/>
      <c r="CE1386" s="22"/>
      <c r="CF1386" s="22"/>
      <c r="CG1386" s="22"/>
      <c r="CH1386" s="22"/>
      <c r="CI1386" s="22"/>
      <c r="CJ1386" s="22"/>
      <c r="CK1386" s="22"/>
      <c r="CL1386" s="22"/>
      <c r="CM1386" s="22"/>
      <c r="CN1386" s="22"/>
      <c r="CO1386" s="22"/>
    </row>
    <row r="1387" spans="1:93" s="2" customFormat="1" x14ac:dyDescent="0.3">
      <c r="A1387" s="73" t="s">
        <v>240</v>
      </c>
      <c r="B1387" s="73" t="s">
        <v>338</v>
      </c>
      <c r="C1387" s="75" t="s">
        <v>0</v>
      </c>
      <c r="D1387" s="75" t="s">
        <v>84</v>
      </c>
      <c r="E1387" s="73"/>
      <c r="F1387" s="73" t="s">
        <v>316</v>
      </c>
      <c r="G1387" s="73" t="s">
        <v>405</v>
      </c>
      <c r="H1387" s="73" t="s">
        <v>405</v>
      </c>
      <c r="I1387" s="73" t="s">
        <v>466</v>
      </c>
      <c r="J1387" s="73" t="str">
        <f t="shared" si="21"/>
        <v>Average (up to 3.5 tonnes) km</v>
      </c>
      <c r="K1387" s="28">
        <v>4.0000000000000003E-5</v>
      </c>
      <c r="L1387" s="48"/>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22"/>
      <c r="BA1387" s="22"/>
      <c r="BB1387" s="22"/>
      <c r="BC1387" s="22"/>
      <c r="BD1387" s="22"/>
      <c r="BE1387" s="22"/>
      <c r="BF1387" s="22"/>
      <c r="BG1387" s="22"/>
      <c r="BH1387" s="22"/>
      <c r="BI1387" s="22"/>
      <c r="BJ1387" s="22"/>
      <c r="BK1387" s="22"/>
      <c r="BL1387" s="22"/>
      <c r="BM1387" s="22"/>
      <c r="BN1387" s="22"/>
      <c r="BO1387" s="22"/>
      <c r="BP1387" s="22"/>
      <c r="BQ1387" s="22"/>
      <c r="BR1387" s="22"/>
      <c r="BS1387" s="22"/>
      <c r="BT1387" s="22"/>
      <c r="BU1387" s="22"/>
      <c r="BV1387" s="22"/>
      <c r="BW1387" s="22"/>
      <c r="BX1387" s="22"/>
      <c r="BY1387" s="22"/>
      <c r="BZ1387" s="22"/>
      <c r="CA1387" s="22"/>
      <c r="CB1387" s="22"/>
      <c r="CC1387" s="22"/>
      <c r="CD1387" s="22"/>
      <c r="CE1387" s="22"/>
      <c r="CF1387" s="22"/>
      <c r="CG1387" s="22"/>
      <c r="CH1387" s="22"/>
      <c r="CI1387" s="22"/>
      <c r="CJ1387" s="22"/>
      <c r="CK1387" s="22"/>
      <c r="CL1387" s="22"/>
      <c r="CM1387" s="22"/>
      <c r="CN1387" s="22"/>
      <c r="CO1387" s="22"/>
    </row>
    <row r="1388" spans="1:93" s="2" customFormat="1" x14ac:dyDescent="0.3">
      <c r="A1388" s="73" t="s">
        <v>240</v>
      </c>
      <c r="B1388" s="73" t="s">
        <v>338</v>
      </c>
      <c r="C1388" s="75" t="s">
        <v>0</v>
      </c>
      <c r="D1388" s="75" t="s">
        <v>84</v>
      </c>
      <c r="E1388" s="73"/>
      <c r="F1388" s="73" t="s">
        <v>316</v>
      </c>
      <c r="G1388" s="73" t="s">
        <v>405</v>
      </c>
      <c r="H1388" s="73" t="s">
        <v>405</v>
      </c>
      <c r="I1388" s="73" t="s">
        <v>467</v>
      </c>
      <c r="J1388" s="73" t="str">
        <f t="shared" si="21"/>
        <v>Average (up to 3.5 tonnes) km</v>
      </c>
      <c r="K1388" s="28">
        <v>0.27156000000000002</v>
      </c>
      <c r="L1388" s="48"/>
      <c r="M1388" s="22"/>
      <c r="N1388" s="22"/>
      <c r="O1388" s="22"/>
      <c r="P1388" s="22"/>
      <c r="Q1388" s="22"/>
      <c r="R1388" s="22"/>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c r="BA1388" s="22"/>
      <c r="BB1388" s="22"/>
      <c r="BC1388" s="22"/>
      <c r="BD1388" s="22"/>
      <c r="BE1388" s="22"/>
      <c r="BF1388" s="22"/>
      <c r="BG1388" s="22"/>
      <c r="BH1388" s="22"/>
      <c r="BI1388" s="22"/>
      <c r="BJ1388" s="22"/>
      <c r="BK1388" s="22"/>
      <c r="BL1388" s="22"/>
      <c r="BM1388" s="22"/>
      <c r="BN1388" s="22"/>
      <c r="BO1388" s="22"/>
      <c r="BP1388" s="22"/>
      <c r="BQ1388" s="22"/>
      <c r="BR1388" s="22"/>
      <c r="BS1388" s="22"/>
      <c r="BT1388" s="22"/>
      <c r="BU1388" s="22"/>
      <c r="BV1388" s="22"/>
      <c r="BW1388" s="22"/>
      <c r="BX1388" s="22"/>
      <c r="BY1388" s="22"/>
      <c r="BZ1388" s="22"/>
      <c r="CA1388" s="22"/>
      <c r="CB1388" s="22"/>
      <c r="CC1388" s="22"/>
      <c r="CD1388" s="22"/>
      <c r="CE1388" s="22"/>
      <c r="CF1388" s="22"/>
      <c r="CG1388" s="22"/>
      <c r="CH1388" s="22"/>
      <c r="CI1388" s="22"/>
      <c r="CJ1388" s="22"/>
      <c r="CK1388" s="22"/>
      <c r="CL1388" s="22"/>
      <c r="CM1388" s="22"/>
      <c r="CN1388" s="22"/>
      <c r="CO1388" s="22"/>
    </row>
    <row r="1389" spans="1:93" s="2" customFormat="1" x14ac:dyDescent="0.3">
      <c r="A1389" s="73" t="s">
        <v>240</v>
      </c>
      <c r="B1389" s="73" t="s">
        <v>338</v>
      </c>
      <c r="C1389" s="75" t="s">
        <v>0</v>
      </c>
      <c r="D1389" s="75" t="s">
        <v>84</v>
      </c>
      <c r="E1389" s="73"/>
      <c r="F1389" s="73" t="s">
        <v>316</v>
      </c>
      <c r="G1389" s="73" t="s">
        <v>405</v>
      </c>
      <c r="H1389" s="73" t="s">
        <v>405</v>
      </c>
      <c r="I1389" s="73" t="s">
        <v>468</v>
      </c>
      <c r="J1389" s="73" t="str">
        <f t="shared" si="21"/>
        <v>Average (up to 3.5 tonnes) km</v>
      </c>
      <c r="K1389" s="28">
        <v>8.4000000000000003E-4</v>
      </c>
      <c r="L1389" s="48"/>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c r="CA1389" s="22"/>
      <c r="CB1389" s="22"/>
      <c r="CC1389" s="22"/>
      <c r="CD1389" s="22"/>
      <c r="CE1389" s="22"/>
      <c r="CF1389" s="22"/>
      <c r="CG1389" s="22"/>
      <c r="CH1389" s="22"/>
      <c r="CI1389" s="22"/>
      <c r="CJ1389" s="22"/>
      <c r="CK1389" s="22"/>
      <c r="CL1389" s="22"/>
      <c r="CM1389" s="22"/>
      <c r="CN1389" s="22"/>
      <c r="CO1389" s="22"/>
    </row>
    <row r="1390" spans="1:93" s="2" customFormat="1" x14ac:dyDescent="0.3">
      <c r="A1390" s="73" t="s">
        <v>240</v>
      </c>
      <c r="B1390" s="73" t="s">
        <v>338</v>
      </c>
      <c r="C1390" s="75" t="s">
        <v>0</v>
      </c>
      <c r="D1390" s="75" t="s">
        <v>84</v>
      </c>
      <c r="E1390" s="73"/>
      <c r="F1390" s="73" t="s">
        <v>316</v>
      </c>
      <c r="G1390" s="73" t="s">
        <v>156</v>
      </c>
      <c r="H1390" s="73" t="s">
        <v>156</v>
      </c>
      <c r="I1390" s="73" t="s">
        <v>465</v>
      </c>
      <c r="J1390" s="73" t="str">
        <f t="shared" si="21"/>
        <v>Average (up to 3.5 tonnes) miles</v>
      </c>
      <c r="K1390" s="28">
        <v>0.43845000000000001</v>
      </c>
      <c r="L1390" s="48"/>
      <c r="M1390" s="22"/>
      <c r="N1390" s="22"/>
      <c r="O1390" s="22"/>
      <c r="P1390" s="22"/>
      <c r="Q1390" s="22"/>
      <c r="R1390" s="22"/>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c r="BA1390" s="22"/>
      <c r="BB1390" s="22"/>
      <c r="BC1390" s="22"/>
      <c r="BD1390" s="22"/>
      <c r="BE1390" s="22"/>
      <c r="BF1390" s="22"/>
      <c r="BG1390" s="22"/>
      <c r="BH1390" s="22"/>
      <c r="BI1390" s="22"/>
      <c r="BJ1390" s="22"/>
      <c r="BK1390" s="22"/>
      <c r="BL1390" s="22"/>
      <c r="BM1390" s="22"/>
      <c r="BN1390" s="22"/>
      <c r="BO1390" s="22"/>
      <c r="BP1390" s="22"/>
      <c r="BQ1390" s="22"/>
      <c r="BR1390" s="22"/>
      <c r="BS1390" s="22"/>
      <c r="BT1390" s="22"/>
      <c r="BU1390" s="22"/>
      <c r="BV1390" s="22"/>
      <c r="BW1390" s="22"/>
      <c r="BX1390" s="22"/>
      <c r="BY1390" s="22"/>
      <c r="BZ1390" s="22"/>
      <c r="CA1390" s="22"/>
      <c r="CB1390" s="22"/>
      <c r="CC1390" s="22"/>
      <c r="CD1390" s="22"/>
      <c r="CE1390" s="22"/>
      <c r="CF1390" s="22"/>
      <c r="CG1390" s="22"/>
      <c r="CH1390" s="22"/>
      <c r="CI1390" s="22"/>
      <c r="CJ1390" s="22"/>
      <c r="CK1390" s="22"/>
      <c r="CL1390" s="22"/>
      <c r="CM1390" s="22"/>
      <c r="CN1390" s="22"/>
      <c r="CO1390" s="22"/>
    </row>
    <row r="1391" spans="1:93" s="2" customFormat="1" x14ac:dyDescent="0.3">
      <c r="A1391" s="73" t="s">
        <v>240</v>
      </c>
      <c r="B1391" s="73" t="s">
        <v>338</v>
      </c>
      <c r="C1391" s="75" t="s">
        <v>0</v>
      </c>
      <c r="D1391" s="75" t="s">
        <v>84</v>
      </c>
      <c r="E1391" s="73"/>
      <c r="F1391" s="73" t="s">
        <v>316</v>
      </c>
      <c r="G1391" s="73" t="s">
        <v>156</v>
      </c>
      <c r="H1391" s="73" t="s">
        <v>156</v>
      </c>
      <c r="I1391" s="73" t="s">
        <v>466</v>
      </c>
      <c r="J1391" s="73" t="str">
        <f t="shared" si="21"/>
        <v>Average (up to 3.5 tonnes) miles</v>
      </c>
      <c r="K1391" s="28">
        <v>6.0000000000000002E-5</v>
      </c>
      <c r="L1391" s="48"/>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22"/>
      <c r="AU1391" s="22"/>
      <c r="AV1391" s="22"/>
      <c r="AW1391" s="22"/>
      <c r="AX1391" s="22"/>
      <c r="AY1391" s="22"/>
      <c r="AZ1391" s="22"/>
      <c r="BA1391" s="22"/>
      <c r="BB1391" s="22"/>
      <c r="BC1391" s="22"/>
      <c r="BD1391" s="22"/>
      <c r="BE1391" s="22"/>
      <c r="BF1391" s="22"/>
      <c r="BG1391" s="22"/>
      <c r="BH1391" s="22"/>
      <c r="BI1391" s="22"/>
      <c r="BJ1391" s="22"/>
      <c r="BK1391" s="22"/>
      <c r="BL1391" s="22"/>
      <c r="BM1391" s="22"/>
      <c r="BN1391" s="22"/>
      <c r="BO1391" s="22"/>
      <c r="BP1391" s="22"/>
      <c r="BQ1391" s="22"/>
      <c r="BR1391" s="22"/>
      <c r="BS1391" s="22"/>
      <c r="BT1391" s="22"/>
      <c r="BU1391" s="22"/>
      <c r="BV1391" s="22"/>
      <c r="BW1391" s="22"/>
      <c r="BX1391" s="22"/>
      <c r="BY1391" s="22"/>
      <c r="BZ1391" s="22"/>
      <c r="CA1391" s="22"/>
      <c r="CB1391" s="22"/>
      <c r="CC1391" s="22"/>
      <c r="CD1391" s="22"/>
      <c r="CE1391" s="22"/>
      <c r="CF1391" s="22"/>
      <c r="CG1391" s="22"/>
      <c r="CH1391" s="22"/>
      <c r="CI1391" s="22"/>
      <c r="CJ1391" s="22"/>
      <c r="CK1391" s="22"/>
      <c r="CL1391" s="22"/>
      <c r="CM1391" s="22"/>
      <c r="CN1391" s="22"/>
      <c r="CO1391" s="22"/>
    </row>
    <row r="1392" spans="1:93" s="2" customFormat="1" x14ac:dyDescent="0.3">
      <c r="A1392" s="73" t="s">
        <v>240</v>
      </c>
      <c r="B1392" s="73" t="s">
        <v>338</v>
      </c>
      <c r="C1392" s="75" t="s">
        <v>0</v>
      </c>
      <c r="D1392" s="75" t="s">
        <v>84</v>
      </c>
      <c r="E1392" s="73"/>
      <c r="F1392" s="73" t="s">
        <v>316</v>
      </c>
      <c r="G1392" s="73" t="s">
        <v>156</v>
      </c>
      <c r="H1392" s="73" t="s">
        <v>156</v>
      </c>
      <c r="I1392" s="73" t="s">
        <v>467</v>
      </c>
      <c r="J1392" s="73" t="str">
        <f t="shared" si="21"/>
        <v>Average (up to 3.5 tonnes) miles</v>
      </c>
      <c r="K1392" s="28">
        <v>0.43703999999999998</v>
      </c>
      <c r="L1392" s="48"/>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c r="AS1392" s="22"/>
      <c r="AT1392" s="22"/>
      <c r="AU1392" s="22"/>
      <c r="AV1392" s="22"/>
      <c r="AW1392" s="22"/>
      <c r="AX1392" s="22"/>
      <c r="AY1392" s="22"/>
      <c r="AZ1392" s="22"/>
      <c r="BA1392" s="22"/>
      <c r="BB1392" s="22"/>
      <c r="BC1392" s="22"/>
      <c r="BD1392" s="22"/>
      <c r="BE1392" s="22"/>
      <c r="BF1392" s="22"/>
      <c r="BG1392" s="22"/>
      <c r="BH1392" s="22"/>
      <c r="BI1392" s="22"/>
      <c r="BJ1392" s="22"/>
      <c r="BK1392" s="22"/>
      <c r="BL1392" s="22"/>
      <c r="BM1392" s="22"/>
      <c r="BN1392" s="22"/>
      <c r="BO1392" s="22"/>
      <c r="BP1392" s="22"/>
      <c r="BQ1392" s="22"/>
      <c r="BR1392" s="22"/>
      <c r="BS1392" s="22"/>
      <c r="BT1392" s="22"/>
      <c r="BU1392" s="22"/>
      <c r="BV1392" s="22"/>
      <c r="BW1392" s="22"/>
      <c r="BX1392" s="22"/>
      <c r="BY1392" s="22"/>
      <c r="BZ1392" s="22"/>
      <c r="CA1392" s="22"/>
      <c r="CB1392" s="22"/>
      <c r="CC1392" s="22"/>
      <c r="CD1392" s="22"/>
      <c r="CE1392" s="22"/>
      <c r="CF1392" s="22"/>
      <c r="CG1392" s="22"/>
      <c r="CH1392" s="22"/>
      <c r="CI1392" s="22"/>
      <c r="CJ1392" s="22"/>
      <c r="CK1392" s="22"/>
      <c r="CL1392" s="22"/>
      <c r="CM1392" s="22"/>
      <c r="CN1392" s="22"/>
      <c r="CO1392" s="22"/>
    </row>
    <row r="1393" spans="1:93" s="2" customFormat="1" x14ac:dyDescent="0.3">
      <c r="A1393" s="73" t="s">
        <v>240</v>
      </c>
      <c r="B1393" s="73" t="s">
        <v>338</v>
      </c>
      <c r="C1393" s="75" t="s">
        <v>0</v>
      </c>
      <c r="D1393" s="75" t="s">
        <v>84</v>
      </c>
      <c r="E1393" s="73"/>
      <c r="F1393" s="73" t="s">
        <v>316</v>
      </c>
      <c r="G1393" s="73" t="s">
        <v>156</v>
      </c>
      <c r="H1393" s="73" t="s">
        <v>156</v>
      </c>
      <c r="I1393" s="73" t="s">
        <v>468</v>
      </c>
      <c r="J1393" s="73" t="str">
        <f t="shared" si="21"/>
        <v>Average (up to 3.5 tonnes) miles</v>
      </c>
      <c r="K1393" s="28">
        <v>1.3500000000000001E-3</v>
      </c>
      <c r="L1393" s="48"/>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c r="BA1393" s="22"/>
      <c r="BB1393" s="22"/>
      <c r="BC1393" s="22"/>
      <c r="BD1393" s="22"/>
      <c r="BE1393" s="22"/>
      <c r="BF1393" s="22"/>
      <c r="BG1393" s="22"/>
      <c r="BH1393" s="22"/>
      <c r="BI1393" s="22"/>
      <c r="BJ1393" s="22"/>
      <c r="BK1393" s="22"/>
      <c r="BL1393" s="22"/>
      <c r="BM1393" s="22"/>
      <c r="BN1393" s="22"/>
      <c r="BO1393" s="22"/>
      <c r="BP1393" s="22"/>
      <c r="BQ1393" s="22"/>
      <c r="BR1393" s="22"/>
      <c r="BS1393" s="22"/>
      <c r="BT1393" s="22"/>
      <c r="BU1393" s="22"/>
      <c r="BV1393" s="22"/>
      <c r="BW1393" s="22"/>
      <c r="BX1393" s="22"/>
      <c r="BY1393" s="22"/>
      <c r="BZ1393" s="22"/>
      <c r="CA1393" s="22"/>
      <c r="CB1393" s="22"/>
      <c r="CC1393" s="22"/>
      <c r="CD1393" s="22"/>
      <c r="CE1393" s="22"/>
      <c r="CF1393" s="22"/>
      <c r="CG1393" s="22"/>
      <c r="CH1393" s="22"/>
      <c r="CI1393" s="22"/>
      <c r="CJ1393" s="22"/>
      <c r="CK1393" s="22"/>
      <c r="CL1393" s="22"/>
      <c r="CM1393" s="22"/>
      <c r="CN1393" s="22"/>
      <c r="CO1393" s="22"/>
    </row>
    <row r="1394" spans="1:93" s="2" customFormat="1" x14ac:dyDescent="0.3">
      <c r="A1394" s="73" t="s">
        <v>240</v>
      </c>
      <c r="B1394" s="73" t="s">
        <v>338</v>
      </c>
      <c r="C1394" s="75" t="s">
        <v>0</v>
      </c>
      <c r="D1394" s="75" t="s">
        <v>84</v>
      </c>
      <c r="E1394" s="73"/>
      <c r="F1394" s="73" t="s">
        <v>375</v>
      </c>
      <c r="G1394" s="73" t="s">
        <v>405</v>
      </c>
      <c r="H1394" s="73" t="s">
        <v>405</v>
      </c>
      <c r="I1394" s="73" t="s">
        <v>465</v>
      </c>
      <c r="J1394" s="73" t="str">
        <f t="shared" si="21"/>
        <v>Average (up to 3.5 tonnes) km</v>
      </c>
      <c r="K1394" s="28">
        <v>0.25162000000000001</v>
      </c>
      <c r="L1394" s="48"/>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c r="BA1394" s="22"/>
      <c r="BB1394" s="22"/>
      <c r="BC1394" s="22"/>
      <c r="BD1394" s="22"/>
      <c r="BE1394" s="22"/>
      <c r="BF1394" s="22"/>
      <c r="BG1394" s="22"/>
      <c r="BH1394" s="22"/>
      <c r="BI1394" s="22"/>
      <c r="BJ1394" s="22"/>
      <c r="BK1394" s="22"/>
      <c r="BL1394" s="22"/>
      <c r="BM1394" s="22"/>
      <c r="BN1394" s="22"/>
      <c r="BO1394" s="22"/>
      <c r="BP1394" s="22"/>
      <c r="BQ1394" s="22"/>
      <c r="BR1394" s="22"/>
      <c r="BS1394" s="22"/>
      <c r="BT1394" s="22"/>
      <c r="BU1394" s="22"/>
      <c r="BV1394" s="22"/>
      <c r="BW1394" s="22"/>
      <c r="BX1394" s="22"/>
      <c r="BY1394" s="22"/>
      <c r="BZ1394" s="22"/>
      <c r="CA1394" s="22"/>
      <c r="CB1394" s="22"/>
      <c r="CC1394" s="22"/>
      <c r="CD1394" s="22"/>
      <c r="CE1394" s="22"/>
      <c r="CF1394" s="22"/>
      <c r="CG1394" s="22"/>
      <c r="CH1394" s="22"/>
      <c r="CI1394" s="22"/>
      <c r="CJ1394" s="22"/>
      <c r="CK1394" s="22"/>
      <c r="CL1394" s="22"/>
      <c r="CM1394" s="22"/>
      <c r="CN1394" s="22"/>
      <c r="CO1394" s="22"/>
    </row>
    <row r="1395" spans="1:93" s="2" customFormat="1" x14ac:dyDescent="0.3">
      <c r="A1395" s="73" t="s">
        <v>240</v>
      </c>
      <c r="B1395" s="73" t="s">
        <v>338</v>
      </c>
      <c r="C1395" s="75" t="s">
        <v>0</v>
      </c>
      <c r="D1395" s="75" t="s">
        <v>84</v>
      </c>
      <c r="E1395" s="73"/>
      <c r="F1395" s="73" t="s">
        <v>375</v>
      </c>
      <c r="G1395" s="73" t="s">
        <v>405</v>
      </c>
      <c r="H1395" s="73" t="s">
        <v>405</v>
      </c>
      <c r="I1395" s="73" t="s">
        <v>466</v>
      </c>
      <c r="J1395" s="73" t="str">
        <f t="shared" si="21"/>
        <v>Average (up to 3.5 tonnes) km</v>
      </c>
      <c r="K1395" s="28">
        <v>1.0000000000000001E-5</v>
      </c>
      <c r="L1395" s="48"/>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c r="BA1395" s="22"/>
      <c r="BB1395" s="22"/>
      <c r="BC1395" s="22"/>
      <c r="BD1395" s="22"/>
      <c r="BE1395" s="22"/>
      <c r="BF1395" s="22"/>
      <c r="BG1395" s="22"/>
      <c r="BH1395" s="22"/>
      <c r="BI1395" s="22"/>
      <c r="BJ1395" s="22"/>
      <c r="BK1395" s="22"/>
      <c r="BL1395" s="22"/>
      <c r="BM1395" s="22"/>
      <c r="BN1395" s="22"/>
      <c r="BO1395" s="22"/>
      <c r="BP1395" s="22"/>
      <c r="BQ1395" s="22"/>
      <c r="BR1395" s="22"/>
      <c r="BS1395" s="22"/>
      <c r="BT1395" s="22"/>
      <c r="BU1395" s="22"/>
      <c r="BV1395" s="22"/>
      <c r="BW1395" s="22"/>
      <c r="BX1395" s="22"/>
      <c r="BY1395" s="22"/>
      <c r="BZ1395" s="22"/>
      <c r="CA1395" s="22"/>
      <c r="CB1395" s="22"/>
      <c r="CC1395" s="22"/>
      <c r="CD1395" s="22"/>
      <c r="CE1395" s="22"/>
      <c r="CF1395" s="22"/>
      <c r="CG1395" s="22"/>
      <c r="CH1395" s="22"/>
      <c r="CI1395" s="22"/>
      <c r="CJ1395" s="22"/>
      <c r="CK1395" s="22"/>
      <c r="CL1395" s="22"/>
      <c r="CM1395" s="22"/>
      <c r="CN1395" s="22"/>
      <c r="CO1395" s="22"/>
    </row>
    <row r="1396" spans="1:93" s="2" customFormat="1" x14ac:dyDescent="0.3">
      <c r="A1396" s="73" t="s">
        <v>240</v>
      </c>
      <c r="B1396" s="73" t="s">
        <v>338</v>
      </c>
      <c r="C1396" s="75" t="s">
        <v>0</v>
      </c>
      <c r="D1396" s="75" t="s">
        <v>84</v>
      </c>
      <c r="E1396" s="73"/>
      <c r="F1396" s="73" t="s">
        <v>375</v>
      </c>
      <c r="G1396" s="73" t="s">
        <v>405</v>
      </c>
      <c r="H1396" s="73" t="s">
        <v>405</v>
      </c>
      <c r="I1396" s="73" t="s">
        <v>467</v>
      </c>
      <c r="J1396" s="73" t="str">
        <f t="shared" si="21"/>
        <v>Average (up to 3.5 tonnes) km</v>
      </c>
      <c r="K1396" s="28">
        <v>0.24979999999999999</v>
      </c>
      <c r="L1396" s="48"/>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c r="BA1396" s="22"/>
      <c r="BB1396" s="22"/>
      <c r="BC1396" s="22"/>
      <c r="BD1396" s="22"/>
      <c r="BE1396" s="22"/>
      <c r="BF1396" s="22"/>
      <c r="BG1396" s="22"/>
      <c r="BH1396" s="22"/>
      <c r="BI1396" s="22"/>
      <c r="BJ1396" s="22"/>
      <c r="BK1396" s="22"/>
      <c r="BL1396" s="22"/>
      <c r="BM1396" s="22"/>
      <c r="BN1396" s="22"/>
      <c r="BO1396" s="22"/>
      <c r="BP1396" s="22"/>
      <c r="BQ1396" s="22"/>
      <c r="BR1396" s="22"/>
      <c r="BS1396" s="22"/>
      <c r="BT1396" s="22"/>
      <c r="BU1396" s="22"/>
      <c r="BV1396" s="22"/>
      <c r="BW1396" s="22"/>
      <c r="BX1396" s="22"/>
      <c r="BY1396" s="22"/>
      <c r="BZ1396" s="22"/>
      <c r="CA1396" s="22"/>
      <c r="CB1396" s="22"/>
      <c r="CC1396" s="22"/>
      <c r="CD1396" s="22"/>
      <c r="CE1396" s="22"/>
      <c r="CF1396" s="22"/>
      <c r="CG1396" s="22"/>
      <c r="CH1396" s="22"/>
      <c r="CI1396" s="22"/>
      <c r="CJ1396" s="22"/>
      <c r="CK1396" s="22"/>
      <c r="CL1396" s="22"/>
      <c r="CM1396" s="22"/>
      <c r="CN1396" s="22"/>
      <c r="CO1396" s="22"/>
    </row>
    <row r="1397" spans="1:93" s="2" customFormat="1" x14ac:dyDescent="0.3">
      <c r="A1397" s="73" t="s">
        <v>240</v>
      </c>
      <c r="B1397" s="73" t="s">
        <v>338</v>
      </c>
      <c r="C1397" s="75" t="s">
        <v>0</v>
      </c>
      <c r="D1397" s="75" t="s">
        <v>84</v>
      </c>
      <c r="E1397" s="73"/>
      <c r="F1397" s="73" t="s">
        <v>375</v>
      </c>
      <c r="G1397" s="73" t="s">
        <v>405</v>
      </c>
      <c r="H1397" s="73" t="s">
        <v>405</v>
      </c>
      <c r="I1397" s="73" t="s">
        <v>468</v>
      </c>
      <c r="J1397" s="73" t="str">
        <f t="shared" si="21"/>
        <v>Average (up to 3.5 tonnes) km</v>
      </c>
      <c r="K1397" s="28">
        <v>1.8E-3</v>
      </c>
      <c r="L1397" s="48"/>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c r="CA1397" s="22"/>
      <c r="CB1397" s="22"/>
      <c r="CC1397" s="22"/>
      <c r="CD1397" s="22"/>
      <c r="CE1397" s="22"/>
      <c r="CF1397" s="22"/>
      <c r="CG1397" s="22"/>
      <c r="CH1397" s="22"/>
      <c r="CI1397" s="22"/>
      <c r="CJ1397" s="22"/>
      <c r="CK1397" s="22"/>
      <c r="CL1397" s="22"/>
      <c r="CM1397" s="22"/>
      <c r="CN1397" s="22"/>
      <c r="CO1397" s="22"/>
    </row>
    <row r="1398" spans="1:93" s="2" customFormat="1" x14ac:dyDescent="0.3">
      <c r="A1398" s="73" t="s">
        <v>240</v>
      </c>
      <c r="B1398" s="73" t="s">
        <v>338</v>
      </c>
      <c r="C1398" s="75" t="s">
        <v>0</v>
      </c>
      <c r="D1398" s="75" t="s">
        <v>84</v>
      </c>
      <c r="E1398" s="73"/>
      <c r="F1398" s="73" t="s">
        <v>375</v>
      </c>
      <c r="G1398" s="73" t="s">
        <v>156</v>
      </c>
      <c r="H1398" s="73" t="s">
        <v>156</v>
      </c>
      <c r="I1398" s="73" t="s">
        <v>465</v>
      </c>
      <c r="J1398" s="73" t="str">
        <f t="shared" si="21"/>
        <v>Average (up to 3.5 tonnes) miles</v>
      </c>
      <c r="K1398" s="28">
        <v>0.40494000000000002</v>
      </c>
      <c r="L1398" s="48"/>
      <c r="M1398" s="22"/>
      <c r="N1398" s="22"/>
      <c r="O1398" s="22"/>
      <c r="P1398" s="22"/>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c r="BA1398" s="22"/>
      <c r="BB1398" s="22"/>
      <c r="BC1398" s="22"/>
      <c r="BD1398" s="22"/>
      <c r="BE1398" s="22"/>
      <c r="BF1398" s="22"/>
      <c r="BG1398" s="22"/>
      <c r="BH1398" s="22"/>
      <c r="BI1398" s="22"/>
      <c r="BJ1398" s="22"/>
      <c r="BK1398" s="22"/>
      <c r="BL1398" s="22"/>
      <c r="BM1398" s="22"/>
      <c r="BN1398" s="22"/>
      <c r="BO1398" s="22"/>
      <c r="BP1398" s="22"/>
      <c r="BQ1398" s="22"/>
      <c r="BR1398" s="22"/>
      <c r="BS1398" s="22"/>
      <c r="BT1398" s="22"/>
      <c r="BU1398" s="22"/>
      <c r="BV1398" s="22"/>
      <c r="BW1398" s="22"/>
      <c r="BX1398" s="22"/>
      <c r="BY1398" s="22"/>
      <c r="BZ1398" s="22"/>
      <c r="CA1398" s="22"/>
      <c r="CB1398" s="22"/>
      <c r="CC1398" s="22"/>
      <c r="CD1398" s="22"/>
      <c r="CE1398" s="22"/>
      <c r="CF1398" s="22"/>
      <c r="CG1398" s="22"/>
      <c r="CH1398" s="22"/>
      <c r="CI1398" s="22"/>
      <c r="CJ1398" s="22"/>
      <c r="CK1398" s="22"/>
      <c r="CL1398" s="22"/>
      <c r="CM1398" s="22"/>
      <c r="CN1398" s="22"/>
      <c r="CO1398" s="22"/>
    </row>
    <row r="1399" spans="1:93" s="2" customFormat="1" x14ac:dyDescent="0.3">
      <c r="A1399" s="73" t="s">
        <v>240</v>
      </c>
      <c r="B1399" s="73" t="s">
        <v>338</v>
      </c>
      <c r="C1399" s="75" t="s">
        <v>0</v>
      </c>
      <c r="D1399" s="75" t="s">
        <v>84</v>
      </c>
      <c r="E1399" s="73"/>
      <c r="F1399" s="73" t="s">
        <v>375</v>
      </c>
      <c r="G1399" s="73" t="s">
        <v>156</v>
      </c>
      <c r="H1399" s="73" t="s">
        <v>156</v>
      </c>
      <c r="I1399" s="73" t="s">
        <v>466</v>
      </c>
      <c r="J1399" s="73" t="str">
        <f t="shared" si="21"/>
        <v>Average (up to 3.5 tonnes) miles</v>
      </c>
      <c r="K1399" s="28">
        <v>2.0000000000000002E-5</v>
      </c>
      <c r="L1399" s="48"/>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c r="CA1399" s="22"/>
      <c r="CB1399" s="22"/>
      <c r="CC1399" s="22"/>
      <c r="CD1399" s="22"/>
      <c r="CE1399" s="22"/>
      <c r="CF1399" s="22"/>
      <c r="CG1399" s="22"/>
      <c r="CH1399" s="22"/>
      <c r="CI1399" s="22"/>
      <c r="CJ1399" s="22"/>
      <c r="CK1399" s="22"/>
      <c r="CL1399" s="22"/>
      <c r="CM1399" s="22"/>
      <c r="CN1399" s="22"/>
      <c r="CO1399" s="22"/>
    </row>
    <row r="1400" spans="1:93" s="2" customFormat="1" x14ac:dyDescent="0.3">
      <c r="A1400" s="114" t="s">
        <v>240</v>
      </c>
      <c r="B1400" s="114" t="s">
        <v>338</v>
      </c>
      <c r="C1400" s="78" t="s">
        <v>0</v>
      </c>
      <c r="D1400" s="78" t="s">
        <v>84</v>
      </c>
      <c r="E1400" s="114"/>
      <c r="F1400" s="114" t="s">
        <v>375</v>
      </c>
      <c r="G1400" s="114" t="s">
        <v>156</v>
      </c>
      <c r="H1400" s="114" t="s">
        <v>156</v>
      </c>
      <c r="I1400" s="114" t="s">
        <v>467</v>
      </c>
      <c r="J1400" s="114" t="str">
        <f t="shared" si="21"/>
        <v>Average (up to 3.5 tonnes) miles</v>
      </c>
      <c r="K1400" s="28">
        <v>0.40200999999999998</v>
      </c>
      <c r="L1400" s="48"/>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c r="BA1400" s="22"/>
      <c r="BB1400" s="22"/>
      <c r="BC1400" s="22"/>
      <c r="BD1400" s="22"/>
      <c r="BE1400" s="22"/>
      <c r="BF1400" s="22"/>
      <c r="BG1400" s="22"/>
      <c r="BH1400" s="22"/>
      <c r="BI1400" s="22"/>
      <c r="BJ1400" s="22"/>
      <c r="BK1400" s="22"/>
      <c r="BL1400" s="22"/>
      <c r="BM1400" s="22"/>
      <c r="BN1400" s="22"/>
      <c r="BO1400" s="22"/>
      <c r="BP1400" s="22"/>
      <c r="BQ1400" s="22"/>
      <c r="BR1400" s="22"/>
      <c r="BS1400" s="22"/>
      <c r="BT1400" s="22"/>
      <c r="BU1400" s="22"/>
      <c r="BV1400" s="22"/>
      <c r="BW1400" s="22"/>
      <c r="BX1400" s="22"/>
      <c r="BY1400" s="22"/>
      <c r="BZ1400" s="22"/>
      <c r="CA1400" s="22"/>
      <c r="CB1400" s="22"/>
      <c r="CC1400" s="22"/>
      <c r="CD1400" s="22"/>
      <c r="CE1400" s="22"/>
      <c r="CF1400" s="22"/>
      <c r="CG1400" s="22"/>
      <c r="CH1400" s="22"/>
      <c r="CI1400" s="22"/>
      <c r="CJ1400" s="22"/>
      <c r="CK1400" s="22"/>
      <c r="CL1400" s="22"/>
      <c r="CM1400" s="22"/>
      <c r="CN1400" s="22"/>
      <c r="CO1400" s="22"/>
    </row>
    <row r="1401" spans="1:93" s="2" customFormat="1" x14ac:dyDescent="0.3">
      <c r="A1401" s="114" t="s">
        <v>240</v>
      </c>
      <c r="B1401" s="114" t="s">
        <v>338</v>
      </c>
      <c r="C1401" s="78" t="s">
        <v>0</v>
      </c>
      <c r="D1401" s="78" t="s">
        <v>84</v>
      </c>
      <c r="E1401" s="114"/>
      <c r="F1401" s="114" t="s">
        <v>375</v>
      </c>
      <c r="G1401" s="114" t="s">
        <v>156</v>
      </c>
      <c r="H1401" s="114" t="s">
        <v>156</v>
      </c>
      <c r="I1401" s="114" t="s">
        <v>468</v>
      </c>
      <c r="J1401" s="114" t="str">
        <f t="shared" si="21"/>
        <v>Average (up to 3.5 tonnes) miles</v>
      </c>
      <c r="K1401" s="28">
        <v>2.8999999999999998E-3</v>
      </c>
      <c r="L1401" s="138"/>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c r="BA1401" s="22"/>
      <c r="BB1401" s="22"/>
      <c r="BC1401" s="22"/>
      <c r="BD1401" s="22"/>
      <c r="BE1401" s="22"/>
      <c r="BF1401" s="22"/>
      <c r="BG1401" s="22"/>
      <c r="BH1401" s="22"/>
      <c r="BI1401" s="22"/>
      <c r="BJ1401" s="22"/>
      <c r="BK1401" s="22"/>
      <c r="BL1401" s="22"/>
      <c r="BM1401" s="22"/>
      <c r="BN1401" s="22"/>
      <c r="BO1401" s="22"/>
      <c r="BP1401" s="22"/>
      <c r="BQ1401" s="22"/>
      <c r="BR1401" s="22"/>
      <c r="BS1401" s="22"/>
      <c r="BT1401" s="22"/>
      <c r="BU1401" s="22"/>
      <c r="BV1401" s="22"/>
      <c r="BW1401" s="22"/>
      <c r="BX1401" s="22"/>
      <c r="BY1401" s="22"/>
      <c r="BZ1401" s="22"/>
      <c r="CA1401" s="22"/>
      <c r="CB1401" s="22"/>
      <c r="CC1401" s="22"/>
      <c r="CD1401" s="22"/>
      <c r="CE1401" s="22"/>
      <c r="CF1401" s="22"/>
      <c r="CG1401" s="22"/>
      <c r="CH1401" s="22"/>
      <c r="CI1401" s="22"/>
      <c r="CJ1401" s="22"/>
      <c r="CK1401" s="22"/>
      <c r="CL1401" s="22"/>
      <c r="CM1401" s="22"/>
      <c r="CN1401" s="22"/>
      <c r="CO1401" s="22"/>
    </row>
    <row r="1402" spans="1:93" x14ac:dyDescent="0.3">
      <c r="A1402" s="73" t="s">
        <v>240</v>
      </c>
      <c r="B1402" s="73" t="s">
        <v>338</v>
      </c>
      <c r="C1402" s="75" t="s">
        <v>0</v>
      </c>
      <c r="D1402" s="78" t="s">
        <v>84</v>
      </c>
      <c r="E1402" s="73"/>
      <c r="F1402" s="73" t="s">
        <v>490</v>
      </c>
      <c r="G1402" s="73" t="s">
        <v>405</v>
      </c>
      <c r="H1402" s="73" t="s">
        <v>405</v>
      </c>
      <c r="I1402" s="73" t="s">
        <v>465</v>
      </c>
      <c r="J1402" s="73" t="str">
        <f t="shared" si="21"/>
        <v>Average (up to 3.5 tonnes) km</v>
      </c>
      <c r="K1402" s="98" t="s">
        <v>493</v>
      </c>
    </row>
    <row r="1403" spans="1:93" x14ac:dyDescent="0.3">
      <c r="A1403" s="73" t="s">
        <v>240</v>
      </c>
      <c r="B1403" s="73" t="s">
        <v>338</v>
      </c>
      <c r="C1403" s="75" t="s">
        <v>0</v>
      </c>
      <c r="D1403" s="78" t="s">
        <v>84</v>
      </c>
      <c r="E1403" s="73"/>
      <c r="F1403" s="73" t="s">
        <v>490</v>
      </c>
      <c r="G1403" s="73" t="s">
        <v>405</v>
      </c>
      <c r="H1403" s="73" t="s">
        <v>405</v>
      </c>
      <c r="I1403" s="73" t="s">
        <v>466</v>
      </c>
      <c r="J1403" s="73" t="str">
        <f t="shared" si="21"/>
        <v>Average (up to 3.5 tonnes) km</v>
      </c>
      <c r="K1403" s="98" t="s">
        <v>493</v>
      </c>
    </row>
    <row r="1404" spans="1:93" x14ac:dyDescent="0.3">
      <c r="A1404" s="73" t="s">
        <v>240</v>
      </c>
      <c r="B1404" s="73" t="s">
        <v>338</v>
      </c>
      <c r="C1404" s="75" t="s">
        <v>0</v>
      </c>
      <c r="D1404" s="78" t="s">
        <v>84</v>
      </c>
      <c r="E1404" s="73"/>
      <c r="F1404" s="73" t="s">
        <v>490</v>
      </c>
      <c r="G1404" s="73" t="s">
        <v>405</v>
      </c>
      <c r="H1404" s="73" t="s">
        <v>405</v>
      </c>
      <c r="I1404" s="73" t="s">
        <v>467</v>
      </c>
      <c r="J1404" s="73" t="str">
        <f t="shared" si="21"/>
        <v>Average (up to 3.5 tonnes) km</v>
      </c>
      <c r="K1404" s="98" t="s">
        <v>493</v>
      </c>
    </row>
    <row r="1405" spans="1:93" x14ac:dyDescent="0.3">
      <c r="A1405" s="73" t="s">
        <v>240</v>
      </c>
      <c r="B1405" s="73" t="s">
        <v>338</v>
      </c>
      <c r="C1405" s="75" t="s">
        <v>0</v>
      </c>
      <c r="D1405" s="78" t="s">
        <v>84</v>
      </c>
      <c r="E1405" s="73"/>
      <c r="F1405" s="73" t="s">
        <v>490</v>
      </c>
      <c r="G1405" s="73" t="s">
        <v>405</v>
      </c>
      <c r="H1405" s="73" t="s">
        <v>405</v>
      </c>
      <c r="I1405" s="73" t="s">
        <v>468</v>
      </c>
      <c r="J1405" s="73" t="str">
        <f t="shared" si="21"/>
        <v>Average (up to 3.5 tonnes) km</v>
      </c>
      <c r="K1405" s="98" t="s">
        <v>493</v>
      </c>
    </row>
    <row r="1406" spans="1:93" x14ac:dyDescent="0.3">
      <c r="A1406" s="73" t="s">
        <v>240</v>
      </c>
      <c r="B1406" s="73" t="s">
        <v>338</v>
      </c>
      <c r="C1406" s="75" t="s">
        <v>0</v>
      </c>
      <c r="D1406" s="78" t="s">
        <v>84</v>
      </c>
      <c r="E1406" s="73"/>
      <c r="F1406" s="73" t="s">
        <v>490</v>
      </c>
      <c r="G1406" s="73" t="s">
        <v>156</v>
      </c>
      <c r="H1406" s="73" t="s">
        <v>156</v>
      </c>
      <c r="I1406" s="73" t="s">
        <v>465</v>
      </c>
      <c r="J1406" s="73" t="str">
        <f t="shared" si="21"/>
        <v>Average (up to 3.5 tonnes) miles</v>
      </c>
      <c r="K1406" s="98" t="s">
        <v>493</v>
      </c>
    </row>
    <row r="1407" spans="1:93" x14ac:dyDescent="0.3">
      <c r="A1407" s="73" t="s">
        <v>240</v>
      </c>
      <c r="B1407" s="73" t="s">
        <v>338</v>
      </c>
      <c r="C1407" s="75" t="s">
        <v>0</v>
      </c>
      <c r="D1407" s="78" t="s">
        <v>84</v>
      </c>
      <c r="E1407" s="73"/>
      <c r="F1407" s="73" t="s">
        <v>490</v>
      </c>
      <c r="G1407" s="73" t="s">
        <v>156</v>
      </c>
      <c r="H1407" s="73" t="s">
        <v>156</v>
      </c>
      <c r="I1407" s="73" t="s">
        <v>466</v>
      </c>
      <c r="J1407" s="73" t="str">
        <f t="shared" si="21"/>
        <v>Average (up to 3.5 tonnes) miles</v>
      </c>
      <c r="K1407" s="98" t="s">
        <v>493</v>
      </c>
    </row>
    <row r="1408" spans="1:93" x14ac:dyDescent="0.3">
      <c r="A1408" s="73" t="s">
        <v>240</v>
      </c>
      <c r="B1408" s="73" t="s">
        <v>338</v>
      </c>
      <c r="C1408" s="75" t="s">
        <v>0</v>
      </c>
      <c r="D1408" s="78" t="s">
        <v>84</v>
      </c>
      <c r="E1408" s="73"/>
      <c r="F1408" s="73" t="s">
        <v>490</v>
      </c>
      <c r="G1408" s="73" t="s">
        <v>156</v>
      </c>
      <c r="H1408" s="73" t="s">
        <v>156</v>
      </c>
      <c r="I1408" s="73" t="s">
        <v>467</v>
      </c>
      <c r="J1408" s="73" t="str">
        <f t="shared" si="21"/>
        <v>Average (up to 3.5 tonnes) miles</v>
      </c>
      <c r="K1408" s="98" t="s">
        <v>493</v>
      </c>
    </row>
    <row r="1409" spans="1:93" x14ac:dyDescent="0.3">
      <c r="A1409" s="73" t="s">
        <v>240</v>
      </c>
      <c r="B1409" s="73" t="s">
        <v>338</v>
      </c>
      <c r="C1409" s="75" t="s">
        <v>0</v>
      </c>
      <c r="D1409" s="78" t="s">
        <v>84</v>
      </c>
      <c r="E1409" s="73"/>
      <c r="F1409" s="73" t="s">
        <v>490</v>
      </c>
      <c r="G1409" s="73" t="s">
        <v>156</v>
      </c>
      <c r="H1409" s="73" t="s">
        <v>156</v>
      </c>
      <c r="I1409" s="73" t="s">
        <v>468</v>
      </c>
      <c r="J1409" s="73" t="str">
        <f t="shared" si="21"/>
        <v>Average (up to 3.5 tonnes) miles</v>
      </c>
      <c r="K1409" s="98" t="s">
        <v>493</v>
      </c>
    </row>
    <row r="1410" spans="1:93" x14ac:dyDescent="0.3">
      <c r="A1410" s="73" t="s">
        <v>240</v>
      </c>
      <c r="B1410" s="73" t="s">
        <v>338</v>
      </c>
      <c r="C1410" s="75" t="s">
        <v>0</v>
      </c>
      <c r="D1410" s="78" t="s">
        <v>84</v>
      </c>
      <c r="E1410" s="73"/>
      <c r="F1410" s="73" t="s">
        <v>491</v>
      </c>
      <c r="G1410" s="73" t="s">
        <v>405</v>
      </c>
      <c r="H1410" s="73" t="s">
        <v>405</v>
      </c>
      <c r="I1410" s="73" t="s">
        <v>465</v>
      </c>
      <c r="J1410" s="73" t="str">
        <f t="shared" si="21"/>
        <v>Average (up to 3.5 tonnes) km</v>
      </c>
      <c r="K1410" s="28">
        <v>0</v>
      </c>
    </row>
    <row r="1411" spans="1:93" x14ac:dyDescent="0.3">
      <c r="A1411" s="73" t="s">
        <v>240</v>
      </c>
      <c r="B1411" s="73" t="s">
        <v>338</v>
      </c>
      <c r="C1411" s="75" t="s">
        <v>0</v>
      </c>
      <c r="D1411" s="78" t="s">
        <v>84</v>
      </c>
      <c r="E1411" s="73"/>
      <c r="F1411" s="73" t="s">
        <v>491</v>
      </c>
      <c r="G1411" s="73" t="s">
        <v>405</v>
      </c>
      <c r="H1411" s="73" t="s">
        <v>405</v>
      </c>
      <c r="I1411" s="73" t="s">
        <v>466</v>
      </c>
      <c r="J1411" s="73" t="str">
        <f t="shared" si="21"/>
        <v>Average (up to 3.5 tonnes) km</v>
      </c>
      <c r="K1411" s="28">
        <v>0</v>
      </c>
    </row>
    <row r="1412" spans="1:93" x14ac:dyDescent="0.3">
      <c r="A1412" s="73" t="s">
        <v>240</v>
      </c>
      <c r="B1412" s="73" t="s">
        <v>338</v>
      </c>
      <c r="C1412" s="75" t="s">
        <v>0</v>
      </c>
      <c r="D1412" s="78" t="s">
        <v>84</v>
      </c>
      <c r="E1412" s="73"/>
      <c r="F1412" s="73" t="s">
        <v>491</v>
      </c>
      <c r="G1412" s="73" t="s">
        <v>405</v>
      </c>
      <c r="H1412" s="73" t="s">
        <v>405</v>
      </c>
      <c r="I1412" s="73" t="s">
        <v>467</v>
      </c>
      <c r="J1412" s="73" t="str">
        <f t="shared" si="21"/>
        <v>Average (up to 3.5 tonnes) km</v>
      </c>
      <c r="K1412" s="28">
        <v>0</v>
      </c>
    </row>
    <row r="1413" spans="1:93" x14ac:dyDescent="0.3">
      <c r="A1413" s="73" t="s">
        <v>240</v>
      </c>
      <c r="B1413" s="73" t="s">
        <v>338</v>
      </c>
      <c r="C1413" s="75" t="s">
        <v>0</v>
      </c>
      <c r="D1413" s="78" t="s">
        <v>84</v>
      </c>
      <c r="E1413" s="73"/>
      <c r="F1413" s="73" t="s">
        <v>491</v>
      </c>
      <c r="G1413" s="73" t="s">
        <v>405</v>
      </c>
      <c r="H1413" s="73" t="s">
        <v>405</v>
      </c>
      <c r="I1413" s="73" t="s">
        <v>468</v>
      </c>
      <c r="J1413" s="73" t="str">
        <f t="shared" si="21"/>
        <v>Average (up to 3.5 tonnes) km</v>
      </c>
      <c r="K1413" s="28">
        <v>0</v>
      </c>
    </row>
    <row r="1414" spans="1:93" x14ac:dyDescent="0.3">
      <c r="A1414" s="86" t="s">
        <v>240</v>
      </c>
      <c r="B1414" s="86" t="s">
        <v>338</v>
      </c>
      <c r="C1414" s="77" t="s">
        <v>0</v>
      </c>
      <c r="D1414" s="79" t="s">
        <v>84</v>
      </c>
      <c r="E1414" s="86"/>
      <c r="F1414" s="86" t="s">
        <v>491</v>
      </c>
      <c r="G1414" s="86" t="s">
        <v>156</v>
      </c>
      <c r="H1414" s="86" t="s">
        <v>156</v>
      </c>
      <c r="I1414" s="86" t="s">
        <v>465</v>
      </c>
      <c r="J1414" s="86" t="str">
        <f t="shared" si="21"/>
        <v>Average (up to 3.5 tonnes) miles</v>
      </c>
      <c r="K1414" s="28">
        <v>0</v>
      </c>
    </row>
    <row r="1415" spans="1:93" x14ac:dyDescent="0.3">
      <c r="A1415" s="73" t="s">
        <v>240</v>
      </c>
      <c r="B1415" s="73" t="s">
        <v>338</v>
      </c>
      <c r="C1415" s="75" t="s">
        <v>0</v>
      </c>
      <c r="D1415" s="78" t="s">
        <v>84</v>
      </c>
      <c r="E1415" s="73"/>
      <c r="F1415" s="73" t="s">
        <v>491</v>
      </c>
      <c r="G1415" s="73" t="s">
        <v>156</v>
      </c>
      <c r="H1415" s="73" t="s">
        <v>156</v>
      </c>
      <c r="I1415" s="73" t="s">
        <v>466</v>
      </c>
      <c r="J1415" s="73" t="str">
        <f t="shared" si="21"/>
        <v>Average (up to 3.5 tonnes) miles</v>
      </c>
      <c r="K1415" s="28">
        <v>0</v>
      </c>
    </row>
    <row r="1416" spans="1:93" x14ac:dyDescent="0.3">
      <c r="A1416" s="73" t="s">
        <v>240</v>
      </c>
      <c r="B1416" s="73" t="s">
        <v>338</v>
      </c>
      <c r="C1416" s="75" t="s">
        <v>0</v>
      </c>
      <c r="D1416" s="78" t="s">
        <v>84</v>
      </c>
      <c r="E1416" s="73"/>
      <c r="F1416" s="73" t="s">
        <v>491</v>
      </c>
      <c r="G1416" s="73" t="s">
        <v>156</v>
      </c>
      <c r="H1416" s="73" t="s">
        <v>156</v>
      </c>
      <c r="I1416" s="73" t="s">
        <v>467</v>
      </c>
      <c r="J1416" s="73" t="str">
        <f t="shared" si="21"/>
        <v>Average (up to 3.5 tonnes) miles</v>
      </c>
      <c r="K1416" s="28">
        <v>0</v>
      </c>
    </row>
    <row r="1417" spans="1:93" s="6" customFormat="1" ht="15" thickBot="1" x14ac:dyDescent="0.35">
      <c r="A1417" s="84" t="s">
        <v>240</v>
      </c>
      <c r="B1417" s="84" t="s">
        <v>338</v>
      </c>
      <c r="C1417" s="76" t="s">
        <v>0</v>
      </c>
      <c r="D1417" s="76" t="s">
        <v>84</v>
      </c>
      <c r="E1417" s="84"/>
      <c r="F1417" s="84" t="s">
        <v>491</v>
      </c>
      <c r="G1417" s="84" t="s">
        <v>156</v>
      </c>
      <c r="H1417" s="84" t="s">
        <v>156</v>
      </c>
      <c r="I1417" s="84" t="s">
        <v>468</v>
      </c>
      <c r="J1417" s="84" t="str">
        <f t="shared" si="21"/>
        <v>Average (up to 3.5 tonnes) miles</v>
      </c>
      <c r="K1417" s="34">
        <v>0</v>
      </c>
      <c r="L1417" s="48"/>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c r="CB1417" s="22"/>
      <c r="CC1417" s="22"/>
      <c r="CD1417" s="22"/>
      <c r="CE1417" s="22"/>
      <c r="CF1417" s="22"/>
      <c r="CG1417" s="22"/>
      <c r="CH1417" s="22"/>
      <c r="CI1417" s="22"/>
      <c r="CJ1417" s="22"/>
      <c r="CK1417" s="22"/>
      <c r="CL1417" s="22"/>
      <c r="CM1417" s="22"/>
      <c r="CN1417" s="22"/>
      <c r="CO1417" s="22"/>
    </row>
    <row r="1418" spans="1:93" s="2" customFormat="1" x14ac:dyDescent="0.3">
      <c r="A1418" s="86" t="s">
        <v>240</v>
      </c>
      <c r="B1418" s="86" t="s">
        <v>338</v>
      </c>
      <c r="C1418" s="77" t="s">
        <v>458</v>
      </c>
      <c r="D1418" s="77" t="s">
        <v>134</v>
      </c>
      <c r="E1418" s="86"/>
      <c r="F1418" s="86" t="s">
        <v>48</v>
      </c>
      <c r="G1418" s="86" t="s">
        <v>405</v>
      </c>
      <c r="H1418" s="86" t="s">
        <v>405</v>
      </c>
      <c r="I1418" s="86" t="s">
        <v>465</v>
      </c>
      <c r="J1418" s="86" t="str">
        <f t="shared" ref="J1418:J1481" si="22">CONCATENATE(D1418," ",H1418," ",C1418)</f>
        <v>Rigid (&gt;3.5 - 7.5 tonnes) km HGV (all diesel)</v>
      </c>
      <c r="K1418" s="44">
        <v>0.45522000000000001</v>
      </c>
      <c r="L1418" s="48"/>
      <c r="M1418" s="22"/>
      <c r="N1418" s="22"/>
      <c r="O1418" s="22"/>
      <c r="P1418" s="22"/>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c r="BA1418" s="22"/>
      <c r="BB1418" s="22"/>
      <c r="BC1418" s="22"/>
      <c r="BD1418" s="22"/>
      <c r="BE1418" s="22"/>
      <c r="BF1418" s="22"/>
      <c r="BG1418" s="22"/>
      <c r="BH1418" s="22"/>
      <c r="BI1418" s="22"/>
      <c r="BJ1418" s="22"/>
      <c r="BK1418" s="22"/>
      <c r="BL1418" s="22"/>
      <c r="BM1418" s="22"/>
      <c r="BN1418" s="22"/>
      <c r="BO1418" s="22"/>
      <c r="BP1418" s="22"/>
      <c r="BQ1418" s="22"/>
      <c r="BR1418" s="22"/>
      <c r="BS1418" s="22"/>
      <c r="BT1418" s="22"/>
      <c r="BU1418" s="22"/>
      <c r="BV1418" s="22"/>
      <c r="BW1418" s="22"/>
      <c r="BX1418" s="22"/>
      <c r="BY1418" s="22"/>
      <c r="BZ1418" s="22"/>
      <c r="CA1418" s="22"/>
      <c r="CB1418" s="22"/>
      <c r="CC1418" s="22"/>
      <c r="CD1418" s="22"/>
      <c r="CE1418" s="22"/>
      <c r="CF1418" s="22"/>
      <c r="CG1418" s="22"/>
      <c r="CH1418" s="22"/>
      <c r="CI1418" s="22"/>
      <c r="CJ1418" s="22"/>
      <c r="CK1418" s="22"/>
      <c r="CL1418" s="22"/>
      <c r="CM1418" s="22"/>
      <c r="CN1418" s="22"/>
      <c r="CO1418" s="22"/>
    </row>
    <row r="1419" spans="1:93" s="2" customFormat="1" x14ac:dyDescent="0.3">
      <c r="A1419" s="73" t="s">
        <v>240</v>
      </c>
      <c r="B1419" s="73" t="s">
        <v>338</v>
      </c>
      <c r="C1419" s="75" t="s">
        <v>458</v>
      </c>
      <c r="D1419" s="75" t="s">
        <v>134</v>
      </c>
      <c r="E1419" s="73"/>
      <c r="F1419" s="73" t="s">
        <v>48</v>
      </c>
      <c r="G1419" s="73" t="s">
        <v>405</v>
      </c>
      <c r="H1419" s="73" t="s">
        <v>405</v>
      </c>
      <c r="I1419" s="73" t="s">
        <v>466</v>
      </c>
      <c r="J1419" s="73" t="str">
        <f t="shared" si="22"/>
        <v>Rigid (&gt;3.5 - 7.5 tonnes) km HGV (all diesel)</v>
      </c>
      <c r="K1419" s="44">
        <v>1.2E-4</v>
      </c>
      <c r="L1419" s="48"/>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c r="CA1419" s="22"/>
      <c r="CB1419" s="22"/>
      <c r="CC1419" s="22"/>
      <c r="CD1419" s="22"/>
      <c r="CE1419" s="22"/>
      <c r="CF1419" s="22"/>
      <c r="CG1419" s="22"/>
      <c r="CH1419" s="22"/>
      <c r="CI1419" s="22"/>
      <c r="CJ1419" s="22"/>
      <c r="CK1419" s="22"/>
      <c r="CL1419" s="22"/>
      <c r="CM1419" s="22"/>
      <c r="CN1419" s="22"/>
      <c r="CO1419" s="22"/>
    </row>
    <row r="1420" spans="1:93" s="2" customFormat="1" x14ac:dyDescent="0.3">
      <c r="A1420" s="73" t="s">
        <v>240</v>
      </c>
      <c r="B1420" s="73" t="s">
        <v>338</v>
      </c>
      <c r="C1420" s="75" t="s">
        <v>458</v>
      </c>
      <c r="D1420" s="75" t="s">
        <v>134</v>
      </c>
      <c r="E1420" s="73"/>
      <c r="F1420" s="73" t="s">
        <v>48</v>
      </c>
      <c r="G1420" s="73" t="s">
        <v>405</v>
      </c>
      <c r="H1420" s="73" t="s">
        <v>405</v>
      </c>
      <c r="I1420" s="73" t="s">
        <v>467</v>
      </c>
      <c r="J1420" s="73" t="str">
        <f t="shared" si="22"/>
        <v>Rigid (&gt;3.5 - 7.5 tonnes) km HGV (all diesel)</v>
      </c>
      <c r="K1420" s="44">
        <v>0.44957999999999998</v>
      </c>
      <c r="L1420" s="48"/>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c r="BA1420" s="22"/>
      <c r="BB1420" s="22"/>
      <c r="BC1420" s="22"/>
      <c r="BD1420" s="22"/>
      <c r="BE1420" s="22"/>
      <c r="BF1420" s="22"/>
      <c r="BG1420" s="22"/>
      <c r="BH1420" s="22"/>
      <c r="BI1420" s="22"/>
      <c r="BJ1420" s="22"/>
      <c r="BK1420" s="22"/>
      <c r="BL1420" s="22"/>
      <c r="BM1420" s="22"/>
      <c r="BN1420" s="22"/>
      <c r="BO1420" s="22"/>
      <c r="BP1420" s="22"/>
      <c r="BQ1420" s="22"/>
      <c r="BR1420" s="22"/>
      <c r="BS1420" s="22"/>
      <c r="BT1420" s="22"/>
      <c r="BU1420" s="22"/>
      <c r="BV1420" s="22"/>
      <c r="BW1420" s="22"/>
      <c r="BX1420" s="22"/>
      <c r="BY1420" s="22"/>
      <c r="BZ1420" s="22"/>
      <c r="CA1420" s="22"/>
      <c r="CB1420" s="22"/>
      <c r="CC1420" s="22"/>
      <c r="CD1420" s="22"/>
      <c r="CE1420" s="22"/>
      <c r="CF1420" s="22"/>
      <c r="CG1420" s="22"/>
      <c r="CH1420" s="22"/>
      <c r="CI1420" s="22"/>
      <c r="CJ1420" s="22"/>
      <c r="CK1420" s="22"/>
      <c r="CL1420" s="22"/>
      <c r="CM1420" s="22"/>
      <c r="CN1420" s="22"/>
      <c r="CO1420" s="22"/>
    </row>
    <row r="1421" spans="1:93" s="2" customFormat="1" x14ac:dyDescent="0.3">
      <c r="A1421" s="73" t="s">
        <v>240</v>
      </c>
      <c r="B1421" s="73" t="s">
        <v>338</v>
      </c>
      <c r="C1421" s="75" t="s">
        <v>458</v>
      </c>
      <c r="D1421" s="75" t="s">
        <v>134</v>
      </c>
      <c r="E1421" s="73"/>
      <c r="F1421" s="73" t="s">
        <v>48</v>
      </c>
      <c r="G1421" s="73" t="s">
        <v>405</v>
      </c>
      <c r="H1421" s="73" t="s">
        <v>405</v>
      </c>
      <c r="I1421" s="73" t="s">
        <v>468</v>
      </c>
      <c r="J1421" s="73" t="str">
        <f t="shared" si="22"/>
        <v>Rigid (&gt;3.5 - 7.5 tonnes) km HGV (all diesel)</v>
      </c>
      <c r="K1421" s="44">
        <v>5.5199999999999997E-3</v>
      </c>
      <c r="L1421" s="48"/>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c r="CA1421" s="22"/>
      <c r="CB1421" s="22"/>
      <c r="CC1421" s="22"/>
      <c r="CD1421" s="22"/>
      <c r="CE1421" s="22"/>
      <c r="CF1421" s="22"/>
      <c r="CG1421" s="22"/>
      <c r="CH1421" s="22"/>
      <c r="CI1421" s="22"/>
      <c r="CJ1421" s="22"/>
      <c r="CK1421" s="22"/>
      <c r="CL1421" s="22"/>
      <c r="CM1421" s="22"/>
      <c r="CN1421" s="22"/>
      <c r="CO1421" s="22"/>
    </row>
    <row r="1422" spans="1:93" s="2" customFormat="1" x14ac:dyDescent="0.3">
      <c r="A1422" s="73" t="s">
        <v>240</v>
      </c>
      <c r="B1422" s="73" t="s">
        <v>338</v>
      </c>
      <c r="C1422" s="75" t="s">
        <v>458</v>
      </c>
      <c r="D1422" s="75" t="s">
        <v>134</v>
      </c>
      <c r="E1422" s="73"/>
      <c r="F1422" s="73" t="s">
        <v>48</v>
      </c>
      <c r="G1422" s="73" t="s">
        <v>156</v>
      </c>
      <c r="H1422" s="73" t="s">
        <v>156</v>
      </c>
      <c r="I1422" s="73" t="s">
        <v>465</v>
      </c>
      <c r="J1422" s="73" t="str">
        <f t="shared" si="22"/>
        <v>Rigid (&gt;3.5 - 7.5 tonnes) miles HGV (all diesel)</v>
      </c>
      <c r="K1422" s="44">
        <v>0.73260999999999998</v>
      </c>
      <c r="L1422" s="48"/>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c r="BA1422" s="22"/>
      <c r="BB1422" s="22"/>
      <c r="BC1422" s="22"/>
      <c r="BD1422" s="22"/>
      <c r="BE1422" s="22"/>
      <c r="BF1422" s="22"/>
      <c r="BG1422" s="22"/>
      <c r="BH1422" s="22"/>
      <c r="BI1422" s="22"/>
      <c r="BJ1422" s="22"/>
      <c r="BK1422" s="22"/>
      <c r="BL1422" s="22"/>
      <c r="BM1422" s="22"/>
      <c r="BN1422" s="22"/>
      <c r="BO1422" s="22"/>
      <c r="BP1422" s="22"/>
      <c r="BQ1422" s="22"/>
      <c r="BR1422" s="22"/>
      <c r="BS1422" s="22"/>
      <c r="BT1422" s="22"/>
      <c r="BU1422" s="22"/>
      <c r="BV1422" s="22"/>
      <c r="BW1422" s="22"/>
      <c r="BX1422" s="22"/>
      <c r="BY1422" s="22"/>
      <c r="BZ1422" s="22"/>
      <c r="CA1422" s="22"/>
      <c r="CB1422" s="22"/>
      <c r="CC1422" s="22"/>
      <c r="CD1422" s="22"/>
      <c r="CE1422" s="22"/>
      <c r="CF1422" s="22"/>
      <c r="CG1422" s="22"/>
      <c r="CH1422" s="22"/>
      <c r="CI1422" s="22"/>
      <c r="CJ1422" s="22"/>
      <c r="CK1422" s="22"/>
      <c r="CL1422" s="22"/>
      <c r="CM1422" s="22"/>
      <c r="CN1422" s="22"/>
      <c r="CO1422" s="22"/>
    </row>
    <row r="1423" spans="1:93" s="2" customFormat="1" x14ac:dyDescent="0.3">
      <c r="A1423" s="73" t="s">
        <v>240</v>
      </c>
      <c r="B1423" s="73" t="s">
        <v>338</v>
      </c>
      <c r="C1423" s="75" t="s">
        <v>458</v>
      </c>
      <c r="D1423" s="75" t="s">
        <v>134</v>
      </c>
      <c r="E1423" s="73"/>
      <c r="F1423" s="73" t="s">
        <v>48</v>
      </c>
      <c r="G1423" s="73" t="s">
        <v>156</v>
      </c>
      <c r="H1423" s="73" t="s">
        <v>156</v>
      </c>
      <c r="I1423" s="73" t="s">
        <v>466</v>
      </c>
      <c r="J1423" s="73" t="str">
        <f t="shared" si="22"/>
        <v>Rigid (&gt;3.5 - 7.5 tonnes) miles HGV (all diesel)</v>
      </c>
      <c r="K1423" s="44">
        <v>2.0000000000000001E-4</v>
      </c>
      <c r="L1423" s="48"/>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c r="BA1423" s="22"/>
      <c r="BB1423" s="22"/>
      <c r="BC1423" s="22"/>
      <c r="BD1423" s="22"/>
      <c r="BE1423" s="22"/>
      <c r="BF1423" s="22"/>
      <c r="BG1423" s="22"/>
      <c r="BH1423" s="22"/>
      <c r="BI1423" s="22"/>
      <c r="BJ1423" s="22"/>
      <c r="BK1423" s="22"/>
      <c r="BL1423" s="22"/>
      <c r="BM1423" s="22"/>
      <c r="BN1423" s="22"/>
      <c r="BO1423" s="22"/>
      <c r="BP1423" s="22"/>
      <c r="BQ1423" s="22"/>
      <c r="BR1423" s="22"/>
      <c r="BS1423" s="22"/>
      <c r="BT1423" s="22"/>
      <c r="BU1423" s="22"/>
      <c r="BV1423" s="22"/>
      <c r="BW1423" s="22"/>
      <c r="BX1423" s="22"/>
      <c r="BY1423" s="22"/>
      <c r="BZ1423" s="22"/>
      <c r="CA1423" s="22"/>
      <c r="CB1423" s="22"/>
      <c r="CC1423" s="22"/>
      <c r="CD1423" s="22"/>
      <c r="CE1423" s="22"/>
      <c r="CF1423" s="22"/>
      <c r="CG1423" s="22"/>
      <c r="CH1423" s="22"/>
      <c r="CI1423" s="22"/>
      <c r="CJ1423" s="22"/>
      <c r="CK1423" s="22"/>
      <c r="CL1423" s="22"/>
      <c r="CM1423" s="22"/>
      <c r="CN1423" s="22"/>
      <c r="CO1423" s="22"/>
    </row>
    <row r="1424" spans="1:93" s="2" customFormat="1" x14ac:dyDescent="0.3">
      <c r="A1424" s="73" t="s">
        <v>240</v>
      </c>
      <c r="B1424" s="73" t="s">
        <v>338</v>
      </c>
      <c r="C1424" s="75" t="s">
        <v>458</v>
      </c>
      <c r="D1424" s="75" t="s">
        <v>134</v>
      </c>
      <c r="E1424" s="73"/>
      <c r="F1424" s="73" t="s">
        <v>48</v>
      </c>
      <c r="G1424" s="73" t="s">
        <v>156</v>
      </c>
      <c r="H1424" s="73" t="s">
        <v>156</v>
      </c>
      <c r="I1424" s="73" t="s">
        <v>467</v>
      </c>
      <c r="J1424" s="73" t="str">
        <f t="shared" si="22"/>
        <v>Rigid (&gt;3.5 - 7.5 tonnes) miles HGV (all diesel)</v>
      </c>
      <c r="K1424" s="44">
        <v>0.72352000000000005</v>
      </c>
      <c r="L1424" s="48"/>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c r="BA1424" s="22"/>
      <c r="BB1424" s="22"/>
      <c r="BC1424" s="22"/>
      <c r="BD1424" s="22"/>
      <c r="BE1424" s="22"/>
      <c r="BF1424" s="22"/>
      <c r="BG1424" s="22"/>
      <c r="BH1424" s="22"/>
      <c r="BI1424" s="22"/>
      <c r="BJ1424" s="22"/>
      <c r="BK1424" s="22"/>
      <c r="BL1424" s="22"/>
      <c r="BM1424" s="22"/>
      <c r="BN1424" s="22"/>
      <c r="BO1424" s="22"/>
      <c r="BP1424" s="22"/>
      <c r="BQ1424" s="22"/>
      <c r="BR1424" s="22"/>
      <c r="BS1424" s="22"/>
      <c r="BT1424" s="22"/>
      <c r="BU1424" s="22"/>
      <c r="BV1424" s="22"/>
      <c r="BW1424" s="22"/>
      <c r="BX1424" s="22"/>
      <c r="BY1424" s="22"/>
      <c r="BZ1424" s="22"/>
      <c r="CA1424" s="22"/>
      <c r="CB1424" s="22"/>
      <c r="CC1424" s="22"/>
      <c r="CD1424" s="22"/>
      <c r="CE1424" s="22"/>
      <c r="CF1424" s="22"/>
      <c r="CG1424" s="22"/>
      <c r="CH1424" s="22"/>
      <c r="CI1424" s="22"/>
      <c r="CJ1424" s="22"/>
      <c r="CK1424" s="22"/>
      <c r="CL1424" s="22"/>
      <c r="CM1424" s="22"/>
      <c r="CN1424" s="22"/>
      <c r="CO1424" s="22"/>
    </row>
    <row r="1425" spans="1:93" s="2" customFormat="1" x14ac:dyDescent="0.3">
      <c r="A1425" s="73" t="s">
        <v>240</v>
      </c>
      <c r="B1425" s="73" t="s">
        <v>338</v>
      </c>
      <c r="C1425" s="75" t="s">
        <v>458</v>
      </c>
      <c r="D1425" s="75" t="s">
        <v>134</v>
      </c>
      <c r="E1425" s="73"/>
      <c r="F1425" s="73" t="s">
        <v>48</v>
      </c>
      <c r="G1425" s="73" t="s">
        <v>156</v>
      </c>
      <c r="H1425" s="73" t="s">
        <v>156</v>
      </c>
      <c r="I1425" s="73" t="s">
        <v>468</v>
      </c>
      <c r="J1425" s="73" t="str">
        <f t="shared" si="22"/>
        <v>Rigid (&gt;3.5 - 7.5 tonnes) miles HGV (all diesel)</v>
      </c>
      <c r="K1425" s="44">
        <v>8.8900000000000003E-3</v>
      </c>
      <c r="L1425" s="48"/>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c r="BA1425" s="22"/>
      <c r="BB1425" s="22"/>
      <c r="BC1425" s="22"/>
      <c r="BD1425" s="22"/>
      <c r="BE1425" s="22"/>
      <c r="BF1425" s="22"/>
      <c r="BG1425" s="22"/>
      <c r="BH1425" s="22"/>
      <c r="BI1425" s="22"/>
      <c r="BJ1425" s="22"/>
      <c r="BK1425" s="22"/>
      <c r="BL1425" s="22"/>
      <c r="BM1425" s="22"/>
      <c r="BN1425" s="22"/>
      <c r="BO1425" s="22"/>
      <c r="BP1425" s="22"/>
      <c r="BQ1425" s="22"/>
      <c r="BR1425" s="22"/>
      <c r="BS1425" s="22"/>
      <c r="BT1425" s="22"/>
      <c r="BU1425" s="22"/>
      <c r="BV1425" s="22"/>
      <c r="BW1425" s="22"/>
      <c r="BX1425" s="22"/>
      <c r="BY1425" s="22"/>
      <c r="BZ1425" s="22"/>
      <c r="CA1425" s="22"/>
      <c r="CB1425" s="22"/>
      <c r="CC1425" s="22"/>
      <c r="CD1425" s="22"/>
      <c r="CE1425" s="22"/>
      <c r="CF1425" s="22"/>
      <c r="CG1425" s="22"/>
      <c r="CH1425" s="22"/>
      <c r="CI1425" s="22"/>
      <c r="CJ1425" s="22"/>
      <c r="CK1425" s="22"/>
      <c r="CL1425" s="22"/>
      <c r="CM1425" s="22"/>
      <c r="CN1425" s="22"/>
      <c r="CO1425" s="22"/>
    </row>
    <row r="1426" spans="1:93" s="2" customFormat="1" x14ac:dyDescent="0.3">
      <c r="A1426" s="73" t="s">
        <v>240</v>
      </c>
      <c r="B1426" s="73" t="s">
        <v>338</v>
      </c>
      <c r="C1426" s="75" t="s">
        <v>458</v>
      </c>
      <c r="D1426" s="75" t="s">
        <v>134</v>
      </c>
      <c r="E1426" s="73"/>
      <c r="F1426" s="73" t="s">
        <v>98</v>
      </c>
      <c r="G1426" s="73" t="s">
        <v>405</v>
      </c>
      <c r="H1426" s="73" t="s">
        <v>405</v>
      </c>
      <c r="I1426" s="73" t="s">
        <v>465</v>
      </c>
      <c r="J1426" s="73" t="str">
        <f t="shared" si="22"/>
        <v>Rigid (&gt;3.5 - 7.5 tonnes) km HGV (all diesel)</v>
      </c>
      <c r="K1426" s="44">
        <v>0.49431999999999998</v>
      </c>
      <c r="L1426" s="48"/>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c r="BA1426" s="22"/>
      <c r="BB1426" s="22"/>
      <c r="BC1426" s="22"/>
      <c r="BD1426" s="22"/>
      <c r="BE1426" s="22"/>
      <c r="BF1426" s="22"/>
      <c r="BG1426" s="22"/>
      <c r="BH1426" s="22"/>
      <c r="BI1426" s="22"/>
      <c r="BJ1426" s="22"/>
      <c r="BK1426" s="22"/>
      <c r="BL1426" s="22"/>
      <c r="BM1426" s="22"/>
      <c r="BN1426" s="22"/>
      <c r="BO1426" s="22"/>
      <c r="BP1426" s="22"/>
      <c r="BQ1426" s="22"/>
      <c r="BR1426" s="22"/>
      <c r="BS1426" s="22"/>
      <c r="BT1426" s="22"/>
      <c r="BU1426" s="22"/>
      <c r="BV1426" s="22"/>
      <c r="BW1426" s="22"/>
      <c r="BX1426" s="22"/>
      <c r="BY1426" s="22"/>
      <c r="BZ1426" s="22"/>
      <c r="CA1426" s="22"/>
      <c r="CB1426" s="22"/>
      <c r="CC1426" s="22"/>
      <c r="CD1426" s="22"/>
      <c r="CE1426" s="22"/>
      <c r="CF1426" s="22"/>
      <c r="CG1426" s="22"/>
      <c r="CH1426" s="22"/>
      <c r="CI1426" s="22"/>
      <c r="CJ1426" s="22"/>
      <c r="CK1426" s="22"/>
      <c r="CL1426" s="22"/>
      <c r="CM1426" s="22"/>
      <c r="CN1426" s="22"/>
      <c r="CO1426" s="22"/>
    </row>
    <row r="1427" spans="1:93" s="2" customFormat="1" x14ac:dyDescent="0.3">
      <c r="A1427" s="73" t="s">
        <v>240</v>
      </c>
      <c r="B1427" s="73" t="s">
        <v>338</v>
      </c>
      <c r="C1427" s="75" t="s">
        <v>458</v>
      </c>
      <c r="D1427" s="75" t="s">
        <v>134</v>
      </c>
      <c r="E1427" s="73"/>
      <c r="F1427" s="73" t="s">
        <v>98</v>
      </c>
      <c r="G1427" s="73" t="s">
        <v>405</v>
      </c>
      <c r="H1427" s="73" t="s">
        <v>405</v>
      </c>
      <c r="I1427" s="73" t="s">
        <v>466</v>
      </c>
      <c r="J1427" s="73" t="str">
        <f t="shared" si="22"/>
        <v>Rigid (&gt;3.5 - 7.5 tonnes) km HGV (all diesel)</v>
      </c>
      <c r="K1427" s="44">
        <v>1.2E-4</v>
      </c>
      <c r="L1427" s="48"/>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c r="BA1427" s="22"/>
      <c r="BB1427" s="22"/>
      <c r="BC1427" s="22"/>
      <c r="BD1427" s="22"/>
      <c r="BE1427" s="22"/>
      <c r="BF1427" s="22"/>
      <c r="BG1427" s="22"/>
      <c r="BH1427" s="22"/>
      <c r="BI1427" s="22"/>
      <c r="BJ1427" s="22"/>
      <c r="BK1427" s="22"/>
      <c r="BL1427" s="22"/>
      <c r="BM1427" s="22"/>
      <c r="BN1427" s="22"/>
      <c r="BO1427" s="22"/>
      <c r="BP1427" s="22"/>
      <c r="BQ1427" s="22"/>
      <c r="BR1427" s="22"/>
      <c r="BS1427" s="22"/>
      <c r="BT1427" s="22"/>
      <c r="BU1427" s="22"/>
      <c r="BV1427" s="22"/>
      <c r="BW1427" s="22"/>
      <c r="BX1427" s="22"/>
      <c r="BY1427" s="22"/>
      <c r="BZ1427" s="22"/>
      <c r="CA1427" s="22"/>
      <c r="CB1427" s="22"/>
      <c r="CC1427" s="22"/>
      <c r="CD1427" s="22"/>
      <c r="CE1427" s="22"/>
      <c r="CF1427" s="22"/>
      <c r="CG1427" s="22"/>
      <c r="CH1427" s="22"/>
      <c r="CI1427" s="22"/>
      <c r="CJ1427" s="22"/>
      <c r="CK1427" s="22"/>
      <c r="CL1427" s="22"/>
      <c r="CM1427" s="22"/>
      <c r="CN1427" s="22"/>
      <c r="CO1427" s="22"/>
    </row>
    <row r="1428" spans="1:93" s="2" customFormat="1" x14ac:dyDescent="0.3">
      <c r="A1428" s="73" t="s">
        <v>240</v>
      </c>
      <c r="B1428" s="73" t="s">
        <v>338</v>
      </c>
      <c r="C1428" s="75" t="s">
        <v>458</v>
      </c>
      <c r="D1428" s="75" t="s">
        <v>134</v>
      </c>
      <c r="E1428" s="73"/>
      <c r="F1428" s="73" t="s">
        <v>98</v>
      </c>
      <c r="G1428" s="73" t="s">
        <v>405</v>
      </c>
      <c r="H1428" s="73" t="s">
        <v>405</v>
      </c>
      <c r="I1428" s="73" t="s">
        <v>467</v>
      </c>
      <c r="J1428" s="73" t="str">
        <f t="shared" si="22"/>
        <v>Rigid (&gt;3.5 - 7.5 tonnes) km HGV (all diesel)</v>
      </c>
      <c r="K1428" s="44">
        <v>0.48866999999999999</v>
      </c>
      <c r="L1428" s="48"/>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c r="BA1428" s="22"/>
      <c r="BB1428" s="22"/>
      <c r="BC1428" s="22"/>
      <c r="BD1428" s="22"/>
      <c r="BE1428" s="22"/>
      <c r="BF1428" s="22"/>
      <c r="BG1428" s="22"/>
      <c r="BH1428" s="22"/>
      <c r="BI1428" s="22"/>
      <c r="BJ1428" s="22"/>
      <c r="BK1428" s="22"/>
      <c r="BL1428" s="22"/>
      <c r="BM1428" s="22"/>
      <c r="BN1428" s="22"/>
      <c r="BO1428" s="22"/>
      <c r="BP1428" s="22"/>
      <c r="BQ1428" s="22"/>
      <c r="BR1428" s="22"/>
      <c r="BS1428" s="22"/>
      <c r="BT1428" s="22"/>
      <c r="BU1428" s="22"/>
      <c r="BV1428" s="22"/>
      <c r="BW1428" s="22"/>
      <c r="BX1428" s="22"/>
      <c r="BY1428" s="22"/>
      <c r="BZ1428" s="22"/>
      <c r="CA1428" s="22"/>
      <c r="CB1428" s="22"/>
      <c r="CC1428" s="22"/>
      <c r="CD1428" s="22"/>
      <c r="CE1428" s="22"/>
      <c r="CF1428" s="22"/>
      <c r="CG1428" s="22"/>
      <c r="CH1428" s="22"/>
      <c r="CI1428" s="22"/>
      <c r="CJ1428" s="22"/>
      <c r="CK1428" s="22"/>
      <c r="CL1428" s="22"/>
      <c r="CM1428" s="22"/>
      <c r="CN1428" s="22"/>
      <c r="CO1428" s="22"/>
    </row>
    <row r="1429" spans="1:93" s="2" customFormat="1" x14ac:dyDescent="0.3">
      <c r="A1429" s="73" t="s">
        <v>240</v>
      </c>
      <c r="B1429" s="73" t="s">
        <v>338</v>
      </c>
      <c r="C1429" s="75" t="s">
        <v>458</v>
      </c>
      <c r="D1429" s="75" t="s">
        <v>134</v>
      </c>
      <c r="E1429" s="73"/>
      <c r="F1429" s="73" t="s">
        <v>98</v>
      </c>
      <c r="G1429" s="73" t="s">
        <v>405</v>
      </c>
      <c r="H1429" s="73" t="s">
        <v>405</v>
      </c>
      <c r="I1429" s="73" t="s">
        <v>468</v>
      </c>
      <c r="J1429" s="73" t="str">
        <f t="shared" si="22"/>
        <v>Rigid (&gt;3.5 - 7.5 tonnes) km HGV (all diesel)</v>
      </c>
      <c r="K1429" s="44">
        <v>5.5199999999999997E-3</v>
      </c>
      <c r="L1429" s="48"/>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c r="BA1429" s="22"/>
      <c r="BB1429" s="22"/>
      <c r="BC1429" s="22"/>
      <c r="BD1429" s="22"/>
      <c r="BE1429" s="22"/>
      <c r="BF1429" s="22"/>
      <c r="BG1429" s="22"/>
      <c r="BH1429" s="22"/>
      <c r="BI1429" s="22"/>
      <c r="BJ1429" s="22"/>
      <c r="BK1429" s="22"/>
      <c r="BL1429" s="22"/>
      <c r="BM1429" s="22"/>
      <c r="BN1429" s="22"/>
      <c r="BO1429" s="22"/>
      <c r="BP1429" s="22"/>
      <c r="BQ1429" s="22"/>
      <c r="BR1429" s="22"/>
      <c r="BS1429" s="22"/>
      <c r="BT1429" s="22"/>
      <c r="BU1429" s="22"/>
      <c r="BV1429" s="22"/>
      <c r="BW1429" s="22"/>
      <c r="BX1429" s="22"/>
      <c r="BY1429" s="22"/>
      <c r="BZ1429" s="22"/>
      <c r="CA1429" s="22"/>
      <c r="CB1429" s="22"/>
      <c r="CC1429" s="22"/>
      <c r="CD1429" s="22"/>
      <c r="CE1429" s="22"/>
      <c r="CF1429" s="22"/>
      <c r="CG1429" s="22"/>
      <c r="CH1429" s="22"/>
      <c r="CI1429" s="22"/>
      <c r="CJ1429" s="22"/>
      <c r="CK1429" s="22"/>
      <c r="CL1429" s="22"/>
      <c r="CM1429" s="22"/>
      <c r="CN1429" s="22"/>
      <c r="CO1429" s="22"/>
    </row>
    <row r="1430" spans="1:93" s="2" customFormat="1" x14ac:dyDescent="0.3">
      <c r="A1430" s="73" t="s">
        <v>240</v>
      </c>
      <c r="B1430" s="73" t="s">
        <v>338</v>
      </c>
      <c r="C1430" s="75" t="s">
        <v>458</v>
      </c>
      <c r="D1430" s="75" t="s">
        <v>134</v>
      </c>
      <c r="E1430" s="73"/>
      <c r="F1430" s="73" t="s">
        <v>98</v>
      </c>
      <c r="G1430" s="73" t="s">
        <v>156</v>
      </c>
      <c r="H1430" s="73" t="s">
        <v>156</v>
      </c>
      <c r="I1430" s="73" t="s">
        <v>465</v>
      </c>
      <c r="J1430" s="73" t="str">
        <f t="shared" si="22"/>
        <v>Rigid (&gt;3.5 - 7.5 tonnes) miles HGV (all diesel)</v>
      </c>
      <c r="K1430" s="44">
        <v>0.79552999999999996</v>
      </c>
      <c r="L1430" s="48"/>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c r="BA1430" s="22"/>
      <c r="BB1430" s="22"/>
      <c r="BC1430" s="22"/>
      <c r="BD1430" s="22"/>
      <c r="BE1430" s="22"/>
      <c r="BF1430" s="22"/>
      <c r="BG1430" s="22"/>
      <c r="BH1430" s="22"/>
      <c r="BI1430" s="22"/>
      <c r="BJ1430" s="22"/>
      <c r="BK1430" s="22"/>
      <c r="BL1430" s="22"/>
      <c r="BM1430" s="22"/>
      <c r="BN1430" s="22"/>
      <c r="BO1430" s="22"/>
      <c r="BP1430" s="22"/>
      <c r="BQ1430" s="22"/>
      <c r="BR1430" s="22"/>
      <c r="BS1430" s="22"/>
      <c r="BT1430" s="22"/>
      <c r="BU1430" s="22"/>
      <c r="BV1430" s="22"/>
      <c r="BW1430" s="22"/>
      <c r="BX1430" s="22"/>
      <c r="BY1430" s="22"/>
      <c r="BZ1430" s="22"/>
      <c r="CA1430" s="22"/>
      <c r="CB1430" s="22"/>
      <c r="CC1430" s="22"/>
      <c r="CD1430" s="22"/>
      <c r="CE1430" s="22"/>
      <c r="CF1430" s="22"/>
      <c r="CG1430" s="22"/>
      <c r="CH1430" s="22"/>
      <c r="CI1430" s="22"/>
      <c r="CJ1430" s="22"/>
      <c r="CK1430" s="22"/>
      <c r="CL1430" s="22"/>
      <c r="CM1430" s="22"/>
      <c r="CN1430" s="22"/>
      <c r="CO1430" s="22"/>
    </row>
    <row r="1431" spans="1:93" s="2" customFormat="1" x14ac:dyDescent="0.3">
      <c r="A1431" s="73" t="s">
        <v>240</v>
      </c>
      <c r="B1431" s="73" t="s">
        <v>338</v>
      </c>
      <c r="C1431" s="75" t="s">
        <v>458</v>
      </c>
      <c r="D1431" s="75" t="s">
        <v>134</v>
      </c>
      <c r="E1431" s="73"/>
      <c r="F1431" s="73" t="s">
        <v>98</v>
      </c>
      <c r="G1431" s="73" t="s">
        <v>156</v>
      </c>
      <c r="H1431" s="73" t="s">
        <v>156</v>
      </c>
      <c r="I1431" s="73" t="s">
        <v>466</v>
      </c>
      <c r="J1431" s="73" t="str">
        <f t="shared" si="22"/>
        <v>Rigid (&gt;3.5 - 7.5 tonnes) miles HGV (all diesel)</v>
      </c>
      <c r="K1431" s="44">
        <v>2.0000000000000001E-4</v>
      </c>
      <c r="L1431" s="48"/>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c r="CA1431" s="22"/>
      <c r="CB1431" s="22"/>
      <c r="CC1431" s="22"/>
      <c r="CD1431" s="22"/>
      <c r="CE1431" s="22"/>
      <c r="CF1431" s="22"/>
      <c r="CG1431" s="22"/>
      <c r="CH1431" s="22"/>
      <c r="CI1431" s="22"/>
      <c r="CJ1431" s="22"/>
      <c r="CK1431" s="22"/>
      <c r="CL1431" s="22"/>
      <c r="CM1431" s="22"/>
      <c r="CN1431" s="22"/>
      <c r="CO1431" s="22"/>
    </row>
    <row r="1432" spans="1:93" s="2" customFormat="1" x14ac:dyDescent="0.3">
      <c r="A1432" s="73" t="s">
        <v>240</v>
      </c>
      <c r="B1432" s="73" t="s">
        <v>338</v>
      </c>
      <c r="C1432" s="75" t="s">
        <v>458</v>
      </c>
      <c r="D1432" s="75" t="s">
        <v>134</v>
      </c>
      <c r="E1432" s="73"/>
      <c r="F1432" s="73" t="s">
        <v>98</v>
      </c>
      <c r="G1432" s="73" t="s">
        <v>156</v>
      </c>
      <c r="H1432" s="73" t="s">
        <v>156</v>
      </c>
      <c r="I1432" s="73" t="s">
        <v>467</v>
      </c>
      <c r="J1432" s="73" t="str">
        <f t="shared" si="22"/>
        <v>Rigid (&gt;3.5 - 7.5 tonnes) miles HGV (all diesel)</v>
      </c>
      <c r="K1432" s="44">
        <v>0.78644000000000003</v>
      </c>
      <c r="L1432" s="48"/>
      <c r="M1432" s="22"/>
      <c r="N1432" s="22"/>
      <c r="O1432" s="22"/>
      <c r="P1432" s="22"/>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c r="BA1432" s="22"/>
      <c r="BB1432" s="22"/>
      <c r="BC1432" s="22"/>
      <c r="BD1432" s="22"/>
      <c r="BE1432" s="22"/>
      <c r="BF1432" s="22"/>
      <c r="BG1432" s="22"/>
      <c r="BH1432" s="22"/>
      <c r="BI1432" s="22"/>
      <c r="BJ1432" s="22"/>
      <c r="BK1432" s="22"/>
      <c r="BL1432" s="22"/>
      <c r="BM1432" s="22"/>
      <c r="BN1432" s="22"/>
      <c r="BO1432" s="22"/>
      <c r="BP1432" s="22"/>
      <c r="BQ1432" s="22"/>
      <c r="BR1432" s="22"/>
      <c r="BS1432" s="22"/>
      <c r="BT1432" s="22"/>
      <c r="BU1432" s="22"/>
      <c r="BV1432" s="22"/>
      <c r="BW1432" s="22"/>
      <c r="BX1432" s="22"/>
      <c r="BY1432" s="22"/>
      <c r="BZ1432" s="22"/>
      <c r="CA1432" s="22"/>
      <c r="CB1432" s="22"/>
      <c r="CC1432" s="22"/>
      <c r="CD1432" s="22"/>
      <c r="CE1432" s="22"/>
      <c r="CF1432" s="22"/>
      <c r="CG1432" s="22"/>
      <c r="CH1432" s="22"/>
      <c r="CI1432" s="22"/>
      <c r="CJ1432" s="22"/>
      <c r="CK1432" s="22"/>
      <c r="CL1432" s="22"/>
      <c r="CM1432" s="22"/>
      <c r="CN1432" s="22"/>
      <c r="CO1432" s="22"/>
    </row>
    <row r="1433" spans="1:93" s="2" customFormat="1" x14ac:dyDescent="0.3">
      <c r="A1433" s="73" t="s">
        <v>240</v>
      </c>
      <c r="B1433" s="73" t="s">
        <v>338</v>
      </c>
      <c r="C1433" s="75" t="s">
        <v>458</v>
      </c>
      <c r="D1433" s="75" t="s">
        <v>134</v>
      </c>
      <c r="E1433" s="73"/>
      <c r="F1433" s="73" t="s">
        <v>98</v>
      </c>
      <c r="G1433" s="73" t="s">
        <v>156</v>
      </c>
      <c r="H1433" s="73" t="s">
        <v>156</v>
      </c>
      <c r="I1433" s="73" t="s">
        <v>468</v>
      </c>
      <c r="J1433" s="73" t="str">
        <f t="shared" si="22"/>
        <v>Rigid (&gt;3.5 - 7.5 tonnes) miles HGV (all diesel)</v>
      </c>
      <c r="K1433" s="44">
        <v>8.8900000000000003E-3</v>
      </c>
      <c r="L1433" s="138"/>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c r="CB1433" s="22"/>
      <c r="CC1433" s="22"/>
      <c r="CD1433" s="22"/>
      <c r="CE1433" s="22"/>
      <c r="CF1433" s="22"/>
      <c r="CG1433" s="22"/>
      <c r="CH1433" s="22"/>
      <c r="CI1433" s="22"/>
      <c r="CJ1433" s="22"/>
      <c r="CK1433" s="22"/>
      <c r="CL1433" s="22"/>
      <c r="CM1433" s="22"/>
      <c r="CN1433" s="22"/>
      <c r="CO1433" s="22"/>
    </row>
    <row r="1434" spans="1:93" s="2" customFormat="1" x14ac:dyDescent="0.3">
      <c r="A1434" s="73" t="s">
        <v>240</v>
      </c>
      <c r="B1434" s="73" t="s">
        <v>338</v>
      </c>
      <c r="C1434" s="75" t="s">
        <v>458</v>
      </c>
      <c r="D1434" s="75" t="s">
        <v>134</v>
      </c>
      <c r="E1434" s="73"/>
      <c r="F1434" s="73" t="s">
        <v>2</v>
      </c>
      <c r="G1434" s="73" t="s">
        <v>405</v>
      </c>
      <c r="H1434" s="73" t="s">
        <v>405</v>
      </c>
      <c r="I1434" s="73" t="s">
        <v>465</v>
      </c>
      <c r="J1434" s="73" t="str">
        <f t="shared" si="22"/>
        <v>Rigid (&gt;3.5 - 7.5 tonnes) km HGV (all diesel)</v>
      </c>
      <c r="K1434" s="44">
        <v>0.53341000000000005</v>
      </c>
      <c r="L1434" s="48"/>
      <c r="M1434" s="22"/>
      <c r="N1434" s="22"/>
      <c r="O1434" s="22"/>
      <c r="P1434" s="22"/>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c r="CA1434" s="22"/>
      <c r="CB1434" s="22"/>
      <c r="CC1434" s="22"/>
      <c r="CD1434" s="22"/>
      <c r="CE1434" s="22"/>
      <c r="CF1434" s="22"/>
      <c r="CG1434" s="22"/>
      <c r="CH1434" s="22"/>
      <c r="CI1434" s="22"/>
      <c r="CJ1434" s="22"/>
      <c r="CK1434" s="22"/>
      <c r="CL1434" s="22"/>
      <c r="CM1434" s="22"/>
      <c r="CN1434" s="22"/>
      <c r="CO1434" s="22"/>
    </row>
    <row r="1435" spans="1:93" s="2" customFormat="1" x14ac:dyDescent="0.3">
      <c r="A1435" s="73" t="s">
        <v>240</v>
      </c>
      <c r="B1435" s="73" t="s">
        <v>338</v>
      </c>
      <c r="C1435" s="75" t="s">
        <v>458</v>
      </c>
      <c r="D1435" s="75" t="s">
        <v>134</v>
      </c>
      <c r="E1435" s="73"/>
      <c r="F1435" s="73" t="s">
        <v>2</v>
      </c>
      <c r="G1435" s="73" t="s">
        <v>405</v>
      </c>
      <c r="H1435" s="73" t="s">
        <v>405</v>
      </c>
      <c r="I1435" s="73" t="s">
        <v>466</v>
      </c>
      <c r="J1435" s="73" t="str">
        <f t="shared" si="22"/>
        <v>Rigid (&gt;3.5 - 7.5 tonnes) km HGV (all diesel)</v>
      </c>
      <c r="K1435" s="44">
        <v>1.2E-4</v>
      </c>
      <c r="L1435" s="48"/>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c r="BA1435" s="22"/>
      <c r="BB1435" s="22"/>
      <c r="BC1435" s="22"/>
      <c r="BD1435" s="22"/>
      <c r="BE1435" s="22"/>
      <c r="BF1435" s="22"/>
      <c r="BG1435" s="22"/>
      <c r="BH1435" s="22"/>
      <c r="BI1435" s="22"/>
      <c r="BJ1435" s="22"/>
      <c r="BK1435" s="22"/>
      <c r="BL1435" s="22"/>
      <c r="BM1435" s="22"/>
      <c r="BN1435" s="22"/>
      <c r="BO1435" s="22"/>
      <c r="BP1435" s="22"/>
      <c r="BQ1435" s="22"/>
      <c r="BR1435" s="22"/>
      <c r="BS1435" s="22"/>
      <c r="BT1435" s="22"/>
      <c r="BU1435" s="22"/>
      <c r="BV1435" s="22"/>
      <c r="BW1435" s="22"/>
      <c r="BX1435" s="22"/>
      <c r="BY1435" s="22"/>
      <c r="BZ1435" s="22"/>
      <c r="CA1435" s="22"/>
      <c r="CB1435" s="22"/>
      <c r="CC1435" s="22"/>
      <c r="CD1435" s="22"/>
      <c r="CE1435" s="22"/>
      <c r="CF1435" s="22"/>
      <c r="CG1435" s="22"/>
      <c r="CH1435" s="22"/>
      <c r="CI1435" s="22"/>
      <c r="CJ1435" s="22"/>
      <c r="CK1435" s="22"/>
      <c r="CL1435" s="22"/>
      <c r="CM1435" s="22"/>
      <c r="CN1435" s="22"/>
      <c r="CO1435" s="22"/>
    </row>
    <row r="1436" spans="1:93" s="2" customFormat="1" x14ac:dyDescent="0.3">
      <c r="A1436" s="73" t="s">
        <v>240</v>
      </c>
      <c r="B1436" s="73" t="s">
        <v>338</v>
      </c>
      <c r="C1436" s="75" t="s">
        <v>458</v>
      </c>
      <c r="D1436" s="75" t="s">
        <v>134</v>
      </c>
      <c r="E1436" s="73"/>
      <c r="F1436" s="73" t="s">
        <v>2</v>
      </c>
      <c r="G1436" s="73" t="s">
        <v>405</v>
      </c>
      <c r="H1436" s="73" t="s">
        <v>405</v>
      </c>
      <c r="I1436" s="73" t="s">
        <v>467</v>
      </c>
      <c r="J1436" s="73" t="str">
        <f t="shared" si="22"/>
        <v>Rigid (&gt;3.5 - 7.5 tonnes) km HGV (all diesel)</v>
      </c>
      <c r="K1436" s="44">
        <v>0.52776000000000001</v>
      </c>
      <c r="L1436" s="48"/>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c r="BA1436" s="22"/>
      <c r="BB1436" s="22"/>
      <c r="BC1436" s="22"/>
      <c r="BD1436" s="22"/>
      <c r="BE1436" s="22"/>
      <c r="BF1436" s="22"/>
      <c r="BG1436" s="22"/>
      <c r="BH1436" s="22"/>
      <c r="BI1436" s="22"/>
      <c r="BJ1436" s="22"/>
      <c r="BK1436" s="22"/>
      <c r="BL1436" s="22"/>
      <c r="BM1436" s="22"/>
      <c r="BN1436" s="22"/>
      <c r="BO1436" s="22"/>
      <c r="BP1436" s="22"/>
      <c r="BQ1436" s="22"/>
      <c r="BR1436" s="22"/>
      <c r="BS1436" s="22"/>
      <c r="BT1436" s="22"/>
      <c r="BU1436" s="22"/>
      <c r="BV1436" s="22"/>
      <c r="BW1436" s="22"/>
      <c r="BX1436" s="22"/>
      <c r="BY1436" s="22"/>
      <c r="BZ1436" s="22"/>
      <c r="CA1436" s="22"/>
      <c r="CB1436" s="22"/>
      <c r="CC1436" s="22"/>
      <c r="CD1436" s="22"/>
      <c r="CE1436" s="22"/>
      <c r="CF1436" s="22"/>
      <c r="CG1436" s="22"/>
      <c r="CH1436" s="22"/>
      <c r="CI1436" s="22"/>
      <c r="CJ1436" s="22"/>
      <c r="CK1436" s="22"/>
      <c r="CL1436" s="22"/>
      <c r="CM1436" s="22"/>
      <c r="CN1436" s="22"/>
      <c r="CO1436" s="22"/>
    </row>
    <row r="1437" spans="1:93" s="2" customFormat="1" x14ac:dyDescent="0.3">
      <c r="A1437" s="73" t="s">
        <v>240</v>
      </c>
      <c r="B1437" s="73" t="s">
        <v>338</v>
      </c>
      <c r="C1437" s="75" t="s">
        <v>458</v>
      </c>
      <c r="D1437" s="75" t="s">
        <v>134</v>
      </c>
      <c r="E1437" s="73"/>
      <c r="F1437" s="73" t="s">
        <v>2</v>
      </c>
      <c r="G1437" s="73" t="s">
        <v>405</v>
      </c>
      <c r="H1437" s="73" t="s">
        <v>405</v>
      </c>
      <c r="I1437" s="73" t="s">
        <v>468</v>
      </c>
      <c r="J1437" s="73" t="str">
        <f t="shared" si="22"/>
        <v>Rigid (&gt;3.5 - 7.5 tonnes) km HGV (all diesel)</v>
      </c>
      <c r="K1437" s="44">
        <v>5.5199999999999997E-3</v>
      </c>
      <c r="L1437" s="48"/>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c r="BA1437" s="22"/>
      <c r="BB1437" s="22"/>
      <c r="BC1437" s="22"/>
      <c r="BD1437" s="22"/>
      <c r="BE1437" s="22"/>
      <c r="BF1437" s="22"/>
      <c r="BG1437" s="22"/>
      <c r="BH1437" s="22"/>
      <c r="BI1437" s="22"/>
      <c r="BJ1437" s="22"/>
      <c r="BK1437" s="22"/>
      <c r="BL1437" s="22"/>
      <c r="BM1437" s="22"/>
      <c r="BN1437" s="22"/>
      <c r="BO1437" s="22"/>
      <c r="BP1437" s="22"/>
      <c r="BQ1437" s="22"/>
      <c r="BR1437" s="22"/>
      <c r="BS1437" s="22"/>
      <c r="BT1437" s="22"/>
      <c r="BU1437" s="22"/>
      <c r="BV1437" s="22"/>
      <c r="BW1437" s="22"/>
      <c r="BX1437" s="22"/>
      <c r="BY1437" s="22"/>
      <c r="BZ1437" s="22"/>
      <c r="CA1437" s="22"/>
      <c r="CB1437" s="22"/>
      <c r="CC1437" s="22"/>
      <c r="CD1437" s="22"/>
      <c r="CE1437" s="22"/>
      <c r="CF1437" s="22"/>
      <c r="CG1437" s="22"/>
      <c r="CH1437" s="22"/>
      <c r="CI1437" s="22"/>
      <c r="CJ1437" s="22"/>
      <c r="CK1437" s="22"/>
      <c r="CL1437" s="22"/>
      <c r="CM1437" s="22"/>
      <c r="CN1437" s="22"/>
      <c r="CO1437" s="22"/>
    </row>
    <row r="1438" spans="1:93" s="2" customFormat="1" x14ac:dyDescent="0.3">
      <c r="A1438" s="73" t="s">
        <v>240</v>
      </c>
      <c r="B1438" s="73" t="s">
        <v>338</v>
      </c>
      <c r="C1438" s="75" t="s">
        <v>458</v>
      </c>
      <c r="D1438" s="75" t="s">
        <v>134</v>
      </c>
      <c r="E1438" s="73"/>
      <c r="F1438" s="73" t="s">
        <v>2</v>
      </c>
      <c r="G1438" s="73" t="s">
        <v>156</v>
      </c>
      <c r="H1438" s="73" t="s">
        <v>156</v>
      </c>
      <c r="I1438" s="73" t="s">
        <v>465</v>
      </c>
      <c r="J1438" s="73" t="str">
        <f t="shared" si="22"/>
        <v>Rigid (&gt;3.5 - 7.5 tonnes) miles HGV (all diesel)</v>
      </c>
      <c r="K1438" s="44">
        <v>0.85843999999999998</v>
      </c>
      <c r="L1438" s="48"/>
      <c r="M1438" s="22"/>
      <c r="N1438" s="22"/>
      <c r="O1438" s="22"/>
      <c r="P1438" s="22"/>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c r="BA1438" s="22"/>
      <c r="BB1438" s="22"/>
      <c r="BC1438" s="22"/>
      <c r="BD1438" s="22"/>
      <c r="BE1438" s="22"/>
      <c r="BF1438" s="22"/>
      <c r="BG1438" s="22"/>
      <c r="BH1438" s="22"/>
      <c r="BI1438" s="22"/>
      <c r="BJ1438" s="22"/>
      <c r="BK1438" s="22"/>
      <c r="BL1438" s="22"/>
      <c r="BM1438" s="22"/>
      <c r="BN1438" s="22"/>
      <c r="BO1438" s="22"/>
      <c r="BP1438" s="22"/>
      <c r="BQ1438" s="22"/>
      <c r="BR1438" s="22"/>
      <c r="BS1438" s="22"/>
      <c r="BT1438" s="22"/>
      <c r="BU1438" s="22"/>
      <c r="BV1438" s="22"/>
      <c r="BW1438" s="22"/>
      <c r="BX1438" s="22"/>
      <c r="BY1438" s="22"/>
      <c r="BZ1438" s="22"/>
      <c r="CA1438" s="22"/>
      <c r="CB1438" s="22"/>
      <c r="CC1438" s="22"/>
      <c r="CD1438" s="22"/>
      <c r="CE1438" s="22"/>
      <c r="CF1438" s="22"/>
      <c r="CG1438" s="22"/>
      <c r="CH1438" s="22"/>
      <c r="CI1438" s="22"/>
      <c r="CJ1438" s="22"/>
      <c r="CK1438" s="22"/>
      <c r="CL1438" s="22"/>
      <c r="CM1438" s="22"/>
      <c r="CN1438" s="22"/>
      <c r="CO1438" s="22"/>
    </row>
    <row r="1439" spans="1:93" s="2" customFormat="1" x14ac:dyDescent="0.3">
      <c r="A1439" s="73" t="s">
        <v>240</v>
      </c>
      <c r="B1439" s="73" t="s">
        <v>338</v>
      </c>
      <c r="C1439" s="75" t="s">
        <v>458</v>
      </c>
      <c r="D1439" s="75" t="s">
        <v>134</v>
      </c>
      <c r="E1439" s="73"/>
      <c r="F1439" s="73" t="s">
        <v>2</v>
      </c>
      <c r="G1439" s="73" t="s">
        <v>156</v>
      </c>
      <c r="H1439" s="73" t="s">
        <v>156</v>
      </c>
      <c r="I1439" s="73" t="s">
        <v>466</v>
      </c>
      <c r="J1439" s="73" t="str">
        <f t="shared" si="22"/>
        <v>Rigid (&gt;3.5 - 7.5 tonnes) miles HGV (all diesel)</v>
      </c>
      <c r="K1439" s="44">
        <v>2.0000000000000001E-4</v>
      </c>
      <c r="L1439" s="48"/>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c r="BA1439" s="22"/>
      <c r="BB1439" s="22"/>
      <c r="BC1439" s="22"/>
      <c r="BD1439" s="22"/>
      <c r="BE1439" s="22"/>
      <c r="BF1439" s="22"/>
      <c r="BG1439" s="22"/>
      <c r="BH1439" s="22"/>
      <c r="BI1439" s="22"/>
      <c r="BJ1439" s="22"/>
      <c r="BK1439" s="22"/>
      <c r="BL1439" s="22"/>
      <c r="BM1439" s="22"/>
      <c r="BN1439" s="22"/>
      <c r="BO1439" s="22"/>
      <c r="BP1439" s="22"/>
      <c r="BQ1439" s="22"/>
      <c r="BR1439" s="22"/>
      <c r="BS1439" s="22"/>
      <c r="BT1439" s="22"/>
      <c r="BU1439" s="22"/>
      <c r="BV1439" s="22"/>
      <c r="BW1439" s="22"/>
      <c r="BX1439" s="22"/>
      <c r="BY1439" s="22"/>
      <c r="BZ1439" s="22"/>
      <c r="CA1439" s="22"/>
      <c r="CB1439" s="22"/>
      <c r="CC1439" s="22"/>
      <c r="CD1439" s="22"/>
      <c r="CE1439" s="22"/>
      <c r="CF1439" s="22"/>
      <c r="CG1439" s="22"/>
      <c r="CH1439" s="22"/>
      <c r="CI1439" s="22"/>
      <c r="CJ1439" s="22"/>
      <c r="CK1439" s="22"/>
      <c r="CL1439" s="22"/>
      <c r="CM1439" s="22"/>
      <c r="CN1439" s="22"/>
      <c r="CO1439" s="22"/>
    </row>
    <row r="1440" spans="1:93" s="2" customFormat="1" x14ac:dyDescent="0.3">
      <c r="A1440" s="73" t="s">
        <v>240</v>
      </c>
      <c r="B1440" s="73" t="s">
        <v>338</v>
      </c>
      <c r="C1440" s="75" t="s">
        <v>458</v>
      </c>
      <c r="D1440" s="75" t="s">
        <v>134</v>
      </c>
      <c r="E1440" s="73"/>
      <c r="F1440" s="73" t="s">
        <v>2</v>
      </c>
      <c r="G1440" s="73" t="s">
        <v>156</v>
      </c>
      <c r="H1440" s="73" t="s">
        <v>156</v>
      </c>
      <c r="I1440" s="73" t="s">
        <v>467</v>
      </c>
      <c r="J1440" s="73" t="str">
        <f t="shared" si="22"/>
        <v>Rigid (&gt;3.5 - 7.5 tonnes) miles HGV (all diesel)</v>
      </c>
      <c r="K1440" s="44">
        <v>0.84935000000000005</v>
      </c>
      <c r="L1440" s="48"/>
      <c r="M1440" s="22"/>
      <c r="N1440" s="22"/>
      <c r="O1440" s="22"/>
      <c r="P1440" s="22"/>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c r="BA1440" s="22"/>
      <c r="BB1440" s="22"/>
      <c r="BC1440" s="22"/>
      <c r="BD1440" s="22"/>
      <c r="BE1440" s="22"/>
      <c r="BF1440" s="22"/>
      <c r="BG1440" s="22"/>
      <c r="BH1440" s="22"/>
      <c r="BI1440" s="22"/>
      <c r="BJ1440" s="22"/>
      <c r="BK1440" s="22"/>
      <c r="BL1440" s="22"/>
      <c r="BM1440" s="22"/>
      <c r="BN1440" s="22"/>
      <c r="BO1440" s="22"/>
      <c r="BP1440" s="22"/>
      <c r="BQ1440" s="22"/>
      <c r="BR1440" s="22"/>
      <c r="BS1440" s="22"/>
      <c r="BT1440" s="22"/>
      <c r="BU1440" s="22"/>
      <c r="BV1440" s="22"/>
      <c r="BW1440" s="22"/>
      <c r="BX1440" s="22"/>
      <c r="BY1440" s="22"/>
      <c r="BZ1440" s="22"/>
      <c r="CA1440" s="22"/>
      <c r="CB1440" s="22"/>
      <c r="CC1440" s="22"/>
      <c r="CD1440" s="22"/>
      <c r="CE1440" s="22"/>
      <c r="CF1440" s="22"/>
      <c r="CG1440" s="22"/>
      <c r="CH1440" s="22"/>
      <c r="CI1440" s="22"/>
      <c r="CJ1440" s="22"/>
      <c r="CK1440" s="22"/>
      <c r="CL1440" s="22"/>
      <c r="CM1440" s="22"/>
      <c r="CN1440" s="22"/>
      <c r="CO1440" s="22"/>
    </row>
    <row r="1441" spans="1:93" s="2" customFormat="1" x14ac:dyDescent="0.3">
      <c r="A1441" s="73" t="s">
        <v>240</v>
      </c>
      <c r="B1441" s="73" t="s">
        <v>338</v>
      </c>
      <c r="C1441" s="75" t="s">
        <v>458</v>
      </c>
      <c r="D1441" s="75" t="s">
        <v>134</v>
      </c>
      <c r="E1441" s="73"/>
      <c r="F1441" s="73" t="s">
        <v>2</v>
      </c>
      <c r="G1441" s="73" t="s">
        <v>156</v>
      </c>
      <c r="H1441" s="73" t="s">
        <v>156</v>
      </c>
      <c r="I1441" s="73" t="s">
        <v>468</v>
      </c>
      <c r="J1441" s="73" t="str">
        <f t="shared" si="22"/>
        <v>Rigid (&gt;3.5 - 7.5 tonnes) miles HGV (all diesel)</v>
      </c>
      <c r="K1441" s="44">
        <v>8.8900000000000003E-3</v>
      </c>
      <c r="L1441" s="48"/>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c r="BA1441" s="22"/>
      <c r="BB1441" s="22"/>
      <c r="BC1441" s="22"/>
      <c r="BD1441" s="22"/>
      <c r="BE1441" s="22"/>
      <c r="BF1441" s="22"/>
      <c r="BG1441" s="22"/>
      <c r="BH1441" s="22"/>
      <c r="BI1441" s="22"/>
      <c r="BJ1441" s="22"/>
      <c r="BK1441" s="22"/>
      <c r="BL1441" s="22"/>
      <c r="BM1441" s="22"/>
      <c r="BN1441" s="22"/>
      <c r="BO1441" s="22"/>
      <c r="BP1441" s="22"/>
      <c r="BQ1441" s="22"/>
      <c r="BR1441" s="22"/>
      <c r="BS1441" s="22"/>
      <c r="BT1441" s="22"/>
      <c r="BU1441" s="22"/>
      <c r="BV1441" s="22"/>
      <c r="BW1441" s="22"/>
      <c r="BX1441" s="22"/>
      <c r="BY1441" s="22"/>
      <c r="BZ1441" s="22"/>
      <c r="CA1441" s="22"/>
      <c r="CB1441" s="22"/>
      <c r="CC1441" s="22"/>
      <c r="CD1441" s="22"/>
      <c r="CE1441" s="22"/>
      <c r="CF1441" s="22"/>
      <c r="CG1441" s="22"/>
      <c r="CH1441" s="22"/>
      <c r="CI1441" s="22"/>
      <c r="CJ1441" s="22"/>
      <c r="CK1441" s="22"/>
      <c r="CL1441" s="22"/>
      <c r="CM1441" s="22"/>
      <c r="CN1441" s="22"/>
      <c r="CO1441" s="22"/>
    </row>
    <row r="1442" spans="1:93" s="2" customFormat="1" x14ac:dyDescent="0.3">
      <c r="A1442" s="73" t="s">
        <v>240</v>
      </c>
      <c r="B1442" s="73" t="s">
        <v>338</v>
      </c>
      <c r="C1442" s="75" t="s">
        <v>458</v>
      </c>
      <c r="D1442" s="75" t="s">
        <v>134</v>
      </c>
      <c r="E1442" s="73"/>
      <c r="F1442" s="73" t="s">
        <v>302</v>
      </c>
      <c r="G1442" s="73" t="s">
        <v>405</v>
      </c>
      <c r="H1442" s="73" t="s">
        <v>405</v>
      </c>
      <c r="I1442" s="73" t="s">
        <v>465</v>
      </c>
      <c r="J1442" s="73" t="str">
        <f t="shared" si="22"/>
        <v>Rigid (&gt;3.5 - 7.5 tonnes) km HGV (all diesel)</v>
      </c>
      <c r="K1442" s="44">
        <v>0.49041000000000001</v>
      </c>
      <c r="L1442" s="48"/>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c r="CA1442" s="22"/>
      <c r="CB1442" s="22"/>
      <c r="CC1442" s="22"/>
      <c r="CD1442" s="22"/>
      <c r="CE1442" s="22"/>
      <c r="CF1442" s="22"/>
      <c r="CG1442" s="22"/>
      <c r="CH1442" s="22"/>
      <c r="CI1442" s="22"/>
      <c r="CJ1442" s="22"/>
      <c r="CK1442" s="22"/>
      <c r="CL1442" s="22"/>
      <c r="CM1442" s="22"/>
      <c r="CN1442" s="22"/>
      <c r="CO1442" s="22"/>
    </row>
    <row r="1443" spans="1:93" s="2" customFormat="1" x14ac:dyDescent="0.3">
      <c r="A1443" s="73" t="s">
        <v>240</v>
      </c>
      <c r="B1443" s="73" t="s">
        <v>338</v>
      </c>
      <c r="C1443" s="75" t="s">
        <v>458</v>
      </c>
      <c r="D1443" s="75" t="s">
        <v>134</v>
      </c>
      <c r="E1443" s="73"/>
      <c r="F1443" s="73" t="s">
        <v>302</v>
      </c>
      <c r="G1443" s="73" t="s">
        <v>405</v>
      </c>
      <c r="H1443" s="73" t="s">
        <v>405</v>
      </c>
      <c r="I1443" s="73" t="s">
        <v>466</v>
      </c>
      <c r="J1443" s="73" t="str">
        <f t="shared" si="22"/>
        <v>Rigid (&gt;3.5 - 7.5 tonnes) km HGV (all diesel)</v>
      </c>
      <c r="K1443" s="44">
        <v>1.2E-4</v>
      </c>
      <c r="L1443" s="48"/>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c r="BY1443" s="22"/>
      <c r="BZ1443" s="22"/>
      <c r="CA1443" s="22"/>
      <c r="CB1443" s="22"/>
      <c r="CC1443" s="22"/>
      <c r="CD1443" s="22"/>
      <c r="CE1443" s="22"/>
      <c r="CF1443" s="22"/>
      <c r="CG1443" s="22"/>
      <c r="CH1443" s="22"/>
      <c r="CI1443" s="22"/>
      <c r="CJ1443" s="22"/>
      <c r="CK1443" s="22"/>
      <c r="CL1443" s="22"/>
      <c r="CM1443" s="22"/>
      <c r="CN1443" s="22"/>
      <c r="CO1443" s="22"/>
    </row>
    <row r="1444" spans="1:93" s="2" customFormat="1" x14ac:dyDescent="0.3">
      <c r="A1444" s="73" t="s">
        <v>240</v>
      </c>
      <c r="B1444" s="73" t="s">
        <v>338</v>
      </c>
      <c r="C1444" s="75" t="s">
        <v>458</v>
      </c>
      <c r="D1444" s="75" t="s">
        <v>134</v>
      </c>
      <c r="E1444" s="73"/>
      <c r="F1444" s="73" t="s">
        <v>302</v>
      </c>
      <c r="G1444" s="73" t="s">
        <v>405</v>
      </c>
      <c r="H1444" s="73" t="s">
        <v>405</v>
      </c>
      <c r="I1444" s="73" t="s">
        <v>467</v>
      </c>
      <c r="J1444" s="73" t="str">
        <f t="shared" si="22"/>
        <v>Rigid (&gt;3.5 - 7.5 tonnes) km HGV (all diesel)</v>
      </c>
      <c r="K1444" s="44">
        <v>0.48476000000000002</v>
      </c>
      <c r="L1444" s="48"/>
      <c r="M1444" s="22"/>
      <c r="N1444" s="22"/>
      <c r="O1444" s="22"/>
      <c r="P1444" s="22"/>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c r="BY1444" s="22"/>
      <c r="BZ1444" s="22"/>
      <c r="CA1444" s="22"/>
      <c r="CB1444" s="22"/>
      <c r="CC1444" s="22"/>
      <c r="CD1444" s="22"/>
      <c r="CE1444" s="22"/>
      <c r="CF1444" s="22"/>
      <c r="CG1444" s="22"/>
      <c r="CH1444" s="22"/>
      <c r="CI1444" s="22"/>
      <c r="CJ1444" s="22"/>
      <c r="CK1444" s="22"/>
      <c r="CL1444" s="22"/>
      <c r="CM1444" s="22"/>
      <c r="CN1444" s="22"/>
      <c r="CO1444" s="22"/>
    </row>
    <row r="1445" spans="1:93" s="2" customFormat="1" x14ac:dyDescent="0.3">
      <c r="A1445" s="73" t="s">
        <v>240</v>
      </c>
      <c r="B1445" s="73" t="s">
        <v>338</v>
      </c>
      <c r="C1445" s="75" t="s">
        <v>458</v>
      </c>
      <c r="D1445" s="75" t="s">
        <v>134</v>
      </c>
      <c r="E1445" s="73"/>
      <c r="F1445" s="73" t="s">
        <v>302</v>
      </c>
      <c r="G1445" s="73" t="s">
        <v>405</v>
      </c>
      <c r="H1445" s="73" t="s">
        <v>405</v>
      </c>
      <c r="I1445" s="73" t="s">
        <v>468</v>
      </c>
      <c r="J1445" s="73" t="str">
        <f t="shared" si="22"/>
        <v>Rigid (&gt;3.5 - 7.5 tonnes) km HGV (all diesel)</v>
      </c>
      <c r="K1445" s="44">
        <v>5.5199999999999997E-3</v>
      </c>
      <c r="L1445" s="48"/>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c r="BY1445" s="22"/>
      <c r="BZ1445" s="22"/>
      <c r="CA1445" s="22"/>
      <c r="CB1445" s="22"/>
      <c r="CC1445" s="22"/>
      <c r="CD1445" s="22"/>
      <c r="CE1445" s="22"/>
      <c r="CF1445" s="22"/>
      <c r="CG1445" s="22"/>
      <c r="CH1445" s="22"/>
      <c r="CI1445" s="22"/>
      <c r="CJ1445" s="22"/>
      <c r="CK1445" s="22"/>
      <c r="CL1445" s="22"/>
      <c r="CM1445" s="22"/>
      <c r="CN1445" s="22"/>
      <c r="CO1445" s="22"/>
    </row>
    <row r="1446" spans="1:93" s="2" customFormat="1" x14ac:dyDescent="0.3">
      <c r="A1446" s="73" t="s">
        <v>240</v>
      </c>
      <c r="B1446" s="73" t="s">
        <v>338</v>
      </c>
      <c r="C1446" s="75" t="s">
        <v>458</v>
      </c>
      <c r="D1446" s="75" t="s">
        <v>134</v>
      </c>
      <c r="E1446" s="73"/>
      <c r="F1446" s="73" t="s">
        <v>302</v>
      </c>
      <c r="G1446" s="73" t="s">
        <v>156</v>
      </c>
      <c r="H1446" s="73" t="s">
        <v>156</v>
      </c>
      <c r="I1446" s="73" t="s">
        <v>465</v>
      </c>
      <c r="J1446" s="73" t="str">
        <f t="shared" si="22"/>
        <v>Rigid (&gt;3.5 - 7.5 tonnes) miles HGV (all diesel)</v>
      </c>
      <c r="K1446" s="44">
        <v>0.78924000000000005</v>
      </c>
      <c r="L1446" s="48"/>
      <c r="M1446" s="22"/>
      <c r="N1446" s="22"/>
      <c r="O1446" s="22"/>
      <c r="P1446" s="22"/>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c r="BA1446" s="22"/>
      <c r="BB1446" s="22"/>
      <c r="BC1446" s="22"/>
      <c r="BD1446" s="22"/>
      <c r="BE1446" s="22"/>
      <c r="BF1446" s="22"/>
      <c r="BG1446" s="22"/>
      <c r="BH1446" s="22"/>
      <c r="BI1446" s="22"/>
      <c r="BJ1446" s="22"/>
      <c r="BK1446" s="22"/>
      <c r="BL1446" s="22"/>
      <c r="BM1446" s="22"/>
      <c r="BN1446" s="22"/>
      <c r="BO1446" s="22"/>
      <c r="BP1446" s="22"/>
      <c r="BQ1446" s="22"/>
      <c r="BR1446" s="22"/>
      <c r="BS1446" s="22"/>
      <c r="BT1446" s="22"/>
      <c r="BU1446" s="22"/>
      <c r="BV1446" s="22"/>
      <c r="BW1446" s="22"/>
      <c r="BX1446" s="22"/>
      <c r="BY1446" s="22"/>
      <c r="BZ1446" s="22"/>
      <c r="CA1446" s="22"/>
      <c r="CB1446" s="22"/>
      <c r="CC1446" s="22"/>
      <c r="CD1446" s="22"/>
      <c r="CE1446" s="22"/>
      <c r="CF1446" s="22"/>
      <c r="CG1446" s="22"/>
      <c r="CH1446" s="22"/>
      <c r="CI1446" s="22"/>
      <c r="CJ1446" s="22"/>
      <c r="CK1446" s="22"/>
      <c r="CL1446" s="22"/>
      <c r="CM1446" s="22"/>
      <c r="CN1446" s="22"/>
      <c r="CO1446" s="22"/>
    </row>
    <row r="1447" spans="1:93" s="2" customFormat="1" x14ac:dyDescent="0.3">
      <c r="A1447" s="73" t="s">
        <v>240</v>
      </c>
      <c r="B1447" s="73" t="s">
        <v>338</v>
      </c>
      <c r="C1447" s="75" t="s">
        <v>458</v>
      </c>
      <c r="D1447" s="75" t="s">
        <v>134</v>
      </c>
      <c r="E1447" s="73"/>
      <c r="F1447" s="73" t="s">
        <v>302</v>
      </c>
      <c r="G1447" s="73" t="s">
        <v>156</v>
      </c>
      <c r="H1447" s="73" t="s">
        <v>156</v>
      </c>
      <c r="I1447" s="73" t="s">
        <v>466</v>
      </c>
      <c r="J1447" s="73" t="str">
        <f t="shared" si="22"/>
        <v>Rigid (&gt;3.5 - 7.5 tonnes) miles HGV (all diesel)</v>
      </c>
      <c r="K1447" s="44">
        <v>2.0000000000000001E-4</v>
      </c>
      <c r="L1447" s="48"/>
      <c r="M1447" s="22"/>
      <c r="N1447" s="22"/>
      <c r="O1447" s="22"/>
      <c r="P1447" s="22"/>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c r="BA1447" s="22"/>
      <c r="BB1447" s="22"/>
      <c r="BC1447" s="22"/>
      <c r="BD1447" s="22"/>
      <c r="BE1447" s="22"/>
      <c r="BF1447" s="22"/>
      <c r="BG1447" s="22"/>
      <c r="BH1447" s="22"/>
      <c r="BI1447" s="22"/>
      <c r="BJ1447" s="22"/>
      <c r="BK1447" s="22"/>
      <c r="BL1447" s="22"/>
      <c r="BM1447" s="22"/>
      <c r="BN1447" s="22"/>
      <c r="BO1447" s="22"/>
      <c r="BP1447" s="22"/>
      <c r="BQ1447" s="22"/>
      <c r="BR1447" s="22"/>
      <c r="BS1447" s="22"/>
      <c r="BT1447" s="22"/>
      <c r="BU1447" s="22"/>
      <c r="BV1447" s="22"/>
      <c r="BW1447" s="22"/>
      <c r="BX1447" s="22"/>
      <c r="BY1447" s="22"/>
      <c r="BZ1447" s="22"/>
      <c r="CA1447" s="22"/>
      <c r="CB1447" s="22"/>
      <c r="CC1447" s="22"/>
      <c r="CD1447" s="22"/>
      <c r="CE1447" s="22"/>
      <c r="CF1447" s="22"/>
      <c r="CG1447" s="22"/>
      <c r="CH1447" s="22"/>
      <c r="CI1447" s="22"/>
      <c r="CJ1447" s="22"/>
      <c r="CK1447" s="22"/>
      <c r="CL1447" s="22"/>
      <c r="CM1447" s="22"/>
      <c r="CN1447" s="22"/>
      <c r="CO1447" s="22"/>
    </row>
    <row r="1448" spans="1:93" s="2" customFormat="1" x14ac:dyDescent="0.3">
      <c r="A1448" s="73" t="s">
        <v>240</v>
      </c>
      <c r="B1448" s="73" t="s">
        <v>338</v>
      </c>
      <c r="C1448" s="75" t="s">
        <v>458</v>
      </c>
      <c r="D1448" s="75" t="s">
        <v>134</v>
      </c>
      <c r="E1448" s="73"/>
      <c r="F1448" s="73" t="s">
        <v>302</v>
      </c>
      <c r="G1448" s="73" t="s">
        <v>156</v>
      </c>
      <c r="H1448" s="73" t="s">
        <v>156</v>
      </c>
      <c r="I1448" s="73" t="s">
        <v>467</v>
      </c>
      <c r="J1448" s="73" t="str">
        <f t="shared" si="22"/>
        <v>Rigid (&gt;3.5 - 7.5 tonnes) miles HGV (all diesel)</v>
      </c>
      <c r="K1448" s="44">
        <v>0.78015000000000001</v>
      </c>
      <c r="L1448" s="48"/>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c r="BA1448" s="22"/>
      <c r="BB1448" s="22"/>
      <c r="BC1448" s="22"/>
      <c r="BD1448" s="22"/>
      <c r="BE1448" s="22"/>
      <c r="BF1448" s="22"/>
      <c r="BG1448" s="22"/>
      <c r="BH1448" s="22"/>
      <c r="BI1448" s="22"/>
      <c r="BJ1448" s="22"/>
      <c r="BK1448" s="22"/>
      <c r="BL1448" s="22"/>
      <c r="BM1448" s="22"/>
      <c r="BN1448" s="22"/>
      <c r="BO1448" s="22"/>
      <c r="BP1448" s="22"/>
      <c r="BQ1448" s="22"/>
      <c r="BR1448" s="22"/>
      <c r="BS1448" s="22"/>
      <c r="BT1448" s="22"/>
      <c r="BU1448" s="22"/>
      <c r="BV1448" s="22"/>
      <c r="BW1448" s="22"/>
      <c r="BX1448" s="22"/>
      <c r="BY1448" s="22"/>
      <c r="BZ1448" s="22"/>
      <c r="CA1448" s="22"/>
      <c r="CB1448" s="22"/>
      <c r="CC1448" s="22"/>
      <c r="CD1448" s="22"/>
      <c r="CE1448" s="22"/>
      <c r="CF1448" s="22"/>
      <c r="CG1448" s="22"/>
      <c r="CH1448" s="22"/>
      <c r="CI1448" s="22"/>
      <c r="CJ1448" s="22"/>
      <c r="CK1448" s="22"/>
      <c r="CL1448" s="22"/>
      <c r="CM1448" s="22"/>
      <c r="CN1448" s="22"/>
      <c r="CO1448" s="22"/>
    </row>
    <row r="1449" spans="1:93" s="2" customFormat="1" x14ac:dyDescent="0.3">
      <c r="A1449" s="73" t="s">
        <v>240</v>
      </c>
      <c r="B1449" s="73" t="s">
        <v>338</v>
      </c>
      <c r="C1449" s="75" t="s">
        <v>458</v>
      </c>
      <c r="D1449" s="75" t="s">
        <v>134</v>
      </c>
      <c r="E1449" s="73"/>
      <c r="F1449" s="73" t="s">
        <v>302</v>
      </c>
      <c r="G1449" s="73" t="s">
        <v>156</v>
      </c>
      <c r="H1449" s="73" t="s">
        <v>156</v>
      </c>
      <c r="I1449" s="73" t="s">
        <v>468</v>
      </c>
      <c r="J1449" s="73" t="str">
        <f t="shared" si="22"/>
        <v>Rigid (&gt;3.5 - 7.5 tonnes) miles HGV (all diesel)</v>
      </c>
      <c r="K1449" s="44">
        <v>8.8900000000000003E-3</v>
      </c>
      <c r="L1449" s="138"/>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c r="BA1449" s="22"/>
      <c r="BB1449" s="22"/>
      <c r="BC1449" s="22"/>
      <c r="BD1449" s="22"/>
      <c r="BE1449" s="22"/>
      <c r="BF1449" s="22"/>
      <c r="BG1449" s="22"/>
      <c r="BH1449" s="22"/>
      <c r="BI1449" s="22"/>
      <c r="BJ1449" s="22"/>
      <c r="BK1449" s="22"/>
      <c r="BL1449" s="22"/>
      <c r="BM1449" s="22"/>
      <c r="BN1449" s="22"/>
      <c r="BO1449" s="22"/>
      <c r="BP1449" s="22"/>
      <c r="BQ1449" s="22"/>
      <c r="BR1449" s="22"/>
      <c r="BS1449" s="22"/>
      <c r="BT1449" s="22"/>
      <c r="BU1449" s="22"/>
      <c r="BV1449" s="22"/>
      <c r="BW1449" s="22"/>
      <c r="BX1449" s="22"/>
      <c r="BY1449" s="22"/>
      <c r="BZ1449" s="22"/>
      <c r="CA1449" s="22"/>
      <c r="CB1449" s="22"/>
      <c r="CC1449" s="22"/>
      <c r="CD1449" s="22"/>
      <c r="CE1449" s="22"/>
      <c r="CF1449" s="22"/>
      <c r="CG1449" s="22"/>
      <c r="CH1449" s="22"/>
      <c r="CI1449" s="22"/>
      <c r="CJ1449" s="22"/>
      <c r="CK1449" s="22"/>
      <c r="CL1449" s="22"/>
      <c r="CM1449" s="22"/>
      <c r="CN1449" s="22"/>
      <c r="CO1449" s="22"/>
    </row>
    <row r="1450" spans="1:93" s="2" customFormat="1" x14ac:dyDescent="0.3">
      <c r="A1450" s="73" t="s">
        <v>240</v>
      </c>
      <c r="B1450" s="73" t="s">
        <v>338</v>
      </c>
      <c r="C1450" s="75" t="s">
        <v>458</v>
      </c>
      <c r="D1450" s="75" t="s">
        <v>344</v>
      </c>
      <c r="E1450" s="73"/>
      <c r="F1450" s="73" t="s">
        <v>48</v>
      </c>
      <c r="G1450" s="73" t="s">
        <v>405</v>
      </c>
      <c r="H1450" s="73" t="s">
        <v>405</v>
      </c>
      <c r="I1450" s="73" t="s">
        <v>465</v>
      </c>
      <c r="J1450" s="73" t="str">
        <f t="shared" si="22"/>
        <v>Rigid (&gt;7.5 tonnes-17 tonnes) km HGV (all diesel)</v>
      </c>
      <c r="K1450" s="44">
        <v>0.55074000000000001</v>
      </c>
      <c r="L1450" s="48"/>
      <c r="M1450" s="22"/>
      <c r="N1450" s="22"/>
      <c r="O1450" s="22"/>
      <c r="P1450" s="22"/>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c r="CA1450" s="22"/>
      <c r="CB1450" s="22"/>
      <c r="CC1450" s="22"/>
      <c r="CD1450" s="22"/>
      <c r="CE1450" s="22"/>
      <c r="CF1450" s="22"/>
      <c r="CG1450" s="22"/>
      <c r="CH1450" s="22"/>
      <c r="CI1450" s="22"/>
      <c r="CJ1450" s="22"/>
      <c r="CK1450" s="22"/>
      <c r="CL1450" s="22"/>
      <c r="CM1450" s="22"/>
      <c r="CN1450" s="22"/>
      <c r="CO1450" s="22"/>
    </row>
    <row r="1451" spans="1:93" s="2" customFormat="1" x14ac:dyDescent="0.3">
      <c r="A1451" s="73" t="s">
        <v>240</v>
      </c>
      <c r="B1451" s="73" t="s">
        <v>338</v>
      </c>
      <c r="C1451" s="75" t="s">
        <v>458</v>
      </c>
      <c r="D1451" s="75" t="s">
        <v>344</v>
      </c>
      <c r="E1451" s="73"/>
      <c r="F1451" s="73" t="s">
        <v>48</v>
      </c>
      <c r="G1451" s="73" t="s">
        <v>405</v>
      </c>
      <c r="H1451" s="73" t="s">
        <v>405</v>
      </c>
      <c r="I1451" s="73" t="s">
        <v>466</v>
      </c>
      <c r="J1451" s="73" t="str">
        <f t="shared" si="22"/>
        <v>Rigid (&gt;7.5 tonnes-17 tonnes) km HGV (all diesel)</v>
      </c>
      <c r="K1451" s="44">
        <v>1.4999999999999999E-4</v>
      </c>
      <c r="L1451" s="48"/>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c r="BA1451" s="22"/>
      <c r="BB1451" s="22"/>
      <c r="BC1451" s="22"/>
      <c r="BD1451" s="22"/>
      <c r="BE1451" s="22"/>
      <c r="BF1451" s="22"/>
      <c r="BG1451" s="22"/>
      <c r="BH1451" s="22"/>
      <c r="BI1451" s="22"/>
      <c r="BJ1451" s="22"/>
      <c r="BK1451" s="22"/>
      <c r="BL1451" s="22"/>
      <c r="BM1451" s="22"/>
      <c r="BN1451" s="22"/>
      <c r="BO1451" s="22"/>
      <c r="BP1451" s="22"/>
      <c r="BQ1451" s="22"/>
      <c r="BR1451" s="22"/>
      <c r="BS1451" s="22"/>
      <c r="BT1451" s="22"/>
      <c r="BU1451" s="22"/>
      <c r="BV1451" s="22"/>
      <c r="BW1451" s="22"/>
      <c r="BX1451" s="22"/>
      <c r="BY1451" s="22"/>
      <c r="BZ1451" s="22"/>
      <c r="CA1451" s="22"/>
      <c r="CB1451" s="22"/>
      <c r="CC1451" s="22"/>
      <c r="CD1451" s="22"/>
      <c r="CE1451" s="22"/>
      <c r="CF1451" s="22"/>
      <c r="CG1451" s="22"/>
      <c r="CH1451" s="22"/>
      <c r="CI1451" s="22"/>
      <c r="CJ1451" s="22"/>
      <c r="CK1451" s="22"/>
      <c r="CL1451" s="22"/>
      <c r="CM1451" s="22"/>
      <c r="CN1451" s="22"/>
      <c r="CO1451" s="22"/>
    </row>
    <row r="1452" spans="1:93" s="2" customFormat="1" x14ac:dyDescent="0.3">
      <c r="A1452" s="73" t="s">
        <v>240</v>
      </c>
      <c r="B1452" s="73" t="s">
        <v>338</v>
      </c>
      <c r="C1452" s="75" t="s">
        <v>458</v>
      </c>
      <c r="D1452" s="75" t="s">
        <v>344</v>
      </c>
      <c r="E1452" s="73"/>
      <c r="F1452" s="73" t="s">
        <v>48</v>
      </c>
      <c r="G1452" s="73" t="s">
        <v>405</v>
      </c>
      <c r="H1452" s="73" t="s">
        <v>405</v>
      </c>
      <c r="I1452" s="73" t="s">
        <v>467</v>
      </c>
      <c r="J1452" s="73" t="str">
        <f t="shared" si="22"/>
        <v>Rigid (&gt;7.5 tonnes-17 tonnes) km HGV (all diesel)</v>
      </c>
      <c r="K1452" s="44">
        <v>0.54384999999999994</v>
      </c>
      <c r="L1452" s="48"/>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c r="CB1452" s="22"/>
      <c r="CC1452" s="22"/>
      <c r="CD1452" s="22"/>
      <c r="CE1452" s="22"/>
      <c r="CF1452" s="22"/>
      <c r="CG1452" s="22"/>
      <c r="CH1452" s="22"/>
      <c r="CI1452" s="22"/>
      <c r="CJ1452" s="22"/>
      <c r="CK1452" s="22"/>
      <c r="CL1452" s="22"/>
      <c r="CM1452" s="22"/>
      <c r="CN1452" s="22"/>
      <c r="CO1452" s="22"/>
    </row>
    <row r="1453" spans="1:93" s="2" customFormat="1" x14ac:dyDescent="0.3">
      <c r="A1453" s="73" t="s">
        <v>240</v>
      </c>
      <c r="B1453" s="73" t="s">
        <v>338</v>
      </c>
      <c r="C1453" s="75" t="s">
        <v>458</v>
      </c>
      <c r="D1453" s="75" t="s">
        <v>344</v>
      </c>
      <c r="E1453" s="73"/>
      <c r="F1453" s="73" t="s">
        <v>48</v>
      </c>
      <c r="G1453" s="73" t="s">
        <v>405</v>
      </c>
      <c r="H1453" s="73" t="s">
        <v>405</v>
      </c>
      <c r="I1453" s="73" t="s">
        <v>468</v>
      </c>
      <c r="J1453" s="73" t="str">
        <f t="shared" si="22"/>
        <v>Rigid (&gt;7.5 tonnes-17 tonnes) km HGV (all diesel)</v>
      </c>
      <c r="K1453" s="44">
        <v>6.7299999999999999E-3</v>
      </c>
      <c r="L1453" s="48"/>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c r="CA1453" s="22"/>
      <c r="CB1453" s="22"/>
      <c r="CC1453" s="22"/>
      <c r="CD1453" s="22"/>
      <c r="CE1453" s="22"/>
      <c r="CF1453" s="22"/>
      <c r="CG1453" s="22"/>
      <c r="CH1453" s="22"/>
      <c r="CI1453" s="22"/>
      <c r="CJ1453" s="22"/>
      <c r="CK1453" s="22"/>
      <c r="CL1453" s="22"/>
      <c r="CM1453" s="22"/>
      <c r="CN1453" s="22"/>
      <c r="CO1453" s="22"/>
    </row>
    <row r="1454" spans="1:93" s="2" customFormat="1" x14ac:dyDescent="0.3">
      <c r="A1454" s="73" t="s">
        <v>240</v>
      </c>
      <c r="B1454" s="73" t="s">
        <v>338</v>
      </c>
      <c r="C1454" s="75" t="s">
        <v>458</v>
      </c>
      <c r="D1454" s="75" t="s">
        <v>344</v>
      </c>
      <c r="E1454" s="73"/>
      <c r="F1454" s="73" t="s">
        <v>48</v>
      </c>
      <c r="G1454" s="73" t="s">
        <v>156</v>
      </c>
      <c r="H1454" s="73" t="s">
        <v>156</v>
      </c>
      <c r="I1454" s="73" t="s">
        <v>465</v>
      </c>
      <c r="J1454" s="73" t="str">
        <f t="shared" si="22"/>
        <v>Rigid (&gt;7.5 tonnes-17 tonnes) miles HGV (all diesel)</v>
      </c>
      <c r="K1454" s="44">
        <v>0.88632999999999995</v>
      </c>
      <c r="L1454" s="48"/>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c r="BA1454" s="22"/>
      <c r="BB1454" s="22"/>
      <c r="BC1454" s="22"/>
      <c r="BD1454" s="22"/>
      <c r="BE1454" s="22"/>
      <c r="BF1454" s="22"/>
      <c r="BG1454" s="22"/>
      <c r="BH1454" s="22"/>
      <c r="BI1454" s="22"/>
      <c r="BJ1454" s="22"/>
      <c r="BK1454" s="22"/>
      <c r="BL1454" s="22"/>
      <c r="BM1454" s="22"/>
      <c r="BN1454" s="22"/>
      <c r="BO1454" s="22"/>
      <c r="BP1454" s="22"/>
      <c r="BQ1454" s="22"/>
      <c r="BR1454" s="22"/>
      <c r="BS1454" s="22"/>
      <c r="BT1454" s="22"/>
      <c r="BU1454" s="22"/>
      <c r="BV1454" s="22"/>
      <c r="BW1454" s="22"/>
      <c r="BX1454" s="22"/>
      <c r="BY1454" s="22"/>
      <c r="BZ1454" s="22"/>
      <c r="CA1454" s="22"/>
      <c r="CB1454" s="22"/>
      <c r="CC1454" s="22"/>
      <c r="CD1454" s="22"/>
      <c r="CE1454" s="22"/>
      <c r="CF1454" s="22"/>
      <c r="CG1454" s="22"/>
      <c r="CH1454" s="22"/>
      <c r="CI1454" s="22"/>
      <c r="CJ1454" s="22"/>
      <c r="CK1454" s="22"/>
      <c r="CL1454" s="22"/>
      <c r="CM1454" s="22"/>
      <c r="CN1454" s="22"/>
      <c r="CO1454" s="22"/>
    </row>
    <row r="1455" spans="1:93" s="2" customFormat="1" x14ac:dyDescent="0.3">
      <c r="A1455" s="73" t="s">
        <v>240</v>
      </c>
      <c r="B1455" s="73" t="s">
        <v>338</v>
      </c>
      <c r="C1455" s="75" t="s">
        <v>458</v>
      </c>
      <c r="D1455" s="75" t="s">
        <v>344</v>
      </c>
      <c r="E1455" s="73"/>
      <c r="F1455" s="73" t="s">
        <v>48</v>
      </c>
      <c r="G1455" s="73" t="s">
        <v>156</v>
      </c>
      <c r="H1455" s="73" t="s">
        <v>156</v>
      </c>
      <c r="I1455" s="73" t="s">
        <v>466</v>
      </c>
      <c r="J1455" s="73" t="str">
        <f t="shared" si="22"/>
        <v>Rigid (&gt;7.5 tonnes-17 tonnes) miles HGV (all diesel)</v>
      </c>
      <c r="K1455" s="44">
        <v>2.4000000000000001E-4</v>
      </c>
      <c r="L1455" s="48"/>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c r="CB1455" s="22"/>
      <c r="CC1455" s="22"/>
      <c r="CD1455" s="22"/>
      <c r="CE1455" s="22"/>
      <c r="CF1455" s="22"/>
      <c r="CG1455" s="22"/>
      <c r="CH1455" s="22"/>
      <c r="CI1455" s="22"/>
      <c r="CJ1455" s="22"/>
      <c r="CK1455" s="22"/>
      <c r="CL1455" s="22"/>
      <c r="CM1455" s="22"/>
      <c r="CN1455" s="22"/>
      <c r="CO1455" s="22"/>
    </row>
    <row r="1456" spans="1:93" s="2" customFormat="1" x14ac:dyDescent="0.3">
      <c r="A1456" s="73" t="s">
        <v>240</v>
      </c>
      <c r="B1456" s="73" t="s">
        <v>338</v>
      </c>
      <c r="C1456" s="75" t="s">
        <v>458</v>
      </c>
      <c r="D1456" s="75" t="s">
        <v>344</v>
      </c>
      <c r="E1456" s="73"/>
      <c r="F1456" s="73" t="s">
        <v>48</v>
      </c>
      <c r="G1456" s="73" t="s">
        <v>156</v>
      </c>
      <c r="H1456" s="73" t="s">
        <v>156</v>
      </c>
      <c r="I1456" s="73" t="s">
        <v>467</v>
      </c>
      <c r="J1456" s="73" t="str">
        <f t="shared" si="22"/>
        <v>Rigid (&gt;7.5 tonnes-17 tonnes) miles HGV (all diesel)</v>
      </c>
      <c r="K1456" s="44">
        <v>0.87524999999999997</v>
      </c>
      <c r="L1456" s="48"/>
      <c r="M1456" s="22"/>
      <c r="N1456" s="22"/>
      <c r="O1456" s="22"/>
      <c r="P1456" s="22"/>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c r="BA1456" s="22"/>
      <c r="BB1456" s="22"/>
      <c r="BC1456" s="22"/>
      <c r="BD1456" s="22"/>
      <c r="BE1456" s="22"/>
      <c r="BF1456" s="22"/>
      <c r="BG1456" s="22"/>
      <c r="BH1456" s="22"/>
      <c r="BI1456" s="22"/>
      <c r="BJ1456" s="22"/>
      <c r="BK1456" s="22"/>
      <c r="BL1456" s="22"/>
      <c r="BM1456" s="22"/>
      <c r="BN1456" s="22"/>
      <c r="BO1456" s="22"/>
      <c r="BP1456" s="22"/>
      <c r="BQ1456" s="22"/>
      <c r="BR1456" s="22"/>
      <c r="BS1456" s="22"/>
      <c r="BT1456" s="22"/>
      <c r="BU1456" s="22"/>
      <c r="BV1456" s="22"/>
      <c r="BW1456" s="22"/>
      <c r="BX1456" s="22"/>
      <c r="BY1456" s="22"/>
      <c r="BZ1456" s="22"/>
      <c r="CA1456" s="22"/>
      <c r="CB1456" s="22"/>
      <c r="CC1456" s="22"/>
      <c r="CD1456" s="22"/>
      <c r="CE1456" s="22"/>
      <c r="CF1456" s="22"/>
      <c r="CG1456" s="22"/>
      <c r="CH1456" s="22"/>
      <c r="CI1456" s="22"/>
      <c r="CJ1456" s="22"/>
      <c r="CK1456" s="22"/>
      <c r="CL1456" s="22"/>
      <c r="CM1456" s="22"/>
      <c r="CN1456" s="22"/>
      <c r="CO1456" s="22"/>
    </row>
    <row r="1457" spans="1:93" s="2" customFormat="1" x14ac:dyDescent="0.3">
      <c r="A1457" s="73" t="s">
        <v>240</v>
      </c>
      <c r="B1457" s="73" t="s">
        <v>338</v>
      </c>
      <c r="C1457" s="75" t="s">
        <v>458</v>
      </c>
      <c r="D1457" s="75" t="s">
        <v>344</v>
      </c>
      <c r="E1457" s="73"/>
      <c r="F1457" s="73" t="s">
        <v>48</v>
      </c>
      <c r="G1457" s="73" t="s">
        <v>156</v>
      </c>
      <c r="H1457" s="73" t="s">
        <v>156</v>
      </c>
      <c r="I1457" s="73" t="s">
        <v>468</v>
      </c>
      <c r="J1457" s="73" t="str">
        <f t="shared" si="22"/>
        <v>Rigid (&gt;7.5 tonnes-17 tonnes) miles HGV (all diesel)</v>
      </c>
      <c r="K1457" s="44">
        <v>1.0840000000000001E-2</v>
      </c>
      <c r="L1457" s="48"/>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c r="BA1457" s="22"/>
      <c r="BB1457" s="22"/>
      <c r="BC1457" s="22"/>
      <c r="BD1457" s="22"/>
      <c r="BE1457" s="22"/>
      <c r="BF1457" s="22"/>
      <c r="BG1457" s="22"/>
      <c r="BH1457" s="22"/>
      <c r="BI1457" s="22"/>
      <c r="BJ1457" s="22"/>
      <c r="BK1457" s="22"/>
      <c r="BL1457" s="22"/>
      <c r="BM1457" s="22"/>
      <c r="BN1457" s="22"/>
      <c r="BO1457" s="22"/>
      <c r="BP1457" s="22"/>
      <c r="BQ1457" s="22"/>
      <c r="BR1457" s="22"/>
      <c r="BS1457" s="22"/>
      <c r="BT1457" s="22"/>
      <c r="BU1457" s="22"/>
      <c r="BV1457" s="22"/>
      <c r="BW1457" s="22"/>
      <c r="BX1457" s="22"/>
      <c r="BY1457" s="22"/>
      <c r="BZ1457" s="22"/>
      <c r="CA1457" s="22"/>
      <c r="CB1457" s="22"/>
      <c r="CC1457" s="22"/>
      <c r="CD1457" s="22"/>
      <c r="CE1457" s="22"/>
      <c r="CF1457" s="22"/>
      <c r="CG1457" s="22"/>
      <c r="CH1457" s="22"/>
      <c r="CI1457" s="22"/>
      <c r="CJ1457" s="22"/>
      <c r="CK1457" s="22"/>
      <c r="CL1457" s="22"/>
      <c r="CM1457" s="22"/>
      <c r="CN1457" s="22"/>
      <c r="CO1457" s="22"/>
    </row>
    <row r="1458" spans="1:93" s="2" customFormat="1" x14ac:dyDescent="0.3">
      <c r="A1458" s="73" t="s">
        <v>240</v>
      </c>
      <c r="B1458" s="73" t="s">
        <v>338</v>
      </c>
      <c r="C1458" s="75" t="s">
        <v>458</v>
      </c>
      <c r="D1458" s="75" t="s">
        <v>344</v>
      </c>
      <c r="E1458" s="73"/>
      <c r="F1458" s="73" t="s">
        <v>98</v>
      </c>
      <c r="G1458" s="73" t="s">
        <v>405</v>
      </c>
      <c r="H1458" s="73" t="s">
        <v>405</v>
      </c>
      <c r="I1458" s="73" t="s">
        <v>465</v>
      </c>
      <c r="J1458" s="73" t="str">
        <f t="shared" si="22"/>
        <v>Rigid (&gt;7.5 tonnes-17 tonnes) km HGV (all diesel)</v>
      </c>
      <c r="K1458" s="44">
        <v>0.62843000000000004</v>
      </c>
      <c r="L1458" s="48"/>
      <c r="M1458" s="22"/>
      <c r="N1458" s="22"/>
      <c r="O1458" s="22"/>
      <c r="P1458" s="22"/>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c r="BA1458" s="22"/>
      <c r="BB1458" s="22"/>
      <c r="BC1458" s="22"/>
      <c r="BD1458" s="22"/>
      <c r="BE1458" s="22"/>
      <c r="BF1458" s="22"/>
      <c r="BG1458" s="22"/>
      <c r="BH1458" s="22"/>
      <c r="BI1458" s="22"/>
      <c r="BJ1458" s="22"/>
      <c r="BK1458" s="22"/>
      <c r="BL1458" s="22"/>
      <c r="BM1458" s="22"/>
      <c r="BN1458" s="22"/>
      <c r="BO1458" s="22"/>
      <c r="BP1458" s="22"/>
      <c r="BQ1458" s="22"/>
      <c r="BR1458" s="22"/>
      <c r="BS1458" s="22"/>
      <c r="BT1458" s="22"/>
      <c r="BU1458" s="22"/>
      <c r="BV1458" s="22"/>
      <c r="BW1458" s="22"/>
      <c r="BX1458" s="22"/>
      <c r="BY1458" s="22"/>
      <c r="BZ1458" s="22"/>
      <c r="CA1458" s="22"/>
      <c r="CB1458" s="22"/>
      <c r="CC1458" s="22"/>
      <c r="CD1458" s="22"/>
      <c r="CE1458" s="22"/>
      <c r="CF1458" s="22"/>
      <c r="CG1458" s="22"/>
      <c r="CH1458" s="22"/>
      <c r="CI1458" s="22"/>
      <c r="CJ1458" s="22"/>
      <c r="CK1458" s="22"/>
      <c r="CL1458" s="22"/>
      <c r="CM1458" s="22"/>
      <c r="CN1458" s="22"/>
      <c r="CO1458" s="22"/>
    </row>
    <row r="1459" spans="1:93" s="2" customFormat="1" x14ac:dyDescent="0.3">
      <c r="A1459" s="73" t="s">
        <v>240</v>
      </c>
      <c r="B1459" s="73" t="s">
        <v>338</v>
      </c>
      <c r="C1459" s="75" t="s">
        <v>458</v>
      </c>
      <c r="D1459" s="75" t="s">
        <v>344</v>
      </c>
      <c r="E1459" s="73"/>
      <c r="F1459" s="73" t="s">
        <v>98</v>
      </c>
      <c r="G1459" s="73" t="s">
        <v>405</v>
      </c>
      <c r="H1459" s="73" t="s">
        <v>405</v>
      </c>
      <c r="I1459" s="73" t="s">
        <v>466</v>
      </c>
      <c r="J1459" s="73" t="str">
        <f t="shared" si="22"/>
        <v>Rigid (&gt;7.5 tonnes-17 tonnes) km HGV (all diesel)</v>
      </c>
      <c r="K1459" s="44">
        <v>1.4999999999999999E-4</v>
      </c>
      <c r="L1459" s="48"/>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c r="BA1459" s="22"/>
      <c r="BB1459" s="22"/>
      <c r="BC1459" s="22"/>
      <c r="BD1459" s="22"/>
      <c r="BE1459" s="22"/>
      <c r="BF1459" s="22"/>
      <c r="BG1459" s="22"/>
      <c r="BH1459" s="22"/>
      <c r="BI1459" s="22"/>
      <c r="BJ1459" s="22"/>
      <c r="BK1459" s="22"/>
      <c r="BL1459" s="22"/>
      <c r="BM1459" s="22"/>
      <c r="BN1459" s="22"/>
      <c r="BO1459" s="22"/>
      <c r="BP1459" s="22"/>
      <c r="BQ1459" s="22"/>
      <c r="BR1459" s="22"/>
      <c r="BS1459" s="22"/>
      <c r="BT1459" s="22"/>
      <c r="BU1459" s="22"/>
      <c r="BV1459" s="22"/>
      <c r="BW1459" s="22"/>
      <c r="BX1459" s="22"/>
      <c r="BY1459" s="22"/>
      <c r="BZ1459" s="22"/>
      <c r="CA1459" s="22"/>
      <c r="CB1459" s="22"/>
      <c r="CC1459" s="22"/>
      <c r="CD1459" s="22"/>
      <c r="CE1459" s="22"/>
      <c r="CF1459" s="22"/>
      <c r="CG1459" s="22"/>
      <c r="CH1459" s="22"/>
      <c r="CI1459" s="22"/>
      <c r="CJ1459" s="22"/>
      <c r="CK1459" s="22"/>
      <c r="CL1459" s="22"/>
      <c r="CM1459" s="22"/>
      <c r="CN1459" s="22"/>
      <c r="CO1459" s="22"/>
    </row>
    <row r="1460" spans="1:93" s="2" customFormat="1" x14ac:dyDescent="0.3">
      <c r="A1460" s="73" t="s">
        <v>240</v>
      </c>
      <c r="B1460" s="73" t="s">
        <v>338</v>
      </c>
      <c r="C1460" s="75" t="s">
        <v>458</v>
      </c>
      <c r="D1460" s="75" t="s">
        <v>344</v>
      </c>
      <c r="E1460" s="73"/>
      <c r="F1460" s="73" t="s">
        <v>98</v>
      </c>
      <c r="G1460" s="73" t="s">
        <v>405</v>
      </c>
      <c r="H1460" s="73" t="s">
        <v>405</v>
      </c>
      <c r="I1460" s="73" t="s">
        <v>467</v>
      </c>
      <c r="J1460" s="73" t="str">
        <f t="shared" si="22"/>
        <v>Rigid (&gt;7.5 tonnes-17 tonnes) km HGV (all diesel)</v>
      </c>
      <c r="K1460" s="44">
        <v>0.62155000000000005</v>
      </c>
      <c r="L1460" s="48"/>
      <c r="M1460" s="22"/>
      <c r="N1460" s="22"/>
      <c r="O1460" s="22"/>
      <c r="P1460" s="22"/>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c r="CA1460" s="22"/>
      <c r="CB1460" s="22"/>
      <c r="CC1460" s="22"/>
      <c r="CD1460" s="22"/>
      <c r="CE1460" s="22"/>
      <c r="CF1460" s="22"/>
      <c r="CG1460" s="22"/>
      <c r="CH1460" s="22"/>
      <c r="CI1460" s="22"/>
      <c r="CJ1460" s="22"/>
      <c r="CK1460" s="22"/>
      <c r="CL1460" s="22"/>
      <c r="CM1460" s="22"/>
      <c r="CN1460" s="22"/>
      <c r="CO1460" s="22"/>
    </row>
    <row r="1461" spans="1:93" s="2" customFormat="1" x14ac:dyDescent="0.3">
      <c r="A1461" s="73" t="s">
        <v>240</v>
      </c>
      <c r="B1461" s="73" t="s">
        <v>338</v>
      </c>
      <c r="C1461" s="75" t="s">
        <v>458</v>
      </c>
      <c r="D1461" s="75" t="s">
        <v>344</v>
      </c>
      <c r="E1461" s="73"/>
      <c r="F1461" s="73" t="s">
        <v>98</v>
      </c>
      <c r="G1461" s="73" t="s">
        <v>405</v>
      </c>
      <c r="H1461" s="73" t="s">
        <v>405</v>
      </c>
      <c r="I1461" s="73" t="s">
        <v>468</v>
      </c>
      <c r="J1461" s="73" t="str">
        <f t="shared" si="22"/>
        <v>Rigid (&gt;7.5 tonnes-17 tonnes) km HGV (all diesel)</v>
      </c>
      <c r="K1461" s="44">
        <v>6.7299999999999999E-3</v>
      </c>
      <c r="L1461" s="48"/>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c r="BA1461" s="22"/>
      <c r="BB1461" s="22"/>
      <c r="BC1461" s="22"/>
      <c r="BD1461" s="22"/>
      <c r="BE1461" s="22"/>
      <c r="BF1461" s="22"/>
      <c r="BG1461" s="22"/>
      <c r="BH1461" s="22"/>
      <c r="BI1461" s="22"/>
      <c r="BJ1461" s="22"/>
      <c r="BK1461" s="22"/>
      <c r="BL1461" s="22"/>
      <c r="BM1461" s="22"/>
      <c r="BN1461" s="22"/>
      <c r="BO1461" s="22"/>
      <c r="BP1461" s="22"/>
      <c r="BQ1461" s="22"/>
      <c r="BR1461" s="22"/>
      <c r="BS1461" s="22"/>
      <c r="BT1461" s="22"/>
      <c r="BU1461" s="22"/>
      <c r="BV1461" s="22"/>
      <c r="BW1461" s="22"/>
      <c r="BX1461" s="22"/>
      <c r="BY1461" s="22"/>
      <c r="BZ1461" s="22"/>
      <c r="CA1461" s="22"/>
      <c r="CB1461" s="22"/>
      <c r="CC1461" s="22"/>
      <c r="CD1461" s="22"/>
      <c r="CE1461" s="22"/>
      <c r="CF1461" s="22"/>
      <c r="CG1461" s="22"/>
      <c r="CH1461" s="22"/>
      <c r="CI1461" s="22"/>
      <c r="CJ1461" s="22"/>
      <c r="CK1461" s="22"/>
      <c r="CL1461" s="22"/>
      <c r="CM1461" s="22"/>
      <c r="CN1461" s="22"/>
      <c r="CO1461" s="22"/>
    </row>
    <row r="1462" spans="1:93" s="2" customFormat="1" x14ac:dyDescent="0.3">
      <c r="A1462" s="73" t="s">
        <v>240</v>
      </c>
      <c r="B1462" s="73" t="s">
        <v>338</v>
      </c>
      <c r="C1462" s="75" t="s">
        <v>458</v>
      </c>
      <c r="D1462" s="75" t="s">
        <v>344</v>
      </c>
      <c r="E1462" s="73"/>
      <c r="F1462" s="73" t="s">
        <v>98</v>
      </c>
      <c r="G1462" s="73" t="s">
        <v>156</v>
      </c>
      <c r="H1462" s="73" t="s">
        <v>156</v>
      </c>
      <c r="I1462" s="73" t="s">
        <v>465</v>
      </c>
      <c r="J1462" s="73" t="str">
        <f t="shared" si="22"/>
        <v>Rigid (&gt;7.5 tonnes-17 tonnes) miles HGV (all diesel)</v>
      </c>
      <c r="K1462" s="44">
        <v>1.01136</v>
      </c>
      <c r="L1462" s="48"/>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c r="BA1462" s="22"/>
      <c r="BB1462" s="22"/>
      <c r="BC1462" s="22"/>
      <c r="BD1462" s="22"/>
      <c r="BE1462" s="22"/>
      <c r="BF1462" s="22"/>
      <c r="BG1462" s="22"/>
      <c r="BH1462" s="22"/>
      <c r="BI1462" s="22"/>
      <c r="BJ1462" s="22"/>
      <c r="BK1462" s="22"/>
      <c r="BL1462" s="22"/>
      <c r="BM1462" s="22"/>
      <c r="BN1462" s="22"/>
      <c r="BO1462" s="22"/>
      <c r="BP1462" s="22"/>
      <c r="BQ1462" s="22"/>
      <c r="BR1462" s="22"/>
      <c r="BS1462" s="22"/>
      <c r="BT1462" s="22"/>
      <c r="BU1462" s="22"/>
      <c r="BV1462" s="22"/>
      <c r="BW1462" s="22"/>
      <c r="BX1462" s="22"/>
      <c r="BY1462" s="22"/>
      <c r="BZ1462" s="22"/>
      <c r="CA1462" s="22"/>
      <c r="CB1462" s="22"/>
      <c r="CC1462" s="22"/>
      <c r="CD1462" s="22"/>
      <c r="CE1462" s="22"/>
      <c r="CF1462" s="22"/>
      <c r="CG1462" s="22"/>
      <c r="CH1462" s="22"/>
      <c r="CI1462" s="22"/>
      <c r="CJ1462" s="22"/>
      <c r="CK1462" s="22"/>
      <c r="CL1462" s="22"/>
      <c r="CM1462" s="22"/>
      <c r="CN1462" s="22"/>
      <c r="CO1462" s="22"/>
    </row>
    <row r="1463" spans="1:93" s="2" customFormat="1" x14ac:dyDescent="0.3">
      <c r="A1463" s="73" t="s">
        <v>240</v>
      </c>
      <c r="B1463" s="73" t="s">
        <v>338</v>
      </c>
      <c r="C1463" s="75" t="s">
        <v>458</v>
      </c>
      <c r="D1463" s="75" t="s">
        <v>344</v>
      </c>
      <c r="E1463" s="73"/>
      <c r="F1463" s="73" t="s">
        <v>98</v>
      </c>
      <c r="G1463" s="73" t="s">
        <v>156</v>
      </c>
      <c r="H1463" s="73" t="s">
        <v>156</v>
      </c>
      <c r="I1463" s="73" t="s">
        <v>466</v>
      </c>
      <c r="J1463" s="73" t="str">
        <f t="shared" si="22"/>
        <v>Rigid (&gt;7.5 tonnes-17 tonnes) miles HGV (all diesel)</v>
      </c>
      <c r="K1463" s="44">
        <v>2.4000000000000001E-4</v>
      </c>
      <c r="L1463" s="48"/>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c r="CA1463" s="22"/>
      <c r="CB1463" s="22"/>
      <c r="CC1463" s="22"/>
      <c r="CD1463" s="22"/>
      <c r="CE1463" s="22"/>
      <c r="CF1463" s="22"/>
      <c r="CG1463" s="22"/>
      <c r="CH1463" s="22"/>
      <c r="CI1463" s="22"/>
      <c r="CJ1463" s="22"/>
      <c r="CK1463" s="22"/>
      <c r="CL1463" s="22"/>
      <c r="CM1463" s="22"/>
      <c r="CN1463" s="22"/>
      <c r="CO1463" s="22"/>
    </row>
    <row r="1464" spans="1:93" s="2" customFormat="1" x14ac:dyDescent="0.3">
      <c r="A1464" s="73" t="s">
        <v>240</v>
      </c>
      <c r="B1464" s="73" t="s">
        <v>338</v>
      </c>
      <c r="C1464" s="75" t="s">
        <v>458</v>
      </c>
      <c r="D1464" s="75" t="s">
        <v>344</v>
      </c>
      <c r="E1464" s="73"/>
      <c r="F1464" s="73" t="s">
        <v>98</v>
      </c>
      <c r="G1464" s="73" t="s">
        <v>156</v>
      </c>
      <c r="H1464" s="73" t="s">
        <v>156</v>
      </c>
      <c r="I1464" s="73" t="s">
        <v>467</v>
      </c>
      <c r="J1464" s="73" t="str">
        <f t="shared" si="22"/>
        <v>Rigid (&gt;7.5 tonnes-17 tonnes) miles HGV (all diesel)</v>
      </c>
      <c r="K1464" s="44">
        <v>1.0002800000000001</v>
      </c>
      <c r="L1464" s="48"/>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c r="BA1464" s="22"/>
      <c r="BB1464" s="22"/>
      <c r="BC1464" s="22"/>
      <c r="BD1464" s="22"/>
      <c r="BE1464" s="22"/>
      <c r="BF1464" s="22"/>
      <c r="BG1464" s="22"/>
      <c r="BH1464" s="22"/>
      <c r="BI1464" s="22"/>
      <c r="BJ1464" s="22"/>
      <c r="BK1464" s="22"/>
      <c r="BL1464" s="22"/>
      <c r="BM1464" s="22"/>
      <c r="BN1464" s="22"/>
      <c r="BO1464" s="22"/>
      <c r="BP1464" s="22"/>
      <c r="BQ1464" s="22"/>
      <c r="BR1464" s="22"/>
      <c r="BS1464" s="22"/>
      <c r="BT1464" s="22"/>
      <c r="BU1464" s="22"/>
      <c r="BV1464" s="22"/>
      <c r="BW1464" s="22"/>
      <c r="BX1464" s="22"/>
      <c r="BY1464" s="22"/>
      <c r="BZ1464" s="22"/>
      <c r="CA1464" s="22"/>
      <c r="CB1464" s="22"/>
      <c r="CC1464" s="22"/>
      <c r="CD1464" s="22"/>
      <c r="CE1464" s="22"/>
      <c r="CF1464" s="22"/>
      <c r="CG1464" s="22"/>
      <c r="CH1464" s="22"/>
      <c r="CI1464" s="22"/>
      <c r="CJ1464" s="22"/>
      <c r="CK1464" s="22"/>
      <c r="CL1464" s="22"/>
      <c r="CM1464" s="22"/>
      <c r="CN1464" s="22"/>
      <c r="CO1464" s="22"/>
    </row>
    <row r="1465" spans="1:93" s="2" customFormat="1" x14ac:dyDescent="0.3">
      <c r="A1465" s="73" t="s">
        <v>240</v>
      </c>
      <c r="B1465" s="73" t="s">
        <v>338</v>
      </c>
      <c r="C1465" s="75" t="s">
        <v>458</v>
      </c>
      <c r="D1465" s="75" t="s">
        <v>344</v>
      </c>
      <c r="E1465" s="73"/>
      <c r="F1465" s="73" t="s">
        <v>98</v>
      </c>
      <c r="G1465" s="73" t="s">
        <v>156</v>
      </c>
      <c r="H1465" s="73" t="s">
        <v>156</v>
      </c>
      <c r="I1465" s="73" t="s">
        <v>468</v>
      </c>
      <c r="J1465" s="73" t="str">
        <f t="shared" si="22"/>
        <v>Rigid (&gt;7.5 tonnes-17 tonnes) miles HGV (all diesel)</v>
      </c>
      <c r="K1465" s="44">
        <v>1.0840000000000001E-2</v>
      </c>
      <c r="L1465" s="48"/>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c r="CB1465" s="22"/>
      <c r="CC1465" s="22"/>
      <c r="CD1465" s="22"/>
      <c r="CE1465" s="22"/>
      <c r="CF1465" s="22"/>
      <c r="CG1465" s="22"/>
      <c r="CH1465" s="22"/>
      <c r="CI1465" s="22"/>
      <c r="CJ1465" s="22"/>
      <c r="CK1465" s="22"/>
      <c r="CL1465" s="22"/>
      <c r="CM1465" s="22"/>
      <c r="CN1465" s="22"/>
      <c r="CO1465" s="22"/>
    </row>
    <row r="1466" spans="1:93" s="2" customFormat="1" x14ac:dyDescent="0.3">
      <c r="A1466" s="73" t="s">
        <v>240</v>
      </c>
      <c r="B1466" s="73" t="s">
        <v>338</v>
      </c>
      <c r="C1466" s="75" t="s">
        <v>458</v>
      </c>
      <c r="D1466" s="75" t="s">
        <v>344</v>
      </c>
      <c r="E1466" s="73"/>
      <c r="F1466" s="73" t="s">
        <v>2</v>
      </c>
      <c r="G1466" s="73" t="s">
        <v>405</v>
      </c>
      <c r="H1466" s="73" t="s">
        <v>405</v>
      </c>
      <c r="I1466" s="73" t="s">
        <v>465</v>
      </c>
      <c r="J1466" s="73" t="str">
        <f t="shared" si="22"/>
        <v>Rigid (&gt;7.5 tonnes-17 tonnes) km HGV (all diesel)</v>
      </c>
      <c r="K1466" s="44">
        <v>0.70613000000000004</v>
      </c>
      <c r="L1466" s="48"/>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c r="CB1466" s="22"/>
      <c r="CC1466" s="22"/>
      <c r="CD1466" s="22"/>
      <c r="CE1466" s="22"/>
      <c r="CF1466" s="22"/>
      <c r="CG1466" s="22"/>
      <c r="CH1466" s="22"/>
      <c r="CI1466" s="22"/>
      <c r="CJ1466" s="22"/>
      <c r="CK1466" s="22"/>
      <c r="CL1466" s="22"/>
      <c r="CM1466" s="22"/>
      <c r="CN1466" s="22"/>
      <c r="CO1466" s="22"/>
    </row>
    <row r="1467" spans="1:93" s="2" customFormat="1" x14ac:dyDescent="0.3">
      <c r="A1467" s="73" t="s">
        <v>240</v>
      </c>
      <c r="B1467" s="73" t="s">
        <v>338</v>
      </c>
      <c r="C1467" s="75" t="s">
        <v>458</v>
      </c>
      <c r="D1467" s="75" t="s">
        <v>344</v>
      </c>
      <c r="E1467" s="73"/>
      <c r="F1467" s="73" t="s">
        <v>2</v>
      </c>
      <c r="G1467" s="73" t="s">
        <v>405</v>
      </c>
      <c r="H1467" s="73" t="s">
        <v>405</v>
      </c>
      <c r="I1467" s="73" t="s">
        <v>466</v>
      </c>
      <c r="J1467" s="73" t="str">
        <f t="shared" si="22"/>
        <v>Rigid (&gt;7.5 tonnes-17 tonnes) km HGV (all diesel)</v>
      </c>
      <c r="K1467" s="44">
        <v>1.4999999999999999E-4</v>
      </c>
      <c r="L1467" s="48"/>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c r="BA1467" s="22"/>
      <c r="BB1467" s="22"/>
      <c r="BC1467" s="22"/>
      <c r="BD1467" s="22"/>
      <c r="BE1467" s="22"/>
      <c r="BF1467" s="22"/>
      <c r="BG1467" s="22"/>
      <c r="BH1467" s="22"/>
      <c r="BI1467" s="22"/>
      <c r="BJ1467" s="22"/>
      <c r="BK1467" s="22"/>
      <c r="BL1467" s="22"/>
      <c r="BM1467" s="22"/>
      <c r="BN1467" s="22"/>
      <c r="BO1467" s="22"/>
      <c r="BP1467" s="22"/>
      <c r="BQ1467" s="22"/>
      <c r="BR1467" s="22"/>
      <c r="BS1467" s="22"/>
      <c r="BT1467" s="22"/>
      <c r="BU1467" s="22"/>
      <c r="BV1467" s="22"/>
      <c r="BW1467" s="22"/>
      <c r="BX1467" s="22"/>
      <c r="BY1467" s="22"/>
      <c r="BZ1467" s="22"/>
      <c r="CA1467" s="22"/>
      <c r="CB1467" s="22"/>
      <c r="CC1467" s="22"/>
      <c r="CD1467" s="22"/>
      <c r="CE1467" s="22"/>
      <c r="CF1467" s="22"/>
      <c r="CG1467" s="22"/>
      <c r="CH1467" s="22"/>
      <c r="CI1467" s="22"/>
      <c r="CJ1467" s="22"/>
      <c r="CK1467" s="22"/>
      <c r="CL1467" s="22"/>
      <c r="CM1467" s="22"/>
      <c r="CN1467" s="22"/>
      <c r="CO1467" s="22"/>
    </row>
    <row r="1468" spans="1:93" s="2" customFormat="1" x14ac:dyDescent="0.3">
      <c r="A1468" s="73" t="s">
        <v>240</v>
      </c>
      <c r="B1468" s="73" t="s">
        <v>338</v>
      </c>
      <c r="C1468" s="75" t="s">
        <v>458</v>
      </c>
      <c r="D1468" s="75" t="s">
        <v>344</v>
      </c>
      <c r="E1468" s="73"/>
      <c r="F1468" s="73" t="s">
        <v>2</v>
      </c>
      <c r="G1468" s="73" t="s">
        <v>405</v>
      </c>
      <c r="H1468" s="73" t="s">
        <v>405</v>
      </c>
      <c r="I1468" s="73" t="s">
        <v>467</v>
      </c>
      <c r="J1468" s="73" t="str">
        <f t="shared" si="22"/>
        <v>Rigid (&gt;7.5 tonnes-17 tonnes) km HGV (all diesel)</v>
      </c>
      <c r="K1468" s="44">
        <v>0.69923999999999997</v>
      </c>
      <c r="L1468" s="48"/>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c r="CA1468" s="22"/>
      <c r="CB1468" s="22"/>
      <c r="CC1468" s="22"/>
      <c r="CD1468" s="22"/>
      <c r="CE1468" s="22"/>
      <c r="CF1468" s="22"/>
      <c r="CG1468" s="22"/>
      <c r="CH1468" s="22"/>
      <c r="CI1468" s="22"/>
      <c r="CJ1468" s="22"/>
      <c r="CK1468" s="22"/>
      <c r="CL1468" s="22"/>
      <c r="CM1468" s="22"/>
      <c r="CN1468" s="22"/>
      <c r="CO1468" s="22"/>
    </row>
    <row r="1469" spans="1:93" s="2" customFormat="1" x14ac:dyDescent="0.3">
      <c r="A1469" s="73" t="s">
        <v>240</v>
      </c>
      <c r="B1469" s="73" t="s">
        <v>338</v>
      </c>
      <c r="C1469" s="75" t="s">
        <v>458</v>
      </c>
      <c r="D1469" s="75" t="s">
        <v>344</v>
      </c>
      <c r="E1469" s="73"/>
      <c r="F1469" s="73" t="s">
        <v>2</v>
      </c>
      <c r="G1469" s="73" t="s">
        <v>405</v>
      </c>
      <c r="H1469" s="73" t="s">
        <v>405</v>
      </c>
      <c r="I1469" s="73" t="s">
        <v>468</v>
      </c>
      <c r="J1469" s="73" t="str">
        <f t="shared" si="22"/>
        <v>Rigid (&gt;7.5 tonnes-17 tonnes) km HGV (all diesel)</v>
      </c>
      <c r="K1469" s="44">
        <v>6.7299999999999999E-3</v>
      </c>
      <c r="L1469" s="48"/>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c r="BA1469" s="22"/>
      <c r="BB1469" s="22"/>
      <c r="BC1469" s="22"/>
      <c r="BD1469" s="22"/>
      <c r="BE1469" s="22"/>
      <c r="BF1469" s="22"/>
      <c r="BG1469" s="22"/>
      <c r="BH1469" s="22"/>
      <c r="BI1469" s="22"/>
      <c r="BJ1469" s="22"/>
      <c r="BK1469" s="22"/>
      <c r="BL1469" s="22"/>
      <c r="BM1469" s="22"/>
      <c r="BN1469" s="22"/>
      <c r="BO1469" s="22"/>
      <c r="BP1469" s="22"/>
      <c r="BQ1469" s="22"/>
      <c r="BR1469" s="22"/>
      <c r="BS1469" s="22"/>
      <c r="BT1469" s="22"/>
      <c r="BU1469" s="22"/>
      <c r="BV1469" s="22"/>
      <c r="BW1469" s="22"/>
      <c r="BX1469" s="22"/>
      <c r="BY1469" s="22"/>
      <c r="BZ1469" s="22"/>
      <c r="CA1469" s="22"/>
      <c r="CB1469" s="22"/>
      <c r="CC1469" s="22"/>
      <c r="CD1469" s="22"/>
      <c r="CE1469" s="22"/>
      <c r="CF1469" s="22"/>
      <c r="CG1469" s="22"/>
      <c r="CH1469" s="22"/>
      <c r="CI1469" s="22"/>
      <c r="CJ1469" s="22"/>
      <c r="CK1469" s="22"/>
      <c r="CL1469" s="22"/>
      <c r="CM1469" s="22"/>
      <c r="CN1469" s="22"/>
      <c r="CO1469" s="22"/>
    </row>
    <row r="1470" spans="1:93" s="2" customFormat="1" x14ac:dyDescent="0.3">
      <c r="A1470" s="73" t="s">
        <v>240</v>
      </c>
      <c r="B1470" s="73" t="s">
        <v>338</v>
      </c>
      <c r="C1470" s="75" t="s">
        <v>458</v>
      </c>
      <c r="D1470" s="75" t="s">
        <v>344</v>
      </c>
      <c r="E1470" s="73"/>
      <c r="F1470" s="73" t="s">
        <v>2</v>
      </c>
      <c r="G1470" s="73" t="s">
        <v>156</v>
      </c>
      <c r="H1470" s="73" t="s">
        <v>156</v>
      </c>
      <c r="I1470" s="73" t="s">
        <v>465</v>
      </c>
      <c r="J1470" s="73" t="str">
        <f t="shared" si="22"/>
        <v>Rigid (&gt;7.5 tonnes-17 tonnes) miles HGV (all diesel)</v>
      </c>
      <c r="K1470" s="44">
        <v>1.1364000000000001</v>
      </c>
      <c r="L1470" s="48"/>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c r="CA1470" s="22"/>
      <c r="CB1470" s="22"/>
      <c r="CC1470" s="22"/>
      <c r="CD1470" s="22"/>
      <c r="CE1470" s="22"/>
      <c r="CF1470" s="22"/>
      <c r="CG1470" s="22"/>
      <c r="CH1470" s="22"/>
      <c r="CI1470" s="22"/>
      <c r="CJ1470" s="22"/>
      <c r="CK1470" s="22"/>
      <c r="CL1470" s="22"/>
      <c r="CM1470" s="22"/>
      <c r="CN1470" s="22"/>
      <c r="CO1470" s="22"/>
    </row>
    <row r="1471" spans="1:93" s="2" customFormat="1" x14ac:dyDescent="0.3">
      <c r="A1471" s="73" t="s">
        <v>240</v>
      </c>
      <c r="B1471" s="73" t="s">
        <v>338</v>
      </c>
      <c r="C1471" s="75" t="s">
        <v>458</v>
      </c>
      <c r="D1471" s="75" t="s">
        <v>344</v>
      </c>
      <c r="E1471" s="73"/>
      <c r="F1471" s="73" t="s">
        <v>2</v>
      </c>
      <c r="G1471" s="73" t="s">
        <v>156</v>
      </c>
      <c r="H1471" s="73" t="s">
        <v>156</v>
      </c>
      <c r="I1471" s="73" t="s">
        <v>466</v>
      </c>
      <c r="J1471" s="73" t="str">
        <f t="shared" si="22"/>
        <v>Rigid (&gt;7.5 tonnes-17 tonnes) miles HGV (all diesel)</v>
      </c>
      <c r="K1471" s="44">
        <v>2.4000000000000001E-4</v>
      </c>
      <c r="L1471" s="48"/>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c r="CA1471" s="22"/>
      <c r="CB1471" s="22"/>
      <c r="CC1471" s="22"/>
      <c r="CD1471" s="22"/>
      <c r="CE1471" s="22"/>
      <c r="CF1471" s="22"/>
      <c r="CG1471" s="22"/>
      <c r="CH1471" s="22"/>
      <c r="CI1471" s="22"/>
      <c r="CJ1471" s="22"/>
      <c r="CK1471" s="22"/>
      <c r="CL1471" s="22"/>
      <c r="CM1471" s="22"/>
      <c r="CN1471" s="22"/>
      <c r="CO1471" s="22"/>
    </row>
    <row r="1472" spans="1:93" s="2" customFormat="1" x14ac:dyDescent="0.3">
      <c r="A1472" s="73" t="s">
        <v>240</v>
      </c>
      <c r="B1472" s="73" t="s">
        <v>338</v>
      </c>
      <c r="C1472" s="75" t="s">
        <v>458</v>
      </c>
      <c r="D1472" s="75" t="s">
        <v>344</v>
      </c>
      <c r="E1472" s="73"/>
      <c r="F1472" s="73" t="s">
        <v>2</v>
      </c>
      <c r="G1472" s="73" t="s">
        <v>156</v>
      </c>
      <c r="H1472" s="73" t="s">
        <v>156</v>
      </c>
      <c r="I1472" s="73" t="s">
        <v>467</v>
      </c>
      <c r="J1472" s="73" t="str">
        <f t="shared" si="22"/>
        <v>Rigid (&gt;7.5 tonnes-17 tonnes) miles HGV (all diesel)</v>
      </c>
      <c r="K1472" s="44">
        <v>1.1253200000000001</v>
      </c>
      <c r="L1472" s="48"/>
      <c r="M1472" s="22"/>
      <c r="N1472" s="22"/>
      <c r="O1472" s="22"/>
      <c r="P1472" s="22"/>
      <c r="Q1472" s="22"/>
      <c r="R1472" s="22"/>
      <c r="S1472" s="22"/>
      <c r="T1472" s="2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c r="AQ1472" s="22"/>
      <c r="AR1472" s="22"/>
      <c r="AS1472" s="22"/>
      <c r="AT1472" s="22"/>
      <c r="AU1472" s="22"/>
      <c r="AV1472" s="22"/>
      <c r="AW1472" s="22"/>
      <c r="AX1472" s="22"/>
      <c r="AY1472" s="22"/>
      <c r="AZ1472" s="22"/>
      <c r="BA1472" s="22"/>
      <c r="BB1472" s="22"/>
      <c r="BC1472" s="22"/>
      <c r="BD1472" s="22"/>
      <c r="BE1472" s="22"/>
      <c r="BF1472" s="22"/>
      <c r="BG1472" s="22"/>
      <c r="BH1472" s="22"/>
      <c r="BI1472" s="22"/>
      <c r="BJ1472" s="22"/>
      <c r="BK1472" s="22"/>
      <c r="BL1472" s="22"/>
      <c r="BM1472" s="22"/>
      <c r="BN1472" s="22"/>
      <c r="BO1472" s="22"/>
      <c r="BP1472" s="22"/>
      <c r="BQ1472" s="22"/>
      <c r="BR1472" s="22"/>
      <c r="BS1472" s="22"/>
      <c r="BT1472" s="22"/>
      <c r="BU1472" s="22"/>
      <c r="BV1472" s="22"/>
      <c r="BW1472" s="22"/>
      <c r="BX1472" s="22"/>
      <c r="BY1472" s="22"/>
      <c r="BZ1472" s="22"/>
      <c r="CA1472" s="22"/>
      <c r="CB1472" s="22"/>
      <c r="CC1472" s="22"/>
      <c r="CD1472" s="22"/>
      <c r="CE1472" s="22"/>
      <c r="CF1472" s="22"/>
      <c r="CG1472" s="22"/>
      <c r="CH1472" s="22"/>
      <c r="CI1472" s="22"/>
      <c r="CJ1472" s="22"/>
      <c r="CK1472" s="22"/>
      <c r="CL1472" s="22"/>
      <c r="CM1472" s="22"/>
      <c r="CN1472" s="22"/>
      <c r="CO1472" s="22"/>
    </row>
    <row r="1473" spans="1:93" s="2" customFormat="1" x14ac:dyDescent="0.3">
      <c r="A1473" s="73" t="s">
        <v>240</v>
      </c>
      <c r="B1473" s="73" t="s">
        <v>338</v>
      </c>
      <c r="C1473" s="75" t="s">
        <v>458</v>
      </c>
      <c r="D1473" s="75" t="s">
        <v>344</v>
      </c>
      <c r="E1473" s="73"/>
      <c r="F1473" s="73" t="s">
        <v>2</v>
      </c>
      <c r="G1473" s="73" t="s">
        <v>156</v>
      </c>
      <c r="H1473" s="73" t="s">
        <v>156</v>
      </c>
      <c r="I1473" s="73" t="s">
        <v>468</v>
      </c>
      <c r="J1473" s="73" t="str">
        <f t="shared" si="22"/>
        <v>Rigid (&gt;7.5 tonnes-17 tonnes) miles HGV (all diesel)</v>
      </c>
      <c r="K1473" s="44">
        <v>1.0840000000000001E-2</v>
      </c>
      <c r="L1473" s="48"/>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2"/>
      <c r="AS1473" s="22"/>
      <c r="AT1473" s="22"/>
      <c r="AU1473" s="22"/>
      <c r="AV1473" s="22"/>
      <c r="AW1473" s="22"/>
      <c r="AX1473" s="22"/>
      <c r="AY1473" s="22"/>
      <c r="AZ1473" s="22"/>
      <c r="BA1473" s="22"/>
      <c r="BB1473" s="22"/>
      <c r="BC1473" s="22"/>
      <c r="BD1473" s="22"/>
      <c r="BE1473" s="22"/>
      <c r="BF1473" s="22"/>
      <c r="BG1473" s="22"/>
      <c r="BH1473" s="22"/>
      <c r="BI1473" s="22"/>
      <c r="BJ1473" s="22"/>
      <c r="BK1473" s="22"/>
      <c r="BL1473" s="22"/>
      <c r="BM1473" s="22"/>
      <c r="BN1473" s="22"/>
      <c r="BO1473" s="22"/>
      <c r="BP1473" s="22"/>
      <c r="BQ1473" s="22"/>
      <c r="BR1473" s="22"/>
      <c r="BS1473" s="22"/>
      <c r="BT1473" s="22"/>
      <c r="BU1473" s="22"/>
      <c r="BV1473" s="22"/>
      <c r="BW1473" s="22"/>
      <c r="BX1473" s="22"/>
      <c r="BY1473" s="22"/>
      <c r="BZ1473" s="22"/>
      <c r="CA1473" s="22"/>
      <c r="CB1473" s="22"/>
      <c r="CC1473" s="22"/>
      <c r="CD1473" s="22"/>
      <c r="CE1473" s="22"/>
      <c r="CF1473" s="22"/>
      <c r="CG1473" s="22"/>
      <c r="CH1473" s="22"/>
      <c r="CI1473" s="22"/>
      <c r="CJ1473" s="22"/>
      <c r="CK1473" s="22"/>
      <c r="CL1473" s="22"/>
      <c r="CM1473" s="22"/>
      <c r="CN1473" s="22"/>
      <c r="CO1473" s="22"/>
    </row>
    <row r="1474" spans="1:93" s="2" customFormat="1" x14ac:dyDescent="0.3">
      <c r="A1474" s="73" t="s">
        <v>240</v>
      </c>
      <c r="B1474" s="73" t="s">
        <v>338</v>
      </c>
      <c r="C1474" s="75" t="s">
        <v>458</v>
      </c>
      <c r="D1474" s="75" t="s">
        <v>344</v>
      </c>
      <c r="E1474" s="73"/>
      <c r="F1474" s="73" t="s">
        <v>302</v>
      </c>
      <c r="G1474" s="73" t="s">
        <v>405</v>
      </c>
      <c r="H1474" s="73" t="s">
        <v>405</v>
      </c>
      <c r="I1474" s="73" t="s">
        <v>465</v>
      </c>
      <c r="J1474" s="73" t="str">
        <f t="shared" si="22"/>
        <v>Rigid (&gt;7.5 tonnes-17 tonnes) km HGV (all diesel)</v>
      </c>
      <c r="K1474" s="44">
        <v>0.59891000000000005</v>
      </c>
      <c r="L1474" s="48"/>
      <c r="M1474" s="22"/>
      <c r="N1474" s="22"/>
      <c r="O1474" s="22"/>
      <c r="P1474" s="22"/>
      <c r="Q1474" s="22"/>
      <c r="R1474" s="22"/>
      <c r="S1474" s="22"/>
      <c r="T1474" s="2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c r="BA1474" s="22"/>
      <c r="BB1474" s="22"/>
      <c r="BC1474" s="22"/>
      <c r="BD1474" s="22"/>
      <c r="BE1474" s="22"/>
      <c r="BF1474" s="22"/>
      <c r="BG1474" s="22"/>
      <c r="BH1474" s="22"/>
      <c r="BI1474" s="22"/>
      <c r="BJ1474" s="22"/>
      <c r="BK1474" s="22"/>
      <c r="BL1474" s="22"/>
      <c r="BM1474" s="22"/>
      <c r="BN1474" s="22"/>
      <c r="BO1474" s="22"/>
      <c r="BP1474" s="22"/>
      <c r="BQ1474" s="22"/>
      <c r="BR1474" s="22"/>
      <c r="BS1474" s="22"/>
      <c r="BT1474" s="22"/>
      <c r="BU1474" s="22"/>
      <c r="BV1474" s="22"/>
      <c r="BW1474" s="22"/>
      <c r="BX1474" s="22"/>
      <c r="BY1474" s="22"/>
      <c r="BZ1474" s="22"/>
      <c r="CA1474" s="22"/>
      <c r="CB1474" s="22"/>
      <c r="CC1474" s="22"/>
      <c r="CD1474" s="22"/>
      <c r="CE1474" s="22"/>
      <c r="CF1474" s="22"/>
      <c r="CG1474" s="22"/>
      <c r="CH1474" s="22"/>
      <c r="CI1474" s="22"/>
      <c r="CJ1474" s="22"/>
      <c r="CK1474" s="22"/>
      <c r="CL1474" s="22"/>
      <c r="CM1474" s="22"/>
      <c r="CN1474" s="22"/>
      <c r="CO1474" s="22"/>
    </row>
    <row r="1475" spans="1:93" s="2" customFormat="1" x14ac:dyDescent="0.3">
      <c r="A1475" s="73" t="s">
        <v>240</v>
      </c>
      <c r="B1475" s="73" t="s">
        <v>338</v>
      </c>
      <c r="C1475" s="75" t="s">
        <v>458</v>
      </c>
      <c r="D1475" s="75" t="s">
        <v>344</v>
      </c>
      <c r="E1475" s="73"/>
      <c r="F1475" s="73" t="s">
        <v>302</v>
      </c>
      <c r="G1475" s="73" t="s">
        <v>405</v>
      </c>
      <c r="H1475" s="73" t="s">
        <v>405</v>
      </c>
      <c r="I1475" s="73" t="s">
        <v>466</v>
      </c>
      <c r="J1475" s="73" t="str">
        <f t="shared" si="22"/>
        <v>Rigid (&gt;7.5 tonnes-17 tonnes) km HGV (all diesel)</v>
      </c>
      <c r="K1475" s="44">
        <v>1.4999999999999999E-4</v>
      </c>
      <c r="L1475" s="48"/>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c r="BA1475" s="22"/>
      <c r="BB1475" s="22"/>
      <c r="BC1475" s="22"/>
      <c r="BD1475" s="22"/>
      <c r="BE1475" s="22"/>
      <c r="BF1475" s="22"/>
      <c r="BG1475" s="22"/>
      <c r="BH1475" s="22"/>
      <c r="BI1475" s="22"/>
      <c r="BJ1475" s="22"/>
      <c r="BK1475" s="22"/>
      <c r="BL1475" s="22"/>
      <c r="BM1475" s="22"/>
      <c r="BN1475" s="22"/>
      <c r="BO1475" s="22"/>
      <c r="BP1475" s="22"/>
      <c r="BQ1475" s="22"/>
      <c r="BR1475" s="22"/>
      <c r="BS1475" s="22"/>
      <c r="BT1475" s="22"/>
      <c r="BU1475" s="22"/>
      <c r="BV1475" s="22"/>
      <c r="BW1475" s="22"/>
      <c r="BX1475" s="22"/>
      <c r="BY1475" s="22"/>
      <c r="BZ1475" s="22"/>
      <c r="CA1475" s="22"/>
      <c r="CB1475" s="22"/>
      <c r="CC1475" s="22"/>
      <c r="CD1475" s="22"/>
      <c r="CE1475" s="22"/>
      <c r="CF1475" s="22"/>
      <c r="CG1475" s="22"/>
      <c r="CH1475" s="22"/>
      <c r="CI1475" s="22"/>
      <c r="CJ1475" s="22"/>
      <c r="CK1475" s="22"/>
      <c r="CL1475" s="22"/>
      <c r="CM1475" s="22"/>
      <c r="CN1475" s="22"/>
      <c r="CO1475" s="22"/>
    </row>
    <row r="1476" spans="1:93" s="2" customFormat="1" x14ac:dyDescent="0.3">
      <c r="A1476" s="73" t="s">
        <v>240</v>
      </c>
      <c r="B1476" s="73" t="s">
        <v>338</v>
      </c>
      <c r="C1476" s="75" t="s">
        <v>458</v>
      </c>
      <c r="D1476" s="75" t="s">
        <v>344</v>
      </c>
      <c r="E1476" s="73"/>
      <c r="F1476" s="73" t="s">
        <v>302</v>
      </c>
      <c r="G1476" s="73" t="s">
        <v>405</v>
      </c>
      <c r="H1476" s="73" t="s">
        <v>405</v>
      </c>
      <c r="I1476" s="73" t="s">
        <v>467</v>
      </c>
      <c r="J1476" s="73" t="str">
        <f t="shared" si="22"/>
        <v>Rigid (&gt;7.5 tonnes-17 tonnes) km HGV (all diesel)</v>
      </c>
      <c r="K1476" s="44">
        <v>0.59201999999999999</v>
      </c>
      <c r="L1476" s="48"/>
      <c r="M1476" s="22"/>
      <c r="N1476" s="22"/>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c r="AQ1476" s="22"/>
      <c r="AR1476" s="22"/>
      <c r="AS1476" s="22"/>
      <c r="AT1476" s="22"/>
      <c r="AU1476" s="22"/>
      <c r="AV1476" s="22"/>
      <c r="AW1476" s="22"/>
      <c r="AX1476" s="22"/>
      <c r="AY1476" s="22"/>
      <c r="AZ1476" s="22"/>
      <c r="BA1476" s="22"/>
      <c r="BB1476" s="22"/>
      <c r="BC1476" s="22"/>
      <c r="BD1476" s="22"/>
      <c r="BE1476" s="22"/>
      <c r="BF1476" s="22"/>
      <c r="BG1476" s="22"/>
      <c r="BH1476" s="22"/>
      <c r="BI1476" s="22"/>
      <c r="BJ1476" s="22"/>
      <c r="BK1476" s="22"/>
      <c r="BL1476" s="22"/>
      <c r="BM1476" s="22"/>
      <c r="BN1476" s="22"/>
      <c r="BO1476" s="22"/>
      <c r="BP1476" s="22"/>
      <c r="BQ1476" s="22"/>
      <c r="BR1476" s="22"/>
      <c r="BS1476" s="22"/>
      <c r="BT1476" s="22"/>
      <c r="BU1476" s="22"/>
      <c r="BV1476" s="22"/>
      <c r="BW1476" s="22"/>
      <c r="BX1476" s="22"/>
      <c r="BY1476" s="22"/>
      <c r="BZ1476" s="22"/>
      <c r="CA1476" s="22"/>
      <c r="CB1476" s="22"/>
      <c r="CC1476" s="22"/>
      <c r="CD1476" s="22"/>
      <c r="CE1476" s="22"/>
      <c r="CF1476" s="22"/>
      <c r="CG1476" s="22"/>
      <c r="CH1476" s="22"/>
      <c r="CI1476" s="22"/>
      <c r="CJ1476" s="22"/>
      <c r="CK1476" s="22"/>
      <c r="CL1476" s="22"/>
      <c r="CM1476" s="22"/>
      <c r="CN1476" s="22"/>
      <c r="CO1476" s="22"/>
    </row>
    <row r="1477" spans="1:93" s="2" customFormat="1" x14ac:dyDescent="0.3">
      <c r="A1477" s="73" t="s">
        <v>240</v>
      </c>
      <c r="B1477" s="73" t="s">
        <v>338</v>
      </c>
      <c r="C1477" s="75" t="s">
        <v>458</v>
      </c>
      <c r="D1477" s="75" t="s">
        <v>344</v>
      </c>
      <c r="E1477" s="73"/>
      <c r="F1477" s="73" t="s">
        <v>302</v>
      </c>
      <c r="G1477" s="73" t="s">
        <v>405</v>
      </c>
      <c r="H1477" s="73" t="s">
        <v>405</v>
      </c>
      <c r="I1477" s="73" t="s">
        <v>468</v>
      </c>
      <c r="J1477" s="73" t="str">
        <f t="shared" si="22"/>
        <v>Rigid (&gt;7.5 tonnes-17 tonnes) km HGV (all diesel)</v>
      </c>
      <c r="K1477" s="44">
        <v>6.7299999999999999E-3</v>
      </c>
      <c r="L1477" s="48"/>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2"/>
      <c r="BW1477" s="22"/>
      <c r="BX1477" s="22"/>
      <c r="BY1477" s="22"/>
      <c r="BZ1477" s="22"/>
      <c r="CA1477" s="22"/>
      <c r="CB1477" s="22"/>
      <c r="CC1477" s="22"/>
      <c r="CD1477" s="22"/>
      <c r="CE1477" s="22"/>
      <c r="CF1477" s="22"/>
      <c r="CG1477" s="22"/>
      <c r="CH1477" s="22"/>
      <c r="CI1477" s="22"/>
      <c r="CJ1477" s="22"/>
      <c r="CK1477" s="22"/>
      <c r="CL1477" s="22"/>
      <c r="CM1477" s="22"/>
      <c r="CN1477" s="22"/>
      <c r="CO1477" s="22"/>
    </row>
    <row r="1478" spans="1:93" s="2" customFormat="1" x14ac:dyDescent="0.3">
      <c r="A1478" s="73" t="s">
        <v>240</v>
      </c>
      <c r="B1478" s="73" t="s">
        <v>338</v>
      </c>
      <c r="C1478" s="75" t="s">
        <v>458</v>
      </c>
      <c r="D1478" s="75" t="s">
        <v>344</v>
      </c>
      <c r="E1478" s="73"/>
      <c r="F1478" s="73" t="s">
        <v>302</v>
      </c>
      <c r="G1478" s="73" t="s">
        <v>156</v>
      </c>
      <c r="H1478" s="73" t="s">
        <v>156</v>
      </c>
      <c r="I1478" s="73" t="s">
        <v>465</v>
      </c>
      <c r="J1478" s="73" t="str">
        <f t="shared" si="22"/>
        <v>Rigid (&gt;7.5 tonnes-17 tonnes) miles HGV (all diesel)</v>
      </c>
      <c r="K1478" s="44">
        <v>0.96384999999999998</v>
      </c>
      <c r="L1478" s="48"/>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c r="BA1478" s="22"/>
      <c r="BB1478" s="22"/>
      <c r="BC1478" s="22"/>
      <c r="BD1478" s="22"/>
      <c r="BE1478" s="22"/>
      <c r="BF1478" s="22"/>
      <c r="BG1478" s="22"/>
      <c r="BH1478" s="22"/>
      <c r="BI1478" s="22"/>
      <c r="BJ1478" s="22"/>
      <c r="BK1478" s="22"/>
      <c r="BL1478" s="22"/>
      <c r="BM1478" s="22"/>
      <c r="BN1478" s="22"/>
      <c r="BO1478" s="22"/>
      <c r="BP1478" s="22"/>
      <c r="BQ1478" s="22"/>
      <c r="BR1478" s="22"/>
      <c r="BS1478" s="22"/>
      <c r="BT1478" s="22"/>
      <c r="BU1478" s="22"/>
      <c r="BV1478" s="22"/>
      <c r="BW1478" s="22"/>
      <c r="BX1478" s="22"/>
      <c r="BY1478" s="22"/>
      <c r="BZ1478" s="22"/>
      <c r="CA1478" s="22"/>
      <c r="CB1478" s="22"/>
      <c r="CC1478" s="22"/>
      <c r="CD1478" s="22"/>
      <c r="CE1478" s="22"/>
      <c r="CF1478" s="22"/>
      <c r="CG1478" s="22"/>
      <c r="CH1478" s="22"/>
      <c r="CI1478" s="22"/>
      <c r="CJ1478" s="22"/>
      <c r="CK1478" s="22"/>
      <c r="CL1478" s="22"/>
      <c r="CM1478" s="22"/>
      <c r="CN1478" s="22"/>
      <c r="CO1478" s="22"/>
    </row>
    <row r="1479" spans="1:93" s="2" customFormat="1" x14ac:dyDescent="0.3">
      <c r="A1479" s="73" t="s">
        <v>240</v>
      </c>
      <c r="B1479" s="73" t="s">
        <v>338</v>
      </c>
      <c r="C1479" s="75" t="s">
        <v>458</v>
      </c>
      <c r="D1479" s="75" t="s">
        <v>344</v>
      </c>
      <c r="E1479" s="73"/>
      <c r="F1479" s="73" t="s">
        <v>302</v>
      </c>
      <c r="G1479" s="73" t="s">
        <v>156</v>
      </c>
      <c r="H1479" s="73" t="s">
        <v>156</v>
      </c>
      <c r="I1479" s="73" t="s">
        <v>466</v>
      </c>
      <c r="J1479" s="73" t="str">
        <f t="shared" si="22"/>
        <v>Rigid (&gt;7.5 tonnes-17 tonnes) miles HGV (all diesel)</v>
      </c>
      <c r="K1479" s="44">
        <v>2.4000000000000001E-4</v>
      </c>
      <c r="L1479" s="48"/>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2"/>
      <c r="BW1479" s="22"/>
      <c r="BX1479" s="22"/>
      <c r="BY1479" s="22"/>
      <c r="BZ1479" s="22"/>
      <c r="CA1479" s="22"/>
      <c r="CB1479" s="22"/>
      <c r="CC1479" s="22"/>
      <c r="CD1479" s="22"/>
      <c r="CE1479" s="22"/>
      <c r="CF1479" s="22"/>
      <c r="CG1479" s="22"/>
      <c r="CH1479" s="22"/>
      <c r="CI1479" s="22"/>
      <c r="CJ1479" s="22"/>
      <c r="CK1479" s="22"/>
      <c r="CL1479" s="22"/>
      <c r="CM1479" s="22"/>
      <c r="CN1479" s="22"/>
      <c r="CO1479" s="22"/>
    </row>
    <row r="1480" spans="1:93" s="2" customFormat="1" x14ac:dyDescent="0.3">
      <c r="A1480" s="73" t="s">
        <v>240</v>
      </c>
      <c r="B1480" s="73" t="s">
        <v>338</v>
      </c>
      <c r="C1480" s="75" t="s">
        <v>458</v>
      </c>
      <c r="D1480" s="75" t="s">
        <v>344</v>
      </c>
      <c r="E1480" s="73"/>
      <c r="F1480" s="73" t="s">
        <v>302</v>
      </c>
      <c r="G1480" s="73" t="s">
        <v>156</v>
      </c>
      <c r="H1480" s="73" t="s">
        <v>156</v>
      </c>
      <c r="I1480" s="73" t="s">
        <v>467</v>
      </c>
      <c r="J1480" s="73" t="str">
        <f t="shared" si="22"/>
        <v>Rigid (&gt;7.5 tonnes-17 tonnes) miles HGV (all diesel)</v>
      </c>
      <c r="K1480" s="44">
        <v>0.95277000000000001</v>
      </c>
      <c r="L1480" s="48"/>
      <c r="M1480" s="22"/>
      <c r="N1480" s="22"/>
      <c r="O1480" s="22"/>
      <c r="P1480" s="22"/>
      <c r="Q1480" s="22"/>
      <c r="R1480" s="22"/>
      <c r="S1480" s="22"/>
      <c r="T1480" s="2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c r="AQ1480" s="22"/>
      <c r="AR1480" s="22"/>
      <c r="AS1480" s="22"/>
      <c r="AT1480" s="22"/>
      <c r="AU1480" s="22"/>
      <c r="AV1480" s="22"/>
      <c r="AW1480" s="22"/>
      <c r="AX1480" s="22"/>
      <c r="AY1480" s="22"/>
      <c r="AZ1480" s="22"/>
      <c r="BA1480" s="22"/>
      <c r="BB1480" s="22"/>
      <c r="BC1480" s="22"/>
      <c r="BD1480" s="22"/>
      <c r="BE1480" s="22"/>
      <c r="BF1480" s="22"/>
      <c r="BG1480" s="22"/>
      <c r="BH1480" s="22"/>
      <c r="BI1480" s="22"/>
      <c r="BJ1480" s="22"/>
      <c r="BK1480" s="22"/>
      <c r="BL1480" s="22"/>
      <c r="BM1480" s="22"/>
      <c r="BN1480" s="22"/>
      <c r="BO1480" s="22"/>
      <c r="BP1480" s="22"/>
      <c r="BQ1480" s="22"/>
      <c r="BR1480" s="22"/>
      <c r="BS1480" s="22"/>
      <c r="BT1480" s="22"/>
      <c r="BU1480" s="22"/>
      <c r="BV1480" s="22"/>
      <c r="BW1480" s="22"/>
      <c r="BX1480" s="22"/>
      <c r="BY1480" s="22"/>
      <c r="BZ1480" s="22"/>
      <c r="CA1480" s="22"/>
      <c r="CB1480" s="22"/>
      <c r="CC1480" s="22"/>
      <c r="CD1480" s="22"/>
      <c r="CE1480" s="22"/>
      <c r="CF1480" s="22"/>
      <c r="CG1480" s="22"/>
      <c r="CH1480" s="22"/>
      <c r="CI1480" s="22"/>
      <c r="CJ1480" s="22"/>
      <c r="CK1480" s="22"/>
      <c r="CL1480" s="22"/>
      <c r="CM1480" s="22"/>
      <c r="CN1480" s="22"/>
      <c r="CO1480" s="22"/>
    </row>
    <row r="1481" spans="1:93" s="2" customFormat="1" x14ac:dyDescent="0.3">
      <c r="A1481" s="73" t="s">
        <v>240</v>
      </c>
      <c r="B1481" s="73" t="s">
        <v>338</v>
      </c>
      <c r="C1481" s="75" t="s">
        <v>458</v>
      </c>
      <c r="D1481" s="75" t="s">
        <v>344</v>
      </c>
      <c r="E1481" s="73"/>
      <c r="F1481" s="73" t="s">
        <v>302</v>
      </c>
      <c r="G1481" s="73" t="s">
        <v>156</v>
      </c>
      <c r="H1481" s="73" t="s">
        <v>156</v>
      </c>
      <c r="I1481" s="73" t="s">
        <v>468</v>
      </c>
      <c r="J1481" s="73" t="str">
        <f t="shared" si="22"/>
        <v>Rigid (&gt;7.5 tonnes-17 tonnes) miles HGV (all diesel)</v>
      </c>
      <c r="K1481" s="44">
        <v>1.0840000000000001E-2</v>
      </c>
      <c r="L1481" s="48"/>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c r="BA1481" s="22"/>
      <c r="BB1481" s="22"/>
      <c r="BC1481" s="22"/>
      <c r="BD1481" s="22"/>
      <c r="BE1481" s="22"/>
      <c r="BF1481" s="22"/>
      <c r="BG1481" s="22"/>
      <c r="BH1481" s="22"/>
      <c r="BI1481" s="22"/>
      <c r="BJ1481" s="22"/>
      <c r="BK1481" s="22"/>
      <c r="BL1481" s="22"/>
      <c r="BM1481" s="22"/>
      <c r="BN1481" s="22"/>
      <c r="BO1481" s="22"/>
      <c r="BP1481" s="22"/>
      <c r="BQ1481" s="22"/>
      <c r="BR1481" s="22"/>
      <c r="BS1481" s="22"/>
      <c r="BT1481" s="22"/>
      <c r="BU1481" s="22"/>
      <c r="BV1481" s="22"/>
      <c r="BW1481" s="22"/>
      <c r="BX1481" s="22"/>
      <c r="BY1481" s="22"/>
      <c r="BZ1481" s="22"/>
      <c r="CA1481" s="22"/>
      <c r="CB1481" s="22"/>
      <c r="CC1481" s="22"/>
      <c r="CD1481" s="22"/>
      <c r="CE1481" s="22"/>
      <c r="CF1481" s="22"/>
      <c r="CG1481" s="22"/>
      <c r="CH1481" s="22"/>
      <c r="CI1481" s="22"/>
      <c r="CJ1481" s="22"/>
      <c r="CK1481" s="22"/>
      <c r="CL1481" s="22"/>
      <c r="CM1481" s="22"/>
      <c r="CN1481" s="22"/>
      <c r="CO1481" s="22"/>
    </row>
    <row r="1482" spans="1:93" s="2" customFormat="1" x14ac:dyDescent="0.3">
      <c r="A1482" s="73" t="s">
        <v>240</v>
      </c>
      <c r="B1482" s="73" t="s">
        <v>338</v>
      </c>
      <c r="C1482" s="75" t="s">
        <v>458</v>
      </c>
      <c r="D1482" s="75" t="s">
        <v>323</v>
      </c>
      <c r="E1482" s="73"/>
      <c r="F1482" s="73" t="s">
        <v>48</v>
      </c>
      <c r="G1482" s="73" t="s">
        <v>405</v>
      </c>
      <c r="H1482" s="73" t="s">
        <v>405</v>
      </c>
      <c r="I1482" s="73" t="s">
        <v>465</v>
      </c>
      <c r="J1482" s="73" t="str">
        <f t="shared" ref="J1482:J1545" si="23">CONCATENATE(D1482," ",H1482," ",C1482)</f>
        <v>Rigid (&gt;17 tonnes) km HGV (all diesel)</v>
      </c>
      <c r="K1482" s="44">
        <v>0.78691</v>
      </c>
      <c r="L1482" s="48"/>
      <c r="M1482" s="22"/>
      <c r="N1482" s="22"/>
      <c r="O1482" s="22"/>
      <c r="P1482" s="22"/>
      <c r="Q1482" s="22"/>
      <c r="R1482" s="22"/>
      <c r="S1482" s="22"/>
      <c r="T1482" s="2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c r="AQ1482" s="22"/>
      <c r="AR1482" s="22"/>
      <c r="AS1482" s="22"/>
      <c r="AT1482" s="22"/>
      <c r="AU1482" s="22"/>
      <c r="AV1482" s="22"/>
      <c r="AW1482" s="22"/>
      <c r="AX1482" s="22"/>
      <c r="AY1482" s="22"/>
      <c r="AZ1482" s="22"/>
      <c r="BA1482" s="22"/>
      <c r="BB1482" s="22"/>
      <c r="BC1482" s="22"/>
      <c r="BD1482" s="22"/>
      <c r="BE1482" s="22"/>
      <c r="BF1482" s="22"/>
      <c r="BG1482" s="22"/>
      <c r="BH1482" s="22"/>
      <c r="BI1482" s="22"/>
      <c r="BJ1482" s="22"/>
      <c r="BK1482" s="22"/>
      <c r="BL1482" s="22"/>
      <c r="BM1482" s="22"/>
      <c r="BN1482" s="22"/>
      <c r="BO1482" s="22"/>
      <c r="BP1482" s="22"/>
      <c r="BQ1482" s="22"/>
      <c r="BR1482" s="22"/>
      <c r="BS1482" s="22"/>
      <c r="BT1482" s="22"/>
      <c r="BU1482" s="22"/>
      <c r="BV1482" s="22"/>
      <c r="BW1482" s="22"/>
      <c r="BX1482" s="22"/>
      <c r="BY1482" s="22"/>
      <c r="BZ1482" s="22"/>
      <c r="CA1482" s="22"/>
      <c r="CB1482" s="22"/>
      <c r="CC1482" s="22"/>
      <c r="CD1482" s="22"/>
      <c r="CE1482" s="22"/>
      <c r="CF1482" s="22"/>
      <c r="CG1482" s="22"/>
      <c r="CH1482" s="22"/>
      <c r="CI1482" s="22"/>
      <c r="CJ1482" s="22"/>
      <c r="CK1482" s="22"/>
      <c r="CL1482" s="22"/>
      <c r="CM1482" s="22"/>
      <c r="CN1482" s="22"/>
      <c r="CO1482" s="22"/>
    </row>
    <row r="1483" spans="1:93" s="2" customFormat="1" x14ac:dyDescent="0.3">
      <c r="A1483" s="73" t="s">
        <v>240</v>
      </c>
      <c r="B1483" s="73" t="s">
        <v>338</v>
      </c>
      <c r="C1483" s="75" t="s">
        <v>458</v>
      </c>
      <c r="D1483" s="75" t="s">
        <v>323</v>
      </c>
      <c r="E1483" s="73"/>
      <c r="F1483" s="73" t="s">
        <v>48</v>
      </c>
      <c r="G1483" s="73" t="s">
        <v>405</v>
      </c>
      <c r="H1483" s="73" t="s">
        <v>405</v>
      </c>
      <c r="I1483" s="73" t="s">
        <v>466</v>
      </c>
      <c r="J1483" s="73" t="str">
        <f t="shared" si="23"/>
        <v>Rigid (&gt;17 tonnes) km HGV (all diesel)</v>
      </c>
      <c r="K1483" s="44">
        <v>2.5000000000000001E-4</v>
      </c>
      <c r="L1483" s="48"/>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2"/>
      <c r="AS1483" s="22"/>
      <c r="AT1483" s="22"/>
      <c r="AU1483" s="22"/>
      <c r="AV1483" s="22"/>
      <c r="AW1483" s="22"/>
      <c r="AX1483" s="22"/>
      <c r="AY1483" s="22"/>
      <c r="AZ1483" s="22"/>
      <c r="BA1483" s="22"/>
      <c r="BB1483" s="22"/>
      <c r="BC1483" s="22"/>
      <c r="BD1483" s="22"/>
      <c r="BE1483" s="22"/>
      <c r="BF1483" s="22"/>
      <c r="BG1483" s="22"/>
      <c r="BH1483" s="22"/>
      <c r="BI1483" s="22"/>
      <c r="BJ1483" s="22"/>
      <c r="BK1483" s="22"/>
      <c r="BL1483" s="22"/>
      <c r="BM1483" s="22"/>
      <c r="BN1483" s="22"/>
      <c r="BO1483" s="22"/>
      <c r="BP1483" s="22"/>
      <c r="BQ1483" s="22"/>
      <c r="BR1483" s="22"/>
      <c r="BS1483" s="22"/>
      <c r="BT1483" s="22"/>
      <c r="BU1483" s="22"/>
      <c r="BV1483" s="22"/>
      <c r="BW1483" s="22"/>
      <c r="BX1483" s="22"/>
      <c r="BY1483" s="22"/>
      <c r="BZ1483" s="22"/>
      <c r="CA1483" s="22"/>
      <c r="CB1483" s="22"/>
      <c r="CC1483" s="22"/>
      <c r="CD1483" s="22"/>
      <c r="CE1483" s="22"/>
      <c r="CF1483" s="22"/>
      <c r="CG1483" s="22"/>
      <c r="CH1483" s="22"/>
      <c r="CI1483" s="22"/>
      <c r="CJ1483" s="22"/>
      <c r="CK1483" s="22"/>
      <c r="CL1483" s="22"/>
      <c r="CM1483" s="22"/>
      <c r="CN1483" s="22"/>
      <c r="CO1483" s="22"/>
    </row>
    <row r="1484" spans="1:93" s="2" customFormat="1" x14ac:dyDescent="0.3">
      <c r="A1484" s="73" t="s">
        <v>240</v>
      </c>
      <c r="B1484" s="73" t="s">
        <v>338</v>
      </c>
      <c r="C1484" s="75" t="s">
        <v>458</v>
      </c>
      <c r="D1484" s="75" t="s">
        <v>323</v>
      </c>
      <c r="E1484" s="73"/>
      <c r="F1484" s="73" t="s">
        <v>48</v>
      </c>
      <c r="G1484" s="73" t="s">
        <v>405</v>
      </c>
      <c r="H1484" s="73" t="s">
        <v>405</v>
      </c>
      <c r="I1484" s="73" t="s">
        <v>467</v>
      </c>
      <c r="J1484" s="73" t="str">
        <f t="shared" si="23"/>
        <v>Rigid (&gt;17 tonnes) km HGV (all diesel)</v>
      </c>
      <c r="K1484" s="44">
        <v>0.77559999999999996</v>
      </c>
      <c r="L1484" s="48"/>
      <c r="M1484" s="22"/>
      <c r="N1484" s="22"/>
      <c r="O1484" s="22"/>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c r="BW1484" s="22"/>
      <c r="BX1484" s="22"/>
      <c r="BY1484" s="22"/>
      <c r="BZ1484" s="22"/>
      <c r="CA1484" s="22"/>
      <c r="CB1484" s="22"/>
      <c r="CC1484" s="22"/>
      <c r="CD1484" s="22"/>
      <c r="CE1484" s="22"/>
      <c r="CF1484" s="22"/>
      <c r="CG1484" s="22"/>
      <c r="CH1484" s="22"/>
      <c r="CI1484" s="22"/>
      <c r="CJ1484" s="22"/>
      <c r="CK1484" s="22"/>
      <c r="CL1484" s="22"/>
      <c r="CM1484" s="22"/>
      <c r="CN1484" s="22"/>
      <c r="CO1484" s="22"/>
    </row>
    <row r="1485" spans="1:93" s="2" customFormat="1" x14ac:dyDescent="0.3">
      <c r="A1485" s="73" t="s">
        <v>240</v>
      </c>
      <c r="B1485" s="73" t="s">
        <v>338</v>
      </c>
      <c r="C1485" s="75" t="s">
        <v>458</v>
      </c>
      <c r="D1485" s="75" t="s">
        <v>323</v>
      </c>
      <c r="E1485" s="73"/>
      <c r="F1485" s="73" t="s">
        <v>48</v>
      </c>
      <c r="G1485" s="73" t="s">
        <v>405</v>
      </c>
      <c r="H1485" s="73" t="s">
        <v>405</v>
      </c>
      <c r="I1485" s="73" t="s">
        <v>468</v>
      </c>
      <c r="J1485" s="73" t="str">
        <f t="shared" si="23"/>
        <v>Rigid (&gt;17 tonnes) km HGV (all diesel)</v>
      </c>
      <c r="K1485" s="44">
        <v>1.106E-2</v>
      </c>
      <c r="L1485" s="138"/>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c r="BI1485" s="22"/>
      <c r="BJ1485" s="22"/>
      <c r="BK1485" s="22"/>
      <c r="BL1485" s="22"/>
      <c r="BM1485" s="22"/>
      <c r="BN1485" s="22"/>
      <c r="BO1485" s="22"/>
      <c r="BP1485" s="22"/>
      <c r="BQ1485" s="22"/>
      <c r="BR1485" s="22"/>
      <c r="BS1485" s="22"/>
      <c r="BT1485" s="22"/>
      <c r="BU1485" s="22"/>
      <c r="BV1485" s="22"/>
      <c r="BW1485" s="22"/>
      <c r="BX1485" s="22"/>
      <c r="BY1485" s="22"/>
      <c r="BZ1485" s="22"/>
      <c r="CA1485" s="22"/>
      <c r="CB1485" s="22"/>
      <c r="CC1485" s="22"/>
      <c r="CD1485" s="22"/>
      <c r="CE1485" s="22"/>
      <c r="CF1485" s="22"/>
      <c r="CG1485" s="22"/>
      <c r="CH1485" s="22"/>
      <c r="CI1485" s="22"/>
      <c r="CJ1485" s="22"/>
      <c r="CK1485" s="22"/>
      <c r="CL1485" s="22"/>
      <c r="CM1485" s="22"/>
      <c r="CN1485" s="22"/>
      <c r="CO1485" s="22"/>
    </row>
    <row r="1486" spans="1:93" s="2" customFormat="1" x14ac:dyDescent="0.3">
      <c r="A1486" s="73" t="s">
        <v>240</v>
      </c>
      <c r="B1486" s="73" t="s">
        <v>338</v>
      </c>
      <c r="C1486" s="75" t="s">
        <v>458</v>
      </c>
      <c r="D1486" s="75" t="s">
        <v>323</v>
      </c>
      <c r="E1486" s="73"/>
      <c r="F1486" s="73" t="s">
        <v>48</v>
      </c>
      <c r="G1486" s="73" t="s">
        <v>156</v>
      </c>
      <c r="H1486" s="73" t="s">
        <v>156</v>
      </c>
      <c r="I1486" s="73" t="s">
        <v>465</v>
      </c>
      <c r="J1486" s="73" t="str">
        <f t="shared" si="23"/>
        <v>Rigid (&gt;17 tonnes) miles HGV (all diesel)</v>
      </c>
      <c r="K1486" s="44">
        <v>1.26641</v>
      </c>
      <c r="L1486" s="48"/>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22"/>
      <c r="AR1486" s="22"/>
      <c r="AS1486" s="22"/>
      <c r="AT1486" s="22"/>
      <c r="AU1486" s="22"/>
      <c r="AV1486" s="22"/>
      <c r="AW1486" s="22"/>
      <c r="AX1486" s="22"/>
      <c r="AY1486" s="22"/>
      <c r="AZ1486" s="22"/>
      <c r="BA1486" s="22"/>
      <c r="BB1486" s="22"/>
      <c r="BC1486" s="22"/>
      <c r="BD1486" s="22"/>
      <c r="BE1486" s="22"/>
      <c r="BF1486" s="22"/>
      <c r="BG1486" s="22"/>
      <c r="BH1486" s="22"/>
      <c r="BI1486" s="22"/>
      <c r="BJ1486" s="22"/>
      <c r="BK1486" s="22"/>
      <c r="BL1486" s="22"/>
      <c r="BM1486" s="22"/>
      <c r="BN1486" s="22"/>
      <c r="BO1486" s="22"/>
      <c r="BP1486" s="22"/>
      <c r="BQ1486" s="22"/>
      <c r="BR1486" s="22"/>
      <c r="BS1486" s="22"/>
      <c r="BT1486" s="22"/>
      <c r="BU1486" s="22"/>
      <c r="BV1486" s="22"/>
      <c r="BW1486" s="22"/>
      <c r="BX1486" s="22"/>
      <c r="BY1486" s="22"/>
      <c r="BZ1486" s="22"/>
      <c r="CA1486" s="22"/>
      <c r="CB1486" s="22"/>
      <c r="CC1486" s="22"/>
      <c r="CD1486" s="22"/>
      <c r="CE1486" s="22"/>
      <c r="CF1486" s="22"/>
      <c r="CG1486" s="22"/>
      <c r="CH1486" s="22"/>
      <c r="CI1486" s="22"/>
      <c r="CJ1486" s="22"/>
      <c r="CK1486" s="22"/>
      <c r="CL1486" s="22"/>
      <c r="CM1486" s="22"/>
      <c r="CN1486" s="22"/>
      <c r="CO1486" s="22"/>
    </row>
    <row r="1487" spans="1:93" s="2" customFormat="1" x14ac:dyDescent="0.3">
      <c r="A1487" s="73" t="s">
        <v>240</v>
      </c>
      <c r="B1487" s="73" t="s">
        <v>338</v>
      </c>
      <c r="C1487" s="75" t="s">
        <v>458</v>
      </c>
      <c r="D1487" s="75" t="s">
        <v>323</v>
      </c>
      <c r="E1487" s="73"/>
      <c r="F1487" s="73" t="s">
        <v>48</v>
      </c>
      <c r="G1487" s="73" t="s">
        <v>156</v>
      </c>
      <c r="H1487" s="73" t="s">
        <v>156</v>
      </c>
      <c r="I1487" s="73" t="s">
        <v>466</v>
      </c>
      <c r="J1487" s="73" t="str">
        <f t="shared" si="23"/>
        <v>Rigid (&gt;17 tonnes) miles HGV (all diesel)</v>
      </c>
      <c r="K1487" s="44">
        <v>4.0000000000000002E-4</v>
      </c>
      <c r="L1487" s="48"/>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2"/>
      <c r="AS1487" s="22"/>
      <c r="AT1487" s="22"/>
      <c r="AU1487" s="22"/>
      <c r="AV1487" s="22"/>
      <c r="AW1487" s="22"/>
      <c r="AX1487" s="22"/>
      <c r="AY1487" s="22"/>
      <c r="AZ1487" s="22"/>
      <c r="BA1487" s="22"/>
      <c r="BB1487" s="22"/>
      <c r="BC1487" s="22"/>
      <c r="BD1487" s="22"/>
      <c r="BE1487" s="22"/>
      <c r="BF1487" s="22"/>
      <c r="BG1487" s="22"/>
      <c r="BH1487" s="22"/>
      <c r="BI1487" s="22"/>
      <c r="BJ1487" s="22"/>
      <c r="BK1487" s="22"/>
      <c r="BL1487" s="22"/>
      <c r="BM1487" s="22"/>
      <c r="BN1487" s="22"/>
      <c r="BO1487" s="22"/>
      <c r="BP1487" s="22"/>
      <c r="BQ1487" s="22"/>
      <c r="BR1487" s="22"/>
      <c r="BS1487" s="22"/>
      <c r="BT1487" s="22"/>
      <c r="BU1487" s="22"/>
      <c r="BV1487" s="22"/>
      <c r="BW1487" s="22"/>
      <c r="BX1487" s="22"/>
      <c r="BY1487" s="22"/>
      <c r="BZ1487" s="22"/>
      <c r="CA1487" s="22"/>
      <c r="CB1487" s="22"/>
      <c r="CC1487" s="22"/>
      <c r="CD1487" s="22"/>
      <c r="CE1487" s="22"/>
      <c r="CF1487" s="22"/>
      <c r="CG1487" s="22"/>
      <c r="CH1487" s="22"/>
      <c r="CI1487" s="22"/>
      <c r="CJ1487" s="22"/>
      <c r="CK1487" s="22"/>
      <c r="CL1487" s="22"/>
      <c r="CM1487" s="22"/>
      <c r="CN1487" s="22"/>
      <c r="CO1487" s="22"/>
    </row>
    <row r="1488" spans="1:93" s="2" customFormat="1" x14ac:dyDescent="0.3">
      <c r="A1488" s="73" t="s">
        <v>240</v>
      </c>
      <c r="B1488" s="73" t="s">
        <v>338</v>
      </c>
      <c r="C1488" s="75" t="s">
        <v>458</v>
      </c>
      <c r="D1488" s="75" t="s">
        <v>323</v>
      </c>
      <c r="E1488" s="73"/>
      <c r="F1488" s="73" t="s">
        <v>48</v>
      </c>
      <c r="G1488" s="73" t="s">
        <v>156</v>
      </c>
      <c r="H1488" s="73" t="s">
        <v>156</v>
      </c>
      <c r="I1488" s="73" t="s">
        <v>467</v>
      </c>
      <c r="J1488" s="73" t="str">
        <f t="shared" si="23"/>
        <v>Rigid (&gt;17 tonnes) miles HGV (all diesel)</v>
      </c>
      <c r="K1488" s="44">
        <v>1.24821</v>
      </c>
      <c r="L1488" s="48"/>
      <c r="M1488" s="22"/>
      <c r="N1488" s="22"/>
      <c r="O1488" s="22"/>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c r="BA1488" s="22"/>
      <c r="BB1488" s="22"/>
      <c r="BC1488" s="22"/>
      <c r="BD1488" s="22"/>
      <c r="BE1488" s="22"/>
      <c r="BF1488" s="22"/>
      <c r="BG1488" s="22"/>
      <c r="BH1488" s="22"/>
      <c r="BI1488" s="22"/>
      <c r="BJ1488" s="22"/>
      <c r="BK1488" s="22"/>
      <c r="BL1488" s="22"/>
      <c r="BM1488" s="22"/>
      <c r="BN1488" s="22"/>
      <c r="BO1488" s="22"/>
      <c r="BP1488" s="22"/>
      <c r="BQ1488" s="22"/>
      <c r="BR1488" s="22"/>
      <c r="BS1488" s="22"/>
      <c r="BT1488" s="22"/>
      <c r="BU1488" s="22"/>
      <c r="BV1488" s="22"/>
      <c r="BW1488" s="22"/>
      <c r="BX1488" s="22"/>
      <c r="BY1488" s="22"/>
      <c r="BZ1488" s="22"/>
      <c r="CA1488" s="22"/>
      <c r="CB1488" s="22"/>
      <c r="CC1488" s="22"/>
      <c r="CD1488" s="22"/>
      <c r="CE1488" s="22"/>
      <c r="CF1488" s="22"/>
      <c r="CG1488" s="22"/>
      <c r="CH1488" s="22"/>
      <c r="CI1488" s="22"/>
      <c r="CJ1488" s="22"/>
      <c r="CK1488" s="22"/>
      <c r="CL1488" s="22"/>
      <c r="CM1488" s="22"/>
      <c r="CN1488" s="22"/>
      <c r="CO1488" s="22"/>
    </row>
    <row r="1489" spans="1:93" s="2" customFormat="1" x14ac:dyDescent="0.3">
      <c r="A1489" s="73" t="s">
        <v>240</v>
      </c>
      <c r="B1489" s="73" t="s">
        <v>338</v>
      </c>
      <c r="C1489" s="75" t="s">
        <v>458</v>
      </c>
      <c r="D1489" s="75" t="s">
        <v>323</v>
      </c>
      <c r="E1489" s="73"/>
      <c r="F1489" s="73" t="s">
        <v>48</v>
      </c>
      <c r="G1489" s="73" t="s">
        <v>156</v>
      </c>
      <c r="H1489" s="73" t="s">
        <v>156</v>
      </c>
      <c r="I1489" s="73" t="s">
        <v>468</v>
      </c>
      <c r="J1489" s="73" t="str">
        <f t="shared" si="23"/>
        <v>Rigid (&gt;17 tonnes) miles HGV (all diesel)</v>
      </c>
      <c r="K1489" s="44">
        <v>1.78E-2</v>
      </c>
      <c r="L1489" s="138"/>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c r="BA1489" s="22"/>
      <c r="BB1489" s="22"/>
      <c r="BC1489" s="22"/>
      <c r="BD1489" s="22"/>
      <c r="BE1489" s="22"/>
      <c r="BF1489" s="22"/>
      <c r="BG1489" s="22"/>
      <c r="BH1489" s="22"/>
      <c r="BI1489" s="22"/>
      <c r="BJ1489" s="22"/>
      <c r="BK1489" s="22"/>
      <c r="BL1489" s="22"/>
      <c r="BM1489" s="22"/>
      <c r="BN1489" s="22"/>
      <c r="BO1489" s="22"/>
      <c r="BP1489" s="22"/>
      <c r="BQ1489" s="22"/>
      <c r="BR1489" s="22"/>
      <c r="BS1489" s="22"/>
      <c r="BT1489" s="22"/>
      <c r="BU1489" s="22"/>
      <c r="BV1489" s="22"/>
      <c r="BW1489" s="22"/>
      <c r="BX1489" s="22"/>
      <c r="BY1489" s="22"/>
      <c r="BZ1489" s="22"/>
      <c r="CA1489" s="22"/>
      <c r="CB1489" s="22"/>
      <c r="CC1489" s="22"/>
      <c r="CD1489" s="22"/>
      <c r="CE1489" s="22"/>
      <c r="CF1489" s="22"/>
      <c r="CG1489" s="22"/>
      <c r="CH1489" s="22"/>
      <c r="CI1489" s="22"/>
      <c r="CJ1489" s="22"/>
      <c r="CK1489" s="22"/>
      <c r="CL1489" s="22"/>
      <c r="CM1489" s="22"/>
      <c r="CN1489" s="22"/>
      <c r="CO1489" s="22"/>
    </row>
    <row r="1490" spans="1:93" s="2" customFormat="1" x14ac:dyDescent="0.3">
      <c r="A1490" s="73" t="s">
        <v>240</v>
      </c>
      <c r="B1490" s="73" t="s">
        <v>338</v>
      </c>
      <c r="C1490" s="75" t="s">
        <v>458</v>
      </c>
      <c r="D1490" s="75" t="s">
        <v>323</v>
      </c>
      <c r="E1490" s="73"/>
      <c r="F1490" s="73" t="s">
        <v>98</v>
      </c>
      <c r="G1490" s="73" t="s">
        <v>405</v>
      </c>
      <c r="H1490" s="73" t="s">
        <v>405</v>
      </c>
      <c r="I1490" s="73" t="s">
        <v>465</v>
      </c>
      <c r="J1490" s="73" t="str">
        <f t="shared" si="23"/>
        <v>Rigid (&gt;17 tonnes) km HGV (all diesel)</v>
      </c>
      <c r="K1490" s="44">
        <v>0.95716999999999997</v>
      </c>
      <c r="L1490" s="48"/>
      <c r="M1490" s="22"/>
      <c r="N1490" s="22"/>
      <c r="O1490" s="22"/>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c r="BA1490" s="22"/>
      <c r="BB1490" s="22"/>
      <c r="BC1490" s="22"/>
      <c r="BD1490" s="22"/>
      <c r="BE1490" s="22"/>
      <c r="BF1490" s="22"/>
      <c r="BG1490" s="22"/>
      <c r="BH1490" s="22"/>
      <c r="BI1490" s="22"/>
      <c r="BJ1490" s="22"/>
      <c r="BK1490" s="22"/>
      <c r="BL1490" s="22"/>
      <c r="BM1490" s="22"/>
      <c r="BN1490" s="22"/>
      <c r="BO1490" s="22"/>
      <c r="BP1490" s="22"/>
      <c r="BQ1490" s="22"/>
      <c r="BR1490" s="22"/>
      <c r="BS1490" s="22"/>
      <c r="BT1490" s="22"/>
      <c r="BU1490" s="22"/>
      <c r="BV1490" s="22"/>
      <c r="BW1490" s="22"/>
      <c r="BX1490" s="22"/>
      <c r="BY1490" s="22"/>
      <c r="BZ1490" s="22"/>
      <c r="CA1490" s="22"/>
      <c r="CB1490" s="22"/>
      <c r="CC1490" s="22"/>
      <c r="CD1490" s="22"/>
      <c r="CE1490" s="22"/>
      <c r="CF1490" s="22"/>
      <c r="CG1490" s="22"/>
      <c r="CH1490" s="22"/>
      <c r="CI1490" s="22"/>
      <c r="CJ1490" s="22"/>
      <c r="CK1490" s="22"/>
      <c r="CL1490" s="22"/>
      <c r="CM1490" s="22"/>
      <c r="CN1490" s="22"/>
      <c r="CO1490" s="22"/>
    </row>
    <row r="1491" spans="1:93" s="2" customFormat="1" x14ac:dyDescent="0.3">
      <c r="A1491" s="73" t="s">
        <v>240</v>
      </c>
      <c r="B1491" s="73" t="s">
        <v>338</v>
      </c>
      <c r="C1491" s="75" t="s">
        <v>458</v>
      </c>
      <c r="D1491" s="75" t="s">
        <v>323</v>
      </c>
      <c r="E1491" s="73"/>
      <c r="F1491" s="73" t="s">
        <v>98</v>
      </c>
      <c r="G1491" s="73" t="s">
        <v>405</v>
      </c>
      <c r="H1491" s="73" t="s">
        <v>405</v>
      </c>
      <c r="I1491" s="73" t="s">
        <v>466</v>
      </c>
      <c r="J1491" s="73" t="str">
        <f t="shared" si="23"/>
        <v>Rigid (&gt;17 tonnes) km HGV (all diesel)</v>
      </c>
      <c r="K1491" s="44">
        <v>2.5000000000000001E-4</v>
      </c>
      <c r="L1491" s="48"/>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c r="BA1491" s="22"/>
      <c r="BB1491" s="22"/>
      <c r="BC1491" s="22"/>
      <c r="BD1491" s="22"/>
      <c r="BE1491" s="22"/>
      <c r="BF1491" s="22"/>
      <c r="BG1491" s="22"/>
      <c r="BH1491" s="22"/>
      <c r="BI1491" s="22"/>
      <c r="BJ1491" s="22"/>
      <c r="BK1491" s="22"/>
      <c r="BL1491" s="22"/>
      <c r="BM1491" s="22"/>
      <c r="BN1491" s="22"/>
      <c r="BO1491" s="22"/>
      <c r="BP1491" s="22"/>
      <c r="BQ1491" s="22"/>
      <c r="BR1491" s="22"/>
      <c r="BS1491" s="22"/>
      <c r="BT1491" s="22"/>
      <c r="BU1491" s="22"/>
      <c r="BV1491" s="22"/>
      <c r="BW1491" s="22"/>
      <c r="BX1491" s="22"/>
      <c r="BY1491" s="22"/>
      <c r="BZ1491" s="22"/>
      <c r="CA1491" s="22"/>
      <c r="CB1491" s="22"/>
      <c r="CC1491" s="22"/>
      <c r="CD1491" s="22"/>
      <c r="CE1491" s="22"/>
      <c r="CF1491" s="22"/>
      <c r="CG1491" s="22"/>
      <c r="CH1491" s="22"/>
      <c r="CI1491" s="22"/>
      <c r="CJ1491" s="22"/>
      <c r="CK1491" s="22"/>
      <c r="CL1491" s="22"/>
      <c r="CM1491" s="22"/>
      <c r="CN1491" s="22"/>
      <c r="CO1491" s="22"/>
    </row>
    <row r="1492" spans="1:93" s="2" customFormat="1" x14ac:dyDescent="0.3">
      <c r="A1492" s="73" t="s">
        <v>240</v>
      </c>
      <c r="B1492" s="73" t="s">
        <v>338</v>
      </c>
      <c r="C1492" s="75" t="s">
        <v>458</v>
      </c>
      <c r="D1492" s="75" t="s">
        <v>323</v>
      </c>
      <c r="E1492" s="73"/>
      <c r="F1492" s="73" t="s">
        <v>98</v>
      </c>
      <c r="G1492" s="73" t="s">
        <v>405</v>
      </c>
      <c r="H1492" s="73" t="s">
        <v>405</v>
      </c>
      <c r="I1492" s="73" t="s">
        <v>467</v>
      </c>
      <c r="J1492" s="73" t="str">
        <f t="shared" si="23"/>
        <v>Rigid (&gt;17 tonnes) km HGV (all diesel)</v>
      </c>
      <c r="K1492" s="44">
        <v>0.94586000000000003</v>
      </c>
      <c r="L1492" s="48"/>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c r="BA1492" s="22"/>
      <c r="BB1492" s="22"/>
      <c r="BC1492" s="22"/>
      <c r="BD1492" s="22"/>
      <c r="BE1492" s="22"/>
      <c r="BF1492" s="22"/>
      <c r="BG1492" s="22"/>
      <c r="BH1492" s="22"/>
      <c r="BI1492" s="22"/>
      <c r="BJ1492" s="22"/>
      <c r="BK1492" s="22"/>
      <c r="BL1492" s="22"/>
      <c r="BM1492" s="22"/>
      <c r="BN1492" s="22"/>
      <c r="BO1492" s="22"/>
      <c r="BP1492" s="22"/>
      <c r="BQ1492" s="22"/>
      <c r="BR1492" s="22"/>
      <c r="BS1492" s="22"/>
      <c r="BT1492" s="22"/>
      <c r="BU1492" s="22"/>
      <c r="BV1492" s="22"/>
      <c r="BW1492" s="22"/>
      <c r="BX1492" s="22"/>
      <c r="BY1492" s="22"/>
      <c r="BZ1492" s="22"/>
      <c r="CA1492" s="22"/>
      <c r="CB1492" s="22"/>
      <c r="CC1492" s="22"/>
      <c r="CD1492" s="22"/>
      <c r="CE1492" s="22"/>
      <c r="CF1492" s="22"/>
      <c r="CG1492" s="22"/>
      <c r="CH1492" s="22"/>
      <c r="CI1492" s="22"/>
      <c r="CJ1492" s="22"/>
      <c r="CK1492" s="22"/>
      <c r="CL1492" s="22"/>
      <c r="CM1492" s="22"/>
      <c r="CN1492" s="22"/>
      <c r="CO1492" s="22"/>
    </row>
    <row r="1493" spans="1:93" s="2" customFormat="1" x14ac:dyDescent="0.3">
      <c r="A1493" s="73" t="s">
        <v>240</v>
      </c>
      <c r="B1493" s="73" t="s">
        <v>338</v>
      </c>
      <c r="C1493" s="75" t="s">
        <v>458</v>
      </c>
      <c r="D1493" s="75" t="s">
        <v>323</v>
      </c>
      <c r="E1493" s="73"/>
      <c r="F1493" s="73" t="s">
        <v>98</v>
      </c>
      <c r="G1493" s="73" t="s">
        <v>405</v>
      </c>
      <c r="H1493" s="73" t="s">
        <v>405</v>
      </c>
      <c r="I1493" s="73" t="s">
        <v>468</v>
      </c>
      <c r="J1493" s="73" t="str">
        <f t="shared" si="23"/>
        <v>Rigid (&gt;17 tonnes) km HGV (all diesel)</v>
      </c>
      <c r="K1493" s="44">
        <v>1.106E-2</v>
      </c>
      <c r="L1493" s="48"/>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c r="BA1493" s="22"/>
      <c r="BB1493" s="22"/>
      <c r="BC1493" s="22"/>
      <c r="BD1493" s="22"/>
      <c r="BE1493" s="22"/>
      <c r="BF1493" s="22"/>
      <c r="BG1493" s="22"/>
      <c r="BH1493" s="22"/>
      <c r="BI1493" s="22"/>
      <c r="BJ1493" s="22"/>
      <c r="BK1493" s="22"/>
      <c r="BL1493" s="22"/>
      <c r="BM1493" s="22"/>
      <c r="BN1493" s="22"/>
      <c r="BO1493" s="22"/>
      <c r="BP1493" s="22"/>
      <c r="BQ1493" s="22"/>
      <c r="BR1493" s="22"/>
      <c r="BS1493" s="22"/>
      <c r="BT1493" s="22"/>
      <c r="BU1493" s="22"/>
      <c r="BV1493" s="22"/>
      <c r="BW1493" s="22"/>
      <c r="BX1493" s="22"/>
      <c r="BY1493" s="22"/>
      <c r="BZ1493" s="22"/>
      <c r="CA1493" s="22"/>
      <c r="CB1493" s="22"/>
      <c r="CC1493" s="22"/>
      <c r="CD1493" s="22"/>
      <c r="CE1493" s="22"/>
      <c r="CF1493" s="22"/>
      <c r="CG1493" s="22"/>
      <c r="CH1493" s="22"/>
      <c r="CI1493" s="22"/>
      <c r="CJ1493" s="22"/>
      <c r="CK1493" s="22"/>
      <c r="CL1493" s="22"/>
      <c r="CM1493" s="22"/>
      <c r="CN1493" s="22"/>
      <c r="CO1493" s="22"/>
    </row>
    <row r="1494" spans="1:93" s="2" customFormat="1" x14ac:dyDescent="0.3">
      <c r="A1494" s="73" t="s">
        <v>240</v>
      </c>
      <c r="B1494" s="73" t="s">
        <v>338</v>
      </c>
      <c r="C1494" s="75" t="s">
        <v>458</v>
      </c>
      <c r="D1494" s="75" t="s">
        <v>323</v>
      </c>
      <c r="E1494" s="73"/>
      <c r="F1494" s="73" t="s">
        <v>98</v>
      </c>
      <c r="G1494" s="73" t="s">
        <v>156</v>
      </c>
      <c r="H1494" s="73" t="s">
        <v>156</v>
      </c>
      <c r="I1494" s="73" t="s">
        <v>465</v>
      </c>
      <c r="J1494" s="73" t="str">
        <f t="shared" si="23"/>
        <v>Rigid (&gt;17 tonnes) miles HGV (all diesel)</v>
      </c>
      <c r="K1494" s="44">
        <v>1.5404100000000001</v>
      </c>
      <c r="L1494" s="48"/>
      <c r="M1494" s="22"/>
      <c r="N1494" s="22"/>
      <c r="O1494" s="22"/>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c r="BA1494" s="22"/>
      <c r="BB1494" s="22"/>
      <c r="BC1494" s="22"/>
      <c r="BD1494" s="22"/>
      <c r="BE1494" s="22"/>
      <c r="BF1494" s="22"/>
      <c r="BG1494" s="22"/>
      <c r="BH1494" s="22"/>
      <c r="BI1494" s="22"/>
      <c r="BJ1494" s="22"/>
      <c r="BK1494" s="22"/>
      <c r="BL1494" s="22"/>
      <c r="BM1494" s="22"/>
      <c r="BN1494" s="22"/>
      <c r="BO1494" s="22"/>
      <c r="BP1494" s="22"/>
      <c r="BQ1494" s="22"/>
      <c r="BR1494" s="22"/>
      <c r="BS1494" s="22"/>
      <c r="BT1494" s="22"/>
      <c r="BU1494" s="22"/>
      <c r="BV1494" s="22"/>
      <c r="BW1494" s="22"/>
      <c r="BX1494" s="22"/>
      <c r="BY1494" s="22"/>
      <c r="BZ1494" s="22"/>
      <c r="CA1494" s="22"/>
      <c r="CB1494" s="22"/>
      <c r="CC1494" s="22"/>
      <c r="CD1494" s="22"/>
      <c r="CE1494" s="22"/>
      <c r="CF1494" s="22"/>
      <c r="CG1494" s="22"/>
      <c r="CH1494" s="22"/>
      <c r="CI1494" s="22"/>
      <c r="CJ1494" s="22"/>
      <c r="CK1494" s="22"/>
      <c r="CL1494" s="22"/>
      <c r="CM1494" s="22"/>
      <c r="CN1494" s="22"/>
      <c r="CO1494" s="22"/>
    </row>
    <row r="1495" spans="1:93" s="2" customFormat="1" x14ac:dyDescent="0.3">
      <c r="A1495" s="73" t="s">
        <v>240</v>
      </c>
      <c r="B1495" s="73" t="s">
        <v>338</v>
      </c>
      <c r="C1495" s="75" t="s">
        <v>458</v>
      </c>
      <c r="D1495" s="75" t="s">
        <v>323</v>
      </c>
      <c r="E1495" s="73"/>
      <c r="F1495" s="73" t="s">
        <v>98</v>
      </c>
      <c r="G1495" s="73" t="s">
        <v>156</v>
      </c>
      <c r="H1495" s="73" t="s">
        <v>156</v>
      </c>
      <c r="I1495" s="73" t="s">
        <v>466</v>
      </c>
      <c r="J1495" s="73" t="str">
        <f t="shared" si="23"/>
        <v>Rigid (&gt;17 tonnes) miles HGV (all diesel)</v>
      </c>
      <c r="K1495" s="44">
        <v>4.0000000000000002E-4</v>
      </c>
      <c r="L1495" s="48"/>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c r="CA1495" s="22"/>
      <c r="CB1495" s="22"/>
      <c r="CC1495" s="22"/>
      <c r="CD1495" s="22"/>
      <c r="CE1495" s="22"/>
      <c r="CF1495" s="22"/>
      <c r="CG1495" s="22"/>
      <c r="CH1495" s="22"/>
      <c r="CI1495" s="22"/>
      <c r="CJ1495" s="22"/>
      <c r="CK1495" s="22"/>
      <c r="CL1495" s="22"/>
      <c r="CM1495" s="22"/>
      <c r="CN1495" s="22"/>
      <c r="CO1495" s="22"/>
    </row>
    <row r="1496" spans="1:93" s="2" customFormat="1" x14ac:dyDescent="0.3">
      <c r="A1496" s="73" t="s">
        <v>240</v>
      </c>
      <c r="B1496" s="73" t="s">
        <v>338</v>
      </c>
      <c r="C1496" s="75" t="s">
        <v>458</v>
      </c>
      <c r="D1496" s="75" t="s">
        <v>323</v>
      </c>
      <c r="E1496" s="73"/>
      <c r="F1496" s="73" t="s">
        <v>98</v>
      </c>
      <c r="G1496" s="73" t="s">
        <v>156</v>
      </c>
      <c r="H1496" s="73" t="s">
        <v>156</v>
      </c>
      <c r="I1496" s="73" t="s">
        <v>467</v>
      </c>
      <c r="J1496" s="73" t="str">
        <f t="shared" si="23"/>
        <v>Rigid (&gt;17 tonnes) miles HGV (all diesel)</v>
      </c>
      <c r="K1496" s="44">
        <v>1.5222100000000001</v>
      </c>
      <c r="L1496" s="48"/>
      <c r="M1496" s="22"/>
      <c r="N1496" s="22"/>
      <c r="O1496" s="22"/>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c r="BA1496" s="22"/>
      <c r="BB1496" s="22"/>
      <c r="BC1496" s="22"/>
      <c r="BD1496" s="22"/>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c r="CA1496" s="22"/>
      <c r="CB1496" s="22"/>
      <c r="CC1496" s="22"/>
      <c r="CD1496" s="22"/>
      <c r="CE1496" s="22"/>
      <c r="CF1496" s="22"/>
      <c r="CG1496" s="22"/>
      <c r="CH1496" s="22"/>
      <c r="CI1496" s="22"/>
      <c r="CJ1496" s="22"/>
      <c r="CK1496" s="22"/>
      <c r="CL1496" s="22"/>
      <c r="CM1496" s="22"/>
      <c r="CN1496" s="22"/>
      <c r="CO1496" s="22"/>
    </row>
    <row r="1497" spans="1:93" s="2" customFormat="1" x14ac:dyDescent="0.3">
      <c r="A1497" s="73" t="s">
        <v>240</v>
      </c>
      <c r="B1497" s="73" t="s">
        <v>338</v>
      </c>
      <c r="C1497" s="75" t="s">
        <v>458</v>
      </c>
      <c r="D1497" s="75" t="s">
        <v>323</v>
      </c>
      <c r="E1497" s="73"/>
      <c r="F1497" s="73" t="s">
        <v>98</v>
      </c>
      <c r="G1497" s="73" t="s">
        <v>156</v>
      </c>
      <c r="H1497" s="73" t="s">
        <v>156</v>
      </c>
      <c r="I1497" s="73" t="s">
        <v>468</v>
      </c>
      <c r="J1497" s="73" t="str">
        <f t="shared" si="23"/>
        <v>Rigid (&gt;17 tonnes) miles HGV (all diesel)</v>
      </c>
      <c r="K1497" s="44">
        <v>1.78E-2</v>
      </c>
      <c r="L1497" s="48"/>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c r="BA1497" s="22"/>
      <c r="BB1497" s="22"/>
      <c r="BC1497" s="22"/>
      <c r="BD1497" s="22"/>
      <c r="BE1497" s="22"/>
      <c r="BF1497" s="22"/>
      <c r="BG1497" s="22"/>
      <c r="BH1497" s="22"/>
      <c r="BI1497" s="22"/>
      <c r="BJ1497" s="22"/>
      <c r="BK1497" s="22"/>
      <c r="BL1497" s="22"/>
      <c r="BM1497" s="22"/>
      <c r="BN1497" s="22"/>
      <c r="BO1497" s="22"/>
      <c r="BP1497" s="22"/>
      <c r="BQ1497" s="22"/>
      <c r="BR1497" s="22"/>
      <c r="BS1497" s="22"/>
      <c r="BT1497" s="22"/>
      <c r="BU1497" s="22"/>
      <c r="BV1497" s="22"/>
      <c r="BW1497" s="22"/>
      <c r="BX1497" s="22"/>
      <c r="BY1497" s="22"/>
      <c r="BZ1497" s="22"/>
      <c r="CA1497" s="22"/>
      <c r="CB1497" s="22"/>
      <c r="CC1497" s="22"/>
      <c r="CD1497" s="22"/>
      <c r="CE1497" s="22"/>
      <c r="CF1497" s="22"/>
      <c r="CG1497" s="22"/>
      <c r="CH1497" s="22"/>
      <c r="CI1497" s="22"/>
      <c r="CJ1497" s="22"/>
      <c r="CK1497" s="22"/>
      <c r="CL1497" s="22"/>
      <c r="CM1497" s="22"/>
      <c r="CN1497" s="22"/>
      <c r="CO1497" s="22"/>
    </row>
    <row r="1498" spans="1:93" s="2" customFormat="1" x14ac:dyDescent="0.3">
      <c r="A1498" s="73" t="s">
        <v>240</v>
      </c>
      <c r="B1498" s="73" t="s">
        <v>338</v>
      </c>
      <c r="C1498" s="75" t="s">
        <v>458</v>
      </c>
      <c r="D1498" s="75" t="s">
        <v>323</v>
      </c>
      <c r="E1498" s="73"/>
      <c r="F1498" s="73" t="s">
        <v>2</v>
      </c>
      <c r="G1498" s="73" t="s">
        <v>405</v>
      </c>
      <c r="H1498" s="73" t="s">
        <v>405</v>
      </c>
      <c r="I1498" s="73" t="s">
        <v>465</v>
      </c>
      <c r="J1498" s="73" t="str">
        <f t="shared" si="23"/>
        <v>Rigid (&gt;17 tonnes) km HGV (all diesel)</v>
      </c>
      <c r="K1498" s="44">
        <v>1.1274200000000001</v>
      </c>
      <c r="L1498" s="48"/>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c r="BA1498" s="22"/>
      <c r="BB1498" s="22"/>
      <c r="BC1498" s="22"/>
      <c r="BD1498" s="22"/>
      <c r="BE1498" s="22"/>
      <c r="BF1498" s="22"/>
      <c r="BG1498" s="22"/>
      <c r="BH1498" s="22"/>
      <c r="BI1498" s="22"/>
      <c r="BJ1498" s="22"/>
      <c r="BK1498" s="22"/>
      <c r="BL1498" s="22"/>
      <c r="BM1498" s="22"/>
      <c r="BN1498" s="22"/>
      <c r="BO1498" s="22"/>
      <c r="BP1498" s="22"/>
      <c r="BQ1498" s="22"/>
      <c r="BR1498" s="22"/>
      <c r="BS1498" s="22"/>
      <c r="BT1498" s="22"/>
      <c r="BU1498" s="22"/>
      <c r="BV1498" s="22"/>
      <c r="BW1498" s="22"/>
      <c r="BX1498" s="22"/>
      <c r="BY1498" s="22"/>
      <c r="BZ1498" s="22"/>
      <c r="CA1498" s="22"/>
      <c r="CB1498" s="22"/>
      <c r="CC1498" s="22"/>
      <c r="CD1498" s="22"/>
      <c r="CE1498" s="22"/>
      <c r="CF1498" s="22"/>
      <c r="CG1498" s="22"/>
      <c r="CH1498" s="22"/>
      <c r="CI1498" s="22"/>
      <c r="CJ1498" s="22"/>
      <c r="CK1498" s="22"/>
      <c r="CL1498" s="22"/>
      <c r="CM1498" s="22"/>
      <c r="CN1498" s="22"/>
      <c r="CO1498" s="22"/>
    </row>
    <row r="1499" spans="1:93" s="2" customFormat="1" x14ac:dyDescent="0.3">
      <c r="A1499" s="73" t="s">
        <v>240</v>
      </c>
      <c r="B1499" s="73" t="s">
        <v>338</v>
      </c>
      <c r="C1499" s="75" t="s">
        <v>458</v>
      </c>
      <c r="D1499" s="75" t="s">
        <v>323</v>
      </c>
      <c r="E1499" s="73"/>
      <c r="F1499" s="73" t="s">
        <v>2</v>
      </c>
      <c r="G1499" s="73" t="s">
        <v>405</v>
      </c>
      <c r="H1499" s="73" t="s">
        <v>405</v>
      </c>
      <c r="I1499" s="73" t="s">
        <v>466</v>
      </c>
      <c r="J1499" s="73" t="str">
        <f t="shared" si="23"/>
        <v>Rigid (&gt;17 tonnes) km HGV (all diesel)</v>
      </c>
      <c r="K1499" s="44">
        <v>2.5000000000000001E-4</v>
      </c>
      <c r="L1499" s="48"/>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c r="BA1499" s="22"/>
      <c r="BB1499" s="22"/>
      <c r="BC1499" s="22"/>
      <c r="BD1499" s="22"/>
      <c r="BE1499" s="22"/>
      <c r="BF1499" s="22"/>
      <c r="BG1499" s="22"/>
      <c r="BH1499" s="22"/>
      <c r="BI1499" s="22"/>
      <c r="BJ1499" s="22"/>
      <c r="BK1499" s="22"/>
      <c r="BL1499" s="22"/>
      <c r="BM1499" s="22"/>
      <c r="BN1499" s="22"/>
      <c r="BO1499" s="22"/>
      <c r="BP1499" s="22"/>
      <c r="BQ1499" s="22"/>
      <c r="BR1499" s="22"/>
      <c r="BS1499" s="22"/>
      <c r="BT1499" s="22"/>
      <c r="BU1499" s="22"/>
      <c r="BV1499" s="22"/>
      <c r="BW1499" s="22"/>
      <c r="BX1499" s="22"/>
      <c r="BY1499" s="22"/>
      <c r="BZ1499" s="22"/>
      <c r="CA1499" s="22"/>
      <c r="CB1499" s="22"/>
      <c r="CC1499" s="22"/>
      <c r="CD1499" s="22"/>
      <c r="CE1499" s="22"/>
      <c r="CF1499" s="22"/>
      <c r="CG1499" s="22"/>
      <c r="CH1499" s="22"/>
      <c r="CI1499" s="22"/>
      <c r="CJ1499" s="22"/>
      <c r="CK1499" s="22"/>
      <c r="CL1499" s="22"/>
      <c r="CM1499" s="22"/>
      <c r="CN1499" s="22"/>
      <c r="CO1499" s="22"/>
    </row>
    <row r="1500" spans="1:93" s="2" customFormat="1" x14ac:dyDescent="0.3">
      <c r="A1500" s="73" t="s">
        <v>240</v>
      </c>
      <c r="B1500" s="73" t="s">
        <v>338</v>
      </c>
      <c r="C1500" s="75" t="s">
        <v>458</v>
      </c>
      <c r="D1500" s="75" t="s">
        <v>323</v>
      </c>
      <c r="E1500" s="73"/>
      <c r="F1500" s="73" t="s">
        <v>2</v>
      </c>
      <c r="G1500" s="73" t="s">
        <v>405</v>
      </c>
      <c r="H1500" s="73" t="s">
        <v>405</v>
      </c>
      <c r="I1500" s="73" t="s">
        <v>467</v>
      </c>
      <c r="J1500" s="73" t="str">
        <f t="shared" si="23"/>
        <v>Rigid (&gt;17 tonnes) km HGV (all diesel)</v>
      </c>
      <c r="K1500" s="44">
        <v>1.1161099999999999</v>
      </c>
      <c r="L1500" s="48"/>
      <c r="M1500" s="22"/>
      <c r="N1500" s="22"/>
      <c r="O1500" s="22"/>
      <c r="P1500" s="22"/>
      <c r="Q1500" s="22"/>
      <c r="R1500" s="22"/>
      <c r="S1500" s="22"/>
      <c r="T1500" s="2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c r="AU1500" s="22"/>
      <c r="AV1500" s="22"/>
      <c r="AW1500" s="22"/>
      <c r="AX1500" s="22"/>
      <c r="AY1500" s="22"/>
      <c r="AZ1500" s="22"/>
      <c r="BA1500" s="22"/>
      <c r="BB1500" s="22"/>
      <c r="BC1500" s="22"/>
      <c r="BD1500" s="22"/>
      <c r="BE1500" s="22"/>
      <c r="BF1500" s="22"/>
      <c r="BG1500" s="22"/>
      <c r="BH1500" s="22"/>
      <c r="BI1500" s="22"/>
      <c r="BJ1500" s="22"/>
      <c r="BK1500" s="22"/>
      <c r="BL1500" s="22"/>
      <c r="BM1500" s="22"/>
      <c r="BN1500" s="22"/>
      <c r="BO1500" s="22"/>
      <c r="BP1500" s="22"/>
      <c r="BQ1500" s="22"/>
      <c r="BR1500" s="22"/>
      <c r="BS1500" s="22"/>
      <c r="BT1500" s="22"/>
      <c r="BU1500" s="22"/>
      <c r="BV1500" s="22"/>
      <c r="BW1500" s="22"/>
      <c r="BX1500" s="22"/>
      <c r="BY1500" s="22"/>
      <c r="BZ1500" s="22"/>
      <c r="CA1500" s="22"/>
      <c r="CB1500" s="22"/>
      <c r="CC1500" s="22"/>
      <c r="CD1500" s="22"/>
      <c r="CE1500" s="22"/>
      <c r="CF1500" s="22"/>
      <c r="CG1500" s="22"/>
      <c r="CH1500" s="22"/>
      <c r="CI1500" s="22"/>
      <c r="CJ1500" s="22"/>
      <c r="CK1500" s="22"/>
      <c r="CL1500" s="22"/>
      <c r="CM1500" s="22"/>
      <c r="CN1500" s="22"/>
      <c r="CO1500" s="22"/>
    </row>
    <row r="1501" spans="1:93" s="2" customFormat="1" x14ac:dyDescent="0.3">
      <c r="A1501" s="73" t="s">
        <v>240</v>
      </c>
      <c r="B1501" s="73" t="s">
        <v>338</v>
      </c>
      <c r="C1501" s="75" t="s">
        <v>458</v>
      </c>
      <c r="D1501" s="75" t="s">
        <v>323</v>
      </c>
      <c r="E1501" s="73"/>
      <c r="F1501" s="73" t="s">
        <v>2</v>
      </c>
      <c r="G1501" s="73" t="s">
        <v>405</v>
      </c>
      <c r="H1501" s="73" t="s">
        <v>405</v>
      </c>
      <c r="I1501" s="73" t="s">
        <v>468</v>
      </c>
      <c r="J1501" s="73" t="str">
        <f t="shared" si="23"/>
        <v>Rigid (&gt;17 tonnes) km HGV (all diesel)</v>
      </c>
      <c r="K1501" s="44">
        <v>1.106E-2</v>
      </c>
      <c r="L1501" s="48"/>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c r="AU1501" s="22"/>
      <c r="AV1501" s="22"/>
      <c r="AW1501" s="22"/>
      <c r="AX1501" s="22"/>
      <c r="AY1501" s="22"/>
      <c r="AZ1501" s="22"/>
      <c r="BA1501" s="22"/>
      <c r="BB1501" s="22"/>
      <c r="BC1501" s="22"/>
      <c r="BD1501" s="22"/>
      <c r="BE1501" s="22"/>
      <c r="BF1501" s="22"/>
      <c r="BG1501" s="22"/>
      <c r="BH1501" s="22"/>
      <c r="BI1501" s="22"/>
      <c r="BJ1501" s="22"/>
      <c r="BK1501" s="22"/>
      <c r="BL1501" s="22"/>
      <c r="BM1501" s="22"/>
      <c r="BN1501" s="22"/>
      <c r="BO1501" s="22"/>
      <c r="BP1501" s="22"/>
      <c r="BQ1501" s="22"/>
      <c r="BR1501" s="22"/>
      <c r="BS1501" s="22"/>
      <c r="BT1501" s="22"/>
      <c r="BU1501" s="22"/>
      <c r="BV1501" s="22"/>
      <c r="BW1501" s="22"/>
      <c r="BX1501" s="22"/>
      <c r="BY1501" s="22"/>
      <c r="BZ1501" s="22"/>
      <c r="CA1501" s="22"/>
      <c r="CB1501" s="22"/>
      <c r="CC1501" s="22"/>
      <c r="CD1501" s="22"/>
      <c r="CE1501" s="22"/>
      <c r="CF1501" s="22"/>
      <c r="CG1501" s="22"/>
      <c r="CH1501" s="22"/>
      <c r="CI1501" s="22"/>
      <c r="CJ1501" s="22"/>
      <c r="CK1501" s="22"/>
      <c r="CL1501" s="22"/>
      <c r="CM1501" s="22"/>
      <c r="CN1501" s="22"/>
      <c r="CO1501" s="22"/>
    </row>
    <row r="1502" spans="1:93" s="2" customFormat="1" x14ac:dyDescent="0.3">
      <c r="A1502" s="73" t="s">
        <v>240</v>
      </c>
      <c r="B1502" s="73" t="s">
        <v>338</v>
      </c>
      <c r="C1502" s="75" t="s">
        <v>458</v>
      </c>
      <c r="D1502" s="75" t="s">
        <v>323</v>
      </c>
      <c r="E1502" s="73"/>
      <c r="F1502" s="73" t="s">
        <v>2</v>
      </c>
      <c r="G1502" s="73" t="s">
        <v>156</v>
      </c>
      <c r="H1502" s="73" t="s">
        <v>156</v>
      </c>
      <c r="I1502" s="73" t="s">
        <v>465</v>
      </c>
      <c r="J1502" s="73" t="str">
        <f t="shared" si="23"/>
        <v>Rigid (&gt;17 tonnes) miles HGV (all diesel)</v>
      </c>
      <c r="K1502" s="44">
        <v>1.8144100000000001</v>
      </c>
      <c r="L1502" s="48"/>
      <c r="M1502" s="22"/>
      <c r="N1502" s="22"/>
      <c r="O1502" s="22"/>
      <c r="P1502" s="22"/>
      <c r="Q1502" s="22"/>
      <c r="R1502" s="22"/>
      <c r="S1502" s="22"/>
      <c r="T1502" s="2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c r="BA1502" s="22"/>
      <c r="BB1502" s="22"/>
      <c r="BC1502" s="22"/>
      <c r="BD1502" s="22"/>
      <c r="BE1502" s="22"/>
      <c r="BF1502" s="22"/>
      <c r="BG1502" s="22"/>
      <c r="BH1502" s="22"/>
      <c r="BI1502" s="22"/>
      <c r="BJ1502" s="22"/>
      <c r="BK1502" s="22"/>
      <c r="BL1502" s="22"/>
      <c r="BM1502" s="22"/>
      <c r="BN1502" s="22"/>
      <c r="BO1502" s="22"/>
      <c r="BP1502" s="22"/>
      <c r="BQ1502" s="22"/>
      <c r="BR1502" s="22"/>
      <c r="BS1502" s="22"/>
      <c r="BT1502" s="22"/>
      <c r="BU1502" s="22"/>
      <c r="BV1502" s="22"/>
      <c r="BW1502" s="22"/>
      <c r="BX1502" s="22"/>
      <c r="BY1502" s="22"/>
      <c r="BZ1502" s="22"/>
      <c r="CA1502" s="22"/>
      <c r="CB1502" s="22"/>
      <c r="CC1502" s="22"/>
      <c r="CD1502" s="22"/>
      <c r="CE1502" s="22"/>
      <c r="CF1502" s="22"/>
      <c r="CG1502" s="22"/>
      <c r="CH1502" s="22"/>
      <c r="CI1502" s="22"/>
      <c r="CJ1502" s="22"/>
      <c r="CK1502" s="22"/>
      <c r="CL1502" s="22"/>
      <c r="CM1502" s="22"/>
      <c r="CN1502" s="22"/>
      <c r="CO1502" s="22"/>
    </row>
    <row r="1503" spans="1:93" s="2" customFormat="1" x14ac:dyDescent="0.3">
      <c r="A1503" s="73" t="s">
        <v>240</v>
      </c>
      <c r="B1503" s="73" t="s">
        <v>338</v>
      </c>
      <c r="C1503" s="75" t="s">
        <v>458</v>
      </c>
      <c r="D1503" s="75" t="s">
        <v>323</v>
      </c>
      <c r="E1503" s="73"/>
      <c r="F1503" s="73" t="s">
        <v>2</v>
      </c>
      <c r="G1503" s="73" t="s">
        <v>156</v>
      </c>
      <c r="H1503" s="73" t="s">
        <v>156</v>
      </c>
      <c r="I1503" s="73" t="s">
        <v>466</v>
      </c>
      <c r="J1503" s="73" t="str">
        <f t="shared" si="23"/>
        <v>Rigid (&gt;17 tonnes) miles HGV (all diesel)</v>
      </c>
      <c r="K1503" s="44">
        <v>4.0000000000000002E-4</v>
      </c>
      <c r="L1503" s="48"/>
      <c r="M1503" s="22"/>
      <c r="N1503" s="22"/>
      <c r="O1503" s="22"/>
      <c r="P1503" s="22"/>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c r="BA1503" s="22"/>
      <c r="BB1503" s="22"/>
      <c r="BC1503" s="22"/>
      <c r="BD1503" s="22"/>
      <c r="BE1503" s="22"/>
      <c r="BF1503" s="22"/>
      <c r="BG1503" s="22"/>
      <c r="BH1503" s="22"/>
      <c r="BI1503" s="22"/>
      <c r="BJ1503" s="22"/>
      <c r="BK1503" s="22"/>
      <c r="BL1503" s="22"/>
      <c r="BM1503" s="22"/>
      <c r="BN1503" s="22"/>
      <c r="BO1503" s="22"/>
      <c r="BP1503" s="22"/>
      <c r="BQ1503" s="22"/>
      <c r="BR1503" s="22"/>
      <c r="BS1503" s="22"/>
      <c r="BT1503" s="22"/>
      <c r="BU1503" s="22"/>
      <c r="BV1503" s="22"/>
      <c r="BW1503" s="22"/>
      <c r="BX1503" s="22"/>
      <c r="BY1503" s="22"/>
      <c r="BZ1503" s="22"/>
      <c r="CA1503" s="22"/>
      <c r="CB1503" s="22"/>
      <c r="CC1503" s="22"/>
      <c r="CD1503" s="22"/>
      <c r="CE1503" s="22"/>
      <c r="CF1503" s="22"/>
      <c r="CG1503" s="22"/>
      <c r="CH1503" s="22"/>
      <c r="CI1503" s="22"/>
      <c r="CJ1503" s="22"/>
      <c r="CK1503" s="22"/>
      <c r="CL1503" s="22"/>
      <c r="CM1503" s="22"/>
      <c r="CN1503" s="22"/>
      <c r="CO1503" s="22"/>
    </row>
    <row r="1504" spans="1:93" s="2" customFormat="1" x14ac:dyDescent="0.3">
      <c r="A1504" s="73" t="s">
        <v>240</v>
      </c>
      <c r="B1504" s="73" t="s">
        <v>338</v>
      </c>
      <c r="C1504" s="75" t="s">
        <v>458</v>
      </c>
      <c r="D1504" s="75" t="s">
        <v>323</v>
      </c>
      <c r="E1504" s="73"/>
      <c r="F1504" s="73" t="s">
        <v>2</v>
      </c>
      <c r="G1504" s="73" t="s">
        <v>156</v>
      </c>
      <c r="H1504" s="73" t="s">
        <v>156</v>
      </c>
      <c r="I1504" s="73" t="s">
        <v>467</v>
      </c>
      <c r="J1504" s="73" t="str">
        <f t="shared" si="23"/>
        <v>Rigid (&gt;17 tonnes) miles HGV (all diesel)</v>
      </c>
      <c r="K1504" s="44">
        <v>1.7962</v>
      </c>
      <c r="L1504" s="48"/>
      <c r="M1504" s="22"/>
      <c r="N1504" s="22"/>
      <c r="O1504" s="22"/>
      <c r="P1504" s="22"/>
      <c r="Q1504" s="22"/>
      <c r="R1504" s="22"/>
      <c r="S1504" s="22"/>
      <c r="T1504" s="2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c r="AQ1504" s="22"/>
      <c r="AR1504" s="22"/>
      <c r="AS1504" s="22"/>
      <c r="AT1504" s="22"/>
      <c r="AU1504" s="22"/>
      <c r="AV1504" s="22"/>
      <c r="AW1504" s="22"/>
      <c r="AX1504" s="22"/>
      <c r="AY1504" s="22"/>
      <c r="AZ1504" s="22"/>
      <c r="BA1504" s="22"/>
      <c r="BB1504" s="22"/>
      <c r="BC1504" s="22"/>
      <c r="BD1504" s="22"/>
      <c r="BE1504" s="22"/>
      <c r="BF1504" s="22"/>
      <c r="BG1504" s="22"/>
      <c r="BH1504" s="22"/>
      <c r="BI1504" s="22"/>
      <c r="BJ1504" s="22"/>
      <c r="BK1504" s="22"/>
      <c r="BL1504" s="22"/>
      <c r="BM1504" s="22"/>
      <c r="BN1504" s="22"/>
      <c r="BO1504" s="22"/>
      <c r="BP1504" s="22"/>
      <c r="BQ1504" s="22"/>
      <c r="BR1504" s="22"/>
      <c r="BS1504" s="22"/>
      <c r="BT1504" s="22"/>
      <c r="BU1504" s="22"/>
      <c r="BV1504" s="22"/>
      <c r="BW1504" s="22"/>
      <c r="BX1504" s="22"/>
      <c r="BY1504" s="22"/>
      <c r="BZ1504" s="22"/>
      <c r="CA1504" s="22"/>
      <c r="CB1504" s="22"/>
      <c r="CC1504" s="22"/>
      <c r="CD1504" s="22"/>
      <c r="CE1504" s="22"/>
      <c r="CF1504" s="22"/>
      <c r="CG1504" s="22"/>
      <c r="CH1504" s="22"/>
      <c r="CI1504" s="22"/>
      <c r="CJ1504" s="22"/>
      <c r="CK1504" s="22"/>
      <c r="CL1504" s="22"/>
      <c r="CM1504" s="22"/>
      <c r="CN1504" s="22"/>
      <c r="CO1504" s="22"/>
    </row>
    <row r="1505" spans="1:93" s="2" customFormat="1" x14ac:dyDescent="0.3">
      <c r="A1505" s="73" t="s">
        <v>240</v>
      </c>
      <c r="B1505" s="73" t="s">
        <v>338</v>
      </c>
      <c r="C1505" s="75" t="s">
        <v>458</v>
      </c>
      <c r="D1505" s="75" t="s">
        <v>323</v>
      </c>
      <c r="E1505" s="73"/>
      <c r="F1505" s="73" t="s">
        <v>2</v>
      </c>
      <c r="G1505" s="73" t="s">
        <v>156</v>
      </c>
      <c r="H1505" s="73" t="s">
        <v>156</v>
      </c>
      <c r="I1505" s="73" t="s">
        <v>468</v>
      </c>
      <c r="J1505" s="73" t="str">
        <f t="shared" si="23"/>
        <v>Rigid (&gt;17 tonnes) miles HGV (all diesel)</v>
      </c>
      <c r="K1505" s="44">
        <v>1.78E-2</v>
      </c>
      <c r="L1505" s="48"/>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c r="BA1505" s="22"/>
      <c r="BB1505" s="22"/>
      <c r="BC1505" s="22"/>
      <c r="BD1505" s="22"/>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c r="CA1505" s="22"/>
      <c r="CB1505" s="22"/>
      <c r="CC1505" s="22"/>
      <c r="CD1505" s="22"/>
      <c r="CE1505" s="22"/>
      <c r="CF1505" s="22"/>
      <c r="CG1505" s="22"/>
      <c r="CH1505" s="22"/>
      <c r="CI1505" s="22"/>
      <c r="CJ1505" s="22"/>
      <c r="CK1505" s="22"/>
      <c r="CL1505" s="22"/>
      <c r="CM1505" s="22"/>
      <c r="CN1505" s="22"/>
      <c r="CO1505" s="22"/>
    </row>
    <row r="1506" spans="1:93" s="2" customFormat="1" x14ac:dyDescent="0.3">
      <c r="A1506" s="73" t="s">
        <v>240</v>
      </c>
      <c r="B1506" s="73" t="s">
        <v>338</v>
      </c>
      <c r="C1506" s="75" t="s">
        <v>458</v>
      </c>
      <c r="D1506" s="75" t="s">
        <v>323</v>
      </c>
      <c r="E1506" s="73"/>
      <c r="F1506" s="73" t="s">
        <v>302</v>
      </c>
      <c r="G1506" s="73" t="s">
        <v>405</v>
      </c>
      <c r="H1506" s="73" t="s">
        <v>405</v>
      </c>
      <c r="I1506" s="73" t="s">
        <v>465</v>
      </c>
      <c r="J1506" s="73" t="str">
        <f t="shared" si="23"/>
        <v>Rigid (&gt;17 tonnes) km HGV (all diesel)</v>
      </c>
      <c r="K1506" s="44">
        <v>0.98243999999999998</v>
      </c>
      <c r="L1506" s="48"/>
      <c r="M1506" s="22"/>
      <c r="N1506" s="22"/>
      <c r="O1506" s="22"/>
      <c r="P1506" s="22"/>
      <c r="Q1506" s="22"/>
      <c r="R1506" s="22"/>
      <c r="S1506" s="22"/>
      <c r="T1506" s="2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c r="BA1506" s="22"/>
      <c r="BB1506" s="22"/>
      <c r="BC1506" s="22"/>
      <c r="BD1506" s="22"/>
      <c r="BE1506" s="22"/>
      <c r="BF1506" s="22"/>
      <c r="BG1506" s="22"/>
      <c r="BH1506" s="22"/>
      <c r="BI1506" s="22"/>
      <c r="BJ1506" s="22"/>
      <c r="BK1506" s="22"/>
      <c r="BL1506" s="22"/>
      <c r="BM1506" s="22"/>
      <c r="BN1506" s="22"/>
      <c r="BO1506" s="22"/>
      <c r="BP1506" s="22"/>
      <c r="BQ1506" s="22"/>
      <c r="BR1506" s="22"/>
      <c r="BS1506" s="22"/>
      <c r="BT1506" s="22"/>
      <c r="BU1506" s="22"/>
      <c r="BV1506" s="22"/>
      <c r="BW1506" s="22"/>
      <c r="BX1506" s="22"/>
      <c r="BY1506" s="22"/>
      <c r="BZ1506" s="22"/>
      <c r="CA1506" s="22"/>
      <c r="CB1506" s="22"/>
      <c r="CC1506" s="22"/>
      <c r="CD1506" s="22"/>
      <c r="CE1506" s="22"/>
      <c r="CF1506" s="22"/>
      <c r="CG1506" s="22"/>
      <c r="CH1506" s="22"/>
      <c r="CI1506" s="22"/>
      <c r="CJ1506" s="22"/>
      <c r="CK1506" s="22"/>
      <c r="CL1506" s="22"/>
      <c r="CM1506" s="22"/>
      <c r="CN1506" s="22"/>
      <c r="CO1506" s="22"/>
    </row>
    <row r="1507" spans="1:93" s="2" customFormat="1" x14ac:dyDescent="0.3">
      <c r="A1507" s="73" t="s">
        <v>240</v>
      </c>
      <c r="B1507" s="73" t="s">
        <v>338</v>
      </c>
      <c r="C1507" s="75" t="s">
        <v>458</v>
      </c>
      <c r="D1507" s="75" t="s">
        <v>323</v>
      </c>
      <c r="E1507" s="73"/>
      <c r="F1507" s="73" t="s">
        <v>302</v>
      </c>
      <c r="G1507" s="73" t="s">
        <v>405</v>
      </c>
      <c r="H1507" s="73" t="s">
        <v>405</v>
      </c>
      <c r="I1507" s="73" t="s">
        <v>466</v>
      </c>
      <c r="J1507" s="73" t="str">
        <f t="shared" si="23"/>
        <v>Rigid (&gt;17 tonnes) km HGV (all diesel)</v>
      </c>
      <c r="K1507" s="44">
        <v>2.5000000000000001E-4</v>
      </c>
      <c r="L1507" s="48"/>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2"/>
      <c r="AS1507" s="22"/>
      <c r="AT1507" s="22"/>
      <c r="AU1507" s="22"/>
      <c r="AV1507" s="22"/>
      <c r="AW1507" s="22"/>
      <c r="AX1507" s="22"/>
      <c r="AY1507" s="22"/>
      <c r="AZ1507" s="22"/>
      <c r="BA1507" s="22"/>
      <c r="BB1507" s="22"/>
      <c r="BC1507" s="22"/>
      <c r="BD1507" s="22"/>
      <c r="BE1507" s="22"/>
      <c r="BF1507" s="22"/>
      <c r="BG1507" s="22"/>
      <c r="BH1507" s="22"/>
      <c r="BI1507" s="22"/>
      <c r="BJ1507" s="22"/>
      <c r="BK1507" s="22"/>
      <c r="BL1507" s="22"/>
      <c r="BM1507" s="22"/>
      <c r="BN1507" s="22"/>
      <c r="BO1507" s="22"/>
      <c r="BP1507" s="22"/>
      <c r="BQ1507" s="22"/>
      <c r="BR1507" s="22"/>
      <c r="BS1507" s="22"/>
      <c r="BT1507" s="22"/>
      <c r="BU1507" s="22"/>
      <c r="BV1507" s="22"/>
      <c r="BW1507" s="22"/>
      <c r="BX1507" s="22"/>
      <c r="BY1507" s="22"/>
      <c r="BZ1507" s="22"/>
      <c r="CA1507" s="22"/>
      <c r="CB1507" s="22"/>
      <c r="CC1507" s="22"/>
      <c r="CD1507" s="22"/>
      <c r="CE1507" s="22"/>
      <c r="CF1507" s="22"/>
      <c r="CG1507" s="22"/>
      <c r="CH1507" s="22"/>
      <c r="CI1507" s="22"/>
      <c r="CJ1507" s="22"/>
      <c r="CK1507" s="22"/>
      <c r="CL1507" s="22"/>
      <c r="CM1507" s="22"/>
      <c r="CN1507" s="22"/>
      <c r="CO1507" s="22"/>
    </row>
    <row r="1508" spans="1:93" s="2" customFormat="1" x14ac:dyDescent="0.3">
      <c r="A1508" s="73" t="s">
        <v>240</v>
      </c>
      <c r="B1508" s="73" t="s">
        <v>338</v>
      </c>
      <c r="C1508" s="75" t="s">
        <v>458</v>
      </c>
      <c r="D1508" s="75" t="s">
        <v>323</v>
      </c>
      <c r="E1508" s="73"/>
      <c r="F1508" s="73" t="s">
        <v>302</v>
      </c>
      <c r="G1508" s="73" t="s">
        <v>405</v>
      </c>
      <c r="H1508" s="73" t="s">
        <v>405</v>
      </c>
      <c r="I1508" s="73" t="s">
        <v>467</v>
      </c>
      <c r="J1508" s="73" t="str">
        <f t="shared" si="23"/>
        <v>Rigid (&gt;17 tonnes) km HGV (all diesel)</v>
      </c>
      <c r="K1508" s="44">
        <v>0.97113000000000005</v>
      </c>
      <c r="L1508" s="48"/>
      <c r="M1508" s="22"/>
      <c r="N1508" s="22"/>
      <c r="O1508" s="22"/>
      <c r="P1508" s="22"/>
      <c r="Q1508" s="22"/>
      <c r="R1508" s="22"/>
      <c r="S1508" s="22"/>
      <c r="T1508" s="2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c r="BA1508" s="22"/>
      <c r="BB1508" s="22"/>
      <c r="BC1508" s="22"/>
      <c r="BD1508" s="22"/>
      <c r="BE1508" s="22"/>
      <c r="BF1508" s="22"/>
      <c r="BG1508" s="22"/>
      <c r="BH1508" s="22"/>
      <c r="BI1508" s="22"/>
      <c r="BJ1508" s="22"/>
      <c r="BK1508" s="22"/>
      <c r="BL1508" s="22"/>
      <c r="BM1508" s="22"/>
      <c r="BN1508" s="22"/>
      <c r="BO1508" s="22"/>
      <c r="BP1508" s="22"/>
      <c r="BQ1508" s="22"/>
      <c r="BR1508" s="22"/>
      <c r="BS1508" s="22"/>
      <c r="BT1508" s="22"/>
      <c r="BU1508" s="22"/>
      <c r="BV1508" s="22"/>
      <c r="BW1508" s="22"/>
      <c r="BX1508" s="22"/>
      <c r="BY1508" s="22"/>
      <c r="BZ1508" s="22"/>
      <c r="CA1508" s="22"/>
      <c r="CB1508" s="22"/>
      <c r="CC1508" s="22"/>
      <c r="CD1508" s="22"/>
      <c r="CE1508" s="22"/>
      <c r="CF1508" s="22"/>
      <c r="CG1508" s="22"/>
      <c r="CH1508" s="22"/>
      <c r="CI1508" s="22"/>
      <c r="CJ1508" s="22"/>
      <c r="CK1508" s="22"/>
      <c r="CL1508" s="22"/>
      <c r="CM1508" s="22"/>
      <c r="CN1508" s="22"/>
      <c r="CO1508" s="22"/>
    </row>
    <row r="1509" spans="1:93" s="2" customFormat="1" x14ac:dyDescent="0.3">
      <c r="A1509" s="73" t="s">
        <v>240</v>
      </c>
      <c r="B1509" s="73" t="s">
        <v>338</v>
      </c>
      <c r="C1509" s="75" t="s">
        <v>458</v>
      </c>
      <c r="D1509" s="75" t="s">
        <v>323</v>
      </c>
      <c r="E1509" s="73"/>
      <c r="F1509" s="73" t="s">
        <v>302</v>
      </c>
      <c r="G1509" s="73" t="s">
        <v>405</v>
      </c>
      <c r="H1509" s="73" t="s">
        <v>405</v>
      </c>
      <c r="I1509" s="73" t="s">
        <v>468</v>
      </c>
      <c r="J1509" s="73" t="str">
        <f t="shared" si="23"/>
        <v>Rigid (&gt;17 tonnes) km HGV (all diesel)</v>
      </c>
      <c r="K1509" s="44">
        <v>1.106E-2</v>
      </c>
      <c r="L1509" s="48"/>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c r="CB1509" s="22"/>
      <c r="CC1509" s="22"/>
      <c r="CD1509" s="22"/>
      <c r="CE1509" s="22"/>
      <c r="CF1509" s="22"/>
      <c r="CG1509" s="22"/>
      <c r="CH1509" s="22"/>
      <c r="CI1509" s="22"/>
      <c r="CJ1509" s="22"/>
      <c r="CK1509" s="22"/>
      <c r="CL1509" s="22"/>
      <c r="CM1509" s="22"/>
      <c r="CN1509" s="22"/>
      <c r="CO1509" s="22"/>
    </row>
    <row r="1510" spans="1:93" s="2" customFormat="1" x14ac:dyDescent="0.3">
      <c r="A1510" s="73" t="s">
        <v>240</v>
      </c>
      <c r="B1510" s="73" t="s">
        <v>338</v>
      </c>
      <c r="C1510" s="75" t="s">
        <v>458</v>
      </c>
      <c r="D1510" s="75" t="s">
        <v>323</v>
      </c>
      <c r="E1510" s="73"/>
      <c r="F1510" s="73" t="s">
        <v>302</v>
      </c>
      <c r="G1510" s="73" t="s">
        <v>156</v>
      </c>
      <c r="H1510" s="73" t="s">
        <v>156</v>
      </c>
      <c r="I1510" s="73" t="s">
        <v>465</v>
      </c>
      <c r="J1510" s="73" t="str">
        <f t="shared" si="23"/>
        <v>Rigid (&gt;17 tonnes) miles HGV (all diesel)</v>
      </c>
      <c r="K1510" s="44">
        <v>1.58108</v>
      </c>
      <c r="L1510" s="48"/>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c r="BA1510" s="22"/>
      <c r="BB1510" s="22"/>
      <c r="BC1510" s="22"/>
      <c r="BD1510" s="22"/>
      <c r="BE1510" s="22"/>
      <c r="BF1510" s="22"/>
      <c r="BG1510" s="22"/>
      <c r="BH1510" s="22"/>
      <c r="BI1510" s="22"/>
      <c r="BJ1510" s="22"/>
      <c r="BK1510" s="22"/>
      <c r="BL1510" s="22"/>
      <c r="BM1510" s="22"/>
      <c r="BN1510" s="22"/>
      <c r="BO1510" s="22"/>
      <c r="BP1510" s="22"/>
      <c r="BQ1510" s="22"/>
      <c r="BR1510" s="22"/>
      <c r="BS1510" s="22"/>
      <c r="BT1510" s="22"/>
      <c r="BU1510" s="22"/>
      <c r="BV1510" s="22"/>
      <c r="BW1510" s="22"/>
      <c r="BX1510" s="22"/>
      <c r="BY1510" s="22"/>
      <c r="BZ1510" s="22"/>
      <c r="CA1510" s="22"/>
      <c r="CB1510" s="22"/>
      <c r="CC1510" s="22"/>
      <c r="CD1510" s="22"/>
      <c r="CE1510" s="22"/>
      <c r="CF1510" s="22"/>
      <c r="CG1510" s="22"/>
      <c r="CH1510" s="22"/>
      <c r="CI1510" s="22"/>
      <c r="CJ1510" s="22"/>
      <c r="CK1510" s="22"/>
      <c r="CL1510" s="22"/>
      <c r="CM1510" s="22"/>
      <c r="CN1510" s="22"/>
      <c r="CO1510" s="22"/>
    </row>
    <row r="1511" spans="1:93" s="2" customFormat="1" x14ac:dyDescent="0.3">
      <c r="A1511" s="73" t="s">
        <v>240</v>
      </c>
      <c r="B1511" s="73" t="s">
        <v>338</v>
      </c>
      <c r="C1511" s="75" t="s">
        <v>458</v>
      </c>
      <c r="D1511" s="75" t="s">
        <v>323</v>
      </c>
      <c r="E1511" s="73"/>
      <c r="F1511" s="73" t="s">
        <v>302</v>
      </c>
      <c r="G1511" s="73" t="s">
        <v>156</v>
      </c>
      <c r="H1511" s="73" t="s">
        <v>156</v>
      </c>
      <c r="I1511" s="73" t="s">
        <v>466</v>
      </c>
      <c r="J1511" s="73" t="str">
        <f t="shared" si="23"/>
        <v>Rigid (&gt;17 tonnes) miles HGV (all diesel)</v>
      </c>
      <c r="K1511" s="44">
        <v>4.0000000000000002E-4</v>
      </c>
      <c r="L1511" s="48"/>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2"/>
      <c r="AS1511" s="22"/>
      <c r="AT1511" s="22"/>
      <c r="AU1511" s="22"/>
      <c r="AV1511" s="22"/>
      <c r="AW1511" s="22"/>
      <c r="AX1511" s="22"/>
      <c r="AY1511" s="22"/>
      <c r="AZ1511" s="22"/>
      <c r="BA1511" s="22"/>
      <c r="BB1511" s="22"/>
      <c r="BC1511" s="22"/>
      <c r="BD1511" s="22"/>
      <c r="BE1511" s="22"/>
      <c r="BF1511" s="22"/>
      <c r="BG1511" s="22"/>
      <c r="BH1511" s="22"/>
      <c r="BI1511" s="22"/>
      <c r="BJ1511" s="22"/>
      <c r="BK1511" s="22"/>
      <c r="BL1511" s="22"/>
      <c r="BM1511" s="22"/>
      <c r="BN1511" s="22"/>
      <c r="BO1511" s="22"/>
      <c r="BP1511" s="22"/>
      <c r="BQ1511" s="22"/>
      <c r="BR1511" s="22"/>
      <c r="BS1511" s="22"/>
      <c r="BT1511" s="22"/>
      <c r="BU1511" s="22"/>
      <c r="BV1511" s="22"/>
      <c r="BW1511" s="22"/>
      <c r="BX1511" s="22"/>
      <c r="BY1511" s="22"/>
      <c r="BZ1511" s="22"/>
      <c r="CA1511" s="22"/>
      <c r="CB1511" s="22"/>
      <c r="CC1511" s="22"/>
      <c r="CD1511" s="22"/>
      <c r="CE1511" s="22"/>
      <c r="CF1511" s="22"/>
      <c r="CG1511" s="22"/>
      <c r="CH1511" s="22"/>
      <c r="CI1511" s="22"/>
      <c r="CJ1511" s="22"/>
      <c r="CK1511" s="22"/>
      <c r="CL1511" s="22"/>
      <c r="CM1511" s="22"/>
      <c r="CN1511" s="22"/>
      <c r="CO1511" s="22"/>
    </row>
    <row r="1512" spans="1:93" s="2" customFormat="1" x14ac:dyDescent="0.3">
      <c r="A1512" s="73" t="s">
        <v>240</v>
      </c>
      <c r="B1512" s="73" t="s">
        <v>338</v>
      </c>
      <c r="C1512" s="75" t="s">
        <v>458</v>
      </c>
      <c r="D1512" s="75" t="s">
        <v>323</v>
      </c>
      <c r="E1512" s="73"/>
      <c r="F1512" s="73" t="s">
        <v>302</v>
      </c>
      <c r="G1512" s="73" t="s">
        <v>156</v>
      </c>
      <c r="H1512" s="73" t="s">
        <v>156</v>
      </c>
      <c r="I1512" s="73" t="s">
        <v>467</v>
      </c>
      <c r="J1512" s="73" t="str">
        <f t="shared" si="23"/>
        <v>Rigid (&gt;17 tonnes) miles HGV (all diesel)</v>
      </c>
      <c r="K1512" s="44">
        <v>1.56288</v>
      </c>
      <c r="L1512" s="48"/>
      <c r="M1512" s="22"/>
      <c r="N1512" s="22"/>
      <c r="O1512" s="22"/>
      <c r="P1512" s="22"/>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c r="CA1512" s="22"/>
      <c r="CB1512" s="22"/>
      <c r="CC1512" s="22"/>
      <c r="CD1512" s="22"/>
      <c r="CE1512" s="22"/>
      <c r="CF1512" s="22"/>
      <c r="CG1512" s="22"/>
      <c r="CH1512" s="22"/>
      <c r="CI1512" s="22"/>
      <c r="CJ1512" s="22"/>
      <c r="CK1512" s="22"/>
      <c r="CL1512" s="22"/>
      <c r="CM1512" s="22"/>
      <c r="CN1512" s="22"/>
      <c r="CO1512" s="22"/>
    </row>
    <row r="1513" spans="1:93" s="2" customFormat="1" x14ac:dyDescent="0.3">
      <c r="A1513" s="73" t="s">
        <v>240</v>
      </c>
      <c r="B1513" s="73" t="s">
        <v>338</v>
      </c>
      <c r="C1513" s="75" t="s">
        <v>458</v>
      </c>
      <c r="D1513" s="75" t="s">
        <v>323</v>
      </c>
      <c r="E1513" s="73"/>
      <c r="F1513" s="73" t="s">
        <v>302</v>
      </c>
      <c r="G1513" s="73" t="s">
        <v>156</v>
      </c>
      <c r="H1513" s="73" t="s">
        <v>156</v>
      </c>
      <c r="I1513" s="73" t="s">
        <v>468</v>
      </c>
      <c r="J1513" s="73" t="str">
        <f t="shared" si="23"/>
        <v>Rigid (&gt;17 tonnes) miles HGV (all diesel)</v>
      </c>
      <c r="K1513" s="44">
        <v>1.78E-2</v>
      </c>
      <c r="L1513" s="48"/>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c r="BA1513" s="22"/>
      <c r="BB1513" s="22"/>
      <c r="BC1513" s="22"/>
      <c r="BD1513" s="22"/>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c r="CA1513" s="22"/>
      <c r="CB1513" s="22"/>
      <c r="CC1513" s="22"/>
      <c r="CD1513" s="22"/>
      <c r="CE1513" s="22"/>
      <c r="CF1513" s="22"/>
      <c r="CG1513" s="22"/>
      <c r="CH1513" s="22"/>
      <c r="CI1513" s="22"/>
      <c r="CJ1513" s="22"/>
      <c r="CK1513" s="22"/>
      <c r="CL1513" s="22"/>
      <c r="CM1513" s="22"/>
      <c r="CN1513" s="22"/>
      <c r="CO1513" s="22"/>
    </row>
    <row r="1514" spans="1:93" s="2" customFormat="1" x14ac:dyDescent="0.3">
      <c r="A1514" s="73" t="s">
        <v>240</v>
      </c>
      <c r="B1514" s="73" t="s">
        <v>338</v>
      </c>
      <c r="C1514" s="75" t="s">
        <v>458</v>
      </c>
      <c r="D1514" s="75" t="s">
        <v>418</v>
      </c>
      <c r="E1514" s="73"/>
      <c r="F1514" s="73" t="s">
        <v>48</v>
      </c>
      <c r="G1514" s="73" t="s">
        <v>405</v>
      </c>
      <c r="H1514" s="73" t="s">
        <v>405</v>
      </c>
      <c r="I1514" s="73" t="s">
        <v>465</v>
      </c>
      <c r="J1514" s="73" t="str">
        <f t="shared" si="23"/>
        <v>All rigids km HGV (all diesel)</v>
      </c>
      <c r="K1514" s="44">
        <v>0.67896999999999996</v>
      </c>
      <c r="L1514" s="48"/>
      <c r="M1514" s="22"/>
      <c r="N1514" s="22"/>
      <c r="O1514" s="22"/>
      <c r="P1514" s="22"/>
      <c r="Q1514" s="22"/>
      <c r="R1514" s="22"/>
      <c r="S1514" s="22"/>
      <c r="T1514" s="2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c r="AQ1514" s="22"/>
      <c r="AR1514" s="22"/>
      <c r="AS1514" s="22"/>
      <c r="AT1514" s="22"/>
      <c r="AU1514" s="22"/>
      <c r="AV1514" s="22"/>
      <c r="AW1514" s="22"/>
      <c r="AX1514" s="22"/>
      <c r="AY1514" s="22"/>
      <c r="AZ1514" s="22"/>
      <c r="BA1514" s="22"/>
      <c r="BB1514" s="22"/>
      <c r="BC1514" s="22"/>
      <c r="BD1514" s="22"/>
      <c r="BE1514" s="22"/>
      <c r="BF1514" s="22"/>
      <c r="BG1514" s="22"/>
      <c r="BH1514" s="22"/>
      <c r="BI1514" s="22"/>
      <c r="BJ1514" s="22"/>
      <c r="BK1514" s="22"/>
      <c r="BL1514" s="22"/>
      <c r="BM1514" s="22"/>
      <c r="BN1514" s="22"/>
      <c r="BO1514" s="22"/>
      <c r="BP1514" s="22"/>
      <c r="BQ1514" s="22"/>
      <c r="BR1514" s="22"/>
      <c r="BS1514" s="22"/>
      <c r="BT1514" s="22"/>
      <c r="BU1514" s="22"/>
      <c r="BV1514" s="22"/>
      <c r="BW1514" s="22"/>
      <c r="BX1514" s="22"/>
      <c r="BY1514" s="22"/>
      <c r="BZ1514" s="22"/>
      <c r="CA1514" s="22"/>
      <c r="CB1514" s="22"/>
      <c r="CC1514" s="22"/>
      <c r="CD1514" s="22"/>
      <c r="CE1514" s="22"/>
      <c r="CF1514" s="22"/>
      <c r="CG1514" s="22"/>
      <c r="CH1514" s="22"/>
      <c r="CI1514" s="22"/>
      <c r="CJ1514" s="22"/>
      <c r="CK1514" s="22"/>
      <c r="CL1514" s="22"/>
      <c r="CM1514" s="22"/>
      <c r="CN1514" s="22"/>
      <c r="CO1514" s="22"/>
    </row>
    <row r="1515" spans="1:93" s="2" customFormat="1" x14ac:dyDescent="0.3">
      <c r="A1515" s="73" t="s">
        <v>240</v>
      </c>
      <c r="B1515" s="73" t="s">
        <v>338</v>
      </c>
      <c r="C1515" s="75" t="s">
        <v>458</v>
      </c>
      <c r="D1515" s="75" t="s">
        <v>418</v>
      </c>
      <c r="E1515" s="73"/>
      <c r="F1515" s="73" t="s">
        <v>48</v>
      </c>
      <c r="G1515" s="73" t="s">
        <v>405</v>
      </c>
      <c r="H1515" s="73" t="s">
        <v>405</v>
      </c>
      <c r="I1515" s="73" t="s">
        <v>466</v>
      </c>
      <c r="J1515" s="73" t="str">
        <f t="shared" si="23"/>
        <v>All rigids km HGV (all diesel)</v>
      </c>
      <c r="K1515" s="44">
        <v>2.1000000000000001E-4</v>
      </c>
      <c r="L1515" s="48"/>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c r="BA1515" s="22"/>
      <c r="BB1515" s="22"/>
      <c r="BC1515" s="22"/>
      <c r="BD1515" s="22"/>
      <c r="BE1515" s="22"/>
      <c r="BF1515" s="22"/>
      <c r="BG1515" s="22"/>
      <c r="BH1515" s="22"/>
      <c r="BI1515" s="22"/>
      <c r="BJ1515" s="22"/>
      <c r="BK1515" s="22"/>
      <c r="BL1515" s="22"/>
      <c r="BM1515" s="22"/>
      <c r="BN1515" s="22"/>
      <c r="BO1515" s="22"/>
      <c r="BP1515" s="22"/>
      <c r="BQ1515" s="22"/>
      <c r="BR1515" s="22"/>
      <c r="BS1515" s="22"/>
      <c r="BT1515" s="22"/>
      <c r="BU1515" s="22"/>
      <c r="BV1515" s="22"/>
      <c r="BW1515" s="22"/>
      <c r="BX1515" s="22"/>
      <c r="BY1515" s="22"/>
      <c r="BZ1515" s="22"/>
      <c r="CA1515" s="22"/>
      <c r="CB1515" s="22"/>
      <c r="CC1515" s="22"/>
      <c r="CD1515" s="22"/>
      <c r="CE1515" s="22"/>
      <c r="CF1515" s="22"/>
      <c r="CG1515" s="22"/>
      <c r="CH1515" s="22"/>
      <c r="CI1515" s="22"/>
      <c r="CJ1515" s="22"/>
      <c r="CK1515" s="22"/>
      <c r="CL1515" s="22"/>
      <c r="CM1515" s="22"/>
      <c r="CN1515" s="22"/>
      <c r="CO1515" s="22"/>
    </row>
    <row r="1516" spans="1:93" s="2" customFormat="1" x14ac:dyDescent="0.3">
      <c r="A1516" s="73" t="s">
        <v>240</v>
      </c>
      <c r="B1516" s="73" t="s">
        <v>338</v>
      </c>
      <c r="C1516" s="75" t="s">
        <v>458</v>
      </c>
      <c r="D1516" s="75" t="s">
        <v>418</v>
      </c>
      <c r="E1516" s="73"/>
      <c r="F1516" s="73" t="s">
        <v>48</v>
      </c>
      <c r="G1516" s="73" t="s">
        <v>405</v>
      </c>
      <c r="H1516" s="73" t="s">
        <v>405</v>
      </c>
      <c r="I1516" s="73" t="s">
        <v>467</v>
      </c>
      <c r="J1516" s="73" t="str">
        <f t="shared" si="23"/>
        <v>All rigids km HGV (all diesel)</v>
      </c>
      <c r="K1516" s="44">
        <v>0.66954999999999998</v>
      </c>
      <c r="L1516" s="48"/>
      <c r="M1516" s="22"/>
      <c r="N1516" s="22"/>
      <c r="O1516" s="22"/>
      <c r="P1516" s="22"/>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c r="BA1516" s="22"/>
      <c r="BB1516" s="22"/>
      <c r="BC1516" s="22"/>
      <c r="BD1516" s="22"/>
      <c r="BE1516" s="22"/>
      <c r="BF1516" s="22"/>
      <c r="BG1516" s="22"/>
      <c r="BH1516" s="22"/>
      <c r="BI1516" s="22"/>
      <c r="BJ1516" s="22"/>
      <c r="BK1516" s="22"/>
      <c r="BL1516" s="22"/>
      <c r="BM1516" s="22"/>
      <c r="BN1516" s="22"/>
      <c r="BO1516" s="22"/>
      <c r="BP1516" s="22"/>
      <c r="BQ1516" s="22"/>
      <c r="BR1516" s="22"/>
      <c r="BS1516" s="22"/>
      <c r="BT1516" s="22"/>
      <c r="BU1516" s="22"/>
      <c r="BV1516" s="22"/>
      <c r="BW1516" s="22"/>
      <c r="BX1516" s="22"/>
      <c r="BY1516" s="22"/>
      <c r="BZ1516" s="22"/>
      <c r="CA1516" s="22"/>
      <c r="CB1516" s="22"/>
      <c r="CC1516" s="22"/>
      <c r="CD1516" s="22"/>
      <c r="CE1516" s="22"/>
      <c r="CF1516" s="22"/>
      <c r="CG1516" s="22"/>
      <c r="CH1516" s="22"/>
      <c r="CI1516" s="22"/>
      <c r="CJ1516" s="22"/>
      <c r="CK1516" s="22"/>
      <c r="CL1516" s="22"/>
      <c r="CM1516" s="22"/>
      <c r="CN1516" s="22"/>
      <c r="CO1516" s="22"/>
    </row>
    <row r="1517" spans="1:93" s="2" customFormat="1" x14ac:dyDescent="0.3">
      <c r="A1517" s="73" t="s">
        <v>240</v>
      </c>
      <c r="B1517" s="73" t="s">
        <v>338</v>
      </c>
      <c r="C1517" s="75" t="s">
        <v>458</v>
      </c>
      <c r="D1517" s="75" t="s">
        <v>418</v>
      </c>
      <c r="E1517" s="73"/>
      <c r="F1517" s="73" t="s">
        <v>48</v>
      </c>
      <c r="G1517" s="73" t="s">
        <v>405</v>
      </c>
      <c r="H1517" s="73" t="s">
        <v>405</v>
      </c>
      <c r="I1517" s="73" t="s">
        <v>468</v>
      </c>
      <c r="J1517" s="73" t="str">
        <f t="shared" si="23"/>
        <v>All rigids km HGV (all diesel)</v>
      </c>
      <c r="K1517" s="44">
        <v>9.2200000000000008E-3</v>
      </c>
      <c r="L1517" s="48"/>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c r="BA1517" s="22"/>
      <c r="BB1517" s="22"/>
      <c r="BC1517" s="22"/>
      <c r="BD1517" s="22"/>
      <c r="BE1517" s="22"/>
      <c r="BF1517" s="22"/>
      <c r="BG1517" s="22"/>
      <c r="BH1517" s="22"/>
      <c r="BI1517" s="22"/>
      <c r="BJ1517" s="22"/>
      <c r="BK1517" s="22"/>
      <c r="BL1517" s="22"/>
      <c r="BM1517" s="22"/>
      <c r="BN1517" s="22"/>
      <c r="BO1517" s="22"/>
      <c r="BP1517" s="22"/>
      <c r="BQ1517" s="22"/>
      <c r="BR1517" s="22"/>
      <c r="BS1517" s="22"/>
      <c r="BT1517" s="22"/>
      <c r="BU1517" s="22"/>
      <c r="BV1517" s="22"/>
      <c r="BW1517" s="22"/>
      <c r="BX1517" s="22"/>
      <c r="BY1517" s="22"/>
      <c r="BZ1517" s="22"/>
      <c r="CA1517" s="22"/>
      <c r="CB1517" s="22"/>
      <c r="CC1517" s="22"/>
      <c r="CD1517" s="22"/>
      <c r="CE1517" s="22"/>
      <c r="CF1517" s="22"/>
      <c r="CG1517" s="22"/>
      <c r="CH1517" s="22"/>
      <c r="CI1517" s="22"/>
      <c r="CJ1517" s="22"/>
      <c r="CK1517" s="22"/>
      <c r="CL1517" s="22"/>
      <c r="CM1517" s="22"/>
      <c r="CN1517" s="22"/>
      <c r="CO1517" s="22"/>
    </row>
    <row r="1518" spans="1:93" s="2" customFormat="1" x14ac:dyDescent="0.3">
      <c r="A1518" s="73" t="s">
        <v>240</v>
      </c>
      <c r="B1518" s="73" t="s">
        <v>338</v>
      </c>
      <c r="C1518" s="75" t="s">
        <v>458</v>
      </c>
      <c r="D1518" s="75" t="s">
        <v>418</v>
      </c>
      <c r="E1518" s="73"/>
      <c r="F1518" s="73" t="s">
        <v>48</v>
      </c>
      <c r="G1518" s="73" t="s">
        <v>156</v>
      </c>
      <c r="H1518" s="73" t="s">
        <v>156</v>
      </c>
      <c r="I1518" s="73" t="s">
        <v>465</v>
      </c>
      <c r="J1518" s="73" t="str">
        <f t="shared" si="23"/>
        <v>All rigids miles HGV (all diesel)</v>
      </c>
      <c r="K1518" s="44">
        <v>1.0927</v>
      </c>
      <c r="L1518" s="48"/>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c r="BA1518" s="22"/>
      <c r="BB1518" s="22"/>
      <c r="BC1518" s="22"/>
      <c r="BD1518" s="22"/>
      <c r="BE1518" s="22"/>
      <c r="BF1518" s="22"/>
      <c r="BG1518" s="22"/>
      <c r="BH1518" s="22"/>
      <c r="BI1518" s="22"/>
      <c r="BJ1518" s="22"/>
      <c r="BK1518" s="22"/>
      <c r="BL1518" s="22"/>
      <c r="BM1518" s="22"/>
      <c r="BN1518" s="22"/>
      <c r="BO1518" s="22"/>
      <c r="BP1518" s="22"/>
      <c r="BQ1518" s="22"/>
      <c r="BR1518" s="22"/>
      <c r="BS1518" s="22"/>
      <c r="BT1518" s="22"/>
      <c r="BU1518" s="22"/>
      <c r="BV1518" s="22"/>
      <c r="BW1518" s="22"/>
      <c r="BX1518" s="22"/>
      <c r="BY1518" s="22"/>
      <c r="BZ1518" s="22"/>
      <c r="CA1518" s="22"/>
      <c r="CB1518" s="22"/>
      <c r="CC1518" s="22"/>
      <c r="CD1518" s="22"/>
      <c r="CE1518" s="22"/>
      <c r="CF1518" s="22"/>
      <c r="CG1518" s="22"/>
      <c r="CH1518" s="22"/>
      <c r="CI1518" s="22"/>
      <c r="CJ1518" s="22"/>
      <c r="CK1518" s="22"/>
      <c r="CL1518" s="22"/>
      <c r="CM1518" s="22"/>
      <c r="CN1518" s="22"/>
      <c r="CO1518" s="22"/>
    </row>
    <row r="1519" spans="1:93" s="2" customFormat="1" x14ac:dyDescent="0.3">
      <c r="A1519" s="73" t="s">
        <v>240</v>
      </c>
      <c r="B1519" s="73" t="s">
        <v>338</v>
      </c>
      <c r="C1519" s="75" t="s">
        <v>458</v>
      </c>
      <c r="D1519" s="75" t="s">
        <v>418</v>
      </c>
      <c r="E1519" s="73"/>
      <c r="F1519" s="73" t="s">
        <v>48</v>
      </c>
      <c r="G1519" s="73" t="s">
        <v>156</v>
      </c>
      <c r="H1519" s="73" t="s">
        <v>156</v>
      </c>
      <c r="I1519" s="73" t="s">
        <v>466</v>
      </c>
      <c r="J1519" s="73" t="str">
        <f t="shared" si="23"/>
        <v>All rigids miles HGV (all diesel)</v>
      </c>
      <c r="K1519" s="44">
        <v>3.4000000000000002E-4</v>
      </c>
      <c r="L1519" s="48"/>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c r="BA1519" s="22"/>
      <c r="BB1519" s="22"/>
      <c r="BC1519" s="22"/>
      <c r="BD1519" s="22"/>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c r="CA1519" s="22"/>
      <c r="CB1519" s="22"/>
      <c r="CC1519" s="22"/>
      <c r="CD1519" s="22"/>
      <c r="CE1519" s="22"/>
      <c r="CF1519" s="22"/>
      <c r="CG1519" s="22"/>
      <c r="CH1519" s="22"/>
      <c r="CI1519" s="22"/>
      <c r="CJ1519" s="22"/>
      <c r="CK1519" s="22"/>
      <c r="CL1519" s="22"/>
      <c r="CM1519" s="22"/>
      <c r="CN1519" s="22"/>
      <c r="CO1519" s="22"/>
    </row>
    <row r="1520" spans="1:93" s="2" customFormat="1" x14ac:dyDescent="0.3">
      <c r="A1520" s="73" t="s">
        <v>240</v>
      </c>
      <c r="B1520" s="73" t="s">
        <v>338</v>
      </c>
      <c r="C1520" s="75" t="s">
        <v>458</v>
      </c>
      <c r="D1520" s="75" t="s">
        <v>418</v>
      </c>
      <c r="E1520" s="73"/>
      <c r="F1520" s="73" t="s">
        <v>48</v>
      </c>
      <c r="G1520" s="73" t="s">
        <v>156</v>
      </c>
      <c r="H1520" s="73" t="s">
        <v>156</v>
      </c>
      <c r="I1520" s="73" t="s">
        <v>467</v>
      </c>
      <c r="J1520" s="73" t="str">
        <f t="shared" si="23"/>
        <v>All rigids miles HGV (all diesel)</v>
      </c>
      <c r="K1520" s="44">
        <v>1.0775399999999999</v>
      </c>
      <c r="L1520" s="48"/>
      <c r="M1520" s="22"/>
      <c r="N1520" s="22"/>
      <c r="O1520" s="22"/>
      <c r="P1520" s="22"/>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c r="CA1520" s="22"/>
      <c r="CB1520" s="22"/>
      <c r="CC1520" s="22"/>
      <c r="CD1520" s="22"/>
      <c r="CE1520" s="22"/>
      <c r="CF1520" s="22"/>
      <c r="CG1520" s="22"/>
      <c r="CH1520" s="22"/>
      <c r="CI1520" s="22"/>
      <c r="CJ1520" s="22"/>
      <c r="CK1520" s="22"/>
      <c r="CL1520" s="22"/>
      <c r="CM1520" s="22"/>
      <c r="CN1520" s="22"/>
      <c r="CO1520" s="22"/>
    </row>
    <row r="1521" spans="1:93" s="2" customFormat="1" x14ac:dyDescent="0.3">
      <c r="A1521" s="73" t="s">
        <v>240</v>
      </c>
      <c r="B1521" s="73" t="s">
        <v>338</v>
      </c>
      <c r="C1521" s="75" t="s">
        <v>458</v>
      </c>
      <c r="D1521" s="75" t="s">
        <v>418</v>
      </c>
      <c r="E1521" s="73"/>
      <c r="F1521" s="73" t="s">
        <v>48</v>
      </c>
      <c r="G1521" s="73" t="s">
        <v>156</v>
      </c>
      <c r="H1521" s="73" t="s">
        <v>156</v>
      </c>
      <c r="I1521" s="73" t="s">
        <v>468</v>
      </c>
      <c r="J1521" s="73" t="str">
        <f t="shared" si="23"/>
        <v>All rigids miles HGV (all diesel)</v>
      </c>
      <c r="K1521" s="44">
        <v>1.4829999999999999E-2</v>
      </c>
      <c r="L1521" s="138"/>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c r="BA1521" s="22"/>
      <c r="BB1521" s="22"/>
      <c r="BC1521" s="22"/>
      <c r="BD1521" s="22"/>
      <c r="BE1521" s="22"/>
      <c r="BF1521" s="22"/>
      <c r="BG1521" s="22"/>
      <c r="BH1521" s="22"/>
      <c r="BI1521" s="22"/>
      <c r="BJ1521" s="22"/>
      <c r="BK1521" s="22"/>
      <c r="BL1521" s="22"/>
      <c r="BM1521" s="22"/>
      <c r="BN1521" s="22"/>
      <c r="BO1521" s="22"/>
      <c r="BP1521" s="22"/>
      <c r="BQ1521" s="22"/>
      <c r="BR1521" s="22"/>
      <c r="BS1521" s="22"/>
      <c r="BT1521" s="22"/>
      <c r="BU1521" s="22"/>
      <c r="BV1521" s="22"/>
      <c r="BW1521" s="22"/>
      <c r="BX1521" s="22"/>
      <c r="BY1521" s="22"/>
      <c r="BZ1521" s="22"/>
      <c r="CA1521" s="22"/>
      <c r="CB1521" s="22"/>
      <c r="CC1521" s="22"/>
      <c r="CD1521" s="22"/>
      <c r="CE1521" s="22"/>
      <c r="CF1521" s="22"/>
      <c r="CG1521" s="22"/>
      <c r="CH1521" s="22"/>
      <c r="CI1521" s="22"/>
      <c r="CJ1521" s="22"/>
      <c r="CK1521" s="22"/>
      <c r="CL1521" s="22"/>
      <c r="CM1521" s="22"/>
      <c r="CN1521" s="22"/>
      <c r="CO1521" s="22"/>
    </row>
    <row r="1522" spans="1:93" s="2" customFormat="1" x14ac:dyDescent="0.3">
      <c r="A1522" s="73" t="s">
        <v>240</v>
      </c>
      <c r="B1522" s="73" t="s">
        <v>338</v>
      </c>
      <c r="C1522" s="75" t="s">
        <v>458</v>
      </c>
      <c r="D1522" s="75" t="s">
        <v>418</v>
      </c>
      <c r="E1522" s="73"/>
      <c r="F1522" s="73" t="s">
        <v>98</v>
      </c>
      <c r="G1522" s="73" t="s">
        <v>405</v>
      </c>
      <c r="H1522" s="73" t="s">
        <v>405</v>
      </c>
      <c r="I1522" s="73" t="s">
        <v>465</v>
      </c>
      <c r="J1522" s="73" t="str">
        <f t="shared" si="23"/>
        <v>All rigids km HGV (all diesel)</v>
      </c>
      <c r="K1522" s="44">
        <v>0.80664000000000002</v>
      </c>
      <c r="L1522" s="48"/>
      <c r="M1522" s="22"/>
      <c r="N1522" s="22"/>
      <c r="O1522" s="22"/>
      <c r="P1522" s="22"/>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c r="BA1522" s="22"/>
      <c r="BB1522" s="22"/>
      <c r="BC1522" s="22"/>
      <c r="BD1522" s="22"/>
      <c r="BE1522" s="22"/>
      <c r="BF1522" s="22"/>
      <c r="BG1522" s="22"/>
      <c r="BH1522" s="22"/>
      <c r="BI1522" s="22"/>
      <c r="BJ1522" s="22"/>
      <c r="BK1522" s="22"/>
      <c r="BL1522" s="22"/>
      <c r="BM1522" s="22"/>
      <c r="BN1522" s="22"/>
      <c r="BO1522" s="22"/>
      <c r="BP1522" s="22"/>
      <c r="BQ1522" s="22"/>
      <c r="BR1522" s="22"/>
      <c r="BS1522" s="22"/>
      <c r="BT1522" s="22"/>
      <c r="BU1522" s="22"/>
      <c r="BV1522" s="22"/>
      <c r="BW1522" s="22"/>
      <c r="BX1522" s="22"/>
      <c r="BY1522" s="22"/>
      <c r="BZ1522" s="22"/>
      <c r="CA1522" s="22"/>
      <c r="CB1522" s="22"/>
      <c r="CC1522" s="22"/>
      <c r="CD1522" s="22"/>
      <c r="CE1522" s="22"/>
      <c r="CF1522" s="22"/>
      <c r="CG1522" s="22"/>
      <c r="CH1522" s="22"/>
      <c r="CI1522" s="22"/>
      <c r="CJ1522" s="22"/>
      <c r="CK1522" s="22"/>
      <c r="CL1522" s="22"/>
      <c r="CM1522" s="22"/>
      <c r="CN1522" s="22"/>
      <c r="CO1522" s="22"/>
    </row>
    <row r="1523" spans="1:93" s="2" customFormat="1" x14ac:dyDescent="0.3">
      <c r="A1523" s="73" t="s">
        <v>240</v>
      </c>
      <c r="B1523" s="73" t="s">
        <v>338</v>
      </c>
      <c r="C1523" s="75" t="s">
        <v>458</v>
      </c>
      <c r="D1523" s="75" t="s">
        <v>418</v>
      </c>
      <c r="E1523" s="73"/>
      <c r="F1523" s="73" t="s">
        <v>98</v>
      </c>
      <c r="G1523" s="73" t="s">
        <v>405</v>
      </c>
      <c r="H1523" s="73" t="s">
        <v>405</v>
      </c>
      <c r="I1523" s="73" t="s">
        <v>466</v>
      </c>
      <c r="J1523" s="73" t="str">
        <f t="shared" si="23"/>
        <v>All rigids km HGV (all diesel)</v>
      </c>
      <c r="K1523" s="44">
        <v>2.1000000000000001E-4</v>
      </c>
      <c r="L1523" s="48"/>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c r="BA1523" s="22"/>
      <c r="BB1523" s="22"/>
      <c r="BC1523" s="22"/>
      <c r="BD1523" s="22"/>
      <c r="BE1523" s="22"/>
      <c r="BF1523" s="22"/>
      <c r="BG1523" s="22"/>
      <c r="BH1523" s="22"/>
      <c r="BI1523" s="22"/>
      <c r="BJ1523" s="22"/>
      <c r="BK1523" s="22"/>
      <c r="BL1523" s="22"/>
      <c r="BM1523" s="22"/>
      <c r="BN1523" s="22"/>
      <c r="BO1523" s="22"/>
      <c r="BP1523" s="22"/>
      <c r="BQ1523" s="22"/>
      <c r="BR1523" s="22"/>
      <c r="BS1523" s="22"/>
      <c r="BT1523" s="22"/>
      <c r="BU1523" s="22"/>
      <c r="BV1523" s="22"/>
      <c r="BW1523" s="22"/>
      <c r="BX1523" s="22"/>
      <c r="BY1523" s="22"/>
      <c r="BZ1523" s="22"/>
      <c r="CA1523" s="22"/>
      <c r="CB1523" s="22"/>
      <c r="CC1523" s="22"/>
      <c r="CD1523" s="22"/>
      <c r="CE1523" s="22"/>
      <c r="CF1523" s="22"/>
      <c r="CG1523" s="22"/>
      <c r="CH1523" s="22"/>
      <c r="CI1523" s="22"/>
      <c r="CJ1523" s="22"/>
      <c r="CK1523" s="22"/>
      <c r="CL1523" s="22"/>
      <c r="CM1523" s="22"/>
      <c r="CN1523" s="22"/>
      <c r="CO1523" s="22"/>
    </row>
    <row r="1524" spans="1:93" s="2" customFormat="1" x14ac:dyDescent="0.3">
      <c r="A1524" s="73" t="s">
        <v>240</v>
      </c>
      <c r="B1524" s="73" t="s">
        <v>338</v>
      </c>
      <c r="C1524" s="75" t="s">
        <v>458</v>
      </c>
      <c r="D1524" s="75" t="s">
        <v>418</v>
      </c>
      <c r="E1524" s="73"/>
      <c r="F1524" s="73" t="s">
        <v>98</v>
      </c>
      <c r="G1524" s="73" t="s">
        <v>405</v>
      </c>
      <c r="H1524" s="73" t="s">
        <v>405</v>
      </c>
      <c r="I1524" s="73" t="s">
        <v>467</v>
      </c>
      <c r="J1524" s="73" t="str">
        <f t="shared" si="23"/>
        <v>All rigids km HGV (all diesel)</v>
      </c>
      <c r="K1524" s="44">
        <v>0.79720999999999997</v>
      </c>
      <c r="L1524" s="48"/>
      <c r="M1524" s="22"/>
      <c r="N1524" s="22"/>
      <c r="O1524" s="22"/>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c r="BA1524" s="22"/>
      <c r="BB1524" s="22"/>
      <c r="BC1524" s="22"/>
      <c r="BD1524" s="22"/>
      <c r="BE1524" s="22"/>
      <c r="BF1524" s="22"/>
      <c r="BG1524" s="22"/>
      <c r="BH1524" s="22"/>
      <c r="BI1524" s="22"/>
      <c r="BJ1524" s="22"/>
      <c r="BK1524" s="22"/>
      <c r="BL1524" s="22"/>
      <c r="BM1524" s="22"/>
      <c r="BN1524" s="22"/>
      <c r="BO1524" s="22"/>
      <c r="BP1524" s="22"/>
      <c r="BQ1524" s="22"/>
      <c r="BR1524" s="22"/>
      <c r="BS1524" s="22"/>
      <c r="BT1524" s="22"/>
      <c r="BU1524" s="22"/>
      <c r="BV1524" s="22"/>
      <c r="BW1524" s="22"/>
      <c r="BX1524" s="22"/>
      <c r="BY1524" s="22"/>
      <c r="BZ1524" s="22"/>
      <c r="CA1524" s="22"/>
      <c r="CB1524" s="22"/>
      <c r="CC1524" s="22"/>
      <c r="CD1524" s="22"/>
      <c r="CE1524" s="22"/>
      <c r="CF1524" s="22"/>
      <c r="CG1524" s="22"/>
      <c r="CH1524" s="22"/>
      <c r="CI1524" s="22"/>
      <c r="CJ1524" s="22"/>
      <c r="CK1524" s="22"/>
      <c r="CL1524" s="22"/>
      <c r="CM1524" s="22"/>
      <c r="CN1524" s="22"/>
      <c r="CO1524" s="22"/>
    </row>
    <row r="1525" spans="1:93" s="2" customFormat="1" x14ac:dyDescent="0.3">
      <c r="A1525" s="73" t="s">
        <v>240</v>
      </c>
      <c r="B1525" s="73" t="s">
        <v>338</v>
      </c>
      <c r="C1525" s="75" t="s">
        <v>458</v>
      </c>
      <c r="D1525" s="75" t="s">
        <v>418</v>
      </c>
      <c r="E1525" s="73"/>
      <c r="F1525" s="73" t="s">
        <v>98</v>
      </c>
      <c r="G1525" s="73" t="s">
        <v>405</v>
      </c>
      <c r="H1525" s="73" t="s">
        <v>405</v>
      </c>
      <c r="I1525" s="73" t="s">
        <v>468</v>
      </c>
      <c r="J1525" s="73" t="str">
        <f t="shared" si="23"/>
        <v>All rigids km HGV (all diesel)</v>
      </c>
      <c r="K1525" s="44">
        <v>9.2200000000000008E-3</v>
      </c>
      <c r="L1525" s="48"/>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c r="BA1525" s="22"/>
      <c r="BB1525" s="22"/>
      <c r="BC1525" s="22"/>
      <c r="BD1525" s="22"/>
      <c r="BE1525" s="22"/>
      <c r="BF1525" s="22"/>
      <c r="BG1525" s="22"/>
      <c r="BH1525" s="22"/>
      <c r="BI1525" s="22"/>
      <c r="BJ1525" s="22"/>
      <c r="BK1525" s="22"/>
      <c r="BL1525" s="22"/>
      <c r="BM1525" s="22"/>
      <c r="BN1525" s="22"/>
      <c r="BO1525" s="22"/>
      <c r="BP1525" s="22"/>
      <c r="BQ1525" s="22"/>
      <c r="BR1525" s="22"/>
      <c r="BS1525" s="22"/>
      <c r="BT1525" s="22"/>
      <c r="BU1525" s="22"/>
      <c r="BV1525" s="22"/>
      <c r="BW1525" s="22"/>
      <c r="BX1525" s="22"/>
      <c r="BY1525" s="22"/>
      <c r="BZ1525" s="22"/>
      <c r="CA1525" s="22"/>
      <c r="CB1525" s="22"/>
      <c r="CC1525" s="22"/>
      <c r="CD1525" s="22"/>
      <c r="CE1525" s="22"/>
      <c r="CF1525" s="22"/>
      <c r="CG1525" s="22"/>
      <c r="CH1525" s="22"/>
      <c r="CI1525" s="22"/>
      <c r="CJ1525" s="22"/>
      <c r="CK1525" s="22"/>
      <c r="CL1525" s="22"/>
      <c r="CM1525" s="22"/>
      <c r="CN1525" s="22"/>
      <c r="CO1525" s="22"/>
    </row>
    <row r="1526" spans="1:93" s="2" customFormat="1" x14ac:dyDescent="0.3">
      <c r="A1526" s="73" t="s">
        <v>240</v>
      </c>
      <c r="B1526" s="73" t="s">
        <v>338</v>
      </c>
      <c r="C1526" s="75" t="s">
        <v>458</v>
      </c>
      <c r="D1526" s="75" t="s">
        <v>418</v>
      </c>
      <c r="E1526" s="73"/>
      <c r="F1526" s="73" t="s">
        <v>98</v>
      </c>
      <c r="G1526" s="73" t="s">
        <v>156</v>
      </c>
      <c r="H1526" s="73" t="s">
        <v>156</v>
      </c>
      <c r="I1526" s="73" t="s">
        <v>465</v>
      </c>
      <c r="J1526" s="73" t="str">
        <f t="shared" si="23"/>
        <v>All rigids miles HGV (all diesel)</v>
      </c>
      <c r="K1526" s="44">
        <v>1.29816</v>
      </c>
      <c r="L1526" s="48"/>
      <c r="M1526" s="22"/>
      <c r="N1526" s="22"/>
      <c r="O1526" s="22"/>
      <c r="P1526" s="22"/>
      <c r="Q1526" s="22"/>
      <c r="R1526" s="22"/>
      <c r="S1526" s="22"/>
      <c r="T1526" s="2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c r="BA1526" s="22"/>
      <c r="BB1526" s="22"/>
      <c r="BC1526" s="22"/>
      <c r="BD1526" s="22"/>
      <c r="BE1526" s="22"/>
      <c r="BF1526" s="22"/>
      <c r="BG1526" s="22"/>
      <c r="BH1526" s="22"/>
      <c r="BI1526" s="22"/>
      <c r="BJ1526" s="22"/>
      <c r="BK1526" s="22"/>
      <c r="BL1526" s="22"/>
      <c r="BM1526" s="22"/>
      <c r="BN1526" s="22"/>
      <c r="BO1526" s="22"/>
      <c r="BP1526" s="22"/>
      <c r="BQ1526" s="22"/>
      <c r="BR1526" s="22"/>
      <c r="BS1526" s="22"/>
      <c r="BT1526" s="22"/>
      <c r="BU1526" s="22"/>
      <c r="BV1526" s="22"/>
      <c r="BW1526" s="22"/>
      <c r="BX1526" s="22"/>
      <c r="BY1526" s="22"/>
      <c r="BZ1526" s="22"/>
      <c r="CA1526" s="22"/>
      <c r="CB1526" s="22"/>
      <c r="CC1526" s="22"/>
      <c r="CD1526" s="22"/>
      <c r="CE1526" s="22"/>
      <c r="CF1526" s="22"/>
      <c r="CG1526" s="22"/>
      <c r="CH1526" s="22"/>
      <c r="CI1526" s="22"/>
      <c r="CJ1526" s="22"/>
      <c r="CK1526" s="22"/>
      <c r="CL1526" s="22"/>
      <c r="CM1526" s="22"/>
      <c r="CN1526" s="22"/>
      <c r="CO1526" s="22"/>
    </row>
    <row r="1527" spans="1:93" s="2" customFormat="1" x14ac:dyDescent="0.3">
      <c r="A1527" s="73" t="s">
        <v>240</v>
      </c>
      <c r="B1527" s="73" t="s">
        <v>338</v>
      </c>
      <c r="C1527" s="75" t="s">
        <v>458</v>
      </c>
      <c r="D1527" s="75" t="s">
        <v>418</v>
      </c>
      <c r="E1527" s="73"/>
      <c r="F1527" s="73" t="s">
        <v>98</v>
      </c>
      <c r="G1527" s="73" t="s">
        <v>156</v>
      </c>
      <c r="H1527" s="73" t="s">
        <v>156</v>
      </c>
      <c r="I1527" s="73" t="s">
        <v>466</v>
      </c>
      <c r="J1527" s="73" t="str">
        <f t="shared" si="23"/>
        <v>All rigids miles HGV (all diesel)</v>
      </c>
      <c r="K1527" s="44">
        <v>3.4000000000000002E-4</v>
      </c>
      <c r="L1527" s="48"/>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c r="BA1527" s="22"/>
      <c r="BB1527" s="22"/>
      <c r="BC1527" s="22"/>
      <c r="BD1527" s="22"/>
      <c r="BE1527" s="22"/>
      <c r="BF1527" s="22"/>
      <c r="BG1527" s="22"/>
      <c r="BH1527" s="22"/>
      <c r="BI1527" s="22"/>
      <c r="BJ1527" s="22"/>
      <c r="BK1527" s="22"/>
      <c r="BL1527" s="22"/>
      <c r="BM1527" s="22"/>
      <c r="BN1527" s="22"/>
      <c r="BO1527" s="22"/>
      <c r="BP1527" s="22"/>
      <c r="BQ1527" s="22"/>
      <c r="BR1527" s="22"/>
      <c r="BS1527" s="22"/>
      <c r="BT1527" s="22"/>
      <c r="BU1527" s="22"/>
      <c r="BV1527" s="22"/>
      <c r="BW1527" s="22"/>
      <c r="BX1527" s="22"/>
      <c r="BY1527" s="22"/>
      <c r="BZ1527" s="22"/>
      <c r="CA1527" s="22"/>
      <c r="CB1527" s="22"/>
      <c r="CC1527" s="22"/>
      <c r="CD1527" s="22"/>
      <c r="CE1527" s="22"/>
      <c r="CF1527" s="22"/>
      <c r="CG1527" s="22"/>
      <c r="CH1527" s="22"/>
      <c r="CI1527" s="22"/>
      <c r="CJ1527" s="22"/>
      <c r="CK1527" s="22"/>
      <c r="CL1527" s="22"/>
      <c r="CM1527" s="22"/>
      <c r="CN1527" s="22"/>
      <c r="CO1527" s="22"/>
    </row>
    <row r="1528" spans="1:93" s="2" customFormat="1" x14ac:dyDescent="0.3">
      <c r="A1528" s="73" t="s">
        <v>240</v>
      </c>
      <c r="B1528" s="73" t="s">
        <v>338</v>
      </c>
      <c r="C1528" s="75" t="s">
        <v>458</v>
      </c>
      <c r="D1528" s="75" t="s">
        <v>418</v>
      </c>
      <c r="E1528" s="73"/>
      <c r="F1528" s="73" t="s">
        <v>98</v>
      </c>
      <c r="G1528" s="73" t="s">
        <v>156</v>
      </c>
      <c r="H1528" s="73" t="s">
        <v>156</v>
      </c>
      <c r="I1528" s="73" t="s">
        <v>467</v>
      </c>
      <c r="J1528" s="73" t="str">
        <f t="shared" si="23"/>
        <v>All rigids miles HGV (all diesel)</v>
      </c>
      <c r="K1528" s="44">
        <v>1.2829900000000001</v>
      </c>
      <c r="L1528" s="48"/>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c r="CA1528" s="22"/>
      <c r="CB1528" s="22"/>
      <c r="CC1528" s="22"/>
      <c r="CD1528" s="22"/>
      <c r="CE1528" s="22"/>
      <c r="CF1528" s="22"/>
      <c r="CG1528" s="22"/>
      <c r="CH1528" s="22"/>
      <c r="CI1528" s="22"/>
      <c r="CJ1528" s="22"/>
      <c r="CK1528" s="22"/>
      <c r="CL1528" s="22"/>
      <c r="CM1528" s="22"/>
      <c r="CN1528" s="22"/>
      <c r="CO1528" s="22"/>
    </row>
    <row r="1529" spans="1:93" s="2" customFormat="1" x14ac:dyDescent="0.3">
      <c r="A1529" s="73" t="s">
        <v>240</v>
      </c>
      <c r="B1529" s="73" t="s">
        <v>338</v>
      </c>
      <c r="C1529" s="75" t="s">
        <v>458</v>
      </c>
      <c r="D1529" s="75" t="s">
        <v>418</v>
      </c>
      <c r="E1529" s="73"/>
      <c r="F1529" s="73" t="s">
        <v>98</v>
      </c>
      <c r="G1529" s="73" t="s">
        <v>156</v>
      </c>
      <c r="H1529" s="73" t="s">
        <v>156</v>
      </c>
      <c r="I1529" s="73" t="s">
        <v>468</v>
      </c>
      <c r="J1529" s="73" t="str">
        <f t="shared" si="23"/>
        <v>All rigids miles HGV (all diesel)</v>
      </c>
      <c r="K1529" s="44">
        <v>1.4829999999999999E-2</v>
      </c>
      <c r="L1529" s="48"/>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c r="BA1529" s="22"/>
      <c r="BB1529" s="22"/>
      <c r="BC1529" s="22"/>
      <c r="BD1529" s="22"/>
      <c r="BE1529" s="22"/>
      <c r="BF1529" s="22"/>
      <c r="BG1529" s="22"/>
      <c r="BH1529" s="22"/>
      <c r="BI1529" s="22"/>
      <c r="BJ1529" s="22"/>
      <c r="BK1529" s="22"/>
      <c r="BL1529" s="22"/>
      <c r="BM1529" s="22"/>
      <c r="BN1529" s="22"/>
      <c r="BO1529" s="22"/>
      <c r="BP1529" s="22"/>
      <c r="BQ1529" s="22"/>
      <c r="BR1529" s="22"/>
      <c r="BS1529" s="22"/>
      <c r="BT1529" s="22"/>
      <c r="BU1529" s="22"/>
      <c r="BV1529" s="22"/>
      <c r="BW1529" s="22"/>
      <c r="BX1529" s="22"/>
      <c r="BY1529" s="22"/>
      <c r="BZ1529" s="22"/>
      <c r="CA1529" s="22"/>
      <c r="CB1529" s="22"/>
      <c r="CC1529" s="22"/>
      <c r="CD1529" s="22"/>
      <c r="CE1529" s="22"/>
      <c r="CF1529" s="22"/>
      <c r="CG1529" s="22"/>
      <c r="CH1529" s="22"/>
      <c r="CI1529" s="22"/>
      <c r="CJ1529" s="22"/>
      <c r="CK1529" s="22"/>
      <c r="CL1529" s="22"/>
      <c r="CM1529" s="22"/>
      <c r="CN1529" s="22"/>
      <c r="CO1529" s="22"/>
    </row>
    <row r="1530" spans="1:93" s="2" customFormat="1" x14ac:dyDescent="0.3">
      <c r="A1530" s="73" t="s">
        <v>240</v>
      </c>
      <c r="B1530" s="73" t="s">
        <v>338</v>
      </c>
      <c r="C1530" s="75" t="s">
        <v>458</v>
      </c>
      <c r="D1530" s="75" t="s">
        <v>418</v>
      </c>
      <c r="E1530" s="73"/>
      <c r="F1530" s="73" t="s">
        <v>2</v>
      </c>
      <c r="G1530" s="73" t="s">
        <v>405</v>
      </c>
      <c r="H1530" s="73" t="s">
        <v>405</v>
      </c>
      <c r="I1530" s="73" t="s">
        <v>465</v>
      </c>
      <c r="J1530" s="73" t="str">
        <f t="shared" si="23"/>
        <v>All rigids km HGV (all diesel)</v>
      </c>
      <c r="K1530" s="44">
        <v>0.93430000000000002</v>
      </c>
      <c r="L1530" s="48"/>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c r="CA1530" s="22"/>
      <c r="CB1530" s="22"/>
      <c r="CC1530" s="22"/>
      <c r="CD1530" s="22"/>
      <c r="CE1530" s="22"/>
      <c r="CF1530" s="22"/>
      <c r="CG1530" s="22"/>
      <c r="CH1530" s="22"/>
      <c r="CI1530" s="22"/>
      <c r="CJ1530" s="22"/>
      <c r="CK1530" s="22"/>
      <c r="CL1530" s="22"/>
      <c r="CM1530" s="22"/>
      <c r="CN1530" s="22"/>
      <c r="CO1530" s="22"/>
    </row>
    <row r="1531" spans="1:93" s="2" customFormat="1" x14ac:dyDescent="0.3">
      <c r="A1531" s="73" t="s">
        <v>240</v>
      </c>
      <c r="B1531" s="73" t="s">
        <v>338</v>
      </c>
      <c r="C1531" s="75" t="s">
        <v>458</v>
      </c>
      <c r="D1531" s="75" t="s">
        <v>418</v>
      </c>
      <c r="E1531" s="73"/>
      <c r="F1531" s="73" t="s">
        <v>2</v>
      </c>
      <c r="G1531" s="73" t="s">
        <v>405</v>
      </c>
      <c r="H1531" s="73" t="s">
        <v>405</v>
      </c>
      <c r="I1531" s="73" t="s">
        <v>466</v>
      </c>
      <c r="J1531" s="73" t="str">
        <f t="shared" si="23"/>
        <v>All rigids km HGV (all diesel)</v>
      </c>
      <c r="K1531" s="44">
        <v>2.1000000000000001E-4</v>
      </c>
      <c r="L1531" s="48"/>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c r="CA1531" s="22"/>
      <c r="CB1531" s="22"/>
      <c r="CC1531" s="22"/>
      <c r="CD1531" s="22"/>
      <c r="CE1531" s="22"/>
      <c r="CF1531" s="22"/>
      <c r="CG1531" s="22"/>
      <c r="CH1531" s="22"/>
      <c r="CI1531" s="22"/>
      <c r="CJ1531" s="22"/>
      <c r="CK1531" s="22"/>
      <c r="CL1531" s="22"/>
      <c r="CM1531" s="22"/>
      <c r="CN1531" s="22"/>
      <c r="CO1531" s="22"/>
    </row>
    <row r="1532" spans="1:93" s="2" customFormat="1" x14ac:dyDescent="0.3">
      <c r="A1532" s="73" t="s">
        <v>240</v>
      </c>
      <c r="B1532" s="73" t="s">
        <v>338</v>
      </c>
      <c r="C1532" s="75" t="s">
        <v>458</v>
      </c>
      <c r="D1532" s="75" t="s">
        <v>418</v>
      </c>
      <c r="E1532" s="73"/>
      <c r="F1532" s="73" t="s">
        <v>2</v>
      </c>
      <c r="G1532" s="73" t="s">
        <v>405</v>
      </c>
      <c r="H1532" s="73" t="s">
        <v>405</v>
      </c>
      <c r="I1532" s="73" t="s">
        <v>467</v>
      </c>
      <c r="J1532" s="73" t="str">
        <f t="shared" si="23"/>
        <v>All rigids km HGV (all diesel)</v>
      </c>
      <c r="K1532" s="44">
        <v>0.92488000000000004</v>
      </c>
      <c r="L1532" s="48"/>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c r="BA1532" s="22"/>
      <c r="BB1532" s="22"/>
      <c r="BC1532" s="22"/>
      <c r="BD1532" s="22"/>
      <c r="BE1532" s="22"/>
      <c r="BF1532" s="22"/>
      <c r="BG1532" s="22"/>
      <c r="BH1532" s="22"/>
      <c r="BI1532" s="22"/>
      <c r="BJ1532" s="22"/>
      <c r="BK1532" s="22"/>
      <c r="BL1532" s="22"/>
      <c r="BM1532" s="22"/>
      <c r="BN1532" s="22"/>
      <c r="BO1532" s="22"/>
      <c r="BP1532" s="22"/>
      <c r="BQ1532" s="22"/>
      <c r="BR1532" s="22"/>
      <c r="BS1532" s="22"/>
      <c r="BT1532" s="22"/>
      <c r="BU1532" s="22"/>
      <c r="BV1532" s="22"/>
      <c r="BW1532" s="22"/>
      <c r="BX1532" s="22"/>
      <c r="BY1532" s="22"/>
      <c r="BZ1532" s="22"/>
      <c r="CA1532" s="22"/>
      <c r="CB1532" s="22"/>
      <c r="CC1532" s="22"/>
      <c r="CD1532" s="22"/>
      <c r="CE1532" s="22"/>
      <c r="CF1532" s="22"/>
      <c r="CG1532" s="22"/>
      <c r="CH1532" s="22"/>
      <c r="CI1532" s="22"/>
      <c r="CJ1532" s="22"/>
      <c r="CK1532" s="22"/>
      <c r="CL1532" s="22"/>
      <c r="CM1532" s="22"/>
      <c r="CN1532" s="22"/>
      <c r="CO1532" s="22"/>
    </row>
    <row r="1533" spans="1:93" s="2" customFormat="1" x14ac:dyDescent="0.3">
      <c r="A1533" s="73" t="s">
        <v>240</v>
      </c>
      <c r="B1533" s="73" t="s">
        <v>338</v>
      </c>
      <c r="C1533" s="75" t="s">
        <v>458</v>
      </c>
      <c r="D1533" s="75" t="s">
        <v>418</v>
      </c>
      <c r="E1533" s="73"/>
      <c r="F1533" s="73" t="s">
        <v>2</v>
      </c>
      <c r="G1533" s="73" t="s">
        <v>405</v>
      </c>
      <c r="H1533" s="73" t="s">
        <v>405</v>
      </c>
      <c r="I1533" s="73" t="s">
        <v>468</v>
      </c>
      <c r="J1533" s="73" t="str">
        <f t="shared" si="23"/>
        <v>All rigids km HGV (all diesel)</v>
      </c>
      <c r="K1533" s="44">
        <v>9.2200000000000008E-3</v>
      </c>
      <c r="L1533" s="48"/>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c r="BA1533" s="22"/>
      <c r="BB1533" s="22"/>
      <c r="BC1533" s="22"/>
      <c r="BD1533" s="22"/>
      <c r="BE1533" s="22"/>
      <c r="BF1533" s="22"/>
      <c r="BG1533" s="22"/>
      <c r="BH1533" s="22"/>
      <c r="BI1533" s="22"/>
      <c r="BJ1533" s="22"/>
      <c r="BK1533" s="22"/>
      <c r="BL1533" s="22"/>
      <c r="BM1533" s="22"/>
      <c r="BN1533" s="22"/>
      <c r="BO1533" s="22"/>
      <c r="BP1533" s="22"/>
      <c r="BQ1533" s="22"/>
      <c r="BR1533" s="22"/>
      <c r="BS1533" s="22"/>
      <c r="BT1533" s="22"/>
      <c r="BU1533" s="22"/>
      <c r="BV1533" s="22"/>
      <c r="BW1533" s="22"/>
      <c r="BX1533" s="22"/>
      <c r="BY1533" s="22"/>
      <c r="BZ1533" s="22"/>
      <c r="CA1533" s="22"/>
      <c r="CB1533" s="22"/>
      <c r="CC1533" s="22"/>
      <c r="CD1533" s="22"/>
      <c r="CE1533" s="22"/>
      <c r="CF1533" s="22"/>
      <c r="CG1533" s="22"/>
      <c r="CH1533" s="22"/>
      <c r="CI1533" s="22"/>
      <c r="CJ1533" s="22"/>
      <c r="CK1533" s="22"/>
      <c r="CL1533" s="22"/>
      <c r="CM1533" s="22"/>
      <c r="CN1533" s="22"/>
      <c r="CO1533" s="22"/>
    </row>
    <row r="1534" spans="1:93" s="2" customFormat="1" x14ac:dyDescent="0.3">
      <c r="A1534" s="73" t="s">
        <v>240</v>
      </c>
      <c r="B1534" s="73" t="s">
        <v>338</v>
      </c>
      <c r="C1534" s="75" t="s">
        <v>458</v>
      </c>
      <c r="D1534" s="75" t="s">
        <v>418</v>
      </c>
      <c r="E1534" s="73"/>
      <c r="F1534" s="73" t="s">
        <v>2</v>
      </c>
      <c r="G1534" s="73" t="s">
        <v>156</v>
      </c>
      <c r="H1534" s="73" t="s">
        <v>156</v>
      </c>
      <c r="I1534" s="73" t="s">
        <v>465</v>
      </c>
      <c r="J1534" s="73" t="str">
        <f t="shared" si="23"/>
        <v>All rigids miles HGV (all diesel)</v>
      </c>
      <c r="K1534" s="44">
        <v>1.5036099999999999</v>
      </c>
      <c r="L1534" s="48"/>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c r="BA1534" s="22"/>
      <c r="BB1534" s="22"/>
      <c r="BC1534" s="22"/>
      <c r="BD1534" s="22"/>
      <c r="BE1534" s="22"/>
      <c r="BF1534" s="22"/>
      <c r="BG1534" s="22"/>
      <c r="BH1534" s="22"/>
      <c r="BI1534" s="22"/>
      <c r="BJ1534" s="22"/>
      <c r="BK1534" s="22"/>
      <c r="BL1534" s="22"/>
      <c r="BM1534" s="22"/>
      <c r="BN1534" s="22"/>
      <c r="BO1534" s="22"/>
      <c r="BP1534" s="22"/>
      <c r="BQ1534" s="22"/>
      <c r="BR1534" s="22"/>
      <c r="BS1534" s="22"/>
      <c r="BT1534" s="22"/>
      <c r="BU1534" s="22"/>
      <c r="BV1534" s="22"/>
      <c r="BW1534" s="22"/>
      <c r="BX1534" s="22"/>
      <c r="BY1534" s="22"/>
      <c r="BZ1534" s="22"/>
      <c r="CA1534" s="22"/>
      <c r="CB1534" s="22"/>
      <c r="CC1534" s="22"/>
      <c r="CD1534" s="22"/>
      <c r="CE1534" s="22"/>
      <c r="CF1534" s="22"/>
      <c r="CG1534" s="22"/>
      <c r="CH1534" s="22"/>
      <c r="CI1534" s="22"/>
      <c r="CJ1534" s="22"/>
      <c r="CK1534" s="22"/>
      <c r="CL1534" s="22"/>
      <c r="CM1534" s="22"/>
      <c r="CN1534" s="22"/>
      <c r="CO1534" s="22"/>
    </row>
    <row r="1535" spans="1:93" s="2" customFormat="1" x14ac:dyDescent="0.3">
      <c r="A1535" s="73" t="s">
        <v>240</v>
      </c>
      <c r="B1535" s="73" t="s">
        <v>338</v>
      </c>
      <c r="C1535" s="75" t="s">
        <v>458</v>
      </c>
      <c r="D1535" s="75" t="s">
        <v>418</v>
      </c>
      <c r="E1535" s="73"/>
      <c r="F1535" s="73" t="s">
        <v>2</v>
      </c>
      <c r="G1535" s="73" t="s">
        <v>156</v>
      </c>
      <c r="H1535" s="73" t="s">
        <v>156</v>
      </c>
      <c r="I1535" s="73" t="s">
        <v>466</v>
      </c>
      <c r="J1535" s="73" t="str">
        <f t="shared" si="23"/>
        <v>All rigids miles HGV (all diesel)</v>
      </c>
      <c r="K1535" s="44">
        <v>3.4000000000000002E-4</v>
      </c>
      <c r="L1535" s="48"/>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c r="BA1535" s="22"/>
      <c r="BB1535" s="22"/>
      <c r="BC1535" s="22"/>
      <c r="BD1535" s="22"/>
      <c r="BE1535" s="22"/>
      <c r="BF1535" s="22"/>
      <c r="BG1535" s="22"/>
      <c r="BH1535" s="22"/>
      <c r="BI1535" s="22"/>
      <c r="BJ1535" s="22"/>
      <c r="BK1535" s="22"/>
      <c r="BL1535" s="22"/>
      <c r="BM1535" s="22"/>
      <c r="BN1535" s="22"/>
      <c r="BO1535" s="22"/>
      <c r="BP1535" s="22"/>
      <c r="BQ1535" s="22"/>
      <c r="BR1535" s="22"/>
      <c r="BS1535" s="22"/>
      <c r="BT1535" s="22"/>
      <c r="BU1535" s="22"/>
      <c r="BV1535" s="22"/>
      <c r="BW1535" s="22"/>
      <c r="BX1535" s="22"/>
      <c r="BY1535" s="22"/>
      <c r="BZ1535" s="22"/>
      <c r="CA1535" s="22"/>
      <c r="CB1535" s="22"/>
      <c r="CC1535" s="22"/>
      <c r="CD1535" s="22"/>
      <c r="CE1535" s="22"/>
      <c r="CF1535" s="22"/>
      <c r="CG1535" s="22"/>
      <c r="CH1535" s="22"/>
      <c r="CI1535" s="22"/>
      <c r="CJ1535" s="22"/>
      <c r="CK1535" s="22"/>
      <c r="CL1535" s="22"/>
      <c r="CM1535" s="22"/>
      <c r="CN1535" s="22"/>
      <c r="CO1535" s="22"/>
    </row>
    <row r="1536" spans="1:93" s="2" customFormat="1" x14ac:dyDescent="0.3">
      <c r="A1536" s="73" t="s">
        <v>240</v>
      </c>
      <c r="B1536" s="73" t="s">
        <v>338</v>
      </c>
      <c r="C1536" s="75" t="s">
        <v>458</v>
      </c>
      <c r="D1536" s="75" t="s">
        <v>418</v>
      </c>
      <c r="E1536" s="73"/>
      <c r="F1536" s="73" t="s">
        <v>2</v>
      </c>
      <c r="G1536" s="73" t="s">
        <v>156</v>
      </c>
      <c r="H1536" s="73" t="s">
        <v>156</v>
      </c>
      <c r="I1536" s="73" t="s">
        <v>467</v>
      </c>
      <c r="J1536" s="73" t="str">
        <f t="shared" si="23"/>
        <v>All rigids miles HGV (all diesel)</v>
      </c>
      <c r="K1536" s="44">
        <v>1.48844</v>
      </c>
      <c r="L1536" s="48"/>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c r="CA1536" s="22"/>
      <c r="CB1536" s="22"/>
      <c r="CC1536" s="22"/>
      <c r="CD1536" s="22"/>
      <c r="CE1536" s="22"/>
      <c r="CF1536" s="22"/>
      <c r="CG1536" s="22"/>
      <c r="CH1536" s="22"/>
      <c r="CI1536" s="22"/>
      <c r="CJ1536" s="22"/>
      <c r="CK1536" s="22"/>
      <c r="CL1536" s="22"/>
      <c r="CM1536" s="22"/>
      <c r="CN1536" s="22"/>
      <c r="CO1536" s="22"/>
    </row>
    <row r="1537" spans="1:93" s="2" customFormat="1" x14ac:dyDescent="0.3">
      <c r="A1537" s="73" t="s">
        <v>240</v>
      </c>
      <c r="B1537" s="73" t="s">
        <v>338</v>
      </c>
      <c r="C1537" s="75" t="s">
        <v>458</v>
      </c>
      <c r="D1537" s="75" t="s">
        <v>418</v>
      </c>
      <c r="E1537" s="73"/>
      <c r="F1537" s="73" t="s">
        <v>2</v>
      </c>
      <c r="G1537" s="73" t="s">
        <v>156</v>
      </c>
      <c r="H1537" s="73" t="s">
        <v>156</v>
      </c>
      <c r="I1537" s="73" t="s">
        <v>468</v>
      </c>
      <c r="J1537" s="73" t="str">
        <f t="shared" si="23"/>
        <v>All rigids miles HGV (all diesel)</v>
      </c>
      <c r="K1537" s="44">
        <v>1.4829999999999999E-2</v>
      </c>
      <c r="L1537" s="48"/>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c r="BA1537" s="22"/>
      <c r="BB1537" s="22"/>
      <c r="BC1537" s="22"/>
      <c r="BD1537" s="22"/>
      <c r="BE1537" s="22"/>
      <c r="BF1537" s="22"/>
      <c r="BG1537" s="22"/>
      <c r="BH1537" s="22"/>
      <c r="BI1537" s="22"/>
      <c r="BJ1537" s="22"/>
      <c r="BK1537" s="22"/>
      <c r="BL1537" s="22"/>
      <c r="BM1537" s="22"/>
      <c r="BN1537" s="22"/>
      <c r="BO1537" s="22"/>
      <c r="BP1537" s="22"/>
      <c r="BQ1537" s="22"/>
      <c r="BR1537" s="22"/>
      <c r="BS1537" s="22"/>
      <c r="BT1537" s="22"/>
      <c r="BU1537" s="22"/>
      <c r="BV1537" s="22"/>
      <c r="BW1537" s="22"/>
      <c r="BX1537" s="22"/>
      <c r="BY1537" s="22"/>
      <c r="BZ1537" s="22"/>
      <c r="CA1537" s="22"/>
      <c r="CB1537" s="22"/>
      <c r="CC1537" s="22"/>
      <c r="CD1537" s="22"/>
      <c r="CE1537" s="22"/>
      <c r="CF1537" s="22"/>
      <c r="CG1537" s="22"/>
      <c r="CH1537" s="22"/>
      <c r="CI1537" s="22"/>
      <c r="CJ1537" s="22"/>
      <c r="CK1537" s="22"/>
      <c r="CL1537" s="22"/>
      <c r="CM1537" s="22"/>
      <c r="CN1537" s="22"/>
      <c r="CO1537" s="22"/>
    </row>
    <row r="1538" spans="1:93" s="2" customFormat="1" x14ac:dyDescent="0.3">
      <c r="A1538" s="73" t="s">
        <v>240</v>
      </c>
      <c r="B1538" s="73" t="s">
        <v>338</v>
      </c>
      <c r="C1538" s="75" t="s">
        <v>458</v>
      </c>
      <c r="D1538" s="75" t="s">
        <v>418</v>
      </c>
      <c r="E1538" s="73"/>
      <c r="F1538" s="73" t="s">
        <v>302</v>
      </c>
      <c r="G1538" s="73" t="s">
        <v>405</v>
      </c>
      <c r="H1538" s="73" t="s">
        <v>405</v>
      </c>
      <c r="I1538" s="73" t="s">
        <v>465</v>
      </c>
      <c r="J1538" s="73" t="str">
        <f t="shared" si="23"/>
        <v>All rigids km HGV (all diesel)</v>
      </c>
      <c r="K1538" s="44">
        <v>0.81867000000000001</v>
      </c>
      <c r="L1538" s="48"/>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c r="BA1538" s="22"/>
      <c r="BB1538" s="22"/>
      <c r="BC1538" s="22"/>
      <c r="BD1538" s="22"/>
      <c r="BE1538" s="22"/>
      <c r="BF1538" s="22"/>
      <c r="BG1538" s="22"/>
      <c r="BH1538" s="22"/>
      <c r="BI1538" s="22"/>
      <c r="BJ1538" s="22"/>
      <c r="BK1538" s="22"/>
      <c r="BL1538" s="22"/>
      <c r="BM1538" s="22"/>
      <c r="BN1538" s="22"/>
      <c r="BO1538" s="22"/>
      <c r="BP1538" s="22"/>
      <c r="BQ1538" s="22"/>
      <c r="BR1538" s="22"/>
      <c r="BS1538" s="22"/>
      <c r="BT1538" s="22"/>
      <c r="BU1538" s="22"/>
      <c r="BV1538" s="22"/>
      <c r="BW1538" s="22"/>
      <c r="BX1538" s="22"/>
      <c r="BY1538" s="22"/>
      <c r="BZ1538" s="22"/>
      <c r="CA1538" s="22"/>
      <c r="CB1538" s="22"/>
      <c r="CC1538" s="22"/>
      <c r="CD1538" s="22"/>
      <c r="CE1538" s="22"/>
      <c r="CF1538" s="22"/>
      <c r="CG1538" s="22"/>
      <c r="CH1538" s="22"/>
      <c r="CI1538" s="22"/>
      <c r="CJ1538" s="22"/>
      <c r="CK1538" s="22"/>
      <c r="CL1538" s="22"/>
      <c r="CM1538" s="22"/>
      <c r="CN1538" s="22"/>
      <c r="CO1538" s="22"/>
    </row>
    <row r="1539" spans="1:93" s="2" customFormat="1" x14ac:dyDescent="0.3">
      <c r="A1539" s="73" t="s">
        <v>240</v>
      </c>
      <c r="B1539" s="73" t="s">
        <v>338</v>
      </c>
      <c r="C1539" s="75" t="s">
        <v>458</v>
      </c>
      <c r="D1539" s="75" t="s">
        <v>418</v>
      </c>
      <c r="E1539" s="73"/>
      <c r="F1539" s="73" t="s">
        <v>302</v>
      </c>
      <c r="G1539" s="73" t="s">
        <v>405</v>
      </c>
      <c r="H1539" s="73" t="s">
        <v>405</v>
      </c>
      <c r="I1539" s="73" t="s">
        <v>466</v>
      </c>
      <c r="J1539" s="73" t="str">
        <f t="shared" si="23"/>
        <v>All rigids km HGV (all diesel)</v>
      </c>
      <c r="K1539" s="44">
        <v>2.1000000000000001E-4</v>
      </c>
      <c r="L1539" s="48"/>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c r="BA1539" s="22"/>
      <c r="BB1539" s="22"/>
      <c r="BC1539" s="22"/>
      <c r="BD1539" s="22"/>
      <c r="BE1539" s="22"/>
      <c r="BF1539" s="22"/>
      <c r="BG1539" s="22"/>
      <c r="BH1539" s="22"/>
      <c r="BI1539" s="22"/>
      <c r="BJ1539" s="22"/>
      <c r="BK1539" s="22"/>
      <c r="BL1539" s="22"/>
      <c r="BM1539" s="22"/>
      <c r="BN1539" s="22"/>
      <c r="BO1539" s="22"/>
      <c r="BP1539" s="22"/>
      <c r="BQ1539" s="22"/>
      <c r="BR1539" s="22"/>
      <c r="BS1539" s="22"/>
      <c r="BT1539" s="22"/>
      <c r="BU1539" s="22"/>
      <c r="BV1539" s="22"/>
      <c r="BW1539" s="22"/>
      <c r="BX1539" s="22"/>
      <c r="BY1539" s="22"/>
      <c r="BZ1539" s="22"/>
      <c r="CA1539" s="22"/>
      <c r="CB1539" s="22"/>
      <c r="CC1539" s="22"/>
      <c r="CD1539" s="22"/>
      <c r="CE1539" s="22"/>
      <c r="CF1539" s="22"/>
      <c r="CG1539" s="22"/>
      <c r="CH1539" s="22"/>
      <c r="CI1539" s="22"/>
      <c r="CJ1539" s="22"/>
      <c r="CK1539" s="22"/>
      <c r="CL1539" s="22"/>
      <c r="CM1539" s="22"/>
      <c r="CN1539" s="22"/>
      <c r="CO1539" s="22"/>
    </row>
    <row r="1540" spans="1:93" s="2" customFormat="1" x14ac:dyDescent="0.3">
      <c r="A1540" s="73" t="s">
        <v>240</v>
      </c>
      <c r="B1540" s="73" t="s">
        <v>338</v>
      </c>
      <c r="C1540" s="75" t="s">
        <v>458</v>
      </c>
      <c r="D1540" s="75" t="s">
        <v>418</v>
      </c>
      <c r="E1540" s="73"/>
      <c r="F1540" s="73" t="s">
        <v>302</v>
      </c>
      <c r="G1540" s="73" t="s">
        <v>405</v>
      </c>
      <c r="H1540" s="73" t="s">
        <v>405</v>
      </c>
      <c r="I1540" s="73" t="s">
        <v>467</v>
      </c>
      <c r="J1540" s="73" t="str">
        <f t="shared" si="23"/>
        <v>All rigids km HGV (all diesel)</v>
      </c>
      <c r="K1540" s="44">
        <v>0.80925000000000002</v>
      </c>
      <c r="L1540" s="48"/>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c r="BA1540" s="22"/>
      <c r="BB1540" s="22"/>
      <c r="BC1540" s="22"/>
      <c r="BD1540" s="22"/>
      <c r="BE1540" s="22"/>
      <c r="BF1540" s="22"/>
      <c r="BG1540" s="22"/>
      <c r="BH1540" s="22"/>
      <c r="BI1540" s="22"/>
      <c r="BJ1540" s="22"/>
      <c r="BK1540" s="22"/>
      <c r="BL1540" s="22"/>
      <c r="BM1540" s="22"/>
      <c r="BN1540" s="22"/>
      <c r="BO1540" s="22"/>
      <c r="BP1540" s="22"/>
      <c r="BQ1540" s="22"/>
      <c r="BR1540" s="22"/>
      <c r="BS1540" s="22"/>
      <c r="BT1540" s="22"/>
      <c r="BU1540" s="22"/>
      <c r="BV1540" s="22"/>
      <c r="BW1540" s="22"/>
      <c r="BX1540" s="22"/>
      <c r="BY1540" s="22"/>
      <c r="BZ1540" s="22"/>
      <c r="CA1540" s="22"/>
      <c r="CB1540" s="22"/>
      <c r="CC1540" s="22"/>
      <c r="CD1540" s="22"/>
      <c r="CE1540" s="22"/>
      <c r="CF1540" s="22"/>
      <c r="CG1540" s="22"/>
      <c r="CH1540" s="22"/>
      <c r="CI1540" s="22"/>
      <c r="CJ1540" s="22"/>
      <c r="CK1540" s="22"/>
      <c r="CL1540" s="22"/>
      <c r="CM1540" s="22"/>
      <c r="CN1540" s="22"/>
      <c r="CO1540" s="22"/>
    </row>
    <row r="1541" spans="1:93" s="2" customFormat="1" x14ac:dyDescent="0.3">
      <c r="A1541" s="73" t="s">
        <v>240</v>
      </c>
      <c r="B1541" s="73" t="s">
        <v>338</v>
      </c>
      <c r="C1541" s="75" t="s">
        <v>458</v>
      </c>
      <c r="D1541" s="75" t="s">
        <v>418</v>
      </c>
      <c r="E1541" s="73"/>
      <c r="F1541" s="73" t="s">
        <v>302</v>
      </c>
      <c r="G1541" s="73" t="s">
        <v>405</v>
      </c>
      <c r="H1541" s="73" t="s">
        <v>405</v>
      </c>
      <c r="I1541" s="73" t="s">
        <v>468</v>
      </c>
      <c r="J1541" s="73" t="str">
        <f t="shared" si="23"/>
        <v>All rigids km HGV (all diesel)</v>
      </c>
      <c r="K1541" s="44">
        <v>9.2200000000000008E-3</v>
      </c>
      <c r="L1541" s="48"/>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c r="BA1541" s="22"/>
      <c r="BB1541" s="22"/>
      <c r="BC1541" s="22"/>
      <c r="BD1541" s="22"/>
      <c r="BE1541" s="22"/>
      <c r="BF1541" s="22"/>
      <c r="BG1541" s="22"/>
      <c r="BH1541" s="22"/>
      <c r="BI1541" s="22"/>
      <c r="BJ1541" s="22"/>
      <c r="BK1541" s="22"/>
      <c r="BL1541" s="22"/>
      <c r="BM1541" s="22"/>
      <c r="BN1541" s="22"/>
      <c r="BO1541" s="22"/>
      <c r="BP1541" s="22"/>
      <c r="BQ1541" s="22"/>
      <c r="BR1541" s="22"/>
      <c r="BS1541" s="22"/>
      <c r="BT1541" s="22"/>
      <c r="BU1541" s="22"/>
      <c r="BV1541" s="22"/>
      <c r="BW1541" s="22"/>
      <c r="BX1541" s="22"/>
      <c r="BY1541" s="22"/>
      <c r="BZ1541" s="22"/>
      <c r="CA1541" s="22"/>
      <c r="CB1541" s="22"/>
      <c r="CC1541" s="22"/>
      <c r="CD1541" s="22"/>
      <c r="CE1541" s="22"/>
      <c r="CF1541" s="22"/>
      <c r="CG1541" s="22"/>
      <c r="CH1541" s="22"/>
      <c r="CI1541" s="22"/>
      <c r="CJ1541" s="22"/>
      <c r="CK1541" s="22"/>
      <c r="CL1541" s="22"/>
      <c r="CM1541" s="22"/>
      <c r="CN1541" s="22"/>
      <c r="CO1541" s="22"/>
    </row>
    <row r="1542" spans="1:93" s="2" customFormat="1" x14ac:dyDescent="0.3">
      <c r="A1542" s="73" t="s">
        <v>240</v>
      </c>
      <c r="B1542" s="73" t="s">
        <v>338</v>
      </c>
      <c r="C1542" s="75" t="s">
        <v>458</v>
      </c>
      <c r="D1542" s="75" t="s">
        <v>418</v>
      </c>
      <c r="E1542" s="73"/>
      <c r="F1542" s="73" t="s">
        <v>302</v>
      </c>
      <c r="G1542" s="73" t="s">
        <v>156</v>
      </c>
      <c r="H1542" s="73" t="s">
        <v>156</v>
      </c>
      <c r="I1542" s="73" t="s">
        <v>465</v>
      </c>
      <c r="J1542" s="73" t="str">
        <f t="shared" si="23"/>
        <v>All rigids miles HGV (all diesel)</v>
      </c>
      <c r="K1542" s="44">
        <v>1.3175300000000001</v>
      </c>
      <c r="L1542" s="48"/>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c r="CA1542" s="22"/>
      <c r="CB1542" s="22"/>
      <c r="CC1542" s="22"/>
      <c r="CD1542" s="22"/>
      <c r="CE1542" s="22"/>
      <c r="CF1542" s="22"/>
      <c r="CG1542" s="22"/>
      <c r="CH1542" s="22"/>
      <c r="CI1542" s="22"/>
      <c r="CJ1542" s="22"/>
      <c r="CK1542" s="22"/>
      <c r="CL1542" s="22"/>
      <c r="CM1542" s="22"/>
      <c r="CN1542" s="22"/>
      <c r="CO1542" s="22"/>
    </row>
    <row r="1543" spans="1:93" s="2" customFormat="1" x14ac:dyDescent="0.3">
      <c r="A1543" s="73" t="s">
        <v>240</v>
      </c>
      <c r="B1543" s="73" t="s">
        <v>338</v>
      </c>
      <c r="C1543" s="75" t="s">
        <v>458</v>
      </c>
      <c r="D1543" s="75" t="s">
        <v>418</v>
      </c>
      <c r="E1543" s="73"/>
      <c r="F1543" s="73" t="s">
        <v>302</v>
      </c>
      <c r="G1543" s="73" t="s">
        <v>156</v>
      </c>
      <c r="H1543" s="73" t="s">
        <v>156</v>
      </c>
      <c r="I1543" s="73" t="s">
        <v>466</v>
      </c>
      <c r="J1543" s="73" t="str">
        <f t="shared" si="23"/>
        <v>All rigids miles HGV (all diesel)</v>
      </c>
      <c r="K1543" s="44">
        <v>3.4000000000000002E-4</v>
      </c>
      <c r="L1543" s="48"/>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c r="BU1543" s="22"/>
      <c r="BV1543" s="22"/>
      <c r="BW1543" s="22"/>
      <c r="BX1543" s="22"/>
      <c r="BY1543" s="22"/>
      <c r="BZ1543" s="22"/>
      <c r="CA1543" s="22"/>
      <c r="CB1543" s="22"/>
      <c r="CC1543" s="22"/>
      <c r="CD1543" s="22"/>
      <c r="CE1543" s="22"/>
      <c r="CF1543" s="22"/>
      <c r="CG1543" s="22"/>
      <c r="CH1543" s="22"/>
      <c r="CI1543" s="22"/>
      <c r="CJ1543" s="22"/>
      <c r="CK1543" s="22"/>
      <c r="CL1543" s="22"/>
      <c r="CM1543" s="22"/>
      <c r="CN1543" s="22"/>
      <c r="CO1543" s="22"/>
    </row>
    <row r="1544" spans="1:93" s="2" customFormat="1" x14ac:dyDescent="0.3">
      <c r="A1544" s="73" t="s">
        <v>240</v>
      </c>
      <c r="B1544" s="73" t="s">
        <v>338</v>
      </c>
      <c r="C1544" s="75" t="s">
        <v>458</v>
      </c>
      <c r="D1544" s="75" t="s">
        <v>418</v>
      </c>
      <c r="E1544" s="73"/>
      <c r="F1544" s="73" t="s">
        <v>302</v>
      </c>
      <c r="G1544" s="73" t="s">
        <v>156</v>
      </c>
      <c r="H1544" s="73" t="s">
        <v>156</v>
      </c>
      <c r="I1544" s="73" t="s">
        <v>467</v>
      </c>
      <c r="J1544" s="73" t="str">
        <f t="shared" si="23"/>
        <v>All rigids miles HGV (all diesel)</v>
      </c>
      <c r="K1544" s="44">
        <v>1.30236</v>
      </c>
      <c r="L1544" s="48"/>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c r="BA1544" s="22"/>
      <c r="BB1544" s="22"/>
      <c r="BC1544" s="22"/>
      <c r="BD1544" s="22"/>
      <c r="BE1544" s="22"/>
      <c r="BF1544" s="22"/>
      <c r="BG1544" s="22"/>
      <c r="BH1544" s="22"/>
      <c r="BI1544" s="22"/>
      <c r="BJ1544" s="22"/>
      <c r="BK1544" s="22"/>
      <c r="BL1544" s="22"/>
      <c r="BM1544" s="22"/>
      <c r="BN1544" s="22"/>
      <c r="BO1544" s="22"/>
      <c r="BP1544" s="22"/>
      <c r="BQ1544" s="22"/>
      <c r="BR1544" s="22"/>
      <c r="BS1544" s="22"/>
      <c r="BT1544" s="22"/>
      <c r="BU1544" s="22"/>
      <c r="BV1544" s="22"/>
      <c r="BW1544" s="22"/>
      <c r="BX1544" s="22"/>
      <c r="BY1544" s="22"/>
      <c r="BZ1544" s="22"/>
      <c r="CA1544" s="22"/>
      <c r="CB1544" s="22"/>
      <c r="CC1544" s="22"/>
      <c r="CD1544" s="22"/>
      <c r="CE1544" s="22"/>
      <c r="CF1544" s="22"/>
      <c r="CG1544" s="22"/>
      <c r="CH1544" s="22"/>
      <c r="CI1544" s="22"/>
      <c r="CJ1544" s="22"/>
      <c r="CK1544" s="22"/>
      <c r="CL1544" s="22"/>
      <c r="CM1544" s="22"/>
      <c r="CN1544" s="22"/>
      <c r="CO1544" s="22"/>
    </row>
    <row r="1545" spans="1:93" s="2" customFormat="1" x14ac:dyDescent="0.3">
      <c r="A1545" s="73" t="s">
        <v>240</v>
      </c>
      <c r="B1545" s="73" t="s">
        <v>338</v>
      </c>
      <c r="C1545" s="75" t="s">
        <v>458</v>
      </c>
      <c r="D1545" s="75" t="s">
        <v>418</v>
      </c>
      <c r="E1545" s="73"/>
      <c r="F1545" s="73" t="s">
        <v>302</v>
      </c>
      <c r="G1545" s="73" t="s">
        <v>156</v>
      </c>
      <c r="H1545" s="73" t="s">
        <v>156</v>
      </c>
      <c r="I1545" s="73" t="s">
        <v>468</v>
      </c>
      <c r="J1545" s="73" t="str">
        <f t="shared" si="23"/>
        <v>All rigids miles HGV (all diesel)</v>
      </c>
      <c r="K1545" s="44">
        <v>1.4829999999999999E-2</v>
      </c>
      <c r="L1545" s="48"/>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c r="BA1545" s="22"/>
      <c r="BB1545" s="22"/>
      <c r="BC1545" s="22"/>
      <c r="BD1545" s="22"/>
      <c r="BE1545" s="22"/>
      <c r="BF1545" s="22"/>
      <c r="BG1545" s="22"/>
      <c r="BH1545" s="22"/>
      <c r="BI1545" s="22"/>
      <c r="BJ1545" s="22"/>
      <c r="BK1545" s="22"/>
      <c r="BL1545" s="22"/>
      <c r="BM1545" s="22"/>
      <c r="BN1545" s="22"/>
      <c r="BO1545" s="22"/>
      <c r="BP1545" s="22"/>
      <c r="BQ1545" s="22"/>
      <c r="BR1545" s="22"/>
      <c r="BS1545" s="22"/>
      <c r="BT1545" s="22"/>
      <c r="BU1545" s="22"/>
      <c r="BV1545" s="22"/>
      <c r="BW1545" s="22"/>
      <c r="BX1545" s="22"/>
      <c r="BY1545" s="22"/>
      <c r="BZ1545" s="22"/>
      <c r="CA1545" s="22"/>
      <c r="CB1545" s="22"/>
      <c r="CC1545" s="22"/>
      <c r="CD1545" s="22"/>
      <c r="CE1545" s="22"/>
      <c r="CF1545" s="22"/>
      <c r="CG1545" s="22"/>
      <c r="CH1545" s="22"/>
      <c r="CI1545" s="22"/>
      <c r="CJ1545" s="22"/>
      <c r="CK1545" s="22"/>
      <c r="CL1545" s="22"/>
      <c r="CM1545" s="22"/>
      <c r="CN1545" s="22"/>
      <c r="CO1545" s="22"/>
    </row>
    <row r="1546" spans="1:93" s="2" customFormat="1" x14ac:dyDescent="0.3">
      <c r="A1546" s="73" t="s">
        <v>240</v>
      </c>
      <c r="B1546" s="73" t="s">
        <v>338</v>
      </c>
      <c r="C1546" s="75" t="s">
        <v>458</v>
      </c>
      <c r="D1546" s="75" t="s">
        <v>52</v>
      </c>
      <c r="E1546" s="73"/>
      <c r="F1546" s="73" t="s">
        <v>48</v>
      </c>
      <c r="G1546" s="73" t="s">
        <v>405</v>
      </c>
      <c r="H1546" s="73" t="s">
        <v>405</v>
      </c>
      <c r="I1546" s="73" t="s">
        <v>465</v>
      </c>
      <c r="J1546" s="73" t="str">
        <f t="shared" ref="J1546:J1609" si="24">CONCATENATE(D1546," ",H1546," ",C1546)</f>
        <v>Articulated (&gt;3.5 - 33t) km HGV (all diesel)</v>
      </c>
      <c r="K1546" s="44">
        <v>0.64224000000000003</v>
      </c>
      <c r="L1546" s="48"/>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c r="BA1546" s="22"/>
      <c r="BB1546" s="22"/>
      <c r="BC1546" s="22"/>
      <c r="BD1546" s="22"/>
      <c r="BE1546" s="22"/>
      <c r="BF1546" s="22"/>
      <c r="BG1546" s="22"/>
      <c r="BH1546" s="22"/>
      <c r="BI1546" s="22"/>
      <c r="BJ1546" s="22"/>
      <c r="BK1546" s="22"/>
      <c r="BL1546" s="22"/>
      <c r="BM1546" s="22"/>
      <c r="BN1546" s="22"/>
      <c r="BO1546" s="22"/>
      <c r="BP1546" s="22"/>
      <c r="BQ1546" s="22"/>
      <c r="BR1546" s="22"/>
      <c r="BS1546" s="22"/>
      <c r="BT1546" s="22"/>
      <c r="BU1546" s="22"/>
      <c r="BV1546" s="22"/>
      <c r="BW1546" s="22"/>
      <c r="BX1546" s="22"/>
      <c r="BY1546" s="22"/>
      <c r="BZ1546" s="22"/>
      <c r="CA1546" s="22"/>
      <c r="CB1546" s="22"/>
      <c r="CC1546" s="22"/>
      <c r="CD1546" s="22"/>
      <c r="CE1546" s="22"/>
      <c r="CF1546" s="22"/>
      <c r="CG1546" s="22"/>
      <c r="CH1546" s="22"/>
      <c r="CI1546" s="22"/>
      <c r="CJ1546" s="22"/>
      <c r="CK1546" s="22"/>
      <c r="CL1546" s="22"/>
      <c r="CM1546" s="22"/>
      <c r="CN1546" s="22"/>
      <c r="CO1546" s="22"/>
    </row>
    <row r="1547" spans="1:93" s="2" customFormat="1" x14ac:dyDescent="0.3">
      <c r="A1547" s="73" t="s">
        <v>240</v>
      </c>
      <c r="B1547" s="73" t="s">
        <v>338</v>
      </c>
      <c r="C1547" s="75" t="s">
        <v>458</v>
      </c>
      <c r="D1547" s="75" t="s">
        <v>52</v>
      </c>
      <c r="E1547" s="73"/>
      <c r="F1547" s="73" t="s">
        <v>48</v>
      </c>
      <c r="G1547" s="73" t="s">
        <v>405</v>
      </c>
      <c r="H1547" s="73" t="s">
        <v>405</v>
      </c>
      <c r="I1547" s="73" t="s">
        <v>466</v>
      </c>
      <c r="J1547" s="73" t="str">
        <f t="shared" si="24"/>
        <v>Articulated (&gt;3.5 - 33t) km HGV (all diesel)</v>
      </c>
      <c r="K1547" s="44">
        <v>1.1E-4</v>
      </c>
      <c r="L1547" s="48"/>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c r="BU1547" s="22"/>
      <c r="BV1547" s="22"/>
      <c r="BW1547" s="22"/>
      <c r="BX1547" s="22"/>
      <c r="BY1547" s="22"/>
      <c r="BZ1547" s="22"/>
      <c r="CA1547" s="22"/>
      <c r="CB1547" s="22"/>
      <c r="CC1547" s="22"/>
      <c r="CD1547" s="22"/>
      <c r="CE1547" s="22"/>
      <c r="CF1547" s="22"/>
      <c r="CG1547" s="22"/>
      <c r="CH1547" s="22"/>
      <c r="CI1547" s="22"/>
      <c r="CJ1547" s="22"/>
      <c r="CK1547" s="22"/>
      <c r="CL1547" s="22"/>
      <c r="CM1547" s="22"/>
      <c r="CN1547" s="22"/>
      <c r="CO1547" s="22"/>
    </row>
    <row r="1548" spans="1:93" s="2" customFormat="1" x14ac:dyDescent="0.3">
      <c r="A1548" s="73" t="s">
        <v>240</v>
      </c>
      <c r="B1548" s="73" t="s">
        <v>338</v>
      </c>
      <c r="C1548" s="75" t="s">
        <v>458</v>
      </c>
      <c r="D1548" s="75" t="s">
        <v>52</v>
      </c>
      <c r="E1548" s="73"/>
      <c r="F1548" s="73" t="s">
        <v>48</v>
      </c>
      <c r="G1548" s="73" t="s">
        <v>405</v>
      </c>
      <c r="H1548" s="73" t="s">
        <v>405</v>
      </c>
      <c r="I1548" s="73" t="s">
        <v>467</v>
      </c>
      <c r="J1548" s="73" t="str">
        <f t="shared" si="24"/>
        <v>Articulated (&gt;3.5 - 33t) km HGV (all diesel)</v>
      </c>
      <c r="K1548" s="44">
        <v>0.62895999999999996</v>
      </c>
      <c r="L1548" s="48"/>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c r="CB1548" s="22"/>
      <c r="CC1548" s="22"/>
      <c r="CD1548" s="22"/>
      <c r="CE1548" s="22"/>
      <c r="CF1548" s="22"/>
      <c r="CG1548" s="22"/>
      <c r="CH1548" s="22"/>
      <c r="CI1548" s="22"/>
      <c r="CJ1548" s="22"/>
      <c r="CK1548" s="22"/>
      <c r="CL1548" s="22"/>
      <c r="CM1548" s="22"/>
      <c r="CN1548" s="22"/>
      <c r="CO1548" s="22"/>
    </row>
    <row r="1549" spans="1:93" s="2" customFormat="1" x14ac:dyDescent="0.3">
      <c r="A1549" s="73" t="s">
        <v>240</v>
      </c>
      <c r="B1549" s="73" t="s">
        <v>338</v>
      </c>
      <c r="C1549" s="75" t="s">
        <v>458</v>
      </c>
      <c r="D1549" s="75" t="s">
        <v>52</v>
      </c>
      <c r="E1549" s="73"/>
      <c r="F1549" s="73" t="s">
        <v>48</v>
      </c>
      <c r="G1549" s="73" t="s">
        <v>405</v>
      </c>
      <c r="H1549" s="73" t="s">
        <v>405</v>
      </c>
      <c r="I1549" s="73" t="s">
        <v>468</v>
      </c>
      <c r="J1549" s="73" t="str">
        <f t="shared" si="24"/>
        <v>Articulated (&gt;3.5 - 33t) km HGV (all diesel)</v>
      </c>
      <c r="K1549" s="44">
        <v>1.3169999999999999E-2</v>
      </c>
      <c r="L1549" s="48"/>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c r="BA1549" s="22"/>
      <c r="BB1549" s="22"/>
      <c r="BC1549" s="22"/>
      <c r="BD1549" s="22"/>
      <c r="BE1549" s="22"/>
      <c r="BF1549" s="22"/>
      <c r="BG1549" s="22"/>
      <c r="BH1549" s="22"/>
      <c r="BI1549" s="22"/>
      <c r="BJ1549" s="22"/>
      <c r="BK1549" s="22"/>
      <c r="BL1549" s="22"/>
      <c r="BM1549" s="22"/>
      <c r="BN1549" s="22"/>
      <c r="BO1549" s="22"/>
      <c r="BP1549" s="22"/>
      <c r="BQ1549" s="22"/>
      <c r="BR1549" s="22"/>
      <c r="BS1549" s="22"/>
      <c r="BT1549" s="22"/>
      <c r="BU1549" s="22"/>
      <c r="BV1549" s="22"/>
      <c r="BW1549" s="22"/>
      <c r="BX1549" s="22"/>
      <c r="BY1549" s="22"/>
      <c r="BZ1549" s="22"/>
      <c r="CA1549" s="22"/>
      <c r="CB1549" s="22"/>
      <c r="CC1549" s="22"/>
      <c r="CD1549" s="22"/>
      <c r="CE1549" s="22"/>
      <c r="CF1549" s="22"/>
      <c r="CG1549" s="22"/>
      <c r="CH1549" s="22"/>
      <c r="CI1549" s="22"/>
      <c r="CJ1549" s="22"/>
      <c r="CK1549" s="22"/>
      <c r="CL1549" s="22"/>
      <c r="CM1549" s="22"/>
      <c r="CN1549" s="22"/>
      <c r="CO1549" s="22"/>
    </row>
    <row r="1550" spans="1:93" s="2" customFormat="1" x14ac:dyDescent="0.3">
      <c r="A1550" s="73" t="s">
        <v>240</v>
      </c>
      <c r="B1550" s="73" t="s">
        <v>338</v>
      </c>
      <c r="C1550" s="75" t="s">
        <v>458</v>
      </c>
      <c r="D1550" s="75" t="s">
        <v>52</v>
      </c>
      <c r="E1550" s="73"/>
      <c r="F1550" s="73" t="s">
        <v>48</v>
      </c>
      <c r="G1550" s="73" t="s">
        <v>156</v>
      </c>
      <c r="H1550" s="73" t="s">
        <v>156</v>
      </c>
      <c r="I1550" s="73" t="s">
        <v>465</v>
      </c>
      <c r="J1550" s="73" t="str">
        <f t="shared" si="24"/>
        <v>Articulated (&gt;3.5 - 33t) miles HGV (all diesel)</v>
      </c>
      <c r="K1550" s="44">
        <v>1.03359</v>
      </c>
      <c r="L1550" s="48"/>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c r="BA1550" s="22"/>
      <c r="BB1550" s="22"/>
      <c r="BC1550" s="22"/>
      <c r="BD1550" s="22"/>
      <c r="BE1550" s="22"/>
      <c r="BF1550" s="22"/>
      <c r="BG1550" s="22"/>
      <c r="BH1550" s="22"/>
      <c r="BI1550" s="22"/>
      <c r="BJ1550" s="22"/>
      <c r="BK1550" s="22"/>
      <c r="BL1550" s="22"/>
      <c r="BM1550" s="22"/>
      <c r="BN1550" s="22"/>
      <c r="BO1550" s="22"/>
      <c r="BP1550" s="22"/>
      <c r="BQ1550" s="22"/>
      <c r="BR1550" s="22"/>
      <c r="BS1550" s="22"/>
      <c r="BT1550" s="22"/>
      <c r="BU1550" s="22"/>
      <c r="BV1550" s="22"/>
      <c r="BW1550" s="22"/>
      <c r="BX1550" s="22"/>
      <c r="BY1550" s="22"/>
      <c r="BZ1550" s="22"/>
      <c r="CA1550" s="22"/>
      <c r="CB1550" s="22"/>
      <c r="CC1550" s="22"/>
      <c r="CD1550" s="22"/>
      <c r="CE1550" s="22"/>
      <c r="CF1550" s="22"/>
      <c r="CG1550" s="22"/>
      <c r="CH1550" s="22"/>
      <c r="CI1550" s="22"/>
      <c r="CJ1550" s="22"/>
      <c r="CK1550" s="22"/>
      <c r="CL1550" s="22"/>
      <c r="CM1550" s="22"/>
      <c r="CN1550" s="22"/>
      <c r="CO1550" s="22"/>
    </row>
    <row r="1551" spans="1:93" s="2" customFormat="1" x14ac:dyDescent="0.3">
      <c r="A1551" s="73" t="s">
        <v>240</v>
      </c>
      <c r="B1551" s="73" t="s">
        <v>338</v>
      </c>
      <c r="C1551" s="75" t="s">
        <v>458</v>
      </c>
      <c r="D1551" s="75" t="s">
        <v>52</v>
      </c>
      <c r="E1551" s="73"/>
      <c r="F1551" s="73" t="s">
        <v>48</v>
      </c>
      <c r="G1551" s="73" t="s">
        <v>156</v>
      </c>
      <c r="H1551" s="73" t="s">
        <v>156</v>
      </c>
      <c r="I1551" s="73" t="s">
        <v>466</v>
      </c>
      <c r="J1551" s="73" t="str">
        <f t="shared" si="24"/>
        <v>Articulated (&gt;3.5 - 33t) miles HGV (all diesel)</v>
      </c>
      <c r="K1551" s="44">
        <v>1.8000000000000001E-4</v>
      </c>
      <c r="L1551" s="48"/>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c r="BA1551" s="22"/>
      <c r="BB1551" s="22"/>
      <c r="BC1551" s="22"/>
      <c r="BD1551" s="22"/>
      <c r="BE1551" s="22"/>
      <c r="BF1551" s="22"/>
      <c r="BG1551" s="22"/>
      <c r="BH1551" s="22"/>
      <c r="BI1551" s="22"/>
      <c r="BJ1551" s="22"/>
      <c r="BK1551" s="22"/>
      <c r="BL1551" s="22"/>
      <c r="BM1551" s="22"/>
      <c r="BN1551" s="22"/>
      <c r="BO1551" s="22"/>
      <c r="BP1551" s="22"/>
      <c r="BQ1551" s="22"/>
      <c r="BR1551" s="22"/>
      <c r="BS1551" s="22"/>
      <c r="BT1551" s="22"/>
      <c r="BU1551" s="22"/>
      <c r="BV1551" s="22"/>
      <c r="BW1551" s="22"/>
      <c r="BX1551" s="22"/>
      <c r="BY1551" s="22"/>
      <c r="BZ1551" s="22"/>
      <c r="CA1551" s="22"/>
      <c r="CB1551" s="22"/>
      <c r="CC1551" s="22"/>
      <c r="CD1551" s="22"/>
      <c r="CE1551" s="22"/>
      <c r="CF1551" s="22"/>
      <c r="CG1551" s="22"/>
      <c r="CH1551" s="22"/>
      <c r="CI1551" s="22"/>
      <c r="CJ1551" s="22"/>
      <c r="CK1551" s="22"/>
      <c r="CL1551" s="22"/>
      <c r="CM1551" s="22"/>
      <c r="CN1551" s="22"/>
      <c r="CO1551" s="22"/>
    </row>
    <row r="1552" spans="1:93" s="2" customFormat="1" x14ac:dyDescent="0.3">
      <c r="A1552" s="73" t="s">
        <v>240</v>
      </c>
      <c r="B1552" s="73" t="s">
        <v>338</v>
      </c>
      <c r="C1552" s="75" t="s">
        <v>458</v>
      </c>
      <c r="D1552" s="75" t="s">
        <v>52</v>
      </c>
      <c r="E1552" s="73"/>
      <c r="F1552" s="73" t="s">
        <v>48</v>
      </c>
      <c r="G1552" s="73" t="s">
        <v>156</v>
      </c>
      <c r="H1552" s="73" t="s">
        <v>156</v>
      </c>
      <c r="I1552" s="73" t="s">
        <v>467</v>
      </c>
      <c r="J1552" s="73" t="str">
        <f t="shared" si="24"/>
        <v>Articulated (&gt;3.5 - 33t) miles HGV (all diesel)</v>
      </c>
      <c r="K1552" s="44">
        <v>1.0122100000000001</v>
      </c>
      <c r="L1552" s="48"/>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c r="BA1552" s="22"/>
      <c r="BB1552" s="22"/>
      <c r="BC1552" s="22"/>
      <c r="BD1552" s="22"/>
      <c r="BE1552" s="22"/>
      <c r="BF1552" s="22"/>
      <c r="BG1552" s="22"/>
      <c r="BH1552" s="22"/>
      <c r="BI1552" s="22"/>
      <c r="BJ1552" s="22"/>
      <c r="BK1552" s="22"/>
      <c r="BL1552" s="22"/>
      <c r="BM1552" s="22"/>
      <c r="BN1552" s="22"/>
      <c r="BO1552" s="22"/>
      <c r="BP1552" s="22"/>
      <c r="BQ1552" s="22"/>
      <c r="BR1552" s="22"/>
      <c r="BS1552" s="22"/>
      <c r="BT1552" s="22"/>
      <c r="BU1552" s="22"/>
      <c r="BV1552" s="22"/>
      <c r="BW1552" s="22"/>
      <c r="BX1552" s="22"/>
      <c r="BY1552" s="22"/>
      <c r="BZ1552" s="22"/>
      <c r="CA1552" s="22"/>
      <c r="CB1552" s="22"/>
      <c r="CC1552" s="22"/>
      <c r="CD1552" s="22"/>
      <c r="CE1552" s="22"/>
      <c r="CF1552" s="22"/>
      <c r="CG1552" s="22"/>
      <c r="CH1552" s="22"/>
      <c r="CI1552" s="22"/>
      <c r="CJ1552" s="22"/>
      <c r="CK1552" s="22"/>
      <c r="CL1552" s="22"/>
      <c r="CM1552" s="22"/>
      <c r="CN1552" s="22"/>
      <c r="CO1552" s="22"/>
    </row>
    <row r="1553" spans="1:93" s="2" customFormat="1" x14ac:dyDescent="0.3">
      <c r="A1553" s="73" t="s">
        <v>240</v>
      </c>
      <c r="B1553" s="73" t="s">
        <v>338</v>
      </c>
      <c r="C1553" s="75" t="s">
        <v>458</v>
      </c>
      <c r="D1553" s="75" t="s">
        <v>52</v>
      </c>
      <c r="E1553" s="73"/>
      <c r="F1553" s="73" t="s">
        <v>48</v>
      </c>
      <c r="G1553" s="73" t="s">
        <v>156</v>
      </c>
      <c r="H1553" s="73" t="s">
        <v>156</v>
      </c>
      <c r="I1553" s="73" t="s">
        <v>468</v>
      </c>
      <c r="J1553" s="73" t="str">
        <f t="shared" si="24"/>
        <v>Articulated (&gt;3.5 - 33t) miles HGV (all diesel)</v>
      </c>
      <c r="K1553" s="44">
        <v>2.12E-2</v>
      </c>
      <c r="L1553" s="48"/>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c r="BA1553" s="22"/>
      <c r="BB1553" s="22"/>
      <c r="BC1553" s="22"/>
      <c r="BD1553" s="22"/>
      <c r="BE1553" s="22"/>
      <c r="BF1553" s="22"/>
      <c r="BG1553" s="22"/>
      <c r="BH1553" s="22"/>
      <c r="BI1553" s="22"/>
      <c r="BJ1553" s="22"/>
      <c r="BK1553" s="22"/>
      <c r="BL1553" s="22"/>
      <c r="BM1553" s="22"/>
      <c r="BN1553" s="22"/>
      <c r="BO1553" s="22"/>
      <c r="BP1553" s="22"/>
      <c r="BQ1553" s="22"/>
      <c r="BR1553" s="22"/>
      <c r="BS1553" s="22"/>
      <c r="BT1553" s="22"/>
      <c r="BU1553" s="22"/>
      <c r="BV1553" s="22"/>
      <c r="BW1553" s="22"/>
      <c r="BX1553" s="22"/>
      <c r="BY1553" s="22"/>
      <c r="BZ1553" s="22"/>
      <c r="CA1553" s="22"/>
      <c r="CB1553" s="22"/>
      <c r="CC1553" s="22"/>
      <c r="CD1553" s="22"/>
      <c r="CE1553" s="22"/>
      <c r="CF1553" s="22"/>
      <c r="CG1553" s="22"/>
      <c r="CH1553" s="22"/>
      <c r="CI1553" s="22"/>
      <c r="CJ1553" s="22"/>
      <c r="CK1553" s="22"/>
      <c r="CL1553" s="22"/>
      <c r="CM1553" s="22"/>
      <c r="CN1553" s="22"/>
      <c r="CO1553" s="22"/>
    </row>
    <row r="1554" spans="1:93" s="2" customFormat="1" x14ac:dyDescent="0.3">
      <c r="A1554" s="73" t="s">
        <v>240</v>
      </c>
      <c r="B1554" s="73" t="s">
        <v>338</v>
      </c>
      <c r="C1554" s="75" t="s">
        <v>458</v>
      </c>
      <c r="D1554" s="75" t="s">
        <v>52</v>
      </c>
      <c r="E1554" s="73"/>
      <c r="F1554" s="73" t="s">
        <v>98</v>
      </c>
      <c r="G1554" s="73" t="s">
        <v>405</v>
      </c>
      <c r="H1554" s="73" t="s">
        <v>405</v>
      </c>
      <c r="I1554" s="73" t="s">
        <v>465</v>
      </c>
      <c r="J1554" s="73" t="str">
        <f t="shared" si="24"/>
        <v>Articulated (&gt;3.5 - 33t) km HGV (all diesel)</v>
      </c>
      <c r="K1554" s="44">
        <v>0.79947999999999997</v>
      </c>
      <c r="L1554" s="48"/>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c r="BA1554" s="22"/>
      <c r="BB1554" s="22"/>
      <c r="BC1554" s="22"/>
      <c r="BD1554" s="22"/>
      <c r="BE1554" s="22"/>
      <c r="BF1554" s="22"/>
      <c r="BG1554" s="22"/>
      <c r="BH1554" s="22"/>
      <c r="BI1554" s="22"/>
      <c r="BJ1554" s="22"/>
      <c r="BK1554" s="22"/>
      <c r="BL1554" s="22"/>
      <c r="BM1554" s="22"/>
      <c r="BN1554" s="22"/>
      <c r="BO1554" s="22"/>
      <c r="BP1554" s="22"/>
      <c r="BQ1554" s="22"/>
      <c r="BR1554" s="22"/>
      <c r="BS1554" s="22"/>
      <c r="BT1554" s="22"/>
      <c r="BU1554" s="22"/>
      <c r="BV1554" s="22"/>
      <c r="BW1554" s="22"/>
      <c r="BX1554" s="22"/>
      <c r="BY1554" s="22"/>
      <c r="BZ1554" s="22"/>
      <c r="CA1554" s="22"/>
      <c r="CB1554" s="22"/>
      <c r="CC1554" s="22"/>
      <c r="CD1554" s="22"/>
      <c r="CE1554" s="22"/>
      <c r="CF1554" s="22"/>
      <c r="CG1554" s="22"/>
      <c r="CH1554" s="22"/>
      <c r="CI1554" s="22"/>
      <c r="CJ1554" s="22"/>
      <c r="CK1554" s="22"/>
      <c r="CL1554" s="22"/>
      <c r="CM1554" s="22"/>
      <c r="CN1554" s="22"/>
      <c r="CO1554" s="22"/>
    </row>
    <row r="1555" spans="1:93" s="2" customFormat="1" x14ac:dyDescent="0.3">
      <c r="A1555" s="73" t="s">
        <v>240</v>
      </c>
      <c r="B1555" s="73" t="s">
        <v>338</v>
      </c>
      <c r="C1555" s="75" t="s">
        <v>458</v>
      </c>
      <c r="D1555" s="75" t="s">
        <v>52</v>
      </c>
      <c r="E1555" s="73"/>
      <c r="F1555" s="73" t="s">
        <v>98</v>
      </c>
      <c r="G1555" s="73" t="s">
        <v>405</v>
      </c>
      <c r="H1555" s="73" t="s">
        <v>405</v>
      </c>
      <c r="I1555" s="73" t="s">
        <v>466</v>
      </c>
      <c r="J1555" s="73" t="str">
        <f t="shared" si="24"/>
        <v>Articulated (&gt;3.5 - 33t) km HGV (all diesel)</v>
      </c>
      <c r="K1555" s="44">
        <v>1.1E-4</v>
      </c>
      <c r="L1555" s="48"/>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c r="CA1555" s="22"/>
      <c r="CB1555" s="22"/>
      <c r="CC1555" s="22"/>
      <c r="CD1555" s="22"/>
      <c r="CE1555" s="22"/>
      <c r="CF1555" s="22"/>
      <c r="CG1555" s="22"/>
      <c r="CH1555" s="22"/>
      <c r="CI1555" s="22"/>
      <c r="CJ1555" s="22"/>
      <c r="CK1555" s="22"/>
      <c r="CL1555" s="22"/>
      <c r="CM1555" s="22"/>
      <c r="CN1555" s="22"/>
      <c r="CO1555" s="22"/>
    </row>
    <row r="1556" spans="1:93" s="2" customFormat="1" x14ac:dyDescent="0.3">
      <c r="A1556" s="73" t="s">
        <v>240</v>
      </c>
      <c r="B1556" s="73" t="s">
        <v>338</v>
      </c>
      <c r="C1556" s="75" t="s">
        <v>458</v>
      </c>
      <c r="D1556" s="75" t="s">
        <v>52</v>
      </c>
      <c r="E1556" s="73"/>
      <c r="F1556" s="73" t="s">
        <v>98</v>
      </c>
      <c r="G1556" s="73" t="s">
        <v>405</v>
      </c>
      <c r="H1556" s="73" t="s">
        <v>405</v>
      </c>
      <c r="I1556" s="73" t="s">
        <v>467</v>
      </c>
      <c r="J1556" s="73" t="str">
        <f t="shared" si="24"/>
        <v>Articulated (&gt;3.5 - 33t) km HGV (all diesel)</v>
      </c>
      <c r="K1556" s="44">
        <v>0.78620000000000001</v>
      </c>
      <c r="L1556" s="48"/>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c r="BA1556" s="22"/>
      <c r="BB1556" s="22"/>
      <c r="BC1556" s="22"/>
      <c r="BD1556" s="22"/>
      <c r="BE1556" s="22"/>
      <c r="BF1556" s="22"/>
      <c r="BG1556" s="22"/>
      <c r="BH1556" s="22"/>
      <c r="BI1556" s="22"/>
      <c r="BJ1556" s="22"/>
      <c r="BK1556" s="22"/>
      <c r="BL1556" s="22"/>
      <c r="BM1556" s="22"/>
      <c r="BN1556" s="22"/>
      <c r="BO1556" s="22"/>
      <c r="BP1556" s="22"/>
      <c r="BQ1556" s="22"/>
      <c r="BR1556" s="22"/>
      <c r="BS1556" s="22"/>
      <c r="BT1556" s="22"/>
      <c r="BU1556" s="22"/>
      <c r="BV1556" s="22"/>
      <c r="BW1556" s="22"/>
      <c r="BX1556" s="22"/>
      <c r="BY1556" s="22"/>
      <c r="BZ1556" s="22"/>
      <c r="CA1556" s="22"/>
      <c r="CB1556" s="22"/>
      <c r="CC1556" s="22"/>
      <c r="CD1556" s="22"/>
      <c r="CE1556" s="22"/>
      <c r="CF1556" s="22"/>
      <c r="CG1556" s="22"/>
      <c r="CH1556" s="22"/>
      <c r="CI1556" s="22"/>
      <c r="CJ1556" s="22"/>
      <c r="CK1556" s="22"/>
      <c r="CL1556" s="22"/>
      <c r="CM1556" s="22"/>
      <c r="CN1556" s="22"/>
      <c r="CO1556" s="22"/>
    </row>
    <row r="1557" spans="1:93" s="2" customFormat="1" x14ac:dyDescent="0.3">
      <c r="A1557" s="73" t="s">
        <v>240</v>
      </c>
      <c r="B1557" s="73" t="s">
        <v>338</v>
      </c>
      <c r="C1557" s="75" t="s">
        <v>458</v>
      </c>
      <c r="D1557" s="75" t="s">
        <v>52</v>
      </c>
      <c r="E1557" s="73"/>
      <c r="F1557" s="73" t="s">
        <v>98</v>
      </c>
      <c r="G1557" s="73" t="s">
        <v>405</v>
      </c>
      <c r="H1557" s="73" t="s">
        <v>405</v>
      </c>
      <c r="I1557" s="73" t="s">
        <v>468</v>
      </c>
      <c r="J1557" s="73" t="str">
        <f t="shared" si="24"/>
        <v>Articulated (&gt;3.5 - 33t) km HGV (all diesel)</v>
      </c>
      <c r="K1557" s="44">
        <v>1.3169999999999999E-2</v>
      </c>
      <c r="L1557" s="48"/>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c r="BA1557" s="22"/>
      <c r="BB1557" s="22"/>
      <c r="BC1557" s="22"/>
      <c r="BD1557" s="22"/>
      <c r="BE1557" s="22"/>
      <c r="BF1557" s="22"/>
      <c r="BG1557" s="22"/>
      <c r="BH1557" s="22"/>
      <c r="BI1557" s="22"/>
      <c r="BJ1557" s="22"/>
      <c r="BK1557" s="22"/>
      <c r="BL1557" s="22"/>
      <c r="BM1557" s="22"/>
      <c r="BN1557" s="22"/>
      <c r="BO1557" s="22"/>
      <c r="BP1557" s="22"/>
      <c r="BQ1557" s="22"/>
      <c r="BR1557" s="22"/>
      <c r="BS1557" s="22"/>
      <c r="BT1557" s="22"/>
      <c r="BU1557" s="22"/>
      <c r="BV1557" s="22"/>
      <c r="BW1557" s="22"/>
      <c r="BX1557" s="22"/>
      <c r="BY1557" s="22"/>
      <c r="BZ1557" s="22"/>
      <c r="CA1557" s="22"/>
      <c r="CB1557" s="22"/>
      <c r="CC1557" s="22"/>
      <c r="CD1557" s="22"/>
      <c r="CE1557" s="22"/>
      <c r="CF1557" s="22"/>
      <c r="CG1557" s="22"/>
      <c r="CH1557" s="22"/>
      <c r="CI1557" s="22"/>
      <c r="CJ1557" s="22"/>
      <c r="CK1557" s="22"/>
      <c r="CL1557" s="22"/>
      <c r="CM1557" s="22"/>
      <c r="CN1557" s="22"/>
      <c r="CO1557" s="22"/>
    </row>
    <row r="1558" spans="1:93" s="2" customFormat="1" x14ac:dyDescent="0.3">
      <c r="A1558" s="73" t="s">
        <v>240</v>
      </c>
      <c r="B1558" s="73" t="s">
        <v>338</v>
      </c>
      <c r="C1558" s="75" t="s">
        <v>458</v>
      </c>
      <c r="D1558" s="75" t="s">
        <v>52</v>
      </c>
      <c r="E1558" s="73"/>
      <c r="F1558" s="73" t="s">
        <v>98</v>
      </c>
      <c r="G1558" s="73" t="s">
        <v>156</v>
      </c>
      <c r="H1558" s="73" t="s">
        <v>156</v>
      </c>
      <c r="I1558" s="73" t="s">
        <v>465</v>
      </c>
      <c r="J1558" s="73" t="str">
        <f t="shared" si="24"/>
        <v>Articulated (&gt;3.5 - 33t) miles HGV (all diesel)</v>
      </c>
      <c r="K1558" s="44">
        <v>1.28664</v>
      </c>
      <c r="L1558" s="48"/>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c r="CB1558" s="22"/>
      <c r="CC1558" s="22"/>
      <c r="CD1558" s="22"/>
      <c r="CE1558" s="22"/>
      <c r="CF1558" s="22"/>
      <c r="CG1558" s="22"/>
      <c r="CH1558" s="22"/>
      <c r="CI1558" s="22"/>
      <c r="CJ1558" s="22"/>
      <c r="CK1558" s="22"/>
      <c r="CL1558" s="22"/>
      <c r="CM1558" s="22"/>
      <c r="CN1558" s="22"/>
      <c r="CO1558" s="22"/>
    </row>
    <row r="1559" spans="1:93" s="2" customFormat="1" x14ac:dyDescent="0.3">
      <c r="A1559" s="73" t="s">
        <v>240</v>
      </c>
      <c r="B1559" s="73" t="s">
        <v>338</v>
      </c>
      <c r="C1559" s="75" t="s">
        <v>458</v>
      </c>
      <c r="D1559" s="75" t="s">
        <v>52</v>
      </c>
      <c r="E1559" s="73"/>
      <c r="F1559" s="73" t="s">
        <v>98</v>
      </c>
      <c r="G1559" s="73" t="s">
        <v>156</v>
      </c>
      <c r="H1559" s="73" t="s">
        <v>156</v>
      </c>
      <c r="I1559" s="73" t="s">
        <v>466</v>
      </c>
      <c r="J1559" s="73" t="str">
        <f t="shared" si="24"/>
        <v>Articulated (&gt;3.5 - 33t) miles HGV (all diesel)</v>
      </c>
      <c r="K1559" s="44">
        <v>1.8000000000000001E-4</v>
      </c>
      <c r="L1559" s="48"/>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c r="CC1559" s="22"/>
      <c r="CD1559" s="22"/>
      <c r="CE1559" s="22"/>
      <c r="CF1559" s="22"/>
      <c r="CG1559" s="22"/>
      <c r="CH1559" s="22"/>
      <c r="CI1559" s="22"/>
      <c r="CJ1559" s="22"/>
      <c r="CK1559" s="22"/>
      <c r="CL1559" s="22"/>
      <c r="CM1559" s="22"/>
      <c r="CN1559" s="22"/>
      <c r="CO1559" s="22"/>
    </row>
    <row r="1560" spans="1:93" s="2" customFormat="1" x14ac:dyDescent="0.3">
      <c r="A1560" s="73" t="s">
        <v>240</v>
      </c>
      <c r="B1560" s="73" t="s">
        <v>338</v>
      </c>
      <c r="C1560" s="75" t="s">
        <v>458</v>
      </c>
      <c r="D1560" s="75" t="s">
        <v>52</v>
      </c>
      <c r="E1560" s="73"/>
      <c r="F1560" s="73" t="s">
        <v>98</v>
      </c>
      <c r="G1560" s="73" t="s">
        <v>156</v>
      </c>
      <c r="H1560" s="73" t="s">
        <v>156</v>
      </c>
      <c r="I1560" s="73" t="s">
        <v>467</v>
      </c>
      <c r="J1560" s="73" t="str">
        <f t="shared" si="24"/>
        <v>Articulated (&gt;3.5 - 33t) miles HGV (all diesel)</v>
      </c>
      <c r="K1560" s="44">
        <v>1.2652600000000001</v>
      </c>
      <c r="L1560" s="48"/>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c r="BA1560" s="22"/>
      <c r="BB1560" s="22"/>
      <c r="BC1560" s="22"/>
      <c r="BD1560" s="22"/>
      <c r="BE1560" s="22"/>
      <c r="BF1560" s="22"/>
      <c r="BG1560" s="22"/>
      <c r="BH1560" s="22"/>
      <c r="BI1560" s="22"/>
      <c r="BJ1560" s="22"/>
      <c r="BK1560" s="22"/>
      <c r="BL1560" s="22"/>
      <c r="BM1560" s="22"/>
      <c r="BN1560" s="22"/>
      <c r="BO1560" s="22"/>
      <c r="BP1560" s="22"/>
      <c r="BQ1560" s="22"/>
      <c r="BR1560" s="22"/>
      <c r="BS1560" s="22"/>
      <c r="BT1560" s="22"/>
      <c r="BU1560" s="22"/>
      <c r="BV1560" s="22"/>
      <c r="BW1560" s="22"/>
      <c r="BX1560" s="22"/>
      <c r="BY1560" s="22"/>
      <c r="BZ1560" s="22"/>
      <c r="CA1560" s="22"/>
      <c r="CB1560" s="22"/>
      <c r="CC1560" s="22"/>
      <c r="CD1560" s="22"/>
      <c r="CE1560" s="22"/>
      <c r="CF1560" s="22"/>
      <c r="CG1560" s="22"/>
      <c r="CH1560" s="22"/>
      <c r="CI1560" s="22"/>
      <c r="CJ1560" s="22"/>
      <c r="CK1560" s="22"/>
      <c r="CL1560" s="22"/>
      <c r="CM1560" s="22"/>
      <c r="CN1560" s="22"/>
      <c r="CO1560" s="22"/>
    </row>
    <row r="1561" spans="1:93" s="2" customFormat="1" x14ac:dyDescent="0.3">
      <c r="A1561" s="73" t="s">
        <v>240</v>
      </c>
      <c r="B1561" s="73" t="s">
        <v>338</v>
      </c>
      <c r="C1561" s="75" t="s">
        <v>458</v>
      </c>
      <c r="D1561" s="75" t="s">
        <v>52</v>
      </c>
      <c r="E1561" s="73"/>
      <c r="F1561" s="73" t="s">
        <v>98</v>
      </c>
      <c r="G1561" s="73" t="s">
        <v>156</v>
      </c>
      <c r="H1561" s="73" t="s">
        <v>156</v>
      </c>
      <c r="I1561" s="73" t="s">
        <v>468</v>
      </c>
      <c r="J1561" s="73" t="str">
        <f t="shared" si="24"/>
        <v>Articulated (&gt;3.5 - 33t) miles HGV (all diesel)</v>
      </c>
      <c r="K1561" s="44">
        <v>2.12E-2</v>
      </c>
      <c r="L1561" s="48"/>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c r="CB1561" s="22"/>
      <c r="CC1561" s="22"/>
      <c r="CD1561" s="22"/>
      <c r="CE1561" s="22"/>
      <c r="CF1561" s="22"/>
      <c r="CG1561" s="22"/>
      <c r="CH1561" s="22"/>
      <c r="CI1561" s="22"/>
      <c r="CJ1561" s="22"/>
      <c r="CK1561" s="22"/>
      <c r="CL1561" s="22"/>
      <c r="CM1561" s="22"/>
      <c r="CN1561" s="22"/>
      <c r="CO1561" s="22"/>
    </row>
    <row r="1562" spans="1:93" s="2" customFormat="1" x14ac:dyDescent="0.3">
      <c r="A1562" s="73" t="s">
        <v>240</v>
      </c>
      <c r="B1562" s="73" t="s">
        <v>338</v>
      </c>
      <c r="C1562" s="75" t="s">
        <v>458</v>
      </c>
      <c r="D1562" s="75" t="s">
        <v>52</v>
      </c>
      <c r="E1562" s="73"/>
      <c r="F1562" s="73" t="s">
        <v>2</v>
      </c>
      <c r="G1562" s="73" t="s">
        <v>405</v>
      </c>
      <c r="H1562" s="73" t="s">
        <v>405</v>
      </c>
      <c r="I1562" s="73" t="s">
        <v>465</v>
      </c>
      <c r="J1562" s="73" t="str">
        <f t="shared" si="24"/>
        <v>Articulated (&gt;3.5 - 33t) km HGV (all diesel)</v>
      </c>
      <c r="K1562" s="44">
        <v>0.95672000000000001</v>
      </c>
      <c r="L1562" s="48"/>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c r="CB1562" s="22"/>
      <c r="CC1562" s="22"/>
      <c r="CD1562" s="22"/>
      <c r="CE1562" s="22"/>
      <c r="CF1562" s="22"/>
      <c r="CG1562" s="22"/>
      <c r="CH1562" s="22"/>
      <c r="CI1562" s="22"/>
      <c r="CJ1562" s="22"/>
      <c r="CK1562" s="22"/>
      <c r="CL1562" s="22"/>
      <c r="CM1562" s="22"/>
      <c r="CN1562" s="22"/>
      <c r="CO1562" s="22"/>
    </row>
    <row r="1563" spans="1:93" s="2" customFormat="1" x14ac:dyDescent="0.3">
      <c r="A1563" s="73" t="s">
        <v>240</v>
      </c>
      <c r="B1563" s="73" t="s">
        <v>338</v>
      </c>
      <c r="C1563" s="75" t="s">
        <v>458</v>
      </c>
      <c r="D1563" s="75" t="s">
        <v>52</v>
      </c>
      <c r="E1563" s="73"/>
      <c r="F1563" s="73" t="s">
        <v>2</v>
      </c>
      <c r="G1563" s="73" t="s">
        <v>405</v>
      </c>
      <c r="H1563" s="73" t="s">
        <v>405</v>
      </c>
      <c r="I1563" s="73" t="s">
        <v>466</v>
      </c>
      <c r="J1563" s="73" t="str">
        <f t="shared" si="24"/>
        <v>Articulated (&gt;3.5 - 33t) km HGV (all diesel)</v>
      </c>
      <c r="K1563" s="44">
        <v>1.1E-4</v>
      </c>
      <c r="L1563" s="48"/>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c r="BA1563" s="22"/>
      <c r="BB1563" s="22"/>
      <c r="BC1563" s="22"/>
      <c r="BD1563" s="22"/>
      <c r="BE1563" s="22"/>
      <c r="BF1563" s="22"/>
      <c r="BG1563" s="22"/>
      <c r="BH1563" s="22"/>
      <c r="BI1563" s="22"/>
      <c r="BJ1563" s="22"/>
      <c r="BK1563" s="22"/>
      <c r="BL1563" s="22"/>
      <c r="BM1563" s="22"/>
      <c r="BN1563" s="22"/>
      <c r="BO1563" s="22"/>
      <c r="BP1563" s="22"/>
      <c r="BQ1563" s="22"/>
      <c r="BR1563" s="22"/>
      <c r="BS1563" s="22"/>
      <c r="BT1563" s="22"/>
      <c r="BU1563" s="22"/>
      <c r="BV1563" s="22"/>
      <c r="BW1563" s="22"/>
      <c r="BX1563" s="22"/>
      <c r="BY1563" s="22"/>
      <c r="BZ1563" s="22"/>
      <c r="CA1563" s="22"/>
      <c r="CB1563" s="22"/>
      <c r="CC1563" s="22"/>
      <c r="CD1563" s="22"/>
      <c r="CE1563" s="22"/>
      <c r="CF1563" s="22"/>
      <c r="CG1563" s="22"/>
      <c r="CH1563" s="22"/>
      <c r="CI1563" s="22"/>
      <c r="CJ1563" s="22"/>
      <c r="CK1563" s="22"/>
      <c r="CL1563" s="22"/>
      <c r="CM1563" s="22"/>
      <c r="CN1563" s="22"/>
      <c r="CO1563" s="22"/>
    </row>
    <row r="1564" spans="1:93" s="2" customFormat="1" x14ac:dyDescent="0.3">
      <c r="A1564" s="73" t="s">
        <v>240</v>
      </c>
      <c r="B1564" s="73" t="s">
        <v>338</v>
      </c>
      <c r="C1564" s="75" t="s">
        <v>458</v>
      </c>
      <c r="D1564" s="75" t="s">
        <v>52</v>
      </c>
      <c r="E1564" s="73"/>
      <c r="F1564" s="73" t="s">
        <v>2</v>
      </c>
      <c r="G1564" s="73" t="s">
        <v>405</v>
      </c>
      <c r="H1564" s="73" t="s">
        <v>405</v>
      </c>
      <c r="I1564" s="73" t="s">
        <v>467</v>
      </c>
      <c r="J1564" s="73" t="str">
        <f t="shared" si="24"/>
        <v>Articulated (&gt;3.5 - 33t) km HGV (all diesel)</v>
      </c>
      <c r="K1564" s="44">
        <v>0.94343999999999995</v>
      </c>
      <c r="L1564" s="48"/>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c r="CA1564" s="22"/>
      <c r="CB1564" s="22"/>
      <c r="CC1564" s="22"/>
      <c r="CD1564" s="22"/>
      <c r="CE1564" s="22"/>
      <c r="CF1564" s="22"/>
      <c r="CG1564" s="22"/>
      <c r="CH1564" s="22"/>
      <c r="CI1564" s="22"/>
      <c r="CJ1564" s="22"/>
      <c r="CK1564" s="22"/>
      <c r="CL1564" s="22"/>
      <c r="CM1564" s="22"/>
      <c r="CN1564" s="22"/>
      <c r="CO1564" s="22"/>
    </row>
    <row r="1565" spans="1:93" s="2" customFormat="1" x14ac:dyDescent="0.3">
      <c r="A1565" s="73" t="s">
        <v>240</v>
      </c>
      <c r="B1565" s="73" t="s">
        <v>338</v>
      </c>
      <c r="C1565" s="75" t="s">
        <v>458</v>
      </c>
      <c r="D1565" s="75" t="s">
        <v>52</v>
      </c>
      <c r="E1565" s="73"/>
      <c r="F1565" s="73" t="s">
        <v>2</v>
      </c>
      <c r="G1565" s="73" t="s">
        <v>405</v>
      </c>
      <c r="H1565" s="73" t="s">
        <v>405</v>
      </c>
      <c r="I1565" s="73" t="s">
        <v>468</v>
      </c>
      <c r="J1565" s="73" t="str">
        <f t="shared" si="24"/>
        <v>Articulated (&gt;3.5 - 33t) km HGV (all diesel)</v>
      </c>
      <c r="K1565" s="44">
        <v>1.3169999999999999E-2</v>
      </c>
      <c r="L1565" s="48"/>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c r="BA1565" s="22"/>
      <c r="BB1565" s="22"/>
      <c r="BC1565" s="22"/>
      <c r="BD1565" s="22"/>
      <c r="BE1565" s="22"/>
      <c r="BF1565" s="22"/>
      <c r="BG1565" s="22"/>
      <c r="BH1565" s="22"/>
      <c r="BI1565" s="22"/>
      <c r="BJ1565" s="22"/>
      <c r="BK1565" s="22"/>
      <c r="BL1565" s="22"/>
      <c r="BM1565" s="22"/>
      <c r="BN1565" s="22"/>
      <c r="BO1565" s="22"/>
      <c r="BP1565" s="22"/>
      <c r="BQ1565" s="22"/>
      <c r="BR1565" s="22"/>
      <c r="BS1565" s="22"/>
      <c r="BT1565" s="22"/>
      <c r="BU1565" s="22"/>
      <c r="BV1565" s="22"/>
      <c r="BW1565" s="22"/>
      <c r="BX1565" s="22"/>
      <c r="BY1565" s="22"/>
      <c r="BZ1565" s="22"/>
      <c r="CA1565" s="22"/>
      <c r="CB1565" s="22"/>
      <c r="CC1565" s="22"/>
      <c r="CD1565" s="22"/>
      <c r="CE1565" s="22"/>
      <c r="CF1565" s="22"/>
      <c r="CG1565" s="22"/>
      <c r="CH1565" s="22"/>
      <c r="CI1565" s="22"/>
      <c r="CJ1565" s="22"/>
      <c r="CK1565" s="22"/>
      <c r="CL1565" s="22"/>
      <c r="CM1565" s="22"/>
      <c r="CN1565" s="22"/>
      <c r="CO1565" s="22"/>
    </row>
    <row r="1566" spans="1:93" s="2" customFormat="1" x14ac:dyDescent="0.3">
      <c r="A1566" s="73" t="s">
        <v>240</v>
      </c>
      <c r="B1566" s="73" t="s">
        <v>338</v>
      </c>
      <c r="C1566" s="75" t="s">
        <v>458</v>
      </c>
      <c r="D1566" s="75" t="s">
        <v>52</v>
      </c>
      <c r="E1566" s="73"/>
      <c r="F1566" s="73" t="s">
        <v>2</v>
      </c>
      <c r="G1566" s="73" t="s">
        <v>156</v>
      </c>
      <c r="H1566" s="73" t="s">
        <v>156</v>
      </c>
      <c r="I1566" s="73" t="s">
        <v>465</v>
      </c>
      <c r="J1566" s="73" t="str">
        <f t="shared" si="24"/>
        <v>Articulated (&gt;3.5 - 33t) miles HGV (all diesel)</v>
      </c>
      <c r="K1566" s="44">
        <v>1.5397000000000001</v>
      </c>
      <c r="L1566" s="48"/>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c r="BA1566" s="22"/>
      <c r="BB1566" s="22"/>
      <c r="BC1566" s="22"/>
      <c r="BD1566" s="22"/>
      <c r="BE1566" s="22"/>
      <c r="BF1566" s="22"/>
      <c r="BG1566" s="22"/>
      <c r="BH1566" s="22"/>
      <c r="BI1566" s="22"/>
      <c r="BJ1566" s="22"/>
      <c r="BK1566" s="22"/>
      <c r="BL1566" s="22"/>
      <c r="BM1566" s="22"/>
      <c r="BN1566" s="22"/>
      <c r="BO1566" s="22"/>
      <c r="BP1566" s="22"/>
      <c r="BQ1566" s="22"/>
      <c r="BR1566" s="22"/>
      <c r="BS1566" s="22"/>
      <c r="BT1566" s="22"/>
      <c r="BU1566" s="22"/>
      <c r="BV1566" s="22"/>
      <c r="BW1566" s="22"/>
      <c r="BX1566" s="22"/>
      <c r="BY1566" s="22"/>
      <c r="BZ1566" s="22"/>
      <c r="CA1566" s="22"/>
      <c r="CB1566" s="22"/>
      <c r="CC1566" s="22"/>
      <c r="CD1566" s="22"/>
      <c r="CE1566" s="22"/>
      <c r="CF1566" s="22"/>
      <c r="CG1566" s="22"/>
      <c r="CH1566" s="22"/>
      <c r="CI1566" s="22"/>
      <c r="CJ1566" s="22"/>
      <c r="CK1566" s="22"/>
      <c r="CL1566" s="22"/>
      <c r="CM1566" s="22"/>
      <c r="CN1566" s="22"/>
      <c r="CO1566" s="22"/>
    </row>
    <row r="1567" spans="1:93" s="2" customFormat="1" x14ac:dyDescent="0.3">
      <c r="A1567" s="73" t="s">
        <v>240</v>
      </c>
      <c r="B1567" s="73" t="s">
        <v>338</v>
      </c>
      <c r="C1567" s="75" t="s">
        <v>458</v>
      </c>
      <c r="D1567" s="75" t="s">
        <v>52</v>
      </c>
      <c r="E1567" s="73"/>
      <c r="F1567" s="73" t="s">
        <v>2</v>
      </c>
      <c r="G1567" s="73" t="s">
        <v>156</v>
      </c>
      <c r="H1567" s="73" t="s">
        <v>156</v>
      </c>
      <c r="I1567" s="73" t="s">
        <v>466</v>
      </c>
      <c r="J1567" s="73" t="str">
        <f t="shared" si="24"/>
        <v>Articulated (&gt;3.5 - 33t) miles HGV (all diesel)</v>
      </c>
      <c r="K1567" s="44">
        <v>1.8000000000000001E-4</v>
      </c>
      <c r="L1567" s="48"/>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c r="BU1567" s="22"/>
      <c r="BV1567" s="22"/>
      <c r="BW1567" s="22"/>
      <c r="BX1567" s="22"/>
      <c r="BY1567" s="22"/>
      <c r="BZ1567" s="22"/>
      <c r="CA1567" s="22"/>
      <c r="CB1567" s="22"/>
      <c r="CC1567" s="22"/>
      <c r="CD1567" s="22"/>
      <c r="CE1567" s="22"/>
      <c r="CF1567" s="22"/>
      <c r="CG1567" s="22"/>
      <c r="CH1567" s="22"/>
      <c r="CI1567" s="22"/>
      <c r="CJ1567" s="22"/>
      <c r="CK1567" s="22"/>
      <c r="CL1567" s="22"/>
      <c r="CM1567" s="22"/>
      <c r="CN1567" s="22"/>
      <c r="CO1567" s="22"/>
    </row>
    <row r="1568" spans="1:93" s="2" customFormat="1" x14ac:dyDescent="0.3">
      <c r="A1568" s="73" t="s">
        <v>240</v>
      </c>
      <c r="B1568" s="73" t="s">
        <v>338</v>
      </c>
      <c r="C1568" s="75" t="s">
        <v>458</v>
      </c>
      <c r="D1568" s="75" t="s">
        <v>52</v>
      </c>
      <c r="E1568" s="73"/>
      <c r="F1568" s="73" t="s">
        <v>2</v>
      </c>
      <c r="G1568" s="73" t="s">
        <v>156</v>
      </c>
      <c r="H1568" s="73" t="s">
        <v>156</v>
      </c>
      <c r="I1568" s="73" t="s">
        <v>467</v>
      </c>
      <c r="J1568" s="73" t="str">
        <f t="shared" si="24"/>
        <v>Articulated (&gt;3.5 - 33t) miles HGV (all diesel)</v>
      </c>
      <c r="K1568" s="44">
        <v>1.5183199999999999</v>
      </c>
      <c r="L1568" s="48"/>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c r="BA1568" s="22"/>
      <c r="BB1568" s="22"/>
      <c r="BC1568" s="22"/>
      <c r="BD1568" s="22"/>
      <c r="BE1568" s="22"/>
      <c r="BF1568" s="22"/>
      <c r="BG1568" s="22"/>
      <c r="BH1568" s="22"/>
      <c r="BI1568" s="22"/>
      <c r="BJ1568" s="22"/>
      <c r="BK1568" s="22"/>
      <c r="BL1568" s="22"/>
      <c r="BM1568" s="22"/>
      <c r="BN1568" s="22"/>
      <c r="BO1568" s="22"/>
      <c r="BP1568" s="22"/>
      <c r="BQ1568" s="22"/>
      <c r="BR1568" s="22"/>
      <c r="BS1568" s="22"/>
      <c r="BT1568" s="22"/>
      <c r="BU1568" s="22"/>
      <c r="BV1568" s="22"/>
      <c r="BW1568" s="22"/>
      <c r="BX1568" s="22"/>
      <c r="BY1568" s="22"/>
      <c r="BZ1568" s="22"/>
      <c r="CA1568" s="22"/>
      <c r="CB1568" s="22"/>
      <c r="CC1568" s="22"/>
      <c r="CD1568" s="22"/>
      <c r="CE1568" s="22"/>
      <c r="CF1568" s="22"/>
      <c r="CG1568" s="22"/>
      <c r="CH1568" s="22"/>
      <c r="CI1568" s="22"/>
      <c r="CJ1568" s="22"/>
      <c r="CK1568" s="22"/>
      <c r="CL1568" s="22"/>
      <c r="CM1568" s="22"/>
      <c r="CN1568" s="22"/>
      <c r="CO1568" s="22"/>
    </row>
    <row r="1569" spans="1:93" s="2" customFormat="1" x14ac:dyDescent="0.3">
      <c r="A1569" s="73" t="s">
        <v>240</v>
      </c>
      <c r="B1569" s="73" t="s">
        <v>338</v>
      </c>
      <c r="C1569" s="75" t="s">
        <v>458</v>
      </c>
      <c r="D1569" s="75" t="s">
        <v>52</v>
      </c>
      <c r="E1569" s="73"/>
      <c r="F1569" s="73" t="s">
        <v>2</v>
      </c>
      <c r="G1569" s="73" t="s">
        <v>156</v>
      </c>
      <c r="H1569" s="73" t="s">
        <v>156</v>
      </c>
      <c r="I1569" s="73" t="s">
        <v>468</v>
      </c>
      <c r="J1569" s="73" t="str">
        <f t="shared" si="24"/>
        <v>Articulated (&gt;3.5 - 33t) miles HGV (all diesel)</v>
      </c>
      <c r="K1569" s="44">
        <v>2.12E-2</v>
      </c>
      <c r="L1569" s="48"/>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c r="BA1569" s="22"/>
      <c r="BB1569" s="22"/>
      <c r="BC1569" s="22"/>
      <c r="BD1569" s="22"/>
      <c r="BE1569" s="22"/>
      <c r="BF1569" s="22"/>
      <c r="BG1569" s="22"/>
      <c r="BH1569" s="22"/>
      <c r="BI1569" s="22"/>
      <c r="BJ1569" s="22"/>
      <c r="BK1569" s="22"/>
      <c r="BL1569" s="22"/>
      <c r="BM1569" s="22"/>
      <c r="BN1569" s="22"/>
      <c r="BO1569" s="22"/>
      <c r="BP1569" s="22"/>
      <c r="BQ1569" s="22"/>
      <c r="BR1569" s="22"/>
      <c r="BS1569" s="22"/>
      <c r="BT1569" s="22"/>
      <c r="BU1569" s="22"/>
      <c r="BV1569" s="22"/>
      <c r="BW1569" s="22"/>
      <c r="BX1569" s="22"/>
      <c r="BY1569" s="22"/>
      <c r="BZ1569" s="22"/>
      <c r="CA1569" s="22"/>
      <c r="CB1569" s="22"/>
      <c r="CC1569" s="22"/>
      <c r="CD1569" s="22"/>
      <c r="CE1569" s="22"/>
      <c r="CF1569" s="22"/>
      <c r="CG1569" s="22"/>
      <c r="CH1569" s="22"/>
      <c r="CI1569" s="22"/>
      <c r="CJ1569" s="22"/>
      <c r="CK1569" s="22"/>
      <c r="CL1569" s="22"/>
      <c r="CM1569" s="22"/>
      <c r="CN1569" s="22"/>
      <c r="CO1569" s="22"/>
    </row>
    <row r="1570" spans="1:93" s="2" customFormat="1" x14ac:dyDescent="0.3">
      <c r="A1570" s="73" t="s">
        <v>240</v>
      </c>
      <c r="B1570" s="73" t="s">
        <v>338</v>
      </c>
      <c r="C1570" s="75" t="s">
        <v>458</v>
      </c>
      <c r="D1570" s="75" t="s">
        <v>52</v>
      </c>
      <c r="E1570" s="73"/>
      <c r="F1570" s="73" t="s">
        <v>302</v>
      </c>
      <c r="G1570" s="73" t="s">
        <v>405</v>
      </c>
      <c r="H1570" s="73" t="s">
        <v>405</v>
      </c>
      <c r="I1570" s="73" t="s">
        <v>465</v>
      </c>
      <c r="J1570" s="73" t="str">
        <f t="shared" si="24"/>
        <v>Articulated (&gt;3.5 - 33t) km HGV (all diesel)</v>
      </c>
      <c r="K1570" s="44">
        <v>0.78690000000000004</v>
      </c>
      <c r="L1570" s="48"/>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c r="BA1570" s="22"/>
      <c r="BB1570" s="22"/>
      <c r="BC1570" s="22"/>
      <c r="BD1570" s="22"/>
      <c r="BE1570" s="22"/>
      <c r="BF1570" s="22"/>
      <c r="BG1570" s="22"/>
      <c r="BH1570" s="22"/>
      <c r="BI1570" s="22"/>
      <c r="BJ1570" s="22"/>
      <c r="BK1570" s="22"/>
      <c r="BL1570" s="22"/>
      <c r="BM1570" s="22"/>
      <c r="BN1570" s="22"/>
      <c r="BO1570" s="22"/>
      <c r="BP1570" s="22"/>
      <c r="BQ1570" s="22"/>
      <c r="BR1570" s="22"/>
      <c r="BS1570" s="22"/>
      <c r="BT1570" s="22"/>
      <c r="BU1570" s="22"/>
      <c r="BV1570" s="22"/>
      <c r="BW1570" s="22"/>
      <c r="BX1570" s="22"/>
      <c r="BY1570" s="22"/>
      <c r="BZ1570" s="22"/>
      <c r="CA1570" s="22"/>
      <c r="CB1570" s="22"/>
      <c r="CC1570" s="22"/>
      <c r="CD1570" s="22"/>
      <c r="CE1570" s="22"/>
      <c r="CF1570" s="22"/>
      <c r="CG1570" s="22"/>
      <c r="CH1570" s="22"/>
      <c r="CI1570" s="22"/>
      <c r="CJ1570" s="22"/>
      <c r="CK1570" s="22"/>
      <c r="CL1570" s="22"/>
      <c r="CM1570" s="22"/>
      <c r="CN1570" s="22"/>
      <c r="CO1570" s="22"/>
    </row>
    <row r="1571" spans="1:93" s="2" customFormat="1" x14ac:dyDescent="0.3">
      <c r="A1571" s="73" t="s">
        <v>240</v>
      </c>
      <c r="B1571" s="73" t="s">
        <v>338</v>
      </c>
      <c r="C1571" s="75" t="s">
        <v>458</v>
      </c>
      <c r="D1571" s="75" t="s">
        <v>52</v>
      </c>
      <c r="E1571" s="73"/>
      <c r="F1571" s="73" t="s">
        <v>302</v>
      </c>
      <c r="G1571" s="73" t="s">
        <v>405</v>
      </c>
      <c r="H1571" s="73" t="s">
        <v>405</v>
      </c>
      <c r="I1571" s="73" t="s">
        <v>466</v>
      </c>
      <c r="J1571" s="73" t="str">
        <f t="shared" si="24"/>
        <v>Articulated (&gt;3.5 - 33t) km HGV (all diesel)</v>
      </c>
      <c r="K1571" s="44">
        <v>1.1E-4</v>
      </c>
      <c r="L1571" s="48"/>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c r="CA1571" s="22"/>
      <c r="CB1571" s="22"/>
      <c r="CC1571" s="22"/>
      <c r="CD1571" s="22"/>
      <c r="CE1571" s="22"/>
      <c r="CF1571" s="22"/>
      <c r="CG1571" s="22"/>
      <c r="CH1571" s="22"/>
      <c r="CI1571" s="22"/>
      <c r="CJ1571" s="22"/>
      <c r="CK1571" s="22"/>
      <c r="CL1571" s="22"/>
      <c r="CM1571" s="22"/>
      <c r="CN1571" s="22"/>
      <c r="CO1571" s="22"/>
    </row>
    <row r="1572" spans="1:93" s="2" customFormat="1" x14ac:dyDescent="0.3">
      <c r="A1572" s="73" t="s">
        <v>240</v>
      </c>
      <c r="B1572" s="73" t="s">
        <v>338</v>
      </c>
      <c r="C1572" s="75" t="s">
        <v>458</v>
      </c>
      <c r="D1572" s="75" t="s">
        <v>52</v>
      </c>
      <c r="E1572" s="73"/>
      <c r="F1572" s="73" t="s">
        <v>302</v>
      </c>
      <c r="G1572" s="73" t="s">
        <v>405</v>
      </c>
      <c r="H1572" s="73" t="s">
        <v>405</v>
      </c>
      <c r="I1572" s="73" t="s">
        <v>467</v>
      </c>
      <c r="J1572" s="73" t="str">
        <f t="shared" si="24"/>
        <v>Articulated (&gt;3.5 - 33t) km HGV (all diesel)</v>
      </c>
      <c r="K1572" s="44">
        <v>0.77361999999999997</v>
      </c>
      <c r="L1572" s="48"/>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c r="BA1572" s="22"/>
      <c r="BB1572" s="22"/>
      <c r="BC1572" s="22"/>
      <c r="BD1572" s="22"/>
      <c r="BE1572" s="22"/>
      <c r="BF1572" s="22"/>
      <c r="BG1572" s="22"/>
      <c r="BH1572" s="22"/>
      <c r="BI1572" s="22"/>
      <c r="BJ1572" s="22"/>
      <c r="BK1572" s="22"/>
      <c r="BL1572" s="22"/>
      <c r="BM1572" s="22"/>
      <c r="BN1572" s="22"/>
      <c r="BO1572" s="22"/>
      <c r="BP1572" s="22"/>
      <c r="BQ1572" s="22"/>
      <c r="BR1572" s="22"/>
      <c r="BS1572" s="22"/>
      <c r="BT1572" s="22"/>
      <c r="BU1572" s="22"/>
      <c r="BV1572" s="22"/>
      <c r="BW1572" s="22"/>
      <c r="BX1572" s="22"/>
      <c r="BY1572" s="22"/>
      <c r="BZ1572" s="22"/>
      <c r="CA1572" s="22"/>
      <c r="CB1572" s="22"/>
      <c r="CC1572" s="22"/>
      <c r="CD1572" s="22"/>
      <c r="CE1572" s="22"/>
      <c r="CF1572" s="22"/>
      <c r="CG1572" s="22"/>
      <c r="CH1572" s="22"/>
      <c r="CI1572" s="22"/>
      <c r="CJ1572" s="22"/>
      <c r="CK1572" s="22"/>
      <c r="CL1572" s="22"/>
      <c r="CM1572" s="22"/>
      <c r="CN1572" s="22"/>
      <c r="CO1572" s="22"/>
    </row>
    <row r="1573" spans="1:93" s="2" customFormat="1" x14ac:dyDescent="0.3">
      <c r="A1573" s="73" t="s">
        <v>240</v>
      </c>
      <c r="B1573" s="73" t="s">
        <v>338</v>
      </c>
      <c r="C1573" s="75" t="s">
        <v>458</v>
      </c>
      <c r="D1573" s="75" t="s">
        <v>52</v>
      </c>
      <c r="E1573" s="73"/>
      <c r="F1573" s="73" t="s">
        <v>302</v>
      </c>
      <c r="G1573" s="73" t="s">
        <v>405</v>
      </c>
      <c r="H1573" s="73" t="s">
        <v>405</v>
      </c>
      <c r="I1573" s="73" t="s">
        <v>468</v>
      </c>
      <c r="J1573" s="73" t="str">
        <f t="shared" si="24"/>
        <v>Articulated (&gt;3.5 - 33t) km HGV (all diesel)</v>
      </c>
      <c r="K1573" s="44">
        <v>1.3169999999999999E-2</v>
      </c>
      <c r="L1573" s="48"/>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c r="BU1573" s="22"/>
      <c r="BV1573" s="22"/>
      <c r="BW1573" s="22"/>
      <c r="BX1573" s="22"/>
      <c r="BY1573" s="22"/>
      <c r="BZ1573" s="22"/>
      <c r="CA1573" s="22"/>
      <c r="CB1573" s="22"/>
      <c r="CC1573" s="22"/>
      <c r="CD1573" s="22"/>
      <c r="CE1573" s="22"/>
      <c r="CF1573" s="22"/>
      <c r="CG1573" s="22"/>
      <c r="CH1573" s="22"/>
      <c r="CI1573" s="22"/>
      <c r="CJ1573" s="22"/>
      <c r="CK1573" s="22"/>
      <c r="CL1573" s="22"/>
      <c r="CM1573" s="22"/>
      <c r="CN1573" s="22"/>
      <c r="CO1573" s="22"/>
    </row>
    <row r="1574" spans="1:93" s="2" customFormat="1" x14ac:dyDescent="0.3">
      <c r="A1574" s="73" t="s">
        <v>240</v>
      </c>
      <c r="B1574" s="73" t="s">
        <v>338</v>
      </c>
      <c r="C1574" s="75" t="s">
        <v>458</v>
      </c>
      <c r="D1574" s="75" t="s">
        <v>52</v>
      </c>
      <c r="E1574" s="73"/>
      <c r="F1574" s="73" t="s">
        <v>302</v>
      </c>
      <c r="G1574" s="73" t="s">
        <v>156</v>
      </c>
      <c r="H1574" s="73" t="s">
        <v>156</v>
      </c>
      <c r="I1574" s="73" t="s">
        <v>465</v>
      </c>
      <c r="J1574" s="73" t="str">
        <f t="shared" si="24"/>
        <v>Articulated (&gt;3.5 - 33t) miles HGV (all diesel)</v>
      </c>
      <c r="K1574" s="44">
        <v>1.2664</v>
      </c>
      <c r="L1574" s="48"/>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c r="CB1574" s="22"/>
      <c r="CC1574" s="22"/>
      <c r="CD1574" s="22"/>
      <c r="CE1574" s="22"/>
      <c r="CF1574" s="22"/>
      <c r="CG1574" s="22"/>
      <c r="CH1574" s="22"/>
      <c r="CI1574" s="22"/>
      <c r="CJ1574" s="22"/>
      <c r="CK1574" s="22"/>
      <c r="CL1574" s="22"/>
      <c r="CM1574" s="22"/>
      <c r="CN1574" s="22"/>
      <c r="CO1574" s="22"/>
    </row>
    <row r="1575" spans="1:93" s="2" customFormat="1" x14ac:dyDescent="0.3">
      <c r="A1575" s="73" t="s">
        <v>240</v>
      </c>
      <c r="B1575" s="73" t="s">
        <v>338</v>
      </c>
      <c r="C1575" s="75" t="s">
        <v>458</v>
      </c>
      <c r="D1575" s="75" t="s">
        <v>52</v>
      </c>
      <c r="E1575" s="73"/>
      <c r="F1575" s="73" t="s">
        <v>302</v>
      </c>
      <c r="G1575" s="73" t="s">
        <v>156</v>
      </c>
      <c r="H1575" s="73" t="s">
        <v>156</v>
      </c>
      <c r="I1575" s="73" t="s">
        <v>466</v>
      </c>
      <c r="J1575" s="73" t="str">
        <f t="shared" si="24"/>
        <v>Articulated (&gt;3.5 - 33t) miles HGV (all diesel)</v>
      </c>
      <c r="K1575" s="44">
        <v>1.8000000000000001E-4</v>
      </c>
      <c r="L1575" s="48"/>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c r="BA1575" s="22"/>
      <c r="BB1575" s="22"/>
      <c r="BC1575" s="22"/>
      <c r="BD1575" s="22"/>
      <c r="BE1575" s="22"/>
      <c r="BF1575" s="22"/>
      <c r="BG1575" s="22"/>
      <c r="BH1575" s="22"/>
      <c r="BI1575" s="22"/>
      <c r="BJ1575" s="22"/>
      <c r="BK1575" s="22"/>
      <c r="BL1575" s="22"/>
      <c r="BM1575" s="22"/>
      <c r="BN1575" s="22"/>
      <c r="BO1575" s="22"/>
      <c r="BP1575" s="22"/>
      <c r="BQ1575" s="22"/>
      <c r="BR1575" s="22"/>
      <c r="BS1575" s="22"/>
      <c r="BT1575" s="22"/>
      <c r="BU1575" s="22"/>
      <c r="BV1575" s="22"/>
      <c r="BW1575" s="22"/>
      <c r="BX1575" s="22"/>
      <c r="BY1575" s="22"/>
      <c r="BZ1575" s="22"/>
      <c r="CA1575" s="22"/>
      <c r="CB1575" s="22"/>
      <c r="CC1575" s="22"/>
      <c r="CD1575" s="22"/>
      <c r="CE1575" s="22"/>
      <c r="CF1575" s="22"/>
      <c r="CG1575" s="22"/>
      <c r="CH1575" s="22"/>
      <c r="CI1575" s="22"/>
      <c r="CJ1575" s="22"/>
      <c r="CK1575" s="22"/>
      <c r="CL1575" s="22"/>
      <c r="CM1575" s="22"/>
      <c r="CN1575" s="22"/>
      <c r="CO1575" s="22"/>
    </row>
    <row r="1576" spans="1:93" s="2" customFormat="1" x14ac:dyDescent="0.3">
      <c r="A1576" s="73" t="s">
        <v>240</v>
      </c>
      <c r="B1576" s="73" t="s">
        <v>338</v>
      </c>
      <c r="C1576" s="75" t="s">
        <v>458</v>
      </c>
      <c r="D1576" s="75" t="s">
        <v>52</v>
      </c>
      <c r="E1576" s="73"/>
      <c r="F1576" s="73" t="s">
        <v>302</v>
      </c>
      <c r="G1576" s="73" t="s">
        <v>156</v>
      </c>
      <c r="H1576" s="73" t="s">
        <v>156</v>
      </c>
      <c r="I1576" s="73" t="s">
        <v>467</v>
      </c>
      <c r="J1576" s="73" t="str">
        <f t="shared" si="24"/>
        <v>Articulated (&gt;3.5 - 33t) miles HGV (all diesel)</v>
      </c>
      <c r="K1576" s="44">
        <v>1.24502</v>
      </c>
      <c r="L1576" s="48"/>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c r="BA1576" s="22"/>
      <c r="BB1576" s="22"/>
      <c r="BC1576" s="22"/>
      <c r="BD1576" s="22"/>
      <c r="BE1576" s="22"/>
      <c r="BF1576" s="22"/>
      <c r="BG1576" s="22"/>
      <c r="BH1576" s="22"/>
      <c r="BI1576" s="22"/>
      <c r="BJ1576" s="22"/>
      <c r="BK1576" s="22"/>
      <c r="BL1576" s="22"/>
      <c r="BM1576" s="22"/>
      <c r="BN1576" s="22"/>
      <c r="BO1576" s="22"/>
      <c r="BP1576" s="22"/>
      <c r="BQ1576" s="22"/>
      <c r="BR1576" s="22"/>
      <c r="BS1576" s="22"/>
      <c r="BT1576" s="22"/>
      <c r="BU1576" s="22"/>
      <c r="BV1576" s="22"/>
      <c r="BW1576" s="22"/>
      <c r="BX1576" s="22"/>
      <c r="BY1576" s="22"/>
      <c r="BZ1576" s="22"/>
      <c r="CA1576" s="22"/>
      <c r="CB1576" s="22"/>
      <c r="CC1576" s="22"/>
      <c r="CD1576" s="22"/>
      <c r="CE1576" s="22"/>
      <c r="CF1576" s="22"/>
      <c r="CG1576" s="22"/>
      <c r="CH1576" s="22"/>
      <c r="CI1576" s="22"/>
      <c r="CJ1576" s="22"/>
      <c r="CK1576" s="22"/>
      <c r="CL1576" s="22"/>
      <c r="CM1576" s="22"/>
      <c r="CN1576" s="22"/>
      <c r="CO1576" s="22"/>
    </row>
    <row r="1577" spans="1:93" s="2" customFormat="1" x14ac:dyDescent="0.3">
      <c r="A1577" s="73" t="s">
        <v>240</v>
      </c>
      <c r="B1577" s="73" t="s">
        <v>338</v>
      </c>
      <c r="C1577" s="75" t="s">
        <v>458</v>
      </c>
      <c r="D1577" s="75" t="s">
        <v>52</v>
      </c>
      <c r="E1577" s="73"/>
      <c r="F1577" s="73" t="s">
        <v>302</v>
      </c>
      <c r="G1577" s="73" t="s">
        <v>156</v>
      </c>
      <c r="H1577" s="73" t="s">
        <v>156</v>
      </c>
      <c r="I1577" s="73" t="s">
        <v>468</v>
      </c>
      <c r="J1577" s="73" t="str">
        <f t="shared" si="24"/>
        <v>Articulated (&gt;3.5 - 33t) miles HGV (all diesel)</v>
      </c>
      <c r="K1577" s="44">
        <v>2.12E-2</v>
      </c>
      <c r="L1577" s="48"/>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c r="BA1577" s="22"/>
      <c r="BB1577" s="22"/>
      <c r="BC1577" s="22"/>
      <c r="BD1577" s="22"/>
      <c r="BE1577" s="22"/>
      <c r="BF1577" s="22"/>
      <c r="BG1577" s="22"/>
      <c r="BH1577" s="22"/>
      <c r="BI1577" s="22"/>
      <c r="BJ1577" s="22"/>
      <c r="BK1577" s="22"/>
      <c r="BL1577" s="22"/>
      <c r="BM1577" s="22"/>
      <c r="BN1577" s="22"/>
      <c r="BO1577" s="22"/>
      <c r="BP1577" s="22"/>
      <c r="BQ1577" s="22"/>
      <c r="BR1577" s="22"/>
      <c r="BS1577" s="22"/>
      <c r="BT1577" s="22"/>
      <c r="BU1577" s="22"/>
      <c r="BV1577" s="22"/>
      <c r="BW1577" s="22"/>
      <c r="BX1577" s="22"/>
      <c r="BY1577" s="22"/>
      <c r="BZ1577" s="22"/>
      <c r="CA1577" s="22"/>
      <c r="CB1577" s="22"/>
      <c r="CC1577" s="22"/>
      <c r="CD1577" s="22"/>
      <c r="CE1577" s="22"/>
      <c r="CF1577" s="22"/>
      <c r="CG1577" s="22"/>
      <c r="CH1577" s="22"/>
      <c r="CI1577" s="22"/>
      <c r="CJ1577" s="22"/>
      <c r="CK1577" s="22"/>
      <c r="CL1577" s="22"/>
      <c r="CM1577" s="22"/>
      <c r="CN1577" s="22"/>
      <c r="CO1577" s="22"/>
    </row>
    <row r="1578" spans="1:93" s="2" customFormat="1" x14ac:dyDescent="0.3">
      <c r="A1578" s="73" t="s">
        <v>240</v>
      </c>
      <c r="B1578" s="73" t="s">
        <v>338</v>
      </c>
      <c r="C1578" s="75" t="s">
        <v>458</v>
      </c>
      <c r="D1578" s="75" t="s">
        <v>379</v>
      </c>
      <c r="E1578" s="73"/>
      <c r="F1578" s="73" t="s">
        <v>48</v>
      </c>
      <c r="G1578" s="73" t="s">
        <v>405</v>
      </c>
      <c r="H1578" s="73" t="s">
        <v>405</v>
      </c>
      <c r="I1578" s="73" t="s">
        <v>465</v>
      </c>
      <c r="J1578" s="73" t="str">
        <f t="shared" si="24"/>
        <v>Articulated (&gt;33t) km HGV (all diesel)</v>
      </c>
      <c r="K1578" s="44">
        <v>0.66449000000000003</v>
      </c>
      <c r="L1578" s="48"/>
      <c r="M1578" s="22"/>
      <c r="N1578" s="22"/>
      <c r="O1578" s="22"/>
      <c r="P1578" s="22"/>
      <c r="Q1578" s="22"/>
      <c r="R1578" s="22"/>
      <c r="S1578" s="22"/>
      <c r="T1578" s="2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c r="BA1578" s="22"/>
      <c r="BB1578" s="22"/>
      <c r="BC1578" s="22"/>
      <c r="BD1578" s="22"/>
      <c r="BE1578" s="22"/>
      <c r="BF1578" s="22"/>
      <c r="BG1578" s="22"/>
      <c r="BH1578" s="22"/>
      <c r="BI1578" s="22"/>
      <c r="BJ1578" s="22"/>
      <c r="BK1578" s="22"/>
      <c r="BL1578" s="22"/>
      <c r="BM1578" s="22"/>
      <c r="BN1578" s="22"/>
      <c r="BO1578" s="22"/>
      <c r="BP1578" s="22"/>
      <c r="BQ1578" s="22"/>
      <c r="BR1578" s="22"/>
      <c r="BS1578" s="22"/>
      <c r="BT1578" s="22"/>
      <c r="BU1578" s="22"/>
      <c r="BV1578" s="22"/>
      <c r="BW1578" s="22"/>
      <c r="BX1578" s="22"/>
      <c r="BY1578" s="22"/>
      <c r="BZ1578" s="22"/>
      <c r="CA1578" s="22"/>
      <c r="CB1578" s="22"/>
      <c r="CC1578" s="22"/>
      <c r="CD1578" s="22"/>
      <c r="CE1578" s="22"/>
      <c r="CF1578" s="22"/>
      <c r="CG1578" s="22"/>
      <c r="CH1578" s="22"/>
      <c r="CI1578" s="22"/>
      <c r="CJ1578" s="22"/>
      <c r="CK1578" s="22"/>
      <c r="CL1578" s="22"/>
      <c r="CM1578" s="22"/>
      <c r="CN1578" s="22"/>
      <c r="CO1578" s="22"/>
    </row>
    <row r="1579" spans="1:93" s="2" customFormat="1" x14ac:dyDescent="0.3">
      <c r="A1579" s="73" t="s">
        <v>240</v>
      </c>
      <c r="B1579" s="73" t="s">
        <v>338</v>
      </c>
      <c r="C1579" s="75" t="s">
        <v>458</v>
      </c>
      <c r="D1579" s="75" t="s">
        <v>379</v>
      </c>
      <c r="E1579" s="73"/>
      <c r="F1579" s="73" t="s">
        <v>48</v>
      </c>
      <c r="G1579" s="73" t="s">
        <v>405</v>
      </c>
      <c r="H1579" s="73" t="s">
        <v>405</v>
      </c>
      <c r="I1579" s="73" t="s">
        <v>466</v>
      </c>
      <c r="J1579" s="73" t="str">
        <f t="shared" si="24"/>
        <v>Articulated (&gt;33t) km HGV (all diesel)</v>
      </c>
      <c r="K1579" s="44">
        <v>1.2999999999999999E-4</v>
      </c>
      <c r="L1579" s="48"/>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c r="BA1579" s="22"/>
      <c r="BB1579" s="22"/>
      <c r="BC1579" s="22"/>
      <c r="BD1579" s="22"/>
      <c r="BE1579" s="22"/>
      <c r="BF1579" s="22"/>
      <c r="BG1579" s="22"/>
      <c r="BH1579" s="22"/>
      <c r="BI1579" s="22"/>
      <c r="BJ1579" s="22"/>
      <c r="BK1579" s="22"/>
      <c r="BL1579" s="22"/>
      <c r="BM1579" s="22"/>
      <c r="BN1579" s="22"/>
      <c r="BO1579" s="22"/>
      <c r="BP1579" s="22"/>
      <c r="BQ1579" s="22"/>
      <c r="BR1579" s="22"/>
      <c r="BS1579" s="22"/>
      <c r="BT1579" s="22"/>
      <c r="BU1579" s="22"/>
      <c r="BV1579" s="22"/>
      <c r="BW1579" s="22"/>
      <c r="BX1579" s="22"/>
      <c r="BY1579" s="22"/>
      <c r="BZ1579" s="22"/>
      <c r="CA1579" s="22"/>
      <c r="CB1579" s="22"/>
      <c r="CC1579" s="22"/>
      <c r="CD1579" s="22"/>
      <c r="CE1579" s="22"/>
      <c r="CF1579" s="22"/>
      <c r="CG1579" s="22"/>
      <c r="CH1579" s="22"/>
      <c r="CI1579" s="22"/>
      <c r="CJ1579" s="22"/>
      <c r="CK1579" s="22"/>
      <c r="CL1579" s="22"/>
      <c r="CM1579" s="22"/>
      <c r="CN1579" s="22"/>
      <c r="CO1579" s="22"/>
    </row>
    <row r="1580" spans="1:93" s="2" customFormat="1" x14ac:dyDescent="0.3">
      <c r="A1580" s="73" t="s">
        <v>240</v>
      </c>
      <c r="B1580" s="73" t="s">
        <v>338</v>
      </c>
      <c r="C1580" s="75" t="s">
        <v>458</v>
      </c>
      <c r="D1580" s="75" t="s">
        <v>379</v>
      </c>
      <c r="E1580" s="73"/>
      <c r="F1580" s="73" t="s">
        <v>48</v>
      </c>
      <c r="G1580" s="73" t="s">
        <v>405</v>
      </c>
      <c r="H1580" s="73" t="s">
        <v>405</v>
      </c>
      <c r="I1580" s="73" t="s">
        <v>467</v>
      </c>
      <c r="J1580" s="73" t="str">
        <f t="shared" si="24"/>
        <v>Articulated (&gt;33t) km HGV (all diesel)</v>
      </c>
      <c r="K1580" s="44">
        <v>0.64868999999999999</v>
      </c>
      <c r="L1580" s="48"/>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c r="BA1580" s="22"/>
      <c r="BB1580" s="22"/>
      <c r="BC1580" s="22"/>
      <c r="BD1580" s="22"/>
      <c r="BE1580" s="22"/>
      <c r="BF1580" s="22"/>
      <c r="BG1580" s="22"/>
      <c r="BH1580" s="22"/>
      <c r="BI1580" s="22"/>
      <c r="BJ1580" s="22"/>
      <c r="BK1580" s="22"/>
      <c r="BL1580" s="22"/>
      <c r="BM1580" s="22"/>
      <c r="BN1580" s="22"/>
      <c r="BO1580" s="22"/>
      <c r="BP1580" s="22"/>
      <c r="BQ1580" s="22"/>
      <c r="BR1580" s="22"/>
      <c r="BS1580" s="22"/>
      <c r="BT1580" s="22"/>
      <c r="BU1580" s="22"/>
      <c r="BV1580" s="22"/>
      <c r="BW1580" s="22"/>
      <c r="BX1580" s="22"/>
      <c r="BY1580" s="22"/>
      <c r="BZ1580" s="22"/>
      <c r="CA1580" s="22"/>
      <c r="CB1580" s="22"/>
      <c r="CC1580" s="22"/>
      <c r="CD1580" s="22"/>
      <c r="CE1580" s="22"/>
      <c r="CF1580" s="22"/>
      <c r="CG1580" s="22"/>
      <c r="CH1580" s="22"/>
      <c r="CI1580" s="22"/>
      <c r="CJ1580" s="22"/>
      <c r="CK1580" s="22"/>
      <c r="CL1580" s="22"/>
      <c r="CM1580" s="22"/>
      <c r="CN1580" s="22"/>
      <c r="CO1580" s="22"/>
    </row>
    <row r="1581" spans="1:93" s="2" customFormat="1" x14ac:dyDescent="0.3">
      <c r="A1581" s="73" t="s">
        <v>240</v>
      </c>
      <c r="B1581" s="73" t="s">
        <v>338</v>
      </c>
      <c r="C1581" s="75" t="s">
        <v>458</v>
      </c>
      <c r="D1581" s="75" t="s">
        <v>379</v>
      </c>
      <c r="E1581" s="73"/>
      <c r="F1581" s="73" t="s">
        <v>48</v>
      </c>
      <c r="G1581" s="73" t="s">
        <v>405</v>
      </c>
      <c r="H1581" s="73" t="s">
        <v>405</v>
      </c>
      <c r="I1581" s="73" t="s">
        <v>468</v>
      </c>
      <c r="J1581" s="73" t="str">
        <f t="shared" si="24"/>
        <v>Articulated (&gt;33t) km HGV (all diesel)</v>
      </c>
      <c r="K1581" s="44">
        <v>1.567E-2</v>
      </c>
      <c r="L1581" s="48"/>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c r="BA1581" s="22"/>
      <c r="BB1581" s="22"/>
      <c r="BC1581" s="22"/>
      <c r="BD1581" s="22"/>
      <c r="BE1581" s="22"/>
      <c r="BF1581" s="22"/>
      <c r="BG1581" s="22"/>
      <c r="BH1581" s="22"/>
      <c r="BI1581" s="22"/>
      <c r="BJ1581" s="22"/>
      <c r="BK1581" s="22"/>
      <c r="BL1581" s="22"/>
      <c r="BM1581" s="22"/>
      <c r="BN1581" s="22"/>
      <c r="BO1581" s="22"/>
      <c r="BP1581" s="22"/>
      <c r="BQ1581" s="22"/>
      <c r="BR1581" s="22"/>
      <c r="BS1581" s="22"/>
      <c r="BT1581" s="22"/>
      <c r="BU1581" s="22"/>
      <c r="BV1581" s="22"/>
      <c r="BW1581" s="22"/>
      <c r="BX1581" s="22"/>
      <c r="BY1581" s="22"/>
      <c r="BZ1581" s="22"/>
      <c r="CA1581" s="22"/>
      <c r="CB1581" s="22"/>
      <c r="CC1581" s="22"/>
      <c r="CD1581" s="22"/>
      <c r="CE1581" s="22"/>
      <c r="CF1581" s="22"/>
      <c r="CG1581" s="22"/>
      <c r="CH1581" s="22"/>
      <c r="CI1581" s="22"/>
      <c r="CJ1581" s="22"/>
      <c r="CK1581" s="22"/>
      <c r="CL1581" s="22"/>
      <c r="CM1581" s="22"/>
      <c r="CN1581" s="22"/>
      <c r="CO1581" s="22"/>
    </row>
    <row r="1582" spans="1:93" s="2" customFormat="1" x14ac:dyDescent="0.3">
      <c r="A1582" s="73" t="s">
        <v>240</v>
      </c>
      <c r="B1582" s="73" t="s">
        <v>338</v>
      </c>
      <c r="C1582" s="75" t="s">
        <v>458</v>
      </c>
      <c r="D1582" s="75" t="s">
        <v>379</v>
      </c>
      <c r="E1582" s="73"/>
      <c r="F1582" s="73" t="s">
        <v>48</v>
      </c>
      <c r="G1582" s="73" t="s">
        <v>156</v>
      </c>
      <c r="H1582" s="73" t="s">
        <v>156</v>
      </c>
      <c r="I1582" s="73" t="s">
        <v>465</v>
      </c>
      <c r="J1582" s="73" t="str">
        <f t="shared" si="24"/>
        <v>Articulated (&gt;33t) miles HGV (all diesel)</v>
      </c>
      <c r="K1582" s="44">
        <v>1.0693999999999999</v>
      </c>
      <c r="L1582" s="48"/>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c r="CA1582" s="22"/>
      <c r="CB1582" s="22"/>
      <c r="CC1582" s="22"/>
      <c r="CD1582" s="22"/>
      <c r="CE1582" s="22"/>
      <c r="CF1582" s="22"/>
      <c r="CG1582" s="22"/>
      <c r="CH1582" s="22"/>
      <c r="CI1582" s="22"/>
      <c r="CJ1582" s="22"/>
      <c r="CK1582" s="22"/>
      <c r="CL1582" s="22"/>
      <c r="CM1582" s="22"/>
      <c r="CN1582" s="22"/>
      <c r="CO1582" s="22"/>
    </row>
    <row r="1583" spans="1:93" s="2" customFormat="1" x14ac:dyDescent="0.3">
      <c r="A1583" s="73" t="s">
        <v>240</v>
      </c>
      <c r="B1583" s="73" t="s">
        <v>338</v>
      </c>
      <c r="C1583" s="75" t="s">
        <v>458</v>
      </c>
      <c r="D1583" s="75" t="s">
        <v>379</v>
      </c>
      <c r="E1583" s="73"/>
      <c r="F1583" s="73" t="s">
        <v>48</v>
      </c>
      <c r="G1583" s="73" t="s">
        <v>156</v>
      </c>
      <c r="H1583" s="73" t="s">
        <v>156</v>
      </c>
      <c r="I1583" s="73" t="s">
        <v>466</v>
      </c>
      <c r="J1583" s="73" t="str">
        <f t="shared" si="24"/>
        <v>Articulated (&gt;33t) miles HGV (all diesel)</v>
      </c>
      <c r="K1583" s="44">
        <v>2.1000000000000001E-4</v>
      </c>
      <c r="L1583" s="48"/>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c r="BA1583" s="22"/>
      <c r="BB1583" s="22"/>
      <c r="BC1583" s="22"/>
      <c r="BD1583" s="22"/>
      <c r="BE1583" s="22"/>
      <c r="BF1583" s="22"/>
      <c r="BG1583" s="22"/>
      <c r="BH1583" s="22"/>
      <c r="BI1583" s="22"/>
      <c r="BJ1583" s="22"/>
      <c r="BK1583" s="22"/>
      <c r="BL1583" s="22"/>
      <c r="BM1583" s="22"/>
      <c r="BN1583" s="22"/>
      <c r="BO1583" s="22"/>
      <c r="BP1583" s="22"/>
      <c r="BQ1583" s="22"/>
      <c r="BR1583" s="22"/>
      <c r="BS1583" s="22"/>
      <c r="BT1583" s="22"/>
      <c r="BU1583" s="22"/>
      <c r="BV1583" s="22"/>
      <c r="BW1583" s="22"/>
      <c r="BX1583" s="22"/>
      <c r="BY1583" s="22"/>
      <c r="BZ1583" s="22"/>
      <c r="CA1583" s="22"/>
      <c r="CB1583" s="22"/>
      <c r="CC1583" s="22"/>
      <c r="CD1583" s="22"/>
      <c r="CE1583" s="22"/>
      <c r="CF1583" s="22"/>
      <c r="CG1583" s="22"/>
      <c r="CH1583" s="22"/>
      <c r="CI1583" s="22"/>
      <c r="CJ1583" s="22"/>
      <c r="CK1583" s="22"/>
      <c r="CL1583" s="22"/>
      <c r="CM1583" s="22"/>
      <c r="CN1583" s="22"/>
      <c r="CO1583" s="22"/>
    </row>
    <row r="1584" spans="1:93" s="2" customFormat="1" x14ac:dyDescent="0.3">
      <c r="A1584" s="73" t="s">
        <v>240</v>
      </c>
      <c r="B1584" s="73" t="s">
        <v>338</v>
      </c>
      <c r="C1584" s="75" t="s">
        <v>458</v>
      </c>
      <c r="D1584" s="75" t="s">
        <v>379</v>
      </c>
      <c r="E1584" s="73"/>
      <c r="F1584" s="73" t="s">
        <v>48</v>
      </c>
      <c r="G1584" s="73" t="s">
        <v>156</v>
      </c>
      <c r="H1584" s="73" t="s">
        <v>156</v>
      </c>
      <c r="I1584" s="73" t="s">
        <v>467</v>
      </c>
      <c r="J1584" s="73" t="str">
        <f t="shared" si="24"/>
        <v>Articulated (&gt;33t) miles HGV (all diesel)</v>
      </c>
      <c r="K1584" s="44">
        <v>1.04396</v>
      </c>
      <c r="L1584" s="48"/>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c r="CA1584" s="22"/>
      <c r="CB1584" s="22"/>
      <c r="CC1584" s="22"/>
      <c r="CD1584" s="22"/>
      <c r="CE1584" s="22"/>
      <c r="CF1584" s="22"/>
      <c r="CG1584" s="22"/>
      <c r="CH1584" s="22"/>
      <c r="CI1584" s="22"/>
      <c r="CJ1584" s="22"/>
      <c r="CK1584" s="22"/>
      <c r="CL1584" s="22"/>
      <c r="CM1584" s="22"/>
      <c r="CN1584" s="22"/>
      <c r="CO1584" s="22"/>
    </row>
    <row r="1585" spans="1:93" s="2" customFormat="1" x14ac:dyDescent="0.3">
      <c r="A1585" s="73" t="s">
        <v>240</v>
      </c>
      <c r="B1585" s="73" t="s">
        <v>338</v>
      </c>
      <c r="C1585" s="75" t="s">
        <v>458</v>
      </c>
      <c r="D1585" s="75" t="s">
        <v>379</v>
      </c>
      <c r="E1585" s="73"/>
      <c r="F1585" s="73" t="s">
        <v>48</v>
      </c>
      <c r="G1585" s="73" t="s">
        <v>156</v>
      </c>
      <c r="H1585" s="73" t="s">
        <v>156</v>
      </c>
      <c r="I1585" s="73" t="s">
        <v>468</v>
      </c>
      <c r="J1585" s="73" t="str">
        <f t="shared" si="24"/>
        <v>Articulated (&gt;33t) miles HGV (all diesel)</v>
      </c>
      <c r="K1585" s="44">
        <v>2.5219999999999999E-2</v>
      </c>
      <c r="L1585" s="48"/>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c r="BA1585" s="22"/>
      <c r="BB1585" s="22"/>
      <c r="BC1585" s="22"/>
      <c r="BD1585" s="22"/>
      <c r="BE1585" s="22"/>
      <c r="BF1585" s="22"/>
      <c r="BG1585" s="22"/>
      <c r="BH1585" s="22"/>
      <c r="BI1585" s="22"/>
      <c r="BJ1585" s="22"/>
      <c r="BK1585" s="22"/>
      <c r="BL1585" s="22"/>
      <c r="BM1585" s="22"/>
      <c r="BN1585" s="22"/>
      <c r="BO1585" s="22"/>
      <c r="BP1585" s="22"/>
      <c r="BQ1585" s="22"/>
      <c r="BR1585" s="22"/>
      <c r="BS1585" s="22"/>
      <c r="BT1585" s="22"/>
      <c r="BU1585" s="22"/>
      <c r="BV1585" s="22"/>
      <c r="BW1585" s="22"/>
      <c r="BX1585" s="22"/>
      <c r="BY1585" s="22"/>
      <c r="BZ1585" s="22"/>
      <c r="CA1585" s="22"/>
      <c r="CB1585" s="22"/>
      <c r="CC1585" s="22"/>
      <c r="CD1585" s="22"/>
      <c r="CE1585" s="22"/>
      <c r="CF1585" s="22"/>
      <c r="CG1585" s="22"/>
      <c r="CH1585" s="22"/>
      <c r="CI1585" s="22"/>
      <c r="CJ1585" s="22"/>
      <c r="CK1585" s="22"/>
      <c r="CL1585" s="22"/>
      <c r="CM1585" s="22"/>
      <c r="CN1585" s="22"/>
      <c r="CO1585" s="22"/>
    </row>
    <row r="1586" spans="1:93" s="2" customFormat="1" x14ac:dyDescent="0.3">
      <c r="A1586" s="73" t="s">
        <v>240</v>
      </c>
      <c r="B1586" s="73" t="s">
        <v>338</v>
      </c>
      <c r="C1586" s="75" t="s">
        <v>458</v>
      </c>
      <c r="D1586" s="75" t="s">
        <v>379</v>
      </c>
      <c r="E1586" s="73"/>
      <c r="F1586" s="73" t="s">
        <v>98</v>
      </c>
      <c r="G1586" s="73" t="s">
        <v>405</v>
      </c>
      <c r="H1586" s="73" t="s">
        <v>405</v>
      </c>
      <c r="I1586" s="73" t="s">
        <v>465</v>
      </c>
      <c r="J1586" s="73" t="str">
        <f t="shared" si="24"/>
        <v>Articulated (&gt;33t) km HGV (all diesel)</v>
      </c>
      <c r="K1586" s="44">
        <v>0.88071999999999995</v>
      </c>
      <c r="L1586" s="48"/>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c r="BA1586" s="22"/>
      <c r="BB1586" s="22"/>
      <c r="BC1586" s="22"/>
      <c r="BD1586" s="22"/>
      <c r="BE1586" s="22"/>
      <c r="BF1586" s="22"/>
      <c r="BG1586" s="22"/>
      <c r="BH1586" s="22"/>
      <c r="BI1586" s="22"/>
      <c r="BJ1586" s="22"/>
      <c r="BK1586" s="22"/>
      <c r="BL1586" s="22"/>
      <c r="BM1586" s="22"/>
      <c r="BN1586" s="22"/>
      <c r="BO1586" s="22"/>
      <c r="BP1586" s="22"/>
      <c r="BQ1586" s="22"/>
      <c r="BR1586" s="22"/>
      <c r="BS1586" s="22"/>
      <c r="BT1586" s="22"/>
      <c r="BU1586" s="22"/>
      <c r="BV1586" s="22"/>
      <c r="BW1586" s="22"/>
      <c r="BX1586" s="22"/>
      <c r="BY1586" s="22"/>
      <c r="BZ1586" s="22"/>
      <c r="CA1586" s="22"/>
      <c r="CB1586" s="22"/>
      <c r="CC1586" s="22"/>
      <c r="CD1586" s="22"/>
      <c r="CE1586" s="22"/>
      <c r="CF1586" s="22"/>
      <c r="CG1586" s="22"/>
      <c r="CH1586" s="22"/>
      <c r="CI1586" s="22"/>
      <c r="CJ1586" s="22"/>
      <c r="CK1586" s="22"/>
      <c r="CL1586" s="22"/>
      <c r="CM1586" s="22"/>
      <c r="CN1586" s="22"/>
      <c r="CO1586" s="22"/>
    </row>
    <row r="1587" spans="1:93" s="2" customFormat="1" x14ac:dyDescent="0.3">
      <c r="A1587" s="73" t="s">
        <v>240</v>
      </c>
      <c r="B1587" s="73" t="s">
        <v>338</v>
      </c>
      <c r="C1587" s="75" t="s">
        <v>458</v>
      </c>
      <c r="D1587" s="75" t="s">
        <v>379</v>
      </c>
      <c r="E1587" s="73"/>
      <c r="F1587" s="73" t="s">
        <v>98</v>
      </c>
      <c r="G1587" s="73" t="s">
        <v>405</v>
      </c>
      <c r="H1587" s="73" t="s">
        <v>405</v>
      </c>
      <c r="I1587" s="73" t="s">
        <v>466</v>
      </c>
      <c r="J1587" s="73" t="str">
        <f t="shared" si="24"/>
        <v>Articulated (&gt;33t) km HGV (all diesel)</v>
      </c>
      <c r="K1587" s="44">
        <v>1.2999999999999999E-4</v>
      </c>
      <c r="L1587" s="48"/>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c r="BA1587" s="22"/>
      <c r="BB1587" s="22"/>
      <c r="BC1587" s="22"/>
      <c r="BD1587" s="22"/>
      <c r="BE1587" s="22"/>
      <c r="BF1587" s="22"/>
      <c r="BG1587" s="22"/>
      <c r="BH1587" s="22"/>
      <c r="BI1587" s="22"/>
      <c r="BJ1587" s="22"/>
      <c r="BK1587" s="22"/>
      <c r="BL1587" s="22"/>
      <c r="BM1587" s="22"/>
      <c r="BN1587" s="22"/>
      <c r="BO1587" s="22"/>
      <c r="BP1587" s="22"/>
      <c r="BQ1587" s="22"/>
      <c r="BR1587" s="22"/>
      <c r="BS1587" s="22"/>
      <c r="BT1587" s="22"/>
      <c r="BU1587" s="22"/>
      <c r="BV1587" s="22"/>
      <c r="BW1587" s="22"/>
      <c r="BX1587" s="22"/>
      <c r="BY1587" s="22"/>
      <c r="BZ1587" s="22"/>
      <c r="CA1587" s="22"/>
      <c r="CB1587" s="22"/>
      <c r="CC1587" s="22"/>
      <c r="CD1587" s="22"/>
      <c r="CE1587" s="22"/>
      <c r="CF1587" s="22"/>
      <c r="CG1587" s="22"/>
      <c r="CH1587" s="22"/>
      <c r="CI1587" s="22"/>
      <c r="CJ1587" s="22"/>
      <c r="CK1587" s="22"/>
      <c r="CL1587" s="22"/>
      <c r="CM1587" s="22"/>
      <c r="CN1587" s="22"/>
      <c r="CO1587" s="22"/>
    </row>
    <row r="1588" spans="1:93" s="2" customFormat="1" x14ac:dyDescent="0.3">
      <c r="A1588" s="73" t="s">
        <v>240</v>
      </c>
      <c r="B1588" s="73" t="s">
        <v>338</v>
      </c>
      <c r="C1588" s="75" t="s">
        <v>458</v>
      </c>
      <c r="D1588" s="75" t="s">
        <v>379</v>
      </c>
      <c r="E1588" s="73"/>
      <c r="F1588" s="73" t="s">
        <v>98</v>
      </c>
      <c r="G1588" s="73" t="s">
        <v>405</v>
      </c>
      <c r="H1588" s="73" t="s">
        <v>405</v>
      </c>
      <c r="I1588" s="73" t="s">
        <v>467</v>
      </c>
      <c r="J1588" s="73" t="str">
        <f t="shared" si="24"/>
        <v>Articulated (&gt;33t) km HGV (all diesel)</v>
      </c>
      <c r="K1588" s="44">
        <v>0.86490999999999996</v>
      </c>
      <c r="L1588" s="48"/>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c r="BA1588" s="22"/>
      <c r="BB1588" s="22"/>
      <c r="BC1588" s="22"/>
      <c r="BD1588" s="22"/>
      <c r="BE1588" s="22"/>
      <c r="BF1588" s="22"/>
      <c r="BG1588" s="22"/>
      <c r="BH1588" s="22"/>
      <c r="BI1588" s="22"/>
      <c r="BJ1588" s="22"/>
      <c r="BK1588" s="22"/>
      <c r="BL1588" s="22"/>
      <c r="BM1588" s="22"/>
      <c r="BN1588" s="22"/>
      <c r="BO1588" s="22"/>
      <c r="BP1588" s="22"/>
      <c r="BQ1588" s="22"/>
      <c r="BR1588" s="22"/>
      <c r="BS1588" s="22"/>
      <c r="BT1588" s="22"/>
      <c r="BU1588" s="22"/>
      <c r="BV1588" s="22"/>
      <c r="BW1588" s="22"/>
      <c r="BX1588" s="22"/>
      <c r="BY1588" s="22"/>
      <c r="BZ1588" s="22"/>
      <c r="CA1588" s="22"/>
      <c r="CB1588" s="22"/>
      <c r="CC1588" s="22"/>
      <c r="CD1588" s="22"/>
      <c r="CE1588" s="22"/>
      <c r="CF1588" s="22"/>
      <c r="CG1588" s="22"/>
      <c r="CH1588" s="22"/>
      <c r="CI1588" s="22"/>
      <c r="CJ1588" s="22"/>
      <c r="CK1588" s="22"/>
      <c r="CL1588" s="22"/>
      <c r="CM1588" s="22"/>
      <c r="CN1588" s="22"/>
      <c r="CO1588" s="22"/>
    </row>
    <row r="1589" spans="1:93" s="2" customFormat="1" x14ac:dyDescent="0.3">
      <c r="A1589" s="73" t="s">
        <v>240</v>
      </c>
      <c r="B1589" s="73" t="s">
        <v>338</v>
      </c>
      <c r="C1589" s="75" t="s">
        <v>458</v>
      </c>
      <c r="D1589" s="75" t="s">
        <v>379</v>
      </c>
      <c r="E1589" s="73"/>
      <c r="F1589" s="73" t="s">
        <v>98</v>
      </c>
      <c r="G1589" s="73" t="s">
        <v>405</v>
      </c>
      <c r="H1589" s="73" t="s">
        <v>405</v>
      </c>
      <c r="I1589" s="73" t="s">
        <v>468</v>
      </c>
      <c r="J1589" s="73" t="str">
        <f t="shared" si="24"/>
        <v>Articulated (&gt;33t) km HGV (all diesel)</v>
      </c>
      <c r="K1589" s="44">
        <v>1.567E-2</v>
      </c>
      <c r="L1589" s="48"/>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c r="BA1589" s="22"/>
      <c r="BB1589" s="22"/>
      <c r="BC1589" s="22"/>
      <c r="BD1589" s="22"/>
      <c r="BE1589" s="22"/>
      <c r="BF1589" s="22"/>
      <c r="BG1589" s="22"/>
      <c r="BH1589" s="22"/>
      <c r="BI1589" s="22"/>
      <c r="BJ1589" s="22"/>
      <c r="BK1589" s="22"/>
      <c r="BL1589" s="22"/>
      <c r="BM1589" s="22"/>
      <c r="BN1589" s="22"/>
      <c r="BO1589" s="22"/>
      <c r="BP1589" s="22"/>
      <c r="BQ1589" s="22"/>
      <c r="BR1589" s="22"/>
      <c r="BS1589" s="22"/>
      <c r="BT1589" s="22"/>
      <c r="BU1589" s="22"/>
      <c r="BV1589" s="22"/>
      <c r="BW1589" s="22"/>
      <c r="BX1589" s="22"/>
      <c r="BY1589" s="22"/>
      <c r="BZ1589" s="22"/>
      <c r="CA1589" s="22"/>
      <c r="CB1589" s="22"/>
      <c r="CC1589" s="22"/>
      <c r="CD1589" s="22"/>
      <c r="CE1589" s="22"/>
      <c r="CF1589" s="22"/>
      <c r="CG1589" s="22"/>
      <c r="CH1589" s="22"/>
      <c r="CI1589" s="22"/>
      <c r="CJ1589" s="22"/>
      <c r="CK1589" s="22"/>
      <c r="CL1589" s="22"/>
      <c r="CM1589" s="22"/>
      <c r="CN1589" s="22"/>
      <c r="CO1589" s="22"/>
    </row>
    <row r="1590" spans="1:93" s="2" customFormat="1" x14ac:dyDescent="0.3">
      <c r="A1590" s="73" t="s">
        <v>240</v>
      </c>
      <c r="B1590" s="73" t="s">
        <v>338</v>
      </c>
      <c r="C1590" s="75" t="s">
        <v>458</v>
      </c>
      <c r="D1590" s="75" t="s">
        <v>379</v>
      </c>
      <c r="E1590" s="73"/>
      <c r="F1590" s="73" t="s">
        <v>98</v>
      </c>
      <c r="G1590" s="73" t="s">
        <v>156</v>
      </c>
      <c r="H1590" s="73" t="s">
        <v>156</v>
      </c>
      <c r="I1590" s="73" t="s">
        <v>465</v>
      </c>
      <c r="J1590" s="73" t="str">
        <f t="shared" si="24"/>
        <v>Articulated (&gt;33t) miles HGV (all diesel)</v>
      </c>
      <c r="K1590" s="44">
        <v>1.4173800000000001</v>
      </c>
      <c r="L1590" s="48"/>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c r="BA1590" s="22"/>
      <c r="BB1590" s="22"/>
      <c r="BC1590" s="22"/>
      <c r="BD1590" s="22"/>
      <c r="BE1590" s="22"/>
      <c r="BF1590" s="22"/>
      <c r="BG1590" s="22"/>
      <c r="BH1590" s="22"/>
      <c r="BI1590" s="22"/>
      <c r="BJ1590" s="22"/>
      <c r="BK1590" s="22"/>
      <c r="BL1590" s="22"/>
      <c r="BM1590" s="22"/>
      <c r="BN1590" s="22"/>
      <c r="BO1590" s="22"/>
      <c r="BP1590" s="22"/>
      <c r="BQ1590" s="22"/>
      <c r="BR1590" s="22"/>
      <c r="BS1590" s="22"/>
      <c r="BT1590" s="22"/>
      <c r="BU1590" s="22"/>
      <c r="BV1590" s="22"/>
      <c r="BW1590" s="22"/>
      <c r="BX1590" s="22"/>
      <c r="BY1590" s="22"/>
      <c r="BZ1590" s="22"/>
      <c r="CA1590" s="22"/>
      <c r="CB1590" s="22"/>
      <c r="CC1590" s="22"/>
      <c r="CD1590" s="22"/>
      <c r="CE1590" s="22"/>
      <c r="CF1590" s="22"/>
      <c r="CG1590" s="22"/>
      <c r="CH1590" s="22"/>
      <c r="CI1590" s="22"/>
      <c r="CJ1590" s="22"/>
      <c r="CK1590" s="22"/>
      <c r="CL1590" s="22"/>
      <c r="CM1590" s="22"/>
      <c r="CN1590" s="22"/>
      <c r="CO1590" s="22"/>
    </row>
    <row r="1591" spans="1:93" s="2" customFormat="1" x14ac:dyDescent="0.3">
      <c r="A1591" s="73" t="s">
        <v>240</v>
      </c>
      <c r="B1591" s="73" t="s">
        <v>338</v>
      </c>
      <c r="C1591" s="75" t="s">
        <v>458</v>
      </c>
      <c r="D1591" s="75" t="s">
        <v>379</v>
      </c>
      <c r="E1591" s="73"/>
      <c r="F1591" s="73" t="s">
        <v>98</v>
      </c>
      <c r="G1591" s="73" t="s">
        <v>156</v>
      </c>
      <c r="H1591" s="73" t="s">
        <v>156</v>
      </c>
      <c r="I1591" s="73" t="s">
        <v>466</v>
      </c>
      <c r="J1591" s="73" t="str">
        <f t="shared" si="24"/>
        <v>Articulated (&gt;33t) miles HGV (all diesel)</v>
      </c>
      <c r="K1591" s="44">
        <v>2.1000000000000001E-4</v>
      </c>
      <c r="L1591" s="48"/>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c r="BA1591" s="22"/>
      <c r="BB1591" s="22"/>
      <c r="BC1591" s="22"/>
      <c r="BD1591" s="22"/>
      <c r="BE1591" s="22"/>
      <c r="BF1591" s="22"/>
      <c r="BG1591" s="22"/>
      <c r="BH1591" s="22"/>
      <c r="BI1591" s="22"/>
      <c r="BJ1591" s="22"/>
      <c r="BK1591" s="22"/>
      <c r="BL1591" s="22"/>
      <c r="BM1591" s="22"/>
      <c r="BN1591" s="22"/>
      <c r="BO1591" s="22"/>
      <c r="BP1591" s="22"/>
      <c r="BQ1591" s="22"/>
      <c r="BR1591" s="22"/>
      <c r="BS1591" s="22"/>
      <c r="BT1591" s="22"/>
      <c r="BU1591" s="22"/>
      <c r="BV1591" s="22"/>
      <c r="BW1591" s="22"/>
      <c r="BX1591" s="22"/>
      <c r="BY1591" s="22"/>
      <c r="BZ1591" s="22"/>
      <c r="CA1591" s="22"/>
      <c r="CB1591" s="22"/>
      <c r="CC1591" s="22"/>
      <c r="CD1591" s="22"/>
      <c r="CE1591" s="22"/>
      <c r="CF1591" s="22"/>
      <c r="CG1591" s="22"/>
      <c r="CH1591" s="22"/>
      <c r="CI1591" s="22"/>
      <c r="CJ1591" s="22"/>
      <c r="CK1591" s="22"/>
      <c r="CL1591" s="22"/>
      <c r="CM1591" s="22"/>
      <c r="CN1591" s="22"/>
      <c r="CO1591" s="22"/>
    </row>
    <row r="1592" spans="1:93" s="2" customFormat="1" x14ac:dyDescent="0.3">
      <c r="A1592" s="73" t="s">
        <v>240</v>
      </c>
      <c r="B1592" s="73" t="s">
        <v>338</v>
      </c>
      <c r="C1592" s="75" t="s">
        <v>458</v>
      </c>
      <c r="D1592" s="75" t="s">
        <v>379</v>
      </c>
      <c r="E1592" s="73"/>
      <c r="F1592" s="73" t="s">
        <v>98</v>
      </c>
      <c r="G1592" s="73" t="s">
        <v>156</v>
      </c>
      <c r="H1592" s="73" t="s">
        <v>156</v>
      </c>
      <c r="I1592" s="73" t="s">
        <v>467</v>
      </c>
      <c r="J1592" s="73" t="str">
        <f t="shared" si="24"/>
        <v>Articulated (&gt;33t) miles HGV (all diesel)</v>
      </c>
      <c r="K1592" s="44">
        <v>1.39194</v>
      </c>
      <c r="L1592" s="48"/>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c r="CA1592" s="22"/>
      <c r="CB1592" s="22"/>
      <c r="CC1592" s="22"/>
      <c r="CD1592" s="22"/>
      <c r="CE1592" s="22"/>
      <c r="CF1592" s="22"/>
      <c r="CG1592" s="22"/>
      <c r="CH1592" s="22"/>
      <c r="CI1592" s="22"/>
      <c r="CJ1592" s="22"/>
      <c r="CK1592" s="22"/>
      <c r="CL1592" s="22"/>
      <c r="CM1592" s="22"/>
      <c r="CN1592" s="22"/>
      <c r="CO1592" s="22"/>
    </row>
    <row r="1593" spans="1:93" s="2" customFormat="1" x14ac:dyDescent="0.3">
      <c r="A1593" s="73" t="s">
        <v>240</v>
      </c>
      <c r="B1593" s="73" t="s">
        <v>338</v>
      </c>
      <c r="C1593" s="75" t="s">
        <v>458</v>
      </c>
      <c r="D1593" s="75" t="s">
        <v>379</v>
      </c>
      <c r="E1593" s="73"/>
      <c r="F1593" s="73" t="s">
        <v>98</v>
      </c>
      <c r="G1593" s="73" t="s">
        <v>156</v>
      </c>
      <c r="H1593" s="73" t="s">
        <v>156</v>
      </c>
      <c r="I1593" s="73" t="s">
        <v>468</v>
      </c>
      <c r="J1593" s="73" t="str">
        <f t="shared" si="24"/>
        <v>Articulated (&gt;33t) miles HGV (all diesel)</v>
      </c>
      <c r="K1593" s="44">
        <v>2.5219999999999999E-2</v>
      </c>
      <c r="L1593" s="48"/>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c r="CA1593" s="22"/>
      <c r="CB1593" s="22"/>
      <c r="CC1593" s="22"/>
      <c r="CD1593" s="22"/>
      <c r="CE1593" s="22"/>
      <c r="CF1593" s="22"/>
      <c r="CG1593" s="22"/>
      <c r="CH1593" s="22"/>
      <c r="CI1593" s="22"/>
      <c r="CJ1593" s="22"/>
      <c r="CK1593" s="22"/>
      <c r="CL1593" s="22"/>
      <c r="CM1593" s="22"/>
      <c r="CN1593" s="22"/>
      <c r="CO1593" s="22"/>
    </row>
    <row r="1594" spans="1:93" s="2" customFormat="1" x14ac:dyDescent="0.3">
      <c r="A1594" s="73" t="s">
        <v>240</v>
      </c>
      <c r="B1594" s="73" t="s">
        <v>338</v>
      </c>
      <c r="C1594" s="75" t="s">
        <v>458</v>
      </c>
      <c r="D1594" s="75" t="s">
        <v>379</v>
      </c>
      <c r="E1594" s="73"/>
      <c r="F1594" s="73" t="s">
        <v>2</v>
      </c>
      <c r="G1594" s="73" t="s">
        <v>405</v>
      </c>
      <c r="H1594" s="73" t="s">
        <v>405</v>
      </c>
      <c r="I1594" s="73" t="s">
        <v>465</v>
      </c>
      <c r="J1594" s="73" t="str">
        <f t="shared" si="24"/>
        <v>Articulated (&gt;33t) km HGV (all diesel)</v>
      </c>
      <c r="K1594" s="44">
        <v>1.0969500000000001</v>
      </c>
      <c r="L1594" s="48"/>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c r="BA1594" s="22"/>
      <c r="BB1594" s="22"/>
      <c r="BC1594" s="22"/>
      <c r="BD1594" s="22"/>
      <c r="BE1594" s="22"/>
      <c r="BF1594" s="22"/>
      <c r="BG1594" s="22"/>
      <c r="BH1594" s="22"/>
      <c r="BI1594" s="22"/>
      <c r="BJ1594" s="22"/>
      <c r="BK1594" s="22"/>
      <c r="BL1594" s="22"/>
      <c r="BM1594" s="22"/>
      <c r="BN1594" s="22"/>
      <c r="BO1594" s="22"/>
      <c r="BP1594" s="22"/>
      <c r="BQ1594" s="22"/>
      <c r="BR1594" s="22"/>
      <c r="BS1594" s="22"/>
      <c r="BT1594" s="22"/>
      <c r="BU1594" s="22"/>
      <c r="BV1594" s="22"/>
      <c r="BW1594" s="22"/>
      <c r="BX1594" s="22"/>
      <c r="BY1594" s="22"/>
      <c r="BZ1594" s="22"/>
      <c r="CA1594" s="22"/>
      <c r="CB1594" s="22"/>
      <c r="CC1594" s="22"/>
      <c r="CD1594" s="22"/>
      <c r="CE1594" s="22"/>
      <c r="CF1594" s="22"/>
      <c r="CG1594" s="22"/>
      <c r="CH1594" s="22"/>
      <c r="CI1594" s="22"/>
      <c r="CJ1594" s="22"/>
      <c r="CK1594" s="22"/>
      <c r="CL1594" s="22"/>
      <c r="CM1594" s="22"/>
      <c r="CN1594" s="22"/>
      <c r="CO1594" s="22"/>
    </row>
    <row r="1595" spans="1:93" s="2" customFormat="1" x14ac:dyDescent="0.3">
      <c r="A1595" s="73" t="s">
        <v>240</v>
      </c>
      <c r="B1595" s="73" t="s">
        <v>338</v>
      </c>
      <c r="C1595" s="75" t="s">
        <v>458</v>
      </c>
      <c r="D1595" s="75" t="s">
        <v>379</v>
      </c>
      <c r="E1595" s="73"/>
      <c r="F1595" s="73" t="s">
        <v>2</v>
      </c>
      <c r="G1595" s="73" t="s">
        <v>405</v>
      </c>
      <c r="H1595" s="73" t="s">
        <v>405</v>
      </c>
      <c r="I1595" s="73" t="s">
        <v>466</v>
      </c>
      <c r="J1595" s="73" t="str">
        <f t="shared" si="24"/>
        <v>Articulated (&gt;33t) km HGV (all diesel)</v>
      </c>
      <c r="K1595" s="44">
        <v>1.2999999999999999E-4</v>
      </c>
      <c r="L1595" s="48"/>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c r="BA1595" s="22"/>
      <c r="BB1595" s="22"/>
      <c r="BC1595" s="22"/>
      <c r="BD1595" s="22"/>
      <c r="BE1595" s="22"/>
      <c r="BF1595" s="22"/>
      <c r="BG1595" s="22"/>
      <c r="BH1595" s="22"/>
      <c r="BI1595" s="22"/>
      <c r="BJ1595" s="22"/>
      <c r="BK1595" s="22"/>
      <c r="BL1595" s="22"/>
      <c r="BM1595" s="22"/>
      <c r="BN1595" s="22"/>
      <c r="BO1595" s="22"/>
      <c r="BP1595" s="22"/>
      <c r="BQ1595" s="22"/>
      <c r="BR1595" s="22"/>
      <c r="BS1595" s="22"/>
      <c r="BT1595" s="22"/>
      <c r="BU1595" s="22"/>
      <c r="BV1595" s="22"/>
      <c r="BW1595" s="22"/>
      <c r="BX1595" s="22"/>
      <c r="BY1595" s="22"/>
      <c r="BZ1595" s="22"/>
      <c r="CA1595" s="22"/>
      <c r="CB1595" s="22"/>
      <c r="CC1595" s="22"/>
      <c r="CD1595" s="22"/>
      <c r="CE1595" s="22"/>
      <c r="CF1595" s="22"/>
      <c r="CG1595" s="22"/>
      <c r="CH1595" s="22"/>
      <c r="CI1595" s="22"/>
      <c r="CJ1595" s="22"/>
      <c r="CK1595" s="22"/>
      <c r="CL1595" s="22"/>
      <c r="CM1595" s="22"/>
      <c r="CN1595" s="22"/>
      <c r="CO1595" s="22"/>
    </row>
    <row r="1596" spans="1:93" s="2" customFormat="1" x14ac:dyDescent="0.3">
      <c r="A1596" s="73" t="s">
        <v>240</v>
      </c>
      <c r="B1596" s="73" t="s">
        <v>338</v>
      </c>
      <c r="C1596" s="75" t="s">
        <v>458</v>
      </c>
      <c r="D1596" s="75" t="s">
        <v>379</v>
      </c>
      <c r="E1596" s="73"/>
      <c r="F1596" s="73" t="s">
        <v>2</v>
      </c>
      <c r="G1596" s="73" t="s">
        <v>405</v>
      </c>
      <c r="H1596" s="73" t="s">
        <v>405</v>
      </c>
      <c r="I1596" s="73" t="s">
        <v>467</v>
      </c>
      <c r="J1596" s="73" t="str">
        <f t="shared" si="24"/>
        <v>Articulated (&gt;33t) km HGV (all diesel)</v>
      </c>
      <c r="K1596" s="44">
        <v>1.08114</v>
      </c>
      <c r="L1596" s="48"/>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c r="BA1596" s="22"/>
      <c r="BB1596" s="22"/>
      <c r="BC1596" s="22"/>
      <c r="BD1596" s="22"/>
      <c r="BE1596" s="22"/>
      <c r="BF1596" s="22"/>
      <c r="BG1596" s="22"/>
      <c r="BH1596" s="22"/>
      <c r="BI1596" s="22"/>
      <c r="BJ1596" s="22"/>
      <c r="BK1596" s="22"/>
      <c r="BL1596" s="22"/>
      <c r="BM1596" s="22"/>
      <c r="BN1596" s="22"/>
      <c r="BO1596" s="22"/>
      <c r="BP1596" s="22"/>
      <c r="BQ1596" s="22"/>
      <c r="BR1596" s="22"/>
      <c r="BS1596" s="22"/>
      <c r="BT1596" s="22"/>
      <c r="BU1596" s="22"/>
      <c r="BV1596" s="22"/>
      <c r="BW1596" s="22"/>
      <c r="BX1596" s="22"/>
      <c r="BY1596" s="22"/>
      <c r="BZ1596" s="22"/>
      <c r="CA1596" s="22"/>
      <c r="CB1596" s="22"/>
      <c r="CC1596" s="22"/>
      <c r="CD1596" s="22"/>
      <c r="CE1596" s="22"/>
      <c r="CF1596" s="22"/>
      <c r="CG1596" s="22"/>
      <c r="CH1596" s="22"/>
      <c r="CI1596" s="22"/>
      <c r="CJ1596" s="22"/>
      <c r="CK1596" s="22"/>
      <c r="CL1596" s="22"/>
      <c r="CM1596" s="22"/>
      <c r="CN1596" s="22"/>
      <c r="CO1596" s="22"/>
    </row>
    <row r="1597" spans="1:93" s="2" customFormat="1" x14ac:dyDescent="0.3">
      <c r="A1597" s="73" t="s">
        <v>240</v>
      </c>
      <c r="B1597" s="73" t="s">
        <v>338</v>
      </c>
      <c r="C1597" s="75" t="s">
        <v>458</v>
      </c>
      <c r="D1597" s="75" t="s">
        <v>379</v>
      </c>
      <c r="E1597" s="73"/>
      <c r="F1597" s="73" t="s">
        <v>2</v>
      </c>
      <c r="G1597" s="73" t="s">
        <v>405</v>
      </c>
      <c r="H1597" s="73" t="s">
        <v>405</v>
      </c>
      <c r="I1597" s="73" t="s">
        <v>468</v>
      </c>
      <c r="J1597" s="73" t="str">
        <f t="shared" si="24"/>
        <v>Articulated (&gt;33t) km HGV (all diesel)</v>
      </c>
      <c r="K1597" s="44">
        <v>1.567E-2</v>
      </c>
      <c r="L1597" s="48"/>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c r="CA1597" s="22"/>
      <c r="CB1597" s="22"/>
      <c r="CC1597" s="22"/>
      <c r="CD1597" s="22"/>
      <c r="CE1597" s="22"/>
      <c r="CF1597" s="22"/>
      <c r="CG1597" s="22"/>
      <c r="CH1597" s="22"/>
      <c r="CI1597" s="22"/>
      <c r="CJ1597" s="22"/>
      <c r="CK1597" s="22"/>
      <c r="CL1597" s="22"/>
      <c r="CM1597" s="22"/>
      <c r="CN1597" s="22"/>
      <c r="CO1597" s="22"/>
    </row>
    <row r="1598" spans="1:93" s="2" customFormat="1" x14ac:dyDescent="0.3">
      <c r="A1598" s="73" t="s">
        <v>240</v>
      </c>
      <c r="B1598" s="73" t="s">
        <v>338</v>
      </c>
      <c r="C1598" s="75" t="s">
        <v>458</v>
      </c>
      <c r="D1598" s="75" t="s">
        <v>379</v>
      </c>
      <c r="E1598" s="73"/>
      <c r="F1598" s="73" t="s">
        <v>2</v>
      </c>
      <c r="G1598" s="73" t="s">
        <v>156</v>
      </c>
      <c r="H1598" s="73" t="s">
        <v>156</v>
      </c>
      <c r="I1598" s="73" t="s">
        <v>465</v>
      </c>
      <c r="J1598" s="73" t="str">
        <f t="shared" si="24"/>
        <v>Articulated (&gt;33t) miles HGV (all diesel)</v>
      </c>
      <c r="K1598" s="44">
        <v>1.7653700000000001</v>
      </c>
      <c r="L1598" s="48"/>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c r="CA1598" s="22"/>
      <c r="CB1598" s="22"/>
      <c r="CC1598" s="22"/>
      <c r="CD1598" s="22"/>
      <c r="CE1598" s="22"/>
      <c r="CF1598" s="22"/>
      <c r="CG1598" s="22"/>
      <c r="CH1598" s="22"/>
      <c r="CI1598" s="22"/>
      <c r="CJ1598" s="22"/>
      <c r="CK1598" s="22"/>
      <c r="CL1598" s="22"/>
      <c r="CM1598" s="22"/>
      <c r="CN1598" s="22"/>
      <c r="CO1598" s="22"/>
    </row>
    <row r="1599" spans="1:93" s="2" customFormat="1" x14ac:dyDescent="0.3">
      <c r="A1599" s="73" t="s">
        <v>240</v>
      </c>
      <c r="B1599" s="73" t="s">
        <v>338</v>
      </c>
      <c r="C1599" s="75" t="s">
        <v>458</v>
      </c>
      <c r="D1599" s="75" t="s">
        <v>379</v>
      </c>
      <c r="E1599" s="73"/>
      <c r="F1599" s="73" t="s">
        <v>2</v>
      </c>
      <c r="G1599" s="73" t="s">
        <v>156</v>
      </c>
      <c r="H1599" s="73" t="s">
        <v>156</v>
      </c>
      <c r="I1599" s="73" t="s">
        <v>466</v>
      </c>
      <c r="J1599" s="73" t="str">
        <f t="shared" si="24"/>
        <v>Articulated (&gt;33t) miles HGV (all diesel)</v>
      </c>
      <c r="K1599" s="44">
        <v>2.1000000000000001E-4</v>
      </c>
      <c r="L1599" s="48"/>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c r="BU1599" s="22"/>
      <c r="BV1599" s="22"/>
      <c r="BW1599" s="22"/>
      <c r="BX1599" s="22"/>
      <c r="BY1599" s="22"/>
      <c r="BZ1599" s="22"/>
      <c r="CA1599" s="22"/>
      <c r="CB1599" s="22"/>
      <c r="CC1599" s="22"/>
      <c r="CD1599" s="22"/>
      <c r="CE1599" s="22"/>
      <c r="CF1599" s="22"/>
      <c r="CG1599" s="22"/>
      <c r="CH1599" s="22"/>
      <c r="CI1599" s="22"/>
      <c r="CJ1599" s="22"/>
      <c r="CK1599" s="22"/>
      <c r="CL1599" s="22"/>
      <c r="CM1599" s="22"/>
      <c r="CN1599" s="22"/>
      <c r="CO1599" s="22"/>
    </row>
    <row r="1600" spans="1:93" s="2" customFormat="1" x14ac:dyDescent="0.3">
      <c r="A1600" s="73" t="s">
        <v>240</v>
      </c>
      <c r="B1600" s="73" t="s">
        <v>338</v>
      </c>
      <c r="C1600" s="75" t="s">
        <v>458</v>
      </c>
      <c r="D1600" s="75" t="s">
        <v>379</v>
      </c>
      <c r="E1600" s="73"/>
      <c r="F1600" s="73" t="s">
        <v>2</v>
      </c>
      <c r="G1600" s="73" t="s">
        <v>156</v>
      </c>
      <c r="H1600" s="73" t="s">
        <v>156</v>
      </c>
      <c r="I1600" s="73" t="s">
        <v>467</v>
      </c>
      <c r="J1600" s="73" t="str">
        <f t="shared" si="24"/>
        <v>Articulated (&gt;33t) miles HGV (all diesel)</v>
      </c>
      <c r="K1600" s="44">
        <v>1.73993</v>
      </c>
      <c r="L1600" s="48"/>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c r="BA1600" s="22"/>
      <c r="BB1600" s="22"/>
      <c r="BC1600" s="22"/>
      <c r="BD1600" s="22"/>
      <c r="BE1600" s="22"/>
      <c r="BF1600" s="22"/>
      <c r="BG1600" s="22"/>
      <c r="BH1600" s="22"/>
      <c r="BI1600" s="22"/>
      <c r="BJ1600" s="22"/>
      <c r="BK1600" s="22"/>
      <c r="BL1600" s="22"/>
      <c r="BM1600" s="22"/>
      <c r="BN1600" s="22"/>
      <c r="BO1600" s="22"/>
      <c r="BP1600" s="22"/>
      <c r="BQ1600" s="22"/>
      <c r="BR1600" s="22"/>
      <c r="BS1600" s="22"/>
      <c r="BT1600" s="22"/>
      <c r="BU1600" s="22"/>
      <c r="BV1600" s="22"/>
      <c r="BW1600" s="22"/>
      <c r="BX1600" s="22"/>
      <c r="BY1600" s="22"/>
      <c r="BZ1600" s="22"/>
      <c r="CA1600" s="22"/>
      <c r="CB1600" s="22"/>
      <c r="CC1600" s="22"/>
      <c r="CD1600" s="22"/>
      <c r="CE1600" s="22"/>
      <c r="CF1600" s="22"/>
      <c r="CG1600" s="22"/>
      <c r="CH1600" s="22"/>
      <c r="CI1600" s="22"/>
      <c r="CJ1600" s="22"/>
      <c r="CK1600" s="22"/>
      <c r="CL1600" s="22"/>
      <c r="CM1600" s="22"/>
      <c r="CN1600" s="22"/>
      <c r="CO1600" s="22"/>
    </row>
    <row r="1601" spans="1:93" s="2" customFormat="1" x14ac:dyDescent="0.3">
      <c r="A1601" s="73" t="s">
        <v>240</v>
      </c>
      <c r="B1601" s="73" t="s">
        <v>338</v>
      </c>
      <c r="C1601" s="75" t="s">
        <v>458</v>
      </c>
      <c r="D1601" s="75" t="s">
        <v>379</v>
      </c>
      <c r="E1601" s="73"/>
      <c r="F1601" s="73" t="s">
        <v>2</v>
      </c>
      <c r="G1601" s="73" t="s">
        <v>156</v>
      </c>
      <c r="H1601" s="73" t="s">
        <v>156</v>
      </c>
      <c r="I1601" s="73" t="s">
        <v>468</v>
      </c>
      <c r="J1601" s="73" t="str">
        <f t="shared" si="24"/>
        <v>Articulated (&gt;33t) miles HGV (all diesel)</v>
      </c>
      <c r="K1601" s="44">
        <v>2.5219999999999999E-2</v>
      </c>
      <c r="L1601" s="48"/>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c r="BA1601" s="22"/>
      <c r="BB1601" s="22"/>
      <c r="BC1601" s="22"/>
      <c r="BD1601" s="22"/>
      <c r="BE1601" s="22"/>
      <c r="BF1601" s="22"/>
      <c r="BG1601" s="22"/>
      <c r="BH1601" s="22"/>
      <c r="BI1601" s="22"/>
      <c r="BJ1601" s="22"/>
      <c r="BK1601" s="22"/>
      <c r="BL1601" s="22"/>
      <c r="BM1601" s="22"/>
      <c r="BN1601" s="22"/>
      <c r="BO1601" s="22"/>
      <c r="BP1601" s="22"/>
      <c r="BQ1601" s="22"/>
      <c r="BR1601" s="22"/>
      <c r="BS1601" s="22"/>
      <c r="BT1601" s="22"/>
      <c r="BU1601" s="22"/>
      <c r="BV1601" s="22"/>
      <c r="BW1601" s="22"/>
      <c r="BX1601" s="22"/>
      <c r="BY1601" s="22"/>
      <c r="BZ1601" s="22"/>
      <c r="CA1601" s="22"/>
      <c r="CB1601" s="22"/>
      <c r="CC1601" s="22"/>
      <c r="CD1601" s="22"/>
      <c r="CE1601" s="22"/>
      <c r="CF1601" s="22"/>
      <c r="CG1601" s="22"/>
      <c r="CH1601" s="22"/>
      <c r="CI1601" s="22"/>
      <c r="CJ1601" s="22"/>
      <c r="CK1601" s="22"/>
      <c r="CL1601" s="22"/>
      <c r="CM1601" s="22"/>
      <c r="CN1601" s="22"/>
      <c r="CO1601" s="22"/>
    </row>
    <row r="1602" spans="1:93" s="2" customFormat="1" x14ac:dyDescent="0.3">
      <c r="A1602" s="73" t="s">
        <v>240</v>
      </c>
      <c r="B1602" s="73" t="s">
        <v>338</v>
      </c>
      <c r="C1602" s="75" t="s">
        <v>458</v>
      </c>
      <c r="D1602" s="75" t="s">
        <v>379</v>
      </c>
      <c r="E1602" s="73"/>
      <c r="F1602" s="73" t="s">
        <v>302</v>
      </c>
      <c r="G1602" s="73" t="s">
        <v>405</v>
      </c>
      <c r="H1602" s="73" t="s">
        <v>405</v>
      </c>
      <c r="I1602" s="73" t="s">
        <v>465</v>
      </c>
      <c r="J1602" s="73" t="str">
        <f t="shared" si="24"/>
        <v>Articulated (&gt;33t) km HGV (all diesel)</v>
      </c>
      <c r="K1602" s="44">
        <v>0.93694</v>
      </c>
      <c r="L1602" s="48"/>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c r="BA1602" s="22"/>
      <c r="BB1602" s="22"/>
      <c r="BC1602" s="22"/>
      <c r="BD1602" s="22"/>
      <c r="BE1602" s="22"/>
      <c r="BF1602" s="22"/>
      <c r="BG1602" s="22"/>
      <c r="BH1602" s="22"/>
      <c r="BI1602" s="22"/>
      <c r="BJ1602" s="22"/>
      <c r="BK1602" s="22"/>
      <c r="BL1602" s="22"/>
      <c r="BM1602" s="22"/>
      <c r="BN1602" s="22"/>
      <c r="BO1602" s="22"/>
      <c r="BP1602" s="22"/>
      <c r="BQ1602" s="22"/>
      <c r="BR1602" s="22"/>
      <c r="BS1602" s="22"/>
      <c r="BT1602" s="22"/>
      <c r="BU1602" s="22"/>
      <c r="BV1602" s="22"/>
      <c r="BW1602" s="22"/>
      <c r="BX1602" s="22"/>
      <c r="BY1602" s="22"/>
      <c r="BZ1602" s="22"/>
      <c r="CA1602" s="22"/>
      <c r="CB1602" s="22"/>
      <c r="CC1602" s="22"/>
      <c r="CD1602" s="22"/>
      <c r="CE1602" s="22"/>
      <c r="CF1602" s="22"/>
      <c r="CG1602" s="22"/>
      <c r="CH1602" s="22"/>
      <c r="CI1602" s="22"/>
      <c r="CJ1602" s="22"/>
      <c r="CK1602" s="22"/>
      <c r="CL1602" s="22"/>
      <c r="CM1602" s="22"/>
      <c r="CN1602" s="22"/>
      <c r="CO1602" s="22"/>
    </row>
    <row r="1603" spans="1:93" s="2" customFormat="1" x14ac:dyDescent="0.3">
      <c r="A1603" s="73" t="s">
        <v>240</v>
      </c>
      <c r="B1603" s="73" t="s">
        <v>338</v>
      </c>
      <c r="C1603" s="75" t="s">
        <v>458</v>
      </c>
      <c r="D1603" s="75" t="s">
        <v>379</v>
      </c>
      <c r="E1603" s="73"/>
      <c r="F1603" s="73" t="s">
        <v>302</v>
      </c>
      <c r="G1603" s="73" t="s">
        <v>405</v>
      </c>
      <c r="H1603" s="73" t="s">
        <v>405</v>
      </c>
      <c r="I1603" s="73" t="s">
        <v>466</v>
      </c>
      <c r="J1603" s="73" t="str">
        <f t="shared" si="24"/>
        <v>Articulated (&gt;33t) km HGV (all diesel)</v>
      </c>
      <c r="K1603" s="44">
        <v>1.2999999999999999E-4</v>
      </c>
      <c r="L1603" s="48"/>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c r="BA1603" s="22"/>
      <c r="BB1603" s="22"/>
      <c r="BC1603" s="22"/>
      <c r="BD1603" s="22"/>
      <c r="BE1603" s="22"/>
      <c r="BF1603" s="22"/>
      <c r="BG1603" s="22"/>
      <c r="BH1603" s="22"/>
      <c r="BI1603" s="22"/>
      <c r="BJ1603" s="22"/>
      <c r="BK1603" s="22"/>
      <c r="BL1603" s="22"/>
      <c r="BM1603" s="22"/>
      <c r="BN1603" s="22"/>
      <c r="BO1603" s="22"/>
      <c r="BP1603" s="22"/>
      <c r="BQ1603" s="22"/>
      <c r="BR1603" s="22"/>
      <c r="BS1603" s="22"/>
      <c r="BT1603" s="22"/>
      <c r="BU1603" s="22"/>
      <c r="BV1603" s="22"/>
      <c r="BW1603" s="22"/>
      <c r="BX1603" s="22"/>
      <c r="BY1603" s="22"/>
      <c r="BZ1603" s="22"/>
      <c r="CA1603" s="22"/>
      <c r="CB1603" s="22"/>
      <c r="CC1603" s="22"/>
      <c r="CD1603" s="22"/>
      <c r="CE1603" s="22"/>
      <c r="CF1603" s="22"/>
      <c r="CG1603" s="22"/>
      <c r="CH1603" s="22"/>
      <c r="CI1603" s="22"/>
      <c r="CJ1603" s="22"/>
      <c r="CK1603" s="22"/>
      <c r="CL1603" s="22"/>
      <c r="CM1603" s="22"/>
      <c r="CN1603" s="22"/>
      <c r="CO1603" s="22"/>
    </row>
    <row r="1604" spans="1:93" s="2" customFormat="1" x14ac:dyDescent="0.3">
      <c r="A1604" s="73" t="s">
        <v>240</v>
      </c>
      <c r="B1604" s="73" t="s">
        <v>338</v>
      </c>
      <c r="C1604" s="75" t="s">
        <v>458</v>
      </c>
      <c r="D1604" s="75" t="s">
        <v>379</v>
      </c>
      <c r="E1604" s="73"/>
      <c r="F1604" s="73" t="s">
        <v>302</v>
      </c>
      <c r="G1604" s="73" t="s">
        <v>405</v>
      </c>
      <c r="H1604" s="73" t="s">
        <v>405</v>
      </c>
      <c r="I1604" s="73" t="s">
        <v>467</v>
      </c>
      <c r="J1604" s="73" t="str">
        <f t="shared" si="24"/>
        <v>Articulated (&gt;33t) km HGV (all diesel)</v>
      </c>
      <c r="K1604" s="44">
        <v>0.92113</v>
      </c>
      <c r="L1604" s="48"/>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c r="BA1604" s="22"/>
      <c r="BB1604" s="22"/>
      <c r="BC1604" s="22"/>
      <c r="BD1604" s="22"/>
      <c r="BE1604" s="22"/>
      <c r="BF1604" s="22"/>
      <c r="BG1604" s="22"/>
      <c r="BH1604" s="22"/>
      <c r="BI1604" s="22"/>
      <c r="BJ1604" s="22"/>
      <c r="BK1604" s="22"/>
      <c r="BL1604" s="22"/>
      <c r="BM1604" s="22"/>
      <c r="BN1604" s="22"/>
      <c r="BO1604" s="22"/>
      <c r="BP1604" s="22"/>
      <c r="BQ1604" s="22"/>
      <c r="BR1604" s="22"/>
      <c r="BS1604" s="22"/>
      <c r="BT1604" s="22"/>
      <c r="BU1604" s="22"/>
      <c r="BV1604" s="22"/>
      <c r="BW1604" s="22"/>
      <c r="BX1604" s="22"/>
      <c r="BY1604" s="22"/>
      <c r="BZ1604" s="22"/>
      <c r="CA1604" s="22"/>
      <c r="CB1604" s="22"/>
      <c r="CC1604" s="22"/>
      <c r="CD1604" s="22"/>
      <c r="CE1604" s="22"/>
      <c r="CF1604" s="22"/>
      <c r="CG1604" s="22"/>
      <c r="CH1604" s="22"/>
      <c r="CI1604" s="22"/>
      <c r="CJ1604" s="22"/>
      <c r="CK1604" s="22"/>
      <c r="CL1604" s="22"/>
      <c r="CM1604" s="22"/>
      <c r="CN1604" s="22"/>
      <c r="CO1604" s="22"/>
    </row>
    <row r="1605" spans="1:93" s="2" customFormat="1" x14ac:dyDescent="0.3">
      <c r="A1605" s="73" t="s">
        <v>240</v>
      </c>
      <c r="B1605" s="73" t="s">
        <v>338</v>
      </c>
      <c r="C1605" s="75" t="s">
        <v>458</v>
      </c>
      <c r="D1605" s="75" t="s">
        <v>379</v>
      </c>
      <c r="E1605" s="73"/>
      <c r="F1605" s="73" t="s">
        <v>302</v>
      </c>
      <c r="G1605" s="73" t="s">
        <v>405</v>
      </c>
      <c r="H1605" s="73" t="s">
        <v>405</v>
      </c>
      <c r="I1605" s="73" t="s">
        <v>468</v>
      </c>
      <c r="J1605" s="73" t="str">
        <f t="shared" si="24"/>
        <v>Articulated (&gt;33t) km HGV (all diesel)</v>
      </c>
      <c r="K1605" s="44">
        <v>1.567E-2</v>
      </c>
      <c r="L1605" s="48"/>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c r="CA1605" s="22"/>
      <c r="CB1605" s="22"/>
      <c r="CC1605" s="22"/>
      <c r="CD1605" s="22"/>
      <c r="CE1605" s="22"/>
      <c r="CF1605" s="22"/>
      <c r="CG1605" s="22"/>
      <c r="CH1605" s="22"/>
      <c r="CI1605" s="22"/>
      <c r="CJ1605" s="22"/>
      <c r="CK1605" s="22"/>
      <c r="CL1605" s="22"/>
      <c r="CM1605" s="22"/>
      <c r="CN1605" s="22"/>
      <c r="CO1605" s="22"/>
    </row>
    <row r="1606" spans="1:93" s="2" customFormat="1" x14ac:dyDescent="0.3">
      <c r="A1606" s="73" t="s">
        <v>240</v>
      </c>
      <c r="B1606" s="73" t="s">
        <v>338</v>
      </c>
      <c r="C1606" s="75" t="s">
        <v>458</v>
      </c>
      <c r="D1606" s="75" t="s">
        <v>379</v>
      </c>
      <c r="E1606" s="73"/>
      <c r="F1606" s="73" t="s">
        <v>302</v>
      </c>
      <c r="G1606" s="73" t="s">
        <v>156</v>
      </c>
      <c r="H1606" s="73" t="s">
        <v>156</v>
      </c>
      <c r="I1606" s="73" t="s">
        <v>465</v>
      </c>
      <c r="J1606" s="73" t="str">
        <f t="shared" si="24"/>
        <v>Articulated (&gt;33t) miles HGV (all diesel)</v>
      </c>
      <c r="K1606" s="44">
        <v>1.50786</v>
      </c>
      <c r="L1606" s="48"/>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c r="BU1606" s="22"/>
      <c r="BV1606" s="22"/>
      <c r="BW1606" s="22"/>
      <c r="BX1606" s="22"/>
      <c r="BY1606" s="22"/>
      <c r="BZ1606" s="22"/>
      <c r="CA1606" s="22"/>
      <c r="CB1606" s="22"/>
      <c r="CC1606" s="22"/>
      <c r="CD1606" s="22"/>
      <c r="CE1606" s="22"/>
      <c r="CF1606" s="22"/>
      <c r="CG1606" s="22"/>
      <c r="CH1606" s="22"/>
      <c r="CI1606" s="22"/>
      <c r="CJ1606" s="22"/>
      <c r="CK1606" s="22"/>
      <c r="CL1606" s="22"/>
      <c r="CM1606" s="22"/>
      <c r="CN1606" s="22"/>
      <c r="CO1606" s="22"/>
    </row>
    <row r="1607" spans="1:93" s="2" customFormat="1" x14ac:dyDescent="0.3">
      <c r="A1607" s="73" t="s">
        <v>240</v>
      </c>
      <c r="B1607" s="73" t="s">
        <v>338</v>
      </c>
      <c r="C1607" s="75" t="s">
        <v>458</v>
      </c>
      <c r="D1607" s="75" t="s">
        <v>379</v>
      </c>
      <c r="E1607" s="73"/>
      <c r="F1607" s="73" t="s">
        <v>302</v>
      </c>
      <c r="G1607" s="73" t="s">
        <v>156</v>
      </c>
      <c r="H1607" s="73" t="s">
        <v>156</v>
      </c>
      <c r="I1607" s="73" t="s">
        <v>466</v>
      </c>
      <c r="J1607" s="73" t="str">
        <f t="shared" si="24"/>
        <v>Articulated (&gt;33t) miles HGV (all diesel)</v>
      </c>
      <c r="K1607" s="44">
        <v>2.1000000000000001E-4</v>
      </c>
      <c r="L1607" s="48"/>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c r="BA1607" s="22"/>
      <c r="BB1607" s="22"/>
      <c r="BC1607" s="22"/>
      <c r="BD1607" s="22"/>
      <c r="BE1607" s="22"/>
      <c r="BF1607" s="22"/>
      <c r="BG1607" s="22"/>
      <c r="BH1607" s="22"/>
      <c r="BI1607" s="22"/>
      <c r="BJ1607" s="22"/>
      <c r="BK1607" s="22"/>
      <c r="BL1607" s="22"/>
      <c r="BM1607" s="22"/>
      <c r="BN1607" s="22"/>
      <c r="BO1607" s="22"/>
      <c r="BP1607" s="22"/>
      <c r="BQ1607" s="22"/>
      <c r="BR1607" s="22"/>
      <c r="BS1607" s="22"/>
      <c r="BT1607" s="22"/>
      <c r="BU1607" s="22"/>
      <c r="BV1607" s="22"/>
      <c r="BW1607" s="22"/>
      <c r="BX1607" s="22"/>
      <c r="BY1607" s="22"/>
      <c r="BZ1607" s="22"/>
      <c r="CA1607" s="22"/>
      <c r="CB1607" s="22"/>
      <c r="CC1607" s="22"/>
      <c r="CD1607" s="22"/>
      <c r="CE1607" s="22"/>
      <c r="CF1607" s="22"/>
      <c r="CG1607" s="22"/>
      <c r="CH1607" s="22"/>
      <c r="CI1607" s="22"/>
      <c r="CJ1607" s="22"/>
      <c r="CK1607" s="22"/>
      <c r="CL1607" s="22"/>
      <c r="CM1607" s="22"/>
      <c r="CN1607" s="22"/>
      <c r="CO1607" s="22"/>
    </row>
    <row r="1608" spans="1:93" s="2" customFormat="1" x14ac:dyDescent="0.3">
      <c r="A1608" s="73" t="s">
        <v>240</v>
      </c>
      <c r="B1608" s="73" t="s">
        <v>338</v>
      </c>
      <c r="C1608" s="75" t="s">
        <v>458</v>
      </c>
      <c r="D1608" s="75" t="s">
        <v>379</v>
      </c>
      <c r="E1608" s="73"/>
      <c r="F1608" s="73" t="s">
        <v>302</v>
      </c>
      <c r="G1608" s="73" t="s">
        <v>156</v>
      </c>
      <c r="H1608" s="73" t="s">
        <v>156</v>
      </c>
      <c r="I1608" s="73" t="s">
        <v>467</v>
      </c>
      <c r="J1608" s="73" t="str">
        <f t="shared" si="24"/>
        <v>Articulated (&gt;33t) miles HGV (all diesel)</v>
      </c>
      <c r="K1608" s="44">
        <v>1.4824200000000001</v>
      </c>
      <c r="L1608" s="48"/>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c r="CA1608" s="22"/>
      <c r="CB1608" s="22"/>
      <c r="CC1608" s="22"/>
      <c r="CD1608" s="22"/>
      <c r="CE1608" s="22"/>
      <c r="CF1608" s="22"/>
      <c r="CG1608" s="22"/>
      <c r="CH1608" s="22"/>
      <c r="CI1608" s="22"/>
      <c r="CJ1608" s="22"/>
      <c r="CK1608" s="22"/>
      <c r="CL1608" s="22"/>
      <c r="CM1608" s="22"/>
      <c r="CN1608" s="22"/>
      <c r="CO1608" s="22"/>
    </row>
    <row r="1609" spans="1:93" s="2" customFormat="1" x14ac:dyDescent="0.3">
      <c r="A1609" s="73" t="s">
        <v>240</v>
      </c>
      <c r="B1609" s="73" t="s">
        <v>338</v>
      </c>
      <c r="C1609" s="75" t="s">
        <v>458</v>
      </c>
      <c r="D1609" s="75" t="s">
        <v>379</v>
      </c>
      <c r="E1609" s="73"/>
      <c r="F1609" s="73" t="s">
        <v>302</v>
      </c>
      <c r="G1609" s="73" t="s">
        <v>156</v>
      </c>
      <c r="H1609" s="73" t="s">
        <v>156</v>
      </c>
      <c r="I1609" s="73" t="s">
        <v>468</v>
      </c>
      <c r="J1609" s="73" t="str">
        <f t="shared" si="24"/>
        <v>Articulated (&gt;33t) miles HGV (all diesel)</v>
      </c>
      <c r="K1609" s="44">
        <v>2.5219999999999999E-2</v>
      </c>
      <c r="L1609" s="48"/>
      <c r="M1609" s="22"/>
      <c r="N1609" s="22"/>
      <c r="O1609" s="22"/>
      <c r="P1609" s="22"/>
      <c r="Q1609" s="22"/>
      <c r="R1609" s="22"/>
      <c r="S1609" s="22"/>
      <c r="T1609" s="2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c r="BA1609" s="22"/>
      <c r="BB1609" s="22"/>
      <c r="BC1609" s="22"/>
      <c r="BD1609" s="22"/>
      <c r="BE1609" s="22"/>
      <c r="BF1609" s="22"/>
      <c r="BG1609" s="22"/>
      <c r="BH1609" s="22"/>
      <c r="BI1609" s="22"/>
      <c r="BJ1609" s="22"/>
      <c r="BK1609" s="22"/>
      <c r="BL1609" s="22"/>
      <c r="BM1609" s="22"/>
      <c r="BN1609" s="22"/>
      <c r="BO1609" s="22"/>
      <c r="BP1609" s="22"/>
      <c r="BQ1609" s="22"/>
      <c r="BR1609" s="22"/>
      <c r="BS1609" s="22"/>
      <c r="BT1609" s="22"/>
      <c r="BU1609" s="22"/>
      <c r="BV1609" s="22"/>
      <c r="BW1609" s="22"/>
      <c r="BX1609" s="22"/>
      <c r="BY1609" s="22"/>
      <c r="BZ1609" s="22"/>
      <c r="CA1609" s="22"/>
      <c r="CB1609" s="22"/>
      <c r="CC1609" s="22"/>
      <c r="CD1609" s="22"/>
      <c r="CE1609" s="22"/>
      <c r="CF1609" s="22"/>
      <c r="CG1609" s="22"/>
      <c r="CH1609" s="22"/>
      <c r="CI1609" s="22"/>
      <c r="CJ1609" s="22"/>
      <c r="CK1609" s="22"/>
      <c r="CL1609" s="22"/>
      <c r="CM1609" s="22"/>
      <c r="CN1609" s="22"/>
      <c r="CO1609" s="22"/>
    </row>
    <row r="1610" spans="1:93" s="2" customFormat="1" x14ac:dyDescent="0.3">
      <c r="A1610" s="73" t="s">
        <v>240</v>
      </c>
      <c r="B1610" s="73" t="s">
        <v>338</v>
      </c>
      <c r="C1610" s="75" t="s">
        <v>458</v>
      </c>
      <c r="D1610" s="75" t="s">
        <v>378</v>
      </c>
      <c r="E1610" s="73"/>
      <c r="F1610" s="73" t="s">
        <v>48</v>
      </c>
      <c r="G1610" s="73" t="s">
        <v>405</v>
      </c>
      <c r="H1610" s="73" t="s">
        <v>405</v>
      </c>
      <c r="I1610" s="73" t="s">
        <v>465</v>
      </c>
      <c r="J1610" s="73" t="str">
        <f t="shared" ref="J1610:J1673" si="25">CONCATENATE(D1610," ",H1610," ",C1610)</f>
        <v>All artics km HGV (all diesel)</v>
      </c>
      <c r="K1610" s="44">
        <v>0.66315000000000002</v>
      </c>
      <c r="L1610" s="48"/>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c r="BA1610" s="22"/>
      <c r="BB1610" s="22"/>
      <c r="BC1610" s="22"/>
      <c r="BD1610" s="22"/>
      <c r="BE1610" s="22"/>
      <c r="BF1610" s="22"/>
      <c r="BG1610" s="22"/>
      <c r="BH1610" s="22"/>
      <c r="BI1610" s="22"/>
      <c r="BJ1610" s="22"/>
      <c r="BK1610" s="22"/>
      <c r="BL1610" s="22"/>
      <c r="BM1610" s="22"/>
      <c r="BN1610" s="22"/>
      <c r="BO1610" s="22"/>
      <c r="BP1610" s="22"/>
      <c r="BQ1610" s="22"/>
      <c r="BR1610" s="22"/>
      <c r="BS1610" s="22"/>
      <c r="BT1610" s="22"/>
      <c r="BU1610" s="22"/>
      <c r="BV1610" s="22"/>
      <c r="BW1610" s="22"/>
      <c r="BX1610" s="22"/>
      <c r="BY1610" s="22"/>
      <c r="BZ1610" s="22"/>
      <c r="CA1610" s="22"/>
      <c r="CB1610" s="22"/>
      <c r="CC1610" s="22"/>
      <c r="CD1610" s="22"/>
      <c r="CE1610" s="22"/>
      <c r="CF1610" s="22"/>
      <c r="CG1610" s="22"/>
      <c r="CH1610" s="22"/>
      <c r="CI1610" s="22"/>
      <c r="CJ1610" s="22"/>
      <c r="CK1610" s="22"/>
      <c r="CL1610" s="22"/>
      <c r="CM1610" s="22"/>
      <c r="CN1610" s="22"/>
      <c r="CO1610" s="22"/>
    </row>
    <row r="1611" spans="1:93" s="2" customFormat="1" x14ac:dyDescent="0.3">
      <c r="A1611" s="73" t="s">
        <v>240</v>
      </c>
      <c r="B1611" s="73" t="s">
        <v>338</v>
      </c>
      <c r="C1611" s="75" t="s">
        <v>458</v>
      </c>
      <c r="D1611" s="75" t="s">
        <v>378</v>
      </c>
      <c r="E1611" s="73"/>
      <c r="F1611" s="73" t="s">
        <v>48</v>
      </c>
      <c r="G1611" s="73" t="s">
        <v>405</v>
      </c>
      <c r="H1611" s="73" t="s">
        <v>405</v>
      </c>
      <c r="I1611" s="73" t="s">
        <v>466</v>
      </c>
      <c r="J1611" s="73" t="str">
        <f t="shared" si="25"/>
        <v>All artics km HGV (all diesel)</v>
      </c>
      <c r="K1611" s="44">
        <v>1.2999999999999999E-4</v>
      </c>
      <c r="L1611" s="48"/>
      <c r="M1611" s="22"/>
      <c r="N1611" s="22"/>
      <c r="O1611" s="22"/>
      <c r="P1611" s="22"/>
      <c r="Q1611" s="22"/>
      <c r="R1611" s="22"/>
      <c r="S1611" s="22"/>
      <c r="T1611" s="2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c r="BA1611" s="22"/>
      <c r="BB1611" s="22"/>
      <c r="BC1611" s="22"/>
      <c r="BD1611" s="22"/>
      <c r="BE1611" s="22"/>
      <c r="BF1611" s="22"/>
      <c r="BG1611" s="22"/>
      <c r="BH1611" s="22"/>
      <c r="BI1611" s="22"/>
      <c r="BJ1611" s="22"/>
      <c r="BK1611" s="22"/>
      <c r="BL1611" s="22"/>
      <c r="BM1611" s="22"/>
      <c r="BN1611" s="22"/>
      <c r="BO1611" s="22"/>
      <c r="BP1611" s="22"/>
      <c r="BQ1611" s="22"/>
      <c r="BR1611" s="22"/>
      <c r="BS1611" s="22"/>
      <c r="BT1611" s="22"/>
      <c r="BU1611" s="22"/>
      <c r="BV1611" s="22"/>
      <c r="BW1611" s="22"/>
      <c r="BX1611" s="22"/>
      <c r="BY1611" s="22"/>
      <c r="BZ1611" s="22"/>
      <c r="CA1611" s="22"/>
      <c r="CB1611" s="22"/>
      <c r="CC1611" s="22"/>
      <c r="CD1611" s="22"/>
      <c r="CE1611" s="22"/>
      <c r="CF1611" s="22"/>
      <c r="CG1611" s="22"/>
      <c r="CH1611" s="22"/>
      <c r="CI1611" s="22"/>
      <c r="CJ1611" s="22"/>
      <c r="CK1611" s="22"/>
      <c r="CL1611" s="22"/>
      <c r="CM1611" s="22"/>
      <c r="CN1611" s="22"/>
      <c r="CO1611" s="22"/>
    </row>
    <row r="1612" spans="1:93" s="2" customFormat="1" x14ac:dyDescent="0.3">
      <c r="A1612" s="73" t="s">
        <v>240</v>
      </c>
      <c r="B1612" s="73" t="s">
        <v>338</v>
      </c>
      <c r="C1612" s="75" t="s">
        <v>458</v>
      </c>
      <c r="D1612" s="75" t="s">
        <v>378</v>
      </c>
      <c r="E1612" s="73"/>
      <c r="F1612" s="73" t="s">
        <v>48</v>
      </c>
      <c r="G1612" s="73" t="s">
        <v>405</v>
      </c>
      <c r="H1612" s="73" t="s">
        <v>405</v>
      </c>
      <c r="I1612" s="73" t="s">
        <v>467</v>
      </c>
      <c r="J1612" s="73" t="str">
        <f t="shared" si="25"/>
        <v>All artics km HGV (all diesel)</v>
      </c>
      <c r="K1612" s="44">
        <v>0.64749000000000001</v>
      </c>
      <c r="L1612" s="48"/>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c r="BA1612" s="22"/>
      <c r="BB1612" s="22"/>
      <c r="BC1612" s="22"/>
      <c r="BD1612" s="22"/>
      <c r="BE1612" s="22"/>
      <c r="BF1612" s="22"/>
      <c r="BG1612" s="22"/>
      <c r="BH1612" s="22"/>
      <c r="BI1612" s="22"/>
      <c r="BJ1612" s="22"/>
      <c r="BK1612" s="22"/>
      <c r="BL1612" s="22"/>
      <c r="BM1612" s="22"/>
      <c r="BN1612" s="22"/>
      <c r="BO1612" s="22"/>
      <c r="BP1612" s="22"/>
      <c r="BQ1612" s="22"/>
      <c r="BR1612" s="22"/>
      <c r="BS1612" s="22"/>
      <c r="BT1612" s="22"/>
      <c r="BU1612" s="22"/>
      <c r="BV1612" s="22"/>
      <c r="BW1612" s="22"/>
      <c r="BX1612" s="22"/>
      <c r="BY1612" s="22"/>
      <c r="BZ1612" s="22"/>
      <c r="CA1612" s="22"/>
      <c r="CB1612" s="22"/>
      <c r="CC1612" s="22"/>
      <c r="CD1612" s="22"/>
      <c r="CE1612" s="22"/>
      <c r="CF1612" s="22"/>
      <c r="CG1612" s="22"/>
      <c r="CH1612" s="22"/>
      <c r="CI1612" s="22"/>
      <c r="CJ1612" s="22"/>
      <c r="CK1612" s="22"/>
      <c r="CL1612" s="22"/>
      <c r="CM1612" s="22"/>
      <c r="CN1612" s="22"/>
      <c r="CO1612" s="22"/>
    </row>
    <row r="1613" spans="1:93" s="2" customFormat="1" x14ac:dyDescent="0.3">
      <c r="A1613" s="73" t="s">
        <v>240</v>
      </c>
      <c r="B1613" s="73" t="s">
        <v>338</v>
      </c>
      <c r="C1613" s="75" t="s">
        <v>458</v>
      </c>
      <c r="D1613" s="75" t="s">
        <v>378</v>
      </c>
      <c r="E1613" s="73"/>
      <c r="F1613" s="73" t="s">
        <v>48</v>
      </c>
      <c r="G1613" s="73" t="s">
        <v>405</v>
      </c>
      <c r="H1613" s="73" t="s">
        <v>405</v>
      </c>
      <c r="I1613" s="73" t="s">
        <v>468</v>
      </c>
      <c r="J1613" s="73" t="str">
        <f t="shared" si="25"/>
        <v>All artics km HGV (all diesel)</v>
      </c>
      <c r="K1613" s="44">
        <v>1.5520000000000001E-2</v>
      </c>
      <c r="L1613" s="48"/>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c r="CA1613" s="22"/>
      <c r="CB1613" s="22"/>
      <c r="CC1613" s="22"/>
      <c r="CD1613" s="22"/>
      <c r="CE1613" s="22"/>
      <c r="CF1613" s="22"/>
      <c r="CG1613" s="22"/>
      <c r="CH1613" s="22"/>
      <c r="CI1613" s="22"/>
      <c r="CJ1613" s="22"/>
      <c r="CK1613" s="22"/>
      <c r="CL1613" s="22"/>
      <c r="CM1613" s="22"/>
      <c r="CN1613" s="22"/>
      <c r="CO1613" s="22"/>
    </row>
    <row r="1614" spans="1:93" s="2" customFormat="1" x14ac:dyDescent="0.3">
      <c r="A1614" s="73" t="s">
        <v>240</v>
      </c>
      <c r="B1614" s="73" t="s">
        <v>338</v>
      </c>
      <c r="C1614" s="75" t="s">
        <v>458</v>
      </c>
      <c r="D1614" s="75" t="s">
        <v>378</v>
      </c>
      <c r="E1614" s="73"/>
      <c r="F1614" s="73" t="s">
        <v>48</v>
      </c>
      <c r="G1614" s="73" t="s">
        <v>156</v>
      </c>
      <c r="H1614" s="73" t="s">
        <v>156</v>
      </c>
      <c r="I1614" s="73" t="s">
        <v>465</v>
      </c>
      <c r="J1614" s="73" t="str">
        <f t="shared" si="25"/>
        <v>All artics miles HGV (all diesel)</v>
      </c>
      <c r="K1614" s="44">
        <v>1.0672299999999999</v>
      </c>
      <c r="L1614" s="48"/>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c r="BU1614" s="22"/>
      <c r="BV1614" s="22"/>
      <c r="BW1614" s="22"/>
      <c r="BX1614" s="22"/>
      <c r="BY1614" s="22"/>
      <c r="BZ1614" s="22"/>
      <c r="CA1614" s="22"/>
      <c r="CB1614" s="22"/>
      <c r="CC1614" s="22"/>
      <c r="CD1614" s="22"/>
      <c r="CE1614" s="22"/>
      <c r="CF1614" s="22"/>
      <c r="CG1614" s="22"/>
      <c r="CH1614" s="22"/>
      <c r="CI1614" s="22"/>
      <c r="CJ1614" s="22"/>
      <c r="CK1614" s="22"/>
      <c r="CL1614" s="22"/>
      <c r="CM1614" s="22"/>
      <c r="CN1614" s="22"/>
      <c r="CO1614" s="22"/>
    </row>
    <row r="1615" spans="1:93" s="2" customFormat="1" x14ac:dyDescent="0.3">
      <c r="A1615" s="73" t="s">
        <v>240</v>
      </c>
      <c r="B1615" s="73" t="s">
        <v>338</v>
      </c>
      <c r="C1615" s="75" t="s">
        <v>458</v>
      </c>
      <c r="D1615" s="75" t="s">
        <v>378</v>
      </c>
      <c r="E1615" s="73"/>
      <c r="F1615" s="73" t="s">
        <v>48</v>
      </c>
      <c r="G1615" s="73" t="s">
        <v>156</v>
      </c>
      <c r="H1615" s="73" t="s">
        <v>156</v>
      </c>
      <c r="I1615" s="73" t="s">
        <v>466</v>
      </c>
      <c r="J1615" s="73" t="str">
        <f t="shared" si="25"/>
        <v>All artics miles HGV (all diesel)</v>
      </c>
      <c r="K1615" s="44">
        <v>2.1000000000000001E-4</v>
      </c>
      <c r="L1615" s="48"/>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c r="BA1615" s="22"/>
      <c r="BB1615" s="22"/>
      <c r="BC1615" s="22"/>
      <c r="BD1615" s="22"/>
      <c r="BE1615" s="22"/>
      <c r="BF1615" s="22"/>
      <c r="BG1615" s="22"/>
      <c r="BH1615" s="22"/>
      <c r="BI1615" s="22"/>
      <c r="BJ1615" s="22"/>
      <c r="BK1615" s="22"/>
      <c r="BL1615" s="22"/>
      <c r="BM1615" s="22"/>
      <c r="BN1615" s="22"/>
      <c r="BO1615" s="22"/>
      <c r="BP1615" s="22"/>
      <c r="BQ1615" s="22"/>
      <c r="BR1615" s="22"/>
      <c r="BS1615" s="22"/>
      <c r="BT1615" s="22"/>
      <c r="BU1615" s="22"/>
      <c r="BV1615" s="22"/>
      <c r="BW1615" s="22"/>
      <c r="BX1615" s="22"/>
      <c r="BY1615" s="22"/>
      <c r="BZ1615" s="22"/>
      <c r="CA1615" s="22"/>
      <c r="CB1615" s="22"/>
      <c r="CC1615" s="22"/>
      <c r="CD1615" s="22"/>
      <c r="CE1615" s="22"/>
      <c r="CF1615" s="22"/>
      <c r="CG1615" s="22"/>
      <c r="CH1615" s="22"/>
      <c r="CI1615" s="22"/>
      <c r="CJ1615" s="22"/>
      <c r="CK1615" s="22"/>
      <c r="CL1615" s="22"/>
      <c r="CM1615" s="22"/>
      <c r="CN1615" s="22"/>
      <c r="CO1615" s="22"/>
    </row>
    <row r="1616" spans="1:93" s="2" customFormat="1" x14ac:dyDescent="0.3">
      <c r="A1616" s="73" t="s">
        <v>240</v>
      </c>
      <c r="B1616" s="73" t="s">
        <v>338</v>
      </c>
      <c r="C1616" s="75" t="s">
        <v>458</v>
      </c>
      <c r="D1616" s="75" t="s">
        <v>378</v>
      </c>
      <c r="E1616" s="73"/>
      <c r="F1616" s="73" t="s">
        <v>48</v>
      </c>
      <c r="G1616" s="73" t="s">
        <v>156</v>
      </c>
      <c r="H1616" s="73" t="s">
        <v>156</v>
      </c>
      <c r="I1616" s="73" t="s">
        <v>467</v>
      </c>
      <c r="J1616" s="73" t="str">
        <f t="shared" si="25"/>
        <v>All artics miles HGV (all diesel)</v>
      </c>
      <c r="K1616" s="44">
        <v>1.0420400000000001</v>
      </c>
      <c r="L1616" s="48"/>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c r="BA1616" s="22"/>
      <c r="BB1616" s="22"/>
      <c r="BC1616" s="22"/>
      <c r="BD1616" s="22"/>
      <c r="BE1616" s="22"/>
      <c r="BF1616" s="22"/>
      <c r="BG1616" s="22"/>
      <c r="BH1616" s="22"/>
      <c r="BI1616" s="22"/>
      <c r="BJ1616" s="22"/>
      <c r="BK1616" s="22"/>
      <c r="BL1616" s="22"/>
      <c r="BM1616" s="22"/>
      <c r="BN1616" s="22"/>
      <c r="BO1616" s="22"/>
      <c r="BP1616" s="22"/>
      <c r="BQ1616" s="22"/>
      <c r="BR1616" s="22"/>
      <c r="BS1616" s="22"/>
      <c r="BT1616" s="22"/>
      <c r="BU1616" s="22"/>
      <c r="BV1616" s="22"/>
      <c r="BW1616" s="22"/>
      <c r="BX1616" s="22"/>
      <c r="BY1616" s="22"/>
      <c r="BZ1616" s="22"/>
      <c r="CA1616" s="22"/>
      <c r="CB1616" s="22"/>
      <c r="CC1616" s="22"/>
      <c r="CD1616" s="22"/>
      <c r="CE1616" s="22"/>
      <c r="CF1616" s="22"/>
      <c r="CG1616" s="22"/>
      <c r="CH1616" s="22"/>
      <c r="CI1616" s="22"/>
      <c r="CJ1616" s="22"/>
      <c r="CK1616" s="22"/>
      <c r="CL1616" s="22"/>
      <c r="CM1616" s="22"/>
      <c r="CN1616" s="22"/>
      <c r="CO1616" s="22"/>
    </row>
    <row r="1617" spans="1:93" s="2" customFormat="1" x14ac:dyDescent="0.3">
      <c r="A1617" s="73" t="s">
        <v>240</v>
      </c>
      <c r="B1617" s="73" t="s">
        <v>338</v>
      </c>
      <c r="C1617" s="75" t="s">
        <v>458</v>
      </c>
      <c r="D1617" s="75" t="s">
        <v>378</v>
      </c>
      <c r="E1617" s="73"/>
      <c r="F1617" s="73" t="s">
        <v>48</v>
      </c>
      <c r="G1617" s="73" t="s">
        <v>156</v>
      </c>
      <c r="H1617" s="73" t="s">
        <v>156</v>
      </c>
      <c r="I1617" s="73" t="s">
        <v>468</v>
      </c>
      <c r="J1617" s="73" t="str">
        <f t="shared" si="25"/>
        <v>All artics miles HGV (all diesel)</v>
      </c>
      <c r="K1617" s="44">
        <v>2.4979999999999999E-2</v>
      </c>
      <c r="L1617" s="48"/>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c r="BA1617" s="22"/>
      <c r="BB1617" s="22"/>
      <c r="BC1617" s="22"/>
      <c r="BD1617" s="22"/>
      <c r="BE1617" s="22"/>
      <c r="BF1617" s="22"/>
      <c r="BG1617" s="22"/>
      <c r="BH1617" s="22"/>
      <c r="BI1617" s="22"/>
      <c r="BJ1617" s="22"/>
      <c r="BK1617" s="22"/>
      <c r="BL1617" s="22"/>
      <c r="BM1617" s="22"/>
      <c r="BN1617" s="22"/>
      <c r="BO1617" s="22"/>
      <c r="BP1617" s="22"/>
      <c r="BQ1617" s="22"/>
      <c r="BR1617" s="22"/>
      <c r="BS1617" s="22"/>
      <c r="BT1617" s="22"/>
      <c r="BU1617" s="22"/>
      <c r="BV1617" s="22"/>
      <c r="BW1617" s="22"/>
      <c r="BX1617" s="22"/>
      <c r="BY1617" s="22"/>
      <c r="BZ1617" s="22"/>
      <c r="CA1617" s="22"/>
      <c r="CB1617" s="22"/>
      <c r="CC1617" s="22"/>
      <c r="CD1617" s="22"/>
      <c r="CE1617" s="22"/>
      <c r="CF1617" s="22"/>
      <c r="CG1617" s="22"/>
      <c r="CH1617" s="22"/>
      <c r="CI1617" s="22"/>
      <c r="CJ1617" s="22"/>
      <c r="CK1617" s="22"/>
      <c r="CL1617" s="22"/>
      <c r="CM1617" s="22"/>
      <c r="CN1617" s="22"/>
      <c r="CO1617" s="22"/>
    </row>
    <row r="1618" spans="1:93" s="2" customFormat="1" x14ac:dyDescent="0.3">
      <c r="A1618" s="73" t="s">
        <v>240</v>
      </c>
      <c r="B1618" s="73" t="s">
        <v>338</v>
      </c>
      <c r="C1618" s="75" t="s">
        <v>458</v>
      </c>
      <c r="D1618" s="75" t="s">
        <v>378</v>
      </c>
      <c r="E1618" s="73"/>
      <c r="F1618" s="73" t="s">
        <v>98</v>
      </c>
      <c r="G1618" s="73" t="s">
        <v>405</v>
      </c>
      <c r="H1618" s="73" t="s">
        <v>405</v>
      </c>
      <c r="I1618" s="73" t="s">
        <v>465</v>
      </c>
      <c r="J1618" s="73" t="str">
        <f t="shared" si="25"/>
        <v>All artics km HGV (all diesel)</v>
      </c>
      <c r="K1618" s="44">
        <v>0.87582000000000004</v>
      </c>
      <c r="L1618" s="48"/>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c r="BA1618" s="22"/>
      <c r="BB1618" s="22"/>
      <c r="BC1618" s="22"/>
      <c r="BD1618" s="22"/>
      <c r="BE1618" s="22"/>
      <c r="BF1618" s="22"/>
      <c r="BG1618" s="22"/>
      <c r="BH1618" s="22"/>
      <c r="BI1618" s="22"/>
      <c r="BJ1618" s="22"/>
      <c r="BK1618" s="22"/>
      <c r="BL1618" s="22"/>
      <c r="BM1618" s="22"/>
      <c r="BN1618" s="22"/>
      <c r="BO1618" s="22"/>
      <c r="BP1618" s="22"/>
      <c r="BQ1618" s="22"/>
      <c r="BR1618" s="22"/>
      <c r="BS1618" s="22"/>
      <c r="BT1618" s="22"/>
      <c r="BU1618" s="22"/>
      <c r="BV1618" s="22"/>
      <c r="BW1618" s="22"/>
      <c r="BX1618" s="22"/>
      <c r="BY1618" s="22"/>
      <c r="BZ1618" s="22"/>
      <c r="CA1618" s="22"/>
      <c r="CB1618" s="22"/>
      <c r="CC1618" s="22"/>
      <c r="CD1618" s="22"/>
      <c r="CE1618" s="22"/>
      <c r="CF1618" s="22"/>
      <c r="CG1618" s="22"/>
      <c r="CH1618" s="22"/>
      <c r="CI1618" s="22"/>
      <c r="CJ1618" s="22"/>
      <c r="CK1618" s="22"/>
      <c r="CL1618" s="22"/>
      <c r="CM1618" s="22"/>
      <c r="CN1618" s="22"/>
      <c r="CO1618" s="22"/>
    </row>
    <row r="1619" spans="1:93" s="2" customFormat="1" x14ac:dyDescent="0.3">
      <c r="A1619" s="73" t="s">
        <v>240</v>
      </c>
      <c r="B1619" s="73" t="s">
        <v>338</v>
      </c>
      <c r="C1619" s="75" t="s">
        <v>458</v>
      </c>
      <c r="D1619" s="75" t="s">
        <v>378</v>
      </c>
      <c r="E1619" s="73"/>
      <c r="F1619" s="73" t="s">
        <v>98</v>
      </c>
      <c r="G1619" s="73" t="s">
        <v>405</v>
      </c>
      <c r="H1619" s="73" t="s">
        <v>405</v>
      </c>
      <c r="I1619" s="73" t="s">
        <v>466</v>
      </c>
      <c r="J1619" s="73" t="str">
        <f t="shared" si="25"/>
        <v>All artics km HGV (all diesel)</v>
      </c>
      <c r="K1619" s="44">
        <v>1.2999999999999999E-4</v>
      </c>
      <c r="L1619" s="48"/>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c r="BV1619" s="22"/>
      <c r="BW1619" s="22"/>
      <c r="BX1619" s="22"/>
      <c r="BY1619" s="22"/>
      <c r="BZ1619" s="22"/>
      <c r="CA1619" s="22"/>
      <c r="CB1619" s="22"/>
      <c r="CC1619" s="22"/>
      <c r="CD1619" s="22"/>
      <c r="CE1619" s="22"/>
      <c r="CF1619" s="22"/>
      <c r="CG1619" s="22"/>
      <c r="CH1619" s="22"/>
      <c r="CI1619" s="22"/>
      <c r="CJ1619" s="22"/>
      <c r="CK1619" s="22"/>
      <c r="CL1619" s="22"/>
      <c r="CM1619" s="22"/>
      <c r="CN1619" s="22"/>
      <c r="CO1619" s="22"/>
    </row>
    <row r="1620" spans="1:93" s="2" customFormat="1" x14ac:dyDescent="0.3">
      <c r="A1620" s="73" t="s">
        <v>240</v>
      </c>
      <c r="B1620" s="73" t="s">
        <v>338</v>
      </c>
      <c r="C1620" s="75" t="s">
        <v>458</v>
      </c>
      <c r="D1620" s="75" t="s">
        <v>378</v>
      </c>
      <c r="E1620" s="73"/>
      <c r="F1620" s="73" t="s">
        <v>98</v>
      </c>
      <c r="G1620" s="73" t="s">
        <v>405</v>
      </c>
      <c r="H1620" s="73" t="s">
        <v>405</v>
      </c>
      <c r="I1620" s="73" t="s">
        <v>467</v>
      </c>
      <c r="J1620" s="73" t="str">
        <f t="shared" si="25"/>
        <v>All artics km HGV (all diesel)</v>
      </c>
      <c r="K1620" s="44">
        <v>0.86016000000000004</v>
      </c>
      <c r="L1620" s="48"/>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c r="BA1620" s="22"/>
      <c r="BB1620" s="22"/>
      <c r="BC1620" s="22"/>
      <c r="BD1620" s="22"/>
      <c r="BE1620" s="22"/>
      <c r="BF1620" s="22"/>
      <c r="BG1620" s="22"/>
      <c r="BH1620" s="22"/>
      <c r="BI1620" s="22"/>
      <c r="BJ1620" s="22"/>
      <c r="BK1620" s="22"/>
      <c r="BL1620" s="22"/>
      <c r="BM1620" s="22"/>
      <c r="BN1620" s="22"/>
      <c r="BO1620" s="22"/>
      <c r="BP1620" s="22"/>
      <c r="BQ1620" s="22"/>
      <c r="BR1620" s="22"/>
      <c r="BS1620" s="22"/>
      <c r="BT1620" s="22"/>
      <c r="BU1620" s="22"/>
      <c r="BV1620" s="22"/>
      <c r="BW1620" s="22"/>
      <c r="BX1620" s="22"/>
      <c r="BY1620" s="22"/>
      <c r="BZ1620" s="22"/>
      <c r="CA1620" s="22"/>
      <c r="CB1620" s="22"/>
      <c r="CC1620" s="22"/>
      <c r="CD1620" s="22"/>
      <c r="CE1620" s="22"/>
      <c r="CF1620" s="22"/>
      <c r="CG1620" s="22"/>
      <c r="CH1620" s="22"/>
      <c r="CI1620" s="22"/>
      <c r="CJ1620" s="22"/>
      <c r="CK1620" s="22"/>
      <c r="CL1620" s="22"/>
      <c r="CM1620" s="22"/>
      <c r="CN1620" s="22"/>
      <c r="CO1620" s="22"/>
    </row>
    <row r="1621" spans="1:93" s="2" customFormat="1" x14ac:dyDescent="0.3">
      <c r="A1621" s="73" t="s">
        <v>240</v>
      </c>
      <c r="B1621" s="73" t="s">
        <v>338</v>
      </c>
      <c r="C1621" s="75" t="s">
        <v>458</v>
      </c>
      <c r="D1621" s="75" t="s">
        <v>378</v>
      </c>
      <c r="E1621" s="73"/>
      <c r="F1621" s="73" t="s">
        <v>98</v>
      </c>
      <c r="G1621" s="73" t="s">
        <v>405</v>
      </c>
      <c r="H1621" s="73" t="s">
        <v>405</v>
      </c>
      <c r="I1621" s="73" t="s">
        <v>468</v>
      </c>
      <c r="J1621" s="73" t="str">
        <f t="shared" si="25"/>
        <v>All artics km HGV (all diesel)</v>
      </c>
      <c r="K1621" s="44">
        <v>1.5520000000000001E-2</v>
      </c>
      <c r="L1621" s="48"/>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c r="CA1621" s="22"/>
      <c r="CB1621" s="22"/>
      <c r="CC1621" s="22"/>
      <c r="CD1621" s="22"/>
      <c r="CE1621" s="22"/>
      <c r="CF1621" s="22"/>
      <c r="CG1621" s="22"/>
      <c r="CH1621" s="22"/>
      <c r="CI1621" s="22"/>
      <c r="CJ1621" s="22"/>
      <c r="CK1621" s="22"/>
      <c r="CL1621" s="22"/>
      <c r="CM1621" s="22"/>
      <c r="CN1621" s="22"/>
      <c r="CO1621" s="22"/>
    </row>
    <row r="1622" spans="1:93" s="2" customFormat="1" x14ac:dyDescent="0.3">
      <c r="A1622" s="73" t="s">
        <v>240</v>
      </c>
      <c r="B1622" s="73" t="s">
        <v>338</v>
      </c>
      <c r="C1622" s="75" t="s">
        <v>458</v>
      </c>
      <c r="D1622" s="75" t="s">
        <v>378</v>
      </c>
      <c r="E1622" s="73"/>
      <c r="F1622" s="73" t="s">
        <v>98</v>
      </c>
      <c r="G1622" s="73" t="s">
        <v>156</v>
      </c>
      <c r="H1622" s="73" t="s">
        <v>156</v>
      </c>
      <c r="I1622" s="73" t="s">
        <v>465</v>
      </c>
      <c r="J1622" s="73" t="str">
        <f t="shared" si="25"/>
        <v>All artics miles HGV (all diesel)</v>
      </c>
      <c r="K1622" s="44">
        <v>1.4094899999999999</v>
      </c>
      <c r="L1622" s="48"/>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c r="BA1622" s="22"/>
      <c r="BB1622" s="22"/>
      <c r="BC1622" s="22"/>
      <c r="BD1622" s="22"/>
      <c r="BE1622" s="22"/>
      <c r="BF1622" s="22"/>
      <c r="BG1622" s="22"/>
      <c r="BH1622" s="22"/>
      <c r="BI1622" s="22"/>
      <c r="BJ1622" s="22"/>
      <c r="BK1622" s="22"/>
      <c r="BL1622" s="22"/>
      <c r="BM1622" s="22"/>
      <c r="BN1622" s="22"/>
      <c r="BO1622" s="22"/>
      <c r="BP1622" s="22"/>
      <c r="BQ1622" s="22"/>
      <c r="BR1622" s="22"/>
      <c r="BS1622" s="22"/>
      <c r="BT1622" s="22"/>
      <c r="BU1622" s="22"/>
      <c r="BV1622" s="22"/>
      <c r="BW1622" s="22"/>
      <c r="BX1622" s="22"/>
      <c r="BY1622" s="22"/>
      <c r="BZ1622" s="22"/>
      <c r="CA1622" s="22"/>
      <c r="CB1622" s="22"/>
      <c r="CC1622" s="22"/>
      <c r="CD1622" s="22"/>
      <c r="CE1622" s="22"/>
      <c r="CF1622" s="22"/>
      <c r="CG1622" s="22"/>
      <c r="CH1622" s="22"/>
      <c r="CI1622" s="22"/>
      <c r="CJ1622" s="22"/>
      <c r="CK1622" s="22"/>
      <c r="CL1622" s="22"/>
      <c r="CM1622" s="22"/>
      <c r="CN1622" s="22"/>
      <c r="CO1622" s="22"/>
    </row>
    <row r="1623" spans="1:93" s="2" customFormat="1" x14ac:dyDescent="0.3">
      <c r="A1623" s="73" t="s">
        <v>240</v>
      </c>
      <c r="B1623" s="73" t="s">
        <v>338</v>
      </c>
      <c r="C1623" s="75" t="s">
        <v>458</v>
      </c>
      <c r="D1623" s="75" t="s">
        <v>378</v>
      </c>
      <c r="E1623" s="73"/>
      <c r="F1623" s="73" t="s">
        <v>98</v>
      </c>
      <c r="G1623" s="73" t="s">
        <v>156</v>
      </c>
      <c r="H1623" s="73" t="s">
        <v>156</v>
      </c>
      <c r="I1623" s="73" t="s">
        <v>466</v>
      </c>
      <c r="J1623" s="73" t="str">
        <f t="shared" si="25"/>
        <v>All artics miles HGV (all diesel)</v>
      </c>
      <c r="K1623" s="44">
        <v>2.1000000000000001E-4</v>
      </c>
      <c r="L1623" s="48"/>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c r="BU1623" s="22"/>
      <c r="BV1623" s="22"/>
      <c r="BW1623" s="22"/>
      <c r="BX1623" s="22"/>
      <c r="BY1623" s="22"/>
      <c r="BZ1623" s="22"/>
      <c r="CA1623" s="22"/>
      <c r="CB1623" s="22"/>
      <c r="CC1623" s="22"/>
      <c r="CD1623" s="22"/>
      <c r="CE1623" s="22"/>
      <c r="CF1623" s="22"/>
      <c r="CG1623" s="22"/>
      <c r="CH1623" s="22"/>
      <c r="CI1623" s="22"/>
      <c r="CJ1623" s="22"/>
      <c r="CK1623" s="22"/>
      <c r="CL1623" s="22"/>
      <c r="CM1623" s="22"/>
      <c r="CN1623" s="22"/>
      <c r="CO1623" s="22"/>
    </row>
    <row r="1624" spans="1:93" s="2" customFormat="1" x14ac:dyDescent="0.3">
      <c r="A1624" s="73" t="s">
        <v>240</v>
      </c>
      <c r="B1624" s="73" t="s">
        <v>338</v>
      </c>
      <c r="C1624" s="75" t="s">
        <v>458</v>
      </c>
      <c r="D1624" s="75" t="s">
        <v>378</v>
      </c>
      <c r="E1624" s="73"/>
      <c r="F1624" s="73" t="s">
        <v>98</v>
      </c>
      <c r="G1624" s="73" t="s">
        <v>156</v>
      </c>
      <c r="H1624" s="73" t="s">
        <v>156</v>
      </c>
      <c r="I1624" s="73" t="s">
        <v>467</v>
      </c>
      <c r="J1624" s="73" t="str">
        <f t="shared" si="25"/>
        <v>All artics miles HGV (all diesel)</v>
      </c>
      <c r="K1624" s="44">
        <v>1.3843000000000001</v>
      </c>
      <c r="L1624" s="48"/>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c r="BA1624" s="22"/>
      <c r="BB1624" s="22"/>
      <c r="BC1624" s="22"/>
      <c r="BD1624" s="22"/>
      <c r="BE1624" s="22"/>
      <c r="BF1624" s="22"/>
      <c r="BG1624" s="22"/>
      <c r="BH1624" s="22"/>
      <c r="BI1624" s="22"/>
      <c r="BJ1624" s="22"/>
      <c r="BK1624" s="22"/>
      <c r="BL1624" s="22"/>
      <c r="BM1624" s="22"/>
      <c r="BN1624" s="22"/>
      <c r="BO1624" s="22"/>
      <c r="BP1624" s="22"/>
      <c r="BQ1624" s="22"/>
      <c r="BR1624" s="22"/>
      <c r="BS1624" s="22"/>
      <c r="BT1624" s="22"/>
      <c r="BU1624" s="22"/>
      <c r="BV1624" s="22"/>
      <c r="BW1624" s="22"/>
      <c r="BX1624" s="22"/>
      <c r="BY1624" s="22"/>
      <c r="BZ1624" s="22"/>
      <c r="CA1624" s="22"/>
      <c r="CB1624" s="22"/>
      <c r="CC1624" s="22"/>
      <c r="CD1624" s="22"/>
      <c r="CE1624" s="22"/>
      <c r="CF1624" s="22"/>
      <c r="CG1624" s="22"/>
      <c r="CH1624" s="22"/>
      <c r="CI1624" s="22"/>
      <c r="CJ1624" s="22"/>
      <c r="CK1624" s="22"/>
      <c r="CL1624" s="22"/>
      <c r="CM1624" s="22"/>
      <c r="CN1624" s="22"/>
      <c r="CO1624" s="22"/>
    </row>
    <row r="1625" spans="1:93" s="2" customFormat="1" x14ac:dyDescent="0.3">
      <c r="A1625" s="73" t="s">
        <v>240</v>
      </c>
      <c r="B1625" s="73" t="s">
        <v>338</v>
      </c>
      <c r="C1625" s="75" t="s">
        <v>458</v>
      </c>
      <c r="D1625" s="75" t="s">
        <v>378</v>
      </c>
      <c r="E1625" s="73"/>
      <c r="F1625" s="73" t="s">
        <v>98</v>
      </c>
      <c r="G1625" s="73" t="s">
        <v>156</v>
      </c>
      <c r="H1625" s="73" t="s">
        <v>156</v>
      </c>
      <c r="I1625" s="73" t="s">
        <v>468</v>
      </c>
      <c r="J1625" s="73" t="str">
        <f t="shared" si="25"/>
        <v>All artics miles HGV (all diesel)</v>
      </c>
      <c r="K1625" s="44">
        <v>2.4979999999999999E-2</v>
      </c>
      <c r="L1625" s="48"/>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c r="BA1625" s="22"/>
      <c r="BB1625" s="22"/>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c r="CA1625" s="22"/>
      <c r="CB1625" s="22"/>
      <c r="CC1625" s="22"/>
      <c r="CD1625" s="22"/>
      <c r="CE1625" s="22"/>
      <c r="CF1625" s="22"/>
      <c r="CG1625" s="22"/>
      <c r="CH1625" s="22"/>
      <c r="CI1625" s="22"/>
      <c r="CJ1625" s="22"/>
      <c r="CK1625" s="22"/>
      <c r="CL1625" s="22"/>
      <c r="CM1625" s="22"/>
      <c r="CN1625" s="22"/>
      <c r="CO1625" s="22"/>
    </row>
    <row r="1626" spans="1:93" s="2" customFormat="1" x14ac:dyDescent="0.3">
      <c r="A1626" s="73" t="s">
        <v>240</v>
      </c>
      <c r="B1626" s="73" t="s">
        <v>338</v>
      </c>
      <c r="C1626" s="75" t="s">
        <v>458</v>
      </c>
      <c r="D1626" s="75" t="s">
        <v>378</v>
      </c>
      <c r="E1626" s="73"/>
      <c r="F1626" s="73" t="s">
        <v>2</v>
      </c>
      <c r="G1626" s="73" t="s">
        <v>405</v>
      </c>
      <c r="H1626" s="73" t="s">
        <v>405</v>
      </c>
      <c r="I1626" s="73" t="s">
        <v>465</v>
      </c>
      <c r="J1626" s="73" t="str">
        <f t="shared" si="25"/>
        <v>All artics km HGV (all diesel)</v>
      </c>
      <c r="K1626" s="44">
        <v>1.0884799999999999</v>
      </c>
      <c r="L1626" s="48"/>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c r="BA1626" s="22"/>
      <c r="BB1626" s="22"/>
      <c r="BC1626" s="22"/>
      <c r="BD1626" s="22"/>
      <c r="BE1626" s="22"/>
      <c r="BF1626" s="22"/>
      <c r="BG1626" s="22"/>
      <c r="BH1626" s="22"/>
      <c r="BI1626" s="22"/>
      <c r="BJ1626" s="22"/>
      <c r="BK1626" s="22"/>
      <c r="BL1626" s="22"/>
      <c r="BM1626" s="22"/>
      <c r="BN1626" s="22"/>
      <c r="BO1626" s="22"/>
      <c r="BP1626" s="22"/>
      <c r="BQ1626" s="22"/>
      <c r="BR1626" s="22"/>
      <c r="BS1626" s="22"/>
      <c r="BT1626" s="22"/>
      <c r="BU1626" s="22"/>
      <c r="BV1626" s="22"/>
      <c r="BW1626" s="22"/>
      <c r="BX1626" s="22"/>
      <c r="BY1626" s="22"/>
      <c r="BZ1626" s="22"/>
      <c r="CA1626" s="22"/>
      <c r="CB1626" s="22"/>
      <c r="CC1626" s="22"/>
      <c r="CD1626" s="22"/>
      <c r="CE1626" s="22"/>
      <c r="CF1626" s="22"/>
      <c r="CG1626" s="22"/>
      <c r="CH1626" s="22"/>
      <c r="CI1626" s="22"/>
      <c r="CJ1626" s="22"/>
      <c r="CK1626" s="22"/>
      <c r="CL1626" s="22"/>
      <c r="CM1626" s="22"/>
      <c r="CN1626" s="22"/>
      <c r="CO1626" s="22"/>
    </row>
    <row r="1627" spans="1:93" s="2" customFormat="1" x14ac:dyDescent="0.3">
      <c r="A1627" s="73" t="s">
        <v>240</v>
      </c>
      <c r="B1627" s="73" t="s">
        <v>338</v>
      </c>
      <c r="C1627" s="75" t="s">
        <v>458</v>
      </c>
      <c r="D1627" s="75" t="s">
        <v>378</v>
      </c>
      <c r="E1627" s="73"/>
      <c r="F1627" s="73" t="s">
        <v>2</v>
      </c>
      <c r="G1627" s="73" t="s">
        <v>405</v>
      </c>
      <c r="H1627" s="73" t="s">
        <v>405</v>
      </c>
      <c r="I1627" s="73" t="s">
        <v>466</v>
      </c>
      <c r="J1627" s="73" t="str">
        <f t="shared" si="25"/>
        <v>All artics km HGV (all diesel)</v>
      </c>
      <c r="K1627" s="44">
        <v>1.2999999999999999E-4</v>
      </c>
      <c r="L1627" s="48"/>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c r="BA1627" s="22"/>
      <c r="BB1627" s="22"/>
      <c r="BC1627" s="22"/>
      <c r="BD1627" s="22"/>
      <c r="BE1627" s="22"/>
      <c r="BF1627" s="22"/>
      <c r="BG1627" s="22"/>
      <c r="BH1627" s="22"/>
      <c r="BI1627" s="22"/>
      <c r="BJ1627" s="22"/>
      <c r="BK1627" s="22"/>
      <c r="BL1627" s="22"/>
      <c r="BM1627" s="22"/>
      <c r="BN1627" s="22"/>
      <c r="BO1627" s="22"/>
      <c r="BP1627" s="22"/>
      <c r="BQ1627" s="22"/>
      <c r="BR1627" s="22"/>
      <c r="BS1627" s="22"/>
      <c r="BT1627" s="22"/>
      <c r="BU1627" s="22"/>
      <c r="BV1627" s="22"/>
      <c r="BW1627" s="22"/>
      <c r="BX1627" s="22"/>
      <c r="BY1627" s="22"/>
      <c r="BZ1627" s="22"/>
      <c r="CA1627" s="22"/>
      <c r="CB1627" s="22"/>
      <c r="CC1627" s="22"/>
      <c r="CD1627" s="22"/>
      <c r="CE1627" s="22"/>
      <c r="CF1627" s="22"/>
      <c r="CG1627" s="22"/>
      <c r="CH1627" s="22"/>
      <c r="CI1627" s="22"/>
      <c r="CJ1627" s="22"/>
      <c r="CK1627" s="22"/>
      <c r="CL1627" s="22"/>
      <c r="CM1627" s="22"/>
      <c r="CN1627" s="22"/>
      <c r="CO1627" s="22"/>
    </row>
    <row r="1628" spans="1:93" s="2" customFormat="1" x14ac:dyDescent="0.3">
      <c r="A1628" s="73" t="s">
        <v>240</v>
      </c>
      <c r="B1628" s="73" t="s">
        <v>338</v>
      </c>
      <c r="C1628" s="75" t="s">
        <v>458</v>
      </c>
      <c r="D1628" s="75" t="s">
        <v>378</v>
      </c>
      <c r="E1628" s="73"/>
      <c r="F1628" s="73" t="s">
        <v>2</v>
      </c>
      <c r="G1628" s="73" t="s">
        <v>405</v>
      </c>
      <c r="H1628" s="73" t="s">
        <v>405</v>
      </c>
      <c r="I1628" s="73" t="s">
        <v>467</v>
      </c>
      <c r="J1628" s="73" t="str">
        <f t="shared" si="25"/>
        <v>All artics km HGV (all diesel)</v>
      </c>
      <c r="K1628" s="44">
        <v>1.07283</v>
      </c>
      <c r="L1628" s="48"/>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c r="BA1628" s="22"/>
      <c r="BB1628" s="22"/>
      <c r="BC1628" s="22"/>
      <c r="BD1628" s="22"/>
      <c r="BE1628" s="22"/>
      <c r="BF1628" s="22"/>
      <c r="BG1628" s="22"/>
      <c r="BH1628" s="22"/>
      <c r="BI1628" s="22"/>
      <c r="BJ1628" s="22"/>
      <c r="BK1628" s="22"/>
      <c r="BL1628" s="22"/>
      <c r="BM1628" s="22"/>
      <c r="BN1628" s="22"/>
      <c r="BO1628" s="22"/>
      <c r="BP1628" s="22"/>
      <c r="BQ1628" s="22"/>
      <c r="BR1628" s="22"/>
      <c r="BS1628" s="22"/>
      <c r="BT1628" s="22"/>
      <c r="BU1628" s="22"/>
      <c r="BV1628" s="22"/>
      <c r="BW1628" s="22"/>
      <c r="BX1628" s="22"/>
      <c r="BY1628" s="22"/>
      <c r="BZ1628" s="22"/>
      <c r="CA1628" s="22"/>
      <c r="CB1628" s="22"/>
      <c r="CC1628" s="22"/>
      <c r="CD1628" s="22"/>
      <c r="CE1628" s="22"/>
      <c r="CF1628" s="22"/>
      <c r="CG1628" s="22"/>
      <c r="CH1628" s="22"/>
      <c r="CI1628" s="22"/>
      <c r="CJ1628" s="22"/>
      <c r="CK1628" s="22"/>
      <c r="CL1628" s="22"/>
      <c r="CM1628" s="22"/>
      <c r="CN1628" s="22"/>
      <c r="CO1628" s="22"/>
    </row>
    <row r="1629" spans="1:93" s="2" customFormat="1" x14ac:dyDescent="0.3">
      <c r="A1629" s="73" t="s">
        <v>240</v>
      </c>
      <c r="B1629" s="73" t="s">
        <v>338</v>
      </c>
      <c r="C1629" s="75" t="s">
        <v>458</v>
      </c>
      <c r="D1629" s="75" t="s">
        <v>378</v>
      </c>
      <c r="E1629" s="73"/>
      <c r="F1629" s="73" t="s">
        <v>2</v>
      </c>
      <c r="G1629" s="73" t="s">
        <v>405</v>
      </c>
      <c r="H1629" s="73" t="s">
        <v>405</v>
      </c>
      <c r="I1629" s="73" t="s">
        <v>468</v>
      </c>
      <c r="J1629" s="73" t="str">
        <f t="shared" si="25"/>
        <v>All artics km HGV (all diesel)</v>
      </c>
      <c r="K1629" s="44">
        <v>1.5520000000000001E-2</v>
      </c>
      <c r="L1629" s="48"/>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c r="BA1629" s="22"/>
      <c r="BB1629" s="22"/>
      <c r="BC1629" s="22"/>
      <c r="BD1629" s="22"/>
      <c r="BE1629" s="22"/>
      <c r="BF1629" s="22"/>
      <c r="BG1629" s="22"/>
      <c r="BH1629" s="22"/>
      <c r="BI1629" s="22"/>
      <c r="BJ1629" s="22"/>
      <c r="BK1629" s="22"/>
      <c r="BL1629" s="22"/>
      <c r="BM1629" s="22"/>
      <c r="BN1629" s="22"/>
      <c r="BO1629" s="22"/>
      <c r="BP1629" s="22"/>
      <c r="BQ1629" s="22"/>
      <c r="BR1629" s="22"/>
      <c r="BS1629" s="22"/>
      <c r="BT1629" s="22"/>
      <c r="BU1629" s="22"/>
      <c r="BV1629" s="22"/>
      <c r="BW1629" s="22"/>
      <c r="BX1629" s="22"/>
      <c r="BY1629" s="22"/>
      <c r="BZ1629" s="22"/>
      <c r="CA1629" s="22"/>
      <c r="CB1629" s="22"/>
      <c r="CC1629" s="22"/>
      <c r="CD1629" s="22"/>
      <c r="CE1629" s="22"/>
      <c r="CF1629" s="22"/>
      <c r="CG1629" s="22"/>
      <c r="CH1629" s="22"/>
      <c r="CI1629" s="22"/>
      <c r="CJ1629" s="22"/>
      <c r="CK1629" s="22"/>
      <c r="CL1629" s="22"/>
      <c r="CM1629" s="22"/>
      <c r="CN1629" s="22"/>
      <c r="CO1629" s="22"/>
    </row>
    <row r="1630" spans="1:93" s="2" customFormat="1" x14ac:dyDescent="0.3">
      <c r="A1630" s="73" t="s">
        <v>240</v>
      </c>
      <c r="B1630" s="73" t="s">
        <v>338</v>
      </c>
      <c r="C1630" s="75" t="s">
        <v>458</v>
      </c>
      <c r="D1630" s="75" t="s">
        <v>378</v>
      </c>
      <c r="E1630" s="73"/>
      <c r="F1630" s="73" t="s">
        <v>2</v>
      </c>
      <c r="G1630" s="73" t="s">
        <v>156</v>
      </c>
      <c r="H1630" s="73" t="s">
        <v>156</v>
      </c>
      <c r="I1630" s="73" t="s">
        <v>465</v>
      </c>
      <c r="J1630" s="73" t="str">
        <f t="shared" si="25"/>
        <v>All artics miles HGV (all diesel)</v>
      </c>
      <c r="K1630" s="44">
        <v>1.7517499999999999</v>
      </c>
      <c r="L1630" s="48"/>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c r="BI1630" s="22"/>
      <c r="BJ1630" s="22"/>
      <c r="BK1630" s="22"/>
      <c r="BL1630" s="22"/>
      <c r="BM1630" s="22"/>
      <c r="BN1630" s="22"/>
      <c r="BO1630" s="22"/>
      <c r="BP1630" s="22"/>
      <c r="BQ1630" s="22"/>
      <c r="BR1630" s="22"/>
      <c r="BS1630" s="22"/>
      <c r="BT1630" s="22"/>
      <c r="BU1630" s="22"/>
      <c r="BV1630" s="22"/>
      <c r="BW1630" s="22"/>
      <c r="BX1630" s="22"/>
      <c r="BY1630" s="22"/>
      <c r="BZ1630" s="22"/>
      <c r="CA1630" s="22"/>
      <c r="CB1630" s="22"/>
      <c r="CC1630" s="22"/>
      <c r="CD1630" s="22"/>
      <c r="CE1630" s="22"/>
      <c r="CF1630" s="22"/>
      <c r="CG1630" s="22"/>
      <c r="CH1630" s="22"/>
      <c r="CI1630" s="22"/>
      <c r="CJ1630" s="22"/>
      <c r="CK1630" s="22"/>
      <c r="CL1630" s="22"/>
      <c r="CM1630" s="22"/>
      <c r="CN1630" s="22"/>
      <c r="CO1630" s="22"/>
    </row>
    <row r="1631" spans="1:93" s="2" customFormat="1" x14ac:dyDescent="0.3">
      <c r="A1631" s="73" t="s">
        <v>240</v>
      </c>
      <c r="B1631" s="73" t="s">
        <v>338</v>
      </c>
      <c r="C1631" s="75" t="s">
        <v>458</v>
      </c>
      <c r="D1631" s="75" t="s">
        <v>378</v>
      </c>
      <c r="E1631" s="73"/>
      <c r="F1631" s="73" t="s">
        <v>2</v>
      </c>
      <c r="G1631" s="73" t="s">
        <v>156</v>
      </c>
      <c r="H1631" s="73" t="s">
        <v>156</v>
      </c>
      <c r="I1631" s="73" t="s">
        <v>466</v>
      </c>
      <c r="J1631" s="73" t="str">
        <f t="shared" si="25"/>
        <v>All artics miles HGV (all diesel)</v>
      </c>
      <c r="K1631" s="44">
        <v>2.1000000000000001E-4</v>
      </c>
      <c r="L1631" s="48"/>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c r="BA1631" s="22"/>
      <c r="BB1631" s="22"/>
      <c r="BC1631" s="22"/>
      <c r="BD1631" s="22"/>
      <c r="BE1631" s="22"/>
      <c r="BF1631" s="22"/>
      <c r="BG1631" s="22"/>
      <c r="BH1631" s="22"/>
      <c r="BI1631" s="22"/>
      <c r="BJ1631" s="22"/>
      <c r="BK1631" s="22"/>
      <c r="BL1631" s="22"/>
      <c r="BM1631" s="22"/>
      <c r="BN1631" s="22"/>
      <c r="BO1631" s="22"/>
      <c r="BP1631" s="22"/>
      <c r="BQ1631" s="22"/>
      <c r="BR1631" s="22"/>
      <c r="BS1631" s="22"/>
      <c r="BT1631" s="22"/>
      <c r="BU1631" s="22"/>
      <c r="BV1631" s="22"/>
      <c r="BW1631" s="22"/>
      <c r="BX1631" s="22"/>
      <c r="BY1631" s="22"/>
      <c r="BZ1631" s="22"/>
      <c r="CA1631" s="22"/>
      <c r="CB1631" s="22"/>
      <c r="CC1631" s="22"/>
      <c r="CD1631" s="22"/>
      <c r="CE1631" s="22"/>
      <c r="CF1631" s="22"/>
      <c r="CG1631" s="22"/>
      <c r="CH1631" s="22"/>
      <c r="CI1631" s="22"/>
      <c r="CJ1631" s="22"/>
      <c r="CK1631" s="22"/>
      <c r="CL1631" s="22"/>
      <c r="CM1631" s="22"/>
      <c r="CN1631" s="22"/>
      <c r="CO1631" s="22"/>
    </row>
    <row r="1632" spans="1:93" s="2" customFormat="1" x14ac:dyDescent="0.3">
      <c r="A1632" s="73" t="s">
        <v>240</v>
      </c>
      <c r="B1632" s="73" t="s">
        <v>338</v>
      </c>
      <c r="C1632" s="75" t="s">
        <v>458</v>
      </c>
      <c r="D1632" s="75" t="s">
        <v>378</v>
      </c>
      <c r="E1632" s="73"/>
      <c r="F1632" s="73" t="s">
        <v>2</v>
      </c>
      <c r="G1632" s="73" t="s">
        <v>156</v>
      </c>
      <c r="H1632" s="73" t="s">
        <v>156</v>
      </c>
      <c r="I1632" s="73" t="s">
        <v>467</v>
      </c>
      <c r="J1632" s="73" t="str">
        <f t="shared" si="25"/>
        <v>All artics miles HGV (all diesel)</v>
      </c>
      <c r="K1632" s="44">
        <v>1.72655</v>
      </c>
      <c r="L1632" s="48"/>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c r="BA1632" s="22"/>
      <c r="BB1632" s="22"/>
      <c r="BC1632" s="22"/>
      <c r="BD1632" s="22"/>
      <c r="BE1632" s="22"/>
      <c r="BF1632" s="22"/>
      <c r="BG1632" s="22"/>
      <c r="BH1632" s="22"/>
      <c r="BI1632" s="22"/>
      <c r="BJ1632" s="22"/>
      <c r="BK1632" s="22"/>
      <c r="BL1632" s="22"/>
      <c r="BM1632" s="22"/>
      <c r="BN1632" s="22"/>
      <c r="BO1632" s="22"/>
      <c r="BP1632" s="22"/>
      <c r="BQ1632" s="22"/>
      <c r="BR1632" s="22"/>
      <c r="BS1632" s="22"/>
      <c r="BT1632" s="22"/>
      <c r="BU1632" s="22"/>
      <c r="BV1632" s="22"/>
      <c r="BW1632" s="22"/>
      <c r="BX1632" s="22"/>
      <c r="BY1632" s="22"/>
      <c r="BZ1632" s="22"/>
      <c r="CA1632" s="22"/>
      <c r="CB1632" s="22"/>
      <c r="CC1632" s="22"/>
      <c r="CD1632" s="22"/>
      <c r="CE1632" s="22"/>
      <c r="CF1632" s="22"/>
      <c r="CG1632" s="22"/>
      <c r="CH1632" s="22"/>
      <c r="CI1632" s="22"/>
      <c r="CJ1632" s="22"/>
      <c r="CK1632" s="22"/>
      <c r="CL1632" s="22"/>
      <c r="CM1632" s="22"/>
      <c r="CN1632" s="22"/>
      <c r="CO1632" s="22"/>
    </row>
    <row r="1633" spans="1:93" s="2" customFormat="1" x14ac:dyDescent="0.3">
      <c r="A1633" s="73" t="s">
        <v>240</v>
      </c>
      <c r="B1633" s="73" t="s">
        <v>338</v>
      </c>
      <c r="C1633" s="75" t="s">
        <v>458</v>
      </c>
      <c r="D1633" s="75" t="s">
        <v>378</v>
      </c>
      <c r="E1633" s="73"/>
      <c r="F1633" s="73" t="s">
        <v>2</v>
      </c>
      <c r="G1633" s="73" t="s">
        <v>156</v>
      </c>
      <c r="H1633" s="73" t="s">
        <v>156</v>
      </c>
      <c r="I1633" s="73" t="s">
        <v>468</v>
      </c>
      <c r="J1633" s="73" t="str">
        <f t="shared" si="25"/>
        <v>All artics miles HGV (all diesel)</v>
      </c>
      <c r="K1633" s="44">
        <v>2.4979999999999999E-2</v>
      </c>
      <c r="L1633" s="48"/>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c r="CA1633" s="22"/>
      <c r="CB1633" s="22"/>
      <c r="CC1633" s="22"/>
      <c r="CD1633" s="22"/>
      <c r="CE1633" s="22"/>
      <c r="CF1633" s="22"/>
      <c r="CG1633" s="22"/>
      <c r="CH1633" s="22"/>
      <c r="CI1633" s="22"/>
      <c r="CJ1633" s="22"/>
      <c r="CK1633" s="22"/>
      <c r="CL1633" s="22"/>
      <c r="CM1633" s="22"/>
      <c r="CN1633" s="22"/>
      <c r="CO1633" s="22"/>
    </row>
    <row r="1634" spans="1:93" s="2" customFormat="1" x14ac:dyDescent="0.3">
      <c r="A1634" s="73" t="s">
        <v>240</v>
      </c>
      <c r="B1634" s="73" t="s">
        <v>338</v>
      </c>
      <c r="C1634" s="75" t="s">
        <v>458</v>
      </c>
      <c r="D1634" s="75" t="s">
        <v>378</v>
      </c>
      <c r="E1634" s="73"/>
      <c r="F1634" s="73" t="s">
        <v>302</v>
      </c>
      <c r="G1634" s="73" t="s">
        <v>405</v>
      </c>
      <c r="H1634" s="73" t="s">
        <v>405</v>
      </c>
      <c r="I1634" s="73" t="s">
        <v>465</v>
      </c>
      <c r="J1634" s="73" t="str">
        <f t="shared" si="25"/>
        <v>All artics km HGV (all diesel)</v>
      </c>
      <c r="K1634" s="44">
        <v>0.92788000000000004</v>
      </c>
      <c r="L1634" s="48"/>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c r="BA1634" s="22"/>
      <c r="BB1634" s="22"/>
      <c r="BC1634" s="22"/>
      <c r="BD1634" s="22"/>
      <c r="BE1634" s="22"/>
      <c r="BF1634" s="22"/>
      <c r="BG1634" s="22"/>
      <c r="BH1634" s="22"/>
      <c r="BI1634" s="22"/>
      <c r="BJ1634" s="22"/>
      <c r="BK1634" s="22"/>
      <c r="BL1634" s="22"/>
      <c r="BM1634" s="22"/>
      <c r="BN1634" s="22"/>
      <c r="BO1634" s="22"/>
      <c r="BP1634" s="22"/>
      <c r="BQ1634" s="22"/>
      <c r="BR1634" s="22"/>
      <c r="BS1634" s="22"/>
      <c r="BT1634" s="22"/>
      <c r="BU1634" s="22"/>
      <c r="BV1634" s="22"/>
      <c r="BW1634" s="22"/>
      <c r="BX1634" s="22"/>
      <c r="BY1634" s="22"/>
      <c r="BZ1634" s="22"/>
      <c r="CA1634" s="22"/>
      <c r="CB1634" s="22"/>
      <c r="CC1634" s="22"/>
      <c r="CD1634" s="22"/>
      <c r="CE1634" s="22"/>
      <c r="CF1634" s="22"/>
      <c r="CG1634" s="22"/>
      <c r="CH1634" s="22"/>
      <c r="CI1634" s="22"/>
      <c r="CJ1634" s="22"/>
      <c r="CK1634" s="22"/>
      <c r="CL1634" s="22"/>
      <c r="CM1634" s="22"/>
      <c r="CN1634" s="22"/>
      <c r="CO1634" s="22"/>
    </row>
    <row r="1635" spans="1:93" s="2" customFormat="1" x14ac:dyDescent="0.3">
      <c r="A1635" s="73" t="s">
        <v>240</v>
      </c>
      <c r="B1635" s="73" t="s">
        <v>338</v>
      </c>
      <c r="C1635" s="75" t="s">
        <v>458</v>
      </c>
      <c r="D1635" s="75" t="s">
        <v>378</v>
      </c>
      <c r="E1635" s="73"/>
      <c r="F1635" s="73" t="s">
        <v>302</v>
      </c>
      <c r="G1635" s="73" t="s">
        <v>405</v>
      </c>
      <c r="H1635" s="73" t="s">
        <v>405</v>
      </c>
      <c r="I1635" s="73" t="s">
        <v>466</v>
      </c>
      <c r="J1635" s="73" t="str">
        <f t="shared" si="25"/>
        <v>All artics km HGV (all diesel)</v>
      </c>
      <c r="K1635" s="44">
        <v>1.2999999999999999E-4</v>
      </c>
      <c r="L1635" s="48"/>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c r="BA1635" s="22"/>
      <c r="BB1635" s="22"/>
      <c r="BC1635" s="22"/>
      <c r="BD1635" s="22"/>
      <c r="BE1635" s="22"/>
      <c r="BF1635" s="22"/>
      <c r="BG1635" s="22"/>
      <c r="BH1635" s="22"/>
      <c r="BI1635" s="22"/>
      <c r="BJ1635" s="22"/>
      <c r="BK1635" s="22"/>
      <c r="BL1635" s="22"/>
      <c r="BM1635" s="22"/>
      <c r="BN1635" s="22"/>
      <c r="BO1635" s="22"/>
      <c r="BP1635" s="22"/>
      <c r="BQ1635" s="22"/>
      <c r="BR1635" s="22"/>
      <c r="BS1635" s="22"/>
      <c r="BT1635" s="22"/>
      <c r="BU1635" s="22"/>
      <c r="BV1635" s="22"/>
      <c r="BW1635" s="22"/>
      <c r="BX1635" s="22"/>
      <c r="BY1635" s="22"/>
      <c r="BZ1635" s="22"/>
      <c r="CA1635" s="22"/>
      <c r="CB1635" s="22"/>
      <c r="CC1635" s="22"/>
      <c r="CD1635" s="22"/>
      <c r="CE1635" s="22"/>
      <c r="CF1635" s="22"/>
      <c r="CG1635" s="22"/>
      <c r="CH1635" s="22"/>
      <c r="CI1635" s="22"/>
      <c r="CJ1635" s="22"/>
      <c r="CK1635" s="22"/>
      <c r="CL1635" s="22"/>
      <c r="CM1635" s="22"/>
      <c r="CN1635" s="22"/>
      <c r="CO1635" s="22"/>
    </row>
    <row r="1636" spans="1:93" s="2" customFormat="1" x14ac:dyDescent="0.3">
      <c r="A1636" s="73" t="s">
        <v>240</v>
      </c>
      <c r="B1636" s="73" t="s">
        <v>338</v>
      </c>
      <c r="C1636" s="75" t="s">
        <v>458</v>
      </c>
      <c r="D1636" s="75" t="s">
        <v>378</v>
      </c>
      <c r="E1636" s="73"/>
      <c r="F1636" s="73" t="s">
        <v>302</v>
      </c>
      <c r="G1636" s="73" t="s">
        <v>405</v>
      </c>
      <c r="H1636" s="73" t="s">
        <v>405</v>
      </c>
      <c r="I1636" s="73" t="s">
        <v>467</v>
      </c>
      <c r="J1636" s="73" t="str">
        <f t="shared" si="25"/>
        <v>All artics km HGV (all diesel)</v>
      </c>
      <c r="K1636" s="44">
        <v>0.91222999999999999</v>
      </c>
      <c r="L1636" s="48"/>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c r="BA1636" s="22"/>
      <c r="BB1636" s="22"/>
      <c r="BC1636" s="22"/>
      <c r="BD1636" s="22"/>
      <c r="BE1636" s="22"/>
      <c r="BF1636" s="22"/>
      <c r="BG1636" s="22"/>
      <c r="BH1636" s="22"/>
      <c r="BI1636" s="22"/>
      <c r="BJ1636" s="22"/>
      <c r="BK1636" s="22"/>
      <c r="BL1636" s="22"/>
      <c r="BM1636" s="22"/>
      <c r="BN1636" s="22"/>
      <c r="BO1636" s="22"/>
      <c r="BP1636" s="22"/>
      <c r="BQ1636" s="22"/>
      <c r="BR1636" s="22"/>
      <c r="BS1636" s="22"/>
      <c r="BT1636" s="22"/>
      <c r="BU1636" s="22"/>
      <c r="BV1636" s="22"/>
      <c r="BW1636" s="22"/>
      <c r="BX1636" s="22"/>
      <c r="BY1636" s="22"/>
      <c r="BZ1636" s="22"/>
      <c r="CA1636" s="22"/>
      <c r="CB1636" s="22"/>
      <c r="CC1636" s="22"/>
      <c r="CD1636" s="22"/>
      <c r="CE1636" s="22"/>
      <c r="CF1636" s="22"/>
      <c r="CG1636" s="22"/>
      <c r="CH1636" s="22"/>
      <c r="CI1636" s="22"/>
      <c r="CJ1636" s="22"/>
      <c r="CK1636" s="22"/>
      <c r="CL1636" s="22"/>
      <c r="CM1636" s="22"/>
      <c r="CN1636" s="22"/>
      <c r="CO1636" s="22"/>
    </row>
    <row r="1637" spans="1:93" s="2" customFormat="1" x14ac:dyDescent="0.3">
      <c r="A1637" s="73" t="s">
        <v>240</v>
      </c>
      <c r="B1637" s="73" t="s">
        <v>338</v>
      </c>
      <c r="C1637" s="75" t="s">
        <v>458</v>
      </c>
      <c r="D1637" s="75" t="s">
        <v>378</v>
      </c>
      <c r="E1637" s="73"/>
      <c r="F1637" s="73" t="s">
        <v>302</v>
      </c>
      <c r="G1637" s="73" t="s">
        <v>405</v>
      </c>
      <c r="H1637" s="73" t="s">
        <v>405</v>
      </c>
      <c r="I1637" s="73" t="s">
        <v>468</v>
      </c>
      <c r="J1637" s="73" t="str">
        <f t="shared" si="25"/>
        <v>All artics km HGV (all diesel)</v>
      </c>
      <c r="K1637" s="44">
        <v>1.5520000000000001E-2</v>
      </c>
      <c r="L1637" s="48"/>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c r="BA1637" s="22"/>
      <c r="BB1637" s="22"/>
      <c r="BC1637" s="22"/>
      <c r="BD1637" s="22"/>
      <c r="BE1637" s="22"/>
      <c r="BF1637" s="22"/>
      <c r="BG1637" s="22"/>
      <c r="BH1637" s="22"/>
      <c r="BI1637" s="22"/>
      <c r="BJ1637" s="22"/>
      <c r="BK1637" s="22"/>
      <c r="BL1637" s="22"/>
      <c r="BM1637" s="22"/>
      <c r="BN1637" s="22"/>
      <c r="BO1637" s="22"/>
      <c r="BP1637" s="22"/>
      <c r="BQ1637" s="22"/>
      <c r="BR1637" s="22"/>
      <c r="BS1637" s="22"/>
      <c r="BT1637" s="22"/>
      <c r="BU1637" s="22"/>
      <c r="BV1637" s="22"/>
      <c r="BW1637" s="22"/>
      <c r="BX1637" s="22"/>
      <c r="BY1637" s="22"/>
      <c r="BZ1637" s="22"/>
      <c r="CA1637" s="22"/>
      <c r="CB1637" s="22"/>
      <c r="CC1637" s="22"/>
      <c r="CD1637" s="22"/>
      <c r="CE1637" s="22"/>
      <c r="CF1637" s="22"/>
      <c r="CG1637" s="22"/>
      <c r="CH1637" s="22"/>
      <c r="CI1637" s="22"/>
      <c r="CJ1637" s="22"/>
      <c r="CK1637" s="22"/>
      <c r="CL1637" s="22"/>
      <c r="CM1637" s="22"/>
      <c r="CN1637" s="22"/>
      <c r="CO1637" s="22"/>
    </row>
    <row r="1638" spans="1:93" s="2" customFormat="1" x14ac:dyDescent="0.3">
      <c r="A1638" s="73" t="s">
        <v>240</v>
      </c>
      <c r="B1638" s="73" t="s">
        <v>338</v>
      </c>
      <c r="C1638" s="75" t="s">
        <v>458</v>
      </c>
      <c r="D1638" s="75" t="s">
        <v>378</v>
      </c>
      <c r="E1638" s="73"/>
      <c r="F1638" s="73" t="s">
        <v>302</v>
      </c>
      <c r="G1638" s="73" t="s">
        <v>156</v>
      </c>
      <c r="H1638" s="73" t="s">
        <v>156</v>
      </c>
      <c r="I1638" s="73" t="s">
        <v>465</v>
      </c>
      <c r="J1638" s="73" t="str">
        <f t="shared" si="25"/>
        <v>All artics miles HGV (all diesel)</v>
      </c>
      <c r="K1638" s="44">
        <v>1.4932799999999999</v>
      </c>
      <c r="L1638" s="48"/>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c r="BA1638" s="22"/>
      <c r="BB1638" s="22"/>
      <c r="BC1638" s="22"/>
      <c r="BD1638" s="22"/>
      <c r="BE1638" s="22"/>
      <c r="BF1638" s="22"/>
      <c r="BG1638" s="22"/>
      <c r="BH1638" s="22"/>
      <c r="BI1638" s="22"/>
      <c r="BJ1638" s="22"/>
      <c r="BK1638" s="22"/>
      <c r="BL1638" s="22"/>
      <c r="BM1638" s="22"/>
      <c r="BN1638" s="22"/>
      <c r="BO1638" s="22"/>
      <c r="BP1638" s="22"/>
      <c r="BQ1638" s="22"/>
      <c r="BR1638" s="22"/>
      <c r="BS1638" s="22"/>
      <c r="BT1638" s="22"/>
      <c r="BU1638" s="22"/>
      <c r="BV1638" s="22"/>
      <c r="BW1638" s="22"/>
      <c r="BX1638" s="22"/>
      <c r="BY1638" s="22"/>
      <c r="BZ1638" s="22"/>
      <c r="CA1638" s="22"/>
      <c r="CB1638" s="22"/>
      <c r="CC1638" s="22"/>
      <c r="CD1638" s="22"/>
      <c r="CE1638" s="22"/>
      <c r="CF1638" s="22"/>
      <c r="CG1638" s="22"/>
      <c r="CH1638" s="22"/>
      <c r="CI1638" s="22"/>
      <c r="CJ1638" s="22"/>
      <c r="CK1638" s="22"/>
      <c r="CL1638" s="22"/>
      <c r="CM1638" s="22"/>
      <c r="CN1638" s="22"/>
      <c r="CO1638" s="22"/>
    </row>
    <row r="1639" spans="1:93" s="2" customFormat="1" x14ac:dyDescent="0.3">
      <c r="A1639" s="73" t="s">
        <v>240</v>
      </c>
      <c r="B1639" s="73" t="s">
        <v>338</v>
      </c>
      <c r="C1639" s="75" t="s">
        <v>458</v>
      </c>
      <c r="D1639" s="75" t="s">
        <v>378</v>
      </c>
      <c r="E1639" s="73"/>
      <c r="F1639" s="73" t="s">
        <v>302</v>
      </c>
      <c r="G1639" s="73" t="s">
        <v>156</v>
      </c>
      <c r="H1639" s="73" t="s">
        <v>156</v>
      </c>
      <c r="I1639" s="73" t="s">
        <v>466</v>
      </c>
      <c r="J1639" s="73" t="str">
        <f t="shared" si="25"/>
        <v>All artics miles HGV (all diesel)</v>
      </c>
      <c r="K1639" s="44">
        <v>2.1000000000000001E-4</v>
      </c>
      <c r="L1639" s="48"/>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c r="BA1639" s="22"/>
      <c r="BB1639" s="22"/>
      <c r="BC1639" s="22"/>
      <c r="BD1639" s="22"/>
      <c r="BE1639" s="22"/>
      <c r="BF1639" s="22"/>
      <c r="BG1639" s="22"/>
      <c r="BH1639" s="22"/>
      <c r="BI1639" s="22"/>
      <c r="BJ1639" s="22"/>
      <c r="BK1639" s="22"/>
      <c r="BL1639" s="22"/>
      <c r="BM1639" s="22"/>
      <c r="BN1639" s="22"/>
      <c r="BO1639" s="22"/>
      <c r="BP1639" s="22"/>
      <c r="BQ1639" s="22"/>
      <c r="BR1639" s="22"/>
      <c r="BS1639" s="22"/>
      <c r="BT1639" s="22"/>
      <c r="BU1639" s="22"/>
      <c r="BV1639" s="22"/>
      <c r="BW1639" s="22"/>
      <c r="BX1639" s="22"/>
      <c r="BY1639" s="22"/>
      <c r="BZ1639" s="22"/>
      <c r="CA1639" s="22"/>
      <c r="CB1639" s="22"/>
      <c r="CC1639" s="22"/>
      <c r="CD1639" s="22"/>
      <c r="CE1639" s="22"/>
      <c r="CF1639" s="22"/>
      <c r="CG1639" s="22"/>
      <c r="CH1639" s="22"/>
      <c r="CI1639" s="22"/>
      <c r="CJ1639" s="22"/>
      <c r="CK1639" s="22"/>
      <c r="CL1639" s="22"/>
      <c r="CM1639" s="22"/>
      <c r="CN1639" s="22"/>
      <c r="CO1639" s="22"/>
    </row>
    <row r="1640" spans="1:93" s="2" customFormat="1" x14ac:dyDescent="0.3">
      <c r="A1640" s="73" t="s">
        <v>240</v>
      </c>
      <c r="B1640" s="73" t="s">
        <v>338</v>
      </c>
      <c r="C1640" s="75" t="s">
        <v>458</v>
      </c>
      <c r="D1640" s="75" t="s">
        <v>378</v>
      </c>
      <c r="E1640" s="73"/>
      <c r="F1640" s="73" t="s">
        <v>302</v>
      </c>
      <c r="G1640" s="73" t="s">
        <v>156</v>
      </c>
      <c r="H1640" s="73" t="s">
        <v>156</v>
      </c>
      <c r="I1640" s="73" t="s">
        <v>467</v>
      </c>
      <c r="J1640" s="73" t="str">
        <f t="shared" si="25"/>
        <v>All artics miles HGV (all diesel)</v>
      </c>
      <c r="K1640" s="44">
        <v>1.4680899999999999</v>
      </c>
      <c r="L1640" s="48"/>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c r="BA1640" s="22"/>
      <c r="BB1640" s="22"/>
      <c r="BC1640" s="22"/>
      <c r="BD1640" s="22"/>
      <c r="BE1640" s="22"/>
      <c r="BF1640" s="22"/>
      <c r="BG1640" s="22"/>
      <c r="BH1640" s="22"/>
      <c r="BI1640" s="22"/>
      <c r="BJ1640" s="22"/>
      <c r="BK1640" s="22"/>
      <c r="BL1640" s="22"/>
      <c r="BM1640" s="22"/>
      <c r="BN1640" s="22"/>
      <c r="BO1640" s="22"/>
      <c r="BP1640" s="22"/>
      <c r="BQ1640" s="22"/>
      <c r="BR1640" s="22"/>
      <c r="BS1640" s="22"/>
      <c r="BT1640" s="22"/>
      <c r="BU1640" s="22"/>
      <c r="BV1640" s="22"/>
      <c r="BW1640" s="22"/>
      <c r="BX1640" s="22"/>
      <c r="BY1640" s="22"/>
      <c r="BZ1640" s="22"/>
      <c r="CA1640" s="22"/>
      <c r="CB1640" s="22"/>
      <c r="CC1640" s="22"/>
      <c r="CD1640" s="22"/>
      <c r="CE1640" s="22"/>
      <c r="CF1640" s="22"/>
      <c r="CG1640" s="22"/>
      <c r="CH1640" s="22"/>
      <c r="CI1640" s="22"/>
      <c r="CJ1640" s="22"/>
      <c r="CK1640" s="22"/>
      <c r="CL1640" s="22"/>
      <c r="CM1640" s="22"/>
      <c r="CN1640" s="22"/>
      <c r="CO1640" s="22"/>
    </row>
    <row r="1641" spans="1:93" s="2" customFormat="1" x14ac:dyDescent="0.3">
      <c r="A1641" s="73" t="s">
        <v>240</v>
      </c>
      <c r="B1641" s="73" t="s">
        <v>338</v>
      </c>
      <c r="C1641" s="75" t="s">
        <v>458</v>
      </c>
      <c r="D1641" s="75" t="s">
        <v>378</v>
      </c>
      <c r="E1641" s="73"/>
      <c r="F1641" s="73" t="s">
        <v>302</v>
      </c>
      <c r="G1641" s="73" t="s">
        <v>156</v>
      </c>
      <c r="H1641" s="73" t="s">
        <v>156</v>
      </c>
      <c r="I1641" s="73" t="s">
        <v>468</v>
      </c>
      <c r="J1641" s="73" t="str">
        <f t="shared" si="25"/>
        <v>All artics miles HGV (all diesel)</v>
      </c>
      <c r="K1641" s="44">
        <v>2.4979999999999999E-2</v>
      </c>
      <c r="L1641" s="48"/>
      <c r="M1641" s="22"/>
      <c r="N1641" s="22"/>
      <c r="O1641" s="22"/>
      <c r="P1641" s="22"/>
      <c r="Q1641" s="22"/>
      <c r="R1641" s="22"/>
      <c r="S1641" s="22"/>
      <c r="T1641" s="2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c r="BA1641" s="22"/>
      <c r="BB1641" s="22"/>
      <c r="BC1641" s="22"/>
      <c r="BD1641" s="22"/>
      <c r="BE1641" s="22"/>
      <c r="BF1641" s="22"/>
      <c r="BG1641" s="22"/>
      <c r="BH1641" s="22"/>
      <c r="BI1641" s="22"/>
      <c r="BJ1641" s="22"/>
      <c r="BK1641" s="22"/>
      <c r="BL1641" s="22"/>
      <c r="BM1641" s="22"/>
      <c r="BN1641" s="22"/>
      <c r="BO1641" s="22"/>
      <c r="BP1641" s="22"/>
      <c r="BQ1641" s="22"/>
      <c r="BR1641" s="22"/>
      <c r="BS1641" s="22"/>
      <c r="BT1641" s="22"/>
      <c r="BU1641" s="22"/>
      <c r="BV1641" s="22"/>
      <c r="BW1641" s="22"/>
      <c r="BX1641" s="22"/>
      <c r="BY1641" s="22"/>
      <c r="BZ1641" s="22"/>
      <c r="CA1641" s="22"/>
      <c r="CB1641" s="22"/>
      <c r="CC1641" s="22"/>
      <c r="CD1641" s="22"/>
      <c r="CE1641" s="22"/>
      <c r="CF1641" s="22"/>
      <c r="CG1641" s="22"/>
      <c r="CH1641" s="22"/>
      <c r="CI1641" s="22"/>
      <c r="CJ1641" s="22"/>
      <c r="CK1641" s="22"/>
      <c r="CL1641" s="22"/>
      <c r="CM1641" s="22"/>
      <c r="CN1641" s="22"/>
      <c r="CO1641" s="22"/>
    </row>
    <row r="1642" spans="1:93" s="2" customFormat="1" x14ac:dyDescent="0.3">
      <c r="A1642" s="73" t="s">
        <v>240</v>
      </c>
      <c r="B1642" s="73" t="s">
        <v>338</v>
      </c>
      <c r="C1642" s="75" t="s">
        <v>458</v>
      </c>
      <c r="D1642" s="75" t="s">
        <v>94</v>
      </c>
      <c r="E1642" s="73"/>
      <c r="F1642" s="73" t="s">
        <v>48</v>
      </c>
      <c r="G1642" s="73" t="s">
        <v>405</v>
      </c>
      <c r="H1642" s="73" t="s">
        <v>405</v>
      </c>
      <c r="I1642" s="73" t="s">
        <v>465</v>
      </c>
      <c r="J1642" s="73" t="str">
        <f t="shared" si="25"/>
        <v>All HGVs km HGV (all diesel)</v>
      </c>
      <c r="K1642" s="44">
        <v>0.67005000000000003</v>
      </c>
      <c r="L1642" s="48"/>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c r="AW1642" s="22"/>
      <c r="AX1642" s="22"/>
      <c r="AY1642" s="22"/>
      <c r="AZ1642" s="22"/>
      <c r="BA1642" s="22"/>
      <c r="BB1642" s="22"/>
      <c r="BC1642" s="22"/>
      <c r="BD1642" s="22"/>
      <c r="BE1642" s="22"/>
      <c r="BF1642" s="22"/>
      <c r="BG1642" s="22"/>
      <c r="BH1642" s="22"/>
      <c r="BI1642" s="22"/>
      <c r="BJ1642" s="22"/>
      <c r="BK1642" s="22"/>
      <c r="BL1642" s="22"/>
      <c r="BM1642" s="22"/>
      <c r="BN1642" s="22"/>
      <c r="BO1642" s="22"/>
      <c r="BP1642" s="22"/>
      <c r="BQ1642" s="22"/>
      <c r="BR1642" s="22"/>
      <c r="BS1642" s="22"/>
      <c r="BT1642" s="22"/>
      <c r="BU1642" s="22"/>
      <c r="BV1642" s="22"/>
      <c r="BW1642" s="22"/>
      <c r="BX1642" s="22"/>
      <c r="BY1642" s="22"/>
      <c r="BZ1642" s="22"/>
      <c r="CA1642" s="22"/>
      <c r="CB1642" s="22"/>
      <c r="CC1642" s="22"/>
      <c r="CD1642" s="22"/>
      <c r="CE1642" s="22"/>
      <c r="CF1642" s="22"/>
      <c r="CG1642" s="22"/>
      <c r="CH1642" s="22"/>
      <c r="CI1642" s="22"/>
      <c r="CJ1642" s="22"/>
      <c r="CK1642" s="22"/>
      <c r="CL1642" s="22"/>
      <c r="CM1642" s="22"/>
      <c r="CN1642" s="22"/>
      <c r="CO1642" s="22"/>
    </row>
    <row r="1643" spans="1:93" s="2" customFormat="1" x14ac:dyDescent="0.3">
      <c r="A1643" s="73" t="s">
        <v>240</v>
      </c>
      <c r="B1643" s="73" t="s">
        <v>338</v>
      </c>
      <c r="C1643" s="75" t="s">
        <v>458</v>
      </c>
      <c r="D1643" s="75" t="s">
        <v>94</v>
      </c>
      <c r="E1643" s="73"/>
      <c r="F1643" s="73" t="s">
        <v>48</v>
      </c>
      <c r="G1643" s="73" t="s">
        <v>405</v>
      </c>
      <c r="H1643" s="73" t="s">
        <v>405</v>
      </c>
      <c r="I1643" s="73" t="s">
        <v>466</v>
      </c>
      <c r="J1643" s="73" t="str">
        <f t="shared" si="25"/>
        <v>All HGVs km HGV (all diesel)</v>
      </c>
      <c r="K1643" s="44">
        <v>1.7000000000000001E-4</v>
      </c>
      <c r="L1643" s="48"/>
      <c r="M1643" s="22"/>
      <c r="N1643" s="22"/>
      <c r="O1643" s="22"/>
      <c r="P1643" s="22"/>
      <c r="Q1643" s="22"/>
      <c r="R1643" s="22"/>
      <c r="S1643" s="22"/>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c r="BA1643" s="22"/>
      <c r="BB1643" s="22"/>
      <c r="BC1643" s="22"/>
      <c r="BD1643" s="22"/>
      <c r="BE1643" s="22"/>
      <c r="BF1643" s="22"/>
      <c r="BG1643" s="22"/>
      <c r="BH1643" s="22"/>
      <c r="BI1643" s="22"/>
      <c r="BJ1643" s="22"/>
      <c r="BK1643" s="22"/>
      <c r="BL1643" s="22"/>
      <c r="BM1643" s="22"/>
      <c r="BN1643" s="22"/>
      <c r="BO1643" s="22"/>
      <c r="BP1643" s="22"/>
      <c r="BQ1643" s="22"/>
      <c r="BR1643" s="22"/>
      <c r="BS1643" s="22"/>
      <c r="BT1643" s="22"/>
      <c r="BU1643" s="22"/>
      <c r="BV1643" s="22"/>
      <c r="BW1643" s="22"/>
      <c r="BX1643" s="22"/>
      <c r="BY1643" s="22"/>
      <c r="BZ1643" s="22"/>
      <c r="CA1643" s="22"/>
      <c r="CB1643" s="22"/>
      <c r="CC1643" s="22"/>
      <c r="CD1643" s="22"/>
      <c r="CE1643" s="22"/>
      <c r="CF1643" s="22"/>
      <c r="CG1643" s="22"/>
      <c r="CH1643" s="22"/>
      <c r="CI1643" s="22"/>
      <c r="CJ1643" s="22"/>
      <c r="CK1643" s="22"/>
      <c r="CL1643" s="22"/>
      <c r="CM1643" s="22"/>
      <c r="CN1643" s="22"/>
      <c r="CO1643" s="22"/>
    </row>
    <row r="1644" spans="1:93" s="2" customFormat="1" x14ac:dyDescent="0.3">
      <c r="A1644" s="73" t="s">
        <v>240</v>
      </c>
      <c r="B1644" s="73" t="s">
        <v>338</v>
      </c>
      <c r="C1644" s="75" t="s">
        <v>458</v>
      </c>
      <c r="D1644" s="75" t="s">
        <v>94</v>
      </c>
      <c r="E1644" s="73"/>
      <c r="F1644" s="73" t="s">
        <v>48</v>
      </c>
      <c r="G1644" s="73" t="s">
        <v>405</v>
      </c>
      <c r="H1644" s="73" t="s">
        <v>405</v>
      </c>
      <c r="I1644" s="73" t="s">
        <v>467</v>
      </c>
      <c r="J1644" s="73" t="str">
        <f t="shared" si="25"/>
        <v>All HGVs km HGV (all diesel)</v>
      </c>
      <c r="K1644" s="44">
        <v>0.65712000000000004</v>
      </c>
      <c r="L1644" s="48"/>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c r="BA1644" s="22"/>
      <c r="BB1644" s="22"/>
      <c r="BC1644" s="22"/>
      <c r="BD1644" s="22"/>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c r="CA1644" s="22"/>
      <c r="CB1644" s="22"/>
      <c r="CC1644" s="22"/>
      <c r="CD1644" s="22"/>
      <c r="CE1644" s="22"/>
      <c r="CF1644" s="22"/>
      <c r="CG1644" s="22"/>
      <c r="CH1644" s="22"/>
      <c r="CI1644" s="22"/>
      <c r="CJ1644" s="22"/>
      <c r="CK1644" s="22"/>
      <c r="CL1644" s="22"/>
      <c r="CM1644" s="22"/>
      <c r="CN1644" s="22"/>
      <c r="CO1644" s="22"/>
    </row>
    <row r="1645" spans="1:93" s="2" customFormat="1" x14ac:dyDescent="0.3">
      <c r="A1645" s="73" t="s">
        <v>240</v>
      </c>
      <c r="B1645" s="73" t="s">
        <v>338</v>
      </c>
      <c r="C1645" s="75" t="s">
        <v>458</v>
      </c>
      <c r="D1645" s="75" t="s">
        <v>94</v>
      </c>
      <c r="E1645" s="73"/>
      <c r="F1645" s="73" t="s">
        <v>48</v>
      </c>
      <c r="G1645" s="73" t="s">
        <v>405</v>
      </c>
      <c r="H1645" s="73" t="s">
        <v>405</v>
      </c>
      <c r="I1645" s="73" t="s">
        <v>468</v>
      </c>
      <c r="J1645" s="73" t="str">
        <f t="shared" si="25"/>
        <v>All HGVs km HGV (all diesel)</v>
      </c>
      <c r="K1645" s="44">
        <v>1.277E-2</v>
      </c>
      <c r="L1645" s="138"/>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c r="BA1645" s="22"/>
      <c r="BB1645" s="22"/>
      <c r="BC1645" s="22"/>
      <c r="BD1645" s="22"/>
      <c r="BE1645" s="22"/>
      <c r="BF1645" s="22"/>
      <c r="BG1645" s="22"/>
      <c r="BH1645" s="22"/>
      <c r="BI1645" s="22"/>
      <c r="BJ1645" s="22"/>
      <c r="BK1645" s="22"/>
      <c r="BL1645" s="22"/>
      <c r="BM1645" s="22"/>
      <c r="BN1645" s="22"/>
      <c r="BO1645" s="22"/>
      <c r="BP1645" s="22"/>
      <c r="BQ1645" s="22"/>
      <c r="BR1645" s="22"/>
      <c r="BS1645" s="22"/>
      <c r="BT1645" s="22"/>
      <c r="BU1645" s="22"/>
      <c r="BV1645" s="22"/>
      <c r="BW1645" s="22"/>
      <c r="BX1645" s="22"/>
      <c r="BY1645" s="22"/>
      <c r="BZ1645" s="22"/>
      <c r="CA1645" s="22"/>
      <c r="CB1645" s="22"/>
      <c r="CC1645" s="22"/>
      <c r="CD1645" s="22"/>
      <c r="CE1645" s="22"/>
      <c r="CF1645" s="22"/>
      <c r="CG1645" s="22"/>
      <c r="CH1645" s="22"/>
      <c r="CI1645" s="22"/>
      <c r="CJ1645" s="22"/>
      <c r="CK1645" s="22"/>
      <c r="CL1645" s="22"/>
      <c r="CM1645" s="22"/>
      <c r="CN1645" s="22"/>
      <c r="CO1645" s="22"/>
    </row>
    <row r="1646" spans="1:93" s="2" customFormat="1" x14ac:dyDescent="0.3">
      <c r="A1646" s="73" t="s">
        <v>240</v>
      </c>
      <c r="B1646" s="73" t="s">
        <v>338</v>
      </c>
      <c r="C1646" s="75" t="s">
        <v>458</v>
      </c>
      <c r="D1646" s="75" t="s">
        <v>94</v>
      </c>
      <c r="E1646" s="73"/>
      <c r="F1646" s="73" t="s">
        <v>48</v>
      </c>
      <c r="G1646" s="73" t="s">
        <v>156</v>
      </c>
      <c r="H1646" s="73" t="s">
        <v>156</v>
      </c>
      <c r="I1646" s="73" t="s">
        <v>465</v>
      </c>
      <c r="J1646" s="73" t="str">
        <f t="shared" si="25"/>
        <v>All HGVs miles HGV (all diesel)</v>
      </c>
      <c r="K1646" s="44">
        <v>1.0783400000000001</v>
      </c>
      <c r="L1646" s="48"/>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c r="BA1646" s="22"/>
      <c r="BB1646" s="22"/>
      <c r="BC1646" s="22"/>
      <c r="BD1646" s="22"/>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c r="CA1646" s="22"/>
      <c r="CB1646" s="22"/>
      <c r="CC1646" s="22"/>
      <c r="CD1646" s="22"/>
      <c r="CE1646" s="22"/>
      <c r="CF1646" s="22"/>
      <c r="CG1646" s="22"/>
      <c r="CH1646" s="22"/>
      <c r="CI1646" s="22"/>
      <c r="CJ1646" s="22"/>
      <c r="CK1646" s="22"/>
      <c r="CL1646" s="22"/>
      <c r="CM1646" s="22"/>
      <c r="CN1646" s="22"/>
      <c r="CO1646" s="22"/>
    </row>
    <row r="1647" spans="1:93" s="2" customFormat="1" x14ac:dyDescent="0.3">
      <c r="A1647" s="73" t="s">
        <v>240</v>
      </c>
      <c r="B1647" s="73" t="s">
        <v>338</v>
      </c>
      <c r="C1647" s="75" t="s">
        <v>458</v>
      </c>
      <c r="D1647" s="75" t="s">
        <v>94</v>
      </c>
      <c r="E1647" s="73"/>
      <c r="F1647" s="73" t="s">
        <v>48</v>
      </c>
      <c r="G1647" s="73" t="s">
        <v>156</v>
      </c>
      <c r="H1647" s="73" t="s">
        <v>156</v>
      </c>
      <c r="I1647" s="73" t="s">
        <v>466</v>
      </c>
      <c r="J1647" s="73" t="str">
        <f t="shared" si="25"/>
        <v>All HGVs miles HGV (all diesel)</v>
      </c>
      <c r="K1647" s="44">
        <v>2.7E-4</v>
      </c>
      <c r="L1647" s="48"/>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c r="BA1647" s="22"/>
      <c r="BB1647" s="22"/>
      <c r="BC1647" s="22"/>
      <c r="BD1647" s="22"/>
      <c r="BE1647" s="22"/>
      <c r="BF1647" s="22"/>
      <c r="BG1647" s="22"/>
      <c r="BH1647" s="22"/>
      <c r="BI1647" s="22"/>
      <c r="BJ1647" s="22"/>
      <c r="BK1647" s="22"/>
      <c r="BL1647" s="22"/>
      <c r="BM1647" s="22"/>
      <c r="BN1647" s="22"/>
      <c r="BO1647" s="22"/>
      <c r="BP1647" s="22"/>
      <c r="BQ1647" s="22"/>
      <c r="BR1647" s="22"/>
      <c r="BS1647" s="22"/>
      <c r="BT1647" s="22"/>
      <c r="BU1647" s="22"/>
      <c r="BV1647" s="22"/>
      <c r="BW1647" s="22"/>
      <c r="BX1647" s="22"/>
      <c r="BY1647" s="22"/>
      <c r="BZ1647" s="22"/>
      <c r="CA1647" s="22"/>
      <c r="CB1647" s="22"/>
      <c r="CC1647" s="22"/>
      <c r="CD1647" s="22"/>
      <c r="CE1647" s="22"/>
      <c r="CF1647" s="22"/>
      <c r="CG1647" s="22"/>
      <c r="CH1647" s="22"/>
      <c r="CI1647" s="22"/>
      <c r="CJ1647" s="22"/>
      <c r="CK1647" s="22"/>
      <c r="CL1647" s="22"/>
      <c r="CM1647" s="22"/>
      <c r="CN1647" s="22"/>
      <c r="CO1647" s="22"/>
    </row>
    <row r="1648" spans="1:93" s="2" customFormat="1" x14ac:dyDescent="0.3">
      <c r="A1648" s="73" t="s">
        <v>240</v>
      </c>
      <c r="B1648" s="73" t="s">
        <v>338</v>
      </c>
      <c r="C1648" s="75" t="s">
        <v>458</v>
      </c>
      <c r="D1648" s="75" t="s">
        <v>94</v>
      </c>
      <c r="E1648" s="73"/>
      <c r="F1648" s="73" t="s">
        <v>48</v>
      </c>
      <c r="G1648" s="73" t="s">
        <v>156</v>
      </c>
      <c r="H1648" s="73" t="s">
        <v>156</v>
      </c>
      <c r="I1648" s="73" t="s">
        <v>467</v>
      </c>
      <c r="J1648" s="73" t="str">
        <f t="shared" si="25"/>
        <v>All HGVs miles HGV (all diesel)</v>
      </c>
      <c r="K1648" s="44">
        <v>1.05752</v>
      </c>
      <c r="L1648" s="48"/>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c r="BA1648" s="22"/>
      <c r="BB1648" s="22"/>
      <c r="BC1648" s="22"/>
      <c r="BD1648" s="22"/>
      <c r="BE1648" s="22"/>
      <c r="BF1648" s="22"/>
      <c r="BG1648" s="22"/>
      <c r="BH1648" s="22"/>
      <c r="BI1648" s="22"/>
      <c r="BJ1648" s="22"/>
      <c r="BK1648" s="22"/>
      <c r="BL1648" s="22"/>
      <c r="BM1648" s="22"/>
      <c r="BN1648" s="22"/>
      <c r="BO1648" s="22"/>
      <c r="BP1648" s="22"/>
      <c r="BQ1648" s="22"/>
      <c r="BR1648" s="22"/>
      <c r="BS1648" s="22"/>
      <c r="BT1648" s="22"/>
      <c r="BU1648" s="22"/>
      <c r="BV1648" s="22"/>
      <c r="BW1648" s="22"/>
      <c r="BX1648" s="22"/>
      <c r="BY1648" s="22"/>
      <c r="BZ1648" s="22"/>
      <c r="CA1648" s="22"/>
      <c r="CB1648" s="22"/>
      <c r="CC1648" s="22"/>
      <c r="CD1648" s="22"/>
      <c r="CE1648" s="22"/>
      <c r="CF1648" s="22"/>
      <c r="CG1648" s="22"/>
      <c r="CH1648" s="22"/>
      <c r="CI1648" s="22"/>
      <c r="CJ1648" s="22"/>
      <c r="CK1648" s="22"/>
      <c r="CL1648" s="22"/>
      <c r="CM1648" s="22"/>
      <c r="CN1648" s="22"/>
      <c r="CO1648" s="22"/>
    </row>
    <row r="1649" spans="1:93" s="2" customFormat="1" x14ac:dyDescent="0.3">
      <c r="A1649" s="73" t="s">
        <v>240</v>
      </c>
      <c r="B1649" s="73" t="s">
        <v>338</v>
      </c>
      <c r="C1649" s="75" t="s">
        <v>458</v>
      </c>
      <c r="D1649" s="75" t="s">
        <v>94</v>
      </c>
      <c r="E1649" s="73"/>
      <c r="F1649" s="73" t="s">
        <v>48</v>
      </c>
      <c r="G1649" s="73" t="s">
        <v>156</v>
      </c>
      <c r="H1649" s="73" t="s">
        <v>156</v>
      </c>
      <c r="I1649" s="73" t="s">
        <v>468</v>
      </c>
      <c r="J1649" s="73" t="str">
        <f t="shared" si="25"/>
        <v>All HGVs miles HGV (all diesel)</v>
      </c>
      <c r="K1649" s="44">
        <v>2.0549999999999999E-2</v>
      </c>
      <c r="L1649" s="48"/>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c r="BA1649" s="22"/>
      <c r="BB1649" s="22"/>
      <c r="BC1649" s="22"/>
      <c r="BD1649" s="22"/>
      <c r="BE1649" s="22"/>
      <c r="BF1649" s="22"/>
      <c r="BG1649" s="22"/>
      <c r="BH1649" s="22"/>
      <c r="BI1649" s="22"/>
      <c r="BJ1649" s="22"/>
      <c r="BK1649" s="22"/>
      <c r="BL1649" s="22"/>
      <c r="BM1649" s="22"/>
      <c r="BN1649" s="22"/>
      <c r="BO1649" s="22"/>
      <c r="BP1649" s="22"/>
      <c r="BQ1649" s="22"/>
      <c r="BR1649" s="22"/>
      <c r="BS1649" s="22"/>
      <c r="BT1649" s="22"/>
      <c r="BU1649" s="22"/>
      <c r="BV1649" s="22"/>
      <c r="BW1649" s="22"/>
      <c r="BX1649" s="22"/>
      <c r="BY1649" s="22"/>
      <c r="BZ1649" s="22"/>
      <c r="CA1649" s="22"/>
      <c r="CB1649" s="22"/>
      <c r="CC1649" s="22"/>
      <c r="CD1649" s="22"/>
      <c r="CE1649" s="22"/>
      <c r="CF1649" s="22"/>
      <c r="CG1649" s="22"/>
      <c r="CH1649" s="22"/>
      <c r="CI1649" s="22"/>
      <c r="CJ1649" s="22"/>
      <c r="CK1649" s="22"/>
      <c r="CL1649" s="22"/>
      <c r="CM1649" s="22"/>
      <c r="CN1649" s="22"/>
      <c r="CO1649" s="22"/>
    </row>
    <row r="1650" spans="1:93" s="2" customFormat="1" x14ac:dyDescent="0.3">
      <c r="A1650" s="73" t="s">
        <v>240</v>
      </c>
      <c r="B1650" s="73" t="s">
        <v>338</v>
      </c>
      <c r="C1650" s="75" t="s">
        <v>458</v>
      </c>
      <c r="D1650" s="75" t="s">
        <v>94</v>
      </c>
      <c r="E1650" s="73"/>
      <c r="F1650" s="73" t="s">
        <v>98</v>
      </c>
      <c r="G1650" s="73" t="s">
        <v>405</v>
      </c>
      <c r="H1650" s="73" t="s">
        <v>405</v>
      </c>
      <c r="I1650" s="73" t="s">
        <v>465</v>
      </c>
      <c r="J1650" s="73" t="str">
        <f t="shared" si="25"/>
        <v>All HGVs km HGV (all diesel)</v>
      </c>
      <c r="K1650" s="44">
        <v>0.84563999999999995</v>
      </c>
      <c r="L1650" s="48"/>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c r="BA1650" s="22"/>
      <c r="BB1650" s="22"/>
      <c r="BC1650" s="22"/>
      <c r="BD1650" s="22"/>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c r="CA1650" s="22"/>
      <c r="CB1650" s="22"/>
      <c r="CC1650" s="22"/>
      <c r="CD1650" s="22"/>
      <c r="CE1650" s="22"/>
      <c r="CF1650" s="22"/>
      <c r="CG1650" s="22"/>
      <c r="CH1650" s="22"/>
      <c r="CI1650" s="22"/>
      <c r="CJ1650" s="22"/>
      <c r="CK1650" s="22"/>
      <c r="CL1650" s="22"/>
      <c r="CM1650" s="22"/>
      <c r="CN1650" s="22"/>
      <c r="CO1650" s="22"/>
    </row>
    <row r="1651" spans="1:93" s="2" customFormat="1" x14ac:dyDescent="0.3">
      <c r="A1651" s="73" t="s">
        <v>240</v>
      </c>
      <c r="B1651" s="73" t="s">
        <v>338</v>
      </c>
      <c r="C1651" s="75" t="s">
        <v>458</v>
      </c>
      <c r="D1651" s="75" t="s">
        <v>94</v>
      </c>
      <c r="E1651" s="73"/>
      <c r="F1651" s="73" t="s">
        <v>98</v>
      </c>
      <c r="G1651" s="73" t="s">
        <v>405</v>
      </c>
      <c r="H1651" s="73" t="s">
        <v>405</v>
      </c>
      <c r="I1651" s="73" t="s">
        <v>466</v>
      </c>
      <c r="J1651" s="73" t="str">
        <f t="shared" si="25"/>
        <v>All HGVs km HGV (all diesel)</v>
      </c>
      <c r="K1651" s="44">
        <v>1.7000000000000001E-4</v>
      </c>
      <c r="L1651" s="48"/>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c r="BA1651" s="22"/>
      <c r="BB1651" s="22"/>
      <c r="BC1651" s="22"/>
      <c r="BD1651" s="22"/>
      <c r="BE1651" s="22"/>
      <c r="BF1651" s="22"/>
      <c r="BG1651" s="22"/>
      <c r="BH1651" s="22"/>
      <c r="BI1651" s="22"/>
      <c r="BJ1651" s="22"/>
      <c r="BK1651" s="22"/>
      <c r="BL1651" s="22"/>
      <c r="BM1651" s="22"/>
      <c r="BN1651" s="22"/>
      <c r="BO1651" s="22"/>
      <c r="BP1651" s="22"/>
      <c r="BQ1651" s="22"/>
      <c r="BR1651" s="22"/>
      <c r="BS1651" s="22"/>
      <c r="BT1651" s="22"/>
      <c r="BU1651" s="22"/>
      <c r="BV1651" s="22"/>
      <c r="BW1651" s="22"/>
      <c r="BX1651" s="22"/>
      <c r="BY1651" s="22"/>
      <c r="BZ1651" s="22"/>
      <c r="CA1651" s="22"/>
      <c r="CB1651" s="22"/>
      <c r="CC1651" s="22"/>
      <c r="CD1651" s="22"/>
      <c r="CE1651" s="22"/>
      <c r="CF1651" s="22"/>
      <c r="CG1651" s="22"/>
      <c r="CH1651" s="22"/>
      <c r="CI1651" s="22"/>
      <c r="CJ1651" s="22"/>
      <c r="CK1651" s="22"/>
      <c r="CL1651" s="22"/>
      <c r="CM1651" s="22"/>
      <c r="CN1651" s="22"/>
      <c r="CO1651" s="22"/>
    </row>
    <row r="1652" spans="1:93" s="2" customFormat="1" x14ac:dyDescent="0.3">
      <c r="A1652" s="73" t="s">
        <v>240</v>
      </c>
      <c r="B1652" s="73" t="s">
        <v>338</v>
      </c>
      <c r="C1652" s="75" t="s">
        <v>458</v>
      </c>
      <c r="D1652" s="75" t="s">
        <v>94</v>
      </c>
      <c r="E1652" s="73"/>
      <c r="F1652" s="73" t="s">
        <v>98</v>
      </c>
      <c r="G1652" s="73" t="s">
        <v>405</v>
      </c>
      <c r="H1652" s="73" t="s">
        <v>405</v>
      </c>
      <c r="I1652" s="73" t="s">
        <v>467</v>
      </c>
      <c r="J1652" s="73" t="str">
        <f t="shared" si="25"/>
        <v>All HGVs km HGV (all diesel)</v>
      </c>
      <c r="K1652" s="44">
        <v>0.8327</v>
      </c>
      <c r="L1652" s="48"/>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c r="BA1652" s="22"/>
      <c r="BB1652" s="22"/>
      <c r="BC1652" s="22"/>
      <c r="BD1652" s="22"/>
      <c r="BE1652" s="22"/>
      <c r="BF1652" s="22"/>
      <c r="BG1652" s="22"/>
      <c r="BH1652" s="22"/>
      <c r="BI1652" s="22"/>
      <c r="BJ1652" s="22"/>
      <c r="BK1652" s="22"/>
      <c r="BL1652" s="22"/>
      <c r="BM1652" s="22"/>
      <c r="BN1652" s="22"/>
      <c r="BO1652" s="22"/>
      <c r="BP1652" s="22"/>
      <c r="BQ1652" s="22"/>
      <c r="BR1652" s="22"/>
      <c r="BS1652" s="22"/>
      <c r="BT1652" s="22"/>
      <c r="BU1652" s="22"/>
      <c r="BV1652" s="22"/>
      <c r="BW1652" s="22"/>
      <c r="BX1652" s="22"/>
      <c r="BY1652" s="22"/>
      <c r="BZ1652" s="22"/>
      <c r="CA1652" s="22"/>
      <c r="CB1652" s="22"/>
      <c r="CC1652" s="22"/>
      <c r="CD1652" s="22"/>
      <c r="CE1652" s="22"/>
      <c r="CF1652" s="22"/>
      <c r="CG1652" s="22"/>
      <c r="CH1652" s="22"/>
      <c r="CI1652" s="22"/>
      <c r="CJ1652" s="22"/>
      <c r="CK1652" s="22"/>
      <c r="CL1652" s="22"/>
      <c r="CM1652" s="22"/>
      <c r="CN1652" s="22"/>
      <c r="CO1652" s="22"/>
    </row>
    <row r="1653" spans="1:93" s="2" customFormat="1" x14ac:dyDescent="0.3">
      <c r="A1653" s="73" t="s">
        <v>240</v>
      </c>
      <c r="B1653" s="73" t="s">
        <v>338</v>
      </c>
      <c r="C1653" s="75" t="s">
        <v>458</v>
      </c>
      <c r="D1653" s="75" t="s">
        <v>94</v>
      </c>
      <c r="E1653" s="73"/>
      <c r="F1653" s="73" t="s">
        <v>98</v>
      </c>
      <c r="G1653" s="73" t="s">
        <v>405</v>
      </c>
      <c r="H1653" s="73" t="s">
        <v>405</v>
      </c>
      <c r="I1653" s="73" t="s">
        <v>468</v>
      </c>
      <c r="J1653" s="73" t="str">
        <f t="shared" si="25"/>
        <v>All HGVs km HGV (all diesel)</v>
      </c>
      <c r="K1653" s="44">
        <v>1.277E-2</v>
      </c>
      <c r="L1653" s="48"/>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c r="CA1653" s="22"/>
      <c r="CB1653" s="22"/>
      <c r="CC1653" s="22"/>
      <c r="CD1653" s="22"/>
      <c r="CE1653" s="22"/>
      <c r="CF1653" s="22"/>
      <c r="CG1653" s="22"/>
      <c r="CH1653" s="22"/>
      <c r="CI1653" s="22"/>
      <c r="CJ1653" s="22"/>
      <c r="CK1653" s="22"/>
      <c r="CL1653" s="22"/>
      <c r="CM1653" s="22"/>
      <c r="CN1653" s="22"/>
      <c r="CO1653" s="22"/>
    </row>
    <row r="1654" spans="1:93" s="2" customFormat="1" x14ac:dyDescent="0.3">
      <c r="A1654" s="73" t="s">
        <v>240</v>
      </c>
      <c r="B1654" s="73" t="s">
        <v>338</v>
      </c>
      <c r="C1654" s="75" t="s">
        <v>458</v>
      </c>
      <c r="D1654" s="75" t="s">
        <v>94</v>
      </c>
      <c r="E1654" s="73"/>
      <c r="F1654" s="73" t="s">
        <v>98</v>
      </c>
      <c r="G1654" s="73" t="s">
        <v>156</v>
      </c>
      <c r="H1654" s="73" t="s">
        <v>156</v>
      </c>
      <c r="I1654" s="73" t="s">
        <v>465</v>
      </c>
      <c r="J1654" s="73" t="str">
        <f t="shared" si="25"/>
        <v>All HGVs miles HGV (all diesel)</v>
      </c>
      <c r="K1654" s="44">
        <v>1.36093</v>
      </c>
      <c r="L1654" s="48"/>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c r="BA1654" s="22"/>
      <c r="BB1654" s="22"/>
      <c r="BC1654" s="22"/>
      <c r="BD1654" s="22"/>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c r="CA1654" s="22"/>
      <c r="CB1654" s="22"/>
      <c r="CC1654" s="22"/>
      <c r="CD1654" s="22"/>
      <c r="CE1654" s="22"/>
      <c r="CF1654" s="22"/>
      <c r="CG1654" s="22"/>
      <c r="CH1654" s="22"/>
      <c r="CI1654" s="22"/>
      <c r="CJ1654" s="22"/>
      <c r="CK1654" s="22"/>
      <c r="CL1654" s="22"/>
      <c r="CM1654" s="22"/>
      <c r="CN1654" s="22"/>
      <c r="CO1654" s="22"/>
    </row>
    <row r="1655" spans="1:93" s="2" customFormat="1" x14ac:dyDescent="0.3">
      <c r="A1655" s="73" t="s">
        <v>240</v>
      </c>
      <c r="B1655" s="73" t="s">
        <v>338</v>
      </c>
      <c r="C1655" s="75" t="s">
        <v>458</v>
      </c>
      <c r="D1655" s="75" t="s">
        <v>94</v>
      </c>
      <c r="E1655" s="73"/>
      <c r="F1655" s="73" t="s">
        <v>98</v>
      </c>
      <c r="G1655" s="73" t="s">
        <v>156</v>
      </c>
      <c r="H1655" s="73" t="s">
        <v>156</v>
      </c>
      <c r="I1655" s="73" t="s">
        <v>466</v>
      </c>
      <c r="J1655" s="73" t="str">
        <f t="shared" si="25"/>
        <v>All HGVs miles HGV (all diesel)</v>
      </c>
      <c r="K1655" s="44">
        <v>2.7E-4</v>
      </c>
      <c r="L1655" s="48"/>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c r="BA1655" s="22"/>
      <c r="BB1655" s="22"/>
      <c r="BC1655" s="22"/>
      <c r="BD1655" s="22"/>
      <c r="BE1655" s="22"/>
      <c r="BF1655" s="22"/>
      <c r="BG1655" s="22"/>
      <c r="BH1655" s="22"/>
      <c r="BI1655" s="22"/>
      <c r="BJ1655" s="22"/>
      <c r="BK1655" s="22"/>
      <c r="BL1655" s="22"/>
      <c r="BM1655" s="22"/>
      <c r="BN1655" s="22"/>
      <c r="BO1655" s="22"/>
      <c r="BP1655" s="22"/>
      <c r="BQ1655" s="22"/>
      <c r="BR1655" s="22"/>
      <c r="BS1655" s="22"/>
      <c r="BT1655" s="22"/>
      <c r="BU1655" s="22"/>
      <c r="BV1655" s="22"/>
      <c r="BW1655" s="22"/>
      <c r="BX1655" s="22"/>
      <c r="BY1655" s="22"/>
      <c r="BZ1655" s="22"/>
      <c r="CA1655" s="22"/>
      <c r="CB1655" s="22"/>
      <c r="CC1655" s="22"/>
      <c r="CD1655" s="22"/>
      <c r="CE1655" s="22"/>
      <c r="CF1655" s="22"/>
      <c r="CG1655" s="22"/>
      <c r="CH1655" s="22"/>
      <c r="CI1655" s="22"/>
      <c r="CJ1655" s="22"/>
      <c r="CK1655" s="22"/>
      <c r="CL1655" s="22"/>
      <c r="CM1655" s="22"/>
      <c r="CN1655" s="22"/>
      <c r="CO1655" s="22"/>
    </row>
    <row r="1656" spans="1:93" s="2" customFormat="1" x14ac:dyDescent="0.3">
      <c r="A1656" s="73" t="s">
        <v>240</v>
      </c>
      <c r="B1656" s="73" t="s">
        <v>338</v>
      </c>
      <c r="C1656" s="75" t="s">
        <v>458</v>
      </c>
      <c r="D1656" s="75" t="s">
        <v>94</v>
      </c>
      <c r="E1656" s="73"/>
      <c r="F1656" s="73" t="s">
        <v>98</v>
      </c>
      <c r="G1656" s="73" t="s">
        <v>156</v>
      </c>
      <c r="H1656" s="73" t="s">
        <v>156</v>
      </c>
      <c r="I1656" s="73" t="s">
        <v>467</v>
      </c>
      <c r="J1656" s="73" t="str">
        <f t="shared" si="25"/>
        <v>All HGVs miles HGV (all diesel)</v>
      </c>
      <c r="K1656" s="44">
        <v>1.3401099999999999</v>
      </c>
      <c r="L1656" s="48"/>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c r="BA1656" s="22"/>
      <c r="BB1656" s="22"/>
      <c r="BC1656" s="22"/>
      <c r="BD1656" s="22"/>
      <c r="BE1656" s="22"/>
      <c r="BF1656" s="22"/>
      <c r="BG1656" s="22"/>
      <c r="BH1656" s="22"/>
      <c r="BI1656" s="22"/>
      <c r="BJ1656" s="22"/>
      <c r="BK1656" s="22"/>
      <c r="BL1656" s="22"/>
      <c r="BM1656" s="22"/>
      <c r="BN1656" s="22"/>
      <c r="BO1656" s="22"/>
      <c r="BP1656" s="22"/>
      <c r="BQ1656" s="22"/>
      <c r="BR1656" s="22"/>
      <c r="BS1656" s="22"/>
      <c r="BT1656" s="22"/>
      <c r="BU1656" s="22"/>
      <c r="BV1656" s="22"/>
      <c r="BW1656" s="22"/>
      <c r="BX1656" s="22"/>
      <c r="BY1656" s="22"/>
      <c r="BZ1656" s="22"/>
      <c r="CA1656" s="22"/>
      <c r="CB1656" s="22"/>
      <c r="CC1656" s="22"/>
      <c r="CD1656" s="22"/>
      <c r="CE1656" s="22"/>
      <c r="CF1656" s="22"/>
      <c r="CG1656" s="22"/>
      <c r="CH1656" s="22"/>
      <c r="CI1656" s="22"/>
      <c r="CJ1656" s="22"/>
      <c r="CK1656" s="22"/>
      <c r="CL1656" s="22"/>
      <c r="CM1656" s="22"/>
      <c r="CN1656" s="22"/>
      <c r="CO1656" s="22"/>
    </row>
    <row r="1657" spans="1:93" s="2" customFormat="1" x14ac:dyDescent="0.3">
      <c r="A1657" s="73" t="s">
        <v>240</v>
      </c>
      <c r="B1657" s="73" t="s">
        <v>338</v>
      </c>
      <c r="C1657" s="75" t="s">
        <v>458</v>
      </c>
      <c r="D1657" s="75" t="s">
        <v>94</v>
      </c>
      <c r="E1657" s="73"/>
      <c r="F1657" s="73" t="s">
        <v>98</v>
      </c>
      <c r="G1657" s="73" t="s">
        <v>156</v>
      </c>
      <c r="H1657" s="73" t="s">
        <v>156</v>
      </c>
      <c r="I1657" s="73" t="s">
        <v>468</v>
      </c>
      <c r="J1657" s="73" t="str">
        <f t="shared" si="25"/>
        <v>All HGVs miles HGV (all diesel)</v>
      </c>
      <c r="K1657" s="44">
        <v>2.0549999999999999E-2</v>
      </c>
      <c r="L1657" s="48"/>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c r="BA1657" s="22"/>
      <c r="BB1657" s="22"/>
      <c r="BC1657" s="22"/>
      <c r="BD1657" s="22"/>
      <c r="BE1657" s="22"/>
      <c r="BF1657" s="22"/>
      <c r="BG1657" s="22"/>
      <c r="BH1657" s="22"/>
      <c r="BI1657" s="22"/>
      <c r="BJ1657" s="22"/>
      <c r="BK1657" s="22"/>
      <c r="BL1657" s="22"/>
      <c r="BM1657" s="22"/>
      <c r="BN1657" s="22"/>
      <c r="BO1657" s="22"/>
      <c r="BP1657" s="22"/>
      <c r="BQ1657" s="22"/>
      <c r="BR1657" s="22"/>
      <c r="BS1657" s="22"/>
      <c r="BT1657" s="22"/>
      <c r="BU1657" s="22"/>
      <c r="BV1657" s="22"/>
      <c r="BW1657" s="22"/>
      <c r="BX1657" s="22"/>
      <c r="BY1657" s="22"/>
      <c r="BZ1657" s="22"/>
      <c r="CA1657" s="22"/>
      <c r="CB1657" s="22"/>
      <c r="CC1657" s="22"/>
      <c r="CD1657" s="22"/>
      <c r="CE1657" s="22"/>
      <c r="CF1657" s="22"/>
      <c r="CG1657" s="22"/>
      <c r="CH1657" s="22"/>
      <c r="CI1657" s="22"/>
      <c r="CJ1657" s="22"/>
      <c r="CK1657" s="22"/>
      <c r="CL1657" s="22"/>
      <c r="CM1657" s="22"/>
      <c r="CN1657" s="22"/>
      <c r="CO1657" s="22"/>
    </row>
    <row r="1658" spans="1:93" s="2" customFormat="1" x14ac:dyDescent="0.3">
      <c r="A1658" s="73" t="s">
        <v>240</v>
      </c>
      <c r="B1658" s="73" t="s">
        <v>338</v>
      </c>
      <c r="C1658" s="75" t="s">
        <v>458</v>
      </c>
      <c r="D1658" s="75" t="s">
        <v>94</v>
      </c>
      <c r="E1658" s="73"/>
      <c r="F1658" s="73" t="s">
        <v>2</v>
      </c>
      <c r="G1658" s="73" t="s">
        <v>405</v>
      </c>
      <c r="H1658" s="73" t="s">
        <v>405</v>
      </c>
      <c r="I1658" s="73" t="s">
        <v>465</v>
      </c>
      <c r="J1658" s="73" t="str">
        <f t="shared" si="25"/>
        <v>All HGVs km HGV (all diesel)</v>
      </c>
      <c r="K1658" s="44">
        <v>1.0212300000000001</v>
      </c>
      <c r="L1658" s="48"/>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c r="BA1658" s="22"/>
      <c r="BB1658" s="22"/>
      <c r="BC1658" s="22"/>
      <c r="BD1658" s="22"/>
      <c r="BE1658" s="22"/>
      <c r="BF1658" s="22"/>
      <c r="BG1658" s="22"/>
      <c r="BH1658" s="22"/>
      <c r="BI1658" s="22"/>
      <c r="BJ1658" s="22"/>
      <c r="BK1658" s="22"/>
      <c r="BL1658" s="22"/>
      <c r="BM1658" s="22"/>
      <c r="BN1658" s="22"/>
      <c r="BO1658" s="22"/>
      <c r="BP1658" s="22"/>
      <c r="BQ1658" s="22"/>
      <c r="BR1658" s="22"/>
      <c r="BS1658" s="22"/>
      <c r="BT1658" s="22"/>
      <c r="BU1658" s="22"/>
      <c r="BV1658" s="22"/>
      <c r="BW1658" s="22"/>
      <c r="BX1658" s="22"/>
      <c r="BY1658" s="22"/>
      <c r="BZ1658" s="22"/>
      <c r="CA1658" s="22"/>
      <c r="CB1658" s="22"/>
      <c r="CC1658" s="22"/>
      <c r="CD1658" s="22"/>
      <c r="CE1658" s="22"/>
      <c r="CF1658" s="22"/>
      <c r="CG1658" s="22"/>
      <c r="CH1658" s="22"/>
      <c r="CI1658" s="22"/>
      <c r="CJ1658" s="22"/>
      <c r="CK1658" s="22"/>
      <c r="CL1658" s="22"/>
      <c r="CM1658" s="22"/>
      <c r="CN1658" s="22"/>
      <c r="CO1658" s="22"/>
    </row>
    <row r="1659" spans="1:93" s="2" customFormat="1" x14ac:dyDescent="0.3">
      <c r="A1659" s="73" t="s">
        <v>240</v>
      </c>
      <c r="B1659" s="73" t="s">
        <v>338</v>
      </c>
      <c r="C1659" s="75" t="s">
        <v>458</v>
      </c>
      <c r="D1659" s="75" t="s">
        <v>94</v>
      </c>
      <c r="E1659" s="73"/>
      <c r="F1659" s="73" t="s">
        <v>2</v>
      </c>
      <c r="G1659" s="73" t="s">
        <v>405</v>
      </c>
      <c r="H1659" s="73" t="s">
        <v>405</v>
      </c>
      <c r="I1659" s="73" t="s">
        <v>466</v>
      </c>
      <c r="J1659" s="73" t="str">
        <f t="shared" si="25"/>
        <v>All HGVs km HGV (all diesel)</v>
      </c>
      <c r="K1659" s="44">
        <v>1.7000000000000001E-4</v>
      </c>
      <c r="L1659" s="48"/>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c r="CA1659" s="22"/>
      <c r="CB1659" s="22"/>
      <c r="CC1659" s="22"/>
      <c r="CD1659" s="22"/>
      <c r="CE1659" s="22"/>
      <c r="CF1659" s="22"/>
      <c r="CG1659" s="22"/>
      <c r="CH1659" s="22"/>
      <c r="CI1659" s="22"/>
      <c r="CJ1659" s="22"/>
      <c r="CK1659" s="22"/>
      <c r="CL1659" s="22"/>
      <c r="CM1659" s="22"/>
      <c r="CN1659" s="22"/>
      <c r="CO1659" s="22"/>
    </row>
    <row r="1660" spans="1:93" s="2" customFormat="1" x14ac:dyDescent="0.3">
      <c r="A1660" s="73" t="s">
        <v>240</v>
      </c>
      <c r="B1660" s="73" t="s">
        <v>338</v>
      </c>
      <c r="C1660" s="75" t="s">
        <v>458</v>
      </c>
      <c r="D1660" s="75" t="s">
        <v>94</v>
      </c>
      <c r="E1660" s="73"/>
      <c r="F1660" s="73" t="s">
        <v>2</v>
      </c>
      <c r="G1660" s="73" t="s">
        <v>405</v>
      </c>
      <c r="H1660" s="73" t="s">
        <v>405</v>
      </c>
      <c r="I1660" s="73" t="s">
        <v>467</v>
      </c>
      <c r="J1660" s="73" t="str">
        <f t="shared" si="25"/>
        <v>All HGVs km HGV (all diesel)</v>
      </c>
      <c r="K1660" s="44">
        <v>1.0082899999999999</v>
      </c>
      <c r="L1660" s="48"/>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c r="BA1660" s="22"/>
      <c r="BB1660" s="22"/>
      <c r="BC1660" s="22"/>
      <c r="BD1660" s="22"/>
      <c r="BE1660" s="22"/>
      <c r="BF1660" s="22"/>
      <c r="BG1660" s="22"/>
      <c r="BH1660" s="22"/>
      <c r="BI1660" s="22"/>
      <c r="BJ1660" s="22"/>
      <c r="BK1660" s="22"/>
      <c r="BL1660" s="22"/>
      <c r="BM1660" s="22"/>
      <c r="BN1660" s="22"/>
      <c r="BO1660" s="22"/>
      <c r="BP1660" s="22"/>
      <c r="BQ1660" s="22"/>
      <c r="BR1660" s="22"/>
      <c r="BS1660" s="22"/>
      <c r="BT1660" s="22"/>
      <c r="BU1660" s="22"/>
      <c r="BV1660" s="22"/>
      <c r="BW1660" s="22"/>
      <c r="BX1660" s="22"/>
      <c r="BY1660" s="22"/>
      <c r="BZ1660" s="22"/>
      <c r="CA1660" s="22"/>
      <c r="CB1660" s="22"/>
      <c r="CC1660" s="22"/>
      <c r="CD1660" s="22"/>
      <c r="CE1660" s="22"/>
      <c r="CF1660" s="22"/>
      <c r="CG1660" s="22"/>
      <c r="CH1660" s="22"/>
      <c r="CI1660" s="22"/>
      <c r="CJ1660" s="22"/>
      <c r="CK1660" s="22"/>
      <c r="CL1660" s="22"/>
      <c r="CM1660" s="22"/>
      <c r="CN1660" s="22"/>
      <c r="CO1660" s="22"/>
    </row>
    <row r="1661" spans="1:93" s="2" customFormat="1" x14ac:dyDescent="0.3">
      <c r="A1661" s="73" t="s">
        <v>240</v>
      </c>
      <c r="B1661" s="73" t="s">
        <v>338</v>
      </c>
      <c r="C1661" s="75" t="s">
        <v>458</v>
      </c>
      <c r="D1661" s="75" t="s">
        <v>94</v>
      </c>
      <c r="E1661" s="73"/>
      <c r="F1661" s="73" t="s">
        <v>2</v>
      </c>
      <c r="G1661" s="73" t="s">
        <v>405</v>
      </c>
      <c r="H1661" s="73" t="s">
        <v>405</v>
      </c>
      <c r="I1661" s="73" t="s">
        <v>468</v>
      </c>
      <c r="J1661" s="73" t="str">
        <f t="shared" si="25"/>
        <v>All HGVs km HGV (all diesel)</v>
      </c>
      <c r="K1661" s="44">
        <v>1.277E-2</v>
      </c>
      <c r="L1661" s="48"/>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c r="BA1661" s="22"/>
      <c r="BB1661" s="22"/>
      <c r="BC1661" s="22"/>
      <c r="BD1661" s="22"/>
      <c r="BE1661" s="22"/>
      <c r="BF1661" s="22"/>
      <c r="BG1661" s="22"/>
      <c r="BH1661" s="22"/>
      <c r="BI1661" s="22"/>
      <c r="BJ1661" s="22"/>
      <c r="BK1661" s="22"/>
      <c r="BL1661" s="22"/>
      <c r="BM1661" s="22"/>
      <c r="BN1661" s="22"/>
      <c r="BO1661" s="22"/>
      <c r="BP1661" s="22"/>
      <c r="BQ1661" s="22"/>
      <c r="BR1661" s="22"/>
      <c r="BS1661" s="22"/>
      <c r="BT1661" s="22"/>
      <c r="BU1661" s="22"/>
      <c r="BV1661" s="22"/>
      <c r="BW1661" s="22"/>
      <c r="BX1661" s="22"/>
      <c r="BY1661" s="22"/>
      <c r="BZ1661" s="22"/>
      <c r="CA1661" s="22"/>
      <c r="CB1661" s="22"/>
      <c r="CC1661" s="22"/>
      <c r="CD1661" s="22"/>
      <c r="CE1661" s="22"/>
      <c r="CF1661" s="22"/>
      <c r="CG1661" s="22"/>
      <c r="CH1661" s="22"/>
      <c r="CI1661" s="22"/>
      <c r="CJ1661" s="22"/>
      <c r="CK1661" s="22"/>
      <c r="CL1661" s="22"/>
      <c r="CM1661" s="22"/>
      <c r="CN1661" s="22"/>
      <c r="CO1661" s="22"/>
    </row>
    <row r="1662" spans="1:93" s="2" customFormat="1" x14ac:dyDescent="0.3">
      <c r="A1662" s="73" t="s">
        <v>240</v>
      </c>
      <c r="B1662" s="73" t="s">
        <v>338</v>
      </c>
      <c r="C1662" s="75" t="s">
        <v>458</v>
      </c>
      <c r="D1662" s="75" t="s">
        <v>94</v>
      </c>
      <c r="E1662" s="73"/>
      <c r="F1662" s="73" t="s">
        <v>2</v>
      </c>
      <c r="G1662" s="73" t="s">
        <v>156</v>
      </c>
      <c r="H1662" s="73" t="s">
        <v>156</v>
      </c>
      <c r="I1662" s="73" t="s">
        <v>465</v>
      </c>
      <c r="J1662" s="73" t="str">
        <f t="shared" si="25"/>
        <v>All HGVs miles HGV (all diesel)</v>
      </c>
      <c r="K1662" s="44">
        <v>1.64351</v>
      </c>
      <c r="L1662" s="48"/>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c r="BA1662" s="22"/>
      <c r="BB1662" s="22"/>
      <c r="BC1662" s="22"/>
      <c r="BD1662" s="22"/>
      <c r="BE1662" s="22"/>
      <c r="BF1662" s="22"/>
      <c r="BG1662" s="22"/>
      <c r="BH1662" s="22"/>
      <c r="BI1662" s="22"/>
      <c r="BJ1662" s="22"/>
      <c r="BK1662" s="22"/>
      <c r="BL1662" s="22"/>
      <c r="BM1662" s="22"/>
      <c r="BN1662" s="22"/>
      <c r="BO1662" s="22"/>
      <c r="BP1662" s="22"/>
      <c r="BQ1662" s="22"/>
      <c r="BR1662" s="22"/>
      <c r="BS1662" s="22"/>
      <c r="BT1662" s="22"/>
      <c r="BU1662" s="22"/>
      <c r="BV1662" s="22"/>
      <c r="BW1662" s="22"/>
      <c r="BX1662" s="22"/>
      <c r="BY1662" s="22"/>
      <c r="BZ1662" s="22"/>
      <c r="CA1662" s="22"/>
      <c r="CB1662" s="22"/>
      <c r="CC1662" s="22"/>
      <c r="CD1662" s="22"/>
      <c r="CE1662" s="22"/>
      <c r="CF1662" s="22"/>
      <c r="CG1662" s="22"/>
      <c r="CH1662" s="22"/>
      <c r="CI1662" s="22"/>
      <c r="CJ1662" s="22"/>
      <c r="CK1662" s="22"/>
      <c r="CL1662" s="22"/>
      <c r="CM1662" s="22"/>
      <c r="CN1662" s="22"/>
      <c r="CO1662" s="22"/>
    </row>
    <row r="1663" spans="1:93" s="2" customFormat="1" x14ac:dyDescent="0.3">
      <c r="A1663" s="73" t="s">
        <v>240</v>
      </c>
      <c r="B1663" s="73" t="s">
        <v>338</v>
      </c>
      <c r="C1663" s="75" t="s">
        <v>458</v>
      </c>
      <c r="D1663" s="75" t="s">
        <v>94</v>
      </c>
      <c r="E1663" s="73"/>
      <c r="F1663" s="73" t="s">
        <v>2</v>
      </c>
      <c r="G1663" s="73" t="s">
        <v>156</v>
      </c>
      <c r="H1663" s="73" t="s">
        <v>156</v>
      </c>
      <c r="I1663" s="73" t="s">
        <v>466</v>
      </c>
      <c r="J1663" s="73" t="str">
        <f t="shared" si="25"/>
        <v>All HGVs miles HGV (all diesel)</v>
      </c>
      <c r="K1663" s="44">
        <v>2.7E-4</v>
      </c>
      <c r="L1663" s="48"/>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22"/>
      <c r="CA1663" s="22"/>
      <c r="CB1663" s="22"/>
      <c r="CC1663" s="22"/>
      <c r="CD1663" s="22"/>
      <c r="CE1663" s="22"/>
      <c r="CF1663" s="22"/>
      <c r="CG1663" s="22"/>
      <c r="CH1663" s="22"/>
      <c r="CI1663" s="22"/>
      <c r="CJ1663" s="22"/>
      <c r="CK1663" s="22"/>
      <c r="CL1663" s="22"/>
      <c r="CM1663" s="22"/>
      <c r="CN1663" s="22"/>
      <c r="CO1663" s="22"/>
    </row>
    <row r="1664" spans="1:93" s="2" customFormat="1" x14ac:dyDescent="0.3">
      <c r="A1664" s="73" t="s">
        <v>240</v>
      </c>
      <c r="B1664" s="73" t="s">
        <v>338</v>
      </c>
      <c r="C1664" s="75" t="s">
        <v>458</v>
      </c>
      <c r="D1664" s="75" t="s">
        <v>94</v>
      </c>
      <c r="E1664" s="73"/>
      <c r="F1664" s="73" t="s">
        <v>2</v>
      </c>
      <c r="G1664" s="73" t="s">
        <v>156</v>
      </c>
      <c r="H1664" s="73" t="s">
        <v>156</v>
      </c>
      <c r="I1664" s="73" t="s">
        <v>467</v>
      </c>
      <c r="J1664" s="73" t="str">
        <f t="shared" si="25"/>
        <v>All HGVs miles HGV (all diesel)</v>
      </c>
      <c r="K1664" s="44">
        <v>1.62269</v>
      </c>
      <c r="L1664" s="48"/>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c r="BA1664" s="22"/>
      <c r="BB1664" s="22"/>
      <c r="BC1664" s="22"/>
      <c r="BD1664" s="22"/>
      <c r="BE1664" s="22"/>
      <c r="BF1664" s="22"/>
      <c r="BG1664" s="22"/>
      <c r="BH1664" s="22"/>
      <c r="BI1664" s="22"/>
      <c r="BJ1664" s="22"/>
      <c r="BK1664" s="22"/>
      <c r="BL1664" s="22"/>
      <c r="BM1664" s="22"/>
      <c r="BN1664" s="22"/>
      <c r="BO1664" s="22"/>
      <c r="BP1664" s="22"/>
      <c r="BQ1664" s="22"/>
      <c r="BR1664" s="22"/>
      <c r="BS1664" s="22"/>
      <c r="BT1664" s="22"/>
      <c r="BU1664" s="22"/>
      <c r="BV1664" s="22"/>
      <c r="BW1664" s="22"/>
      <c r="BX1664" s="22"/>
      <c r="BY1664" s="22"/>
      <c r="BZ1664" s="22"/>
      <c r="CA1664" s="22"/>
      <c r="CB1664" s="22"/>
      <c r="CC1664" s="22"/>
      <c r="CD1664" s="22"/>
      <c r="CE1664" s="22"/>
      <c r="CF1664" s="22"/>
      <c r="CG1664" s="22"/>
      <c r="CH1664" s="22"/>
      <c r="CI1664" s="22"/>
      <c r="CJ1664" s="22"/>
      <c r="CK1664" s="22"/>
      <c r="CL1664" s="22"/>
      <c r="CM1664" s="22"/>
      <c r="CN1664" s="22"/>
      <c r="CO1664" s="22"/>
    </row>
    <row r="1665" spans="1:93" s="2" customFormat="1" x14ac:dyDescent="0.3">
      <c r="A1665" s="73" t="s">
        <v>240</v>
      </c>
      <c r="B1665" s="73" t="s">
        <v>338</v>
      </c>
      <c r="C1665" s="75" t="s">
        <v>458</v>
      </c>
      <c r="D1665" s="75" t="s">
        <v>94</v>
      </c>
      <c r="E1665" s="73"/>
      <c r="F1665" s="73" t="s">
        <v>2</v>
      </c>
      <c r="G1665" s="73" t="s">
        <v>156</v>
      </c>
      <c r="H1665" s="73" t="s">
        <v>156</v>
      </c>
      <c r="I1665" s="73" t="s">
        <v>468</v>
      </c>
      <c r="J1665" s="73" t="str">
        <f t="shared" si="25"/>
        <v>All HGVs miles HGV (all diesel)</v>
      </c>
      <c r="K1665" s="44">
        <v>2.0549999999999999E-2</v>
      </c>
      <c r="L1665" s="48"/>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c r="BU1665" s="22"/>
      <c r="BV1665" s="22"/>
      <c r="BW1665" s="22"/>
      <c r="BX1665" s="22"/>
      <c r="BY1665" s="22"/>
      <c r="BZ1665" s="22"/>
      <c r="CA1665" s="22"/>
      <c r="CB1665" s="22"/>
      <c r="CC1665" s="22"/>
      <c r="CD1665" s="22"/>
      <c r="CE1665" s="22"/>
      <c r="CF1665" s="22"/>
      <c r="CG1665" s="22"/>
      <c r="CH1665" s="22"/>
      <c r="CI1665" s="22"/>
      <c r="CJ1665" s="22"/>
      <c r="CK1665" s="22"/>
      <c r="CL1665" s="22"/>
      <c r="CM1665" s="22"/>
      <c r="CN1665" s="22"/>
      <c r="CO1665" s="22"/>
    </row>
    <row r="1666" spans="1:93" s="2" customFormat="1" x14ac:dyDescent="0.3">
      <c r="A1666" s="73" t="s">
        <v>240</v>
      </c>
      <c r="B1666" s="73" t="s">
        <v>338</v>
      </c>
      <c r="C1666" s="75" t="s">
        <v>458</v>
      </c>
      <c r="D1666" s="75" t="s">
        <v>94</v>
      </c>
      <c r="E1666" s="73"/>
      <c r="F1666" s="73" t="s">
        <v>302</v>
      </c>
      <c r="G1666" s="73" t="s">
        <v>405</v>
      </c>
      <c r="H1666" s="73" t="s">
        <v>405</v>
      </c>
      <c r="I1666" s="73" t="s">
        <v>465</v>
      </c>
      <c r="J1666" s="73" t="str">
        <f t="shared" si="25"/>
        <v>All HGVs km HGV (all diesel)</v>
      </c>
      <c r="K1666" s="44">
        <v>0.88024999999999998</v>
      </c>
      <c r="L1666" s="48"/>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c r="BA1666" s="22"/>
      <c r="BB1666" s="22"/>
      <c r="BC1666" s="22"/>
      <c r="BD1666" s="22"/>
      <c r="BE1666" s="22"/>
      <c r="BF1666" s="22"/>
      <c r="BG1666" s="22"/>
      <c r="BH1666" s="22"/>
      <c r="BI1666" s="22"/>
      <c r="BJ1666" s="22"/>
      <c r="BK1666" s="22"/>
      <c r="BL1666" s="22"/>
      <c r="BM1666" s="22"/>
      <c r="BN1666" s="22"/>
      <c r="BO1666" s="22"/>
      <c r="BP1666" s="22"/>
      <c r="BQ1666" s="22"/>
      <c r="BR1666" s="22"/>
      <c r="BS1666" s="22"/>
      <c r="BT1666" s="22"/>
      <c r="BU1666" s="22"/>
      <c r="BV1666" s="22"/>
      <c r="BW1666" s="22"/>
      <c r="BX1666" s="22"/>
      <c r="BY1666" s="22"/>
      <c r="BZ1666" s="22"/>
      <c r="CA1666" s="22"/>
      <c r="CB1666" s="22"/>
      <c r="CC1666" s="22"/>
      <c r="CD1666" s="22"/>
      <c r="CE1666" s="22"/>
      <c r="CF1666" s="22"/>
      <c r="CG1666" s="22"/>
      <c r="CH1666" s="22"/>
      <c r="CI1666" s="22"/>
      <c r="CJ1666" s="22"/>
      <c r="CK1666" s="22"/>
      <c r="CL1666" s="22"/>
      <c r="CM1666" s="22"/>
      <c r="CN1666" s="22"/>
      <c r="CO1666" s="22"/>
    </row>
    <row r="1667" spans="1:93" s="2" customFormat="1" x14ac:dyDescent="0.3">
      <c r="A1667" s="73" t="s">
        <v>240</v>
      </c>
      <c r="B1667" s="73" t="s">
        <v>338</v>
      </c>
      <c r="C1667" s="75" t="s">
        <v>458</v>
      </c>
      <c r="D1667" s="75" t="s">
        <v>94</v>
      </c>
      <c r="E1667" s="73"/>
      <c r="F1667" s="73" t="s">
        <v>302</v>
      </c>
      <c r="G1667" s="73" t="s">
        <v>405</v>
      </c>
      <c r="H1667" s="73" t="s">
        <v>405</v>
      </c>
      <c r="I1667" s="73" t="s">
        <v>466</v>
      </c>
      <c r="J1667" s="73" t="str">
        <f t="shared" si="25"/>
        <v>All HGVs km HGV (all diesel)</v>
      </c>
      <c r="K1667" s="44">
        <v>1.7000000000000001E-4</v>
      </c>
      <c r="L1667" s="48"/>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c r="BA1667" s="22"/>
      <c r="BB1667" s="22"/>
      <c r="BC1667" s="22"/>
      <c r="BD1667" s="22"/>
      <c r="BE1667" s="22"/>
      <c r="BF1667" s="22"/>
      <c r="BG1667" s="22"/>
      <c r="BH1667" s="22"/>
      <c r="BI1667" s="22"/>
      <c r="BJ1667" s="22"/>
      <c r="BK1667" s="22"/>
      <c r="BL1667" s="22"/>
      <c r="BM1667" s="22"/>
      <c r="BN1667" s="22"/>
      <c r="BO1667" s="22"/>
      <c r="BP1667" s="22"/>
      <c r="BQ1667" s="22"/>
      <c r="BR1667" s="22"/>
      <c r="BS1667" s="22"/>
      <c r="BT1667" s="22"/>
      <c r="BU1667" s="22"/>
      <c r="BV1667" s="22"/>
      <c r="BW1667" s="22"/>
      <c r="BX1667" s="22"/>
      <c r="BY1667" s="22"/>
      <c r="BZ1667" s="22"/>
      <c r="CA1667" s="22"/>
      <c r="CB1667" s="22"/>
      <c r="CC1667" s="22"/>
      <c r="CD1667" s="22"/>
      <c r="CE1667" s="22"/>
      <c r="CF1667" s="22"/>
      <c r="CG1667" s="22"/>
      <c r="CH1667" s="22"/>
      <c r="CI1667" s="22"/>
      <c r="CJ1667" s="22"/>
      <c r="CK1667" s="22"/>
      <c r="CL1667" s="22"/>
      <c r="CM1667" s="22"/>
      <c r="CN1667" s="22"/>
      <c r="CO1667" s="22"/>
    </row>
    <row r="1668" spans="1:93" s="2" customFormat="1" x14ac:dyDescent="0.3">
      <c r="A1668" s="73" t="s">
        <v>240</v>
      </c>
      <c r="B1668" s="73" t="s">
        <v>338</v>
      </c>
      <c r="C1668" s="75" t="s">
        <v>458</v>
      </c>
      <c r="D1668" s="75" t="s">
        <v>94</v>
      </c>
      <c r="E1668" s="73"/>
      <c r="F1668" s="73" t="s">
        <v>302</v>
      </c>
      <c r="G1668" s="73" t="s">
        <v>405</v>
      </c>
      <c r="H1668" s="73" t="s">
        <v>405</v>
      </c>
      <c r="I1668" s="73" t="s">
        <v>467</v>
      </c>
      <c r="J1668" s="73" t="str">
        <f t="shared" si="25"/>
        <v>All HGVs km HGV (all diesel)</v>
      </c>
      <c r="K1668" s="44">
        <v>0.86731000000000003</v>
      </c>
      <c r="L1668" s="48"/>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c r="BA1668" s="22"/>
      <c r="BB1668" s="22"/>
      <c r="BC1668" s="22"/>
      <c r="BD1668" s="22"/>
      <c r="BE1668" s="22"/>
      <c r="BF1668" s="22"/>
      <c r="BG1668" s="22"/>
      <c r="BH1668" s="22"/>
      <c r="BI1668" s="22"/>
      <c r="BJ1668" s="22"/>
      <c r="BK1668" s="22"/>
      <c r="BL1668" s="22"/>
      <c r="BM1668" s="22"/>
      <c r="BN1668" s="22"/>
      <c r="BO1668" s="22"/>
      <c r="BP1668" s="22"/>
      <c r="BQ1668" s="22"/>
      <c r="BR1668" s="22"/>
      <c r="BS1668" s="22"/>
      <c r="BT1668" s="22"/>
      <c r="BU1668" s="22"/>
      <c r="BV1668" s="22"/>
      <c r="BW1668" s="22"/>
      <c r="BX1668" s="22"/>
      <c r="BY1668" s="22"/>
      <c r="BZ1668" s="22"/>
      <c r="CA1668" s="22"/>
      <c r="CB1668" s="22"/>
      <c r="CC1668" s="22"/>
      <c r="CD1668" s="22"/>
      <c r="CE1668" s="22"/>
      <c r="CF1668" s="22"/>
      <c r="CG1668" s="22"/>
      <c r="CH1668" s="22"/>
      <c r="CI1668" s="22"/>
      <c r="CJ1668" s="22"/>
      <c r="CK1668" s="22"/>
      <c r="CL1668" s="22"/>
      <c r="CM1668" s="22"/>
      <c r="CN1668" s="22"/>
      <c r="CO1668" s="22"/>
    </row>
    <row r="1669" spans="1:93" s="2" customFormat="1" x14ac:dyDescent="0.3">
      <c r="A1669" s="73" t="s">
        <v>240</v>
      </c>
      <c r="B1669" s="73" t="s">
        <v>338</v>
      </c>
      <c r="C1669" s="75" t="s">
        <v>458</v>
      </c>
      <c r="D1669" s="75" t="s">
        <v>94</v>
      </c>
      <c r="E1669" s="73"/>
      <c r="F1669" s="73" t="s">
        <v>302</v>
      </c>
      <c r="G1669" s="73" t="s">
        <v>405</v>
      </c>
      <c r="H1669" s="73" t="s">
        <v>405</v>
      </c>
      <c r="I1669" s="73" t="s">
        <v>468</v>
      </c>
      <c r="J1669" s="73" t="str">
        <f t="shared" si="25"/>
        <v>All HGVs km HGV (all diesel)</v>
      </c>
      <c r="K1669" s="44">
        <v>1.277E-2</v>
      </c>
      <c r="L1669" s="48"/>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c r="BA1669" s="22"/>
      <c r="BB1669" s="22"/>
      <c r="BC1669" s="22"/>
      <c r="BD1669" s="22"/>
      <c r="BE1669" s="22"/>
      <c r="BF1669" s="22"/>
      <c r="BG1669" s="22"/>
      <c r="BH1669" s="22"/>
      <c r="BI1669" s="22"/>
      <c r="BJ1669" s="22"/>
      <c r="BK1669" s="22"/>
      <c r="BL1669" s="22"/>
      <c r="BM1669" s="22"/>
      <c r="BN1669" s="22"/>
      <c r="BO1669" s="22"/>
      <c r="BP1669" s="22"/>
      <c r="BQ1669" s="22"/>
      <c r="BR1669" s="22"/>
      <c r="BS1669" s="22"/>
      <c r="BT1669" s="22"/>
      <c r="BU1669" s="22"/>
      <c r="BV1669" s="22"/>
      <c r="BW1669" s="22"/>
      <c r="BX1669" s="22"/>
      <c r="BY1669" s="22"/>
      <c r="BZ1669" s="22"/>
      <c r="CA1669" s="22"/>
      <c r="CB1669" s="22"/>
      <c r="CC1669" s="22"/>
      <c r="CD1669" s="22"/>
      <c r="CE1669" s="22"/>
      <c r="CF1669" s="22"/>
      <c r="CG1669" s="22"/>
      <c r="CH1669" s="22"/>
      <c r="CI1669" s="22"/>
      <c r="CJ1669" s="22"/>
      <c r="CK1669" s="22"/>
      <c r="CL1669" s="22"/>
      <c r="CM1669" s="22"/>
      <c r="CN1669" s="22"/>
      <c r="CO1669" s="22"/>
    </row>
    <row r="1670" spans="1:93" s="2" customFormat="1" x14ac:dyDescent="0.3">
      <c r="A1670" s="73" t="s">
        <v>240</v>
      </c>
      <c r="B1670" s="73" t="s">
        <v>338</v>
      </c>
      <c r="C1670" s="75" t="s">
        <v>458</v>
      </c>
      <c r="D1670" s="75" t="s">
        <v>94</v>
      </c>
      <c r="E1670" s="73"/>
      <c r="F1670" s="73" t="s">
        <v>302</v>
      </c>
      <c r="G1670" s="73" t="s">
        <v>156</v>
      </c>
      <c r="H1670" s="73" t="s">
        <v>156</v>
      </c>
      <c r="I1670" s="73" t="s">
        <v>465</v>
      </c>
      <c r="J1670" s="73" t="str">
        <f t="shared" si="25"/>
        <v>All HGVs miles HGV (all diesel)</v>
      </c>
      <c r="K1670" s="44">
        <v>1.41662</v>
      </c>
      <c r="L1670" s="48"/>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c r="BU1670" s="22"/>
      <c r="BV1670" s="22"/>
      <c r="BW1670" s="22"/>
      <c r="BX1670" s="22"/>
      <c r="BY1670" s="22"/>
      <c r="BZ1670" s="22"/>
      <c r="CA1670" s="22"/>
      <c r="CB1670" s="22"/>
      <c r="CC1670" s="22"/>
      <c r="CD1670" s="22"/>
      <c r="CE1670" s="22"/>
      <c r="CF1670" s="22"/>
      <c r="CG1670" s="22"/>
      <c r="CH1670" s="22"/>
      <c r="CI1670" s="22"/>
      <c r="CJ1670" s="22"/>
      <c r="CK1670" s="22"/>
      <c r="CL1670" s="22"/>
      <c r="CM1670" s="22"/>
      <c r="CN1670" s="22"/>
      <c r="CO1670" s="22"/>
    </row>
    <row r="1671" spans="1:93" s="2" customFormat="1" x14ac:dyDescent="0.3">
      <c r="A1671" s="73" t="s">
        <v>240</v>
      </c>
      <c r="B1671" s="73" t="s">
        <v>338</v>
      </c>
      <c r="C1671" s="75" t="s">
        <v>458</v>
      </c>
      <c r="D1671" s="75" t="s">
        <v>94</v>
      </c>
      <c r="E1671" s="73"/>
      <c r="F1671" s="73" t="s">
        <v>302</v>
      </c>
      <c r="G1671" s="73" t="s">
        <v>156</v>
      </c>
      <c r="H1671" s="73" t="s">
        <v>156</v>
      </c>
      <c r="I1671" s="73" t="s">
        <v>466</v>
      </c>
      <c r="J1671" s="73" t="str">
        <f t="shared" si="25"/>
        <v>All HGVs miles HGV (all diesel)</v>
      </c>
      <c r="K1671" s="44">
        <v>2.7E-4</v>
      </c>
      <c r="L1671" s="48"/>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22"/>
      <c r="CA1671" s="22"/>
      <c r="CB1671" s="22"/>
      <c r="CC1671" s="22"/>
      <c r="CD1671" s="22"/>
      <c r="CE1671" s="22"/>
      <c r="CF1671" s="22"/>
      <c r="CG1671" s="22"/>
      <c r="CH1671" s="22"/>
      <c r="CI1671" s="22"/>
      <c r="CJ1671" s="22"/>
      <c r="CK1671" s="22"/>
      <c r="CL1671" s="22"/>
      <c r="CM1671" s="22"/>
      <c r="CN1671" s="22"/>
      <c r="CO1671" s="22"/>
    </row>
    <row r="1672" spans="1:93" s="2" customFormat="1" x14ac:dyDescent="0.3">
      <c r="A1672" s="73" t="s">
        <v>240</v>
      </c>
      <c r="B1672" s="73" t="s">
        <v>338</v>
      </c>
      <c r="C1672" s="75" t="s">
        <v>458</v>
      </c>
      <c r="D1672" s="75" t="s">
        <v>94</v>
      </c>
      <c r="E1672" s="73"/>
      <c r="F1672" s="73" t="s">
        <v>302</v>
      </c>
      <c r="G1672" s="73" t="s">
        <v>156</v>
      </c>
      <c r="H1672" s="73" t="s">
        <v>156</v>
      </c>
      <c r="I1672" s="73" t="s">
        <v>467</v>
      </c>
      <c r="J1672" s="73" t="str">
        <f t="shared" si="25"/>
        <v>All HGVs miles HGV (all diesel)</v>
      </c>
      <c r="K1672" s="44">
        <v>1.3957999999999999</v>
      </c>
      <c r="L1672" s="48"/>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c r="BA1672" s="22"/>
      <c r="BB1672" s="22"/>
      <c r="BC1672" s="22"/>
      <c r="BD1672" s="22"/>
      <c r="BE1672" s="22"/>
      <c r="BF1672" s="22"/>
      <c r="BG1672" s="22"/>
      <c r="BH1672" s="22"/>
      <c r="BI1672" s="22"/>
      <c r="BJ1672" s="22"/>
      <c r="BK1672" s="22"/>
      <c r="BL1672" s="22"/>
      <c r="BM1672" s="22"/>
      <c r="BN1672" s="22"/>
      <c r="BO1672" s="22"/>
      <c r="BP1672" s="22"/>
      <c r="BQ1672" s="22"/>
      <c r="BR1672" s="22"/>
      <c r="BS1672" s="22"/>
      <c r="BT1672" s="22"/>
      <c r="BU1672" s="22"/>
      <c r="BV1672" s="22"/>
      <c r="BW1672" s="22"/>
      <c r="BX1672" s="22"/>
      <c r="BY1672" s="22"/>
      <c r="BZ1672" s="22"/>
      <c r="CA1672" s="22"/>
      <c r="CB1672" s="22"/>
      <c r="CC1672" s="22"/>
      <c r="CD1672" s="22"/>
      <c r="CE1672" s="22"/>
      <c r="CF1672" s="22"/>
      <c r="CG1672" s="22"/>
      <c r="CH1672" s="22"/>
      <c r="CI1672" s="22"/>
      <c r="CJ1672" s="22"/>
      <c r="CK1672" s="22"/>
      <c r="CL1672" s="22"/>
      <c r="CM1672" s="22"/>
      <c r="CN1672" s="22"/>
      <c r="CO1672" s="22"/>
    </row>
    <row r="1673" spans="1:93" s="2" customFormat="1" x14ac:dyDescent="0.3">
      <c r="A1673" s="73" t="s">
        <v>240</v>
      </c>
      <c r="B1673" s="73" t="s">
        <v>338</v>
      </c>
      <c r="C1673" s="75" t="s">
        <v>458</v>
      </c>
      <c r="D1673" s="75" t="s">
        <v>94</v>
      </c>
      <c r="E1673" s="73"/>
      <c r="F1673" s="73" t="s">
        <v>302</v>
      </c>
      <c r="G1673" s="73" t="s">
        <v>156</v>
      </c>
      <c r="H1673" s="73" t="s">
        <v>156</v>
      </c>
      <c r="I1673" s="73" t="s">
        <v>468</v>
      </c>
      <c r="J1673" s="73" t="str">
        <f t="shared" si="25"/>
        <v>All HGVs miles HGV (all diesel)</v>
      </c>
      <c r="K1673" s="44">
        <v>2.0549999999999999E-2</v>
      </c>
      <c r="L1673" s="48"/>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c r="BA1673" s="22"/>
      <c r="BB1673" s="22"/>
      <c r="BC1673" s="22"/>
      <c r="BD1673" s="22"/>
      <c r="BE1673" s="22"/>
      <c r="BF1673" s="22"/>
      <c r="BG1673" s="22"/>
      <c r="BH1673" s="22"/>
      <c r="BI1673" s="22"/>
      <c r="BJ1673" s="22"/>
      <c r="BK1673" s="22"/>
      <c r="BL1673" s="22"/>
      <c r="BM1673" s="22"/>
      <c r="BN1673" s="22"/>
      <c r="BO1673" s="22"/>
      <c r="BP1673" s="22"/>
      <c r="BQ1673" s="22"/>
      <c r="BR1673" s="22"/>
      <c r="BS1673" s="22"/>
      <c r="BT1673" s="22"/>
      <c r="BU1673" s="22"/>
      <c r="BV1673" s="22"/>
      <c r="BW1673" s="22"/>
      <c r="BX1673" s="22"/>
      <c r="BY1673" s="22"/>
      <c r="BZ1673" s="22"/>
      <c r="CA1673" s="22"/>
      <c r="CB1673" s="22"/>
      <c r="CC1673" s="22"/>
      <c r="CD1673" s="22"/>
      <c r="CE1673" s="22"/>
      <c r="CF1673" s="22"/>
      <c r="CG1673" s="22"/>
      <c r="CH1673" s="22"/>
      <c r="CI1673" s="22"/>
      <c r="CJ1673" s="22"/>
      <c r="CK1673" s="22"/>
      <c r="CL1673" s="22"/>
      <c r="CM1673" s="22"/>
      <c r="CN1673" s="22"/>
      <c r="CO1673" s="22"/>
    </row>
    <row r="1674" spans="1:93" s="2" customFormat="1" x14ac:dyDescent="0.3">
      <c r="A1674" s="73" t="s">
        <v>240</v>
      </c>
      <c r="B1674" s="73" t="s">
        <v>338</v>
      </c>
      <c r="C1674" s="75" t="s">
        <v>152</v>
      </c>
      <c r="D1674" s="75" t="s">
        <v>134</v>
      </c>
      <c r="E1674" s="73"/>
      <c r="F1674" s="73" t="s">
        <v>48</v>
      </c>
      <c r="G1674" s="73" t="s">
        <v>405</v>
      </c>
      <c r="H1674" s="73" t="s">
        <v>405</v>
      </c>
      <c r="I1674" s="73" t="s">
        <v>465</v>
      </c>
      <c r="J1674" s="73" t="str">
        <f t="shared" ref="J1674:J1737" si="26">CONCATENATE(D1674," ",H1674," ",C1674)</f>
        <v>Rigid (&gt;3.5 - 7.5 tonnes) km HGVs refrigerated (all diesel)</v>
      </c>
      <c r="K1674" s="31">
        <v>0.54193000000000002</v>
      </c>
      <c r="L1674" s="48"/>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c r="CA1674" s="22"/>
      <c r="CB1674" s="22"/>
      <c r="CC1674" s="22"/>
      <c r="CD1674" s="22"/>
      <c r="CE1674" s="22"/>
      <c r="CF1674" s="22"/>
      <c r="CG1674" s="22"/>
      <c r="CH1674" s="22"/>
      <c r="CI1674" s="22"/>
      <c r="CJ1674" s="22"/>
      <c r="CK1674" s="22"/>
      <c r="CL1674" s="22"/>
      <c r="CM1674" s="22"/>
      <c r="CN1674" s="22"/>
      <c r="CO1674" s="22"/>
    </row>
    <row r="1675" spans="1:93" s="2" customFormat="1" x14ac:dyDescent="0.3">
      <c r="A1675" s="73" t="s">
        <v>240</v>
      </c>
      <c r="B1675" s="73" t="s">
        <v>338</v>
      </c>
      <c r="C1675" s="75" t="s">
        <v>152</v>
      </c>
      <c r="D1675" s="75" t="s">
        <v>134</v>
      </c>
      <c r="E1675" s="73"/>
      <c r="F1675" s="73" t="s">
        <v>48</v>
      </c>
      <c r="G1675" s="73" t="s">
        <v>405</v>
      </c>
      <c r="H1675" s="73" t="s">
        <v>405</v>
      </c>
      <c r="I1675" s="73" t="s">
        <v>466</v>
      </c>
      <c r="J1675" s="73" t="str">
        <f t="shared" si="26"/>
        <v>Rigid (&gt;3.5 - 7.5 tonnes) km HGVs refrigerated (all diesel)</v>
      </c>
      <c r="K1675" s="31">
        <v>1.2E-4</v>
      </c>
      <c r="L1675" s="48"/>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c r="BA1675" s="22"/>
      <c r="BB1675" s="22"/>
      <c r="BC1675" s="22"/>
      <c r="BD1675" s="22"/>
      <c r="BE1675" s="22"/>
      <c r="BF1675" s="22"/>
      <c r="BG1675" s="22"/>
      <c r="BH1675" s="22"/>
      <c r="BI1675" s="22"/>
      <c r="BJ1675" s="22"/>
      <c r="BK1675" s="22"/>
      <c r="BL1675" s="22"/>
      <c r="BM1675" s="22"/>
      <c r="BN1675" s="22"/>
      <c r="BO1675" s="22"/>
      <c r="BP1675" s="22"/>
      <c r="BQ1675" s="22"/>
      <c r="BR1675" s="22"/>
      <c r="BS1675" s="22"/>
      <c r="BT1675" s="22"/>
      <c r="BU1675" s="22"/>
      <c r="BV1675" s="22"/>
      <c r="BW1675" s="22"/>
      <c r="BX1675" s="22"/>
      <c r="BY1675" s="22"/>
      <c r="BZ1675" s="22"/>
      <c r="CA1675" s="22"/>
      <c r="CB1675" s="22"/>
      <c r="CC1675" s="22"/>
      <c r="CD1675" s="22"/>
      <c r="CE1675" s="22"/>
      <c r="CF1675" s="22"/>
      <c r="CG1675" s="22"/>
      <c r="CH1675" s="22"/>
      <c r="CI1675" s="22"/>
      <c r="CJ1675" s="22"/>
      <c r="CK1675" s="22"/>
      <c r="CL1675" s="22"/>
      <c r="CM1675" s="22"/>
      <c r="CN1675" s="22"/>
      <c r="CO1675" s="22"/>
    </row>
    <row r="1676" spans="1:93" s="2" customFormat="1" x14ac:dyDescent="0.3">
      <c r="A1676" s="73" t="s">
        <v>240</v>
      </c>
      <c r="B1676" s="73" t="s">
        <v>338</v>
      </c>
      <c r="C1676" s="75" t="s">
        <v>152</v>
      </c>
      <c r="D1676" s="75" t="s">
        <v>134</v>
      </c>
      <c r="E1676" s="73"/>
      <c r="F1676" s="73" t="s">
        <v>48</v>
      </c>
      <c r="G1676" s="73" t="s">
        <v>405</v>
      </c>
      <c r="H1676" s="73" t="s">
        <v>405</v>
      </c>
      <c r="I1676" s="73" t="s">
        <v>467</v>
      </c>
      <c r="J1676" s="73" t="str">
        <f t="shared" si="26"/>
        <v>Rigid (&gt;3.5 - 7.5 tonnes) km HGVs refrigerated (all diesel)</v>
      </c>
      <c r="K1676" s="31">
        <v>0.53627999999999998</v>
      </c>
      <c r="L1676" s="48"/>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c r="BA1676" s="22"/>
      <c r="BB1676" s="22"/>
      <c r="BC1676" s="22"/>
      <c r="BD1676" s="22"/>
      <c r="BE1676" s="22"/>
      <c r="BF1676" s="22"/>
      <c r="BG1676" s="22"/>
      <c r="BH1676" s="22"/>
      <c r="BI1676" s="22"/>
      <c r="BJ1676" s="22"/>
      <c r="BK1676" s="22"/>
      <c r="BL1676" s="22"/>
      <c r="BM1676" s="22"/>
      <c r="BN1676" s="22"/>
      <c r="BO1676" s="22"/>
      <c r="BP1676" s="22"/>
      <c r="BQ1676" s="22"/>
      <c r="BR1676" s="22"/>
      <c r="BS1676" s="22"/>
      <c r="BT1676" s="22"/>
      <c r="BU1676" s="22"/>
      <c r="BV1676" s="22"/>
      <c r="BW1676" s="22"/>
      <c r="BX1676" s="22"/>
      <c r="BY1676" s="22"/>
      <c r="BZ1676" s="22"/>
      <c r="CA1676" s="22"/>
      <c r="CB1676" s="22"/>
      <c r="CC1676" s="22"/>
      <c r="CD1676" s="22"/>
      <c r="CE1676" s="22"/>
      <c r="CF1676" s="22"/>
      <c r="CG1676" s="22"/>
      <c r="CH1676" s="22"/>
      <c r="CI1676" s="22"/>
      <c r="CJ1676" s="22"/>
      <c r="CK1676" s="22"/>
      <c r="CL1676" s="22"/>
      <c r="CM1676" s="22"/>
      <c r="CN1676" s="22"/>
      <c r="CO1676" s="22"/>
    </row>
    <row r="1677" spans="1:93" s="2" customFormat="1" x14ac:dyDescent="0.3">
      <c r="A1677" s="73" t="s">
        <v>240</v>
      </c>
      <c r="B1677" s="73" t="s">
        <v>338</v>
      </c>
      <c r="C1677" s="75" t="s">
        <v>152</v>
      </c>
      <c r="D1677" s="75" t="s">
        <v>134</v>
      </c>
      <c r="E1677" s="73"/>
      <c r="F1677" s="73" t="s">
        <v>48</v>
      </c>
      <c r="G1677" s="73" t="s">
        <v>405</v>
      </c>
      <c r="H1677" s="73" t="s">
        <v>405</v>
      </c>
      <c r="I1677" s="73" t="s">
        <v>468</v>
      </c>
      <c r="J1677" s="73" t="str">
        <f t="shared" si="26"/>
        <v>Rigid (&gt;3.5 - 7.5 tonnes) km HGVs refrigerated (all diesel)</v>
      </c>
      <c r="K1677" s="31">
        <v>5.5199999999999997E-3</v>
      </c>
      <c r="L1677" s="48"/>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c r="BA1677" s="22"/>
      <c r="BB1677" s="22"/>
      <c r="BC1677" s="22"/>
      <c r="BD1677" s="22"/>
      <c r="BE1677" s="22"/>
      <c r="BF1677" s="22"/>
      <c r="BG1677" s="22"/>
      <c r="BH1677" s="22"/>
      <c r="BI1677" s="22"/>
      <c r="BJ1677" s="22"/>
      <c r="BK1677" s="22"/>
      <c r="BL1677" s="22"/>
      <c r="BM1677" s="22"/>
      <c r="BN1677" s="22"/>
      <c r="BO1677" s="22"/>
      <c r="BP1677" s="22"/>
      <c r="BQ1677" s="22"/>
      <c r="BR1677" s="22"/>
      <c r="BS1677" s="22"/>
      <c r="BT1677" s="22"/>
      <c r="BU1677" s="22"/>
      <c r="BV1677" s="22"/>
      <c r="BW1677" s="22"/>
      <c r="BX1677" s="22"/>
      <c r="BY1677" s="22"/>
      <c r="BZ1677" s="22"/>
      <c r="CA1677" s="22"/>
      <c r="CB1677" s="22"/>
      <c r="CC1677" s="22"/>
      <c r="CD1677" s="22"/>
      <c r="CE1677" s="22"/>
      <c r="CF1677" s="22"/>
      <c r="CG1677" s="22"/>
      <c r="CH1677" s="22"/>
      <c r="CI1677" s="22"/>
      <c r="CJ1677" s="22"/>
      <c r="CK1677" s="22"/>
      <c r="CL1677" s="22"/>
      <c r="CM1677" s="22"/>
      <c r="CN1677" s="22"/>
      <c r="CO1677" s="22"/>
    </row>
    <row r="1678" spans="1:93" s="2" customFormat="1" x14ac:dyDescent="0.3">
      <c r="A1678" s="73" t="s">
        <v>240</v>
      </c>
      <c r="B1678" s="73" t="s">
        <v>338</v>
      </c>
      <c r="C1678" s="75" t="s">
        <v>152</v>
      </c>
      <c r="D1678" s="75" t="s">
        <v>134</v>
      </c>
      <c r="E1678" s="73"/>
      <c r="F1678" s="73" t="s">
        <v>48</v>
      </c>
      <c r="G1678" s="73" t="s">
        <v>156</v>
      </c>
      <c r="H1678" s="73" t="s">
        <v>156</v>
      </c>
      <c r="I1678" s="73" t="s">
        <v>465</v>
      </c>
      <c r="J1678" s="73" t="str">
        <f t="shared" si="26"/>
        <v>Rigid (&gt;3.5 - 7.5 tonnes) miles HGVs refrigerated (all diesel)</v>
      </c>
      <c r="K1678" s="31">
        <v>0.87214999999999998</v>
      </c>
      <c r="L1678" s="48"/>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c r="BA1678" s="22"/>
      <c r="BB1678" s="22"/>
      <c r="BC1678" s="22"/>
      <c r="BD1678" s="22"/>
      <c r="BE1678" s="22"/>
      <c r="BF1678" s="22"/>
      <c r="BG1678" s="22"/>
      <c r="BH1678" s="22"/>
      <c r="BI1678" s="22"/>
      <c r="BJ1678" s="22"/>
      <c r="BK1678" s="22"/>
      <c r="BL1678" s="22"/>
      <c r="BM1678" s="22"/>
      <c r="BN1678" s="22"/>
      <c r="BO1678" s="22"/>
      <c r="BP1678" s="22"/>
      <c r="BQ1678" s="22"/>
      <c r="BR1678" s="22"/>
      <c r="BS1678" s="22"/>
      <c r="BT1678" s="22"/>
      <c r="BU1678" s="22"/>
      <c r="BV1678" s="22"/>
      <c r="BW1678" s="22"/>
      <c r="BX1678" s="22"/>
      <c r="BY1678" s="22"/>
      <c r="BZ1678" s="22"/>
      <c r="CA1678" s="22"/>
      <c r="CB1678" s="22"/>
      <c r="CC1678" s="22"/>
      <c r="CD1678" s="22"/>
      <c r="CE1678" s="22"/>
      <c r="CF1678" s="22"/>
      <c r="CG1678" s="22"/>
      <c r="CH1678" s="22"/>
      <c r="CI1678" s="22"/>
      <c r="CJ1678" s="22"/>
      <c r="CK1678" s="22"/>
      <c r="CL1678" s="22"/>
      <c r="CM1678" s="22"/>
      <c r="CN1678" s="22"/>
      <c r="CO1678" s="22"/>
    </row>
    <row r="1679" spans="1:93" s="2" customFormat="1" x14ac:dyDescent="0.3">
      <c r="A1679" s="73" t="s">
        <v>240</v>
      </c>
      <c r="B1679" s="73" t="s">
        <v>338</v>
      </c>
      <c r="C1679" s="75" t="s">
        <v>152</v>
      </c>
      <c r="D1679" s="75" t="s">
        <v>134</v>
      </c>
      <c r="E1679" s="73"/>
      <c r="F1679" s="73" t="s">
        <v>48</v>
      </c>
      <c r="G1679" s="73" t="s">
        <v>156</v>
      </c>
      <c r="H1679" s="73" t="s">
        <v>156</v>
      </c>
      <c r="I1679" s="73" t="s">
        <v>466</v>
      </c>
      <c r="J1679" s="73" t="str">
        <f t="shared" si="26"/>
        <v>Rigid (&gt;3.5 - 7.5 tonnes) miles HGVs refrigerated (all diesel)</v>
      </c>
      <c r="K1679" s="31">
        <v>2.0000000000000001E-4</v>
      </c>
      <c r="L1679" s="48"/>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c r="BA1679" s="22"/>
      <c r="BB1679" s="22"/>
      <c r="BC1679" s="22"/>
      <c r="BD1679" s="22"/>
      <c r="BE1679" s="22"/>
      <c r="BF1679" s="22"/>
      <c r="BG1679" s="22"/>
      <c r="BH1679" s="22"/>
      <c r="BI1679" s="22"/>
      <c r="BJ1679" s="22"/>
      <c r="BK1679" s="22"/>
      <c r="BL1679" s="22"/>
      <c r="BM1679" s="22"/>
      <c r="BN1679" s="22"/>
      <c r="BO1679" s="22"/>
      <c r="BP1679" s="22"/>
      <c r="BQ1679" s="22"/>
      <c r="BR1679" s="22"/>
      <c r="BS1679" s="22"/>
      <c r="BT1679" s="22"/>
      <c r="BU1679" s="22"/>
      <c r="BV1679" s="22"/>
      <c r="BW1679" s="22"/>
      <c r="BX1679" s="22"/>
      <c r="BY1679" s="22"/>
      <c r="BZ1679" s="22"/>
      <c r="CA1679" s="22"/>
      <c r="CB1679" s="22"/>
      <c r="CC1679" s="22"/>
      <c r="CD1679" s="22"/>
      <c r="CE1679" s="22"/>
      <c r="CF1679" s="22"/>
      <c r="CG1679" s="22"/>
      <c r="CH1679" s="22"/>
      <c r="CI1679" s="22"/>
      <c r="CJ1679" s="22"/>
      <c r="CK1679" s="22"/>
      <c r="CL1679" s="22"/>
      <c r="CM1679" s="22"/>
      <c r="CN1679" s="22"/>
      <c r="CO1679" s="22"/>
    </row>
    <row r="1680" spans="1:93" s="2" customFormat="1" x14ac:dyDescent="0.3">
      <c r="A1680" s="73" t="s">
        <v>240</v>
      </c>
      <c r="B1680" s="73" t="s">
        <v>338</v>
      </c>
      <c r="C1680" s="75" t="s">
        <v>152</v>
      </c>
      <c r="D1680" s="75" t="s">
        <v>134</v>
      </c>
      <c r="E1680" s="73"/>
      <c r="F1680" s="73" t="s">
        <v>48</v>
      </c>
      <c r="G1680" s="73" t="s">
        <v>156</v>
      </c>
      <c r="H1680" s="73" t="s">
        <v>156</v>
      </c>
      <c r="I1680" s="73" t="s">
        <v>467</v>
      </c>
      <c r="J1680" s="73" t="str">
        <f t="shared" si="26"/>
        <v>Rigid (&gt;3.5 - 7.5 tonnes) miles HGVs refrigerated (all diesel)</v>
      </c>
      <c r="K1680" s="31">
        <v>0.86306000000000005</v>
      </c>
      <c r="L1680" s="48"/>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2"/>
      <c r="AS1680" s="22"/>
      <c r="AT1680" s="22"/>
      <c r="AU1680" s="22"/>
      <c r="AV1680" s="22"/>
      <c r="AW1680" s="22"/>
      <c r="AX1680" s="22"/>
      <c r="AY1680" s="22"/>
      <c r="AZ1680" s="22"/>
      <c r="BA1680" s="22"/>
      <c r="BB1680" s="22"/>
      <c r="BC1680" s="22"/>
      <c r="BD1680" s="22"/>
      <c r="BE1680" s="22"/>
      <c r="BF1680" s="22"/>
      <c r="BG1680" s="22"/>
      <c r="BH1680" s="22"/>
      <c r="BI1680" s="22"/>
      <c r="BJ1680" s="22"/>
      <c r="BK1680" s="22"/>
      <c r="BL1680" s="22"/>
      <c r="BM1680" s="22"/>
      <c r="BN1680" s="22"/>
      <c r="BO1680" s="22"/>
      <c r="BP1680" s="22"/>
      <c r="BQ1680" s="22"/>
      <c r="BR1680" s="22"/>
      <c r="BS1680" s="22"/>
      <c r="BT1680" s="22"/>
      <c r="BU1680" s="22"/>
      <c r="BV1680" s="22"/>
      <c r="BW1680" s="22"/>
      <c r="BX1680" s="22"/>
      <c r="BY1680" s="22"/>
      <c r="BZ1680" s="22"/>
      <c r="CA1680" s="22"/>
      <c r="CB1680" s="22"/>
      <c r="CC1680" s="22"/>
      <c r="CD1680" s="22"/>
      <c r="CE1680" s="22"/>
      <c r="CF1680" s="22"/>
      <c r="CG1680" s="22"/>
      <c r="CH1680" s="22"/>
      <c r="CI1680" s="22"/>
      <c r="CJ1680" s="22"/>
      <c r="CK1680" s="22"/>
      <c r="CL1680" s="22"/>
      <c r="CM1680" s="22"/>
      <c r="CN1680" s="22"/>
      <c r="CO1680" s="22"/>
    </row>
    <row r="1681" spans="1:93" s="2" customFormat="1" x14ac:dyDescent="0.3">
      <c r="A1681" s="73" t="s">
        <v>240</v>
      </c>
      <c r="B1681" s="73" t="s">
        <v>338</v>
      </c>
      <c r="C1681" s="75" t="s">
        <v>152</v>
      </c>
      <c r="D1681" s="75" t="s">
        <v>134</v>
      </c>
      <c r="E1681" s="73"/>
      <c r="F1681" s="73" t="s">
        <v>48</v>
      </c>
      <c r="G1681" s="73" t="s">
        <v>156</v>
      </c>
      <c r="H1681" s="73" t="s">
        <v>156</v>
      </c>
      <c r="I1681" s="73" t="s">
        <v>468</v>
      </c>
      <c r="J1681" s="73" t="str">
        <f t="shared" si="26"/>
        <v>Rigid (&gt;3.5 - 7.5 tonnes) miles HGVs refrigerated (all diesel)</v>
      </c>
      <c r="K1681" s="31">
        <v>8.8900000000000003E-3</v>
      </c>
      <c r="L1681" s="48"/>
      <c r="M1681" s="22"/>
      <c r="N1681" s="22"/>
      <c r="O1681" s="22"/>
      <c r="P1681" s="22"/>
      <c r="Q1681" s="22"/>
      <c r="R1681" s="22"/>
      <c r="S1681" s="22"/>
      <c r="T1681" s="2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c r="BA1681" s="22"/>
      <c r="BB1681" s="22"/>
      <c r="BC1681" s="22"/>
      <c r="BD1681" s="22"/>
      <c r="BE1681" s="22"/>
      <c r="BF1681" s="22"/>
      <c r="BG1681" s="22"/>
      <c r="BH1681" s="22"/>
      <c r="BI1681" s="22"/>
      <c r="BJ1681" s="22"/>
      <c r="BK1681" s="22"/>
      <c r="BL1681" s="22"/>
      <c r="BM1681" s="22"/>
      <c r="BN1681" s="22"/>
      <c r="BO1681" s="22"/>
      <c r="BP1681" s="22"/>
      <c r="BQ1681" s="22"/>
      <c r="BR1681" s="22"/>
      <c r="BS1681" s="22"/>
      <c r="BT1681" s="22"/>
      <c r="BU1681" s="22"/>
      <c r="BV1681" s="22"/>
      <c r="BW1681" s="22"/>
      <c r="BX1681" s="22"/>
      <c r="BY1681" s="22"/>
      <c r="BZ1681" s="22"/>
      <c r="CA1681" s="22"/>
      <c r="CB1681" s="22"/>
      <c r="CC1681" s="22"/>
      <c r="CD1681" s="22"/>
      <c r="CE1681" s="22"/>
      <c r="CF1681" s="22"/>
      <c r="CG1681" s="22"/>
      <c r="CH1681" s="22"/>
      <c r="CI1681" s="22"/>
      <c r="CJ1681" s="22"/>
      <c r="CK1681" s="22"/>
      <c r="CL1681" s="22"/>
      <c r="CM1681" s="22"/>
      <c r="CN1681" s="22"/>
      <c r="CO1681" s="22"/>
    </row>
    <row r="1682" spans="1:93" s="2" customFormat="1" x14ac:dyDescent="0.3">
      <c r="A1682" s="73" t="s">
        <v>240</v>
      </c>
      <c r="B1682" s="73" t="s">
        <v>338</v>
      </c>
      <c r="C1682" s="75" t="s">
        <v>152</v>
      </c>
      <c r="D1682" s="75" t="s">
        <v>134</v>
      </c>
      <c r="E1682" s="73"/>
      <c r="F1682" s="73" t="s">
        <v>98</v>
      </c>
      <c r="G1682" s="73" t="s">
        <v>405</v>
      </c>
      <c r="H1682" s="73" t="s">
        <v>405</v>
      </c>
      <c r="I1682" s="73" t="s">
        <v>465</v>
      </c>
      <c r="J1682" s="73" t="str">
        <f t="shared" si="26"/>
        <v>Rigid (&gt;3.5 - 7.5 tonnes) km HGVs refrigerated (all diesel)</v>
      </c>
      <c r="K1682" s="31">
        <v>0.58855999999999997</v>
      </c>
      <c r="L1682" s="48"/>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c r="BW1682" s="22"/>
      <c r="BX1682" s="22"/>
      <c r="BY1682" s="22"/>
      <c r="BZ1682" s="22"/>
      <c r="CA1682" s="22"/>
      <c r="CB1682" s="22"/>
      <c r="CC1682" s="22"/>
      <c r="CD1682" s="22"/>
      <c r="CE1682" s="22"/>
      <c r="CF1682" s="22"/>
      <c r="CG1682" s="22"/>
      <c r="CH1682" s="22"/>
      <c r="CI1682" s="22"/>
      <c r="CJ1682" s="22"/>
      <c r="CK1682" s="22"/>
      <c r="CL1682" s="22"/>
      <c r="CM1682" s="22"/>
      <c r="CN1682" s="22"/>
      <c r="CO1682" s="22"/>
    </row>
    <row r="1683" spans="1:93" s="2" customFormat="1" x14ac:dyDescent="0.3">
      <c r="A1683" s="73" t="s">
        <v>240</v>
      </c>
      <c r="B1683" s="73" t="s">
        <v>338</v>
      </c>
      <c r="C1683" s="75" t="s">
        <v>152</v>
      </c>
      <c r="D1683" s="75" t="s">
        <v>134</v>
      </c>
      <c r="E1683" s="73"/>
      <c r="F1683" s="73" t="s">
        <v>98</v>
      </c>
      <c r="G1683" s="73" t="s">
        <v>405</v>
      </c>
      <c r="H1683" s="73" t="s">
        <v>405</v>
      </c>
      <c r="I1683" s="73" t="s">
        <v>466</v>
      </c>
      <c r="J1683" s="73" t="str">
        <f t="shared" si="26"/>
        <v>Rigid (&gt;3.5 - 7.5 tonnes) km HGVs refrigerated (all diesel)</v>
      </c>
      <c r="K1683" s="31">
        <v>1.2E-4</v>
      </c>
      <c r="L1683" s="48"/>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c r="BA1683" s="22"/>
      <c r="BB1683" s="22"/>
      <c r="BC1683" s="22"/>
      <c r="BD1683" s="22"/>
      <c r="BE1683" s="22"/>
      <c r="BF1683" s="22"/>
      <c r="BG1683" s="22"/>
      <c r="BH1683" s="22"/>
      <c r="BI1683" s="22"/>
      <c r="BJ1683" s="22"/>
      <c r="BK1683" s="22"/>
      <c r="BL1683" s="22"/>
      <c r="BM1683" s="22"/>
      <c r="BN1683" s="22"/>
      <c r="BO1683" s="22"/>
      <c r="BP1683" s="22"/>
      <c r="BQ1683" s="22"/>
      <c r="BR1683" s="22"/>
      <c r="BS1683" s="22"/>
      <c r="BT1683" s="22"/>
      <c r="BU1683" s="22"/>
      <c r="BV1683" s="22"/>
      <c r="BW1683" s="22"/>
      <c r="BX1683" s="22"/>
      <c r="BY1683" s="22"/>
      <c r="BZ1683" s="22"/>
      <c r="CA1683" s="22"/>
      <c r="CB1683" s="22"/>
      <c r="CC1683" s="22"/>
      <c r="CD1683" s="22"/>
      <c r="CE1683" s="22"/>
      <c r="CF1683" s="22"/>
      <c r="CG1683" s="22"/>
      <c r="CH1683" s="22"/>
      <c r="CI1683" s="22"/>
      <c r="CJ1683" s="22"/>
      <c r="CK1683" s="22"/>
      <c r="CL1683" s="22"/>
      <c r="CM1683" s="22"/>
      <c r="CN1683" s="22"/>
      <c r="CO1683" s="22"/>
    </row>
    <row r="1684" spans="1:93" s="2" customFormat="1" x14ac:dyDescent="0.3">
      <c r="A1684" s="73" t="s">
        <v>240</v>
      </c>
      <c r="B1684" s="73" t="s">
        <v>338</v>
      </c>
      <c r="C1684" s="75" t="s">
        <v>152</v>
      </c>
      <c r="D1684" s="75" t="s">
        <v>134</v>
      </c>
      <c r="E1684" s="73"/>
      <c r="F1684" s="73" t="s">
        <v>98</v>
      </c>
      <c r="G1684" s="73" t="s">
        <v>405</v>
      </c>
      <c r="H1684" s="73" t="s">
        <v>405</v>
      </c>
      <c r="I1684" s="73" t="s">
        <v>467</v>
      </c>
      <c r="J1684" s="73" t="str">
        <f t="shared" si="26"/>
        <v>Rigid (&gt;3.5 - 7.5 tonnes) km HGVs refrigerated (all diesel)</v>
      </c>
      <c r="K1684" s="31">
        <v>0.58291000000000004</v>
      </c>
      <c r="L1684" s="48"/>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c r="BA1684" s="22"/>
      <c r="BB1684" s="22"/>
      <c r="BC1684" s="22"/>
      <c r="BD1684" s="22"/>
      <c r="BE1684" s="22"/>
      <c r="BF1684" s="22"/>
      <c r="BG1684" s="22"/>
      <c r="BH1684" s="22"/>
      <c r="BI1684" s="22"/>
      <c r="BJ1684" s="22"/>
      <c r="BK1684" s="22"/>
      <c r="BL1684" s="22"/>
      <c r="BM1684" s="22"/>
      <c r="BN1684" s="22"/>
      <c r="BO1684" s="22"/>
      <c r="BP1684" s="22"/>
      <c r="BQ1684" s="22"/>
      <c r="BR1684" s="22"/>
      <c r="BS1684" s="22"/>
      <c r="BT1684" s="22"/>
      <c r="BU1684" s="22"/>
      <c r="BV1684" s="22"/>
      <c r="BW1684" s="22"/>
      <c r="BX1684" s="22"/>
      <c r="BY1684" s="22"/>
      <c r="BZ1684" s="22"/>
      <c r="CA1684" s="22"/>
      <c r="CB1684" s="22"/>
      <c r="CC1684" s="22"/>
      <c r="CD1684" s="22"/>
      <c r="CE1684" s="22"/>
      <c r="CF1684" s="22"/>
      <c r="CG1684" s="22"/>
      <c r="CH1684" s="22"/>
      <c r="CI1684" s="22"/>
      <c r="CJ1684" s="22"/>
      <c r="CK1684" s="22"/>
      <c r="CL1684" s="22"/>
      <c r="CM1684" s="22"/>
      <c r="CN1684" s="22"/>
      <c r="CO1684" s="22"/>
    </row>
    <row r="1685" spans="1:93" s="2" customFormat="1" x14ac:dyDescent="0.3">
      <c r="A1685" s="73" t="s">
        <v>240</v>
      </c>
      <c r="B1685" s="73" t="s">
        <v>338</v>
      </c>
      <c r="C1685" s="75" t="s">
        <v>152</v>
      </c>
      <c r="D1685" s="75" t="s">
        <v>134</v>
      </c>
      <c r="E1685" s="73"/>
      <c r="F1685" s="73" t="s">
        <v>98</v>
      </c>
      <c r="G1685" s="73" t="s">
        <v>405</v>
      </c>
      <c r="H1685" s="73" t="s">
        <v>405</v>
      </c>
      <c r="I1685" s="73" t="s">
        <v>468</v>
      </c>
      <c r="J1685" s="73" t="str">
        <f t="shared" si="26"/>
        <v>Rigid (&gt;3.5 - 7.5 tonnes) km HGVs refrigerated (all diesel)</v>
      </c>
      <c r="K1685" s="31">
        <v>5.5199999999999997E-3</v>
      </c>
      <c r="L1685" s="48"/>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c r="BA1685" s="22"/>
      <c r="BB1685" s="22"/>
      <c r="BC1685" s="22"/>
      <c r="BD1685" s="22"/>
      <c r="BE1685" s="22"/>
      <c r="BF1685" s="22"/>
      <c r="BG1685" s="22"/>
      <c r="BH1685" s="22"/>
      <c r="BI1685" s="22"/>
      <c r="BJ1685" s="22"/>
      <c r="BK1685" s="22"/>
      <c r="BL1685" s="22"/>
      <c r="BM1685" s="22"/>
      <c r="BN1685" s="22"/>
      <c r="BO1685" s="22"/>
      <c r="BP1685" s="22"/>
      <c r="BQ1685" s="22"/>
      <c r="BR1685" s="22"/>
      <c r="BS1685" s="22"/>
      <c r="BT1685" s="22"/>
      <c r="BU1685" s="22"/>
      <c r="BV1685" s="22"/>
      <c r="BW1685" s="22"/>
      <c r="BX1685" s="22"/>
      <c r="BY1685" s="22"/>
      <c r="BZ1685" s="22"/>
      <c r="CA1685" s="22"/>
      <c r="CB1685" s="22"/>
      <c r="CC1685" s="22"/>
      <c r="CD1685" s="22"/>
      <c r="CE1685" s="22"/>
      <c r="CF1685" s="22"/>
      <c r="CG1685" s="22"/>
      <c r="CH1685" s="22"/>
      <c r="CI1685" s="22"/>
      <c r="CJ1685" s="22"/>
      <c r="CK1685" s="22"/>
      <c r="CL1685" s="22"/>
      <c r="CM1685" s="22"/>
      <c r="CN1685" s="22"/>
      <c r="CO1685" s="22"/>
    </row>
    <row r="1686" spans="1:93" s="2" customFormat="1" x14ac:dyDescent="0.3">
      <c r="A1686" s="73" t="s">
        <v>240</v>
      </c>
      <c r="B1686" s="73" t="s">
        <v>338</v>
      </c>
      <c r="C1686" s="75" t="s">
        <v>152</v>
      </c>
      <c r="D1686" s="75" t="s">
        <v>134</v>
      </c>
      <c r="E1686" s="73"/>
      <c r="F1686" s="73" t="s">
        <v>98</v>
      </c>
      <c r="G1686" s="73" t="s">
        <v>156</v>
      </c>
      <c r="H1686" s="73" t="s">
        <v>156</v>
      </c>
      <c r="I1686" s="73" t="s">
        <v>465</v>
      </c>
      <c r="J1686" s="73" t="str">
        <f t="shared" si="26"/>
        <v>Rigid (&gt;3.5 - 7.5 tonnes) miles HGVs refrigerated (all diesel)</v>
      </c>
      <c r="K1686" s="31">
        <v>0.94720000000000004</v>
      </c>
      <c r="L1686" s="48"/>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c r="BA1686" s="22"/>
      <c r="BB1686" s="22"/>
      <c r="BC1686" s="22"/>
      <c r="BD1686" s="22"/>
      <c r="BE1686" s="22"/>
      <c r="BF1686" s="22"/>
      <c r="BG1686" s="22"/>
      <c r="BH1686" s="22"/>
      <c r="BI1686" s="22"/>
      <c r="BJ1686" s="22"/>
      <c r="BK1686" s="22"/>
      <c r="BL1686" s="22"/>
      <c r="BM1686" s="22"/>
      <c r="BN1686" s="22"/>
      <c r="BO1686" s="22"/>
      <c r="BP1686" s="22"/>
      <c r="BQ1686" s="22"/>
      <c r="BR1686" s="22"/>
      <c r="BS1686" s="22"/>
      <c r="BT1686" s="22"/>
      <c r="BU1686" s="22"/>
      <c r="BV1686" s="22"/>
      <c r="BW1686" s="22"/>
      <c r="BX1686" s="22"/>
      <c r="BY1686" s="22"/>
      <c r="BZ1686" s="22"/>
      <c r="CA1686" s="22"/>
      <c r="CB1686" s="22"/>
      <c r="CC1686" s="22"/>
      <c r="CD1686" s="22"/>
      <c r="CE1686" s="22"/>
      <c r="CF1686" s="22"/>
      <c r="CG1686" s="22"/>
      <c r="CH1686" s="22"/>
      <c r="CI1686" s="22"/>
      <c r="CJ1686" s="22"/>
      <c r="CK1686" s="22"/>
      <c r="CL1686" s="22"/>
      <c r="CM1686" s="22"/>
      <c r="CN1686" s="22"/>
      <c r="CO1686" s="22"/>
    </row>
    <row r="1687" spans="1:93" s="2" customFormat="1" x14ac:dyDescent="0.3">
      <c r="A1687" s="73" t="s">
        <v>240</v>
      </c>
      <c r="B1687" s="73" t="s">
        <v>338</v>
      </c>
      <c r="C1687" s="75" t="s">
        <v>152</v>
      </c>
      <c r="D1687" s="75" t="s">
        <v>134</v>
      </c>
      <c r="E1687" s="73"/>
      <c r="F1687" s="73" t="s">
        <v>98</v>
      </c>
      <c r="G1687" s="73" t="s">
        <v>156</v>
      </c>
      <c r="H1687" s="73" t="s">
        <v>156</v>
      </c>
      <c r="I1687" s="73" t="s">
        <v>466</v>
      </c>
      <c r="J1687" s="73" t="str">
        <f t="shared" si="26"/>
        <v>Rigid (&gt;3.5 - 7.5 tonnes) miles HGVs refrigerated (all diesel)</v>
      </c>
      <c r="K1687" s="31">
        <v>2.0000000000000001E-4</v>
      </c>
      <c r="L1687" s="48"/>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c r="BA1687" s="22"/>
      <c r="BB1687" s="22"/>
      <c r="BC1687" s="22"/>
      <c r="BD1687" s="22"/>
      <c r="BE1687" s="22"/>
      <c r="BF1687" s="22"/>
      <c r="BG1687" s="22"/>
      <c r="BH1687" s="22"/>
      <c r="BI1687" s="22"/>
      <c r="BJ1687" s="22"/>
      <c r="BK1687" s="22"/>
      <c r="BL1687" s="22"/>
      <c r="BM1687" s="22"/>
      <c r="BN1687" s="22"/>
      <c r="BO1687" s="22"/>
      <c r="BP1687" s="22"/>
      <c r="BQ1687" s="22"/>
      <c r="BR1687" s="22"/>
      <c r="BS1687" s="22"/>
      <c r="BT1687" s="22"/>
      <c r="BU1687" s="22"/>
      <c r="BV1687" s="22"/>
      <c r="BW1687" s="22"/>
      <c r="BX1687" s="22"/>
      <c r="BY1687" s="22"/>
      <c r="BZ1687" s="22"/>
      <c r="CA1687" s="22"/>
      <c r="CB1687" s="22"/>
      <c r="CC1687" s="22"/>
      <c r="CD1687" s="22"/>
      <c r="CE1687" s="22"/>
      <c r="CF1687" s="22"/>
      <c r="CG1687" s="22"/>
      <c r="CH1687" s="22"/>
      <c r="CI1687" s="22"/>
      <c r="CJ1687" s="22"/>
      <c r="CK1687" s="22"/>
      <c r="CL1687" s="22"/>
      <c r="CM1687" s="22"/>
      <c r="CN1687" s="22"/>
      <c r="CO1687" s="22"/>
    </row>
    <row r="1688" spans="1:93" s="2" customFormat="1" x14ac:dyDescent="0.3">
      <c r="A1688" s="73" t="s">
        <v>240</v>
      </c>
      <c r="B1688" s="73" t="s">
        <v>338</v>
      </c>
      <c r="C1688" s="75" t="s">
        <v>152</v>
      </c>
      <c r="D1688" s="75" t="s">
        <v>134</v>
      </c>
      <c r="E1688" s="73"/>
      <c r="F1688" s="73" t="s">
        <v>98</v>
      </c>
      <c r="G1688" s="73" t="s">
        <v>156</v>
      </c>
      <c r="H1688" s="73" t="s">
        <v>156</v>
      </c>
      <c r="I1688" s="73" t="s">
        <v>467</v>
      </c>
      <c r="J1688" s="73" t="str">
        <f t="shared" si="26"/>
        <v>Rigid (&gt;3.5 - 7.5 tonnes) miles HGVs refrigerated (all diesel)</v>
      </c>
      <c r="K1688" s="31">
        <v>0.93811</v>
      </c>
      <c r="L1688" s="48"/>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c r="BA1688" s="22"/>
      <c r="BB1688" s="22"/>
      <c r="BC1688" s="22"/>
      <c r="BD1688" s="22"/>
      <c r="BE1688" s="22"/>
      <c r="BF1688" s="22"/>
      <c r="BG1688" s="22"/>
      <c r="BH1688" s="22"/>
      <c r="BI1688" s="22"/>
      <c r="BJ1688" s="22"/>
      <c r="BK1688" s="22"/>
      <c r="BL1688" s="22"/>
      <c r="BM1688" s="22"/>
      <c r="BN1688" s="22"/>
      <c r="BO1688" s="22"/>
      <c r="BP1688" s="22"/>
      <c r="BQ1688" s="22"/>
      <c r="BR1688" s="22"/>
      <c r="BS1688" s="22"/>
      <c r="BT1688" s="22"/>
      <c r="BU1688" s="22"/>
      <c r="BV1688" s="22"/>
      <c r="BW1688" s="22"/>
      <c r="BX1688" s="22"/>
      <c r="BY1688" s="22"/>
      <c r="BZ1688" s="22"/>
      <c r="CA1688" s="22"/>
      <c r="CB1688" s="22"/>
      <c r="CC1688" s="22"/>
      <c r="CD1688" s="22"/>
      <c r="CE1688" s="22"/>
      <c r="CF1688" s="22"/>
      <c r="CG1688" s="22"/>
      <c r="CH1688" s="22"/>
      <c r="CI1688" s="22"/>
      <c r="CJ1688" s="22"/>
      <c r="CK1688" s="22"/>
      <c r="CL1688" s="22"/>
      <c r="CM1688" s="22"/>
      <c r="CN1688" s="22"/>
      <c r="CO1688" s="22"/>
    </row>
    <row r="1689" spans="1:93" s="2" customFormat="1" x14ac:dyDescent="0.3">
      <c r="A1689" s="73" t="s">
        <v>240</v>
      </c>
      <c r="B1689" s="73" t="s">
        <v>338</v>
      </c>
      <c r="C1689" s="75" t="s">
        <v>152</v>
      </c>
      <c r="D1689" s="75" t="s">
        <v>134</v>
      </c>
      <c r="E1689" s="73"/>
      <c r="F1689" s="73" t="s">
        <v>98</v>
      </c>
      <c r="G1689" s="73" t="s">
        <v>156</v>
      </c>
      <c r="H1689" s="73" t="s">
        <v>156</v>
      </c>
      <c r="I1689" s="73" t="s">
        <v>468</v>
      </c>
      <c r="J1689" s="73" t="str">
        <f t="shared" si="26"/>
        <v>Rigid (&gt;3.5 - 7.5 tonnes) miles HGVs refrigerated (all diesel)</v>
      </c>
      <c r="K1689" s="31">
        <v>8.8900000000000003E-3</v>
      </c>
      <c r="L1689" s="48"/>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c r="BA1689" s="22"/>
      <c r="BB1689" s="22"/>
      <c r="BC1689" s="22"/>
      <c r="BD1689" s="22"/>
      <c r="BE1689" s="22"/>
      <c r="BF1689" s="22"/>
      <c r="BG1689" s="22"/>
      <c r="BH1689" s="22"/>
      <c r="BI1689" s="22"/>
      <c r="BJ1689" s="22"/>
      <c r="BK1689" s="22"/>
      <c r="BL1689" s="22"/>
      <c r="BM1689" s="22"/>
      <c r="BN1689" s="22"/>
      <c r="BO1689" s="22"/>
      <c r="BP1689" s="22"/>
      <c r="BQ1689" s="22"/>
      <c r="BR1689" s="22"/>
      <c r="BS1689" s="22"/>
      <c r="BT1689" s="22"/>
      <c r="BU1689" s="22"/>
      <c r="BV1689" s="22"/>
      <c r="BW1689" s="22"/>
      <c r="BX1689" s="22"/>
      <c r="BY1689" s="22"/>
      <c r="BZ1689" s="22"/>
      <c r="CA1689" s="22"/>
      <c r="CB1689" s="22"/>
      <c r="CC1689" s="22"/>
      <c r="CD1689" s="22"/>
      <c r="CE1689" s="22"/>
      <c r="CF1689" s="22"/>
      <c r="CG1689" s="22"/>
      <c r="CH1689" s="22"/>
      <c r="CI1689" s="22"/>
      <c r="CJ1689" s="22"/>
      <c r="CK1689" s="22"/>
      <c r="CL1689" s="22"/>
      <c r="CM1689" s="22"/>
      <c r="CN1689" s="22"/>
      <c r="CO1689" s="22"/>
    </row>
    <row r="1690" spans="1:93" s="2" customFormat="1" x14ac:dyDescent="0.3">
      <c r="A1690" s="73" t="s">
        <v>240</v>
      </c>
      <c r="B1690" s="73" t="s">
        <v>338</v>
      </c>
      <c r="C1690" s="75" t="s">
        <v>152</v>
      </c>
      <c r="D1690" s="75" t="s">
        <v>134</v>
      </c>
      <c r="E1690" s="73"/>
      <c r="F1690" s="73" t="s">
        <v>2</v>
      </c>
      <c r="G1690" s="73" t="s">
        <v>405</v>
      </c>
      <c r="H1690" s="73" t="s">
        <v>405</v>
      </c>
      <c r="I1690" s="73" t="s">
        <v>465</v>
      </c>
      <c r="J1690" s="73" t="str">
        <f t="shared" si="26"/>
        <v>Rigid (&gt;3.5 - 7.5 tonnes) km HGVs refrigerated (all diesel)</v>
      </c>
      <c r="K1690" s="31">
        <v>0.63519000000000003</v>
      </c>
      <c r="L1690" s="48"/>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c r="BA1690" s="22"/>
      <c r="BB1690" s="22"/>
      <c r="BC1690" s="22"/>
      <c r="BD1690" s="22"/>
      <c r="BE1690" s="22"/>
      <c r="BF1690" s="22"/>
      <c r="BG1690" s="22"/>
      <c r="BH1690" s="22"/>
      <c r="BI1690" s="22"/>
      <c r="BJ1690" s="22"/>
      <c r="BK1690" s="22"/>
      <c r="BL1690" s="22"/>
      <c r="BM1690" s="22"/>
      <c r="BN1690" s="22"/>
      <c r="BO1690" s="22"/>
      <c r="BP1690" s="22"/>
      <c r="BQ1690" s="22"/>
      <c r="BR1690" s="22"/>
      <c r="BS1690" s="22"/>
      <c r="BT1690" s="22"/>
      <c r="BU1690" s="22"/>
      <c r="BV1690" s="22"/>
      <c r="BW1690" s="22"/>
      <c r="BX1690" s="22"/>
      <c r="BY1690" s="22"/>
      <c r="BZ1690" s="22"/>
      <c r="CA1690" s="22"/>
      <c r="CB1690" s="22"/>
      <c r="CC1690" s="22"/>
      <c r="CD1690" s="22"/>
      <c r="CE1690" s="22"/>
      <c r="CF1690" s="22"/>
      <c r="CG1690" s="22"/>
      <c r="CH1690" s="22"/>
      <c r="CI1690" s="22"/>
      <c r="CJ1690" s="22"/>
      <c r="CK1690" s="22"/>
      <c r="CL1690" s="22"/>
      <c r="CM1690" s="22"/>
      <c r="CN1690" s="22"/>
      <c r="CO1690" s="22"/>
    </row>
    <row r="1691" spans="1:93" s="2" customFormat="1" x14ac:dyDescent="0.3">
      <c r="A1691" s="73" t="s">
        <v>240</v>
      </c>
      <c r="B1691" s="73" t="s">
        <v>338</v>
      </c>
      <c r="C1691" s="75" t="s">
        <v>152</v>
      </c>
      <c r="D1691" s="75" t="s">
        <v>134</v>
      </c>
      <c r="E1691" s="73"/>
      <c r="F1691" s="73" t="s">
        <v>2</v>
      </c>
      <c r="G1691" s="73" t="s">
        <v>405</v>
      </c>
      <c r="H1691" s="73" t="s">
        <v>405</v>
      </c>
      <c r="I1691" s="73" t="s">
        <v>466</v>
      </c>
      <c r="J1691" s="73" t="str">
        <f t="shared" si="26"/>
        <v>Rigid (&gt;3.5 - 7.5 tonnes) km HGVs refrigerated (all diesel)</v>
      </c>
      <c r="K1691" s="31">
        <v>1.2E-4</v>
      </c>
      <c r="L1691" s="48"/>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c r="BA1691" s="22"/>
      <c r="BB1691" s="22"/>
      <c r="BC1691" s="22"/>
      <c r="BD1691" s="22"/>
      <c r="BE1691" s="22"/>
      <c r="BF1691" s="22"/>
      <c r="BG1691" s="22"/>
      <c r="BH1691" s="22"/>
      <c r="BI1691" s="22"/>
      <c r="BJ1691" s="22"/>
      <c r="BK1691" s="22"/>
      <c r="BL1691" s="22"/>
      <c r="BM1691" s="22"/>
      <c r="BN1691" s="22"/>
      <c r="BO1691" s="22"/>
      <c r="BP1691" s="22"/>
      <c r="BQ1691" s="22"/>
      <c r="BR1691" s="22"/>
      <c r="BS1691" s="22"/>
      <c r="BT1691" s="22"/>
      <c r="BU1691" s="22"/>
      <c r="BV1691" s="22"/>
      <c r="BW1691" s="22"/>
      <c r="BX1691" s="22"/>
      <c r="BY1691" s="22"/>
      <c r="BZ1691" s="22"/>
      <c r="CA1691" s="22"/>
      <c r="CB1691" s="22"/>
      <c r="CC1691" s="22"/>
      <c r="CD1691" s="22"/>
      <c r="CE1691" s="22"/>
      <c r="CF1691" s="22"/>
      <c r="CG1691" s="22"/>
      <c r="CH1691" s="22"/>
      <c r="CI1691" s="22"/>
      <c r="CJ1691" s="22"/>
      <c r="CK1691" s="22"/>
      <c r="CL1691" s="22"/>
      <c r="CM1691" s="22"/>
      <c r="CN1691" s="22"/>
      <c r="CO1691" s="22"/>
    </row>
    <row r="1692" spans="1:93" s="2" customFormat="1" x14ac:dyDescent="0.3">
      <c r="A1692" s="73" t="s">
        <v>240</v>
      </c>
      <c r="B1692" s="73" t="s">
        <v>338</v>
      </c>
      <c r="C1692" s="75" t="s">
        <v>152</v>
      </c>
      <c r="D1692" s="75" t="s">
        <v>134</v>
      </c>
      <c r="E1692" s="73"/>
      <c r="F1692" s="73" t="s">
        <v>2</v>
      </c>
      <c r="G1692" s="73" t="s">
        <v>405</v>
      </c>
      <c r="H1692" s="73" t="s">
        <v>405</v>
      </c>
      <c r="I1692" s="73" t="s">
        <v>467</v>
      </c>
      <c r="J1692" s="73" t="str">
        <f t="shared" si="26"/>
        <v>Rigid (&gt;3.5 - 7.5 tonnes) km HGVs refrigerated (all diesel)</v>
      </c>
      <c r="K1692" s="31">
        <v>0.62955000000000005</v>
      </c>
      <c r="L1692" s="48"/>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c r="CA1692" s="22"/>
      <c r="CB1692" s="22"/>
      <c r="CC1692" s="22"/>
      <c r="CD1692" s="22"/>
      <c r="CE1692" s="22"/>
      <c r="CF1692" s="22"/>
      <c r="CG1692" s="22"/>
      <c r="CH1692" s="22"/>
      <c r="CI1692" s="22"/>
      <c r="CJ1692" s="22"/>
      <c r="CK1692" s="22"/>
      <c r="CL1692" s="22"/>
      <c r="CM1692" s="22"/>
      <c r="CN1692" s="22"/>
      <c r="CO1692" s="22"/>
    </row>
    <row r="1693" spans="1:93" s="2" customFormat="1" x14ac:dyDescent="0.3">
      <c r="A1693" s="73" t="s">
        <v>240</v>
      </c>
      <c r="B1693" s="73" t="s">
        <v>338</v>
      </c>
      <c r="C1693" s="75" t="s">
        <v>152</v>
      </c>
      <c r="D1693" s="75" t="s">
        <v>134</v>
      </c>
      <c r="E1693" s="73"/>
      <c r="F1693" s="73" t="s">
        <v>2</v>
      </c>
      <c r="G1693" s="73" t="s">
        <v>405</v>
      </c>
      <c r="H1693" s="73" t="s">
        <v>405</v>
      </c>
      <c r="I1693" s="73" t="s">
        <v>468</v>
      </c>
      <c r="J1693" s="73" t="str">
        <f t="shared" si="26"/>
        <v>Rigid (&gt;3.5 - 7.5 tonnes) km HGVs refrigerated (all diesel)</v>
      </c>
      <c r="K1693" s="31">
        <v>5.5199999999999997E-3</v>
      </c>
      <c r="L1693" s="48"/>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c r="BA1693" s="22"/>
      <c r="BB1693" s="22"/>
      <c r="BC1693" s="22"/>
      <c r="BD1693" s="22"/>
      <c r="BE1693" s="22"/>
      <c r="BF1693" s="22"/>
      <c r="BG1693" s="22"/>
      <c r="BH1693" s="22"/>
      <c r="BI1693" s="22"/>
      <c r="BJ1693" s="22"/>
      <c r="BK1693" s="22"/>
      <c r="BL1693" s="22"/>
      <c r="BM1693" s="22"/>
      <c r="BN1693" s="22"/>
      <c r="BO1693" s="22"/>
      <c r="BP1693" s="22"/>
      <c r="BQ1693" s="22"/>
      <c r="BR1693" s="22"/>
      <c r="BS1693" s="22"/>
      <c r="BT1693" s="22"/>
      <c r="BU1693" s="22"/>
      <c r="BV1693" s="22"/>
      <c r="BW1693" s="22"/>
      <c r="BX1693" s="22"/>
      <c r="BY1693" s="22"/>
      <c r="BZ1693" s="22"/>
      <c r="CA1693" s="22"/>
      <c r="CB1693" s="22"/>
      <c r="CC1693" s="22"/>
      <c r="CD1693" s="22"/>
      <c r="CE1693" s="22"/>
      <c r="CF1693" s="22"/>
      <c r="CG1693" s="22"/>
      <c r="CH1693" s="22"/>
      <c r="CI1693" s="22"/>
      <c r="CJ1693" s="22"/>
      <c r="CK1693" s="22"/>
      <c r="CL1693" s="22"/>
      <c r="CM1693" s="22"/>
      <c r="CN1693" s="22"/>
      <c r="CO1693" s="22"/>
    </row>
    <row r="1694" spans="1:93" s="2" customFormat="1" x14ac:dyDescent="0.3">
      <c r="A1694" s="73" t="s">
        <v>240</v>
      </c>
      <c r="B1694" s="73" t="s">
        <v>338</v>
      </c>
      <c r="C1694" s="75" t="s">
        <v>152</v>
      </c>
      <c r="D1694" s="75" t="s">
        <v>134</v>
      </c>
      <c r="E1694" s="73"/>
      <c r="F1694" s="73" t="s">
        <v>2</v>
      </c>
      <c r="G1694" s="73" t="s">
        <v>156</v>
      </c>
      <c r="H1694" s="73" t="s">
        <v>156</v>
      </c>
      <c r="I1694" s="73" t="s">
        <v>465</v>
      </c>
      <c r="J1694" s="73" t="str">
        <f t="shared" si="26"/>
        <v>Rigid (&gt;3.5 - 7.5 tonnes) miles HGVs refrigerated (all diesel)</v>
      </c>
      <c r="K1694" s="31">
        <v>1.0222500000000001</v>
      </c>
      <c r="L1694" s="48"/>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c r="BA1694" s="22"/>
      <c r="BB1694" s="22"/>
      <c r="BC1694" s="22"/>
      <c r="BD1694" s="22"/>
      <c r="BE1694" s="22"/>
      <c r="BF1694" s="22"/>
      <c r="BG1694" s="22"/>
      <c r="BH1694" s="22"/>
      <c r="BI1694" s="22"/>
      <c r="BJ1694" s="22"/>
      <c r="BK1694" s="22"/>
      <c r="BL1694" s="22"/>
      <c r="BM1694" s="22"/>
      <c r="BN1694" s="22"/>
      <c r="BO1694" s="22"/>
      <c r="BP1694" s="22"/>
      <c r="BQ1694" s="22"/>
      <c r="BR1694" s="22"/>
      <c r="BS1694" s="22"/>
      <c r="BT1694" s="22"/>
      <c r="BU1694" s="22"/>
      <c r="BV1694" s="22"/>
      <c r="BW1694" s="22"/>
      <c r="BX1694" s="22"/>
      <c r="BY1694" s="22"/>
      <c r="BZ1694" s="22"/>
      <c r="CA1694" s="22"/>
      <c r="CB1694" s="22"/>
      <c r="CC1694" s="22"/>
      <c r="CD1694" s="22"/>
      <c r="CE1694" s="22"/>
      <c r="CF1694" s="22"/>
      <c r="CG1694" s="22"/>
      <c r="CH1694" s="22"/>
      <c r="CI1694" s="22"/>
      <c r="CJ1694" s="22"/>
      <c r="CK1694" s="22"/>
      <c r="CL1694" s="22"/>
      <c r="CM1694" s="22"/>
      <c r="CN1694" s="22"/>
      <c r="CO1694" s="22"/>
    </row>
    <row r="1695" spans="1:93" s="2" customFormat="1" x14ac:dyDescent="0.3">
      <c r="A1695" s="73" t="s">
        <v>240</v>
      </c>
      <c r="B1695" s="73" t="s">
        <v>338</v>
      </c>
      <c r="C1695" s="75" t="s">
        <v>152</v>
      </c>
      <c r="D1695" s="75" t="s">
        <v>134</v>
      </c>
      <c r="E1695" s="73"/>
      <c r="F1695" s="73" t="s">
        <v>2</v>
      </c>
      <c r="G1695" s="73" t="s">
        <v>156</v>
      </c>
      <c r="H1695" s="73" t="s">
        <v>156</v>
      </c>
      <c r="I1695" s="73" t="s">
        <v>466</v>
      </c>
      <c r="J1695" s="73" t="str">
        <f t="shared" si="26"/>
        <v>Rigid (&gt;3.5 - 7.5 tonnes) miles HGVs refrigerated (all diesel)</v>
      </c>
      <c r="K1695" s="31">
        <v>2.0000000000000001E-4</v>
      </c>
      <c r="L1695" s="48"/>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c r="BA1695" s="22"/>
      <c r="BB1695" s="22"/>
      <c r="BC1695" s="22"/>
      <c r="BD1695" s="22"/>
      <c r="BE1695" s="22"/>
      <c r="BF1695" s="22"/>
      <c r="BG1695" s="22"/>
      <c r="BH1695" s="22"/>
      <c r="BI1695" s="22"/>
      <c r="BJ1695" s="22"/>
      <c r="BK1695" s="22"/>
      <c r="BL1695" s="22"/>
      <c r="BM1695" s="22"/>
      <c r="BN1695" s="22"/>
      <c r="BO1695" s="22"/>
      <c r="BP1695" s="22"/>
      <c r="BQ1695" s="22"/>
      <c r="BR1695" s="22"/>
      <c r="BS1695" s="22"/>
      <c r="BT1695" s="22"/>
      <c r="BU1695" s="22"/>
      <c r="BV1695" s="22"/>
      <c r="BW1695" s="22"/>
      <c r="BX1695" s="22"/>
      <c r="BY1695" s="22"/>
      <c r="BZ1695" s="22"/>
      <c r="CA1695" s="22"/>
      <c r="CB1695" s="22"/>
      <c r="CC1695" s="22"/>
      <c r="CD1695" s="22"/>
      <c r="CE1695" s="22"/>
      <c r="CF1695" s="22"/>
      <c r="CG1695" s="22"/>
      <c r="CH1695" s="22"/>
      <c r="CI1695" s="22"/>
      <c r="CJ1695" s="22"/>
      <c r="CK1695" s="22"/>
      <c r="CL1695" s="22"/>
      <c r="CM1695" s="22"/>
      <c r="CN1695" s="22"/>
      <c r="CO1695" s="22"/>
    </row>
    <row r="1696" spans="1:93" s="2" customFormat="1" x14ac:dyDescent="0.3">
      <c r="A1696" s="73" t="s">
        <v>240</v>
      </c>
      <c r="B1696" s="73" t="s">
        <v>338</v>
      </c>
      <c r="C1696" s="75" t="s">
        <v>152</v>
      </c>
      <c r="D1696" s="75" t="s">
        <v>134</v>
      </c>
      <c r="E1696" s="73"/>
      <c r="F1696" s="73" t="s">
        <v>2</v>
      </c>
      <c r="G1696" s="73" t="s">
        <v>156</v>
      </c>
      <c r="H1696" s="73" t="s">
        <v>156</v>
      </c>
      <c r="I1696" s="73" t="s">
        <v>467</v>
      </c>
      <c r="J1696" s="73" t="str">
        <f t="shared" si="26"/>
        <v>Rigid (&gt;3.5 - 7.5 tonnes) miles HGVs refrigerated (all diesel)</v>
      </c>
      <c r="K1696" s="31">
        <v>1.0131600000000001</v>
      </c>
      <c r="L1696" s="48"/>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c r="CA1696" s="22"/>
      <c r="CB1696" s="22"/>
      <c r="CC1696" s="22"/>
      <c r="CD1696" s="22"/>
      <c r="CE1696" s="22"/>
      <c r="CF1696" s="22"/>
      <c r="CG1696" s="22"/>
      <c r="CH1696" s="22"/>
      <c r="CI1696" s="22"/>
      <c r="CJ1696" s="22"/>
      <c r="CK1696" s="22"/>
      <c r="CL1696" s="22"/>
      <c r="CM1696" s="22"/>
      <c r="CN1696" s="22"/>
      <c r="CO1696" s="22"/>
    </row>
    <row r="1697" spans="1:93" s="2" customFormat="1" x14ac:dyDescent="0.3">
      <c r="A1697" s="73" t="s">
        <v>240</v>
      </c>
      <c r="B1697" s="73" t="s">
        <v>338</v>
      </c>
      <c r="C1697" s="75" t="s">
        <v>152</v>
      </c>
      <c r="D1697" s="75" t="s">
        <v>134</v>
      </c>
      <c r="E1697" s="73"/>
      <c r="F1697" s="73" t="s">
        <v>2</v>
      </c>
      <c r="G1697" s="73" t="s">
        <v>156</v>
      </c>
      <c r="H1697" s="73" t="s">
        <v>156</v>
      </c>
      <c r="I1697" s="73" t="s">
        <v>468</v>
      </c>
      <c r="J1697" s="73" t="str">
        <f t="shared" si="26"/>
        <v>Rigid (&gt;3.5 - 7.5 tonnes) miles HGVs refrigerated (all diesel)</v>
      </c>
      <c r="K1697" s="31">
        <v>8.8900000000000003E-3</v>
      </c>
      <c r="L1697" s="48"/>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c r="BA1697" s="22"/>
      <c r="BB1697" s="22"/>
      <c r="BC1697" s="22"/>
      <c r="BD1697" s="22"/>
      <c r="BE1697" s="22"/>
      <c r="BF1697" s="22"/>
      <c r="BG1697" s="22"/>
      <c r="BH1697" s="22"/>
      <c r="BI1697" s="22"/>
      <c r="BJ1697" s="22"/>
      <c r="BK1697" s="22"/>
      <c r="BL1697" s="22"/>
      <c r="BM1697" s="22"/>
      <c r="BN1697" s="22"/>
      <c r="BO1697" s="22"/>
      <c r="BP1697" s="22"/>
      <c r="BQ1697" s="22"/>
      <c r="BR1697" s="22"/>
      <c r="BS1697" s="22"/>
      <c r="BT1697" s="22"/>
      <c r="BU1697" s="22"/>
      <c r="BV1697" s="22"/>
      <c r="BW1697" s="22"/>
      <c r="BX1697" s="22"/>
      <c r="BY1697" s="22"/>
      <c r="BZ1697" s="22"/>
      <c r="CA1697" s="22"/>
      <c r="CB1697" s="22"/>
      <c r="CC1697" s="22"/>
      <c r="CD1697" s="22"/>
      <c r="CE1697" s="22"/>
      <c r="CF1697" s="22"/>
      <c r="CG1697" s="22"/>
      <c r="CH1697" s="22"/>
      <c r="CI1697" s="22"/>
      <c r="CJ1697" s="22"/>
      <c r="CK1697" s="22"/>
      <c r="CL1697" s="22"/>
      <c r="CM1697" s="22"/>
      <c r="CN1697" s="22"/>
      <c r="CO1697" s="22"/>
    </row>
    <row r="1698" spans="1:93" s="2" customFormat="1" x14ac:dyDescent="0.3">
      <c r="A1698" s="73" t="s">
        <v>240</v>
      </c>
      <c r="B1698" s="73" t="s">
        <v>338</v>
      </c>
      <c r="C1698" s="75" t="s">
        <v>152</v>
      </c>
      <c r="D1698" s="75" t="s">
        <v>134</v>
      </c>
      <c r="E1698" s="73"/>
      <c r="F1698" s="73" t="s">
        <v>302</v>
      </c>
      <c r="G1698" s="73" t="s">
        <v>405</v>
      </c>
      <c r="H1698" s="73" t="s">
        <v>405</v>
      </c>
      <c r="I1698" s="73" t="s">
        <v>465</v>
      </c>
      <c r="J1698" s="73" t="str">
        <f t="shared" si="26"/>
        <v>Rigid (&gt;3.5 - 7.5 tonnes) km HGVs refrigerated (all diesel)</v>
      </c>
      <c r="K1698" s="31">
        <v>0.58389999999999997</v>
      </c>
      <c r="L1698" s="48"/>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c r="CA1698" s="22"/>
      <c r="CB1698" s="22"/>
      <c r="CC1698" s="22"/>
      <c r="CD1698" s="22"/>
      <c r="CE1698" s="22"/>
      <c r="CF1698" s="22"/>
      <c r="CG1698" s="22"/>
      <c r="CH1698" s="22"/>
      <c r="CI1698" s="22"/>
      <c r="CJ1698" s="22"/>
      <c r="CK1698" s="22"/>
      <c r="CL1698" s="22"/>
      <c r="CM1698" s="22"/>
      <c r="CN1698" s="22"/>
      <c r="CO1698" s="22"/>
    </row>
    <row r="1699" spans="1:93" s="2" customFormat="1" x14ac:dyDescent="0.3">
      <c r="A1699" s="73" t="s">
        <v>240</v>
      </c>
      <c r="B1699" s="73" t="s">
        <v>338</v>
      </c>
      <c r="C1699" s="75" t="s">
        <v>152</v>
      </c>
      <c r="D1699" s="75" t="s">
        <v>134</v>
      </c>
      <c r="E1699" s="73"/>
      <c r="F1699" s="73" t="s">
        <v>302</v>
      </c>
      <c r="G1699" s="73" t="s">
        <v>405</v>
      </c>
      <c r="H1699" s="73" t="s">
        <v>405</v>
      </c>
      <c r="I1699" s="73" t="s">
        <v>466</v>
      </c>
      <c r="J1699" s="73" t="str">
        <f t="shared" si="26"/>
        <v>Rigid (&gt;3.5 - 7.5 tonnes) km HGVs refrigerated (all diesel)</v>
      </c>
      <c r="K1699" s="31">
        <v>1.2E-4</v>
      </c>
      <c r="L1699" s="48"/>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c r="BA1699" s="22"/>
      <c r="BB1699" s="22"/>
      <c r="BC1699" s="22"/>
      <c r="BD1699" s="22"/>
      <c r="BE1699" s="22"/>
      <c r="BF1699" s="22"/>
      <c r="BG1699" s="22"/>
      <c r="BH1699" s="22"/>
      <c r="BI1699" s="22"/>
      <c r="BJ1699" s="22"/>
      <c r="BK1699" s="22"/>
      <c r="BL1699" s="22"/>
      <c r="BM1699" s="22"/>
      <c r="BN1699" s="22"/>
      <c r="BO1699" s="22"/>
      <c r="BP1699" s="22"/>
      <c r="BQ1699" s="22"/>
      <c r="BR1699" s="22"/>
      <c r="BS1699" s="22"/>
      <c r="BT1699" s="22"/>
      <c r="BU1699" s="22"/>
      <c r="BV1699" s="22"/>
      <c r="BW1699" s="22"/>
      <c r="BX1699" s="22"/>
      <c r="BY1699" s="22"/>
      <c r="BZ1699" s="22"/>
      <c r="CA1699" s="22"/>
      <c r="CB1699" s="22"/>
      <c r="CC1699" s="22"/>
      <c r="CD1699" s="22"/>
      <c r="CE1699" s="22"/>
      <c r="CF1699" s="22"/>
      <c r="CG1699" s="22"/>
      <c r="CH1699" s="22"/>
      <c r="CI1699" s="22"/>
      <c r="CJ1699" s="22"/>
      <c r="CK1699" s="22"/>
      <c r="CL1699" s="22"/>
      <c r="CM1699" s="22"/>
      <c r="CN1699" s="22"/>
      <c r="CO1699" s="22"/>
    </row>
    <row r="1700" spans="1:93" s="2" customFormat="1" x14ac:dyDescent="0.3">
      <c r="A1700" s="73" t="s">
        <v>240</v>
      </c>
      <c r="B1700" s="73" t="s">
        <v>338</v>
      </c>
      <c r="C1700" s="75" t="s">
        <v>152</v>
      </c>
      <c r="D1700" s="75" t="s">
        <v>134</v>
      </c>
      <c r="E1700" s="73"/>
      <c r="F1700" s="73" t="s">
        <v>302</v>
      </c>
      <c r="G1700" s="73" t="s">
        <v>405</v>
      </c>
      <c r="H1700" s="73" t="s">
        <v>405</v>
      </c>
      <c r="I1700" s="73" t="s">
        <v>467</v>
      </c>
      <c r="J1700" s="73" t="str">
        <f t="shared" si="26"/>
        <v>Rigid (&gt;3.5 - 7.5 tonnes) km HGVs refrigerated (all diesel)</v>
      </c>
      <c r="K1700" s="31">
        <v>0.57825000000000004</v>
      </c>
      <c r="L1700" s="48"/>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c r="CA1700" s="22"/>
      <c r="CB1700" s="22"/>
      <c r="CC1700" s="22"/>
      <c r="CD1700" s="22"/>
      <c r="CE1700" s="22"/>
      <c r="CF1700" s="22"/>
      <c r="CG1700" s="22"/>
      <c r="CH1700" s="22"/>
      <c r="CI1700" s="22"/>
      <c r="CJ1700" s="22"/>
      <c r="CK1700" s="22"/>
      <c r="CL1700" s="22"/>
      <c r="CM1700" s="22"/>
      <c r="CN1700" s="22"/>
      <c r="CO1700" s="22"/>
    </row>
    <row r="1701" spans="1:93" s="2" customFormat="1" x14ac:dyDescent="0.3">
      <c r="A1701" s="73" t="s">
        <v>240</v>
      </c>
      <c r="B1701" s="73" t="s">
        <v>338</v>
      </c>
      <c r="C1701" s="75" t="s">
        <v>152</v>
      </c>
      <c r="D1701" s="75" t="s">
        <v>134</v>
      </c>
      <c r="E1701" s="73"/>
      <c r="F1701" s="73" t="s">
        <v>302</v>
      </c>
      <c r="G1701" s="73" t="s">
        <v>405</v>
      </c>
      <c r="H1701" s="73" t="s">
        <v>405</v>
      </c>
      <c r="I1701" s="73" t="s">
        <v>468</v>
      </c>
      <c r="J1701" s="73" t="str">
        <f t="shared" si="26"/>
        <v>Rigid (&gt;3.5 - 7.5 tonnes) km HGVs refrigerated (all diesel)</v>
      </c>
      <c r="K1701" s="31">
        <v>5.5199999999999997E-3</v>
      </c>
      <c r="L1701" s="48"/>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c r="BA1701" s="22"/>
      <c r="BB1701" s="22"/>
      <c r="BC1701" s="22"/>
      <c r="BD1701" s="22"/>
      <c r="BE1701" s="22"/>
      <c r="BF1701" s="22"/>
      <c r="BG1701" s="22"/>
      <c r="BH1701" s="22"/>
      <c r="BI1701" s="22"/>
      <c r="BJ1701" s="22"/>
      <c r="BK1701" s="22"/>
      <c r="BL1701" s="22"/>
      <c r="BM1701" s="22"/>
      <c r="BN1701" s="22"/>
      <c r="BO1701" s="22"/>
      <c r="BP1701" s="22"/>
      <c r="BQ1701" s="22"/>
      <c r="BR1701" s="22"/>
      <c r="BS1701" s="22"/>
      <c r="BT1701" s="22"/>
      <c r="BU1701" s="22"/>
      <c r="BV1701" s="22"/>
      <c r="BW1701" s="22"/>
      <c r="BX1701" s="22"/>
      <c r="BY1701" s="22"/>
      <c r="BZ1701" s="22"/>
      <c r="CA1701" s="22"/>
      <c r="CB1701" s="22"/>
      <c r="CC1701" s="22"/>
      <c r="CD1701" s="22"/>
      <c r="CE1701" s="22"/>
      <c r="CF1701" s="22"/>
      <c r="CG1701" s="22"/>
      <c r="CH1701" s="22"/>
      <c r="CI1701" s="22"/>
      <c r="CJ1701" s="22"/>
      <c r="CK1701" s="22"/>
      <c r="CL1701" s="22"/>
      <c r="CM1701" s="22"/>
      <c r="CN1701" s="22"/>
      <c r="CO1701" s="22"/>
    </row>
    <row r="1702" spans="1:93" s="2" customFormat="1" x14ac:dyDescent="0.3">
      <c r="A1702" s="73" t="s">
        <v>240</v>
      </c>
      <c r="B1702" s="73" t="s">
        <v>338</v>
      </c>
      <c r="C1702" s="75" t="s">
        <v>152</v>
      </c>
      <c r="D1702" s="75" t="s">
        <v>134</v>
      </c>
      <c r="E1702" s="73"/>
      <c r="F1702" s="73" t="s">
        <v>302</v>
      </c>
      <c r="G1702" s="73" t="s">
        <v>156</v>
      </c>
      <c r="H1702" s="73" t="s">
        <v>156</v>
      </c>
      <c r="I1702" s="73" t="s">
        <v>465</v>
      </c>
      <c r="J1702" s="73" t="str">
        <f t="shared" si="26"/>
        <v>Rigid (&gt;3.5 - 7.5 tonnes) miles HGVs refrigerated (all diesel)</v>
      </c>
      <c r="K1702" s="31">
        <v>0.93969000000000003</v>
      </c>
      <c r="L1702" s="48"/>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c r="BA1702" s="22"/>
      <c r="BB1702" s="22"/>
      <c r="BC1702" s="22"/>
      <c r="BD1702" s="22"/>
      <c r="BE1702" s="22"/>
      <c r="BF1702" s="22"/>
      <c r="BG1702" s="22"/>
      <c r="BH1702" s="22"/>
      <c r="BI1702" s="22"/>
      <c r="BJ1702" s="22"/>
      <c r="BK1702" s="22"/>
      <c r="BL1702" s="22"/>
      <c r="BM1702" s="22"/>
      <c r="BN1702" s="22"/>
      <c r="BO1702" s="22"/>
      <c r="BP1702" s="22"/>
      <c r="BQ1702" s="22"/>
      <c r="BR1702" s="22"/>
      <c r="BS1702" s="22"/>
      <c r="BT1702" s="22"/>
      <c r="BU1702" s="22"/>
      <c r="BV1702" s="22"/>
      <c r="BW1702" s="22"/>
      <c r="BX1702" s="22"/>
      <c r="BY1702" s="22"/>
      <c r="BZ1702" s="22"/>
      <c r="CA1702" s="22"/>
      <c r="CB1702" s="22"/>
      <c r="CC1702" s="22"/>
      <c r="CD1702" s="22"/>
      <c r="CE1702" s="22"/>
      <c r="CF1702" s="22"/>
      <c r="CG1702" s="22"/>
      <c r="CH1702" s="22"/>
      <c r="CI1702" s="22"/>
      <c r="CJ1702" s="22"/>
      <c r="CK1702" s="22"/>
      <c r="CL1702" s="22"/>
      <c r="CM1702" s="22"/>
      <c r="CN1702" s="22"/>
      <c r="CO1702" s="22"/>
    </row>
    <row r="1703" spans="1:93" s="2" customFormat="1" x14ac:dyDescent="0.3">
      <c r="A1703" s="73" t="s">
        <v>240</v>
      </c>
      <c r="B1703" s="73" t="s">
        <v>338</v>
      </c>
      <c r="C1703" s="75" t="s">
        <v>152</v>
      </c>
      <c r="D1703" s="75" t="s">
        <v>134</v>
      </c>
      <c r="E1703" s="73"/>
      <c r="F1703" s="73" t="s">
        <v>302</v>
      </c>
      <c r="G1703" s="73" t="s">
        <v>156</v>
      </c>
      <c r="H1703" s="73" t="s">
        <v>156</v>
      </c>
      <c r="I1703" s="73" t="s">
        <v>466</v>
      </c>
      <c r="J1703" s="73" t="str">
        <f t="shared" si="26"/>
        <v>Rigid (&gt;3.5 - 7.5 tonnes) miles HGVs refrigerated (all diesel)</v>
      </c>
      <c r="K1703" s="31">
        <v>2.0000000000000001E-4</v>
      </c>
      <c r="L1703" s="48"/>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c r="BA1703" s="22"/>
      <c r="BB1703" s="22"/>
      <c r="BC1703" s="22"/>
      <c r="BD1703" s="22"/>
      <c r="BE1703" s="22"/>
      <c r="BF1703" s="22"/>
      <c r="BG1703" s="22"/>
      <c r="BH1703" s="22"/>
      <c r="BI1703" s="22"/>
      <c r="BJ1703" s="22"/>
      <c r="BK1703" s="22"/>
      <c r="BL1703" s="22"/>
      <c r="BM1703" s="22"/>
      <c r="BN1703" s="22"/>
      <c r="BO1703" s="22"/>
      <c r="BP1703" s="22"/>
      <c r="BQ1703" s="22"/>
      <c r="BR1703" s="22"/>
      <c r="BS1703" s="22"/>
      <c r="BT1703" s="22"/>
      <c r="BU1703" s="22"/>
      <c r="BV1703" s="22"/>
      <c r="BW1703" s="22"/>
      <c r="BX1703" s="22"/>
      <c r="BY1703" s="22"/>
      <c r="BZ1703" s="22"/>
      <c r="CA1703" s="22"/>
      <c r="CB1703" s="22"/>
      <c r="CC1703" s="22"/>
      <c r="CD1703" s="22"/>
      <c r="CE1703" s="22"/>
      <c r="CF1703" s="22"/>
      <c r="CG1703" s="22"/>
      <c r="CH1703" s="22"/>
      <c r="CI1703" s="22"/>
      <c r="CJ1703" s="22"/>
      <c r="CK1703" s="22"/>
      <c r="CL1703" s="22"/>
      <c r="CM1703" s="22"/>
      <c r="CN1703" s="22"/>
      <c r="CO1703" s="22"/>
    </row>
    <row r="1704" spans="1:93" s="2" customFormat="1" x14ac:dyDescent="0.3">
      <c r="A1704" s="73" t="s">
        <v>240</v>
      </c>
      <c r="B1704" s="73" t="s">
        <v>338</v>
      </c>
      <c r="C1704" s="75" t="s">
        <v>152</v>
      </c>
      <c r="D1704" s="75" t="s">
        <v>134</v>
      </c>
      <c r="E1704" s="73"/>
      <c r="F1704" s="73" t="s">
        <v>302</v>
      </c>
      <c r="G1704" s="73" t="s">
        <v>156</v>
      </c>
      <c r="H1704" s="73" t="s">
        <v>156</v>
      </c>
      <c r="I1704" s="73" t="s">
        <v>467</v>
      </c>
      <c r="J1704" s="73" t="str">
        <f t="shared" si="26"/>
        <v>Rigid (&gt;3.5 - 7.5 tonnes) miles HGVs refrigerated (all diesel)</v>
      </c>
      <c r="K1704" s="31">
        <v>0.93061000000000005</v>
      </c>
      <c r="L1704" s="48"/>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c r="BA1704" s="22"/>
      <c r="BB1704" s="22"/>
      <c r="BC1704" s="22"/>
      <c r="BD1704" s="22"/>
      <c r="BE1704" s="22"/>
      <c r="BF1704" s="22"/>
      <c r="BG1704" s="22"/>
      <c r="BH1704" s="22"/>
      <c r="BI1704" s="22"/>
      <c r="BJ1704" s="22"/>
      <c r="BK1704" s="22"/>
      <c r="BL1704" s="22"/>
      <c r="BM1704" s="22"/>
      <c r="BN1704" s="22"/>
      <c r="BO1704" s="22"/>
      <c r="BP1704" s="22"/>
      <c r="BQ1704" s="22"/>
      <c r="BR1704" s="22"/>
      <c r="BS1704" s="22"/>
      <c r="BT1704" s="22"/>
      <c r="BU1704" s="22"/>
      <c r="BV1704" s="22"/>
      <c r="BW1704" s="22"/>
      <c r="BX1704" s="22"/>
      <c r="BY1704" s="22"/>
      <c r="BZ1704" s="22"/>
      <c r="CA1704" s="22"/>
      <c r="CB1704" s="22"/>
      <c r="CC1704" s="22"/>
      <c r="CD1704" s="22"/>
      <c r="CE1704" s="22"/>
      <c r="CF1704" s="22"/>
      <c r="CG1704" s="22"/>
      <c r="CH1704" s="22"/>
      <c r="CI1704" s="22"/>
      <c r="CJ1704" s="22"/>
      <c r="CK1704" s="22"/>
      <c r="CL1704" s="22"/>
      <c r="CM1704" s="22"/>
      <c r="CN1704" s="22"/>
      <c r="CO1704" s="22"/>
    </row>
    <row r="1705" spans="1:93" s="2" customFormat="1" x14ac:dyDescent="0.3">
      <c r="A1705" s="73" t="s">
        <v>240</v>
      </c>
      <c r="B1705" s="73" t="s">
        <v>338</v>
      </c>
      <c r="C1705" s="75" t="s">
        <v>152</v>
      </c>
      <c r="D1705" s="75" t="s">
        <v>134</v>
      </c>
      <c r="E1705" s="73"/>
      <c r="F1705" s="73" t="s">
        <v>302</v>
      </c>
      <c r="G1705" s="73" t="s">
        <v>156</v>
      </c>
      <c r="H1705" s="73" t="s">
        <v>156</v>
      </c>
      <c r="I1705" s="73" t="s">
        <v>468</v>
      </c>
      <c r="J1705" s="73" t="str">
        <f t="shared" si="26"/>
        <v>Rigid (&gt;3.5 - 7.5 tonnes) miles HGVs refrigerated (all diesel)</v>
      </c>
      <c r="K1705" s="31">
        <v>8.8900000000000003E-3</v>
      </c>
      <c r="L1705" s="48"/>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c r="BA1705" s="22"/>
      <c r="BB1705" s="22"/>
      <c r="BC1705" s="22"/>
      <c r="BD1705" s="22"/>
      <c r="BE1705" s="22"/>
      <c r="BF1705" s="22"/>
      <c r="BG1705" s="22"/>
      <c r="BH1705" s="22"/>
      <c r="BI1705" s="22"/>
      <c r="BJ1705" s="22"/>
      <c r="BK1705" s="22"/>
      <c r="BL1705" s="22"/>
      <c r="BM1705" s="22"/>
      <c r="BN1705" s="22"/>
      <c r="BO1705" s="22"/>
      <c r="BP1705" s="22"/>
      <c r="BQ1705" s="22"/>
      <c r="BR1705" s="22"/>
      <c r="BS1705" s="22"/>
      <c r="BT1705" s="22"/>
      <c r="BU1705" s="22"/>
      <c r="BV1705" s="22"/>
      <c r="BW1705" s="22"/>
      <c r="BX1705" s="22"/>
      <c r="BY1705" s="22"/>
      <c r="BZ1705" s="22"/>
      <c r="CA1705" s="22"/>
      <c r="CB1705" s="22"/>
      <c r="CC1705" s="22"/>
      <c r="CD1705" s="22"/>
      <c r="CE1705" s="22"/>
      <c r="CF1705" s="22"/>
      <c r="CG1705" s="22"/>
      <c r="CH1705" s="22"/>
      <c r="CI1705" s="22"/>
      <c r="CJ1705" s="22"/>
      <c r="CK1705" s="22"/>
      <c r="CL1705" s="22"/>
      <c r="CM1705" s="22"/>
      <c r="CN1705" s="22"/>
      <c r="CO1705" s="22"/>
    </row>
    <row r="1706" spans="1:93" s="2" customFormat="1" x14ac:dyDescent="0.3">
      <c r="A1706" s="73" t="s">
        <v>240</v>
      </c>
      <c r="B1706" s="73" t="s">
        <v>338</v>
      </c>
      <c r="C1706" s="75" t="s">
        <v>152</v>
      </c>
      <c r="D1706" s="75" t="s">
        <v>344</v>
      </c>
      <c r="E1706" s="73"/>
      <c r="F1706" s="73" t="s">
        <v>48</v>
      </c>
      <c r="G1706" s="73" t="s">
        <v>405</v>
      </c>
      <c r="H1706" s="73" t="s">
        <v>405</v>
      </c>
      <c r="I1706" s="73" t="s">
        <v>465</v>
      </c>
      <c r="J1706" s="73" t="str">
        <f t="shared" si="26"/>
        <v>Rigid (&gt;7.5 tonnes-17 tonnes) km HGVs refrigerated (all diesel)</v>
      </c>
      <c r="K1706" s="31">
        <v>0.65563000000000005</v>
      </c>
      <c r="L1706" s="48"/>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c r="BA1706" s="22"/>
      <c r="BB1706" s="22"/>
      <c r="BC1706" s="22"/>
      <c r="BD1706" s="22"/>
      <c r="BE1706" s="22"/>
      <c r="BF1706" s="22"/>
      <c r="BG1706" s="22"/>
      <c r="BH1706" s="22"/>
      <c r="BI1706" s="22"/>
      <c r="BJ1706" s="22"/>
      <c r="BK1706" s="22"/>
      <c r="BL1706" s="22"/>
      <c r="BM1706" s="22"/>
      <c r="BN1706" s="22"/>
      <c r="BO1706" s="22"/>
      <c r="BP1706" s="22"/>
      <c r="BQ1706" s="22"/>
      <c r="BR1706" s="22"/>
      <c r="BS1706" s="22"/>
      <c r="BT1706" s="22"/>
      <c r="BU1706" s="22"/>
      <c r="BV1706" s="22"/>
      <c r="BW1706" s="22"/>
      <c r="BX1706" s="22"/>
      <c r="BY1706" s="22"/>
      <c r="BZ1706" s="22"/>
      <c r="CA1706" s="22"/>
      <c r="CB1706" s="22"/>
      <c r="CC1706" s="22"/>
      <c r="CD1706" s="22"/>
      <c r="CE1706" s="22"/>
      <c r="CF1706" s="22"/>
      <c r="CG1706" s="22"/>
      <c r="CH1706" s="22"/>
      <c r="CI1706" s="22"/>
      <c r="CJ1706" s="22"/>
      <c r="CK1706" s="22"/>
      <c r="CL1706" s="22"/>
      <c r="CM1706" s="22"/>
      <c r="CN1706" s="22"/>
      <c r="CO1706" s="22"/>
    </row>
    <row r="1707" spans="1:93" s="2" customFormat="1" x14ac:dyDescent="0.3">
      <c r="A1707" s="73" t="s">
        <v>240</v>
      </c>
      <c r="B1707" s="73" t="s">
        <v>338</v>
      </c>
      <c r="C1707" s="75" t="s">
        <v>152</v>
      </c>
      <c r="D1707" s="75" t="s">
        <v>344</v>
      </c>
      <c r="E1707" s="73"/>
      <c r="F1707" s="73" t="s">
        <v>48</v>
      </c>
      <c r="G1707" s="73" t="s">
        <v>405</v>
      </c>
      <c r="H1707" s="73" t="s">
        <v>405</v>
      </c>
      <c r="I1707" s="73" t="s">
        <v>466</v>
      </c>
      <c r="J1707" s="73" t="str">
        <f t="shared" si="26"/>
        <v>Rigid (&gt;7.5 tonnes-17 tonnes) km HGVs refrigerated (all diesel)</v>
      </c>
      <c r="K1707" s="31">
        <v>1.4999999999999999E-4</v>
      </c>
      <c r="L1707" s="48"/>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c r="CA1707" s="22"/>
      <c r="CB1707" s="22"/>
      <c r="CC1707" s="22"/>
      <c r="CD1707" s="22"/>
      <c r="CE1707" s="22"/>
      <c r="CF1707" s="22"/>
      <c r="CG1707" s="22"/>
      <c r="CH1707" s="22"/>
      <c r="CI1707" s="22"/>
      <c r="CJ1707" s="22"/>
      <c r="CK1707" s="22"/>
      <c r="CL1707" s="22"/>
      <c r="CM1707" s="22"/>
      <c r="CN1707" s="22"/>
      <c r="CO1707" s="22"/>
    </row>
    <row r="1708" spans="1:93" s="2" customFormat="1" x14ac:dyDescent="0.3">
      <c r="A1708" s="73" t="s">
        <v>240</v>
      </c>
      <c r="B1708" s="73" t="s">
        <v>338</v>
      </c>
      <c r="C1708" s="75" t="s">
        <v>152</v>
      </c>
      <c r="D1708" s="75" t="s">
        <v>344</v>
      </c>
      <c r="E1708" s="73"/>
      <c r="F1708" s="73" t="s">
        <v>48</v>
      </c>
      <c r="G1708" s="73" t="s">
        <v>405</v>
      </c>
      <c r="H1708" s="73" t="s">
        <v>405</v>
      </c>
      <c r="I1708" s="73" t="s">
        <v>467</v>
      </c>
      <c r="J1708" s="73" t="str">
        <f t="shared" si="26"/>
        <v>Rigid (&gt;7.5 tonnes-17 tonnes) km HGVs refrigerated (all diesel)</v>
      </c>
      <c r="K1708" s="31">
        <v>0.64873999999999998</v>
      </c>
      <c r="L1708" s="48"/>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c r="BA1708" s="22"/>
      <c r="BB1708" s="22"/>
      <c r="BC1708" s="22"/>
      <c r="BD1708" s="22"/>
      <c r="BE1708" s="22"/>
      <c r="BF1708" s="22"/>
      <c r="BG1708" s="22"/>
      <c r="BH1708" s="22"/>
      <c r="BI1708" s="22"/>
      <c r="BJ1708" s="22"/>
      <c r="BK1708" s="22"/>
      <c r="BL1708" s="22"/>
      <c r="BM1708" s="22"/>
      <c r="BN1708" s="22"/>
      <c r="BO1708" s="22"/>
      <c r="BP1708" s="22"/>
      <c r="BQ1708" s="22"/>
      <c r="BR1708" s="22"/>
      <c r="BS1708" s="22"/>
      <c r="BT1708" s="22"/>
      <c r="BU1708" s="22"/>
      <c r="BV1708" s="22"/>
      <c r="BW1708" s="22"/>
      <c r="BX1708" s="22"/>
      <c r="BY1708" s="22"/>
      <c r="BZ1708" s="22"/>
      <c r="CA1708" s="22"/>
      <c r="CB1708" s="22"/>
      <c r="CC1708" s="22"/>
      <c r="CD1708" s="22"/>
      <c r="CE1708" s="22"/>
      <c r="CF1708" s="22"/>
      <c r="CG1708" s="22"/>
      <c r="CH1708" s="22"/>
      <c r="CI1708" s="22"/>
      <c r="CJ1708" s="22"/>
      <c r="CK1708" s="22"/>
      <c r="CL1708" s="22"/>
      <c r="CM1708" s="22"/>
      <c r="CN1708" s="22"/>
      <c r="CO1708" s="22"/>
    </row>
    <row r="1709" spans="1:93" s="2" customFormat="1" x14ac:dyDescent="0.3">
      <c r="A1709" s="73" t="s">
        <v>240</v>
      </c>
      <c r="B1709" s="73" t="s">
        <v>338</v>
      </c>
      <c r="C1709" s="75" t="s">
        <v>152</v>
      </c>
      <c r="D1709" s="75" t="s">
        <v>344</v>
      </c>
      <c r="E1709" s="73"/>
      <c r="F1709" s="73" t="s">
        <v>48</v>
      </c>
      <c r="G1709" s="73" t="s">
        <v>405</v>
      </c>
      <c r="H1709" s="73" t="s">
        <v>405</v>
      </c>
      <c r="I1709" s="73" t="s">
        <v>468</v>
      </c>
      <c r="J1709" s="73" t="str">
        <f t="shared" si="26"/>
        <v>Rigid (&gt;7.5 tonnes-17 tonnes) km HGVs refrigerated (all diesel)</v>
      </c>
      <c r="K1709" s="31">
        <v>6.7299999999999999E-3</v>
      </c>
      <c r="L1709" s="48"/>
      <c r="M1709" s="22"/>
      <c r="N1709" s="22"/>
      <c r="O1709" s="22"/>
      <c r="P1709" s="22"/>
      <c r="Q1709" s="22"/>
      <c r="R1709" s="22"/>
      <c r="S1709" s="22"/>
      <c r="T1709" s="2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c r="BA1709" s="22"/>
      <c r="BB1709" s="22"/>
      <c r="BC1709" s="22"/>
      <c r="BD1709" s="22"/>
      <c r="BE1709" s="22"/>
      <c r="BF1709" s="22"/>
      <c r="BG1709" s="22"/>
      <c r="BH1709" s="22"/>
      <c r="BI1709" s="22"/>
      <c r="BJ1709" s="22"/>
      <c r="BK1709" s="22"/>
      <c r="BL1709" s="22"/>
      <c r="BM1709" s="22"/>
      <c r="BN1709" s="22"/>
      <c r="BO1709" s="22"/>
      <c r="BP1709" s="22"/>
      <c r="BQ1709" s="22"/>
      <c r="BR1709" s="22"/>
      <c r="BS1709" s="22"/>
      <c r="BT1709" s="22"/>
      <c r="BU1709" s="22"/>
      <c r="BV1709" s="22"/>
      <c r="BW1709" s="22"/>
      <c r="BX1709" s="22"/>
      <c r="BY1709" s="22"/>
      <c r="BZ1709" s="22"/>
      <c r="CA1709" s="22"/>
      <c r="CB1709" s="22"/>
      <c r="CC1709" s="22"/>
      <c r="CD1709" s="22"/>
      <c r="CE1709" s="22"/>
      <c r="CF1709" s="22"/>
      <c r="CG1709" s="22"/>
      <c r="CH1709" s="22"/>
      <c r="CI1709" s="22"/>
      <c r="CJ1709" s="22"/>
      <c r="CK1709" s="22"/>
      <c r="CL1709" s="22"/>
      <c r="CM1709" s="22"/>
      <c r="CN1709" s="22"/>
      <c r="CO1709" s="22"/>
    </row>
    <row r="1710" spans="1:93" s="2" customFormat="1" x14ac:dyDescent="0.3">
      <c r="A1710" s="73" t="s">
        <v>240</v>
      </c>
      <c r="B1710" s="73" t="s">
        <v>338</v>
      </c>
      <c r="C1710" s="75" t="s">
        <v>152</v>
      </c>
      <c r="D1710" s="75" t="s">
        <v>344</v>
      </c>
      <c r="E1710" s="73"/>
      <c r="F1710" s="73" t="s">
        <v>48</v>
      </c>
      <c r="G1710" s="73" t="s">
        <v>156</v>
      </c>
      <c r="H1710" s="73" t="s">
        <v>156</v>
      </c>
      <c r="I1710" s="73" t="s">
        <v>465</v>
      </c>
      <c r="J1710" s="73" t="str">
        <f t="shared" si="26"/>
        <v>Rigid (&gt;7.5 tonnes-17 tonnes) miles HGVs refrigerated (all diesel)</v>
      </c>
      <c r="K1710" s="31">
        <v>1.0551299999999999</v>
      </c>
      <c r="L1710" s="48"/>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c r="BA1710" s="22"/>
      <c r="BB1710" s="22"/>
      <c r="BC1710" s="22"/>
      <c r="BD1710" s="22"/>
      <c r="BE1710" s="22"/>
      <c r="BF1710" s="22"/>
      <c r="BG1710" s="22"/>
      <c r="BH1710" s="22"/>
      <c r="BI1710" s="22"/>
      <c r="BJ1710" s="22"/>
      <c r="BK1710" s="22"/>
      <c r="BL1710" s="22"/>
      <c r="BM1710" s="22"/>
      <c r="BN1710" s="22"/>
      <c r="BO1710" s="22"/>
      <c r="BP1710" s="22"/>
      <c r="BQ1710" s="22"/>
      <c r="BR1710" s="22"/>
      <c r="BS1710" s="22"/>
      <c r="BT1710" s="22"/>
      <c r="BU1710" s="22"/>
      <c r="BV1710" s="22"/>
      <c r="BW1710" s="22"/>
      <c r="BX1710" s="22"/>
      <c r="BY1710" s="22"/>
      <c r="BZ1710" s="22"/>
      <c r="CA1710" s="22"/>
      <c r="CB1710" s="22"/>
      <c r="CC1710" s="22"/>
      <c r="CD1710" s="22"/>
      <c r="CE1710" s="22"/>
      <c r="CF1710" s="22"/>
      <c r="CG1710" s="22"/>
      <c r="CH1710" s="22"/>
      <c r="CI1710" s="22"/>
      <c r="CJ1710" s="22"/>
      <c r="CK1710" s="22"/>
      <c r="CL1710" s="22"/>
      <c r="CM1710" s="22"/>
      <c r="CN1710" s="22"/>
      <c r="CO1710" s="22"/>
    </row>
    <row r="1711" spans="1:93" s="2" customFormat="1" x14ac:dyDescent="0.3">
      <c r="A1711" s="73" t="s">
        <v>240</v>
      </c>
      <c r="B1711" s="73" t="s">
        <v>338</v>
      </c>
      <c r="C1711" s="75" t="s">
        <v>152</v>
      </c>
      <c r="D1711" s="75" t="s">
        <v>344</v>
      </c>
      <c r="E1711" s="73"/>
      <c r="F1711" s="73" t="s">
        <v>48</v>
      </c>
      <c r="G1711" s="73" t="s">
        <v>156</v>
      </c>
      <c r="H1711" s="73" t="s">
        <v>156</v>
      </c>
      <c r="I1711" s="73" t="s">
        <v>466</v>
      </c>
      <c r="J1711" s="73" t="str">
        <f t="shared" si="26"/>
        <v>Rigid (&gt;7.5 tonnes-17 tonnes) miles HGVs refrigerated (all diesel)</v>
      </c>
      <c r="K1711" s="31">
        <v>2.4000000000000001E-4</v>
      </c>
      <c r="L1711" s="48"/>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c r="BA1711" s="22"/>
      <c r="BB1711" s="22"/>
      <c r="BC1711" s="22"/>
      <c r="BD1711" s="22"/>
      <c r="BE1711" s="22"/>
      <c r="BF1711" s="22"/>
      <c r="BG1711" s="22"/>
      <c r="BH1711" s="22"/>
      <c r="BI1711" s="22"/>
      <c r="BJ1711" s="22"/>
      <c r="BK1711" s="22"/>
      <c r="BL1711" s="22"/>
      <c r="BM1711" s="22"/>
      <c r="BN1711" s="22"/>
      <c r="BO1711" s="22"/>
      <c r="BP1711" s="22"/>
      <c r="BQ1711" s="22"/>
      <c r="BR1711" s="22"/>
      <c r="BS1711" s="22"/>
      <c r="BT1711" s="22"/>
      <c r="BU1711" s="22"/>
      <c r="BV1711" s="22"/>
      <c r="BW1711" s="22"/>
      <c r="BX1711" s="22"/>
      <c r="BY1711" s="22"/>
      <c r="BZ1711" s="22"/>
      <c r="CA1711" s="22"/>
      <c r="CB1711" s="22"/>
      <c r="CC1711" s="22"/>
      <c r="CD1711" s="22"/>
      <c r="CE1711" s="22"/>
      <c r="CF1711" s="22"/>
      <c r="CG1711" s="22"/>
      <c r="CH1711" s="22"/>
      <c r="CI1711" s="22"/>
      <c r="CJ1711" s="22"/>
      <c r="CK1711" s="22"/>
      <c r="CL1711" s="22"/>
      <c r="CM1711" s="22"/>
      <c r="CN1711" s="22"/>
      <c r="CO1711" s="22"/>
    </row>
    <row r="1712" spans="1:93" s="2" customFormat="1" x14ac:dyDescent="0.3">
      <c r="A1712" s="73" t="s">
        <v>240</v>
      </c>
      <c r="B1712" s="73" t="s">
        <v>338</v>
      </c>
      <c r="C1712" s="75" t="s">
        <v>152</v>
      </c>
      <c r="D1712" s="75" t="s">
        <v>344</v>
      </c>
      <c r="E1712" s="73"/>
      <c r="F1712" s="73" t="s">
        <v>48</v>
      </c>
      <c r="G1712" s="73" t="s">
        <v>156</v>
      </c>
      <c r="H1712" s="73" t="s">
        <v>156</v>
      </c>
      <c r="I1712" s="73" t="s">
        <v>467</v>
      </c>
      <c r="J1712" s="73" t="str">
        <f t="shared" si="26"/>
        <v>Rigid (&gt;7.5 tonnes-17 tonnes) miles HGVs refrigerated (all diesel)</v>
      </c>
      <c r="K1712" s="31">
        <v>1.0440499999999999</v>
      </c>
      <c r="L1712" s="48"/>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c r="BA1712" s="22"/>
      <c r="BB1712" s="22"/>
      <c r="BC1712" s="22"/>
      <c r="BD1712" s="22"/>
      <c r="BE1712" s="22"/>
      <c r="BF1712" s="22"/>
      <c r="BG1712" s="22"/>
      <c r="BH1712" s="22"/>
      <c r="BI1712" s="22"/>
      <c r="BJ1712" s="22"/>
      <c r="BK1712" s="22"/>
      <c r="BL1712" s="22"/>
      <c r="BM1712" s="22"/>
      <c r="BN1712" s="22"/>
      <c r="BO1712" s="22"/>
      <c r="BP1712" s="22"/>
      <c r="BQ1712" s="22"/>
      <c r="BR1712" s="22"/>
      <c r="BS1712" s="22"/>
      <c r="BT1712" s="22"/>
      <c r="BU1712" s="22"/>
      <c r="BV1712" s="22"/>
      <c r="BW1712" s="22"/>
      <c r="BX1712" s="22"/>
      <c r="BY1712" s="22"/>
      <c r="BZ1712" s="22"/>
      <c r="CA1712" s="22"/>
      <c r="CB1712" s="22"/>
      <c r="CC1712" s="22"/>
      <c r="CD1712" s="22"/>
      <c r="CE1712" s="22"/>
      <c r="CF1712" s="22"/>
      <c r="CG1712" s="22"/>
      <c r="CH1712" s="22"/>
      <c r="CI1712" s="22"/>
      <c r="CJ1712" s="22"/>
      <c r="CK1712" s="22"/>
      <c r="CL1712" s="22"/>
      <c r="CM1712" s="22"/>
      <c r="CN1712" s="22"/>
      <c r="CO1712" s="22"/>
    </row>
    <row r="1713" spans="1:93" s="2" customFormat="1" x14ac:dyDescent="0.3">
      <c r="A1713" s="73" t="s">
        <v>240</v>
      </c>
      <c r="B1713" s="73" t="s">
        <v>338</v>
      </c>
      <c r="C1713" s="75" t="s">
        <v>152</v>
      </c>
      <c r="D1713" s="75" t="s">
        <v>344</v>
      </c>
      <c r="E1713" s="73"/>
      <c r="F1713" s="73" t="s">
        <v>48</v>
      </c>
      <c r="G1713" s="73" t="s">
        <v>156</v>
      </c>
      <c r="H1713" s="73" t="s">
        <v>156</v>
      </c>
      <c r="I1713" s="73" t="s">
        <v>468</v>
      </c>
      <c r="J1713" s="73" t="str">
        <f t="shared" si="26"/>
        <v>Rigid (&gt;7.5 tonnes-17 tonnes) miles HGVs refrigerated (all diesel)</v>
      </c>
      <c r="K1713" s="31">
        <v>1.0840000000000001E-2</v>
      </c>
      <c r="L1713" s="48"/>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c r="CA1713" s="22"/>
      <c r="CB1713" s="22"/>
      <c r="CC1713" s="22"/>
      <c r="CD1713" s="22"/>
      <c r="CE1713" s="22"/>
      <c r="CF1713" s="22"/>
      <c r="CG1713" s="22"/>
      <c r="CH1713" s="22"/>
      <c r="CI1713" s="22"/>
      <c r="CJ1713" s="22"/>
      <c r="CK1713" s="22"/>
      <c r="CL1713" s="22"/>
      <c r="CM1713" s="22"/>
      <c r="CN1713" s="22"/>
      <c r="CO1713" s="22"/>
    </row>
    <row r="1714" spans="1:93" s="2" customFormat="1" x14ac:dyDescent="0.3">
      <c r="A1714" s="73" t="s">
        <v>240</v>
      </c>
      <c r="B1714" s="73" t="s">
        <v>338</v>
      </c>
      <c r="C1714" s="75" t="s">
        <v>152</v>
      </c>
      <c r="D1714" s="75" t="s">
        <v>344</v>
      </c>
      <c r="E1714" s="73"/>
      <c r="F1714" s="73" t="s">
        <v>98</v>
      </c>
      <c r="G1714" s="73" t="s">
        <v>405</v>
      </c>
      <c r="H1714" s="73" t="s">
        <v>405</v>
      </c>
      <c r="I1714" s="73" t="s">
        <v>465</v>
      </c>
      <c r="J1714" s="73" t="str">
        <f t="shared" si="26"/>
        <v>Rigid (&gt;7.5 tonnes-17 tonnes) km HGVs refrigerated (all diesel)</v>
      </c>
      <c r="K1714" s="31">
        <v>0.74829999999999997</v>
      </c>
      <c r="L1714" s="48"/>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c r="CA1714" s="22"/>
      <c r="CB1714" s="22"/>
      <c r="CC1714" s="22"/>
      <c r="CD1714" s="22"/>
      <c r="CE1714" s="22"/>
      <c r="CF1714" s="22"/>
      <c r="CG1714" s="22"/>
      <c r="CH1714" s="22"/>
      <c r="CI1714" s="22"/>
      <c r="CJ1714" s="22"/>
      <c r="CK1714" s="22"/>
      <c r="CL1714" s="22"/>
      <c r="CM1714" s="22"/>
      <c r="CN1714" s="22"/>
      <c r="CO1714" s="22"/>
    </row>
    <row r="1715" spans="1:93" s="2" customFormat="1" x14ac:dyDescent="0.3">
      <c r="A1715" s="73" t="s">
        <v>240</v>
      </c>
      <c r="B1715" s="73" t="s">
        <v>338</v>
      </c>
      <c r="C1715" s="75" t="s">
        <v>152</v>
      </c>
      <c r="D1715" s="75" t="s">
        <v>344</v>
      </c>
      <c r="E1715" s="73"/>
      <c r="F1715" s="73" t="s">
        <v>98</v>
      </c>
      <c r="G1715" s="73" t="s">
        <v>405</v>
      </c>
      <c r="H1715" s="73" t="s">
        <v>405</v>
      </c>
      <c r="I1715" s="73" t="s">
        <v>466</v>
      </c>
      <c r="J1715" s="73" t="str">
        <f t="shared" si="26"/>
        <v>Rigid (&gt;7.5 tonnes-17 tonnes) km HGVs refrigerated (all diesel)</v>
      </c>
      <c r="K1715" s="31">
        <v>1.4999999999999999E-4</v>
      </c>
      <c r="L1715" s="48"/>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c r="BA1715" s="22"/>
      <c r="BB1715" s="22"/>
      <c r="BC1715" s="22"/>
      <c r="BD1715" s="22"/>
      <c r="BE1715" s="22"/>
      <c r="BF1715" s="22"/>
      <c r="BG1715" s="22"/>
      <c r="BH1715" s="22"/>
      <c r="BI1715" s="22"/>
      <c r="BJ1715" s="22"/>
      <c r="BK1715" s="22"/>
      <c r="BL1715" s="22"/>
      <c r="BM1715" s="22"/>
      <c r="BN1715" s="22"/>
      <c r="BO1715" s="22"/>
      <c r="BP1715" s="22"/>
      <c r="BQ1715" s="22"/>
      <c r="BR1715" s="22"/>
      <c r="BS1715" s="22"/>
      <c r="BT1715" s="22"/>
      <c r="BU1715" s="22"/>
      <c r="BV1715" s="22"/>
      <c r="BW1715" s="22"/>
      <c r="BX1715" s="22"/>
      <c r="BY1715" s="22"/>
      <c r="BZ1715" s="22"/>
      <c r="CA1715" s="22"/>
      <c r="CB1715" s="22"/>
      <c r="CC1715" s="22"/>
      <c r="CD1715" s="22"/>
      <c r="CE1715" s="22"/>
      <c r="CF1715" s="22"/>
      <c r="CG1715" s="22"/>
      <c r="CH1715" s="22"/>
      <c r="CI1715" s="22"/>
      <c r="CJ1715" s="22"/>
      <c r="CK1715" s="22"/>
      <c r="CL1715" s="22"/>
      <c r="CM1715" s="22"/>
      <c r="CN1715" s="22"/>
      <c r="CO1715" s="22"/>
    </row>
    <row r="1716" spans="1:93" s="2" customFormat="1" x14ac:dyDescent="0.3">
      <c r="A1716" s="73" t="s">
        <v>240</v>
      </c>
      <c r="B1716" s="73" t="s">
        <v>338</v>
      </c>
      <c r="C1716" s="75" t="s">
        <v>152</v>
      </c>
      <c r="D1716" s="75" t="s">
        <v>344</v>
      </c>
      <c r="E1716" s="73"/>
      <c r="F1716" s="73" t="s">
        <v>98</v>
      </c>
      <c r="G1716" s="73" t="s">
        <v>405</v>
      </c>
      <c r="H1716" s="73" t="s">
        <v>405</v>
      </c>
      <c r="I1716" s="73" t="s">
        <v>467</v>
      </c>
      <c r="J1716" s="73" t="str">
        <f t="shared" si="26"/>
        <v>Rigid (&gt;7.5 tonnes-17 tonnes) km HGVs refrigerated (all diesel)</v>
      </c>
      <c r="K1716" s="31">
        <v>0.74141999999999997</v>
      </c>
      <c r="L1716" s="48"/>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c r="CA1716" s="22"/>
      <c r="CB1716" s="22"/>
      <c r="CC1716" s="22"/>
      <c r="CD1716" s="22"/>
      <c r="CE1716" s="22"/>
      <c r="CF1716" s="22"/>
      <c r="CG1716" s="22"/>
      <c r="CH1716" s="22"/>
      <c r="CI1716" s="22"/>
      <c r="CJ1716" s="22"/>
      <c r="CK1716" s="22"/>
      <c r="CL1716" s="22"/>
      <c r="CM1716" s="22"/>
      <c r="CN1716" s="22"/>
      <c r="CO1716" s="22"/>
    </row>
    <row r="1717" spans="1:93" s="2" customFormat="1" x14ac:dyDescent="0.3">
      <c r="A1717" s="73" t="s">
        <v>240</v>
      </c>
      <c r="B1717" s="73" t="s">
        <v>338</v>
      </c>
      <c r="C1717" s="75" t="s">
        <v>152</v>
      </c>
      <c r="D1717" s="75" t="s">
        <v>344</v>
      </c>
      <c r="E1717" s="73"/>
      <c r="F1717" s="73" t="s">
        <v>98</v>
      </c>
      <c r="G1717" s="73" t="s">
        <v>405</v>
      </c>
      <c r="H1717" s="73" t="s">
        <v>405</v>
      </c>
      <c r="I1717" s="73" t="s">
        <v>468</v>
      </c>
      <c r="J1717" s="73" t="str">
        <f t="shared" si="26"/>
        <v>Rigid (&gt;7.5 tonnes-17 tonnes) km HGVs refrigerated (all diesel)</v>
      </c>
      <c r="K1717" s="31">
        <v>6.7299999999999999E-3</v>
      </c>
      <c r="L1717" s="48"/>
      <c r="M1717" s="22"/>
      <c r="N1717" s="22"/>
      <c r="O1717" s="22"/>
      <c r="P1717" s="22"/>
      <c r="Q1717" s="22"/>
      <c r="R1717" s="22"/>
      <c r="S1717" s="22"/>
      <c r="T1717" s="2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c r="AQ1717" s="22"/>
      <c r="AR1717" s="22"/>
      <c r="AS1717" s="22"/>
      <c r="AT1717" s="22"/>
      <c r="AU1717" s="22"/>
      <c r="AV1717" s="22"/>
      <c r="AW1717" s="22"/>
      <c r="AX1717" s="22"/>
      <c r="AY1717" s="22"/>
      <c r="AZ1717" s="22"/>
      <c r="BA1717" s="22"/>
      <c r="BB1717" s="22"/>
      <c r="BC1717" s="22"/>
      <c r="BD1717" s="22"/>
      <c r="BE1717" s="22"/>
      <c r="BF1717" s="22"/>
      <c r="BG1717" s="22"/>
      <c r="BH1717" s="22"/>
      <c r="BI1717" s="22"/>
      <c r="BJ1717" s="22"/>
      <c r="BK1717" s="22"/>
      <c r="BL1717" s="22"/>
      <c r="BM1717" s="22"/>
      <c r="BN1717" s="22"/>
      <c r="BO1717" s="22"/>
      <c r="BP1717" s="22"/>
      <c r="BQ1717" s="22"/>
      <c r="BR1717" s="22"/>
      <c r="BS1717" s="22"/>
      <c r="BT1717" s="22"/>
      <c r="BU1717" s="22"/>
      <c r="BV1717" s="22"/>
      <c r="BW1717" s="22"/>
      <c r="BX1717" s="22"/>
      <c r="BY1717" s="22"/>
      <c r="BZ1717" s="22"/>
      <c r="CA1717" s="22"/>
      <c r="CB1717" s="22"/>
      <c r="CC1717" s="22"/>
      <c r="CD1717" s="22"/>
      <c r="CE1717" s="22"/>
      <c r="CF1717" s="22"/>
      <c r="CG1717" s="22"/>
      <c r="CH1717" s="22"/>
      <c r="CI1717" s="22"/>
      <c r="CJ1717" s="22"/>
      <c r="CK1717" s="22"/>
      <c r="CL1717" s="22"/>
      <c r="CM1717" s="22"/>
      <c r="CN1717" s="22"/>
      <c r="CO1717" s="22"/>
    </row>
    <row r="1718" spans="1:93" s="2" customFormat="1" x14ac:dyDescent="0.3">
      <c r="A1718" s="73" t="s">
        <v>240</v>
      </c>
      <c r="B1718" s="73" t="s">
        <v>338</v>
      </c>
      <c r="C1718" s="75" t="s">
        <v>152</v>
      </c>
      <c r="D1718" s="75" t="s">
        <v>344</v>
      </c>
      <c r="E1718" s="73"/>
      <c r="F1718" s="73" t="s">
        <v>98</v>
      </c>
      <c r="G1718" s="73" t="s">
        <v>156</v>
      </c>
      <c r="H1718" s="73" t="s">
        <v>156</v>
      </c>
      <c r="I1718" s="73" t="s">
        <v>465</v>
      </c>
      <c r="J1718" s="73" t="str">
        <f t="shared" si="26"/>
        <v>Rigid (&gt;7.5 tonnes-17 tonnes) miles HGVs refrigerated (all diesel)</v>
      </c>
      <c r="K1718" s="31">
        <v>1.20428</v>
      </c>
      <c r="L1718" s="48"/>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2"/>
      <c r="AS1718" s="22"/>
      <c r="AT1718" s="22"/>
      <c r="AU1718" s="22"/>
      <c r="AV1718" s="22"/>
      <c r="AW1718" s="22"/>
      <c r="AX1718" s="22"/>
      <c r="AY1718" s="22"/>
      <c r="AZ1718" s="22"/>
      <c r="BA1718" s="22"/>
      <c r="BB1718" s="22"/>
      <c r="BC1718" s="22"/>
      <c r="BD1718" s="22"/>
      <c r="BE1718" s="22"/>
      <c r="BF1718" s="22"/>
      <c r="BG1718" s="22"/>
      <c r="BH1718" s="22"/>
      <c r="BI1718" s="22"/>
      <c r="BJ1718" s="22"/>
      <c r="BK1718" s="22"/>
      <c r="BL1718" s="22"/>
      <c r="BM1718" s="22"/>
      <c r="BN1718" s="22"/>
      <c r="BO1718" s="22"/>
      <c r="BP1718" s="22"/>
      <c r="BQ1718" s="22"/>
      <c r="BR1718" s="22"/>
      <c r="BS1718" s="22"/>
      <c r="BT1718" s="22"/>
      <c r="BU1718" s="22"/>
      <c r="BV1718" s="22"/>
      <c r="BW1718" s="22"/>
      <c r="BX1718" s="22"/>
      <c r="BY1718" s="22"/>
      <c r="BZ1718" s="22"/>
      <c r="CA1718" s="22"/>
      <c r="CB1718" s="22"/>
      <c r="CC1718" s="22"/>
      <c r="CD1718" s="22"/>
      <c r="CE1718" s="22"/>
      <c r="CF1718" s="22"/>
      <c r="CG1718" s="22"/>
      <c r="CH1718" s="22"/>
      <c r="CI1718" s="22"/>
      <c r="CJ1718" s="22"/>
      <c r="CK1718" s="22"/>
      <c r="CL1718" s="22"/>
      <c r="CM1718" s="22"/>
      <c r="CN1718" s="22"/>
      <c r="CO1718" s="22"/>
    </row>
    <row r="1719" spans="1:93" s="2" customFormat="1" x14ac:dyDescent="0.3">
      <c r="A1719" s="73" t="s">
        <v>240</v>
      </c>
      <c r="B1719" s="73" t="s">
        <v>338</v>
      </c>
      <c r="C1719" s="75" t="s">
        <v>152</v>
      </c>
      <c r="D1719" s="75" t="s">
        <v>344</v>
      </c>
      <c r="E1719" s="73"/>
      <c r="F1719" s="73" t="s">
        <v>98</v>
      </c>
      <c r="G1719" s="73" t="s">
        <v>156</v>
      </c>
      <c r="H1719" s="73" t="s">
        <v>156</v>
      </c>
      <c r="I1719" s="73" t="s">
        <v>466</v>
      </c>
      <c r="J1719" s="73" t="str">
        <f t="shared" si="26"/>
        <v>Rigid (&gt;7.5 tonnes-17 tonnes) miles HGVs refrigerated (all diesel)</v>
      </c>
      <c r="K1719" s="31">
        <v>2.4000000000000001E-4</v>
      </c>
      <c r="L1719" s="48"/>
      <c r="M1719" s="22"/>
      <c r="N1719" s="22"/>
      <c r="O1719" s="22"/>
      <c r="P1719" s="22"/>
      <c r="Q1719" s="22"/>
      <c r="R1719" s="22"/>
      <c r="S1719" s="22"/>
      <c r="T1719" s="22"/>
      <c r="U1719" s="22"/>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c r="AQ1719" s="22"/>
      <c r="AR1719" s="22"/>
      <c r="AS1719" s="22"/>
      <c r="AT1719" s="22"/>
      <c r="AU1719" s="22"/>
      <c r="AV1719" s="22"/>
      <c r="AW1719" s="22"/>
      <c r="AX1719" s="22"/>
      <c r="AY1719" s="22"/>
      <c r="AZ1719" s="22"/>
      <c r="BA1719" s="22"/>
      <c r="BB1719" s="22"/>
      <c r="BC1719" s="22"/>
      <c r="BD1719" s="22"/>
      <c r="BE1719" s="22"/>
      <c r="BF1719" s="22"/>
      <c r="BG1719" s="22"/>
      <c r="BH1719" s="22"/>
      <c r="BI1719" s="22"/>
      <c r="BJ1719" s="22"/>
      <c r="BK1719" s="22"/>
      <c r="BL1719" s="22"/>
      <c r="BM1719" s="22"/>
      <c r="BN1719" s="22"/>
      <c r="BO1719" s="22"/>
      <c r="BP1719" s="22"/>
      <c r="BQ1719" s="22"/>
      <c r="BR1719" s="22"/>
      <c r="BS1719" s="22"/>
      <c r="BT1719" s="22"/>
      <c r="BU1719" s="22"/>
      <c r="BV1719" s="22"/>
      <c r="BW1719" s="22"/>
      <c r="BX1719" s="22"/>
      <c r="BY1719" s="22"/>
      <c r="BZ1719" s="22"/>
      <c r="CA1719" s="22"/>
      <c r="CB1719" s="22"/>
      <c r="CC1719" s="22"/>
      <c r="CD1719" s="22"/>
      <c r="CE1719" s="22"/>
      <c r="CF1719" s="22"/>
      <c r="CG1719" s="22"/>
      <c r="CH1719" s="22"/>
      <c r="CI1719" s="22"/>
      <c r="CJ1719" s="22"/>
      <c r="CK1719" s="22"/>
      <c r="CL1719" s="22"/>
      <c r="CM1719" s="22"/>
      <c r="CN1719" s="22"/>
      <c r="CO1719" s="22"/>
    </row>
    <row r="1720" spans="1:93" s="2" customFormat="1" x14ac:dyDescent="0.3">
      <c r="A1720" s="73" t="s">
        <v>240</v>
      </c>
      <c r="B1720" s="73" t="s">
        <v>338</v>
      </c>
      <c r="C1720" s="75" t="s">
        <v>152</v>
      </c>
      <c r="D1720" s="75" t="s">
        <v>344</v>
      </c>
      <c r="E1720" s="73"/>
      <c r="F1720" s="73" t="s">
        <v>98</v>
      </c>
      <c r="G1720" s="73" t="s">
        <v>156</v>
      </c>
      <c r="H1720" s="73" t="s">
        <v>156</v>
      </c>
      <c r="I1720" s="73" t="s">
        <v>467</v>
      </c>
      <c r="J1720" s="73" t="str">
        <f t="shared" si="26"/>
        <v>Rigid (&gt;7.5 tonnes-17 tonnes) miles HGVs refrigerated (all diesel)</v>
      </c>
      <c r="K1720" s="31">
        <v>1.19319</v>
      </c>
      <c r="L1720" s="48"/>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2"/>
      <c r="AS1720" s="22"/>
      <c r="AT1720" s="22"/>
      <c r="AU1720" s="22"/>
      <c r="AV1720" s="22"/>
      <c r="AW1720" s="22"/>
      <c r="AX1720" s="22"/>
      <c r="AY1720" s="22"/>
      <c r="AZ1720" s="22"/>
      <c r="BA1720" s="22"/>
      <c r="BB1720" s="22"/>
      <c r="BC1720" s="22"/>
      <c r="BD1720" s="22"/>
      <c r="BE1720" s="22"/>
      <c r="BF1720" s="22"/>
      <c r="BG1720" s="22"/>
      <c r="BH1720" s="22"/>
      <c r="BI1720" s="22"/>
      <c r="BJ1720" s="22"/>
      <c r="BK1720" s="22"/>
      <c r="BL1720" s="22"/>
      <c r="BM1720" s="22"/>
      <c r="BN1720" s="22"/>
      <c r="BO1720" s="22"/>
      <c r="BP1720" s="22"/>
      <c r="BQ1720" s="22"/>
      <c r="BR1720" s="22"/>
      <c r="BS1720" s="22"/>
      <c r="BT1720" s="22"/>
      <c r="BU1720" s="22"/>
      <c r="BV1720" s="22"/>
      <c r="BW1720" s="22"/>
      <c r="BX1720" s="22"/>
      <c r="BY1720" s="22"/>
      <c r="BZ1720" s="22"/>
      <c r="CA1720" s="22"/>
      <c r="CB1720" s="22"/>
      <c r="CC1720" s="22"/>
      <c r="CD1720" s="22"/>
      <c r="CE1720" s="22"/>
      <c r="CF1720" s="22"/>
      <c r="CG1720" s="22"/>
      <c r="CH1720" s="22"/>
      <c r="CI1720" s="22"/>
      <c r="CJ1720" s="22"/>
      <c r="CK1720" s="22"/>
      <c r="CL1720" s="22"/>
      <c r="CM1720" s="22"/>
      <c r="CN1720" s="22"/>
      <c r="CO1720" s="22"/>
    </row>
    <row r="1721" spans="1:93" s="2" customFormat="1" x14ac:dyDescent="0.3">
      <c r="A1721" s="73" t="s">
        <v>240</v>
      </c>
      <c r="B1721" s="73" t="s">
        <v>338</v>
      </c>
      <c r="C1721" s="75" t="s">
        <v>152</v>
      </c>
      <c r="D1721" s="75" t="s">
        <v>344</v>
      </c>
      <c r="E1721" s="73"/>
      <c r="F1721" s="73" t="s">
        <v>98</v>
      </c>
      <c r="G1721" s="73" t="s">
        <v>156</v>
      </c>
      <c r="H1721" s="73" t="s">
        <v>156</v>
      </c>
      <c r="I1721" s="73" t="s">
        <v>468</v>
      </c>
      <c r="J1721" s="73" t="str">
        <f t="shared" si="26"/>
        <v>Rigid (&gt;7.5 tonnes-17 tonnes) miles HGVs refrigerated (all diesel)</v>
      </c>
      <c r="K1721" s="31">
        <v>1.0840000000000001E-2</v>
      </c>
      <c r="L1721" s="48"/>
      <c r="M1721" s="22"/>
      <c r="N1721" s="22"/>
      <c r="O1721" s="22"/>
      <c r="P1721" s="22"/>
      <c r="Q1721" s="22"/>
      <c r="R1721" s="22"/>
      <c r="S1721" s="22"/>
      <c r="T1721" s="22"/>
      <c r="U1721" s="22"/>
      <c r="V1721" s="22"/>
      <c r="W1721" s="22"/>
      <c r="X1721" s="22"/>
      <c r="Y1721" s="22"/>
      <c r="Z1721" s="22"/>
      <c r="AA1721" s="22"/>
      <c r="AB1721" s="22"/>
      <c r="AC1721" s="22"/>
      <c r="AD1721" s="22"/>
      <c r="AE1721" s="22"/>
      <c r="AF1721" s="22"/>
      <c r="AG1721" s="22"/>
      <c r="AH1721" s="22"/>
      <c r="AI1721" s="22"/>
      <c r="AJ1721" s="22"/>
      <c r="AK1721" s="22"/>
      <c r="AL1721" s="22"/>
      <c r="AM1721" s="22"/>
      <c r="AN1721" s="22"/>
      <c r="AO1721" s="22"/>
      <c r="AP1721" s="22"/>
      <c r="AQ1721" s="22"/>
      <c r="AR1721" s="22"/>
      <c r="AS1721" s="22"/>
      <c r="AT1721" s="22"/>
      <c r="AU1721" s="22"/>
      <c r="AV1721" s="22"/>
      <c r="AW1721" s="22"/>
      <c r="AX1721" s="22"/>
      <c r="AY1721" s="22"/>
      <c r="AZ1721" s="22"/>
      <c r="BA1721" s="22"/>
      <c r="BB1721" s="22"/>
      <c r="BC1721" s="22"/>
      <c r="BD1721" s="22"/>
      <c r="BE1721" s="22"/>
      <c r="BF1721" s="22"/>
      <c r="BG1721" s="22"/>
      <c r="BH1721" s="22"/>
      <c r="BI1721" s="22"/>
      <c r="BJ1721" s="22"/>
      <c r="BK1721" s="22"/>
      <c r="BL1721" s="22"/>
      <c r="BM1721" s="22"/>
      <c r="BN1721" s="22"/>
      <c r="BO1721" s="22"/>
      <c r="BP1721" s="22"/>
      <c r="BQ1721" s="22"/>
      <c r="BR1721" s="22"/>
      <c r="BS1721" s="22"/>
      <c r="BT1721" s="22"/>
      <c r="BU1721" s="22"/>
      <c r="BV1721" s="22"/>
      <c r="BW1721" s="22"/>
      <c r="BX1721" s="22"/>
      <c r="BY1721" s="22"/>
      <c r="BZ1721" s="22"/>
      <c r="CA1721" s="22"/>
      <c r="CB1721" s="22"/>
      <c r="CC1721" s="22"/>
      <c r="CD1721" s="22"/>
      <c r="CE1721" s="22"/>
      <c r="CF1721" s="22"/>
      <c r="CG1721" s="22"/>
      <c r="CH1721" s="22"/>
      <c r="CI1721" s="22"/>
      <c r="CJ1721" s="22"/>
      <c r="CK1721" s="22"/>
      <c r="CL1721" s="22"/>
      <c r="CM1721" s="22"/>
      <c r="CN1721" s="22"/>
      <c r="CO1721" s="22"/>
    </row>
    <row r="1722" spans="1:93" s="2" customFormat="1" x14ac:dyDescent="0.3">
      <c r="A1722" s="73" t="s">
        <v>240</v>
      </c>
      <c r="B1722" s="73" t="s">
        <v>338</v>
      </c>
      <c r="C1722" s="75" t="s">
        <v>152</v>
      </c>
      <c r="D1722" s="75" t="s">
        <v>344</v>
      </c>
      <c r="E1722" s="73"/>
      <c r="F1722" s="73" t="s">
        <v>2</v>
      </c>
      <c r="G1722" s="73" t="s">
        <v>405</v>
      </c>
      <c r="H1722" s="73" t="s">
        <v>405</v>
      </c>
      <c r="I1722" s="73" t="s">
        <v>465</v>
      </c>
      <c r="J1722" s="73" t="str">
        <f t="shared" si="26"/>
        <v>Rigid (&gt;7.5 tonnes-17 tonnes) km HGVs refrigerated (all diesel)</v>
      </c>
      <c r="K1722" s="31">
        <v>0.84097999999999995</v>
      </c>
      <c r="L1722" s="48"/>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2"/>
      <c r="AS1722" s="22"/>
      <c r="AT1722" s="22"/>
      <c r="AU1722" s="22"/>
      <c r="AV1722" s="22"/>
      <c r="AW1722" s="22"/>
      <c r="AX1722" s="22"/>
      <c r="AY1722" s="22"/>
      <c r="AZ1722" s="22"/>
      <c r="BA1722" s="22"/>
      <c r="BB1722" s="22"/>
      <c r="BC1722" s="22"/>
      <c r="BD1722" s="22"/>
      <c r="BE1722" s="22"/>
      <c r="BF1722" s="22"/>
      <c r="BG1722" s="22"/>
      <c r="BH1722" s="22"/>
      <c r="BI1722" s="22"/>
      <c r="BJ1722" s="22"/>
      <c r="BK1722" s="22"/>
      <c r="BL1722" s="22"/>
      <c r="BM1722" s="22"/>
      <c r="BN1722" s="22"/>
      <c r="BO1722" s="22"/>
      <c r="BP1722" s="22"/>
      <c r="BQ1722" s="22"/>
      <c r="BR1722" s="22"/>
      <c r="BS1722" s="22"/>
      <c r="BT1722" s="22"/>
      <c r="BU1722" s="22"/>
      <c r="BV1722" s="22"/>
      <c r="BW1722" s="22"/>
      <c r="BX1722" s="22"/>
      <c r="BY1722" s="22"/>
      <c r="BZ1722" s="22"/>
      <c r="CA1722" s="22"/>
      <c r="CB1722" s="22"/>
      <c r="CC1722" s="22"/>
      <c r="CD1722" s="22"/>
      <c r="CE1722" s="22"/>
      <c r="CF1722" s="22"/>
      <c r="CG1722" s="22"/>
      <c r="CH1722" s="22"/>
      <c r="CI1722" s="22"/>
      <c r="CJ1722" s="22"/>
      <c r="CK1722" s="22"/>
      <c r="CL1722" s="22"/>
      <c r="CM1722" s="22"/>
      <c r="CN1722" s="22"/>
      <c r="CO1722" s="22"/>
    </row>
    <row r="1723" spans="1:93" s="2" customFormat="1" x14ac:dyDescent="0.3">
      <c r="A1723" s="73" t="s">
        <v>240</v>
      </c>
      <c r="B1723" s="73" t="s">
        <v>338</v>
      </c>
      <c r="C1723" s="75" t="s">
        <v>152</v>
      </c>
      <c r="D1723" s="75" t="s">
        <v>344</v>
      </c>
      <c r="E1723" s="73"/>
      <c r="F1723" s="73" t="s">
        <v>2</v>
      </c>
      <c r="G1723" s="73" t="s">
        <v>405</v>
      </c>
      <c r="H1723" s="73" t="s">
        <v>405</v>
      </c>
      <c r="I1723" s="73" t="s">
        <v>466</v>
      </c>
      <c r="J1723" s="73" t="str">
        <f t="shared" si="26"/>
        <v>Rigid (&gt;7.5 tonnes-17 tonnes) km HGVs refrigerated (all diesel)</v>
      </c>
      <c r="K1723" s="31">
        <v>1.4999999999999999E-4</v>
      </c>
      <c r="L1723" s="48"/>
      <c r="M1723" s="22"/>
      <c r="N1723" s="22"/>
      <c r="O1723" s="22"/>
      <c r="P1723" s="22"/>
      <c r="Q1723" s="22"/>
      <c r="R1723" s="22"/>
      <c r="S1723" s="22"/>
      <c r="T1723" s="2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c r="AQ1723" s="22"/>
      <c r="AR1723" s="22"/>
      <c r="AS1723" s="22"/>
      <c r="AT1723" s="22"/>
      <c r="AU1723" s="22"/>
      <c r="AV1723" s="22"/>
      <c r="AW1723" s="22"/>
      <c r="AX1723" s="22"/>
      <c r="AY1723" s="22"/>
      <c r="AZ1723" s="22"/>
      <c r="BA1723" s="22"/>
      <c r="BB1723" s="22"/>
      <c r="BC1723" s="22"/>
      <c r="BD1723" s="22"/>
      <c r="BE1723" s="22"/>
      <c r="BF1723" s="22"/>
      <c r="BG1723" s="22"/>
      <c r="BH1723" s="22"/>
      <c r="BI1723" s="22"/>
      <c r="BJ1723" s="22"/>
      <c r="BK1723" s="22"/>
      <c r="BL1723" s="22"/>
      <c r="BM1723" s="22"/>
      <c r="BN1723" s="22"/>
      <c r="BO1723" s="22"/>
      <c r="BP1723" s="22"/>
      <c r="BQ1723" s="22"/>
      <c r="BR1723" s="22"/>
      <c r="BS1723" s="22"/>
      <c r="BT1723" s="22"/>
      <c r="BU1723" s="22"/>
      <c r="BV1723" s="22"/>
      <c r="BW1723" s="22"/>
      <c r="BX1723" s="22"/>
      <c r="BY1723" s="22"/>
      <c r="BZ1723" s="22"/>
      <c r="CA1723" s="22"/>
      <c r="CB1723" s="22"/>
      <c r="CC1723" s="22"/>
      <c r="CD1723" s="22"/>
      <c r="CE1723" s="22"/>
      <c r="CF1723" s="22"/>
      <c r="CG1723" s="22"/>
      <c r="CH1723" s="22"/>
      <c r="CI1723" s="22"/>
      <c r="CJ1723" s="22"/>
      <c r="CK1723" s="22"/>
      <c r="CL1723" s="22"/>
      <c r="CM1723" s="22"/>
      <c r="CN1723" s="22"/>
      <c r="CO1723" s="22"/>
    </row>
    <row r="1724" spans="1:93" s="2" customFormat="1" x14ac:dyDescent="0.3">
      <c r="A1724" s="73" t="s">
        <v>240</v>
      </c>
      <c r="B1724" s="73" t="s">
        <v>338</v>
      </c>
      <c r="C1724" s="75" t="s">
        <v>152</v>
      </c>
      <c r="D1724" s="75" t="s">
        <v>344</v>
      </c>
      <c r="E1724" s="73"/>
      <c r="F1724" s="73" t="s">
        <v>2</v>
      </c>
      <c r="G1724" s="73" t="s">
        <v>405</v>
      </c>
      <c r="H1724" s="73" t="s">
        <v>405</v>
      </c>
      <c r="I1724" s="73" t="s">
        <v>467</v>
      </c>
      <c r="J1724" s="73" t="str">
        <f t="shared" si="26"/>
        <v>Rigid (&gt;7.5 tonnes-17 tonnes) km HGVs refrigerated (all diesel)</v>
      </c>
      <c r="K1724" s="31">
        <v>0.83409</v>
      </c>
      <c r="L1724" s="48"/>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2"/>
      <c r="AS1724" s="22"/>
      <c r="AT1724" s="22"/>
      <c r="AU1724" s="22"/>
      <c r="AV1724" s="22"/>
      <c r="AW1724" s="22"/>
      <c r="AX1724" s="22"/>
      <c r="AY1724" s="22"/>
      <c r="AZ1724" s="22"/>
      <c r="BA1724" s="22"/>
      <c r="BB1724" s="22"/>
      <c r="BC1724" s="22"/>
      <c r="BD1724" s="22"/>
      <c r="BE1724" s="22"/>
      <c r="BF1724" s="22"/>
      <c r="BG1724" s="22"/>
      <c r="BH1724" s="22"/>
      <c r="BI1724" s="22"/>
      <c r="BJ1724" s="22"/>
      <c r="BK1724" s="22"/>
      <c r="BL1724" s="22"/>
      <c r="BM1724" s="22"/>
      <c r="BN1724" s="22"/>
      <c r="BO1724" s="22"/>
      <c r="BP1724" s="22"/>
      <c r="BQ1724" s="22"/>
      <c r="BR1724" s="22"/>
      <c r="BS1724" s="22"/>
      <c r="BT1724" s="22"/>
      <c r="BU1724" s="22"/>
      <c r="BV1724" s="22"/>
      <c r="BW1724" s="22"/>
      <c r="BX1724" s="22"/>
      <c r="BY1724" s="22"/>
      <c r="BZ1724" s="22"/>
      <c r="CA1724" s="22"/>
      <c r="CB1724" s="22"/>
      <c r="CC1724" s="22"/>
      <c r="CD1724" s="22"/>
      <c r="CE1724" s="22"/>
      <c r="CF1724" s="22"/>
      <c r="CG1724" s="22"/>
      <c r="CH1724" s="22"/>
      <c r="CI1724" s="22"/>
      <c r="CJ1724" s="22"/>
      <c r="CK1724" s="22"/>
      <c r="CL1724" s="22"/>
      <c r="CM1724" s="22"/>
      <c r="CN1724" s="22"/>
      <c r="CO1724" s="22"/>
    </row>
    <row r="1725" spans="1:93" s="2" customFormat="1" x14ac:dyDescent="0.3">
      <c r="A1725" s="73" t="s">
        <v>240</v>
      </c>
      <c r="B1725" s="73" t="s">
        <v>338</v>
      </c>
      <c r="C1725" s="75" t="s">
        <v>152</v>
      </c>
      <c r="D1725" s="75" t="s">
        <v>344</v>
      </c>
      <c r="E1725" s="73"/>
      <c r="F1725" s="73" t="s">
        <v>2</v>
      </c>
      <c r="G1725" s="73" t="s">
        <v>405</v>
      </c>
      <c r="H1725" s="73" t="s">
        <v>405</v>
      </c>
      <c r="I1725" s="73" t="s">
        <v>468</v>
      </c>
      <c r="J1725" s="73" t="str">
        <f t="shared" si="26"/>
        <v>Rigid (&gt;7.5 tonnes-17 tonnes) km HGVs refrigerated (all diesel)</v>
      </c>
      <c r="K1725" s="31">
        <v>6.7299999999999999E-3</v>
      </c>
      <c r="L1725" s="48"/>
      <c r="M1725" s="22"/>
      <c r="N1725" s="22"/>
      <c r="O1725" s="22"/>
      <c r="P1725" s="22"/>
      <c r="Q1725" s="22"/>
      <c r="R1725" s="22"/>
      <c r="S1725" s="22"/>
      <c r="T1725" s="2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c r="AQ1725" s="22"/>
      <c r="AR1725" s="22"/>
      <c r="AS1725" s="22"/>
      <c r="AT1725" s="22"/>
      <c r="AU1725" s="22"/>
      <c r="AV1725" s="22"/>
      <c r="AW1725" s="22"/>
      <c r="AX1725" s="22"/>
      <c r="AY1725" s="22"/>
      <c r="AZ1725" s="22"/>
      <c r="BA1725" s="22"/>
      <c r="BB1725" s="22"/>
      <c r="BC1725" s="22"/>
      <c r="BD1725" s="22"/>
      <c r="BE1725" s="22"/>
      <c r="BF1725" s="22"/>
      <c r="BG1725" s="22"/>
      <c r="BH1725" s="22"/>
      <c r="BI1725" s="22"/>
      <c r="BJ1725" s="22"/>
      <c r="BK1725" s="22"/>
      <c r="BL1725" s="22"/>
      <c r="BM1725" s="22"/>
      <c r="BN1725" s="22"/>
      <c r="BO1725" s="22"/>
      <c r="BP1725" s="22"/>
      <c r="BQ1725" s="22"/>
      <c r="BR1725" s="22"/>
      <c r="BS1725" s="22"/>
      <c r="BT1725" s="22"/>
      <c r="BU1725" s="22"/>
      <c r="BV1725" s="22"/>
      <c r="BW1725" s="22"/>
      <c r="BX1725" s="22"/>
      <c r="BY1725" s="22"/>
      <c r="BZ1725" s="22"/>
      <c r="CA1725" s="22"/>
      <c r="CB1725" s="22"/>
      <c r="CC1725" s="22"/>
      <c r="CD1725" s="22"/>
      <c r="CE1725" s="22"/>
      <c r="CF1725" s="22"/>
      <c r="CG1725" s="22"/>
      <c r="CH1725" s="22"/>
      <c r="CI1725" s="22"/>
      <c r="CJ1725" s="22"/>
      <c r="CK1725" s="22"/>
      <c r="CL1725" s="22"/>
      <c r="CM1725" s="22"/>
      <c r="CN1725" s="22"/>
      <c r="CO1725" s="22"/>
    </row>
    <row r="1726" spans="1:93" s="2" customFormat="1" x14ac:dyDescent="0.3">
      <c r="A1726" s="73" t="s">
        <v>240</v>
      </c>
      <c r="B1726" s="73" t="s">
        <v>338</v>
      </c>
      <c r="C1726" s="75" t="s">
        <v>152</v>
      </c>
      <c r="D1726" s="75" t="s">
        <v>344</v>
      </c>
      <c r="E1726" s="73"/>
      <c r="F1726" s="73" t="s">
        <v>2</v>
      </c>
      <c r="G1726" s="73" t="s">
        <v>156</v>
      </c>
      <c r="H1726" s="73" t="s">
        <v>156</v>
      </c>
      <c r="I1726" s="73" t="s">
        <v>465</v>
      </c>
      <c r="J1726" s="73" t="str">
        <f t="shared" si="26"/>
        <v>Rigid (&gt;7.5 tonnes-17 tonnes) miles HGVs refrigerated (all diesel)</v>
      </c>
      <c r="K1726" s="31">
        <v>1.3534299999999999</v>
      </c>
      <c r="L1726" s="48"/>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2"/>
      <c r="AS1726" s="22"/>
      <c r="AT1726" s="22"/>
      <c r="AU1726" s="22"/>
      <c r="AV1726" s="22"/>
      <c r="AW1726" s="22"/>
      <c r="AX1726" s="22"/>
      <c r="AY1726" s="22"/>
      <c r="AZ1726" s="22"/>
      <c r="BA1726" s="22"/>
      <c r="BB1726" s="22"/>
      <c r="BC1726" s="22"/>
      <c r="BD1726" s="22"/>
      <c r="BE1726" s="22"/>
      <c r="BF1726" s="22"/>
      <c r="BG1726" s="22"/>
      <c r="BH1726" s="22"/>
      <c r="BI1726" s="22"/>
      <c r="BJ1726" s="22"/>
      <c r="BK1726" s="22"/>
      <c r="BL1726" s="22"/>
      <c r="BM1726" s="22"/>
      <c r="BN1726" s="22"/>
      <c r="BO1726" s="22"/>
      <c r="BP1726" s="22"/>
      <c r="BQ1726" s="22"/>
      <c r="BR1726" s="22"/>
      <c r="BS1726" s="22"/>
      <c r="BT1726" s="22"/>
      <c r="BU1726" s="22"/>
      <c r="BV1726" s="22"/>
      <c r="BW1726" s="22"/>
      <c r="BX1726" s="22"/>
      <c r="BY1726" s="22"/>
      <c r="BZ1726" s="22"/>
      <c r="CA1726" s="22"/>
      <c r="CB1726" s="22"/>
      <c r="CC1726" s="22"/>
      <c r="CD1726" s="22"/>
      <c r="CE1726" s="22"/>
      <c r="CF1726" s="22"/>
      <c r="CG1726" s="22"/>
      <c r="CH1726" s="22"/>
      <c r="CI1726" s="22"/>
      <c r="CJ1726" s="22"/>
      <c r="CK1726" s="22"/>
      <c r="CL1726" s="22"/>
      <c r="CM1726" s="22"/>
      <c r="CN1726" s="22"/>
      <c r="CO1726" s="22"/>
    </row>
    <row r="1727" spans="1:93" s="2" customFormat="1" x14ac:dyDescent="0.3">
      <c r="A1727" s="73" t="s">
        <v>240</v>
      </c>
      <c r="B1727" s="73" t="s">
        <v>338</v>
      </c>
      <c r="C1727" s="75" t="s">
        <v>152</v>
      </c>
      <c r="D1727" s="75" t="s">
        <v>344</v>
      </c>
      <c r="E1727" s="73"/>
      <c r="F1727" s="73" t="s">
        <v>2</v>
      </c>
      <c r="G1727" s="73" t="s">
        <v>156</v>
      </c>
      <c r="H1727" s="73" t="s">
        <v>156</v>
      </c>
      <c r="I1727" s="73" t="s">
        <v>466</v>
      </c>
      <c r="J1727" s="73" t="str">
        <f t="shared" si="26"/>
        <v>Rigid (&gt;7.5 tonnes-17 tonnes) miles HGVs refrigerated (all diesel)</v>
      </c>
      <c r="K1727" s="31">
        <v>2.4000000000000001E-4</v>
      </c>
      <c r="L1727" s="48"/>
      <c r="M1727" s="22"/>
      <c r="N1727" s="22"/>
      <c r="O1727" s="22"/>
      <c r="P1727" s="22"/>
      <c r="Q1727" s="22"/>
      <c r="R1727" s="22"/>
      <c r="S1727" s="22"/>
      <c r="T1727" s="2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c r="AQ1727" s="22"/>
      <c r="AR1727" s="22"/>
      <c r="AS1727" s="22"/>
      <c r="AT1727" s="22"/>
      <c r="AU1727" s="22"/>
      <c r="AV1727" s="22"/>
      <c r="AW1727" s="22"/>
      <c r="AX1727" s="22"/>
      <c r="AY1727" s="22"/>
      <c r="AZ1727" s="22"/>
      <c r="BA1727" s="22"/>
      <c r="BB1727" s="22"/>
      <c r="BC1727" s="22"/>
      <c r="BD1727" s="22"/>
      <c r="BE1727" s="22"/>
      <c r="BF1727" s="22"/>
      <c r="BG1727" s="22"/>
      <c r="BH1727" s="22"/>
      <c r="BI1727" s="22"/>
      <c r="BJ1727" s="22"/>
      <c r="BK1727" s="22"/>
      <c r="BL1727" s="22"/>
      <c r="BM1727" s="22"/>
      <c r="BN1727" s="22"/>
      <c r="BO1727" s="22"/>
      <c r="BP1727" s="22"/>
      <c r="BQ1727" s="22"/>
      <c r="BR1727" s="22"/>
      <c r="BS1727" s="22"/>
      <c r="BT1727" s="22"/>
      <c r="BU1727" s="22"/>
      <c r="BV1727" s="22"/>
      <c r="BW1727" s="22"/>
      <c r="BX1727" s="22"/>
      <c r="BY1727" s="22"/>
      <c r="BZ1727" s="22"/>
      <c r="CA1727" s="22"/>
      <c r="CB1727" s="22"/>
      <c r="CC1727" s="22"/>
      <c r="CD1727" s="22"/>
      <c r="CE1727" s="22"/>
      <c r="CF1727" s="22"/>
      <c r="CG1727" s="22"/>
      <c r="CH1727" s="22"/>
      <c r="CI1727" s="22"/>
      <c r="CJ1727" s="22"/>
      <c r="CK1727" s="22"/>
      <c r="CL1727" s="22"/>
      <c r="CM1727" s="22"/>
      <c r="CN1727" s="22"/>
      <c r="CO1727" s="22"/>
    </row>
    <row r="1728" spans="1:93" s="2" customFormat="1" x14ac:dyDescent="0.3">
      <c r="A1728" s="73" t="s">
        <v>240</v>
      </c>
      <c r="B1728" s="73" t="s">
        <v>338</v>
      </c>
      <c r="C1728" s="75" t="s">
        <v>152</v>
      </c>
      <c r="D1728" s="75" t="s">
        <v>344</v>
      </c>
      <c r="E1728" s="73"/>
      <c r="F1728" s="73" t="s">
        <v>2</v>
      </c>
      <c r="G1728" s="73" t="s">
        <v>156</v>
      </c>
      <c r="H1728" s="73" t="s">
        <v>156</v>
      </c>
      <c r="I1728" s="73" t="s">
        <v>467</v>
      </c>
      <c r="J1728" s="73" t="str">
        <f t="shared" si="26"/>
        <v>Rigid (&gt;7.5 tonnes-17 tonnes) miles HGVs refrigerated (all diesel)</v>
      </c>
      <c r="K1728" s="31">
        <v>1.3423400000000001</v>
      </c>
      <c r="L1728" s="48"/>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2"/>
      <c r="AS1728" s="22"/>
      <c r="AT1728" s="22"/>
      <c r="AU1728" s="22"/>
      <c r="AV1728" s="22"/>
      <c r="AW1728" s="22"/>
      <c r="AX1728" s="22"/>
      <c r="AY1728" s="22"/>
      <c r="AZ1728" s="22"/>
      <c r="BA1728" s="22"/>
      <c r="BB1728" s="22"/>
      <c r="BC1728" s="22"/>
      <c r="BD1728" s="22"/>
      <c r="BE1728" s="22"/>
      <c r="BF1728" s="22"/>
      <c r="BG1728" s="22"/>
      <c r="BH1728" s="22"/>
      <c r="BI1728" s="22"/>
      <c r="BJ1728" s="22"/>
      <c r="BK1728" s="22"/>
      <c r="BL1728" s="22"/>
      <c r="BM1728" s="22"/>
      <c r="BN1728" s="22"/>
      <c r="BO1728" s="22"/>
      <c r="BP1728" s="22"/>
      <c r="BQ1728" s="22"/>
      <c r="BR1728" s="22"/>
      <c r="BS1728" s="22"/>
      <c r="BT1728" s="22"/>
      <c r="BU1728" s="22"/>
      <c r="BV1728" s="22"/>
      <c r="BW1728" s="22"/>
      <c r="BX1728" s="22"/>
      <c r="BY1728" s="22"/>
      <c r="BZ1728" s="22"/>
      <c r="CA1728" s="22"/>
      <c r="CB1728" s="22"/>
      <c r="CC1728" s="22"/>
      <c r="CD1728" s="22"/>
      <c r="CE1728" s="22"/>
      <c r="CF1728" s="22"/>
      <c r="CG1728" s="22"/>
      <c r="CH1728" s="22"/>
      <c r="CI1728" s="22"/>
      <c r="CJ1728" s="22"/>
      <c r="CK1728" s="22"/>
      <c r="CL1728" s="22"/>
      <c r="CM1728" s="22"/>
      <c r="CN1728" s="22"/>
      <c r="CO1728" s="22"/>
    </row>
    <row r="1729" spans="1:93" s="2" customFormat="1" x14ac:dyDescent="0.3">
      <c r="A1729" s="73" t="s">
        <v>240</v>
      </c>
      <c r="B1729" s="73" t="s">
        <v>338</v>
      </c>
      <c r="C1729" s="75" t="s">
        <v>152</v>
      </c>
      <c r="D1729" s="75" t="s">
        <v>344</v>
      </c>
      <c r="E1729" s="73"/>
      <c r="F1729" s="73" t="s">
        <v>2</v>
      </c>
      <c r="G1729" s="73" t="s">
        <v>156</v>
      </c>
      <c r="H1729" s="73" t="s">
        <v>156</v>
      </c>
      <c r="I1729" s="73" t="s">
        <v>468</v>
      </c>
      <c r="J1729" s="73" t="str">
        <f t="shared" si="26"/>
        <v>Rigid (&gt;7.5 tonnes-17 tonnes) miles HGVs refrigerated (all diesel)</v>
      </c>
      <c r="K1729" s="31">
        <v>1.0840000000000001E-2</v>
      </c>
      <c r="L1729" s="48"/>
      <c r="M1729" s="22"/>
      <c r="N1729" s="22"/>
      <c r="O1729" s="22"/>
      <c r="P1729" s="22"/>
      <c r="Q1729" s="22"/>
      <c r="R1729" s="22"/>
      <c r="S1729" s="22"/>
      <c r="T1729" s="22"/>
      <c r="U1729" s="22"/>
      <c r="V1729" s="22"/>
      <c r="W1729" s="22"/>
      <c r="X1729" s="22"/>
      <c r="Y1729" s="22"/>
      <c r="Z1729" s="22"/>
      <c r="AA1729" s="22"/>
      <c r="AB1729" s="22"/>
      <c r="AC1729" s="22"/>
      <c r="AD1729" s="22"/>
      <c r="AE1729" s="22"/>
      <c r="AF1729" s="22"/>
      <c r="AG1729" s="22"/>
      <c r="AH1729" s="22"/>
      <c r="AI1729" s="22"/>
      <c r="AJ1729" s="22"/>
      <c r="AK1729" s="22"/>
      <c r="AL1729" s="22"/>
      <c r="AM1729" s="22"/>
      <c r="AN1729" s="22"/>
      <c r="AO1729" s="22"/>
      <c r="AP1729" s="22"/>
      <c r="AQ1729" s="22"/>
      <c r="AR1729" s="22"/>
      <c r="AS1729" s="22"/>
      <c r="AT1729" s="22"/>
      <c r="AU1729" s="22"/>
      <c r="AV1729" s="22"/>
      <c r="AW1729" s="22"/>
      <c r="AX1729" s="22"/>
      <c r="AY1729" s="22"/>
      <c r="AZ1729" s="22"/>
      <c r="BA1729" s="22"/>
      <c r="BB1729" s="22"/>
      <c r="BC1729" s="22"/>
      <c r="BD1729" s="22"/>
      <c r="BE1729" s="22"/>
      <c r="BF1729" s="22"/>
      <c r="BG1729" s="22"/>
      <c r="BH1729" s="22"/>
      <c r="BI1729" s="22"/>
      <c r="BJ1729" s="22"/>
      <c r="BK1729" s="22"/>
      <c r="BL1729" s="22"/>
      <c r="BM1729" s="22"/>
      <c r="BN1729" s="22"/>
      <c r="BO1729" s="22"/>
      <c r="BP1729" s="22"/>
      <c r="BQ1729" s="22"/>
      <c r="BR1729" s="22"/>
      <c r="BS1729" s="22"/>
      <c r="BT1729" s="22"/>
      <c r="BU1729" s="22"/>
      <c r="BV1729" s="22"/>
      <c r="BW1729" s="22"/>
      <c r="BX1729" s="22"/>
      <c r="BY1729" s="22"/>
      <c r="BZ1729" s="22"/>
      <c r="CA1729" s="22"/>
      <c r="CB1729" s="22"/>
      <c r="CC1729" s="22"/>
      <c r="CD1729" s="22"/>
      <c r="CE1729" s="22"/>
      <c r="CF1729" s="22"/>
      <c r="CG1729" s="22"/>
      <c r="CH1729" s="22"/>
      <c r="CI1729" s="22"/>
      <c r="CJ1729" s="22"/>
      <c r="CK1729" s="22"/>
      <c r="CL1729" s="22"/>
      <c r="CM1729" s="22"/>
      <c r="CN1729" s="22"/>
      <c r="CO1729" s="22"/>
    </row>
    <row r="1730" spans="1:93" s="2" customFormat="1" x14ac:dyDescent="0.3">
      <c r="A1730" s="73" t="s">
        <v>240</v>
      </c>
      <c r="B1730" s="73" t="s">
        <v>338</v>
      </c>
      <c r="C1730" s="75" t="s">
        <v>152</v>
      </c>
      <c r="D1730" s="75" t="s">
        <v>344</v>
      </c>
      <c r="E1730" s="73"/>
      <c r="F1730" s="73" t="s">
        <v>302</v>
      </c>
      <c r="G1730" s="73" t="s">
        <v>405</v>
      </c>
      <c r="H1730" s="73" t="s">
        <v>405</v>
      </c>
      <c r="I1730" s="73" t="s">
        <v>465</v>
      </c>
      <c r="J1730" s="73" t="str">
        <f t="shared" si="26"/>
        <v>Rigid (&gt;7.5 tonnes-17 tonnes) km HGVs refrigerated (all diesel)</v>
      </c>
      <c r="K1730" s="31">
        <v>0.71309</v>
      </c>
      <c r="L1730" s="48"/>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2"/>
      <c r="AS1730" s="22"/>
      <c r="AT1730" s="22"/>
      <c r="AU1730" s="22"/>
      <c r="AV1730" s="22"/>
      <c r="AW1730" s="22"/>
      <c r="AX1730" s="22"/>
      <c r="AY1730" s="22"/>
      <c r="AZ1730" s="22"/>
      <c r="BA1730" s="22"/>
      <c r="BB1730" s="22"/>
      <c r="BC1730" s="22"/>
      <c r="BD1730" s="22"/>
      <c r="BE1730" s="22"/>
      <c r="BF1730" s="22"/>
      <c r="BG1730" s="22"/>
      <c r="BH1730" s="22"/>
      <c r="BI1730" s="22"/>
      <c r="BJ1730" s="22"/>
      <c r="BK1730" s="22"/>
      <c r="BL1730" s="22"/>
      <c r="BM1730" s="22"/>
      <c r="BN1730" s="22"/>
      <c r="BO1730" s="22"/>
      <c r="BP1730" s="22"/>
      <c r="BQ1730" s="22"/>
      <c r="BR1730" s="22"/>
      <c r="BS1730" s="22"/>
      <c r="BT1730" s="22"/>
      <c r="BU1730" s="22"/>
      <c r="BV1730" s="22"/>
      <c r="BW1730" s="22"/>
      <c r="BX1730" s="22"/>
      <c r="BY1730" s="22"/>
      <c r="BZ1730" s="22"/>
      <c r="CA1730" s="22"/>
      <c r="CB1730" s="22"/>
      <c r="CC1730" s="22"/>
      <c r="CD1730" s="22"/>
      <c r="CE1730" s="22"/>
      <c r="CF1730" s="22"/>
      <c r="CG1730" s="22"/>
      <c r="CH1730" s="22"/>
      <c r="CI1730" s="22"/>
      <c r="CJ1730" s="22"/>
      <c r="CK1730" s="22"/>
      <c r="CL1730" s="22"/>
      <c r="CM1730" s="22"/>
      <c r="CN1730" s="22"/>
      <c r="CO1730" s="22"/>
    </row>
    <row r="1731" spans="1:93" s="2" customFormat="1" x14ac:dyDescent="0.3">
      <c r="A1731" s="73" t="s">
        <v>240</v>
      </c>
      <c r="B1731" s="73" t="s">
        <v>338</v>
      </c>
      <c r="C1731" s="75" t="s">
        <v>152</v>
      </c>
      <c r="D1731" s="75" t="s">
        <v>344</v>
      </c>
      <c r="E1731" s="73"/>
      <c r="F1731" s="73" t="s">
        <v>302</v>
      </c>
      <c r="G1731" s="73" t="s">
        <v>405</v>
      </c>
      <c r="H1731" s="73" t="s">
        <v>405</v>
      </c>
      <c r="I1731" s="73" t="s">
        <v>466</v>
      </c>
      <c r="J1731" s="73" t="str">
        <f t="shared" si="26"/>
        <v>Rigid (&gt;7.5 tonnes-17 tonnes) km HGVs refrigerated (all diesel)</v>
      </c>
      <c r="K1731" s="31">
        <v>1.4999999999999999E-4</v>
      </c>
      <c r="L1731" s="48"/>
      <c r="M1731" s="22"/>
      <c r="N1731" s="22"/>
      <c r="O1731" s="22"/>
      <c r="P1731" s="22"/>
      <c r="Q1731" s="22"/>
      <c r="R1731" s="22"/>
      <c r="S1731" s="22"/>
      <c r="T1731" s="22"/>
      <c r="U1731" s="22"/>
      <c r="V1731" s="22"/>
      <c r="W1731" s="22"/>
      <c r="X1731" s="22"/>
      <c r="Y1731" s="22"/>
      <c r="Z1731" s="22"/>
      <c r="AA1731" s="22"/>
      <c r="AB1731" s="22"/>
      <c r="AC1731" s="22"/>
      <c r="AD1731" s="22"/>
      <c r="AE1731" s="22"/>
      <c r="AF1731" s="22"/>
      <c r="AG1731" s="22"/>
      <c r="AH1731" s="22"/>
      <c r="AI1731" s="22"/>
      <c r="AJ1731" s="22"/>
      <c r="AK1731" s="22"/>
      <c r="AL1731" s="22"/>
      <c r="AM1731" s="22"/>
      <c r="AN1731" s="22"/>
      <c r="AO1731" s="22"/>
      <c r="AP1731" s="22"/>
      <c r="AQ1731" s="22"/>
      <c r="AR1731" s="22"/>
      <c r="AS1731" s="22"/>
      <c r="AT1731" s="22"/>
      <c r="AU1731" s="22"/>
      <c r="AV1731" s="22"/>
      <c r="AW1731" s="22"/>
      <c r="AX1731" s="22"/>
      <c r="AY1731" s="22"/>
      <c r="AZ1731" s="22"/>
      <c r="BA1731" s="22"/>
      <c r="BB1731" s="22"/>
      <c r="BC1731" s="22"/>
      <c r="BD1731" s="22"/>
      <c r="BE1731" s="22"/>
      <c r="BF1731" s="22"/>
      <c r="BG1731" s="22"/>
      <c r="BH1731" s="22"/>
      <c r="BI1731" s="22"/>
      <c r="BJ1731" s="22"/>
      <c r="BK1731" s="22"/>
      <c r="BL1731" s="22"/>
      <c r="BM1731" s="22"/>
      <c r="BN1731" s="22"/>
      <c r="BO1731" s="22"/>
      <c r="BP1731" s="22"/>
      <c r="BQ1731" s="22"/>
      <c r="BR1731" s="22"/>
      <c r="BS1731" s="22"/>
      <c r="BT1731" s="22"/>
      <c r="BU1731" s="22"/>
      <c r="BV1731" s="22"/>
      <c r="BW1731" s="22"/>
      <c r="BX1731" s="22"/>
      <c r="BY1731" s="22"/>
      <c r="BZ1731" s="22"/>
      <c r="CA1731" s="22"/>
      <c r="CB1731" s="22"/>
      <c r="CC1731" s="22"/>
      <c r="CD1731" s="22"/>
      <c r="CE1731" s="22"/>
      <c r="CF1731" s="22"/>
      <c r="CG1731" s="22"/>
      <c r="CH1731" s="22"/>
      <c r="CI1731" s="22"/>
      <c r="CJ1731" s="22"/>
      <c r="CK1731" s="22"/>
      <c r="CL1731" s="22"/>
      <c r="CM1731" s="22"/>
      <c r="CN1731" s="22"/>
      <c r="CO1731" s="22"/>
    </row>
    <row r="1732" spans="1:93" s="2" customFormat="1" x14ac:dyDescent="0.3">
      <c r="A1732" s="73" t="s">
        <v>240</v>
      </c>
      <c r="B1732" s="73" t="s">
        <v>338</v>
      </c>
      <c r="C1732" s="75" t="s">
        <v>152</v>
      </c>
      <c r="D1732" s="75" t="s">
        <v>344</v>
      </c>
      <c r="E1732" s="73"/>
      <c r="F1732" s="73" t="s">
        <v>302</v>
      </c>
      <c r="G1732" s="73" t="s">
        <v>405</v>
      </c>
      <c r="H1732" s="73" t="s">
        <v>405</v>
      </c>
      <c r="I1732" s="73" t="s">
        <v>467</v>
      </c>
      <c r="J1732" s="73" t="str">
        <f t="shared" si="26"/>
        <v>Rigid (&gt;7.5 tonnes-17 tonnes) km HGVs refrigerated (all diesel)</v>
      </c>
      <c r="K1732" s="31">
        <v>0.70620000000000005</v>
      </c>
      <c r="L1732" s="48"/>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2"/>
      <c r="AS1732" s="22"/>
      <c r="AT1732" s="22"/>
      <c r="AU1732" s="22"/>
      <c r="AV1732" s="22"/>
      <c r="AW1732" s="22"/>
      <c r="AX1732" s="22"/>
      <c r="AY1732" s="22"/>
      <c r="AZ1732" s="22"/>
      <c r="BA1732" s="22"/>
      <c r="BB1732" s="22"/>
      <c r="BC1732" s="22"/>
      <c r="BD1732" s="22"/>
      <c r="BE1732" s="22"/>
      <c r="BF1732" s="22"/>
      <c r="BG1732" s="22"/>
      <c r="BH1732" s="22"/>
      <c r="BI1732" s="22"/>
      <c r="BJ1732" s="22"/>
      <c r="BK1732" s="22"/>
      <c r="BL1732" s="22"/>
      <c r="BM1732" s="22"/>
      <c r="BN1732" s="22"/>
      <c r="BO1732" s="22"/>
      <c r="BP1732" s="22"/>
      <c r="BQ1732" s="22"/>
      <c r="BR1732" s="22"/>
      <c r="BS1732" s="22"/>
      <c r="BT1732" s="22"/>
      <c r="BU1732" s="22"/>
      <c r="BV1732" s="22"/>
      <c r="BW1732" s="22"/>
      <c r="BX1732" s="22"/>
      <c r="BY1732" s="22"/>
      <c r="BZ1732" s="22"/>
      <c r="CA1732" s="22"/>
      <c r="CB1732" s="22"/>
      <c r="CC1732" s="22"/>
      <c r="CD1732" s="22"/>
      <c r="CE1732" s="22"/>
      <c r="CF1732" s="22"/>
      <c r="CG1732" s="22"/>
      <c r="CH1732" s="22"/>
      <c r="CI1732" s="22"/>
      <c r="CJ1732" s="22"/>
      <c r="CK1732" s="22"/>
      <c r="CL1732" s="22"/>
      <c r="CM1732" s="22"/>
      <c r="CN1732" s="22"/>
      <c r="CO1732" s="22"/>
    </row>
    <row r="1733" spans="1:93" s="2" customFormat="1" x14ac:dyDescent="0.3">
      <c r="A1733" s="73" t="s">
        <v>240</v>
      </c>
      <c r="B1733" s="73" t="s">
        <v>338</v>
      </c>
      <c r="C1733" s="75" t="s">
        <v>152</v>
      </c>
      <c r="D1733" s="75" t="s">
        <v>344</v>
      </c>
      <c r="E1733" s="73"/>
      <c r="F1733" s="73" t="s">
        <v>302</v>
      </c>
      <c r="G1733" s="73" t="s">
        <v>405</v>
      </c>
      <c r="H1733" s="73" t="s">
        <v>405</v>
      </c>
      <c r="I1733" s="73" t="s">
        <v>468</v>
      </c>
      <c r="J1733" s="73" t="str">
        <f t="shared" si="26"/>
        <v>Rigid (&gt;7.5 tonnes-17 tonnes) km HGVs refrigerated (all diesel)</v>
      </c>
      <c r="K1733" s="31">
        <v>6.7299999999999999E-3</v>
      </c>
      <c r="L1733" s="48"/>
      <c r="M1733" s="22"/>
      <c r="N1733" s="22"/>
      <c r="O1733" s="22"/>
      <c r="P1733" s="22"/>
      <c r="Q1733" s="22"/>
      <c r="R1733" s="22"/>
      <c r="S1733" s="22"/>
      <c r="T1733" s="22"/>
      <c r="U1733" s="22"/>
      <c r="V1733" s="22"/>
      <c r="W1733" s="22"/>
      <c r="X1733" s="22"/>
      <c r="Y1733" s="22"/>
      <c r="Z1733" s="22"/>
      <c r="AA1733" s="22"/>
      <c r="AB1733" s="22"/>
      <c r="AC1733" s="22"/>
      <c r="AD1733" s="22"/>
      <c r="AE1733" s="22"/>
      <c r="AF1733" s="22"/>
      <c r="AG1733" s="22"/>
      <c r="AH1733" s="22"/>
      <c r="AI1733" s="22"/>
      <c r="AJ1733" s="22"/>
      <c r="AK1733" s="22"/>
      <c r="AL1733" s="22"/>
      <c r="AM1733" s="22"/>
      <c r="AN1733" s="22"/>
      <c r="AO1733" s="22"/>
      <c r="AP1733" s="22"/>
      <c r="AQ1733" s="22"/>
      <c r="AR1733" s="22"/>
      <c r="AS1733" s="22"/>
      <c r="AT1733" s="22"/>
      <c r="AU1733" s="22"/>
      <c r="AV1733" s="22"/>
      <c r="AW1733" s="22"/>
      <c r="AX1733" s="22"/>
      <c r="AY1733" s="22"/>
      <c r="AZ1733" s="22"/>
      <c r="BA1733" s="22"/>
      <c r="BB1733" s="22"/>
      <c r="BC1733" s="22"/>
      <c r="BD1733" s="22"/>
      <c r="BE1733" s="22"/>
      <c r="BF1733" s="22"/>
      <c r="BG1733" s="22"/>
      <c r="BH1733" s="22"/>
      <c r="BI1733" s="22"/>
      <c r="BJ1733" s="22"/>
      <c r="BK1733" s="22"/>
      <c r="BL1733" s="22"/>
      <c r="BM1733" s="22"/>
      <c r="BN1733" s="22"/>
      <c r="BO1733" s="22"/>
      <c r="BP1733" s="22"/>
      <c r="BQ1733" s="22"/>
      <c r="BR1733" s="22"/>
      <c r="BS1733" s="22"/>
      <c r="BT1733" s="22"/>
      <c r="BU1733" s="22"/>
      <c r="BV1733" s="22"/>
      <c r="BW1733" s="22"/>
      <c r="BX1733" s="22"/>
      <c r="BY1733" s="22"/>
      <c r="BZ1733" s="22"/>
      <c r="CA1733" s="22"/>
      <c r="CB1733" s="22"/>
      <c r="CC1733" s="22"/>
      <c r="CD1733" s="22"/>
      <c r="CE1733" s="22"/>
      <c r="CF1733" s="22"/>
      <c r="CG1733" s="22"/>
      <c r="CH1733" s="22"/>
      <c r="CI1733" s="22"/>
      <c r="CJ1733" s="22"/>
      <c r="CK1733" s="22"/>
      <c r="CL1733" s="22"/>
      <c r="CM1733" s="22"/>
      <c r="CN1733" s="22"/>
      <c r="CO1733" s="22"/>
    </row>
    <row r="1734" spans="1:93" s="2" customFormat="1" x14ac:dyDescent="0.3">
      <c r="A1734" s="73" t="s">
        <v>240</v>
      </c>
      <c r="B1734" s="73" t="s">
        <v>338</v>
      </c>
      <c r="C1734" s="75" t="s">
        <v>152</v>
      </c>
      <c r="D1734" s="75" t="s">
        <v>344</v>
      </c>
      <c r="E1734" s="73"/>
      <c r="F1734" s="73" t="s">
        <v>302</v>
      </c>
      <c r="G1734" s="73" t="s">
        <v>156</v>
      </c>
      <c r="H1734" s="73" t="s">
        <v>156</v>
      </c>
      <c r="I1734" s="73" t="s">
        <v>465</v>
      </c>
      <c r="J1734" s="73" t="str">
        <f t="shared" si="26"/>
        <v>Rigid (&gt;7.5 tonnes-17 tonnes) miles HGVs refrigerated (all diesel)</v>
      </c>
      <c r="K1734" s="31">
        <v>1.1476</v>
      </c>
      <c r="L1734" s="48"/>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2"/>
      <c r="AS1734" s="22"/>
      <c r="AT1734" s="22"/>
      <c r="AU1734" s="22"/>
      <c r="AV1734" s="22"/>
      <c r="AW1734" s="22"/>
      <c r="AX1734" s="22"/>
      <c r="AY1734" s="22"/>
      <c r="AZ1734" s="22"/>
      <c r="BA1734" s="22"/>
      <c r="BB1734" s="22"/>
      <c r="BC1734" s="22"/>
      <c r="BD1734" s="22"/>
      <c r="BE1734" s="22"/>
      <c r="BF1734" s="22"/>
      <c r="BG1734" s="22"/>
      <c r="BH1734" s="22"/>
      <c r="BI1734" s="22"/>
      <c r="BJ1734" s="22"/>
      <c r="BK1734" s="22"/>
      <c r="BL1734" s="22"/>
      <c r="BM1734" s="22"/>
      <c r="BN1734" s="22"/>
      <c r="BO1734" s="22"/>
      <c r="BP1734" s="22"/>
      <c r="BQ1734" s="22"/>
      <c r="BR1734" s="22"/>
      <c r="BS1734" s="22"/>
      <c r="BT1734" s="22"/>
      <c r="BU1734" s="22"/>
      <c r="BV1734" s="22"/>
      <c r="BW1734" s="22"/>
      <c r="BX1734" s="22"/>
      <c r="BY1734" s="22"/>
      <c r="BZ1734" s="22"/>
      <c r="CA1734" s="22"/>
      <c r="CB1734" s="22"/>
      <c r="CC1734" s="22"/>
      <c r="CD1734" s="22"/>
      <c r="CE1734" s="22"/>
      <c r="CF1734" s="22"/>
      <c r="CG1734" s="22"/>
      <c r="CH1734" s="22"/>
      <c r="CI1734" s="22"/>
      <c r="CJ1734" s="22"/>
      <c r="CK1734" s="22"/>
      <c r="CL1734" s="22"/>
      <c r="CM1734" s="22"/>
      <c r="CN1734" s="22"/>
      <c r="CO1734" s="22"/>
    </row>
    <row r="1735" spans="1:93" s="2" customFormat="1" x14ac:dyDescent="0.3">
      <c r="A1735" s="73" t="s">
        <v>240</v>
      </c>
      <c r="B1735" s="73" t="s">
        <v>338</v>
      </c>
      <c r="C1735" s="75" t="s">
        <v>152</v>
      </c>
      <c r="D1735" s="75" t="s">
        <v>344</v>
      </c>
      <c r="E1735" s="73"/>
      <c r="F1735" s="73" t="s">
        <v>302</v>
      </c>
      <c r="G1735" s="73" t="s">
        <v>156</v>
      </c>
      <c r="H1735" s="73" t="s">
        <v>156</v>
      </c>
      <c r="I1735" s="73" t="s">
        <v>466</v>
      </c>
      <c r="J1735" s="73" t="str">
        <f t="shared" si="26"/>
        <v>Rigid (&gt;7.5 tonnes-17 tonnes) miles HGVs refrigerated (all diesel)</v>
      </c>
      <c r="K1735" s="31">
        <v>2.4000000000000001E-4</v>
      </c>
      <c r="L1735" s="48"/>
      <c r="M1735" s="22"/>
      <c r="N1735" s="22"/>
      <c r="O1735" s="22"/>
      <c r="P1735" s="22"/>
      <c r="Q1735" s="22"/>
      <c r="R1735" s="22"/>
      <c r="S1735" s="22"/>
      <c r="T1735" s="2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c r="AQ1735" s="22"/>
      <c r="AR1735" s="22"/>
      <c r="AS1735" s="22"/>
      <c r="AT1735" s="22"/>
      <c r="AU1735" s="22"/>
      <c r="AV1735" s="22"/>
      <c r="AW1735" s="22"/>
      <c r="AX1735" s="22"/>
      <c r="AY1735" s="22"/>
      <c r="AZ1735" s="22"/>
      <c r="BA1735" s="22"/>
      <c r="BB1735" s="22"/>
      <c r="BC1735" s="22"/>
      <c r="BD1735" s="22"/>
      <c r="BE1735" s="22"/>
      <c r="BF1735" s="22"/>
      <c r="BG1735" s="22"/>
      <c r="BH1735" s="22"/>
      <c r="BI1735" s="22"/>
      <c r="BJ1735" s="22"/>
      <c r="BK1735" s="22"/>
      <c r="BL1735" s="22"/>
      <c r="BM1735" s="22"/>
      <c r="BN1735" s="22"/>
      <c r="BO1735" s="22"/>
      <c r="BP1735" s="22"/>
      <c r="BQ1735" s="22"/>
      <c r="BR1735" s="22"/>
      <c r="BS1735" s="22"/>
      <c r="BT1735" s="22"/>
      <c r="BU1735" s="22"/>
      <c r="BV1735" s="22"/>
      <c r="BW1735" s="22"/>
      <c r="BX1735" s="22"/>
      <c r="BY1735" s="22"/>
      <c r="BZ1735" s="22"/>
      <c r="CA1735" s="22"/>
      <c r="CB1735" s="22"/>
      <c r="CC1735" s="22"/>
      <c r="CD1735" s="22"/>
      <c r="CE1735" s="22"/>
      <c r="CF1735" s="22"/>
      <c r="CG1735" s="22"/>
      <c r="CH1735" s="22"/>
      <c r="CI1735" s="22"/>
      <c r="CJ1735" s="22"/>
      <c r="CK1735" s="22"/>
      <c r="CL1735" s="22"/>
      <c r="CM1735" s="22"/>
      <c r="CN1735" s="22"/>
      <c r="CO1735" s="22"/>
    </row>
    <row r="1736" spans="1:93" s="2" customFormat="1" x14ac:dyDescent="0.3">
      <c r="A1736" s="73" t="s">
        <v>240</v>
      </c>
      <c r="B1736" s="73" t="s">
        <v>338</v>
      </c>
      <c r="C1736" s="75" t="s">
        <v>152</v>
      </c>
      <c r="D1736" s="75" t="s">
        <v>344</v>
      </c>
      <c r="E1736" s="73"/>
      <c r="F1736" s="73" t="s">
        <v>302</v>
      </c>
      <c r="G1736" s="73" t="s">
        <v>156</v>
      </c>
      <c r="H1736" s="73" t="s">
        <v>156</v>
      </c>
      <c r="I1736" s="73" t="s">
        <v>467</v>
      </c>
      <c r="J1736" s="73" t="str">
        <f t="shared" si="26"/>
        <v>Rigid (&gt;7.5 tonnes-17 tonnes) miles HGVs refrigerated (all diesel)</v>
      </c>
      <c r="K1736" s="31">
        <v>1.13652</v>
      </c>
      <c r="L1736" s="48"/>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2"/>
      <c r="AS1736" s="22"/>
      <c r="AT1736" s="22"/>
      <c r="AU1736" s="22"/>
      <c r="AV1736" s="22"/>
      <c r="AW1736" s="22"/>
      <c r="AX1736" s="22"/>
      <c r="AY1736" s="22"/>
      <c r="AZ1736" s="22"/>
      <c r="BA1736" s="22"/>
      <c r="BB1736" s="22"/>
      <c r="BC1736" s="22"/>
      <c r="BD1736" s="22"/>
      <c r="BE1736" s="22"/>
      <c r="BF1736" s="22"/>
      <c r="BG1736" s="22"/>
      <c r="BH1736" s="22"/>
      <c r="BI1736" s="22"/>
      <c r="BJ1736" s="22"/>
      <c r="BK1736" s="22"/>
      <c r="BL1736" s="22"/>
      <c r="BM1736" s="22"/>
      <c r="BN1736" s="22"/>
      <c r="BO1736" s="22"/>
      <c r="BP1736" s="22"/>
      <c r="BQ1736" s="22"/>
      <c r="BR1736" s="22"/>
      <c r="BS1736" s="22"/>
      <c r="BT1736" s="22"/>
      <c r="BU1736" s="22"/>
      <c r="BV1736" s="22"/>
      <c r="BW1736" s="22"/>
      <c r="BX1736" s="22"/>
      <c r="BY1736" s="22"/>
      <c r="BZ1736" s="22"/>
      <c r="CA1736" s="22"/>
      <c r="CB1736" s="22"/>
      <c r="CC1736" s="22"/>
      <c r="CD1736" s="22"/>
      <c r="CE1736" s="22"/>
      <c r="CF1736" s="22"/>
      <c r="CG1736" s="22"/>
      <c r="CH1736" s="22"/>
      <c r="CI1736" s="22"/>
      <c r="CJ1736" s="22"/>
      <c r="CK1736" s="22"/>
      <c r="CL1736" s="22"/>
      <c r="CM1736" s="22"/>
      <c r="CN1736" s="22"/>
      <c r="CO1736" s="22"/>
    </row>
    <row r="1737" spans="1:93" s="2" customFormat="1" x14ac:dyDescent="0.3">
      <c r="A1737" s="73" t="s">
        <v>240</v>
      </c>
      <c r="B1737" s="73" t="s">
        <v>338</v>
      </c>
      <c r="C1737" s="75" t="s">
        <v>152</v>
      </c>
      <c r="D1737" s="75" t="s">
        <v>344</v>
      </c>
      <c r="E1737" s="73"/>
      <c r="F1737" s="73" t="s">
        <v>302</v>
      </c>
      <c r="G1737" s="73" t="s">
        <v>156</v>
      </c>
      <c r="H1737" s="73" t="s">
        <v>156</v>
      </c>
      <c r="I1737" s="73" t="s">
        <v>468</v>
      </c>
      <c r="J1737" s="73" t="str">
        <f t="shared" si="26"/>
        <v>Rigid (&gt;7.5 tonnes-17 tonnes) miles HGVs refrigerated (all diesel)</v>
      </c>
      <c r="K1737" s="31">
        <v>1.0840000000000001E-2</v>
      </c>
      <c r="L1737" s="48"/>
      <c r="M1737" s="22"/>
      <c r="N1737" s="22"/>
      <c r="O1737" s="22"/>
      <c r="P1737" s="22"/>
      <c r="Q1737" s="22"/>
      <c r="R1737" s="22"/>
      <c r="S1737" s="22"/>
      <c r="T1737" s="22"/>
      <c r="U1737" s="22"/>
      <c r="V1737" s="22"/>
      <c r="W1737" s="22"/>
      <c r="X1737" s="22"/>
      <c r="Y1737" s="22"/>
      <c r="Z1737" s="22"/>
      <c r="AA1737" s="22"/>
      <c r="AB1737" s="22"/>
      <c r="AC1737" s="22"/>
      <c r="AD1737" s="22"/>
      <c r="AE1737" s="22"/>
      <c r="AF1737" s="22"/>
      <c r="AG1737" s="22"/>
      <c r="AH1737" s="22"/>
      <c r="AI1737" s="22"/>
      <c r="AJ1737" s="22"/>
      <c r="AK1737" s="22"/>
      <c r="AL1737" s="22"/>
      <c r="AM1737" s="22"/>
      <c r="AN1737" s="22"/>
      <c r="AO1737" s="22"/>
      <c r="AP1737" s="22"/>
      <c r="AQ1737" s="22"/>
      <c r="AR1737" s="22"/>
      <c r="AS1737" s="22"/>
      <c r="AT1737" s="22"/>
      <c r="AU1737" s="22"/>
      <c r="AV1737" s="22"/>
      <c r="AW1737" s="22"/>
      <c r="AX1737" s="22"/>
      <c r="AY1737" s="22"/>
      <c r="AZ1737" s="22"/>
      <c r="BA1737" s="22"/>
      <c r="BB1737" s="22"/>
      <c r="BC1737" s="22"/>
      <c r="BD1737" s="22"/>
      <c r="BE1737" s="22"/>
      <c r="BF1737" s="22"/>
      <c r="BG1737" s="22"/>
      <c r="BH1737" s="22"/>
      <c r="BI1737" s="22"/>
      <c r="BJ1737" s="22"/>
      <c r="BK1737" s="22"/>
      <c r="BL1737" s="22"/>
      <c r="BM1737" s="22"/>
      <c r="BN1737" s="22"/>
      <c r="BO1737" s="22"/>
      <c r="BP1737" s="22"/>
      <c r="BQ1737" s="22"/>
      <c r="BR1737" s="22"/>
      <c r="BS1737" s="22"/>
      <c r="BT1737" s="22"/>
      <c r="BU1737" s="22"/>
      <c r="BV1737" s="22"/>
      <c r="BW1737" s="22"/>
      <c r="BX1737" s="22"/>
      <c r="BY1737" s="22"/>
      <c r="BZ1737" s="22"/>
      <c r="CA1737" s="22"/>
      <c r="CB1737" s="22"/>
      <c r="CC1737" s="22"/>
      <c r="CD1737" s="22"/>
      <c r="CE1737" s="22"/>
      <c r="CF1737" s="22"/>
      <c r="CG1737" s="22"/>
      <c r="CH1737" s="22"/>
      <c r="CI1737" s="22"/>
      <c r="CJ1737" s="22"/>
      <c r="CK1737" s="22"/>
      <c r="CL1737" s="22"/>
      <c r="CM1737" s="22"/>
      <c r="CN1737" s="22"/>
      <c r="CO1737" s="22"/>
    </row>
    <row r="1738" spans="1:93" s="2" customFormat="1" x14ac:dyDescent="0.3">
      <c r="A1738" s="73" t="s">
        <v>240</v>
      </c>
      <c r="B1738" s="73" t="s">
        <v>338</v>
      </c>
      <c r="C1738" s="75" t="s">
        <v>152</v>
      </c>
      <c r="D1738" s="75" t="s">
        <v>323</v>
      </c>
      <c r="E1738" s="73"/>
      <c r="F1738" s="73" t="s">
        <v>48</v>
      </c>
      <c r="G1738" s="73" t="s">
        <v>405</v>
      </c>
      <c r="H1738" s="73" t="s">
        <v>405</v>
      </c>
      <c r="I1738" s="73" t="s">
        <v>465</v>
      </c>
      <c r="J1738" s="73" t="str">
        <f t="shared" ref="J1738:J1801" si="27">CONCATENATE(D1738," ",H1738," ",C1738)</f>
        <v>Rigid (&gt;17 tonnes) km HGVs refrigerated (all diesel)</v>
      </c>
      <c r="K1738" s="31">
        <v>0.93649000000000004</v>
      </c>
      <c r="L1738" s="48"/>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2"/>
      <c r="AS1738" s="22"/>
      <c r="AT1738" s="22"/>
      <c r="AU1738" s="22"/>
      <c r="AV1738" s="22"/>
      <c r="AW1738" s="22"/>
      <c r="AX1738" s="22"/>
      <c r="AY1738" s="22"/>
      <c r="AZ1738" s="22"/>
      <c r="BA1738" s="22"/>
      <c r="BB1738" s="22"/>
      <c r="BC1738" s="22"/>
      <c r="BD1738" s="22"/>
      <c r="BE1738" s="22"/>
      <c r="BF1738" s="22"/>
      <c r="BG1738" s="22"/>
      <c r="BH1738" s="22"/>
      <c r="BI1738" s="22"/>
      <c r="BJ1738" s="22"/>
      <c r="BK1738" s="22"/>
      <c r="BL1738" s="22"/>
      <c r="BM1738" s="22"/>
      <c r="BN1738" s="22"/>
      <c r="BO1738" s="22"/>
      <c r="BP1738" s="22"/>
      <c r="BQ1738" s="22"/>
      <c r="BR1738" s="22"/>
      <c r="BS1738" s="22"/>
      <c r="BT1738" s="22"/>
      <c r="BU1738" s="22"/>
      <c r="BV1738" s="22"/>
      <c r="BW1738" s="22"/>
      <c r="BX1738" s="22"/>
      <c r="BY1738" s="22"/>
      <c r="BZ1738" s="22"/>
      <c r="CA1738" s="22"/>
      <c r="CB1738" s="22"/>
      <c r="CC1738" s="22"/>
      <c r="CD1738" s="22"/>
      <c r="CE1738" s="22"/>
      <c r="CF1738" s="22"/>
      <c r="CG1738" s="22"/>
      <c r="CH1738" s="22"/>
      <c r="CI1738" s="22"/>
      <c r="CJ1738" s="22"/>
      <c r="CK1738" s="22"/>
      <c r="CL1738" s="22"/>
      <c r="CM1738" s="22"/>
      <c r="CN1738" s="22"/>
      <c r="CO1738" s="22"/>
    </row>
    <row r="1739" spans="1:93" s="2" customFormat="1" x14ac:dyDescent="0.3">
      <c r="A1739" s="73" t="s">
        <v>240</v>
      </c>
      <c r="B1739" s="73" t="s">
        <v>338</v>
      </c>
      <c r="C1739" s="75" t="s">
        <v>152</v>
      </c>
      <c r="D1739" s="75" t="s">
        <v>323</v>
      </c>
      <c r="E1739" s="73"/>
      <c r="F1739" s="73" t="s">
        <v>48</v>
      </c>
      <c r="G1739" s="73" t="s">
        <v>405</v>
      </c>
      <c r="H1739" s="73" t="s">
        <v>405</v>
      </c>
      <c r="I1739" s="73" t="s">
        <v>466</v>
      </c>
      <c r="J1739" s="73" t="str">
        <f t="shared" si="27"/>
        <v>Rigid (&gt;17 tonnes) km HGVs refrigerated (all diesel)</v>
      </c>
      <c r="K1739" s="31">
        <v>2.5000000000000001E-4</v>
      </c>
      <c r="L1739" s="48"/>
      <c r="M1739" s="22"/>
      <c r="N1739" s="22"/>
      <c r="O1739" s="22"/>
      <c r="P1739" s="22"/>
      <c r="Q1739" s="22"/>
      <c r="R1739" s="22"/>
      <c r="S1739" s="22"/>
      <c r="T1739" s="2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c r="AQ1739" s="22"/>
      <c r="AR1739" s="22"/>
      <c r="AS1739" s="22"/>
      <c r="AT1739" s="22"/>
      <c r="AU1739" s="22"/>
      <c r="AV1739" s="22"/>
      <c r="AW1739" s="22"/>
      <c r="AX1739" s="22"/>
      <c r="AY1739" s="22"/>
      <c r="AZ1739" s="22"/>
      <c r="BA1739" s="22"/>
      <c r="BB1739" s="22"/>
      <c r="BC1739" s="22"/>
      <c r="BD1739" s="22"/>
      <c r="BE1739" s="22"/>
      <c r="BF1739" s="22"/>
      <c r="BG1739" s="22"/>
      <c r="BH1739" s="22"/>
      <c r="BI1739" s="22"/>
      <c r="BJ1739" s="22"/>
      <c r="BK1739" s="22"/>
      <c r="BL1739" s="22"/>
      <c r="BM1739" s="22"/>
      <c r="BN1739" s="22"/>
      <c r="BO1739" s="22"/>
      <c r="BP1739" s="22"/>
      <c r="BQ1739" s="22"/>
      <c r="BR1739" s="22"/>
      <c r="BS1739" s="22"/>
      <c r="BT1739" s="22"/>
      <c r="BU1739" s="22"/>
      <c r="BV1739" s="22"/>
      <c r="BW1739" s="22"/>
      <c r="BX1739" s="22"/>
      <c r="BY1739" s="22"/>
      <c r="BZ1739" s="22"/>
      <c r="CA1739" s="22"/>
      <c r="CB1739" s="22"/>
      <c r="CC1739" s="22"/>
      <c r="CD1739" s="22"/>
      <c r="CE1739" s="22"/>
      <c r="CF1739" s="22"/>
      <c r="CG1739" s="22"/>
      <c r="CH1739" s="22"/>
      <c r="CI1739" s="22"/>
      <c r="CJ1739" s="22"/>
      <c r="CK1739" s="22"/>
      <c r="CL1739" s="22"/>
      <c r="CM1739" s="22"/>
      <c r="CN1739" s="22"/>
      <c r="CO1739" s="22"/>
    </row>
    <row r="1740" spans="1:93" s="2" customFormat="1" x14ac:dyDescent="0.3">
      <c r="A1740" s="73" t="s">
        <v>240</v>
      </c>
      <c r="B1740" s="73" t="s">
        <v>338</v>
      </c>
      <c r="C1740" s="75" t="s">
        <v>152</v>
      </c>
      <c r="D1740" s="75" t="s">
        <v>323</v>
      </c>
      <c r="E1740" s="73"/>
      <c r="F1740" s="73" t="s">
        <v>48</v>
      </c>
      <c r="G1740" s="73" t="s">
        <v>405</v>
      </c>
      <c r="H1740" s="73" t="s">
        <v>405</v>
      </c>
      <c r="I1740" s="73" t="s">
        <v>467</v>
      </c>
      <c r="J1740" s="73" t="str">
        <f t="shared" si="27"/>
        <v>Rigid (&gt;17 tonnes) km HGVs refrigerated (all diesel)</v>
      </c>
      <c r="K1740" s="31">
        <v>0.92518</v>
      </c>
      <c r="L1740" s="48"/>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2"/>
      <c r="AS1740" s="22"/>
      <c r="AT1740" s="22"/>
      <c r="AU1740" s="22"/>
      <c r="AV1740" s="22"/>
      <c r="AW1740" s="22"/>
      <c r="AX1740" s="22"/>
      <c r="AY1740" s="22"/>
      <c r="AZ1740" s="22"/>
      <c r="BA1740" s="22"/>
      <c r="BB1740" s="22"/>
      <c r="BC1740" s="22"/>
      <c r="BD1740" s="22"/>
      <c r="BE1740" s="22"/>
      <c r="BF1740" s="22"/>
      <c r="BG1740" s="22"/>
      <c r="BH1740" s="22"/>
      <c r="BI1740" s="22"/>
      <c r="BJ1740" s="22"/>
      <c r="BK1740" s="22"/>
      <c r="BL1740" s="22"/>
      <c r="BM1740" s="22"/>
      <c r="BN1740" s="22"/>
      <c r="BO1740" s="22"/>
      <c r="BP1740" s="22"/>
      <c r="BQ1740" s="22"/>
      <c r="BR1740" s="22"/>
      <c r="BS1740" s="22"/>
      <c r="BT1740" s="22"/>
      <c r="BU1740" s="22"/>
      <c r="BV1740" s="22"/>
      <c r="BW1740" s="22"/>
      <c r="BX1740" s="22"/>
      <c r="BY1740" s="22"/>
      <c r="BZ1740" s="22"/>
      <c r="CA1740" s="22"/>
      <c r="CB1740" s="22"/>
      <c r="CC1740" s="22"/>
      <c r="CD1740" s="22"/>
      <c r="CE1740" s="22"/>
      <c r="CF1740" s="22"/>
      <c r="CG1740" s="22"/>
      <c r="CH1740" s="22"/>
      <c r="CI1740" s="22"/>
      <c r="CJ1740" s="22"/>
      <c r="CK1740" s="22"/>
      <c r="CL1740" s="22"/>
      <c r="CM1740" s="22"/>
      <c r="CN1740" s="22"/>
      <c r="CO1740" s="22"/>
    </row>
    <row r="1741" spans="1:93" s="2" customFormat="1" x14ac:dyDescent="0.3">
      <c r="A1741" s="73" t="s">
        <v>240</v>
      </c>
      <c r="B1741" s="73" t="s">
        <v>338</v>
      </c>
      <c r="C1741" s="75" t="s">
        <v>152</v>
      </c>
      <c r="D1741" s="75" t="s">
        <v>323</v>
      </c>
      <c r="E1741" s="73"/>
      <c r="F1741" s="73" t="s">
        <v>48</v>
      </c>
      <c r="G1741" s="73" t="s">
        <v>405</v>
      </c>
      <c r="H1741" s="73" t="s">
        <v>405</v>
      </c>
      <c r="I1741" s="73" t="s">
        <v>468</v>
      </c>
      <c r="J1741" s="73" t="str">
        <f t="shared" si="27"/>
        <v>Rigid (&gt;17 tonnes) km HGVs refrigerated (all diesel)</v>
      </c>
      <c r="K1741" s="31">
        <v>1.106E-2</v>
      </c>
      <c r="L1741" s="48"/>
      <c r="M1741" s="22"/>
      <c r="N1741" s="22"/>
      <c r="O1741" s="22"/>
      <c r="P1741" s="22"/>
      <c r="Q1741" s="22"/>
      <c r="R1741" s="22"/>
      <c r="S1741" s="22"/>
      <c r="T1741" s="22"/>
      <c r="U1741" s="22"/>
      <c r="V1741" s="22"/>
      <c r="W1741" s="22"/>
      <c r="X1741" s="22"/>
      <c r="Y1741" s="22"/>
      <c r="Z1741" s="22"/>
      <c r="AA1741" s="22"/>
      <c r="AB1741" s="22"/>
      <c r="AC1741" s="22"/>
      <c r="AD1741" s="22"/>
      <c r="AE1741" s="22"/>
      <c r="AF1741" s="22"/>
      <c r="AG1741" s="22"/>
      <c r="AH1741" s="22"/>
      <c r="AI1741" s="22"/>
      <c r="AJ1741" s="22"/>
      <c r="AK1741" s="22"/>
      <c r="AL1741" s="22"/>
      <c r="AM1741" s="22"/>
      <c r="AN1741" s="22"/>
      <c r="AO1741" s="22"/>
      <c r="AP1741" s="22"/>
      <c r="AQ1741" s="22"/>
      <c r="AR1741" s="22"/>
      <c r="AS1741" s="22"/>
      <c r="AT1741" s="22"/>
      <c r="AU1741" s="22"/>
      <c r="AV1741" s="22"/>
      <c r="AW1741" s="22"/>
      <c r="AX1741" s="22"/>
      <c r="AY1741" s="22"/>
      <c r="AZ1741" s="22"/>
      <c r="BA1741" s="22"/>
      <c r="BB1741" s="22"/>
      <c r="BC1741" s="22"/>
      <c r="BD1741" s="22"/>
      <c r="BE1741" s="22"/>
      <c r="BF1741" s="22"/>
      <c r="BG1741" s="22"/>
      <c r="BH1741" s="22"/>
      <c r="BI1741" s="22"/>
      <c r="BJ1741" s="22"/>
      <c r="BK1741" s="22"/>
      <c r="BL1741" s="22"/>
      <c r="BM1741" s="22"/>
      <c r="BN1741" s="22"/>
      <c r="BO1741" s="22"/>
      <c r="BP1741" s="22"/>
      <c r="BQ1741" s="22"/>
      <c r="BR1741" s="22"/>
      <c r="BS1741" s="22"/>
      <c r="BT1741" s="22"/>
      <c r="BU1741" s="22"/>
      <c r="BV1741" s="22"/>
      <c r="BW1741" s="22"/>
      <c r="BX1741" s="22"/>
      <c r="BY1741" s="22"/>
      <c r="BZ1741" s="22"/>
      <c r="CA1741" s="22"/>
      <c r="CB1741" s="22"/>
      <c r="CC1741" s="22"/>
      <c r="CD1741" s="22"/>
      <c r="CE1741" s="22"/>
      <c r="CF1741" s="22"/>
      <c r="CG1741" s="22"/>
      <c r="CH1741" s="22"/>
      <c r="CI1741" s="22"/>
      <c r="CJ1741" s="22"/>
      <c r="CK1741" s="22"/>
      <c r="CL1741" s="22"/>
      <c r="CM1741" s="22"/>
      <c r="CN1741" s="22"/>
      <c r="CO1741" s="22"/>
    </row>
    <row r="1742" spans="1:93" s="2" customFormat="1" x14ac:dyDescent="0.3">
      <c r="A1742" s="73" t="s">
        <v>240</v>
      </c>
      <c r="B1742" s="73" t="s">
        <v>338</v>
      </c>
      <c r="C1742" s="75" t="s">
        <v>152</v>
      </c>
      <c r="D1742" s="75" t="s">
        <v>323</v>
      </c>
      <c r="E1742" s="73"/>
      <c r="F1742" s="73" t="s">
        <v>48</v>
      </c>
      <c r="G1742" s="73" t="s">
        <v>156</v>
      </c>
      <c r="H1742" s="73" t="s">
        <v>156</v>
      </c>
      <c r="I1742" s="73" t="s">
        <v>465</v>
      </c>
      <c r="J1742" s="73" t="str">
        <f t="shared" si="27"/>
        <v>Rigid (&gt;17 tonnes) miles HGVs refrigerated (all diesel)</v>
      </c>
      <c r="K1742" s="31">
        <v>1.5071399999999999</v>
      </c>
      <c r="L1742" s="48"/>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2"/>
      <c r="AS1742" s="22"/>
      <c r="AT1742" s="22"/>
      <c r="AU1742" s="22"/>
      <c r="AV1742" s="22"/>
      <c r="AW1742" s="22"/>
      <c r="AX1742" s="22"/>
      <c r="AY1742" s="22"/>
      <c r="AZ1742" s="22"/>
      <c r="BA1742" s="22"/>
      <c r="BB1742" s="22"/>
      <c r="BC1742" s="22"/>
      <c r="BD1742" s="22"/>
      <c r="BE1742" s="22"/>
      <c r="BF1742" s="22"/>
      <c r="BG1742" s="22"/>
      <c r="BH1742" s="22"/>
      <c r="BI1742" s="22"/>
      <c r="BJ1742" s="22"/>
      <c r="BK1742" s="22"/>
      <c r="BL1742" s="22"/>
      <c r="BM1742" s="22"/>
      <c r="BN1742" s="22"/>
      <c r="BO1742" s="22"/>
      <c r="BP1742" s="22"/>
      <c r="BQ1742" s="22"/>
      <c r="BR1742" s="22"/>
      <c r="BS1742" s="22"/>
      <c r="BT1742" s="22"/>
      <c r="BU1742" s="22"/>
      <c r="BV1742" s="22"/>
      <c r="BW1742" s="22"/>
      <c r="BX1742" s="22"/>
      <c r="BY1742" s="22"/>
      <c r="BZ1742" s="22"/>
      <c r="CA1742" s="22"/>
      <c r="CB1742" s="22"/>
      <c r="CC1742" s="22"/>
      <c r="CD1742" s="22"/>
      <c r="CE1742" s="22"/>
      <c r="CF1742" s="22"/>
      <c r="CG1742" s="22"/>
      <c r="CH1742" s="22"/>
      <c r="CI1742" s="22"/>
      <c r="CJ1742" s="22"/>
      <c r="CK1742" s="22"/>
      <c r="CL1742" s="22"/>
      <c r="CM1742" s="22"/>
      <c r="CN1742" s="22"/>
      <c r="CO1742" s="22"/>
    </row>
    <row r="1743" spans="1:93" s="2" customFormat="1" x14ac:dyDescent="0.3">
      <c r="A1743" s="73" t="s">
        <v>240</v>
      </c>
      <c r="B1743" s="73" t="s">
        <v>338</v>
      </c>
      <c r="C1743" s="75" t="s">
        <v>152</v>
      </c>
      <c r="D1743" s="75" t="s">
        <v>323</v>
      </c>
      <c r="E1743" s="73"/>
      <c r="F1743" s="73" t="s">
        <v>48</v>
      </c>
      <c r="G1743" s="73" t="s">
        <v>156</v>
      </c>
      <c r="H1743" s="73" t="s">
        <v>156</v>
      </c>
      <c r="I1743" s="73" t="s">
        <v>466</v>
      </c>
      <c r="J1743" s="73" t="str">
        <f t="shared" si="27"/>
        <v>Rigid (&gt;17 tonnes) miles HGVs refrigerated (all diesel)</v>
      </c>
      <c r="K1743" s="31">
        <v>4.0000000000000002E-4</v>
      </c>
      <c r="L1743" s="48"/>
      <c r="M1743" s="22"/>
      <c r="N1743" s="22"/>
      <c r="O1743" s="22"/>
      <c r="P1743" s="22"/>
      <c r="Q1743" s="22"/>
      <c r="R1743" s="22"/>
      <c r="S1743" s="22"/>
      <c r="T1743" s="22"/>
      <c r="U1743" s="22"/>
      <c r="V1743" s="22"/>
      <c r="W1743" s="22"/>
      <c r="X1743" s="22"/>
      <c r="Y1743" s="22"/>
      <c r="Z1743" s="22"/>
      <c r="AA1743" s="22"/>
      <c r="AB1743" s="22"/>
      <c r="AC1743" s="22"/>
      <c r="AD1743" s="22"/>
      <c r="AE1743" s="22"/>
      <c r="AF1743" s="22"/>
      <c r="AG1743" s="22"/>
      <c r="AH1743" s="22"/>
      <c r="AI1743" s="22"/>
      <c r="AJ1743" s="22"/>
      <c r="AK1743" s="22"/>
      <c r="AL1743" s="22"/>
      <c r="AM1743" s="22"/>
      <c r="AN1743" s="22"/>
      <c r="AO1743" s="22"/>
      <c r="AP1743" s="22"/>
      <c r="AQ1743" s="22"/>
      <c r="AR1743" s="22"/>
      <c r="AS1743" s="22"/>
      <c r="AT1743" s="22"/>
      <c r="AU1743" s="22"/>
      <c r="AV1743" s="22"/>
      <c r="AW1743" s="22"/>
      <c r="AX1743" s="22"/>
      <c r="AY1743" s="22"/>
      <c r="AZ1743" s="22"/>
      <c r="BA1743" s="22"/>
      <c r="BB1743" s="22"/>
      <c r="BC1743" s="22"/>
      <c r="BD1743" s="22"/>
      <c r="BE1743" s="22"/>
      <c r="BF1743" s="22"/>
      <c r="BG1743" s="22"/>
      <c r="BH1743" s="22"/>
      <c r="BI1743" s="22"/>
      <c r="BJ1743" s="22"/>
      <c r="BK1743" s="22"/>
      <c r="BL1743" s="22"/>
      <c r="BM1743" s="22"/>
      <c r="BN1743" s="22"/>
      <c r="BO1743" s="22"/>
      <c r="BP1743" s="22"/>
      <c r="BQ1743" s="22"/>
      <c r="BR1743" s="22"/>
      <c r="BS1743" s="22"/>
      <c r="BT1743" s="22"/>
      <c r="BU1743" s="22"/>
      <c r="BV1743" s="22"/>
      <c r="BW1743" s="22"/>
      <c r="BX1743" s="22"/>
      <c r="BY1743" s="22"/>
      <c r="BZ1743" s="22"/>
      <c r="CA1743" s="22"/>
      <c r="CB1743" s="22"/>
      <c r="CC1743" s="22"/>
      <c r="CD1743" s="22"/>
      <c r="CE1743" s="22"/>
      <c r="CF1743" s="22"/>
      <c r="CG1743" s="22"/>
      <c r="CH1743" s="22"/>
      <c r="CI1743" s="22"/>
      <c r="CJ1743" s="22"/>
      <c r="CK1743" s="22"/>
      <c r="CL1743" s="22"/>
      <c r="CM1743" s="22"/>
      <c r="CN1743" s="22"/>
      <c r="CO1743" s="22"/>
    </row>
    <row r="1744" spans="1:93" s="2" customFormat="1" x14ac:dyDescent="0.3">
      <c r="A1744" s="73" t="s">
        <v>240</v>
      </c>
      <c r="B1744" s="73" t="s">
        <v>338</v>
      </c>
      <c r="C1744" s="75" t="s">
        <v>152</v>
      </c>
      <c r="D1744" s="75" t="s">
        <v>323</v>
      </c>
      <c r="E1744" s="73"/>
      <c r="F1744" s="73" t="s">
        <v>48</v>
      </c>
      <c r="G1744" s="73" t="s">
        <v>156</v>
      </c>
      <c r="H1744" s="73" t="s">
        <v>156</v>
      </c>
      <c r="I1744" s="73" t="s">
        <v>467</v>
      </c>
      <c r="J1744" s="73" t="str">
        <f t="shared" si="27"/>
        <v>Rigid (&gt;17 tonnes) miles HGVs refrigerated (all diesel)</v>
      </c>
      <c r="K1744" s="31">
        <v>1.4889399999999999</v>
      </c>
      <c r="L1744" s="48"/>
      <c r="M1744" s="22"/>
      <c r="N1744" s="22"/>
      <c r="O1744" s="22"/>
      <c r="P1744" s="22"/>
      <c r="Q1744" s="22"/>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2"/>
      <c r="AS1744" s="22"/>
      <c r="AT1744" s="22"/>
      <c r="AU1744" s="22"/>
      <c r="AV1744" s="22"/>
      <c r="AW1744" s="22"/>
      <c r="AX1744" s="22"/>
      <c r="AY1744" s="22"/>
      <c r="AZ1744" s="22"/>
      <c r="BA1744" s="22"/>
      <c r="BB1744" s="22"/>
      <c r="BC1744" s="22"/>
      <c r="BD1744" s="22"/>
      <c r="BE1744" s="22"/>
      <c r="BF1744" s="22"/>
      <c r="BG1744" s="22"/>
      <c r="BH1744" s="22"/>
      <c r="BI1744" s="22"/>
      <c r="BJ1744" s="22"/>
      <c r="BK1744" s="22"/>
      <c r="BL1744" s="22"/>
      <c r="BM1744" s="22"/>
      <c r="BN1744" s="22"/>
      <c r="BO1744" s="22"/>
      <c r="BP1744" s="22"/>
      <c r="BQ1744" s="22"/>
      <c r="BR1744" s="22"/>
      <c r="BS1744" s="22"/>
      <c r="BT1744" s="22"/>
      <c r="BU1744" s="22"/>
      <c r="BV1744" s="22"/>
      <c r="BW1744" s="22"/>
      <c r="BX1744" s="22"/>
      <c r="BY1744" s="22"/>
      <c r="BZ1744" s="22"/>
      <c r="CA1744" s="22"/>
      <c r="CB1744" s="22"/>
      <c r="CC1744" s="22"/>
      <c r="CD1744" s="22"/>
      <c r="CE1744" s="22"/>
      <c r="CF1744" s="22"/>
      <c r="CG1744" s="22"/>
      <c r="CH1744" s="22"/>
      <c r="CI1744" s="22"/>
      <c r="CJ1744" s="22"/>
      <c r="CK1744" s="22"/>
      <c r="CL1744" s="22"/>
      <c r="CM1744" s="22"/>
      <c r="CN1744" s="22"/>
      <c r="CO1744" s="22"/>
    </row>
    <row r="1745" spans="1:93" s="2" customFormat="1" x14ac:dyDescent="0.3">
      <c r="A1745" s="73" t="s">
        <v>240</v>
      </c>
      <c r="B1745" s="73" t="s">
        <v>338</v>
      </c>
      <c r="C1745" s="75" t="s">
        <v>152</v>
      </c>
      <c r="D1745" s="75" t="s">
        <v>323</v>
      </c>
      <c r="E1745" s="73"/>
      <c r="F1745" s="73" t="s">
        <v>48</v>
      </c>
      <c r="G1745" s="73" t="s">
        <v>156</v>
      </c>
      <c r="H1745" s="73" t="s">
        <v>156</v>
      </c>
      <c r="I1745" s="73" t="s">
        <v>468</v>
      </c>
      <c r="J1745" s="73" t="str">
        <f t="shared" si="27"/>
        <v>Rigid (&gt;17 tonnes) miles HGVs refrigerated (all diesel)</v>
      </c>
      <c r="K1745" s="31">
        <v>1.78E-2</v>
      </c>
      <c r="L1745" s="48"/>
      <c r="M1745" s="22"/>
      <c r="N1745" s="22"/>
      <c r="O1745" s="22"/>
      <c r="P1745" s="22"/>
      <c r="Q1745" s="22"/>
      <c r="R1745" s="22"/>
      <c r="S1745" s="22"/>
      <c r="T1745" s="22"/>
      <c r="U1745" s="22"/>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c r="AQ1745" s="22"/>
      <c r="AR1745" s="22"/>
      <c r="AS1745" s="22"/>
      <c r="AT1745" s="22"/>
      <c r="AU1745" s="22"/>
      <c r="AV1745" s="22"/>
      <c r="AW1745" s="22"/>
      <c r="AX1745" s="22"/>
      <c r="AY1745" s="22"/>
      <c r="AZ1745" s="22"/>
      <c r="BA1745" s="22"/>
      <c r="BB1745" s="22"/>
      <c r="BC1745" s="22"/>
      <c r="BD1745" s="22"/>
      <c r="BE1745" s="22"/>
      <c r="BF1745" s="22"/>
      <c r="BG1745" s="22"/>
      <c r="BH1745" s="22"/>
      <c r="BI1745" s="22"/>
      <c r="BJ1745" s="22"/>
      <c r="BK1745" s="22"/>
      <c r="BL1745" s="22"/>
      <c r="BM1745" s="22"/>
      <c r="BN1745" s="22"/>
      <c r="BO1745" s="22"/>
      <c r="BP1745" s="22"/>
      <c r="BQ1745" s="22"/>
      <c r="BR1745" s="22"/>
      <c r="BS1745" s="22"/>
      <c r="BT1745" s="22"/>
      <c r="BU1745" s="22"/>
      <c r="BV1745" s="22"/>
      <c r="BW1745" s="22"/>
      <c r="BX1745" s="22"/>
      <c r="BY1745" s="22"/>
      <c r="BZ1745" s="22"/>
      <c r="CA1745" s="22"/>
      <c r="CB1745" s="22"/>
      <c r="CC1745" s="22"/>
      <c r="CD1745" s="22"/>
      <c r="CE1745" s="22"/>
      <c r="CF1745" s="22"/>
      <c r="CG1745" s="22"/>
      <c r="CH1745" s="22"/>
      <c r="CI1745" s="22"/>
      <c r="CJ1745" s="22"/>
      <c r="CK1745" s="22"/>
      <c r="CL1745" s="22"/>
      <c r="CM1745" s="22"/>
      <c r="CN1745" s="22"/>
      <c r="CO1745" s="22"/>
    </row>
    <row r="1746" spans="1:93" s="2" customFormat="1" x14ac:dyDescent="0.3">
      <c r="A1746" s="73" t="s">
        <v>240</v>
      </c>
      <c r="B1746" s="73" t="s">
        <v>338</v>
      </c>
      <c r="C1746" s="75" t="s">
        <v>152</v>
      </c>
      <c r="D1746" s="75" t="s">
        <v>323</v>
      </c>
      <c r="E1746" s="73"/>
      <c r="F1746" s="73" t="s">
        <v>98</v>
      </c>
      <c r="G1746" s="73" t="s">
        <v>405</v>
      </c>
      <c r="H1746" s="73" t="s">
        <v>405</v>
      </c>
      <c r="I1746" s="73" t="s">
        <v>465</v>
      </c>
      <c r="J1746" s="73" t="str">
        <f t="shared" si="27"/>
        <v>Rigid (&gt;17 tonnes) km HGVs refrigerated (all diesel)</v>
      </c>
      <c r="K1746" s="31">
        <v>1.13958</v>
      </c>
      <c r="L1746" s="48"/>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2"/>
      <c r="AS1746" s="22"/>
      <c r="AT1746" s="22"/>
      <c r="AU1746" s="22"/>
      <c r="AV1746" s="22"/>
      <c r="AW1746" s="22"/>
      <c r="AX1746" s="22"/>
      <c r="AY1746" s="22"/>
      <c r="AZ1746" s="22"/>
      <c r="BA1746" s="22"/>
      <c r="BB1746" s="22"/>
      <c r="BC1746" s="22"/>
      <c r="BD1746" s="22"/>
      <c r="BE1746" s="22"/>
      <c r="BF1746" s="22"/>
      <c r="BG1746" s="22"/>
      <c r="BH1746" s="22"/>
      <c r="BI1746" s="22"/>
      <c r="BJ1746" s="22"/>
      <c r="BK1746" s="22"/>
      <c r="BL1746" s="22"/>
      <c r="BM1746" s="22"/>
      <c r="BN1746" s="22"/>
      <c r="BO1746" s="22"/>
      <c r="BP1746" s="22"/>
      <c r="BQ1746" s="22"/>
      <c r="BR1746" s="22"/>
      <c r="BS1746" s="22"/>
      <c r="BT1746" s="22"/>
      <c r="BU1746" s="22"/>
      <c r="BV1746" s="22"/>
      <c r="BW1746" s="22"/>
      <c r="BX1746" s="22"/>
      <c r="BY1746" s="22"/>
      <c r="BZ1746" s="22"/>
      <c r="CA1746" s="22"/>
      <c r="CB1746" s="22"/>
      <c r="CC1746" s="22"/>
      <c r="CD1746" s="22"/>
      <c r="CE1746" s="22"/>
      <c r="CF1746" s="22"/>
      <c r="CG1746" s="22"/>
      <c r="CH1746" s="22"/>
      <c r="CI1746" s="22"/>
      <c r="CJ1746" s="22"/>
      <c r="CK1746" s="22"/>
      <c r="CL1746" s="22"/>
      <c r="CM1746" s="22"/>
      <c r="CN1746" s="22"/>
      <c r="CO1746" s="22"/>
    </row>
    <row r="1747" spans="1:93" s="2" customFormat="1" x14ac:dyDescent="0.3">
      <c r="A1747" s="73" t="s">
        <v>240</v>
      </c>
      <c r="B1747" s="73" t="s">
        <v>338</v>
      </c>
      <c r="C1747" s="75" t="s">
        <v>152</v>
      </c>
      <c r="D1747" s="75" t="s">
        <v>323</v>
      </c>
      <c r="E1747" s="73"/>
      <c r="F1747" s="73" t="s">
        <v>98</v>
      </c>
      <c r="G1747" s="73" t="s">
        <v>405</v>
      </c>
      <c r="H1747" s="73" t="s">
        <v>405</v>
      </c>
      <c r="I1747" s="73" t="s">
        <v>466</v>
      </c>
      <c r="J1747" s="73" t="str">
        <f t="shared" si="27"/>
        <v>Rigid (&gt;17 tonnes) km HGVs refrigerated (all diesel)</v>
      </c>
      <c r="K1747" s="31">
        <v>2.5000000000000001E-4</v>
      </c>
      <c r="L1747" s="48"/>
      <c r="M1747" s="22"/>
      <c r="N1747" s="22"/>
      <c r="O1747" s="22"/>
      <c r="P1747" s="22"/>
      <c r="Q1747" s="22"/>
      <c r="R1747" s="22"/>
      <c r="S1747" s="22"/>
      <c r="T1747" s="22"/>
      <c r="U1747" s="22"/>
      <c r="V1747" s="22"/>
      <c r="W1747" s="22"/>
      <c r="X1747" s="22"/>
      <c r="Y1747" s="22"/>
      <c r="Z1747" s="22"/>
      <c r="AA1747" s="22"/>
      <c r="AB1747" s="22"/>
      <c r="AC1747" s="22"/>
      <c r="AD1747" s="22"/>
      <c r="AE1747" s="22"/>
      <c r="AF1747" s="22"/>
      <c r="AG1747" s="22"/>
      <c r="AH1747" s="22"/>
      <c r="AI1747" s="22"/>
      <c r="AJ1747" s="22"/>
      <c r="AK1747" s="22"/>
      <c r="AL1747" s="22"/>
      <c r="AM1747" s="22"/>
      <c r="AN1747" s="22"/>
      <c r="AO1747" s="22"/>
      <c r="AP1747" s="22"/>
      <c r="AQ1747" s="22"/>
      <c r="AR1747" s="22"/>
      <c r="AS1747" s="22"/>
      <c r="AT1747" s="22"/>
      <c r="AU1747" s="22"/>
      <c r="AV1747" s="22"/>
      <c r="AW1747" s="22"/>
      <c r="AX1747" s="22"/>
      <c r="AY1747" s="22"/>
      <c r="AZ1747" s="22"/>
      <c r="BA1747" s="22"/>
      <c r="BB1747" s="22"/>
      <c r="BC1747" s="22"/>
      <c r="BD1747" s="22"/>
      <c r="BE1747" s="22"/>
      <c r="BF1747" s="22"/>
      <c r="BG1747" s="22"/>
      <c r="BH1747" s="22"/>
      <c r="BI1747" s="22"/>
      <c r="BJ1747" s="22"/>
      <c r="BK1747" s="22"/>
      <c r="BL1747" s="22"/>
      <c r="BM1747" s="22"/>
      <c r="BN1747" s="22"/>
      <c r="BO1747" s="22"/>
      <c r="BP1747" s="22"/>
      <c r="BQ1747" s="22"/>
      <c r="BR1747" s="22"/>
      <c r="BS1747" s="22"/>
      <c r="BT1747" s="22"/>
      <c r="BU1747" s="22"/>
      <c r="BV1747" s="22"/>
      <c r="BW1747" s="22"/>
      <c r="BX1747" s="22"/>
      <c r="BY1747" s="22"/>
      <c r="BZ1747" s="22"/>
      <c r="CA1747" s="22"/>
      <c r="CB1747" s="22"/>
      <c r="CC1747" s="22"/>
      <c r="CD1747" s="22"/>
      <c r="CE1747" s="22"/>
      <c r="CF1747" s="22"/>
      <c r="CG1747" s="22"/>
      <c r="CH1747" s="22"/>
      <c r="CI1747" s="22"/>
      <c r="CJ1747" s="22"/>
      <c r="CK1747" s="22"/>
      <c r="CL1747" s="22"/>
      <c r="CM1747" s="22"/>
      <c r="CN1747" s="22"/>
      <c r="CO1747" s="22"/>
    </row>
    <row r="1748" spans="1:93" s="2" customFormat="1" x14ac:dyDescent="0.3">
      <c r="A1748" s="73" t="s">
        <v>240</v>
      </c>
      <c r="B1748" s="73" t="s">
        <v>338</v>
      </c>
      <c r="C1748" s="75" t="s">
        <v>152</v>
      </c>
      <c r="D1748" s="75" t="s">
        <v>323</v>
      </c>
      <c r="E1748" s="73"/>
      <c r="F1748" s="73" t="s">
        <v>98</v>
      </c>
      <c r="G1748" s="73" t="s">
        <v>405</v>
      </c>
      <c r="H1748" s="73" t="s">
        <v>405</v>
      </c>
      <c r="I1748" s="73" t="s">
        <v>467</v>
      </c>
      <c r="J1748" s="73" t="str">
        <f t="shared" si="27"/>
        <v>Rigid (&gt;17 tonnes) km HGVs refrigerated (all diesel)</v>
      </c>
      <c r="K1748" s="31">
        <v>1.1282700000000001</v>
      </c>
      <c r="L1748" s="48"/>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2"/>
      <c r="AS1748" s="22"/>
      <c r="AT1748" s="22"/>
      <c r="AU1748" s="22"/>
      <c r="AV1748" s="22"/>
      <c r="AW1748" s="22"/>
      <c r="AX1748" s="22"/>
      <c r="AY1748" s="22"/>
      <c r="AZ1748" s="22"/>
      <c r="BA1748" s="22"/>
      <c r="BB1748" s="22"/>
      <c r="BC1748" s="22"/>
      <c r="BD1748" s="22"/>
      <c r="BE1748" s="22"/>
      <c r="BF1748" s="22"/>
      <c r="BG1748" s="22"/>
      <c r="BH1748" s="22"/>
      <c r="BI1748" s="22"/>
      <c r="BJ1748" s="22"/>
      <c r="BK1748" s="22"/>
      <c r="BL1748" s="22"/>
      <c r="BM1748" s="22"/>
      <c r="BN1748" s="22"/>
      <c r="BO1748" s="22"/>
      <c r="BP1748" s="22"/>
      <c r="BQ1748" s="22"/>
      <c r="BR1748" s="22"/>
      <c r="BS1748" s="22"/>
      <c r="BT1748" s="22"/>
      <c r="BU1748" s="22"/>
      <c r="BV1748" s="22"/>
      <c r="BW1748" s="22"/>
      <c r="BX1748" s="22"/>
      <c r="BY1748" s="22"/>
      <c r="BZ1748" s="22"/>
      <c r="CA1748" s="22"/>
      <c r="CB1748" s="22"/>
      <c r="CC1748" s="22"/>
      <c r="CD1748" s="22"/>
      <c r="CE1748" s="22"/>
      <c r="CF1748" s="22"/>
      <c r="CG1748" s="22"/>
      <c r="CH1748" s="22"/>
      <c r="CI1748" s="22"/>
      <c r="CJ1748" s="22"/>
      <c r="CK1748" s="22"/>
      <c r="CL1748" s="22"/>
      <c r="CM1748" s="22"/>
      <c r="CN1748" s="22"/>
      <c r="CO1748" s="22"/>
    </row>
    <row r="1749" spans="1:93" s="2" customFormat="1" x14ac:dyDescent="0.3">
      <c r="A1749" s="73" t="s">
        <v>240</v>
      </c>
      <c r="B1749" s="73" t="s">
        <v>338</v>
      </c>
      <c r="C1749" s="75" t="s">
        <v>152</v>
      </c>
      <c r="D1749" s="75" t="s">
        <v>323</v>
      </c>
      <c r="E1749" s="73"/>
      <c r="F1749" s="73" t="s">
        <v>98</v>
      </c>
      <c r="G1749" s="73" t="s">
        <v>405</v>
      </c>
      <c r="H1749" s="73" t="s">
        <v>405</v>
      </c>
      <c r="I1749" s="73" t="s">
        <v>468</v>
      </c>
      <c r="J1749" s="73" t="str">
        <f t="shared" si="27"/>
        <v>Rigid (&gt;17 tonnes) km HGVs refrigerated (all diesel)</v>
      </c>
      <c r="K1749" s="31">
        <v>1.106E-2</v>
      </c>
      <c r="L1749" s="48"/>
      <c r="M1749" s="22"/>
      <c r="N1749" s="22"/>
      <c r="O1749" s="22"/>
      <c r="P1749" s="22"/>
      <c r="Q1749" s="22"/>
      <c r="R1749" s="22"/>
      <c r="S1749" s="22"/>
      <c r="T1749" s="2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c r="AQ1749" s="22"/>
      <c r="AR1749" s="22"/>
      <c r="AS1749" s="22"/>
      <c r="AT1749" s="22"/>
      <c r="AU1749" s="22"/>
      <c r="AV1749" s="22"/>
      <c r="AW1749" s="22"/>
      <c r="AX1749" s="22"/>
      <c r="AY1749" s="22"/>
      <c r="AZ1749" s="22"/>
      <c r="BA1749" s="22"/>
      <c r="BB1749" s="22"/>
      <c r="BC1749" s="22"/>
      <c r="BD1749" s="22"/>
      <c r="BE1749" s="22"/>
      <c r="BF1749" s="22"/>
      <c r="BG1749" s="22"/>
      <c r="BH1749" s="22"/>
      <c r="BI1749" s="22"/>
      <c r="BJ1749" s="22"/>
      <c r="BK1749" s="22"/>
      <c r="BL1749" s="22"/>
      <c r="BM1749" s="22"/>
      <c r="BN1749" s="22"/>
      <c r="BO1749" s="22"/>
      <c r="BP1749" s="22"/>
      <c r="BQ1749" s="22"/>
      <c r="BR1749" s="22"/>
      <c r="BS1749" s="22"/>
      <c r="BT1749" s="22"/>
      <c r="BU1749" s="22"/>
      <c r="BV1749" s="22"/>
      <c r="BW1749" s="22"/>
      <c r="BX1749" s="22"/>
      <c r="BY1749" s="22"/>
      <c r="BZ1749" s="22"/>
      <c r="CA1749" s="22"/>
      <c r="CB1749" s="22"/>
      <c r="CC1749" s="22"/>
      <c r="CD1749" s="22"/>
      <c r="CE1749" s="22"/>
      <c r="CF1749" s="22"/>
      <c r="CG1749" s="22"/>
      <c r="CH1749" s="22"/>
      <c r="CI1749" s="22"/>
      <c r="CJ1749" s="22"/>
      <c r="CK1749" s="22"/>
      <c r="CL1749" s="22"/>
      <c r="CM1749" s="22"/>
      <c r="CN1749" s="22"/>
      <c r="CO1749" s="22"/>
    </row>
    <row r="1750" spans="1:93" s="2" customFormat="1" x14ac:dyDescent="0.3">
      <c r="A1750" s="73" t="s">
        <v>240</v>
      </c>
      <c r="B1750" s="73" t="s">
        <v>338</v>
      </c>
      <c r="C1750" s="75" t="s">
        <v>152</v>
      </c>
      <c r="D1750" s="75" t="s">
        <v>323</v>
      </c>
      <c r="E1750" s="73"/>
      <c r="F1750" s="73" t="s">
        <v>98</v>
      </c>
      <c r="G1750" s="73" t="s">
        <v>156</v>
      </c>
      <c r="H1750" s="73" t="s">
        <v>156</v>
      </c>
      <c r="I1750" s="73" t="s">
        <v>465</v>
      </c>
      <c r="J1750" s="73" t="str">
        <f t="shared" si="27"/>
        <v>Rigid (&gt;17 tonnes) miles HGVs refrigerated (all diesel)</v>
      </c>
      <c r="K1750" s="31">
        <v>1.8339799999999999</v>
      </c>
      <c r="L1750" s="48"/>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2"/>
      <c r="AS1750" s="22"/>
      <c r="AT1750" s="22"/>
      <c r="AU1750" s="22"/>
      <c r="AV1750" s="22"/>
      <c r="AW1750" s="22"/>
      <c r="AX1750" s="22"/>
      <c r="AY1750" s="22"/>
      <c r="AZ1750" s="22"/>
      <c r="BA1750" s="22"/>
      <c r="BB1750" s="22"/>
      <c r="BC1750" s="22"/>
      <c r="BD1750" s="22"/>
      <c r="BE1750" s="22"/>
      <c r="BF1750" s="22"/>
      <c r="BG1750" s="22"/>
      <c r="BH1750" s="22"/>
      <c r="BI1750" s="22"/>
      <c r="BJ1750" s="22"/>
      <c r="BK1750" s="22"/>
      <c r="BL1750" s="22"/>
      <c r="BM1750" s="22"/>
      <c r="BN1750" s="22"/>
      <c r="BO1750" s="22"/>
      <c r="BP1750" s="22"/>
      <c r="BQ1750" s="22"/>
      <c r="BR1750" s="22"/>
      <c r="BS1750" s="22"/>
      <c r="BT1750" s="22"/>
      <c r="BU1750" s="22"/>
      <c r="BV1750" s="22"/>
      <c r="BW1750" s="22"/>
      <c r="BX1750" s="22"/>
      <c r="BY1750" s="22"/>
      <c r="BZ1750" s="22"/>
      <c r="CA1750" s="22"/>
      <c r="CB1750" s="22"/>
      <c r="CC1750" s="22"/>
      <c r="CD1750" s="22"/>
      <c r="CE1750" s="22"/>
      <c r="CF1750" s="22"/>
      <c r="CG1750" s="22"/>
      <c r="CH1750" s="22"/>
      <c r="CI1750" s="22"/>
      <c r="CJ1750" s="22"/>
      <c r="CK1750" s="22"/>
      <c r="CL1750" s="22"/>
      <c r="CM1750" s="22"/>
      <c r="CN1750" s="22"/>
      <c r="CO1750" s="22"/>
    </row>
    <row r="1751" spans="1:93" s="2" customFormat="1" x14ac:dyDescent="0.3">
      <c r="A1751" s="73" t="s">
        <v>240</v>
      </c>
      <c r="B1751" s="73" t="s">
        <v>338</v>
      </c>
      <c r="C1751" s="75" t="s">
        <v>152</v>
      </c>
      <c r="D1751" s="75" t="s">
        <v>323</v>
      </c>
      <c r="E1751" s="73"/>
      <c r="F1751" s="73" t="s">
        <v>98</v>
      </c>
      <c r="G1751" s="73" t="s">
        <v>156</v>
      </c>
      <c r="H1751" s="73" t="s">
        <v>156</v>
      </c>
      <c r="I1751" s="73" t="s">
        <v>466</v>
      </c>
      <c r="J1751" s="73" t="str">
        <f t="shared" si="27"/>
        <v>Rigid (&gt;17 tonnes) miles HGVs refrigerated (all diesel)</v>
      </c>
      <c r="K1751" s="31">
        <v>4.0000000000000002E-4</v>
      </c>
      <c r="L1751" s="48"/>
      <c r="M1751" s="22"/>
      <c r="N1751" s="22"/>
      <c r="O1751" s="22"/>
      <c r="P1751" s="22"/>
      <c r="Q1751" s="22"/>
      <c r="R1751" s="22"/>
      <c r="S1751" s="22"/>
      <c r="T1751" s="2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c r="AQ1751" s="22"/>
      <c r="AR1751" s="22"/>
      <c r="AS1751" s="22"/>
      <c r="AT1751" s="22"/>
      <c r="AU1751" s="22"/>
      <c r="AV1751" s="22"/>
      <c r="AW1751" s="22"/>
      <c r="AX1751" s="22"/>
      <c r="AY1751" s="22"/>
      <c r="AZ1751" s="22"/>
      <c r="BA1751" s="22"/>
      <c r="BB1751" s="22"/>
      <c r="BC1751" s="22"/>
      <c r="BD1751" s="22"/>
      <c r="BE1751" s="22"/>
      <c r="BF1751" s="22"/>
      <c r="BG1751" s="22"/>
      <c r="BH1751" s="22"/>
      <c r="BI1751" s="22"/>
      <c r="BJ1751" s="22"/>
      <c r="BK1751" s="22"/>
      <c r="BL1751" s="22"/>
      <c r="BM1751" s="22"/>
      <c r="BN1751" s="22"/>
      <c r="BO1751" s="22"/>
      <c r="BP1751" s="22"/>
      <c r="BQ1751" s="22"/>
      <c r="BR1751" s="22"/>
      <c r="BS1751" s="22"/>
      <c r="BT1751" s="22"/>
      <c r="BU1751" s="22"/>
      <c r="BV1751" s="22"/>
      <c r="BW1751" s="22"/>
      <c r="BX1751" s="22"/>
      <c r="BY1751" s="22"/>
      <c r="BZ1751" s="22"/>
      <c r="CA1751" s="22"/>
      <c r="CB1751" s="22"/>
      <c r="CC1751" s="22"/>
      <c r="CD1751" s="22"/>
      <c r="CE1751" s="22"/>
      <c r="CF1751" s="22"/>
      <c r="CG1751" s="22"/>
      <c r="CH1751" s="22"/>
      <c r="CI1751" s="22"/>
      <c r="CJ1751" s="22"/>
      <c r="CK1751" s="22"/>
      <c r="CL1751" s="22"/>
      <c r="CM1751" s="22"/>
      <c r="CN1751" s="22"/>
      <c r="CO1751" s="22"/>
    </row>
    <row r="1752" spans="1:93" s="2" customFormat="1" x14ac:dyDescent="0.3">
      <c r="A1752" s="73" t="s">
        <v>240</v>
      </c>
      <c r="B1752" s="73" t="s">
        <v>338</v>
      </c>
      <c r="C1752" s="75" t="s">
        <v>152</v>
      </c>
      <c r="D1752" s="75" t="s">
        <v>323</v>
      </c>
      <c r="E1752" s="73"/>
      <c r="F1752" s="73" t="s">
        <v>98</v>
      </c>
      <c r="G1752" s="73" t="s">
        <v>156</v>
      </c>
      <c r="H1752" s="73" t="s">
        <v>156</v>
      </c>
      <c r="I1752" s="73" t="s">
        <v>467</v>
      </c>
      <c r="J1752" s="73" t="str">
        <f t="shared" si="27"/>
        <v>Rigid (&gt;17 tonnes) miles HGVs refrigerated (all diesel)</v>
      </c>
      <c r="K1752" s="31">
        <v>1.8157799999999999</v>
      </c>
      <c r="L1752" s="48"/>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2"/>
      <c r="AS1752" s="22"/>
      <c r="AT1752" s="22"/>
      <c r="AU1752" s="22"/>
      <c r="AV1752" s="22"/>
      <c r="AW1752" s="22"/>
      <c r="AX1752" s="22"/>
      <c r="AY1752" s="22"/>
      <c r="AZ1752" s="22"/>
      <c r="BA1752" s="22"/>
      <c r="BB1752" s="22"/>
      <c r="BC1752" s="22"/>
      <c r="BD1752" s="22"/>
      <c r="BE1752" s="22"/>
      <c r="BF1752" s="22"/>
      <c r="BG1752" s="22"/>
      <c r="BH1752" s="22"/>
      <c r="BI1752" s="22"/>
      <c r="BJ1752" s="22"/>
      <c r="BK1752" s="22"/>
      <c r="BL1752" s="22"/>
      <c r="BM1752" s="22"/>
      <c r="BN1752" s="22"/>
      <c r="BO1752" s="22"/>
      <c r="BP1752" s="22"/>
      <c r="BQ1752" s="22"/>
      <c r="BR1752" s="22"/>
      <c r="BS1752" s="22"/>
      <c r="BT1752" s="22"/>
      <c r="BU1752" s="22"/>
      <c r="BV1752" s="22"/>
      <c r="BW1752" s="22"/>
      <c r="BX1752" s="22"/>
      <c r="BY1752" s="22"/>
      <c r="BZ1752" s="22"/>
      <c r="CA1752" s="22"/>
      <c r="CB1752" s="22"/>
      <c r="CC1752" s="22"/>
      <c r="CD1752" s="22"/>
      <c r="CE1752" s="22"/>
      <c r="CF1752" s="22"/>
      <c r="CG1752" s="22"/>
      <c r="CH1752" s="22"/>
      <c r="CI1752" s="22"/>
      <c r="CJ1752" s="22"/>
      <c r="CK1752" s="22"/>
      <c r="CL1752" s="22"/>
      <c r="CM1752" s="22"/>
      <c r="CN1752" s="22"/>
      <c r="CO1752" s="22"/>
    </row>
    <row r="1753" spans="1:93" s="2" customFormat="1" x14ac:dyDescent="0.3">
      <c r="A1753" s="73" t="s">
        <v>240</v>
      </c>
      <c r="B1753" s="73" t="s">
        <v>338</v>
      </c>
      <c r="C1753" s="75" t="s">
        <v>152</v>
      </c>
      <c r="D1753" s="75" t="s">
        <v>323</v>
      </c>
      <c r="E1753" s="73"/>
      <c r="F1753" s="73" t="s">
        <v>98</v>
      </c>
      <c r="G1753" s="73" t="s">
        <v>156</v>
      </c>
      <c r="H1753" s="73" t="s">
        <v>156</v>
      </c>
      <c r="I1753" s="73" t="s">
        <v>468</v>
      </c>
      <c r="J1753" s="73" t="str">
        <f t="shared" si="27"/>
        <v>Rigid (&gt;17 tonnes) miles HGVs refrigerated (all diesel)</v>
      </c>
      <c r="K1753" s="31">
        <v>1.78E-2</v>
      </c>
      <c r="L1753" s="48"/>
      <c r="M1753" s="22"/>
      <c r="N1753" s="22"/>
      <c r="O1753" s="22"/>
      <c r="P1753" s="22"/>
      <c r="Q1753" s="22"/>
      <c r="R1753" s="22"/>
      <c r="S1753" s="22"/>
      <c r="T1753" s="22"/>
      <c r="U1753" s="22"/>
      <c r="V1753" s="22"/>
      <c r="W1753" s="22"/>
      <c r="X1753" s="22"/>
      <c r="Y1753" s="22"/>
      <c r="Z1753" s="22"/>
      <c r="AA1753" s="22"/>
      <c r="AB1753" s="22"/>
      <c r="AC1753" s="22"/>
      <c r="AD1753" s="22"/>
      <c r="AE1753" s="22"/>
      <c r="AF1753" s="22"/>
      <c r="AG1753" s="22"/>
      <c r="AH1753" s="22"/>
      <c r="AI1753" s="22"/>
      <c r="AJ1753" s="22"/>
      <c r="AK1753" s="22"/>
      <c r="AL1753" s="22"/>
      <c r="AM1753" s="22"/>
      <c r="AN1753" s="22"/>
      <c r="AO1753" s="22"/>
      <c r="AP1753" s="22"/>
      <c r="AQ1753" s="22"/>
      <c r="AR1753" s="22"/>
      <c r="AS1753" s="22"/>
      <c r="AT1753" s="22"/>
      <c r="AU1753" s="22"/>
      <c r="AV1753" s="22"/>
      <c r="AW1753" s="22"/>
      <c r="AX1753" s="22"/>
      <c r="AY1753" s="22"/>
      <c r="AZ1753" s="22"/>
      <c r="BA1753" s="22"/>
      <c r="BB1753" s="22"/>
      <c r="BC1753" s="22"/>
      <c r="BD1753" s="22"/>
      <c r="BE1753" s="22"/>
      <c r="BF1753" s="22"/>
      <c r="BG1753" s="22"/>
      <c r="BH1753" s="22"/>
      <c r="BI1753" s="22"/>
      <c r="BJ1753" s="22"/>
      <c r="BK1753" s="22"/>
      <c r="BL1753" s="22"/>
      <c r="BM1753" s="22"/>
      <c r="BN1753" s="22"/>
      <c r="BO1753" s="22"/>
      <c r="BP1753" s="22"/>
      <c r="BQ1753" s="22"/>
      <c r="BR1753" s="22"/>
      <c r="BS1753" s="22"/>
      <c r="BT1753" s="22"/>
      <c r="BU1753" s="22"/>
      <c r="BV1753" s="22"/>
      <c r="BW1753" s="22"/>
      <c r="BX1753" s="22"/>
      <c r="BY1753" s="22"/>
      <c r="BZ1753" s="22"/>
      <c r="CA1753" s="22"/>
      <c r="CB1753" s="22"/>
      <c r="CC1753" s="22"/>
      <c r="CD1753" s="22"/>
      <c r="CE1753" s="22"/>
      <c r="CF1753" s="22"/>
      <c r="CG1753" s="22"/>
      <c r="CH1753" s="22"/>
      <c r="CI1753" s="22"/>
      <c r="CJ1753" s="22"/>
      <c r="CK1753" s="22"/>
      <c r="CL1753" s="22"/>
      <c r="CM1753" s="22"/>
      <c r="CN1753" s="22"/>
      <c r="CO1753" s="22"/>
    </row>
    <row r="1754" spans="1:93" s="2" customFormat="1" x14ac:dyDescent="0.3">
      <c r="A1754" s="73" t="s">
        <v>240</v>
      </c>
      <c r="B1754" s="73" t="s">
        <v>338</v>
      </c>
      <c r="C1754" s="75" t="s">
        <v>152</v>
      </c>
      <c r="D1754" s="75" t="s">
        <v>323</v>
      </c>
      <c r="E1754" s="73"/>
      <c r="F1754" s="73" t="s">
        <v>2</v>
      </c>
      <c r="G1754" s="73" t="s">
        <v>405</v>
      </c>
      <c r="H1754" s="73" t="s">
        <v>405</v>
      </c>
      <c r="I1754" s="73" t="s">
        <v>465</v>
      </c>
      <c r="J1754" s="73" t="str">
        <f t="shared" si="27"/>
        <v>Rigid (&gt;17 tonnes) km HGVs refrigerated (all diesel)</v>
      </c>
      <c r="K1754" s="31">
        <v>1.34267</v>
      </c>
      <c r="L1754" s="48"/>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2"/>
      <c r="AS1754" s="22"/>
      <c r="AT1754" s="22"/>
      <c r="AU1754" s="22"/>
      <c r="AV1754" s="22"/>
      <c r="AW1754" s="22"/>
      <c r="AX1754" s="22"/>
      <c r="AY1754" s="22"/>
      <c r="AZ1754" s="22"/>
      <c r="BA1754" s="22"/>
      <c r="BB1754" s="22"/>
      <c r="BC1754" s="22"/>
      <c r="BD1754" s="22"/>
      <c r="BE1754" s="22"/>
      <c r="BF1754" s="22"/>
      <c r="BG1754" s="22"/>
      <c r="BH1754" s="22"/>
      <c r="BI1754" s="22"/>
      <c r="BJ1754" s="22"/>
      <c r="BK1754" s="22"/>
      <c r="BL1754" s="22"/>
      <c r="BM1754" s="22"/>
      <c r="BN1754" s="22"/>
      <c r="BO1754" s="22"/>
      <c r="BP1754" s="22"/>
      <c r="BQ1754" s="22"/>
      <c r="BR1754" s="22"/>
      <c r="BS1754" s="22"/>
      <c r="BT1754" s="22"/>
      <c r="BU1754" s="22"/>
      <c r="BV1754" s="22"/>
      <c r="BW1754" s="22"/>
      <c r="BX1754" s="22"/>
      <c r="BY1754" s="22"/>
      <c r="BZ1754" s="22"/>
      <c r="CA1754" s="22"/>
      <c r="CB1754" s="22"/>
      <c r="CC1754" s="22"/>
      <c r="CD1754" s="22"/>
      <c r="CE1754" s="22"/>
      <c r="CF1754" s="22"/>
      <c r="CG1754" s="22"/>
      <c r="CH1754" s="22"/>
      <c r="CI1754" s="22"/>
      <c r="CJ1754" s="22"/>
      <c r="CK1754" s="22"/>
      <c r="CL1754" s="22"/>
      <c r="CM1754" s="22"/>
      <c r="CN1754" s="22"/>
      <c r="CO1754" s="22"/>
    </row>
    <row r="1755" spans="1:93" s="2" customFormat="1" x14ac:dyDescent="0.3">
      <c r="A1755" s="73" t="s">
        <v>240</v>
      </c>
      <c r="B1755" s="73" t="s">
        <v>338</v>
      </c>
      <c r="C1755" s="75" t="s">
        <v>152</v>
      </c>
      <c r="D1755" s="75" t="s">
        <v>323</v>
      </c>
      <c r="E1755" s="73"/>
      <c r="F1755" s="73" t="s">
        <v>2</v>
      </c>
      <c r="G1755" s="73" t="s">
        <v>405</v>
      </c>
      <c r="H1755" s="73" t="s">
        <v>405</v>
      </c>
      <c r="I1755" s="73" t="s">
        <v>466</v>
      </c>
      <c r="J1755" s="73" t="str">
        <f t="shared" si="27"/>
        <v>Rigid (&gt;17 tonnes) km HGVs refrigerated (all diesel)</v>
      </c>
      <c r="K1755" s="31">
        <v>2.5000000000000001E-4</v>
      </c>
      <c r="L1755" s="48"/>
      <c r="M1755" s="22"/>
      <c r="N1755" s="22"/>
      <c r="O1755" s="22"/>
      <c r="P1755" s="22"/>
      <c r="Q1755" s="22"/>
      <c r="R1755" s="22"/>
      <c r="S1755" s="22"/>
      <c r="T1755" s="22"/>
      <c r="U1755" s="22"/>
      <c r="V1755" s="22"/>
      <c r="W1755" s="22"/>
      <c r="X1755" s="22"/>
      <c r="Y1755" s="22"/>
      <c r="Z1755" s="22"/>
      <c r="AA1755" s="22"/>
      <c r="AB1755" s="22"/>
      <c r="AC1755" s="22"/>
      <c r="AD1755" s="22"/>
      <c r="AE1755" s="22"/>
      <c r="AF1755" s="22"/>
      <c r="AG1755" s="22"/>
      <c r="AH1755" s="22"/>
      <c r="AI1755" s="22"/>
      <c r="AJ1755" s="22"/>
      <c r="AK1755" s="22"/>
      <c r="AL1755" s="22"/>
      <c r="AM1755" s="22"/>
      <c r="AN1755" s="22"/>
      <c r="AO1755" s="22"/>
      <c r="AP1755" s="22"/>
      <c r="AQ1755" s="22"/>
      <c r="AR1755" s="22"/>
      <c r="AS1755" s="22"/>
      <c r="AT1755" s="22"/>
      <c r="AU1755" s="22"/>
      <c r="AV1755" s="22"/>
      <c r="AW1755" s="22"/>
      <c r="AX1755" s="22"/>
      <c r="AY1755" s="22"/>
      <c r="AZ1755" s="22"/>
      <c r="BA1755" s="22"/>
      <c r="BB1755" s="22"/>
      <c r="BC1755" s="22"/>
      <c r="BD1755" s="22"/>
      <c r="BE1755" s="22"/>
      <c r="BF1755" s="22"/>
      <c r="BG1755" s="22"/>
      <c r="BH1755" s="22"/>
      <c r="BI1755" s="22"/>
      <c r="BJ1755" s="22"/>
      <c r="BK1755" s="22"/>
      <c r="BL1755" s="22"/>
      <c r="BM1755" s="22"/>
      <c r="BN1755" s="22"/>
      <c r="BO1755" s="22"/>
      <c r="BP1755" s="22"/>
      <c r="BQ1755" s="22"/>
      <c r="BR1755" s="22"/>
      <c r="BS1755" s="22"/>
      <c r="BT1755" s="22"/>
      <c r="BU1755" s="22"/>
      <c r="BV1755" s="22"/>
      <c r="BW1755" s="22"/>
      <c r="BX1755" s="22"/>
      <c r="BY1755" s="22"/>
      <c r="BZ1755" s="22"/>
      <c r="CA1755" s="22"/>
      <c r="CB1755" s="22"/>
      <c r="CC1755" s="22"/>
      <c r="CD1755" s="22"/>
      <c r="CE1755" s="22"/>
      <c r="CF1755" s="22"/>
      <c r="CG1755" s="22"/>
      <c r="CH1755" s="22"/>
      <c r="CI1755" s="22"/>
      <c r="CJ1755" s="22"/>
      <c r="CK1755" s="22"/>
      <c r="CL1755" s="22"/>
      <c r="CM1755" s="22"/>
      <c r="CN1755" s="22"/>
      <c r="CO1755" s="22"/>
    </row>
    <row r="1756" spans="1:93" s="2" customFormat="1" x14ac:dyDescent="0.3">
      <c r="A1756" s="73" t="s">
        <v>240</v>
      </c>
      <c r="B1756" s="73" t="s">
        <v>338</v>
      </c>
      <c r="C1756" s="75" t="s">
        <v>152</v>
      </c>
      <c r="D1756" s="75" t="s">
        <v>323</v>
      </c>
      <c r="E1756" s="73"/>
      <c r="F1756" s="73" t="s">
        <v>2</v>
      </c>
      <c r="G1756" s="73" t="s">
        <v>405</v>
      </c>
      <c r="H1756" s="73" t="s">
        <v>405</v>
      </c>
      <c r="I1756" s="73" t="s">
        <v>467</v>
      </c>
      <c r="J1756" s="73" t="str">
        <f t="shared" si="27"/>
        <v>Rigid (&gt;17 tonnes) km HGVs refrigerated (all diesel)</v>
      </c>
      <c r="K1756" s="31">
        <v>1.3313600000000001</v>
      </c>
      <c r="L1756" s="48"/>
      <c r="M1756" s="22"/>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2"/>
      <c r="AS1756" s="22"/>
      <c r="AT1756" s="22"/>
      <c r="AU1756" s="22"/>
      <c r="AV1756" s="22"/>
      <c r="AW1756" s="22"/>
      <c r="AX1756" s="22"/>
      <c r="AY1756" s="22"/>
      <c r="AZ1756" s="22"/>
      <c r="BA1756" s="22"/>
      <c r="BB1756" s="22"/>
      <c r="BC1756" s="22"/>
      <c r="BD1756" s="22"/>
      <c r="BE1756" s="22"/>
      <c r="BF1756" s="22"/>
      <c r="BG1756" s="22"/>
      <c r="BH1756" s="22"/>
      <c r="BI1756" s="22"/>
      <c r="BJ1756" s="22"/>
      <c r="BK1756" s="22"/>
      <c r="BL1756" s="22"/>
      <c r="BM1756" s="22"/>
      <c r="BN1756" s="22"/>
      <c r="BO1756" s="22"/>
      <c r="BP1756" s="22"/>
      <c r="BQ1756" s="22"/>
      <c r="BR1756" s="22"/>
      <c r="BS1756" s="22"/>
      <c r="BT1756" s="22"/>
      <c r="BU1756" s="22"/>
      <c r="BV1756" s="22"/>
      <c r="BW1756" s="22"/>
      <c r="BX1756" s="22"/>
      <c r="BY1756" s="22"/>
      <c r="BZ1756" s="22"/>
      <c r="CA1756" s="22"/>
      <c r="CB1756" s="22"/>
      <c r="CC1756" s="22"/>
      <c r="CD1756" s="22"/>
      <c r="CE1756" s="22"/>
      <c r="CF1756" s="22"/>
      <c r="CG1756" s="22"/>
      <c r="CH1756" s="22"/>
      <c r="CI1756" s="22"/>
      <c r="CJ1756" s="22"/>
      <c r="CK1756" s="22"/>
      <c r="CL1756" s="22"/>
      <c r="CM1756" s="22"/>
      <c r="CN1756" s="22"/>
      <c r="CO1756" s="22"/>
    </row>
    <row r="1757" spans="1:93" s="2" customFormat="1" x14ac:dyDescent="0.3">
      <c r="A1757" s="73" t="s">
        <v>240</v>
      </c>
      <c r="B1757" s="73" t="s">
        <v>338</v>
      </c>
      <c r="C1757" s="75" t="s">
        <v>152</v>
      </c>
      <c r="D1757" s="75" t="s">
        <v>323</v>
      </c>
      <c r="E1757" s="73"/>
      <c r="F1757" s="73" t="s">
        <v>2</v>
      </c>
      <c r="G1757" s="73" t="s">
        <v>405</v>
      </c>
      <c r="H1757" s="73" t="s">
        <v>405</v>
      </c>
      <c r="I1757" s="73" t="s">
        <v>468</v>
      </c>
      <c r="J1757" s="73" t="str">
        <f t="shared" si="27"/>
        <v>Rigid (&gt;17 tonnes) km HGVs refrigerated (all diesel)</v>
      </c>
      <c r="K1757" s="31">
        <v>1.106E-2</v>
      </c>
      <c r="L1757" s="48"/>
      <c r="M1757" s="22"/>
      <c r="N1757" s="22"/>
      <c r="O1757" s="22"/>
      <c r="P1757" s="22"/>
      <c r="Q1757" s="22"/>
      <c r="R1757" s="22"/>
      <c r="S1757" s="22"/>
      <c r="T1757" s="22"/>
      <c r="U1757" s="22"/>
      <c r="V1757" s="22"/>
      <c r="W1757" s="22"/>
      <c r="X1757" s="22"/>
      <c r="Y1757" s="22"/>
      <c r="Z1757" s="22"/>
      <c r="AA1757" s="22"/>
      <c r="AB1757" s="22"/>
      <c r="AC1757" s="22"/>
      <c r="AD1757" s="22"/>
      <c r="AE1757" s="22"/>
      <c r="AF1757" s="22"/>
      <c r="AG1757" s="22"/>
      <c r="AH1757" s="22"/>
      <c r="AI1757" s="22"/>
      <c r="AJ1757" s="22"/>
      <c r="AK1757" s="22"/>
      <c r="AL1757" s="22"/>
      <c r="AM1757" s="22"/>
      <c r="AN1757" s="22"/>
      <c r="AO1757" s="22"/>
      <c r="AP1757" s="22"/>
      <c r="AQ1757" s="22"/>
      <c r="AR1757" s="22"/>
      <c r="AS1757" s="22"/>
      <c r="AT1757" s="22"/>
      <c r="AU1757" s="22"/>
      <c r="AV1757" s="22"/>
      <c r="AW1757" s="22"/>
      <c r="AX1757" s="22"/>
      <c r="AY1757" s="22"/>
      <c r="AZ1757" s="22"/>
      <c r="BA1757" s="22"/>
      <c r="BB1757" s="22"/>
      <c r="BC1757" s="22"/>
      <c r="BD1757" s="22"/>
      <c r="BE1757" s="22"/>
      <c r="BF1757" s="22"/>
      <c r="BG1757" s="22"/>
      <c r="BH1757" s="22"/>
      <c r="BI1757" s="22"/>
      <c r="BJ1757" s="22"/>
      <c r="BK1757" s="22"/>
      <c r="BL1757" s="22"/>
      <c r="BM1757" s="22"/>
      <c r="BN1757" s="22"/>
      <c r="BO1757" s="22"/>
      <c r="BP1757" s="22"/>
      <c r="BQ1757" s="22"/>
      <c r="BR1757" s="22"/>
      <c r="BS1757" s="22"/>
      <c r="BT1757" s="22"/>
      <c r="BU1757" s="22"/>
      <c r="BV1757" s="22"/>
      <c r="BW1757" s="22"/>
      <c r="BX1757" s="22"/>
      <c r="BY1757" s="22"/>
      <c r="BZ1757" s="22"/>
      <c r="CA1757" s="22"/>
      <c r="CB1757" s="22"/>
      <c r="CC1757" s="22"/>
      <c r="CD1757" s="22"/>
      <c r="CE1757" s="22"/>
      <c r="CF1757" s="22"/>
      <c r="CG1757" s="22"/>
      <c r="CH1757" s="22"/>
      <c r="CI1757" s="22"/>
      <c r="CJ1757" s="22"/>
      <c r="CK1757" s="22"/>
      <c r="CL1757" s="22"/>
      <c r="CM1757" s="22"/>
      <c r="CN1757" s="22"/>
      <c r="CO1757" s="22"/>
    </row>
    <row r="1758" spans="1:93" s="2" customFormat="1" x14ac:dyDescent="0.3">
      <c r="A1758" s="73" t="s">
        <v>240</v>
      </c>
      <c r="B1758" s="73" t="s">
        <v>338</v>
      </c>
      <c r="C1758" s="75" t="s">
        <v>152</v>
      </c>
      <c r="D1758" s="75" t="s">
        <v>323</v>
      </c>
      <c r="E1758" s="73"/>
      <c r="F1758" s="73" t="s">
        <v>2</v>
      </c>
      <c r="G1758" s="73" t="s">
        <v>156</v>
      </c>
      <c r="H1758" s="73" t="s">
        <v>156</v>
      </c>
      <c r="I1758" s="73" t="s">
        <v>465</v>
      </c>
      <c r="J1758" s="73" t="str">
        <f t="shared" si="27"/>
        <v>Rigid (&gt;17 tonnes) miles HGVs refrigerated (all diesel)</v>
      </c>
      <c r="K1758" s="31">
        <v>2.1608200000000002</v>
      </c>
      <c r="L1758" s="48"/>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2"/>
      <c r="AS1758" s="22"/>
      <c r="AT1758" s="22"/>
      <c r="AU1758" s="22"/>
      <c r="AV1758" s="22"/>
      <c r="AW1758" s="22"/>
      <c r="AX1758" s="22"/>
      <c r="AY1758" s="22"/>
      <c r="AZ1758" s="22"/>
      <c r="BA1758" s="22"/>
      <c r="BB1758" s="22"/>
      <c r="BC1758" s="22"/>
      <c r="BD1758" s="22"/>
      <c r="BE1758" s="22"/>
      <c r="BF1758" s="22"/>
      <c r="BG1758" s="22"/>
      <c r="BH1758" s="22"/>
      <c r="BI1758" s="22"/>
      <c r="BJ1758" s="22"/>
      <c r="BK1758" s="22"/>
      <c r="BL1758" s="22"/>
      <c r="BM1758" s="22"/>
      <c r="BN1758" s="22"/>
      <c r="BO1758" s="22"/>
      <c r="BP1758" s="22"/>
      <c r="BQ1758" s="22"/>
      <c r="BR1758" s="22"/>
      <c r="BS1758" s="22"/>
      <c r="BT1758" s="22"/>
      <c r="BU1758" s="22"/>
      <c r="BV1758" s="22"/>
      <c r="BW1758" s="22"/>
      <c r="BX1758" s="22"/>
      <c r="BY1758" s="22"/>
      <c r="BZ1758" s="22"/>
      <c r="CA1758" s="22"/>
      <c r="CB1758" s="22"/>
      <c r="CC1758" s="22"/>
      <c r="CD1758" s="22"/>
      <c r="CE1758" s="22"/>
      <c r="CF1758" s="22"/>
      <c r="CG1758" s="22"/>
      <c r="CH1758" s="22"/>
      <c r="CI1758" s="22"/>
      <c r="CJ1758" s="22"/>
      <c r="CK1758" s="22"/>
      <c r="CL1758" s="22"/>
      <c r="CM1758" s="22"/>
      <c r="CN1758" s="22"/>
      <c r="CO1758" s="22"/>
    </row>
    <row r="1759" spans="1:93" s="2" customFormat="1" x14ac:dyDescent="0.3">
      <c r="A1759" s="73" t="s">
        <v>240</v>
      </c>
      <c r="B1759" s="73" t="s">
        <v>338</v>
      </c>
      <c r="C1759" s="75" t="s">
        <v>152</v>
      </c>
      <c r="D1759" s="75" t="s">
        <v>323</v>
      </c>
      <c r="E1759" s="73"/>
      <c r="F1759" s="73" t="s">
        <v>2</v>
      </c>
      <c r="G1759" s="73" t="s">
        <v>156</v>
      </c>
      <c r="H1759" s="73" t="s">
        <v>156</v>
      </c>
      <c r="I1759" s="73" t="s">
        <v>466</v>
      </c>
      <c r="J1759" s="73" t="str">
        <f t="shared" si="27"/>
        <v>Rigid (&gt;17 tonnes) miles HGVs refrigerated (all diesel)</v>
      </c>
      <c r="K1759" s="31">
        <v>4.0000000000000002E-4</v>
      </c>
      <c r="L1759" s="48"/>
      <c r="M1759" s="22"/>
      <c r="N1759" s="22"/>
      <c r="O1759" s="22"/>
      <c r="P1759" s="22"/>
      <c r="Q1759" s="22"/>
      <c r="R1759" s="22"/>
      <c r="S1759" s="22"/>
      <c r="T1759" s="22"/>
      <c r="U1759" s="22"/>
      <c r="V1759" s="22"/>
      <c r="W1759" s="22"/>
      <c r="X1759" s="22"/>
      <c r="Y1759" s="22"/>
      <c r="Z1759" s="22"/>
      <c r="AA1759" s="22"/>
      <c r="AB1759" s="22"/>
      <c r="AC1759" s="22"/>
      <c r="AD1759" s="22"/>
      <c r="AE1759" s="22"/>
      <c r="AF1759" s="22"/>
      <c r="AG1759" s="22"/>
      <c r="AH1759" s="22"/>
      <c r="AI1759" s="22"/>
      <c r="AJ1759" s="22"/>
      <c r="AK1759" s="22"/>
      <c r="AL1759" s="22"/>
      <c r="AM1759" s="22"/>
      <c r="AN1759" s="22"/>
      <c r="AO1759" s="22"/>
      <c r="AP1759" s="22"/>
      <c r="AQ1759" s="22"/>
      <c r="AR1759" s="22"/>
      <c r="AS1759" s="22"/>
      <c r="AT1759" s="22"/>
      <c r="AU1759" s="22"/>
      <c r="AV1759" s="22"/>
      <c r="AW1759" s="22"/>
      <c r="AX1759" s="22"/>
      <c r="AY1759" s="22"/>
      <c r="AZ1759" s="22"/>
      <c r="BA1759" s="22"/>
      <c r="BB1759" s="22"/>
      <c r="BC1759" s="22"/>
      <c r="BD1759" s="22"/>
      <c r="BE1759" s="22"/>
      <c r="BF1759" s="22"/>
      <c r="BG1759" s="22"/>
      <c r="BH1759" s="22"/>
      <c r="BI1759" s="22"/>
      <c r="BJ1759" s="22"/>
      <c r="BK1759" s="22"/>
      <c r="BL1759" s="22"/>
      <c r="BM1759" s="22"/>
      <c r="BN1759" s="22"/>
      <c r="BO1759" s="22"/>
      <c r="BP1759" s="22"/>
      <c r="BQ1759" s="22"/>
      <c r="BR1759" s="22"/>
      <c r="BS1759" s="22"/>
      <c r="BT1759" s="22"/>
      <c r="BU1759" s="22"/>
      <c r="BV1759" s="22"/>
      <c r="BW1759" s="22"/>
      <c r="BX1759" s="22"/>
      <c r="BY1759" s="22"/>
      <c r="BZ1759" s="22"/>
      <c r="CA1759" s="22"/>
      <c r="CB1759" s="22"/>
      <c r="CC1759" s="22"/>
      <c r="CD1759" s="22"/>
      <c r="CE1759" s="22"/>
      <c r="CF1759" s="22"/>
      <c r="CG1759" s="22"/>
      <c r="CH1759" s="22"/>
      <c r="CI1759" s="22"/>
      <c r="CJ1759" s="22"/>
      <c r="CK1759" s="22"/>
      <c r="CL1759" s="22"/>
      <c r="CM1759" s="22"/>
      <c r="CN1759" s="22"/>
      <c r="CO1759" s="22"/>
    </row>
    <row r="1760" spans="1:93" s="2" customFormat="1" x14ac:dyDescent="0.3">
      <c r="A1760" s="73" t="s">
        <v>240</v>
      </c>
      <c r="B1760" s="73" t="s">
        <v>338</v>
      </c>
      <c r="C1760" s="75" t="s">
        <v>152</v>
      </c>
      <c r="D1760" s="75" t="s">
        <v>323</v>
      </c>
      <c r="E1760" s="73"/>
      <c r="F1760" s="73" t="s">
        <v>2</v>
      </c>
      <c r="G1760" s="73" t="s">
        <v>156</v>
      </c>
      <c r="H1760" s="73" t="s">
        <v>156</v>
      </c>
      <c r="I1760" s="73" t="s">
        <v>467</v>
      </c>
      <c r="J1760" s="73" t="str">
        <f t="shared" si="27"/>
        <v>Rigid (&gt;17 tonnes) miles HGVs refrigerated (all diesel)</v>
      </c>
      <c r="K1760" s="31">
        <v>2.14262</v>
      </c>
      <c r="L1760" s="48"/>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2"/>
      <c r="AS1760" s="22"/>
      <c r="AT1760" s="22"/>
      <c r="AU1760" s="22"/>
      <c r="AV1760" s="22"/>
      <c r="AW1760" s="22"/>
      <c r="AX1760" s="22"/>
      <c r="AY1760" s="22"/>
      <c r="AZ1760" s="22"/>
      <c r="BA1760" s="22"/>
      <c r="BB1760" s="22"/>
      <c r="BC1760" s="22"/>
      <c r="BD1760" s="22"/>
      <c r="BE1760" s="22"/>
      <c r="BF1760" s="22"/>
      <c r="BG1760" s="22"/>
      <c r="BH1760" s="22"/>
      <c r="BI1760" s="22"/>
      <c r="BJ1760" s="22"/>
      <c r="BK1760" s="22"/>
      <c r="BL1760" s="22"/>
      <c r="BM1760" s="22"/>
      <c r="BN1760" s="22"/>
      <c r="BO1760" s="22"/>
      <c r="BP1760" s="22"/>
      <c r="BQ1760" s="22"/>
      <c r="BR1760" s="22"/>
      <c r="BS1760" s="22"/>
      <c r="BT1760" s="22"/>
      <c r="BU1760" s="22"/>
      <c r="BV1760" s="22"/>
      <c r="BW1760" s="22"/>
      <c r="BX1760" s="22"/>
      <c r="BY1760" s="22"/>
      <c r="BZ1760" s="22"/>
      <c r="CA1760" s="22"/>
      <c r="CB1760" s="22"/>
      <c r="CC1760" s="22"/>
      <c r="CD1760" s="22"/>
      <c r="CE1760" s="22"/>
      <c r="CF1760" s="22"/>
      <c r="CG1760" s="22"/>
      <c r="CH1760" s="22"/>
      <c r="CI1760" s="22"/>
      <c r="CJ1760" s="22"/>
      <c r="CK1760" s="22"/>
      <c r="CL1760" s="22"/>
      <c r="CM1760" s="22"/>
      <c r="CN1760" s="22"/>
      <c r="CO1760" s="22"/>
    </row>
    <row r="1761" spans="1:93" s="2" customFormat="1" x14ac:dyDescent="0.3">
      <c r="A1761" s="73" t="s">
        <v>240</v>
      </c>
      <c r="B1761" s="73" t="s">
        <v>338</v>
      </c>
      <c r="C1761" s="75" t="s">
        <v>152</v>
      </c>
      <c r="D1761" s="75" t="s">
        <v>323</v>
      </c>
      <c r="E1761" s="73"/>
      <c r="F1761" s="73" t="s">
        <v>2</v>
      </c>
      <c r="G1761" s="73" t="s">
        <v>156</v>
      </c>
      <c r="H1761" s="73" t="s">
        <v>156</v>
      </c>
      <c r="I1761" s="73" t="s">
        <v>468</v>
      </c>
      <c r="J1761" s="73" t="str">
        <f t="shared" si="27"/>
        <v>Rigid (&gt;17 tonnes) miles HGVs refrigerated (all diesel)</v>
      </c>
      <c r="K1761" s="31">
        <v>1.78E-2</v>
      </c>
      <c r="L1761" s="48"/>
      <c r="M1761" s="22"/>
      <c r="N1761" s="22"/>
      <c r="O1761" s="22"/>
      <c r="P1761" s="22"/>
      <c r="Q1761" s="22"/>
      <c r="R1761" s="22"/>
      <c r="S1761" s="22"/>
      <c r="T1761" s="22"/>
      <c r="U1761" s="22"/>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c r="AQ1761" s="22"/>
      <c r="AR1761" s="22"/>
      <c r="AS1761" s="22"/>
      <c r="AT1761" s="22"/>
      <c r="AU1761" s="22"/>
      <c r="AV1761" s="22"/>
      <c r="AW1761" s="22"/>
      <c r="AX1761" s="22"/>
      <c r="AY1761" s="22"/>
      <c r="AZ1761" s="22"/>
      <c r="BA1761" s="22"/>
      <c r="BB1761" s="22"/>
      <c r="BC1761" s="22"/>
      <c r="BD1761" s="22"/>
      <c r="BE1761" s="22"/>
      <c r="BF1761" s="22"/>
      <c r="BG1761" s="22"/>
      <c r="BH1761" s="22"/>
      <c r="BI1761" s="22"/>
      <c r="BJ1761" s="22"/>
      <c r="BK1761" s="22"/>
      <c r="BL1761" s="22"/>
      <c r="BM1761" s="22"/>
      <c r="BN1761" s="22"/>
      <c r="BO1761" s="22"/>
      <c r="BP1761" s="22"/>
      <c r="BQ1761" s="22"/>
      <c r="BR1761" s="22"/>
      <c r="BS1761" s="22"/>
      <c r="BT1761" s="22"/>
      <c r="BU1761" s="22"/>
      <c r="BV1761" s="22"/>
      <c r="BW1761" s="22"/>
      <c r="BX1761" s="22"/>
      <c r="BY1761" s="22"/>
      <c r="BZ1761" s="22"/>
      <c r="CA1761" s="22"/>
      <c r="CB1761" s="22"/>
      <c r="CC1761" s="22"/>
      <c r="CD1761" s="22"/>
      <c r="CE1761" s="22"/>
      <c r="CF1761" s="22"/>
      <c r="CG1761" s="22"/>
      <c r="CH1761" s="22"/>
      <c r="CI1761" s="22"/>
      <c r="CJ1761" s="22"/>
      <c r="CK1761" s="22"/>
      <c r="CL1761" s="22"/>
      <c r="CM1761" s="22"/>
      <c r="CN1761" s="22"/>
      <c r="CO1761" s="22"/>
    </row>
    <row r="1762" spans="1:93" s="2" customFormat="1" x14ac:dyDescent="0.3">
      <c r="A1762" s="73" t="s">
        <v>240</v>
      </c>
      <c r="B1762" s="73" t="s">
        <v>338</v>
      </c>
      <c r="C1762" s="75" t="s">
        <v>152</v>
      </c>
      <c r="D1762" s="75" t="s">
        <v>323</v>
      </c>
      <c r="E1762" s="73"/>
      <c r="F1762" s="73" t="s">
        <v>302</v>
      </c>
      <c r="G1762" s="73" t="s">
        <v>405</v>
      </c>
      <c r="H1762" s="73" t="s">
        <v>405</v>
      </c>
      <c r="I1762" s="73" t="s">
        <v>465</v>
      </c>
      <c r="J1762" s="73" t="str">
        <f t="shared" si="27"/>
        <v>Rigid (&gt;17 tonnes) km HGVs refrigerated (all diesel)</v>
      </c>
      <c r="K1762" s="31">
        <v>1.1697299999999999</v>
      </c>
      <c r="L1762" s="48"/>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2"/>
      <c r="AS1762" s="22"/>
      <c r="AT1762" s="22"/>
      <c r="AU1762" s="22"/>
      <c r="AV1762" s="22"/>
      <c r="AW1762" s="22"/>
      <c r="AX1762" s="22"/>
      <c r="AY1762" s="22"/>
      <c r="AZ1762" s="22"/>
      <c r="BA1762" s="22"/>
      <c r="BB1762" s="22"/>
      <c r="BC1762" s="22"/>
      <c r="BD1762" s="22"/>
      <c r="BE1762" s="22"/>
      <c r="BF1762" s="22"/>
      <c r="BG1762" s="22"/>
      <c r="BH1762" s="22"/>
      <c r="BI1762" s="22"/>
      <c r="BJ1762" s="22"/>
      <c r="BK1762" s="22"/>
      <c r="BL1762" s="22"/>
      <c r="BM1762" s="22"/>
      <c r="BN1762" s="22"/>
      <c r="BO1762" s="22"/>
      <c r="BP1762" s="22"/>
      <c r="BQ1762" s="22"/>
      <c r="BR1762" s="22"/>
      <c r="BS1762" s="22"/>
      <c r="BT1762" s="22"/>
      <c r="BU1762" s="22"/>
      <c r="BV1762" s="22"/>
      <c r="BW1762" s="22"/>
      <c r="BX1762" s="22"/>
      <c r="BY1762" s="22"/>
      <c r="BZ1762" s="22"/>
      <c r="CA1762" s="22"/>
      <c r="CB1762" s="22"/>
      <c r="CC1762" s="22"/>
      <c r="CD1762" s="22"/>
      <c r="CE1762" s="22"/>
      <c r="CF1762" s="22"/>
      <c r="CG1762" s="22"/>
      <c r="CH1762" s="22"/>
      <c r="CI1762" s="22"/>
      <c r="CJ1762" s="22"/>
      <c r="CK1762" s="22"/>
      <c r="CL1762" s="22"/>
      <c r="CM1762" s="22"/>
      <c r="CN1762" s="22"/>
      <c r="CO1762" s="22"/>
    </row>
    <row r="1763" spans="1:93" s="2" customFormat="1" x14ac:dyDescent="0.3">
      <c r="A1763" s="73" t="s">
        <v>240</v>
      </c>
      <c r="B1763" s="73" t="s">
        <v>338</v>
      </c>
      <c r="C1763" s="75" t="s">
        <v>152</v>
      </c>
      <c r="D1763" s="75" t="s">
        <v>323</v>
      </c>
      <c r="E1763" s="73"/>
      <c r="F1763" s="73" t="s">
        <v>302</v>
      </c>
      <c r="G1763" s="73" t="s">
        <v>405</v>
      </c>
      <c r="H1763" s="73" t="s">
        <v>405</v>
      </c>
      <c r="I1763" s="73" t="s">
        <v>466</v>
      </c>
      <c r="J1763" s="73" t="str">
        <f t="shared" si="27"/>
        <v>Rigid (&gt;17 tonnes) km HGVs refrigerated (all diesel)</v>
      </c>
      <c r="K1763" s="31">
        <v>2.5000000000000001E-4</v>
      </c>
      <c r="L1763" s="48"/>
      <c r="M1763" s="22"/>
      <c r="N1763" s="22"/>
      <c r="O1763" s="22"/>
      <c r="P1763" s="22"/>
      <c r="Q1763" s="22"/>
      <c r="R1763" s="22"/>
      <c r="S1763" s="22"/>
      <c r="T1763" s="22"/>
      <c r="U1763" s="22"/>
      <c r="V1763" s="22"/>
      <c r="W1763" s="22"/>
      <c r="X1763" s="22"/>
      <c r="Y1763" s="22"/>
      <c r="Z1763" s="22"/>
      <c r="AA1763" s="22"/>
      <c r="AB1763" s="22"/>
      <c r="AC1763" s="22"/>
      <c r="AD1763" s="22"/>
      <c r="AE1763" s="22"/>
      <c r="AF1763" s="22"/>
      <c r="AG1763" s="22"/>
      <c r="AH1763" s="22"/>
      <c r="AI1763" s="22"/>
      <c r="AJ1763" s="22"/>
      <c r="AK1763" s="22"/>
      <c r="AL1763" s="22"/>
      <c r="AM1763" s="22"/>
      <c r="AN1763" s="22"/>
      <c r="AO1763" s="22"/>
      <c r="AP1763" s="22"/>
      <c r="AQ1763" s="22"/>
      <c r="AR1763" s="22"/>
      <c r="AS1763" s="22"/>
      <c r="AT1763" s="22"/>
      <c r="AU1763" s="22"/>
      <c r="AV1763" s="22"/>
      <c r="AW1763" s="22"/>
      <c r="AX1763" s="22"/>
      <c r="AY1763" s="22"/>
      <c r="AZ1763" s="22"/>
      <c r="BA1763" s="22"/>
      <c r="BB1763" s="22"/>
      <c r="BC1763" s="22"/>
      <c r="BD1763" s="22"/>
      <c r="BE1763" s="22"/>
      <c r="BF1763" s="22"/>
      <c r="BG1763" s="22"/>
      <c r="BH1763" s="22"/>
      <c r="BI1763" s="22"/>
      <c r="BJ1763" s="22"/>
      <c r="BK1763" s="22"/>
      <c r="BL1763" s="22"/>
      <c r="BM1763" s="22"/>
      <c r="BN1763" s="22"/>
      <c r="BO1763" s="22"/>
      <c r="BP1763" s="22"/>
      <c r="BQ1763" s="22"/>
      <c r="BR1763" s="22"/>
      <c r="BS1763" s="22"/>
      <c r="BT1763" s="22"/>
      <c r="BU1763" s="22"/>
      <c r="BV1763" s="22"/>
      <c r="BW1763" s="22"/>
      <c r="BX1763" s="22"/>
      <c r="BY1763" s="22"/>
      <c r="BZ1763" s="22"/>
      <c r="CA1763" s="22"/>
      <c r="CB1763" s="22"/>
      <c r="CC1763" s="22"/>
      <c r="CD1763" s="22"/>
      <c r="CE1763" s="22"/>
      <c r="CF1763" s="22"/>
      <c r="CG1763" s="22"/>
      <c r="CH1763" s="22"/>
      <c r="CI1763" s="22"/>
      <c r="CJ1763" s="22"/>
      <c r="CK1763" s="22"/>
      <c r="CL1763" s="22"/>
      <c r="CM1763" s="22"/>
      <c r="CN1763" s="22"/>
      <c r="CO1763" s="22"/>
    </row>
    <row r="1764" spans="1:93" s="2" customFormat="1" x14ac:dyDescent="0.3">
      <c r="A1764" s="73" t="s">
        <v>240</v>
      </c>
      <c r="B1764" s="73" t="s">
        <v>338</v>
      </c>
      <c r="C1764" s="75" t="s">
        <v>152</v>
      </c>
      <c r="D1764" s="75" t="s">
        <v>323</v>
      </c>
      <c r="E1764" s="73"/>
      <c r="F1764" s="73" t="s">
        <v>302</v>
      </c>
      <c r="G1764" s="73" t="s">
        <v>405</v>
      </c>
      <c r="H1764" s="73" t="s">
        <v>405</v>
      </c>
      <c r="I1764" s="73" t="s">
        <v>467</v>
      </c>
      <c r="J1764" s="73" t="str">
        <f t="shared" si="27"/>
        <v>Rigid (&gt;17 tonnes) km HGVs refrigerated (all diesel)</v>
      </c>
      <c r="K1764" s="31">
        <v>1.15842</v>
      </c>
      <c r="L1764" s="48"/>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2"/>
      <c r="AS1764" s="22"/>
      <c r="AT1764" s="22"/>
      <c r="AU1764" s="22"/>
      <c r="AV1764" s="22"/>
      <c r="AW1764" s="22"/>
      <c r="AX1764" s="22"/>
      <c r="AY1764" s="22"/>
      <c r="AZ1764" s="22"/>
      <c r="BA1764" s="22"/>
      <c r="BB1764" s="22"/>
      <c r="BC1764" s="22"/>
      <c r="BD1764" s="22"/>
      <c r="BE1764" s="22"/>
      <c r="BF1764" s="22"/>
      <c r="BG1764" s="22"/>
      <c r="BH1764" s="22"/>
      <c r="BI1764" s="22"/>
      <c r="BJ1764" s="22"/>
      <c r="BK1764" s="22"/>
      <c r="BL1764" s="22"/>
      <c r="BM1764" s="22"/>
      <c r="BN1764" s="22"/>
      <c r="BO1764" s="22"/>
      <c r="BP1764" s="22"/>
      <c r="BQ1764" s="22"/>
      <c r="BR1764" s="22"/>
      <c r="BS1764" s="22"/>
      <c r="BT1764" s="22"/>
      <c r="BU1764" s="22"/>
      <c r="BV1764" s="22"/>
      <c r="BW1764" s="22"/>
      <c r="BX1764" s="22"/>
      <c r="BY1764" s="22"/>
      <c r="BZ1764" s="22"/>
      <c r="CA1764" s="22"/>
      <c r="CB1764" s="22"/>
      <c r="CC1764" s="22"/>
      <c r="CD1764" s="22"/>
      <c r="CE1764" s="22"/>
      <c r="CF1764" s="22"/>
      <c r="CG1764" s="22"/>
      <c r="CH1764" s="22"/>
      <c r="CI1764" s="22"/>
      <c r="CJ1764" s="22"/>
      <c r="CK1764" s="22"/>
      <c r="CL1764" s="22"/>
      <c r="CM1764" s="22"/>
      <c r="CN1764" s="22"/>
      <c r="CO1764" s="22"/>
    </row>
    <row r="1765" spans="1:93" s="2" customFormat="1" x14ac:dyDescent="0.3">
      <c r="A1765" s="73" t="s">
        <v>240</v>
      </c>
      <c r="B1765" s="73" t="s">
        <v>338</v>
      </c>
      <c r="C1765" s="75" t="s">
        <v>152</v>
      </c>
      <c r="D1765" s="75" t="s">
        <v>323</v>
      </c>
      <c r="E1765" s="73"/>
      <c r="F1765" s="73" t="s">
        <v>302</v>
      </c>
      <c r="G1765" s="73" t="s">
        <v>405</v>
      </c>
      <c r="H1765" s="73" t="s">
        <v>405</v>
      </c>
      <c r="I1765" s="73" t="s">
        <v>468</v>
      </c>
      <c r="J1765" s="73" t="str">
        <f t="shared" si="27"/>
        <v>Rigid (&gt;17 tonnes) km HGVs refrigerated (all diesel)</v>
      </c>
      <c r="K1765" s="31">
        <v>1.106E-2</v>
      </c>
      <c r="L1765" s="48"/>
      <c r="M1765" s="22"/>
      <c r="N1765" s="22"/>
      <c r="O1765" s="22"/>
      <c r="P1765" s="22"/>
      <c r="Q1765" s="22"/>
      <c r="R1765" s="22"/>
      <c r="S1765" s="22"/>
      <c r="T1765" s="22"/>
      <c r="U1765" s="22"/>
      <c r="V1765" s="22"/>
      <c r="W1765" s="22"/>
      <c r="X1765" s="22"/>
      <c r="Y1765" s="22"/>
      <c r="Z1765" s="22"/>
      <c r="AA1765" s="22"/>
      <c r="AB1765" s="22"/>
      <c r="AC1765" s="22"/>
      <c r="AD1765" s="22"/>
      <c r="AE1765" s="22"/>
      <c r="AF1765" s="22"/>
      <c r="AG1765" s="22"/>
      <c r="AH1765" s="22"/>
      <c r="AI1765" s="22"/>
      <c r="AJ1765" s="22"/>
      <c r="AK1765" s="22"/>
      <c r="AL1765" s="22"/>
      <c r="AM1765" s="22"/>
      <c r="AN1765" s="22"/>
      <c r="AO1765" s="22"/>
      <c r="AP1765" s="22"/>
      <c r="AQ1765" s="22"/>
      <c r="AR1765" s="22"/>
      <c r="AS1765" s="22"/>
      <c r="AT1765" s="22"/>
      <c r="AU1765" s="22"/>
      <c r="AV1765" s="22"/>
      <c r="AW1765" s="22"/>
      <c r="AX1765" s="22"/>
      <c r="AY1765" s="22"/>
      <c r="AZ1765" s="22"/>
      <c r="BA1765" s="22"/>
      <c r="BB1765" s="22"/>
      <c r="BC1765" s="22"/>
      <c r="BD1765" s="22"/>
      <c r="BE1765" s="22"/>
      <c r="BF1765" s="22"/>
      <c r="BG1765" s="22"/>
      <c r="BH1765" s="22"/>
      <c r="BI1765" s="22"/>
      <c r="BJ1765" s="22"/>
      <c r="BK1765" s="22"/>
      <c r="BL1765" s="22"/>
      <c r="BM1765" s="22"/>
      <c r="BN1765" s="22"/>
      <c r="BO1765" s="22"/>
      <c r="BP1765" s="22"/>
      <c r="BQ1765" s="22"/>
      <c r="BR1765" s="22"/>
      <c r="BS1765" s="22"/>
      <c r="BT1765" s="22"/>
      <c r="BU1765" s="22"/>
      <c r="BV1765" s="22"/>
      <c r="BW1765" s="22"/>
      <c r="BX1765" s="22"/>
      <c r="BY1765" s="22"/>
      <c r="BZ1765" s="22"/>
      <c r="CA1765" s="22"/>
      <c r="CB1765" s="22"/>
      <c r="CC1765" s="22"/>
      <c r="CD1765" s="22"/>
      <c r="CE1765" s="22"/>
      <c r="CF1765" s="22"/>
      <c r="CG1765" s="22"/>
      <c r="CH1765" s="22"/>
      <c r="CI1765" s="22"/>
      <c r="CJ1765" s="22"/>
      <c r="CK1765" s="22"/>
      <c r="CL1765" s="22"/>
      <c r="CM1765" s="22"/>
      <c r="CN1765" s="22"/>
      <c r="CO1765" s="22"/>
    </row>
    <row r="1766" spans="1:93" s="2" customFormat="1" x14ac:dyDescent="0.3">
      <c r="A1766" s="73" t="s">
        <v>240</v>
      </c>
      <c r="B1766" s="73" t="s">
        <v>338</v>
      </c>
      <c r="C1766" s="75" t="s">
        <v>152</v>
      </c>
      <c r="D1766" s="75" t="s">
        <v>323</v>
      </c>
      <c r="E1766" s="73"/>
      <c r="F1766" s="73" t="s">
        <v>302</v>
      </c>
      <c r="G1766" s="73" t="s">
        <v>156</v>
      </c>
      <c r="H1766" s="73" t="s">
        <v>156</v>
      </c>
      <c r="I1766" s="73" t="s">
        <v>465</v>
      </c>
      <c r="J1766" s="73" t="str">
        <f t="shared" si="27"/>
        <v>Rigid (&gt;17 tonnes) miles HGVs refrigerated (all diesel)</v>
      </c>
      <c r="K1766" s="31">
        <v>1.8825000000000001</v>
      </c>
      <c r="L1766" s="48"/>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2"/>
      <c r="AS1766" s="22"/>
      <c r="AT1766" s="22"/>
      <c r="AU1766" s="22"/>
      <c r="AV1766" s="22"/>
      <c r="AW1766" s="22"/>
      <c r="AX1766" s="22"/>
      <c r="AY1766" s="22"/>
      <c r="AZ1766" s="22"/>
      <c r="BA1766" s="22"/>
      <c r="BB1766" s="22"/>
      <c r="BC1766" s="22"/>
      <c r="BD1766" s="22"/>
      <c r="BE1766" s="22"/>
      <c r="BF1766" s="22"/>
      <c r="BG1766" s="22"/>
      <c r="BH1766" s="22"/>
      <c r="BI1766" s="22"/>
      <c r="BJ1766" s="22"/>
      <c r="BK1766" s="22"/>
      <c r="BL1766" s="22"/>
      <c r="BM1766" s="22"/>
      <c r="BN1766" s="22"/>
      <c r="BO1766" s="22"/>
      <c r="BP1766" s="22"/>
      <c r="BQ1766" s="22"/>
      <c r="BR1766" s="22"/>
      <c r="BS1766" s="22"/>
      <c r="BT1766" s="22"/>
      <c r="BU1766" s="22"/>
      <c r="BV1766" s="22"/>
      <c r="BW1766" s="22"/>
      <c r="BX1766" s="22"/>
      <c r="BY1766" s="22"/>
      <c r="BZ1766" s="22"/>
      <c r="CA1766" s="22"/>
      <c r="CB1766" s="22"/>
      <c r="CC1766" s="22"/>
      <c r="CD1766" s="22"/>
      <c r="CE1766" s="22"/>
      <c r="CF1766" s="22"/>
      <c r="CG1766" s="22"/>
      <c r="CH1766" s="22"/>
      <c r="CI1766" s="22"/>
      <c r="CJ1766" s="22"/>
      <c r="CK1766" s="22"/>
      <c r="CL1766" s="22"/>
      <c r="CM1766" s="22"/>
      <c r="CN1766" s="22"/>
      <c r="CO1766" s="22"/>
    </row>
    <row r="1767" spans="1:93" s="2" customFormat="1" x14ac:dyDescent="0.3">
      <c r="A1767" s="73" t="s">
        <v>240</v>
      </c>
      <c r="B1767" s="73" t="s">
        <v>338</v>
      </c>
      <c r="C1767" s="75" t="s">
        <v>152</v>
      </c>
      <c r="D1767" s="75" t="s">
        <v>323</v>
      </c>
      <c r="E1767" s="73"/>
      <c r="F1767" s="73" t="s">
        <v>302</v>
      </c>
      <c r="G1767" s="73" t="s">
        <v>156</v>
      </c>
      <c r="H1767" s="73" t="s">
        <v>156</v>
      </c>
      <c r="I1767" s="73" t="s">
        <v>466</v>
      </c>
      <c r="J1767" s="73" t="str">
        <f t="shared" si="27"/>
        <v>Rigid (&gt;17 tonnes) miles HGVs refrigerated (all diesel)</v>
      </c>
      <c r="K1767" s="31">
        <v>4.0000000000000002E-4</v>
      </c>
      <c r="L1767" s="48"/>
      <c r="M1767" s="22"/>
      <c r="N1767" s="22"/>
      <c r="O1767" s="22"/>
      <c r="P1767" s="22"/>
      <c r="Q1767" s="22"/>
      <c r="R1767" s="22"/>
      <c r="S1767" s="22"/>
      <c r="T1767" s="22"/>
      <c r="U1767" s="22"/>
      <c r="V1767" s="22"/>
      <c r="W1767" s="22"/>
      <c r="X1767" s="22"/>
      <c r="Y1767" s="22"/>
      <c r="Z1767" s="22"/>
      <c r="AA1767" s="22"/>
      <c r="AB1767" s="22"/>
      <c r="AC1767" s="22"/>
      <c r="AD1767" s="22"/>
      <c r="AE1767" s="22"/>
      <c r="AF1767" s="22"/>
      <c r="AG1767" s="22"/>
      <c r="AH1767" s="22"/>
      <c r="AI1767" s="22"/>
      <c r="AJ1767" s="22"/>
      <c r="AK1767" s="22"/>
      <c r="AL1767" s="22"/>
      <c r="AM1767" s="22"/>
      <c r="AN1767" s="22"/>
      <c r="AO1767" s="22"/>
      <c r="AP1767" s="22"/>
      <c r="AQ1767" s="22"/>
      <c r="AR1767" s="22"/>
      <c r="AS1767" s="22"/>
      <c r="AT1767" s="22"/>
      <c r="AU1767" s="22"/>
      <c r="AV1767" s="22"/>
      <c r="AW1767" s="22"/>
      <c r="AX1767" s="22"/>
      <c r="AY1767" s="22"/>
      <c r="AZ1767" s="22"/>
      <c r="BA1767" s="22"/>
      <c r="BB1767" s="22"/>
      <c r="BC1767" s="22"/>
      <c r="BD1767" s="22"/>
      <c r="BE1767" s="22"/>
      <c r="BF1767" s="22"/>
      <c r="BG1767" s="22"/>
      <c r="BH1767" s="22"/>
      <c r="BI1767" s="22"/>
      <c r="BJ1767" s="22"/>
      <c r="BK1767" s="22"/>
      <c r="BL1767" s="22"/>
      <c r="BM1767" s="22"/>
      <c r="BN1767" s="22"/>
      <c r="BO1767" s="22"/>
      <c r="BP1767" s="22"/>
      <c r="BQ1767" s="22"/>
      <c r="BR1767" s="22"/>
      <c r="BS1767" s="22"/>
      <c r="BT1767" s="22"/>
      <c r="BU1767" s="22"/>
      <c r="BV1767" s="22"/>
      <c r="BW1767" s="22"/>
      <c r="BX1767" s="22"/>
      <c r="BY1767" s="22"/>
      <c r="BZ1767" s="22"/>
      <c r="CA1767" s="22"/>
      <c r="CB1767" s="22"/>
      <c r="CC1767" s="22"/>
      <c r="CD1767" s="22"/>
      <c r="CE1767" s="22"/>
      <c r="CF1767" s="22"/>
      <c r="CG1767" s="22"/>
      <c r="CH1767" s="22"/>
      <c r="CI1767" s="22"/>
      <c r="CJ1767" s="22"/>
      <c r="CK1767" s="22"/>
      <c r="CL1767" s="22"/>
      <c r="CM1767" s="22"/>
      <c r="CN1767" s="22"/>
      <c r="CO1767" s="22"/>
    </row>
    <row r="1768" spans="1:93" s="2" customFormat="1" x14ac:dyDescent="0.3">
      <c r="A1768" s="73" t="s">
        <v>240</v>
      </c>
      <c r="B1768" s="73" t="s">
        <v>338</v>
      </c>
      <c r="C1768" s="75" t="s">
        <v>152</v>
      </c>
      <c r="D1768" s="75" t="s">
        <v>323</v>
      </c>
      <c r="E1768" s="73"/>
      <c r="F1768" s="73" t="s">
        <v>302</v>
      </c>
      <c r="G1768" s="73" t="s">
        <v>156</v>
      </c>
      <c r="H1768" s="73" t="s">
        <v>156</v>
      </c>
      <c r="I1768" s="73" t="s">
        <v>467</v>
      </c>
      <c r="J1768" s="73" t="str">
        <f t="shared" si="27"/>
        <v>Rigid (&gt;17 tonnes) miles HGVs refrigerated (all diesel)</v>
      </c>
      <c r="K1768" s="31">
        <v>1.8643000000000001</v>
      </c>
      <c r="L1768" s="48"/>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2"/>
      <c r="AS1768" s="22"/>
      <c r="AT1768" s="22"/>
      <c r="AU1768" s="22"/>
      <c r="AV1768" s="22"/>
      <c r="AW1768" s="22"/>
      <c r="AX1768" s="22"/>
      <c r="AY1768" s="22"/>
      <c r="AZ1768" s="22"/>
      <c r="BA1768" s="22"/>
      <c r="BB1768" s="22"/>
      <c r="BC1768" s="22"/>
      <c r="BD1768" s="22"/>
      <c r="BE1768" s="22"/>
      <c r="BF1768" s="22"/>
      <c r="BG1768" s="22"/>
      <c r="BH1768" s="22"/>
      <c r="BI1768" s="22"/>
      <c r="BJ1768" s="22"/>
      <c r="BK1768" s="22"/>
      <c r="BL1768" s="22"/>
      <c r="BM1768" s="22"/>
      <c r="BN1768" s="22"/>
      <c r="BO1768" s="22"/>
      <c r="BP1768" s="22"/>
      <c r="BQ1768" s="22"/>
      <c r="BR1768" s="22"/>
      <c r="BS1768" s="22"/>
      <c r="BT1768" s="22"/>
      <c r="BU1768" s="22"/>
      <c r="BV1768" s="22"/>
      <c r="BW1768" s="22"/>
      <c r="BX1768" s="22"/>
      <c r="BY1768" s="22"/>
      <c r="BZ1768" s="22"/>
      <c r="CA1768" s="22"/>
      <c r="CB1768" s="22"/>
      <c r="CC1768" s="22"/>
      <c r="CD1768" s="22"/>
      <c r="CE1768" s="22"/>
      <c r="CF1768" s="22"/>
      <c r="CG1768" s="22"/>
      <c r="CH1768" s="22"/>
      <c r="CI1768" s="22"/>
      <c r="CJ1768" s="22"/>
      <c r="CK1768" s="22"/>
      <c r="CL1768" s="22"/>
      <c r="CM1768" s="22"/>
      <c r="CN1768" s="22"/>
      <c r="CO1768" s="22"/>
    </row>
    <row r="1769" spans="1:93" s="2" customFormat="1" x14ac:dyDescent="0.3">
      <c r="A1769" s="73" t="s">
        <v>240</v>
      </c>
      <c r="B1769" s="73" t="s">
        <v>338</v>
      </c>
      <c r="C1769" s="75" t="s">
        <v>152</v>
      </c>
      <c r="D1769" s="75" t="s">
        <v>323</v>
      </c>
      <c r="E1769" s="73"/>
      <c r="F1769" s="73" t="s">
        <v>302</v>
      </c>
      <c r="G1769" s="73" t="s">
        <v>156</v>
      </c>
      <c r="H1769" s="73" t="s">
        <v>156</v>
      </c>
      <c r="I1769" s="73" t="s">
        <v>468</v>
      </c>
      <c r="J1769" s="73" t="str">
        <f t="shared" si="27"/>
        <v>Rigid (&gt;17 tonnes) miles HGVs refrigerated (all diesel)</v>
      </c>
      <c r="K1769" s="31">
        <v>1.78E-2</v>
      </c>
      <c r="L1769" s="48"/>
      <c r="M1769" s="22"/>
      <c r="N1769" s="22"/>
      <c r="O1769" s="22"/>
      <c r="P1769" s="22"/>
      <c r="Q1769" s="22"/>
      <c r="R1769" s="22"/>
      <c r="S1769" s="22"/>
      <c r="T1769" s="22"/>
      <c r="U1769" s="22"/>
      <c r="V1769" s="22"/>
      <c r="W1769" s="22"/>
      <c r="X1769" s="22"/>
      <c r="Y1769" s="22"/>
      <c r="Z1769" s="22"/>
      <c r="AA1769" s="22"/>
      <c r="AB1769" s="22"/>
      <c r="AC1769" s="22"/>
      <c r="AD1769" s="22"/>
      <c r="AE1769" s="22"/>
      <c r="AF1769" s="22"/>
      <c r="AG1769" s="22"/>
      <c r="AH1769" s="22"/>
      <c r="AI1769" s="22"/>
      <c r="AJ1769" s="22"/>
      <c r="AK1769" s="22"/>
      <c r="AL1769" s="22"/>
      <c r="AM1769" s="22"/>
      <c r="AN1769" s="22"/>
      <c r="AO1769" s="22"/>
      <c r="AP1769" s="22"/>
      <c r="AQ1769" s="22"/>
      <c r="AR1769" s="22"/>
      <c r="AS1769" s="22"/>
      <c r="AT1769" s="22"/>
      <c r="AU1769" s="22"/>
      <c r="AV1769" s="22"/>
      <c r="AW1769" s="22"/>
      <c r="AX1769" s="22"/>
      <c r="AY1769" s="22"/>
      <c r="AZ1769" s="22"/>
      <c r="BA1769" s="22"/>
      <c r="BB1769" s="22"/>
      <c r="BC1769" s="22"/>
      <c r="BD1769" s="22"/>
      <c r="BE1769" s="22"/>
      <c r="BF1769" s="22"/>
      <c r="BG1769" s="22"/>
      <c r="BH1769" s="22"/>
      <c r="BI1769" s="22"/>
      <c r="BJ1769" s="22"/>
      <c r="BK1769" s="22"/>
      <c r="BL1769" s="22"/>
      <c r="BM1769" s="22"/>
      <c r="BN1769" s="22"/>
      <c r="BO1769" s="22"/>
      <c r="BP1769" s="22"/>
      <c r="BQ1769" s="22"/>
      <c r="BR1769" s="22"/>
      <c r="BS1769" s="22"/>
      <c r="BT1769" s="22"/>
      <c r="BU1769" s="22"/>
      <c r="BV1769" s="22"/>
      <c r="BW1769" s="22"/>
      <c r="BX1769" s="22"/>
      <c r="BY1769" s="22"/>
      <c r="BZ1769" s="22"/>
      <c r="CA1769" s="22"/>
      <c r="CB1769" s="22"/>
      <c r="CC1769" s="22"/>
      <c r="CD1769" s="22"/>
      <c r="CE1769" s="22"/>
      <c r="CF1769" s="22"/>
      <c r="CG1769" s="22"/>
      <c r="CH1769" s="22"/>
      <c r="CI1769" s="22"/>
      <c r="CJ1769" s="22"/>
      <c r="CK1769" s="22"/>
      <c r="CL1769" s="22"/>
      <c r="CM1769" s="22"/>
      <c r="CN1769" s="22"/>
      <c r="CO1769" s="22"/>
    </row>
    <row r="1770" spans="1:93" s="2" customFormat="1" x14ac:dyDescent="0.3">
      <c r="A1770" s="73" t="s">
        <v>240</v>
      </c>
      <c r="B1770" s="73" t="s">
        <v>338</v>
      </c>
      <c r="C1770" s="75" t="s">
        <v>152</v>
      </c>
      <c r="D1770" s="75" t="s">
        <v>418</v>
      </c>
      <c r="E1770" s="73"/>
      <c r="F1770" s="73" t="s">
        <v>48</v>
      </c>
      <c r="G1770" s="73" t="s">
        <v>405</v>
      </c>
      <c r="H1770" s="73" t="s">
        <v>405</v>
      </c>
      <c r="I1770" s="73" t="s">
        <v>465</v>
      </c>
      <c r="J1770" s="73" t="str">
        <f t="shared" si="27"/>
        <v>All rigids km HGVs refrigerated (all diesel)</v>
      </c>
      <c r="K1770" s="31">
        <v>0.80810000000000004</v>
      </c>
      <c r="L1770" s="48"/>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2"/>
      <c r="AS1770" s="22"/>
      <c r="AT1770" s="22"/>
      <c r="AU1770" s="22"/>
      <c r="AV1770" s="22"/>
      <c r="AW1770" s="22"/>
      <c r="AX1770" s="22"/>
      <c r="AY1770" s="22"/>
      <c r="AZ1770" s="22"/>
      <c r="BA1770" s="22"/>
      <c r="BB1770" s="22"/>
      <c r="BC1770" s="22"/>
      <c r="BD1770" s="22"/>
      <c r="BE1770" s="22"/>
      <c r="BF1770" s="22"/>
      <c r="BG1770" s="22"/>
      <c r="BH1770" s="22"/>
      <c r="BI1770" s="22"/>
      <c r="BJ1770" s="22"/>
      <c r="BK1770" s="22"/>
      <c r="BL1770" s="22"/>
      <c r="BM1770" s="22"/>
      <c r="BN1770" s="22"/>
      <c r="BO1770" s="22"/>
      <c r="BP1770" s="22"/>
      <c r="BQ1770" s="22"/>
      <c r="BR1770" s="22"/>
      <c r="BS1770" s="22"/>
      <c r="BT1770" s="22"/>
      <c r="BU1770" s="22"/>
      <c r="BV1770" s="22"/>
      <c r="BW1770" s="22"/>
      <c r="BX1770" s="22"/>
      <c r="BY1770" s="22"/>
      <c r="BZ1770" s="22"/>
      <c r="CA1770" s="22"/>
      <c r="CB1770" s="22"/>
      <c r="CC1770" s="22"/>
      <c r="CD1770" s="22"/>
      <c r="CE1770" s="22"/>
      <c r="CF1770" s="22"/>
      <c r="CG1770" s="22"/>
      <c r="CH1770" s="22"/>
      <c r="CI1770" s="22"/>
      <c r="CJ1770" s="22"/>
      <c r="CK1770" s="22"/>
      <c r="CL1770" s="22"/>
      <c r="CM1770" s="22"/>
      <c r="CN1770" s="22"/>
      <c r="CO1770" s="22"/>
    </row>
    <row r="1771" spans="1:93" s="2" customFormat="1" x14ac:dyDescent="0.3">
      <c r="A1771" s="73" t="s">
        <v>240</v>
      </c>
      <c r="B1771" s="73" t="s">
        <v>338</v>
      </c>
      <c r="C1771" s="75" t="s">
        <v>152</v>
      </c>
      <c r="D1771" s="75" t="s">
        <v>418</v>
      </c>
      <c r="E1771" s="73"/>
      <c r="F1771" s="73" t="s">
        <v>48</v>
      </c>
      <c r="G1771" s="73" t="s">
        <v>405</v>
      </c>
      <c r="H1771" s="73" t="s">
        <v>405</v>
      </c>
      <c r="I1771" s="73" t="s">
        <v>466</v>
      </c>
      <c r="J1771" s="73" t="str">
        <f t="shared" si="27"/>
        <v>All rigids km HGVs refrigerated (all diesel)</v>
      </c>
      <c r="K1771" s="31">
        <v>2.1000000000000001E-4</v>
      </c>
      <c r="L1771" s="48"/>
      <c r="M1771" s="22"/>
      <c r="N1771" s="22"/>
      <c r="O1771" s="22"/>
      <c r="P1771" s="22"/>
      <c r="Q1771" s="22"/>
      <c r="R1771" s="22"/>
      <c r="S1771" s="22"/>
      <c r="T1771" s="22"/>
      <c r="U1771" s="22"/>
      <c r="V1771" s="22"/>
      <c r="W1771" s="22"/>
      <c r="X1771" s="22"/>
      <c r="Y1771" s="22"/>
      <c r="Z1771" s="22"/>
      <c r="AA1771" s="22"/>
      <c r="AB1771" s="22"/>
      <c r="AC1771" s="22"/>
      <c r="AD1771" s="22"/>
      <c r="AE1771" s="22"/>
      <c r="AF1771" s="22"/>
      <c r="AG1771" s="22"/>
      <c r="AH1771" s="22"/>
      <c r="AI1771" s="22"/>
      <c r="AJ1771" s="22"/>
      <c r="AK1771" s="22"/>
      <c r="AL1771" s="22"/>
      <c r="AM1771" s="22"/>
      <c r="AN1771" s="22"/>
      <c r="AO1771" s="22"/>
      <c r="AP1771" s="22"/>
      <c r="AQ1771" s="22"/>
      <c r="AR1771" s="22"/>
      <c r="AS1771" s="22"/>
      <c r="AT1771" s="22"/>
      <c r="AU1771" s="22"/>
      <c r="AV1771" s="22"/>
      <c r="AW1771" s="22"/>
      <c r="AX1771" s="22"/>
      <c r="AY1771" s="22"/>
      <c r="AZ1771" s="22"/>
      <c r="BA1771" s="22"/>
      <c r="BB1771" s="22"/>
      <c r="BC1771" s="22"/>
      <c r="BD1771" s="22"/>
      <c r="BE1771" s="22"/>
      <c r="BF1771" s="22"/>
      <c r="BG1771" s="22"/>
      <c r="BH1771" s="22"/>
      <c r="BI1771" s="22"/>
      <c r="BJ1771" s="22"/>
      <c r="BK1771" s="22"/>
      <c r="BL1771" s="22"/>
      <c r="BM1771" s="22"/>
      <c r="BN1771" s="22"/>
      <c r="BO1771" s="22"/>
      <c r="BP1771" s="22"/>
      <c r="BQ1771" s="22"/>
      <c r="BR1771" s="22"/>
      <c r="BS1771" s="22"/>
      <c r="BT1771" s="22"/>
      <c r="BU1771" s="22"/>
      <c r="BV1771" s="22"/>
      <c r="BW1771" s="22"/>
      <c r="BX1771" s="22"/>
      <c r="BY1771" s="22"/>
      <c r="BZ1771" s="22"/>
      <c r="CA1771" s="22"/>
      <c r="CB1771" s="22"/>
      <c r="CC1771" s="22"/>
      <c r="CD1771" s="22"/>
      <c r="CE1771" s="22"/>
      <c r="CF1771" s="22"/>
      <c r="CG1771" s="22"/>
      <c r="CH1771" s="22"/>
      <c r="CI1771" s="22"/>
      <c r="CJ1771" s="22"/>
      <c r="CK1771" s="22"/>
      <c r="CL1771" s="22"/>
      <c r="CM1771" s="22"/>
      <c r="CN1771" s="22"/>
      <c r="CO1771" s="22"/>
    </row>
    <row r="1772" spans="1:93" s="2" customFormat="1" x14ac:dyDescent="0.3">
      <c r="A1772" s="73" t="s">
        <v>240</v>
      </c>
      <c r="B1772" s="73" t="s">
        <v>338</v>
      </c>
      <c r="C1772" s="75" t="s">
        <v>152</v>
      </c>
      <c r="D1772" s="75" t="s">
        <v>418</v>
      </c>
      <c r="E1772" s="73"/>
      <c r="F1772" s="73" t="s">
        <v>48</v>
      </c>
      <c r="G1772" s="73" t="s">
        <v>405</v>
      </c>
      <c r="H1772" s="73" t="s">
        <v>405</v>
      </c>
      <c r="I1772" s="73" t="s">
        <v>467</v>
      </c>
      <c r="J1772" s="73" t="str">
        <f t="shared" si="27"/>
        <v>All rigids km HGVs refrigerated (all diesel)</v>
      </c>
      <c r="K1772" s="31">
        <v>0.79867999999999995</v>
      </c>
      <c r="L1772" s="48"/>
      <c r="M1772" s="22"/>
      <c r="N1772" s="22"/>
      <c r="O1772" s="22"/>
      <c r="P1772" s="22"/>
      <c r="Q1772" s="22"/>
      <c r="R1772" s="22"/>
      <c r="S1772" s="22"/>
      <c r="T1772" s="22"/>
      <c r="U1772" s="22"/>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2"/>
      <c r="AS1772" s="22"/>
      <c r="AT1772" s="22"/>
      <c r="AU1772" s="22"/>
      <c r="AV1772" s="22"/>
      <c r="AW1772" s="22"/>
      <c r="AX1772" s="22"/>
      <c r="AY1772" s="22"/>
      <c r="AZ1772" s="22"/>
      <c r="BA1772" s="22"/>
      <c r="BB1772" s="22"/>
      <c r="BC1772" s="22"/>
      <c r="BD1772" s="22"/>
      <c r="BE1772" s="22"/>
      <c r="BF1772" s="22"/>
      <c r="BG1772" s="22"/>
      <c r="BH1772" s="22"/>
      <c r="BI1772" s="22"/>
      <c r="BJ1772" s="22"/>
      <c r="BK1772" s="22"/>
      <c r="BL1772" s="22"/>
      <c r="BM1772" s="22"/>
      <c r="BN1772" s="22"/>
      <c r="BO1772" s="22"/>
      <c r="BP1772" s="22"/>
      <c r="BQ1772" s="22"/>
      <c r="BR1772" s="22"/>
      <c r="BS1772" s="22"/>
      <c r="BT1772" s="22"/>
      <c r="BU1772" s="22"/>
      <c r="BV1772" s="22"/>
      <c r="BW1772" s="22"/>
      <c r="BX1772" s="22"/>
      <c r="BY1772" s="22"/>
      <c r="BZ1772" s="22"/>
      <c r="CA1772" s="22"/>
      <c r="CB1772" s="22"/>
      <c r="CC1772" s="22"/>
      <c r="CD1772" s="22"/>
      <c r="CE1772" s="22"/>
      <c r="CF1772" s="22"/>
      <c r="CG1772" s="22"/>
      <c r="CH1772" s="22"/>
      <c r="CI1772" s="22"/>
      <c r="CJ1772" s="22"/>
      <c r="CK1772" s="22"/>
      <c r="CL1772" s="22"/>
      <c r="CM1772" s="22"/>
      <c r="CN1772" s="22"/>
      <c r="CO1772" s="22"/>
    </row>
    <row r="1773" spans="1:93" s="2" customFormat="1" x14ac:dyDescent="0.3">
      <c r="A1773" s="73" t="s">
        <v>240</v>
      </c>
      <c r="B1773" s="73" t="s">
        <v>338</v>
      </c>
      <c r="C1773" s="75" t="s">
        <v>152</v>
      </c>
      <c r="D1773" s="75" t="s">
        <v>418</v>
      </c>
      <c r="E1773" s="73"/>
      <c r="F1773" s="73" t="s">
        <v>48</v>
      </c>
      <c r="G1773" s="73" t="s">
        <v>405</v>
      </c>
      <c r="H1773" s="73" t="s">
        <v>405</v>
      </c>
      <c r="I1773" s="73" t="s">
        <v>468</v>
      </c>
      <c r="J1773" s="73" t="str">
        <f t="shared" si="27"/>
        <v>All rigids km HGVs refrigerated (all diesel)</v>
      </c>
      <c r="K1773" s="31">
        <v>9.2200000000000008E-3</v>
      </c>
      <c r="L1773" s="48"/>
      <c r="M1773" s="22"/>
      <c r="N1773" s="22"/>
      <c r="O1773" s="22"/>
      <c r="P1773" s="22"/>
      <c r="Q1773" s="22"/>
      <c r="R1773" s="22"/>
      <c r="S1773" s="22"/>
      <c r="T1773" s="22"/>
      <c r="U1773" s="22"/>
      <c r="V1773" s="22"/>
      <c r="W1773" s="22"/>
      <c r="X1773" s="22"/>
      <c r="Y1773" s="22"/>
      <c r="Z1773" s="22"/>
      <c r="AA1773" s="22"/>
      <c r="AB1773" s="22"/>
      <c r="AC1773" s="22"/>
      <c r="AD1773" s="22"/>
      <c r="AE1773" s="22"/>
      <c r="AF1773" s="22"/>
      <c r="AG1773" s="22"/>
      <c r="AH1773" s="22"/>
      <c r="AI1773" s="22"/>
      <c r="AJ1773" s="22"/>
      <c r="AK1773" s="22"/>
      <c r="AL1773" s="22"/>
      <c r="AM1773" s="22"/>
      <c r="AN1773" s="22"/>
      <c r="AO1773" s="22"/>
      <c r="AP1773" s="22"/>
      <c r="AQ1773" s="22"/>
      <c r="AR1773" s="22"/>
      <c r="AS1773" s="22"/>
      <c r="AT1773" s="22"/>
      <c r="AU1773" s="22"/>
      <c r="AV1773" s="22"/>
      <c r="AW1773" s="22"/>
      <c r="AX1773" s="22"/>
      <c r="AY1773" s="22"/>
      <c r="AZ1773" s="22"/>
      <c r="BA1773" s="22"/>
      <c r="BB1773" s="22"/>
      <c r="BC1773" s="22"/>
      <c r="BD1773" s="22"/>
      <c r="BE1773" s="22"/>
      <c r="BF1773" s="22"/>
      <c r="BG1773" s="22"/>
      <c r="BH1773" s="22"/>
      <c r="BI1773" s="22"/>
      <c r="BJ1773" s="22"/>
      <c r="BK1773" s="22"/>
      <c r="BL1773" s="22"/>
      <c r="BM1773" s="22"/>
      <c r="BN1773" s="22"/>
      <c r="BO1773" s="22"/>
      <c r="BP1773" s="22"/>
      <c r="BQ1773" s="22"/>
      <c r="BR1773" s="22"/>
      <c r="BS1773" s="22"/>
      <c r="BT1773" s="22"/>
      <c r="BU1773" s="22"/>
      <c r="BV1773" s="22"/>
      <c r="BW1773" s="22"/>
      <c r="BX1773" s="22"/>
      <c r="BY1773" s="22"/>
      <c r="BZ1773" s="22"/>
      <c r="CA1773" s="22"/>
      <c r="CB1773" s="22"/>
      <c r="CC1773" s="22"/>
      <c r="CD1773" s="22"/>
      <c r="CE1773" s="22"/>
      <c r="CF1773" s="22"/>
      <c r="CG1773" s="22"/>
      <c r="CH1773" s="22"/>
      <c r="CI1773" s="22"/>
      <c r="CJ1773" s="22"/>
      <c r="CK1773" s="22"/>
      <c r="CL1773" s="22"/>
      <c r="CM1773" s="22"/>
      <c r="CN1773" s="22"/>
      <c r="CO1773" s="22"/>
    </row>
    <row r="1774" spans="1:93" s="2" customFormat="1" x14ac:dyDescent="0.3">
      <c r="A1774" s="73" t="s">
        <v>240</v>
      </c>
      <c r="B1774" s="73" t="s">
        <v>338</v>
      </c>
      <c r="C1774" s="75" t="s">
        <v>152</v>
      </c>
      <c r="D1774" s="75" t="s">
        <v>418</v>
      </c>
      <c r="E1774" s="73"/>
      <c r="F1774" s="73" t="s">
        <v>48</v>
      </c>
      <c r="G1774" s="73" t="s">
        <v>156</v>
      </c>
      <c r="H1774" s="73" t="s">
        <v>156</v>
      </c>
      <c r="I1774" s="73" t="s">
        <v>465</v>
      </c>
      <c r="J1774" s="73" t="str">
        <f t="shared" si="27"/>
        <v>All rigids miles HGVs refrigerated (all diesel)</v>
      </c>
      <c r="K1774" s="31">
        <v>1.3005100000000001</v>
      </c>
      <c r="L1774" s="48"/>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2"/>
      <c r="AS1774" s="22"/>
      <c r="AT1774" s="22"/>
      <c r="AU1774" s="22"/>
      <c r="AV1774" s="22"/>
      <c r="AW1774" s="22"/>
      <c r="AX1774" s="22"/>
      <c r="AY1774" s="22"/>
      <c r="AZ1774" s="22"/>
      <c r="BA1774" s="22"/>
      <c r="BB1774" s="22"/>
      <c r="BC1774" s="22"/>
      <c r="BD1774" s="22"/>
      <c r="BE1774" s="22"/>
      <c r="BF1774" s="22"/>
      <c r="BG1774" s="22"/>
      <c r="BH1774" s="22"/>
      <c r="BI1774" s="22"/>
      <c r="BJ1774" s="22"/>
      <c r="BK1774" s="22"/>
      <c r="BL1774" s="22"/>
      <c r="BM1774" s="22"/>
      <c r="BN1774" s="22"/>
      <c r="BO1774" s="22"/>
      <c r="BP1774" s="22"/>
      <c r="BQ1774" s="22"/>
      <c r="BR1774" s="22"/>
      <c r="BS1774" s="22"/>
      <c r="BT1774" s="22"/>
      <c r="BU1774" s="22"/>
      <c r="BV1774" s="22"/>
      <c r="BW1774" s="22"/>
      <c r="BX1774" s="22"/>
      <c r="BY1774" s="22"/>
      <c r="BZ1774" s="22"/>
      <c r="CA1774" s="22"/>
      <c r="CB1774" s="22"/>
      <c r="CC1774" s="22"/>
      <c r="CD1774" s="22"/>
      <c r="CE1774" s="22"/>
      <c r="CF1774" s="22"/>
      <c r="CG1774" s="22"/>
      <c r="CH1774" s="22"/>
      <c r="CI1774" s="22"/>
      <c r="CJ1774" s="22"/>
      <c r="CK1774" s="22"/>
      <c r="CL1774" s="22"/>
      <c r="CM1774" s="22"/>
      <c r="CN1774" s="22"/>
      <c r="CO1774" s="22"/>
    </row>
    <row r="1775" spans="1:93" s="2" customFormat="1" x14ac:dyDescent="0.3">
      <c r="A1775" s="73" t="s">
        <v>240</v>
      </c>
      <c r="B1775" s="73" t="s">
        <v>338</v>
      </c>
      <c r="C1775" s="75" t="s">
        <v>152</v>
      </c>
      <c r="D1775" s="75" t="s">
        <v>418</v>
      </c>
      <c r="E1775" s="73"/>
      <c r="F1775" s="73" t="s">
        <v>48</v>
      </c>
      <c r="G1775" s="73" t="s">
        <v>156</v>
      </c>
      <c r="H1775" s="73" t="s">
        <v>156</v>
      </c>
      <c r="I1775" s="73" t="s">
        <v>466</v>
      </c>
      <c r="J1775" s="73" t="str">
        <f t="shared" si="27"/>
        <v>All rigids miles HGVs refrigerated (all diesel)</v>
      </c>
      <c r="K1775" s="31">
        <v>3.4000000000000002E-4</v>
      </c>
      <c r="L1775" s="48"/>
      <c r="M1775" s="22"/>
      <c r="N1775" s="22"/>
      <c r="O1775" s="22"/>
      <c r="P1775" s="22"/>
      <c r="Q1775" s="22"/>
      <c r="R1775" s="22"/>
      <c r="S1775" s="22"/>
      <c r="T1775" s="2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c r="AQ1775" s="22"/>
      <c r="AR1775" s="22"/>
      <c r="AS1775" s="22"/>
      <c r="AT1775" s="22"/>
      <c r="AU1775" s="22"/>
      <c r="AV1775" s="22"/>
      <c r="AW1775" s="22"/>
      <c r="AX1775" s="22"/>
      <c r="AY1775" s="22"/>
      <c r="AZ1775" s="22"/>
      <c r="BA1775" s="22"/>
      <c r="BB1775" s="22"/>
      <c r="BC1775" s="22"/>
      <c r="BD1775" s="22"/>
      <c r="BE1775" s="22"/>
      <c r="BF1775" s="22"/>
      <c r="BG1775" s="22"/>
      <c r="BH1775" s="22"/>
      <c r="BI1775" s="22"/>
      <c r="BJ1775" s="22"/>
      <c r="BK1775" s="22"/>
      <c r="BL1775" s="22"/>
      <c r="BM1775" s="22"/>
      <c r="BN1775" s="22"/>
      <c r="BO1775" s="22"/>
      <c r="BP1775" s="22"/>
      <c r="BQ1775" s="22"/>
      <c r="BR1775" s="22"/>
      <c r="BS1775" s="22"/>
      <c r="BT1775" s="22"/>
      <c r="BU1775" s="22"/>
      <c r="BV1775" s="22"/>
      <c r="BW1775" s="22"/>
      <c r="BX1775" s="22"/>
      <c r="BY1775" s="22"/>
      <c r="BZ1775" s="22"/>
      <c r="CA1775" s="22"/>
      <c r="CB1775" s="22"/>
      <c r="CC1775" s="22"/>
      <c r="CD1775" s="22"/>
      <c r="CE1775" s="22"/>
      <c r="CF1775" s="22"/>
      <c r="CG1775" s="22"/>
      <c r="CH1775" s="22"/>
      <c r="CI1775" s="22"/>
      <c r="CJ1775" s="22"/>
      <c r="CK1775" s="22"/>
      <c r="CL1775" s="22"/>
      <c r="CM1775" s="22"/>
      <c r="CN1775" s="22"/>
      <c r="CO1775" s="22"/>
    </row>
    <row r="1776" spans="1:93" s="2" customFormat="1" x14ac:dyDescent="0.3">
      <c r="A1776" s="73" t="s">
        <v>240</v>
      </c>
      <c r="B1776" s="73" t="s">
        <v>338</v>
      </c>
      <c r="C1776" s="75" t="s">
        <v>152</v>
      </c>
      <c r="D1776" s="75" t="s">
        <v>418</v>
      </c>
      <c r="E1776" s="73"/>
      <c r="F1776" s="73" t="s">
        <v>48</v>
      </c>
      <c r="G1776" s="73" t="s">
        <v>156</v>
      </c>
      <c r="H1776" s="73" t="s">
        <v>156</v>
      </c>
      <c r="I1776" s="73" t="s">
        <v>467</v>
      </c>
      <c r="J1776" s="73" t="str">
        <f t="shared" si="27"/>
        <v>All rigids miles HGVs refrigerated (all diesel)</v>
      </c>
      <c r="K1776" s="31">
        <v>1.28535</v>
      </c>
      <c r="L1776" s="48"/>
      <c r="M1776" s="22"/>
      <c r="N1776" s="22"/>
      <c r="O1776" s="22"/>
      <c r="P1776" s="22"/>
      <c r="Q1776" s="22"/>
      <c r="R1776" s="22"/>
      <c r="S1776" s="22"/>
      <c r="T1776" s="22"/>
      <c r="U1776" s="22"/>
      <c r="V1776" s="22"/>
      <c r="W1776" s="22"/>
      <c r="X1776" s="22"/>
      <c r="Y1776" s="22"/>
      <c r="Z1776" s="22"/>
      <c r="AA1776" s="22"/>
      <c r="AB1776" s="22"/>
      <c r="AC1776" s="22"/>
      <c r="AD1776" s="22"/>
      <c r="AE1776" s="22"/>
      <c r="AF1776" s="22"/>
      <c r="AG1776" s="22"/>
      <c r="AH1776" s="22"/>
      <c r="AI1776" s="22"/>
      <c r="AJ1776" s="22"/>
      <c r="AK1776" s="22"/>
      <c r="AL1776" s="22"/>
      <c r="AM1776" s="22"/>
      <c r="AN1776" s="22"/>
      <c r="AO1776" s="22"/>
      <c r="AP1776" s="22"/>
      <c r="AQ1776" s="22"/>
      <c r="AR1776" s="22"/>
      <c r="AS1776" s="22"/>
      <c r="AT1776" s="22"/>
      <c r="AU1776" s="22"/>
      <c r="AV1776" s="22"/>
      <c r="AW1776" s="22"/>
      <c r="AX1776" s="22"/>
      <c r="AY1776" s="22"/>
      <c r="AZ1776" s="22"/>
      <c r="BA1776" s="22"/>
      <c r="BB1776" s="22"/>
      <c r="BC1776" s="22"/>
      <c r="BD1776" s="22"/>
      <c r="BE1776" s="22"/>
      <c r="BF1776" s="22"/>
      <c r="BG1776" s="22"/>
      <c r="BH1776" s="22"/>
      <c r="BI1776" s="22"/>
      <c r="BJ1776" s="22"/>
      <c r="BK1776" s="22"/>
      <c r="BL1776" s="22"/>
      <c r="BM1776" s="22"/>
      <c r="BN1776" s="22"/>
      <c r="BO1776" s="22"/>
      <c r="BP1776" s="22"/>
      <c r="BQ1776" s="22"/>
      <c r="BR1776" s="22"/>
      <c r="BS1776" s="22"/>
      <c r="BT1776" s="22"/>
      <c r="BU1776" s="22"/>
      <c r="BV1776" s="22"/>
      <c r="BW1776" s="22"/>
      <c r="BX1776" s="22"/>
      <c r="BY1776" s="22"/>
      <c r="BZ1776" s="22"/>
      <c r="CA1776" s="22"/>
      <c r="CB1776" s="22"/>
      <c r="CC1776" s="22"/>
      <c r="CD1776" s="22"/>
      <c r="CE1776" s="22"/>
      <c r="CF1776" s="22"/>
      <c r="CG1776" s="22"/>
      <c r="CH1776" s="22"/>
      <c r="CI1776" s="22"/>
      <c r="CJ1776" s="22"/>
      <c r="CK1776" s="22"/>
      <c r="CL1776" s="22"/>
      <c r="CM1776" s="22"/>
      <c r="CN1776" s="22"/>
      <c r="CO1776" s="22"/>
    </row>
    <row r="1777" spans="1:93" s="2" customFormat="1" x14ac:dyDescent="0.3">
      <c r="A1777" s="73" t="s">
        <v>240</v>
      </c>
      <c r="B1777" s="73" t="s">
        <v>338</v>
      </c>
      <c r="C1777" s="75" t="s">
        <v>152</v>
      </c>
      <c r="D1777" s="75" t="s">
        <v>418</v>
      </c>
      <c r="E1777" s="73"/>
      <c r="F1777" s="73" t="s">
        <v>48</v>
      </c>
      <c r="G1777" s="73" t="s">
        <v>156</v>
      </c>
      <c r="H1777" s="73" t="s">
        <v>156</v>
      </c>
      <c r="I1777" s="73" t="s">
        <v>468</v>
      </c>
      <c r="J1777" s="73" t="str">
        <f t="shared" si="27"/>
        <v>All rigids miles HGVs refrigerated (all diesel)</v>
      </c>
      <c r="K1777" s="31">
        <v>1.4829999999999999E-2</v>
      </c>
      <c r="L1777" s="48"/>
      <c r="M1777" s="22"/>
      <c r="N1777" s="22"/>
      <c r="O1777" s="22"/>
      <c r="P1777" s="22"/>
      <c r="Q1777" s="22"/>
      <c r="R1777" s="22"/>
      <c r="S1777" s="22"/>
      <c r="T1777" s="2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c r="AQ1777" s="22"/>
      <c r="AR1777" s="22"/>
      <c r="AS1777" s="22"/>
      <c r="AT1777" s="22"/>
      <c r="AU1777" s="22"/>
      <c r="AV1777" s="22"/>
      <c r="AW1777" s="22"/>
      <c r="AX1777" s="22"/>
      <c r="AY1777" s="22"/>
      <c r="AZ1777" s="22"/>
      <c r="BA1777" s="22"/>
      <c r="BB1777" s="22"/>
      <c r="BC1777" s="22"/>
      <c r="BD1777" s="22"/>
      <c r="BE1777" s="22"/>
      <c r="BF1777" s="22"/>
      <c r="BG1777" s="22"/>
      <c r="BH1777" s="22"/>
      <c r="BI1777" s="22"/>
      <c r="BJ1777" s="22"/>
      <c r="BK1777" s="22"/>
      <c r="BL1777" s="22"/>
      <c r="BM1777" s="22"/>
      <c r="BN1777" s="22"/>
      <c r="BO1777" s="22"/>
      <c r="BP1777" s="22"/>
      <c r="BQ1777" s="22"/>
      <c r="BR1777" s="22"/>
      <c r="BS1777" s="22"/>
      <c r="BT1777" s="22"/>
      <c r="BU1777" s="22"/>
      <c r="BV1777" s="22"/>
      <c r="BW1777" s="22"/>
      <c r="BX1777" s="22"/>
      <c r="BY1777" s="22"/>
      <c r="BZ1777" s="22"/>
      <c r="CA1777" s="22"/>
      <c r="CB1777" s="22"/>
      <c r="CC1777" s="22"/>
      <c r="CD1777" s="22"/>
      <c r="CE1777" s="22"/>
      <c r="CF1777" s="22"/>
      <c r="CG1777" s="22"/>
      <c r="CH1777" s="22"/>
      <c r="CI1777" s="22"/>
      <c r="CJ1777" s="22"/>
      <c r="CK1777" s="22"/>
      <c r="CL1777" s="22"/>
      <c r="CM1777" s="22"/>
      <c r="CN1777" s="22"/>
      <c r="CO1777" s="22"/>
    </row>
    <row r="1778" spans="1:93" s="2" customFormat="1" x14ac:dyDescent="0.3">
      <c r="A1778" s="73" t="s">
        <v>240</v>
      </c>
      <c r="B1778" s="73" t="s">
        <v>338</v>
      </c>
      <c r="C1778" s="75" t="s">
        <v>152</v>
      </c>
      <c r="D1778" s="75" t="s">
        <v>418</v>
      </c>
      <c r="E1778" s="73"/>
      <c r="F1778" s="73" t="s">
        <v>98</v>
      </c>
      <c r="G1778" s="73" t="s">
        <v>405</v>
      </c>
      <c r="H1778" s="73" t="s">
        <v>405</v>
      </c>
      <c r="I1778" s="73" t="s">
        <v>465</v>
      </c>
      <c r="J1778" s="73" t="str">
        <f t="shared" si="27"/>
        <v>All rigids km HGVs refrigerated (all diesel)</v>
      </c>
      <c r="K1778" s="31">
        <v>0.96038999999999997</v>
      </c>
      <c r="L1778" s="48"/>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2"/>
      <c r="AS1778" s="22"/>
      <c r="AT1778" s="22"/>
      <c r="AU1778" s="22"/>
      <c r="AV1778" s="22"/>
      <c r="AW1778" s="22"/>
      <c r="AX1778" s="22"/>
      <c r="AY1778" s="22"/>
      <c r="AZ1778" s="22"/>
      <c r="BA1778" s="22"/>
      <c r="BB1778" s="22"/>
      <c r="BC1778" s="22"/>
      <c r="BD1778" s="22"/>
      <c r="BE1778" s="22"/>
      <c r="BF1778" s="22"/>
      <c r="BG1778" s="22"/>
      <c r="BH1778" s="22"/>
      <c r="BI1778" s="22"/>
      <c r="BJ1778" s="22"/>
      <c r="BK1778" s="22"/>
      <c r="BL1778" s="22"/>
      <c r="BM1778" s="22"/>
      <c r="BN1778" s="22"/>
      <c r="BO1778" s="22"/>
      <c r="BP1778" s="22"/>
      <c r="BQ1778" s="22"/>
      <c r="BR1778" s="22"/>
      <c r="BS1778" s="22"/>
      <c r="BT1778" s="22"/>
      <c r="BU1778" s="22"/>
      <c r="BV1778" s="22"/>
      <c r="BW1778" s="22"/>
      <c r="BX1778" s="22"/>
      <c r="BY1778" s="22"/>
      <c r="BZ1778" s="22"/>
      <c r="CA1778" s="22"/>
      <c r="CB1778" s="22"/>
      <c r="CC1778" s="22"/>
      <c r="CD1778" s="22"/>
      <c r="CE1778" s="22"/>
      <c r="CF1778" s="22"/>
      <c r="CG1778" s="22"/>
      <c r="CH1778" s="22"/>
      <c r="CI1778" s="22"/>
      <c r="CJ1778" s="22"/>
      <c r="CK1778" s="22"/>
      <c r="CL1778" s="22"/>
      <c r="CM1778" s="22"/>
      <c r="CN1778" s="22"/>
      <c r="CO1778" s="22"/>
    </row>
    <row r="1779" spans="1:93" s="2" customFormat="1" x14ac:dyDescent="0.3">
      <c r="A1779" s="73" t="s">
        <v>240</v>
      </c>
      <c r="B1779" s="73" t="s">
        <v>338</v>
      </c>
      <c r="C1779" s="75" t="s">
        <v>152</v>
      </c>
      <c r="D1779" s="75" t="s">
        <v>418</v>
      </c>
      <c r="E1779" s="73"/>
      <c r="F1779" s="73" t="s">
        <v>98</v>
      </c>
      <c r="G1779" s="73" t="s">
        <v>405</v>
      </c>
      <c r="H1779" s="73" t="s">
        <v>405</v>
      </c>
      <c r="I1779" s="73" t="s">
        <v>466</v>
      </c>
      <c r="J1779" s="73" t="str">
        <f t="shared" si="27"/>
        <v>All rigids km HGVs refrigerated (all diesel)</v>
      </c>
      <c r="K1779" s="31">
        <v>2.1000000000000001E-4</v>
      </c>
      <c r="L1779" s="48"/>
      <c r="M1779" s="22"/>
      <c r="N1779" s="22"/>
      <c r="O1779" s="22"/>
      <c r="P1779" s="22"/>
      <c r="Q1779" s="22"/>
      <c r="R1779" s="22"/>
      <c r="S1779" s="22"/>
      <c r="T1779" s="22"/>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c r="AQ1779" s="22"/>
      <c r="AR1779" s="22"/>
      <c r="AS1779" s="22"/>
      <c r="AT1779" s="22"/>
      <c r="AU1779" s="22"/>
      <c r="AV1779" s="22"/>
      <c r="AW1779" s="22"/>
      <c r="AX1779" s="22"/>
      <c r="AY1779" s="22"/>
      <c r="AZ1779" s="22"/>
      <c r="BA1779" s="22"/>
      <c r="BB1779" s="22"/>
      <c r="BC1779" s="22"/>
      <c r="BD1779" s="22"/>
      <c r="BE1779" s="22"/>
      <c r="BF1779" s="22"/>
      <c r="BG1779" s="22"/>
      <c r="BH1779" s="22"/>
      <c r="BI1779" s="22"/>
      <c r="BJ1779" s="22"/>
      <c r="BK1779" s="22"/>
      <c r="BL1779" s="22"/>
      <c r="BM1779" s="22"/>
      <c r="BN1779" s="22"/>
      <c r="BO1779" s="22"/>
      <c r="BP1779" s="22"/>
      <c r="BQ1779" s="22"/>
      <c r="BR1779" s="22"/>
      <c r="BS1779" s="22"/>
      <c r="BT1779" s="22"/>
      <c r="BU1779" s="22"/>
      <c r="BV1779" s="22"/>
      <c r="BW1779" s="22"/>
      <c r="BX1779" s="22"/>
      <c r="BY1779" s="22"/>
      <c r="BZ1779" s="22"/>
      <c r="CA1779" s="22"/>
      <c r="CB1779" s="22"/>
      <c r="CC1779" s="22"/>
      <c r="CD1779" s="22"/>
      <c r="CE1779" s="22"/>
      <c r="CF1779" s="22"/>
      <c r="CG1779" s="22"/>
      <c r="CH1779" s="22"/>
      <c r="CI1779" s="22"/>
      <c r="CJ1779" s="22"/>
      <c r="CK1779" s="22"/>
      <c r="CL1779" s="22"/>
      <c r="CM1779" s="22"/>
      <c r="CN1779" s="22"/>
      <c r="CO1779" s="22"/>
    </row>
    <row r="1780" spans="1:93" s="2" customFormat="1" x14ac:dyDescent="0.3">
      <c r="A1780" s="73" t="s">
        <v>240</v>
      </c>
      <c r="B1780" s="73" t="s">
        <v>338</v>
      </c>
      <c r="C1780" s="75" t="s">
        <v>152</v>
      </c>
      <c r="D1780" s="75" t="s">
        <v>418</v>
      </c>
      <c r="E1780" s="73"/>
      <c r="F1780" s="73" t="s">
        <v>98</v>
      </c>
      <c r="G1780" s="73" t="s">
        <v>405</v>
      </c>
      <c r="H1780" s="73" t="s">
        <v>405</v>
      </c>
      <c r="I1780" s="73" t="s">
        <v>467</v>
      </c>
      <c r="J1780" s="73" t="str">
        <f t="shared" si="27"/>
        <v>All rigids km HGVs refrigerated (all diesel)</v>
      </c>
      <c r="K1780" s="31">
        <v>0.95096000000000003</v>
      </c>
      <c r="L1780" s="48"/>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2"/>
      <c r="AS1780" s="22"/>
      <c r="AT1780" s="22"/>
      <c r="AU1780" s="22"/>
      <c r="AV1780" s="22"/>
      <c r="AW1780" s="22"/>
      <c r="AX1780" s="22"/>
      <c r="AY1780" s="22"/>
      <c r="AZ1780" s="22"/>
      <c r="BA1780" s="22"/>
      <c r="BB1780" s="22"/>
      <c r="BC1780" s="22"/>
      <c r="BD1780" s="22"/>
      <c r="BE1780" s="22"/>
      <c r="BF1780" s="22"/>
      <c r="BG1780" s="22"/>
      <c r="BH1780" s="22"/>
      <c r="BI1780" s="22"/>
      <c r="BJ1780" s="22"/>
      <c r="BK1780" s="22"/>
      <c r="BL1780" s="22"/>
      <c r="BM1780" s="22"/>
      <c r="BN1780" s="22"/>
      <c r="BO1780" s="22"/>
      <c r="BP1780" s="22"/>
      <c r="BQ1780" s="22"/>
      <c r="BR1780" s="22"/>
      <c r="BS1780" s="22"/>
      <c r="BT1780" s="22"/>
      <c r="BU1780" s="22"/>
      <c r="BV1780" s="22"/>
      <c r="BW1780" s="22"/>
      <c r="BX1780" s="22"/>
      <c r="BY1780" s="22"/>
      <c r="BZ1780" s="22"/>
      <c r="CA1780" s="22"/>
      <c r="CB1780" s="22"/>
      <c r="CC1780" s="22"/>
      <c r="CD1780" s="22"/>
      <c r="CE1780" s="22"/>
      <c r="CF1780" s="22"/>
      <c r="CG1780" s="22"/>
      <c r="CH1780" s="22"/>
      <c r="CI1780" s="22"/>
      <c r="CJ1780" s="22"/>
      <c r="CK1780" s="22"/>
      <c r="CL1780" s="22"/>
      <c r="CM1780" s="22"/>
      <c r="CN1780" s="22"/>
      <c r="CO1780" s="22"/>
    </row>
    <row r="1781" spans="1:93" s="2" customFormat="1" x14ac:dyDescent="0.3">
      <c r="A1781" s="73" t="s">
        <v>240</v>
      </c>
      <c r="B1781" s="73" t="s">
        <v>338</v>
      </c>
      <c r="C1781" s="75" t="s">
        <v>152</v>
      </c>
      <c r="D1781" s="75" t="s">
        <v>418</v>
      </c>
      <c r="E1781" s="73"/>
      <c r="F1781" s="73" t="s">
        <v>98</v>
      </c>
      <c r="G1781" s="73" t="s">
        <v>405</v>
      </c>
      <c r="H1781" s="73" t="s">
        <v>405</v>
      </c>
      <c r="I1781" s="73" t="s">
        <v>468</v>
      </c>
      <c r="J1781" s="73" t="str">
        <f t="shared" si="27"/>
        <v>All rigids km HGVs refrigerated (all diesel)</v>
      </c>
      <c r="K1781" s="31">
        <v>9.2200000000000008E-3</v>
      </c>
      <c r="L1781" s="48"/>
      <c r="M1781" s="22"/>
      <c r="N1781" s="22"/>
      <c r="O1781" s="22"/>
      <c r="P1781" s="22"/>
      <c r="Q1781" s="22"/>
      <c r="R1781" s="22"/>
      <c r="S1781" s="22"/>
      <c r="T1781" s="2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c r="AQ1781" s="22"/>
      <c r="AR1781" s="22"/>
      <c r="AS1781" s="22"/>
      <c r="AT1781" s="22"/>
      <c r="AU1781" s="22"/>
      <c r="AV1781" s="22"/>
      <c r="AW1781" s="22"/>
      <c r="AX1781" s="22"/>
      <c r="AY1781" s="22"/>
      <c r="AZ1781" s="22"/>
      <c r="BA1781" s="22"/>
      <c r="BB1781" s="22"/>
      <c r="BC1781" s="22"/>
      <c r="BD1781" s="22"/>
      <c r="BE1781" s="22"/>
      <c r="BF1781" s="22"/>
      <c r="BG1781" s="22"/>
      <c r="BH1781" s="22"/>
      <c r="BI1781" s="22"/>
      <c r="BJ1781" s="22"/>
      <c r="BK1781" s="22"/>
      <c r="BL1781" s="22"/>
      <c r="BM1781" s="22"/>
      <c r="BN1781" s="22"/>
      <c r="BO1781" s="22"/>
      <c r="BP1781" s="22"/>
      <c r="BQ1781" s="22"/>
      <c r="BR1781" s="22"/>
      <c r="BS1781" s="22"/>
      <c r="BT1781" s="22"/>
      <c r="BU1781" s="22"/>
      <c r="BV1781" s="22"/>
      <c r="BW1781" s="22"/>
      <c r="BX1781" s="22"/>
      <c r="BY1781" s="22"/>
      <c r="BZ1781" s="22"/>
      <c r="CA1781" s="22"/>
      <c r="CB1781" s="22"/>
      <c r="CC1781" s="22"/>
      <c r="CD1781" s="22"/>
      <c r="CE1781" s="22"/>
      <c r="CF1781" s="22"/>
      <c r="CG1781" s="22"/>
      <c r="CH1781" s="22"/>
      <c r="CI1781" s="22"/>
      <c r="CJ1781" s="22"/>
      <c r="CK1781" s="22"/>
      <c r="CL1781" s="22"/>
      <c r="CM1781" s="22"/>
      <c r="CN1781" s="22"/>
      <c r="CO1781" s="22"/>
    </row>
    <row r="1782" spans="1:93" s="2" customFormat="1" x14ac:dyDescent="0.3">
      <c r="A1782" s="73" t="s">
        <v>240</v>
      </c>
      <c r="B1782" s="73" t="s">
        <v>338</v>
      </c>
      <c r="C1782" s="75" t="s">
        <v>152</v>
      </c>
      <c r="D1782" s="75" t="s">
        <v>418</v>
      </c>
      <c r="E1782" s="73"/>
      <c r="F1782" s="73" t="s">
        <v>98</v>
      </c>
      <c r="G1782" s="73" t="s">
        <v>156</v>
      </c>
      <c r="H1782" s="73" t="s">
        <v>156</v>
      </c>
      <c r="I1782" s="73" t="s">
        <v>465</v>
      </c>
      <c r="J1782" s="73" t="str">
        <f t="shared" si="27"/>
        <v>All rigids miles HGVs refrigerated (all diesel)</v>
      </c>
      <c r="K1782" s="31">
        <v>1.54559</v>
      </c>
      <c r="L1782" s="48"/>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2"/>
      <c r="AS1782" s="22"/>
      <c r="AT1782" s="22"/>
      <c r="AU1782" s="22"/>
      <c r="AV1782" s="22"/>
      <c r="AW1782" s="22"/>
      <c r="AX1782" s="22"/>
      <c r="AY1782" s="22"/>
      <c r="AZ1782" s="22"/>
      <c r="BA1782" s="22"/>
      <c r="BB1782" s="22"/>
      <c r="BC1782" s="22"/>
      <c r="BD1782" s="22"/>
      <c r="BE1782" s="22"/>
      <c r="BF1782" s="22"/>
      <c r="BG1782" s="22"/>
      <c r="BH1782" s="22"/>
      <c r="BI1782" s="22"/>
      <c r="BJ1782" s="22"/>
      <c r="BK1782" s="22"/>
      <c r="BL1782" s="22"/>
      <c r="BM1782" s="22"/>
      <c r="BN1782" s="22"/>
      <c r="BO1782" s="22"/>
      <c r="BP1782" s="22"/>
      <c r="BQ1782" s="22"/>
      <c r="BR1782" s="22"/>
      <c r="BS1782" s="22"/>
      <c r="BT1782" s="22"/>
      <c r="BU1782" s="22"/>
      <c r="BV1782" s="22"/>
      <c r="BW1782" s="22"/>
      <c r="BX1782" s="22"/>
      <c r="BY1782" s="22"/>
      <c r="BZ1782" s="22"/>
      <c r="CA1782" s="22"/>
      <c r="CB1782" s="22"/>
      <c r="CC1782" s="22"/>
      <c r="CD1782" s="22"/>
      <c r="CE1782" s="22"/>
      <c r="CF1782" s="22"/>
      <c r="CG1782" s="22"/>
      <c r="CH1782" s="22"/>
      <c r="CI1782" s="22"/>
      <c r="CJ1782" s="22"/>
      <c r="CK1782" s="22"/>
      <c r="CL1782" s="22"/>
      <c r="CM1782" s="22"/>
      <c r="CN1782" s="22"/>
      <c r="CO1782" s="22"/>
    </row>
    <row r="1783" spans="1:93" s="2" customFormat="1" x14ac:dyDescent="0.3">
      <c r="A1783" s="73" t="s">
        <v>240</v>
      </c>
      <c r="B1783" s="73" t="s">
        <v>338</v>
      </c>
      <c r="C1783" s="75" t="s">
        <v>152</v>
      </c>
      <c r="D1783" s="75" t="s">
        <v>418</v>
      </c>
      <c r="E1783" s="73"/>
      <c r="F1783" s="73" t="s">
        <v>98</v>
      </c>
      <c r="G1783" s="73" t="s">
        <v>156</v>
      </c>
      <c r="H1783" s="73" t="s">
        <v>156</v>
      </c>
      <c r="I1783" s="73" t="s">
        <v>466</v>
      </c>
      <c r="J1783" s="73" t="str">
        <f t="shared" si="27"/>
        <v>All rigids miles HGVs refrigerated (all diesel)</v>
      </c>
      <c r="K1783" s="31">
        <v>3.4000000000000002E-4</v>
      </c>
      <c r="L1783" s="48"/>
      <c r="M1783" s="22"/>
      <c r="N1783" s="22"/>
      <c r="O1783" s="22"/>
      <c r="P1783" s="22"/>
      <c r="Q1783" s="22"/>
      <c r="R1783" s="22"/>
      <c r="S1783" s="22"/>
      <c r="T1783" s="22"/>
      <c r="U1783" s="22"/>
      <c r="V1783" s="22"/>
      <c r="W1783" s="22"/>
      <c r="X1783" s="22"/>
      <c r="Y1783" s="22"/>
      <c r="Z1783" s="22"/>
      <c r="AA1783" s="22"/>
      <c r="AB1783" s="22"/>
      <c r="AC1783" s="22"/>
      <c r="AD1783" s="22"/>
      <c r="AE1783" s="22"/>
      <c r="AF1783" s="22"/>
      <c r="AG1783" s="22"/>
      <c r="AH1783" s="22"/>
      <c r="AI1783" s="22"/>
      <c r="AJ1783" s="22"/>
      <c r="AK1783" s="22"/>
      <c r="AL1783" s="22"/>
      <c r="AM1783" s="22"/>
      <c r="AN1783" s="22"/>
      <c r="AO1783" s="22"/>
      <c r="AP1783" s="22"/>
      <c r="AQ1783" s="22"/>
      <c r="AR1783" s="22"/>
      <c r="AS1783" s="22"/>
      <c r="AT1783" s="22"/>
      <c r="AU1783" s="22"/>
      <c r="AV1783" s="22"/>
      <c r="AW1783" s="22"/>
      <c r="AX1783" s="22"/>
      <c r="AY1783" s="22"/>
      <c r="AZ1783" s="22"/>
      <c r="BA1783" s="22"/>
      <c r="BB1783" s="22"/>
      <c r="BC1783" s="22"/>
      <c r="BD1783" s="22"/>
      <c r="BE1783" s="22"/>
      <c r="BF1783" s="22"/>
      <c r="BG1783" s="22"/>
      <c r="BH1783" s="22"/>
      <c r="BI1783" s="22"/>
      <c r="BJ1783" s="22"/>
      <c r="BK1783" s="22"/>
      <c r="BL1783" s="22"/>
      <c r="BM1783" s="22"/>
      <c r="BN1783" s="22"/>
      <c r="BO1783" s="22"/>
      <c r="BP1783" s="22"/>
      <c r="BQ1783" s="22"/>
      <c r="BR1783" s="22"/>
      <c r="BS1783" s="22"/>
      <c r="BT1783" s="22"/>
      <c r="BU1783" s="22"/>
      <c r="BV1783" s="22"/>
      <c r="BW1783" s="22"/>
      <c r="BX1783" s="22"/>
      <c r="BY1783" s="22"/>
      <c r="BZ1783" s="22"/>
      <c r="CA1783" s="22"/>
      <c r="CB1783" s="22"/>
      <c r="CC1783" s="22"/>
      <c r="CD1783" s="22"/>
      <c r="CE1783" s="22"/>
      <c r="CF1783" s="22"/>
      <c r="CG1783" s="22"/>
      <c r="CH1783" s="22"/>
      <c r="CI1783" s="22"/>
      <c r="CJ1783" s="22"/>
      <c r="CK1783" s="22"/>
      <c r="CL1783" s="22"/>
      <c r="CM1783" s="22"/>
      <c r="CN1783" s="22"/>
      <c r="CO1783" s="22"/>
    </row>
    <row r="1784" spans="1:93" s="2" customFormat="1" x14ac:dyDescent="0.3">
      <c r="A1784" s="73" t="s">
        <v>240</v>
      </c>
      <c r="B1784" s="73" t="s">
        <v>338</v>
      </c>
      <c r="C1784" s="75" t="s">
        <v>152</v>
      </c>
      <c r="D1784" s="75" t="s">
        <v>418</v>
      </c>
      <c r="E1784" s="73"/>
      <c r="F1784" s="73" t="s">
        <v>98</v>
      </c>
      <c r="G1784" s="73" t="s">
        <v>156</v>
      </c>
      <c r="H1784" s="73" t="s">
        <v>156</v>
      </c>
      <c r="I1784" s="73" t="s">
        <v>467</v>
      </c>
      <c r="J1784" s="73" t="str">
        <f t="shared" si="27"/>
        <v>All rigids miles HGVs refrigerated (all diesel)</v>
      </c>
      <c r="K1784" s="31">
        <v>1.5304199999999999</v>
      </c>
      <c r="L1784" s="48"/>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2"/>
      <c r="AS1784" s="22"/>
      <c r="AT1784" s="22"/>
      <c r="AU1784" s="22"/>
      <c r="AV1784" s="22"/>
      <c r="AW1784" s="22"/>
      <c r="AX1784" s="22"/>
      <c r="AY1784" s="22"/>
      <c r="AZ1784" s="22"/>
      <c r="BA1784" s="22"/>
      <c r="BB1784" s="22"/>
      <c r="BC1784" s="22"/>
      <c r="BD1784" s="22"/>
      <c r="BE1784" s="22"/>
      <c r="BF1784" s="22"/>
      <c r="BG1784" s="22"/>
      <c r="BH1784" s="22"/>
      <c r="BI1784" s="22"/>
      <c r="BJ1784" s="22"/>
      <c r="BK1784" s="22"/>
      <c r="BL1784" s="22"/>
      <c r="BM1784" s="22"/>
      <c r="BN1784" s="22"/>
      <c r="BO1784" s="22"/>
      <c r="BP1784" s="22"/>
      <c r="BQ1784" s="22"/>
      <c r="BR1784" s="22"/>
      <c r="BS1784" s="22"/>
      <c r="BT1784" s="22"/>
      <c r="BU1784" s="22"/>
      <c r="BV1784" s="22"/>
      <c r="BW1784" s="22"/>
      <c r="BX1784" s="22"/>
      <c r="BY1784" s="22"/>
      <c r="BZ1784" s="22"/>
      <c r="CA1784" s="22"/>
      <c r="CB1784" s="22"/>
      <c r="CC1784" s="22"/>
      <c r="CD1784" s="22"/>
      <c r="CE1784" s="22"/>
      <c r="CF1784" s="22"/>
      <c r="CG1784" s="22"/>
      <c r="CH1784" s="22"/>
      <c r="CI1784" s="22"/>
      <c r="CJ1784" s="22"/>
      <c r="CK1784" s="22"/>
      <c r="CL1784" s="22"/>
      <c r="CM1784" s="22"/>
      <c r="CN1784" s="22"/>
      <c r="CO1784" s="22"/>
    </row>
    <row r="1785" spans="1:93" s="2" customFormat="1" x14ac:dyDescent="0.3">
      <c r="A1785" s="73" t="s">
        <v>240</v>
      </c>
      <c r="B1785" s="73" t="s">
        <v>338</v>
      </c>
      <c r="C1785" s="75" t="s">
        <v>152</v>
      </c>
      <c r="D1785" s="75" t="s">
        <v>418</v>
      </c>
      <c r="E1785" s="73"/>
      <c r="F1785" s="73" t="s">
        <v>98</v>
      </c>
      <c r="G1785" s="73" t="s">
        <v>156</v>
      </c>
      <c r="H1785" s="73" t="s">
        <v>156</v>
      </c>
      <c r="I1785" s="73" t="s">
        <v>468</v>
      </c>
      <c r="J1785" s="73" t="str">
        <f t="shared" si="27"/>
        <v>All rigids miles HGVs refrigerated (all diesel)</v>
      </c>
      <c r="K1785" s="31">
        <v>1.4829999999999999E-2</v>
      </c>
      <c r="L1785" s="48"/>
      <c r="M1785" s="22"/>
      <c r="N1785" s="22"/>
      <c r="O1785" s="22"/>
      <c r="P1785" s="22"/>
      <c r="Q1785" s="22"/>
      <c r="R1785" s="22"/>
      <c r="S1785" s="22"/>
      <c r="T1785" s="2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c r="AQ1785" s="22"/>
      <c r="AR1785" s="22"/>
      <c r="AS1785" s="22"/>
      <c r="AT1785" s="22"/>
      <c r="AU1785" s="22"/>
      <c r="AV1785" s="22"/>
      <c r="AW1785" s="22"/>
      <c r="AX1785" s="22"/>
      <c r="AY1785" s="22"/>
      <c r="AZ1785" s="22"/>
      <c r="BA1785" s="22"/>
      <c r="BB1785" s="22"/>
      <c r="BC1785" s="22"/>
      <c r="BD1785" s="22"/>
      <c r="BE1785" s="22"/>
      <c r="BF1785" s="22"/>
      <c r="BG1785" s="22"/>
      <c r="BH1785" s="22"/>
      <c r="BI1785" s="22"/>
      <c r="BJ1785" s="22"/>
      <c r="BK1785" s="22"/>
      <c r="BL1785" s="22"/>
      <c r="BM1785" s="22"/>
      <c r="BN1785" s="22"/>
      <c r="BO1785" s="22"/>
      <c r="BP1785" s="22"/>
      <c r="BQ1785" s="22"/>
      <c r="BR1785" s="22"/>
      <c r="BS1785" s="22"/>
      <c r="BT1785" s="22"/>
      <c r="BU1785" s="22"/>
      <c r="BV1785" s="22"/>
      <c r="BW1785" s="22"/>
      <c r="BX1785" s="22"/>
      <c r="BY1785" s="22"/>
      <c r="BZ1785" s="22"/>
      <c r="CA1785" s="22"/>
      <c r="CB1785" s="22"/>
      <c r="CC1785" s="22"/>
      <c r="CD1785" s="22"/>
      <c r="CE1785" s="22"/>
      <c r="CF1785" s="22"/>
      <c r="CG1785" s="22"/>
      <c r="CH1785" s="22"/>
      <c r="CI1785" s="22"/>
      <c r="CJ1785" s="22"/>
      <c r="CK1785" s="22"/>
      <c r="CL1785" s="22"/>
      <c r="CM1785" s="22"/>
      <c r="CN1785" s="22"/>
      <c r="CO1785" s="22"/>
    </row>
    <row r="1786" spans="1:93" s="2" customFormat="1" x14ac:dyDescent="0.3">
      <c r="A1786" s="73" t="s">
        <v>240</v>
      </c>
      <c r="B1786" s="73" t="s">
        <v>338</v>
      </c>
      <c r="C1786" s="75" t="s">
        <v>152</v>
      </c>
      <c r="D1786" s="75" t="s">
        <v>418</v>
      </c>
      <c r="E1786" s="73"/>
      <c r="F1786" s="73" t="s">
        <v>2</v>
      </c>
      <c r="G1786" s="73" t="s">
        <v>405</v>
      </c>
      <c r="H1786" s="73" t="s">
        <v>405</v>
      </c>
      <c r="I1786" s="73" t="s">
        <v>465</v>
      </c>
      <c r="J1786" s="73" t="str">
        <f t="shared" si="27"/>
        <v>All rigids km HGVs refrigerated (all diesel)</v>
      </c>
      <c r="K1786" s="31">
        <v>1.11267</v>
      </c>
      <c r="L1786" s="48"/>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2"/>
      <c r="AS1786" s="22"/>
      <c r="AT1786" s="22"/>
      <c r="AU1786" s="22"/>
      <c r="AV1786" s="22"/>
      <c r="AW1786" s="22"/>
      <c r="AX1786" s="22"/>
      <c r="AY1786" s="22"/>
      <c r="AZ1786" s="22"/>
      <c r="BA1786" s="22"/>
      <c r="BB1786" s="22"/>
      <c r="BC1786" s="22"/>
      <c r="BD1786" s="22"/>
      <c r="BE1786" s="22"/>
      <c r="BF1786" s="22"/>
      <c r="BG1786" s="22"/>
      <c r="BH1786" s="22"/>
      <c r="BI1786" s="22"/>
      <c r="BJ1786" s="22"/>
      <c r="BK1786" s="22"/>
      <c r="BL1786" s="22"/>
      <c r="BM1786" s="22"/>
      <c r="BN1786" s="22"/>
      <c r="BO1786" s="22"/>
      <c r="BP1786" s="22"/>
      <c r="BQ1786" s="22"/>
      <c r="BR1786" s="22"/>
      <c r="BS1786" s="22"/>
      <c r="BT1786" s="22"/>
      <c r="BU1786" s="22"/>
      <c r="BV1786" s="22"/>
      <c r="BW1786" s="22"/>
      <c r="BX1786" s="22"/>
      <c r="BY1786" s="22"/>
      <c r="BZ1786" s="22"/>
      <c r="CA1786" s="22"/>
      <c r="CB1786" s="22"/>
      <c r="CC1786" s="22"/>
      <c r="CD1786" s="22"/>
      <c r="CE1786" s="22"/>
      <c r="CF1786" s="22"/>
      <c r="CG1786" s="22"/>
      <c r="CH1786" s="22"/>
      <c r="CI1786" s="22"/>
      <c r="CJ1786" s="22"/>
      <c r="CK1786" s="22"/>
      <c r="CL1786" s="22"/>
      <c r="CM1786" s="22"/>
      <c r="CN1786" s="22"/>
      <c r="CO1786" s="22"/>
    </row>
    <row r="1787" spans="1:93" s="2" customFormat="1" x14ac:dyDescent="0.3">
      <c r="A1787" s="73" t="s">
        <v>240</v>
      </c>
      <c r="B1787" s="73" t="s">
        <v>338</v>
      </c>
      <c r="C1787" s="75" t="s">
        <v>152</v>
      </c>
      <c r="D1787" s="75" t="s">
        <v>418</v>
      </c>
      <c r="E1787" s="73"/>
      <c r="F1787" s="73" t="s">
        <v>2</v>
      </c>
      <c r="G1787" s="73" t="s">
        <v>405</v>
      </c>
      <c r="H1787" s="73" t="s">
        <v>405</v>
      </c>
      <c r="I1787" s="73" t="s">
        <v>466</v>
      </c>
      <c r="J1787" s="73" t="str">
        <f t="shared" si="27"/>
        <v>All rigids km HGVs refrigerated (all diesel)</v>
      </c>
      <c r="K1787" s="31">
        <v>2.1000000000000001E-4</v>
      </c>
      <c r="L1787" s="48"/>
      <c r="M1787" s="22"/>
      <c r="N1787" s="22"/>
      <c r="O1787" s="22"/>
      <c r="P1787" s="22"/>
      <c r="Q1787" s="22"/>
      <c r="R1787" s="22"/>
      <c r="S1787" s="22"/>
      <c r="T1787" s="22"/>
      <c r="U1787" s="22"/>
      <c r="V1787" s="22"/>
      <c r="W1787" s="22"/>
      <c r="X1787" s="22"/>
      <c r="Y1787" s="22"/>
      <c r="Z1787" s="22"/>
      <c r="AA1787" s="22"/>
      <c r="AB1787" s="22"/>
      <c r="AC1787" s="22"/>
      <c r="AD1787" s="22"/>
      <c r="AE1787" s="22"/>
      <c r="AF1787" s="22"/>
      <c r="AG1787" s="22"/>
      <c r="AH1787" s="22"/>
      <c r="AI1787" s="22"/>
      <c r="AJ1787" s="22"/>
      <c r="AK1787" s="22"/>
      <c r="AL1787" s="22"/>
      <c r="AM1787" s="22"/>
      <c r="AN1787" s="22"/>
      <c r="AO1787" s="22"/>
      <c r="AP1787" s="22"/>
      <c r="AQ1787" s="22"/>
      <c r="AR1787" s="22"/>
      <c r="AS1787" s="22"/>
      <c r="AT1787" s="22"/>
      <c r="AU1787" s="22"/>
      <c r="AV1787" s="22"/>
      <c r="AW1787" s="22"/>
      <c r="AX1787" s="22"/>
      <c r="AY1787" s="22"/>
      <c r="AZ1787" s="22"/>
      <c r="BA1787" s="22"/>
      <c r="BB1787" s="22"/>
      <c r="BC1787" s="22"/>
      <c r="BD1787" s="22"/>
      <c r="BE1787" s="22"/>
      <c r="BF1787" s="22"/>
      <c r="BG1787" s="22"/>
      <c r="BH1787" s="22"/>
      <c r="BI1787" s="22"/>
      <c r="BJ1787" s="22"/>
      <c r="BK1787" s="22"/>
      <c r="BL1787" s="22"/>
      <c r="BM1787" s="22"/>
      <c r="BN1787" s="22"/>
      <c r="BO1787" s="22"/>
      <c r="BP1787" s="22"/>
      <c r="BQ1787" s="22"/>
      <c r="BR1787" s="22"/>
      <c r="BS1787" s="22"/>
      <c r="BT1787" s="22"/>
      <c r="BU1787" s="22"/>
      <c r="BV1787" s="22"/>
      <c r="BW1787" s="22"/>
      <c r="BX1787" s="22"/>
      <c r="BY1787" s="22"/>
      <c r="BZ1787" s="22"/>
      <c r="CA1787" s="22"/>
      <c r="CB1787" s="22"/>
      <c r="CC1787" s="22"/>
      <c r="CD1787" s="22"/>
      <c r="CE1787" s="22"/>
      <c r="CF1787" s="22"/>
      <c r="CG1787" s="22"/>
      <c r="CH1787" s="22"/>
      <c r="CI1787" s="22"/>
      <c r="CJ1787" s="22"/>
      <c r="CK1787" s="22"/>
      <c r="CL1787" s="22"/>
      <c r="CM1787" s="22"/>
      <c r="CN1787" s="22"/>
      <c r="CO1787" s="22"/>
    </row>
    <row r="1788" spans="1:93" s="2" customFormat="1" x14ac:dyDescent="0.3">
      <c r="A1788" s="73" t="s">
        <v>240</v>
      </c>
      <c r="B1788" s="73" t="s">
        <v>338</v>
      </c>
      <c r="C1788" s="75" t="s">
        <v>152</v>
      </c>
      <c r="D1788" s="75" t="s">
        <v>418</v>
      </c>
      <c r="E1788" s="73"/>
      <c r="F1788" s="73" t="s">
        <v>2</v>
      </c>
      <c r="G1788" s="73" t="s">
        <v>405</v>
      </c>
      <c r="H1788" s="73" t="s">
        <v>405</v>
      </c>
      <c r="I1788" s="73" t="s">
        <v>467</v>
      </c>
      <c r="J1788" s="73" t="str">
        <f t="shared" si="27"/>
        <v>All rigids km HGVs refrigerated (all diesel)</v>
      </c>
      <c r="K1788" s="31">
        <v>1.10324</v>
      </c>
      <c r="L1788" s="48"/>
      <c r="M1788" s="22"/>
      <c r="N1788" s="22"/>
      <c r="O1788" s="22"/>
      <c r="P1788" s="22"/>
      <c r="Q1788" s="22"/>
      <c r="R1788" s="22"/>
      <c r="S1788" s="22"/>
      <c r="T1788" s="2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c r="AQ1788" s="22"/>
      <c r="AR1788" s="22"/>
      <c r="AS1788" s="22"/>
      <c r="AT1788" s="22"/>
      <c r="AU1788" s="22"/>
      <c r="AV1788" s="22"/>
      <c r="AW1788" s="22"/>
      <c r="AX1788" s="22"/>
      <c r="AY1788" s="22"/>
      <c r="AZ1788" s="22"/>
      <c r="BA1788" s="22"/>
      <c r="BB1788" s="22"/>
      <c r="BC1788" s="22"/>
      <c r="BD1788" s="22"/>
      <c r="BE1788" s="22"/>
      <c r="BF1788" s="22"/>
      <c r="BG1788" s="22"/>
      <c r="BH1788" s="22"/>
      <c r="BI1788" s="22"/>
      <c r="BJ1788" s="22"/>
      <c r="BK1788" s="22"/>
      <c r="BL1788" s="22"/>
      <c r="BM1788" s="22"/>
      <c r="BN1788" s="22"/>
      <c r="BO1788" s="22"/>
      <c r="BP1788" s="22"/>
      <c r="BQ1788" s="22"/>
      <c r="BR1788" s="22"/>
      <c r="BS1788" s="22"/>
      <c r="BT1788" s="22"/>
      <c r="BU1788" s="22"/>
      <c r="BV1788" s="22"/>
      <c r="BW1788" s="22"/>
      <c r="BX1788" s="22"/>
      <c r="BY1788" s="22"/>
      <c r="BZ1788" s="22"/>
      <c r="CA1788" s="22"/>
      <c r="CB1788" s="22"/>
      <c r="CC1788" s="22"/>
      <c r="CD1788" s="22"/>
      <c r="CE1788" s="22"/>
      <c r="CF1788" s="22"/>
      <c r="CG1788" s="22"/>
      <c r="CH1788" s="22"/>
      <c r="CI1788" s="22"/>
      <c r="CJ1788" s="22"/>
      <c r="CK1788" s="22"/>
      <c r="CL1788" s="22"/>
      <c r="CM1788" s="22"/>
      <c r="CN1788" s="22"/>
      <c r="CO1788" s="22"/>
    </row>
    <row r="1789" spans="1:93" s="2" customFormat="1" x14ac:dyDescent="0.3">
      <c r="A1789" s="73" t="s">
        <v>240</v>
      </c>
      <c r="B1789" s="73" t="s">
        <v>338</v>
      </c>
      <c r="C1789" s="75" t="s">
        <v>152</v>
      </c>
      <c r="D1789" s="75" t="s">
        <v>418</v>
      </c>
      <c r="E1789" s="73"/>
      <c r="F1789" s="73" t="s">
        <v>2</v>
      </c>
      <c r="G1789" s="73" t="s">
        <v>405</v>
      </c>
      <c r="H1789" s="73" t="s">
        <v>405</v>
      </c>
      <c r="I1789" s="73" t="s">
        <v>468</v>
      </c>
      <c r="J1789" s="73" t="str">
        <f t="shared" si="27"/>
        <v>All rigids km HGVs refrigerated (all diesel)</v>
      </c>
      <c r="K1789" s="31">
        <v>9.2200000000000008E-3</v>
      </c>
      <c r="L1789" s="48"/>
      <c r="M1789" s="22"/>
      <c r="N1789" s="22"/>
      <c r="O1789" s="22"/>
      <c r="P1789" s="22"/>
      <c r="Q1789" s="22"/>
      <c r="R1789" s="22"/>
      <c r="S1789" s="22"/>
      <c r="T1789" s="22"/>
      <c r="U1789" s="22"/>
      <c r="V1789" s="22"/>
      <c r="W1789" s="22"/>
      <c r="X1789" s="22"/>
      <c r="Y1789" s="22"/>
      <c r="Z1789" s="22"/>
      <c r="AA1789" s="22"/>
      <c r="AB1789" s="22"/>
      <c r="AC1789" s="22"/>
      <c r="AD1789" s="22"/>
      <c r="AE1789" s="22"/>
      <c r="AF1789" s="22"/>
      <c r="AG1789" s="22"/>
      <c r="AH1789" s="22"/>
      <c r="AI1789" s="22"/>
      <c r="AJ1789" s="22"/>
      <c r="AK1789" s="22"/>
      <c r="AL1789" s="22"/>
      <c r="AM1789" s="22"/>
      <c r="AN1789" s="22"/>
      <c r="AO1789" s="22"/>
      <c r="AP1789" s="22"/>
      <c r="AQ1789" s="22"/>
      <c r="AR1789" s="22"/>
      <c r="AS1789" s="22"/>
      <c r="AT1789" s="22"/>
      <c r="AU1789" s="22"/>
      <c r="AV1789" s="22"/>
      <c r="AW1789" s="22"/>
      <c r="AX1789" s="22"/>
      <c r="AY1789" s="22"/>
      <c r="AZ1789" s="22"/>
      <c r="BA1789" s="22"/>
      <c r="BB1789" s="22"/>
      <c r="BC1789" s="22"/>
      <c r="BD1789" s="22"/>
      <c r="BE1789" s="22"/>
      <c r="BF1789" s="22"/>
      <c r="BG1789" s="22"/>
      <c r="BH1789" s="22"/>
      <c r="BI1789" s="22"/>
      <c r="BJ1789" s="22"/>
      <c r="BK1789" s="22"/>
      <c r="BL1789" s="22"/>
      <c r="BM1789" s="22"/>
      <c r="BN1789" s="22"/>
      <c r="BO1789" s="22"/>
      <c r="BP1789" s="22"/>
      <c r="BQ1789" s="22"/>
      <c r="BR1789" s="22"/>
      <c r="BS1789" s="22"/>
      <c r="BT1789" s="22"/>
      <c r="BU1789" s="22"/>
      <c r="BV1789" s="22"/>
      <c r="BW1789" s="22"/>
      <c r="BX1789" s="22"/>
      <c r="BY1789" s="22"/>
      <c r="BZ1789" s="22"/>
      <c r="CA1789" s="22"/>
      <c r="CB1789" s="22"/>
      <c r="CC1789" s="22"/>
      <c r="CD1789" s="22"/>
      <c r="CE1789" s="22"/>
      <c r="CF1789" s="22"/>
      <c r="CG1789" s="22"/>
      <c r="CH1789" s="22"/>
      <c r="CI1789" s="22"/>
      <c r="CJ1789" s="22"/>
      <c r="CK1789" s="22"/>
      <c r="CL1789" s="22"/>
      <c r="CM1789" s="22"/>
      <c r="CN1789" s="22"/>
      <c r="CO1789" s="22"/>
    </row>
    <row r="1790" spans="1:93" s="2" customFormat="1" x14ac:dyDescent="0.3">
      <c r="A1790" s="73" t="s">
        <v>240</v>
      </c>
      <c r="B1790" s="73" t="s">
        <v>338</v>
      </c>
      <c r="C1790" s="75" t="s">
        <v>152</v>
      </c>
      <c r="D1790" s="75" t="s">
        <v>418</v>
      </c>
      <c r="E1790" s="73"/>
      <c r="F1790" s="73" t="s">
        <v>2</v>
      </c>
      <c r="G1790" s="73" t="s">
        <v>156</v>
      </c>
      <c r="H1790" s="73" t="s">
        <v>156</v>
      </c>
      <c r="I1790" s="73" t="s">
        <v>465</v>
      </c>
      <c r="J1790" s="73" t="str">
        <f t="shared" si="27"/>
        <v>All rigids miles HGVs refrigerated (all diesel)</v>
      </c>
      <c r="K1790" s="31">
        <v>1.79067</v>
      </c>
      <c r="L1790" s="48"/>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c r="BA1790" s="22"/>
      <c r="BB1790" s="22"/>
      <c r="BC1790" s="22"/>
      <c r="BD1790" s="22"/>
      <c r="BE1790" s="22"/>
      <c r="BF1790" s="22"/>
      <c r="BG1790" s="22"/>
      <c r="BH1790" s="22"/>
      <c r="BI1790" s="22"/>
      <c r="BJ1790" s="22"/>
      <c r="BK1790" s="22"/>
      <c r="BL1790" s="22"/>
      <c r="BM1790" s="22"/>
      <c r="BN1790" s="22"/>
      <c r="BO1790" s="22"/>
      <c r="BP1790" s="22"/>
      <c r="BQ1790" s="22"/>
      <c r="BR1790" s="22"/>
      <c r="BS1790" s="22"/>
      <c r="BT1790" s="22"/>
      <c r="BU1790" s="22"/>
      <c r="BV1790" s="22"/>
      <c r="BW1790" s="22"/>
      <c r="BX1790" s="22"/>
      <c r="BY1790" s="22"/>
      <c r="BZ1790" s="22"/>
      <c r="CA1790" s="22"/>
      <c r="CB1790" s="22"/>
      <c r="CC1790" s="22"/>
      <c r="CD1790" s="22"/>
      <c r="CE1790" s="22"/>
      <c r="CF1790" s="22"/>
      <c r="CG1790" s="22"/>
      <c r="CH1790" s="22"/>
      <c r="CI1790" s="22"/>
      <c r="CJ1790" s="22"/>
      <c r="CK1790" s="22"/>
      <c r="CL1790" s="22"/>
      <c r="CM1790" s="22"/>
      <c r="CN1790" s="22"/>
      <c r="CO1790" s="22"/>
    </row>
    <row r="1791" spans="1:93" s="2" customFormat="1" x14ac:dyDescent="0.3">
      <c r="A1791" s="73" t="s">
        <v>240</v>
      </c>
      <c r="B1791" s="73" t="s">
        <v>338</v>
      </c>
      <c r="C1791" s="75" t="s">
        <v>152</v>
      </c>
      <c r="D1791" s="75" t="s">
        <v>418</v>
      </c>
      <c r="E1791" s="73"/>
      <c r="F1791" s="73" t="s">
        <v>2</v>
      </c>
      <c r="G1791" s="73" t="s">
        <v>156</v>
      </c>
      <c r="H1791" s="73" t="s">
        <v>156</v>
      </c>
      <c r="I1791" s="73" t="s">
        <v>466</v>
      </c>
      <c r="J1791" s="73" t="str">
        <f t="shared" si="27"/>
        <v>All rigids miles HGVs refrigerated (all diesel)</v>
      </c>
      <c r="K1791" s="31">
        <v>3.4000000000000002E-4</v>
      </c>
      <c r="L1791" s="48"/>
      <c r="M1791" s="22"/>
      <c r="N1791" s="22"/>
      <c r="O1791" s="22"/>
      <c r="P1791" s="22"/>
      <c r="Q1791" s="22"/>
      <c r="R1791" s="22"/>
      <c r="S1791" s="22"/>
      <c r="T1791" s="2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c r="AQ1791" s="22"/>
      <c r="AR1791" s="22"/>
      <c r="AS1791" s="22"/>
      <c r="AT1791" s="22"/>
      <c r="AU1791" s="22"/>
      <c r="AV1791" s="22"/>
      <c r="AW1791" s="22"/>
      <c r="AX1791" s="22"/>
      <c r="AY1791" s="22"/>
      <c r="AZ1791" s="22"/>
      <c r="BA1791" s="22"/>
      <c r="BB1791" s="22"/>
      <c r="BC1791" s="22"/>
      <c r="BD1791" s="22"/>
      <c r="BE1791" s="22"/>
      <c r="BF1791" s="22"/>
      <c r="BG1791" s="22"/>
      <c r="BH1791" s="22"/>
      <c r="BI1791" s="22"/>
      <c r="BJ1791" s="22"/>
      <c r="BK1791" s="22"/>
      <c r="BL1791" s="22"/>
      <c r="BM1791" s="22"/>
      <c r="BN1791" s="22"/>
      <c r="BO1791" s="22"/>
      <c r="BP1791" s="22"/>
      <c r="BQ1791" s="22"/>
      <c r="BR1791" s="22"/>
      <c r="BS1791" s="22"/>
      <c r="BT1791" s="22"/>
      <c r="BU1791" s="22"/>
      <c r="BV1791" s="22"/>
      <c r="BW1791" s="22"/>
      <c r="BX1791" s="22"/>
      <c r="BY1791" s="22"/>
      <c r="BZ1791" s="22"/>
      <c r="CA1791" s="22"/>
      <c r="CB1791" s="22"/>
      <c r="CC1791" s="22"/>
      <c r="CD1791" s="22"/>
      <c r="CE1791" s="22"/>
      <c r="CF1791" s="22"/>
      <c r="CG1791" s="22"/>
      <c r="CH1791" s="22"/>
      <c r="CI1791" s="22"/>
      <c r="CJ1791" s="22"/>
      <c r="CK1791" s="22"/>
      <c r="CL1791" s="22"/>
      <c r="CM1791" s="22"/>
      <c r="CN1791" s="22"/>
      <c r="CO1791" s="22"/>
    </row>
    <row r="1792" spans="1:93" s="2" customFormat="1" x14ac:dyDescent="0.3">
      <c r="A1792" s="73" t="s">
        <v>240</v>
      </c>
      <c r="B1792" s="73" t="s">
        <v>338</v>
      </c>
      <c r="C1792" s="75" t="s">
        <v>152</v>
      </c>
      <c r="D1792" s="75" t="s">
        <v>418</v>
      </c>
      <c r="E1792" s="73"/>
      <c r="F1792" s="73" t="s">
        <v>2</v>
      </c>
      <c r="G1792" s="73" t="s">
        <v>156</v>
      </c>
      <c r="H1792" s="73" t="s">
        <v>156</v>
      </c>
      <c r="I1792" s="73" t="s">
        <v>467</v>
      </c>
      <c r="J1792" s="73" t="str">
        <f t="shared" si="27"/>
        <v>All rigids miles HGVs refrigerated (all diesel)</v>
      </c>
      <c r="K1792" s="31">
        <v>1.7755000000000001</v>
      </c>
      <c r="L1792" s="48"/>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2"/>
      <c r="AS1792" s="22"/>
      <c r="AT1792" s="22"/>
      <c r="AU1792" s="22"/>
      <c r="AV1792" s="22"/>
      <c r="AW1792" s="22"/>
      <c r="AX1792" s="22"/>
      <c r="AY1792" s="22"/>
      <c r="AZ1792" s="22"/>
      <c r="BA1792" s="22"/>
      <c r="BB1792" s="22"/>
      <c r="BC1792" s="22"/>
      <c r="BD1792" s="22"/>
      <c r="BE1792" s="22"/>
      <c r="BF1792" s="22"/>
      <c r="BG1792" s="22"/>
      <c r="BH1792" s="22"/>
      <c r="BI1792" s="22"/>
      <c r="BJ1792" s="22"/>
      <c r="BK1792" s="22"/>
      <c r="BL1792" s="22"/>
      <c r="BM1792" s="22"/>
      <c r="BN1792" s="22"/>
      <c r="BO1792" s="22"/>
      <c r="BP1792" s="22"/>
      <c r="BQ1792" s="22"/>
      <c r="BR1792" s="22"/>
      <c r="BS1792" s="22"/>
      <c r="BT1792" s="22"/>
      <c r="BU1792" s="22"/>
      <c r="BV1792" s="22"/>
      <c r="BW1792" s="22"/>
      <c r="BX1792" s="22"/>
      <c r="BY1792" s="22"/>
      <c r="BZ1792" s="22"/>
      <c r="CA1792" s="22"/>
      <c r="CB1792" s="22"/>
      <c r="CC1792" s="22"/>
      <c r="CD1792" s="22"/>
      <c r="CE1792" s="22"/>
      <c r="CF1792" s="22"/>
      <c r="CG1792" s="22"/>
      <c r="CH1792" s="22"/>
      <c r="CI1792" s="22"/>
      <c r="CJ1792" s="22"/>
      <c r="CK1792" s="22"/>
      <c r="CL1792" s="22"/>
      <c r="CM1792" s="22"/>
      <c r="CN1792" s="22"/>
      <c r="CO1792" s="22"/>
    </row>
    <row r="1793" spans="1:93" s="2" customFormat="1" x14ac:dyDescent="0.3">
      <c r="A1793" s="73" t="s">
        <v>240</v>
      </c>
      <c r="B1793" s="73" t="s">
        <v>338</v>
      </c>
      <c r="C1793" s="75" t="s">
        <v>152</v>
      </c>
      <c r="D1793" s="75" t="s">
        <v>418</v>
      </c>
      <c r="E1793" s="73"/>
      <c r="F1793" s="73" t="s">
        <v>2</v>
      </c>
      <c r="G1793" s="73" t="s">
        <v>156</v>
      </c>
      <c r="H1793" s="73" t="s">
        <v>156</v>
      </c>
      <c r="I1793" s="73" t="s">
        <v>468</v>
      </c>
      <c r="J1793" s="73" t="str">
        <f t="shared" si="27"/>
        <v>All rigids miles HGVs refrigerated (all diesel)</v>
      </c>
      <c r="K1793" s="31">
        <v>1.4829999999999999E-2</v>
      </c>
      <c r="L1793" s="48"/>
      <c r="M1793" s="22"/>
      <c r="N1793" s="22"/>
      <c r="O1793" s="22"/>
      <c r="P1793" s="22"/>
      <c r="Q1793" s="22"/>
      <c r="R1793" s="22"/>
      <c r="S1793" s="22"/>
      <c r="T1793" s="22"/>
      <c r="U1793" s="22"/>
      <c r="V1793" s="22"/>
      <c r="W1793" s="22"/>
      <c r="X1793" s="22"/>
      <c r="Y1793" s="22"/>
      <c r="Z1793" s="22"/>
      <c r="AA1793" s="22"/>
      <c r="AB1793" s="22"/>
      <c r="AC1793" s="22"/>
      <c r="AD1793" s="22"/>
      <c r="AE1793" s="22"/>
      <c r="AF1793" s="22"/>
      <c r="AG1793" s="22"/>
      <c r="AH1793" s="22"/>
      <c r="AI1793" s="22"/>
      <c r="AJ1793" s="22"/>
      <c r="AK1793" s="22"/>
      <c r="AL1793" s="22"/>
      <c r="AM1793" s="22"/>
      <c r="AN1793" s="22"/>
      <c r="AO1793" s="22"/>
      <c r="AP1793" s="22"/>
      <c r="AQ1793" s="22"/>
      <c r="AR1793" s="22"/>
      <c r="AS1793" s="22"/>
      <c r="AT1793" s="22"/>
      <c r="AU1793" s="22"/>
      <c r="AV1793" s="22"/>
      <c r="AW1793" s="22"/>
      <c r="AX1793" s="22"/>
      <c r="AY1793" s="22"/>
      <c r="AZ1793" s="22"/>
      <c r="BA1793" s="22"/>
      <c r="BB1793" s="22"/>
      <c r="BC1793" s="22"/>
      <c r="BD1793" s="22"/>
      <c r="BE1793" s="22"/>
      <c r="BF1793" s="22"/>
      <c r="BG1793" s="22"/>
      <c r="BH1793" s="22"/>
      <c r="BI1793" s="22"/>
      <c r="BJ1793" s="22"/>
      <c r="BK1793" s="22"/>
      <c r="BL1793" s="22"/>
      <c r="BM1793" s="22"/>
      <c r="BN1793" s="22"/>
      <c r="BO1793" s="22"/>
      <c r="BP1793" s="22"/>
      <c r="BQ1793" s="22"/>
      <c r="BR1793" s="22"/>
      <c r="BS1793" s="22"/>
      <c r="BT1793" s="22"/>
      <c r="BU1793" s="22"/>
      <c r="BV1793" s="22"/>
      <c r="BW1793" s="22"/>
      <c r="BX1793" s="22"/>
      <c r="BY1793" s="22"/>
      <c r="BZ1793" s="22"/>
      <c r="CA1793" s="22"/>
      <c r="CB1793" s="22"/>
      <c r="CC1793" s="22"/>
      <c r="CD1793" s="22"/>
      <c r="CE1793" s="22"/>
      <c r="CF1793" s="22"/>
      <c r="CG1793" s="22"/>
      <c r="CH1793" s="22"/>
      <c r="CI1793" s="22"/>
      <c r="CJ1793" s="22"/>
      <c r="CK1793" s="22"/>
      <c r="CL1793" s="22"/>
      <c r="CM1793" s="22"/>
      <c r="CN1793" s="22"/>
      <c r="CO1793" s="22"/>
    </row>
    <row r="1794" spans="1:93" s="2" customFormat="1" x14ac:dyDescent="0.3">
      <c r="A1794" s="73" t="s">
        <v>240</v>
      </c>
      <c r="B1794" s="73" t="s">
        <v>338</v>
      </c>
      <c r="C1794" s="75" t="s">
        <v>152</v>
      </c>
      <c r="D1794" s="75" t="s">
        <v>418</v>
      </c>
      <c r="E1794" s="73"/>
      <c r="F1794" s="73" t="s">
        <v>302</v>
      </c>
      <c r="G1794" s="73" t="s">
        <v>405</v>
      </c>
      <c r="H1794" s="73" t="s">
        <v>405</v>
      </c>
      <c r="I1794" s="73" t="s">
        <v>465</v>
      </c>
      <c r="J1794" s="73" t="str">
        <f t="shared" si="27"/>
        <v>All rigids km HGVs refrigerated (all diesel)</v>
      </c>
      <c r="K1794" s="31">
        <v>0.97474000000000005</v>
      </c>
      <c r="L1794" s="48"/>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2"/>
      <c r="AS1794" s="22"/>
      <c r="AT1794" s="22"/>
      <c r="AU1794" s="22"/>
      <c r="AV1794" s="22"/>
      <c r="AW1794" s="22"/>
      <c r="AX1794" s="22"/>
      <c r="AY1794" s="22"/>
      <c r="AZ1794" s="22"/>
      <c r="BA1794" s="22"/>
      <c r="BB1794" s="22"/>
      <c r="BC1794" s="22"/>
      <c r="BD1794" s="22"/>
      <c r="BE1794" s="22"/>
      <c r="BF1794" s="22"/>
      <c r="BG1794" s="22"/>
      <c r="BH1794" s="22"/>
      <c r="BI1794" s="22"/>
      <c r="BJ1794" s="22"/>
      <c r="BK1794" s="22"/>
      <c r="BL1794" s="22"/>
      <c r="BM1794" s="22"/>
      <c r="BN1794" s="22"/>
      <c r="BO1794" s="22"/>
      <c r="BP1794" s="22"/>
      <c r="BQ1794" s="22"/>
      <c r="BR1794" s="22"/>
      <c r="BS1794" s="22"/>
      <c r="BT1794" s="22"/>
      <c r="BU1794" s="22"/>
      <c r="BV1794" s="22"/>
      <c r="BW1794" s="22"/>
      <c r="BX1794" s="22"/>
      <c r="BY1794" s="22"/>
      <c r="BZ1794" s="22"/>
      <c r="CA1794" s="22"/>
      <c r="CB1794" s="22"/>
      <c r="CC1794" s="22"/>
      <c r="CD1794" s="22"/>
      <c r="CE1794" s="22"/>
      <c r="CF1794" s="22"/>
      <c r="CG1794" s="22"/>
      <c r="CH1794" s="22"/>
      <c r="CI1794" s="22"/>
      <c r="CJ1794" s="22"/>
      <c r="CK1794" s="22"/>
      <c r="CL1794" s="22"/>
      <c r="CM1794" s="22"/>
      <c r="CN1794" s="22"/>
      <c r="CO1794" s="22"/>
    </row>
    <row r="1795" spans="1:93" s="2" customFormat="1" x14ac:dyDescent="0.3">
      <c r="A1795" s="73" t="s">
        <v>240</v>
      </c>
      <c r="B1795" s="73" t="s">
        <v>338</v>
      </c>
      <c r="C1795" s="75" t="s">
        <v>152</v>
      </c>
      <c r="D1795" s="75" t="s">
        <v>418</v>
      </c>
      <c r="E1795" s="73"/>
      <c r="F1795" s="73" t="s">
        <v>302</v>
      </c>
      <c r="G1795" s="73" t="s">
        <v>405</v>
      </c>
      <c r="H1795" s="73" t="s">
        <v>405</v>
      </c>
      <c r="I1795" s="73" t="s">
        <v>466</v>
      </c>
      <c r="J1795" s="73" t="str">
        <f t="shared" si="27"/>
        <v>All rigids km HGVs refrigerated (all diesel)</v>
      </c>
      <c r="K1795" s="31">
        <v>2.1000000000000001E-4</v>
      </c>
      <c r="L1795" s="48"/>
      <c r="M1795" s="22"/>
      <c r="N1795" s="22"/>
      <c r="O1795" s="22"/>
      <c r="P1795" s="22"/>
      <c r="Q1795" s="22"/>
      <c r="R1795" s="22"/>
      <c r="S1795" s="22"/>
      <c r="T1795" s="22"/>
      <c r="U1795" s="22"/>
      <c r="V1795" s="22"/>
      <c r="W1795" s="22"/>
      <c r="X1795" s="22"/>
      <c r="Y1795" s="22"/>
      <c r="Z1795" s="22"/>
      <c r="AA1795" s="22"/>
      <c r="AB1795" s="22"/>
      <c r="AC1795" s="22"/>
      <c r="AD1795" s="22"/>
      <c r="AE1795" s="22"/>
      <c r="AF1795" s="22"/>
      <c r="AG1795" s="22"/>
      <c r="AH1795" s="22"/>
      <c r="AI1795" s="22"/>
      <c r="AJ1795" s="22"/>
      <c r="AK1795" s="22"/>
      <c r="AL1795" s="22"/>
      <c r="AM1795" s="22"/>
      <c r="AN1795" s="22"/>
      <c r="AO1795" s="22"/>
      <c r="AP1795" s="22"/>
      <c r="AQ1795" s="22"/>
      <c r="AR1795" s="22"/>
      <c r="AS1795" s="22"/>
      <c r="AT1795" s="22"/>
      <c r="AU1795" s="22"/>
      <c r="AV1795" s="22"/>
      <c r="AW1795" s="22"/>
      <c r="AX1795" s="22"/>
      <c r="AY1795" s="22"/>
      <c r="AZ1795" s="22"/>
      <c r="BA1795" s="22"/>
      <c r="BB1795" s="22"/>
      <c r="BC1795" s="22"/>
      <c r="BD1795" s="22"/>
      <c r="BE1795" s="22"/>
      <c r="BF1795" s="22"/>
      <c r="BG1795" s="22"/>
      <c r="BH1795" s="22"/>
      <c r="BI1795" s="22"/>
      <c r="BJ1795" s="22"/>
      <c r="BK1795" s="22"/>
      <c r="BL1795" s="22"/>
      <c r="BM1795" s="22"/>
      <c r="BN1795" s="22"/>
      <c r="BO1795" s="22"/>
      <c r="BP1795" s="22"/>
      <c r="BQ1795" s="22"/>
      <c r="BR1795" s="22"/>
      <c r="BS1795" s="22"/>
      <c r="BT1795" s="22"/>
      <c r="BU1795" s="22"/>
      <c r="BV1795" s="22"/>
      <c r="BW1795" s="22"/>
      <c r="BX1795" s="22"/>
      <c r="BY1795" s="22"/>
      <c r="BZ1795" s="22"/>
      <c r="CA1795" s="22"/>
      <c r="CB1795" s="22"/>
      <c r="CC1795" s="22"/>
      <c r="CD1795" s="22"/>
      <c r="CE1795" s="22"/>
      <c r="CF1795" s="22"/>
      <c r="CG1795" s="22"/>
      <c r="CH1795" s="22"/>
      <c r="CI1795" s="22"/>
      <c r="CJ1795" s="22"/>
      <c r="CK1795" s="22"/>
      <c r="CL1795" s="22"/>
      <c r="CM1795" s="22"/>
      <c r="CN1795" s="22"/>
      <c r="CO1795" s="22"/>
    </row>
    <row r="1796" spans="1:93" s="2" customFormat="1" x14ac:dyDescent="0.3">
      <c r="A1796" s="73" t="s">
        <v>240</v>
      </c>
      <c r="B1796" s="73" t="s">
        <v>338</v>
      </c>
      <c r="C1796" s="75" t="s">
        <v>152</v>
      </c>
      <c r="D1796" s="75" t="s">
        <v>418</v>
      </c>
      <c r="E1796" s="73"/>
      <c r="F1796" s="73" t="s">
        <v>302</v>
      </c>
      <c r="G1796" s="73" t="s">
        <v>405</v>
      </c>
      <c r="H1796" s="73" t="s">
        <v>405</v>
      </c>
      <c r="I1796" s="73" t="s">
        <v>467</v>
      </c>
      <c r="J1796" s="73" t="str">
        <f t="shared" si="27"/>
        <v>All rigids km HGVs refrigerated (all diesel)</v>
      </c>
      <c r="K1796" s="31">
        <v>0.96531999999999996</v>
      </c>
      <c r="L1796" s="48"/>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2"/>
      <c r="AS1796" s="22"/>
      <c r="AT1796" s="22"/>
      <c r="AU1796" s="22"/>
      <c r="AV1796" s="22"/>
      <c r="AW1796" s="22"/>
      <c r="AX1796" s="22"/>
      <c r="AY1796" s="22"/>
      <c r="AZ1796" s="22"/>
      <c r="BA1796" s="22"/>
      <c r="BB1796" s="22"/>
      <c r="BC1796" s="22"/>
      <c r="BD1796" s="22"/>
      <c r="BE1796" s="22"/>
      <c r="BF1796" s="22"/>
      <c r="BG1796" s="22"/>
      <c r="BH1796" s="22"/>
      <c r="BI1796" s="22"/>
      <c r="BJ1796" s="22"/>
      <c r="BK1796" s="22"/>
      <c r="BL1796" s="22"/>
      <c r="BM1796" s="22"/>
      <c r="BN1796" s="22"/>
      <c r="BO1796" s="22"/>
      <c r="BP1796" s="22"/>
      <c r="BQ1796" s="22"/>
      <c r="BR1796" s="22"/>
      <c r="BS1796" s="22"/>
      <c r="BT1796" s="22"/>
      <c r="BU1796" s="22"/>
      <c r="BV1796" s="22"/>
      <c r="BW1796" s="22"/>
      <c r="BX1796" s="22"/>
      <c r="BY1796" s="22"/>
      <c r="BZ1796" s="22"/>
      <c r="CA1796" s="22"/>
      <c r="CB1796" s="22"/>
      <c r="CC1796" s="22"/>
      <c r="CD1796" s="22"/>
      <c r="CE1796" s="22"/>
      <c r="CF1796" s="22"/>
      <c r="CG1796" s="22"/>
      <c r="CH1796" s="22"/>
      <c r="CI1796" s="22"/>
      <c r="CJ1796" s="22"/>
      <c r="CK1796" s="22"/>
      <c r="CL1796" s="22"/>
      <c r="CM1796" s="22"/>
      <c r="CN1796" s="22"/>
      <c r="CO1796" s="22"/>
    </row>
    <row r="1797" spans="1:93" s="2" customFormat="1" x14ac:dyDescent="0.3">
      <c r="A1797" s="73" t="s">
        <v>240</v>
      </c>
      <c r="B1797" s="73" t="s">
        <v>338</v>
      </c>
      <c r="C1797" s="75" t="s">
        <v>152</v>
      </c>
      <c r="D1797" s="75" t="s">
        <v>418</v>
      </c>
      <c r="E1797" s="73"/>
      <c r="F1797" s="73" t="s">
        <v>302</v>
      </c>
      <c r="G1797" s="73" t="s">
        <v>405</v>
      </c>
      <c r="H1797" s="73" t="s">
        <v>405</v>
      </c>
      <c r="I1797" s="73" t="s">
        <v>468</v>
      </c>
      <c r="J1797" s="73" t="str">
        <f t="shared" si="27"/>
        <v>All rigids km HGVs refrigerated (all diesel)</v>
      </c>
      <c r="K1797" s="31">
        <v>9.2200000000000008E-3</v>
      </c>
      <c r="L1797" s="48"/>
      <c r="M1797" s="22"/>
      <c r="N1797" s="22"/>
      <c r="O1797" s="22"/>
      <c r="P1797" s="22"/>
      <c r="Q1797" s="22"/>
      <c r="R1797" s="22"/>
      <c r="S1797" s="22"/>
      <c r="T1797" s="22"/>
      <c r="U1797" s="22"/>
      <c r="V1797" s="22"/>
      <c r="W1797" s="22"/>
      <c r="X1797" s="22"/>
      <c r="Y1797" s="22"/>
      <c r="Z1797" s="22"/>
      <c r="AA1797" s="22"/>
      <c r="AB1797" s="22"/>
      <c r="AC1797" s="22"/>
      <c r="AD1797" s="22"/>
      <c r="AE1797" s="22"/>
      <c r="AF1797" s="22"/>
      <c r="AG1797" s="22"/>
      <c r="AH1797" s="22"/>
      <c r="AI1797" s="22"/>
      <c r="AJ1797" s="22"/>
      <c r="AK1797" s="22"/>
      <c r="AL1797" s="22"/>
      <c r="AM1797" s="22"/>
      <c r="AN1797" s="22"/>
      <c r="AO1797" s="22"/>
      <c r="AP1797" s="22"/>
      <c r="AQ1797" s="22"/>
      <c r="AR1797" s="22"/>
      <c r="AS1797" s="22"/>
      <c r="AT1797" s="22"/>
      <c r="AU1797" s="22"/>
      <c r="AV1797" s="22"/>
      <c r="AW1797" s="22"/>
      <c r="AX1797" s="22"/>
      <c r="AY1797" s="22"/>
      <c r="AZ1797" s="22"/>
      <c r="BA1797" s="22"/>
      <c r="BB1797" s="22"/>
      <c r="BC1797" s="22"/>
      <c r="BD1797" s="22"/>
      <c r="BE1797" s="22"/>
      <c r="BF1797" s="22"/>
      <c r="BG1797" s="22"/>
      <c r="BH1797" s="22"/>
      <c r="BI1797" s="22"/>
      <c r="BJ1797" s="22"/>
      <c r="BK1797" s="22"/>
      <c r="BL1797" s="22"/>
      <c r="BM1797" s="22"/>
      <c r="BN1797" s="22"/>
      <c r="BO1797" s="22"/>
      <c r="BP1797" s="22"/>
      <c r="BQ1797" s="22"/>
      <c r="BR1797" s="22"/>
      <c r="BS1797" s="22"/>
      <c r="BT1797" s="22"/>
      <c r="BU1797" s="22"/>
      <c r="BV1797" s="22"/>
      <c r="BW1797" s="22"/>
      <c r="BX1797" s="22"/>
      <c r="BY1797" s="22"/>
      <c r="BZ1797" s="22"/>
      <c r="CA1797" s="22"/>
      <c r="CB1797" s="22"/>
      <c r="CC1797" s="22"/>
      <c r="CD1797" s="22"/>
      <c r="CE1797" s="22"/>
      <c r="CF1797" s="22"/>
      <c r="CG1797" s="22"/>
      <c r="CH1797" s="22"/>
      <c r="CI1797" s="22"/>
      <c r="CJ1797" s="22"/>
      <c r="CK1797" s="22"/>
      <c r="CL1797" s="22"/>
      <c r="CM1797" s="22"/>
      <c r="CN1797" s="22"/>
      <c r="CO1797" s="22"/>
    </row>
    <row r="1798" spans="1:93" s="2" customFormat="1" x14ac:dyDescent="0.3">
      <c r="A1798" s="73" t="s">
        <v>240</v>
      </c>
      <c r="B1798" s="73" t="s">
        <v>338</v>
      </c>
      <c r="C1798" s="75" t="s">
        <v>152</v>
      </c>
      <c r="D1798" s="75" t="s">
        <v>418</v>
      </c>
      <c r="E1798" s="73"/>
      <c r="F1798" s="73" t="s">
        <v>302</v>
      </c>
      <c r="G1798" s="73" t="s">
        <v>156</v>
      </c>
      <c r="H1798" s="73" t="s">
        <v>156</v>
      </c>
      <c r="I1798" s="73" t="s">
        <v>465</v>
      </c>
      <c r="J1798" s="73" t="str">
        <f t="shared" si="27"/>
        <v>All rigids miles HGVs refrigerated (all diesel)</v>
      </c>
      <c r="K1798" s="31">
        <v>1.5687</v>
      </c>
      <c r="L1798" s="48"/>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2"/>
      <c r="AS1798" s="22"/>
      <c r="AT1798" s="22"/>
      <c r="AU1798" s="22"/>
      <c r="AV1798" s="22"/>
      <c r="AW1798" s="22"/>
      <c r="AX1798" s="22"/>
      <c r="AY1798" s="22"/>
      <c r="AZ1798" s="22"/>
      <c r="BA1798" s="22"/>
      <c r="BB1798" s="22"/>
      <c r="BC1798" s="22"/>
      <c r="BD1798" s="22"/>
      <c r="BE1798" s="22"/>
      <c r="BF1798" s="22"/>
      <c r="BG1798" s="22"/>
      <c r="BH1798" s="22"/>
      <c r="BI1798" s="22"/>
      <c r="BJ1798" s="22"/>
      <c r="BK1798" s="22"/>
      <c r="BL1798" s="22"/>
      <c r="BM1798" s="22"/>
      <c r="BN1798" s="22"/>
      <c r="BO1798" s="22"/>
      <c r="BP1798" s="22"/>
      <c r="BQ1798" s="22"/>
      <c r="BR1798" s="22"/>
      <c r="BS1798" s="22"/>
      <c r="BT1798" s="22"/>
      <c r="BU1798" s="22"/>
      <c r="BV1798" s="22"/>
      <c r="BW1798" s="22"/>
      <c r="BX1798" s="22"/>
      <c r="BY1798" s="22"/>
      <c r="BZ1798" s="22"/>
      <c r="CA1798" s="22"/>
      <c r="CB1798" s="22"/>
      <c r="CC1798" s="22"/>
      <c r="CD1798" s="22"/>
      <c r="CE1798" s="22"/>
      <c r="CF1798" s="22"/>
      <c r="CG1798" s="22"/>
      <c r="CH1798" s="22"/>
      <c r="CI1798" s="22"/>
      <c r="CJ1798" s="22"/>
      <c r="CK1798" s="22"/>
      <c r="CL1798" s="22"/>
      <c r="CM1798" s="22"/>
      <c r="CN1798" s="22"/>
      <c r="CO1798" s="22"/>
    </row>
    <row r="1799" spans="1:93" s="2" customFormat="1" x14ac:dyDescent="0.3">
      <c r="A1799" s="73" t="s">
        <v>240</v>
      </c>
      <c r="B1799" s="73" t="s">
        <v>338</v>
      </c>
      <c r="C1799" s="75" t="s">
        <v>152</v>
      </c>
      <c r="D1799" s="75" t="s">
        <v>418</v>
      </c>
      <c r="E1799" s="73"/>
      <c r="F1799" s="73" t="s">
        <v>302</v>
      </c>
      <c r="G1799" s="73" t="s">
        <v>156</v>
      </c>
      <c r="H1799" s="73" t="s">
        <v>156</v>
      </c>
      <c r="I1799" s="73" t="s">
        <v>466</v>
      </c>
      <c r="J1799" s="73" t="str">
        <f t="shared" si="27"/>
        <v>All rigids miles HGVs refrigerated (all diesel)</v>
      </c>
      <c r="K1799" s="31">
        <v>3.4000000000000002E-4</v>
      </c>
      <c r="L1799" s="48"/>
      <c r="M1799" s="22"/>
      <c r="N1799" s="22"/>
      <c r="O1799" s="22"/>
      <c r="P1799" s="22"/>
      <c r="Q1799" s="22"/>
      <c r="R1799" s="22"/>
      <c r="S1799" s="22"/>
      <c r="T1799" s="22"/>
      <c r="U1799" s="22"/>
      <c r="V1799" s="22"/>
      <c r="W1799" s="22"/>
      <c r="X1799" s="22"/>
      <c r="Y1799" s="22"/>
      <c r="Z1799" s="22"/>
      <c r="AA1799" s="22"/>
      <c r="AB1799" s="22"/>
      <c r="AC1799" s="22"/>
      <c r="AD1799" s="22"/>
      <c r="AE1799" s="22"/>
      <c r="AF1799" s="22"/>
      <c r="AG1799" s="22"/>
      <c r="AH1799" s="22"/>
      <c r="AI1799" s="22"/>
      <c r="AJ1799" s="22"/>
      <c r="AK1799" s="22"/>
      <c r="AL1799" s="22"/>
      <c r="AM1799" s="22"/>
      <c r="AN1799" s="22"/>
      <c r="AO1799" s="22"/>
      <c r="AP1799" s="22"/>
      <c r="AQ1799" s="22"/>
      <c r="AR1799" s="22"/>
      <c r="AS1799" s="22"/>
      <c r="AT1799" s="22"/>
      <c r="AU1799" s="22"/>
      <c r="AV1799" s="22"/>
      <c r="AW1799" s="22"/>
      <c r="AX1799" s="22"/>
      <c r="AY1799" s="22"/>
      <c r="AZ1799" s="22"/>
      <c r="BA1799" s="22"/>
      <c r="BB1799" s="22"/>
      <c r="BC1799" s="22"/>
      <c r="BD1799" s="22"/>
      <c r="BE1799" s="22"/>
      <c r="BF1799" s="22"/>
      <c r="BG1799" s="22"/>
      <c r="BH1799" s="22"/>
      <c r="BI1799" s="22"/>
      <c r="BJ1799" s="22"/>
      <c r="BK1799" s="22"/>
      <c r="BL1799" s="22"/>
      <c r="BM1799" s="22"/>
      <c r="BN1799" s="22"/>
      <c r="BO1799" s="22"/>
      <c r="BP1799" s="22"/>
      <c r="BQ1799" s="22"/>
      <c r="BR1799" s="22"/>
      <c r="BS1799" s="22"/>
      <c r="BT1799" s="22"/>
      <c r="BU1799" s="22"/>
      <c r="BV1799" s="22"/>
      <c r="BW1799" s="22"/>
      <c r="BX1799" s="22"/>
      <c r="BY1799" s="22"/>
      <c r="BZ1799" s="22"/>
      <c r="CA1799" s="22"/>
      <c r="CB1799" s="22"/>
      <c r="CC1799" s="22"/>
      <c r="CD1799" s="22"/>
      <c r="CE1799" s="22"/>
      <c r="CF1799" s="22"/>
      <c r="CG1799" s="22"/>
      <c r="CH1799" s="22"/>
      <c r="CI1799" s="22"/>
      <c r="CJ1799" s="22"/>
      <c r="CK1799" s="22"/>
      <c r="CL1799" s="22"/>
      <c r="CM1799" s="22"/>
      <c r="CN1799" s="22"/>
      <c r="CO1799" s="22"/>
    </row>
    <row r="1800" spans="1:93" s="2" customFormat="1" x14ac:dyDescent="0.3">
      <c r="A1800" s="73" t="s">
        <v>240</v>
      </c>
      <c r="B1800" s="73" t="s">
        <v>338</v>
      </c>
      <c r="C1800" s="75" t="s">
        <v>152</v>
      </c>
      <c r="D1800" s="75" t="s">
        <v>418</v>
      </c>
      <c r="E1800" s="73"/>
      <c r="F1800" s="73" t="s">
        <v>302</v>
      </c>
      <c r="G1800" s="73" t="s">
        <v>156</v>
      </c>
      <c r="H1800" s="73" t="s">
        <v>156</v>
      </c>
      <c r="I1800" s="73" t="s">
        <v>467</v>
      </c>
      <c r="J1800" s="73" t="str">
        <f t="shared" si="27"/>
        <v>All rigids miles HGVs refrigerated (all diesel)</v>
      </c>
      <c r="K1800" s="31">
        <v>1.5535300000000001</v>
      </c>
      <c r="L1800" s="48"/>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2"/>
      <c r="AS1800" s="22"/>
      <c r="AT1800" s="22"/>
      <c r="AU1800" s="22"/>
      <c r="AV1800" s="22"/>
      <c r="AW1800" s="22"/>
      <c r="AX1800" s="22"/>
      <c r="AY1800" s="22"/>
      <c r="AZ1800" s="22"/>
      <c r="BA1800" s="22"/>
      <c r="BB1800" s="22"/>
      <c r="BC1800" s="22"/>
      <c r="BD1800" s="22"/>
      <c r="BE1800" s="22"/>
      <c r="BF1800" s="22"/>
      <c r="BG1800" s="22"/>
      <c r="BH1800" s="22"/>
      <c r="BI1800" s="22"/>
      <c r="BJ1800" s="22"/>
      <c r="BK1800" s="22"/>
      <c r="BL1800" s="22"/>
      <c r="BM1800" s="22"/>
      <c r="BN1800" s="22"/>
      <c r="BO1800" s="22"/>
      <c r="BP1800" s="22"/>
      <c r="BQ1800" s="22"/>
      <c r="BR1800" s="22"/>
      <c r="BS1800" s="22"/>
      <c r="BT1800" s="22"/>
      <c r="BU1800" s="22"/>
      <c r="BV1800" s="22"/>
      <c r="BW1800" s="22"/>
      <c r="BX1800" s="22"/>
      <c r="BY1800" s="22"/>
      <c r="BZ1800" s="22"/>
      <c r="CA1800" s="22"/>
      <c r="CB1800" s="22"/>
      <c r="CC1800" s="22"/>
      <c r="CD1800" s="22"/>
      <c r="CE1800" s="22"/>
      <c r="CF1800" s="22"/>
      <c r="CG1800" s="22"/>
      <c r="CH1800" s="22"/>
      <c r="CI1800" s="22"/>
      <c r="CJ1800" s="22"/>
      <c r="CK1800" s="22"/>
      <c r="CL1800" s="22"/>
      <c r="CM1800" s="22"/>
      <c r="CN1800" s="22"/>
      <c r="CO1800" s="22"/>
    </row>
    <row r="1801" spans="1:93" s="2" customFormat="1" x14ac:dyDescent="0.3">
      <c r="A1801" s="73" t="s">
        <v>240</v>
      </c>
      <c r="B1801" s="73" t="s">
        <v>338</v>
      </c>
      <c r="C1801" s="75" t="s">
        <v>152</v>
      </c>
      <c r="D1801" s="75" t="s">
        <v>418</v>
      </c>
      <c r="E1801" s="73"/>
      <c r="F1801" s="73" t="s">
        <v>302</v>
      </c>
      <c r="G1801" s="73" t="s">
        <v>156</v>
      </c>
      <c r="H1801" s="73" t="s">
        <v>156</v>
      </c>
      <c r="I1801" s="73" t="s">
        <v>468</v>
      </c>
      <c r="J1801" s="73" t="str">
        <f t="shared" si="27"/>
        <v>All rigids miles HGVs refrigerated (all diesel)</v>
      </c>
      <c r="K1801" s="31">
        <v>1.4829999999999999E-2</v>
      </c>
      <c r="L1801" s="48"/>
      <c r="M1801" s="22"/>
      <c r="N1801" s="22"/>
      <c r="O1801" s="22"/>
      <c r="P1801" s="22"/>
      <c r="Q1801" s="22"/>
      <c r="R1801" s="22"/>
      <c r="S1801" s="22"/>
      <c r="T1801" s="22"/>
      <c r="U1801" s="22"/>
      <c r="V1801" s="22"/>
      <c r="W1801" s="22"/>
      <c r="X1801" s="22"/>
      <c r="Y1801" s="22"/>
      <c r="Z1801" s="22"/>
      <c r="AA1801" s="22"/>
      <c r="AB1801" s="22"/>
      <c r="AC1801" s="22"/>
      <c r="AD1801" s="22"/>
      <c r="AE1801" s="22"/>
      <c r="AF1801" s="22"/>
      <c r="AG1801" s="22"/>
      <c r="AH1801" s="22"/>
      <c r="AI1801" s="22"/>
      <c r="AJ1801" s="22"/>
      <c r="AK1801" s="22"/>
      <c r="AL1801" s="22"/>
      <c r="AM1801" s="22"/>
      <c r="AN1801" s="22"/>
      <c r="AO1801" s="22"/>
      <c r="AP1801" s="22"/>
      <c r="AQ1801" s="22"/>
      <c r="AR1801" s="22"/>
      <c r="AS1801" s="22"/>
      <c r="AT1801" s="22"/>
      <c r="AU1801" s="22"/>
      <c r="AV1801" s="22"/>
      <c r="AW1801" s="22"/>
      <c r="AX1801" s="22"/>
      <c r="AY1801" s="22"/>
      <c r="AZ1801" s="22"/>
      <c r="BA1801" s="22"/>
      <c r="BB1801" s="22"/>
      <c r="BC1801" s="22"/>
      <c r="BD1801" s="22"/>
      <c r="BE1801" s="22"/>
      <c r="BF1801" s="22"/>
      <c r="BG1801" s="22"/>
      <c r="BH1801" s="22"/>
      <c r="BI1801" s="22"/>
      <c r="BJ1801" s="22"/>
      <c r="BK1801" s="22"/>
      <c r="BL1801" s="22"/>
      <c r="BM1801" s="22"/>
      <c r="BN1801" s="22"/>
      <c r="BO1801" s="22"/>
      <c r="BP1801" s="22"/>
      <c r="BQ1801" s="22"/>
      <c r="BR1801" s="22"/>
      <c r="BS1801" s="22"/>
      <c r="BT1801" s="22"/>
      <c r="BU1801" s="22"/>
      <c r="BV1801" s="22"/>
      <c r="BW1801" s="22"/>
      <c r="BX1801" s="22"/>
      <c r="BY1801" s="22"/>
      <c r="BZ1801" s="22"/>
      <c r="CA1801" s="22"/>
      <c r="CB1801" s="22"/>
      <c r="CC1801" s="22"/>
      <c r="CD1801" s="22"/>
      <c r="CE1801" s="22"/>
      <c r="CF1801" s="22"/>
      <c r="CG1801" s="22"/>
      <c r="CH1801" s="22"/>
      <c r="CI1801" s="22"/>
      <c r="CJ1801" s="22"/>
      <c r="CK1801" s="22"/>
      <c r="CL1801" s="22"/>
      <c r="CM1801" s="22"/>
      <c r="CN1801" s="22"/>
      <c r="CO1801" s="22"/>
    </row>
    <row r="1802" spans="1:93" s="2" customFormat="1" x14ac:dyDescent="0.3">
      <c r="A1802" s="73" t="s">
        <v>240</v>
      </c>
      <c r="B1802" s="73" t="s">
        <v>338</v>
      </c>
      <c r="C1802" s="75" t="s">
        <v>152</v>
      </c>
      <c r="D1802" s="75" t="s">
        <v>52</v>
      </c>
      <c r="E1802" s="73"/>
      <c r="F1802" s="73" t="s">
        <v>48</v>
      </c>
      <c r="G1802" s="73" t="s">
        <v>405</v>
      </c>
      <c r="H1802" s="73" t="s">
        <v>405</v>
      </c>
      <c r="I1802" s="73" t="s">
        <v>465</v>
      </c>
      <c r="J1802" s="73" t="str">
        <f t="shared" ref="J1802:J1865" si="28">CONCATENATE(D1802," ",H1802," ",C1802)</f>
        <v>Articulated (&gt;3.5 - 33t) km HGVs refrigerated (all diesel)</v>
      </c>
      <c r="K1802" s="31">
        <v>0.74343999999999999</v>
      </c>
      <c r="L1802" s="48"/>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2"/>
      <c r="AS1802" s="22"/>
      <c r="AT1802" s="22"/>
      <c r="AU1802" s="22"/>
      <c r="AV1802" s="22"/>
      <c r="AW1802" s="22"/>
      <c r="AX1802" s="22"/>
      <c r="AY1802" s="22"/>
      <c r="AZ1802" s="22"/>
      <c r="BA1802" s="22"/>
      <c r="BB1802" s="22"/>
      <c r="BC1802" s="22"/>
      <c r="BD1802" s="22"/>
      <c r="BE1802" s="22"/>
      <c r="BF1802" s="22"/>
      <c r="BG1802" s="22"/>
      <c r="BH1802" s="22"/>
      <c r="BI1802" s="22"/>
      <c r="BJ1802" s="22"/>
      <c r="BK1802" s="22"/>
      <c r="BL1802" s="22"/>
      <c r="BM1802" s="22"/>
      <c r="BN1802" s="22"/>
      <c r="BO1802" s="22"/>
      <c r="BP1802" s="22"/>
      <c r="BQ1802" s="22"/>
      <c r="BR1802" s="22"/>
      <c r="BS1802" s="22"/>
      <c r="BT1802" s="22"/>
      <c r="BU1802" s="22"/>
      <c r="BV1802" s="22"/>
      <c r="BW1802" s="22"/>
      <c r="BX1802" s="22"/>
      <c r="BY1802" s="22"/>
      <c r="BZ1802" s="22"/>
      <c r="CA1802" s="22"/>
      <c r="CB1802" s="22"/>
      <c r="CC1802" s="22"/>
      <c r="CD1802" s="22"/>
      <c r="CE1802" s="22"/>
      <c r="CF1802" s="22"/>
      <c r="CG1802" s="22"/>
      <c r="CH1802" s="22"/>
      <c r="CI1802" s="22"/>
      <c r="CJ1802" s="22"/>
      <c r="CK1802" s="22"/>
      <c r="CL1802" s="22"/>
      <c r="CM1802" s="22"/>
      <c r="CN1802" s="22"/>
      <c r="CO1802" s="22"/>
    </row>
    <row r="1803" spans="1:93" s="2" customFormat="1" x14ac:dyDescent="0.3">
      <c r="A1803" s="73" t="s">
        <v>240</v>
      </c>
      <c r="B1803" s="73" t="s">
        <v>338</v>
      </c>
      <c r="C1803" s="75" t="s">
        <v>152</v>
      </c>
      <c r="D1803" s="75" t="s">
        <v>52</v>
      </c>
      <c r="E1803" s="73"/>
      <c r="F1803" s="73" t="s">
        <v>48</v>
      </c>
      <c r="G1803" s="73" t="s">
        <v>405</v>
      </c>
      <c r="H1803" s="73" t="s">
        <v>405</v>
      </c>
      <c r="I1803" s="73" t="s">
        <v>466</v>
      </c>
      <c r="J1803" s="73" t="str">
        <f t="shared" si="28"/>
        <v>Articulated (&gt;3.5 - 33t) km HGVs refrigerated (all diesel)</v>
      </c>
      <c r="K1803" s="31">
        <v>1.1E-4</v>
      </c>
      <c r="L1803" s="48"/>
      <c r="M1803" s="22"/>
      <c r="N1803" s="22"/>
      <c r="O1803" s="22"/>
      <c r="P1803" s="22"/>
      <c r="Q1803" s="22"/>
      <c r="R1803" s="22"/>
      <c r="S1803" s="22"/>
      <c r="T1803" s="22"/>
      <c r="U1803" s="22"/>
      <c r="V1803" s="22"/>
      <c r="W1803" s="22"/>
      <c r="X1803" s="22"/>
      <c r="Y1803" s="22"/>
      <c r="Z1803" s="22"/>
      <c r="AA1803" s="22"/>
      <c r="AB1803" s="22"/>
      <c r="AC1803" s="22"/>
      <c r="AD1803" s="22"/>
      <c r="AE1803" s="22"/>
      <c r="AF1803" s="22"/>
      <c r="AG1803" s="22"/>
      <c r="AH1803" s="22"/>
      <c r="AI1803" s="22"/>
      <c r="AJ1803" s="22"/>
      <c r="AK1803" s="22"/>
      <c r="AL1803" s="22"/>
      <c r="AM1803" s="22"/>
      <c r="AN1803" s="22"/>
      <c r="AO1803" s="22"/>
      <c r="AP1803" s="22"/>
      <c r="AQ1803" s="22"/>
      <c r="AR1803" s="22"/>
      <c r="AS1803" s="22"/>
      <c r="AT1803" s="22"/>
      <c r="AU1803" s="22"/>
      <c r="AV1803" s="22"/>
      <c r="AW1803" s="22"/>
      <c r="AX1803" s="22"/>
      <c r="AY1803" s="22"/>
      <c r="AZ1803" s="22"/>
      <c r="BA1803" s="22"/>
      <c r="BB1803" s="22"/>
      <c r="BC1803" s="22"/>
      <c r="BD1803" s="22"/>
      <c r="BE1803" s="22"/>
      <c r="BF1803" s="22"/>
      <c r="BG1803" s="22"/>
      <c r="BH1803" s="22"/>
      <c r="BI1803" s="22"/>
      <c r="BJ1803" s="22"/>
      <c r="BK1803" s="22"/>
      <c r="BL1803" s="22"/>
      <c r="BM1803" s="22"/>
      <c r="BN1803" s="22"/>
      <c r="BO1803" s="22"/>
      <c r="BP1803" s="22"/>
      <c r="BQ1803" s="22"/>
      <c r="BR1803" s="22"/>
      <c r="BS1803" s="22"/>
      <c r="BT1803" s="22"/>
      <c r="BU1803" s="22"/>
      <c r="BV1803" s="22"/>
      <c r="BW1803" s="22"/>
      <c r="BX1803" s="22"/>
      <c r="BY1803" s="22"/>
      <c r="BZ1803" s="22"/>
      <c r="CA1803" s="22"/>
      <c r="CB1803" s="22"/>
      <c r="CC1803" s="22"/>
      <c r="CD1803" s="22"/>
      <c r="CE1803" s="22"/>
      <c r="CF1803" s="22"/>
      <c r="CG1803" s="22"/>
      <c r="CH1803" s="22"/>
      <c r="CI1803" s="22"/>
      <c r="CJ1803" s="22"/>
      <c r="CK1803" s="22"/>
      <c r="CL1803" s="22"/>
      <c r="CM1803" s="22"/>
      <c r="CN1803" s="22"/>
      <c r="CO1803" s="22"/>
    </row>
    <row r="1804" spans="1:93" s="2" customFormat="1" x14ac:dyDescent="0.3">
      <c r="A1804" s="73" t="s">
        <v>240</v>
      </c>
      <c r="B1804" s="73" t="s">
        <v>338</v>
      </c>
      <c r="C1804" s="75" t="s">
        <v>152</v>
      </c>
      <c r="D1804" s="75" t="s">
        <v>52</v>
      </c>
      <c r="E1804" s="73"/>
      <c r="F1804" s="73" t="s">
        <v>48</v>
      </c>
      <c r="G1804" s="73" t="s">
        <v>405</v>
      </c>
      <c r="H1804" s="73" t="s">
        <v>405</v>
      </c>
      <c r="I1804" s="73" t="s">
        <v>467</v>
      </c>
      <c r="J1804" s="73" t="str">
        <f t="shared" si="28"/>
        <v>Articulated (&gt;3.5 - 33t) km HGVs refrigerated (all diesel)</v>
      </c>
      <c r="K1804" s="31">
        <v>0.73014999999999997</v>
      </c>
      <c r="L1804" s="48"/>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2"/>
      <c r="AS1804" s="22"/>
      <c r="AT1804" s="22"/>
      <c r="AU1804" s="22"/>
      <c r="AV1804" s="22"/>
      <c r="AW1804" s="22"/>
      <c r="AX1804" s="22"/>
      <c r="AY1804" s="22"/>
      <c r="AZ1804" s="22"/>
      <c r="BA1804" s="22"/>
      <c r="BB1804" s="22"/>
      <c r="BC1804" s="22"/>
      <c r="BD1804" s="22"/>
      <c r="BE1804" s="22"/>
      <c r="BF1804" s="22"/>
      <c r="BG1804" s="22"/>
      <c r="BH1804" s="22"/>
      <c r="BI1804" s="22"/>
      <c r="BJ1804" s="22"/>
      <c r="BK1804" s="22"/>
      <c r="BL1804" s="22"/>
      <c r="BM1804" s="22"/>
      <c r="BN1804" s="22"/>
      <c r="BO1804" s="22"/>
      <c r="BP1804" s="22"/>
      <c r="BQ1804" s="22"/>
      <c r="BR1804" s="22"/>
      <c r="BS1804" s="22"/>
      <c r="BT1804" s="22"/>
      <c r="BU1804" s="22"/>
      <c r="BV1804" s="22"/>
      <c r="BW1804" s="22"/>
      <c r="BX1804" s="22"/>
      <c r="BY1804" s="22"/>
      <c r="BZ1804" s="22"/>
      <c r="CA1804" s="22"/>
      <c r="CB1804" s="22"/>
      <c r="CC1804" s="22"/>
      <c r="CD1804" s="22"/>
      <c r="CE1804" s="22"/>
      <c r="CF1804" s="22"/>
      <c r="CG1804" s="22"/>
      <c r="CH1804" s="22"/>
      <c r="CI1804" s="22"/>
      <c r="CJ1804" s="22"/>
      <c r="CK1804" s="22"/>
      <c r="CL1804" s="22"/>
      <c r="CM1804" s="22"/>
      <c r="CN1804" s="22"/>
      <c r="CO1804" s="22"/>
    </row>
    <row r="1805" spans="1:93" s="2" customFormat="1" x14ac:dyDescent="0.3">
      <c r="A1805" s="73" t="s">
        <v>240</v>
      </c>
      <c r="B1805" s="73" t="s">
        <v>338</v>
      </c>
      <c r="C1805" s="75" t="s">
        <v>152</v>
      </c>
      <c r="D1805" s="75" t="s">
        <v>52</v>
      </c>
      <c r="E1805" s="73"/>
      <c r="F1805" s="73" t="s">
        <v>48</v>
      </c>
      <c r="G1805" s="73" t="s">
        <v>405</v>
      </c>
      <c r="H1805" s="73" t="s">
        <v>405</v>
      </c>
      <c r="I1805" s="73" t="s">
        <v>468</v>
      </c>
      <c r="J1805" s="73" t="str">
        <f t="shared" si="28"/>
        <v>Articulated (&gt;3.5 - 33t) km HGVs refrigerated (all diesel)</v>
      </c>
      <c r="K1805" s="31">
        <v>1.3169999999999999E-2</v>
      </c>
      <c r="L1805" s="48"/>
      <c r="M1805" s="22"/>
      <c r="N1805" s="22"/>
      <c r="O1805" s="22"/>
      <c r="P1805" s="22"/>
      <c r="Q1805" s="22"/>
      <c r="R1805" s="22"/>
      <c r="S1805" s="22"/>
      <c r="T1805" s="22"/>
      <c r="U1805" s="22"/>
      <c r="V1805" s="22"/>
      <c r="W1805" s="22"/>
      <c r="X1805" s="22"/>
      <c r="Y1805" s="22"/>
      <c r="Z1805" s="22"/>
      <c r="AA1805" s="22"/>
      <c r="AB1805" s="22"/>
      <c r="AC1805" s="22"/>
      <c r="AD1805" s="22"/>
      <c r="AE1805" s="22"/>
      <c r="AF1805" s="22"/>
      <c r="AG1805" s="22"/>
      <c r="AH1805" s="22"/>
      <c r="AI1805" s="22"/>
      <c r="AJ1805" s="22"/>
      <c r="AK1805" s="22"/>
      <c r="AL1805" s="22"/>
      <c r="AM1805" s="22"/>
      <c r="AN1805" s="22"/>
      <c r="AO1805" s="22"/>
      <c r="AP1805" s="22"/>
      <c r="AQ1805" s="22"/>
      <c r="AR1805" s="22"/>
      <c r="AS1805" s="22"/>
      <c r="AT1805" s="22"/>
      <c r="AU1805" s="22"/>
      <c r="AV1805" s="22"/>
      <c r="AW1805" s="22"/>
      <c r="AX1805" s="22"/>
      <c r="AY1805" s="22"/>
      <c r="AZ1805" s="22"/>
      <c r="BA1805" s="22"/>
      <c r="BB1805" s="22"/>
      <c r="BC1805" s="22"/>
      <c r="BD1805" s="22"/>
      <c r="BE1805" s="22"/>
      <c r="BF1805" s="22"/>
      <c r="BG1805" s="22"/>
      <c r="BH1805" s="22"/>
      <c r="BI1805" s="22"/>
      <c r="BJ1805" s="22"/>
      <c r="BK1805" s="22"/>
      <c r="BL1805" s="22"/>
      <c r="BM1805" s="22"/>
      <c r="BN1805" s="22"/>
      <c r="BO1805" s="22"/>
      <c r="BP1805" s="22"/>
      <c r="BQ1805" s="22"/>
      <c r="BR1805" s="22"/>
      <c r="BS1805" s="22"/>
      <c r="BT1805" s="22"/>
      <c r="BU1805" s="22"/>
      <c r="BV1805" s="22"/>
      <c r="BW1805" s="22"/>
      <c r="BX1805" s="22"/>
      <c r="BY1805" s="22"/>
      <c r="BZ1805" s="22"/>
      <c r="CA1805" s="22"/>
      <c r="CB1805" s="22"/>
      <c r="CC1805" s="22"/>
      <c r="CD1805" s="22"/>
      <c r="CE1805" s="22"/>
      <c r="CF1805" s="22"/>
      <c r="CG1805" s="22"/>
      <c r="CH1805" s="22"/>
      <c r="CI1805" s="22"/>
      <c r="CJ1805" s="22"/>
      <c r="CK1805" s="22"/>
      <c r="CL1805" s="22"/>
      <c r="CM1805" s="22"/>
      <c r="CN1805" s="22"/>
      <c r="CO1805" s="22"/>
    </row>
    <row r="1806" spans="1:93" s="2" customFormat="1" x14ac:dyDescent="0.3">
      <c r="A1806" s="73" t="s">
        <v>240</v>
      </c>
      <c r="B1806" s="73" t="s">
        <v>338</v>
      </c>
      <c r="C1806" s="75" t="s">
        <v>152</v>
      </c>
      <c r="D1806" s="75" t="s">
        <v>52</v>
      </c>
      <c r="E1806" s="73"/>
      <c r="F1806" s="73" t="s">
        <v>48</v>
      </c>
      <c r="G1806" s="73" t="s">
        <v>156</v>
      </c>
      <c r="H1806" s="73" t="s">
        <v>156</v>
      </c>
      <c r="I1806" s="73" t="s">
        <v>465</v>
      </c>
      <c r="J1806" s="73" t="str">
        <f t="shared" si="28"/>
        <v>Articulated (&gt;3.5 - 33t) miles HGVs refrigerated (all diesel)</v>
      </c>
      <c r="K1806" s="31">
        <v>1.1964399999999999</v>
      </c>
      <c r="L1806" s="48"/>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2"/>
      <c r="AS1806" s="22"/>
      <c r="AT1806" s="22"/>
      <c r="AU1806" s="22"/>
      <c r="AV1806" s="22"/>
      <c r="AW1806" s="22"/>
      <c r="AX1806" s="22"/>
      <c r="AY1806" s="22"/>
      <c r="AZ1806" s="22"/>
      <c r="BA1806" s="22"/>
      <c r="BB1806" s="22"/>
      <c r="BC1806" s="22"/>
      <c r="BD1806" s="22"/>
      <c r="BE1806" s="22"/>
      <c r="BF1806" s="22"/>
      <c r="BG1806" s="22"/>
      <c r="BH1806" s="22"/>
      <c r="BI1806" s="22"/>
      <c r="BJ1806" s="22"/>
      <c r="BK1806" s="22"/>
      <c r="BL1806" s="22"/>
      <c r="BM1806" s="22"/>
      <c r="BN1806" s="22"/>
      <c r="BO1806" s="22"/>
      <c r="BP1806" s="22"/>
      <c r="BQ1806" s="22"/>
      <c r="BR1806" s="22"/>
      <c r="BS1806" s="22"/>
      <c r="BT1806" s="22"/>
      <c r="BU1806" s="22"/>
      <c r="BV1806" s="22"/>
      <c r="BW1806" s="22"/>
      <c r="BX1806" s="22"/>
      <c r="BY1806" s="22"/>
      <c r="BZ1806" s="22"/>
      <c r="CA1806" s="22"/>
      <c r="CB1806" s="22"/>
      <c r="CC1806" s="22"/>
      <c r="CD1806" s="22"/>
      <c r="CE1806" s="22"/>
      <c r="CF1806" s="22"/>
      <c r="CG1806" s="22"/>
      <c r="CH1806" s="22"/>
      <c r="CI1806" s="22"/>
      <c r="CJ1806" s="22"/>
      <c r="CK1806" s="22"/>
      <c r="CL1806" s="22"/>
      <c r="CM1806" s="22"/>
      <c r="CN1806" s="22"/>
      <c r="CO1806" s="22"/>
    </row>
    <row r="1807" spans="1:93" s="2" customFormat="1" x14ac:dyDescent="0.3">
      <c r="A1807" s="73" t="s">
        <v>240</v>
      </c>
      <c r="B1807" s="73" t="s">
        <v>338</v>
      </c>
      <c r="C1807" s="75" t="s">
        <v>152</v>
      </c>
      <c r="D1807" s="75" t="s">
        <v>52</v>
      </c>
      <c r="E1807" s="73"/>
      <c r="F1807" s="73" t="s">
        <v>48</v>
      </c>
      <c r="G1807" s="73" t="s">
        <v>156</v>
      </c>
      <c r="H1807" s="73" t="s">
        <v>156</v>
      </c>
      <c r="I1807" s="73" t="s">
        <v>466</v>
      </c>
      <c r="J1807" s="73" t="str">
        <f t="shared" si="28"/>
        <v>Articulated (&gt;3.5 - 33t) miles HGVs refrigerated (all diesel)</v>
      </c>
      <c r="K1807" s="31">
        <v>1.8000000000000001E-4</v>
      </c>
      <c r="L1807" s="48"/>
      <c r="M1807" s="22"/>
      <c r="N1807" s="22"/>
      <c r="O1807" s="22"/>
      <c r="P1807" s="22"/>
      <c r="Q1807" s="22"/>
      <c r="R1807" s="22"/>
      <c r="S1807" s="22"/>
      <c r="T1807" s="22"/>
      <c r="U1807" s="22"/>
      <c r="V1807" s="22"/>
      <c r="W1807" s="22"/>
      <c r="X1807" s="22"/>
      <c r="Y1807" s="22"/>
      <c r="Z1807" s="22"/>
      <c r="AA1807" s="22"/>
      <c r="AB1807" s="22"/>
      <c r="AC1807" s="22"/>
      <c r="AD1807" s="22"/>
      <c r="AE1807" s="22"/>
      <c r="AF1807" s="22"/>
      <c r="AG1807" s="22"/>
      <c r="AH1807" s="22"/>
      <c r="AI1807" s="22"/>
      <c r="AJ1807" s="22"/>
      <c r="AK1807" s="22"/>
      <c r="AL1807" s="22"/>
      <c r="AM1807" s="22"/>
      <c r="AN1807" s="22"/>
      <c r="AO1807" s="22"/>
      <c r="AP1807" s="22"/>
      <c r="AQ1807" s="22"/>
      <c r="AR1807" s="22"/>
      <c r="AS1807" s="22"/>
      <c r="AT1807" s="22"/>
      <c r="AU1807" s="22"/>
      <c r="AV1807" s="22"/>
      <c r="AW1807" s="22"/>
      <c r="AX1807" s="22"/>
      <c r="AY1807" s="22"/>
      <c r="AZ1807" s="22"/>
      <c r="BA1807" s="22"/>
      <c r="BB1807" s="22"/>
      <c r="BC1807" s="22"/>
      <c r="BD1807" s="22"/>
      <c r="BE1807" s="22"/>
      <c r="BF1807" s="22"/>
      <c r="BG1807" s="22"/>
      <c r="BH1807" s="22"/>
      <c r="BI1807" s="22"/>
      <c r="BJ1807" s="22"/>
      <c r="BK1807" s="22"/>
      <c r="BL1807" s="22"/>
      <c r="BM1807" s="22"/>
      <c r="BN1807" s="22"/>
      <c r="BO1807" s="22"/>
      <c r="BP1807" s="22"/>
      <c r="BQ1807" s="22"/>
      <c r="BR1807" s="22"/>
      <c r="BS1807" s="22"/>
      <c r="BT1807" s="22"/>
      <c r="BU1807" s="22"/>
      <c r="BV1807" s="22"/>
      <c r="BW1807" s="22"/>
      <c r="BX1807" s="22"/>
      <c r="BY1807" s="22"/>
      <c r="BZ1807" s="22"/>
      <c r="CA1807" s="22"/>
      <c r="CB1807" s="22"/>
      <c r="CC1807" s="22"/>
      <c r="CD1807" s="22"/>
      <c r="CE1807" s="22"/>
      <c r="CF1807" s="22"/>
      <c r="CG1807" s="22"/>
      <c r="CH1807" s="22"/>
      <c r="CI1807" s="22"/>
      <c r="CJ1807" s="22"/>
      <c r="CK1807" s="22"/>
      <c r="CL1807" s="22"/>
      <c r="CM1807" s="22"/>
      <c r="CN1807" s="22"/>
      <c r="CO1807" s="22"/>
    </row>
    <row r="1808" spans="1:93" s="2" customFormat="1" x14ac:dyDescent="0.3">
      <c r="A1808" s="73" t="s">
        <v>240</v>
      </c>
      <c r="B1808" s="73" t="s">
        <v>338</v>
      </c>
      <c r="C1808" s="75" t="s">
        <v>152</v>
      </c>
      <c r="D1808" s="75" t="s">
        <v>52</v>
      </c>
      <c r="E1808" s="73"/>
      <c r="F1808" s="73" t="s">
        <v>48</v>
      </c>
      <c r="G1808" s="73" t="s">
        <v>156</v>
      </c>
      <c r="H1808" s="73" t="s">
        <v>156</v>
      </c>
      <c r="I1808" s="73" t="s">
        <v>467</v>
      </c>
      <c r="J1808" s="73" t="str">
        <f t="shared" si="28"/>
        <v>Articulated (&gt;3.5 - 33t) miles HGVs refrigerated (all diesel)</v>
      </c>
      <c r="K1808" s="31">
        <v>1.1750700000000001</v>
      </c>
      <c r="L1808" s="48"/>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2"/>
      <c r="AS1808" s="22"/>
      <c r="AT1808" s="22"/>
      <c r="AU1808" s="22"/>
      <c r="AV1808" s="22"/>
      <c r="AW1808" s="22"/>
      <c r="AX1808" s="22"/>
      <c r="AY1808" s="22"/>
      <c r="AZ1808" s="22"/>
      <c r="BA1808" s="22"/>
      <c r="BB1808" s="22"/>
      <c r="BC1808" s="22"/>
      <c r="BD1808" s="22"/>
      <c r="BE1808" s="22"/>
      <c r="BF1808" s="22"/>
      <c r="BG1808" s="22"/>
      <c r="BH1808" s="22"/>
      <c r="BI1808" s="22"/>
      <c r="BJ1808" s="22"/>
      <c r="BK1808" s="22"/>
      <c r="BL1808" s="22"/>
      <c r="BM1808" s="22"/>
      <c r="BN1808" s="22"/>
      <c r="BO1808" s="22"/>
      <c r="BP1808" s="22"/>
      <c r="BQ1808" s="22"/>
      <c r="BR1808" s="22"/>
      <c r="BS1808" s="22"/>
      <c r="BT1808" s="22"/>
      <c r="BU1808" s="22"/>
      <c r="BV1808" s="22"/>
      <c r="BW1808" s="22"/>
      <c r="BX1808" s="22"/>
      <c r="BY1808" s="22"/>
      <c r="BZ1808" s="22"/>
      <c r="CA1808" s="22"/>
      <c r="CB1808" s="22"/>
      <c r="CC1808" s="22"/>
      <c r="CD1808" s="22"/>
      <c r="CE1808" s="22"/>
      <c r="CF1808" s="22"/>
      <c r="CG1808" s="22"/>
      <c r="CH1808" s="22"/>
      <c r="CI1808" s="22"/>
      <c r="CJ1808" s="22"/>
      <c r="CK1808" s="22"/>
      <c r="CL1808" s="22"/>
      <c r="CM1808" s="22"/>
      <c r="CN1808" s="22"/>
      <c r="CO1808" s="22"/>
    </row>
    <row r="1809" spans="1:93" s="2" customFormat="1" x14ac:dyDescent="0.3">
      <c r="A1809" s="73" t="s">
        <v>240</v>
      </c>
      <c r="B1809" s="73" t="s">
        <v>338</v>
      </c>
      <c r="C1809" s="75" t="s">
        <v>152</v>
      </c>
      <c r="D1809" s="75" t="s">
        <v>52</v>
      </c>
      <c r="E1809" s="73"/>
      <c r="F1809" s="73" t="s">
        <v>48</v>
      </c>
      <c r="G1809" s="73" t="s">
        <v>156</v>
      </c>
      <c r="H1809" s="73" t="s">
        <v>156</v>
      </c>
      <c r="I1809" s="73" t="s">
        <v>468</v>
      </c>
      <c r="J1809" s="73" t="str">
        <f t="shared" si="28"/>
        <v>Articulated (&gt;3.5 - 33t) miles HGVs refrigerated (all diesel)</v>
      </c>
      <c r="K1809" s="31">
        <v>2.12E-2</v>
      </c>
      <c r="L1809" s="48"/>
      <c r="M1809" s="22"/>
      <c r="N1809" s="22"/>
      <c r="O1809" s="22"/>
      <c r="P1809" s="22"/>
      <c r="Q1809" s="22"/>
      <c r="R1809" s="22"/>
      <c r="S1809" s="22"/>
      <c r="T1809" s="22"/>
      <c r="U1809" s="22"/>
      <c r="V1809" s="22"/>
      <c r="W1809" s="22"/>
      <c r="X1809" s="22"/>
      <c r="Y1809" s="22"/>
      <c r="Z1809" s="22"/>
      <c r="AA1809" s="22"/>
      <c r="AB1809" s="22"/>
      <c r="AC1809" s="22"/>
      <c r="AD1809" s="22"/>
      <c r="AE1809" s="22"/>
      <c r="AF1809" s="22"/>
      <c r="AG1809" s="22"/>
      <c r="AH1809" s="22"/>
      <c r="AI1809" s="22"/>
      <c r="AJ1809" s="22"/>
      <c r="AK1809" s="22"/>
      <c r="AL1809" s="22"/>
      <c r="AM1809" s="22"/>
      <c r="AN1809" s="22"/>
      <c r="AO1809" s="22"/>
      <c r="AP1809" s="22"/>
      <c r="AQ1809" s="22"/>
      <c r="AR1809" s="22"/>
      <c r="AS1809" s="22"/>
      <c r="AT1809" s="22"/>
      <c r="AU1809" s="22"/>
      <c r="AV1809" s="22"/>
      <c r="AW1809" s="22"/>
      <c r="AX1809" s="22"/>
      <c r="AY1809" s="22"/>
      <c r="AZ1809" s="22"/>
      <c r="BA1809" s="22"/>
      <c r="BB1809" s="22"/>
      <c r="BC1809" s="22"/>
      <c r="BD1809" s="22"/>
      <c r="BE1809" s="22"/>
      <c r="BF1809" s="22"/>
      <c r="BG1809" s="22"/>
      <c r="BH1809" s="22"/>
      <c r="BI1809" s="22"/>
      <c r="BJ1809" s="22"/>
      <c r="BK1809" s="22"/>
      <c r="BL1809" s="22"/>
      <c r="BM1809" s="22"/>
      <c r="BN1809" s="22"/>
      <c r="BO1809" s="22"/>
      <c r="BP1809" s="22"/>
      <c r="BQ1809" s="22"/>
      <c r="BR1809" s="22"/>
      <c r="BS1809" s="22"/>
      <c r="BT1809" s="22"/>
      <c r="BU1809" s="22"/>
      <c r="BV1809" s="22"/>
      <c r="BW1809" s="22"/>
      <c r="BX1809" s="22"/>
      <c r="BY1809" s="22"/>
      <c r="BZ1809" s="22"/>
      <c r="CA1809" s="22"/>
      <c r="CB1809" s="22"/>
      <c r="CC1809" s="22"/>
      <c r="CD1809" s="22"/>
      <c r="CE1809" s="22"/>
      <c r="CF1809" s="22"/>
      <c r="CG1809" s="22"/>
      <c r="CH1809" s="22"/>
      <c r="CI1809" s="22"/>
      <c r="CJ1809" s="22"/>
      <c r="CK1809" s="22"/>
      <c r="CL1809" s="22"/>
      <c r="CM1809" s="22"/>
      <c r="CN1809" s="22"/>
      <c r="CO1809" s="22"/>
    </row>
    <row r="1810" spans="1:93" s="2" customFormat="1" x14ac:dyDescent="0.3">
      <c r="A1810" s="73" t="s">
        <v>240</v>
      </c>
      <c r="B1810" s="73" t="s">
        <v>338</v>
      </c>
      <c r="C1810" s="75" t="s">
        <v>152</v>
      </c>
      <c r="D1810" s="75" t="s">
        <v>52</v>
      </c>
      <c r="E1810" s="73"/>
      <c r="F1810" s="73" t="s">
        <v>98</v>
      </c>
      <c r="G1810" s="73" t="s">
        <v>405</v>
      </c>
      <c r="H1810" s="73" t="s">
        <v>405</v>
      </c>
      <c r="I1810" s="73" t="s">
        <v>465</v>
      </c>
      <c r="J1810" s="73" t="str">
        <f t="shared" si="28"/>
        <v>Articulated (&gt;3.5 - 33t) km HGVs refrigerated (all diesel)</v>
      </c>
      <c r="K1810" s="31">
        <v>0.92596999999999996</v>
      </c>
      <c r="L1810" s="48"/>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2"/>
      <c r="AS1810" s="22"/>
      <c r="AT1810" s="22"/>
      <c r="AU1810" s="22"/>
      <c r="AV1810" s="22"/>
      <c r="AW1810" s="22"/>
      <c r="AX1810" s="22"/>
      <c r="AY1810" s="22"/>
      <c r="AZ1810" s="22"/>
      <c r="BA1810" s="22"/>
      <c r="BB1810" s="22"/>
      <c r="BC1810" s="22"/>
      <c r="BD1810" s="22"/>
      <c r="BE1810" s="22"/>
      <c r="BF1810" s="22"/>
      <c r="BG1810" s="22"/>
      <c r="BH1810" s="22"/>
      <c r="BI1810" s="22"/>
      <c r="BJ1810" s="22"/>
      <c r="BK1810" s="22"/>
      <c r="BL1810" s="22"/>
      <c r="BM1810" s="22"/>
      <c r="BN1810" s="22"/>
      <c r="BO1810" s="22"/>
      <c r="BP1810" s="22"/>
      <c r="BQ1810" s="22"/>
      <c r="BR1810" s="22"/>
      <c r="BS1810" s="22"/>
      <c r="BT1810" s="22"/>
      <c r="BU1810" s="22"/>
      <c r="BV1810" s="22"/>
      <c r="BW1810" s="22"/>
      <c r="BX1810" s="22"/>
      <c r="BY1810" s="22"/>
      <c r="BZ1810" s="22"/>
      <c r="CA1810" s="22"/>
      <c r="CB1810" s="22"/>
      <c r="CC1810" s="22"/>
      <c r="CD1810" s="22"/>
      <c r="CE1810" s="22"/>
      <c r="CF1810" s="22"/>
      <c r="CG1810" s="22"/>
      <c r="CH1810" s="22"/>
      <c r="CI1810" s="22"/>
      <c r="CJ1810" s="22"/>
      <c r="CK1810" s="22"/>
      <c r="CL1810" s="22"/>
      <c r="CM1810" s="22"/>
      <c r="CN1810" s="22"/>
      <c r="CO1810" s="22"/>
    </row>
    <row r="1811" spans="1:93" s="2" customFormat="1" x14ac:dyDescent="0.3">
      <c r="A1811" s="73" t="s">
        <v>240</v>
      </c>
      <c r="B1811" s="73" t="s">
        <v>338</v>
      </c>
      <c r="C1811" s="75" t="s">
        <v>152</v>
      </c>
      <c r="D1811" s="75" t="s">
        <v>52</v>
      </c>
      <c r="E1811" s="73"/>
      <c r="F1811" s="73" t="s">
        <v>98</v>
      </c>
      <c r="G1811" s="73" t="s">
        <v>405</v>
      </c>
      <c r="H1811" s="73" t="s">
        <v>405</v>
      </c>
      <c r="I1811" s="73" t="s">
        <v>466</v>
      </c>
      <c r="J1811" s="73" t="str">
        <f t="shared" si="28"/>
        <v>Articulated (&gt;3.5 - 33t) km HGVs refrigerated (all diesel)</v>
      </c>
      <c r="K1811" s="31">
        <v>1.1E-4</v>
      </c>
      <c r="L1811" s="48"/>
      <c r="M1811" s="22"/>
      <c r="N1811" s="22"/>
      <c r="O1811" s="22"/>
      <c r="P1811" s="22"/>
      <c r="Q1811" s="22"/>
      <c r="R1811" s="22"/>
      <c r="S1811" s="22"/>
      <c r="T1811" s="22"/>
      <c r="U1811" s="22"/>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c r="AQ1811" s="22"/>
      <c r="AR1811" s="22"/>
      <c r="AS1811" s="22"/>
      <c r="AT1811" s="22"/>
      <c r="AU1811" s="22"/>
      <c r="AV1811" s="22"/>
      <c r="AW1811" s="22"/>
      <c r="AX1811" s="22"/>
      <c r="AY1811" s="22"/>
      <c r="AZ1811" s="22"/>
      <c r="BA1811" s="22"/>
      <c r="BB1811" s="22"/>
      <c r="BC1811" s="22"/>
      <c r="BD1811" s="22"/>
      <c r="BE1811" s="22"/>
      <c r="BF1811" s="22"/>
      <c r="BG1811" s="22"/>
      <c r="BH1811" s="22"/>
      <c r="BI1811" s="22"/>
      <c r="BJ1811" s="22"/>
      <c r="BK1811" s="22"/>
      <c r="BL1811" s="22"/>
      <c r="BM1811" s="22"/>
      <c r="BN1811" s="22"/>
      <c r="BO1811" s="22"/>
      <c r="BP1811" s="22"/>
      <c r="BQ1811" s="22"/>
      <c r="BR1811" s="22"/>
      <c r="BS1811" s="22"/>
      <c r="BT1811" s="22"/>
      <c r="BU1811" s="22"/>
      <c r="BV1811" s="22"/>
      <c r="BW1811" s="22"/>
      <c r="BX1811" s="22"/>
      <c r="BY1811" s="22"/>
      <c r="BZ1811" s="22"/>
      <c r="CA1811" s="22"/>
      <c r="CB1811" s="22"/>
      <c r="CC1811" s="22"/>
      <c r="CD1811" s="22"/>
      <c r="CE1811" s="22"/>
      <c r="CF1811" s="22"/>
      <c r="CG1811" s="22"/>
      <c r="CH1811" s="22"/>
      <c r="CI1811" s="22"/>
      <c r="CJ1811" s="22"/>
      <c r="CK1811" s="22"/>
      <c r="CL1811" s="22"/>
      <c r="CM1811" s="22"/>
      <c r="CN1811" s="22"/>
      <c r="CO1811" s="22"/>
    </row>
    <row r="1812" spans="1:93" s="2" customFormat="1" x14ac:dyDescent="0.3">
      <c r="A1812" s="73" t="s">
        <v>240</v>
      </c>
      <c r="B1812" s="73" t="s">
        <v>338</v>
      </c>
      <c r="C1812" s="75" t="s">
        <v>152</v>
      </c>
      <c r="D1812" s="75" t="s">
        <v>52</v>
      </c>
      <c r="E1812" s="73"/>
      <c r="F1812" s="73" t="s">
        <v>98</v>
      </c>
      <c r="G1812" s="73" t="s">
        <v>405</v>
      </c>
      <c r="H1812" s="73" t="s">
        <v>405</v>
      </c>
      <c r="I1812" s="73" t="s">
        <v>467</v>
      </c>
      <c r="J1812" s="73" t="str">
        <f t="shared" si="28"/>
        <v>Articulated (&gt;3.5 - 33t) km HGVs refrigerated (all diesel)</v>
      </c>
      <c r="K1812" s="31">
        <v>0.91269</v>
      </c>
      <c r="L1812" s="48"/>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2"/>
      <c r="AS1812" s="22"/>
      <c r="AT1812" s="22"/>
      <c r="AU1812" s="22"/>
      <c r="AV1812" s="22"/>
      <c r="AW1812" s="22"/>
      <c r="AX1812" s="22"/>
      <c r="AY1812" s="22"/>
      <c r="AZ1812" s="22"/>
      <c r="BA1812" s="22"/>
      <c r="BB1812" s="22"/>
      <c r="BC1812" s="22"/>
      <c r="BD1812" s="22"/>
      <c r="BE1812" s="22"/>
      <c r="BF1812" s="22"/>
      <c r="BG1812" s="22"/>
      <c r="BH1812" s="22"/>
      <c r="BI1812" s="22"/>
      <c r="BJ1812" s="22"/>
      <c r="BK1812" s="22"/>
      <c r="BL1812" s="22"/>
      <c r="BM1812" s="22"/>
      <c r="BN1812" s="22"/>
      <c r="BO1812" s="22"/>
      <c r="BP1812" s="22"/>
      <c r="BQ1812" s="22"/>
      <c r="BR1812" s="22"/>
      <c r="BS1812" s="22"/>
      <c r="BT1812" s="22"/>
      <c r="BU1812" s="22"/>
      <c r="BV1812" s="22"/>
      <c r="BW1812" s="22"/>
      <c r="BX1812" s="22"/>
      <c r="BY1812" s="22"/>
      <c r="BZ1812" s="22"/>
      <c r="CA1812" s="22"/>
      <c r="CB1812" s="22"/>
      <c r="CC1812" s="22"/>
      <c r="CD1812" s="22"/>
      <c r="CE1812" s="22"/>
      <c r="CF1812" s="22"/>
      <c r="CG1812" s="22"/>
      <c r="CH1812" s="22"/>
      <c r="CI1812" s="22"/>
      <c r="CJ1812" s="22"/>
      <c r="CK1812" s="22"/>
      <c r="CL1812" s="22"/>
      <c r="CM1812" s="22"/>
      <c r="CN1812" s="22"/>
      <c r="CO1812" s="22"/>
    </row>
    <row r="1813" spans="1:93" s="2" customFormat="1" x14ac:dyDescent="0.3">
      <c r="A1813" s="73" t="s">
        <v>240</v>
      </c>
      <c r="B1813" s="73" t="s">
        <v>338</v>
      </c>
      <c r="C1813" s="75" t="s">
        <v>152</v>
      </c>
      <c r="D1813" s="75" t="s">
        <v>52</v>
      </c>
      <c r="E1813" s="73"/>
      <c r="F1813" s="73" t="s">
        <v>98</v>
      </c>
      <c r="G1813" s="73" t="s">
        <v>405</v>
      </c>
      <c r="H1813" s="73" t="s">
        <v>405</v>
      </c>
      <c r="I1813" s="73" t="s">
        <v>468</v>
      </c>
      <c r="J1813" s="73" t="str">
        <f t="shared" si="28"/>
        <v>Articulated (&gt;3.5 - 33t) km HGVs refrigerated (all diesel)</v>
      </c>
      <c r="K1813" s="31">
        <v>1.3169999999999999E-2</v>
      </c>
      <c r="L1813" s="48"/>
      <c r="M1813" s="22"/>
      <c r="N1813" s="22"/>
      <c r="O1813" s="22"/>
      <c r="P1813" s="22"/>
      <c r="Q1813" s="22"/>
      <c r="R1813" s="22"/>
      <c r="S1813" s="22"/>
      <c r="T1813" s="22"/>
      <c r="U1813" s="22"/>
      <c r="V1813" s="22"/>
      <c r="W1813" s="22"/>
      <c r="X1813" s="22"/>
      <c r="Y1813" s="22"/>
      <c r="Z1813" s="22"/>
      <c r="AA1813" s="22"/>
      <c r="AB1813" s="22"/>
      <c r="AC1813" s="22"/>
      <c r="AD1813" s="22"/>
      <c r="AE1813" s="22"/>
      <c r="AF1813" s="22"/>
      <c r="AG1813" s="22"/>
      <c r="AH1813" s="22"/>
      <c r="AI1813" s="22"/>
      <c r="AJ1813" s="22"/>
      <c r="AK1813" s="22"/>
      <c r="AL1813" s="22"/>
      <c r="AM1813" s="22"/>
      <c r="AN1813" s="22"/>
      <c r="AO1813" s="22"/>
      <c r="AP1813" s="22"/>
      <c r="AQ1813" s="22"/>
      <c r="AR1813" s="22"/>
      <c r="AS1813" s="22"/>
      <c r="AT1813" s="22"/>
      <c r="AU1813" s="22"/>
      <c r="AV1813" s="22"/>
      <c r="AW1813" s="22"/>
      <c r="AX1813" s="22"/>
      <c r="AY1813" s="22"/>
      <c r="AZ1813" s="22"/>
      <c r="BA1813" s="22"/>
      <c r="BB1813" s="22"/>
      <c r="BC1813" s="22"/>
      <c r="BD1813" s="22"/>
      <c r="BE1813" s="22"/>
      <c r="BF1813" s="22"/>
      <c r="BG1813" s="22"/>
      <c r="BH1813" s="22"/>
      <c r="BI1813" s="22"/>
      <c r="BJ1813" s="22"/>
      <c r="BK1813" s="22"/>
      <c r="BL1813" s="22"/>
      <c r="BM1813" s="22"/>
      <c r="BN1813" s="22"/>
      <c r="BO1813" s="22"/>
      <c r="BP1813" s="22"/>
      <c r="BQ1813" s="22"/>
      <c r="BR1813" s="22"/>
      <c r="BS1813" s="22"/>
      <c r="BT1813" s="22"/>
      <c r="BU1813" s="22"/>
      <c r="BV1813" s="22"/>
      <c r="BW1813" s="22"/>
      <c r="BX1813" s="22"/>
      <c r="BY1813" s="22"/>
      <c r="BZ1813" s="22"/>
      <c r="CA1813" s="22"/>
      <c r="CB1813" s="22"/>
      <c r="CC1813" s="22"/>
      <c r="CD1813" s="22"/>
      <c r="CE1813" s="22"/>
      <c r="CF1813" s="22"/>
      <c r="CG1813" s="22"/>
      <c r="CH1813" s="22"/>
      <c r="CI1813" s="22"/>
      <c r="CJ1813" s="22"/>
      <c r="CK1813" s="22"/>
      <c r="CL1813" s="22"/>
      <c r="CM1813" s="22"/>
      <c r="CN1813" s="22"/>
      <c r="CO1813" s="22"/>
    </row>
    <row r="1814" spans="1:93" s="2" customFormat="1" x14ac:dyDescent="0.3">
      <c r="A1814" s="73" t="s">
        <v>240</v>
      </c>
      <c r="B1814" s="73" t="s">
        <v>338</v>
      </c>
      <c r="C1814" s="75" t="s">
        <v>152</v>
      </c>
      <c r="D1814" s="75" t="s">
        <v>52</v>
      </c>
      <c r="E1814" s="73"/>
      <c r="F1814" s="73" t="s">
        <v>98</v>
      </c>
      <c r="G1814" s="73" t="s">
        <v>156</v>
      </c>
      <c r="H1814" s="73" t="s">
        <v>156</v>
      </c>
      <c r="I1814" s="73" t="s">
        <v>465</v>
      </c>
      <c r="J1814" s="73" t="str">
        <f t="shared" si="28"/>
        <v>Articulated (&gt;3.5 - 33t) miles HGVs refrigerated (all diesel)</v>
      </c>
      <c r="K1814" s="31">
        <v>1.49021</v>
      </c>
      <c r="L1814" s="48"/>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2"/>
      <c r="AS1814" s="22"/>
      <c r="AT1814" s="22"/>
      <c r="AU1814" s="22"/>
      <c r="AV1814" s="22"/>
      <c r="AW1814" s="22"/>
      <c r="AX1814" s="22"/>
      <c r="AY1814" s="22"/>
      <c r="AZ1814" s="22"/>
      <c r="BA1814" s="22"/>
      <c r="BB1814" s="22"/>
      <c r="BC1814" s="22"/>
      <c r="BD1814" s="22"/>
      <c r="BE1814" s="22"/>
      <c r="BF1814" s="22"/>
      <c r="BG1814" s="22"/>
      <c r="BH1814" s="22"/>
      <c r="BI1814" s="22"/>
      <c r="BJ1814" s="22"/>
      <c r="BK1814" s="22"/>
      <c r="BL1814" s="22"/>
      <c r="BM1814" s="22"/>
      <c r="BN1814" s="22"/>
      <c r="BO1814" s="22"/>
      <c r="BP1814" s="22"/>
      <c r="BQ1814" s="22"/>
      <c r="BR1814" s="22"/>
      <c r="BS1814" s="22"/>
      <c r="BT1814" s="22"/>
      <c r="BU1814" s="22"/>
      <c r="BV1814" s="22"/>
      <c r="BW1814" s="22"/>
      <c r="BX1814" s="22"/>
      <c r="BY1814" s="22"/>
      <c r="BZ1814" s="22"/>
      <c r="CA1814" s="22"/>
      <c r="CB1814" s="22"/>
      <c r="CC1814" s="22"/>
      <c r="CD1814" s="22"/>
      <c r="CE1814" s="22"/>
      <c r="CF1814" s="22"/>
      <c r="CG1814" s="22"/>
      <c r="CH1814" s="22"/>
      <c r="CI1814" s="22"/>
      <c r="CJ1814" s="22"/>
      <c r="CK1814" s="22"/>
      <c r="CL1814" s="22"/>
      <c r="CM1814" s="22"/>
      <c r="CN1814" s="22"/>
      <c r="CO1814" s="22"/>
    </row>
    <row r="1815" spans="1:93" s="2" customFormat="1" x14ac:dyDescent="0.3">
      <c r="A1815" s="73" t="s">
        <v>240</v>
      </c>
      <c r="B1815" s="73" t="s">
        <v>338</v>
      </c>
      <c r="C1815" s="75" t="s">
        <v>152</v>
      </c>
      <c r="D1815" s="75" t="s">
        <v>52</v>
      </c>
      <c r="E1815" s="73"/>
      <c r="F1815" s="73" t="s">
        <v>98</v>
      </c>
      <c r="G1815" s="73" t="s">
        <v>156</v>
      </c>
      <c r="H1815" s="73" t="s">
        <v>156</v>
      </c>
      <c r="I1815" s="73" t="s">
        <v>466</v>
      </c>
      <c r="J1815" s="73" t="str">
        <f t="shared" si="28"/>
        <v>Articulated (&gt;3.5 - 33t) miles HGVs refrigerated (all diesel)</v>
      </c>
      <c r="K1815" s="31">
        <v>1.8000000000000001E-4</v>
      </c>
      <c r="L1815" s="48"/>
      <c r="M1815" s="22"/>
      <c r="N1815" s="22"/>
      <c r="O1815" s="22"/>
      <c r="P1815" s="22"/>
      <c r="Q1815" s="22"/>
      <c r="R1815" s="22"/>
      <c r="S1815" s="22"/>
      <c r="T1815" s="2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c r="AQ1815" s="22"/>
      <c r="AR1815" s="22"/>
      <c r="AS1815" s="22"/>
      <c r="AT1815" s="22"/>
      <c r="AU1815" s="22"/>
      <c r="AV1815" s="22"/>
      <c r="AW1815" s="22"/>
      <c r="AX1815" s="22"/>
      <c r="AY1815" s="22"/>
      <c r="AZ1815" s="22"/>
      <c r="BA1815" s="22"/>
      <c r="BB1815" s="22"/>
      <c r="BC1815" s="22"/>
      <c r="BD1815" s="22"/>
      <c r="BE1815" s="22"/>
      <c r="BF1815" s="22"/>
      <c r="BG1815" s="22"/>
      <c r="BH1815" s="22"/>
      <c r="BI1815" s="22"/>
      <c r="BJ1815" s="22"/>
      <c r="BK1815" s="22"/>
      <c r="BL1815" s="22"/>
      <c r="BM1815" s="22"/>
      <c r="BN1815" s="22"/>
      <c r="BO1815" s="22"/>
      <c r="BP1815" s="22"/>
      <c r="BQ1815" s="22"/>
      <c r="BR1815" s="22"/>
      <c r="BS1815" s="22"/>
      <c r="BT1815" s="22"/>
      <c r="BU1815" s="22"/>
      <c r="BV1815" s="22"/>
      <c r="BW1815" s="22"/>
      <c r="BX1815" s="22"/>
      <c r="BY1815" s="22"/>
      <c r="BZ1815" s="22"/>
      <c r="CA1815" s="22"/>
      <c r="CB1815" s="22"/>
      <c r="CC1815" s="22"/>
      <c r="CD1815" s="22"/>
      <c r="CE1815" s="22"/>
      <c r="CF1815" s="22"/>
      <c r="CG1815" s="22"/>
      <c r="CH1815" s="22"/>
      <c r="CI1815" s="22"/>
      <c r="CJ1815" s="22"/>
      <c r="CK1815" s="22"/>
      <c r="CL1815" s="22"/>
      <c r="CM1815" s="22"/>
      <c r="CN1815" s="22"/>
      <c r="CO1815" s="22"/>
    </row>
    <row r="1816" spans="1:93" s="2" customFormat="1" x14ac:dyDescent="0.3">
      <c r="A1816" s="73" t="s">
        <v>240</v>
      </c>
      <c r="B1816" s="73" t="s">
        <v>338</v>
      </c>
      <c r="C1816" s="75" t="s">
        <v>152</v>
      </c>
      <c r="D1816" s="75" t="s">
        <v>52</v>
      </c>
      <c r="E1816" s="73"/>
      <c r="F1816" s="73" t="s">
        <v>98</v>
      </c>
      <c r="G1816" s="73" t="s">
        <v>156</v>
      </c>
      <c r="H1816" s="73" t="s">
        <v>156</v>
      </c>
      <c r="I1816" s="73" t="s">
        <v>467</v>
      </c>
      <c r="J1816" s="73" t="str">
        <f t="shared" si="28"/>
        <v>Articulated (&gt;3.5 - 33t) miles HGVs refrigerated (all diesel)</v>
      </c>
      <c r="K1816" s="31">
        <v>1.4688300000000001</v>
      </c>
      <c r="L1816" s="48"/>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2"/>
      <c r="AS1816" s="22"/>
      <c r="AT1816" s="22"/>
      <c r="AU1816" s="22"/>
      <c r="AV1816" s="22"/>
      <c r="AW1816" s="22"/>
      <c r="AX1816" s="22"/>
      <c r="AY1816" s="22"/>
      <c r="AZ1816" s="22"/>
      <c r="BA1816" s="22"/>
      <c r="BB1816" s="22"/>
      <c r="BC1816" s="22"/>
      <c r="BD1816" s="22"/>
      <c r="BE1816" s="22"/>
      <c r="BF1816" s="22"/>
      <c r="BG1816" s="22"/>
      <c r="BH1816" s="22"/>
      <c r="BI1816" s="22"/>
      <c r="BJ1816" s="22"/>
      <c r="BK1816" s="22"/>
      <c r="BL1816" s="22"/>
      <c r="BM1816" s="22"/>
      <c r="BN1816" s="22"/>
      <c r="BO1816" s="22"/>
      <c r="BP1816" s="22"/>
      <c r="BQ1816" s="22"/>
      <c r="BR1816" s="22"/>
      <c r="BS1816" s="22"/>
      <c r="BT1816" s="22"/>
      <c r="BU1816" s="22"/>
      <c r="BV1816" s="22"/>
      <c r="BW1816" s="22"/>
      <c r="BX1816" s="22"/>
      <c r="BY1816" s="22"/>
      <c r="BZ1816" s="22"/>
      <c r="CA1816" s="22"/>
      <c r="CB1816" s="22"/>
      <c r="CC1816" s="22"/>
      <c r="CD1816" s="22"/>
      <c r="CE1816" s="22"/>
      <c r="CF1816" s="22"/>
      <c r="CG1816" s="22"/>
      <c r="CH1816" s="22"/>
      <c r="CI1816" s="22"/>
      <c r="CJ1816" s="22"/>
      <c r="CK1816" s="22"/>
      <c r="CL1816" s="22"/>
      <c r="CM1816" s="22"/>
      <c r="CN1816" s="22"/>
      <c r="CO1816" s="22"/>
    </row>
    <row r="1817" spans="1:93" s="2" customFormat="1" x14ac:dyDescent="0.3">
      <c r="A1817" s="73" t="s">
        <v>240</v>
      </c>
      <c r="B1817" s="73" t="s">
        <v>338</v>
      </c>
      <c r="C1817" s="75" t="s">
        <v>152</v>
      </c>
      <c r="D1817" s="75" t="s">
        <v>52</v>
      </c>
      <c r="E1817" s="73"/>
      <c r="F1817" s="73" t="s">
        <v>98</v>
      </c>
      <c r="G1817" s="73" t="s">
        <v>156</v>
      </c>
      <c r="H1817" s="73" t="s">
        <v>156</v>
      </c>
      <c r="I1817" s="73" t="s">
        <v>468</v>
      </c>
      <c r="J1817" s="73" t="str">
        <f t="shared" si="28"/>
        <v>Articulated (&gt;3.5 - 33t) miles HGVs refrigerated (all diesel)</v>
      </c>
      <c r="K1817" s="31">
        <v>2.12E-2</v>
      </c>
      <c r="L1817" s="48"/>
      <c r="M1817" s="22"/>
      <c r="N1817" s="22"/>
      <c r="O1817" s="22"/>
      <c r="P1817" s="22"/>
      <c r="Q1817" s="22"/>
      <c r="R1817" s="22"/>
      <c r="S1817" s="22"/>
      <c r="T1817" s="22"/>
      <c r="U1817" s="22"/>
      <c r="V1817" s="22"/>
      <c r="W1817" s="22"/>
      <c r="X1817" s="22"/>
      <c r="Y1817" s="22"/>
      <c r="Z1817" s="22"/>
      <c r="AA1817" s="22"/>
      <c r="AB1817" s="22"/>
      <c r="AC1817" s="22"/>
      <c r="AD1817" s="22"/>
      <c r="AE1817" s="22"/>
      <c r="AF1817" s="22"/>
      <c r="AG1817" s="22"/>
      <c r="AH1817" s="22"/>
      <c r="AI1817" s="22"/>
      <c r="AJ1817" s="22"/>
      <c r="AK1817" s="22"/>
      <c r="AL1817" s="22"/>
      <c r="AM1817" s="22"/>
      <c r="AN1817" s="22"/>
      <c r="AO1817" s="22"/>
      <c r="AP1817" s="22"/>
      <c r="AQ1817" s="22"/>
      <c r="AR1817" s="22"/>
      <c r="AS1817" s="22"/>
      <c r="AT1817" s="22"/>
      <c r="AU1817" s="22"/>
      <c r="AV1817" s="22"/>
      <c r="AW1817" s="22"/>
      <c r="AX1817" s="22"/>
      <c r="AY1817" s="22"/>
      <c r="AZ1817" s="22"/>
      <c r="BA1817" s="22"/>
      <c r="BB1817" s="22"/>
      <c r="BC1817" s="22"/>
      <c r="BD1817" s="22"/>
      <c r="BE1817" s="22"/>
      <c r="BF1817" s="22"/>
      <c r="BG1817" s="22"/>
      <c r="BH1817" s="22"/>
      <c r="BI1817" s="22"/>
      <c r="BJ1817" s="22"/>
      <c r="BK1817" s="22"/>
      <c r="BL1817" s="22"/>
      <c r="BM1817" s="22"/>
      <c r="BN1817" s="22"/>
      <c r="BO1817" s="22"/>
      <c r="BP1817" s="22"/>
      <c r="BQ1817" s="22"/>
      <c r="BR1817" s="22"/>
      <c r="BS1817" s="22"/>
      <c r="BT1817" s="22"/>
      <c r="BU1817" s="22"/>
      <c r="BV1817" s="22"/>
      <c r="BW1817" s="22"/>
      <c r="BX1817" s="22"/>
      <c r="BY1817" s="22"/>
      <c r="BZ1817" s="22"/>
      <c r="CA1817" s="22"/>
      <c r="CB1817" s="22"/>
      <c r="CC1817" s="22"/>
      <c r="CD1817" s="22"/>
      <c r="CE1817" s="22"/>
      <c r="CF1817" s="22"/>
      <c r="CG1817" s="22"/>
      <c r="CH1817" s="22"/>
      <c r="CI1817" s="22"/>
      <c r="CJ1817" s="22"/>
      <c r="CK1817" s="22"/>
      <c r="CL1817" s="22"/>
      <c r="CM1817" s="22"/>
      <c r="CN1817" s="22"/>
      <c r="CO1817" s="22"/>
    </row>
    <row r="1818" spans="1:93" s="2" customFormat="1" x14ac:dyDescent="0.3">
      <c r="A1818" s="73" t="s">
        <v>240</v>
      </c>
      <c r="B1818" s="73" t="s">
        <v>338</v>
      </c>
      <c r="C1818" s="75" t="s">
        <v>152</v>
      </c>
      <c r="D1818" s="75" t="s">
        <v>52</v>
      </c>
      <c r="E1818" s="73"/>
      <c r="F1818" s="73" t="s">
        <v>2</v>
      </c>
      <c r="G1818" s="73" t="s">
        <v>405</v>
      </c>
      <c r="H1818" s="73" t="s">
        <v>405</v>
      </c>
      <c r="I1818" s="73" t="s">
        <v>465</v>
      </c>
      <c r="J1818" s="73" t="str">
        <f t="shared" si="28"/>
        <v>Articulated (&gt;3.5 - 33t) km HGVs refrigerated (all diesel)</v>
      </c>
      <c r="K1818" s="31">
        <v>1.1085100000000001</v>
      </c>
      <c r="L1818" s="48"/>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c r="BA1818" s="22"/>
      <c r="BB1818" s="22"/>
      <c r="BC1818" s="22"/>
      <c r="BD1818" s="22"/>
      <c r="BE1818" s="22"/>
      <c r="BF1818" s="22"/>
      <c r="BG1818" s="22"/>
      <c r="BH1818" s="22"/>
      <c r="BI1818" s="22"/>
      <c r="BJ1818" s="22"/>
      <c r="BK1818" s="22"/>
      <c r="BL1818" s="22"/>
      <c r="BM1818" s="22"/>
      <c r="BN1818" s="22"/>
      <c r="BO1818" s="22"/>
      <c r="BP1818" s="22"/>
      <c r="BQ1818" s="22"/>
      <c r="BR1818" s="22"/>
      <c r="BS1818" s="22"/>
      <c r="BT1818" s="22"/>
      <c r="BU1818" s="22"/>
      <c r="BV1818" s="22"/>
      <c r="BW1818" s="22"/>
      <c r="BX1818" s="22"/>
      <c r="BY1818" s="22"/>
      <c r="BZ1818" s="22"/>
      <c r="CA1818" s="22"/>
      <c r="CB1818" s="22"/>
      <c r="CC1818" s="22"/>
      <c r="CD1818" s="22"/>
      <c r="CE1818" s="22"/>
      <c r="CF1818" s="22"/>
      <c r="CG1818" s="22"/>
      <c r="CH1818" s="22"/>
      <c r="CI1818" s="22"/>
      <c r="CJ1818" s="22"/>
      <c r="CK1818" s="22"/>
      <c r="CL1818" s="22"/>
      <c r="CM1818" s="22"/>
      <c r="CN1818" s="22"/>
      <c r="CO1818" s="22"/>
    </row>
    <row r="1819" spans="1:93" s="2" customFormat="1" x14ac:dyDescent="0.3">
      <c r="A1819" s="73" t="s">
        <v>240</v>
      </c>
      <c r="B1819" s="73" t="s">
        <v>338</v>
      </c>
      <c r="C1819" s="75" t="s">
        <v>152</v>
      </c>
      <c r="D1819" s="75" t="s">
        <v>52</v>
      </c>
      <c r="E1819" s="73"/>
      <c r="F1819" s="73" t="s">
        <v>2</v>
      </c>
      <c r="G1819" s="73" t="s">
        <v>405</v>
      </c>
      <c r="H1819" s="73" t="s">
        <v>405</v>
      </c>
      <c r="I1819" s="73" t="s">
        <v>466</v>
      </c>
      <c r="J1819" s="73" t="str">
        <f t="shared" si="28"/>
        <v>Articulated (&gt;3.5 - 33t) km HGVs refrigerated (all diesel)</v>
      </c>
      <c r="K1819" s="31">
        <v>1.1E-4</v>
      </c>
      <c r="L1819" s="48"/>
      <c r="M1819" s="22"/>
      <c r="N1819" s="22"/>
      <c r="O1819" s="22"/>
      <c r="P1819" s="22"/>
      <c r="Q1819" s="22"/>
      <c r="R1819" s="22"/>
      <c r="S1819" s="22"/>
      <c r="T1819" s="22"/>
      <c r="U1819" s="22"/>
      <c r="V1819" s="22"/>
      <c r="W1819" s="22"/>
      <c r="X1819" s="22"/>
      <c r="Y1819" s="22"/>
      <c r="Z1819" s="22"/>
      <c r="AA1819" s="22"/>
      <c r="AB1819" s="22"/>
      <c r="AC1819" s="22"/>
      <c r="AD1819" s="22"/>
      <c r="AE1819" s="22"/>
      <c r="AF1819" s="22"/>
      <c r="AG1819" s="22"/>
      <c r="AH1819" s="22"/>
      <c r="AI1819" s="22"/>
      <c r="AJ1819" s="22"/>
      <c r="AK1819" s="22"/>
      <c r="AL1819" s="22"/>
      <c r="AM1819" s="22"/>
      <c r="AN1819" s="22"/>
      <c r="AO1819" s="22"/>
      <c r="AP1819" s="22"/>
      <c r="AQ1819" s="22"/>
      <c r="AR1819" s="22"/>
      <c r="AS1819" s="22"/>
      <c r="AT1819" s="22"/>
      <c r="AU1819" s="22"/>
      <c r="AV1819" s="22"/>
      <c r="AW1819" s="22"/>
      <c r="AX1819" s="22"/>
      <c r="AY1819" s="22"/>
      <c r="AZ1819" s="22"/>
      <c r="BA1819" s="22"/>
      <c r="BB1819" s="22"/>
      <c r="BC1819" s="22"/>
      <c r="BD1819" s="22"/>
      <c r="BE1819" s="22"/>
      <c r="BF1819" s="22"/>
      <c r="BG1819" s="22"/>
      <c r="BH1819" s="22"/>
      <c r="BI1819" s="22"/>
      <c r="BJ1819" s="22"/>
      <c r="BK1819" s="22"/>
      <c r="BL1819" s="22"/>
      <c r="BM1819" s="22"/>
      <c r="BN1819" s="22"/>
      <c r="BO1819" s="22"/>
      <c r="BP1819" s="22"/>
      <c r="BQ1819" s="22"/>
      <c r="BR1819" s="22"/>
      <c r="BS1819" s="22"/>
      <c r="BT1819" s="22"/>
      <c r="BU1819" s="22"/>
      <c r="BV1819" s="22"/>
      <c r="BW1819" s="22"/>
      <c r="BX1819" s="22"/>
      <c r="BY1819" s="22"/>
      <c r="BZ1819" s="22"/>
      <c r="CA1819" s="22"/>
      <c r="CB1819" s="22"/>
      <c r="CC1819" s="22"/>
      <c r="CD1819" s="22"/>
      <c r="CE1819" s="22"/>
      <c r="CF1819" s="22"/>
      <c r="CG1819" s="22"/>
      <c r="CH1819" s="22"/>
      <c r="CI1819" s="22"/>
      <c r="CJ1819" s="22"/>
      <c r="CK1819" s="22"/>
      <c r="CL1819" s="22"/>
      <c r="CM1819" s="22"/>
      <c r="CN1819" s="22"/>
      <c r="CO1819" s="22"/>
    </row>
    <row r="1820" spans="1:93" s="2" customFormat="1" x14ac:dyDescent="0.3">
      <c r="A1820" s="73" t="s">
        <v>240</v>
      </c>
      <c r="B1820" s="73" t="s">
        <v>338</v>
      </c>
      <c r="C1820" s="75" t="s">
        <v>152</v>
      </c>
      <c r="D1820" s="75" t="s">
        <v>52</v>
      </c>
      <c r="E1820" s="73"/>
      <c r="F1820" s="73" t="s">
        <v>2</v>
      </c>
      <c r="G1820" s="73" t="s">
        <v>405</v>
      </c>
      <c r="H1820" s="73" t="s">
        <v>405</v>
      </c>
      <c r="I1820" s="73" t="s">
        <v>467</v>
      </c>
      <c r="J1820" s="73" t="str">
        <f t="shared" si="28"/>
        <v>Articulated (&gt;3.5 - 33t) km HGVs refrigerated (all diesel)</v>
      </c>
      <c r="K1820" s="31">
        <v>1.0952299999999999</v>
      </c>
      <c r="L1820" s="48"/>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2"/>
      <c r="AS1820" s="22"/>
      <c r="AT1820" s="22"/>
      <c r="AU1820" s="22"/>
      <c r="AV1820" s="22"/>
      <c r="AW1820" s="22"/>
      <c r="AX1820" s="22"/>
      <c r="AY1820" s="22"/>
      <c r="AZ1820" s="22"/>
      <c r="BA1820" s="22"/>
      <c r="BB1820" s="22"/>
      <c r="BC1820" s="22"/>
      <c r="BD1820" s="22"/>
      <c r="BE1820" s="22"/>
      <c r="BF1820" s="22"/>
      <c r="BG1820" s="22"/>
      <c r="BH1820" s="22"/>
      <c r="BI1820" s="22"/>
      <c r="BJ1820" s="22"/>
      <c r="BK1820" s="22"/>
      <c r="BL1820" s="22"/>
      <c r="BM1820" s="22"/>
      <c r="BN1820" s="22"/>
      <c r="BO1820" s="22"/>
      <c r="BP1820" s="22"/>
      <c r="BQ1820" s="22"/>
      <c r="BR1820" s="22"/>
      <c r="BS1820" s="22"/>
      <c r="BT1820" s="22"/>
      <c r="BU1820" s="22"/>
      <c r="BV1820" s="22"/>
      <c r="BW1820" s="22"/>
      <c r="BX1820" s="22"/>
      <c r="BY1820" s="22"/>
      <c r="BZ1820" s="22"/>
      <c r="CA1820" s="22"/>
      <c r="CB1820" s="22"/>
      <c r="CC1820" s="22"/>
      <c r="CD1820" s="22"/>
      <c r="CE1820" s="22"/>
      <c r="CF1820" s="22"/>
      <c r="CG1820" s="22"/>
      <c r="CH1820" s="22"/>
      <c r="CI1820" s="22"/>
      <c r="CJ1820" s="22"/>
      <c r="CK1820" s="22"/>
      <c r="CL1820" s="22"/>
      <c r="CM1820" s="22"/>
      <c r="CN1820" s="22"/>
      <c r="CO1820" s="22"/>
    </row>
    <row r="1821" spans="1:93" s="2" customFormat="1" x14ac:dyDescent="0.3">
      <c r="A1821" s="73" t="s">
        <v>240</v>
      </c>
      <c r="B1821" s="73" t="s">
        <v>338</v>
      </c>
      <c r="C1821" s="75" t="s">
        <v>152</v>
      </c>
      <c r="D1821" s="75" t="s">
        <v>52</v>
      </c>
      <c r="E1821" s="73"/>
      <c r="F1821" s="73" t="s">
        <v>2</v>
      </c>
      <c r="G1821" s="73" t="s">
        <v>405</v>
      </c>
      <c r="H1821" s="73" t="s">
        <v>405</v>
      </c>
      <c r="I1821" s="73" t="s">
        <v>468</v>
      </c>
      <c r="J1821" s="73" t="str">
        <f t="shared" si="28"/>
        <v>Articulated (&gt;3.5 - 33t) km HGVs refrigerated (all diesel)</v>
      </c>
      <c r="K1821" s="31">
        <v>1.3169999999999999E-2</v>
      </c>
      <c r="L1821" s="48"/>
      <c r="M1821" s="22"/>
      <c r="N1821" s="22"/>
      <c r="O1821" s="22"/>
      <c r="P1821" s="22"/>
      <c r="Q1821" s="22"/>
      <c r="R1821" s="22"/>
      <c r="S1821" s="22"/>
      <c r="T1821" s="22"/>
      <c r="U1821" s="22"/>
      <c r="V1821" s="22"/>
      <c r="W1821" s="22"/>
      <c r="X1821" s="22"/>
      <c r="Y1821" s="22"/>
      <c r="Z1821" s="22"/>
      <c r="AA1821" s="22"/>
      <c r="AB1821" s="22"/>
      <c r="AC1821" s="22"/>
      <c r="AD1821" s="22"/>
      <c r="AE1821" s="22"/>
      <c r="AF1821" s="22"/>
      <c r="AG1821" s="22"/>
      <c r="AH1821" s="22"/>
      <c r="AI1821" s="22"/>
      <c r="AJ1821" s="22"/>
      <c r="AK1821" s="22"/>
      <c r="AL1821" s="22"/>
      <c r="AM1821" s="22"/>
      <c r="AN1821" s="22"/>
      <c r="AO1821" s="22"/>
      <c r="AP1821" s="22"/>
      <c r="AQ1821" s="22"/>
      <c r="AR1821" s="22"/>
      <c r="AS1821" s="22"/>
      <c r="AT1821" s="22"/>
      <c r="AU1821" s="22"/>
      <c r="AV1821" s="22"/>
      <c r="AW1821" s="22"/>
      <c r="AX1821" s="22"/>
      <c r="AY1821" s="22"/>
      <c r="AZ1821" s="22"/>
      <c r="BA1821" s="22"/>
      <c r="BB1821" s="22"/>
      <c r="BC1821" s="22"/>
      <c r="BD1821" s="22"/>
      <c r="BE1821" s="22"/>
      <c r="BF1821" s="22"/>
      <c r="BG1821" s="22"/>
      <c r="BH1821" s="22"/>
      <c r="BI1821" s="22"/>
      <c r="BJ1821" s="22"/>
      <c r="BK1821" s="22"/>
      <c r="BL1821" s="22"/>
      <c r="BM1821" s="22"/>
      <c r="BN1821" s="22"/>
      <c r="BO1821" s="22"/>
      <c r="BP1821" s="22"/>
      <c r="BQ1821" s="22"/>
      <c r="BR1821" s="22"/>
      <c r="BS1821" s="22"/>
      <c r="BT1821" s="22"/>
      <c r="BU1821" s="22"/>
      <c r="BV1821" s="22"/>
      <c r="BW1821" s="22"/>
      <c r="BX1821" s="22"/>
      <c r="BY1821" s="22"/>
      <c r="BZ1821" s="22"/>
      <c r="CA1821" s="22"/>
      <c r="CB1821" s="22"/>
      <c r="CC1821" s="22"/>
      <c r="CD1821" s="22"/>
      <c r="CE1821" s="22"/>
      <c r="CF1821" s="22"/>
      <c r="CG1821" s="22"/>
      <c r="CH1821" s="22"/>
      <c r="CI1821" s="22"/>
      <c r="CJ1821" s="22"/>
      <c r="CK1821" s="22"/>
      <c r="CL1821" s="22"/>
      <c r="CM1821" s="22"/>
      <c r="CN1821" s="22"/>
      <c r="CO1821" s="22"/>
    </row>
    <row r="1822" spans="1:93" s="2" customFormat="1" x14ac:dyDescent="0.3">
      <c r="A1822" s="73" t="s">
        <v>240</v>
      </c>
      <c r="B1822" s="73" t="s">
        <v>338</v>
      </c>
      <c r="C1822" s="75" t="s">
        <v>152</v>
      </c>
      <c r="D1822" s="75" t="s">
        <v>52</v>
      </c>
      <c r="E1822" s="73"/>
      <c r="F1822" s="73" t="s">
        <v>2</v>
      </c>
      <c r="G1822" s="73" t="s">
        <v>156</v>
      </c>
      <c r="H1822" s="73" t="s">
        <v>156</v>
      </c>
      <c r="I1822" s="73" t="s">
        <v>465</v>
      </c>
      <c r="J1822" s="73" t="str">
        <f t="shared" si="28"/>
        <v>Articulated (&gt;3.5 - 33t) miles HGVs refrigerated (all diesel)</v>
      </c>
      <c r="K1822" s="31">
        <v>1.7839799999999999</v>
      </c>
      <c r="L1822" s="48"/>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2"/>
      <c r="AS1822" s="22"/>
      <c r="AT1822" s="22"/>
      <c r="AU1822" s="22"/>
      <c r="AV1822" s="22"/>
      <c r="AW1822" s="22"/>
      <c r="AX1822" s="22"/>
      <c r="AY1822" s="22"/>
      <c r="AZ1822" s="22"/>
      <c r="BA1822" s="22"/>
      <c r="BB1822" s="22"/>
      <c r="BC1822" s="22"/>
      <c r="BD1822" s="22"/>
      <c r="BE1822" s="22"/>
      <c r="BF1822" s="22"/>
      <c r="BG1822" s="22"/>
      <c r="BH1822" s="22"/>
      <c r="BI1822" s="22"/>
      <c r="BJ1822" s="22"/>
      <c r="BK1822" s="22"/>
      <c r="BL1822" s="22"/>
      <c r="BM1822" s="22"/>
      <c r="BN1822" s="22"/>
      <c r="BO1822" s="22"/>
      <c r="BP1822" s="22"/>
      <c r="BQ1822" s="22"/>
      <c r="BR1822" s="22"/>
      <c r="BS1822" s="22"/>
      <c r="BT1822" s="22"/>
      <c r="BU1822" s="22"/>
      <c r="BV1822" s="22"/>
      <c r="BW1822" s="22"/>
      <c r="BX1822" s="22"/>
      <c r="BY1822" s="22"/>
      <c r="BZ1822" s="22"/>
      <c r="CA1822" s="22"/>
      <c r="CB1822" s="22"/>
      <c r="CC1822" s="22"/>
      <c r="CD1822" s="22"/>
      <c r="CE1822" s="22"/>
      <c r="CF1822" s="22"/>
      <c r="CG1822" s="22"/>
      <c r="CH1822" s="22"/>
      <c r="CI1822" s="22"/>
      <c r="CJ1822" s="22"/>
      <c r="CK1822" s="22"/>
      <c r="CL1822" s="22"/>
      <c r="CM1822" s="22"/>
      <c r="CN1822" s="22"/>
      <c r="CO1822" s="22"/>
    </row>
    <row r="1823" spans="1:93" s="2" customFormat="1" x14ac:dyDescent="0.3">
      <c r="A1823" s="73" t="s">
        <v>240</v>
      </c>
      <c r="B1823" s="73" t="s">
        <v>338</v>
      </c>
      <c r="C1823" s="75" t="s">
        <v>152</v>
      </c>
      <c r="D1823" s="75" t="s">
        <v>52</v>
      </c>
      <c r="E1823" s="73"/>
      <c r="F1823" s="73" t="s">
        <v>2</v>
      </c>
      <c r="G1823" s="73" t="s">
        <v>156</v>
      </c>
      <c r="H1823" s="73" t="s">
        <v>156</v>
      </c>
      <c r="I1823" s="73" t="s">
        <v>466</v>
      </c>
      <c r="J1823" s="73" t="str">
        <f t="shared" si="28"/>
        <v>Articulated (&gt;3.5 - 33t) miles HGVs refrigerated (all diesel)</v>
      </c>
      <c r="K1823" s="31">
        <v>1.8000000000000001E-4</v>
      </c>
      <c r="L1823" s="48"/>
      <c r="M1823" s="22"/>
      <c r="N1823" s="22"/>
      <c r="O1823" s="22"/>
      <c r="P1823" s="22"/>
      <c r="Q1823" s="22"/>
      <c r="R1823" s="22"/>
      <c r="S1823" s="22"/>
      <c r="T1823" s="2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c r="AQ1823" s="22"/>
      <c r="AR1823" s="22"/>
      <c r="AS1823" s="22"/>
      <c r="AT1823" s="22"/>
      <c r="AU1823" s="22"/>
      <c r="AV1823" s="22"/>
      <c r="AW1823" s="22"/>
      <c r="AX1823" s="22"/>
      <c r="AY1823" s="22"/>
      <c r="AZ1823" s="22"/>
      <c r="BA1823" s="22"/>
      <c r="BB1823" s="22"/>
      <c r="BC1823" s="22"/>
      <c r="BD1823" s="22"/>
      <c r="BE1823" s="22"/>
      <c r="BF1823" s="22"/>
      <c r="BG1823" s="22"/>
      <c r="BH1823" s="22"/>
      <c r="BI1823" s="22"/>
      <c r="BJ1823" s="22"/>
      <c r="BK1823" s="22"/>
      <c r="BL1823" s="22"/>
      <c r="BM1823" s="22"/>
      <c r="BN1823" s="22"/>
      <c r="BO1823" s="22"/>
      <c r="BP1823" s="22"/>
      <c r="BQ1823" s="22"/>
      <c r="BR1823" s="22"/>
      <c r="BS1823" s="22"/>
      <c r="BT1823" s="22"/>
      <c r="BU1823" s="22"/>
      <c r="BV1823" s="22"/>
      <c r="BW1823" s="22"/>
      <c r="BX1823" s="22"/>
      <c r="BY1823" s="22"/>
      <c r="BZ1823" s="22"/>
      <c r="CA1823" s="22"/>
      <c r="CB1823" s="22"/>
      <c r="CC1823" s="22"/>
      <c r="CD1823" s="22"/>
      <c r="CE1823" s="22"/>
      <c r="CF1823" s="22"/>
      <c r="CG1823" s="22"/>
      <c r="CH1823" s="22"/>
      <c r="CI1823" s="22"/>
      <c r="CJ1823" s="22"/>
      <c r="CK1823" s="22"/>
      <c r="CL1823" s="22"/>
      <c r="CM1823" s="22"/>
      <c r="CN1823" s="22"/>
      <c r="CO1823" s="22"/>
    </row>
    <row r="1824" spans="1:93" s="2" customFormat="1" x14ac:dyDescent="0.3">
      <c r="A1824" s="73" t="s">
        <v>240</v>
      </c>
      <c r="B1824" s="73" t="s">
        <v>338</v>
      </c>
      <c r="C1824" s="75" t="s">
        <v>152</v>
      </c>
      <c r="D1824" s="75" t="s">
        <v>52</v>
      </c>
      <c r="E1824" s="73"/>
      <c r="F1824" s="73" t="s">
        <v>2</v>
      </c>
      <c r="G1824" s="73" t="s">
        <v>156</v>
      </c>
      <c r="H1824" s="73" t="s">
        <v>156</v>
      </c>
      <c r="I1824" s="73" t="s">
        <v>467</v>
      </c>
      <c r="J1824" s="73" t="str">
        <f t="shared" si="28"/>
        <v>Articulated (&gt;3.5 - 33t) miles HGVs refrigerated (all diesel)</v>
      </c>
      <c r="K1824" s="31">
        <v>1.7625999999999999</v>
      </c>
      <c r="L1824" s="48"/>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2"/>
      <c r="AS1824" s="22"/>
      <c r="AT1824" s="22"/>
      <c r="AU1824" s="22"/>
      <c r="AV1824" s="22"/>
      <c r="AW1824" s="22"/>
      <c r="AX1824" s="22"/>
      <c r="AY1824" s="22"/>
      <c r="AZ1824" s="22"/>
      <c r="BA1824" s="22"/>
      <c r="BB1824" s="22"/>
      <c r="BC1824" s="22"/>
      <c r="BD1824" s="22"/>
      <c r="BE1824" s="22"/>
      <c r="BF1824" s="22"/>
      <c r="BG1824" s="22"/>
      <c r="BH1824" s="22"/>
      <c r="BI1824" s="22"/>
      <c r="BJ1824" s="22"/>
      <c r="BK1824" s="22"/>
      <c r="BL1824" s="22"/>
      <c r="BM1824" s="22"/>
      <c r="BN1824" s="22"/>
      <c r="BO1824" s="22"/>
      <c r="BP1824" s="22"/>
      <c r="BQ1824" s="22"/>
      <c r="BR1824" s="22"/>
      <c r="BS1824" s="22"/>
      <c r="BT1824" s="22"/>
      <c r="BU1824" s="22"/>
      <c r="BV1824" s="22"/>
      <c r="BW1824" s="22"/>
      <c r="BX1824" s="22"/>
      <c r="BY1824" s="22"/>
      <c r="BZ1824" s="22"/>
      <c r="CA1824" s="22"/>
      <c r="CB1824" s="22"/>
      <c r="CC1824" s="22"/>
      <c r="CD1824" s="22"/>
      <c r="CE1824" s="22"/>
      <c r="CF1824" s="22"/>
      <c r="CG1824" s="22"/>
      <c r="CH1824" s="22"/>
      <c r="CI1824" s="22"/>
      <c r="CJ1824" s="22"/>
      <c r="CK1824" s="22"/>
      <c r="CL1824" s="22"/>
      <c r="CM1824" s="22"/>
      <c r="CN1824" s="22"/>
      <c r="CO1824" s="22"/>
    </row>
    <row r="1825" spans="1:93" s="2" customFormat="1" x14ac:dyDescent="0.3">
      <c r="A1825" s="73" t="s">
        <v>240</v>
      </c>
      <c r="B1825" s="73" t="s">
        <v>338</v>
      </c>
      <c r="C1825" s="75" t="s">
        <v>152</v>
      </c>
      <c r="D1825" s="75" t="s">
        <v>52</v>
      </c>
      <c r="E1825" s="73"/>
      <c r="F1825" s="73" t="s">
        <v>2</v>
      </c>
      <c r="G1825" s="73" t="s">
        <v>156</v>
      </c>
      <c r="H1825" s="73" t="s">
        <v>156</v>
      </c>
      <c r="I1825" s="73" t="s">
        <v>468</v>
      </c>
      <c r="J1825" s="73" t="str">
        <f t="shared" si="28"/>
        <v>Articulated (&gt;3.5 - 33t) miles HGVs refrigerated (all diesel)</v>
      </c>
      <c r="K1825" s="31">
        <v>2.12E-2</v>
      </c>
      <c r="L1825" s="48"/>
      <c r="M1825" s="22"/>
      <c r="N1825" s="22"/>
      <c r="O1825" s="22"/>
      <c r="P1825" s="22"/>
      <c r="Q1825" s="22"/>
      <c r="R1825" s="22"/>
      <c r="S1825" s="22"/>
      <c r="T1825" s="2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c r="AQ1825" s="22"/>
      <c r="AR1825" s="22"/>
      <c r="AS1825" s="22"/>
      <c r="AT1825" s="22"/>
      <c r="AU1825" s="22"/>
      <c r="AV1825" s="22"/>
      <c r="AW1825" s="22"/>
      <c r="AX1825" s="22"/>
      <c r="AY1825" s="22"/>
      <c r="AZ1825" s="22"/>
      <c r="BA1825" s="22"/>
      <c r="BB1825" s="22"/>
      <c r="BC1825" s="22"/>
      <c r="BD1825" s="22"/>
      <c r="BE1825" s="22"/>
      <c r="BF1825" s="22"/>
      <c r="BG1825" s="22"/>
      <c r="BH1825" s="22"/>
      <c r="BI1825" s="22"/>
      <c r="BJ1825" s="22"/>
      <c r="BK1825" s="22"/>
      <c r="BL1825" s="22"/>
      <c r="BM1825" s="22"/>
      <c r="BN1825" s="22"/>
      <c r="BO1825" s="22"/>
      <c r="BP1825" s="22"/>
      <c r="BQ1825" s="22"/>
      <c r="BR1825" s="22"/>
      <c r="BS1825" s="22"/>
      <c r="BT1825" s="22"/>
      <c r="BU1825" s="22"/>
      <c r="BV1825" s="22"/>
      <c r="BW1825" s="22"/>
      <c r="BX1825" s="22"/>
      <c r="BY1825" s="22"/>
      <c r="BZ1825" s="22"/>
      <c r="CA1825" s="22"/>
      <c r="CB1825" s="22"/>
      <c r="CC1825" s="22"/>
      <c r="CD1825" s="22"/>
      <c r="CE1825" s="22"/>
      <c r="CF1825" s="22"/>
      <c r="CG1825" s="22"/>
      <c r="CH1825" s="22"/>
      <c r="CI1825" s="22"/>
      <c r="CJ1825" s="22"/>
      <c r="CK1825" s="22"/>
      <c r="CL1825" s="22"/>
      <c r="CM1825" s="22"/>
      <c r="CN1825" s="22"/>
      <c r="CO1825" s="22"/>
    </row>
    <row r="1826" spans="1:93" s="2" customFormat="1" x14ac:dyDescent="0.3">
      <c r="A1826" s="73" t="s">
        <v>240</v>
      </c>
      <c r="B1826" s="73" t="s">
        <v>338</v>
      </c>
      <c r="C1826" s="75" t="s">
        <v>152</v>
      </c>
      <c r="D1826" s="75" t="s">
        <v>52</v>
      </c>
      <c r="E1826" s="73"/>
      <c r="F1826" s="73" t="s">
        <v>302</v>
      </c>
      <c r="G1826" s="73" t="s">
        <v>405</v>
      </c>
      <c r="H1826" s="73" t="s">
        <v>405</v>
      </c>
      <c r="I1826" s="73" t="s">
        <v>465</v>
      </c>
      <c r="J1826" s="73" t="str">
        <f t="shared" si="28"/>
        <v>Articulated (&gt;3.5 - 33t) km HGVs refrigerated (all diesel)</v>
      </c>
      <c r="K1826" s="31">
        <v>0.91137000000000001</v>
      </c>
      <c r="L1826" s="48"/>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2"/>
      <c r="AS1826" s="22"/>
      <c r="AT1826" s="22"/>
      <c r="AU1826" s="22"/>
      <c r="AV1826" s="22"/>
      <c r="AW1826" s="22"/>
      <c r="AX1826" s="22"/>
      <c r="AY1826" s="22"/>
      <c r="AZ1826" s="22"/>
      <c r="BA1826" s="22"/>
      <c r="BB1826" s="22"/>
      <c r="BC1826" s="22"/>
      <c r="BD1826" s="22"/>
      <c r="BE1826" s="22"/>
      <c r="BF1826" s="22"/>
      <c r="BG1826" s="22"/>
      <c r="BH1826" s="22"/>
      <c r="BI1826" s="22"/>
      <c r="BJ1826" s="22"/>
      <c r="BK1826" s="22"/>
      <c r="BL1826" s="22"/>
      <c r="BM1826" s="22"/>
      <c r="BN1826" s="22"/>
      <c r="BO1826" s="22"/>
      <c r="BP1826" s="22"/>
      <c r="BQ1826" s="22"/>
      <c r="BR1826" s="22"/>
      <c r="BS1826" s="22"/>
      <c r="BT1826" s="22"/>
      <c r="BU1826" s="22"/>
      <c r="BV1826" s="22"/>
      <c r="BW1826" s="22"/>
      <c r="BX1826" s="22"/>
      <c r="BY1826" s="22"/>
      <c r="BZ1826" s="22"/>
      <c r="CA1826" s="22"/>
      <c r="CB1826" s="22"/>
      <c r="CC1826" s="22"/>
      <c r="CD1826" s="22"/>
      <c r="CE1826" s="22"/>
      <c r="CF1826" s="22"/>
      <c r="CG1826" s="22"/>
      <c r="CH1826" s="22"/>
      <c r="CI1826" s="22"/>
      <c r="CJ1826" s="22"/>
      <c r="CK1826" s="22"/>
      <c r="CL1826" s="22"/>
      <c r="CM1826" s="22"/>
      <c r="CN1826" s="22"/>
      <c r="CO1826" s="22"/>
    </row>
    <row r="1827" spans="1:93" s="2" customFormat="1" x14ac:dyDescent="0.3">
      <c r="A1827" s="73" t="s">
        <v>240</v>
      </c>
      <c r="B1827" s="73" t="s">
        <v>338</v>
      </c>
      <c r="C1827" s="75" t="s">
        <v>152</v>
      </c>
      <c r="D1827" s="75" t="s">
        <v>52</v>
      </c>
      <c r="E1827" s="73"/>
      <c r="F1827" s="73" t="s">
        <v>302</v>
      </c>
      <c r="G1827" s="73" t="s">
        <v>405</v>
      </c>
      <c r="H1827" s="73" t="s">
        <v>405</v>
      </c>
      <c r="I1827" s="73" t="s">
        <v>466</v>
      </c>
      <c r="J1827" s="73" t="str">
        <f t="shared" si="28"/>
        <v>Articulated (&gt;3.5 - 33t) km HGVs refrigerated (all diesel)</v>
      </c>
      <c r="K1827" s="31">
        <v>1.1E-4</v>
      </c>
      <c r="L1827" s="48"/>
      <c r="M1827" s="22"/>
      <c r="N1827" s="22"/>
      <c r="O1827" s="22"/>
      <c r="P1827" s="22"/>
      <c r="Q1827" s="22"/>
      <c r="R1827" s="22"/>
      <c r="S1827" s="22"/>
      <c r="T1827" s="2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c r="AQ1827" s="22"/>
      <c r="AR1827" s="22"/>
      <c r="AS1827" s="22"/>
      <c r="AT1827" s="22"/>
      <c r="AU1827" s="22"/>
      <c r="AV1827" s="22"/>
      <c r="AW1827" s="22"/>
      <c r="AX1827" s="22"/>
      <c r="AY1827" s="22"/>
      <c r="AZ1827" s="22"/>
      <c r="BA1827" s="22"/>
      <c r="BB1827" s="22"/>
      <c r="BC1827" s="22"/>
      <c r="BD1827" s="22"/>
      <c r="BE1827" s="22"/>
      <c r="BF1827" s="22"/>
      <c r="BG1827" s="22"/>
      <c r="BH1827" s="22"/>
      <c r="BI1827" s="22"/>
      <c r="BJ1827" s="22"/>
      <c r="BK1827" s="22"/>
      <c r="BL1827" s="22"/>
      <c r="BM1827" s="22"/>
      <c r="BN1827" s="22"/>
      <c r="BO1827" s="22"/>
      <c r="BP1827" s="22"/>
      <c r="BQ1827" s="22"/>
      <c r="BR1827" s="22"/>
      <c r="BS1827" s="22"/>
      <c r="BT1827" s="22"/>
      <c r="BU1827" s="22"/>
      <c r="BV1827" s="22"/>
      <c r="BW1827" s="22"/>
      <c r="BX1827" s="22"/>
      <c r="BY1827" s="22"/>
      <c r="BZ1827" s="22"/>
      <c r="CA1827" s="22"/>
      <c r="CB1827" s="22"/>
      <c r="CC1827" s="22"/>
      <c r="CD1827" s="22"/>
      <c r="CE1827" s="22"/>
      <c r="CF1827" s="22"/>
      <c r="CG1827" s="22"/>
      <c r="CH1827" s="22"/>
      <c r="CI1827" s="22"/>
      <c r="CJ1827" s="22"/>
      <c r="CK1827" s="22"/>
      <c r="CL1827" s="22"/>
      <c r="CM1827" s="22"/>
      <c r="CN1827" s="22"/>
      <c r="CO1827" s="22"/>
    </row>
    <row r="1828" spans="1:93" s="2" customFormat="1" x14ac:dyDescent="0.3">
      <c r="A1828" s="73" t="s">
        <v>240</v>
      </c>
      <c r="B1828" s="73" t="s">
        <v>338</v>
      </c>
      <c r="C1828" s="75" t="s">
        <v>152</v>
      </c>
      <c r="D1828" s="75" t="s">
        <v>52</v>
      </c>
      <c r="E1828" s="73"/>
      <c r="F1828" s="73" t="s">
        <v>302</v>
      </c>
      <c r="G1828" s="73" t="s">
        <v>405</v>
      </c>
      <c r="H1828" s="73" t="s">
        <v>405</v>
      </c>
      <c r="I1828" s="73" t="s">
        <v>467</v>
      </c>
      <c r="J1828" s="73" t="str">
        <f t="shared" si="28"/>
        <v>Articulated (&gt;3.5 - 33t) km HGVs refrigerated (all diesel)</v>
      </c>
      <c r="K1828" s="31">
        <v>0.89809000000000005</v>
      </c>
      <c r="L1828" s="48"/>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2"/>
      <c r="AS1828" s="22"/>
      <c r="AT1828" s="22"/>
      <c r="AU1828" s="22"/>
      <c r="AV1828" s="22"/>
      <c r="AW1828" s="22"/>
      <c r="AX1828" s="22"/>
      <c r="AY1828" s="22"/>
      <c r="AZ1828" s="22"/>
      <c r="BA1828" s="22"/>
      <c r="BB1828" s="22"/>
      <c r="BC1828" s="22"/>
      <c r="BD1828" s="22"/>
      <c r="BE1828" s="22"/>
      <c r="BF1828" s="22"/>
      <c r="BG1828" s="22"/>
      <c r="BH1828" s="22"/>
      <c r="BI1828" s="22"/>
      <c r="BJ1828" s="22"/>
      <c r="BK1828" s="22"/>
      <c r="BL1828" s="22"/>
      <c r="BM1828" s="22"/>
      <c r="BN1828" s="22"/>
      <c r="BO1828" s="22"/>
      <c r="BP1828" s="22"/>
      <c r="BQ1828" s="22"/>
      <c r="BR1828" s="22"/>
      <c r="BS1828" s="22"/>
      <c r="BT1828" s="22"/>
      <c r="BU1828" s="22"/>
      <c r="BV1828" s="22"/>
      <c r="BW1828" s="22"/>
      <c r="BX1828" s="22"/>
      <c r="BY1828" s="22"/>
      <c r="BZ1828" s="22"/>
      <c r="CA1828" s="22"/>
      <c r="CB1828" s="22"/>
      <c r="CC1828" s="22"/>
      <c r="CD1828" s="22"/>
      <c r="CE1828" s="22"/>
      <c r="CF1828" s="22"/>
      <c r="CG1828" s="22"/>
      <c r="CH1828" s="22"/>
      <c r="CI1828" s="22"/>
      <c r="CJ1828" s="22"/>
      <c r="CK1828" s="22"/>
      <c r="CL1828" s="22"/>
      <c r="CM1828" s="22"/>
      <c r="CN1828" s="22"/>
      <c r="CO1828" s="22"/>
    </row>
    <row r="1829" spans="1:93" s="2" customFormat="1" x14ac:dyDescent="0.3">
      <c r="A1829" s="73" t="s">
        <v>240</v>
      </c>
      <c r="B1829" s="73" t="s">
        <v>338</v>
      </c>
      <c r="C1829" s="75" t="s">
        <v>152</v>
      </c>
      <c r="D1829" s="75" t="s">
        <v>52</v>
      </c>
      <c r="E1829" s="73"/>
      <c r="F1829" s="73" t="s">
        <v>302</v>
      </c>
      <c r="G1829" s="73" t="s">
        <v>405</v>
      </c>
      <c r="H1829" s="73" t="s">
        <v>405</v>
      </c>
      <c r="I1829" s="73" t="s">
        <v>468</v>
      </c>
      <c r="J1829" s="73" t="str">
        <f t="shared" si="28"/>
        <v>Articulated (&gt;3.5 - 33t) km HGVs refrigerated (all diesel)</v>
      </c>
      <c r="K1829" s="31">
        <v>1.3169999999999999E-2</v>
      </c>
      <c r="L1829" s="48"/>
      <c r="M1829" s="22"/>
      <c r="N1829" s="22"/>
      <c r="O1829" s="22"/>
      <c r="P1829" s="22"/>
      <c r="Q1829" s="22"/>
      <c r="R1829" s="22"/>
      <c r="S1829" s="22"/>
      <c r="T1829" s="2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c r="AQ1829" s="22"/>
      <c r="AR1829" s="22"/>
      <c r="AS1829" s="22"/>
      <c r="AT1829" s="22"/>
      <c r="AU1829" s="22"/>
      <c r="AV1829" s="22"/>
      <c r="AW1829" s="22"/>
      <c r="AX1829" s="22"/>
      <c r="AY1829" s="22"/>
      <c r="AZ1829" s="22"/>
      <c r="BA1829" s="22"/>
      <c r="BB1829" s="22"/>
      <c r="BC1829" s="22"/>
      <c r="BD1829" s="22"/>
      <c r="BE1829" s="22"/>
      <c r="BF1829" s="22"/>
      <c r="BG1829" s="22"/>
      <c r="BH1829" s="22"/>
      <c r="BI1829" s="22"/>
      <c r="BJ1829" s="22"/>
      <c r="BK1829" s="22"/>
      <c r="BL1829" s="22"/>
      <c r="BM1829" s="22"/>
      <c r="BN1829" s="22"/>
      <c r="BO1829" s="22"/>
      <c r="BP1829" s="22"/>
      <c r="BQ1829" s="22"/>
      <c r="BR1829" s="22"/>
      <c r="BS1829" s="22"/>
      <c r="BT1829" s="22"/>
      <c r="BU1829" s="22"/>
      <c r="BV1829" s="22"/>
      <c r="BW1829" s="22"/>
      <c r="BX1829" s="22"/>
      <c r="BY1829" s="22"/>
      <c r="BZ1829" s="22"/>
      <c r="CA1829" s="22"/>
      <c r="CB1829" s="22"/>
      <c r="CC1829" s="22"/>
      <c r="CD1829" s="22"/>
      <c r="CE1829" s="22"/>
      <c r="CF1829" s="22"/>
      <c r="CG1829" s="22"/>
      <c r="CH1829" s="22"/>
      <c r="CI1829" s="22"/>
      <c r="CJ1829" s="22"/>
      <c r="CK1829" s="22"/>
      <c r="CL1829" s="22"/>
      <c r="CM1829" s="22"/>
      <c r="CN1829" s="22"/>
      <c r="CO1829" s="22"/>
    </row>
    <row r="1830" spans="1:93" s="2" customFormat="1" x14ac:dyDescent="0.3">
      <c r="A1830" s="73" t="s">
        <v>240</v>
      </c>
      <c r="B1830" s="73" t="s">
        <v>338</v>
      </c>
      <c r="C1830" s="75" t="s">
        <v>152</v>
      </c>
      <c r="D1830" s="75" t="s">
        <v>52</v>
      </c>
      <c r="E1830" s="73"/>
      <c r="F1830" s="73" t="s">
        <v>302</v>
      </c>
      <c r="G1830" s="73" t="s">
        <v>156</v>
      </c>
      <c r="H1830" s="73" t="s">
        <v>156</v>
      </c>
      <c r="I1830" s="73" t="s">
        <v>465</v>
      </c>
      <c r="J1830" s="73" t="str">
        <f t="shared" si="28"/>
        <v>Articulated (&gt;3.5 - 33t) miles HGVs refrigerated (all diesel)</v>
      </c>
      <c r="K1830" s="31">
        <v>1.46671</v>
      </c>
      <c r="L1830" s="48"/>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2"/>
      <c r="AS1830" s="22"/>
      <c r="AT1830" s="22"/>
      <c r="AU1830" s="22"/>
      <c r="AV1830" s="22"/>
      <c r="AW1830" s="22"/>
      <c r="AX1830" s="22"/>
      <c r="AY1830" s="22"/>
      <c r="AZ1830" s="22"/>
      <c r="BA1830" s="22"/>
      <c r="BB1830" s="22"/>
      <c r="BC1830" s="22"/>
      <c r="BD1830" s="22"/>
      <c r="BE1830" s="22"/>
      <c r="BF1830" s="22"/>
      <c r="BG1830" s="22"/>
      <c r="BH1830" s="22"/>
      <c r="BI1830" s="22"/>
      <c r="BJ1830" s="22"/>
      <c r="BK1830" s="22"/>
      <c r="BL1830" s="22"/>
      <c r="BM1830" s="22"/>
      <c r="BN1830" s="22"/>
      <c r="BO1830" s="22"/>
      <c r="BP1830" s="22"/>
      <c r="BQ1830" s="22"/>
      <c r="BR1830" s="22"/>
      <c r="BS1830" s="22"/>
      <c r="BT1830" s="22"/>
      <c r="BU1830" s="22"/>
      <c r="BV1830" s="22"/>
      <c r="BW1830" s="22"/>
      <c r="BX1830" s="22"/>
      <c r="BY1830" s="22"/>
      <c r="BZ1830" s="22"/>
      <c r="CA1830" s="22"/>
      <c r="CB1830" s="22"/>
      <c r="CC1830" s="22"/>
      <c r="CD1830" s="22"/>
      <c r="CE1830" s="22"/>
      <c r="CF1830" s="22"/>
      <c r="CG1830" s="22"/>
      <c r="CH1830" s="22"/>
      <c r="CI1830" s="22"/>
      <c r="CJ1830" s="22"/>
      <c r="CK1830" s="22"/>
      <c r="CL1830" s="22"/>
      <c r="CM1830" s="22"/>
      <c r="CN1830" s="22"/>
      <c r="CO1830" s="22"/>
    </row>
    <row r="1831" spans="1:93" s="2" customFormat="1" x14ac:dyDescent="0.3">
      <c r="A1831" s="73" t="s">
        <v>240</v>
      </c>
      <c r="B1831" s="73" t="s">
        <v>338</v>
      </c>
      <c r="C1831" s="75" t="s">
        <v>152</v>
      </c>
      <c r="D1831" s="75" t="s">
        <v>52</v>
      </c>
      <c r="E1831" s="73"/>
      <c r="F1831" s="73" t="s">
        <v>302</v>
      </c>
      <c r="G1831" s="73" t="s">
        <v>156</v>
      </c>
      <c r="H1831" s="73" t="s">
        <v>156</v>
      </c>
      <c r="I1831" s="73" t="s">
        <v>466</v>
      </c>
      <c r="J1831" s="73" t="str">
        <f t="shared" si="28"/>
        <v>Articulated (&gt;3.5 - 33t) miles HGVs refrigerated (all diesel)</v>
      </c>
      <c r="K1831" s="31">
        <v>1.8000000000000001E-4</v>
      </c>
      <c r="L1831" s="48"/>
      <c r="M1831" s="22"/>
      <c r="N1831" s="22"/>
      <c r="O1831" s="22"/>
      <c r="P1831" s="22"/>
      <c r="Q1831" s="22"/>
      <c r="R1831" s="22"/>
      <c r="S1831" s="22"/>
      <c r="T1831" s="2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c r="AQ1831" s="22"/>
      <c r="AR1831" s="22"/>
      <c r="AS1831" s="22"/>
      <c r="AT1831" s="22"/>
      <c r="AU1831" s="22"/>
      <c r="AV1831" s="22"/>
      <c r="AW1831" s="22"/>
      <c r="AX1831" s="22"/>
      <c r="AY1831" s="22"/>
      <c r="AZ1831" s="22"/>
      <c r="BA1831" s="22"/>
      <c r="BB1831" s="22"/>
      <c r="BC1831" s="22"/>
      <c r="BD1831" s="22"/>
      <c r="BE1831" s="22"/>
      <c r="BF1831" s="22"/>
      <c r="BG1831" s="22"/>
      <c r="BH1831" s="22"/>
      <c r="BI1831" s="22"/>
      <c r="BJ1831" s="22"/>
      <c r="BK1831" s="22"/>
      <c r="BL1831" s="22"/>
      <c r="BM1831" s="22"/>
      <c r="BN1831" s="22"/>
      <c r="BO1831" s="22"/>
      <c r="BP1831" s="22"/>
      <c r="BQ1831" s="22"/>
      <c r="BR1831" s="22"/>
      <c r="BS1831" s="22"/>
      <c r="BT1831" s="22"/>
      <c r="BU1831" s="22"/>
      <c r="BV1831" s="22"/>
      <c r="BW1831" s="22"/>
      <c r="BX1831" s="22"/>
      <c r="BY1831" s="22"/>
      <c r="BZ1831" s="22"/>
      <c r="CA1831" s="22"/>
      <c r="CB1831" s="22"/>
      <c r="CC1831" s="22"/>
      <c r="CD1831" s="22"/>
      <c r="CE1831" s="22"/>
      <c r="CF1831" s="22"/>
      <c r="CG1831" s="22"/>
      <c r="CH1831" s="22"/>
      <c r="CI1831" s="22"/>
      <c r="CJ1831" s="22"/>
      <c r="CK1831" s="22"/>
      <c r="CL1831" s="22"/>
      <c r="CM1831" s="22"/>
      <c r="CN1831" s="22"/>
      <c r="CO1831" s="22"/>
    </row>
    <row r="1832" spans="1:93" s="2" customFormat="1" x14ac:dyDescent="0.3">
      <c r="A1832" s="73" t="s">
        <v>240</v>
      </c>
      <c r="B1832" s="73" t="s">
        <v>338</v>
      </c>
      <c r="C1832" s="75" t="s">
        <v>152</v>
      </c>
      <c r="D1832" s="75" t="s">
        <v>52</v>
      </c>
      <c r="E1832" s="73"/>
      <c r="F1832" s="73" t="s">
        <v>302</v>
      </c>
      <c r="G1832" s="73" t="s">
        <v>156</v>
      </c>
      <c r="H1832" s="73" t="s">
        <v>156</v>
      </c>
      <c r="I1832" s="73" t="s">
        <v>467</v>
      </c>
      <c r="J1832" s="73" t="str">
        <f t="shared" si="28"/>
        <v>Articulated (&gt;3.5 - 33t) miles HGVs refrigerated (all diesel)</v>
      </c>
      <c r="K1832" s="31">
        <v>1.44533</v>
      </c>
      <c r="L1832" s="48"/>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2"/>
      <c r="AS1832" s="22"/>
      <c r="AT1832" s="22"/>
      <c r="AU1832" s="22"/>
      <c r="AV1832" s="22"/>
      <c r="AW1832" s="22"/>
      <c r="AX1832" s="22"/>
      <c r="AY1832" s="22"/>
      <c r="AZ1832" s="22"/>
      <c r="BA1832" s="22"/>
      <c r="BB1832" s="22"/>
      <c r="BC1832" s="22"/>
      <c r="BD1832" s="22"/>
      <c r="BE1832" s="22"/>
      <c r="BF1832" s="22"/>
      <c r="BG1832" s="22"/>
      <c r="BH1832" s="22"/>
      <c r="BI1832" s="22"/>
      <c r="BJ1832" s="22"/>
      <c r="BK1832" s="22"/>
      <c r="BL1832" s="22"/>
      <c r="BM1832" s="22"/>
      <c r="BN1832" s="22"/>
      <c r="BO1832" s="22"/>
      <c r="BP1832" s="22"/>
      <c r="BQ1832" s="22"/>
      <c r="BR1832" s="22"/>
      <c r="BS1832" s="22"/>
      <c r="BT1832" s="22"/>
      <c r="BU1832" s="22"/>
      <c r="BV1832" s="22"/>
      <c r="BW1832" s="22"/>
      <c r="BX1832" s="22"/>
      <c r="BY1832" s="22"/>
      <c r="BZ1832" s="22"/>
      <c r="CA1832" s="22"/>
      <c r="CB1832" s="22"/>
      <c r="CC1832" s="22"/>
      <c r="CD1832" s="22"/>
      <c r="CE1832" s="22"/>
      <c r="CF1832" s="22"/>
      <c r="CG1832" s="22"/>
      <c r="CH1832" s="22"/>
      <c r="CI1832" s="22"/>
      <c r="CJ1832" s="22"/>
      <c r="CK1832" s="22"/>
      <c r="CL1832" s="22"/>
      <c r="CM1832" s="22"/>
      <c r="CN1832" s="22"/>
      <c r="CO1832" s="22"/>
    </row>
    <row r="1833" spans="1:93" s="2" customFormat="1" x14ac:dyDescent="0.3">
      <c r="A1833" s="73" t="s">
        <v>240</v>
      </c>
      <c r="B1833" s="73" t="s">
        <v>338</v>
      </c>
      <c r="C1833" s="75" t="s">
        <v>152</v>
      </c>
      <c r="D1833" s="75" t="s">
        <v>52</v>
      </c>
      <c r="E1833" s="73"/>
      <c r="F1833" s="73" t="s">
        <v>302</v>
      </c>
      <c r="G1833" s="73" t="s">
        <v>156</v>
      </c>
      <c r="H1833" s="73" t="s">
        <v>156</v>
      </c>
      <c r="I1833" s="73" t="s">
        <v>468</v>
      </c>
      <c r="J1833" s="73" t="str">
        <f t="shared" si="28"/>
        <v>Articulated (&gt;3.5 - 33t) miles HGVs refrigerated (all diesel)</v>
      </c>
      <c r="K1833" s="31">
        <v>2.12E-2</v>
      </c>
      <c r="L1833" s="48"/>
      <c r="M1833" s="22"/>
      <c r="N1833" s="22"/>
      <c r="O1833" s="22"/>
      <c r="P1833" s="22"/>
      <c r="Q1833" s="22"/>
      <c r="R1833" s="22"/>
      <c r="S1833" s="22"/>
      <c r="T1833" s="2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c r="AQ1833" s="22"/>
      <c r="AR1833" s="22"/>
      <c r="AS1833" s="22"/>
      <c r="AT1833" s="22"/>
      <c r="AU1833" s="22"/>
      <c r="AV1833" s="22"/>
      <c r="AW1833" s="22"/>
      <c r="AX1833" s="22"/>
      <c r="AY1833" s="22"/>
      <c r="AZ1833" s="22"/>
      <c r="BA1833" s="22"/>
      <c r="BB1833" s="22"/>
      <c r="BC1833" s="22"/>
      <c r="BD1833" s="22"/>
      <c r="BE1833" s="22"/>
      <c r="BF1833" s="22"/>
      <c r="BG1833" s="22"/>
      <c r="BH1833" s="22"/>
      <c r="BI1833" s="22"/>
      <c r="BJ1833" s="22"/>
      <c r="BK1833" s="22"/>
      <c r="BL1833" s="22"/>
      <c r="BM1833" s="22"/>
      <c r="BN1833" s="22"/>
      <c r="BO1833" s="22"/>
      <c r="BP1833" s="22"/>
      <c r="BQ1833" s="22"/>
      <c r="BR1833" s="22"/>
      <c r="BS1833" s="22"/>
      <c r="BT1833" s="22"/>
      <c r="BU1833" s="22"/>
      <c r="BV1833" s="22"/>
      <c r="BW1833" s="22"/>
      <c r="BX1833" s="22"/>
      <c r="BY1833" s="22"/>
      <c r="BZ1833" s="22"/>
      <c r="CA1833" s="22"/>
      <c r="CB1833" s="22"/>
      <c r="CC1833" s="22"/>
      <c r="CD1833" s="22"/>
      <c r="CE1833" s="22"/>
      <c r="CF1833" s="22"/>
      <c r="CG1833" s="22"/>
      <c r="CH1833" s="22"/>
      <c r="CI1833" s="22"/>
      <c r="CJ1833" s="22"/>
      <c r="CK1833" s="22"/>
      <c r="CL1833" s="22"/>
      <c r="CM1833" s="22"/>
      <c r="CN1833" s="22"/>
      <c r="CO1833" s="22"/>
    </row>
    <row r="1834" spans="1:93" s="2" customFormat="1" x14ac:dyDescent="0.3">
      <c r="A1834" s="73" t="s">
        <v>240</v>
      </c>
      <c r="B1834" s="73" t="s">
        <v>338</v>
      </c>
      <c r="C1834" s="75" t="s">
        <v>152</v>
      </c>
      <c r="D1834" s="75" t="s">
        <v>379</v>
      </c>
      <c r="E1834" s="73"/>
      <c r="F1834" s="73" t="s">
        <v>48</v>
      </c>
      <c r="G1834" s="73" t="s">
        <v>405</v>
      </c>
      <c r="H1834" s="73" t="s">
        <v>405</v>
      </c>
      <c r="I1834" s="73" t="s">
        <v>465</v>
      </c>
      <c r="J1834" s="73" t="str">
        <f t="shared" si="28"/>
        <v>Articulated (&gt;33t) km HGVs refrigerated (all diesel)</v>
      </c>
      <c r="K1834" s="31">
        <v>0.76885999999999999</v>
      </c>
      <c r="L1834" s="48"/>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c r="BA1834" s="22"/>
      <c r="BB1834" s="22"/>
      <c r="BC1834" s="22"/>
      <c r="BD1834" s="22"/>
      <c r="BE1834" s="22"/>
      <c r="BF1834" s="22"/>
      <c r="BG1834" s="22"/>
      <c r="BH1834" s="22"/>
      <c r="BI1834" s="22"/>
      <c r="BJ1834" s="22"/>
      <c r="BK1834" s="22"/>
      <c r="BL1834" s="22"/>
      <c r="BM1834" s="22"/>
      <c r="BN1834" s="22"/>
      <c r="BO1834" s="22"/>
      <c r="BP1834" s="22"/>
      <c r="BQ1834" s="22"/>
      <c r="BR1834" s="22"/>
      <c r="BS1834" s="22"/>
      <c r="BT1834" s="22"/>
      <c r="BU1834" s="22"/>
      <c r="BV1834" s="22"/>
      <c r="BW1834" s="22"/>
      <c r="BX1834" s="22"/>
      <c r="BY1834" s="22"/>
      <c r="BZ1834" s="22"/>
      <c r="CA1834" s="22"/>
      <c r="CB1834" s="22"/>
      <c r="CC1834" s="22"/>
      <c r="CD1834" s="22"/>
      <c r="CE1834" s="22"/>
      <c r="CF1834" s="22"/>
      <c r="CG1834" s="22"/>
      <c r="CH1834" s="22"/>
      <c r="CI1834" s="22"/>
      <c r="CJ1834" s="22"/>
      <c r="CK1834" s="22"/>
      <c r="CL1834" s="22"/>
      <c r="CM1834" s="22"/>
      <c r="CN1834" s="22"/>
      <c r="CO1834" s="22"/>
    </row>
    <row r="1835" spans="1:93" s="2" customFormat="1" x14ac:dyDescent="0.3">
      <c r="A1835" s="73" t="s">
        <v>240</v>
      </c>
      <c r="B1835" s="73" t="s">
        <v>338</v>
      </c>
      <c r="C1835" s="75" t="s">
        <v>152</v>
      </c>
      <c r="D1835" s="75" t="s">
        <v>379</v>
      </c>
      <c r="E1835" s="73"/>
      <c r="F1835" s="73" t="s">
        <v>48</v>
      </c>
      <c r="G1835" s="73" t="s">
        <v>405</v>
      </c>
      <c r="H1835" s="73" t="s">
        <v>405</v>
      </c>
      <c r="I1835" s="73" t="s">
        <v>466</v>
      </c>
      <c r="J1835" s="73" t="str">
        <f t="shared" si="28"/>
        <v>Articulated (&gt;33t) km HGVs refrigerated (all diesel)</v>
      </c>
      <c r="K1835" s="31">
        <v>1.2999999999999999E-4</v>
      </c>
      <c r="L1835" s="48"/>
      <c r="M1835" s="22"/>
      <c r="N1835" s="22"/>
      <c r="O1835" s="22"/>
      <c r="P1835" s="22"/>
      <c r="Q1835" s="22"/>
      <c r="R1835" s="22"/>
      <c r="S1835" s="22"/>
      <c r="T1835" s="2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c r="AQ1835" s="22"/>
      <c r="AR1835" s="22"/>
      <c r="AS1835" s="22"/>
      <c r="AT1835" s="22"/>
      <c r="AU1835" s="22"/>
      <c r="AV1835" s="22"/>
      <c r="AW1835" s="22"/>
      <c r="AX1835" s="22"/>
      <c r="AY1835" s="22"/>
      <c r="AZ1835" s="22"/>
      <c r="BA1835" s="22"/>
      <c r="BB1835" s="22"/>
      <c r="BC1835" s="22"/>
      <c r="BD1835" s="22"/>
      <c r="BE1835" s="22"/>
      <c r="BF1835" s="22"/>
      <c r="BG1835" s="22"/>
      <c r="BH1835" s="22"/>
      <c r="BI1835" s="22"/>
      <c r="BJ1835" s="22"/>
      <c r="BK1835" s="22"/>
      <c r="BL1835" s="22"/>
      <c r="BM1835" s="22"/>
      <c r="BN1835" s="22"/>
      <c r="BO1835" s="22"/>
      <c r="BP1835" s="22"/>
      <c r="BQ1835" s="22"/>
      <c r="BR1835" s="22"/>
      <c r="BS1835" s="22"/>
      <c r="BT1835" s="22"/>
      <c r="BU1835" s="22"/>
      <c r="BV1835" s="22"/>
      <c r="BW1835" s="22"/>
      <c r="BX1835" s="22"/>
      <c r="BY1835" s="22"/>
      <c r="BZ1835" s="22"/>
      <c r="CA1835" s="22"/>
      <c r="CB1835" s="22"/>
      <c r="CC1835" s="22"/>
      <c r="CD1835" s="22"/>
      <c r="CE1835" s="22"/>
      <c r="CF1835" s="22"/>
      <c r="CG1835" s="22"/>
      <c r="CH1835" s="22"/>
      <c r="CI1835" s="22"/>
      <c r="CJ1835" s="22"/>
      <c r="CK1835" s="22"/>
      <c r="CL1835" s="22"/>
      <c r="CM1835" s="22"/>
      <c r="CN1835" s="22"/>
      <c r="CO1835" s="22"/>
    </row>
    <row r="1836" spans="1:93" s="2" customFormat="1" x14ac:dyDescent="0.3">
      <c r="A1836" s="73" t="s">
        <v>240</v>
      </c>
      <c r="B1836" s="73" t="s">
        <v>338</v>
      </c>
      <c r="C1836" s="75" t="s">
        <v>152</v>
      </c>
      <c r="D1836" s="75" t="s">
        <v>379</v>
      </c>
      <c r="E1836" s="73"/>
      <c r="F1836" s="73" t="s">
        <v>48</v>
      </c>
      <c r="G1836" s="73" t="s">
        <v>405</v>
      </c>
      <c r="H1836" s="73" t="s">
        <v>405</v>
      </c>
      <c r="I1836" s="73" t="s">
        <v>467</v>
      </c>
      <c r="J1836" s="73" t="str">
        <f t="shared" si="28"/>
        <v>Articulated (&gt;33t) km HGVs refrigerated (all diesel)</v>
      </c>
      <c r="K1836" s="31">
        <v>0.75305</v>
      </c>
      <c r="L1836" s="48"/>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2"/>
      <c r="AS1836" s="22"/>
      <c r="AT1836" s="22"/>
      <c r="AU1836" s="22"/>
      <c r="AV1836" s="22"/>
      <c r="AW1836" s="22"/>
      <c r="AX1836" s="22"/>
      <c r="AY1836" s="22"/>
      <c r="AZ1836" s="22"/>
      <c r="BA1836" s="22"/>
      <c r="BB1836" s="22"/>
      <c r="BC1836" s="22"/>
      <c r="BD1836" s="22"/>
      <c r="BE1836" s="22"/>
      <c r="BF1836" s="22"/>
      <c r="BG1836" s="22"/>
      <c r="BH1836" s="22"/>
      <c r="BI1836" s="22"/>
      <c r="BJ1836" s="22"/>
      <c r="BK1836" s="22"/>
      <c r="BL1836" s="22"/>
      <c r="BM1836" s="22"/>
      <c r="BN1836" s="22"/>
      <c r="BO1836" s="22"/>
      <c r="BP1836" s="22"/>
      <c r="BQ1836" s="22"/>
      <c r="BR1836" s="22"/>
      <c r="BS1836" s="22"/>
      <c r="BT1836" s="22"/>
      <c r="BU1836" s="22"/>
      <c r="BV1836" s="22"/>
      <c r="BW1836" s="22"/>
      <c r="BX1836" s="22"/>
      <c r="BY1836" s="22"/>
      <c r="BZ1836" s="22"/>
      <c r="CA1836" s="22"/>
      <c r="CB1836" s="22"/>
      <c r="CC1836" s="22"/>
      <c r="CD1836" s="22"/>
      <c r="CE1836" s="22"/>
      <c r="CF1836" s="22"/>
      <c r="CG1836" s="22"/>
      <c r="CH1836" s="22"/>
      <c r="CI1836" s="22"/>
      <c r="CJ1836" s="22"/>
      <c r="CK1836" s="22"/>
      <c r="CL1836" s="22"/>
      <c r="CM1836" s="22"/>
      <c r="CN1836" s="22"/>
      <c r="CO1836" s="22"/>
    </row>
    <row r="1837" spans="1:93" s="2" customFormat="1" x14ac:dyDescent="0.3">
      <c r="A1837" s="73" t="s">
        <v>240</v>
      </c>
      <c r="B1837" s="73" t="s">
        <v>338</v>
      </c>
      <c r="C1837" s="75" t="s">
        <v>152</v>
      </c>
      <c r="D1837" s="75" t="s">
        <v>379</v>
      </c>
      <c r="E1837" s="73"/>
      <c r="F1837" s="73" t="s">
        <v>48</v>
      </c>
      <c r="G1837" s="73" t="s">
        <v>405</v>
      </c>
      <c r="H1837" s="73" t="s">
        <v>405</v>
      </c>
      <c r="I1837" s="73" t="s">
        <v>468</v>
      </c>
      <c r="J1837" s="73" t="str">
        <f t="shared" si="28"/>
        <v>Articulated (&gt;33t) km HGVs refrigerated (all diesel)</v>
      </c>
      <c r="K1837" s="31">
        <v>1.567E-2</v>
      </c>
      <c r="L1837" s="48"/>
      <c r="M1837" s="22"/>
      <c r="N1837" s="22"/>
      <c r="O1837" s="22"/>
      <c r="P1837" s="22"/>
      <c r="Q1837" s="22"/>
      <c r="R1837" s="22"/>
      <c r="S1837" s="22"/>
      <c r="T1837" s="2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22"/>
      <c r="AP1837" s="22"/>
      <c r="AQ1837" s="22"/>
      <c r="AR1837" s="22"/>
      <c r="AS1837" s="22"/>
      <c r="AT1837" s="22"/>
      <c r="AU1837" s="22"/>
      <c r="AV1837" s="22"/>
      <c r="AW1837" s="22"/>
      <c r="AX1837" s="22"/>
      <c r="AY1837" s="22"/>
      <c r="AZ1837" s="22"/>
      <c r="BA1837" s="22"/>
      <c r="BB1837" s="22"/>
      <c r="BC1837" s="22"/>
      <c r="BD1837" s="22"/>
      <c r="BE1837" s="22"/>
      <c r="BF1837" s="22"/>
      <c r="BG1837" s="22"/>
      <c r="BH1837" s="22"/>
      <c r="BI1837" s="22"/>
      <c r="BJ1837" s="22"/>
      <c r="BK1837" s="22"/>
      <c r="BL1837" s="22"/>
      <c r="BM1837" s="22"/>
      <c r="BN1837" s="22"/>
      <c r="BO1837" s="22"/>
      <c r="BP1837" s="22"/>
      <c r="BQ1837" s="22"/>
      <c r="BR1837" s="22"/>
      <c r="BS1837" s="22"/>
      <c r="BT1837" s="22"/>
      <c r="BU1837" s="22"/>
      <c r="BV1837" s="22"/>
      <c r="BW1837" s="22"/>
      <c r="BX1837" s="22"/>
      <c r="BY1837" s="22"/>
      <c r="BZ1837" s="22"/>
      <c r="CA1837" s="22"/>
      <c r="CB1837" s="22"/>
      <c r="CC1837" s="22"/>
      <c r="CD1837" s="22"/>
      <c r="CE1837" s="22"/>
      <c r="CF1837" s="22"/>
      <c r="CG1837" s="22"/>
      <c r="CH1837" s="22"/>
      <c r="CI1837" s="22"/>
      <c r="CJ1837" s="22"/>
      <c r="CK1837" s="22"/>
      <c r="CL1837" s="22"/>
      <c r="CM1837" s="22"/>
      <c r="CN1837" s="22"/>
      <c r="CO1837" s="22"/>
    </row>
    <row r="1838" spans="1:93" s="2" customFormat="1" x14ac:dyDescent="0.3">
      <c r="A1838" s="73" t="s">
        <v>240</v>
      </c>
      <c r="B1838" s="73" t="s">
        <v>338</v>
      </c>
      <c r="C1838" s="75" t="s">
        <v>152</v>
      </c>
      <c r="D1838" s="75" t="s">
        <v>379</v>
      </c>
      <c r="E1838" s="73"/>
      <c r="F1838" s="73" t="s">
        <v>48</v>
      </c>
      <c r="G1838" s="73" t="s">
        <v>156</v>
      </c>
      <c r="H1838" s="73" t="s">
        <v>156</v>
      </c>
      <c r="I1838" s="73" t="s">
        <v>465</v>
      </c>
      <c r="J1838" s="73" t="str">
        <f t="shared" si="28"/>
        <v>Articulated (&gt;33t) miles HGVs refrigerated (all diesel)</v>
      </c>
      <c r="K1838" s="31">
        <v>1.23736</v>
      </c>
      <c r="L1838" s="48"/>
      <c r="M1838" s="22"/>
      <c r="N1838" s="22"/>
      <c r="O1838" s="22"/>
      <c r="P1838" s="22"/>
      <c r="Q1838" s="22"/>
      <c r="R1838" s="22"/>
      <c r="S1838" s="22"/>
      <c r="T1838" s="2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c r="AQ1838" s="22"/>
      <c r="AR1838" s="22"/>
      <c r="AS1838" s="22"/>
      <c r="AT1838" s="22"/>
      <c r="AU1838" s="22"/>
      <c r="AV1838" s="22"/>
      <c r="AW1838" s="22"/>
      <c r="AX1838" s="22"/>
      <c r="AY1838" s="22"/>
      <c r="AZ1838" s="22"/>
      <c r="BA1838" s="22"/>
      <c r="BB1838" s="22"/>
      <c r="BC1838" s="22"/>
      <c r="BD1838" s="22"/>
      <c r="BE1838" s="22"/>
      <c r="BF1838" s="22"/>
      <c r="BG1838" s="22"/>
      <c r="BH1838" s="22"/>
      <c r="BI1838" s="22"/>
      <c r="BJ1838" s="22"/>
      <c r="BK1838" s="22"/>
      <c r="BL1838" s="22"/>
      <c r="BM1838" s="22"/>
      <c r="BN1838" s="22"/>
      <c r="BO1838" s="22"/>
      <c r="BP1838" s="22"/>
      <c r="BQ1838" s="22"/>
      <c r="BR1838" s="22"/>
      <c r="BS1838" s="22"/>
      <c r="BT1838" s="22"/>
      <c r="BU1838" s="22"/>
      <c r="BV1838" s="22"/>
      <c r="BW1838" s="22"/>
      <c r="BX1838" s="22"/>
      <c r="BY1838" s="22"/>
      <c r="BZ1838" s="22"/>
      <c r="CA1838" s="22"/>
      <c r="CB1838" s="22"/>
      <c r="CC1838" s="22"/>
      <c r="CD1838" s="22"/>
      <c r="CE1838" s="22"/>
      <c r="CF1838" s="22"/>
      <c r="CG1838" s="22"/>
      <c r="CH1838" s="22"/>
      <c r="CI1838" s="22"/>
      <c r="CJ1838" s="22"/>
      <c r="CK1838" s="22"/>
      <c r="CL1838" s="22"/>
      <c r="CM1838" s="22"/>
      <c r="CN1838" s="22"/>
      <c r="CO1838" s="22"/>
    </row>
    <row r="1839" spans="1:93" s="2" customFormat="1" x14ac:dyDescent="0.3">
      <c r="A1839" s="73" t="s">
        <v>240</v>
      </c>
      <c r="B1839" s="73" t="s">
        <v>338</v>
      </c>
      <c r="C1839" s="75" t="s">
        <v>152</v>
      </c>
      <c r="D1839" s="75" t="s">
        <v>379</v>
      </c>
      <c r="E1839" s="73"/>
      <c r="F1839" s="73" t="s">
        <v>48</v>
      </c>
      <c r="G1839" s="73" t="s">
        <v>156</v>
      </c>
      <c r="H1839" s="73" t="s">
        <v>156</v>
      </c>
      <c r="I1839" s="73" t="s">
        <v>466</v>
      </c>
      <c r="J1839" s="73" t="str">
        <f t="shared" si="28"/>
        <v>Articulated (&gt;33t) miles HGVs refrigerated (all diesel)</v>
      </c>
      <c r="K1839" s="31">
        <v>2.1000000000000001E-4</v>
      </c>
      <c r="L1839" s="48"/>
      <c r="M1839" s="22"/>
      <c r="N1839" s="22"/>
      <c r="O1839" s="22"/>
      <c r="P1839" s="22"/>
      <c r="Q1839" s="22"/>
      <c r="R1839" s="22"/>
      <c r="S1839" s="22"/>
      <c r="T1839" s="2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c r="AQ1839" s="22"/>
      <c r="AR1839" s="22"/>
      <c r="AS1839" s="22"/>
      <c r="AT1839" s="22"/>
      <c r="AU1839" s="22"/>
      <c r="AV1839" s="22"/>
      <c r="AW1839" s="22"/>
      <c r="AX1839" s="22"/>
      <c r="AY1839" s="22"/>
      <c r="AZ1839" s="22"/>
      <c r="BA1839" s="22"/>
      <c r="BB1839" s="22"/>
      <c r="BC1839" s="22"/>
      <c r="BD1839" s="22"/>
      <c r="BE1839" s="22"/>
      <c r="BF1839" s="22"/>
      <c r="BG1839" s="22"/>
      <c r="BH1839" s="22"/>
      <c r="BI1839" s="22"/>
      <c r="BJ1839" s="22"/>
      <c r="BK1839" s="22"/>
      <c r="BL1839" s="22"/>
      <c r="BM1839" s="22"/>
      <c r="BN1839" s="22"/>
      <c r="BO1839" s="22"/>
      <c r="BP1839" s="22"/>
      <c r="BQ1839" s="22"/>
      <c r="BR1839" s="22"/>
      <c r="BS1839" s="22"/>
      <c r="BT1839" s="22"/>
      <c r="BU1839" s="22"/>
      <c r="BV1839" s="22"/>
      <c r="BW1839" s="22"/>
      <c r="BX1839" s="22"/>
      <c r="BY1839" s="22"/>
      <c r="BZ1839" s="22"/>
      <c r="CA1839" s="22"/>
      <c r="CB1839" s="22"/>
      <c r="CC1839" s="22"/>
      <c r="CD1839" s="22"/>
      <c r="CE1839" s="22"/>
      <c r="CF1839" s="22"/>
      <c r="CG1839" s="22"/>
      <c r="CH1839" s="22"/>
      <c r="CI1839" s="22"/>
      <c r="CJ1839" s="22"/>
      <c r="CK1839" s="22"/>
      <c r="CL1839" s="22"/>
      <c r="CM1839" s="22"/>
      <c r="CN1839" s="22"/>
      <c r="CO1839" s="22"/>
    </row>
    <row r="1840" spans="1:93" s="2" customFormat="1" x14ac:dyDescent="0.3">
      <c r="A1840" s="73" t="s">
        <v>240</v>
      </c>
      <c r="B1840" s="73" t="s">
        <v>338</v>
      </c>
      <c r="C1840" s="75" t="s">
        <v>152</v>
      </c>
      <c r="D1840" s="75" t="s">
        <v>379</v>
      </c>
      <c r="E1840" s="73"/>
      <c r="F1840" s="73" t="s">
        <v>48</v>
      </c>
      <c r="G1840" s="73" t="s">
        <v>156</v>
      </c>
      <c r="H1840" s="73" t="s">
        <v>156</v>
      </c>
      <c r="I1840" s="73" t="s">
        <v>467</v>
      </c>
      <c r="J1840" s="73" t="str">
        <f t="shared" si="28"/>
        <v>Articulated (&gt;33t) miles HGVs refrigerated (all diesel)</v>
      </c>
      <c r="K1840" s="31">
        <v>1.2119200000000001</v>
      </c>
      <c r="L1840" s="48"/>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2"/>
      <c r="AS1840" s="22"/>
      <c r="AT1840" s="22"/>
      <c r="AU1840" s="22"/>
      <c r="AV1840" s="22"/>
      <c r="AW1840" s="22"/>
      <c r="AX1840" s="22"/>
      <c r="AY1840" s="22"/>
      <c r="AZ1840" s="22"/>
      <c r="BA1840" s="22"/>
      <c r="BB1840" s="22"/>
      <c r="BC1840" s="22"/>
      <c r="BD1840" s="22"/>
      <c r="BE1840" s="22"/>
      <c r="BF1840" s="22"/>
      <c r="BG1840" s="22"/>
      <c r="BH1840" s="22"/>
      <c r="BI1840" s="22"/>
      <c r="BJ1840" s="22"/>
      <c r="BK1840" s="22"/>
      <c r="BL1840" s="22"/>
      <c r="BM1840" s="22"/>
      <c r="BN1840" s="22"/>
      <c r="BO1840" s="22"/>
      <c r="BP1840" s="22"/>
      <c r="BQ1840" s="22"/>
      <c r="BR1840" s="22"/>
      <c r="BS1840" s="22"/>
      <c r="BT1840" s="22"/>
      <c r="BU1840" s="22"/>
      <c r="BV1840" s="22"/>
      <c r="BW1840" s="22"/>
      <c r="BX1840" s="22"/>
      <c r="BY1840" s="22"/>
      <c r="BZ1840" s="22"/>
      <c r="CA1840" s="22"/>
      <c r="CB1840" s="22"/>
      <c r="CC1840" s="22"/>
      <c r="CD1840" s="22"/>
      <c r="CE1840" s="22"/>
      <c r="CF1840" s="22"/>
      <c r="CG1840" s="22"/>
      <c r="CH1840" s="22"/>
      <c r="CI1840" s="22"/>
      <c r="CJ1840" s="22"/>
      <c r="CK1840" s="22"/>
      <c r="CL1840" s="22"/>
      <c r="CM1840" s="22"/>
      <c r="CN1840" s="22"/>
      <c r="CO1840" s="22"/>
    </row>
    <row r="1841" spans="1:93" s="2" customFormat="1" x14ac:dyDescent="0.3">
      <c r="A1841" s="73" t="s">
        <v>240</v>
      </c>
      <c r="B1841" s="73" t="s">
        <v>338</v>
      </c>
      <c r="C1841" s="75" t="s">
        <v>152</v>
      </c>
      <c r="D1841" s="75" t="s">
        <v>379</v>
      </c>
      <c r="E1841" s="73"/>
      <c r="F1841" s="73" t="s">
        <v>48</v>
      </c>
      <c r="G1841" s="73" t="s">
        <v>156</v>
      </c>
      <c r="H1841" s="73" t="s">
        <v>156</v>
      </c>
      <c r="I1841" s="73" t="s">
        <v>468</v>
      </c>
      <c r="J1841" s="73" t="str">
        <f t="shared" si="28"/>
        <v>Articulated (&gt;33t) miles HGVs refrigerated (all diesel)</v>
      </c>
      <c r="K1841" s="31">
        <v>2.5219999999999999E-2</v>
      </c>
      <c r="L1841" s="48"/>
      <c r="M1841" s="22"/>
      <c r="N1841" s="22"/>
      <c r="O1841" s="22"/>
      <c r="P1841" s="22"/>
      <c r="Q1841" s="22"/>
      <c r="R1841" s="22"/>
      <c r="S1841" s="22"/>
      <c r="T1841" s="2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c r="AQ1841" s="22"/>
      <c r="AR1841" s="22"/>
      <c r="AS1841" s="22"/>
      <c r="AT1841" s="22"/>
      <c r="AU1841" s="22"/>
      <c r="AV1841" s="22"/>
      <c r="AW1841" s="22"/>
      <c r="AX1841" s="22"/>
      <c r="AY1841" s="22"/>
      <c r="AZ1841" s="22"/>
      <c r="BA1841" s="22"/>
      <c r="BB1841" s="22"/>
      <c r="BC1841" s="22"/>
      <c r="BD1841" s="22"/>
      <c r="BE1841" s="22"/>
      <c r="BF1841" s="22"/>
      <c r="BG1841" s="22"/>
      <c r="BH1841" s="22"/>
      <c r="BI1841" s="22"/>
      <c r="BJ1841" s="22"/>
      <c r="BK1841" s="22"/>
      <c r="BL1841" s="22"/>
      <c r="BM1841" s="22"/>
      <c r="BN1841" s="22"/>
      <c r="BO1841" s="22"/>
      <c r="BP1841" s="22"/>
      <c r="BQ1841" s="22"/>
      <c r="BR1841" s="22"/>
      <c r="BS1841" s="22"/>
      <c r="BT1841" s="22"/>
      <c r="BU1841" s="22"/>
      <c r="BV1841" s="22"/>
      <c r="BW1841" s="22"/>
      <c r="BX1841" s="22"/>
      <c r="BY1841" s="22"/>
      <c r="BZ1841" s="22"/>
      <c r="CA1841" s="22"/>
      <c r="CB1841" s="22"/>
      <c r="CC1841" s="22"/>
      <c r="CD1841" s="22"/>
      <c r="CE1841" s="22"/>
      <c r="CF1841" s="22"/>
      <c r="CG1841" s="22"/>
      <c r="CH1841" s="22"/>
      <c r="CI1841" s="22"/>
      <c r="CJ1841" s="22"/>
      <c r="CK1841" s="22"/>
      <c r="CL1841" s="22"/>
      <c r="CM1841" s="22"/>
      <c r="CN1841" s="22"/>
      <c r="CO1841" s="22"/>
    </row>
    <row r="1842" spans="1:93" s="2" customFormat="1" x14ac:dyDescent="0.3">
      <c r="A1842" s="73" t="s">
        <v>240</v>
      </c>
      <c r="B1842" s="73" t="s">
        <v>338</v>
      </c>
      <c r="C1842" s="75" t="s">
        <v>152</v>
      </c>
      <c r="D1842" s="75" t="s">
        <v>379</v>
      </c>
      <c r="E1842" s="73"/>
      <c r="F1842" s="73" t="s">
        <v>98</v>
      </c>
      <c r="G1842" s="73" t="s">
        <v>405</v>
      </c>
      <c r="H1842" s="73" t="s">
        <v>405</v>
      </c>
      <c r="I1842" s="73" t="s">
        <v>465</v>
      </c>
      <c r="J1842" s="73" t="str">
        <f t="shared" si="28"/>
        <v>Articulated (&gt;33t) km HGVs refrigerated (all diesel)</v>
      </c>
      <c r="K1842" s="31">
        <v>1.0198799999999999</v>
      </c>
      <c r="L1842" s="48"/>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2"/>
      <c r="AS1842" s="22"/>
      <c r="AT1842" s="22"/>
      <c r="AU1842" s="22"/>
      <c r="AV1842" s="22"/>
      <c r="AW1842" s="22"/>
      <c r="AX1842" s="22"/>
      <c r="AY1842" s="22"/>
      <c r="AZ1842" s="22"/>
      <c r="BA1842" s="22"/>
      <c r="BB1842" s="22"/>
      <c r="BC1842" s="22"/>
      <c r="BD1842" s="22"/>
      <c r="BE1842" s="22"/>
      <c r="BF1842" s="22"/>
      <c r="BG1842" s="22"/>
      <c r="BH1842" s="22"/>
      <c r="BI1842" s="22"/>
      <c r="BJ1842" s="22"/>
      <c r="BK1842" s="22"/>
      <c r="BL1842" s="22"/>
      <c r="BM1842" s="22"/>
      <c r="BN1842" s="22"/>
      <c r="BO1842" s="22"/>
      <c r="BP1842" s="22"/>
      <c r="BQ1842" s="22"/>
      <c r="BR1842" s="22"/>
      <c r="BS1842" s="22"/>
      <c r="BT1842" s="22"/>
      <c r="BU1842" s="22"/>
      <c r="BV1842" s="22"/>
      <c r="BW1842" s="22"/>
      <c r="BX1842" s="22"/>
      <c r="BY1842" s="22"/>
      <c r="BZ1842" s="22"/>
      <c r="CA1842" s="22"/>
      <c r="CB1842" s="22"/>
      <c r="CC1842" s="22"/>
      <c r="CD1842" s="22"/>
      <c r="CE1842" s="22"/>
      <c r="CF1842" s="22"/>
      <c r="CG1842" s="22"/>
      <c r="CH1842" s="22"/>
      <c r="CI1842" s="22"/>
      <c r="CJ1842" s="22"/>
      <c r="CK1842" s="22"/>
      <c r="CL1842" s="22"/>
      <c r="CM1842" s="22"/>
      <c r="CN1842" s="22"/>
      <c r="CO1842" s="22"/>
    </row>
    <row r="1843" spans="1:93" s="2" customFormat="1" x14ac:dyDescent="0.3">
      <c r="A1843" s="73" t="s">
        <v>240</v>
      </c>
      <c r="B1843" s="73" t="s">
        <v>338</v>
      </c>
      <c r="C1843" s="75" t="s">
        <v>152</v>
      </c>
      <c r="D1843" s="75" t="s">
        <v>379</v>
      </c>
      <c r="E1843" s="73"/>
      <c r="F1843" s="73" t="s">
        <v>98</v>
      </c>
      <c r="G1843" s="73" t="s">
        <v>405</v>
      </c>
      <c r="H1843" s="73" t="s">
        <v>405</v>
      </c>
      <c r="I1843" s="73" t="s">
        <v>466</v>
      </c>
      <c r="J1843" s="73" t="str">
        <f t="shared" si="28"/>
        <v>Articulated (&gt;33t) km HGVs refrigerated (all diesel)</v>
      </c>
      <c r="K1843" s="31">
        <v>1.2999999999999999E-4</v>
      </c>
      <c r="L1843" s="48"/>
      <c r="M1843" s="22"/>
      <c r="N1843" s="22"/>
      <c r="O1843" s="22"/>
      <c r="P1843" s="22"/>
      <c r="Q1843" s="22"/>
      <c r="R1843" s="22"/>
      <c r="S1843" s="22"/>
      <c r="T1843" s="2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c r="AQ1843" s="22"/>
      <c r="AR1843" s="22"/>
      <c r="AS1843" s="22"/>
      <c r="AT1843" s="22"/>
      <c r="AU1843" s="22"/>
      <c r="AV1843" s="22"/>
      <c r="AW1843" s="22"/>
      <c r="AX1843" s="22"/>
      <c r="AY1843" s="22"/>
      <c r="AZ1843" s="22"/>
      <c r="BA1843" s="22"/>
      <c r="BB1843" s="22"/>
      <c r="BC1843" s="22"/>
      <c r="BD1843" s="22"/>
      <c r="BE1843" s="22"/>
      <c r="BF1843" s="22"/>
      <c r="BG1843" s="22"/>
      <c r="BH1843" s="22"/>
      <c r="BI1843" s="22"/>
      <c r="BJ1843" s="22"/>
      <c r="BK1843" s="22"/>
      <c r="BL1843" s="22"/>
      <c r="BM1843" s="22"/>
      <c r="BN1843" s="22"/>
      <c r="BO1843" s="22"/>
      <c r="BP1843" s="22"/>
      <c r="BQ1843" s="22"/>
      <c r="BR1843" s="22"/>
      <c r="BS1843" s="22"/>
      <c r="BT1843" s="22"/>
      <c r="BU1843" s="22"/>
      <c r="BV1843" s="22"/>
      <c r="BW1843" s="22"/>
      <c r="BX1843" s="22"/>
      <c r="BY1843" s="22"/>
      <c r="BZ1843" s="22"/>
      <c r="CA1843" s="22"/>
      <c r="CB1843" s="22"/>
      <c r="CC1843" s="22"/>
      <c r="CD1843" s="22"/>
      <c r="CE1843" s="22"/>
      <c r="CF1843" s="22"/>
      <c r="CG1843" s="22"/>
      <c r="CH1843" s="22"/>
      <c r="CI1843" s="22"/>
      <c r="CJ1843" s="22"/>
      <c r="CK1843" s="22"/>
      <c r="CL1843" s="22"/>
      <c r="CM1843" s="22"/>
      <c r="CN1843" s="22"/>
      <c r="CO1843" s="22"/>
    </row>
    <row r="1844" spans="1:93" s="2" customFormat="1" x14ac:dyDescent="0.3">
      <c r="A1844" s="73" t="s">
        <v>240</v>
      </c>
      <c r="B1844" s="73" t="s">
        <v>338</v>
      </c>
      <c r="C1844" s="75" t="s">
        <v>152</v>
      </c>
      <c r="D1844" s="75" t="s">
        <v>379</v>
      </c>
      <c r="E1844" s="73"/>
      <c r="F1844" s="73" t="s">
        <v>98</v>
      </c>
      <c r="G1844" s="73" t="s">
        <v>405</v>
      </c>
      <c r="H1844" s="73" t="s">
        <v>405</v>
      </c>
      <c r="I1844" s="73" t="s">
        <v>467</v>
      </c>
      <c r="J1844" s="73" t="str">
        <f t="shared" si="28"/>
        <v>Articulated (&gt;33t) km HGVs refrigerated (all diesel)</v>
      </c>
      <c r="K1844" s="31">
        <v>1.00407</v>
      </c>
      <c r="L1844" s="48"/>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2"/>
      <c r="AS1844" s="22"/>
      <c r="AT1844" s="22"/>
      <c r="AU1844" s="22"/>
      <c r="AV1844" s="22"/>
      <c r="AW1844" s="22"/>
      <c r="AX1844" s="22"/>
      <c r="AY1844" s="22"/>
      <c r="AZ1844" s="22"/>
      <c r="BA1844" s="22"/>
      <c r="BB1844" s="22"/>
      <c r="BC1844" s="22"/>
      <c r="BD1844" s="22"/>
      <c r="BE1844" s="22"/>
      <c r="BF1844" s="22"/>
      <c r="BG1844" s="22"/>
      <c r="BH1844" s="22"/>
      <c r="BI1844" s="22"/>
      <c r="BJ1844" s="22"/>
      <c r="BK1844" s="22"/>
      <c r="BL1844" s="22"/>
      <c r="BM1844" s="22"/>
      <c r="BN1844" s="22"/>
      <c r="BO1844" s="22"/>
      <c r="BP1844" s="22"/>
      <c r="BQ1844" s="22"/>
      <c r="BR1844" s="22"/>
      <c r="BS1844" s="22"/>
      <c r="BT1844" s="22"/>
      <c r="BU1844" s="22"/>
      <c r="BV1844" s="22"/>
      <c r="BW1844" s="22"/>
      <c r="BX1844" s="22"/>
      <c r="BY1844" s="22"/>
      <c r="BZ1844" s="22"/>
      <c r="CA1844" s="22"/>
      <c r="CB1844" s="22"/>
      <c r="CC1844" s="22"/>
      <c r="CD1844" s="22"/>
      <c r="CE1844" s="22"/>
      <c r="CF1844" s="22"/>
      <c r="CG1844" s="22"/>
      <c r="CH1844" s="22"/>
      <c r="CI1844" s="22"/>
      <c r="CJ1844" s="22"/>
      <c r="CK1844" s="22"/>
      <c r="CL1844" s="22"/>
      <c r="CM1844" s="22"/>
      <c r="CN1844" s="22"/>
      <c r="CO1844" s="22"/>
    </row>
    <row r="1845" spans="1:93" s="2" customFormat="1" x14ac:dyDescent="0.3">
      <c r="A1845" s="73" t="s">
        <v>240</v>
      </c>
      <c r="B1845" s="73" t="s">
        <v>338</v>
      </c>
      <c r="C1845" s="75" t="s">
        <v>152</v>
      </c>
      <c r="D1845" s="75" t="s">
        <v>379</v>
      </c>
      <c r="E1845" s="73"/>
      <c r="F1845" s="73" t="s">
        <v>98</v>
      </c>
      <c r="G1845" s="73" t="s">
        <v>405</v>
      </c>
      <c r="H1845" s="73" t="s">
        <v>405</v>
      </c>
      <c r="I1845" s="73" t="s">
        <v>468</v>
      </c>
      <c r="J1845" s="73" t="str">
        <f t="shared" si="28"/>
        <v>Articulated (&gt;33t) km HGVs refrigerated (all diesel)</v>
      </c>
      <c r="K1845" s="31">
        <v>1.567E-2</v>
      </c>
      <c r="L1845" s="48"/>
      <c r="M1845" s="22"/>
      <c r="N1845" s="22"/>
      <c r="O1845" s="22"/>
      <c r="P1845" s="22"/>
      <c r="Q1845" s="22"/>
      <c r="R1845" s="22"/>
      <c r="S1845" s="22"/>
      <c r="T1845" s="22"/>
      <c r="U1845" s="22"/>
      <c r="V1845" s="22"/>
      <c r="W1845" s="22"/>
      <c r="X1845" s="22"/>
      <c r="Y1845" s="22"/>
      <c r="Z1845" s="22"/>
      <c r="AA1845" s="22"/>
      <c r="AB1845" s="22"/>
      <c r="AC1845" s="22"/>
      <c r="AD1845" s="22"/>
      <c r="AE1845" s="22"/>
      <c r="AF1845" s="22"/>
      <c r="AG1845" s="22"/>
      <c r="AH1845" s="22"/>
      <c r="AI1845" s="22"/>
      <c r="AJ1845" s="22"/>
      <c r="AK1845" s="22"/>
      <c r="AL1845" s="22"/>
      <c r="AM1845" s="22"/>
      <c r="AN1845" s="22"/>
      <c r="AO1845" s="22"/>
      <c r="AP1845" s="22"/>
      <c r="AQ1845" s="22"/>
      <c r="AR1845" s="22"/>
      <c r="AS1845" s="22"/>
      <c r="AT1845" s="22"/>
      <c r="AU1845" s="22"/>
      <c r="AV1845" s="22"/>
      <c r="AW1845" s="22"/>
      <c r="AX1845" s="22"/>
      <c r="AY1845" s="22"/>
      <c r="AZ1845" s="22"/>
      <c r="BA1845" s="22"/>
      <c r="BB1845" s="22"/>
      <c r="BC1845" s="22"/>
      <c r="BD1845" s="22"/>
      <c r="BE1845" s="22"/>
      <c r="BF1845" s="22"/>
      <c r="BG1845" s="22"/>
      <c r="BH1845" s="22"/>
      <c r="BI1845" s="22"/>
      <c r="BJ1845" s="22"/>
      <c r="BK1845" s="22"/>
      <c r="BL1845" s="22"/>
      <c r="BM1845" s="22"/>
      <c r="BN1845" s="22"/>
      <c r="BO1845" s="22"/>
      <c r="BP1845" s="22"/>
      <c r="BQ1845" s="22"/>
      <c r="BR1845" s="22"/>
      <c r="BS1845" s="22"/>
      <c r="BT1845" s="22"/>
      <c r="BU1845" s="22"/>
      <c r="BV1845" s="22"/>
      <c r="BW1845" s="22"/>
      <c r="BX1845" s="22"/>
      <c r="BY1845" s="22"/>
      <c r="BZ1845" s="22"/>
      <c r="CA1845" s="22"/>
      <c r="CB1845" s="22"/>
      <c r="CC1845" s="22"/>
      <c r="CD1845" s="22"/>
      <c r="CE1845" s="22"/>
      <c r="CF1845" s="22"/>
      <c r="CG1845" s="22"/>
      <c r="CH1845" s="22"/>
      <c r="CI1845" s="22"/>
      <c r="CJ1845" s="22"/>
      <c r="CK1845" s="22"/>
      <c r="CL1845" s="22"/>
      <c r="CM1845" s="22"/>
      <c r="CN1845" s="22"/>
      <c r="CO1845" s="22"/>
    </row>
    <row r="1846" spans="1:93" s="2" customFormat="1" x14ac:dyDescent="0.3">
      <c r="A1846" s="73" t="s">
        <v>240</v>
      </c>
      <c r="B1846" s="73" t="s">
        <v>338</v>
      </c>
      <c r="C1846" s="75" t="s">
        <v>152</v>
      </c>
      <c r="D1846" s="75" t="s">
        <v>379</v>
      </c>
      <c r="E1846" s="73"/>
      <c r="F1846" s="73" t="s">
        <v>98</v>
      </c>
      <c r="G1846" s="73" t="s">
        <v>156</v>
      </c>
      <c r="H1846" s="73" t="s">
        <v>156</v>
      </c>
      <c r="I1846" s="73" t="s">
        <v>465</v>
      </c>
      <c r="J1846" s="73" t="str">
        <f t="shared" si="28"/>
        <v>Articulated (&gt;33t) miles HGVs refrigerated (all diesel)</v>
      </c>
      <c r="K1846" s="31">
        <v>1.64133</v>
      </c>
      <c r="L1846" s="48"/>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2"/>
      <c r="AS1846" s="22"/>
      <c r="AT1846" s="22"/>
      <c r="AU1846" s="22"/>
      <c r="AV1846" s="22"/>
      <c r="AW1846" s="22"/>
      <c r="AX1846" s="22"/>
      <c r="AY1846" s="22"/>
      <c r="AZ1846" s="22"/>
      <c r="BA1846" s="22"/>
      <c r="BB1846" s="22"/>
      <c r="BC1846" s="22"/>
      <c r="BD1846" s="22"/>
      <c r="BE1846" s="22"/>
      <c r="BF1846" s="22"/>
      <c r="BG1846" s="22"/>
      <c r="BH1846" s="22"/>
      <c r="BI1846" s="22"/>
      <c r="BJ1846" s="22"/>
      <c r="BK1846" s="22"/>
      <c r="BL1846" s="22"/>
      <c r="BM1846" s="22"/>
      <c r="BN1846" s="22"/>
      <c r="BO1846" s="22"/>
      <c r="BP1846" s="22"/>
      <c r="BQ1846" s="22"/>
      <c r="BR1846" s="22"/>
      <c r="BS1846" s="22"/>
      <c r="BT1846" s="22"/>
      <c r="BU1846" s="22"/>
      <c r="BV1846" s="22"/>
      <c r="BW1846" s="22"/>
      <c r="BX1846" s="22"/>
      <c r="BY1846" s="22"/>
      <c r="BZ1846" s="22"/>
      <c r="CA1846" s="22"/>
      <c r="CB1846" s="22"/>
      <c r="CC1846" s="22"/>
      <c r="CD1846" s="22"/>
      <c r="CE1846" s="22"/>
      <c r="CF1846" s="22"/>
      <c r="CG1846" s="22"/>
      <c r="CH1846" s="22"/>
      <c r="CI1846" s="22"/>
      <c r="CJ1846" s="22"/>
      <c r="CK1846" s="22"/>
      <c r="CL1846" s="22"/>
      <c r="CM1846" s="22"/>
      <c r="CN1846" s="22"/>
      <c r="CO1846" s="22"/>
    </row>
    <row r="1847" spans="1:93" s="2" customFormat="1" x14ac:dyDescent="0.3">
      <c r="A1847" s="73" t="s">
        <v>240</v>
      </c>
      <c r="B1847" s="73" t="s">
        <v>338</v>
      </c>
      <c r="C1847" s="75" t="s">
        <v>152</v>
      </c>
      <c r="D1847" s="75" t="s">
        <v>379</v>
      </c>
      <c r="E1847" s="73"/>
      <c r="F1847" s="73" t="s">
        <v>98</v>
      </c>
      <c r="G1847" s="73" t="s">
        <v>156</v>
      </c>
      <c r="H1847" s="73" t="s">
        <v>156</v>
      </c>
      <c r="I1847" s="73" t="s">
        <v>466</v>
      </c>
      <c r="J1847" s="73" t="str">
        <f t="shared" si="28"/>
        <v>Articulated (&gt;33t) miles HGVs refrigerated (all diesel)</v>
      </c>
      <c r="K1847" s="31">
        <v>2.1000000000000001E-4</v>
      </c>
      <c r="L1847" s="48"/>
      <c r="M1847" s="22"/>
      <c r="N1847" s="22"/>
      <c r="O1847" s="22"/>
      <c r="P1847" s="22"/>
      <c r="Q1847" s="22"/>
      <c r="R1847" s="22"/>
      <c r="S1847" s="22"/>
      <c r="T1847" s="22"/>
      <c r="U1847" s="22"/>
      <c r="V1847" s="22"/>
      <c r="W1847" s="22"/>
      <c r="X1847" s="22"/>
      <c r="Y1847" s="22"/>
      <c r="Z1847" s="22"/>
      <c r="AA1847" s="22"/>
      <c r="AB1847" s="22"/>
      <c r="AC1847" s="22"/>
      <c r="AD1847" s="22"/>
      <c r="AE1847" s="22"/>
      <c r="AF1847" s="22"/>
      <c r="AG1847" s="22"/>
      <c r="AH1847" s="22"/>
      <c r="AI1847" s="22"/>
      <c r="AJ1847" s="22"/>
      <c r="AK1847" s="22"/>
      <c r="AL1847" s="22"/>
      <c r="AM1847" s="22"/>
      <c r="AN1847" s="22"/>
      <c r="AO1847" s="22"/>
      <c r="AP1847" s="22"/>
      <c r="AQ1847" s="22"/>
      <c r="AR1847" s="22"/>
      <c r="AS1847" s="22"/>
      <c r="AT1847" s="22"/>
      <c r="AU1847" s="22"/>
      <c r="AV1847" s="22"/>
      <c r="AW1847" s="22"/>
      <c r="AX1847" s="22"/>
      <c r="AY1847" s="22"/>
      <c r="AZ1847" s="22"/>
      <c r="BA1847" s="22"/>
      <c r="BB1847" s="22"/>
      <c r="BC1847" s="22"/>
      <c r="BD1847" s="22"/>
      <c r="BE1847" s="22"/>
      <c r="BF1847" s="22"/>
      <c r="BG1847" s="22"/>
      <c r="BH1847" s="22"/>
      <c r="BI1847" s="22"/>
      <c r="BJ1847" s="22"/>
      <c r="BK1847" s="22"/>
      <c r="BL1847" s="22"/>
      <c r="BM1847" s="22"/>
      <c r="BN1847" s="22"/>
      <c r="BO1847" s="22"/>
      <c r="BP1847" s="22"/>
      <c r="BQ1847" s="22"/>
      <c r="BR1847" s="22"/>
      <c r="BS1847" s="22"/>
      <c r="BT1847" s="22"/>
      <c r="BU1847" s="22"/>
      <c r="BV1847" s="22"/>
      <c r="BW1847" s="22"/>
      <c r="BX1847" s="22"/>
      <c r="BY1847" s="22"/>
      <c r="BZ1847" s="22"/>
      <c r="CA1847" s="22"/>
      <c r="CB1847" s="22"/>
      <c r="CC1847" s="22"/>
      <c r="CD1847" s="22"/>
      <c r="CE1847" s="22"/>
      <c r="CF1847" s="22"/>
      <c r="CG1847" s="22"/>
      <c r="CH1847" s="22"/>
      <c r="CI1847" s="22"/>
      <c r="CJ1847" s="22"/>
      <c r="CK1847" s="22"/>
      <c r="CL1847" s="22"/>
      <c r="CM1847" s="22"/>
      <c r="CN1847" s="22"/>
      <c r="CO1847" s="22"/>
    </row>
    <row r="1848" spans="1:93" s="2" customFormat="1" x14ac:dyDescent="0.3">
      <c r="A1848" s="73" t="s">
        <v>240</v>
      </c>
      <c r="B1848" s="73" t="s">
        <v>338</v>
      </c>
      <c r="C1848" s="75" t="s">
        <v>152</v>
      </c>
      <c r="D1848" s="75" t="s">
        <v>379</v>
      </c>
      <c r="E1848" s="73"/>
      <c r="F1848" s="73" t="s">
        <v>98</v>
      </c>
      <c r="G1848" s="73" t="s">
        <v>156</v>
      </c>
      <c r="H1848" s="73" t="s">
        <v>156</v>
      </c>
      <c r="I1848" s="73" t="s">
        <v>467</v>
      </c>
      <c r="J1848" s="73" t="str">
        <f t="shared" si="28"/>
        <v>Articulated (&gt;33t) miles HGVs refrigerated (all diesel)</v>
      </c>
      <c r="K1848" s="31">
        <v>1.61589</v>
      </c>
      <c r="L1848" s="48"/>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2"/>
      <c r="AS1848" s="22"/>
      <c r="AT1848" s="22"/>
      <c r="AU1848" s="22"/>
      <c r="AV1848" s="22"/>
      <c r="AW1848" s="22"/>
      <c r="AX1848" s="22"/>
      <c r="AY1848" s="22"/>
      <c r="AZ1848" s="22"/>
      <c r="BA1848" s="22"/>
      <c r="BB1848" s="22"/>
      <c r="BC1848" s="22"/>
      <c r="BD1848" s="22"/>
      <c r="BE1848" s="22"/>
      <c r="BF1848" s="22"/>
      <c r="BG1848" s="22"/>
      <c r="BH1848" s="22"/>
      <c r="BI1848" s="22"/>
      <c r="BJ1848" s="22"/>
      <c r="BK1848" s="22"/>
      <c r="BL1848" s="22"/>
      <c r="BM1848" s="22"/>
      <c r="BN1848" s="22"/>
      <c r="BO1848" s="22"/>
      <c r="BP1848" s="22"/>
      <c r="BQ1848" s="22"/>
      <c r="BR1848" s="22"/>
      <c r="BS1848" s="22"/>
      <c r="BT1848" s="22"/>
      <c r="BU1848" s="22"/>
      <c r="BV1848" s="22"/>
      <c r="BW1848" s="22"/>
      <c r="BX1848" s="22"/>
      <c r="BY1848" s="22"/>
      <c r="BZ1848" s="22"/>
      <c r="CA1848" s="22"/>
      <c r="CB1848" s="22"/>
      <c r="CC1848" s="22"/>
      <c r="CD1848" s="22"/>
      <c r="CE1848" s="22"/>
      <c r="CF1848" s="22"/>
      <c r="CG1848" s="22"/>
      <c r="CH1848" s="22"/>
      <c r="CI1848" s="22"/>
      <c r="CJ1848" s="22"/>
      <c r="CK1848" s="22"/>
      <c r="CL1848" s="22"/>
      <c r="CM1848" s="22"/>
      <c r="CN1848" s="22"/>
      <c r="CO1848" s="22"/>
    </row>
    <row r="1849" spans="1:93" s="2" customFormat="1" x14ac:dyDescent="0.3">
      <c r="A1849" s="73" t="s">
        <v>240</v>
      </c>
      <c r="B1849" s="73" t="s">
        <v>338</v>
      </c>
      <c r="C1849" s="75" t="s">
        <v>152</v>
      </c>
      <c r="D1849" s="75" t="s">
        <v>379</v>
      </c>
      <c r="E1849" s="73"/>
      <c r="F1849" s="73" t="s">
        <v>98</v>
      </c>
      <c r="G1849" s="73" t="s">
        <v>156</v>
      </c>
      <c r="H1849" s="73" t="s">
        <v>156</v>
      </c>
      <c r="I1849" s="73" t="s">
        <v>468</v>
      </c>
      <c r="J1849" s="73" t="str">
        <f t="shared" si="28"/>
        <v>Articulated (&gt;33t) miles HGVs refrigerated (all diesel)</v>
      </c>
      <c r="K1849" s="31">
        <v>2.5219999999999999E-2</v>
      </c>
      <c r="L1849" s="48"/>
      <c r="M1849" s="22"/>
      <c r="N1849" s="22"/>
      <c r="O1849" s="22"/>
      <c r="P1849" s="22"/>
      <c r="Q1849" s="22"/>
      <c r="R1849" s="22"/>
      <c r="S1849" s="22"/>
      <c r="T1849" s="2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c r="AQ1849" s="22"/>
      <c r="AR1849" s="22"/>
      <c r="AS1849" s="22"/>
      <c r="AT1849" s="22"/>
      <c r="AU1849" s="22"/>
      <c r="AV1849" s="22"/>
      <c r="AW1849" s="22"/>
      <c r="AX1849" s="22"/>
      <c r="AY1849" s="22"/>
      <c r="AZ1849" s="22"/>
      <c r="BA1849" s="22"/>
      <c r="BB1849" s="22"/>
      <c r="BC1849" s="22"/>
      <c r="BD1849" s="22"/>
      <c r="BE1849" s="22"/>
      <c r="BF1849" s="22"/>
      <c r="BG1849" s="22"/>
      <c r="BH1849" s="22"/>
      <c r="BI1849" s="22"/>
      <c r="BJ1849" s="22"/>
      <c r="BK1849" s="22"/>
      <c r="BL1849" s="22"/>
      <c r="BM1849" s="22"/>
      <c r="BN1849" s="22"/>
      <c r="BO1849" s="22"/>
      <c r="BP1849" s="22"/>
      <c r="BQ1849" s="22"/>
      <c r="BR1849" s="22"/>
      <c r="BS1849" s="22"/>
      <c r="BT1849" s="22"/>
      <c r="BU1849" s="22"/>
      <c r="BV1849" s="22"/>
      <c r="BW1849" s="22"/>
      <c r="BX1849" s="22"/>
      <c r="BY1849" s="22"/>
      <c r="BZ1849" s="22"/>
      <c r="CA1849" s="22"/>
      <c r="CB1849" s="22"/>
      <c r="CC1849" s="22"/>
      <c r="CD1849" s="22"/>
      <c r="CE1849" s="22"/>
      <c r="CF1849" s="22"/>
      <c r="CG1849" s="22"/>
      <c r="CH1849" s="22"/>
      <c r="CI1849" s="22"/>
      <c r="CJ1849" s="22"/>
      <c r="CK1849" s="22"/>
      <c r="CL1849" s="22"/>
      <c r="CM1849" s="22"/>
      <c r="CN1849" s="22"/>
      <c r="CO1849" s="22"/>
    </row>
    <row r="1850" spans="1:93" s="2" customFormat="1" x14ac:dyDescent="0.3">
      <c r="A1850" s="73" t="s">
        <v>240</v>
      </c>
      <c r="B1850" s="73" t="s">
        <v>338</v>
      </c>
      <c r="C1850" s="75" t="s">
        <v>152</v>
      </c>
      <c r="D1850" s="75" t="s">
        <v>379</v>
      </c>
      <c r="E1850" s="73"/>
      <c r="F1850" s="73" t="s">
        <v>2</v>
      </c>
      <c r="G1850" s="73" t="s">
        <v>405</v>
      </c>
      <c r="H1850" s="73" t="s">
        <v>405</v>
      </c>
      <c r="I1850" s="73" t="s">
        <v>465</v>
      </c>
      <c r="J1850" s="73" t="str">
        <f t="shared" si="28"/>
        <v>Articulated (&gt;33t) km HGVs refrigerated (all diesel)</v>
      </c>
      <c r="K1850" s="31">
        <v>1.2708900000000001</v>
      </c>
      <c r="L1850" s="48"/>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2"/>
      <c r="AS1850" s="22"/>
      <c r="AT1850" s="22"/>
      <c r="AU1850" s="22"/>
      <c r="AV1850" s="22"/>
      <c r="AW1850" s="22"/>
      <c r="AX1850" s="22"/>
      <c r="AY1850" s="22"/>
      <c r="AZ1850" s="22"/>
      <c r="BA1850" s="22"/>
      <c r="BB1850" s="22"/>
      <c r="BC1850" s="22"/>
      <c r="BD1850" s="22"/>
      <c r="BE1850" s="22"/>
      <c r="BF1850" s="22"/>
      <c r="BG1850" s="22"/>
      <c r="BH1850" s="22"/>
      <c r="BI1850" s="22"/>
      <c r="BJ1850" s="22"/>
      <c r="BK1850" s="22"/>
      <c r="BL1850" s="22"/>
      <c r="BM1850" s="22"/>
      <c r="BN1850" s="22"/>
      <c r="BO1850" s="22"/>
      <c r="BP1850" s="22"/>
      <c r="BQ1850" s="22"/>
      <c r="BR1850" s="22"/>
      <c r="BS1850" s="22"/>
      <c r="BT1850" s="22"/>
      <c r="BU1850" s="22"/>
      <c r="BV1850" s="22"/>
      <c r="BW1850" s="22"/>
      <c r="BX1850" s="22"/>
      <c r="BY1850" s="22"/>
      <c r="BZ1850" s="22"/>
      <c r="CA1850" s="22"/>
      <c r="CB1850" s="22"/>
      <c r="CC1850" s="22"/>
      <c r="CD1850" s="22"/>
      <c r="CE1850" s="22"/>
      <c r="CF1850" s="22"/>
      <c r="CG1850" s="22"/>
      <c r="CH1850" s="22"/>
      <c r="CI1850" s="22"/>
      <c r="CJ1850" s="22"/>
      <c r="CK1850" s="22"/>
      <c r="CL1850" s="22"/>
      <c r="CM1850" s="22"/>
      <c r="CN1850" s="22"/>
      <c r="CO1850" s="22"/>
    </row>
    <row r="1851" spans="1:93" s="2" customFormat="1" x14ac:dyDescent="0.3">
      <c r="A1851" s="73" t="s">
        <v>240</v>
      </c>
      <c r="B1851" s="73" t="s">
        <v>338</v>
      </c>
      <c r="C1851" s="75" t="s">
        <v>152</v>
      </c>
      <c r="D1851" s="75" t="s">
        <v>379</v>
      </c>
      <c r="E1851" s="73"/>
      <c r="F1851" s="73" t="s">
        <v>2</v>
      </c>
      <c r="G1851" s="73" t="s">
        <v>405</v>
      </c>
      <c r="H1851" s="73" t="s">
        <v>405</v>
      </c>
      <c r="I1851" s="73" t="s">
        <v>466</v>
      </c>
      <c r="J1851" s="73" t="str">
        <f t="shared" si="28"/>
        <v>Articulated (&gt;33t) km HGVs refrigerated (all diesel)</v>
      </c>
      <c r="K1851" s="31">
        <v>1.2999999999999999E-4</v>
      </c>
      <c r="L1851" s="48"/>
      <c r="M1851" s="22"/>
      <c r="N1851" s="22"/>
      <c r="O1851" s="22"/>
      <c r="P1851" s="22"/>
      <c r="Q1851" s="22"/>
      <c r="R1851" s="22"/>
      <c r="S1851" s="22"/>
      <c r="T1851" s="2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c r="AQ1851" s="22"/>
      <c r="AR1851" s="22"/>
      <c r="AS1851" s="22"/>
      <c r="AT1851" s="22"/>
      <c r="AU1851" s="22"/>
      <c r="AV1851" s="22"/>
      <c r="AW1851" s="22"/>
      <c r="AX1851" s="22"/>
      <c r="AY1851" s="22"/>
      <c r="AZ1851" s="22"/>
      <c r="BA1851" s="22"/>
      <c r="BB1851" s="22"/>
      <c r="BC1851" s="22"/>
      <c r="BD1851" s="22"/>
      <c r="BE1851" s="22"/>
      <c r="BF1851" s="22"/>
      <c r="BG1851" s="22"/>
      <c r="BH1851" s="22"/>
      <c r="BI1851" s="22"/>
      <c r="BJ1851" s="22"/>
      <c r="BK1851" s="22"/>
      <c r="BL1851" s="22"/>
      <c r="BM1851" s="22"/>
      <c r="BN1851" s="22"/>
      <c r="BO1851" s="22"/>
      <c r="BP1851" s="22"/>
      <c r="BQ1851" s="22"/>
      <c r="BR1851" s="22"/>
      <c r="BS1851" s="22"/>
      <c r="BT1851" s="22"/>
      <c r="BU1851" s="22"/>
      <c r="BV1851" s="22"/>
      <c r="BW1851" s="22"/>
      <c r="BX1851" s="22"/>
      <c r="BY1851" s="22"/>
      <c r="BZ1851" s="22"/>
      <c r="CA1851" s="22"/>
      <c r="CB1851" s="22"/>
      <c r="CC1851" s="22"/>
      <c r="CD1851" s="22"/>
      <c r="CE1851" s="22"/>
      <c r="CF1851" s="22"/>
      <c r="CG1851" s="22"/>
      <c r="CH1851" s="22"/>
      <c r="CI1851" s="22"/>
      <c r="CJ1851" s="22"/>
      <c r="CK1851" s="22"/>
      <c r="CL1851" s="22"/>
      <c r="CM1851" s="22"/>
      <c r="CN1851" s="22"/>
      <c r="CO1851" s="22"/>
    </row>
    <row r="1852" spans="1:93" s="2" customFormat="1" x14ac:dyDescent="0.3">
      <c r="A1852" s="73" t="s">
        <v>240</v>
      </c>
      <c r="B1852" s="73" t="s">
        <v>338</v>
      </c>
      <c r="C1852" s="75" t="s">
        <v>152</v>
      </c>
      <c r="D1852" s="75" t="s">
        <v>379</v>
      </c>
      <c r="E1852" s="73"/>
      <c r="F1852" s="73" t="s">
        <v>2</v>
      </c>
      <c r="G1852" s="73" t="s">
        <v>405</v>
      </c>
      <c r="H1852" s="73" t="s">
        <v>405</v>
      </c>
      <c r="I1852" s="73" t="s">
        <v>467</v>
      </c>
      <c r="J1852" s="73" t="str">
        <f t="shared" si="28"/>
        <v>Articulated (&gt;33t) km HGVs refrigerated (all diesel)</v>
      </c>
      <c r="K1852" s="31">
        <v>1.25509</v>
      </c>
      <c r="L1852" s="48"/>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c r="BA1852" s="22"/>
      <c r="BB1852" s="22"/>
      <c r="BC1852" s="22"/>
      <c r="BD1852" s="22"/>
      <c r="BE1852" s="22"/>
      <c r="BF1852" s="22"/>
      <c r="BG1852" s="22"/>
      <c r="BH1852" s="22"/>
      <c r="BI1852" s="22"/>
      <c r="BJ1852" s="22"/>
      <c r="BK1852" s="22"/>
      <c r="BL1852" s="22"/>
      <c r="BM1852" s="22"/>
      <c r="BN1852" s="22"/>
      <c r="BO1852" s="22"/>
      <c r="BP1852" s="22"/>
      <c r="BQ1852" s="22"/>
      <c r="BR1852" s="22"/>
      <c r="BS1852" s="22"/>
      <c r="BT1852" s="22"/>
      <c r="BU1852" s="22"/>
      <c r="BV1852" s="22"/>
      <c r="BW1852" s="22"/>
      <c r="BX1852" s="22"/>
      <c r="BY1852" s="22"/>
      <c r="BZ1852" s="22"/>
      <c r="CA1852" s="22"/>
      <c r="CB1852" s="22"/>
      <c r="CC1852" s="22"/>
      <c r="CD1852" s="22"/>
      <c r="CE1852" s="22"/>
      <c r="CF1852" s="22"/>
      <c r="CG1852" s="22"/>
      <c r="CH1852" s="22"/>
      <c r="CI1852" s="22"/>
      <c r="CJ1852" s="22"/>
      <c r="CK1852" s="22"/>
      <c r="CL1852" s="22"/>
      <c r="CM1852" s="22"/>
      <c r="CN1852" s="22"/>
      <c r="CO1852" s="22"/>
    </row>
    <row r="1853" spans="1:93" s="2" customFormat="1" x14ac:dyDescent="0.3">
      <c r="A1853" s="73" t="s">
        <v>240</v>
      </c>
      <c r="B1853" s="73" t="s">
        <v>338</v>
      </c>
      <c r="C1853" s="75" t="s">
        <v>152</v>
      </c>
      <c r="D1853" s="75" t="s">
        <v>379</v>
      </c>
      <c r="E1853" s="73"/>
      <c r="F1853" s="73" t="s">
        <v>2</v>
      </c>
      <c r="G1853" s="73" t="s">
        <v>405</v>
      </c>
      <c r="H1853" s="73" t="s">
        <v>405</v>
      </c>
      <c r="I1853" s="73" t="s">
        <v>468</v>
      </c>
      <c r="J1853" s="73" t="str">
        <f t="shared" si="28"/>
        <v>Articulated (&gt;33t) km HGVs refrigerated (all diesel)</v>
      </c>
      <c r="K1853" s="31">
        <v>1.567E-2</v>
      </c>
      <c r="L1853" s="48"/>
      <c r="M1853" s="22"/>
      <c r="N1853" s="22"/>
      <c r="O1853" s="22"/>
      <c r="P1853" s="22"/>
      <c r="Q1853" s="22"/>
      <c r="R1853" s="22"/>
      <c r="S1853" s="22"/>
      <c r="T1853" s="22"/>
      <c r="U1853" s="22"/>
      <c r="V1853" s="22"/>
      <c r="W1853" s="22"/>
      <c r="X1853" s="22"/>
      <c r="Y1853" s="22"/>
      <c r="Z1853" s="22"/>
      <c r="AA1853" s="22"/>
      <c r="AB1853" s="22"/>
      <c r="AC1853" s="22"/>
      <c r="AD1853" s="22"/>
      <c r="AE1853" s="22"/>
      <c r="AF1853" s="22"/>
      <c r="AG1853" s="22"/>
      <c r="AH1853" s="22"/>
      <c r="AI1853" s="22"/>
      <c r="AJ1853" s="22"/>
      <c r="AK1853" s="22"/>
      <c r="AL1853" s="22"/>
      <c r="AM1853" s="22"/>
      <c r="AN1853" s="22"/>
      <c r="AO1853" s="22"/>
      <c r="AP1853" s="22"/>
      <c r="AQ1853" s="22"/>
      <c r="AR1853" s="22"/>
      <c r="AS1853" s="22"/>
      <c r="AT1853" s="22"/>
      <c r="AU1853" s="22"/>
      <c r="AV1853" s="22"/>
      <c r="AW1853" s="22"/>
      <c r="AX1853" s="22"/>
      <c r="AY1853" s="22"/>
      <c r="AZ1853" s="22"/>
      <c r="BA1853" s="22"/>
      <c r="BB1853" s="22"/>
      <c r="BC1853" s="22"/>
      <c r="BD1853" s="22"/>
      <c r="BE1853" s="22"/>
      <c r="BF1853" s="22"/>
      <c r="BG1853" s="22"/>
      <c r="BH1853" s="22"/>
      <c r="BI1853" s="22"/>
      <c r="BJ1853" s="22"/>
      <c r="BK1853" s="22"/>
      <c r="BL1853" s="22"/>
      <c r="BM1853" s="22"/>
      <c r="BN1853" s="22"/>
      <c r="BO1853" s="22"/>
      <c r="BP1853" s="22"/>
      <c r="BQ1853" s="22"/>
      <c r="BR1853" s="22"/>
      <c r="BS1853" s="22"/>
      <c r="BT1853" s="22"/>
      <c r="BU1853" s="22"/>
      <c r="BV1853" s="22"/>
      <c r="BW1853" s="22"/>
      <c r="BX1853" s="22"/>
      <c r="BY1853" s="22"/>
      <c r="BZ1853" s="22"/>
      <c r="CA1853" s="22"/>
      <c r="CB1853" s="22"/>
      <c r="CC1853" s="22"/>
      <c r="CD1853" s="22"/>
      <c r="CE1853" s="22"/>
      <c r="CF1853" s="22"/>
      <c r="CG1853" s="22"/>
      <c r="CH1853" s="22"/>
      <c r="CI1853" s="22"/>
      <c r="CJ1853" s="22"/>
      <c r="CK1853" s="22"/>
      <c r="CL1853" s="22"/>
      <c r="CM1853" s="22"/>
      <c r="CN1853" s="22"/>
      <c r="CO1853" s="22"/>
    </row>
    <row r="1854" spans="1:93" s="2" customFormat="1" x14ac:dyDescent="0.3">
      <c r="A1854" s="73" t="s">
        <v>240</v>
      </c>
      <c r="B1854" s="73" t="s">
        <v>338</v>
      </c>
      <c r="C1854" s="75" t="s">
        <v>152</v>
      </c>
      <c r="D1854" s="75" t="s">
        <v>379</v>
      </c>
      <c r="E1854" s="73"/>
      <c r="F1854" s="73" t="s">
        <v>2</v>
      </c>
      <c r="G1854" s="73" t="s">
        <v>156</v>
      </c>
      <c r="H1854" s="73" t="s">
        <v>156</v>
      </c>
      <c r="I1854" s="73" t="s">
        <v>465</v>
      </c>
      <c r="J1854" s="73" t="str">
        <f t="shared" si="28"/>
        <v>Articulated (&gt;33t) miles HGVs refrigerated (all diesel)</v>
      </c>
      <c r="K1854" s="31">
        <v>2.0453100000000002</v>
      </c>
      <c r="L1854" s="48"/>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2"/>
      <c r="AS1854" s="22"/>
      <c r="AT1854" s="22"/>
      <c r="AU1854" s="22"/>
      <c r="AV1854" s="22"/>
      <c r="AW1854" s="22"/>
      <c r="AX1854" s="22"/>
      <c r="AY1854" s="22"/>
      <c r="AZ1854" s="22"/>
      <c r="BA1854" s="22"/>
      <c r="BB1854" s="22"/>
      <c r="BC1854" s="22"/>
      <c r="BD1854" s="22"/>
      <c r="BE1854" s="22"/>
      <c r="BF1854" s="22"/>
      <c r="BG1854" s="22"/>
      <c r="BH1854" s="22"/>
      <c r="BI1854" s="22"/>
      <c r="BJ1854" s="22"/>
      <c r="BK1854" s="22"/>
      <c r="BL1854" s="22"/>
      <c r="BM1854" s="22"/>
      <c r="BN1854" s="22"/>
      <c r="BO1854" s="22"/>
      <c r="BP1854" s="22"/>
      <c r="BQ1854" s="22"/>
      <c r="BR1854" s="22"/>
      <c r="BS1854" s="22"/>
      <c r="BT1854" s="22"/>
      <c r="BU1854" s="22"/>
      <c r="BV1854" s="22"/>
      <c r="BW1854" s="22"/>
      <c r="BX1854" s="22"/>
      <c r="BY1854" s="22"/>
      <c r="BZ1854" s="22"/>
      <c r="CA1854" s="22"/>
      <c r="CB1854" s="22"/>
      <c r="CC1854" s="22"/>
      <c r="CD1854" s="22"/>
      <c r="CE1854" s="22"/>
      <c r="CF1854" s="22"/>
      <c r="CG1854" s="22"/>
      <c r="CH1854" s="22"/>
      <c r="CI1854" s="22"/>
      <c r="CJ1854" s="22"/>
      <c r="CK1854" s="22"/>
      <c r="CL1854" s="22"/>
      <c r="CM1854" s="22"/>
      <c r="CN1854" s="22"/>
      <c r="CO1854" s="22"/>
    </row>
    <row r="1855" spans="1:93" s="2" customFormat="1" x14ac:dyDescent="0.3">
      <c r="A1855" s="73" t="s">
        <v>240</v>
      </c>
      <c r="B1855" s="73" t="s">
        <v>338</v>
      </c>
      <c r="C1855" s="75" t="s">
        <v>152</v>
      </c>
      <c r="D1855" s="75" t="s">
        <v>379</v>
      </c>
      <c r="E1855" s="73"/>
      <c r="F1855" s="73" t="s">
        <v>2</v>
      </c>
      <c r="G1855" s="73" t="s">
        <v>156</v>
      </c>
      <c r="H1855" s="73" t="s">
        <v>156</v>
      </c>
      <c r="I1855" s="73" t="s">
        <v>466</v>
      </c>
      <c r="J1855" s="73" t="str">
        <f t="shared" si="28"/>
        <v>Articulated (&gt;33t) miles HGVs refrigerated (all diesel)</v>
      </c>
      <c r="K1855" s="31">
        <v>2.1000000000000001E-4</v>
      </c>
      <c r="L1855" s="48"/>
      <c r="M1855" s="22"/>
      <c r="N1855" s="22"/>
      <c r="O1855" s="22"/>
      <c r="P1855" s="22"/>
      <c r="Q1855" s="22"/>
      <c r="R1855" s="22"/>
      <c r="S1855" s="22"/>
      <c r="T1855" s="22"/>
      <c r="U1855" s="22"/>
      <c r="V1855" s="22"/>
      <c r="W1855" s="22"/>
      <c r="X1855" s="22"/>
      <c r="Y1855" s="22"/>
      <c r="Z1855" s="22"/>
      <c r="AA1855" s="22"/>
      <c r="AB1855" s="22"/>
      <c r="AC1855" s="22"/>
      <c r="AD1855" s="22"/>
      <c r="AE1855" s="22"/>
      <c r="AF1855" s="22"/>
      <c r="AG1855" s="22"/>
      <c r="AH1855" s="22"/>
      <c r="AI1855" s="22"/>
      <c r="AJ1855" s="22"/>
      <c r="AK1855" s="22"/>
      <c r="AL1855" s="22"/>
      <c r="AM1855" s="22"/>
      <c r="AN1855" s="22"/>
      <c r="AO1855" s="22"/>
      <c r="AP1855" s="22"/>
      <c r="AQ1855" s="22"/>
      <c r="AR1855" s="22"/>
      <c r="AS1855" s="22"/>
      <c r="AT1855" s="22"/>
      <c r="AU1855" s="22"/>
      <c r="AV1855" s="22"/>
      <c r="AW1855" s="22"/>
      <c r="AX1855" s="22"/>
      <c r="AY1855" s="22"/>
      <c r="AZ1855" s="22"/>
      <c r="BA1855" s="22"/>
      <c r="BB1855" s="22"/>
      <c r="BC1855" s="22"/>
      <c r="BD1855" s="22"/>
      <c r="BE1855" s="22"/>
      <c r="BF1855" s="22"/>
      <c r="BG1855" s="22"/>
      <c r="BH1855" s="22"/>
      <c r="BI1855" s="22"/>
      <c r="BJ1855" s="22"/>
      <c r="BK1855" s="22"/>
      <c r="BL1855" s="22"/>
      <c r="BM1855" s="22"/>
      <c r="BN1855" s="22"/>
      <c r="BO1855" s="22"/>
      <c r="BP1855" s="22"/>
      <c r="BQ1855" s="22"/>
      <c r="BR1855" s="22"/>
      <c r="BS1855" s="22"/>
      <c r="BT1855" s="22"/>
      <c r="BU1855" s="22"/>
      <c r="BV1855" s="22"/>
      <c r="BW1855" s="22"/>
      <c r="BX1855" s="22"/>
      <c r="BY1855" s="22"/>
      <c r="BZ1855" s="22"/>
      <c r="CA1855" s="22"/>
      <c r="CB1855" s="22"/>
      <c r="CC1855" s="22"/>
      <c r="CD1855" s="22"/>
      <c r="CE1855" s="22"/>
      <c r="CF1855" s="22"/>
      <c r="CG1855" s="22"/>
      <c r="CH1855" s="22"/>
      <c r="CI1855" s="22"/>
      <c r="CJ1855" s="22"/>
      <c r="CK1855" s="22"/>
      <c r="CL1855" s="22"/>
      <c r="CM1855" s="22"/>
      <c r="CN1855" s="22"/>
      <c r="CO1855" s="22"/>
    </row>
    <row r="1856" spans="1:93" s="2" customFormat="1" x14ac:dyDescent="0.3">
      <c r="A1856" s="73" t="s">
        <v>240</v>
      </c>
      <c r="B1856" s="73" t="s">
        <v>338</v>
      </c>
      <c r="C1856" s="75" t="s">
        <v>152</v>
      </c>
      <c r="D1856" s="75" t="s">
        <v>379</v>
      </c>
      <c r="E1856" s="73"/>
      <c r="F1856" s="73" t="s">
        <v>2</v>
      </c>
      <c r="G1856" s="73" t="s">
        <v>156</v>
      </c>
      <c r="H1856" s="73" t="s">
        <v>156</v>
      </c>
      <c r="I1856" s="73" t="s">
        <v>467</v>
      </c>
      <c r="J1856" s="73" t="str">
        <f t="shared" si="28"/>
        <v>Articulated (&gt;33t) miles HGVs refrigerated (all diesel)</v>
      </c>
      <c r="K1856" s="31">
        <v>2.0198700000000001</v>
      </c>
      <c r="L1856" s="48"/>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2"/>
      <c r="AS1856" s="22"/>
      <c r="AT1856" s="22"/>
      <c r="AU1856" s="22"/>
      <c r="AV1856" s="22"/>
      <c r="AW1856" s="22"/>
      <c r="AX1856" s="22"/>
      <c r="AY1856" s="22"/>
      <c r="AZ1856" s="22"/>
      <c r="BA1856" s="22"/>
      <c r="BB1856" s="22"/>
      <c r="BC1856" s="22"/>
      <c r="BD1856" s="22"/>
      <c r="BE1856" s="22"/>
      <c r="BF1856" s="22"/>
      <c r="BG1856" s="22"/>
      <c r="BH1856" s="22"/>
      <c r="BI1856" s="22"/>
      <c r="BJ1856" s="22"/>
      <c r="BK1856" s="22"/>
      <c r="BL1856" s="22"/>
      <c r="BM1856" s="22"/>
      <c r="BN1856" s="22"/>
      <c r="BO1856" s="22"/>
      <c r="BP1856" s="22"/>
      <c r="BQ1856" s="22"/>
      <c r="BR1856" s="22"/>
      <c r="BS1856" s="22"/>
      <c r="BT1856" s="22"/>
      <c r="BU1856" s="22"/>
      <c r="BV1856" s="22"/>
      <c r="BW1856" s="22"/>
      <c r="BX1856" s="22"/>
      <c r="BY1856" s="22"/>
      <c r="BZ1856" s="22"/>
      <c r="CA1856" s="22"/>
      <c r="CB1856" s="22"/>
      <c r="CC1856" s="22"/>
      <c r="CD1856" s="22"/>
      <c r="CE1856" s="22"/>
      <c r="CF1856" s="22"/>
      <c r="CG1856" s="22"/>
      <c r="CH1856" s="22"/>
      <c r="CI1856" s="22"/>
      <c r="CJ1856" s="22"/>
      <c r="CK1856" s="22"/>
      <c r="CL1856" s="22"/>
      <c r="CM1856" s="22"/>
      <c r="CN1856" s="22"/>
      <c r="CO1856" s="22"/>
    </row>
    <row r="1857" spans="1:93" s="2" customFormat="1" x14ac:dyDescent="0.3">
      <c r="A1857" s="73" t="s">
        <v>240</v>
      </c>
      <c r="B1857" s="73" t="s">
        <v>338</v>
      </c>
      <c r="C1857" s="75" t="s">
        <v>152</v>
      </c>
      <c r="D1857" s="75" t="s">
        <v>379</v>
      </c>
      <c r="E1857" s="73"/>
      <c r="F1857" s="73" t="s">
        <v>2</v>
      </c>
      <c r="G1857" s="73" t="s">
        <v>156</v>
      </c>
      <c r="H1857" s="73" t="s">
        <v>156</v>
      </c>
      <c r="I1857" s="73" t="s">
        <v>468</v>
      </c>
      <c r="J1857" s="73" t="str">
        <f t="shared" si="28"/>
        <v>Articulated (&gt;33t) miles HGVs refrigerated (all diesel)</v>
      </c>
      <c r="K1857" s="31">
        <v>2.5219999999999999E-2</v>
      </c>
      <c r="L1857" s="48"/>
      <c r="M1857" s="22"/>
      <c r="N1857" s="22"/>
      <c r="O1857" s="22"/>
      <c r="P1857" s="22"/>
      <c r="Q1857" s="22"/>
      <c r="R1857" s="22"/>
      <c r="S1857" s="22"/>
      <c r="T1857" s="2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c r="AQ1857" s="22"/>
      <c r="AR1857" s="22"/>
      <c r="AS1857" s="22"/>
      <c r="AT1857" s="22"/>
      <c r="AU1857" s="22"/>
      <c r="AV1857" s="22"/>
      <c r="AW1857" s="22"/>
      <c r="AX1857" s="22"/>
      <c r="AY1857" s="22"/>
      <c r="AZ1857" s="22"/>
      <c r="BA1857" s="22"/>
      <c r="BB1857" s="22"/>
      <c r="BC1857" s="22"/>
      <c r="BD1857" s="22"/>
      <c r="BE1857" s="22"/>
      <c r="BF1857" s="22"/>
      <c r="BG1857" s="22"/>
      <c r="BH1857" s="22"/>
      <c r="BI1857" s="22"/>
      <c r="BJ1857" s="22"/>
      <c r="BK1857" s="22"/>
      <c r="BL1857" s="22"/>
      <c r="BM1857" s="22"/>
      <c r="BN1857" s="22"/>
      <c r="BO1857" s="22"/>
      <c r="BP1857" s="22"/>
      <c r="BQ1857" s="22"/>
      <c r="BR1857" s="22"/>
      <c r="BS1857" s="22"/>
      <c r="BT1857" s="22"/>
      <c r="BU1857" s="22"/>
      <c r="BV1857" s="22"/>
      <c r="BW1857" s="22"/>
      <c r="BX1857" s="22"/>
      <c r="BY1857" s="22"/>
      <c r="BZ1857" s="22"/>
      <c r="CA1857" s="22"/>
      <c r="CB1857" s="22"/>
      <c r="CC1857" s="22"/>
      <c r="CD1857" s="22"/>
      <c r="CE1857" s="22"/>
      <c r="CF1857" s="22"/>
      <c r="CG1857" s="22"/>
      <c r="CH1857" s="22"/>
      <c r="CI1857" s="22"/>
      <c r="CJ1857" s="22"/>
      <c r="CK1857" s="22"/>
      <c r="CL1857" s="22"/>
      <c r="CM1857" s="22"/>
      <c r="CN1857" s="22"/>
      <c r="CO1857" s="22"/>
    </row>
    <row r="1858" spans="1:93" s="2" customFormat="1" x14ac:dyDescent="0.3">
      <c r="A1858" s="73" t="s">
        <v>240</v>
      </c>
      <c r="B1858" s="73" t="s">
        <v>338</v>
      </c>
      <c r="C1858" s="75" t="s">
        <v>152</v>
      </c>
      <c r="D1858" s="75" t="s">
        <v>379</v>
      </c>
      <c r="E1858" s="73"/>
      <c r="F1858" s="73" t="s">
        <v>302</v>
      </c>
      <c r="G1858" s="73" t="s">
        <v>405</v>
      </c>
      <c r="H1858" s="73" t="s">
        <v>405</v>
      </c>
      <c r="I1858" s="73" t="s">
        <v>465</v>
      </c>
      <c r="J1858" s="73" t="str">
        <f t="shared" si="28"/>
        <v>Articulated (&gt;33t) km HGVs refrigerated (all diesel)</v>
      </c>
      <c r="K1858" s="31">
        <v>1.08514</v>
      </c>
      <c r="L1858" s="48"/>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2"/>
      <c r="AS1858" s="22"/>
      <c r="AT1858" s="22"/>
      <c r="AU1858" s="22"/>
      <c r="AV1858" s="22"/>
      <c r="AW1858" s="22"/>
      <c r="AX1858" s="22"/>
      <c r="AY1858" s="22"/>
      <c r="AZ1858" s="22"/>
      <c r="BA1858" s="22"/>
      <c r="BB1858" s="22"/>
      <c r="BC1858" s="22"/>
      <c r="BD1858" s="22"/>
      <c r="BE1858" s="22"/>
      <c r="BF1858" s="22"/>
      <c r="BG1858" s="22"/>
      <c r="BH1858" s="22"/>
      <c r="BI1858" s="22"/>
      <c r="BJ1858" s="22"/>
      <c r="BK1858" s="22"/>
      <c r="BL1858" s="22"/>
      <c r="BM1858" s="22"/>
      <c r="BN1858" s="22"/>
      <c r="BO1858" s="22"/>
      <c r="BP1858" s="22"/>
      <c r="BQ1858" s="22"/>
      <c r="BR1858" s="22"/>
      <c r="BS1858" s="22"/>
      <c r="BT1858" s="22"/>
      <c r="BU1858" s="22"/>
      <c r="BV1858" s="22"/>
      <c r="BW1858" s="22"/>
      <c r="BX1858" s="22"/>
      <c r="BY1858" s="22"/>
      <c r="BZ1858" s="22"/>
      <c r="CA1858" s="22"/>
      <c r="CB1858" s="22"/>
      <c r="CC1858" s="22"/>
      <c r="CD1858" s="22"/>
      <c r="CE1858" s="22"/>
      <c r="CF1858" s="22"/>
      <c r="CG1858" s="22"/>
      <c r="CH1858" s="22"/>
      <c r="CI1858" s="22"/>
      <c r="CJ1858" s="22"/>
      <c r="CK1858" s="22"/>
      <c r="CL1858" s="22"/>
      <c r="CM1858" s="22"/>
      <c r="CN1858" s="22"/>
      <c r="CO1858" s="22"/>
    </row>
    <row r="1859" spans="1:93" s="2" customFormat="1" x14ac:dyDescent="0.3">
      <c r="A1859" s="73" t="s">
        <v>240</v>
      </c>
      <c r="B1859" s="73" t="s">
        <v>338</v>
      </c>
      <c r="C1859" s="75" t="s">
        <v>152</v>
      </c>
      <c r="D1859" s="75" t="s">
        <v>379</v>
      </c>
      <c r="E1859" s="73"/>
      <c r="F1859" s="73" t="s">
        <v>302</v>
      </c>
      <c r="G1859" s="73" t="s">
        <v>405</v>
      </c>
      <c r="H1859" s="73" t="s">
        <v>405</v>
      </c>
      <c r="I1859" s="73" t="s">
        <v>466</v>
      </c>
      <c r="J1859" s="73" t="str">
        <f t="shared" si="28"/>
        <v>Articulated (&gt;33t) km HGVs refrigerated (all diesel)</v>
      </c>
      <c r="K1859" s="31">
        <v>1.2999999999999999E-4</v>
      </c>
      <c r="L1859" s="48"/>
      <c r="M1859" s="22"/>
      <c r="N1859" s="22"/>
      <c r="O1859" s="22"/>
      <c r="P1859" s="22"/>
      <c r="Q1859" s="22"/>
      <c r="R1859" s="22"/>
      <c r="S1859" s="22"/>
      <c r="T1859" s="2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c r="AQ1859" s="22"/>
      <c r="AR1859" s="22"/>
      <c r="AS1859" s="22"/>
      <c r="AT1859" s="22"/>
      <c r="AU1859" s="22"/>
      <c r="AV1859" s="22"/>
      <c r="AW1859" s="22"/>
      <c r="AX1859" s="22"/>
      <c r="AY1859" s="22"/>
      <c r="AZ1859" s="22"/>
      <c r="BA1859" s="22"/>
      <c r="BB1859" s="22"/>
      <c r="BC1859" s="22"/>
      <c r="BD1859" s="22"/>
      <c r="BE1859" s="22"/>
      <c r="BF1859" s="22"/>
      <c r="BG1859" s="22"/>
      <c r="BH1859" s="22"/>
      <c r="BI1859" s="22"/>
      <c r="BJ1859" s="22"/>
      <c r="BK1859" s="22"/>
      <c r="BL1859" s="22"/>
      <c r="BM1859" s="22"/>
      <c r="BN1859" s="22"/>
      <c r="BO1859" s="22"/>
      <c r="BP1859" s="22"/>
      <c r="BQ1859" s="22"/>
      <c r="BR1859" s="22"/>
      <c r="BS1859" s="22"/>
      <c r="BT1859" s="22"/>
      <c r="BU1859" s="22"/>
      <c r="BV1859" s="22"/>
      <c r="BW1859" s="22"/>
      <c r="BX1859" s="22"/>
      <c r="BY1859" s="22"/>
      <c r="BZ1859" s="22"/>
      <c r="CA1859" s="22"/>
      <c r="CB1859" s="22"/>
      <c r="CC1859" s="22"/>
      <c r="CD1859" s="22"/>
      <c r="CE1859" s="22"/>
      <c r="CF1859" s="22"/>
      <c r="CG1859" s="22"/>
      <c r="CH1859" s="22"/>
      <c r="CI1859" s="22"/>
      <c r="CJ1859" s="22"/>
      <c r="CK1859" s="22"/>
      <c r="CL1859" s="22"/>
      <c r="CM1859" s="22"/>
      <c r="CN1859" s="22"/>
      <c r="CO1859" s="22"/>
    </row>
    <row r="1860" spans="1:93" s="2" customFormat="1" x14ac:dyDescent="0.3">
      <c r="A1860" s="73" t="s">
        <v>240</v>
      </c>
      <c r="B1860" s="73" t="s">
        <v>338</v>
      </c>
      <c r="C1860" s="75" t="s">
        <v>152</v>
      </c>
      <c r="D1860" s="75" t="s">
        <v>379</v>
      </c>
      <c r="E1860" s="73"/>
      <c r="F1860" s="73" t="s">
        <v>302</v>
      </c>
      <c r="G1860" s="73" t="s">
        <v>405</v>
      </c>
      <c r="H1860" s="73" t="s">
        <v>405</v>
      </c>
      <c r="I1860" s="73" t="s">
        <v>467</v>
      </c>
      <c r="J1860" s="73" t="str">
        <f t="shared" si="28"/>
        <v>Articulated (&gt;33t) km HGVs refrigerated (all diesel)</v>
      </c>
      <c r="K1860" s="31">
        <v>1.0693299999999999</v>
      </c>
      <c r="L1860" s="48"/>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2"/>
      <c r="AS1860" s="22"/>
      <c r="AT1860" s="22"/>
      <c r="AU1860" s="22"/>
      <c r="AV1860" s="22"/>
      <c r="AW1860" s="22"/>
      <c r="AX1860" s="22"/>
      <c r="AY1860" s="22"/>
      <c r="AZ1860" s="22"/>
      <c r="BA1860" s="22"/>
      <c r="BB1860" s="22"/>
      <c r="BC1860" s="22"/>
      <c r="BD1860" s="22"/>
      <c r="BE1860" s="22"/>
      <c r="BF1860" s="22"/>
      <c r="BG1860" s="22"/>
      <c r="BH1860" s="22"/>
      <c r="BI1860" s="22"/>
      <c r="BJ1860" s="22"/>
      <c r="BK1860" s="22"/>
      <c r="BL1860" s="22"/>
      <c r="BM1860" s="22"/>
      <c r="BN1860" s="22"/>
      <c r="BO1860" s="22"/>
      <c r="BP1860" s="22"/>
      <c r="BQ1860" s="22"/>
      <c r="BR1860" s="22"/>
      <c r="BS1860" s="22"/>
      <c r="BT1860" s="22"/>
      <c r="BU1860" s="22"/>
      <c r="BV1860" s="22"/>
      <c r="BW1860" s="22"/>
      <c r="BX1860" s="22"/>
      <c r="BY1860" s="22"/>
      <c r="BZ1860" s="22"/>
      <c r="CA1860" s="22"/>
      <c r="CB1860" s="22"/>
      <c r="CC1860" s="22"/>
      <c r="CD1860" s="22"/>
      <c r="CE1860" s="22"/>
      <c r="CF1860" s="22"/>
      <c r="CG1860" s="22"/>
      <c r="CH1860" s="22"/>
      <c r="CI1860" s="22"/>
      <c r="CJ1860" s="22"/>
      <c r="CK1860" s="22"/>
      <c r="CL1860" s="22"/>
      <c r="CM1860" s="22"/>
      <c r="CN1860" s="22"/>
      <c r="CO1860" s="22"/>
    </row>
    <row r="1861" spans="1:93" s="2" customFormat="1" x14ac:dyDescent="0.3">
      <c r="A1861" s="73" t="s">
        <v>240</v>
      </c>
      <c r="B1861" s="73" t="s">
        <v>338</v>
      </c>
      <c r="C1861" s="75" t="s">
        <v>152</v>
      </c>
      <c r="D1861" s="75" t="s">
        <v>379</v>
      </c>
      <c r="E1861" s="73"/>
      <c r="F1861" s="73" t="s">
        <v>302</v>
      </c>
      <c r="G1861" s="73" t="s">
        <v>405</v>
      </c>
      <c r="H1861" s="73" t="s">
        <v>405</v>
      </c>
      <c r="I1861" s="73" t="s">
        <v>468</v>
      </c>
      <c r="J1861" s="73" t="str">
        <f t="shared" si="28"/>
        <v>Articulated (&gt;33t) km HGVs refrigerated (all diesel)</v>
      </c>
      <c r="K1861" s="31">
        <v>1.567E-2</v>
      </c>
      <c r="L1861" s="48"/>
      <c r="M1861" s="22"/>
      <c r="N1861" s="22"/>
      <c r="O1861" s="22"/>
      <c r="P1861" s="22"/>
      <c r="Q1861" s="22"/>
      <c r="R1861" s="22"/>
      <c r="S1861" s="22"/>
      <c r="T1861" s="2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c r="AQ1861" s="22"/>
      <c r="AR1861" s="22"/>
      <c r="AS1861" s="22"/>
      <c r="AT1861" s="22"/>
      <c r="AU1861" s="22"/>
      <c r="AV1861" s="22"/>
      <c r="AW1861" s="22"/>
      <c r="AX1861" s="22"/>
      <c r="AY1861" s="22"/>
      <c r="AZ1861" s="22"/>
      <c r="BA1861" s="22"/>
      <c r="BB1861" s="22"/>
      <c r="BC1861" s="22"/>
      <c r="BD1861" s="22"/>
      <c r="BE1861" s="22"/>
      <c r="BF1861" s="22"/>
      <c r="BG1861" s="22"/>
      <c r="BH1861" s="22"/>
      <c r="BI1861" s="22"/>
      <c r="BJ1861" s="22"/>
      <c r="BK1861" s="22"/>
      <c r="BL1861" s="22"/>
      <c r="BM1861" s="22"/>
      <c r="BN1861" s="22"/>
      <c r="BO1861" s="22"/>
      <c r="BP1861" s="22"/>
      <c r="BQ1861" s="22"/>
      <c r="BR1861" s="22"/>
      <c r="BS1861" s="22"/>
      <c r="BT1861" s="22"/>
      <c r="BU1861" s="22"/>
      <c r="BV1861" s="22"/>
      <c r="BW1861" s="22"/>
      <c r="BX1861" s="22"/>
      <c r="BY1861" s="22"/>
      <c r="BZ1861" s="22"/>
      <c r="CA1861" s="22"/>
      <c r="CB1861" s="22"/>
      <c r="CC1861" s="22"/>
      <c r="CD1861" s="22"/>
      <c r="CE1861" s="22"/>
      <c r="CF1861" s="22"/>
      <c r="CG1861" s="22"/>
      <c r="CH1861" s="22"/>
      <c r="CI1861" s="22"/>
      <c r="CJ1861" s="22"/>
      <c r="CK1861" s="22"/>
      <c r="CL1861" s="22"/>
      <c r="CM1861" s="22"/>
      <c r="CN1861" s="22"/>
      <c r="CO1861" s="22"/>
    </row>
    <row r="1862" spans="1:93" s="2" customFormat="1" x14ac:dyDescent="0.3">
      <c r="A1862" s="73" t="s">
        <v>240</v>
      </c>
      <c r="B1862" s="73" t="s">
        <v>338</v>
      </c>
      <c r="C1862" s="75" t="s">
        <v>152</v>
      </c>
      <c r="D1862" s="75" t="s">
        <v>379</v>
      </c>
      <c r="E1862" s="73"/>
      <c r="F1862" s="73" t="s">
        <v>302</v>
      </c>
      <c r="G1862" s="73" t="s">
        <v>156</v>
      </c>
      <c r="H1862" s="73" t="s">
        <v>156</v>
      </c>
      <c r="I1862" s="73" t="s">
        <v>465</v>
      </c>
      <c r="J1862" s="73" t="str">
        <f t="shared" si="28"/>
        <v>Articulated (&gt;33t) miles HGVs refrigerated (all diesel)</v>
      </c>
      <c r="K1862" s="31">
        <v>1.74637</v>
      </c>
      <c r="L1862" s="48"/>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2"/>
      <c r="AS1862" s="22"/>
      <c r="AT1862" s="22"/>
      <c r="AU1862" s="22"/>
      <c r="AV1862" s="22"/>
      <c r="AW1862" s="22"/>
      <c r="AX1862" s="22"/>
      <c r="AY1862" s="22"/>
      <c r="AZ1862" s="22"/>
      <c r="BA1862" s="22"/>
      <c r="BB1862" s="22"/>
      <c r="BC1862" s="22"/>
      <c r="BD1862" s="22"/>
      <c r="BE1862" s="22"/>
      <c r="BF1862" s="22"/>
      <c r="BG1862" s="22"/>
      <c r="BH1862" s="22"/>
      <c r="BI1862" s="22"/>
      <c r="BJ1862" s="22"/>
      <c r="BK1862" s="22"/>
      <c r="BL1862" s="22"/>
      <c r="BM1862" s="22"/>
      <c r="BN1862" s="22"/>
      <c r="BO1862" s="22"/>
      <c r="BP1862" s="22"/>
      <c r="BQ1862" s="22"/>
      <c r="BR1862" s="22"/>
      <c r="BS1862" s="22"/>
      <c r="BT1862" s="22"/>
      <c r="BU1862" s="22"/>
      <c r="BV1862" s="22"/>
      <c r="BW1862" s="22"/>
      <c r="BX1862" s="22"/>
      <c r="BY1862" s="22"/>
      <c r="BZ1862" s="22"/>
      <c r="CA1862" s="22"/>
      <c r="CB1862" s="22"/>
      <c r="CC1862" s="22"/>
      <c r="CD1862" s="22"/>
      <c r="CE1862" s="22"/>
      <c r="CF1862" s="22"/>
      <c r="CG1862" s="22"/>
      <c r="CH1862" s="22"/>
      <c r="CI1862" s="22"/>
      <c r="CJ1862" s="22"/>
      <c r="CK1862" s="22"/>
      <c r="CL1862" s="22"/>
      <c r="CM1862" s="22"/>
      <c r="CN1862" s="22"/>
      <c r="CO1862" s="22"/>
    </row>
    <row r="1863" spans="1:93" s="2" customFormat="1" x14ac:dyDescent="0.3">
      <c r="A1863" s="73" t="s">
        <v>240</v>
      </c>
      <c r="B1863" s="73" t="s">
        <v>338</v>
      </c>
      <c r="C1863" s="75" t="s">
        <v>152</v>
      </c>
      <c r="D1863" s="75" t="s">
        <v>379</v>
      </c>
      <c r="E1863" s="73"/>
      <c r="F1863" s="73" t="s">
        <v>302</v>
      </c>
      <c r="G1863" s="73" t="s">
        <v>156</v>
      </c>
      <c r="H1863" s="73" t="s">
        <v>156</v>
      </c>
      <c r="I1863" s="73" t="s">
        <v>466</v>
      </c>
      <c r="J1863" s="73" t="str">
        <f t="shared" si="28"/>
        <v>Articulated (&gt;33t) miles HGVs refrigerated (all diesel)</v>
      </c>
      <c r="K1863" s="31">
        <v>2.1000000000000001E-4</v>
      </c>
      <c r="L1863" s="48"/>
      <c r="M1863" s="22"/>
      <c r="N1863" s="22"/>
      <c r="O1863" s="22"/>
      <c r="P1863" s="22"/>
      <c r="Q1863" s="22"/>
      <c r="R1863" s="22"/>
      <c r="S1863" s="22"/>
      <c r="T1863" s="2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c r="AQ1863" s="22"/>
      <c r="AR1863" s="22"/>
      <c r="AS1863" s="22"/>
      <c r="AT1863" s="22"/>
      <c r="AU1863" s="22"/>
      <c r="AV1863" s="22"/>
      <c r="AW1863" s="22"/>
      <c r="AX1863" s="22"/>
      <c r="AY1863" s="22"/>
      <c r="AZ1863" s="22"/>
      <c r="BA1863" s="22"/>
      <c r="BB1863" s="22"/>
      <c r="BC1863" s="22"/>
      <c r="BD1863" s="22"/>
      <c r="BE1863" s="22"/>
      <c r="BF1863" s="22"/>
      <c r="BG1863" s="22"/>
      <c r="BH1863" s="22"/>
      <c r="BI1863" s="22"/>
      <c r="BJ1863" s="22"/>
      <c r="BK1863" s="22"/>
      <c r="BL1863" s="22"/>
      <c r="BM1863" s="22"/>
      <c r="BN1863" s="22"/>
      <c r="BO1863" s="22"/>
      <c r="BP1863" s="22"/>
      <c r="BQ1863" s="22"/>
      <c r="BR1863" s="22"/>
      <c r="BS1863" s="22"/>
      <c r="BT1863" s="22"/>
      <c r="BU1863" s="22"/>
      <c r="BV1863" s="22"/>
      <c r="BW1863" s="22"/>
      <c r="BX1863" s="22"/>
      <c r="BY1863" s="22"/>
      <c r="BZ1863" s="22"/>
      <c r="CA1863" s="22"/>
      <c r="CB1863" s="22"/>
      <c r="CC1863" s="22"/>
      <c r="CD1863" s="22"/>
      <c r="CE1863" s="22"/>
      <c r="CF1863" s="22"/>
      <c r="CG1863" s="22"/>
      <c r="CH1863" s="22"/>
      <c r="CI1863" s="22"/>
      <c r="CJ1863" s="22"/>
      <c r="CK1863" s="22"/>
      <c r="CL1863" s="22"/>
      <c r="CM1863" s="22"/>
      <c r="CN1863" s="22"/>
      <c r="CO1863" s="22"/>
    </row>
    <row r="1864" spans="1:93" s="2" customFormat="1" x14ac:dyDescent="0.3">
      <c r="A1864" s="73" t="s">
        <v>240</v>
      </c>
      <c r="B1864" s="73" t="s">
        <v>338</v>
      </c>
      <c r="C1864" s="75" t="s">
        <v>152</v>
      </c>
      <c r="D1864" s="75" t="s">
        <v>379</v>
      </c>
      <c r="E1864" s="73"/>
      <c r="F1864" s="73" t="s">
        <v>302</v>
      </c>
      <c r="G1864" s="73" t="s">
        <v>156</v>
      </c>
      <c r="H1864" s="73" t="s">
        <v>156</v>
      </c>
      <c r="I1864" s="73" t="s">
        <v>467</v>
      </c>
      <c r="J1864" s="73" t="str">
        <f t="shared" si="28"/>
        <v>Articulated (&gt;33t) miles HGVs refrigerated (all diesel)</v>
      </c>
      <c r="K1864" s="31">
        <v>1.7209300000000001</v>
      </c>
      <c r="L1864" s="48"/>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2"/>
      <c r="AS1864" s="22"/>
      <c r="AT1864" s="22"/>
      <c r="AU1864" s="22"/>
      <c r="AV1864" s="22"/>
      <c r="AW1864" s="22"/>
      <c r="AX1864" s="22"/>
      <c r="AY1864" s="22"/>
      <c r="AZ1864" s="22"/>
      <c r="BA1864" s="22"/>
      <c r="BB1864" s="22"/>
      <c r="BC1864" s="22"/>
      <c r="BD1864" s="22"/>
      <c r="BE1864" s="22"/>
      <c r="BF1864" s="22"/>
      <c r="BG1864" s="22"/>
      <c r="BH1864" s="22"/>
      <c r="BI1864" s="22"/>
      <c r="BJ1864" s="22"/>
      <c r="BK1864" s="22"/>
      <c r="BL1864" s="22"/>
      <c r="BM1864" s="22"/>
      <c r="BN1864" s="22"/>
      <c r="BO1864" s="22"/>
      <c r="BP1864" s="22"/>
      <c r="BQ1864" s="22"/>
      <c r="BR1864" s="22"/>
      <c r="BS1864" s="22"/>
      <c r="BT1864" s="22"/>
      <c r="BU1864" s="22"/>
      <c r="BV1864" s="22"/>
      <c r="BW1864" s="22"/>
      <c r="BX1864" s="22"/>
      <c r="BY1864" s="22"/>
      <c r="BZ1864" s="22"/>
      <c r="CA1864" s="22"/>
      <c r="CB1864" s="22"/>
      <c r="CC1864" s="22"/>
      <c r="CD1864" s="22"/>
      <c r="CE1864" s="22"/>
      <c r="CF1864" s="22"/>
      <c r="CG1864" s="22"/>
      <c r="CH1864" s="22"/>
      <c r="CI1864" s="22"/>
      <c r="CJ1864" s="22"/>
      <c r="CK1864" s="22"/>
      <c r="CL1864" s="22"/>
      <c r="CM1864" s="22"/>
      <c r="CN1864" s="22"/>
      <c r="CO1864" s="22"/>
    </row>
    <row r="1865" spans="1:93" s="2" customFormat="1" x14ac:dyDescent="0.3">
      <c r="A1865" s="73" t="s">
        <v>240</v>
      </c>
      <c r="B1865" s="73" t="s">
        <v>338</v>
      </c>
      <c r="C1865" s="75" t="s">
        <v>152</v>
      </c>
      <c r="D1865" s="75" t="s">
        <v>379</v>
      </c>
      <c r="E1865" s="73"/>
      <c r="F1865" s="73" t="s">
        <v>302</v>
      </c>
      <c r="G1865" s="73" t="s">
        <v>156</v>
      </c>
      <c r="H1865" s="73" t="s">
        <v>156</v>
      </c>
      <c r="I1865" s="73" t="s">
        <v>468</v>
      </c>
      <c r="J1865" s="73" t="str">
        <f t="shared" si="28"/>
        <v>Articulated (&gt;33t) miles HGVs refrigerated (all diesel)</v>
      </c>
      <c r="K1865" s="31">
        <v>2.5219999999999999E-2</v>
      </c>
      <c r="L1865" s="48"/>
      <c r="M1865" s="22"/>
      <c r="N1865" s="22"/>
      <c r="O1865" s="22"/>
      <c r="P1865" s="22"/>
      <c r="Q1865" s="22"/>
      <c r="R1865" s="22"/>
      <c r="S1865" s="22"/>
      <c r="T1865" s="22"/>
      <c r="U1865" s="22"/>
      <c r="V1865" s="22"/>
      <c r="W1865" s="22"/>
      <c r="X1865" s="22"/>
      <c r="Y1865" s="22"/>
      <c r="Z1865" s="22"/>
      <c r="AA1865" s="22"/>
      <c r="AB1865" s="22"/>
      <c r="AC1865" s="22"/>
      <c r="AD1865" s="22"/>
      <c r="AE1865" s="22"/>
      <c r="AF1865" s="22"/>
      <c r="AG1865" s="22"/>
      <c r="AH1865" s="22"/>
      <c r="AI1865" s="22"/>
      <c r="AJ1865" s="22"/>
      <c r="AK1865" s="22"/>
      <c r="AL1865" s="22"/>
      <c r="AM1865" s="22"/>
      <c r="AN1865" s="22"/>
      <c r="AO1865" s="22"/>
      <c r="AP1865" s="22"/>
      <c r="AQ1865" s="22"/>
      <c r="AR1865" s="22"/>
      <c r="AS1865" s="22"/>
      <c r="AT1865" s="22"/>
      <c r="AU1865" s="22"/>
      <c r="AV1865" s="22"/>
      <c r="AW1865" s="22"/>
      <c r="AX1865" s="22"/>
      <c r="AY1865" s="22"/>
      <c r="AZ1865" s="22"/>
      <c r="BA1865" s="22"/>
      <c r="BB1865" s="22"/>
      <c r="BC1865" s="22"/>
      <c r="BD1865" s="22"/>
      <c r="BE1865" s="22"/>
      <c r="BF1865" s="22"/>
      <c r="BG1865" s="22"/>
      <c r="BH1865" s="22"/>
      <c r="BI1865" s="22"/>
      <c r="BJ1865" s="22"/>
      <c r="BK1865" s="22"/>
      <c r="BL1865" s="22"/>
      <c r="BM1865" s="22"/>
      <c r="BN1865" s="22"/>
      <c r="BO1865" s="22"/>
      <c r="BP1865" s="22"/>
      <c r="BQ1865" s="22"/>
      <c r="BR1865" s="22"/>
      <c r="BS1865" s="22"/>
      <c r="BT1865" s="22"/>
      <c r="BU1865" s="22"/>
      <c r="BV1865" s="22"/>
      <c r="BW1865" s="22"/>
      <c r="BX1865" s="22"/>
      <c r="BY1865" s="22"/>
      <c r="BZ1865" s="22"/>
      <c r="CA1865" s="22"/>
      <c r="CB1865" s="22"/>
      <c r="CC1865" s="22"/>
      <c r="CD1865" s="22"/>
      <c r="CE1865" s="22"/>
      <c r="CF1865" s="22"/>
      <c r="CG1865" s="22"/>
      <c r="CH1865" s="22"/>
      <c r="CI1865" s="22"/>
      <c r="CJ1865" s="22"/>
      <c r="CK1865" s="22"/>
      <c r="CL1865" s="22"/>
      <c r="CM1865" s="22"/>
      <c r="CN1865" s="22"/>
      <c r="CO1865" s="22"/>
    </row>
    <row r="1866" spans="1:93" s="2" customFormat="1" x14ac:dyDescent="0.3">
      <c r="A1866" s="73" t="s">
        <v>240</v>
      </c>
      <c r="B1866" s="73" t="s">
        <v>338</v>
      </c>
      <c r="C1866" s="75" t="s">
        <v>152</v>
      </c>
      <c r="D1866" s="75" t="s">
        <v>378</v>
      </c>
      <c r="E1866" s="73"/>
      <c r="F1866" s="73" t="s">
        <v>48</v>
      </c>
      <c r="G1866" s="73" t="s">
        <v>405</v>
      </c>
      <c r="H1866" s="73" t="s">
        <v>405</v>
      </c>
      <c r="I1866" s="73" t="s">
        <v>465</v>
      </c>
      <c r="J1866" s="73" t="str">
        <f t="shared" ref="J1866:J1929" si="29">CONCATENATE(D1866," ",H1866," ",C1866)</f>
        <v>All artics km HGVs refrigerated (all diesel)</v>
      </c>
      <c r="K1866" s="31">
        <v>0.76732</v>
      </c>
      <c r="L1866" s="48"/>
      <c r="M1866" s="22"/>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2"/>
      <c r="AS1866" s="22"/>
      <c r="AT1866" s="22"/>
      <c r="AU1866" s="22"/>
      <c r="AV1866" s="22"/>
      <c r="AW1866" s="22"/>
      <c r="AX1866" s="22"/>
      <c r="AY1866" s="22"/>
      <c r="AZ1866" s="22"/>
      <c r="BA1866" s="22"/>
      <c r="BB1866" s="22"/>
      <c r="BC1866" s="22"/>
      <c r="BD1866" s="22"/>
      <c r="BE1866" s="22"/>
      <c r="BF1866" s="22"/>
      <c r="BG1866" s="22"/>
      <c r="BH1866" s="22"/>
      <c r="BI1866" s="22"/>
      <c r="BJ1866" s="22"/>
      <c r="BK1866" s="22"/>
      <c r="BL1866" s="22"/>
      <c r="BM1866" s="22"/>
      <c r="BN1866" s="22"/>
      <c r="BO1866" s="22"/>
      <c r="BP1866" s="22"/>
      <c r="BQ1866" s="22"/>
      <c r="BR1866" s="22"/>
      <c r="BS1866" s="22"/>
      <c r="BT1866" s="22"/>
      <c r="BU1866" s="22"/>
      <c r="BV1866" s="22"/>
      <c r="BW1866" s="22"/>
      <c r="BX1866" s="22"/>
      <c r="BY1866" s="22"/>
      <c r="BZ1866" s="22"/>
      <c r="CA1866" s="22"/>
      <c r="CB1866" s="22"/>
      <c r="CC1866" s="22"/>
      <c r="CD1866" s="22"/>
      <c r="CE1866" s="22"/>
      <c r="CF1866" s="22"/>
      <c r="CG1866" s="22"/>
      <c r="CH1866" s="22"/>
      <c r="CI1866" s="22"/>
      <c r="CJ1866" s="22"/>
      <c r="CK1866" s="22"/>
      <c r="CL1866" s="22"/>
      <c r="CM1866" s="22"/>
      <c r="CN1866" s="22"/>
      <c r="CO1866" s="22"/>
    </row>
    <row r="1867" spans="1:93" s="2" customFormat="1" x14ac:dyDescent="0.3">
      <c r="A1867" s="73" t="s">
        <v>240</v>
      </c>
      <c r="B1867" s="73" t="s">
        <v>338</v>
      </c>
      <c r="C1867" s="75" t="s">
        <v>152</v>
      </c>
      <c r="D1867" s="75" t="s">
        <v>378</v>
      </c>
      <c r="E1867" s="73"/>
      <c r="F1867" s="73" t="s">
        <v>48</v>
      </c>
      <c r="G1867" s="73" t="s">
        <v>405</v>
      </c>
      <c r="H1867" s="73" t="s">
        <v>405</v>
      </c>
      <c r="I1867" s="73" t="s">
        <v>466</v>
      </c>
      <c r="J1867" s="73" t="str">
        <f t="shared" si="29"/>
        <v>All artics km HGVs refrigerated (all diesel)</v>
      </c>
      <c r="K1867" s="31">
        <v>1.2999999999999999E-4</v>
      </c>
      <c r="L1867" s="48"/>
      <c r="M1867" s="22"/>
      <c r="N1867" s="22"/>
      <c r="O1867" s="22"/>
      <c r="P1867" s="22"/>
      <c r="Q1867" s="22"/>
      <c r="R1867" s="22"/>
      <c r="S1867" s="22"/>
      <c r="T1867" s="22"/>
      <c r="U1867" s="22"/>
      <c r="V1867" s="22"/>
      <c r="W1867" s="22"/>
      <c r="X1867" s="22"/>
      <c r="Y1867" s="22"/>
      <c r="Z1867" s="22"/>
      <c r="AA1867" s="22"/>
      <c r="AB1867" s="22"/>
      <c r="AC1867" s="22"/>
      <c r="AD1867" s="22"/>
      <c r="AE1867" s="22"/>
      <c r="AF1867" s="22"/>
      <c r="AG1867" s="22"/>
      <c r="AH1867" s="22"/>
      <c r="AI1867" s="22"/>
      <c r="AJ1867" s="22"/>
      <c r="AK1867" s="22"/>
      <c r="AL1867" s="22"/>
      <c r="AM1867" s="22"/>
      <c r="AN1867" s="22"/>
      <c r="AO1867" s="22"/>
      <c r="AP1867" s="22"/>
      <c r="AQ1867" s="22"/>
      <c r="AR1867" s="22"/>
      <c r="AS1867" s="22"/>
      <c r="AT1867" s="22"/>
      <c r="AU1867" s="22"/>
      <c r="AV1867" s="22"/>
      <c r="AW1867" s="22"/>
      <c r="AX1867" s="22"/>
      <c r="AY1867" s="22"/>
      <c r="AZ1867" s="22"/>
      <c r="BA1867" s="22"/>
      <c r="BB1867" s="22"/>
      <c r="BC1867" s="22"/>
      <c r="BD1867" s="22"/>
      <c r="BE1867" s="22"/>
      <c r="BF1867" s="22"/>
      <c r="BG1867" s="22"/>
      <c r="BH1867" s="22"/>
      <c r="BI1867" s="22"/>
      <c r="BJ1867" s="22"/>
      <c r="BK1867" s="22"/>
      <c r="BL1867" s="22"/>
      <c r="BM1867" s="22"/>
      <c r="BN1867" s="22"/>
      <c r="BO1867" s="22"/>
      <c r="BP1867" s="22"/>
      <c r="BQ1867" s="22"/>
      <c r="BR1867" s="22"/>
      <c r="BS1867" s="22"/>
      <c r="BT1867" s="22"/>
      <c r="BU1867" s="22"/>
      <c r="BV1867" s="22"/>
      <c r="BW1867" s="22"/>
      <c r="BX1867" s="22"/>
      <c r="BY1867" s="22"/>
      <c r="BZ1867" s="22"/>
      <c r="CA1867" s="22"/>
      <c r="CB1867" s="22"/>
      <c r="CC1867" s="22"/>
      <c r="CD1867" s="22"/>
      <c r="CE1867" s="22"/>
      <c r="CF1867" s="22"/>
      <c r="CG1867" s="22"/>
      <c r="CH1867" s="22"/>
      <c r="CI1867" s="22"/>
      <c r="CJ1867" s="22"/>
      <c r="CK1867" s="22"/>
      <c r="CL1867" s="22"/>
      <c r="CM1867" s="22"/>
      <c r="CN1867" s="22"/>
      <c r="CO1867" s="22"/>
    </row>
    <row r="1868" spans="1:93" s="2" customFormat="1" x14ac:dyDescent="0.3">
      <c r="A1868" s="73" t="s">
        <v>240</v>
      </c>
      <c r="B1868" s="73" t="s">
        <v>338</v>
      </c>
      <c r="C1868" s="75" t="s">
        <v>152</v>
      </c>
      <c r="D1868" s="75" t="s">
        <v>378</v>
      </c>
      <c r="E1868" s="73"/>
      <c r="F1868" s="73" t="s">
        <v>48</v>
      </c>
      <c r="G1868" s="73" t="s">
        <v>405</v>
      </c>
      <c r="H1868" s="73" t="s">
        <v>405</v>
      </c>
      <c r="I1868" s="73" t="s">
        <v>467</v>
      </c>
      <c r="J1868" s="73" t="str">
        <f t="shared" si="29"/>
        <v>All artics km HGVs refrigerated (all diesel)</v>
      </c>
      <c r="K1868" s="31">
        <v>0.75166999999999995</v>
      </c>
      <c r="L1868" s="48"/>
      <c r="M1868" s="22"/>
      <c r="N1868" s="22"/>
      <c r="O1868" s="22"/>
      <c r="P1868" s="22"/>
      <c r="Q1868" s="22"/>
      <c r="R1868" s="22"/>
      <c r="S1868" s="22"/>
      <c r="T1868" s="22"/>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2"/>
      <c r="AS1868" s="22"/>
      <c r="AT1868" s="22"/>
      <c r="AU1868" s="22"/>
      <c r="AV1868" s="22"/>
      <c r="AW1868" s="22"/>
      <c r="AX1868" s="22"/>
      <c r="AY1868" s="22"/>
      <c r="AZ1868" s="22"/>
      <c r="BA1868" s="22"/>
      <c r="BB1868" s="22"/>
      <c r="BC1868" s="22"/>
      <c r="BD1868" s="22"/>
      <c r="BE1868" s="22"/>
      <c r="BF1868" s="22"/>
      <c r="BG1868" s="22"/>
      <c r="BH1868" s="22"/>
      <c r="BI1868" s="22"/>
      <c r="BJ1868" s="22"/>
      <c r="BK1868" s="22"/>
      <c r="BL1868" s="22"/>
      <c r="BM1868" s="22"/>
      <c r="BN1868" s="22"/>
      <c r="BO1868" s="22"/>
      <c r="BP1868" s="22"/>
      <c r="BQ1868" s="22"/>
      <c r="BR1868" s="22"/>
      <c r="BS1868" s="22"/>
      <c r="BT1868" s="22"/>
      <c r="BU1868" s="22"/>
      <c r="BV1868" s="22"/>
      <c r="BW1868" s="22"/>
      <c r="BX1868" s="22"/>
      <c r="BY1868" s="22"/>
      <c r="BZ1868" s="22"/>
      <c r="CA1868" s="22"/>
      <c r="CB1868" s="22"/>
      <c r="CC1868" s="22"/>
      <c r="CD1868" s="22"/>
      <c r="CE1868" s="22"/>
      <c r="CF1868" s="22"/>
      <c r="CG1868" s="22"/>
      <c r="CH1868" s="22"/>
      <c r="CI1868" s="22"/>
      <c r="CJ1868" s="22"/>
      <c r="CK1868" s="22"/>
      <c r="CL1868" s="22"/>
      <c r="CM1868" s="22"/>
      <c r="CN1868" s="22"/>
      <c r="CO1868" s="22"/>
    </row>
    <row r="1869" spans="1:93" s="2" customFormat="1" x14ac:dyDescent="0.3">
      <c r="A1869" s="73" t="s">
        <v>240</v>
      </c>
      <c r="B1869" s="73" t="s">
        <v>338</v>
      </c>
      <c r="C1869" s="75" t="s">
        <v>152</v>
      </c>
      <c r="D1869" s="75" t="s">
        <v>378</v>
      </c>
      <c r="E1869" s="73"/>
      <c r="F1869" s="73" t="s">
        <v>48</v>
      </c>
      <c r="G1869" s="73" t="s">
        <v>405</v>
      </c>
      <c r="H1869" s="73" t="s">
        <v>405</v>
      </c>
      <c r="I1869" s="73" t="s">
        <v>468</v>
      </c>
      <c r="J1869" s="73" t="str">
        <f t="shared" si="29"/>
        <v>All artics km HGVs refrigerated (all diesel)</v>
      </c>
      <c r="K1869" s="31">
        <v>1.5520000000000001E-2</v>
      </c>
      <c r="L1869" s="48"/>
      <c r="M1869" s="22"/>
      <c r="N1869" s="22"/>
      <c r="O1869" s="22"/>
      <c r="P1869" s="22"/>
      <c r="Q1869" s="22"/>
      <c r="R1869" s="22"/>
      <c r="S1869" s="22"/>
      <c r="T1869" s="22"/>
      <c r="U1869" s="22"/>
      <c r="V1869" s="22"/>
      <c r="W1869" s="22"/>
      <c r="X1869" s="22"/>
      <c r="Y1869" s="22"/>
      <c r="Z1869" s="22"/>
      <c r="AA1869" s="22"/>
      <c r="AB1869" s="22"/>
      <c r="AC1869" s="22"/>
      <c r="AD1869" s="22"/>
      <c r="AE1869" s="22"/>
      <c r="AF1869" s="22"/>
      <c r="AG1869" s="22"/>
      <c r="AH1869" s="22"/>
      <c r="AI1869" s="22"/>
      <c r="AJ1869" s="22"/>
      <c r="AK1869" s="22"/>
      <c r="AL1869" s="22"/>
      <c r="AM1869" s="22"/>
      <c r="AN1869" s="22"/>
      <c r="AO1869" s="22"/>
      <c r="AP1869" s="22"/>
      <c r="AQ1869" s="22"/>
      <c r="AR1869" s="22"/>
      <c r="AS1869" s="22"/>
      <c r="AT1869" s="22"/>
      <c r="AU1869" s="22"/>
      <c r="AV1869" s="22"/>
      <c r="AW1869" s="22"/>
      <c r="AX1869" s="22"/>
      <c r="AY1869" s="22"/>
      <c r="AZ1869" s="22"/>
      <c r="BA1869" s="22"/>
      <c r="BB1869" s="22"/>
      <c r="BC1869" s="22"/>
      <c r="BD1869" s="22"/>
      <c r="BE1869" s="22"/>
      <c r="BF1869" s="22"/>
      <c r="BG1869" s="22"/>
      <c r="BH1869" s="22"/>
      <c r="BI1869" s="22"/>
      <c r="BJ1869" s="22"/>
      <c r="BK1869" s="22"/>
      <c r="BL1869" s="22"/>
      <c r="BM1869" s="22"/>
      <c r="BN1869" s="22"/>
      <c r="BO1869" s="22"/>
      <c r="BP1869" s="22"/>
      <c r="BQ1869" s="22"/>
      <c r="BR1869" s="22"/>
      <c r="BS1869" s="22"/>
      <c r="BT1869" s="22"/>
      <c r="BU1869" s="22"/>
      <c r="BV1869" s="22"/>
      <c r="BW1869" s="22"/>
      <c r="BX1869" s="22"/>
      <c r="BY1869" s="22"/>
      <c r="BZ1869" s="22"/>
      <c r="CA1869" s="22"/>
      <c r="CB1869" s="22"/>
      <c r="CC1869" s="22"/>
      <c r="CD1869" s="22"/>
      <c r="CE1869" s="22"/>
      <c r="CF1869" s="22"/>
      <c r="CG1869" s="22"/>
      <c r="CH1869" s="22"/>
      <c r="CI1869" s="22"/>
      <c r="CJ1869" s="22"/>
      <c r="CK1869" s="22"/>
      <c r="CL1869" s="22"/>
      <c r="CM1869" s="22"/>
      <c r="CN1869" s="22"/>
      <c r="CO1869" s="22"/>
    </row>
    <row r="1870" spans="1:93" s="2" customFormat="1" x14ac:dyDescent="0.3">
      <c r="A1870" s="73" t="s">
        <v>240</v>
      </c>
      <c r="B1870" s="73" t="s">
        <v>338</v>
      </c>
      <c r="C1870" s="75" t="s">
        <v>152</v>
      </c>
      <c r="D1870" s="75" t="s">
        <v>378</v>
      </c>
      <c r="E1870" s="73"/>
      <c r="F1870" s="73" t="s">
        <v>48</v>
      </c>
      <c r="G1870" s="73" t="s">
        <v>156</v>
      </c>
      <c r="H1870" s="73" t="s">
        <v>156</v>
      </c>
      <c r="I1870" s="73" t="s">
        <v>465</v>
      </c>
      <c r="J1870" s="73" t="str">
        <f t="shared" si="29"/>
        <v>All artics miles HGVs refrigerated (all diesel)</v>
      </c>
      <c r="K1870" s="31">
        <v>1.23489</v>
      </c>
      <c r="L1870" s="48"/>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2"/>
      <c r="AS1870" s="22"/>
      <c r="AT1870" s="22"/>
      <c r="AU1870" s="22"/>
      <c r="AV1870" s="22"/>
      <c r="AW1870" s="22"/>
      <c r="AX1870" s="22"/>
      <c r="AY1870" s="22"/>
      <c r="AZ1870" s="22"/>
      <c r="BA1870" s="22"/>
      <c r="BB1870" s="22"/>
      <c r="BC1870" s="22"/>
      <c r="BD1870" s="22"/>
      <c r="BE1870" s="22"/>
      <c r="BF1870" s="22"/>
      <c r="BG1870" s="22"/>
      <c r="BH1870" s="22"/>
      <c r="BI1870" s="22"/>
      <c r="BJ1870" s="22"/>
      <c r="BK1870" s="22"/>
      <c r="BL1870" s="22"/>
      <c r="BM1870" s="22"/>
      <c r="BN1870" s="22"/>
      <c r="BO1870" s="22"/>
      <c r="BP1870" s="22"/>
      <c r="BQ1870" s="22"/>
      <c r="BR1870" s="22"/>
      <c r="BS1870" s="22"/>
      <c r="BT1870" s="22"/>
      <c r="BU1870" s="22"/>
      <c r="BV1870" s="22"/>
      <c r="BW1870" s="22"/>
      <c r="BX1870" s="22"/>
      <c r="BY1870" s="22"/>
      <c r="BZ1870" s="22"/>
      <c r="CA1870" s="22"/>
      <c r="CB1870" s="22"/>
      <c r="CC1870" s="22"/>
      <c r="CD1870" s="22"/>
      <c r="CE1870" s="22"/>
      <c r="CF1870" s="22"/>
      <c r="CG1870" s="22"/>
      <c r="CH1870" s="22"/>
      <c r="CI1870" s="22"/>
      <c r="CJ1870" s="22"/>
      <c r="CK1870" s="22"/>
      <c r="CL1870" s="22"/>
      <c r="CM1870" s="22"/>
      <c r="CN1870" s="22"/>
      <c r="CO1870" s="22"/>
    </row>
    <row r="1871" spans="1:93" s="2" customFormat="1" x14ac:dyDescent="0.3">
      <c r="A1871" s="73" t="s">
        <v>240</v>
      </c>
      <c r="B1871" s="73" t="s">
        <v>338</v>
      </c>
      <c r="C1871" s="75" t="s">
        <v>152</v>
      </c>
      <c r="D1871" s="75" t="s">
        <v>378</v>
      </c>
      <c r="E1871" s="73"/>
      <c r="F1871" s="73" t="s">
        <v>48</v>
      </c>
      <c r="G1871" s="73" t="s">
        <v>156</v>
      </c>
      <c r="H1871" s="73" t="s">
        <v>156</v>
      </c>
      <c r="I1871" s="73" t="s">
        <v>466</v>
      </c>
      <c r="J1871" s="73" t="str">
        <f t="shared" si="29"/>
        <v>All artics miles HGVs refrigerated (all diesel)</v>
      </c>
      <c r="K1871" s="31">
        <v>2.1000000000000001E-4</v>
      </c>
      <c r="L1871" s="48"/>
      <c r="M1871" s="22"/>
      <c r="N1871" s="22"/>
      <c r="O1871" s="22"/>
      <c r="P1871" s="22"/>
      <c r="Q1871" s="22"/>
      <c r="R1871" s="22"/>
      <c r="S1871" s="22"/>
      <c r="T1871" s="2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c r="AQ1871" s="22"/>
      <c r="AR1871" s="22"/>
      <c r="AS1871" s="22"/>
      <c r="AT1871" s="22"/>
      <c r="AU1871" s="22"/>
      <c r="AV1871" s="22"/>
      <c r="AW1871" s="22"/>
      <c r="AX1871" s="22"/>
      <c r="AY1871" s="22"/>
      <c r="AZ1871" s="22"/>
      <c r="BA1871" s="22"/>
      <c r="BB1871" s="22"/>
      <c r="BC1871" s="22"/>
      <c r="BD1871" s="22"/>
      <c r="BE1871" s="22"/>
      <c r="BF1871" s="22"/>
      <c r="BG1871" s="22"/>
      <c r="BH1871" s="22"/>
      <c r="BI1871" s="22"/>
      <c r="BJ1871" s="22"/>
      <c r="BK1871" s="22"/>
      <c r="BL1871" s="22"/>
      <c r="BM1871" s="22"/>
      <c r="BN1871" s="22"/>
      <c r="BO1871" s="22"/>
      <c r="BP1871" s="22"/>
      <c r="BQ1871" s="22"/>
      <c r="BR1871" s="22"/>
      <c r="BS1871" s="22"/>
      <c r="BT1871" s="22"/>
      <c r="BU1871" s="22"/>
      <c r="BV1871" s="22"/>
      <c r="BW1871" s="22"/>
      <c r="BX1871" s="22"/>
      <c r="BY1871" s="22"/>
      <c r="BZ1871" s="22"/>
      <c r="CA1871" s="22"/>
      <c r="CB1871" s="22"/>
      <c r="CC1871" s="22"/>
      <c r="CD1871" s="22"/>
      <c r="CE1871" s="22"/>
      <c r="CF1871" s="22"/>
      <c r="CG1871" s="22"/>
      <c r="CH1871" s="22"/>
      <c r="CI1871" s="22"/>
      <c r="CJ1871" s="22"/>
      <c r="CK1871" s="22"/>
      <c r="CL1871" s="22"/>
      <c r="CM1871" s="22"/>
      <c r="CN1871" s="22"/>
      <c r="CO1871" s="22"/>
    </row>
    <row r="1872" spans="1:93" s="2" customFormat="1" x14ac:dyDescent="0.3">
      <c r="A1872" s="73" t="s">
        <v>240</v>
      </c>
      <c r="B1872" s="73" t="s">
        <v>338</v>
      </c>
      <c r="C1872" s="75" t="s">
        <v>152</v>
      </c>
      <c r="D1872" s="75" t="s">
        <v>378</v>
      </c>
      <c r="E1872" s="73"/>
      <c r="F1872" s="73" t="s">
        <v>48</v>
      </c>
      <c r="G1872" s="73" t="s">
        <v>156</v>
      </c>
      <c r="H1872" s="73" t="s">
        <v>156</v>
      </c>
      <c r="I1872" s="73" t="s">
        <v>467</v>
      </c>
      <c r="J1872" s="73" t="str">
        <f t="shared" si="29"/>
        <v>All artics miles HGVs refrigerated (all diesel)</v>
      </c>
      <c r="K1872" s="31">
        <v>1.2097</v>
      </c>
      <c r="L1872" s="48"/>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2"/>
      <c r="AS1872" s="22"/>
      <c r="AT1872" s="22"/>
      <c r="AU1872" s="22"/>
      <c r="AV1872" s="22"/>
      <c r="AW1872" s="22"/>
      <c r="AX1872" s="22"/>
      <c r="AY1872" s="22"/>
      <c r="AZ1872" s="22"/>
      <c r="BA1872" s="22"/>
      <c r="BB1872" s="22"/>
      <c r="BC1872" s="22"/>
      <c r="BD1872" s="22"/>
      <c r="BE1872" s="22"/>
      <c r="BF1872" s="22"/>
      <c r="BG1872" s="22"/>
      <c r="BH1872" s="22"/>
      <c r="BI1872" s="22"/>
      <c r="BJ1872" s="22"/>
      <c r="BK1872" s="22"/>
      <c r="BL1872" s="22"/>
      <c r="BM1872" s="22"/>
      <c r="BN1872" s="22"/>
      <c r="BO1872" s="22"/>
      <c r="BP1872" s="22"/>
      <c r="BQ1872" s="22"/>
      <c r="BR1872" s="22"/>
      <c r="BS1872" s="22"/>
      <c r="BT1872" s="22"/>
      <c r="BU1872" s="22"/>
      <c r="BV1872" s="22"/>
      <c r="BW1872" s="22"/>
      <c r="BX1872" s="22"/>
      <c r="BY1872" s="22"/>
      <c r="BZ1872" s="22"/>
      <c r="CA1872" s="22"/>
      <c r="CB1872" s="22"/>
      <c r="CC1872" s="22"/>
      <c r="CD1872" s="22"/>
      <c r="CE1872" s="22"/>
      <c r="CF1872" s="22"/>
      <c r="CG1872" s="22"/>
      <c r="CH1872" s="22"/>
      <c r="CI1872" s="22"/>
      <c r="CJ1872" s="22"/>
      <c r="CK1872" s="22"/>
      <c r="CL1872" s="22"/>
      <c r="CM1872" s="22"/>
      <c r="CN1872" s="22"/>
      <c r="CO1872" s="22"/>
    </row>
    <row r="1873" spans="1:93" s="2" customFormat="1" x14ac:dyDescent="0.3">
      <c r="A1873" s="73" t="s">
        <v>240</v>
      </c>
      <c r="B1873" s="73" t="s">
        <v>338</v>
      </c>
      <c r="C1873" s="75" t="s">
        <v>152</v>
      </c>
      <c r="D1873" s="75" t="s">
        <v>378</v>
      </c>
      <c r="E1873" s="73"/>
      <c r="F1873" s="73" t="s">
        <v>48</v>
      </c>
      <c r="G1873" s="73" t="s">
        <v>156</v>
      </c>
      <c r="H1873" s="73" t="s">
        <v>156</v>
      </c>
      <c r="I1873" s="73" t="s">
        <v>468</v>
      </c>
      <c r="J1873" s="73" t="str">
        <f t="shared" si="29"/>
        <v>All artics miles HGVs refrigerated (all diesel)</v>
      </c>
      <c r="K1873" s="31">
        <v>2.4979999999999999E-2</v>
      </c>
      <c r="L1873" s="48"/>
      <c r="M1873" s="22"/>
      <c r="N1873" s="22"/>
      <c r="O1873" s="22"/>
      <c r="P1873" s="22"/>
      <c r="Q1873" s="22"/>
      <c r="R1873" s="22"/>
      <c r="S1873" s="22"/>
      <c r="T1873" s="2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c r="AQ1873" s="22"/>
      <c r="AR1873" s="22"/>
      <c r="AS1873" s="22"/>
      <c r="AT1873" s="22"/>
      <c r="AU1873" s="22"/>
      <c r="AV1873" s="22"/>
      <c r="AW1873" s="22"/>
      <c r="AX1873" s="22"/>
      <c r="AY1873" s="22"/>
      <c r="AZ1873" s="22"/>
      <c r="BA1873" s="22"/>
      <c r="BB1873" s="22"/>
      <c r="BC1873" s="22"/>
      <c r="BD1873" s="22"/>
      <c r="BE1873" s="22"/>
      <c r="BF1873" s="22"/>
      <c r="BG1873" s="22"/>
      <c r="BH1873" s="22"/>
      <c r="BI1873" s="22"/>
      <c r="BJ1873" s="22"/>
      <c r="BK1873" s="22"/>
      <c r="BL1873" s="22"/>
      <c r="BM1873" s="22"/>
      <c r="BN1873" s="22"/>
      <c r="BO1873" s="22"/>
      <c r="BP1873" s="22"/>
      <c r="BQ1873" s="22"/>
      <c r="BR1873" s="22"/>
      <c r="BS1873" s="22"/>
      <c r="BT1873" s="22"/>
      <c r="BU1873" s="22"/>
      <c r="BV1873" s="22"/>
      <c r="BW1873" s="22"/>
      <c r="BX1873" s="22"/>
      <c r="BY1873" s="22"/>
      <c r="BZ1873" s="22"/>
      <c r="CA1873" s="22"/>
      <c r="CB1873" s="22"/>
      <c r="CC1873" s="22"/>
      <c r="CD1873" s="22"/>
      <c r="CE1873" s="22"/>
      <c r="CF1873" s="22"/>
      <c r="CG1873" s="22"/>
      <c r="CH1873" s="22"/>
      <c r="CI1873" s="22"/>
      <c r="CJ1873" s="22"/>
      <c r="CK1873" s="22"/>
      <c r="CL1873" s="22"/>
      <c r="CM1873" s="22"/>
      <c r="CN1873" s="22"/>
      <c r="CO1873" s="22"/>
    </row>
    <row r="1874" spans="1:93" s="2" customFormat="1" x14ac:dyDescent="0.3">
      <c r="A1874" s="73" t="s">
        <v>240</v>
      </c>
      <c r="B1874" s="73" t="s">
        <v>338</v>
      </c>
      <c r="C1874" s="75" t="s">
        <v>152</v>
      </c>
      <c r="D1874" s="75" t="s">
        <v>378</v>
      </c>
      <c r="E1874" s="73"/>
      <c r="F1874" s="73" t="s">
        <v>98</v>
      </c>
      <c r="G1874" s="73" t="s">
        <v>405</v>
      </c>
      <c r="H1874" s="73" t="s">
        <v>405</v>
      </c>
      <c r="I1874" s="73" t="s">
        <v>465</v>
      </c>
      <c r="J1874" s="73" t="str">
        <f t="shared" si="29"/>
        <v>All artics km HGVs refrigerated (all diesel)</v>
      </c>
      <c r="K1874" s="31">
        <v>1.0142100000000001</v>
      </c>
      <c r="L1874" s="48"/>
      <c r="M1874" s="22"/>
      <c r="N1874" s="22"/>
      <c r="O1874" s="22"/>
      <c r="P1874" s="22"/>
      <c r="Q1874" s="22"/>
      <c r="R1874" s="22"/>
      <c r="S1874" s="22"/>
      <c r="T1874" s="2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c r="AQ1874" s="22"/>
      <c r="AR1874" s="22"/>
      <c r="AS1874" s="22"/>
      <c r="AT1874" s="22"/>
      <c r="AU1874" s="22"/>
      <c r="AV1874" s="22"/>
      <c r="AW1874" s="22"/>
      <c r="AX1874" s="22"/>
      <c r="AY1874" s="22"/>
      <c r="AZ1874" s="22"/>
      <c r="BA1874" s="22"/>
      <c r="BB1874" s="22"/>
      <c r="BC1874" s="22"/>
      <c r="BD1874" s="22"/>
      <c r="BE1874" s="22"/>
      <c r="BF1874" s="22"/>
      <c r="BG1874" s="22"/>
      <c r="BH1874" s="22"/>
      <c r="BI1874" s="22"/>
      <c r="BJ1874" s="22"/>
      <c r="BK1874" s="22"/>
      <c r="BL1874" s="22"/>
      <c r="BM1874" s="22"/>
      <c r="BN1874" s="22"/>
      <c r="BO1874" s="22"/>
      <c r="BP1874" s="22"/>
      <c r="BQ1874" s="22"/>
      <c r="BR1874" s="22"/>
      <c r="BS1874" s="22"/>
      <c r="BT1874" s="22"/>
      <c r="BU1874" s="22"/>
      <c r="BV1874" s="22"/>
      <c r="BW1874" s="22"/>
      <c r="BX1874" s="22"/>
      <c r="BY1874" s="22"/>
      <c r="BZ1874" s="22"/>
      <c r="CA1874" s="22"/>
      <c r="CB1874" s="22"/>
      <c r="CC1874" s="22"/>
      <c r="CD1874" s="22"/>
      <c r="CE1874" s="22"/>
      <c r="CF1874" s="22"/>
      <c r="CG1874" s="22"/>
      <c r="CH1874" s="22"/>
      <c r="CI1874" s="22"/>
      <c r="CJ1874" s="22"/>
      <c r="CK1874" s="22"/>
      <c r="CL1874" s="22"/>
      <c r="CM1874" s="22"/>
      <c r="CN1874" s="22"/>
      <c r="CO1874" s="22"/>
    </row>
    <row r="1875" spans="1:93" s="2" customFormat="1" x14ac:dyDescent="0.3">
      <c r="A1875" s="73" t="s">
        <v>240</v>
      </c>
      <c r="B1875" s="73" t="s">
        <v>338</v>
      </c>
      <c r="C1875" s="75" t="s">
        <v>152</v>
      </c>
      <c r="D1875" s="75" t="s">
        <v>378</v>
      </c>
      <c r="E1875" s="73"/>
      <c r="F1875" s="73" t="s">
        <v>98</v>
      </c>
      <c r="G1875" s="73" t="s">
        <v>405</v>
      </c>
      <c r="H1875" s="73" t="s">
        <v>405</v>
      </c>
      <c r="I1875" s="73" t="s">
        <v>466</v>
      </c>
      <c r="J1875" s="73" t="str">
        <f t="shared" si="29"/>
        <v>All artics km HGVs refrigerated (all diesel)</v>
      </c>
      <c r="K1875" s="31">
        <v>1.2999999999999999E-4</v>
      </c>
      <c r="L1875" s="48"/>
      <c r="M1875" s="22"/>
      <c r="N1875" s="22"/>
      <c r="O1875" s="22"/>
      <c r="P1875" s="22"/>
      <c r="Q1875" s="22"/>
      <c r="R1875" s="22"/>
      <c r="S1875" s="22"/>
      <c r="T1875" s="22"/>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c r="AQ1875" s="22"/>
      <c r="AR1875" s="22"/>
      <c r="AS1875" s="22"/>
      <c r="AT1875" s="22"/>
      <c r="AU1875" s="22"/>
      <c r="AV1875" s="22"/>
      <c r="AW1875" s="22"/>
      <c r="AX1875" s="22"/>
      <c r="AY1875" s="22"/>
      <c r="AZ1875" s="22"/>
      <c r="BA1875" s="22"/>
      <c r="BB1875" s="22"/>
      <c r="BC1875" s="22"/>
      <c r="BD1875" s="22"/>
      <c r="BE1875" s="22"/>
      <c r="BF1875" s="22"/>
      <c r="BG1875" s="22"/>
      <c r="BH1875" s="22"/>
      <c r="BI1875" s="22"/>
      <c r="BJ1875" s="22"/>
      <c r="BK1875" s="22"/>
      <c r="BL1875" s="22"/>
      <c r="BM1875" s="22"/>
      <c r="BN1875" s="22"/>
      <c r="BO1875" s="22"/>
      <c r="BP1875" s="22"/>
      <c r="BQ1875" s="22"/>
      <c r="BR1875" s="22"/>
      <c r="BS1875" s="22"/>
      <c r="BT1875" s="22"/>
      <c r="BU1875" s="22"/>
      <c r="BV1875" s="22"/>
      <c r="BW1875" s="22"/>
      <c r="BX1875" s="22"/>
      <c r="BY1875" s="22"/>
      <c r="BZ1875" s="22"/>
      <c r="CA1875" s="22"/>
      <c r="CB1875" s="22"/>
      <c r="CC1875" s="22"/>
      <c r="CD1875" s="22"/>
      <c r="CE1875" s="22"/>
      <c r="CF1875" s="22"/>
      <c r="CG1875" s="22"/>
      <c r="CH1875" s="22"/>
      <c r="CI1875" s="22"/>
      <c r="CJ1875" s="22"/>
      <c r="CK1875" s="22"/>
      <c r="CL1875" s="22"/>
      <c r="CM1875" s="22"/>
      <c r="CN1875" s="22"/>
      <c r="CO1875" s="22"/>
    </row>
    <row r="1876" spans="1:93" s="2" customFormat="1" x14ac:dyDescent="0.3">
      <c r="A1876" s="73" t="s">
        <v>240</v>
      </c>
      <c r="B1876" s="73" t="s">
        <v>338</v>
      </c>
      <c r="C1876" s="75" t="s">
        <v>152</v>
      </c>
      <c r="D1876" s="75" t="s">
        <v>378</v>
      </c>
      <c r="E1876" s="73"/>
      <c r="F1876" s="73" t="s">
        <v>98</v>
      </c>
      <c r="G1876" s="73" t="s">
        <v>405</v>
      </c>
      <c r="H1876" s="73" t="s">
        <v>405</v>
      </c>
      <c r="I1876" s="73" t="s">
        <v>467</v>
      </c>
      <c r="J1876" s="73" t="str">
        <f t="shared" si="29"/>
        <v>All artics km HGVs refrigerated (all diesel)</v>
      </c>
      <c r="K1876" s="31">
        <v>0.99855000000000005</v>
      </c>
      <c r="L1876" s="48"/>
      <c r="M1876" s="22"/>
      <c r="N1876" s="22"/>
      <c r="O1876" s="22"/>
      <c r="P1876" s="22"/>
      <c r="Q1876" s="22"/>
      <c r="R1876" s="22"/>
      <c r="S1876" s="22"/>
      <c r="T1876" s="22"/>
      <c r="U1876" s="22"/>
      <c r="V1876" s="22"/>
      <c r="W1876" s="22"/>
      <c r="X1876" s="22"/>
      <c r="Y1876" s="22"/>
      <c r="Z1876" s="22"/>
      <c r="AA1876" s="22"/>
      <c r="AB1876" s="22"/>
      <c r="AC1876" s="22"/>
      <c r="AD1876" s="22"/>
      <c r="AE1876" s="22"/>
      <c r="AF1876" s="22"/>
      <c r="AG1876" s="22"/>
      <c r="AH1876" s="22"/>
      <c r="AI1876" s="22"/>
      <c r="AJ1876" s="22"/>
      <c r="AK1876" s="22"/>
      <c r="AL1876" s="22"/>
      <c r="AM1876" s="22"/>
      <c r="AN1876" s="22"/>
      <c r="AO1876" s="22"/>
      <c r="AP1876" s="22"/>
      <c r="AQ1876" s="22"/>
      <c r="AR1876" s="22"/>
      <c r="AS1876" s="22"/>
      <c r="AT1876" s="22"/>
      <c r="AU1876" s="22"/>
      <c r="AV1876" s="22"/>
      <c r="AW1876" s="22"/>
      <c r="AX1876" s="22"/>
      <c r="AY1876" s="22"/>
      <c r="AZ1876" s="22"/>
      <c r="BA1876" s="22"/>
      <c r="BB1876" s="22"/>
      <c r="BC1876" s="22"/>
      <c r="BD1876" s="22"/>
      <c r="BE1876" s="22"/>
      <c r="BF1876" s="22"/>
      <c r="BG1876" s="22"/>
      <c r="BH1876" s="22"/>
      <c r="BI1876" s="22"/>
      <c r="BJ1876" s="22"/>
      <c r="BK1876" s="22"/>
      <c r="BL1876" s="22"/>
      <c r="BM1876" s="22"/>
      <c r="BN1876" s="22"/>
      <c r="BO1876" s="22"/>
      <c r="BP1876" s="22"/>
      <c r="BQ1876" s="22"/>
      <c r="BR1876" s="22"/>
      <c r="BS1876" s="22"/>
      <c r="BT1876" s="22"/>
      <c r="BU1876" s="22"/>
      <c r="BV1876" s="22"/>
      <c r="BW1876" s="22"/>
      <c r="BX1876" s="22"/>
      <c r="BY1876" s="22"/>
      <c r="BZ1876" s="22"/>
      <c r="CA1876" s="22"/>
      <c r="CB1876" s="22"/>
      <c r="CC1876" s="22"/>
      <c r="CD1876" s="22"/>
      <c r="CE1876" s="22"/>
      <c r="CF1876" s="22"/>
      <c r="CG1876" s="22"/>
      <c r="CH1876" s="22"/>
      <c r="CI1876" s="22"/>
      <c r="CJ1876" s="22"/>
      <c r="CK1876" s="22"/>
      <c r="CL1876" s="22"/>
      <c r="CM1876" s="22"/>
      <c r="CN1876" s="22"/>
      <c r="CO1876" s="22"/>
    </row>
    <row r="1877" spans="1:93" s="2" customFormat="1" x14ac:dyDescent="0.3">
      <c r="A1877" s="73" t="s">
        <v>240</v>
      </c>
      <c r="B1877" s="73" t="s">
        <v>338</v>
      </c>
      <c r="C1877" s="75" t="s">
        <v>152</v>
      </c>
      <c r="D1877" s="75" t="s">
        <v>378</v>
      </c>
      <c r="E1877" s="73"/>
      <c r="F1877" s="73" t="s">
        <v>98</v>
      </c>
      <c r="G1877" s="73" t="s">
        <v>405</v>
      </c>
      <c r="H1877" s="73" t="s">
        <v>405</v>
      </c>
      <c r="I1877" s="73" t="s">
        <v>468</v>
      </c>
      <c r="J1877" s="73" t="str">
        <f t="shared" si="29"/>
        <v>All artics km HGVs refrigerated (all diesel)</v>
      </c>
      <c r="K1877" s="31">
        <v>1.5520000000000001E-2</v>
      </c>
      <c r="L1877" s="48"/>
      <c r="M1877" s="22"/>
      <c r="N1877" s="22"/>
      <c r="O1877" s="22"/>
      <c r="P1877" s="22"/>
      <c r="Q1877" s="22"/>
      <c r="R1877" s="22"/>
      <c r="S1877" s="22"/>
      <c r="T1877" s="22"/>
      <c r="U1877" s="22"/>
      <c r="V1877" s="22"/>
      <c r="W1877" s="22"/>
      <c r="X1877" s="22"/>
      <c r="Y1877" s="22"/>
      <c r="Z1877" s="22"/>
      <c r="AA1877" s="22"/>
      <c r="AB1877" s="22"/>
      <c r="AC1877" s="22"/>
      <c r="AD1877" s="22"/>
      <c r="AE1877" s="22"/>
      <c r="AF1877" s="22"/>
      <c r="AG1877" s="22"/>
      <c r="AH1877" s="22"/>
      <c r="AI1877" s="22"/>
      <c r="AJ1877" s="22"/>
      <c r="AK1877" s="22"/>
      <c r="AL1877" s="22"/>
      <c r="AM1877" s="22"/>
      <c r="AN1877" s="22"/>
      <c r="AO1877" s="22"/>
      <c r="AP1877" s="22"/>
      <c r="AQ1877" s="22"/>
      <c r="AR1877" s="22"/>
      <c r="AS1877" s="22"/>
      <c r="AT1877" s="22"/>
      <c r="AU1877" s="22"/>
      <c r="AV1877" s="22"/>
      <c r="AW1877" s="22"/>
      <c r="AX1877" s="22"/>
      <c r="AY1877" s="22"/>
      <c r="AZ1877" s="22"/>
      <c r="BA1877" s="22"/>
      <c r="BB1877" s="22"/>
      <c r="BC1877" s="22"/>
      <c r="BD1877" s="22"/>
      <c r="BE1877" s="22"/>
      <c r="BF1877" s="22"/>
      <c r="BG1877" s="22"/>
      <c r="BH1877" s="22"/>
      <c r="BI1877" s="22"/>
      <c r="BJ1877" s="22"/>
      <c r="BK1877" s="22"/>
      <c r="BL1877" s="22"/>
      <c r="BM1877" s="22"/>
      <c r="BN1877" s="22"/>
      <c r="BO1877" s="22"/>
      <c r="BP1877" s="22"/>
      <c r="BQ1877" s="22"/>
      <c r="BR1877" s="22"/>
      <c r="BS1877" s="22"/>
      <c r="BT1877" s="22"/>
      <c r="BU1877" s="22"/>
      <c r="BV1877" s="22"/>
      <c r="BW1877" s="22"/>
      <c r="BX1877" s="22"/>
      <c r="BY1877" s="22"/>
      <c r="BZ1877" s="22"/>
      <c r="CA1877" s="22"/>
      <c r="CB1877" s="22"/>
      <c r="CC1877" s="22"/>
      <c r="CD1877" s="22"/>
      <c r="CE1877" s="22"/>
      <c r="CF1877" s="22"/>
      <c r="CG1877" s="22"/>
      <c r="CH1877" s="22"/>
      <c r="CI1877" s="22"/>
      <c r="CJ1877" s="22"/>
      <c r="CK1877" s="22"/>
      <c r="CL1877" s="22"/>
      <c r="CM1877" s="22"/>
      <c r="CN1877" s="22"/>
      <c r="CO1877" s="22"/>
    </row>
    <row r="1878" spans="1:93" s="2" customFormat="1" x14ac:dyDescent="0.3">
      <c r="A1878" s="73" t="s">
        <v>240</v>
      </c>
      <c r="B1878" s="73" t="s">
        <v>338</v>
      </c>
      <c r="C1878" s="75" t="s">
        <v>152</v>
      </c>
      <c r="D1878" s="75" t="s">
        <v>378</v>
      </c>
      <c r="E1878" s="73"/>
      <c r="F1878" s="73" t="s">
        <v>98</v>
      </c>
      <c r="G1878" s="73" t="s">
        <v>156</v>
      </c>
      <c r="H1878" s="73" t="s">
        <v>156</v>
      </c>
      <c r="I1878" s="73" t="s">
        <v>465</v>
      </c>
      <c r="J1878" s="73" t="str">
        <f t="shared" si="29"/>
        <v>All artics miles HGVs refrigerated (all diesel)</v>
      </c>
      <c r="K1878" s="31">
        <v>1.6322099999999999</v>
      </c>
      <c r="L1878" s="48"/>
      <c r="M1878" s="22"/>
      <c r="N1878" s="22"/>
      <c r="O1878" s="22"/>
      <c r="P1878" s="22"/>
      <c r="Q1878" s="22"/>
      <c r="R1878" s="22"/>
      <c r="S1878" s="22"/>
      <c r="T1878" s="2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c r="AQ1878" s="22"/>
      <c r="AR1878" s="22"/>
      <c r="AS1878" s="22"/>
      <c r="AT1878" s="22"/>
      <c r="AU1878" s="22"/>
      <c r="AV1878" s="22"/>
      <c r="AW1878" s="22"/>
      <c r="AX1878" s="22"/>
      <c r="AY1878" s="22"/>
      <c r="AZ1878" s="22"/>
      <c r="BA1878" s="22"/>
      <c r="BB1878" s="22"/>
      <c r="BC1878" s="22"/>
      <c r="BD1878" s="22"/>
      <c r="BE1878" s="22"/>
      <c r="BF1878" s="22"/>
      <c r="BG1878" s="22"/>
      <c r="BH1878" s="22"/>
      <c r="BI1878" s="22"/>
      <c r="BJ1878" s="22"/>
      <c r="BK1878" s="22"/>
      <c r="BL1878" s="22"/>
      <c r="BM1878" s="22"/>
      <c r="BN1878" s="22"/>
      <c r="BO1878" s="22"/>
      <c r="BP1878" s="22"/>
      <c r="BQ1878" s="22"/>
      <c r="BR1878" s="22"/>
      <c r="BS1878" s="22"/>
      <c r="BT1878" s="22"/>
      <c r="BU1878" s="22"/>
      <c r="BV1878" s="22"/>
      <c r="BW1878" s="22"/>
      <c r="BX1878" s="22"/>
      <c r="BY1878" s="22"/>
      <c r="BZ1878" s="22"/>
      <c r="CA1878" s="22"/>
      <c r="CB1878" s="22"/>
      <c r="CC1878" s="22"/>
      <c r="CD1878" s="22"/>
      <c r="CE1878" s="22"/>
      <c r="CF1878" s="22"/>
      <c r="CG1878" s="22"/>
      <c r="CH1878" s="22"/>
      <c r="CI1878" s="22"/>
      <c r="CJ1878" s="22"/>
      <c r="CK1878" s="22"/>
      <c r="CL1878" s="22"/>
      <c r="CM1878" s="22"/>
      <c r="CN1878" s="22"/>
      <c r="CO1878" s="22"/>
    </row>
    <row r="1879" spans="1:93" s="2" customFormat="1" x14ac:dyDescent="0.3">
      <c r="A1879" s="73" t="s">
        <v>240</v>
      </c>
      <c r="B1879" s="73" t="s">
        <v>338</v>
      </c>
      <c r="C1879" s="75" t="s">
        <v>152</v>
      </c>
      <c r="D1879" s="75" t="s">
        <v>378</v>
      </c>
      <c r="E1879" s="73"/>
      <c r="F1879" s="73" t="s">
        <v>98</v>
      </c>
      <c r="G1879" s="73" t="s">
        <v>156</v>
      </c>
      <c r="H1879" s="73" t="s">
        <v>156</v>
      </c>
      <c r="I1879" s="73" t="s">
        <v>466</v>
      </c>
      <c r="J1879" s="73" t="str">
        <f t="shared" si="29"/>
        <v>All artics miles HGVs refrigerated (all diesel)</v>
      </c>
      <c r="K1879" s="31">
        <v>2.1000000000000001E-4</v>
      </c>
      <c r="L1879" s="48"/>
      <c r="M1879" s="22"/>
      <c r="N1879" s="22"/>
      <c r="O1879" s="22"/>
      <c r="P1879" s="22"/>
      <c r="Q1879" s="22"/>
      <c r="R1879" s="22"/>
      <c r="S1879" s="22"/>
      <c r="T1879" s="2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c r="AQ1879" s="22"/>
      <c r="AR1879" s="22"/>
      <c r="AS1879" s="22"/>
      <c r="AT1879" s="22"/>
      <c r="AU1879" s="22"/>
      <c r="AV1879" s="22"/>
      <c r="AW1879" s="22"/>
      <c r="AX1879" s="22"/>
      <c r="AY1879" s="22"/>
      <c r="AZ1879" s="22"/>
      <c r="BA1879" s="22"/>
      <c r="BB1879" s="22"/>
      <c r="BC1879" s="22"/>
      <c r="BD1879" s="22"/>
      <c r="BE1879" s="22"/>
      <c r="BF1879" s="22"/>
      <c r="BG1879" s="22"/>
      <c r="BH1879" s="22"/>
      <c r="BI1879" s="22"/>
      <c r="BJ1879" s="22"/>
      <c r="BK1879" s="22"/>
      <c r="BL1879" s="22"/>
      <c r="BM1879" s="22"/>
      <c r="BN1879" s="22"/>
      <c r="BO1879" s="22"/>
      <c r="BP1879" s="22"/>
      <c r="BQ1879" s="22"/>
      <c r="BR1879" s="22"/>
      <c r="BS1879" s="22"/>
      <c r="BT1879" s="22"/>
      <c r="BU1879" s="22"/>
      <c r="BV1879" s="22"/>
      <c r="BW1879" s="22"/>
      <c r="BX1879" s="22"/>
      <c r="BY1879" s="22"/>
      <c r="BZ1879" s="22"/>
      <c r="CA1879" s="22"/>
      <c r="CB1879" s="22"/>
      <c r="CC1879" s="22"/>
      <c r="CD1879" s="22"/>
      <c r="CE1879" s="22"/>
      <c r="CF1879" s="22"/>
      <c r="CG1879" s="22"/>
      <c r="CH1879" s="22"/>
      <c r="CI1879" s="22"/>
      <c r="CJ1879" s="22"/>
      <c r="CK1879" s="22"/>
      <c r="CL1879" s="22"/>
      <c r="CM1879" s="22"/>
      <c r="CN1879" s="22"/>
      <c r="CO1879" s="22"/>
    </row>
    <row r="1880" spans="1:93" s="2" customFormat="1" x14ac:dyDescent="0.3">
      <c r="A1880" s="73" t="s">
        <v>240</v>
      </c>
      <c r="B1880" s="73" t="s">
        <v>338</v>
      </c>
      <c r="C1880" s="75" t="s">
        <v>152</v>
      </c>
      <c r="D1880" s="75" t="s">
        <v>378</v>
      </c>
      <c r="E1880" s="73"/>
      <c r="F1880" s="73" t="s">
        <v>98</v>
      </c>
      <c r="G1880" s="73" t="s">
        <v>156</v>
      </c>
      <c r="H1880" s="73" t="s">
        <v>156</v>
      </c>
      <c r="I1880" s="73" t="s">
        <v>467</v>
      </c>
      <c r="J1880" s="73" t="str">
        <f t="shared" si="29"/>
        <v>All artics miles HGVs refrigerated (all diesel)</v>
      </c>
      <c r="K1880" s="31">
        <v>1.6070199999999999</v>
      </c>
      <c r="L1880" s="48"/>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2"/>
      <c r="AS1880" s="22"/>
      <c r="AT1880" s="22"/>
      <c r="AU1880" s="22"/>
      <c r="AV1880" s="22"/>
      <c r="AW1880" s="22"/>
      <c r="AX1880" s="22"/>
      <c r="AY1880" s="22"/>
      <c r="AZ1880" s="22"/>
      <c r="BA1880" s="22"/>
      <c r="BB1880" s="22"/>
      <c r="BC1880" s="22"/>
      <c r="BD1880" s="22"/>
      <c r="BE1880" s="22"/>
      <c r="BF1880" s="22"/>
      <c r="BG1880" s="22"/>
      <c r="BH1880" s="22"/>
      <c r="BI1880" s="22"/>
      <c r="BJ1880" s="22"/>
      <c r="BK1880" s="22"/>
      <c r="BL1880" s="22"/>
      <c r="BM1880" s="22"/>
      <c r="BN1880" s="22"/>
      <c r="BO1880" s="22"/>
      <c r="BP1880" s="22"/>
      <c r="BQ1880" s="22"/>
      <c r="BR1880" s="22"/>
      <c r="BS1880" s="22"/>
      <c r="BT1880" s="22"/>
      <c r="BU1880" s="22"/>
      <c r="BV1880" s="22"/>
      <c r="BW1880" s="22"/>
      <c r="BX1880" s="22"/>
      <c r="BY1880" s="22"/>
      <c r="BZ1880" s="22"/>
      <c r="CA1880" s="22"/>
      <c r="CB1880" s="22"/>
      <c r="CC1880" s="22"/>
      <c r="CD1880" s="22"/>
      <c r="CE1880" s="22"/>
      <c r="CF1880" s="22"/>
      <c r="CG1880" s="22"/>
      <c r="CH1880" s="22"/>
      <c r="CI1880" s="22"/>
      <c r="CJ1880" s="22"/>
      <c r="CK1880" s="22"/>
      <c r="CL1880" s="22"/>
      <c r="CM1880" s="22"/>
      <c r="CN1880" s="22"/>
      <c r="CO1880" s="22"/>
    </row>
    <row r="1881" spans="1:93" s="2" customFormat="1" x14ac:dyDescent="0.3">
      <c r="A1881" s="73" t="s">
        <v>240</v>
      </c>
      <c r="B1881" s="73" t="s">
        <v>338</v>
      </c>
      <c r="C1881" s="75" t="s">
        <v>152</v>
      </c>
      <c r="D1881" s="75" t="s">
        <v>378</v>
      </c>
      <c r="E1881" s="73"/>
      <c r="F1881" s="73" t="s">
        <v>98</v>
      </c>
      <c r="G1881" s="73" t="s">
        <v>156</v>
      </c>
      <c r="H1881" s="73" t="s">
        <v>156</v>
      </c>
      <c r="I1881" s="73" t="s">
        <v>468</v>
      </c>
      <c r="J1881" s="73" t="str">
        <f t="shared" si="29"/>
        <v>All artics miles HGVs refrigerated (all diesel)</v>
      </c>
      <c r="K1881" s="31">
        <v>2.4979999999999999E-2</v>
      </c>
      <c r="L1881" s="48"/>
      <c r="M1881" s="22"/>
      <c r="N1881" s="22"/>
      <c r="O1881" s="22"/>
      <c r="P1881" s="22"/>
      <c r="Q1881" s="22"/>
      <c r="R1881" s="22"/>
      <c r="S1881" s="22"/>
      <c r="T1881" s="22"/>
      <c r="U1881" s="22"/>
      <c r="V1881" s="22"/>
      <c r="W1881" s="22"/>
      <c r="X1881" s="22"/>
      <c r="Y1881" s="22"/>
      <c r="Z1881" s="22"/>
      <c r="AA1881" s="22"/>
      <c r="AB1881" s="22"/>
      <c r="AC1881" s="22"/>
      <c r="AD1881" s="22"/>
      <c r="AE1881" s="22"/>
      <c r="AF1881" s="22"/>
      <c r="AG1881" s="22"/>
      <c r="AH1881" s="22"/>
      <c r="AI1881" s="22"/>
      <c r="AJ1881" s="22"/>
      <c r="AK1881" s="22"/>
      <c r="AL1881" s="22"/>
      <c r="AM1881" s="22"/>
      <c r="AN1881" s="22"/>
      <c r="AO1881" s="22"/>
      <c r="AP1881" s="22"/>
      <c r="AQ1881" s="22"/>
      <c r="AR1881" s="22"/>
      <c r="AS1881" s="22"/>
      <c r="AT1881" s="22"/>
      <c r="AU1881" s="22"/>
      <c r="AV1881" s="22"/>
      <c r="AW1881" s="22"/>
      <c r="AX1881" s="22"/>
      <c r="AY1881" s="22"/>
      <c r="AZ1881" s="22"/>
      <c r="BA1881" s="22"/>
      <c r="BB1881" s="22"/>
      <c r="BC1881" s="22"/>
      <c r="BD1881" s="22"/>
      <c r="BE1881" s="22"/>
      <c r="BF1881" s="22"/>
      <c r="BG1881" s="22"/>
      <c r="BH1881" s="22"/>
      <c r="BI1881" s="22"/>
      <c r="BJ1881" s="22"/>
      <c r="BK1881" s="22"/>
      <c r="BL1881" s="22"/>
      <c r="BM1881" s="22"/>
      <c r="BN1881" s="22"/>
      <c r="BO1881" s="22"/>
      <c r="BP1881" s="22"/>
      <c r="BQ1881" s="22"/>
      <c r="BR1881" s="22"/>
      <c r="BS1881" s="22"/>
      <c r="BT1881" s="22"/>
      <c r="BU1881" s="22"/>
      <c r="BV1881" s="22"/>
      <c r="BW1881" s="22"/>
      <c r="BX1881" s="22"/>
      <c r="BY1881" s="22"/>
      <c r="BZ1881" s="22"/>
      <c r="CA1881" s="22"/>
      <c r="CB1881" s="22"/>
      <c r="CC1881" s="22"/>
      <c r="CD1881" s="22"/>
      <c r="CE1881" s="22"/>
      <c r="CF1881" s="22"/>
      <c r="CG1881" s="22"/>
      <c r="CH1881" s="22"/>
      <c r="CI1881" s="22"/>
      <c r="CJ1881" s="22"/>
      <c r="CK1881" s="22"/>
      <c r="CL1881" s="22"/>
      <c r="CM1881" s="22"/>
      <c r="CN1881" s="22"/>
      <c r="CO1881" s="22"/>
    </row>
    <row r="1882" spans="1:93" s="2" customFormat="1" x14ac:dyDescent="0.3">
      <c r="A1882" s="73" t="s">
        <v>240</v>
      </c>
      <c r="B1882" s="73" t="s">
        <v>338</v>
      </c>
      <c r="C1882" s="75" t="s">
        <v>152</v>
      </c>
      <c r="D1882" s="75" t="s">
        <v>378</v>
      </c>
      <c r="E1882" s="73"/>
      <c r="F1882" s="73" t="s">
        <v>2</v>
      </c>
      <c r="G1882" s="73" t="s">
        <v>405</v>
      </c>
      <c r="H1882" s="73" t="s">
        <v>405</v>
      </c>
      <c r="I1882" s="73" t="s">
        <v>465</v>
      </c>
      <c r="J1882" s="73" t="str">
        <f t="shared" si="29"/>
        <v>All artics km HGVs refrigerated (all diesel)</v>
      </c>
      <c r="K1882" s="31">
        <v>1.26109</v>
      </c>
      <c r="L1882" s="48"/>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c r="BA1882" s="22"/>
      <c r="BB1882" s="22"/>
      <c r="BC1882" s="22"/>
      <c r="BD1882" s="22"/>
      <c r="BE1882" s="22"/>
      <c r="BF1882" s="22"/>
      <c r="BG1882" s="22"/>
      <c r="BH1882" s="22"/>
      <c r="BI1882" s="22"/>
      <c r="BJ1882" s="22"/>
      <c r="BK1882" s="22"/>
      <c r="BL1882" s="22"/>
      <c r="BM1882" s="22"/>
      <c r="BN1882" s="22"/>
      <c r="BO1882" s="22"/>
      <c r="BP1882" s="22"/>
      <c r="BQ1882" s="22"/>
      <c r="BR1882" s="22"/>
      <c r="BS1882" s="22"/>
      <c r="BT1882" s="22"/>
      <c r="BU1882" s="22"/>
      <c r="BV1882" s="22"/>
      <c r="BW1882" s="22"/>
      <c r="BX1882" s="22"/>
      <c r="BY1882" s="22"/>
      <c r="BZ1882" s="22"/>
      <c r="CA1882" s="22"/>
      <c r="CB1882" s="22"/>
      <c r="CC1882" s="22"/>
      <c r="CD1882" s="22"/>
      <c r="CE1882" s="22"/>
      <c r="CF1882" s="22"/>
      <c r="CG1882" s="22"/>
      <c r="CH1882" s="22"/>
      <c r="CI1882" s="22"/>
      <c r="CJ1882" s="22"/>
      <c r="CK1882" s="22"/>
      <c r="CL1882" s="22"/>
      <c r="CM1882" s="22"/>
      <c r="CN1882" s="22"/>
      <c r="CO1882" s="22"/>
    </row>
    <row r="1883" spans="1:93" s="2" customFormat="1" x14ac:dyDescent="0.3">
      <c r="A1883" s="73" t="s">
        <v>240</v>
      </c>
      <c r="B1883" s="73" t="s">
        <v>338</v>
      </c>
      <c r="C1883" s="75" t="s">
        <v>152</v>
      </c>
      <c r="D1883" s="75" t="s">
        <v>378</v>
      </c>
      <c r="E1883" s="73"/>
      <c r="F1883" s="73" t="s">
        <v>2</v>
      </c>
      <c r="G1883" s="73" t="s">
        <v>405</v>
      </c>
      <c r="H1883" s="73" t="s">
        <v>405</v>
      </c>
      <c r="I1883" s="73" t="s">
        <v>466</v>
      </c>
      <c r="J1883" s="73" t="str">
        <f t="shared" si="29"/>
        <v>All artics km HGVs refrigerated (all diesel)</v>
      </c>
      <c r="K1883" s="31">
        <v>1.2999999999999999E-4</v>
      </c>
      <c r="L1883" s="48"/>
      <c r="M1883" s="22"/>
      <c r="N1883" s="22"/>
      <c r="O1883" s="22"/>
      <c r="P1883" s="22"/>
      <c r="Q1883" s="22"/>
      <c r="R1883" s="22"/>
      <c r="S1883" s="22"/>
      <c r="T1883" s="22"/>
      <c r="U1883" s="22"/>
      <c r="V1883" s="22"/>
      <c r="W1883" s="22"/>
      <c r="X1883" s="22"/>
      <c r="Y1883" s="22"/>
      <c r="Z1883" s="22"/>
      <c r="AA1883" s="22"/>
      <c r="AB1883" s="22"/>
      <c r="AC1883" s="22"/>
      <c r="AD1883" s="22"/>
      <c r="AE1883" s="22"/>
      <c r="AF1883" s="22"/>
      <c r="AG1883" s="22"/>
      <c r="AH1883" s="22"/>
      <c r="AI1883" s="22"/>
      <c r="AJ1883" s="22"/>
      <c r="AK1883" s="22"/>
      <c r="AL1883" s="22"/>
      <c r="AM1883" s="22"/>
      <c r="AN1883" s="22"/>
      <c r="AO1883" s="22"/>
      <c r="AP1883" s="22"/>
      <c r="AQ1883" s="22"/>
      <c r="AR1883" s="22"/>
      <c r="AS1883" s="22"/>
      <c r="AT1883" s="22"/>
      <c r="AU1883" s="22"/>
      <c r="AV1883" s="22"/>
      <c r="AW1883" s="22"/>
      <c r="AX1883" s="22"/>
      <c r="AY1883" s="22"/>
      <c r="AZ1883" s="22"/>
      <c r="BA1883" s="22"/>
      <c r="BB1883" s="22"/>
      <c r="BC1883" s="22"/>
      <c r="BD1883" s="22"/>
      <c r="BE1883" s="22"/>
      <c r="BF1883" s="22"/>
      <c r="BG1883" s="22"/>
      <c r="BH1883" s="22"/>
      <c r="BI1883" s="22"/>
      <c r="BJ1883" s="22"/>
      <c r="BK1883" s="22"/>
      <c r="BL1883" s="22"/>
      <c r="BM1883" s="22"/>
      <c r="BN1883" s="22"/>
      <c r="BO1883" s="22"/>
      <c r="BP1883" s="22"/>
      <c r="BQ1883" s="22"/>
      <c r="BR1883" s="22"/>
      <c r="BS1883" s="22"/>
      <c r="BT1883" s="22"/>
      <c r="BU1883" s="22"/>
      <c r="BV1883" s="22"/>
      <c r="BW1883" s="22"/>
      <c r="BX1883" s="22"/>
      <c r="BY1883" s="22"/>
      <c r="BZ1883" s="22"/>
      <c r="CA1883" s="22"/>
      <c r="CB1883" s="22"/>
      <c r="CC1883" s="22"/>
      <c r="CD1883" s="22"/>
      <c r="CE1883" s="22"/>
      <c r="CF1883" s="22"/>
      <c r="CG1883" s="22"/>
      <c r="CH1883" s="22"/>
      <c r="CI1883" s="22"/>
      <c r="CJ1883" s="22"/>
      <c r="CK1883" s="22"/>
      <c r="CL1883" s="22"/>
      <c r="CM1883" s="22"/>
      <c r="CN1883" s="22"/>
      <c r="CO1883" s="22"/>
    </row>
    <row r="1884" spans="1:93" s="2" customFormat="1" x14ac:dyDescent="0.3">
      <c r="A1884" s="73" t="s">
        <v>240</v>
      </c>
      <c r="B1884" s="73" t="s">
        <v>338</v>
      </c>
      <c r="C1884" s="75" t="s">
        <v>152</v>
      </c>
      <c r="D1884" s="75" t="s">
        <v>378</v>
      </c>
      <c r="E1884" s="73"/>
      <c r="F1884" s="73" t="s">
        <v>2</v>
      </c>
      <c r="G1884" s="73" t="s">
        <v>405</v>
      </c>
      <c r="H1884" s="73" t="s">
        <v>405</v>
      </c>
      <c r="I1884" s="73" t="s">
        <v>467</v>
      </c>
      <c r="J1884" s="73" t="str">
        <f t="shared" si="29"/>
        <v>All artics km HGVs refrigerated (all diesel)</v>
      </c>
      <c r="K1884" s="31">
        <v>1.2454400000000001</v>
      </c>
      <c r="L1884" s="48"/>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2"/>
      <c r="AS1884" s="22"/>
      <c r="AT1884" s="22"/>
      <c r="AU1884" s="22"/>
      <c r="AV1884" s="22"/>
      <c r="AW1884" s="22"/>
      <c r="AX1884" s="22"/>
      <c r="AY1884" s="22"/>
      <c r="AZ1884" s="22"/>
      <c r="BA1884" s="22"/>
      <c r="BB1884" s="22"/>
      <c r="BC1884" s="22"/>
      <c r="BD1884" s="22"/>
      <c r="BE1884" s="22"/>
      <c r="BF1884" s="22"/>
      <c r="BG1884" s="22"/>
      <c r="BH1884" s="22"/>
      <c r="BI1884" s="22"/>
      <c r="BJ1884" s="22"/>
      <c r="BK1884" s="22"/>
      <c r="BL1884" s="22"/>
      <c r="BM1884" s="22"/>
      <c r="BN1884" s="22"/>
      <c r="BO1884" s="22"/>
      <c r="BP1884" s="22"/>
      <c r="BQ1884" s="22"/>
      <c r="BR1884" s="22"/>
      <c r="BS1884" s="22"/>
      <c r="BT1884" s="22"/>
      <c r="BU1884" s="22"/>
      <c r="BV1884" s="22"/>
      <c r="BW1884" s="22"/>
      <c r="BX1884" s="22"/>
      <c r="BY1884" s="22"/>
      <c r="BZ1884" s="22"/>
      <c r="CA1884" s="22"/>
      <c r="CB1884" s="22"/>
      <c r="CC1884" s="22"/>
      <c r="CD1884" s="22"/>
      <c r="CE1884" s="22"/>
      <c r="CF1884" s="22"/>
      <c r="CG1884" s="22"/>
      <c r="CH1884" s="22"/>
      <c r="CI1884" s="22"/>
      <c r="CJ1884" s="22"/>
      <c r="CK1884" s="22"/>
      <c r="CL1884" s="22"/>
      <c r="CM1884" s="22"/>
      <c r="CN1884" s="22"/>
      <c r="CO1884" s="22"/>
    </row>
    <row r="1885" spans="1:93" s="2" customFormat="1" x14ac:dyDescent="0.3">
      <c r="A1885" s="73" t="s">
        <v>240</v>
      </c>
      <c r="B1885" s="73" t="s">
        <v>338</v>
      </c>
      <c r="C1885" s="75" t="s">
        <v>152</v>
      </c>
      <c r="D1885" s="75" t="s">
        <v>378</v>
      </c>
      <c r="E1885" s="73"/>
      <c r="F1885" s="73" t="s">
        <v>2</v>
      </c>
      <c r="G1885" s="73" t="s">
        <v>405</v>
      </c>
      <c r="H1885" s="73" t="s">
        <v>405</v>
      </c>
      <c r="I1885" s="73" t="s">
        <v>468</v>
      </c>
      <c r="J1885" s="73" t="str">
        <f t="shared" si="29"/>
        <v>All artics km HGVs refrigerated (all diesel)</v>
      </c>
      <c r="K1885" s="31">
        <v>1.5520000000000001E-2</v>
      </c>
      <c r="L1885" s="48"/>
      <c r="M1885" s="22"/>
      <c r="N1885" s="22"/>
      <c r="O1885" s="22"/>
      <c r="P1885" s="22"/>
      <c r="Q1885" s="22"/>
      <c r="R1885" s="22"/>
      <c r="S1885" s="22"/>
      <c r="T1885" s="2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c r="AQ1885" s="22"/>
      <c r="AR1885" s="22"/>
      <c r="AS1885" s="22"/>
      <c r="AT1885" s="22"/>
      <c r="AU1885" s="22"/>
      <c r="AV1885" s="22"/>
      <c r="AW1885" s="22"/>
      <c r="AX1885" s="22"/>
      <c r="AY1885" s="22"/>
      <c r="AZ1885" s="22"/>
      <c r="BA1885" s="22"/>
      <c r="BB1885" s="22"/>
      <c r="BC1885" s="22"/>
      <c r="BD1885" s="22"/>
      <c r="BE1885" s="22"/>
      <c r="BF1885" s="22"/>
      <c r="BG1885" s="22"/>
      <c r="BH1885" s="22"/>
      <c r="BI1885" s="22"/>
      <c r="BJ1885" s="22"/>
      <c r="BK1885" s="22"/>
      <c r="BL1885" s="22"/>
      <c r="BM1885" s="22"/>
      <c r="BN1885" s="22"/>
      <c r="BO1885" s="22"/>
      <c r="BP1885" s="22"/>
      <c r="BQ1885" s="22"/>
      <c r="BR1885" s="22"/>
      <c r="BS1885" s="22"/>
      <c r="BT1885" s="22"/>
      <c r="BU1885" s="22"/>
      <c r="BV1885" s="22"/>
      <c r="BW1885" s="22"/>
      <c r="BX1885" s="22"/>
      <c r="BY1885" s="22"/>
      <c r="BZ1885" s="22"/>
      <c r="CA1885" s="22"/>
      <c r="CB1885" s="22"/>
      <c r="CC1885" s="22"/>
      <c r="CD1885" s="22"/>
      <c r="CE1885" s="22"/>
      <c r="CF1885" s="22"/>
      <c r="CG1885" s="22"/>
      <c r="CH1885" s="22"/>
      <c r="CI1885" s="22"/>
      <c r="CJ1885" s="22"/>
      <c r="CK1885" s="22"/>
      <c r="CL1885" s="22"/>
      <c r="CM1885" s="22"/>
      <c r="CN1885" s="22"/>
      <c r="CO1885" s="22"/>
    </row>
    <row r="1886" spans="1:93" s="2" customFormat="1" x14ac:dyDescent="0.3">
      <c r="A1886" s="73" t="s">
        <v>240</v>
      </c>
      <c r="B1886" s="73" t="s">
        <v>338</v>
      </c>
      <c r="C1886" s="75" t="s">
        <v>152</v>
      </c>
      <c r="D1886" s="75" t="s">
        <v>378</v>
      </c>
      <c r="E1886" s="73"/>
      <c r="F1886" s="73" t="s">
        <v>2</v>
      </c>
      <c r="G1886" s="73" t="s">
        <v>156</v>
      </c>
      <c r="H1886" s="73" t="s">
        <v>156</v>
      </c>
      <c r="I1886" s="73" t="s">
        <v>465</v>
      </c>
      <c r="J1886" s="73" t="str">
        <f t="shared" si="29"/>
        <v>All artics miles HGVs refrigerated (all diesel)</v>
      </c>
      <c r="K1886" s="31">
        <v>2.0295299999999998</v>
      </c>
      <c r="L1886" s="48"/>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2"/>
      <c r="AS1886" s="22"/>
      <c r="AT1886" s="22"/>
      <c r="AU1886" s="22"/>
      <c r="AV1886" s="22"/>
      <c r="AW1886" s="22"/>
      <c r="AX1886" s="22"/>
      <c r="AY1886" s="22"/>
      <c r="AZ1886" s="22"/>
      <c r="BA1886" s="22"/>
      <c r="BB1886" s="22"/>
      <c r="BC1886" s="22"/>
      <c r="BD1886" s="22"/>
      <c r="BE1886" s="22"/>
      <c r="BF1886" s="22"/>
      <c r="BG1886" s="22"/>
      <c r="BH1886" s="22"/>
      <c r="BI1886" s="22"/>
      <c r="BJ1886" s="22"/>
      <c r="BK1886" s="22"/>
      <c r="BL1886" s="22"/>
      <c r="BM1886" s="22"/>
      <c r="BN1886" s="22"/>
      <c r="BO1886" s="22"/>
      <c r="BP1886" s="22"/>
      <c r="BQ1886" s="22"/>
      <c r="BR1886" s="22"/>
      <c r="BS1886" s="22"/>
      <c r="BT1886" s="22"/>
      <c r="BU1886" s="22"/>
      <c r="BV1886" s="22"/>
      <c r="BW1886" s="22"/>
      <c r="BX1886" s="22"/>
      <c r="BY1886" s="22"/>
      <c r="BZ1886" s="22"/>
      <c r="CA1886" s="22"/>
      <c r="CB1886" s="22"/>
      <c r="CC1886" s="22"/>
      <c r="CD1886" s="22"/>
      <c r="CE1886" s="22"/>
      <c r="CF1886" s="22"/>
      <c r="CG1886" s="22"/>
      <c r="CH1886" s="22"/>
      <c r="CI1886" s="22"/>
      <c r="CJ1886" s="22"/>
      <c r="CK1886" s="22"/>
      <c r="CL1886" s="22"/>
      <c r="CM1886" s="22"/>
      <c r="CN1886" s="22"/>
      <c r="CO1886" s="22"/>
    </row>
    <row r="1887" spans="1:93" s="2" customFormat="1" x14ac:dyDescent="0.3">
      <c r="A1887" s="73" t="s">
        <v>240</v>
      </c>
      <c r="B1887" s="73" t="s">
        <v>338</v>
      </c>
      <c r="C1887" s="75" t="s">
        <v>152</v>
      </c>
      <c r="D1887" s="75" t="s">
        <v>378</v>
      </c>
      <c r="E1887" s="73"/>
      <c r="F1887" s="73" t="s">
        <v>2</v>
      </c>
      <c r="G1887" s="73" t="s">
        <v>156</v>
      </c>
      <c r="H1887" s="73" t="s">
        <v>156</v>
      </c>
      <c r="I1887" s="73" t="s">
        <v>466</v>
      </c>
      <c r="J1887" s="73" t="str">
        <f t="shared" si="29"/>
        <v>All artics miles HGVs refrigerated (all diesel)</v>
      </c>
      <c r="K1887" s="31">
        <v>2.1000000000000001E-4</v>
      </c>
      <c r="L1887" s="48"/>
      <c r="M1887" s="22"/>
      <c r="N1887" s="22"/>
      <c r="O1887" s="22"/>
      <c r="P1887" s="22"/>
      <c r="Q1887" s="22"/>
      <c r="R1887" s="22"/>
      <c r="S1887" s="22"/>
      <c r="T1887" s="2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c r="AQ1887" s="22"/>
      <c r="AR1887" s="22"/>
      <c r="AS1887" s="22"/>
      <c r="AT1887" s="22"/>
      <c r="AU1887" s="22"/>
      <c r="AV1887" s="22"/>
      <c r="AW1887" s="22"/>
      <c r="AX1887" s="22"/>
      <c r="AY1887" s="22"/>
      <c r="AZ1887" s="22"/>
      <c r="BA1887" s="22"/>
      <c r="BB1887" s="22"/>
      <c r="BC1887" s="22"/>
      <c r="BD1887" s="22"/>
      <c r="BE1887" s="22"/>
      <c r="BF1887" s="22"/>
      <c r="BG1887" s="22"/>
      <c r="BH1887" s="22"/>
      <c r="BI1887" s="22"/>
      <c r="BJ1887" s="22"/>
      <c r="BK1887" s="22"/>
      <c r="BL1887" s="22"/>
      <c r="BM1887" s="22"/>
      <c r="BN1887" s="22"/>
      <c r="BO1887" s="22"/>
      <c r="BP1887" s="22"/>
      <c r="BQ1887" s="22"/>
      <c r="BR1887" s="22"/>
      <c r="BS1887" s="22"/>
      <c r="BT1887" s="22"/>
      <c r="BU1887" s="22"/>
      <c r="BV1887" s="22"/>
      <c r="BW1887" s="22"/>
      <c r="BX1887" s="22"/>
      <c r="BY1887" s="22"/>
      <c r="BZ1887" s="22"/>
      <c r="CA1887" s="22"/>
      <c r="CB1887" s="22"/>
      <c r="CC1887" s="22"/>
      <c r="CD1887" s="22"/>
      <c r="CE1887" s="22"/>
      <c r="CF1887" s="22"/>
      <c r="CG1887" s="22"/>
      <c r="CH1887" s="22"/>
      <c r="CI1887" s="22"/>
      <c r="CJ1887" s="22"/>
      <c r="CK1887" s="22"/>
      <c r="CL1887" s="22"/>
      <c r="CM1887" s="22"/>
      <c r="CN1887" s="22"/>
      <c r="CO1887" s="22"/>
    </row>
    <row r="1888" spans="1:93" s="2" customFormat="1" x14ac:dyDescent="0.3">
      <c r="A1888" s="73" t="s">
        <v>240</v>
      </c>
      <c r="B1888" s="73" t="s">
        <v>338</v>
      </c>
      <c r="C1888" s="75" t="s">
        <v>152</v>
      </c>
      <c r="D1888" s="75" t="s">
        <v>378</v>
      </c>
      <c r="E1888" s="73"/>
      <c r="F1888" s="73" t="s">
        <v>2</v>
      </c>
      <c r="G1888" s="73" t="s">
        <v>156</v>
      </c>
      <c r="H1888" s="73" t="s">
        <v>156</v>
      </c>
      <c r="I1888" s="73" t="s">
        <v>467</v>
      </c>
      <c r="J1888" s="73" t="str">
        <f t="shared" si="29"/>
        <v>All artics miles HGVs refrigerated (all diesel)</v>
      </c>
      <c r="K1888" s="31">
        <v>2.00434</v>
      </c>
      <c r="L1888" s="48"/>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2"/>
      <c r="AS1888" s="22"/>
      <c r="AT1888" s="22"/>
      <c r="AU1888" s="22"/>
      <c r="AV1888" s="22"/>
      <c r="AW1888" s="22"/>
      <c r="AX1888" s="22"/>
      <c r="AY1888" s="22"/>
      <c r="AZ1888" s="22"/>
      <c r="BA1888" s="22"/>
      <c r="BB1888" s="22"/>
      <c r="BC1888" s="22"/>
      <c r="BD1888" s="22"/>
      <c r="BE1888" s="22"/>
      <c r="BF1888" s="22"/>
      <c r="BG1888" s="22"/>
      <c r="BH1888" s="22"/>
      <c r="BI1888" s="22"/>
      <c r="BJ1888" s="22"/>
      <c r="BK1888" s="22"/>
      <c r="BL1888" s="22"/>
      <c r="BM1888" s="22"/>
      <c r="BN1888" s="22"/>
      <c r="BO1888" s="22"/>
      <c r="BP1888" s="22"/>
      <c r="BQ1888" s="22"/>
      <c r="BR1888" s="22"/>
      <c r="BS1888" s="22"/>
      <c r="BT1888" s="22"/>
      <c r="BU1888" s="22"/>
      <c r="BV1888" s="22"/>
      <c r="BW1888" s="22"/>
      <c r="BX1888" s="22"/>
      <c r="BY1888" s="22"/>
      <c r="BZ1888" s="22"/>
      <c r="CA1888" s="22"/>
      <c r="CB1888" s="22"/>
      <c r="CC1888" s="22"/>
      <c r="CD1888" s="22"/>
      <c r="CE1888" s="22"/>
      <c r="CF1888" s="22"/>
      <c r="CG1888" s="22"/>
      <c r="CH1888" s="22"/>
      <c r="CI1888" s="22"/>
      <c r="CJ1888" s="22"/>
      <c r="CK1888" s="22"/>
      <c r="CL1888" s="22"/>
      <c r="CM1888" s="22"/>
      <c r="CN1888" s="22"/>
      <c r="CO1888" s="22"/>
    </row>
    <row r="1889" spans="1:93" s="2" customFormat="1" x14ac:dyDescent="0.3">
      <c r="A1889" s="73" t="s">
        <v>240</v>
      </c>
      <c r="B1889" s="73" t="s">
        <v>338</v>
      </c>
      <c r="C1889" s="75" t="s">
        <v>152</v>
      </c>
      <c r="D1889" s="75" t="s">
        <v>378</v>
      </c>
      <c r="E1889" s="73"/>
      <c r="F1889" s="73" t="s">
        <v>2</v>
      </c>
      <c r="G1889" s="73" t="s">
        <v>156</v>
      </c>
      <c r="H1889" s="73" t="s">
        <v>156</v>
      </c>
      <c r="I1889" s="73" t="s">
        <v>468</v>
      </c>
      <c r="J1889" s="73" t="str">
        <f t="shared" si="29"/>
        <v>All artics miles HGVs refrigerated (all diesel)</v>
      </c>
      <c r="K1889" s="31">
        <v>2.4979999999999999E-2</v>
      </c>
      <c r="L1889" s="48"/>
      <c r="M1889" s="22"/>
      <c r="N1889" s="22"/>
      <c r="O1889" s="22"/>
      <c r="P1889" s="22"/>
      <c r="Q1889" s="22"/>
      <c r="R1889" s="22"/>
      <c r="S1889" s="22"/>
      <c r="T1889" s="22"/>
      <c r="U1889" s="22"/>
      <c r="V1889" s="22"/>
      <c r="W1889" s="22"/>
      <c r="X1889" s="22"/>
      <c r="Y1889" s="22"/>
      <c r="Z1889" s="22"/>
      <c r="AA1889" s="22"/>
      <c r="AB1889" s="22"/>
      <c r="AC1889" s="22"/>
      <c r="AD1889" s="22"/>
      <c r="AE1889" s="22"/>
      <c r="AF1889" s="22"/>
      <c r="AG1889" s="22"/>
      <c r="AH1889" s="22"/>
      <c r="AI1889" s="22"/>
      <c r="AJ1889" s="22"/>
      <c r="AK1889" s="22"/>
      <c r="AL1889" s="22"/>
      <c r="AM1889" s="22"/>
      <c r="AN1889" s="22"/>
      <c r="AO1889" s="22"/>
      <c r="AP1889" s="22"/>
      <c r="AQ1889" s="22"/>
      <c r="AR1889" s="22"/>
      <c r="AS1889" s="22"/>
      <c r="AT1889" s="22"/>
      <c r="AU1889" s="22"/>
      <c r="AV1889" s="22"/>
      <c r="AW1889" s="22"/>
      <c r="AX1889" s="22"/>
      <c r="AY1889" s="22"/>
      <c r="AZ1889" s="22"/>
      <c r="BA1889" s="22"/>
      <c r="BB1889" s="22"/>
      <c r="BC1889" s="22"/>
      <c r="BD1889" s="22"/>
      <c r="BE1889" s="22"/>
      <c r="BF1889" s="22"/>
      <c r="BG1889" s="22"/>
      <c r="BH1889" s="22"/>
      <c r="BI1889" s="22"/>
      <c r="BJ1889" s="22"/>
      <c r="BK1889" s="22"/>
      <c r="BL1889" s="22"/>
      <c r="BM1889" s="22"/>
      <c r="BN1889" s="22"/>
      <c r="BO1889" s="22"/>
      <c r="BP1889" s="22"/>
      <c r="BQ1889" s="22"/>
      <c r="BR1889" s="22"/>
      <c r="BS1889" s="22"/>
      <c r="BT1889" s="22"/>
      <c r="BU1889" s="22"/>
      <c r="BV1889" s="22"/>
      <c r="BW1889" s="22"/>
      <c r="BX1889" s="22"/>
      <c r="BY1889" s="22"/>
      <c r="BZ1889" s="22"/>
      <c r="CA1889" s="22"/>
      <c r="CB1889" s="22"/>
      <c r="CC1889" s="22"/>
      <c r="CD1889" s="22"/>
      <c r="CE1889" s="22"/>
      <c r="CF1889" s="22"/>
      <c r="CG1889" s="22"/>
      <c r="CH1889" s="22"/>
      <c r="CI1889" s="22"/>
      <c r="CJ1889" s="22"/>
      <c r="CK1889" s="22"/>
      <c r="CL1889" s="22"/>
      <c r="CM1889" s="22"/>
      <c r="CN1889" s="22"/>
      <c r="CO1889" s="22"/>
    </row>
    <row r="1890" spans="1:93" s="2" customFormat="1" x14ac:dyDescent="0.3">
      <c r="A1890" s="73" t="s">
        <v>240</v>
      </c>
      <c r="B1890" s="73" t="s">
        <v>338</v>
      </c>
      <c r="C1890" s="75" t="s">
        <v>152</v>
      </c>
      <c r="D1890" s="75" t="s">
        <v>378</v>
      </c>
      <c r="E1890" s="73"/>
      <c r="F1890" s="73" t="s">
        <v>302</v>
      </c>
      <c r="G1890" s="73" t="s">
        <v>405</v>
      </c>
      <c r="H1890" s="73" t="s">
        <v>405</v>
      </c>
      <c r="I1890" s="73" t="s">
        <v>465</v>
      </c>
      <c r="J1890" s="73" t="str">
        <f t="shared" si="29"/>
        <v>All artics km HGVs refrigerated (all diesel)</v>
      </c>
      <c r="K1890" s="31">
        <v>1.0746500000000001</v>
      </c>
      <c r="L1890" s="48"/>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2"/>
      <c r="AS1890" s="22"/>
      <c r="AT1890" s="22"/>
      <c r="AU1890" s="22"/>
      <c r="AV1890" s="22"/>
      <c r="AW1890" s="22"/>
      <c r="AX1890" s="22"/>
      <c r="AY1890" s="22"/>
      <c r="AZ1890" s="22"/>
      <c r="BA1890" s="22"/>
      <c r="BB1890" s="22"/>
      <c r="BC1890" s="22"/>
      <c r="BD1890" s="22"/>
      <c r="BE1890" s="22"/>
      <c r="BF1890" s="22"/>
      <c r="BG1890" s="22"/>
      <c r="BH1890" s="22"/>
      <c r="BI1890" s="22"/>
      <c r="BJ1890" s="22"/>
      <c r="BK1890" s="22"/>
      <c r="BL1890" s="22"/>
      <c r="BM1890" s="22"/>
      <c r="BN1890" s="22"/>
      <c r="BO1890" s="22"/>
      <c r="BP1890" s="22"/>
      <c r="BQ1890" s="22"/>
      <c r="BR1890" s="22"/>
      <c r="BS1890" s="22"/>
      <c r="BT1890" s="22"/>
      <c r="BU1890" s="22"/>
      <c r="BV1890" s="22"/>
      <c r="BW1890" s="22"/>
      <c r="BX1890" s="22"/>
      <c r="BY1890" s="22"/>
      <c r="BZ1890" s="22"/>
      <c r="CA1890" s="22"/>
      <c r="CB1890" s="22"/>
      <c r="CC1890" s="22"/>
      <c r="CD1890" s="22"/>
      <c r="CE1890" s="22"/>
      <c r="CF1890" s="22"/>
      <c r="CG1890" s="22"/>
      <c r="CH1890" s="22"/>
      <c r="CI1890" s="22"/>
      <c r="CJ1890" s="22"/>
      <c r="CK1890" s="22"/>
      <c r="CL1890" s="22"/>
      <c r="CM1890" s="22"/>
      <c r="CN1890" s="22"/>
      <c r="CO1890" s="22"/>
    </row>
    <row r="1891" spans="1:93" s="2" customFormat="1" x14ac:dyDescent="0.3">
      <c r="A1891" s="73" t="s">
        <v>240</v>
      </c>
      <c r="B1891" s="73" t="s">
        <v>338</v>
      </c>
      <c r="C1891" s="75" t="s">
        <v>152</v>
      </c>
      <c r="D1891" s="75" t="s">
        <v>378</v>
      </c>
      <c r="E1891" s="73"/>
      <c r="F1891" s="73" t="s">
        <v>302</v>
      </c>
      <c r="G1891" s="73" t="s">
        <v>405</v>
      </c>
      <c r="H1891" s="73" t="s">
        <v>405</v>
      </c>
      <c r="I1891" s="73" t="s">
        <v>466</v>
      </c>
      <c r="J1891" s="73" t="str">
        <f t="shared" si="29"/>
        <v>All artics km HGVs refrigerated (all diesel)</v>
      </c>
      <c r="K1891" s="31">
        <v>1.2999999999999999E-4</v>
      </c>
      <c r="L1891" s="48"/>
      <c r="M1891" s="22"/>
      <c r="N1891" s="22"/>
      <c r="O1891" s="22"/>
      <c r="P1891" s="22"/>
      <c r="Q1891" s="22"/>
      <c r="R1891" s="22"/>
      <c r="S1891" s="22"/>
      <c r="T1891" s="2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c r="AQ1891" s="22"/>
      <c r="AR1891" s="22"/>
      <c r="AS1891" s="22"/>
      <c r="AT1891" s="22"/>
      <c r="AU1891" s="22"/>
      <c r="AV1891" s="22"/>
      <c r="AW1891" s="22"/>
      <c r="AX1891" s="22"/>
      <c r="AY1891" s="22"/>
      <c r="AZ1891" s="22"/>
      <c r="BA1891" s="22"/>
      <c r="BB1891" s="22"/>
      <c r="BC1891" s="22"/>
      <c r="BD1891" s="22"/>
      <c r="BE1891" s="22"/>
      <c r="BF1891" s="22"/>
      <c r="BG1891" s="22"/>
      <c r="BH1891" s="22"/>
      <c r="BI1891" s="22"/>
      <c r="BJ1891" s="22"/>
      <c r="BK1891" s="22"/>
      <c r="BL1891" s="22"/>
      <c r="BM1891" s="22"/>
      <c r="BN1891" s="22"/>
      <c r="BO1891" s="22"/>
      <c r="BP1891" s="22"/>
      <c r="BQ1891" s="22"/>
      <c r="BR1891" s="22"/>
      <c r="BS1891" s="22"/>
      <c r="BT1891" s="22"/>
      <c r="BU1891" s="22"/>
      <c r="BV1891" s="22"/>
      <c r="BW1891" s="22"/>
      <c r="BX1891" s="22"/>
      <c r="BY1891" s="22"/>
      <c r="BZ1891" s="22"/>
      <c r="CA1891" s="22"/>
      <c r="CB1891" s="22"/>
      <c r="CC1891" s="22"/>
      <c r="CD1891" s="22"/>
      <c r="CE1891" s="22"/>
      <c r="CF1891" s="22"/>
      <c r="CG1891" s="22"/>
      <c r="CH1891" s="22"/>
      <c r="CI1891" s="22"/>
      <c r="CJ1891" s="22"/>
      <c r="CK1891" s="22"/>
      <c r="CL1891" s="22"/>
      <c r="CM1891" s="22"/>
      <c r="CN1891" s="22"/>
      <c r="CO1891" s="22"/>
    </row>
    <row r="1892" spans="1:93" s="2" customFormat="1" x14ac:dyDescent="0.3">
      <c r="A1892" s="73" t="s">
        <v>240</v>
      </c>
      <c r="B1892" s="73" t="s">
        <v>338</v>
      </c>
      <c r="C1892" s="75" t="s">
        <v>152</v>
      </c>
      <c r="D1892" s="75" t="s">
        <v>378</v>
      </c>
      <c r="E1892" s="73"/>
      <c r="F1892" s="73" t="s">
        <v>302</v>
      </c>
      <c r="G1892" s="73" t="s">
        <v>405</v>
      </c>
      <c r="H1892" s="73" t="s">
        <v>405</v>
      </c>
      <c r="I1892" s="73" t="s">
        <v>467</v>
      </c>
      <c r="J1892" s="73" t="str">
        <f t="shared" si="29"/>
        <v>All artics km HGVs refrigerated (all diesel)</v>
      </c>
      <c r="K1892" s="31">
        <v>1.0589999999999999</v>
      </c>
      <c r="L1892" s="48"/>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2"/>
      <c r="AS1892" s="22"/>
      <c r="AT1892" s="22"/>
      <c r="AU1892" s="22"/>
      <c r="AV1892" s="22"/>
      <c r="AW1892" s="22"/>
      <c r="AX1892" s="22"/>
      <c r="AY1892" s="22"/>
      <c r="AZ1892" s="22"/>
      <c r="BA1892" s="22"/>
      <c r="BB1892" s="22"/>
      <c r="BC1892" s="22"/>
      <c r="BD1892" s="22"/>
      <c r="BE1892" s="22"/>
      <c r="BF1892" s="22"/>
      <c r="BG1892" s="22"/>
      <c r="BH1892" s="22"/>
      <c r="BI1892" s="22"/>
      <c r="BJ1892" s="22"/>
      <c r="BK1892" s="22"/>
      <c r="BL1892" s="22"/>
      <c r="BM1892" s="22"/>
      <c r="BN1892" s="22"/>
      <c r="BO1892" s="22"/>
      <c r="BP1892" s="22"/>
      <c r="BQ1892" s="22"/>
      <c r="BR1892" s="22"/>
      <c r="BS1892" s="22"/>
      <c r="BT1892" s="22"/>
      <c r="BU1892" s="22"/>
      <c r="BV1892" s="22"/>
      <c r="BW1892" s="22"/>
      <c r="BX1892" s="22"/>
      <c r="BY1892" s="22"/>
      <c r="BZ1892" s="22"/>
      <c r="CA1892" s="22"/>
      <c r="CB1892" s="22"/>
      <c r="CC1892" s="22"/>
      <c r="CD1892" s="22"/>
      <c r="CE1892" s="22"/>
      <c r="CF1892" s="22"/>
      <c r="CG1892" s="22"/>
      <c r="CH1892" s="22"/>
      <c r="CI1892" s="22"/>
      <c r="CJ1892" s="22"/>
      <c r="CK1892" s="22"/>
      <c r="CL1892" s="22"/>
      <c r="CM1892" s="22"/>
      <c r="CN1892" s="22"/>
      <c r="CO1892" s="22"/>
    </row>
    <row r="1893" spans="1:93" s="2" customFormat="1" x14ac:dyDescent="0.3">
      <c r="A1893" s="73" t="s">
        <v>240</v>
      </c>
      <c r="B1893" s="73" t="s">
        <v>338</v>
      </c>
      <c r="C1893" s="75" t="s">
        <v>152</v>
      </c>
      <c r="D1893" s="75" t="s">
        <v>378</v>
      </c>
      <c r="E1893" s="73"/>
      <c r="F1893" s="73" t="s">
        <v>302</v>
      </c>
      <c r="G1893" s="73" t="s">
        <v>405</v>
      </c>
      <c r="H1893" s="73" t="s">
        <v>405</v>
      </c>
      <c r="I1893" s="73" t="s">
        <v>468</v>
      </c>
      <c r="J1893" s="73" t="str">
        <f t="shared" si="29"/>
        <v>All artics km HGVs refrigerated (all diesel)</v>
      </c>
      <c r="K1893" s="31">
        <v>1.5520000000000001E-2</v>
      </c>
      <c r="L1893" s="48"/>
      <c r="M1893" s="22"/>
      <c r="N1893" s="22"/>
      <c r="O1893" s="22"/>
      <c r="P1893" s="22"/>
      <c r="Q1893" s="22"/>
      <c r="R1893" s="22"/>
      <c r="S1893" s="22"/>
      <c r="T1893" s="2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c r="AS1893" s="22"/>
      <c r="AT1893" s="22"/>
      <c r="AU1893" s="22"/>
      <c r="AV1893" s="22"/>
      <c r="AW1893" s="22"/>
      <c r="AX1893" s="22"/>
      <c r="AY1893" s="22"/>
      <c r="AZ1893" s="22"/>
      <c r="BA1893" s="22"/>
      <c r="BB1893" s="22"/>
      <c r="BC1893" s="22"/>
      <c r="BD1893" s="22"/>
      <c r="BE1893" s="22"/>
      <c r="BF1893" s="22"/>
      <c r="BG1893" s="22"/>
      <c r="BH1893" s="22"/>
      <c r="BI1893" s="22"/>
      <c r="BJ1893" s="22"/>
      <c r="BK1893" s="22"/>
      <c r="BL1893" s="22"/>
      <c r="BM1893" s="22"/>
      <c r="BN1893" s="22"/>
      <c r="BO1893" s="22"/>
      <c r="BP1893" s="22"/>
      <c r="BQ1893" s="22"/>
      <c r="BR1893" s="22"/>
      <c r="BS1893" s="22"/>
      <c r="BT1893" s="22"/>
      <c r="BU1893" s="22"/>
      <c r="BV1893" s="22"/>
      <c r="BW1893" s="22"/>
      <c r="BX1893" s="22"/>
      <c r="BY1893" s="22"/>
      <c r="BZ1893" s="22"/>
      <c r="CA1893" s="22"/>
      <c r="CB1893" s="22"/>
      <c r="CC1893" s="22"/>
      <c r="CD1893" s="22"/>
      <c r="CE1893" s="22"/>
      <c r="CF1893" s="22"/>
      <c r="CG1893" s="22"/>
      <c r="CH1893" s="22"/>
      <c r="CI1893" s="22"/>
      <c r="CJ1893" s="22"/>
      <c r="CK1893" s="22"/>
      <c r="CL1893" s="22"/>
      <c r="CM1893" s="22"/>
      <c r="CN1893" s="22"/>
      <c r="CO1893" s="22"/>
    </row>
    <row r="1894" spans="1:93" s="2" customFormat="1" x14ac:dyDescent="0.3">
      <c r="A1894" s="73" t="s">
        <v>240</v>
      </c>
      <c r="B1894" s="73" t="s">
        <v>338</v>
      </c>
      <c r="C1894" s="75" t="s">
        <v>152</v>
      </c>
      <c r="D1894" s="75" t="s">
        <v>378</v>
      </c>
      <c r="E1894" s="73"/>
      <c r="F1894" s="73" t="s">
        <v>302</v>
      </c>
      <c r="G1894" s="73" t="s">
        <v>156</v>
      </c>
      <c r="H1894" s="73" t="s">
        <v>156</v>
      </c>
      <c r="I1894" s="73" t="s">
        <v>465</v>
      </c>
      <c r="J1894" s="73" t="str">
        <f t="shared" si="29"/>
        <v>All artics miles HGVs refrigerated (all diesel)</v>
      </c>
      <c r="K1894" s="31">
        <v>1.7294799999999999</v>
      </c>
      <c r="L1894" s="48"/>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2"/>
      <c r="AS1894" s="22"/>
      <c r="AT1894" s="22"/>
      <c r="AU1894" s="22"/>
      <c r="AV1894" s="22"/>
      <c r="AW1894" s="22"/>
      <c r="AX1894" s="22"/>
      <c r="AY1894" s="22"/>
      <c r="AZ1894" s="22"/>
      <c r="BA1894" s="22"/>
      <c r="BB1894" s="22"/>
      <c r="BC1894" s="22"/>
      <c r="BD1894" s="22"/>
      <c r="BE1894" s="22"/>
      <c r="BF1894" s="22"/>
      <c r="BG1894" s="22"/>
      <c r="BH1894" s="22"/>
      <c r="BI1894" s="22"/>
      <c r="BJ1894" s="22"/>
      <c r="BK1894" s="22"/>
      <c r="BL1894" s="22"/>
      <c r="BM1894" s="22"/>
      <c r="BN1894" s="22"/>
      <c r="BO1894" s="22"/>
      <c r="BP1894" s="22"/>
      <c r="BQ1894" s="22"/>
      <c r="BR1894" s="22"/>
      <c r="BS1894" s="22"/>
      <c r="BT1894" s="22"/>
      <c r="BU1894" s="22"/>
      <c r="BV1894" s="22"/>
      <c r="BW1894" s="22"/>
      <c r="BX1894" s="22"/>
      <c r="BY1894" s="22"/>
      <c r="BZ1894" s="22"/>
      <c r="CA1894" s="22"/>
      <c r="CB1894" s="22"/>
      <c r="CC1894" s="22"/>
      <c r="CD1894" s="22"/>
      <c r="CE1894" s="22"/>
      <c r="CF1894" s="22"/>
      <c r="CG1894" s="22"/>
      <c r="CH1894" s="22"/>
      <c r="CI1894" s="22"/>
      <c r="CJ1894" s="22"/>
      <c r="CK1894" s="22"/>
      <c r="CL1894" s="22"/>
      <c r="CM1894" s="22"/>
      <c r="CN1894" s="22"/>
      <c r="CO1894" s="22"/>
    </row>
    <row r="1895" spans="1:93" s="2" customFormat="1" x14ac:dyDescent="0.3">
      <c r="A1895" s="73" t="s">
        <v>240</v>
      </c>
      <c r="B1895" s="73" t="s">
        <v>338</v>
      </c>
      <c r="C1895" s="75" t="s">
        <v>152</v>
      </c>
      <c r="D1895" s="75" t="s">
        <v>378</v>
      </c>
      <c r="E1895" s="73"/>
      <c r="F1895" s="73" t="s">
        <v>302</v>
      </c>
      <c r="G1895" s="73" t="s">
        <v>156</v>
      </c>
      <c r="H1895" s="73" t="s">
        <v>156</v>
      </c>
      <c r="I1895" s="73" t="s">
        <v>466</v>
      </c>
      <c r="J1895" s="73" t="str">
        <f t="shared" si="29"/>
        <v>All artics miles HGVs refrigerated (all diesel)</v>
      </c>
      <c r="K1895" s="31">
        <v>2.1000000000000001E-4</v>
      </c>
      <c r="L1895" s="48"/>
      <c r="M1895" s="22"/>
      <c r="N1895" s="22"/>
      <c r="O1895" s="22"/>
      <c r="P1895" s="22"/>
      <c r="Q1895" s="22"/>
      <c r="R1895" s="22"/>
      <c r="S1895" s="22"/>
      <c r="T1895" s="2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c r="AQ1895" s="22"/>
      <c r="AR1895" s="22"/>
      <c r="AS1895" s="22"/>
      <c r="AT1895" s="22"/>
      <c r="AU1895" s="22"/>
      <c r="AV1895" s="22"/>
      <c r="AW1895" s="22"/>
      <c r="AX1895" s="22"/>
      <c r="AY1895" s="22"/>
      <c r="AZ1895" s="22"/>
      <c r="BA1895" s="22"/>
      <c r="BB1895" s="22"/>
      <c r="BC1895" s="22"/>
      <c r="BD1895" s="22"/>
      <c r="BE1895" s="22"/>
      <c r="BF1895" s="22"/>
      <c r="BG1895" s="22"/>
      <c r="BH1895" s="22"/>
      <c r="BI1895" s="22"/>
      <c r="BJ1895" s="22"/>
      <c r="BK1895" s="22"/>
      <c r="BL1895" s="22"/>
      <c r="BM1895" s="22"/>
      <c r="BN1895" s="22"/>
      <c r="BO1895" s="22"/>
      <c r="BP1895" s="22"/>
      <c r="BQ1895" s="22"/>
      <c r="BR1895" s="22"/>
      <c r="BS1895" s="22"/>
      <c r="BT1895" s="22"/>
      <c r="BU1895" s="22"/>
      <c r="BV1895" s="22"/>
      <c r="BW1895" s="22"/>
      <c r="BX1895" s="22"/>
      <c r="BY1895" s="22"/>
      <c r="BZ1895" s="22"/>
      <c r="CA1895" s="22"/>
      <c r="CB1895" s="22"/>
      <c r="CC1895" s="22"/>
      <c r="CD1895" s="22"/>
      <c r="CE1895" s="22"/>
      <c r="CF1895" s="22"/>
      <c r="CG1895" s="22"/>
      <c r="CH1895" s="22"/>
      <c r="CI1895" s="22"/>
      <c r="CJ1895" s="22"/>
      <c r="CK1895" s="22"/>
      <c r="CL1895" s="22"/>
      <c r="CM1895" s="22"/>
      <c r="CN1895" s="22"/>
      <c r="CO1895" s="22"/>
    </row>
    <row r="1896" spans="1:93" s="2" customFormat="1" x14ac:dyDescent="0.3">
      <c r="A1896" s="73" t="s">
        <v>240</v>
      </c>
      <c r="B1896" s="73" t="s">
        <v>338</v>
      </c>
      <c r="C1896" s="75" t="s">
        <v>152</v>
      </c>
      <c r="D1896" s="75" t="s">
        <v>378</v>
      </c>
      <c r="E1896" s="73"/>
      <c r="F1896" s="73" t="s">
        <v>302</v>
      </c>
      <c r="G1896" s="73" t="s">
        <v>156</v>
      </c>
      <c r="H1896" s="73" t="s">
        <v>156</v>
      </c>
      <c r="I1896" s="73" t="s">
        <v>467</v>
      </c>
      <c r="J1896" s="73" t="str">
        <f t="shared" si="29"/>
        <v>All artics miles HGVs refrigerated (all diesel)</v>
      </c>
      <c r="K1896" s="31">
        <v>1.7042900000000001</v>
      </c>
      <c r="L1896" s="48"/>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2"/>
      <c r="AS1896" s="22"/>
      <c r="AT1896" s="22"/>
      <c r="AU1896" s="22"/>
      <c r="AV1896" s="22"/>
      <c r="AW1896" s="22"/>
      <c r="AX1896" s="22"/>
      <c r="AY1896" s="22"/>
      <c r="AZ1896" s="22"/>
      <c r="BA1896" s="22"/>
      <c r="BB1896" s="22"/>
      <c r="BC1896" s="22"/>
      <c r="BD1896" s="22"/>
      <c r="BE1896" s="22"/>
      <c r="BF1896" s="22"/>
      <c r="BG1896" s="22"/>
      <c r="BH1896" s="22"/>
      <c r="BI1896" s="22"/>
      <c r="BJ1896" s="22"/>
      <c r="BK1896" s="22"/>
      <c r="BL1896" s="22"/>
      <c r="BM1896" s="22"/>
      <c r="BN1896" s="22"/>
      <c r="BO1896" s="22"/>
      <c r="BP1896" s="22"/>
      <c r="BQ1896" s="22"/>
      <c r="BR1896" s="22"/>
      <c r="BS1896" s="22"/>
      <c r="BT1896" s="22"/>
      <c r="BU1896" s="22"/>
      <c r="BV1896" s="22"/>
      <c r="BW1896" s="22"/>
      <c r="BX1896" s="22"/>
      <c r="BY1896" s="22"/>
      <c r="BZ1896" s="22"/>
      <c r="CA1896" s="22"/>
      <c r="CB1896" s="22"/>
      <c r="CC1896" s="22"/>
      <c r="CD1896" s="22"/>
      <c r="CE1896" s="22"/>
      <c r="CF1896" s="22"/>
      <c r="CG1896" s="22"/>
      <c r="CH1896" s="22"/>
      <c r="CI1896" s="22"/>
      <c r="CJ1896" s="22"/>
      <c r="CK1896" s="22"/>
      <c r="CL1896" s="22"/>
      <c r="CM1896" s="22"/>
      <c r="CN1896" s="22"/>
      <c r="CO1896" s="22"/>
    </row>
    <row r="1897" spans="1:93" s="2" customFormat="1" x14ac:dyDescent="0.3">
      <c r="A1897" s="73" t="s">
        <v>240</v>
      </c>
      <c r="B1897" s="73" t="s">
        <v>338</v>
      </c>
      <c r="C1897" s="75" t="s">
        <v>152</v>
      </c>
      <c r="D1897" s="75" t="s">
        <v>378</v>
      </c>
      <c r="E1897" s="73"/>
      <c r="F1897" s="73" t="s">
        <v>302</v>
      </c>
      <c r="G1897" s="73" t="s">
        <v>156</v>
      </c>
      <c r="H1897" s="73" t="s">
        <v>156</v>
      </c>
      <c r="I1897" s="73" t="s">
        <v>468</v>
      </c>
      <c r="J1897" s="73" t="str">
        <f t="shared" si="29"/>
        <v>All artics miles HGVs refrigerated (all diesel)</v>
      </c>
      <c r="K1897" s="31">
        <v>2.4979999999999999E-2</v>
      </c>
      <c r="L1897" s="48"/>
      <c r="M1897" s="22"/>
      <c r="N1897" s="22"/>
      <c r="O1897" s="22"/>
      <c r="P1897" s="22"/>
      <c r="Q1897" s="22"/>
      <c r="R1897" s="22"/>
      <c r="S1897" s="22"/>
      <c r="T1897" s="2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c r="AQ1897" s="22"/>
      <c r="AR1897" s="22"/>
      <c r="AS1897" s="22"/>
      <c r="AT1897" s="22"/>
      <c r="AU1897" s="22"/>
      <c r="AV1897" s="22"/>
      <c r="AW1897" s="22"/>
      <c r="AX1897" s="22"/>
      <c r="AY1897" s="22"/>
      <c r="AZ1897" s="22"/>
      <c r="BA1897" s="22"/>
      <c r="BB1897" s="22"/>
      <c r="BC1897" s="22"/>
      <c r="BD1897" s="22"/>
      <c r="BE1897" s="22"/>
      <c r="BF1897" s="22"/>
      <c r="BG1897" s="22"/>
      <c r="BH1897" s="22"/>
      <c r="BI1897" s="22"/>
      <c r="BJ1897" s="22"/>
      <c r="BK1897" s="22"/>
      <c r="BL1897" s="22"/>
      <c r="BM1897" s="22"/>
      <c r="BN1897" s="22"/>
      <c r="BO1897" s="22"/>
      <c r="BP1897" s="22"/>
      <c r="BQ1897" s="22"/>
      <c r="BR1897" s="22"/>
      <c r="BS1897" s="22"/>
      <c r="BT1897" s="22"/>
      <c r="BU1897" s="22"/>
      <c r="BV1897" s="22"/>
      <c r="BW1897" s="22"/>
      <c r="BX1897" s="22"/>
      <c r="BY1897" s="22"/>
      <c r="BZ1897" s="22"/>
      <c r="CA1897" s="22"/>
      <c r="CB1897" s="22"/>
      <c r="CC1897" s="22"/>
      <c r="CD1897" s="22"/>
      <c r="CE1897" s="22"/>
      <c r="CF1897" s="22"/>
      <c r="CG1897" s="22"/>
      <c r="CH1897" s="22"/>
      <c r="CI1897" s="22"/>
      <c r="CJ1897" s="22"/>
      <c r="CK1897" s="22"/>
      <c r="CL1897" s="22"/>
      <c r="CM1897" s="22"/>
      <c r="CN1897" s="22"/>
      <c r="CO1897" s="22"/>
    </row>
    <row r="1898" spans="1:93" s="2" customFormat="1" x14ac:dyDescent="0.3">
      <c r="A1898" s="73" t="s">
        <v>240</v>
      </c>
      <c r="B1898" s="73" t="s">
        <v>338</v>
      </c>
      <c r="C1898" s="75" t="s">
        <v>152</v>
      </c>
      <c r="D1898" s="75" t="s">
        <v>94</v>
      </c>
      <c r="E1898" s="73"/>
      <c r="F1898" s="73" t="s">
        <v>48</v>
      </c>
      <c r="G1898" s="73" t="s">
        <v>405</v>
      </c>
      <c r="H1898" s="73" t="s">
        <v>405</v>
      </c>
      <c r="I1898" s="73" t="s">
        <v>465</v>
      </c>
      <c r="J1898" s="73" t="str">
        <f t="shared" si="29"/>
        <v>All HGVs km HGVs refrigerated (all diesel)</v>
      </c>
      <c r="K1898" s="31">
        <v>0.78493999999999997</v>
      </c>
      <c r="L1898" s="48"/>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2"/>
      <c r="AS1898" s="22"/>
      <c r="AT1898" s="22"/>
      <c r="AU1898" s="22"/>
      <c r="AV1898" s="22"/>
      <c r="AW1898" s="22"/>
      <c r="AX1898" s="22"/>
      <c r="AY1898" s="22"/>
      <c r="AZ1898" s="22"/>
      <c r="BA1898" s="22"/>
      <c r="BB1898" s="22"/>
      <c r="BC1898" s="22"/>
      <c r="BD1898" s="22"/>
      <c r="BE1898" s="22"/>
      <c r="BF1898" s="22"/>
      <c r="BG1898" s="22"/>
      <c r="BH1898" s="22"/>
      <c r="BI1898" s="22"/>
      <c r="BJ1898" s="22"/>
      <c r="BK1898" s="22"/>
      <c r="BL1898" s="22"/>
      <c r="BM1898" s="22"/>
      <c r="BN1898" s="22"/>
      <c r="BO1898" s="22"/>
      <c r="BP1898" s="22"/>
      <c r="BQ1898" s="22"/>
      <c r="BR1898" s="22"/>
      <c r="BS1898" s="22"/>
      <c r="BT1898" s="22"/>
      <c r="BU1898" s="22"/>
      <c r="BV1898" s="22"/>
      <c r="BW1898" s="22"/>
      <c r="BX1898" s="22"/>
      <c r="BY1898" s="22"/>
      <c r="BZ1898" s="22"/>
      <c r="CA1898" s="22"/>
      <c r="CB1898" s="22"/>
      <c r="CC1898" s="22"/>
      <c r="CD1898" s="22"/>
      <c r="CE1898" s="22"/>
      <c r="CF1898" s="22"/>
      <c r="CG1898" s="22"/>
      <c r="CH1898" s="22"/>
      <c r="CI1898" s="22"/>
      <c r="CJ1898" s="22"/>
      <c r="CK1898" s="22"/>
      <c r="CL1898" s="22"/>
      <c r="CM1898" s="22"/>
      <c r="CN1898" s="22"/>
      <c r="CO1898" s="22"/>
    </row>
    <row r="1899" spans="1:93" s="2" customFormat="1" x14ac:dyDescent="0.3">
      <c r="A1899" s="73" t="s">
        <v>240</v>
      </c>
      <c r="B1899" s="73" t="s">
        <v>338</v>
      </c>
      <c r="C1899" s="75" t="s">
        <v>152</v>
      </c>
      <c r="D1899" s="75" t="s">
        <v>94</v>
      </c>
      <c r="E1899" s="73"/>
      <c r="F1899" s="73" t="s">
        <v>48</v>
      </c>
      <c r="G1899" s="73" t="s">
        <v>405</v>
      </c>
      <c r="H1899" s="73" t="s">
        <v>405</v>
      </c>
      <c r="I1899" s="73" t="s">
        <v>466</v>
      </c>
      <c r="J1899" s="73" t="str">
        <f t="shared" si="29"/>
        <v>All HGVs km HGVs refrigerated (all diesel)</v>
      </c>
      <c r="K1899" s="31">
        <v>1.7000000000000001E-4</v>
      </c>
      <c r="L1899" s="48"/>
      <c r="M1899" s="22"/>
      <c r="N1899" s="22"/>
      <c r="O1899" s="22"/>
      <c r="P1899" s="22"/>
      <c r="Q1899" s="22"/>
      <c r="R1899" s="22"/>
      <c r="S1899" s="22"/>
      <c r="T1899" s="22"/>
      <c r="U1899" s="22"/>
      <c r="V1899" s="22"/>
      <c r="W1899" s="22"/>
      <c r="X1899" s="22"/>
      <c r="Y1899" s="22"/>
      <c r="Z1899" s="22"/>
      <c r="AA1899" s="22"/>
      <c r="AB1899" s="22"/>
      <c r="AC1899" s="22"/>
      <c r="AD1899" s="22"/>
      <c r="AE1899" s="22"/>
      <c r="AF1899" s="22"/>
      <c r="AG1899" s="22"/>
      <c r="AH1899" s="22"/>
      <c r="AI1899" s="22"/>
      <c r="AJ1899" s="22"/>
      <c r="AK1899" s="22"/>
      <c r="AL1899" s="22"/>
      <c r="AM1899" s="22"/>
      <c r="AN1899" s="22"/>
      <c r="AO1899" s="22"/>
      <c r="AP1899" s="22"/>
      <c r="AQ1899" s="22"/>
      <c r="AR1899" s="22"/>
      <c r="AS1899" s="22"/>
      <c r="AT1899" s="22"/>
      <c r="AU1899" s="22"/>
      <c r="AV1899" s="22"/>
      <c r="AW1899" s="22"/>
      <c r="AX1899" s="22"/>
      <c r="AY1899" s="22"/>
      <c r="AZ1899" s="22"/>
      <c r="BA1899" s="22"/>
      <c r="BB1899" s="22"/>
      <c r="BC1899" s="22"/>
      <c r="BD1899" s="22"/>
      <c r="BE1899" s="22"/>
      <c r="BF1899" s="22"/>
      <c r="BG1899" s="22"/>
      <c r="BH1899" s="22"/>
      <c r="BI1899" s="22"/>
      <c r="BJ1899" s="22"/>
      <c r="BK1899" s="22"/>
      <c r="BL1899" s="22"/>
      <c r="BM1899" s="22"/>
      <c r="BN1899" s="22"/>
      <c r="BO1899" s="22"/>
      <c r="BP1899" s="22"/>
      <c r="BQ1899" s="22"/>
      <c r="BR1899" s="22"/>
      <c r="BS1899" s="22"/>
      <c r="BT1899" s="22"/>
      <c r="BU1899" s="22"/>
      <c r="BV1899" s="22"/>
      <c r="BW1899" s="22"/>
      <c r="BX1899" s="22"/>
      <c r="BY1899" s="22"/>
      <c r="BZ1899" s="22"/>
      <c r="CA1899" s="22"/>
      <c r="CB1899" s="22"/>
      <c r="CC1899" s="22"/>
      <c r="CD1899" s="22"/>
      <c r="CE1899" s="22"/>
      <c r="CF1899" s="22"/>
      <c r="CG1899" s="22"/>
      <c r="CH1899" s="22"/>
      <c r="CI1899" s="22"/>
      <c r="CJ1899" s="22"/>
      <c r="CK1899" s="22"/>
      <c r="CL1899" s="22"/>
      <c r="CM1899" s="22"/>
      <c r="CN1899" s="22"/>
      <c r="CO1899" s="22"/>
    </row>
    <row r="1900" spans="1:93" s="2" customFormat="1" x14ac:dyDescent="0.3">
      <c r="A1900" s="73" t="s">
        <v>240</v>
      </c>
      <c r="B1900" s="73" t="s">
        <v>338</v>
      </c>
      <c r="C1900" s="75" t="s">
        <v>152</v>
      </c>
      <c r="D1900" s="75" t="s">
        <v>94</v>
      </c>
      <c r="E1900" s="73"/>
      <c r="F1900" s="73" t="s">
        <v>48</v>
      </c>
      <c r="G1900" s="73" t="s">
        <v>405</v>
      </c>
      <c r="H1900" s="73" t="s">
        <v>405</v>
      </c>
      <c r="I1900" s="73" t="s">
        <v>467</v>
      </c>
      <c r="J1900" s="73" t="str">
        <f t="shared" si="29"/>
        <v>All HGVs km HGVs refrigerated (all diesel)</v>
      </c>
      <c r="K1900" s="31">
        <v>0.77200000000000002</v>
      </c>
      <c r="L1900" s="48"/>
      <c r="M1900" s="22"/>
      <c r="N1900" s="22"/>
      <c r="O1900" s="22"/>
      <c r="P1900" s="22"/>
      <c r="Q1900" s="22"/>
      <c r="R1900" s="22"/>
      <c r="S1900" s="22"/>
      <c r="T1900" s="2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c r="AQ1900" s="22"/>
      <c r="AR1900" s="22"/>
      <c r="AS1900" s="22"/>
      <c r="AT1900" s="22"/>
      <c r="AU1900" s="22"/>
      <c r="AV1900" s="22"/>
      <c r="AW1900" s="22"/>
      <c r="AX1900" s="22"/>
      <c r="AY1900" s="22"/>
      <c r="AZ1900" s="22"/>
      <c r="BA1900" s="22"/>
      <c r="BB1900" s="22"/>
      <c r="BC1900" s="22"/>
      <c r="BD1900" s="22"/>
      <c r="BE1900" s="22"/>
      <c r="BF1900" s="22"/>
      <c r="BG1900" s="22"/>
      <c r="BH1900" s="22"/>
      <c r="BI1900" s="22"/>
      <c r="BJ1900" s="22"/>
      <c r="BK1900" s="22"/>
      <c r="BL1900" s="22"/>
      <c r="BM1900" s="22"/>
      <c r="BN1900" s="22"/>
      <c r="BO1900" s="22"/>
      <c r="BP1900" s="22"/>
      <c r="BQ1900" s="22"/>
      <c r="BR1900" s="22"/>
      <c r="BS1900" s="22"/>
      <c r="BT1900" s="22"/>
      <c r="BU1900" s="22"/>
      <c r="BV1900" s="22"/>
      <c r="BW1900" s="22"/>
      <c r="BX1900" s="22"/>
      <c r="BY1900" s="22"/>
      <c r="BZ1900" s="22"/>
      <c r="CA1900" s="22"/>
      <c r="CB1900" s="22"/>
      <c r="CC1900" s="22"/>
      <c r="CD1900" s="22"/>
      <c r="CE1900" s="22"/>
      <c r="CF1900" s="22"/>
      <c r="CG1900" s="22"/>
      <c r="CH1900" s="22"/>
      <c r="CI1900" s="22"/>
      <c r="CJ1900" s="22"/>
      <c r="CK1900" s="22"/>
      <c r="CL1900" s="22"/>
      <c r="CM1900" s="22"/>
      <c r="CN1900" s="22"/>
      <c r="CO1900" s="22"/>
    </row>
    <row r="1901" spans="1:93" s="2" customFormat="1" x14ac:dyDescent="0.3">
      <c r="A1901" s="73" t="s">
        <v>240</v>
      </c>
      <c r="B1901" s="73" t="s">
        <v>338</v>
      </c>
      <c r="C1901" s="75" t="s">
        <v>152</v>
      </c>
      <c r="D1901" s="75" t="s">
        <v>94</v>
      </c>
      <c r="E1901" s="73"/>
      <c r="F1901" s="73" t="s">
        <v>48</v>
      </c>
      <c r="G1901" s="73" t="s">
        <v>405</v>
      </c>
      <c r="H1901" s="73" t="s">
        <v>405</v>
      </c>
      <c r="I1901" s="73" t="s">
        <v>468</v>
      </c>
      <c r="J1901" s="73" t="str">
        <f t="shared" si="29"/>
        <v>All HGVs km HGVs refrigerated (all diesel)</v>
      </c>
      <c r="K1901" s="31">
        <v>1.277E-2</v>
      </c>
      <c r="L1901" s="48"/>
      <c r="M1901" s="22"/>
      <c r="N1901" s="22"/>
      <c r="O1901" s="22"/>
      <c r="P1901" s="22"/>
      <c r="Q1901" s="22"/>
      <c r="R1901" s="22"/>
      <c r="S1901" s="22"/>
      <c r="T1901" s="2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c r="BA1901" s="22"/>
      <c r="BB1901" s="22"/>
      <c r="BC1901" s="22"/>
      <c r="BD1901" s="22"/>
      <c r="BE1901" s="22"/>
      <c r="BF1901" s="22"/>
      <c r="BG1901" s="22"/>
      <c r="BH1901" s="22"/>
      <c r="BI1901" s="22"/>
      <c r="BJ1901" s="22"/>
      <c r="BK1901" s="22"/>
      <c r="BL1901" s="22"/>
      <c r="BM1901" s="22"/>
      <c r="BN1901" s="22"/>
      <c r="BO1901" s="22"/>
      <c r="BP1901" s="22"/>
      <c r="BQ1901" s="22"/>
      <c r="BR1901" s="22"/>
      <c r="BS1901" s="22"/>
      <c r="BT1901" s="22"/>
      <c r="BU1901" s="22"/>
      <c r="BV1901" s="22"/>
      <c r="BW1901" s="22"/>
      <c r="BX1901" s="22"/>
      <c r="BY1901" s="22"/>
      <c r="BZ1901" s="22"/>
      <c r="CA1901" s="22"/>
      <c r="CB1901" s="22"/>
      <c r="CC1901" s="22"/>
      <c r="CD1901" s="22"/>
      <c r="CE1901" s="22"/>
      <c r="CF1901" s="22"/>
      <c r="CG1901" s="22"/>
      <c r="CH1901" s="22"/>
      <c r="CI1901" s="22"/>
      <c r="CJ1901" s="22"/>
      <c r="CK1901" s="22"/>
      <c r="CL1901" s="22"/>
      <c r="CM1901" s="22"/>
      <c r="CN1901" s="22"/>
      <c r="CO1901" s="22"/>
    </row>
    <row r="1902" spans="1:93" s="2" customFormat="1" x14ac:dyDescent="0.3">
      <c r="A1902" s="73" t="s">
        <v>240</v>
      </c>
      <c r="B1902" s="73" t="s">
        <v>338</v>
      </c>
      <c r="C1902" s="75" t="s">
        <v>152</v>
      </c>
      <c r="D1902" s="75" t="s">
        <v>94</v>
      </c>
      <c r="E1902" s="73"/>
      <c r="F1902" s="73" t="s">
        <v>48</v>
      </c>
      <c r="G1902" s="73" t="s">
        <v>156</v>
      </c>
      <c r="H1902" s="73" t="s">
        <v>156</v>
      </c>
      <c r="I1902" s="73" t="s">
        <v>465</v>
      </c>
      <c r="J1902" s="73" t="str">
        <f t="shared" si="29"/>
        <v>All HGVs miles HGVs refrigerated (all diesel)</v>
      </c>
      <c r="K1902" s="31">
        <v>1.2632399999999999</v>
      </c>
      <c r="L1902" s="48"/>
      <c r="M1902" s="22"/>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2"/>
      <c r="AS1902" s="22"/>
      <c r="AT1902" s="22"/>
      <c r="AU1902" s="22"/>
      <c r="AV1902" s="22"/>
      <c r="AW1902" s="22"/>
      <c r="AX1902" s="22"/>
      <c r="AY1902" s="22"/>
      <c r="AZ1902" s="22"/>
      <c r="BA1902" s="22"/>
      <c r="BB1902" s="22"/>
      <c r="BC1902" s="22"/>
      <c r="BD1902" s="22"/>
      <c r="BE1902" s="22"/>
      <c r="BF1902" s="22"/>
      <c r="BG1902" s="22"/>
      <c r="BH1902" s="22"/>
      <c r="BI1902" s="22"/>
      <c r="BJ1902" s="22"/>
      <c r="BK1902" s="22"/>
      <c r="BL1902" s="22"/>
      <c r="BM1902" s="22"/>
      <c r="BN1902" s="22"/>
      <c r="BO1902" s="22"/>
      <c r="BP1902" s="22"/>
      <c r="BQ1902" s="22"/>
      <c r="BR1902" s="22"/>
      <c r="BS1902" s="22"/>
      <c r="BT1902" s="22"/>
      <c r="BU1902" s="22"/>
      <c r="BV1902" s="22"/>
      <c r="BW1902" s="22"/>
      <c r="BX1902" s="22"/>
      <c r="BY1902" s="22"/>
      <c r="BZ1902" s="22"/>
      <c r="CA1902" s="22"/>
      <c r="CB1902" s="22"/>
      <c r="CC1902" s="22"/>
      <c r="CD1902" s="22"/>
      <c r="CE1902" s="22"/>
      <c r="CF1902" s="22"/>
      <c r="CG1902" s="22"/>
      <c r="CH1902" s="22"/>
      <c r="CI1902" s="22"/>
      <c r="CJ1902" s="22"/>
      <c r="CK1902" s="22"/>
      <c r="CL1902" s="22"/>
      <c r="CM1902" s="22"/>
      <c r="CN1902" s="22"/>
      <c r="CO1902" s="22"/>
    </row>
    <row r="1903" spans="1:93" s="2" customFormat="1" x14ac:dyDescent="0.3">
      <c r="A1903" s="73" t="s">
        <v>240</v>
      </c>
      <c r="B1903" s="73" t="s">
        <v>338</v>
      </c>
      <c r="C1903" s="75" t="s">
        <v>152</v>
      </c>
      <c r="D1903" s="75" t="s">
        <v>94</v>
      </c>
      <c r="E1903" s="73"/>
      <c r="F1903" s="73" t="s">
        <v>48</v>
      </c>
      <c r="G1903" s="73" t="s">
        <v>156</v>
      </c>
      <c r="H1903" s="73" t="s">
        <v>156</v>
      </c>
      <c r="I1903" s="73" t="s">
        <v>466</v>
      </c>
      <c r="J1903" s="73" t="str">
        <f t="shared" si="29"/>
        <v>All HGVs miles HGVs refrigerated (all diesel)</v>
      </c>
      <c r="K1903" s="31">
        <v>2.7E-4</v>
      </c>
      <c r="L1903" s="48"/>
      <c r="M1903" s="22"/>
      <c r="N1903" s="22"/>
      <c r="O1903" s="22"/>
      <c r="P1903" s="22"/>
      <c r="Q1903" s="22"/>
      <c r="R1903" s="22"/>
      <c r="S1903" s="22"/>
      <c r="T1903" s="22"/>
      <c r="U1903" s="22"/>
      <c r="V1903" s="22"/>
      <c r="W1903" s="22"/>
      <c r="X1903" s="22"/>
      <c r="Y1903" s="22"/>
      <c r="Z1903" s="22"/>
      <c r="AA1903" s="22"/>
      <c r="AB1903" s="22"/>
      <c r="AC1903" s="22"/>
      <c r="AD1903" s="22"/>
      <c r="AE1903" s="22"/>
      <c r="AF1903" s="22"/>
      <c r="AG1903" s="22"/>
      <c r="AH1903" s="22"/>
      <c r="AI1903" s="22"/>
      <c r="AJ1903" s="22"/>
      <c r="AK1903" s="22"/>
      <c r="AL1903" s="22"/>
      <c r="AM1903" s="22"/>
      <c r="AN1903" s="22"/>
      <c r="AO1903" s="22"/>
      <c r="AP1903" s="22"/>
      <c r="AQ1903" s="22"/>
      <c r="AR1903" s="22"/>
      <c r="AS1903" s="22"/>
      <c r="AT1903" s="22"/>
      <c r="AU1903" s="22"/>
      <c r="AV1903" s="22"/>
      <c r="AW1903" s="22"/>
      <c r="AX1903" s="22"/>
      <c r="AY1903" s="22"/>
      <c r="AZ1903" s="22"/>
      <c r="BA1903" s="22"/>
      <c r="BB1903" s="22"/>
      <c r="BC1903" s="22"/>
      <c r="BD1903" s="22"/>
      <c r="BE1903" s="22"/>
      <c r="BF1903" s="22"/>
      <c r="BG1903" s="22"/>
      <c r="BH1903" s="22"/>
      <c r="BI1903" s="22"/>
      <c r="BJ1903" s="22"/>
      <c r="BK1903" s="22"/>
      <c r="BL1903" s="22"/>
      <c r="BM1903" s="22"/>
      <c r="BN1903" s="22"/>
      <c r="BO1903" s="22"/>
      <c r="BP1903" s="22"/>
      <c r="BQ1903" s="22"/>
      <c r="BR1903" s="22"/>
      <c r="BS1903" s="22"/>
      <c r="BT1903" s="22"/>
      <c r="BU1903" s="22"/>
      <c r="BV1903" s="22"/>
      <c r="BW1903" s="22"/>
      <c r="BX1903" s="22"/>
      <c r="BY1903" s="22"/>
      <c r="BZ1903" s="22"/>
      <c r="CA1903" s="22"/>
      <c r="CB1903" s="22"/>
      <c r="CC1903" s="22"/>
      <c r="CD1903" s="22"/>
      <c r="CE1903" s="22"/>
      <c r="CF1903" s="22"/>
      <c r="CG1903" s="22"/>
      <c r="CH1903" s="22"/>
      <c r="CI1903" s="22"/>
      <c r="CJ1903" s="22"/>
      <c r="CK1903" s="22"/>
      <c r="CL1903" s="22"/>
      <c r="CM1903" s="22"/>
      <c r="CN1903" s="22"/>
      <c r="CO1903" s="22"/>
    </row>
    <row r="1904" spans="1:93" s="2" customFormat="1" x14ac:dyDescent="0.3">
      <c r="A1904" s="73" t="s">
        <v>240</v>
      </c>
      <c r="B1904" s="73" t="s">
        <v>338</v>
      </c>
      <c r="C1904" s="75" t="s">
        <v>152</v>
      </c>
      <c r="D1904" s="75" t="s">
        <v>94</v>
      </c>
      <c r="E1904" s="73"/>
      <c r="F1904" s="73" t="s">
        <v>48</v>
      </c>
      <c r="G1904" s="73" t="s">
        <v>156</v>
      </c>
      <c r="H1904" s="73" t="s">
        <v>156</v>
      </c>
      <c r="I1904" s="73" t="s">
        <v>467</v>
      </c>
      <c r="J1904" s="73" t="str">
        <f t="shared" si="29"/>
        <v>All HGVs miles HGVs refrigerated (all diesel)</v>
      </c>
      <c r="K1904" s="31">
        <v>1.2424200000000001</v>
      </c>
      <c r="L1904" s="48"/>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c r="BA1904" s="22"/>
      <c r="BB1904" s="22"/>
      <c r="BC1904" s="22"/>
      <c r="BD1904" s="22"/>
      <c r="BE1904" s="22"/>
      <c r="BF1904" s="22"/>
      <c r="BG1904" s="22"/>
      <c r="BH1904" s="22"/>
      <c r="BI1904" s="22"/>
      <c r="BJ1904" s="22"/>
      <c r="BK1904" s="22"/>
      <c r="BL1904" s="22"/>
      <c r="BM1904" s="22"/>
      <c r="BN1904" s="22"/>
      <c r="BO1904" s="22"/>
      <c r="BP1904" s="22"/>
      <c r="BQ1904" s="22"/>
      <c r="BR1904" s="22"/>
      <c r="BS1904" s="22"/>
      <c r="BT1904" s="22"/>
      <c r="BU1904" s="22"/>
      <c r="BV1904" s="22"/>
      <c r="BW1904" s="22"/>
      <c r="BX1904" s="22"/>
      <c r="BY1904" s="22"/>
      <c r="BZ1904" s="22"/>
      <c r="CA1904" s="22"/>
      <c r="CB1904" s="22"/>
      <c r="CC1904" s="22"/>
      <c r="CD1904" s="22"/>
      <c r="CE1904" s="22"/>
      <c r="CF1904" s="22"/>
      <c r="CG1904" s="22"/>
      <c r="CH1904" s="22"/>
      <c r="CI1904" s="22"/>
      <c r="CJ1904" s="22"/>
      <c r="CK1904" s="22"/>
      <c r="CL1904" s="22"/>
      <c r="CM1904" s="22"/>
      <c r="CN1904" s="22"/>
      <c r="CO1904" s="22"/>
    </row>
    <row r="1905" spans="1:93" s="2" customFormat="1" x14ac:dyDescent="0.3">
      <c r="A1905" s="73" t="s">
        <v>240</v>
      </c>
      <c r="B1905" s="73" t="s">
        <v>338</v>
      </c>
      <c r="C1905" s="75" t="s">
        <v>152</v>
      </c>
      <c r="D1905" s="75" t="s">
        <v>94</v>
      </c>
      <c r="E1905" s="73"/>
      <c r="F1905" s="73" t="s">
        <v>48</v>
      </c>
      <c r="G1905" s="73" t="s">
        <v>156</v>
      </c>
      <c r="H1905" s="73" t="s">
        <v>156</v>
      </c>
      <c r="I1905" s="73" t="s">
        <v>468</v>
      </c>
      <c r="J1905" s="73" t="str">
        <f t="shared" si="29"/>
        <v>All HGVs miles HGVs refrigerated (all diesel)</v>
      </c>
      <c r="K1905" s="31">
        <v>2.0549999999999999E-2</v>
      </c>
      <c r="L1905" s="48"/>
      <c r="M1905" s="22"/>
      <c r="N1905" s="22"/>
      <c r="O1905" s="22"/>
      <c r="P1905" s="22"/>
      <c r="Q1905" s="22"/>
      <c r="R1905" s="22"/>
      <c r="S1905" s="22"/>
      <c r="T1905" s="2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c r="AQ1905" s="22"/>
      <c r="AR1905" s="22"/>
      <c r="AS1905" s="22"/>
      <c r="AT1905" s="22"/>
      <c r="AU1905" s="22"/>
      <c r="AV1905" s="22"/>
      <c r="AW1905" s="22"/>
      <c r="AX1905" s="22"/>
      <c r="AY1905" s="22"/>
      <c r="AZ1905" s="22"/>
      <c r="BA1905" s="22"/>
      <c r="BB1905" s="22"/>
      <c r="BC1905" s="22"/>
      <c r="BD1905" s="22"/>
      <c r="BE1905" s="22"/>
      <c r="BF1905" s="22"/>
      <c r="BG1905" s="22"/>
      <c r="BH1905" s="22"/>
      <c r="BI1905" s="22"/>
      <c r="BJ1905" s="22"/>
      <c r="BK1905" s="22"/>
      <c r="BL1905" s="22"/>
      <c r="BM1905" s="22"/>
      <c r="BN1905" s="22"/>
      <c r="BO1905" s="22"/>
      <c r="BP1905" s="22"/>
      <c r="BQ1905" s="22"/>
      <c r="BR1905" s="22"/>
      <c r="BS1905" s="22"/>
      <c r="BT1905" s="22"/>
      <c r="BU1905" s="22"/>
      <c r="BV1905" s="22"/>
      <c r="BW1905" s="22"/>
      <c r="BX1905" s="22"/>
      <c r="BY1905" s="22"/>
      <c r="BZ1905" s="22"/>
      <c r="CA1905" s="22"/>
      <c r="CB1905" s="22"/>
      <c r="CC1905" s="22"/>
      <c r="CD1905" s="22"/>
      <c r="CE1905" s="22"/>
      <c r="CF1905" s="22"/>
      <c r="CG1905" s="22"/>
      <c r="CH1905" s="22"/>
      <c r="CI1905" s="22"/>
      <c r="CJ1905" s="22"/>
      <c r="CK1905" s="22"/>
      <c r="CL1905" s="22"/>
      <c r="CM1905" s="22"/>
      <c r="CN1905" s="22"/>
      <c r="CO1905" s="22"/>
    </row>
    <row r="1906" spans="1:93" s="2" customFormat="1" x14ac:dyDescent="0.3">
      <c r="A1906" s="73" t="s">
        <v>240</v>
      </c>
      <c r="B1906" s="73" t="s">
        <v>338</v>
      </c>
      <c r="C1906" s="75" t="s">
        <v>152</v>
      </c>
      <c r="D1906" s="75" t="s">
        <v>94</v>
      </c>
      <c r="E1906" s="73"/>
      <c r="F1906" s="73" t="s">
        <v>98</v>
      </c>
      <c r="G1906" s="73" t="s">
        <v>405</v>
      </c>
      <c r="H1906" s="73" t="s">
        <v>405</v>
      </c>
      <c r="I1906" s="73" t="s">
        <v>465</v>
      </c>
      <c r="J1906" s="73" t="str">
        <f t="shared" si="29"/>
        <v>All HGVs km HGVs refrigerated (all diesel)</v>
      </c>
      <c r="K1906" s="31">
        <v>0.99121999999999999</v>
      </c>
      <c r="L1906" s="48"/>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2"/>
      <c r="AS1906" s="22"/>
      <c r="AT1906" s="22"/>
      <c r="AU1906" s="22"/>
      <c r="AV1906" s="22"/>
      <c r="AW1906" s="22"/>
      <c r="AX1906" s="22"/>
      <c r="AY1906" s="22"/>
      <c r="AZ1906" s="22"/>
      <c r="BA1906" s="22"/>
      <c r="BB1906" s="22"/>
      <c r="BC1906" s="22"/>
      <c r="BD1906" s="22"/>
      <c r="BE1906" s="22"/>
      <c r="BF1906" s="22"/>
      <c r="BG1906" s="22"/>
      <c r="BH1906" s="22"/>
      <c r="BI1906" s="22"/>
      <c r="BJ1906" s="22"/>
      <c r="BK1906" s="22"/>
      <c r="BL1906" s="22"/>
      <c r="BM1906" s="22"/>
      <c r="BN1906" s="22"/>
      <c r="BO1906" s="22"/>
      <c r="BP1906" s="22"/>
      <c r="BQ1906" s="22"/>
      <c r="BR1906" s="22"/>
      <c r="BS1906" s="22"/>
      <c r="BT1906" s="22"/>
      <c r="BU1906" s="22"/>
      <c r="BV1906" s="22"/>
      <c r="BW1906" s="22"/>
      <c r="BX1906" s="22"/>
      <c r="BY1906" s="22"/>
      <c r="BZ1906" s="22"/>
      <c r="CA1906" s="22"/>
      <c r="CB1906" s="22"/>
      <c r="CC1906" s="22"/>
      <c r="CD1906" s="22"/>
      <c r="CE1906" s="22"/>
      <c r="CF1906" s="22"/>
      <c r="CG1906" s="22"/>
      <c r="CH1906" s="22"/>
      <c r="CI1906" s="22"/>
      <c r="CJ1906" s="22"/>
      <c r="CK1906" s="22"/>
      <c r="CL1906" s="22"/>
      <c r="CM1906" s="22"/>
      <c r="CN1906" s="22"/>
      <c r="CO1906" s="22"/>
    </row>
    <row r="1907" spans="1:93" s="2" customFormat="1" x14ac:dyDescent="0.3">
      <c r="A1907" s="73" t="s">
        <v>240</v>
      </c>
      <c r="B1907" s="73" t="s">
        <v>338</v>
      </c>
      <c r="C1907" s="75" t="s">
        <v>152</v>
      </c>
      <c r="D1907" s="75" t="s">
        <v>94</v>
      </c>
      <c r="E1907" s="73"/>
      <c r="F1907" s="73" t="s">
        <v>98</v>
      </c>
      <c r="G1907" s="73" t="s">
        <v>405</v>
      </c>
      <c r="H1907" s="73" t="s">
        <v>405</v>
      </c>
      <c r="I1907" s="73" t="s">
        <v>466</v>
      </c>
      <c r="J1907" s="73" t="str">
        <f t="shared" si="29"/>
        <v>All HGVs km HGVs refrigerated (all diesel)</v>
      </c>
      <c r="K1907" s="31">
        <v>1.7000000000000001E-4</v>
      </c>
      <c r="L1907" s="48"/>
      <c r="M1907" s="22"/>
      <c r="N1907" s="22"/>
      <c r="O1907" s="22"/>
      <c r="P1907" s="22"/>
      <c r="Q1907" s="22"/>
      <c r="R1907" s="22"/>
      <c r="S1907" s="22"/>
      <c r="T1907" s="2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c r="AQ1907" s="22"/>
      <c r="AR1907" s="22"/>
      <c r="AS1907" s="22"/>
      <c r="AT1907" s="22"/>
      <c r="AU1907" s="22"/>
      <c r="AV1907" s="22"/>
      <c r="AW1907" s="22"/>
      <c r="AX1907" s="22"/>
      <c r="AY1907" s="22"/>
      <c r="AZ1907" s="22"/>
      <c r="BA1907" s="22"/>
      <c r="BB1907" s="22"/>
      <c r="BC1907" s="22"/>
      <c r="BD1907" s="22"/>
      <c r="BE1907" s="22"/>
      <c r="BF1907" s="22"/>
      <c r="BG1907" s="22"/>
      <c r="BH1907" s="22"/>
      <c r="BI1907" s="22"/>
      <c r="BJ1907" s="22"/>
      <c r="BK1907" s="22"/>
      <c r="BL1907" s="22"/>
      <c r="BM1907" s="22"/>
      <c r="BN1907" s="22"/>
      <c r="BO1907" s="22"/>
      <c r="BP1907" s="22"/>
      <c r="BQ1907" s="22"/>
      <c r="BR1907" s="22"/>
      <c r="BS1907" s="22"/>
      <c r="BT1907" s="22"/>
      <c r="BU1907" s="22"/>
      <c r="BV1907" s="22"/>
      <c r="BW1907" s="22"/>
      <c r="BX1907" s="22"/>
      <c r="BY1907" s="22"/>
      <c r="BZ1907" s="22"/>
      <c r="CA1907" s="22"/>
      <c r="CB1907" s="22"/>
      <c r="CC1907" s="22"/>
      <c r="CD1907" s="22"/>
      <c r="CE1907" s="22"/>
      <c r="CF1907" s="22"/>
      <c r="CG1907" s="22"/>
      <c r="CH1907" s="22"/>
      <c r="CI1907" s="22"/>
      <c r="CJ1907" s="22"/>
      <c r="CK1907" s="22"/>
      <c r="CL1907" s="22"/>
      <c r="CM1907" s="22"/>
      <c r="CN1907" s="22"/>
      <c r="CO1907" s="22"/>
    </row>
    <row r="1908" spans="1:93" s="2" customFormat="1" x14ac:dyDescent="0.3">
      <c r="A1908" s="73" t="s">
        <v>240</v>
      </c>
      <c r="B1908" s="73" t="s">
        <v>338</v>
      </c>
      <c r="C1908" s="75" t="s">
        <v>152</v>
      </c>
      <c r="D1908" s="75" t="s">
        <v>94</v>
      </c>
      <c r="E1908" s="73"/>
      <c r="F1908" s="73" t="s">
        <v>98</v>
      </c>
      <c r="G1908" s="73" t="s">
        <v>405</v>
      </c>
      <c r="H1908" s="73" t="s">
        <v>405</v>
      </c>
      <c r="I1908" s="73" t="s">
        <v>467</v>
      </c>
      <c r="J1908" s="73" t="str">
        <f t="shared" si="29"/>
        <v>All HGVs km HGVs refrigerated (all diesel)</v>
      </c>
      <c r="K1908" s="31">
        <v>0.97828999999999999</v>
      </c>
      <c r="L1908" s="48"/>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2"/>
      <c r="AS1908" s="22"/>
      <c r="AT1908" s="22"/>
      <c r="AU1908" s="22"/>
      <c r="AV1908" s="22"/>
      <c r="AW1908" s="22"/>
      <c r="AX1908" s="22"/>
      <c r="AY1908" s="22"/>
      <c r="AZ1908" s="22"/>
      <c r="BA1908" s="22"/>
      <c r="BB1908" s="22"/>
      <c r="BC1908" s="22"/>
      <c r="BD1908" s="22"/>
      <c r="BE1908" s="22"/>
      <c r="BF1908" s="22"/>
      <c r="BG1908" s="22"/>
      <c r="BH1908" s="22"/>
      <c r="BI1908" s="22"/>
      <c r="BJ1908" s="22"/>
      <c r="BK1908" s="22"/>
      <c r="BL1908" s="22"/>
      <c r="BM1908" s="22"/>
      <c r="BN1908" s="22"/>
      <c r="BO1908" s="22"/>
      <c r="BP1908" s="22"/>
      <c r="BQ1908" s="22"/>
      <c r="BR1908" s="22"/>
      <c r="BS1908" s="22"/>
      <c r="BT1908" s="22"/>
      <c r="BU1908" s="22"/>
      <c r="BV1908" s="22"/>
      <c r="BW1908" s="22"/>
      <c r="BX1908" s="22"/>
      <c r="BY1908" s="22"/>
      <c r="BZ1908" s="22"/>
      <c r="CA1908" s="22"/>
      <c r="CB1908" s="22"/>
      <c r="CC1908" s="22"/>
      <c r="CD1908" s="22"/>
      <c r="CE1908" s="22"/>
      <c r="CF1908" s="22"/>
      <c r="CG1908" s="22"/>
      <c r="CH1908" s="22"/>
      <c r="CI1908" s="22"/>
      <c r="CJ1908" s="22"/>
      <c r="CK1908" s="22"/>
      <c r="CL1908" s="22"/>
      <c r="CM1908" s="22"/>
      <c r="CN1908" s="22"/>
      <c r="CO1908" s="22"/>
    </row>
    <row r="1909" spans="1:93" s="2" customFormat="1" x14ac:dyDescent="0.3">
      <c r="A1909" s="73" t="s">
        <v>240</v>
      </c>
      <c r="B1909" s="73" t="s">
        <v>338</v>
      </c>
      <c r="C1909" s="75" t="s">
        <v>152</v>
      </c>
      <c r="D1909" s="75" t="s">
        <v>94</v>
      </c>
      <c r="E1909" s="73"/>
      <c r="F1909" s="73" t="s">
        <v>98</v>
      </c>
      <c r="G1909" s="73" t="s">
        <v>405</v>
      </c>
      <c r="H1909" s="73" t="s">
        <v>405</v>
      </c>
      <c r="I1909" s="73" t="s">
        <v>468</v>
      </c>
      <c r="J1909" s="73" t="str">
        <f t="shared" si="29"/>
        <v>All HGVs km HGVs refrigerated (all diesel)</v>
      </c>
      <c r="K1909" s="31">
        <v>1.277E-2</v>
      </c>
      <c r="L1909" s="48"/>
      <c r="M1909" s="22"/>
      <c r="N1909" s="22"/>
      <c r="O1909" s="22"/>
      <c r="P1909" s="22"/>
      <c r="Q1909" s="22"/>
      <c r="R1909" s="22"/>
      <c r="S1909" s="22"/>
      <c r="T1909" s="22"/>
      <c r="U1909" s="22"/>
      <c r="V1909" s="22"/>
      <c r="W1909" s="22"/>
      <c r="X1909" s="22"/>
      <c r="Y1909" s="22"/>
      <c r="Z1909" s="22"/>
      <c r="AA1909" s="22"/>
      <c r="AB1909" s="22"/>
      <c r="AC1909" s="22"/>
      <c r="AD1909" s="22"/>
      <c r="AE1909" s="22"/>
      <c r="AF1909" s="22"/>
      <c r="AG1909" s="22"/>
      <c r="AH1909" s="22"/>
      <c r="AI1909" s="22"/>
      <c r="AJ1909" s="22"/>
      <c r="AK1909" s="22"/>
      <c r="AL1909" s="22"/>
      <c r="AM1909" s="22"/>
      <c r="AN1909" s="22"/>
      <c r="AO1909" s="22"/>
      <c r="AP1909" s="22"/>
      <c r="AQ1909" s="22"/>
      <c r="AR1909" s="22"/>
      <c r="AS1909" s="22"/>
      <c r="AT1909" s="22"/>
      <c r="AU1909" s="22"/>
      <c r="AV1909" s="22"/>
      <c r="AW1909" s="22"/>
      <c r="AX1909" s="22"/>
      <c r="AY1909" s="22"/>
      <c r="AZ1909" s="22"/>
      <c r="BA1909" s="22"/>
      <c r="BB1909" s="22"/>
      <c r="BC1909" s="22"/>
      <c r="BD1909" s="22"/>
      <c r="BE1909" s="22"/>
      <c r="BF1909" s="22"/>
      <c r="BG1909" s="22"/>
      <c r="BH1909" s="22"/>
      <c r="BI1909" s="22"/>
      <c r="BJ1909" s="22"/>
      <c r="BK1909" s="22"/>
      <c r="BL1909" s="22"/>
      <c r="BM1909" s="22"/>
      <c r="BN1909" s="22"/>
      <c r="BO1909" s="22"/>
      <c r="BP1909" s="22"/>
      <c r="BQ1909" s="22"/>
      <c r="BR1909" s="22"/>
      <c r="BS1909" s="22"/>
      <c r="BT1909" s="22"/>
      <c r="BU1909" s="22"/>
      <c r="BV1909" s="22"/>
      <c r="BW1909" s="22"/>
      <c r="BX1909" s="22"/>
      <c r="BY1909" s="22"/>
      <c r="BZ1909" s="22"/>
      <c r="CA1909" s="22"/>
      <c r="CB1909" s="22"/>
      <c r="CC1909" s="22"/>
      <c r="CD1909" s="22"/>
      <c r="CE1909" s="22"/>
      <c r="CF1909" s="22"/>
      <c r="CG1909" s="22"/>
      <c r="CH1909" s="22"/>
      <c r="CI1909" s="22"/>
      <c r="CJ1909" s="22"/>
      <c r="CK1909" s="22"/>
      <c r="CL1909" s="22"/>
      <c r="CM1909" s="22"/>
      <c r="CN1909" s="22"/>
      <c r="CO1909" s="22"/>
    </row>
    <row r="1910" spans="1:93" s="2" customFormat="1" x14ac:dyDescent="0.3">
      <c r="A1910" s="73" t="s">
        <v>240</v>
      </c>
      <c r="B1910" s="73" t="s">
        <v>338</v>
      </c>
      <c r="C1910" s="75" t="s">
        <v>152</v>
      </c>
      <c r="D1910" s="75" t="s">
        <v>94</v>
      </c>
      <c r="E1910" s="73"/>
      <c r="F1910" s="73" t="s">
        <v>98</v>
      </c>
      <c r="G1910" s="73" t="s">
        <v>156</v>
      </c>
      <c r="H1910" s="73" t="s">
        <v>156</v>
      </c>
      <c r="I1910" s="73" t="s">
        <v>465</v>
      </c>
      <c r="J1910" s="73" t="str">
        <f t="shared" si="29"/>
        <v>All HGVs miles HGVs refrigerated (all diesel)</v>
      </c>
      <c r="K1910" s="31">
        <v>1.5952200000000001</v>
      </c>
      <c r="L1910" s="48"/>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2"/>
      <c r="AS1910" s="22"/>
      <c r="AT1910" s="22"/>
      <c r="AU1910" s="22"/>
      <c r="AV1910" s="22"/>
      <c r="AW1910" s="22"/>
      <c r="AX1910" s="22"/>
      <c r="AY1910" s="22"/>
      <c r="AZ1910" s="22"/>
      <c r="BA1910" s="22"/>
      <c r="BB1910" s="22"/>
      <c r="BC1910" s="22"/>
      <c r="BD1910" s="22"/>
      <c r="BE1910" s="22"/>
      <c r="BF1910" s="22"/>
      <c r="BG1910" s="22"/>
      <c r="BH1910" s="22"/>
      <c r="BI1910" s="22"/>
      <c r="BJ1910" s="22"/>
      <c r="BK1910" s="22"/>
      <c r="BL1910" s="22"/>
      <c r="BM1910" s="22"/>
      <c r="BN1910" s="22"/>
      <c r="BO1910" s="22"/>
      <c r="BP1910" s="22"/>
      <c r="BQ1910" s="22"/>
      <c r="BR1910" s="22"/>
      <c r="BS1910" s="22"/>
      <c r="BT1910" s="22"/>
      <c r="BU1910" s="22"/>
      <c r="BV1910" s="22"/>
      <c r="BW1910" s="22"/>
      <c r="BX1910" s="22"/>
      <c r="BY1910" s="22"/>
      <c r="BZ1910" s="22"/>
      <c r="CA1910" s="22"/>
      <c r="CB1910" s="22"/>
      <c r="CC1910" s="22"/>
      <c r="CD1910" s="22"/>
      <c r="CE1910" s="22"/>
      <c r="CF1910" s="22"/>
      <c r="CG1910" s="22"/>
      <c r="CH1910" s="22"/>
      <c r="CI1910" s="22"/>
      <c r="CJ1910" s="22"/>
      <c r="CK1910" s="22"/>
      <c r="CL1910" s="22"/>
      <c r="CM1910" s="22"/>
      <c r="CN1910" s="22"/>
      <c r="CO1910" s="22"/>
    </row>
    <row r="1911" spans="1:93" s="2" customFormat="1" x14ac:dyDescent="0.3">
      <c r="A1911" s="73" t="s">
        <v>240</v>
      </c>
      <c r="B1911" s="73" t="s">
        <v>338</v>
      </c>
      <c r="C1911" s="75" t="s">
        <v>152</v>
      </c>
      <c r="D1911" s="75" t="s">
        <v>94</v>
      </c>
      <c r="E1911" s="73"/>
      <c r="F1911" s="73" t="s">
        <v>98</v>
      </c>
      <c r="G1911" s="73" t="s">
        <v>156</v>
      </c>
      <c r="H1911" s="73" t="s">
        <v>156</v>
      </c>
      <c r="I1911" s="73" t="s">
        <v>466</v>
      </c>
      <c r="J1911" s="73" t="str">
        <f t="shared" si="29"/>
        <v>All HGVs miles HGVs refrigerated (all diesel)</v>
      </c>
      <c r="K1911" s="31">
        <v>2.7E-4</v>
      </c>
      <c r="L1911" s="48"/>
      <c r="M1911" s="22"/>
      <c r="N1911" s="22"/>
      <c r="O1911" s="22"/>
      <c r="P1911" s="22"/>
      <c r="Q1911" s="22"/>
      <c r="R1911" s="22"/>
      <c r="S1911" s="22"/>
      <c r="T1911" s="22"/>
      <c r="U1911" s="22"/>
      <c r="V1911" s="22"/>
      <c r="W1911" s="22"/>
      <c r="X1911" s="22"/>
      <c r="Y1911" s="22"/>
      <c r="Z1911" s="22"/>
      <c r="AA1911" s="22"/>
      <c r="AB1911" s="22"/>
      <c r="AC1911" s="22"/>
      <c r="AD1911" s="22"/>
      <c r="AE1911" s="22"/>
      <c r="AF1911" s="22"/>
      <c r="AG1911" s="22"/>
      <c r="AH1911" s="22"/>
      <c r="AI1911" s="22"/>
      <c r="AJ1911" s="22"/>
      <c r="AK1911" s="22"/>
      <c r="AL1911" s="22"/>
      <c r="AM1911" s="22"/>
      <c r="AN1911" s="22"/>
      <c r="AO1911" s="22"/>
      <c r="AP1911" s="22"/>
      <c r="AQ1911" s="22"/>
      <c r="AR1911" s="22"/>
      <c r="AS1911" s="22"/>
      <c r="AT1911" s="22"/>
      <c r="AU1911" s="22"/>
      <c r="AV1911" s="22"/>
      <c r="AW1911" s="22"/>
      <c r="AX1911" s="22"/>
      <c r="AY1911" s="22"/>
      <c r="AZ1911" s="22"/>
      <c r="BA1911" s="22"/>
      <c r="BB1911" s="22"/>
      <c r="BC1911" s="22"/>
      <c r="BD1911" s="22"/>
      <c r="BE1911" s="22"/>
      <c r="BF1911" s="22"/>
      <c r="BG1911" s="22"/>
      <c r="BH1911" s="22"/>
      <c r="BI1911" s="22"/>
      <c r="BJ1911" s="22"/>
      <c r="BK1911" s="22"/>
      <c r="BL1911" s="22"/>
      <c r="BM1911" s="22"/>
      <c r="BN1911" s="22"/>
      <c r="BO1911" s="22"/>
      <c r="BP1911" s="22"/>
      <c r="BQ1911" s="22"/>
      <c r="BR1911" s="22"/>
      <c r="BS1911" s="22"/>
      <c r="BT1911" s="22"/>
      <c r="BU1911" s="22"/>
      <c r="BV1911" s="22"/>
      <c r="BW1911" s="22"/>
      <c r="BX1911" s="22"/>
      <c r="BY1911" s="22"/>
      <c r="BZ1911" s="22"/>
      <c r="CA1911" s="22"/>
      <c r="CB1911" s="22"/>
      <c r="CC1911" s="22"/>
      <c r="CD1911" s="22"/>
      <c r="CE1911" s="22"/>
      <c r="CF1911" s="22"/>
      <c r="CG1911" s="22"/>
      <c r="CH1911" s="22"/>
      <c r="CI1911" s="22"/>
      <c r="CJ1911" s="22"/>
      <c r="CK1911" s="22"/>
      <c r="CL1911" s="22"/>
      <c r="CM1911" s="22"/>
      <c r="CN1911" s="22"/>
      <c r="CO1911" s="22"/>
    </row>
    <row r="1912" spans="1:93" s="2" customFormat="1" x14ac:dyDescent="0.3">
      <c r="A1912" s="73" t="s">
        <v>240</v>
      </c>
      <c r="B1912" s="73" t="s">
        <v>338</v>
      </c>
      <c r="C1912" s="75" t="s">
        <v>152</v>
      </c>
      <c r="D1912" s="75" t="s">
        <v>94</v>
      </c>
      <c r="E1912" s="73"/>
      <c r="F1912" s="73" t="s">
        <v>98</v>
      </c>
      <c r="G1912" s="73" t="s">
        <v>156</v>
      </c>
      <c r="H1912" s="73" t="s">
        <v>156</v>
      </c>
      <c r="I1912" s="73" t="s">
        <v>467</v>
      </c>
      <c r="J1912" s="73" t="str">
        <f t="shared" si="29"/>
        <v>All HGVs miles HGVs refrigerated (all diesel)</v>
      </c>
      <c r="K1912" s="31">
        <v>1.5744</v>
      </c>
      <c r="L1912" s="48"/>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2"/>
      <c r="AS1912" s="22"/>
      <c r="AT1912" s="22"/>
      <c r="AU1912" s="22"/>
      <c r="AV1912" s="22"/>
      <c r="AW1912" s="22"/>
      <c r="AX1912" s="22"/>
      <c r="AY1912" s="22"/>
      <c r="AZ1912" s="22"/>
      <c r="BA1912" s="22"/>
      <c r="BB1912" s="22"/>
      <c r="BC1912" s="22"/>
      <c r="BD1912" s="22"/>
      <c r="BE1912" s="22"/>
      <c r="BF1912" s="22"/>
      <c r="BG1912" s="22"/>
      <c r="BH1912" s="22"/>
      <c r="BI1912" s="22"/>
      <c r="BJ1912" s="22"/>
      <c r="BK1912" s="22"/>
      <c r="BL1912" s="22"/>
      <c r="BM1912" s="22"/>
      <c r="BN1912" s="22"/>
      <c r="BO1912" s="22"/>
      <c r="BP1912" s="22"/>
      <c r="BQ1912" s="22"/>
      <c r="BR1912" s="22"/>
      <c r="BS1912" s="22"/>
      <c r="BT1912" s="22"/>
      <c r="BU1912" s="22"/>
      <c r="BV1912" s="22"/>
      <c r="BW1912" s="22"/>
      <c r="BX1912" s="22"/>
      <c r="BY1912" s="22"/>
      <c r="BZ1912" s="22"/>
      <c r="CA1912" s="22"/>
      <c r="CB1912" s="22"/>
      <c r="CC1912" s="22"/>
      <c r="CD1912" s="22"/>
      <c r="CE1912" s="22"/>
      <c r="CF1912" s="22"/>
      <c r="CG1912" s="22"/>
      <c r="CH1912" s="22"/>
      <c r="CI1912" s="22"/>
      <c r="CJ1912" s="22"/>
      <c r="CK1912" s="22"/>
      <c r="CL1912" s="22"/>
      <c r="CM1912" s="22"/>
      <c r="CN1912" s="22"/>
      <c r="CO1912" s="22"/>
    </row>
    <row r="1913" spans="1:93" s="2" customFormat="1" x14ac:dyDescent="0.3">
      <c r="A1913" s="73" t="s">
        <v>240</v>
      </c>
      <c r="B1913" s="73" t="s">
        <v>338</v>
      </c>
      <c r="C1913" s="75" t="s">
        <v>152</v>
      </c>
      <c r="D1913" s="75" t="s">
        <v>94</v>
      </c>
      <c r="E1913" s="73"/>
      <c r="F1913" s="73" t="s">
        <v>98</v>
      </c>
      <c r="G1913" s="73" t="s">
        <v>156</v>
      </c>
      <c r="H1913" s="73" t="s">
        <v>156</v>
      </c>
      <c r="I1913" s="73" t="s">
        <v>468</v>
      </c>
      <c r="J1913" s="73" t="str">
        <f t="shared" si="29"/>
        <v>All HGVs miles HGVs refrigerated (all diesel)</v>
      </c>
      <c r="K1913" s="31">
        <v>2.0549999999999999E-2</v>
      </c>
      <c r="L1913" s="48"/>
      <c r="M1913" s="22"/>
      <c r="N1913" s="22"/>
      <c r="O1913" s="22"/>
      <c r="P1913" s="22"/>
      <c r="Q1913" s="22"/>
      <c r="R1913" s="22"/>
      <c r="S1913" s="22"/>
      <c r="T1913" s="2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c r="AQ1913" s="22"/>
      <c r="AR1913" s="22"/>
      <c r="AS1913" s="22"/>
      <c r="AT1913" s="22"/>
      <c r="AU1913" s="22"/>
      <c r="AV1913" s="22"/>
      <c r="AW1913" s="22"/>
      <c r="AX1913" s="22"/>
      <c r="AY1913" s="22"/>
      <c r="AZ1913" s="22"/>
      <c r="BA1913" s="22"/>
      <c r="BB1913" s="22"/>
      <c r="BC1913" s="22"/>
      <c r="BD1913" s="22"/>
      <c r="BE1913" s="22"/>
      <c r="BF1913" s="22"/>
      <c r="BG1913" s="22"/>
      <c r="BH1913" s="22"/>
      <c r="BI1913" s="22"/>
      <c r="BJ1913" s="22"/>
      <c r="BK1913" s="22"/>
      <c r="BL1913" s="22"/>
      <c r="BM1913" s="22"/>
      <c r="BN1913" s="22"/>
      <c r="BO1913" s="22"/>
      <c r="BP1913" s="22"/>
      <c r="BQ1913" s="22"/>
      <c r="BR1913" s="22"/>
      <c r="BS1913" s="22"/>
      <c r="BT1913" s="22"/>
      <c r="BU1913" s="22"/>
      <c r="BV1913" s="22"/>
      <c r="BW1913" s="22"/>
      <c r="BX1913" s="22"/>
      <c r="BY1913" s="22"/>
      <c r="BZ1913" s="22"/>
      <c r="CA1913" s="22"/>
      <c r="CB1913" s="22"/>
      <c r="CC1913" s="22"/>
      <c r="CD1913" s="22"/>
      <c r="CE1913" s="22"/>
      <c r="CF1913" s="22"/>
      <c r="CG1913" s="22"/>
      <c r="CH1913" s="22"/>
      <c r="CI1913" s="22"/>
      <c r="CJ1913" s="22"/>
      <c r="CK1913" s="22"/>
      <c r="CL1913" s="22"/>
      <c r="CM1913" s="22"/>
      <c r="CN1913" s="22"/>
      <c r="CO1913" s="22"/>
    </row>
    <row r="1914" spans="1:93" s="2" customFormat="1" x14ac:dyDescent="0.3">
      <c r="A1914" s="73" t="s">
        <v>240</v>
      </c>
      <c r="B1914" s="73" t="s">
        <v>338</v>
      </c>
      <c r="C1914" s="75" t="s">
        <v>152</v>
      </c>
      <c r="D1914" s="75" t="s">
        <v>94</v>
      </c>
      <c r="E1914" s="73"/>
      <c r="F1914" s="73" t="s">
        <v>2</v>
      </c>
      <c r="G1914" s="73" t="s">
        <v>405</v>
      </c>
      <c r="H1914" s="73" t="s">
        <v>405</v>
      </c>
      <c r="I1914" s="73" t="s">
        <v>465</v>
      </c>
      <c r="J1914" s="73" t="str">
        <f t="shared" si="29"/>
        <v>All HGVs km HGVs refrigerated (all diesel)</v>
      </c>
      <c r="K1914" s="31">
        <v>1.1975100000000001</v>
      </c>
      <c r="L1914" s="48"/>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2"/>
      <c r="AS1914" s="22"/>
      <c r="AT1914" s="22"/>
      <c r="AU1914" s="22"/>
      <c r="AV1914" s="22"/>
      <c r="AW1914" s="22"/>
      <c r="AX1914" s="22"/>
      <c r="AY1914" s="22"/>
      <c r="AZ1914" s="22"/>
      <c r="BA1914" s="22"/>
      <c r="BB1914" s="22"/>
      <c r="BC1914" s="22"/>
      <c r="BD1914" s="22"/>
      <c r="BE1914" s="22"/>
      <c r="BF1914" s="22"/>
      <c r="BG1914" s="22"/>
      <c r="BH1914" s="22"/>
      <c r="BI1914" s="22"/>
      <c r="BJ1914" s="22"/>
      <c r="BK1914" s="22"/>
      <c r="BL1914" s="22"/>
      <c r="BM1914" s="22"/>
      <c r="BN1914" s="22"/>
      <c r="BO1914" s="22"/>
      <c r="BP1914" s="22"/>
      <c r="BQ1914" s="22"/>
      <c r="BR1914" s="22"/>
      <c r="BS1914" s="22"/>
      <c r="BT1914" s="22"/>
      <c r="BU1914" s="22"/>
      <c r="BV1914" s="22"/>
      <c r="BW1914" s="22"/>
      <c r="BX1914" s="22"/>
      <c r="BY1914" s="22"/>
      <c r="BZ1914" s="22"/>
      <c r="CA1914" s="22"/>
      <c r="CB1914" s="22"/>
      <c r="CC1914" s="22"/>
      <c r="CD1914" s="22"/>
      <c r="CE1914" s="22"/>
      <c r="CF1914" s="22"/>
      <c r="CG1914" s="22"/>
      <c r="CH1914" s="22"/>
      <c r="CI1914" s="22"/>
      <c r="CJ1914" s="22"/>
      <c r="CK1914" s="22"/>
      <c r="CL1914" s="22"/>
      <c r="CM1914" s="22"/>
      <c r="CN1914" s="22"/>
      <c r="CO1914" s="22"/>
    </row>
    <row r="1915" spans="1:93" s="2" customFormat="1" x14ac:dyDescent="0.3">
      <c r="A1915" s="73" t="s">
        <v>240</v>
      </c>
      <c r="B1915" s="73" t="s">
        <v>338</v>
      </c>
      <c r="C1915" s="75" t="s">
        <v>152</v>
      </c>
      <c r="D1915" s="75" t="s">
        <v>94</v>
      </c>
      <c r="E1915" s="73"/>
      <c r="F1915" s="73" t="s">
        <v>2</v>
      </c>
      <c r="G1915" s="73" t="s">
        <v>405</v>
      </c>
      <c r="H1915" s="73" t="s">
        <v>405</v>
      </c>
      <c r="I1915" s="73" t="s">
        <v>466</v>
      </c>
      <c r="J1915" s="73" t="str">
        <f t="shared" si="29"/>
        <v>All HGVs km HGVs refrigerated (all diesel)</v>
      </c>
      <c r="K1915" s="31">
        <v>1.7000000000000001E-4</v>
      </c>
      <c r="L1915" s="48"/>
      <c r="M1915" s="22"/>
      <c r="N1915" s="22"/>
      <c r="O1915" s="22"/>
      <c r="P1915" s="22"/>
      <c r="Q1915" s="22"/>
      <c r="R1915" s="22"/>
      <c r="S1915" s="22"/>
      <c r="T1915" s="22"/>
      <c r="U1915" s="22"/>
      <c r="V1915" s="22"/>
      <c r="W1915" s="22"/>
      <c r="X1915" s="22"/>
      <c r="Y1915" s="22"/>
      <c r="Z1915" s="22"/>
      <c r="AA1915" s="22"/>
      <c r="AB1915" s="22"/>
      <c r="AC1915" s="22"/>
      <c r="AD1915" s="22"/>
      <c r="AE1915" s="22"/>
      <c r="AF1915" s="22"/>
      <c r="AG1915" s="22"/>
      <c r="AH1915" s="22"/>
      <c r="AI1915" s="22"/>
      <c r="AJ1915" s="22"/>
      <c r="AK1915" s="22"/>
      <c r="AL1915" s="22"/>
      <c r="AM1915" s="22"/>
      <c r="AN1915" s="22"/>
      <c r="AO1915" s="22"/>
      <c r="AP1915" s="22"/>
      <c r="AQ1915" s="22"/>
      <c r="AR1915" s="22"/>
      <c r="AS1915" s="22"/>
      <c r="AT1915" s="22"/>
      <c r="AU1915" s="22"/>
      <c r="AV1915" s="22"/>
      <c r="AW1915" s="22"/>
      <c r="AX1915" s="22"/>
      <c r="AY1915" s="22"/>
      <c r="AZ1915" s="22"/>
      <c r="BA1915" s="22"/>
      <c r="BB1915" s="22"/>
      <c r="BC1915" s="22"/>
      <c r="BD1915" s="22"/>
      <c r="BE1915" s="22"/>
      <c r="BF1915" s="22"/>
      <c r="BG1915" s="22"/>
      <c r="BH1915" s="22"/>
      <c r="BI1915" s="22"/>
      <c r="BJ1915" s="22"/>
      <c r="BK1915" s="22"/>
      <c r="BL1915" s="22"/>
      <c r="BM1915" s="22"/>
      <c r="BN1915" s="22"/>
      <c r="BO1915" s="22"/>
      <c r="BP1915" s="22"/>
      <c r="BQ1915" s="22"/>
      <c r="BR1915" s="22"/>
      <c r="BS1915" s="22"/>
      <c r="BT1915" s="22"/>
      <c r="BU1915" s="22"/>
      <c r="BV1915" s="22"/>
      <c r="BW1915" s="22"/>
      <c r="BX1915" s="22"/>
      <c r="BY1915" s="22"/>
      <c r="BZ1915" s="22"/>
      <c r="CA1915" s="22"/>
      <c r="CB1915" s="22"/>
      <c r="CC1915" s="22"/>
      <c r="CD1915" s="22"/>
      <c r="CE1915" s="22"/>
      <c r="CF1915" s="22"/>
      <c r="CG1915" s="22"/>
      <c r="CH1915" s="22"/>
      <c r="CI1915" s="22"/>
      <c r="CJ1915" s="22"/>
      <c r="CK1915" s="22"/>
      <c r="CL1915" s="22"/>
      <c r="CM1915" s="22"/>
      <c r="CN1915" s="22"/>
      <c r="CO1915" s="22"/>
    </row>
    <row r="1916" spans="1:93" s="2" customFormat="1" x14ac:dyDescent="0.3">
      <c r="A1916" s="73" t="s">
        <v>240</v>
      </c>
      <c r="B1916" s="73" t="s">
        <v>338</v>
      </c>
      <c r="C1916" s="75" t="s">
        <v>152</v>
      </c>
      <c r="D1916" s="75" t="s">
        <v>94</v>
      </c>
      <c r="E1916" s="73"/>
      <c r="F1916" s="73" t="s">
        <v>2</v>
      </c>
      <c r="G1916" s="73" t="s">
        <v>405</v>
      </c>
      <c r="H1916" s="73" t="s">
        <v>405</v>
      </c>
      <c r="I1916" s="73" t="s">
        <v>467</v>
      </c>
      <c r="J1916" s="73" t="str">
        <f t="shared" si="29"/>
        <v>All HGVs km HGVs refrigerated (all diesel)</v>
      </c>
      <c r="K1916" s="31">
        <v>1.18458</v>
      </c>
      <c r="L1916" s="48"/>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2"/>
      <c r="AS1916" s="22"/>
      <c r="AT1916" s="22"/>
      <c r="AU1916" s="22"/>
      <c r="AV1916" s="22"/>
      <c r="AW1916" s="22"/>
      <c r="AX1916" s="22"/>
      <c r="AY1916" s="22"/>
      <c r="AZ1916" s="22"/>
      <c r="BA1916" s="22"/>
      <c r="BB1916" s="22"/>
      <c r="BC1916" s="22"/>
      <c r="BD1916" s="22"/>
      <c r="BE1916" s="22"/>
      <c r="BF1916" s="22"/>
      <c r="BG1916" s="22"/>
      <c r="BH1916" s="22"/>
      <c r="BI1916" s="22"/>
      <c r="BJ1916" s="22"/>
      <c r="BK1916" s="22"/>
      <c r="BL1916" s="22"/>
      <c r="BM1916" s="22"/>
      <c r="BN1916" s="22"/>
      <c r="BO1916" s="22"/>
      <c r="BP1916" s="22"/>
      <c r="BQ1916" s="22"/>
      <c r="BR1916" s="22"/>
      <c r="BS1916" s="22"/>
      <c r="BT1916" s="22"/>
      <c r="BU1916" s="22"/>
      <c r="BV1916" s="22"/>
      <c r="BW1916" s="22"/>
      <c r="BX1916" s="22"/>
      <c r="BY1916" s="22"/>
      <c r="BZ1916" s="22"/>
      <c r="CA1916" s="22"/>
      <c r="CB1916" s="22"/>
      <c r="CC1916" s="22"/>
      <c r="CD1916" s="22"/>
      <c r="CE1916" s="22"/>
      <c r="CF1916" s="22"/>
      <c r="CG1916" s="22"/>
      <c r="CH1916" s="22"/>
      <c r="CI1916" s="22"/>
      <c r="CJ1916" s="22"/>
      <c r="CK1916" s="22"/>
      <c r="CL1916" s="22"/>
      <c r="CM1916" s="22"/>
      <c r="CN1916" s="22"/>
      <c r="CO1916" s="22"/>
    </row>
    <row r="1917" spans="1:93" s="2" customFormat="1" x14ac:dyDescent="0.3">
      <c r="A1917" s="73" t="s">
        <v>240</v>
      </c>
      <c r="B1917" s="73" t="s">
        <v>338</v>
      </c>
      <c r="C1917" s="75" t="s">
        <v>152</v>
      </c>
      <c r="D1917" s="75" t="s">
        <v>94</v>
      </c>
      <c r="E1917" s="73"/>
      <c r="F1917" s="73" t="s">
        <v>2</v>
      </c>
      <c r="G1917" s="73" t="s">
        <v>405</v>
      </c>
      <c r="H1917" s="73" t="s">
        <v>405</v>
      </c>
      <c r="I1917" s="73" t="s">
        <v>468</v>
      </c>
      <c r="J1917" s="73" t="str">
        <f t="shared" si="29"/>
        <v>All HGVs km HGVs refrigerated (all diesel)</v>
      </c>
      <c r="K1917" s="31">
        <v>1.277E-2</v>
      </c>
      <c r="L1917" s="48"/>
      <c r="M1917" s="22"/>
      <c r="N1917" s="22"/>
      <c r="O1917" s="22"/>
      <c r="P1917" s="22"/>
      <c r="Q1917" s="22"/>
      <c r="R1917" s="22"/>
      <c r="S1917" s="22"/>
      <c r="T1917" s="2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c r="AQ1917" s="22"/>
      <c r="AR1917" s="22"/>
      <c r="AS1917" s="22"/>
      <c r="AT1917" s="22"/>
      <c r="AU1917" s="22"/>
      <c r="AV1917" s="22"/>
      <c r="AW1917" s="22"/>
      <c r="AX1917" s="22"/>
      <c r="AY1917" s="22"/>
      <c r="AZ1917" s="22"/>
      <c r="BA1917" s="22"/>
      <c r="BB1917" s="22"/>
      <c r="BC1917" s="22"/>
      <c r="BD1917" s="22"/>
      <c r="BE1917" s="22"/>
      <c r="BF1917" s="22"/>
      <c r="BG1917" s="22"/>
      <c r="BH1917" s="22"/>
      <c r="BI1917" s="22"/>
      <c r="BJ1917" s="22"/>
      <c r="BK1917" s="22"/>
      <c r="BL1917" s="22"/>
      <c r="BM1917" s="22"/>
      <c r="BN1917" s="22"/>
      <c r="BO1917" s="22"/>
      <c r="BP1917" s="22"/>
      <c r="BQ1917" s="22"/>
      <c r="BR1917" s="22"/>
      <c r="BS1917" s="22"/>
      <c r="BT1917" s="22"/>
      <c r="BU1917" s="22"/>
      <c r="BV1917" s="22"/>
      <c r="BW1917" s="22"/>
      <c r="BX1917" s="22"/>
      <c r="BY1917" s="22"/>
      <c r="BZ1917" s="22"/>
      <c r="CA1917" s="22"/>
      <c r="CB1917" s="22"/>
      <c r="CC1917" s="22"/>
      <c r="CD1917" s="22"/>
      <c r="CE1917" s="22"/>
      <c r="CF1917" s="22"/>
      <c r="CG1917" s="22"/>
      <c r="CH1917" s="22"/>
      <c r="CI1917" s="22"/>
      <c r="CJ1917" s="22"/>
      <c r="CK1917" s="22"/>
      <c r="CL1917" s="22"/>
      <c r="CM1917" s="22"/>
      <c r="CN1917" s="22"/>
      <c r="CO1917" s="22"/>
    </row>
    <row r="1918" spans="1:93" s="2" customFormat="1" x14ac:dyDescent="0.3">
      <c r="A1918" s="73" t="s">
        <v>240</v>
      </c>
      <c r="B1918" s="73" t="s">
        <v>338</v>
      </c>
      <c r="C1918" s="75" t="s">
        <v>152</v>
      </c>
      <c r="D1918" s="75" t="s">
        <v>94</v>
      </c>
      <c r="E1918" s="73"/>
      <c r="F1918" s="73" t="s">
        <v>2</v>
      </c>
      <c r="G1918" s="73" t="s">
        <v>156</v>
      </c>
      <c r="H1918" s="73" t="s">
        <v>156</v>
      </c>
      <c r="I1918" s="73" t="s">
        <v>465</v>
      </c>
      <c r="J1918" s="73" t="str">
        <f t="shared" si="29"/>
        <v>All HGVs miles HGVs refrigerated (all diesel)</v>
      </c>
      <c r="K1918" s="31">
        <v>1.9272100000000001</v>
      </c>
      <c r="L1918" s="48"/>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2"/>
      <c r="AS1918" s="22"/>
      <c r="AT1918" s="22"/>
      <c r="AU1918" s="22"/>
      <c r="AV1918" s="22"/>
      <c r="AW1918" s="22"/>
      <c r="AX1918" s="22"/>
      <c r="AY1918" s="22"/>
      <c r="AZ1918" s="22"/>
      <c r="BA1918" s="22"/>
      <c r="BB1918" s="22"/>
      <c r="BC1918" s="22"/>
      <c r="BD1918" s="22"/>
      <c r="BE1918" s="22"/>
      <c r="BF1918" s="22"/>
      <c r="BG1918" s="22"/>
      <c r="BH1918" s="22"/>
      <c r="BI1918" s="22"/>
      <c r="BJ1918" s="22"/>
      <c r="BK1918" s="22"/>
      <c r="BL1918" s="22"/>
      <c r="BM1918" s="22"/>
      <c r="BN1918" s="22"/>
      <c r="BO1918" s="22"/>
      <c r="BP1918" s="22"/>
      <c r="BQ1918" s="22"/>
      <c r="BR1918" s="22"/>
      <c r="BS1918" s="22"/>
      <c r="BT1918" s="22"/>
      <c r="BU1918" s="22"/>
      <c r="BV1918" s="22"/>
      <c r="BW1918" s="22"/>
      <c r="BX1918" s="22"/>
      <c r="BY1918" s="22"/>
      <c r="BZ1918" s="22"/>
      <c r="CA1918" s="22"/>
      <c r="CB1918" s="22"/>
      <c r="CC1918" s="22"/>
      <c r="CD1918" s="22"/>
      <c r="CE1918" s="22"/>
      <c r="CF1918" s="22"/>
      <c r="CG1918" s="22"/>
      <c r="CH1918" s="22"/>
      <c r="CI1918" s="22"/>
      <c r="CJ1918" s="22"/>
      <c r="CK1918" s="22"/>
      <c r="CL1918" s="22"/>
      <c r="CM1918" s="22"/>
      <c r="CN1918" s="22"/>
      <c r="CO1918" s="22"/>
    </row>
    <row r="1919" spans="1:93" s="2" customFormat="1" x14ac:dyDescent="0.3">
      <c r="A1919" s="73" t="s">
        <v>240</v>
      </c>
      <c r="B1919" s="73" t="s">
        <v>338</v>
      </c>
      <c r="C1919" s="75" t="s">
        <v>152</v>
      </c>
      <c r="D1919" s="75" t="s">
        <v>94</v>
      </c>
      <c r="E1919" s="73"/>
      <c r="F1919" s="73" t="s">
        <v>2</v>
      </c>
      <c r="G1919" s="73" t="s">
        <v>156</v>
      </c>
      <c r="H1919" s="73" t="s">
        <v>156</v>
      </c>
      <c r="I1919" s="73" t="s">
        <v>466</v>
      </c>
      <c r="J1919" s="73" t="str">
        <f t="shared" si="29"/>
        <v>All HGVs miles HGVs refrigerated (all diesel)</v>
      </c>
      <c r="K1919" s="31">
        <v>2.7E-4</v>
      </c>
      <c r="L1919" s="48"/>
      <c r="M1919" s="22"/>
      <c r="N1919" s="22"/>
      <c r="O1919" s="22"/>
      <c r="P1919" s="22"/>
      <c r="Q1919" s="22"/>
      <c r="R1919" s="22"/>
      <c r="S1919" s="22"/>
      <c r="T1919" s="22"/>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c r="AQ1919" s="22"/>
      <c r="AR1919" s="22"/>
      <c r="AS1919" s="22"/>
      <c r="AT1919" s="22"/>
      <c r="AU1919" s="22"/>
      <c r="AV1919" s="22"/>
      <c r="AW1919" s="22"/>
      <c r="AX1919" s="22"/>
      <c r="AY1919" s="22"/>
      <c r="AZ1919" s="22"/>
      <c r="BA1919" s="22"/>
      <c r="BB1919" s="22"/>
      <c r="BC1919" s="22"/>
      <c r="BD1919" s="22"/>
      <c r="BE1919" s="22"/>
      <c r="BF1919" s="22"/>
      <c r="BG1919" s="22"/>
      <c r="BH1919" s="22"/>
      <c r="BI1919" s="22"/>
      <c r="BJ1919" s="22"/>
      <c r="BK1919" s="22"/>
      <c r="BL1919" s="22"/>
      <c r="BM1919" s="22"/>
      <c r="BN1919" s="22"/>
      <c r="BO1919" s="22"/>
      <c r="BP1919" s="22"/>
      <c r="BQ1919" s="22"/>
      <c r="BR1919" s="22"/>
      <c r="BS1919" s="22"/>
      <c r="BT1919" s="22"/>
      <c r="BU1919" s="22"/>
      <c r="BV1919" s="22"/>
      <c r="BW1919" s="22"/>
      <c r="BX1919" s="22"/>
      <c r="BY1919" s="22"/>
      <c r="BZ1919" s="22"/>
      <c r="CA1919" s="22"/>
      <c r="CB1919" s="22"/>
      <c r="CC1919" s="22"/>
      <c r="CD1919" s="22"/>
      <c r="CE1919" s="22"/>
      <c r="CF1919" s="22"/>
      <c r="CG1919" s="22"/>
      <c r="CH1919" s="22"/>
      <c r="CI1919" s="22"/>
      <c r="CJ1919" s="22"/>
      <c r="CK1919" s="22"/>
      <c r="CL1919" s="22"/>
      <c r="CM1919" s="22"/>
      <c r="CN1919" s="22"/>
      <c r="CO1919" s="22"/>
    </row>
    <row r="1920" spans="1:93" s="2" customFormat="1" x14ac:dyDescent="0.3">
      <c r="A1920" s="73" t="s">
        <v>240</v>
      </c>
      <c r="B1920" s="73" t="s">
        <v>338</v>
      </c>
      <c r="C1920" s="75" t="s">
        <v>152</v>
      </c>
      <c r="D1920" s="75" t="s">
        <v>94</v>
      </c>
      <c r="E1920" s="73"/>
      <c r="F1920" s="73" t="s">
        <v>2</v>
      </c>
      <c r="G1920" s="73" t="s">
        <v>156</v>
      </c>
      <c r="H1920" s="73" t="s">
        <v>156</v>
      </c>
      <c r="I1920" s="73" t="s">
        <v>467</v>
      </c>
      <c r="J1920" s="73" t="str">
        <f t="shared" si="29"/>
        <v>All HGVs miles HGVs refrigerated (all diesel)</v>
      </c>
      <c r="K1920" s="31">
        <v>1.90639</v>
      </c>
      <c r="L1920" s="48"/>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2"/>
      <c r="AS1920" s="22"/>
      <c r="AT1920" s="22"/>
      <c r="AU1920" s="22"/>
      <c r="AV1920" s="22"/>
      <c r="AW1920" s="22"/>
      <c r="AX1920" s="22"/>
      <c r="AY1920" s="22"/>
      <c r="AZ1920" s="22"/>
      <c r="BA1920" s="22"/>
      <c r="BB1920" s="22"/>
      <c r="BC1920" s="22"/>
      <c r="BD1920" s="22"/>
      <c r="BE1920" s="22"/>
      <c r="BF1920" s="22"/>
      <c r="BG1920" s="22"/>
      <c r="BH1920" s="22"/>
      <c r="BI1920" s="22"/>
      <c r="BJ1920" s="22"/>
      <c r="BK1920" s="22"/>
      <c r="BL1920" s="22"/>
      <c r="BM1920" s="22"/>
      <c r="BN1920" s="22"/>
      <c r="BO1920" s="22"/>
      <c r="BP1920" s="22"/>
      <c r="BQ1920" s="22"/>
      <c r="BR1920" s="22"/>
      <c r="BS1920" s="22"/>
      <c r="BT1920" s="22"/>
      <c r="BU1920" s="22"/>
      <c r="BV1920" s="22"/>
      <c r="BW1920" s="22"/>
      <c r="BX1920" s="22"/>
      <c r="BY1920" s="22"/>
      <c r="BZ1920" s="22"/>
      <c r="CA1920" s="22"/>
      <c r="CB1920" s="22"/>
      <c r="CC1920" s="22"/>
      <c r="CD1920" s="22"/>
      <c r="CE1920" s="22"/>
      <c r="CF1920" s="22"/>
      <c r="CG1920" s="22"/>
      <c r="CH1920" s="22"/>
      <c r="CI1920" s="22"/>
      <c r="CJ1920" s="22"/>
      <c r="CK1920" s="22"/>
      <c r="CL1920" s="22"/>
      <c r="CM1920" s="22"/>
      <c r="CN1920" s="22"/>
      <c r="CO1920" s="22"/>
    </row>
    <row r="1921" spans="1:93" s="2" customFormat="1" x14ac:dyDescent="0.3">
      <c r="A1921" s="73" t="s">
        <v>240</v>
      </c>
      <c r="B1921" s="73" t="s">
        <v>338</v>
      </c>
      <c r="C1921" s="75" t="s">
        <v>152</v>
      </c>
      <c r="D1921" s="75" t="s">
        <v>94</v>
      </c>
      <c r="E1921" s="73"/>
      <c r="F1921" s="73" t="s">
        <v>2</v>
      </c>
      <c r="G1921" s="73" t="s">
        <v>156</v>
      </c>
      <c r="H1921" s="73" t="s">
        <v>156</v>
      </c>
      <c r="I1921" s="73" t="s">
        <v>468</v>
      </c>
      <c r="J1921" s="73" t="str">
        <f t="shared" si="29"/>
        <v>All HGVs miles HGVs refrigerated (all diesel)</v>
      </c>
      <c r="K1921" s="31">
        <v>2.0549999999999999E-2</v>
      </c>
      <c r="L1921" s="48"/>
      <c r="M1921" s="22"/>
      <c r="N1921" s="22"/>
      <c r="O1921" s="22"/>
      <c r="P1921" s="22"/>
      <c r="Q1921" s="22"/>
      <c r="R1921" s="22"/>
      <c r="S1921" s="22"/>
      <c r="T1921" s="2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2"/>
      <c r="AX1921" s="22"/>
      <c r="AY1921" s="22"/>
      <c r="AZ1921" s="22"/>
      <c r="BA1921" s="22"/>
      <c r="BB1921" s="22"/>
      <c r="BC1921" s="22"/>
      <c r="BD1921" s="22"/>
      <c r="BE1921" s="22"/>
      <c r="BF1921" s="22"/>
      <c r="BG1921" s="22"/>
      <c r="BH1921" s="22"/>
      <c r="BI1921" s="22"/>
      <c r="BJ1921" s="22"/>
      <c r="BK1921" s="22"/>
      <c r="BL1921" s="22"/>
      <c r="BM1921" s="22"/>
      <c r="BN1921" s="22"/>
      <c r="BO1921" s="22"/>
      <c r="BP1921" s="22"/>
      <c r="BQ1921" s="22"/>
      <c r="BR1921" s="22"/>
      <c r="BS1921" s="22"/>
      <c r="BT1921" s="22"/>
      <c r="BU1921" s="22"/>
      <c r="BV1921" s="22"/>
      <c r="BW1921" s="22"/>
      <c r="BX1921" s="22"/>
      <c r="BY1921" s="22"/>
      <c r="BZ1921" s="22"/>
      <c r="CA1921" s="22"/>
      <c r="CB1921" s="22"/>
      <c r="CC1921" s="22"/>
      <c r="CD1921" s="22"/>
      <c r="CE1921" s="22"/>
      <c r="CF1921" s="22"/>
      <c r="CG1921" s="22"/>
      <c r="CH1921" s="22"/>
      <c r="CI1921" s="22"/>
      <c r="CJ1921" s="22"/>
      <c r="CK1921" s="22"/>
      <c r="CL1921" s="22"/>
      <c r="CM1921" s="22"/>
      <c r="CN1921" s="22"/>
      <c r="CO1921" s="22"/>
    </row>
    <row r="1922" spans="1:93" s="2" customFormat="1" x14ac:dyDescent="0.3">
      <c r="A1922" s="73" t="s">
        <v>240</v>
      </c>
      <c r="B1922" s="73" t="s">
        <v>338</v>
      </c>
      <c r="C1922" s="75" t="s">
        <v>152</v>
      </c>
      <c r="D1922" s="75" t="s">
        <v>94</v>
      </c>
      <c r="E1922" s="73"/>
      <c r="F1922" s="73" t="s">
        <v>302</v>
      </c>
      <c r="G1922" s="73" t="s">
        <v>405</v>
      </c>
      <c r="H1922" s="73" t="s">
        <v>405</v>
      </c>
      <c r="I1922" s="73" t="s">
        <v>465</v>
      </c>
      <c r="J1922" s="73" t="str">
        <f t="shared" si="29"/>
        <v>All HGVs km HGVs refrigerated (all diesel)</v>
      </c>
      <c r="K1922" s="31">
        <v>1.0318799999999999</v>
      </c>
      <c r="L1922" s="48"/>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2"/>
      <c r="AS1922" s="22"/>
      <c r="AT1922" s="22"/>
      <c r="AU1922" s="22"/>
      <c r="AV1922" s="22"/>
      <c r="AW1922" s="22"/>
      <c r="AX1922" s="22"/>
      <c r="AY1922" s="22"/>
      <c r="AZ1922" s="22"/>
      <c r="BA1922" s="22"/>
      <c r="BB1922" s="22"/>
      <c r="BC1922" s="22"/>
      <c r="BD1922" s="22"/>
      <c r="BE1922" s="22"/>
      <c r="BF1922" s="22"/>
      <c r="BG1922" s="22"/>
      <c r="BH1922" s="22"/>
      <c r="BI1922" s="22"/>
      <c r="BJ1922" s="22"/>
      <c r="BK1922" s="22"/>
      <c r="BL1922" s="22"/>
      <c r="BM1922" s="22"/>
      <c r="BN1922" s="22"/>
      <c r="BO1922" s="22"/>
      <c r="BP1922" s="22"/>
      <c r="BQ1922" s="22"/>
      <c r="BR1922" s="22"/>
      <c r="BS1922" s="22"/>
      <c r="BT1922" s="22"/>
      <c r="BU1922" s="22"/>
      <c r="BV1922" s="22"/>
      <c r="BW1922" s="22"/>
      <c r="BX1922" s="22"/>
      <c r="BY1922" s="22"/>
      <c r="BZ1922" s="22"/>
      <c r="CA1922" s="22"/>
      <c r="CB1922" s="22"/>
      <c r="CC1922" s="22"/>
      <c r="CD1922" s="22"/>
      <c r="CE1922" s="22"/>
      <c r="CF1922" s="22"/>
      <c r="CG1922" s="22"/>
      <c r="CH1922" s="22"/>
      <c r="CI1922" s="22"/>
      <c r="CJ1922" s="22"/>
      <c r="CK1922" s="22"/>
      <c r="CL1922" s="22"/>
      <c r="CM1922" s="22"/>
      <c r="CN1922" s="22"/>
      <c r="CO1922" s="22"/>
    </row>
    <row r="1923" spans="1:93" s="2" customFormat="1" x14ac:dyDescent="0.3">
      <c r="A1923" s="73" t="s">
        <v>240</v>
      </c>
      <c r="B1923" s="73" t="s">
        <v>338</v>
      </c>
      <c r="C1923" s="75" t="s">
        <v>152</v>
      </c>
      <c r="D1923" s="75" t="s">
        <v>94</v>
      </c>
      <c r="E1923" s="73"/>
      <c r="F1923" s="73" t="s">
        <v>302</v>
      </c>
      <c r="G1923" s="73" t="s">
        <v>405</v>
      </c>
      <c r="H1923" s="73" t="s">
        <v>405</v>
      </c>
      <c r="I1923" s="73" t="s">
        <v>466</v>
      </c>
      <c r="J1923" s="73" t="str">
        <f t="shared" si="29"/>
        <v>All HGVs km HGVs refrigerated (all diesel)</v>
      </c>
      <c r="K1923" s="31">
        <v>1.7000000000000001E-4</v>
      </c>
      <c r="L1923" s="48"/>
      <c r="M1923" s="22"/>
      <c r="N1923" s="22"/>
      <c r="O1923" s="22"/>
      <c r="P1923" s="22"/>
      <c r="Q1923" s="22"/>
      <c r="R1923" s="22"/>
      <c r="S1923" s="22"/>
      <c r="T1923" s="22"/>
      <c r="U1923" s="22"/>
      <c r="V1923" s="22"/>
      <c r="W1923" s="22"/>
      <c r="X1923" s="22"/>
      <c r="Y1923" s="22"/>
      <c r="Z1923" s="22"/>
      <c r="AA1923" s="22"/>
      <c r="AB1923" s="22"/>
      <c r="AC1923" s="22"/>
      <c r="AD1923" s="22"/>
      <c r="AE1923" s="22"/>
      <c r="AF1923" s="22"/>
      <c r="AG1923" s="22"/>
      <c r="AH1923" s="22"/>
      <c r="AI1923" s="22"/>
      <c r="AJ1923" s="22"/>
      <c r="AK1923" s="22"/>
      <c r="AL1923" s="22"/>
      <c r="AM1923" s="22"/>
      <c r="AN1923" s="22"/>
      <c r="AO1923" s="22"/>
      <c r="AP1923" s="22"/>
      <c r="AQ1923" s="22"/>
      <c r="AR1923" s="22"/>
      <c r="AS1923" s="22"/>
      <c r="AT1923" s="22"/>
      <c r="AU1923" s="22"/>
      <c r="AV1923" s="22"/>
      <c r="AW1923" s="22"/>
      <c r="AX1923" s="22"/>
      <c r="AY1923" s="22"/>
      <c r="AZ1923" s="22"/>
      <c r="BA1923" s="22"/>
      <c r="BB1923" s="22"/>
      <c r="BC1923" s="22"/>
      <c r="BD1923" s="22"/>
      <c r="BE1923" s="22"/>
      <c r="BF1923" s="22"/>
      <c r="BG1923" s="22"/>
      <c r="BH1923" s="22"/>
      <c r="BI1923" s="22"/>
      <c r="BJ1923" s="22"/>
      <c r="BK1923" s="22"/>
      <c r="BL1923" s="22"/>
      <c r="BM1923" s="22"/>
      <c r="BN1923" s="22"/>
      <c r="BO1923" s="22"/>
      <c r="BP1923" s="22"/>
      <c r="BQ1923" s="22"/>
      <c r="BR1923" s="22"/>
      <c r="BS1923" s="22"/>
      <c r="BT1923" s="22"/>
      <c r="BU1923" s="22"/>
      <c r="BV1923" s="22"/>
      <c r="BW1923" s="22"/>
      <c r="BX1923" s="22"/>
      <c r="BY1923" s="22"/>
      <c r="BZ1923" s="22"/>
      <c r="CA1923" s="22"/>
      <c r="CB1923" s="22"/>
      <c r="CC1923" s="22"/>
      <c r="CD1923" s="22"/>
      <c r="CE1923" s="22"/>
      <c r="CF1923" s="22"/>
      <c r="CG1923" s="22"/>
      <c r="CH1923" s="22"/>
      <c r="CI1923" s="22"/>
      <c r="CJ1923" s="22"/>
      <c r="CK1923" s="22"/>
      <c r="CL1923" s="22"/>
      <c r="CM1923" s="22"/>
      <c r="CN1923" s="22"/>
      <c r="CO1923" s="22"/>
    </row>
    <row r="1924" spans="1:93" s="2" customFormat="1" x14ac:dyDescent="0.3">
      <c r="A1924" s="73" t="s">
        <v>240</v>
      </c>
      <c r="B1924" s="73" t="s">
        <v>338</v>
      </c>
      <c r="C1924" s="75" t="s">
        <v>152</v>
      </c>
      <c r="D1924" s="75" t="s">
        <v>94</v>
      </c>
      <c r="E1924" s="73"/>
      <c r="F1924" s="73" t="s">
        <v>302</v>
      </c>
      <c r="G1924" s="73" t="s">
        <v>405</v>
      </c>
      <c r="H1924" s="73" t="s">
        <v>405</v>
      </c>
      <c r="I1924" s="73" t="s">
        <v>467</v>
      </c>
      <c r="J1924" s="73" t="str">
        <f t="shared" si="29"/>
        <v>All HGVs km HGVs refrigerated (all diesel)</v>
      </c>
      <c r="K1924" s="31">
        <v>1.01894</v>
      </c>
      <c r="L1924" s="48"/>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2"/>
      <c r="AS1924" s="22"/>
      <c r="AT1924" s="22"/>
      <c r="AU1924" s="22"/>
      <c r="AV1924" s="22"/>
      <c r="AW1924" s="22"/>
      <c r="AX1924" s="22"/>
      <c r="AY1924" s="22"/>
      <c r="AZ1924" s="22"/>
      <c r="BA1924" s="22"/>
      <c r="BB1924" s="22"/>
      <c r="BC1924" s="22"/>
      <c r="BD1924" s="22"/>
      <c r="BE1924" s="22"/>
      <c r="BF1924" s="22"/>
      <c r="BG1924" s="22"/>
      <c r="BH1924" s="22"/>
      <c r="BI1924" s="22"/>
      <c r="BJ1924" s="22"/>
      <c r="BK1924" s="22"/>
      <c r="BL1924" s="22"/>
      <c r="BM1924" s="22"/>
      <c r="BN1924" s="22"/>
      <c r="BO1924" s="22"/>
      <c r="BP1924" s="22"/>
      <c r="BQ1924" s="22"/>
      <c r="BR1924" s="22"/>
      <c r="BS1924" s="22"/>
      <c r="BT1924" s="22"/>
      <c r="BU1924" s="22"/>
      <c r="BV1924" s="22"/>
      <c r="BW1924" s="22"/>
      <c r="BX1924" s="22"/>
      <c r="BY1924" s="22"/>
      <c r="BZ1924" s="22"/>
      <c r="CA1924" s="22"/>
      <c r="CB1924" s="22"/>
      <c r="CC1924" s="22"/>
      <c r="CD1924" s="22"/>
      <c r="CE1924" s="22"/>
      <c r="CF1924" s="22"/>
      <c r="CG1924" s="22"/>
      <c r="CH1924" s="22"/>
      <c r="CI1924" s="22"/>
      <c r="CJ1924" s="22"/>
      <c r="CK1924" s="22"/>
      <c r="CL1924" s="22"/>
      <c r="CM1924" s="22"/>
      <c r="CN1924" s="22"/>
      <c r="CO1924" s="22"/>
    </row>
    <row r="1925" spans="1:93" s="2" customFormat="1" x14ac:dyDescent="0.3">
      <c r="A1925" s="73" t="s">
        <v>240</v>
      </c>
      <c r="B1925" s="73" t="s">
        <v>338</v>
      </c>
      <c r="C1925" s="75" t="s">
        <v>152</v>
      </c>
      <c r="D1925" s="75" t="s">
        <v>94</v>
      </c>
      <c r="E1925" s="73"/>
      <c r="F1925" s="73" t="s">
        <v>302</v>
      </c>
      <c r="G1925" s="73" t="s">
        <v>405</v>
      </c>
      <c r="H1925" s="73" t="s">
        <v>405</v>
      </c>
      <c r="I1925" s="73" t="s">
        <v>468</v>
      </c>
      <c r="J1925" s="73" t="str">
        <f t="shared" si="29"/>
        <v>All HGVs km HGVs refrigerated (all diesel)</v>
      </c>
      <c r="K1925" s="31">
        <v>1.277E-2</v>
      </c>
      <c r="L1925" s="48"/>
      <c r="M1925" s="22"/>
      <c r="N1925" s="22"/>
      <c r="O1925" s="22"/>
      <c r="P1925" s="22"/>
      <c r="Q1925" s="22"/>
      <c r="R1925" s="22"/>
      <c r="S1925" s="22"/>
      <c r="T1925" s="22"/>
      <c r="U1925" s="22"/>
      <c r="V1925" s="22"/>
      <c r="W1925" s="22"/>
      <c r="X1925" s="22"/>
      <c r="Y1925" s="22"/>
      <c r="Z1925" s="22"/>
      <c r="AA1925" s="22"/>
      <c r="AB1925" s="22"/>
      <c r="AC1925" s="22"/>
      <c r="AD1925" s="22"/>
      <c r="AE1925" s="22"/>
      <c r="AF1925" s="22"/>
      <c r="AG1925" s="22"/>
      <c r="AH1925" s="22"/>
      <c r="AI1925" s="22"/>
      <c r="AJ1925" s="22"/>
      <c r="AK1925" s="22"/>
      <c r="AL1925" s="22"/>
      <c r="AM1925" s="22"/>
      <c r="AN1925" s="22"/>
      <c r="AO1925" s="22"/>
      <c r="AP1925" s="22"/>
      <c r="AQ1925" s="22"/>
      <c r="AR1925" s="22"/>
      <c r="AS1925" s="22"/>
      <c r="AT1925" s="22"/>
      <c r="AU1925" s="22"/>
      <c r="AV1925" s="22"/>
      <c r="AW1925" s="22"/>
      <c r="AX1925" s="22"/>
      <c r="AY1925" s="22"/>
      <c r="AZ1925" s="22"/>
      <c r="BA1925" s="22"/>
      <c r="BB1925" s="22"/>
      <c r="BC1925" s="22"/>
      <c r="BD1925" s="22"/>
      <c r="BE1925" s="22"/>
      <c r="BF1925" s="22"/>
      <c r="BG1925" s="22"/>
      <c r="BH1925" s="22"/>
      <c r="BI1925" s="22"/>
      <c r="BJ1925" s="22"/>
      <c r="BK1925" s="22"/>
      <c r="BL1925" s="22"/>
      <c r="BM1925" s="22"/>
      <c r="BN1925" s="22"/>
      <c r="BO1925" s="22"/>
      <c r="BP1925" s="22"/>
      <c r="BQ1925" s="22"/>
      <c r="BR1925" s="22"/>
      <c r="BS1925" s="22"/>
      <c r="BT1925" s="22"/>
      <c r="BU1925" s="22"/>
      <c r="BV1925" s="22"/>
      <c r="BW1925" s="22"/>
      <c r="BX1925" s="22"/>
      <c r="BY1925" s="22"/>
      <c r="BZ1925" s="22"/>
      <c r="CA1925" s="22"/>
      <c r="CB1925" s="22"/>
      <c r="CC1925" s="22"/>
      <c r="CD1925" s="22"/>
      <c r="CE1925" s="22"/>
      <c r="CF1925" s="22"/>
      <c r="CG1925" s="22"/>
      <c r="CH1925" s="22"/>
      <c r="CI1925" s="22"/>
      <c r="CJ1925" s="22"/>
      <c r="CK1925" s="22"/>
      <c r="CL1925" s="22"/>
      <c r="CM1925" s="22"/>
      <c r="CN1925" s="22"/>
      <c r="CO1925" s="22"/>
    </row>
    <row r="1926" spans="1:93" s="2" customFormat="1" x14ac:dyDescent="0.3">
      <c r="A1926" s="73" t="s">
        <v>240</v>
      </c>
      <c r="B1926" s="73" t="s">
        <v>338</v>
      </c>
      <c r="C1926" s="75" t="s">
        <v>152</v>
      </c>
      <c r="D1926" s="75" t="s">
        <v>94</v>
      </c>
      <c r="E1926" s="73"/>
      <c r="F1926" s="73" t="s">
        <v>302</v>
      </c>
      <c r="G1926" s="73" t="s">
        <v>156</v>
      </c>
      <c r="H1926" s="73" t="s">
        <v>156</v>
      </c>
      <c r="I1926" s="73" t="s">
        <v>465</v>
      </c>
      <c r="J1926" s="73" t="str">
        <f t="shared" si="29"/>
        <v>All HGVs miles HGVs refrigerated (all diesel)</v>
      </c>
      <c r="K1926" s="31">
        <v>1.66065</v>
      </c>
      <c r="L1926" s="48"/>
      <c r="M1926" s="22"/>
      <c r="N1926" s="22"/>
      <c r="O1926" s="22"/>
      <c r="P1926" s="22"/>
      <c r="Q1926" s="22"/>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2"/>
      <c r="AS1926" s="22"/>
      <c r="AT1926" s="22"/>
      <c r="AU1926" s="22"/>
      <c r="AV1926" s="22"/>
      <c r="AW1926" s="22"/>
      <c r="AX1926" s="22"/>
      <c r="AY1926" s="22"/>
      <c r="AZ1926" s="22"/>
      <c r="BA1926" s="22"/>
      <c r="BB1926" s="22"/>
      <c r="BC1926" s="22"/>
      <c r="BD1926" s="22"/>
      <c r="BE1926" s="22"/>
      <c r="BF1926" s="22"/>
      <c r="BG1926" s="22"/>
      <c r="BH1926" s="22"/>
      <c r="BI1926" s="22"/>
      <c r="BJ1926" s="22"/>
      <c r="BK1926" s="22"/>
      <c r="BL1926" s="22"/>
      <c r="BM1926" s="22"/>
      <c r="BN1926" s="22"/>
      <c r="BO1926" s="22"/>
      <c r="BP1926" s="22"/>
      <c r="BQ1926" s="22"/>
      <c r="BR1926" s="22"/>
      <c r="BS1926" s="22"/>
      <c r="BT1926" s="22"/>
      <c r="BU1926" s="22"/>
      <c r="BV1926" s="22"/>
      <c r="BW1926" s="22"/>
      <c r="BX1926" s="22"/>
      <c r="BY1926" s="22"/>
      <c r="BZ1926" s="22"/>
      <c r="CA1926" s="22"/>
      <c r="CB1926" s="22"/>
      <c r="CC1926" s="22"/>
      <c r="CD1926" s="22"/>
      <c r="CE1926" s="22"/>
      <c r="CF1926" s="22"/>
      <c r="CG1926" s="22"/>
      <c r="CH1926" s="22"/>
      <c r="CI1926" s="22"/>
      <c r="CJ1926" s="22"/>
      <c r="CK1926" s="22"/>
      <c r="CL1926" s="22"/>
      <c r="CM1926" s="22"/>
      <c r="CN1926" s="22"/>
      <c r="CO1926" s="22"/>
    </row>
    <row r="1927" spans="1:93" s="2" customFormat="1" x14ac:dyDescent="0.3">
      <c r="A1927" s="73" t="s">
        <v>240</v>
      </c>
      <c r="B1927" s="73" t="s">
        <v>338</v>
      </c>
      <c r="C1927" s="75" t="s">
        <v>152</v>
      </c>
      <c r="D1927" s="75" t="s">
        <v>94</v>
      </c>
      <c r="E1927" s="73"/>
      <c r="F1927" s="73" t="s">
        <v>302</v>
      </c>
      <c r="G1927" s="73" t="s">
        <v>156</v>
      </c>
      <c r="H1927" s="73" t="s">
        <v>156</v>
      </c>
      <c r="I1927" s="73" t="s">
        <v>466</v>
      </c>
      <c r="J1927" s="73" t="str">
        <f t="shared" si="29"/>
        <v>All HGVs miles HGVs refrigerated (all diesel)</v>
      </c>
      <c r="K1927" s="31">
        <v>2.7E-4</v>
      </c>
      <c r="L1927" s="48"/>
      <c r="M1927" s="22"/>
      <c r="N1927" s="22"/>
      <c r="O1927" s="22"/>
      <c r="P1927" s="22"/>
      <c r="Q1927" s="22"/>
      <c r="R1927" s="22"/>
      <c r="S1927" s="22"/>
      <c r="T1927" s="2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c r="AQ1927" s="22"/>
      <c r="AR1927" s="22"/>
      <c r="AS1927" s="22"/>
      <c r="AT1927" s="22"/>
      <c r="AU1927" s="22"/>
      <c r="AV1927" s="22"/>
      <c r="AW1927" s="22"/>
      <c r="AX1927" s="22"/>
      <c r="AY1927" s="22"/>
      <c r="AZ1927" s="22"/>
      <c r="BA1927" s="22"/>
      <c r="BB1927" s="22"/>
      <c r="BC1927" s="22"/>
      <c r="BD1927" s="22"/>
      <c r="BE1927" s="22"/>
      <c r="BF1927" s="22"/>
      <c r="BG1927" s="22"/>
      <c r="BH1927" s="22"/>
      <c r="BI1927" s="22"/>
      <c r="BJ1927" s="22"/>
      <c r="BK1927" s="22"/>
      <c r="BL1927" s="22"/>
      <c r="BM1927" s="22"/>
      <c r="BN1927" s="22"/>
      <c r="BO1927" s="22"/>
      <c r="BP1927" s="22"/>
      <c r="BQ1927" s="22"/>
      <c r="BR1927" s="22"/>
      <c r="BS1927" s="22"/>
      <c r="BT1927" s="22"/>
      <c r="BU1927" s="22"/>
      <c r="BV1927" s="22"/>
      <c r="BW1927" s="22"/>
      <c r="BX1927" s="22"/>
      <c r="BY1927" s="22"/>
      <c r="BZ1927" s="22"/>
      <c r="CA1927" s="22"/>
      <c r="CB1927" s="22"/>
      <c r="CC1927" s="22"/>
      <c r="CD1927" s="22"/>
      <c r="CE1927" s="22"/>
      <c r="CF1927" s="22"/>
      <c r="CG1927" s="22"/>
      <c r="CH1927" s="22"/>
      <c r="CI1927" s="22"/>
      <c r="CJ1927" s="22"/>
      <c r="CK1927" s="22"/>
      <c r="CL1927" s="22"/>
      <c r="CM1927" s="22"/>
      <c r="CN1927" s="22"/>
      <c r="CO1927" s="22"/>
    </row>
    <row r="1928" spans="1:93" s="2" customFormat="1" x14ac:dyDescent="0.3">
      <c r="A1928" s="114" t="s">
        <v>240</v>
      </c>
      <c r="B1928" s="114" t="s">
        <v>338</v>
      </c>
      <c r="C1928" s="78" t="s">
        <v>152</v>
      </c>
      <c r="D1928" s="78" t="s">
        <v>94</v>
      </c>
      <c r="E1928" s="114"/>
      <c r="F1928" s="114" t="s">
        <v>302</v>
      </c>
      <c r="G1928" s="114" t="s">
        <v>156</v>
      </c>
      <c r="H1928" s="114" t="s">
        <v>156</v>
      </c>
      <c r="I1928" s="114" t="s">
        <v>467</v>
      </c>
      <c r="J1928" s="114" t="str">
        <f t="shared" si="29"/>
        <v>All HGVs miles HGVs refrigerated (all diesel)</v>
      </c>
      <c r="K1928" s="31">
        <v>1.6398299999999999</v>
      </c>
      <c r="L1928" s="48"/>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2"/>
      <c r="AS1928" s="22"/>
      <c r="AT1928" s="22"/>
      <c r="AU1928" s="22"/>
      <c r="AV1928" s="22"/>
      <c r="AW1928" s="22"/>
      <c r="AX1928" s="22"/>
      <c r="AY1928" s="22"/>
      <c r="AZ1928" s="22"/>
      <c r="BA1928" s="22"/>
      <c r="BB1928" s="22"/>
      <c r="BC1928" s="22"/>
      <c r="BD1928" s="22"/>
      <c r="BE1928" s="22"/>
      <c r="BF1928" s="22"/>
      <c r="BG1928" s="22"/>
      <c r="BH1928" s="22"/>
      <c r="BI1928" s="22"/>
      <c r="BJ1928" s="22"/>
      <c r="BK1928" s="22"/>
      <c r="BL1928" s="22"/>
      <c r="BM1928" s="22"/>
      <c r="BN1928" s="22"/>
      <c r="BO1928" s="22"/>
      <c r="BP1928" s="22"/>
      <c r="BQ1928" s="22"/>
      <c r="BR1928" s="22"/>
      <c r="BS1928" s="22"/>
      <c r="BT1928" s="22"/>
      <c r="BU1928" s="22"/>
      <c r="BV1928" s="22"/>
      <c r="BW1928" s="22"/>
      <c r="BX1928" s="22"/>
      <c r="BY1928" s="22"/>
      <c r="BZ1928" s="22"/>
      <c r="CA1928" s="22"/>
      <c r="CB1928" s="22"/>
      <c r="CC1928" s="22"/>
      <c r="CD1928" s="22"/>
      <c r="CE1928" s="22"/>
      <c r="CF1928" s="22"/>
      <c r="CG1928" s="22"/>
      <c r="CH1928" s="22"/>
      <c r="CI1928" s="22"/>
      <c r="CJ1928" s="22"/>
      <c r="CK1928" s="22"/>
      <c r="CL1928" s="22"/>
      <c r="CM1928" s="22"/>
      <c r="CN1928" s="22"/>
      <c r="CO1928" s="22"/>
    </row>
    <row r="1929" spans="1:93" ht="15" thickBot="1" x14ac:dyDescent="0.35">
      <c r="A1929" s="84" t="s">
        <v>240</v>
      </c>
      <c r="B1929" s="84" t="s">
        <v>338</v>
      </c>
      <c r="C1929" s="76" t="s">
        <v>152</v>
      </c>
      <c r="D1929" s="76" t="s">
        <v>94</v>
      </c>
      <c r="E1929" s="84"/>
      <c r="F1929" s="84" t="s">
        <v>302</v>
      </c>
      <c r="G1929" s="84" t="s">
        <v>156</v>
      </c>
      <c r="H1929" s="84" t="s">
        <v>156</v>
      </c>
      <c r="I1929" s="84" t="s">
        <v>468</v>
      </c>
      <c r="J1929" s="84" t="str">
        <f t="shared" si="29"/>
        <v>All HGVs miles HGVs refrigerated (all diesel)</v>
      </c>
      <c r="K1929" s="32">
        <v>2.0549999999999999E-2</v>
      </c>
    </row>
    <row r="1930" spans="1:93" s="2" customFormat="1" x14ac:dyDescent="0.3">
      <c r="A1930" s="86" t="s">
        <v>143</v>
      </c>
      <c r="B1930" s="86" t="s">
        <v>31</v>
      </c>
      <c r="C1930" s="77" t="s">
        <v>132</v>
      </c>
      <c r="D1930" s="77" t="s">
        <v>149</v>
      </c>
      <c r="E1930" s="86"/>
      <c r="F1930" s="86"/>
      <c r="G1930" s="86" t="s">
        <v>43</v>
      </c>
      <c r="H1930" s="86" t="s">
        <v>43</v>
      </c>
      <c r="I1930" s="86" t="s">
        <v>465</v>
      </c>
      <c r="J1930" s="86" t="str">
        <f>CONCATENATE(D1930)</f>
        <v>Electricity: UK</v>
      </c>
      <c r="K1930" s="28">
        <v>0.25559999999999999</v>
      </c>
      <c r="L1930" s="48"/>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2"/>
      <c r="AS1930" s="22"/>
      <c r="AT1930" s="22"/>
      <c r="AU1930" s="22"/>
      <c r="AV1930" s="22"/>
      <c r="AW1930" s="22"/>
      <c r="AX1930" s="22"/>
      <c r="AY1930" s="22"/>
      <c r="AZ1930" s="22"/>
      <c r="BA1930" s="22"/>
      <c r="BB1930" s="22"/>
      <c r="BC1930" s="22"/>
      <c r="BD1930" s="22"/>
      <c r="BE1930" s="22"/>
      <c r="BF1930" s="22"/>
      <c r="BG1930" s="22"/>
      <c r="BH1930" s="22"/>
      <c r="BI1930" s="22"/>
      <c r="BJ1930" s="22"/>
      <c r="BK1930" s="22"/>
      <c r="BL1930" s="22"/>
      <c r="BM1930" s="22"/>
      <c r="BN1930" s="22"/>
      <c r="BO1930" s="22"/>
      <c r="BP1930" s="22"/>
      <c r="BQ1930" s="22"/>
      <c r="BR1930" s="22"/>
      <c r="BS1930" s="22"/>
      <c r="BT1930" s="22"/>
      <c r="BU1930" s="22"/>
      <c r="BV1930" s="22"/>
      <c r="BW1930" s="22"/>
      <c r="BX1930" s="22"/>
      <c r="BY1930" s="22"/>
      <c r="BZ1930" s="22"/>
      <c r="CA1930" s="22"/>
      <c r="CB1930" s="22"/>
      <c r="CC1930" s="22"/>
      <c r="CD1930" s="22"/>
      <c r="CE1930" s="22"/>
      <c r="CF1930" s="22"/>
      <c r="CG1930" s="22"/>
      <c r="CH1930" s="22"/>
      <c r="CI1930" s="22"/>
      <c r="CJ1930" s="22"/>
      <c r="CK1930" s="22"/>
      <c r="CL1930" s="22"/>
      <c r="CM1930" s="22"/>
      <c r="CN1930" s="22"/>
      <c r="CO1930" s="22"/>
    </row>
    <row r="1931" spans="1:93" s="2" customFormat="1" x14ac:dyDescent="0.3">
      <c r="A1931" s="73" t="s">
        <v>143</v>
      </c>
      <c r="B1931" s="73" t="s">
        <v>31</v>
      </c>
      <c r="C1931" s="75" t="s">
        <v>132</v>
      </c>
      <c r="D1931" s="75" t="s">
        <v>149</v>
      </c>
      <c r="E1931" s="73"/>
      <c r="F1931" s="73"/>
      <c r="G1931" s="73" t="s">
        <v>43</v>
      </c>
      <c r="H1931" s="73" t="s">
        <v>43</v>
      </c>
      <c r="I1931" s="73" t="s">
        <v>466</v>
      </c>
      <c r="J1931" s="73" t="str">
        <f>CONCATENATE(D1931)</f>
        <v>Electricity: UK</v>
      </c>
      <c r="K1931" s="28">
        <v>6.4999999999999997E-4</v>
      </c>
      <c r="L1931" s="48"/>
      <c r="M1931" s="22"/>
      <c r="N1931" s="22"/>
      <c r="O1931" s="22"/>
      <c r="P1931" s="22"/>
      <c r="Q1931" s="22"/>
      <c r="R1931" s="22"/>
      <c r="S1931" s="22"/>
      <c r="T1931" s="2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c r="AQ1931" s="22"/>
      <c r="AR1931" s="22"/>
      <c r="AS1931" s="22"/>
      <c r="AT1931" s="22"/>
      <c r="AU1931" s="22"/>
      <c r="AV1931" s="22"/>
      <c r="AW1931" s="22"/>
      <c r="AX1931" s="22"/>
      <c r="AY1931" s="22"/>
      <c r="AZ1931" s="22"/>
      <c r="BA1931" s="22"/>
      <c r="BB1931" s="22"/>
      <c r="BC1931" s="22"/>
      <c r="BD1931" s="22"/>
      <c r="BE1931" s="22"/>
      <c r="BF1931" s="22"/>
      <c r="BG1931" s="22"/>
      <c r="BH1931" s="22"/>
      <c r="BI1931" s="22"/>
      <c r="BJ1931" s="22"/>
      <c r="BK1931" s="22"/>
      <c r="BL1931" s="22"/>
      <c r="BM1931" s="22"/>
      <c r="BN1931" s="22"/>
      <c r="BO1931" s="22"/>
      <c r="BP1931" s="22"/>
      <c r="BQ1931" s="22"/>
      <c r="BR1931" s="22"/>
      <c r="BS1931" s="22"/>
      <c r="BT1931" s="22"/>
      <c r="BU1931" s="22"/>
      <c r="BV1931" s="22"/>
      <c r="BW1931" s="22"/>
      <c r="BX1931" s="22"/>
      <c r="BY1931" s="22"/>
      <c r="BZ1931" s="22"/>
      <c r="CA1931" s="22"/>
      <c r="CB1931" s="22"/>
      <c r="CC1931" s="22"/>
      <c r="CD1931" s="22"/>
      <c r="CE1931" s="22"/>
      <c r="CF1931" s="22"/>
      <c r="CG1931" s="22"/>
      <c r="CH1931" s="22"/>
      <c r="CI1931" s="22"/>
      <c r="CJ1931" s="22"/>
      <c r="CK1931" s="22"/>
      <c r="CL1931" s="22"/>
      <c r="CM1931" s="22"/>
      <c r="CN1931" s="22"/>
      <c r="CO1931" s="22"/>
    </row>
    <row r="1932" spans="1:93" s="2" customFormat="1" x14ac:dyDescent="0.3">
      <c r="A1932" s="114" t="s">
        <v>143</v>
      </c>
      <c r="B1932" s="114" t="s">
        <v>31</v>
      </c>
      <c r="C1932" s="78" t="s">
        <v>132</v>
      </c>
      <c r="D1932" s="78" t="s">
        <v>149</v>
      </c>
      <c r="E1932" s="114"/>
      <c r="F1932" s="114"/>
      <c r="G1932" s="114" t="s">
        <v>43</v>
      </c>
      <c r="H1932" s="114" t="s">
        <v>43</v>
      </c>
      <c r="I1932" s="114" t="s">
        <v>467</v>
      </c>
      <c r="J1932" s="114" t="str">
        <f>CONCATENATE(D1932)</f>
        <v>Electricity: UK</v>
      </c>
      <c r="K1932" s="28">
        <v>0.25358000000000003</v>
      </c>
      <c r="L1932" s="48"/>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2"/>
      <c r="AS1932" s="22"/>
      <c r="AT1932" s="22"/>
      <c r="AU1932" s="22"/>
      <c r="AV1932" s="22"/>
      <c r="AW1932" s="22"/>
      <c r="AX1932" s="22"/>
      <c r="AY1932" s="22"/>
      <c r="AZ1932" s="22"/>
      <c r="BA1932" s="22"/>
      <c r="BB1932" s="22"/>
      <c r="BC1932" s="22"/>
      <c r="BD1932" s="22"/>
      <c r="BE1932" s="22"/>
      <c r="BF1932" s="22"/>
      <c r="BG1932" s="22"/>
      <c r="BH1932" s="22"/>
      <c r="BI1932" s="22"/>
      <c r="BJ1932" s="22"/>
      <c r="BK1932" s="22"/>
      <c r="BL1932" s="22"/>
      <c r="BM1932" s="22"/>
      <c r="BN1932" s="22"/>
      <c r="BO1932" s="22"/>
      <c r="BP1932" s="22"/>
      <c r="BQ1932" s="22"/>
      <c r="BR1932" s="22"/>
      <c r="BS1932" s="22"/>
      <c r="BT1932" s="22"/>
      <c r="BU1932" s="22"/>
      <c r="BV1932" s="22"/>
      <c r="BW1932" s="22"/>
      <c r="BX1932" s="22"/>
      <c r="BY1932" s="22"/>
      <c r="BZ1932" s="22"/>
      <c r="CA1932" s="22"/>
      <c r="CB1932" s="22"/>
      <c r="CC1932" s="22"/>
      <c r="CD1932" s="22"/>
      <c r="CE1932" s="22"/>
      <c r="CF1932" s="22"/>
      <c r="CG1932" s="22"/>
      <c r="CH1932" s="22"/>
      <c r="CI1932" s="22"/>
      <c r="CJ1932" s="22"/>
      <c r="CK1932" s="22"/>
      <c r="CL1932" s="22"/>
      <c r="CM1932" s="22"/>
      <c r="CN1932" s="22"/>
      <c r="CO1932" s="22"/>
    </row>
    <row r="1933" spans="1:93" ht="15" thickBot="1" x14ac:dyDescent="0.35">
      <c r="A1933" s="84" t="s">
        <v>143</v>
      </c>
      <c r="B1933" s="84" t="s">
        <v>31</v>
      </c>
      <c r="C1933" s="76" t="s">
        <v>132</v>
      </c>
      <c r="D1933" s="76" t="s">
        <v>149</v>
      </c>
      <c r="E1933" s="84"/>
      <c r="F1933" s="84"/>
      <c r="G1933" s="84" t="s">
        <v>43</v>
      </c>
      <c r="H1933" s="84" t="s">
        <v>43</v>
      </c>
      <c r="I1933" s="84" t="s">
        <v>468</v>
      </c>
      <c r="J1933" s="84" t="str">
        <f>CONCATENATE(D1933)</f>
        <v>Electricity: UK</v>
      </c>
      <c r="K1933" s="34">
        <v>1.3699999999999999E-3</v>
      </c>
    </row>
    <row r="1934" spans="1:93" x14ac:dyDescent="0.3">
      <c r="A1934" s="86" t="s">
        <v>143</v>
      </c>
      <c r="B1934" s="73" t="s">
        <v>492</v>
      </c>
      <c r="C1934" s="75" t="s">
        <v>20</v>
      </c>
      <c r="D1934" s="75" t="s">
        <v>61</v>
      </c>
      <c r="E1934" s="73"/>
      <c r="F1934" s="73" t="s">
        <v>490</v>
      </c>
      <c r="G1934" s="73" t="s">
        <v>405</v>
      </c>
      <c r="H1934" s="73" t="s">
        <v>405</v>
      </c>
      <c r="I1934" s="73" t="s">
        <v>465</v>
      </c>
      <c r="J1934" s="73" t="str">
        <f t="shared" ref="J1934:J1997" si="30">CONCATENATE(D1934," ",H1934)</f>
        <v>Mini km</v>
      </c>
      <c r="K1934" s="100"/>
    </row>
    <row r="1935" spans="1:93" x14ac:dyDescent="0.3">
      <c r="A1935" s="73" t="s">
        <v>143</v>
      </c>
      <c r="B1935" s="73" t="s">
        <v>492</v>
      </c>
      <c r="C1935" s="75" t="s">
        <v>20</v>
      </c>
      <c r="D1935" s="75" t="s">
        <v>61</v>
      </c>
      <c r="E1935" s="73"/>
      <c r="F1935" s="73" t="s">
        <v>490</v>
      </c>
      <c r="G1935" s="73" t="s">
        <v>405</v>
      </c>
      <c r="H1935" s="73" t="s">
        <v>405</v>
      </c>
      <c r="I1935" s="73" t="s">
        <v>466</v>
      </c>
      <c r="J1935" s="73" t="str">
        <f t="shared" si="30"/>
        <v>Mini km</v>
      </c>
      <c r="K1935" s="98"/>
    </row>
    <row r="1936" spans="1:93" x14ac:dyDescent="0.3">
      <c r="A1936" s="73" t="s">
        <v>143</v>
      </c>
      <c r="B1936" s="73" t="s">
        <v>492</v>
      </c>
      <c r="C1936" s="75" t="s">
        <v>20</v>
      </c>
      <c r="D1936" s="75" t="s">
        <v>61</v>
      </c>
      <c r="E1936" s="73"/>
      <c r="F1936" s="73" t="s">
        <v>490</v>
      </c>
      <c r="G1936" s="73" t="s">
        <v>405</v>
      </c>
      <c r="H1936" s="73" t="s">
        <v>405</v>
      </c>
      <c r="I1936" s="73" t="s">
        <v>467</v>
      </c>
      <c r="J1936" s="73" t="str">
        <f t="shared" si="30"/>
        <v>Mini km</v>
      </c>
      <c r="K1936" s="98"/>
    </row>
    <row r="1937" spans="1:11" x14ac:dyDescent="0.3">
      <c r="A1937" s="73" t="s">
        <v>143</v>
      </c>
      <c r="B1937" s="73" t="s">
        <v>492</v>
      </c>
      <c r="C1937" s="75" t="s">
        <v>20</v>
      </c>
      <c r="D1937" s="75" t="s">
        <v>61</v>
      </c>
      <c r="E1937" s="73"/>
      <c r="F1937" s="73" t="s">
        <v>490</v>
      </c>
      <c r="G1937" s="73" t="s">
        <v>405</v>
      </c>
      <c r="H1937" s="73" t="s">
        <v>405</v>
      </c>
      <c r="I1937" s="73" t="s">
        <v>468</v>
      </c>
      <c r="J1937" s="73" t="str">
        <f t="shared" si="30"/>
        <v>Mini km</v>
      </c>
      <c r="K1937" s="98"/>
    </row>
    <row r="1938" spans="1:11" x14ac:dyDescent="0.3">
      <c r="A1938" s="73" t="s">
        <v>143</v>
      </c>
      <c r="B1938" s="73" t="s">
        <v>492</v>
      </c>
      <c r="C1938" s="75" t="s">
        <v>20</v>
      </c>
      <c r="D1938" s="75" t="s">
        <v>61</v>
      </c>
      <c r="E1938" s="73"/>
      <c r="F1938" s="73" t="s">
        <v>490</v>
      </c>
      <c r="G1938" s="73" t="s">
        <v>156</v>
      </c>
      <c r="H1938" s="73" t="s">
        <v>156</v>
      </c>
      <c r="I1938" s="73" t="s">
        <v>465</v>
      </c>
      <c r="J1938" s="73" t="str">
        <f t="shared" si="30"/>
        <v>Mini miles</v>
      </c>
      <c r="K1938" s="98"/>
    </row>
    <row r="1939" spans="1:11" x14ac:dyDescent="0.3">
      <c r="A1939" s="73" t="s">
        <v>143</v>
      </c>
      <c r="B1939" s="73" t="s">
        <v>492</v>
      </c>
      <c r="C1939" s="75" t="s">
        <v>20</v>
      </c>
      <c r="D1939" s="75" t="s">
        <v>61</v>
      </c>
      <c r="E1939" s="73"/>
      <c r="F1939" s="73" t="s">
        <v>490</v>
      </c>
      <c r="G1939" s="73" t="s">
        <v>156</v>
      </c>
      <c r="H1939" s="73" t="s">
        <v>156</v>
      </c>
      <c r="I1939" s="73" t="s">
        <v>466</v>
      </c>
      <c r="J1939" s="73" t="str">
        <f t="shared" si="30"/>
        <v>Mini miles</v>
      </c>
      <c r="K1939" s="98"/>
    </row>
    <row r="1940" spans="1:11" x14ac:dyDescent="0.3">
      <c r="A1940" s="73" t="s">
        <v>143</v>
      </c>
      <c r="B1940" s="73" t="s">
        <v>492</v>
      </c>
      <c r="C1940" s="75" t="s">
        <v>20</v>
      </c>
      <c r="D1940" s="75" t="s">
        <v>61</v>
      </c>
      <c r="E1940" s="73"/>
      <c r="F1940" s="73" t="s">
        <v>490</v>
      </c>
      <c r="G1940" s="73" t="s">
        <v>156</v>
      </c>
      <c r="H1940" s="73" t="s">
        <v>156</v>
      </c>
      <c r="I1940" s="73" t="s">
        <v>467</v>
      </c>
      <c r="J1940" s="73" t="str">
        <f t="shared" si="30"/>
        <v>Mini miles</v>
      </c>
      <c r="K1940" s="98"/>
    </row>
    <row r="1941" spans="1:11" x14ac:dyDescent="0.3">
      <c r="A1941" s="73" t="s">
        <v>143</v>
      </c>
      <c r="B1941" s="73" t="s">
        <v>492</v>
      </c>
      <c r="C1941" s="75" t="s">
        <v>20</v>
      </c>
      <c r="D1941" s="75" t="s">
        <v>61</v>
      </c>
      <c r="E1941" s="73"/>
      <c r="F1941" s="73" t="s">
        <v>490</v>
      </c>
      <c r="G1941" s="73" t="s">
        <v>156</v>
      </c>
      <c r="H1941" s="73" t="s">
        <v>156</v>
      </c>
      <c r="I1941" s="73" t="s">
        <v>468</v>
      </c>
      <c r="J1941" s="73" t="str">
        <f t="shared" si="30"/>
        <v>Mini miles</v>
      </c>
      <c r="K1941" s="98"/>
    </row>
    <row r="1942" spans="1:11" x14ac:dyDescent="0.3">
      <c r="A1942" s="73" t="s">
        <v>143</v>
      </c>
      <c r="B1942" s="73" t="s">
        <v>492</v>
      </c>
      <c r="C1942" s="75" t="s">
        <v>20</v>
      </c>
      <c r="D1942" s="75" t="s">
        <v>61</v>
      </c>
      <c r="E1942" s="73"/>
      <c r="F1942" s="73" t="s">
        <v>491</v>
      </c>
      <c r="G1942" s="73" t="s">
        <v>405</v>
      </c>
      <c r="H1942" s="73" t="s">
        <v>405</v>
      </c>
      <c r="I1942" s="73" t="s">
        <v>465</v>
      </c>
      <c r="J1942" s="73" t="str">
        <f t="shared" si="30"/>
        <v>Mini km</v>
      </c>
      <c r="K1942" s="31">
        <v>4.8260000000000004E-2</v>
      </c>
    </row>
    <row r="1943" spans="1:11" x14ac:dyDescent="0.3">
      <c r="A1943" s="73" t="s">
        <v>143</v>
      </c>
      <c r="B1943" s="73" t="s">
        <v>492</v>
      </c>
      <c r="C1943" s="75" t="s">
        <v>20</v>
      </c>
      <c r="D1943" s="75" t="s">
        <v>61</v>
      </c>
      <c r="E1943" s="73"/>
      <c r="F1943" s="73" t="s">
        <v>491</v>
      </c>
      <c r="G1943" s="73" t="s">
        <v>405</v>
      </c>
      <c r="H1943" s="73" t="s">
        <v>405</v>
      </c>
      <c r="I1943" s="73" t="s">
        <v>466</v>
      </c>
      <c r="J1943" s="73" t="str">
        <f t="shared" si="30"/>
        <v>Mini km</v>
      </c>
      <c r="K1943" s="31">
        <v>1.2E-4</v>
      </c>
    </row>
    <row r="1944" spans="1:11" x14ac:dyDescent="0.3">
      <c r="A1944" s="73" t="s">
        <v>143</v>
      </c>
      <c r="B1944" s="73" t="s">
        <v>492</v>
      </c>
      <c r="C1944" s="75" t="s">
        <v>20</v>
      </c>
      <c r="D1944" s="75" t="s">
        <v>61</v>
      </c>
      <c r="E1944" s="73"/>
      <c r="F1944" s="73" t="s">
        <v>491</v>
      </c>
      <c r="G1944" s="73" t="s">
        <v>405</v>
      </c>
      <c r="H1944" s="73" t="s">
        <v>405</v>
      </c>
      <c r="I1944" s="73" t="s">
        <v>467</v>
      </c>
      <c r="J1944" s="73" t="str">
        <f t="shared" si="30"/>
        <v>Mini km</v>
      </c>
      <c r="K1944" s="31">
        <v>4.7879999999999999E-2</v>
      </c>
    </row>
    <row r="1945" spans="1:11" x14ac:dyDescent="0.3">
      <c r="A1945" s="73" t="s">
        <v>143</v>
      </c>
      <c r="B1945" s="73" t="s">
        <v>492</v>
      </c>
      <c r="C1945" s="75" t="s">
        <v>20</v>
      </c>
      <c r="D1945" s="75" t="s">
        <v>61</v>
      </c>
      <c r="E1945" s="73"/>
      <c r="F1945" s="73" t="s">
        <v>491</v>
      </c>
      <c r="G1945" s="73" t="s">
        <v>405</v>
      </c>
      <c r="H1945" s="73" t="s">
        <v>405</v>
      </c>
      <c r="I1945" s="73" t="s">
        <v>468</v>
      </c>
      <c r="J1945" s="73" t="str">
        <f t="shared" si="30"/>
        <v>Mini km</v>
      </c>
      <c r="K1945" s="31">
        <v>2.5999999999999998E-4</v>
      </c>
    </row>
    <row r="1946" spans="1:11" x14ac:dyDescent="0.3">
      <c r="A1946" s="73" t="s">
        <v>143</v>
      </c>
      <c r="B1946" s="73" t="s">
        <v>492</v>
      </c>
      <c r="C1946" s="75" t="s">
        <v>20</v>
      </c>
      <c r="D1946" s="75" t="s">
        <v>61</v>
      </c>
      <c r="E1946" s="73"/>
      <c r="F1946" s="73" t="s">
        <v>491</v>
      </c>
      <c r="G1946" s="73" t="s">
        <v>156</v>
      </c>
      <c r="H1946" s="73" t="s">
        <v>156</v>
      </c>
      <c r="I1946" s="73" t="s">
        <v>465</v>
      </c>
      <c r="J1946" s="73" t="str">
        <f t="shared" si="30"/>
        <v>Mini miles</v>
      </c>
      <c r="K1946" s="31">
        <v>7.7670000000000003E-2</v>
      </c>
    </row>
    <row r="1947" spans="1:11" x14ac:dyDescent="0.3">
      <c r="A1947" s="73" t="s">
        <v>143</v>
      </c>
      <c r="B1947" s="73" t="s">
        <v>492</v>
      </c>
      <c r="C1947" s="75" t="s">
        <v>20</v>
      </c>
      <c r="D1947" s="75" t="s">
        <v>61</v>
      </c>
      <c r="E1947" s="73"/>
      <c r="F1947" s="73" t="s">
        <v>491</v>
      </c>
      <c r="G1947" s="73" t="s">
        <v>156</v>
      </c>
      <c r="H1947" s="73" t="s">
        <v>156</v>
      </c>
      <c r="I1947" s="73" t="s">
        <v>466</v>
      </c>
      <c r="J1947" s="73" t="str">
        <f t="shared" si="30"/>
        <v>Mini miles</v>
      </c>
      <c r="K1947" s="31">
        <v>2.0000000000000001E-4</v>
      </c>
    </row>
    <row r="1948" spans="1:11" x14ac:dyDescent="0.3">
      <c r="A1948" s="73" t="s">
        <v>143</v>
      </c>
      <c r="B1948" s="73" t="s">
        <v>492</v>
      </c>
      <c r="C1948" s="75" t="s">
        <v>20</v>
      </c>
      <c r="D1948" s="75" t="s">
        <v>61</v>
      </c>
      <c r="E1948" s="73"/>
      <c r="F1948" s="73" t="s">
        <v>491</v>
      </c>
      <c r="G1948" s="73" t="s">
        <v>156</v>
      </c>
      <c r="H1948" s="73" t="s">
        <v>156</v>
      </c>
      <c r="I1948" s="73" t="s">
        <v>467</v>
      </c>
      <c r="J1948" s="73" t="str">
        <f t="shared" si="30"/>
        <v>Mini miles</v>
      </c>
      <c r="K1948" s="31">
        <v>7.7049999999999993E-2</v>
      </c>
    </row>
    <row r="1949" spans="1:11" x14ac:dyDescent="0.3">
      <c r="A1949" s="73" t="s">
        <v>143</v>
      </c>
      <c r="B1949" s="73" t="s">
        <v>492</v>
      </c>
      <c r="C1949" s="75" t="s">
        <v>20</v>
      </c>
      <c r="D1949" s="75" t="s">
        <v>61</v>
      </c>
      <c r="E1949" s="73"/>
      <c r="F1949" s="73" t="s">
        <v>491</v>
      </c>
      <c r="G1949" s="73" t="s">
        <v>156</v>
      </c>
      <c r="H1949" s="73" t="s">
        <v>156</v>
      </c>
      <c r="I1949" s="73" t="s">
        <v>468</v>
      </c>
      <c r="J1949" s="73" t="str">
        <f t="shared" si="30"/>
        <v>Mini miles</v>
      </c>
      <c r="K1949" s="31">
        <v>4.2000000000000002E-4</v>
      </c>
    </row>
    <row r="1950" spans="1:11" x14ac:dyDescent="0.3">
      <c r="A1950" s="73" t="s">
        <v>143</v>
      </c>
      <c r="B1950" s="73" t="s">
        <v>492</v>
      </c>
      <c r="C1950" s="75" t="s">
        <v>20</v>
      </c>
      <c r="D1950" s="75" t="s">
        <v>331</v>
      </c>
      <c r="E1950" s="73"/>
      <c r="F1950" s="73" t="s">
        <v>490</v>
      </c>
      <c r="G1950" s="73" t="s">
        <v>405</v>
      </c>
      <c r="H1950" s="73" t="s">
        <v>405</v>
      </c>
      <c r="I1950" s="73" t="s">
        <v>465</v>
      </c>
      <c r="J1950" s="73" t="str">
        <f t="shared" si="30"/>
        <v>Supermini km</v>
      </c>
      <c r="K1950" s="31">
        <v>4.0660000000000002E-2</v>
      </c>
    </row>
    <row r="1951" spans="1:11" x14ac:dyDescent="0.3">
      <c r="A1951" s="73" t="s">
        <v>143</v>
      </c>
      <c r="B1951" s="73" t="s">
        <v>492</v>
      </c>
      <c r="C1951" s="75" t="s">
        <v>20</v>
      </c>
      <c r="D1951" s="75" t="s">
        <v>331</v>
      </c>
      <c r="E1951" s="73"/>
      <c r="F1951" s="73" t="s">
        <v>490</v>
      </c>
      <c r="G1951" s="73" t="s">
        <v>405</v>
      </c>
      <c r="H1951" s="73" t="s">
        <v>405</v>
      </c>
      <c r="I1951" s="73" t="s">
        <v>466</v>
      </c>
      <c r="J1951" s="73" t="str">
        <f t="shared" si="30"/>
        <v>Supermini km</v>
      </c>
      <c r="K1951" s="31">
        <v>1E-4</v>
      </c>
    </row>
    <row r="1952" spans="1:11" x14ac:dyDescent="0.3">
      <c r="A1952" s="73" t="s">
        <v>143</v>
      </c>
      <c r="B1952" s="73" t="s">
        <v>492</v>
      </c>
      <c r="C1952" s="75" t="s">
        <v>20</v>
      </c>
      <c r="D1952" s="75" t="s">
        <v>331</v>
      </c>
      <c r="E1952" s="73"/>
      <c r="F1952" s="73" t="s">
        <v>490</v>
      </c>
      <c r="G1952" s="73" t="s">
        <v>405</v>
      </c>
      <c r="H1952" s="73" t="s">
        <v>405</v>
      </c>
      <c r="I1952" s="73" t="s">
        <v>467</v>
      </c>
      <c r="J1952" s="73" t="str">
        <f t="shared" si="30"/>
        <v>Supermini km</v>
      </c>
      <c r="K1952" s="31">
        <v>4.0340000000000001E-2</v>
      </c>
    </row>
    <row r="1953" spans="1:11" x14ac:dyDescent="0.3">
      <c r="A1953" s="73" t="s">
        <v>143</v>
      </c>
      <c r="B1953" s="73" t="s">
        <v>492</v>
      </c>
      <c r="C1953" s="75" t="s">
        <v>20</v>
      </c>
      <c r="D1953" s="75" t="s">
        <v>331</v>
      </c>
      <c r="E1953" s="73"/>
      <c r="F1953" s="73" t="s">
        <v>490</v>
      </c>
      <c r="G1953" s="73" t="s">
        <v>405</v>
      </c>
      <c r="H1953" s="73" t="s">
        <v>405</v>
      </c>
      <c r="I1953" s="73" t="s">
        <v>468</v>
      </c>
      <c r="J1953" s="73" t="str">
        <f t="shared" si="30"/>
        <v>Supermini km</v>
      </c>
      <c r="K1953" s="31">
        <v>2.2000000000000001E-4</v>
      </c>
    </row>
    <row r="1954" spans="1:11" x14ac:dyDescent="0.3">
      <c r="A1954" s="73" t="s">
        <v>143</v>
      </c>
      <c r="B1954" s="73" t="s">
        <v>492</v>
      </c>
      <c r="C1954" s="75" t="s">
        <v>20</v>
      </c>
      <c r="D1954" s="75" t="s">
        <v>331</v>
      </c>
      <c r="E1954" s="73"/>
      <c r="F1954" s="73" t="s">
        <v>490</v>
      </c>
      <c r="G1954" s="73" t="s">
        <v>156</v>
      </c>
      <c r="H1954" s="73" t="s">
        <v>156</v>
      </c>
      <c r="I1954" s="73" t="s">
        <v>465</v>
      </c>
      <c r="J1954" s="73" t="str">
        <f t="shared" si="30"/>
        <v>Supermini miles</v>
      </c>
      <c r="K1954" s="31">
        <v>6.5450000000000008E-2</v>
      </c>
    </row>
    <row r="1955" spans="1:11" x14ac:dyDescent="0.3">
      <c r="A1955" s="73" t="s">
        <v>143</v>
      </c>
      <c r="B1955" s="73" t="s">
        <v>492</v>
      </c>
      <c r="C1955" s="75" t="s">
        <v>20</v>
      </c>
      <c r="D1955" s="75" t="s">
        <v>331</v>
      </c>
      <c r="E1955" s="73"/>
      <c r="F1955" s="73" t="s">
        <v>490</v>
      </c>
      <c r="G1955" s="73" t="s">
        <v>156</v>
      </c>
      <c r="H1955" s="73" t="s">
        <v>156</v>
      </c>
      <c r="I1955" s="73" t="s">
        <v>466</v>
      </c>
      <c r="J1955" s="73" t="str">
        <f t="shared" si="30"/>
        <v>Supermini miles</v>
      </c>
      <c r="K1955" s="31">
        <v>1.7000000000000001E-4</v>
      </c>
    </row>
    <row r="1956" spans="1:11" x14ac:dyDescent="0.3">
      <c r="A1956" s="73" t="s">
        <v>143</v>
      </c>
      <c r="B1956" s="73" t="s">
        <v>492</v>
      </c>
      <c r="C1956" s="75" t="s">
        <v>20</v>
      </c>
      <c r="D1956" s="75" t="s">
        <v>331</v>
      </c>
      <c r="E1956" s="73"/>
      <c r="F1956" s="73" t="s">
        <v>490</v>
      </c>
      <c r="G1956" s="73" t="s">
        <v>156</v>
      </c>
      <c r="H1956" s="73" t="s">
        <v>156</v>
      </c>
      <c r="I1956" s="73" t="s">
        <v>467</v>
      </c>
      <c r="J1956" s="73" t="str">
        <f t="shared" si="30"/>
        <v>Supermini miles</v>
      </c>
      <c r="K1956" s="31">
        <v>6.4930000000000002E-2</v>
      </c>
    </row>
    <row r="1957" spans="1:11" x14ac:dyDescent="0.3">
      <c r="A1957" s="73" t="s">
        <v>143</v>
      </c>
      <c r="B1957" s="73" t="s">
        <v>492</v>
      </c>
      <c r="C1957" s="75" t="s">
        <v>20</v>
      </c>
      <c r="D1957" s="75" t="s">
        <v>331</v>
      </c>
      <c r="E1957" s="73"/>
      <c r="F1957" s="73" t="s">
        <v>490</v>
      </c>
      <c r="G1957" s="73" t="s">
        <v>156</v>
      </c>
      <c r="H1957" s="73" t="s">
        <v>156</v>
      </c>
      <c r="I1957" s="73" t="s">
        <v>468</v>
      </c>
      <c r="J1957" s="73" t="str">
        <f t="shared" si="30"/>
        <v>Supermini miles</v>
      </c>
      <c r="K1957" s="31">
        <v>3.5E-4</v>
      </c>
    </row>
    <row r="1958" spans="1:11" x14ac:dyDescent="0.3">
      <c r="A1958" s="73" t="s">
        <v>143</v>
      </c>
      <c r="B1958" s="73" t="s">
        <v>492</v>
      </c>
      <c r="C1958" s="75" t="s">
        <v>20</v>
      </c>
      <c r="D1958" s="75" t="s">
        <v>331</v>
      </c>
      <c r="E1958" s="73"/>
      <c r="F1958" s="73" t="s">
        <v>491</v>
      </c>
      <c r="G1958" s="73" t="s">
        <v>405</v>
      </c>
      <c r="H1958" s="73" t="s">
        <v>405</v>
      </c>
      <c r="I1958" s="73" t="s">
        <v>465</v>
      </c>
      <c r="J1958" s="73" t="str">
        <f t="shared" si="30"/>
        <v>Supermini km</v>
      </c>
      <c r="K1958" s="31">
        <v>4.4129999999999996E-2</v>
      </c>
    </row>
    <row r="1959" spans="1:11" x14ac:dyDescent="0.3">
      <c r="A1959" s="73" t="s">
        <v>143</v>
      </c>
      <c r="B1959" s="73" t="s">
        <v>492</v>
      </c>
      <c r="C1959" s="75" t="s">
        <v>20</v>
      </c>
      <c r="D1959" s="75" t="s">
        <v>331</v>
      </c>
      <c r="E1959" s="73"/>
      <c r="F1959" s="73" t="s">
        <v>491</v>
      </c>
      <c r="G1959" s="73" t="s">
        <v>405</v>
      </c>
      <c r="H1959" s="73" t="s">
        <v>405</v>
      </c>
      <c r="I1959" s="73" t="s">
        <v>466</v>
      </c>
      <c r="J1959" s="73" t="str">
        <f t="shared" si="30"/>
        <v>Supermini km</v>
      </c>
      <c r="K1959" s="31">
        <v>1.1E-4</v>
      </c>
    </row>
    <row r="1960" spans="1:11" x14ac:dyDescent="0.3">
      <c r="A1960" s="73" t="s">
        <v>143</v>
      </c>
      <c r="B1960" s="73" t="s">
        <v>492</v>
      </c>
      <c r="C1960" s="75" t="s">
        <v>20</v>
      </c>
      <c r="D1960" s="75" t="s">
        <v>331</v>
      </c>
      <c r="E1960" s="73"/>
      <c r="F1960" s="73" t="s">
        <v>491</v>
      </c>
      <c r="G1960" s="73" t="s">
        <v>405</v>
      </c>
      <c r="H1960" s="73" t="s">
        <v>405</v>
      </c>
      <c r="I1960" s="73" t="s">
        <v>467</v>
      </c>
      <c r="J1960" s="73" t="str">
        <f t="shared" si="30"/>
        <v>Supermini km</v>
      </c>
      <c r="K1960" s="31">
        <v>4.3779999999999999E-2</v>
      </c>
    </row>
    <row r="1961" spans="1:11" x14ac:dyDescent="0.3">
      <c r="A1961" s="73" t="s">
        <v>143</v>
      </c>
      <c r="B1961" s="73" t="s">
        <v>492</v>
      </c>
      <c r="C1961" s="75" t="s">
        <v>20</v>
      </c>
      <c r="D1961" s="75" t="s">
        <v>331</v>
      </c>
      <c r="E1961" s="73"/>
      <c r="F1961" s="73" t="s">
        <v>491</v>
      </c>
      <c r="G1961" s="73" t="s">
        <v>405</v>
      </c>
      <c r="H1961" s="73" t="s">
        <v>405</v>
      </c>
      <c r="I1961" s="73" t="s">
        <v>468</v>
      </c>
      <c r="J1961" s="73" t="str">
        <f t="shared" si="30"/>
        <v>Supermini km</v>
      </c>
      <c r="K1961" s="31">
        <v>2.4000000000000001E-4</v>
      </c>
    </row>
    <row r="1962" spans="1:11" x14ac:dyDescent="0.3">
      <c r="A1962" s="73" t="s">
        <v>143</v>
      </c>
      <c r="B1962" s="73" t="s">
        <v>492</v>
      </c>
      <c r="C1962" s="75" t="s">
        <v>20</v>
      </c>
      <c r="D1962" s="75" t="s">
        <v>331</v>
      </c>
      <c r="E1962" s="73"/>
      <c r="F1962" s="73" t="s">
        <v>491</v>
      </c>
      <c r="G1962" s="73" t="s">
        <v>156</v>
      </c>
      <c r="H1962" s="73" t="s">
        <v>156</v>
      </c>
      <c r="I1962" s="73" t="s">
        <v>465</v>
      </c>
      <c r="J1962" s="73" t="str">
        <f t="shared" si="30"/>
        <v>Supermini miles</v>
      </c>
      <c r="K1962" s="31">
        <v>7.1010000000000004E-2</v>
      </c>
    </row>
    <row r="1963" spans="1:11" x14ac:dyDescent="0.3">
      <c r="A1963" s="73" t="s">
        <v>143</v>
      </c>
      <c r="B1963" s="73" t="s">
        <v>492</v>
      </c>
      <c r="C1963" s="75" t="s">
        <v>20</v>
      </c>
      <c r="D1963" s="75" t="s">
        <v>331</v>
      </c>
      <c r="E1963" s="73"/>
      <c r="F1963" s="73" t="s">
        <v>491</v>
      </c>
      <c r="G1963" s="73" t="s">
        <v>156</v>
      </c>
      <c r="H1963" s="73" t="s">
        <v>156</v>
      </c>
      <c r="I1963" s="73" t="s">
        <v>466</v>
      </c>
      <c r="J1963" s="73" t="str">
        <f t="shared" si="30"/>
        <v>Supermini miles</v>
      </c>
      <c r="K1963" s="31">
        <v>1.8000000000000001E-4</v>
      </c>
    </row>
    <row r="1964" spans="1:11" x14ac:dyDescent="0.3">
      <c r="A1964" s="73" t="s">
        <v>143</v>
      </c>
      <c r="B1964" s="73" t="s">
        <v>492</v>
      </c>
      <c r="C1964" s="75" t="s">
        <v>20</v>
      </c>
      <c r="D1964" s="75" t="s">
        <v>331</v>
      </c>
      <c r="E1964" s="73"/>
      <c r="F1964" s="73" t="s">
        <v>491</v>
      </c>
      <c r="G1964" s="73" t="s">
        <v>156</v>
      </c>
      <c r="H1964" s="73" t="s">
        <v>156</v>
      </c>
      <c r="I1964" s="73" t="s">
        <v>467</v>
      </c>
      <c r="J1964" s="73" t="str">
        <f t="shared" si="30"/>
        <v>Supermini miles</v>
      </c>
      <c r="K1964" s="31">
        <v>7.0449999999999999E-2</v>
      </c>
    </row>
    <row r="1965" spans="1:11" x14ac:dyDescent="0.3">
      <c r="A1965" s="73" t="s">
        <v>143</v>
      </c>
      <c r="B1965" s="73" t="s">
        <v>492</v>
      </c>
      <c r="C1965" s="75" t="s">
        <v>20</v>
      </c>
      <c r="D1965" s="75" t="s">
        <v>331</v>
      </c>
      <c r="E1965" s="73"/>
      <c r="F1965" s="73" t="s">
        <v>491</v>
      </c>
      <c r="G1965" s="73" t="s">
        <v>156</v>
      </c>
      <c r="H1965" s="73" t="s">
        <v>156</v>
      </c>
      <c r="I1965" s="73" t="s">
        <v>468</v>
      </c>
      <c r="J1965" s="73" t="str">
        <f t="shared" si="30"/>
        <v>Supermini miles</v>
      </c>
      <c r="K1965" s="31">
        <v>3.8000000000000002E-4</v>
      </c>
    </row>
    <row r="1966" spans="1:11" x14ac:dyDescent="0.3">
      <c r="A1966" s="73" t="s">
        <v>143</v>
      </c>
      <c r="B1966" s="73" t="s">
        <v>492</v>
      </c>
      <c r="C1966" s="75" t="s">
        <v>20</v>
      </c>
      <c r="D1966" s="75" t="s">
        <v>368</v>
      </c>
      <c r="E1966" s="73"/>
      <c r="F1966" s="73" t="s">
        <v>490</v>
      </c>
      <c r="G1966" s="73" t="s">
        <v>405</v>
      </c>
      <c r="H1966" s="73" t="s">
        <v>405</v>
      </c>
      <c r="I1966" s="73" t="s">
        <v>465</v>
      </c>
      <c r="J1966" s="73" t="str">
        <f t="shared" si="30"/>
        <v>Lower medium km</v>
      </c>
      <c r="K1966" s="31">
        <v>3.4139999999999997E-2</v>
      </c>
    </row>
    <row r="1967" spans="1:11" x14ac:dyDescent="0.3">
      <c r="A1967" s="73" t="s">
        <v>143</v>
      </c>
      <c r="B1967" s="73" t="s">
        <v>492</v>
      </c>
      <c r="C1967" s="75" t="s">
        <v>20</v>
      </c>
      <c r="D1967" s="75" t="s">
        <v>368</v>
      </c>
      <c r="E1967" s="73"/>
      <c r="F1967" s="73" t="s">
        <v>490</v>
      </c>
      <c r="G1967" s="73" t="s">
        <v>405</v>
      </c>
      <c r="H1967" s="73" t="s">
        <v>405</v>
      </c>
      <c r="I1967" s="73" t="s">
        <v>466</v>
      </c>
      <c r="J1967" s="73" t="str">
        <f t="shared" si="30"/>
        <v>Lower medium km</v>
      </c>
      <c r="K1967" s="31">
        <v>9.0000000000000006E-5</v>
      </c>
    </row>
    <row r="1968" spans="1:11" x14ac:dyDescent="0.3">
      <c r="A1968" s="73" t="s">
        <v>143</v>
      </c>
      <c r="B1968" s="73" t="s">
        <v>492</v>
      </c>
      <c r="C1968" s="75" t="s">
        <v>20</v>
      </c>
      <c r="D1968" s="75" t="s">
        <v>368</v>
      </c>
      <c r="E1968" s="73"/>
      <c r="F1968" s="73" t="s">
        <v>490</v>
      </c>
      <c r="G1968" s="73" t="s">
        <v>405</v>
      </c>
      <c r="H1968" s="73" t="s">
        <v>405</v>
      </c>
      <c r="I1968" s="73" t="s">
        <v>467</v>
      </c>
      <c r="J1968" s="73" t="str">
        <f t="shared" si="30"/>
        <v>Lower medium km</v>
      </c>
      <c r="K1968" s="31">
        <v>3.3869999999999997E-2</v>
      </c>
    </row>
    <row r="1969" spans="1:11" x14ac:dyDescent="0.3">
      <c r="A1969" s="73" t="s">
        <v>143</v>
      </c>
      <c r="B1969" s="73" t="s">
        <v>492</v>
      </c>
      <c r="C1969" s="75" t="s">
        <v>20</v>
      </c>
      <c r="D1969" s="75" t="s">
        <v>368</v>
      </c>
      <c r="E1969" s="73"/>
      <c r="F1969" s="73" t="s">
        <v>490</v>
      </c>
      <c r="G1969" s="73" t="s">
        <v>405</v>
      </c>
      <c r="H1969" s="73" t="s">
        <v>405</v>
      </c>
      <c r="I1969" s="73" t="s">
        <v>468</v>
      </c>
      <c r="J1969" s="73" t="str">
        <f t="shared" si="30"/>
        <v>Lower medium km</v>
      </c>
      <c r="K1969" s="31">
        <v>1.8000000000000001E-4</v>
      </c>
    </row>
    <row r="1970" spans="1:11" x14ac:dyDescent="0.3">
      <c r="A1970" s="73" t="s">
        <v>143</v>
      </c>
      <c r="B1970" s="73" t="s">
        <v>492</v>
      </c>
      <c r="C1970" s="75" t="s">
        <v>20</v>
      </c>
      <c r="D1970" s="75" t="s">
        <v>368</v>
      </c>
      <c r="E1970" s="73"/>
      <c r="F1970" s="73" t="s">
        <v>490</v>
      </c>
      <c r="G1970" s="73" t="s">
        <v>156</v>
      </c>
      <c r="H1970" s="73" t="s">
        <v>156</v>
      </c>
      <c r="I1970" s="73" t="s">
        <v>465</v>
      </c>
      <c r="J1970" s="73" t="str">
        <f t="shared" si="30"/>
        <v>Lower medium miles</v>
      </c>
      <c r="K1970" s="31">
        <v>5.4940000000000003E-2</v>
      </c>
    </row>
    <row r="1971" spans="1:11" x14ac:dyDescent="0.3">
      <c r="A1971" s="73" t="s">
        <v>143</v>
      </c>
      <c r="B1971" s="73" t="s">
        <v>492</v>
      </c>
      <c r="C1971" s="75" t="s">
        <v>20</v>
      </c>
      <c r="D1971" s="75" t="s">
        <v>368</v>
      </c>
      <c r="E1971" s="73"/>
      <c r="F1971" s="73" t="s">
        <v>490</v>
      </c>
      <c r="G1971" s="73" t="s">
        <v>156</v>
      </c>
      <c r="H1971" s="73" t="s">
        <v>156</v>
      </c>
      <c r="I1971" s="73" t="s">
        <v>466</v>
      </c>
      <c r="J1971" s="73" t="str">
        <f t="shared" si="30"/>
        <v>Lower medium miles</v>
      </c>
      <c r="K1971" s="31">
        <v>1.3999999999999999E-4</v>
      </c>
    </row>
    <row r="1972" spans="1:11" x14ac:dyDescent="0.3">
      <c r="A1972" s="73" t="s">
        <v>143</v>
      </c>
      <c r="B1972" s="73" t="s">
        <v>492</v>
      </c>
      <c r="C1972" s="75" t="s">
        <v>20</v>
      </c>
      <c r="D1972" s="75" t="s">
        <v>368</v>
      </c>
      <c r="E1972" s="73"/>
      <c r="F1972" s="73" t="s">
        <v>490</v>
      </c>
      <c r="G1972" s="73" t="s">
        <v>156</v>
      </c>
      <c r="H1972" s="73" t="s">
        <v>156</v>
      </c>
      <c r="I1972" s="73" t="s">
        <v>467</v>
      </c>
      <c r="J1972" s="73" t="str">
        <f t="shared" si="30"/>
        <v>Lower medium miles</v>
      </c>
      <c r="K1972" s="31">
        <v>5.4510000000000003E-2</v>
      </c>
    </row>
    <row r="1973" spans="1:11" x14ac:dyDescent="0.3">
      <c r="A1973" s="73" t="s">
        <v>143</v>
      </c>
      <c r="B1973" s="73" t="s">
        <v>492</v>
      </c>
      <c r="C1973" s="75" t="s">
        <v>20</v>
      </c>
      <c r="D1973" s="75" t="s">
        <v>368</v>
      </c>
      <c r="E1973" s="73"/>
      <c r="F1973" s="73" t="s">
        <v>490</v>
      </c>
      <c r="G1973" s="73" t="s">
        <v>156</v>
      </c>
      <c r="H1973" s="73" t="s">
        <v>156</v>
      </c>
      <c r="I1973" s="73" t="s">
        <v>468</v>
      </c>
      <c r="J1973" s="73" t="str">
        <f t="shared" si="30"/>
        <v>Lower medium miles</v>
      </c>
      <c r="K1973" s="31">
        <v>2.9E-4</v>
      </c>
    </row>
    <row r="1974" spans="1:11" x14ac:dyDescent="0.3">
      <c r="A1974" s="73" t="s">
        <v>143</v>
      </c>
      <c r="B1974" s="73" t="s">
        <v>492</v>
      </c>
      <c r="C1974" s="75" t="s">
        <v>20</v>
      </c>
      <c r="D1974" s="75" t="s">
        <v>368</v>
      </c>
      <c r="E1974" s="73"/>
      <c r="F1974" s="73" t="s">
        <v>491</v>
      </c>
      <c r="G1974" s="73" t="s">
        <v>405</v>
      </c>
      <c r="H1974" s="73" t="s">
        <v>405</v>
      </c>
      <c r="I1974" s="73" t="s">
        <v>465</v>
      </c>
      <c r="J1974" s="73" t="str">
        <f t="shared" si="30"/>
        <v>Lower medium km</v>
      </c>
      <c r="K1974" s="31">
        <v>5.321E-2</v>
      </c>
    </row>
    <row r="1975" spans="1:11" x14ac:dyDescent="0.3">
      <c r="A1975" s="73" t="s">
        <v>143</v>
      </c>
      <c r="B1975" s="73" t="s">
        <v>492</v>
      </c>
      <c r="C1975" s="75" t="s">
        <v>20</v>
      </c>
      <c r="D1975" s="75" t="s">
        <v>368</v>
      </c>
      <c r="E1975" s="73"/>
      <c r="F1975" s="73" t="s">
        <v>491</v>
      </c>
      <c r="G1975" s="73" t="s">
        <v>405</v>
      </c>
      <c r="H1975" s="73" t="s">
        <v>405</v>
      </c>
      <c r="I1975" s="73" t="s">
        <v>466</v>
      </c>
      <c r="J1975" s="73" t="str">
        <f t="shared" si="30"/>
        <v>Lower medium km</v>
      </c>
      <c r="K1975" s="31">
        <v>1.3999999999999999E-4</v>
      </c>
    </row>
    <row r="1976" spans="1:11" x14ac:dyDescent="0.3">
      <c r="A1976" s="73" t="s">
        <v>143</v>
      </c>
      <c r="B1976" s="73" t="s">
        <v>492</v>
      </c>
      <c r="C1976" s="75" t="s">
        <v>20</v>
      </c>
      <c r="D1976" s="75" t="s">
        <v>368</v>
      </c>
      <c r="E1976" s="73"/>
      <c r="F1976" s="73" t="s">
        <v>491</v>
      </c>
      <c r="G1976" s="73" t="s">
        <v>405</v>
      </c>
      <c r="H1976" s="73" t="s">
        <v>405</v>
      </c>
      <c r="I1976" s="73" t="s">
        <v>467</v>
      </c>
      <c r="J1976" s="73" t="str">
        <f t="shared" si="30"/>
        <v>Lower medium km</v>
      </c>
      <c r="K1976" s="31">
        <v>5.2780000000000001E-2</v>
      </c>
    </row>
    <row r="1977" spans="1:11" x14ac:dyDescent="0.3">
      <c r="A1977" s="73" t="s">
        <v>143</v>
      </c>
      <c r="B1977" s="73" t="s">
        <v>492</v>
      </c>
      <c r="C1977" s="75" t="s">
        <v>20</v>
      </c>
      <c r="D1977" s="75" t="s">
        <v>368</v>
      </c>
      <c r="E1977" s="73"/>
      <c r="F1977" s="73" t="s">
        <v>491</v>
      </c>
      <c r="G1977" s="73" t="s">
        <v>405</v>
      </c>
      <c r="H1977" s="73" t="s">
        <v>405</v>
      </c>
      <c r="I1977" s="73" t="s">
        <v>468</v>
      </c>
      <c r="J1977" s="73" t="str">
        <f t="shared" si="30"/>
        <v>Lower medium km</v>
      </c>
      <c r="K1977" s="31">
        <v>2.9E-4</v>
      </c>
    </row>
    <row r="1978" spans="1:11" x14ac:dyDescent="0.3">
      <c r="A1978" s="73" t="s">
        <v>143</v>
      </c>
      <c r="B1978" s="73" t="s">
        <v>492</v>
      </c>
      <c r="C1978" s="75" t="s">
        <v>20</v>
      </c>
      <c r="D1978" s="75" t="s">
        <v>368</v>
      </c>
      <c r="E1978" s="73"/>
      <c r="F1978" s="73" t="s">
        <v>491</v>
      </c>
      <c r="G1978" s="73" t="s">
        <v>156</v>
      </c>
      <c r="H1978" s="73" t="s">
        <v>156</v>
      </c>
      <c r="I1978" s="73" t="s">
        <v>465</v>
      </c>
      <c r="J1978" s="73" t="str">
        <f t="shared" si="30"/>
        <v>Lower medium miles</v>
      </c>
      <c r="K1978" s="31">
        <v>8.5620000000000002E-2</v>
      </c>
    </row>
    <row r="1979" spans="1:11" x14ac:dyDescent="0.3">
      <c r="A1979" s="73" t="s">
        <v>143</v>
      </c>
      <c r="B1979" s="73" t="s">
        <v>492</v>
      </c>
      <c r="C1979" s="75" t="s">
        <v>20</v>
      </c>
      <c r="D1979" s="75" t="s">
        <v>368</v>
      </c>
      <c r="E1979" s="73"/>
      <c r="F1979" s="73" t="s">
        <v>491</v>
      </c>
      <c r="G1979" s="73" t="s">
        <v>156</v>
      </c>
      <c r="H1979" s="73" t="s">
        <v>156</v>
      </c>
      <c r="I1979" s="73" t="s">
        <v>466</v>
      </c>
      <c r="J1979" s="73" t="str">
        <f t="shared" si="30"/>
        <v>Lower medium miles</v>
      </c>
      <c r="K1979" s="31">
        <v>2.2000000000000001E-4</v>
      </c>
    </row>
    <row r="1980" spans="1:11" x14ac:dyDescent="0.3">
      <c r="A1980" s="73" t="s">
        <v>143</v>
      </c>
      <c r="B1980" s="73" t="s">
        <v>492</v>
      </c>
      <c r="C1980" s="75" t="s">
        <v>20</v>
      </c>
      <c r="D1980" s="75" t="s">
        <v>368</v>
      </c>
      <c r="E1980" s="73"/>
      <c r="F1980" s="73" t="s">
        <v>491</v>
      </c>
      <c r="G1980" s="73" t="s">
        <v>156</v>
      </c>
      <c r="H1980" s="73" t="s">
        <v>156</v>
      </c>
      <c r="I1980" s="73" t="s">
        <v>467</v>
      </c>
      <c r="J1980" s="73" t="str">
        <f t="shared" si="30"/>
        <v>Lower medium miles</v>
      </c>
      <c r="K1980" s="31">
        <v>8.4940000000000002E-2</v>
      </c>
    </row>
    <row r="1981" spans="1:11" x14ac:dyDescent="0.3">
      <c r="A1981" s="73" t="s">
        <v>143</v>
      </c>
      <c r="B1981" s="73" t="s">
        <v>492</v>
      </c>
      <c r="C1981" s="75" t="s">
        <v>20</v>
      </c>
      <c r="D1981" s="75" t="s">
        <v>368</v>
      </c>
      <c r="E1981" s="73"/>
      <c r="F1981" s="73" t="s">
        <v>491</v>
      </c>
      <c r="G1981" s="73" t="s">
        <v>156</v>
      </c>
      <c r="H1981" s="73" t="s">
        <v>156</v>
      </c>
      <c r="I1981" s="73" t="s">
        <v>468</v>
      </c>
      <c r="J1981" s="73" t="str">
        <f t="shared" si="30"/>
        <v>Lower medium miles</v>
      </c>
      <c r="K1981" s="31">
        <v>4.6000000000000001E-4</v>
      </c>
    </row>
    <row r="1982" spans="1:11" x14ac:dyDescent="0.3">
      <c r="A1982" s="73" t="s">
        <v>143</v>
      </c>
      <c r="B1982" s="73" t="s">
        <v>492</v>
      </c>
      <c r="C1982" s="75" t="s">
        <v>20</v>
      </c>
      <c r="D1982" s="75" t="s">
        <v>450</v>
      </c>
      <c r="E1982" s="73"/>
      <c r="F1982" s="73" t="s">
        <v>490</v>
      </c>
      <c r="G1982" s="73" t="s">
        <v>405</v>
      </c>
      <c r="H1982" s="73" t="s">
        <v>405</v>
      </c>
      <c r="I1982" s="73" t="s">
        <v>465</v>
      </c>
      <c r="J1982" s="73" t="str">
        <f t="shared" si="30"/>
        <v>Upper medium km</v>
      </c>
      <c r="K1982" s="31">
        <v>3.705E-2</v>
      </c>
    </row>
    <row r="1983" spans="1:11" x14ac:dyDescent="0.3">
      <c r="A1983" s="73" t="s">
        <v>143</v>
      </c>
      <c r="B1983" s="73" t="s">
        <v>492</v>
      </c>
      <c r="C1983" s="75" t="s">
        <v>20</v>
      </c>
      <c r="D1983" s="75" t="s">
        <v>450</v>
      </c>
      <c r="E1983" s="73"/>
      <c r="F1983" s="73" t="s">
        <v>490</v>
      </c>
      <c r="G1983" s="73" t="s">
        <v>405</v>
      </c>
      <c r="H1983" s="73" t="s">
        <v>405</v>
      </c>
      <c r="I1983" s="73" t="s">
        <v>466</v>
      </c>
      <c r="J1983" s="73" t="str">
        <f t="shared" si="30"/>
        <v>Upper medium km</v>
      </c>
      <c r="K1983" s="31">
        <v>9.0000000000000006E-5</v>
      </c>
    </row>
    <row r="1984" spans="1:11" x14ac:dyDescent="0.3">
      <c r="A1984" s="73" t="s">
        <v>143</v>
      </c>
      <c r="B1984" s="73" t="s">
        <v>492</v>
      </c>
      <c r="C1984" s="75" t="s">
        <v>20</v>
      </c>
      <c r="D1984" s="75" t="s">
        <v>450</v>
      </c>
      <c r="E1984" s="73"/>
      <c r="F1984" s="73" t="s">
        <v>490</v>
      </c>
      <c r="G1984" s="73" t="s">
        <v>405</v>
      </c>
      <c r="H1984" s="73" t="s">
        <v>405</v>
      </c>
      <c r="I1984" s="73" t="s">
        <v>467</v>
      </c>
      <c r="J1984" s="73" t="str">
        <f t="shared" si="30"/>
        <v>Upper medium km</v>
      </c>
      <c r="K1984" s="31">
        <v>3.6760000000000001E-2</v>
      </c>
    </row>
    <row r="1985" spans="1:11" x14ac:dyDescent="0.3">
      <c r="A1985" s="73" t="s">
        <v>143</v>
      </c>
      <c r="B1985" s="73" t="s">
        <v>492</v>
      </c>
      <c r="C1985" s="75" t="s">
        <v>20</v>
      </c>
      <c r="D1985" s="75" t="s">
        <v>450</v>
      </c>
      <c r="E1985" s="73"/>
      <c r="F1985" s="73" t="s">
        <v>490</v>
      </c>
      <c r="G1985" s="73" t="s">
        <v>405</v>
      </c>
      <c r="H1985" s="73" t="s">
        <v>405</v>
      </c>
      <c r="I1985" s="73" t="s">
        <v>468</v>
      </c>
      <c r="J1985" s="73" t="str">
        <f t="shared" si="30"/>
        <v>Upper medium km</v>
      </c>
      <c r="K1985" s="31">
        <v>2.0000000000000001E-4</v>
      </c>
    </row>
    <row r="1986" spans="1:11" x14ac:dyDescent="0.3">
      <c r="A1986" s="73" t="s">
        <v>143</v>
      </c>
      <c r="B1986" s="73" t="s">
        <v>492</v>
      </c>
      <c r="C1986" s="75" t="s">
        <v>20</v>
      </c>
      <c r="D1986" s="75" t="s">
        <v>450</v>
      </c>
      <c r="E1986" s="73"/>
      <c r="F1986" s="73" t="s">
        <v>490</v>
      </c>
      <c r="G1986" s="73" t="s">
        <v>156</v>
      </c>
      <c r="H1986" s="73" t="s">
        <v>156</v>
      </c>
      <c r="I1986" s="73" t="s">
        <v>465</v>
      </c>
      <c r="J1986" s="73" t="str">
        <f t="shared" si="30"/>
        <v>Upper medium miles</v>
      </c>
      <c r="K1986" s="31">
        <v>5.9639999999999999E-2</v>
      </c>
    </row>
    <row r="1987" spans="1:11" x14ac:dyDescent="0.3">
      <c r="A1987" s="73" t="s">
        <v>143</v>
      </c>
      <c r="B1987" s="73" t="s">
        <v>492</v>
      </c>
      <c r="C1987" s="75" t="s">
        <v>20</v>
      </c>
      <c r="D1987" s="75" t="s">
        <v>450</v>
      </c>
      <c r="E1987" s="73"/>
      <c r="F1987" s="73" t="s">
        <v>490</v>
      </c>
      <c r="G1987" s="73" t="s">
        <v>156</v>
      </c>
      <c r="H1987" s="73" t="s">
        <v>156</v>
      </c>
      <c r="I1987" s="73" t="s">
        <v>466</v>
      </c>
      <c r="J1987" s="73" t="str">
        <f t="shared" si="30"/>
        <v>Upper medium miles</v>
      </c>
      <c r="K1987" s="31">
        <v>1.4999999999999999E-4</v>
      </c>
    </row>
    <row r="1988" spans="1:11" x14ac:dyDescent="0.3">
      <c r="A1988" s="73" t="s">
        <v>143</v>
      </c>
      <c r="B1988" s="73" t="s">
        <v>492</v>
      </c>
      <c r="C1988" s="75" t="s">
        <v>20</v>
      </c>
      <c r="D1988" s="75" t="s">
        <v>450</v>
      </c>
      <c r="E1988" s="73"/>
      <c r="F1988" s="73" t="s">
        <v>490</v>
      </c>
      <c r="G1988" s="73" t="s">
        <v>156</v>
      </c>
      <c r="H1988" s="73" t="s">
        <v>156</v>
      </c>
      <c r="I1988" s="73" t="s">
        <v>467</v>
      </c>
      <c r="J1988" s="73" t="str">
        <f t="shared" si="30"/>
        <v>Upper medium miles</v>
      </c>
      <c r="K1988" s="31">
        <v>5.917E-2</v>
      </c>
    </row>
    <row r="1989" spans="1:11" x14ac:dyDescent="0.3">
      <c r="A1989" s="73" t="s">
        <v>143</v>
      </c>
      <c r="B1989" s="73" t="s">
        <v>492</v>
      </c>
      <c r="C1989" s="75" t="s">
        <v>20</v>
      </c>
      <c r="D1989" s="75" t="s">
        <v>450</v>
      </c>
      <c r="E1989" s="73"/>
      <c r="F1989" s="73" t="s">
        <v>490</v>
      </c>
      <c r="G1989" s="73" t="s">
        <v>156</v>
      </c>
      <c r="H1989" s="73" t="s">
        <v>156</v>
      </c>
      <c r="I1989" s="73" t="s">
        <v>468</v>
      </c>
      <c r="J1989" s="73" t="str">
        <f t="shared" si="30"/>
        <v>Upper medium miles</v>
      </c>
      <c r="K1989" s="31">
        <v>3.2000000000000003E-4</v>
      </c>
    </row>
    <row r="1990" spans="1:11" x14ac:dyDescent="0.3">
      <c r="A1990" s="73" t="s">
        <v>143</v>
      </c>
      <c r="B1990" s="73" t="s">
        <v>492</v>
      </c>
      <c r="C1990" s="75" t="s">
        <v>20</v>
      </c>
      <c r="D1990" s="75" t="s">
        <v>450</v>
      </c>
      <c r="E1990" s="73"/>
      <c r="F1990" s="73" t="s">
        <v>491</v>
      </c>
      <c r="G1990" s="73" t="s">
        <v>405</v>
      </c>
      <c r="H1990" s="73" t="s">
        <v>405</v>
      </c>
      <c r="I1990" s="73" t="s">
        <v>465</v>
      </c>
      <c r="J1990" s="73" t="str">
        <f t="shared" si="30"/>
        <v>Upper medium km</v>
      </c>
      <c r="K1990" s="31">
        <v>4.2939999999999999E-2</v>
      </c>
    </row>
    <row r="1991" spans="1:11" x14ac:dyDescent="0.3">
      <c r="A1991" s="73" t="s">
        <v>143</v>
      </c>
      <c r="B1991" s="73" t="s">
        <v>492</v>
      </c>
      <c r="C1991" s="75" t="s">
        <v>20</v>
      </c>
      <c r="D1991" s="75" t="s">
        <v>450</v>
      </c>
      <c r="E1991" s="73"/>
      <c r="F1991" s="73" t="s">
        <v>491</v>
      </c>
      <c r="G1991" s="73" t="s">
        <v>405</v>
      </c>
      <c r="H1991" s="73" t="s">
        <v>405</v>
      </c>
      <c r="I1991" s="73" t="s">
        <v>466</v>
      </c>
      <c r="J1991" s="73" t="str">
        <f t="shared" si="30"/>
        <v>Upper medium km</v>
      </c>
      <c r="K1991" s="31">
        <v>1.1E-4</v>
      </c>
    </row>
    <row r="1992" spans="1:11" x14ac:dyDescent="0.3">
      <c r="A1992" s="73" t="s">
        <v>143</v>
      </c>
      <c r="B1992" s="73" t="s">
        <v>492</v>
      </c>
      <c r="C1992" s="75" t="s">
        <v>20</v>
      </c>
      <c r="D1992" s="75" t="s">
        <v>450</v>
      </c>
      <c r="E1992" s="73"/>
      <c r="F1992" s="73" t="s">
        <v>491</v>
      </c>
      <c r="G1992" s="73" t="s">
        <v>405</v>
      </c>
      <c r="H1992" s="73" t="s">
        <v>405</v>
      </c>
      <c r="I1992" s="73" t="s">
        <v>467</v>
      </c>
      <c r="J1992" s="73" t="str">
        <f t="shared" si="30"/>
        <v>Upper medium km</v>
      </c>
      <c r="K1992" s="31">
        <v>4.2599999999999999E-2</v>
      </c>
    </row>
    <row r="1993" spans="1:11" x14ac:dyDescent="0.3">
      <c r="A1993" s="73" t="s">
        <v>143</v>
      </c>
      <c r="B1993" s="73" t="s">
        <v>492</v>
      </c>
      <c r="C1993" s="75" t="s">
        <v>20</v>
      </c>
      <c r="D1993" s="75" t="s">
        <v>450</v>
      </c>
      <c r="E1993" s="73"/>
      <c r="F1993" s="73" t="s">
        <v>491</v>
      </c>
      <c r="G1993" s="73" t="s">
        <v>405</v>
      </c>
      <c r="H1993" s="73" t="s">
        <v>405</v>
      </c>
      <c r="I1993" s="73" t="s">
        <v>468</v>
      </c>
      <c r="J1993" s="73" t="str">
        <f t="shared" si="30"/>
        <v>Upper medium km</v>
      </c>
      <c r="K1993" s="31">
        <v>2.3000000000000001E-4</v>
      </c>
    </row>
    <row r="1994" spans="1:11" x14ac:dyDescent="0.3">
      <c r="A1994" s="73" t="s">
        <v>143</v>
      </c>
      <c r="B1994" s="73" t="s">
        <v>492</v>
      </c>
      <c r="C1994" s="75" t="s">
        <v>20</v>
      </c>
      <c r="D1994" s="75" t="s">
        <v>450</v>
      </c>
      <c r="E1994" s="73"/>
      <c r="F1994" s="73" t="s">
        <v>491</v>
      </c>
      <c r="G1994" s="73" t="s">
        <v>156</v>
      </c>
      <c r="H1994" s="73" t="s">
        <v>156</v>
      </c>
      <c r="I1994" s="73" t="s">
        <v>465</v>
      </c>
      <c r="J1994" s="73" t="str">
        <f t="shared" si="30"/>
        <v>Upper medium miles</v>
      </c>
      <c r="K1994" s="31">
        <v>6.9109999999999991E-2</v>
      </c>
    </row>
    <row r="1995" spans="1:11" x14ac:dyDescent="0.3">
      <c r="A1995" s="73" t="s">
        <v>143</v>
      </c>
      <c r="B1995" s="73" t="s">
        <v>492</v>
      </c>
      <c r="C1995" s="75" t="s">
        <v>20</v>
      </c>
      <c r="D1995" s="75" t="s">
        <v>450</v>
      </c>
      <c r="E1995" s="73"/>
      <c r="F1995" s="73" t="s">
        <v>491</v>
      </c>
      <c r="G1995" s="73" t="s">
        <v>156</v>
      </c>
      <c r="H1995" s="73" t="s">
        <v>156</v>
      </c>
      <c r="I1995" s="73" t="s">
        <v>466</v>
      </c>
      <c r="J1995" s="73" t="str">
        <f t="shared" si="30"/>
        <v>Upper medium miles</v>
      </c>
      <c r="K1995" s="31">
        <v>1.8000000000000001E-4</v>
      </c>
    </row>
    <row r="1996" spans="1:11" x14ac:dyDescent="0.3">
      <c r="A1996" s="73" t="s">
        <v>143</v>
      </c>
      <c r="B1996" s="73" t="s">
        <v>492</v>
      </c>
      <c r="C1996" s="75" t="s">
        <v>20</v>
      </c>
      <c r="D1996" s="75" t="s">
        <v>450</v>
      </c>
      <c r="E1996" s="73"/>
      <c r="F1996" s="73" t="s">
        <v>491</v>
      </c>
      <c r="G1996" s="73" t="s">
        <v>156</v>
      </c>
      <c r="H1996" s="73" t="s">
        <v>156</v>
      </c>
      <c r="I1996" s="73" t="s">
        <v>467</v>
      </c>
      <c r="J1996" s="73" t="str">
        <f t="shared" si="30"/>
        <v>Upper medium miles</v>
      </c>
      <c r="K1996" s="31">
        <v>6.8559999999999996E-2</v>
      </c>
    </row>
    <row r="1997" spans="1:11" x14ac:dyDescent="0.3">
      <c r="A1997" s="73" t="s">
        <v>143</v>
      </c>
      <c r="B1997" s="73" t="s">
        <v>492</v>
      </c>
      <c r="C1997" s="75" t="s">
        <v>20</v>
      </c>
      <c r="D1997" s="75" t="s">
        <v>450</v>
      </c>
      <c r="E1997" s="73"/>
      <c r="F1997" s="73" t="s">
        <v>491</v>
      </c>
      <c r="G1997" s="73" t="s">
        <v>156</v>
      </c>
      <c r="H1997" s="73" t="s">
        <v>156</v>
      </c>
      <c r="I1997" s="73" t="s">
        <v>468</v>
      </c>
      <c r="J1997" s="73" t="str">
        <f t="shared" si="30"/>
        <v>Upper medium miles</v>
      </c>
      <c r="K1997" s="31">
        <v>3.6999999999999999E-4</v>
      </c>
    </row>
    <row r="1998" spans="1:11" x14ac:dyDescent="0.3">
      <c r="A1998" s="73" t="s">
        <v>143</v>
      </c>
      <c r="B1998" s="73" t="s">
        <v>492</v>
      </c>
      <c r="C1998" s="75" t="s">
        <v>20</v>
      </c>
      <c r="D1998" s="75" t="s">
        <v>328</v>
      </c>
      <c r="E1998" s="73"/>
      <c r="F1998" s="73" t="s">
        <v>490</v>
      </c>
      <c r="G1998" s="73" t="s">
        <v>405</v>
      </c>
      <c r="H1998" s="73" t="s">
        <v>405</v>
      </c>
      <c r="I1998" s="73" t="s">
        <v>465</v>
      </c>
      <c r="J1998" s="73" t="str">
        <f t="shared" ref="J1998:J2061" si="31">CONCATENATE(D1998," ",H1998)</f>
        <v>Executive km</v>
      </c>
      <c r="K1998" s="31">
        <v>4.4899999999999995E-2</v>
      </c>
    </row>
    <row r="1999" spans="1:11" x14ac:dyDescent="0.3">
      <c r="A1999" s="73" t="s">
        <v>143</v>
      </c>
      <c r="B1999" s="73" t="s">
        <v>492</v>
      </c>
      <c r="C1999" s="75" t="s">
        <v>20</v>
      </c>
      <c r="D1999" s="75" t="s">
        <v>328</v>
      </c>
      <c r="E1999" s="73"/>
      <c r="F1999" s="73" t="s">
        <v>490</v>
      </c>
      <c r="G1999" s="73" t="s">
        <v>405</v>
      </c>
      <c r="H1999" s="73" t="s">
        <v>405</v>
      </c>
      <c r="I1999" s="73" t="s">
        <v>466</v>
      </c>
      <c r="J1999" s="73" t="str">
        <f t="shared" si="31"/>
        <v>Executive km</v>
      </c>
      <c r="K1999" s="31">
        <v>1.1E-4</v>
      </c>
    </row>
    <row r="2000" spans="1:11" x14ac:dyDescent="0.3">
      <c r="A2000" s="73" t="s">
        <v>143</v>
      </c>
      <c r="B2000" s="73" t="s">
        <v>492</v>
      </c>
      <c r="C2000" s="75" t="s">
        <v>20</v>
      </c>
      <c r="D2000" s="75" t="s">
        <v>328</v>
      </c>
      <c r="E2000" s="73"/>
      <c r="F2000" s="73" t="s">
        <v>490</v>
      </c>
      <c r="G2000" s="73" t="s">
        <v>405</v>
      </c>
      <c r="H2000" s="73" t="s">
        <v>405</v>
      </c>
      <c r="I2000" s="73" t="s">
        <v>467</v>
      </c>
      <c r="J2000" s="73" t="str">
        <f t="shared" si="31"/>
        <v>Executive km</v>
      </c>
      <c r="K2000" s="31">
        <v>4.4549999999999999E-2</v>
      </c>
    </row>
    <row r="2001" spans="1:11" x14ac:dyDescent="0.3">
      <c r="A2001" s="73" t="s">
        <v>143</v>
      </c>
      <c r="B2001" s="73" t="s">
        <v>492</v>
      </c>
      <c r="C2001" s="75" t="s">
        <v>20</v>
      </c>
      <c r="D2001" s="75" t="s">
        <v>328</v>
      </c>
      <c r="E2001" s="73"/>
      <c r="F2001" s="73" t="s">
        <v>490</v>
      </c>
      <c r="G2001" s="73" t="s">
        <v>405</v>
      </c>
      <c r="H2001" s="73" t="s">
        <v>405</v>
      </c>
      <c r="I2001" s="73" t="s">
        <v>468</v>
      </c>
      <c r="J2001" s="73" t="str">
        <f t="shared" si="31"/>
        <v>Executive km</v>
      </c>
      <c r="K2001" s="31">
        <v>2.4000000000000001E-4</v>
      </c>
    </row>
    <row r="2002" spans="1:11" x14ac:dyDescent="0.3">
      <c r="A2002" s="73" t="s">
        <v>143</v>
      </c>
      <c r="B2002" s="73" t="s">
        <v>492</v>
      </c>
      <c r="C2002" s="75" t="s">
        <v>20</v>
      </c>
      <c r="D2002" s="75" t="s">
        <v>328</v>
      </c>
      <c r="E2002" s="73"/>
      <c r="F2002" s="73" t="s">
        <v>490</v>
      </c>
      <c r="G2002" s="73" t="s">
        <v>156</v>
      </c>
      <c r="H2002" s="73" t="s">
        <v>156</v>
      </c>
      <c r="I2002" s="73" t="s">
        <v>465</v>
      </c>
      <c r="J2002" s="73" t="str">
        <f t="shared" si="31"/>
        <v>Executive miles</v>
      </c>
      <c r="K2002" s="31">
        <v>7.2270000000000001E-2</v>
      </c>
    </row>
    <row r="2003" spans="1:11" x14ac:dyDescent="0.3">
      <c r="A2003" s="73" t="s">
        <v>143</v>
      </c>
      <c r="B2003" s="73" t="s">
        <v>492</v>
      </c>
      <c r="C2003" s="75" t="s">
        <v>20</v>
      </c>
      <c r="D2003" s="75" t="s">
        <v>328</v>
      </c>
      <c r="E2003" s="73"/>
      <c r="F2003" s="73" t="s">
        <v>490</v>
      </c>
      <c r="G2003" s="73" t="s">
        <v>156</v>
      </c>
      <c r="H2003" s="73" t="s">
        <v>156</v>
      </c>
      <c r="I2003" s="73" t="s">
        <v>466</v>
      </c>
      <c r="J2003" s="73" t="str">
        <f t="shared" si="31"/>
        <v>Executive miles</v>
      </c>
      <c r="K2003" s="31">
        <v>1.8000000000000001E-4</v>
      </c>
    </row>
    <row r="2004" spans="1:11" x14ac:dyDescent="0.3">
      <c r="A2004" s="73" t="s">
        <v>143</v>
      </c>
      <c r="B2004" s="73" t="s">
        <v>492</v>
      </c>
      <c r="C2004" s="75" t="s">
        <v>20</v>
      </c>
      <c r="D2004" s="75" t="s">
        <v>328</v>
      </c>
      <c r="E2004" s="73"/>
      <c r="F2004" s="73" t="s">
        <v>490</v>
      </c>
      <c r="G2004" s="73" t="s">
        <v>156</v>
      </c>
      <c r="H2004" s="73" t="s">
        <v>156</v>
      </c>
      <c r="I2004" s="73" t="s">
        <v>467</v>
      </c>
      <c r="J2004" s="73" t="str">
        <f t="shared" si="31"/>
        <v>Executive miles</v>
      </c>
      <c r="K2004" s="31">
        <v>7.17E-2</v>
      </c>
    </row>
    <row r="2005" spans="1:11" x14ac:dyDescent="0.3">
      <c r="A2005" s="73" t="s">
        <v>143</v>
      </c>
      <c r="B2005" s="73" t="s">
        <v>492</v>
      </c>
      <c r="C2005" s="75" t="s">
        <v>20</v>
      </c>
      <c r="D2005" s="75" t="s">
        <v>328</v>
      </c>
      <c r="E2005" s="73"/>
      <c r="F2005" s="73" t="s">
        <v>490</v>
      </c>
      <c r="G2005" s="73" t="s">
        <v>156</v>
      </c>
      <c r="H2005" s="73" t="s">
        <v>156</v>
      </c>
      <c r="I2005" s="73" t="s">
        <v>468</v>
      </c>
      <c r="J2005" s="73" t="str">
        <f t="shared" si="31"/>
        <v>Executive miles</v>
      </c>
      <c r="K2005" s="31">
        <v>3.8999999999999999E-4</v>
      </c>
    </row>
    <row r="2006" spans="1:11" x14ac:dyDescent="0.3">
      <c r="A2006" s="73" t="s">
        <v>143</v>
      </c>
      <c r="B2006" s="73" t="s">
        <v>492</v>
      </c>
      <c r="C2006" s="75" t="s">
        <v>20</v>
      </c>
      <c r="D2006" s="75" t="s">
        <v>328</v>
      </c>
      <c r="E2006" s="73"/>
      <c r="F2006" s="73" t="s">
        <v>491</v>
      </c>
      <c r="G2006" s="73" t="s">
        <v>405</v>
      </c>
      <c r="H2006" s="73" t="s">
        <v>405</v>
      </c>
      <c r="I2006" s="73" t="s">
        <v>465</v>
      </c>
      <c r="J2006" s="73" t="str">
        <f t="shared" si="31"/>
        <v>Executive km</v>
      </c>
      <c r="K2006" s="100"/>
    </row>
    <row r="2007" spans="1:11" x14ac:dyDescent="0.3">
      <c r="A2007" s="73" t="s">
        <v>143</v>
      </c>
      <c r="B2007" s="73" t="s">
        <v>492</v>
      </c>
      <c r="C2007" s="75" t="s">
        <v>20</v>
      </c>
      <c r="D2007" s="75" t="s">
        <v>328</v>
      </c>
      <c r="E2007" s="73"/>
      <c r="F2007" s="73" t="s">
        <v>491</v>
      </c>
      <c r="G2007" s="73" t="s">
        <v>405</v>
      </c>
      <c r="H2007" s="73" t="s">
        <v>405</v>
      </c>
      <c r="I2007" s="73" t="s">
        <v>466</v>
      </c>
      <c r="J2007" s="73" t="str">
        <f t="shared" si="31"/>
        <v>Executive km</v>
      </c>
      <c r="K2007" s="98"/>
    </row>
    <row r="2008" spans="1:11" x14ac:dyDescent="0.3">
      <c r="A2008" s="73" t="s">
        <v>143</v>
      </c>
      <c r="B2008" s="73" t="s">
        <v>492</v>
      </c>
      <c r="C2008" s="75" t="s">
        <v>20</v>
      </c>
      <c r="D2008" s="75" t="s">
        <v>328</v>
      </c>
      <c r="E2008" s="73"/>
      <c r="F2008" s="73" t="s">
        <v>491</v>
      </c>
      <c r="G2008" s="73" t="s">
        <v>405</v>
      </c>
      <c r="H2008" s="73" t="s">
        <v>405</v>
      </c>
      <c r="I2008" s="73" t="s">
        <v>467</v>
      </c>
      <c r="J2008" s="73" t="str">
        <f t="shared" si="31"/>
        <v>Executive km</v>
      </c>
      <c r="K2008" s="98"/>
    </row>
    <row r="2009" spans="1:11" x14ac:dyDescent="0.3">
      <c r="A2009" s="73" t="s">
        <v>143</v>
      </c>
      <c r="B2009" s="73" t="s">
        <v>492</v>
      </c>
      <c r="C2009" s="75" t="s">
        <v>20</v>
      </c>
      <c r="D2009" s="75" t="s">
        <v>328</v>
      </c>
      <c r="E2009" s="73"/>
      <c r="F2009" s="73" t="s">
        <v>491</v>
      </c>
      <c r="G2009" s="73" t="s">
        <v>405</v>
      </c>
      <c r="H2009" s="73" t="s">
        <v>405</v>
      </c>
      <c r="I2009" s="73" t="s">
        <v>468</v>
      </c>
      <c r="J2009" s="73" t="str">
        <f t="shared" si="31"/>
        <v>Executive km</v>
      </c>
      <c r="K2009" s="98"/>
    </row>
    <row r="2010" spans="1:11" x14ac:dyDescent="0.3">
      <c r="A2010" s="73" t="s">
        <v>143</v>
      </c>
      <c r="B2010" s="73" t="s">
        <v>492</v>
      </c>
      <c r="C2010" s="75" t="s">
        <v>20</v>
      </c>
      <c r="D2010" s="75" t="s">
        <v>328</v>
      </c>
      <c r="E2010" s="73"/>
      <c r="F2010" s="73" t="s">
        <v>491</v>
      </c>
      <c r="G2010" s="73" t="s">
        <v>156</v>
      </c>
      <c r="H2010" s="73" t="s">
        <v>156</v>
      </c>
      <c r="I2010" s="73" t="s">
        <v>465</v>
      </c>
      <c r="J2010" s="73" t="str">
        <f t="shared" si="31"/>
        <v>Executive miles</v>
      </c>
      <c r="K2010" s="98"/>
    </row>
    <row r="2011" spans="1:11" x14ac:dyDescent="0.3">
      <c r="A2011" s="73" t="s">
        <v>143</v>
      </c>
      <c r="B2011" s="73" t="s">
        <v>492</v>
      </c>
      <c r="C2011" s="75" t="s">
        <v>20</v>
      </c>
      <c r="D2011" s="75" t="s">
        <v>328</v>
      </c>
      <c r="E2011" s="73"/>
      <c r="F2011" s="73" t="s">
        <v>491</v>
      </c>
      <c r="G2011" s="73" t="s">
        <v>156</v>
      </c>
      <c r="H2011" s="73" t="s">
        <v>156</v>
      </c>
      <c r="I2011" s="73" t="s">
        <v>466</v>
      </c>
      <c r="J2011" s="73" t="str">
        <f t="shared" si="31"/>
        <v>Executive miles</v>
      </c>
      <c r="K2011" s="98"/>
    </row>
    <row r="2012" spans="1:11" x14ac:dyDescent="0.3">
      <c r="A2012" s="73" t="s">
        <v>143</v>
      </c>
      <c r="B2012" s="73" t="s">
        <v>492</v>
      </c>
      <c r="C2012" s="75" t="s">
        <v>20</v>
      </c>
      <c r="D2012" s="75" t="s">
        <v>328</v>
      </c>
      <c r="E2012" s="73"/>
      <c r="F2012" s="73" t="s">
        <v>491</v>
      </c>
      <c r="G2012" s="73" t="s">
        <v>156</v>
      </c>
      <c r="H2012" s="73" t="s">
        <v>156</v>
      </c>
      <c r="I2012" s="73" t="s">
        <v>467</v>
      </c>
      <c r="J2012" s="73" t="str">
        <f t="shared" si="31"/>
        <v>Executive miles</v>
      </c>
      <c r="K2012" s="98"/>
    </row>
    <row r="2013" spans="1:11" x14ac:dyDescent="0.3">
      <c r="A2013" s="73" t="s">
        <v>143</v>
      </c>
      <c r="B2013" s="73" t="s">
        <v>492</v>
      </c>
      <c r="C2013" s="75" t="s">
        <v>20</v>
      </c>
      <c r="D2013" s="75" t="s">
        <v>328</v>
      </c>
      <c r="E2013" s="73"/>
      <c r="F2013" s="73" t="s">
        <v>491</v>
      </c>
      <c r="G2013" s="73" t="s">
        <v>156</v>
      </c>
      <c r="H2013" s="73" t="s">
        <v>156</v>
      </c>
      <c r="I2013" s="73" t="s">
        <v>468</v>
      </c>
      <c r="J2013" s="73" t="str">
        <f t="shared" si="31"/>
        <v>Executive miles</v>
      </c>
      <c r="K2013" s="98" t="s">
        <v>493</v>
      </c>
    </row>
    <row r="2014" spans="1:11" x14ac:dyDescent="0.3">
      <c r="A2014" s="73" t="s">
        <v>143</v>
      </c>
      <c r="B2014" s="73" t="s">
        <v>492</v>
      </c>
      <c r="C2014" s="75" t="s">
        <v>20</v>
      </c>
      <c r="D2014" s="75" t="s">
        <v>429</v>
      </c>
      <c r="E2014" s="73"/>
      <c r="F2014" s="73" t="s">
        <v>490</v>
      </c>
      <c r="G2014" s="73" t="s">
        <v>405</v>
      </c>
      <c r="H2014" s="73" t="s">
        <v>405</v>
      </c>
      <c r="I2014" s="73" t="s">
        <v>465</v>
      </c>
      <c r="J2014" s="73" t="str">
        <f t="shared" si="31"/>
        <v>Luxury km</v>
      </c>
      <c r="K2014" s="98">
        <v>4.5670000000000002E-2</v>
      </c>
    </row>
    <row r="2015" spans="1:11" x14ac:dyDescent="0.3">
      <c r="A2015" s="73" t="s">
        <v>143</v>
      </c>
      <c r="B2015" s="73" t="s">
        <v>492</v>
      </c>
      <c r="C2015" s="75" t="s">
        <v>20</v>
      </c>
      <c r="D2015" s="75" t="s">
        <v>429</v>
      </c>
      <c r="E2015" s="73"/>
      <c r="F2015" s="73" t="s">
        <v>490</v>
      </c>
      <c r="G2015" s="73" t="s">
        <v>405</v>
      </c>
      <c r="H2015" s="73" t="s">
        <v>405</v>
      </c>
      <c r="I2015" s="73" t="s">
        <v>466</v>
      </c>
      <c r="J2015" s="73" t="str">
        <f t="shared" si="31"/>
        <v>Luxury km</v>
      </c>
      <c r="K2015" s="98">
        <v>1.2E-4</v>
      </c>
    </row>
    <row r="2016" spans="1:11" x14ac:dyDescent="0.3">
      <c r="A2016" s="73" t="s">
        <v>143</v>
      </c>
      <c r="B2016" s="73" t="s">
        <v>492</v>
      </c>
      <c r="C2016" s="75" t="s">
        <v>20</v>
      </c>
      <c r="D2016" s="75" t="s">
        <v>429</v>
      </c>
      <c r="E2016" s="73"/>
      <c r="F2016" s="73" t="s">
        <v>490</v>
      </c>
      <c r="G2016" s="73" t="s">
        <v>405</v>
      </c>
      <c r="H2016" s="73" t="s">
        <v>405</v>
      </c>
      <c r="I2016" s="73" t="s">
        <v>467</v>
      </c>
      <c r="J2016" s="73" t="str">
        <f t="shared" si="31"/>
        <v>Luxury km</v>
      </c>
      <c r="K2016" s="98">
        <v>4.5310000000000003E-2</v>
      </c>
    </row>
    <row r="2017" spans="1:11" x14ac:dyDescent="0.3">
      <c r="A2017" s="73" t="s">
        <v>143</v>
      </c>
      <c r="B2017" s="73" t="s">
        <v>492</v>
      </c>
      <c r="C2017" s="75" t="s">
        <v>20</v>
      </c>
      <c r="D2017" s="75" t="s">
        <v>429</v>
      </c>
      <c r="E2017" s="73"/>
      <c r="F2017" s="73" t="s">
        <v>490</v>
      </c>
      <c r="G2017" s="73" t="s">
        <v>405</v>
      </c>
      <c r="H2017" s="73" t="s">
        <v>405</v>
      </c>
      <c r="I2017" s="73" t="s">
        <v>468</v>
      </c>
      <c r="J2017" s="73" t="str">
        <f t="shared" si="31"/>
        <v>Luxury km</v>
      </c>
      <c r="K2017" s="98">
        <v>2.4000000000000001E-4</v>
      </c>
    </row>
    <row r="2018" spans="1:11" x14ac:dyDescent="0.3">
      <c r="A2018" s="73" t="s">
        <v>143</v>
      </c>
      <c r="B2018" s="73" t="s">
        <v>492</v>
      </c>
      <c r="C2018" s="75" t="s">
        <v>20</v>
      </c>
      <c r="D2018" s="75" t="s">
        <v>429</v>
      </c>
      <c r="E2018" s="73"/>
      <c r="F2018" s="73" t="s">
        <v>490</v>
      </c>
      <c r="G2018" s="73" t="s">
        <v>156</v>
      </c>
      <c r="H2018" s="73" t="s">
        <v>156</v>
      </c>
      <c r="I2018" s="73" t="s">
        <v>465</v>
      </c>
      <c r="J2018" s="73" t="str">
        <f t="shared" si="31"/>
        <v>Luxury miles</v>
      </c>
      <c r="K2018" s="98">
        <v>7.349E-2</v>
      </c>
    </row>
    <row r="2019" spans="1:11" x14ac:dyDescent="0.3">
      <c r="A2019" s="73" t="s">
        <v>143</v>
      </c>
      <c r="B2019" s="73" t="s">
        <v>492</v>
      </c>
      <c r="C2019" s="75" t="s">
        <v>20</v>
      </c>
      <c r="D2019" s="75" t="s">
        <v>429</v>
      </c>
      <c r="E2019" s="73"/>
      <c r="F2019" s="73" t="s">
        <v>490</v>
      </c>
      <c r="G2019" s="73" t="s">
        <v>156</v>
      </c>
      <c r="H2019" s="73" t="s">
        <v>156</v>
      </c>
      <c r="I2019" s="73" t="s">
        <v>466</v>
      </c>
      <c r="J2019" s="73" t="str">
        <f t="shared" si="31"/>
        <v>Luxury miles</v>
      </c>
      <c r="K2019" s="98">
        <v>1.9000000000000001E-4</v>
      </c>
    </row>
    <row r="2020" spans="1:11" x14ac:dyDescent="0.3">
      <c r="A2020" s="73" t="s">
        <v>143</v>
      </c>
      <c r="B2020" s="73" t="s">
        <v>492</v>
      </c>
      <c r="C2020" s="75" t="s">
        <v>20</v>
      </c>
      <c r="D2020" s="75" t="s">
        <v>429</v>
      </c>
      <c r="E2020" s="73"/>
      <c r="F2020" s="73" t="s">
        <v>490</v>
      </c>
      <c r="G2020" s="73" t="s">
        <v>156</v>
      </c>
      <c r="H2020" s="73" t="s">
        <v>156</v>
      </c>
      <c r="I2020" s="73" t="s">
        <v>467</v>
      </c>
      <c r="J2020" s="73" t="str">
        <f t="shared" si="31"/>
        <v>Luxury miles</v>
      </c>
      <c r="K2020" s="98">
        <v>7.2910000000000003E-2</v>
      </c>
    </row>
    <row r="2021" spans="1:11" x14ac:dyDescent="0.3">
      <c r="A2021" s="73" t="s">
        <v>143</v>
      </c>
      <c r="B2021" s="73" t="s">
        <v>492</v>
      </c>
      <c r="C2021" s="75" t="s">
        <v>20</v>
      </c>
      <c r="D2021" s="75" t="s">
        <v>429</v>
      </c>
      <c r="E2021" s="73"/>
      <c r="F2021" s="73" t="s">
        <v>490</v>
      </c>
      <c r="G2021" s="73" t="s">
        <v>156</v>
      </c>
      <c r="H2021" s="73" t="s">
        <v>156</v>
      </c>
      <c r="I2021" s="73" t="s">
        <v>468</v>
      </c>
      <c r="J2021" s="73" t="str">
        <f t="shared" si="31"/>
        <v>Luxury miles</v>
      </c>
      <c r="K2021" s="98">
        <v>3.8999999999999999E-4</v>
      </c>
    </row>
    <row r="2022" spans="1:11" x14ac:dyDescent="0.3">
      <c r="A2022" s="73" t="s">
        <v>143</v>
      </c>
      <c r="B2022" s="73" t="s">
        <v>492</v>
      </c>
      <c r="C2022" s="75" t="s">
        <v>20</v>
      </c>
      <c r="D2022" s="75" t="s">
        <v>429</v>
      </c>
      <c r="E2022" s="73"/>
      <c r="F2022" s="73" t="s">
        <v>491</v>
      </c>
      <c r="G2022" s="73" t="s">
        <v>405</v>
      </c>
      <c r="H2022" s="73" t="s">
        <v>405</v>
      </c>
      <c r="I2022" s="73" t="s">
        <v>465</v>
      </c>
      <c r="J2022" s="73" t="str">
        <f t="shared" si="31"/>
        <v>Luxury km</v>
      </c>
      <c r="K2022" s="98">
        <v>6.4769999999999994E-2</v>
      </c>
    </row>
    <row r="2023" spans="1:11" x14ac:dyDescent="0.3">
      <c r="A2023" s="73" t="s">
        <v>143</v>
      </c>
      <c r="B2023" s="73" t="s">
        <v>492</v>
      </c>
      <c r="C2023" s="75" t="s">
        <v>20</v>
      </c>
      <c r="D2023" s="75" t="s">
        <v>429</v>
      </c>
      <c r="E2023" s="73"/>
      <c r="F2023" s="73" t="s">
        <v>491</v>
      </c>
      <c r="G2023" s="73" t="s">
        <v>405</v>
      </c>
      <c r="H2023" s="73" t="s">
        <v>405</v>
      </c>
      <c r="I2023" s="73" t="s">
        <v>466</v>
      </c>
      <c r="J2023" s="73" t="str">
        <f t="shared" si="31"/>
        <v>Luxury km</v>
      </c>
      <c r="K2023" s="98">
        <v>1.6000000000000001E-4</v>
      </c>
    </row>
    <row r="2024" spans="1:11" x14ac:dyDescent="0.3">
      <c r="A2024" s="73" t="s">
        <v>143</v>
      </c>
      <c r="B2024" s="73" t="s">
        <v>492</v>
      </c>
      <c r="C2024" s="75" t="s">
        <v>20</v>
      </c>
      <c r="D2024" s="75" t="s">
        <v>429</v>
      </c>
      <c r="E2024" s="73"/>
      <c r="F2024" s="73" t="s">
        <v>491</v>
      </c>
      <c r="G2024" s="73" t="s">
        <v>405</v>
      </c>
      <c r="H2024" s="73" t="s">
        <v>405</v>
      </c>
      <c r="I2024" s="73" t="s">
        <v>467</v>
      </c>
      <c r="J2024" s="73" t="str">
        <f t="shared" si="31"/>
        <v>Luxury km</v>
      </c>
      <c r="K2024" s="98">
        <v>6.4259999999999998E-2</v>
      </c>
    </row>
    <row r="2025" spans="1:11" x14ac:dyDescent="0.3">
      <c r="A2025" s="73" t="s">
        <v>143</v>
      </c>
      <c r="B2025" s="73" t="s">
        <v>492</v>
      </c>
      <c r="C2025" s="75" t="s">
        <v>20</v>
      </c>
      <c r="D2025" s="75" t="s">
        <v>429</v>
      </c>
      <c r="E2025" s="73"/>
      <c r="F2025" s="73" t="s">
        <v>491</v>
      </c>
      <c r="G2025" s="73" t="s">
        <v>405</v>
      </c>
      <c r="H2025" s="73" t="s">
        <v>405</v>
      </c>
      <c r="I2025" s="73" t="s">
        <v>468</v>
      </c>
      <c r="J2025" s="73" t="str">
        <f t="shared" si="31"/>
        <v>Luxury km</v>
      </c>
      <c r="K2025" s="98">
        <v>3.5E-4</v>
      </c>
    </row>
    <row r="2026" spans="1:11" x14ac:dyDescent="0.3">
      <c r="A2026" s="73" t="s">
        <v>143</v>
      </c>
      <c r="B2026" s="73" t="s">
        <v>492</v>
      </c>
      <c r="C2026" s="75" t="s">
        <v>20</v>
      </c>
      <c r="D2026" s="75" t="s">
        <v>429</v>
      </c>
      <c r="E2026" s="73"/>
      <c r="F2026" s="73" t="s">
        <v>491</v>
      </c>
      <c r="G2026" s="73" t="s">
        <v>156</v>
      </c>
      <c r="H2026" s="73" t="s">
        <v>156</v>
      </c>
      <c r="I2026" s="73" t="s">
        <v>465</v>
      </c>
      <c r="J2026" s="73" t="str">
        <f t="shared" si="31"/>
        <v>Luxury miles</v>
      </c>
      <c r="K2026" s="98">
        <v>0.10424000000000001</v>
      </c>
    </row>
    <row r="2027" spans="1:11" x14ac:dyDescent="0.3">
      <c r="A2027" s="73" t="s">
        <v>143</v>
      </c>
      <c r="B2027" s="73" t="s">
        <v>492</v>
      </c>
      <c r="C2027" s="75" t="s">
        <v>20</v>
      </c>
      <c r="D2027" s="75" t="s">
        <v>429</v>
      </c>
      <c r="E2027" s="73"/>
      <c r="F2027" s="73" t="s">
        <v>491</v>
      </c>
      <c r="G2027" s="73" t="s">
        <v>156</v>
      </c>
      <c r="H2027" s="73" t="s">
        <v>156</v>
      </c>
      <c r="I2027" s="73" t="s">
        <v>466</v>
      </c>
      <c r="J2027" s="73" t="str">
        <f t="shared" si="31"/>
        <v>Luxury miles</v>
      </c>
      <c r="K2027" s="98">
        <v>2.7E-4</v>
      </c>
    </row>
    <row r="2028" spans="1:11" x14ac:dyDescent="0.3">
      <c r="A2028" s="73" t="s">
        <v>143</v>
      </c>
      <c r="B2028" s="73" t="s">
        <v>492</v>
      </c>
      <c r="C2028" s="75" t="s">
        <v>20</v>
      </c>
      <c r="D2028" s="75" t="s">
        <v>429</v>
      </c>
      <c r="E2028" s="73"/>
      <c r="F2028" s="73" t="s">
        <v>491</v>
      </c>
      <c r="G2028" s="73" t="s">
        <v>156</v>
      </c>
      <c r="H2028" s="73" t="s">
        <v>156</v>
      </c>
      <c r="I2028" s="73" t="s">
        <v>467</v>
      </c>
      <c r="J2028" s="73" t="str">
        <f t="shared" si="31"/>
        <v>Luxury miles</v>
      </c>
      <c r="K2028" s="98">
        <v>0.10341</v>
      </c>
    </row>
    <row r="2029" spans="1:11" x14ac:dyDescent="0.3">
      <c r="A2029" s="73" t="s">
        <v>143</v>
      </c>
      <c r="B2029" s="73" t="s">
        <v>492</v>
      </c>
      <c r="C2029" s="75" t="s">
        <v>20</v>
      </c>
      <c r="D2029" s="75" t="s">
        <v>429</v>
      </c>
      <c r="E2029" s="73"/>
      <c r="F2029" s="73" t="s">
        <v>491</v>
      </c>
      <c r="G2029" s="73" t="s">
        <v>156</v>
      </c>
      <c r="H2029" s="73" t="s">
        <v>156</v>
      </c>
      <c r="I2029" s="73" t="s">
        <v>468</v>
      </c>
      <c r="J2029" s="73" t="str">
        <f t="shared" si="31"/>
        <v>Luxury miles</v>
      </c>
      <c r="K2029" s="98">
        <v>5.5999999999999995E-4</v>
      </c>
    </row>
    <row r="2030" spans="1:11" x14ac:dyDescent="0.3">
      <c r="A2030" s="73" t="s">
        <v>143</v>
      </c>
      <c r="B2030" s="73" t="s">
        <v>492</v>
      </c>
      <c r="C2030" s="75" t="s">
        <v>20</v>
      </c>
      <c r="D2030" s="75" t="s">
        <v>185</v>
      </c>
      <c r="E2030" s="73"/>
      <c r="F2030" s="73" t="s">
        <v>490</v>
      </c>
      <c r="G2030" s="73" t="s">
        <v>405</v>
      </c>
      <c r="H2030" s="73" t="s">
        <v>405</v>
      </c>
      <c r="I2030" s="73" t="s">
        <v>465</v>
      </c>
      <c r="J2030" s="73" t="str">
        <f t="shared" si="31"/>
        <v>Sports km</v>
      </c>
      <c r="K2030" s="98">
        <v>3.6070000000000005E-2</v>
      </c>
    </row>
    <row r="2031" spans="1:11" x14ac:dyDescent="0.3">
      <c r="A2031" s="73" t="s">
        <v>143</v>
      </c>
      <c r="B2031" s="73" t="s">
        <v>492</v>
      </c>
      <c r="C2031" s="75" t="s">
        <v>20</v>
      </c>
      <c r="D2031" s="75" t="s">
        <v>185</v>
      </c>
      <c r="E2031" s="73"/>
      <c r="F2031" s="73" t="s">
        <v>490</v>
      </c>
      <c r="G2031" s="73" t="s">
        <v>405</v>
      </c>
      <c r="H2031" s="73" t="s">
        <v>405</v>
      </c>
      <c r="I2031" s="73" t="s">
        <v>466</v>
      </c>
      <c r="J2031" s="73" t="str">
        <f t="shared" si="31"/>
        <v>Sports km</v>
      </c>
      <c r="K2031" s="98">
        <v>9.0000000000000006E-5</v>
      </c>
    </row>
    <row r="2032" spans="1:11" x14ac:dyDescent="0.3">
      <c r="A2032" s="73" t="s">
        <v>143</v>
      </c>
      <c r="B2032" s="73" t="s">
        <v>492</v>
      </c>
      <c r="C2032" s="75" t="s">
        <v>20</v>
      </c>
      <c r="D2032" s="75" t="s">
        <v>185</v>
      </c>
      <c r="E2032" s="73"/>
      <c r="F2032" s="73" t="s">
        <v>490</v>
      </c>
      <c r="G2032" s="73" t="s">
        <v>405</v>
      </c>
      <c r="H2032" s="73" t="s">
        <v>405</v>
      </c>
      <c r="I2032" s="73" t="s">
        <v>467</v>
      </c>
      <c r="J2032" s="73" t="str">
        <f t="shared" si="31"/>
        <v>Sports km</v>
      </c>
      <c r="K2032" s="98">
        <v>3.5790000000000002E-2</v>
      </c>
    </row>
    <row r="2033" spans="1:11" x14ac:dyDescent="0.3">
      <c r="A2033" s="73" t="s">
        <v>143</v>
      </c>
      <c r="B2033" s="73" t="s">
        <v>492</v>
      </c>
      <c r="C2033" s="75" t="s">
        <v>20</v>
      </c>
      <c r="D2033" s="75" t="s">
        <v>185</v>
      </c>
      <c r="E2033" s="73"/>
      <c r="F2033" s="73" t="s">
        <v>490</v>
      </c>
      <c r="G2033" s="73" t="s">
        <v>405</v>
      </c>
      <c r="H2033" s="73" t="s">
        <v>405</v>
      </c>
      <c r="I2033" s="73" t="s">
        <v>468</v>
      </c>
      <c r="J2033" s="73" t="str">
        <f t="shared" si="31"/>
        <v>Sports km</v>
      </c>
      <c r="K2033" s="98">
        <v>1.9000000000000001E-4</v>
      </c>
    </row>
    <row r="2034" spans="1:11" x14ac:dyDescent="0.3">
      <c r="A2034" s="73" t="s">
        <v>143</v>
      </c>
      <c r="B2034" s="73" t="s">
        <v>492</v>
      </c>
      <c r="C2034" s="75" t="s">
        <v>20</v>
      </c>
      <c r="D2034" s="75" t="s">
        <v>185</v>
      </c>
      <c r="E2034" s="73"/>
      <c r="F2034" s="73" t="s">
        <v>490</v>
      </c>
      <c r="G2034" s="73" t="s">
        <v>156</v>
      </c>
      <c r="H2034" s="73" t="s">
        <v>156</v>
      </c>
      <c r="I2034" s="73" t="s">
        <v>465</v>
      </c>
      <c r="J2034" s="73" t="str">
        <f t="shared" si="31"/>
        <v>Sports miles</v>
      </c>
      <c r="K2034" s="98">
        <v>5.8059999999999994E-2</v>
      </c>
    </row>
    <row r="2035" spans="1:11" x14ac:dyDescent="0.3">
      <c r="A2035" s="73" t="s">
        <v>143</v>
      </c>
      <c r="B2035" s="73" t="s">
        <v>492</v>
      </c>
      <c r="C2035" s="75" t="s">
        <v>20</v>
      </c>
      <c r="D2035" s="75" t="s">
        <v>185</v>
      </c>
      <c r="E2035" s="73"/>
      <c r="F2035" s="73" t="s">
        <v>490</v>
      </c>
      <c r="G2035" s="73" t="s">
        <v>156</v>
      </c>
      <c r="H2035" s="73" t="s">
        <v>156</v>
      </c>
      <c r="I2035" s="73" t="s">
        <v>466</v>
      </c>
      <c r="J2035" s="73" t="str">
        <f t="shared" si="31"/>
        <v>Sports miles</v>
      </c>
      <c r="K2035" s="98">
        <v>1.4999999999999999E-4</v>
      </c>
    </row>
    <row r="2036" spans="1:11" x14ac:dyDescent="0.3">
      <c r="A2036" s="73" t="s">
        <v>143</v>
      </c>
      <c r="B2036" s="73" t="s">
        <v>492</v>
      </c>
      <c r="C2036" s="75" t="s">
        <v>20</v>
      </c>
      <c r="D2036" s="75" t="s">
        <v>185</v>
      </c>
      <c r="E2036" s="73"/>
      <c r="F2036" s="73" t="s">
        <v>490</v>
      </c>
      <c r="G2036" s="73" t="s">
        <v>156</v>
      </c>
      <c r="H2036" s="73" t="s">
        <v>156</v>
      </c>
      <c r="I2036" s="73" t="s">
        <v>467</v>
      </c>
      <c r="J2036" s="73" t="str">
        <f t="shared" si="31"/>
        <v>Sports miles</v>
      </c>
      <c r="K2036" s="98">
        <v>5.7599999999999998E-2</v>
      </c>
    </row>
    <row r="2037" spans="1:11" x14ac:dyDescent="0.3">
      <c r="A2037" s="73" t="s">
        <v>143</v>
      </c>
      <c r="B2037" s="73" t="s">
        <v>492</v>
      </c>
      <c r="C2037" s="75" t="s">
        <v>20</v>
      </c>
      <c r="D2037" s="75" t="s">
        <v>185</v>
      </c>
      <c r="E2037" s="73"/>
      <c r="F2037" s="73" t="s">
        <v>490</v>
      </c>
      <c r="G2037" s="73" t="s">
        <v>156</v>
      </c>
      <c r="H2037" s="73" t="s">
        <v>156</v>
      </c>
      <c r="I2037" s="73" t="s">
        <v>468</v>
      </c>
      <c r="J2037" s="73" t="str">
        <f t="shared" si="31"/>
        <v>Sports miles</v>
      </c>
      <c r="K2037" s="98">
        <v>3.1E-4</v>
      </c>
    </row>
    <row r="2038" spans="1:11" x14ac:dyDescent="0.3">
      <c r="A2038" s="73" t="s">
        <v>143</v>
      </c>
      <c r="B2038" s="73" t="s">
        <v>492</v>
      </c>
      <c r="C2038" s="75" t="s">
        <v>20</v>
      </c>
      <c r="D2038" s="75" t="s">
        <v>185</v>
      </c>
      <c r="E2038" s="73"/>
      <c r="F2038" s="73" t="s">
        <v>491</v>
      </c>
      <c r="G2038" s="73" t="s">
        <v>405</v>
      </c>
      <c r="H2038" s="73" t="s">
        <v>405</v>
      </c>
      <c r="I2038" s="73" t="s">
        <v>465</v>
      </c>
      <c r="J2038" s="73" t="str">
        <f t="shared" si="31"/>
        <v>Sports km</v>
      </c>
      <c r="K2038" s="98">
        <v>8.2659999999999997E-2</v>
      </c>
    </row>
    <row r="2039" spans="1:11" x14ac:dyDescent="0.3">
      <c r="A2039" s="73" t="s">
        <v>143</v>
      </c>
      <c r="B2039" s="73" t="s">
        <v>492</v>
      </c>
      <c r="C2039" s="75" t="s">
        <v>20</v>
      </c>
      <c r="D2039" s="75" t="s">
        <v>185</v>
      </c>
      <c r="E2039" s="73"/>
      <c r="F2039" s="73" t="s">
        <v>491</v>
      </c>
      <c r="G2039" s="73" t="s">
        <v>405</v>
      </c>
      <c r="H2039" s="73" t="s">
        <v>405</v>
      </c>
      <c r="I2039" s="73" t="s">
        <v>466</v>
      </c>
      <c r="J2039" s="73" t="str">
        <f t="shared" si="31"/>
        <v>Sports km</v>
      </c>
      <c r="K2039" s="98">
        <v>2.1000000000000001E-4</v>
      </c>
    </row>
    <row r="2040" spans="1:11" x14ac:dyDescent="0.3">
      <c r="A2040" s="73" t="s">
        <v>143</v>
      </c>
      <c r="B2040" s="73" t="s">
        <v>492</v>
      </c>
      <c r="C2040" s="75" t="s">
        <v>20</v>
      </c>
      <c r="D2040" s="75" t="s">
        <v>185</v>
      </c>
      <c r="E2040" s="73"/>
      <c r="F2040" s="73" t="s">
        <v>491</v>
      </c>
      <c r="G2040" s="73" t="s">
        <v>405</v>
      </c>
      <c r="H2040" s="73" t="s">
        <v>405</v>
      </c>
      <c r="I2040" s="73" t="s">
        <v>467</v>
      </c>
      <c r="J2040" s="73" t="str">
        <f t="shared" si="31"/>
        <v>Sports km</v>
      </c>
      <c r="K2040" s="98">
        <v>8.201E-2</v>
      </c>
    </row>
    <row r="2041" spans="1:11" x14ac:dyDescent="0.3">
      <c r="A2041" s="73" t="s">
        <v>143</v>
      </c>
      <c r="B2041" s="73" t="s">
        <v>492</v>
      </c>
      <c r="C2041" s="75" t="s">
        <v>20</v>
      </c>
      <c r="D2041" s="75" t="s">
        <v>185</v>
      </c>
      <c r="E2041" s="73"/>
      <c r="F2041" s="73" t="s">
        <v>491</v>
      </c>
      <c r="G2041" s="73" t="s">
        <v>405</v>
      </c>
      <c r="H2041" s="73" t="s">
        <v>405</v>
      </c>
      <c r="I2041" s="73" t="s">
        <v>468</v>
      </c>
      <c r="J2041" s="73" t="str">
        <f t="shared" si="31"/>
        <v>Sports km</v>
      </c>
      <c r="K2041" s="98">
        <v>4.4000000000000002E-4</v>
      </c>
    </row>
    <row r="2042" spans="1:11" x14ac:dyDescent="0.3">
      <c r="A2042" s="73" t="s">
        <v>143</v>
      </c>
      <c r="B2042" s="73" t="s">
        <v>492</v>
      </c>
      <c r="C2042" s="75" t="s">
        <v>20</v>
      </c>
      <c r="D2042" s="75" t="s">
        <v>185</v>
      </c>
      <c r="E2042" s="73"/>
      <c r="F2042" s="73" t="s">
        <v>491</v>
      </c>
      <c r="G2042" s="73" t="s">
        <v>156</v>
      </c>
      <c r="H2042" s="73" t="s">
        <v>156</v>
      </c>
      <c r="I2042" s="73" t="s">
        <v>465</v>
      </c>
      <c r="J2042" s="73" t="str">
        <f t="shared" si="31"/>
        <v>Sports miles</v>
      </c>
      <c r="K2042" s="98">
        <v>0.13302999999999998</v>
      </c>
    </row>
    <row r="2043" spans="1:11" x14ac:dyDescent="0.3">
      <c r="A2043" s="73" t="s">
        <v>143</v>
      </c>
      <c r="B2043" s="73" t="s">
        <v>492</v>
      </c>
      <c r="C2043" s="75" t="s">
        <v>20</v>
      </c>
      <c r="D2043" s="75" t="s">
        <v>185</v>
      </c>
      <c r="E2043" s="73"/>
      <c r="F2043" s="73" t="s">
        <v>491</v>
      </c>
      <c r="G2043" s="73" t="s">
        <v>156</v>
      </c>
      <c r="H2043" s="73" t="s">
        <v>156</v>
      </c>
      <c r="I2043" s="73" t="s">
        <v>466</v>
      </c>
      <c r="J2043" s="73" t="str">
        <f t="shared" si="31"/>
        <v>Sports miles</v>
      </c>
      <c r="K2043" s="98">
        <v>3.4000000000000002E-4</v>
      </c>
    </row>
    <row r="2044" spans="1:11" x14ac:dyDescent="0.3">
      <c r="A2044" s="73" t="s">
        <v>143</v>
      </c>
      <c r="B2044" s="73" t="s">
        <v>492</v>
      </c>
      <c r="C2044" s="75" t="s">
        <v>20</v>
      </c>
      <c r="D2044" s="75" t="s">
        <v>185</v>
      </c>
      <c r="E2044" s="73"/>
      <c r="F2044" s="73" t="s">
        <v>491</v>
      </c>
      <c r="G2044" s="73" t="s">
        <v>156</v>
      </c>
      <c r="H2044" s="73" t="s">
        <v>156</v>
      </c>
      <c r="I2044" s="73" t="s">
        <v>467</v>
      </c>
      <c r="J2044" s="73" t="str">
        <f t="shared" si="31"/>
        <v>Sports miles</v>
      </c>
      <c r="K2044" s="98">
        <v>0.13197999999999999</v>
      </c>
    </row>
    <row r="2045" spans="1:11" x14ac:dyDescent="0.3">
      <c r="A2045" s="73" t="s">
        <v>143</v>
      </c>
      <c r="B2045" s="73" t="s">
        <v>492</v>
      </c>
      <c r="C2045" s="75" t="s">
        <v>20</v>
      </c>
      <c r="D2045" s="75" t="s">
        <v>185</v>
      </c>
      <c r="E2045" s="73"/>
      <c r="F2045" s="73" t="s">
        <v>491</v>
      </c>
      <c r="G2045" s="73" t="s">
        <v>156</v>
      </c>
      <c r="H2045" s="73" t="s">
        <v>156</v>
      </c>
      <c r="I2045" s="73" t="s">
        <v>468</v>
      </c>
      <c r="J2045" s="73" t="str">
        <f t="shared" si="31"/>
        <v>Sports miles</v>
      </c>
      <c r="K2045" s="98">
        <v>7.1000000000000002E-4</v>
      </c>
    </row>
    <row r="2046" spans="1:11" x14ac:dyDescent="0.3">
      <c r="A2046" s="73" t="s">
        <v>143</v>
      </c>
      <c r="B2046" s="73" t="s">
        <v>492</v>
      </c>
      <c r="C2046" s="75" t="s">
        <v>20</v>
      </c>
      <c r="D2046" s="75" t="s">
        <v>293</v>
      </c>
      <c r="E2046" s="73"/>
      <c r="F2046" s="73" t="s">
        <v>490</v>
      </c>
      <c r="G2046" s="73" t="s">
        <v>405</v>
      </c>
      <c r="H2046" s="73" t="s">
        <v>405</v>
      </c>
      <c r="I2046" s="73" t="s">
        <v>465</v>
      </c>
      <c r="J2046" s="73" t="str">
        <f t="shared" si="31"/>
        <v>Dual purpose 4X4 km</v>
      </c>
      <c r="K2046" s="98">
        <v>4.4939999999999994E-2</v>
      </c>
    </row>
    <row r="2047" spans="1:11" x14ac:dyDescent="0.3">
      <c r="A2047" s="73" t="s">
        <v>143</v>
      </c>
      <c r="B2047" s="73" t="s">
        <v>492</v>
      </c>
      <c r="C2047" s="75" t="s">
        <v>20</v>
      </c>
      <c r="D2047" s="75" t="s">
        <v>293</v>
      </c>
      <c r="E2047" s="73"/>
      <c r="F2047" s="73" t="s">
        <v>490</v>
      </c>
      <c r="G2047" s="73" t="s">
        <v>405</v>
      </c>
      <c r="H2047" s="73" t="s">
        <v>405</v>
      </c>
      <c r="I2047" s="73" t="s">
        <v>466</v>
      </c>
      <c r="J2047" s="73" t="str">
        <f t="shared" si="31"/>
        <v>Dual purpose 4X4 km</v>
      </c>
      <c r="K2047" s="98">
        <v>1.1E-4</v>
      </c>
    </row>
    <row r="2048" spans="1:11" x14ac:dyDescent="0.3">
      <c r="A2048" s="73" t="s">
        <v>143</v>
      </c>
      <c r="B2048" s="73" t="s">
        <v>492</v>
      </c>
      <c r="C2048" s="75" t="s">
        <v>20</v>
      </c>
      <c r="D2048" s="75" t="s">
        <v>293</v>
      </c>
      <c r="E2048" s="73"/>
      <c r="F2048" s="73" t="s">
        <v>490</v>
      </c>
      <c r="G2048" s="73" t="s">
        <v>405</v>
      </c>
      <c r="H2048" s="73" t="s">
        <v>405</v>
      </c>
      <c r="I2048" s="73" t="s">
        <v>467</v>
      </c>
      <c r="J2048" s="73" t="str">
        <f t="shared" si="31"/>
        <v>Dual purpose 4X4 km</v>
      </c>
      <c r="K2048" s="98">
        <v>4.4589999999999998E-2</v>
      </c>
    </row>
    <row r="2049" spans="1:11" x14ac:dyDescent="0.3">
      <c r="A2049" s="73" t="s">
        <v>143</v>
      </c>
      <c r="B2049" s="73" t="s">
        <v>492</v>
      </c>
      <c r="C2049" s="75" t="s">
        <v>20</v>
      </c>
      <c r="D2049" s="75" t="s">
        <v>293</v>
      </c>
      <c r="E2049" s="73"/>
      <c r="F2049" s="73" t="s">
        <v>490</v>
      </c>
      <c r="G2049" s="73" t="s">
        <v>405</v>
      </c>
      <c r="H2049" s="73" t="s">
        <v>405</v>
      </c>
      <c r="I2049" s="73" t="s">
        <v>468</v>
      </c>
      <c r="J2049" s="73" t="str">
        <f t="shared" si="31"/>
        <v>Dual purpose 4X4 km</v>
      </c>
      <c r="K2049" s="98">
        <v>2.4000000000000001E-4</v>
      </c>
    </row>
    <row r="2050" spans="1:11" x14ac:dyDescent="0.3">
      <c r="A2050" s="73" t="s">
        <v>143</v>
      </c>
      <c r="B2050" s="73" t="s">
        <v>492</v>
      </c>
      <c r="C2050" s="75" t="s">
        <v>20</v>
      </c>
      <c r="D2050" s="75" t="s">
        <v>293</v>
      </c>
      <c r="E2050" s="73"/>
      <c r="F2050" s="73" t="s">
        <v>490</v>
      </c>
      <c r="G2050" s="73" t="s">
        <v>156</v>
      </c>
      <c r="H2050" s="73" t="s">
        <v>156</v>
      </c>
      <c r="I2050" s="73" t="s">
        <v>465</v>
      </c>
      <c r="J2050" s="73" t="str">
        <f t="shared" si="31"/>
        <v>Dual purpose 4X4 miles</v>
      </c>
      <c r="K2050" s="98">
        <v>7.2330000000000005E-2</v>
      </c>
    </row>
    <row r="2051" spans="1:11" x14ac:dyDescent="0.3">
      <c r="A2051" s="73" t="s">
        <v>143</v>
      </c>
      <c r="B2051" s="73" t="s">
        <v>492</v>
      </c>
      <c r="C2051" s="75" t="s">
        <v>20</v>
      </c>
      <c r="D2051" s="75" t="s">
        <v>293</v>
      </c>
      <c r="E2051" s="73"/>
      <c r="F2051" s="73" t="s">
        <v>490</v>
      </c>
      <c r="G2051" s="73" t="s">
        <v>156</v>
      </c>
      <c r="H2051" s="73" t="s">
        <v>156</v>
      </c>
      <c r="I2051" s="73" t="s">
        <v>466</v>
      </c>
      <c r="J2051" s="73" t="str">
        <f t="shared" si="31"/>
        <v>Dual purpose 4X4 miles</v>
      </c>
      <c r="K2051" s="98">
        <v>1.8000000000000001E-4</v>
      </c>
    </row>
    <row r="2052" spans="1:11" x14ac:dyDescent="0.3">
      <c r="A2052" s="73" t="s">
        <v>143</v>
      </c>
      <c r="B2052" s="73" t="s">
        <v>492</v>
      </c>
      <c r="C2052" s="75" t="s">
        <v>20</v>
      </c>
      <c r="D2052" s="75" t="s">
        <v>293</v>
      </c>
      <c r="E2052" s="73"/>
      <c r="F2052" s="73" t="s">
        <v>490</v>
      </c>
      <c r="G2052" s="73" t="s">
        <v>156</v>
      </c>
      <c r="H2052" s="73" t="s">
        <v>156</v>
      </c>
      <c r="I2052" s="73" t="s">
        <v>467</v>
      </c>
      <c r="J2052" s="73" t="str">
        <f t="shared" si="31"/>
        <v>Dual purpose 4X4 miles</v>
      </c>
      <c r="K2052" s="98">
        <v>7.1760000000000004E-2</v>
      </c>
    </row>
    <row r="2053" spans="1:11" x14ac:dyDescent="0.3">
      <c r="A2053" s="73" t="s">
        <v>143</v>
      </c>
      <c r="B2053" s="73" t="s">
        <v>492</v>
      </c>
      <c r="C2053" s="75" t="s">
        <v>20</v>
      </c>
      <c r="D2053" s="75" t="s">
        <v>293</v>
      </c>
      <c r="E2053" s="73"/>
      <c r="F2053" s="73" t="s">
        <v>490</v>
      </c>
      <c r="G2053" s="73" t="s">
        <v>156</v>
      </c>
      <c r="H2053" s="73" t="s">
        <v>156</v>
      </c>
      <c r="I2053" s="73" t="s">
        <v>468</v>
      </c>
      <c r="J2053" s="73" t="str">
        <f t="shared" si="31"/>
        <v>Dual purpose 4X4 miles</v>
      </c>
      <c r="K2053" s="98">
        <v>3.8999999999999999E-4</v>
      </c>
    </row>
    <row r="2054" spans="1:11" x14ac:dyDescent="0.3">
      <c r="A2054" s="73" t="s">
        <v>143</v>
      </c>
      <c r="B2054" s="73" t="s">
        <v>492</v>
      </c>
      <c r="C2054" s="75" t="s">
        <v>20</v>
      </c>
      <c r="D2054" s="75" t="s">
        <v>293</v>
      </c>
      <c r="E2054" s="73"/>
      <c r="F2054" s="73" t="s">
        <v>491</v>
      </c>
      <c r="G2054" s="73" t="s">
        <v>405</v>
      </c>
      <c r="H2054" s="73" t="s">
        <v>405</v>
      </c>
      <c r="I2054" s="73" t="s">
        <v>465</v>
      </c>
      <c r="J2054" s="73" t="str">
        <f t="shared" si="31"/>
        <v>Dual purpose 4X4 km</v>
      </c>
      <c r="K2054" s="98">
        <v>7.4049999999999991E-2</v>
      </c>
    </row>
    <row r="2055" spans="1:11" x14ac:dyDescent="0.3">
      <c r="A2055" s="73" t="s">
        <v>143</v>
      </c>
      <c r="B2055" s="73" t="s">
        <v>492</v>
      </c>
      <c r="C2055" s="75" t="s">
        <v>20</v>
      </c>
      <c r="D2055" s="75" t="s">
        <v>293</v>
      </c>
      <c r="E2055" s="73"/>
      <c r="F2055" s="73" t="s">
        <v>491</v>
      </c>
      <c r="G2055" s="73" t="s">
        <v>405</v>
      </c>
      <c r="H2055" s="73" t="s">
        <v>405</v>
      </c>
      <c r="I2055" s="73" t="s">
        <v>466</v>
      </c>
      <c r="J2055" s="73" t="str">
        <f t="shared" si="31"/>
        <v>Dual purpose 4X4 km</v>
      </c>
      <c r="K2055" s="98">
        <v>1.9000000000000001E-4</v>
      </c>
    </row>
    <row r="2056" spans="1:11" x14ac:dyDescent="0.3">
      <c r="A2056" s="73" t="s">
        <v>143</v>
      </c>
      <c r="B2056" s="73" t="s">
        <v>492</v>
      </c>
      <c r="C2056" s="75" t="s">
        <v>20</v>
      </c>
      <c r="D2056" s="75" t="s">
        <v>293</v>
      </c>
      <c r="E2056" s="73"/>
      <c r="F2056" s="73" t="s">
        <v>491</v>
      </c>
      <c r="G2056" s="73" t="s">
        <v>405</v>
      </c>
      <c r="H2056" s="73" t="s">
        <v>405</v>
      </c>
      <c r="I2056" s="73" t="s">
        <v>467</v>
      </c>
      <c r="J2056" s="73" t="str">
        <f t="shared" si="31"/>
        <v>Dual purpose 4X4 km</v>
      </c>
      <c r="K2056" s="98">
        <v>7.3459999999999998E-2</v>
      </c>
    </row>
    <row r="2057" spans="1:11" x14ac:dyDescent="0.3">
      <c r="A2057" s="73" t="s">
        <v>143</v>
      </c>
      <c r="B2057" s="73" t="s">
        <v>492</v>
      </c>
      <c r="C2057" s="75" t="s">
        <v>20</v>
      </c>
      <c r="D2057" s="75" t="s">
        <v>293</v>
      </c>
      <c r="E2057" s="73"/>
      <c r="F2057" s="73" t="s">
        <v>491</v>
      </c>
      <c r="G2057" s="73" t="s">
        <v>405</v>
      </c>
      <c r="H2057" s="73" t="s">
        <v>405</v>
      </c>
      <c r="I2057" s="73" t="s">
        <v>468</v>
      </c>
      <c r="J2057" s="73" t="str">
        <f t="shared" si="31"/>
        <v>Dual purpose 4X4 km</v>
      </c>
      <c r="K2057" s="98">
        <v>4.0000000000000002E-4</v>
      </c>
    </row>
    <row r="2058" spans="1:11" x14ac:dyDescent="0.3">
      <c r="A2058" s="73" t="s">
        <v>143</v>
      </c>
      <c r="B2058" s="73" t="s">
        <v>492</v>
      </c>
      <c r="C2058" s="75" t="s">
        <v>20</v>
      </c>
      <c r="D2058" s="75" t="s">
        <v>293</v>
      </c>
      <c r="E2058" s="73"/>
      <c r="F2058" s="73" t="s">
        <v>491</v>
      </c>
      <c r="G2058" s="73" t="s">
        <v>156</v>
      </c>
      <c r="H2058" s="73" t="s">
        <v>156</v>
      </c>
      <c r="I2058" s="73" t="s">
        <v>465</v>
      </c>
      <c r="J2058" s="73" t="str">
        <f t="shared" si="31"/>
        <v>Dual purpose 4X4 miles</v>
      </c>
      <c r="K2058" s="98">
        <v>0.11917</v>
      </c>
    </row>
    <row r="2059" spans="1:11" x14ac:dyDescent="0.3">
      <c r="A2059" s="73" t="s">
        <v>143</v>
      </c>
      <c r="B2059" s="73" t="s">
        <v>492</v>
      </c>
      <c r="C2059" s="75" t="s">
        <v>20</v>
      </c>
      <c r="D2059" s="75" t="s">
        <v>293</v>
      </c>
      <c r="E2059" s="73"/>
      <c r="F2059" s="73" t="s">
        <v>491</v>
      </c>
      <c r="G2059" s="73" t="s">
        <v>156</v>
      </c>
      <c r="H2059" s="73" t="s">
        <v>156</v>
      </c>
      <c r="I2059" s="73" t="s">
        <v>466</v>
      </c>
      <c r="J2059" s="73" t="str">
        <f t="shared" si="31"/>
        <v>Dual purpose 4X4 miles</v>
      </c>
      <c r="K2059" s="98">
        <v>2.9999999999999997E-4</v>
      </c>
    </row>
    <row r="2060" spans="1:11" x14ac:dyDescent="0.3">
      <c r="A2060" s="73" t="s">
        <v>143</v>
      </c>
      <c r="B2060" s="73" t="s">
        <v>492</v>
      </c>
      <c r="C2060" s="75" t="s">
        <v>20</v>
      </c>
      <c r="D2060" s="75" t="s">
        <v>293</v>
      </c>
      <c r="E2060" s="73"/>
      <c r="F2060" s="73" t="s">
        <v>491</v>
      </c>
      <c r="G2060" s="73" t="s">
        <v>156</v>
      </c>
      <c r="H2060" s="73" t="s">
        <v>156</v>
      </c>
      <c r="I2060" s="73" t="s">
        <v>467</v>
      </c>
      <c r="J2060" s="73" t="str">
        <f t="shared" si="31"/>
        <v>Dual purpose 4X4 miles</v>
      </c>
      <c r="K2060" s="98">
        <v>0.11823</v>
      </c>
    </row>
    <row r="2061" spans="1:11" x14ac:dyDescent="0.3">
      <c r="A2061" s="73" t="s">
        <v>143</v>
      </c>
      <c r="B2061" s="73" t="s">
        <v>492</v>
      </c>
      <c r="C2061" s="75" t="s">
        <v>20</v>
      </c>
      <c r="D2061" s="75" t="s">
        <v>293</v>
      </c>
      <c r="E2061" s="73"/>
      <c r="F2061" s="73" t="s">
        <v>491</v>
      </c>
      <c r="G2061" s="73" t="s">
        <v>156</v>
      </c>
      <c r="H2061" s="73" t="s">
        <v>156</v>
      </c>
      <c r="I2061" s="73" t="s">
        <v>468</v>
      </c>
      <c r="J2061" s="73" t="str">
        <f t="shared" si="31"/>
        <v>Dual purpose 4X4 miles</v>
      </c>
      <c r="K2061" s="98">
        <v>6.4000000000000005E-4</v>
      </c>
    </row>
    <row r="2062" spans="1:11" x14ac:dyDescent="0.3">
      <c r="A2062" s="73" t="s">
        <v>143</v>
      </c>
      <c r="B2062" s="73" t="s">
        <v>492</v>
      </c>
      <c r="C2062" s="75" t="s">
        <v>20</v>
      </c>
      <c r="D2062" s="75" t="s">
        <v>243</v>
      </c>
      <c r="E2062" s="73"/>
      <c r="F2062" s="73" t="s">
        <v>490</v>
      </c>
      <c r="G2062" s="73" t="s">
        <v>405</v>
      </c>
      <c r="H2062" s="73" t="s">
        <v>405</v>
      </c>
      <c r="I2062" s="73" t="s">
        <v>465</v>
      </c>
      <c r="J2062" s="73" t="str">
        <f t="shared" ref="J2062:J2125" si="32">CONCATENATE(D2062," ",H2062)</f>
        <v>MPV km</v>
      </c>
      <c r="K2062" s="98"/>
    </row>
    <row r="2063" spans="1:11" x14ac:dyDescent="0.3">
      <c r="A2063" s="73" t="s">
        <v>143</v>
      </c>
      <c r="B2063" s="73" t="s">
        <v>492</v>
      </c>
      <c r="C2063" s="75" t="s">
        <v>20</v>
      </c>
      <c r="D2063" s="75" t="s">
        <v>243</v>
      </c>
      <c r="E2063" s="73"/>
      <c r="F2063" s="73" t="s">
        <v>490</v>
      </c>
      <c r="G2063" s="73" t="s">
        <v>405</v>
      </c>
      <c r="H2063" s="73" t="s">
        <v>405</v>
      </c>
      <c r="I2063" s="73" t="s">
        <v>466</v>
      </c>
      <c r="J2063" s="73" t="str">
        <f t="shared" si="32"/>
        <v>MPV km</v>
      </c>
      <c r="K2063" s="98"/>
    </row>
    <row r="2064" spans="1:11" x14ac:dyDescent="0.3">
      <c r="A2064" s="73" t="s">
        <v>143</v>
      </c>
      <c r="B2064" s="73" t="s">
        <v>492</v>
      </c>
      <c r="C2064" s="75" t="s">
        <v>20</v>
      </c>
      <c r="D2064" s="75" t="s">
        <v>243</v>
      </c>
      <c r="E2064" s="73"/>
      <c r="F2064" s="73" t="s">
        <v>490</v>
      </c>
      <c r="G2064" s="73" t="s">
        <v>405</v>
      </c>
      <c r="H2064" s="73" t="s">
        <v>405</v>
      </c>
      <c r="I2064" s="73" t="s">
        <v>467</v>
      </c>
      <c r="J2064" s="73" t="str">
        <f t="shared" si="32"/>
        <v>MPV km</v>
      </c>
      <c r="K2064" s="98"/>
    </row>
    <row r="2065" spans="1:11" x14ac:dyDescent="0.3">
      <c r="A2065" s="73" t="s">
        <v>143</v>
      </c>
      <c r="B2065" s="73" t="s">
        <v>492</v>
      </c>
      <c r="C2065" s="75" t="s">
        <v>20</v>
      </c>
      <c r="D2065" s="75" t="s">
        <v>243</v>
      </c>
      <c r="E2065" s="73"/>
      <c r="F2065" s="73" t="s">
        <v>490</v>
      </c>
      <c r="G2065" s="73" t="s">
        <v>405</v>
      </c>
      <c r="H2065" s="73" t="s">
        <v>405</v>
      </c>
      <c r="I2065" s="73" t="s">
        <v>468</v>
      </c>
      <c r="J2065" s="73" t="str">
        <f t="shared" si="32"/>
        <v>MPV km</v>
      </c>
      <c r="K2065" s="98"/>
    </row>
    <row r="2066" spans="1:11" x14ac:dyDescent="0.3">
      <c r="A2066" s="73" t="s">
        <v>143</v>
      </c>
      <c r="B2066" s="73" t="s">
        <v>492</v>
      </c>
      <c r="C2066" s="75" t="s">
        <v>20</v>
      </c>
      <c r="D2066" s="75" t="s">
        <v>243</v>
      </c>
      <c r="E2066" s="73"/>
      <c r="F2066" s="73" t="s">
        <v>490</v>
      </c>
      <c r="G2066" s="73" t="s">
        <v>156</v>
      </c>
      <c r="H2066" s="73" t="s">
        <v>156</v>
      </c>
      <c r="I2066" s="73" t="s">
        <v>465</v>
      </c>
      <c r="J2066" s="73" t="str">
        <f t="shared" si="32"/>
        <v>MPV miles</v>
      </c>
      <c r="K2066" s="98"/>
    </row>
    <row r="2067" spans="1:11" x14ac:dyDescent="0.3">
      <c r="A2067" s="73" t="s">
        <v>143</v>
      </c>
      <c r="B2067" s="73" t="s">
        <v>492</v>
      </c>
      <c r="C2067" s="75" t="s">
        <v>20</v>
      </c>
      <c r="D2067" s="75" t="s">
        <v>243</v>
      </c>
      <c r="E2067" s="73"/>
      <c r="F2067" s="73" t="s">
        <v>490</v>
      </c>
      <c r="G2067" s="73" t="s">
        <v>156</v>
      </c>
      <c r="H2067" s="73" t="s">
        <v>156</v>
      </c>
      <c r="I2067" s="73" t="s">
        <v>466</v>
      </c>
      <c r="J2067" s="73" t="str">
        <f t="shared" si="32"/>
        <v>MPV miles</v>
      </c>
      <c r="K2067" s="98"/>
    </row>
    <row r="2068" spans="1:11" x14ac:dyDescent="0.3">
      <c r="A2068" s="73" t="s">
        <v>143</v>
      </c>
      <c r="B2068" s="73" t="s">
        <v>492</v>
      </c>
      <c r="C2068" s="75" t="s">
        <v>20</v>
      </c>
      <c r="D2068" s="75" t="s">
        <v>243</v>
      </c>
      <c r="E2068" s="73"/>
      <c r="F2068" s="73" t="s">
        <v>490</v>
      </c>
      <c r="G2068" s="73" t="s">
        <v>156</v>
      </c>
      <c r="H2068" s="73" t="s">
        <v>156</v>
      </c>
      <c r="I2068" s="73" t="s">
        <v>467</v>
      </c>
      <c r="J2068" s="73" t="str">
        <f t="shared" si="32"/>
        <v>MPV miles</v>
      </c>
      <c r="K2068" s="98"/>
    </row>
    <row r="2069" spans="1:11" x14ac:dyDescent="0.3">
      <c r="A2069" s="73" t="s">
        <v>143</v>
      </c>
      <c r="B2069" s="73" t="s">
        <v>492</v>
      </c>
      <c r="C2069" s="75" t="s">
        <v>20</v>
      </c>
      <c r="D2069" s="75" t="s">
        <v>243</v>
      </c>
      <c r="E2069" s="73"/>
      <c r="F2069" s="73" t="s">
        <v>490</v>
      </c>
      <c r="G2069" s="73" t="s">
        <v>156</v>
      </c>
      <c r="H2069" s="73" t="s">
        <v>156</v>
      </c>
      <c r="I2069" s="73" t="s">
        <v>468</v>
      </c>
      <c r="J2069" s="73" t="str">
        <f t="shared" si="32"/>
        <v>MPV miles</v>
      </c>
      <c r="K2069" s="98"/>
    </row>
    <row r="2070" spans="1:11" x14ac:dyDescent="0.3">
      <c r="A2070" s="73" t="s">
        <v>143</v>
      </c>
      <c r="B2070" s="73" t="s">
        <v>492</v>
      </c>
      <c r="C2070" s="75" t="s">
        <v>20</v>
      </c>
      <c r="D2070" s="75" t="s">
        <v>243</v>
      </c>
      <c r="E2070" s="73"/>
      <c r="F2070" s="73" t="s">
        <v>491</v>
      </c>
      <c r="G2070" s="73" t="s">
        <v>405</v>
      </c>
      <c r="H2070" s="73" t="s">
        <v>405</v>
      </c>
      <c r="I2070" s="73" t="s">
        <v>465</v>
      </c>
      <c r="J2070" s="73" t="str">
        <f t="shared" si="32"/>
        <v>MPV km</v>
      </c>
      <c r="K2070" s="98">
        <v>5.9029999999999999E-2</v>
      </c>
    </row>
    <row r="2071" spans="1:11" x14ac:dyDescent="0.3">
      <c r="A2071" s="73" t="s">
        <v>143</v>
      </c>
      <c r="B2071" s="73" t="s">
        <v>492</v>
      </c>
      <c r="C2071" s="75" t="s">
        <v>20</v>
      </c>
      <c r="D2071" s="75" t="s">
        <v>243</v>
      </c>
      <c r="E2071" s="73"/>
      <c r="F2071" s="73" t="s">
        <v>491</v>
      </c>
      <c r="G2071" s="73" t="s">
        <v>405</v>
      </c>
      <c r="H2071" s="73" t="s">
        <v>405</v>
      </c>
      <c r="I2071" s="73" t="s">
        <v>466</v>
      </c>
      <c r="J2071" s="73" t="str">
        <f t="shared" si="32"/>
        <v>MPV km</v>
      </c>
      <c r="K2071" s="98">
        <v>1.4999999999999999E-4</v>
      </c>
    </row>
    <row r="2072" spans="1:11" x14ac:dyDescent="0.3">
      <c r="A2072" s="73" t="s">
        <v>143</v>
      </c>
      <c r="B2072" s="73" t="s">
        <v>492</v>
      </c>
      <c r="C2072" s="75" t="s">
        <v>20</v>
      </c>
      <c r="D2072" s="75" t="s">
        <v>243</v>
      </c>
      <c r="E2072" s="73"/>
      <c r="F2072" s="73" t="s">
        <v>491</v>
      </c>
      <c r="G2072" s="73" t="s">
        <v>405</v>
      </c>
      <c r="H2072" s="73" t="s">
        <v>405</v>
      </c>
      <c r="I2072" s="73" t="s">
        <v>467</v>
      </c>
      <c r="J2072" s="73" t="str">
        <f t="shared" si="32"/>
        <v>MPV km</v>
      </c>
      <c r="K2072" s="98">
        <v>5.8560000000000001E-2</v>
      </c>
    </row>
    <row r="2073" spans="1:11" x14ac:dyDescent="0.3">
      <c r="A2073" s="73" t="s">
        <v>143</v>
      </c>
      <c r="B2073" s="73" t="s">
        <v>492</v>
      </c>
      <c r="C2073" s="75" t="s">
        <v>20</v>
      </c>
      <c r="D2073" s="75" t="s">
        <v>243</v>
      </c>
      <c r="E2073" s="73"/>
      <c r="F2073" s="73" t="s">
        <v>491</v>
      </c>
      <c r="G2073" s="73" t="s">
        <v>405</v>
      </c>
      <c r="H2073" s="73" t="s">
        <v>405</v>
      </c>
      <c r="I2073" s="73" t="s">
        <v>468</v>
      </c>
      <c r="J2073" s="73" t="str">
        <f t="shared" si="32"/>
        <v>MPV km</v>
      </c>
      <c r="K2073" s="98">
        <v>3.2000000000000003E-4</v>
      </c>
    </row>
    <row r="2074" spans="1:11" x14ac:dyDescent="0.3">
      <c r="A2074" s="73" t="s">
        <v>143</v>
      </c>
      <c r="B2074" s="73" t="s">
        <v>492</v>
      </c>
      <c r="C2074" s="75" t="s">
        <v>20</v>
      </c>
      <c r="D2074" s="75" t="s">
        <v>243</v>
      </c>
      <c r="E2074" s="73"/>
      <c r="F2074" s="73" t="s">
        <v>491</v>
      </c>
      <c r="G2074" s="73" t="s">
        <v>156</v>
      </c>
      <c r="H2074" s="73" t="s">
        <v>156</v>
      </c>
      <c r="I2074" s="73" t="s">
        <v>465</v>
      </c>
      <c r="J2074" s="73" t="str">
        <f t="shared" si="32"/>
        <v>MPV miles</v>
      </c>
      <c r="K2074" s="98">
        <v>9.5000000000000001E-2</v>
      </c>
    </row>
    <row r="2075" spans="1:11" x14ac:dyDescent="0.3">
      <c r="A2075" s="73" t="s">
        <v>143</v>
      </c>
      <c r="B2075" s="73" t="s">
        <v>492</v>
      </c>
      <c r="C2075" s="75" t="s">
        <v>20</v>
      </c>
      <c r="D2075" s="75" t="s">
        <v>243</v>
      </c>
      <c r="E2075" s="73"/>
      <c r="F2075" s="73" t="s">
        <v>491</v>
      </c>
      <c r="G2075" s="73" t="s">
        <v>156</v>
      </c>
      <c r="H2075" s="73" t="s">
        <v>156</v>
      </c>
      <c r="I2075" s="73" t="s">
        <v>466</v>
      </c>
      <c r="J2075" s="73" t="str">
        <f t="shared" si="32"/>
        <v>MPV miles</v>
      </c>
      <c r="K2075" s="98">
        <v>2.4000000000000001E-4</v>
      </c>
    </row>
    <row r="2076" spans="1:11" x14ac:dyDescent="0.3">
      <c r="A2076" s="73" t="s">
        <v>143</v>
      </c>
      <c r="B2076" s="73" t="s">
        <v>492</v>
      </c>
      <c r="C2076" s="75" t="s">
        <v>20</v>
      </c>
      <c r="D2076" s="75" t="s">
        <v>243</v>
      </c>
      <c r="E2076" s="73"/>
      <c r="F2076" s="73" t="s">
        <v>491</v>
      </c>
      <c r="G2076" s="73" t="s">
        <v>156</v>
      </c>
      <c r="H2076" s="73" t="s">
        <v>156</v>
      </c>
      <c r="I2076" s="73" t="s">
        <v>467</v>
      </c>
      <c r="J2076" s="73" t="str">
        <f t="shared" si="32"/>
        <v>MPV miles</v>
      </c>
      <c r="K2076" s="98">
        <v>9.425E-2</v>
      </c>
    </row>
    <row r="2077" spans="1:11" ht="15" thickBot="1" x14ac:dyDescent="0.35">
      <c r="A2077" s="84" t="s">
        <v>143</v>
      </c>
      <c r="B2077" s="84" t="s">
        <v>492</v>
      </c>
      <c r="C2077" s="76" t="s">
        <v>20</v>
      </c>
      <c r="D2077" s="76" t="s">
        <v>243</v>
      </c>
      <c r="E2077" s="84"/>
      <c r="F2077" s="84" t="s">
        <v>491</v>
      </c>
      <c r="G2077" s="84" t="s">
        <v>156</v>
      </c>
      <c r="H2077" s="84" t="s">
        <v>156</v>
      </c>
      <c r="I2077" s="84" t="s">
        <v>468</v>
      </c>
      <c r="J2077" s="84" t="str">
        <f t="shared" si="32"/>
        <v>MPV miles</v>
      </c>
      <c r="K2077" s="105">
        <v>5.1000000000000004E-4</v>
      </c>
    </row>
    <row r="2078" spans="1:11" x14ac:dyDescent="0.3">
      <c r="A2078" s="73" t="s">
        <v>143</v>
      </c>
      <c r="B2078" s="73" t="s">
        <v>492</v>
      </c>
      <c r="C2078" s="75" t="s">
        <v>282</v>
      </c>
      <c r="D2078" s="75" t="s">
        <v>24</v>
      </c>
      <c r="E2078" s="73"/>
      <c r="F2078" s="73" t="s">
        <v>490</v>
      </c>
      <c r="G2078" s="73" t="s">
        <v>405</v>
      </c>
      <c r="H2078" s="73" t="s">
        <v>405</v>
      </c>
      <c r="I2078" s="73" t="s">
        <v>465</v>
      </c>
      <c r="J2078" s="73" t="str">
        <f t="shared" si="32"/>
        <v>Small car km</v>
      </c>
      <c r="K2078" s="100">
        <v>4.0660000000000002E-2</v>
      </c>
    </row>
    <row r="2079" spans="1:11" x14ac:dyDescent="0.3">
      <c r="A2079" s="73" t="s">
        <v>143</v>
      </c>
      <c r="B2079" s="73" t="s">
        <v>492</v>
      </c>
      <c r="C2079" s="75" t="s">
        <v>282</v>
      </c>
      <c r="D2079" s="75" t="s">
        <v>24</v>
      </c>
      <c r="E2079" s="73"/>
      <c r="F2079" s="73" t="s">
        <v>490</v>
      </c>
      <c r="G2079" s="73" t="s">
        <v>405</v>
      </c>
      <c r="H2079" s="73" t="s">
        <v>405</v>
      </c>
      <c r="I2079" s="73" t="s">
        <v>466</v>
      </c>
      <c r="J2079" s="73" t="str">
        <f t="shared" si="32"/>
        <v>Small car km</v>
      </c>
      <c r="K2079" s="98">
        <v>1E-4</v>
      </c>
    </row>
    <row r="2080" spans="1:11" x14ac:dyDescent="0.3">
      <c r="A2080" s="73" t="s">
        <v>143</v>
      </c>
      <c r="B2080" s="73" t="s">
        <v>492</v>
      </c>
      <c r="C2080" s="75" t="s">
        <v>282</v>
      </c>
      <c r="D2080" s="75" t="s">
        <v>24</v>
      </c>
      <c r="E2080" s="73"/>
      <c r="F2080" s="73" t="s">
        <v>490</v>
      </c>
      <c r="G2080" s="73" t="s">
        <v>405</v>
      </c>
      <c r="H2080" s="73" t="s">
        <v>405</v>
      </c>
      <c r="I2080" s="73" t="s">
        <v>467</v>
      </c>
      <c r="J2080" s="73" t="str">
        <f t="shared" si="32"/>
        <v>Small car km</v>
      </c>
      <c r="K2080" s="98">
        <v>4.0340000000000001E-2</v>
      </c>
    </row>
    <row r="2081" spans="1:11" x14ac:dyDescent="0.3">
      <c r="A2081" s="73" t="s">
        <v>143</v>
      </c>
      <c r="B2081" s="73" t="s">
        <v>492</v>
      </c>
      <c r="C2081" s="75" t="s">
        <v>282</v>
      </c>
      <c r="D2081" s="75" t="s">
        <v>24</v>
      </c>
      <c r="E2081" s="73"/>
      <c r="F2081" s="73" t="s">
        <v>490</v>
      </c>
      <c r="G2081" s="73" t="s">
        <v>405</v>
      </c>
      <c r="H2081" s="73" t="s">
        <v>405</v>
      </c>
      <c r="I2081" s="73" t="s">
        <v>468</v>
      </c>
      <c r="J2081" s="73" t="str">
        <f t="shared" si="32"/>
        <v>Small car km</v>
      </c>
      <c r="K2081" s="98">
        <v>2.2000000000000001E-4</v>
      </c>
    </row>
    <row r="2082" spans="1:11" x14ac:dyDescent="0.3">
      <c r="A2082" s="73" t="s">
        <v>143</v>
      </c>
      <c r="B2082" s="73" t="s">
        <v>492</v>
      </c>
      <c r="C2082" s="75" t="s">
        <v>282</v>
      </c>
      <c r="D2082" s="75" t="s">
        <v>24</v>
      </c>
      <c r="E2082" s="73"/>
      <c r="F2082" s="73" t="s">
        <v>490</v>
      </c>
      <c r="G2082" s="73" t="s">
        <v>156</v>
      </c>
      <c r="H2082" s="73" t="s">
        <v>156</v>
      </c>
      <c r="I2082" s="73" t="s">
        <v>465</v>
      </c>
      <c r="J2082" s="73" t="str">
        <f t="shared" si="32"/>
        <v>Small car miles</v>
      </c>
      <c r="K2082" s="98">
        <v>6.5450000000000008E-2</v>
      </c>
    </row>
    <row r="2083" spans="1:11" x14ac:dyDescent="0.3">
      <c r="A2083" s="73" t="s">
        <v>143</v>
      </c>
      <c r="B2083" s="73" t="s">
        <v>492</v>
      </c>
      <c r="C2083" s="75" t="s">
        <v>282</v>
      </c>
      <c r="D2083" s="75" t="s">
        <v>24</v>
      </c>
      <c r="E2083" s="73"/>
      <c r="F2083" s="73" t="s">
        <v>490</v>
      </c>
      <c r="G2083" s="73" t="s">
        <v>156</v>
      </c>
      <c r="H2083" s="73" t="s">
        <v>156</v>
      </c>
      <c r="I2083" s="73" t="s">
        <v>466</v>
      </c>
      <c r="J2083" s="73" t="str">
        <f t="shared" si="32"/>
        <v>Small car miles</v>
      </c>
      <c r="K2083" s="98">
        <v>1.7000000000000001E-4</v>
      </c>
    </row>
    <row r="2084" spans="1:11" x14ac:dyDescent="0.3">
      <c r="A2084" s="73" t="s">
        <v>143</v>
      </c>
      <c r="B2084" s="73" t="s">
        <v>492</v>
      </c>
      <c r="C2084" s="75" t="s">
        <v>282</v>
      </c>
      <c r="D2084" s="75" t="s">
        <v>24</v>
      </c>
      <c r="E2084" s="73"/>
      <c r="F2084" s="73" t="s">
        <v>490</v>
      </c>
      <c r="G2084" s="73" t="s">
        <v>156</v>
      </c>
      <c r="H2084" s="73" t="s">
        <v>156</v>
      </c>
      <c r="I2084" s="73" t="s">
        <v>467</v>
      </c>
      <c r="J2084" s="73" t="str">
        <f t="shared" si="32"/>
        <v>Small car miles</v>
      </c>
      <c r="K2084" s="98">
        <v>6.4930000000000002E-2</v>
      </c>
    </row>
    <row r="2085" spans="1:11" x14ac:dyDescent="0.3">
      <c r="A2085" s="73" t="s">
        <v>143</v>
      </c>
      <c r="B2085" s="73" t="s">
        <v>492</v>
      </c>
      <c r="C2085" s="75" t="s">
        <v>282</v>
      </c>
      <c r="D2085" s="75" t="s">
        <v>24</v>
      </c>
      <c r="E2085" s="73"/>
      <c r="F2085" s="73" t="s">
        <v>490</v>
      </c>
      <c r="G2085" s="73" t="s">
        <v>156</v>
      </c>
      <c r="H2085" s="73" t="s">
        <v>156</v>
      </c>
      <c r="I2085" s="73" t="s">
        <v>468</v>
      </c>
      <c r="J2085" s="73" t="str">
        <f t="shared" si="32"/>
        <v>Small car miles</v>
      </c>
      <c r="K2085" s="98">
        <v>3.5E-4</v>
      </c>
    </row>
    <row r="2086" spans="1:11" x14ac:dyDescent="0.3">
      <c r="A2086" s="73" t="s">
        <v>143</v>
      </c>
      <c r="B2086" s="73" t="s">
        <v>492</v>
      </c>
      <c r="C2086" s="75" t="s">
        <v>282</v>
      </c>
      <c r="D2086" s="75" t="s">
        <v>24</v>
      </c>
      <c r="E2086" s="73"/>
      <c r="F2086" s="73" t="s">
        <v>491</v>
      </c>
      <c r="G2086" s="73" t="s">
        <v>405</v>
      </c>
      <c r="H2086" s="73" t="s">
        <v>405</v>
      </c>
      <c r="I2086" s="73" t="s">
        <v>465</v>
      </c>
      <c r="J2086" s="73" t="str">
        <f t="shared" si="32"/>
        <v>Small car km</v>
      </c>
      <c r="K2086" s="98">
        <v>4.5670000000000002E-2</v>
      </c>
    </row>
    <row r="2087" spans="1:11" x14ac:dyDescent="0.3">
      <c r="A2087" s="73" t="s">
        <v>143</v>
      </c>
      <c r="B2087" s="73" t="s">
        <v>492</v>
      </c>
      <c r="C2087" s="75" t="s">
        <v>282</v>
      </c>
      <c r="D2087" s="75" t="s">
        <v>24</v>
      </c>
      <c r="E2087" s="73"/>
      <c r="F2087" s="73" t="s">
        <v>491</v>
      </c>
      <c r="G2087" s="73" t="s">
        <v>405</v>
      </c>
      <c r="H2087" s="73" t="s">
        <v>405</v>
      </c>
      <c r="I2087" s="73" t="s">
        <v>466</v>
      </c>
      <c r="J2087" s="73" t="str">
        <f t="shared" si="32"/>
        <v>Small car km</v>
      </c>
      <c r="K2087" s="98">
        <v>1.2E-4</v>
      </c>
    </row>
    <row r="2088" spans="1:11" x14ac:dyDescent="0.3">
      <c r="A2088" s="73" t="s">
        <v>143</v>
      </c>
      <c r="B2088" s="73" t="s">
        <v>492</v>
      </c>
      <c r="C2088" s="75" t="s">
        <v>282</v>
      </c>
      <c r="D2088" s="75" t="s">
        <v>24</v>
      </c>
      <c r="E2088" s="73"/>
      <c r="F2088" s="73" t="s">
        <v>491</v>
      </c>
      <c r="G2088" s="73" t="s">
        <v>405</v>
      </c>
      <c r="H2088" s="73" t="s">
        <v>405</v>
      </c>
      <c r="I2088" s="73" t="s">
        <v>467</v>
      </c>
      <c r="J2088" s="73" t="str">
        <f t="shared" si="32"/>
        <v>Small car km</v>
      </c>
      <c r="K2088" s="98">
        <v>4.5310000000000003E-2</v>
      </c>
    </row>
    <row r="2089" spans="1:11" x14ac:dyDescent="0.3">
      <c r="A2089" s="73" t="s">
        <v>143</v>
      </c>
      <c r="B2089" s="73" t="s">
        <v>492</v>
      </c>
      <c r="C2089" s="75" t="s">
        <v>282</v>
      </c>
      <c r="D2089" s="75" t="s">
        <v>24</v>
      </c>
      <c r="E2089" s="73"/>
      <c r="F2089" s="73" t="s">
        <v>491</v>
      </c>
      <c r="G2089" s="73" t="s">
        <v>405</v>
      </c>
      <c r="H2089" s="73" t="s">
        <v>405</v>
      </c>
      <c r="I2089" s="73" t="s">
        <v>468</v>
      </c>
      <c r="J2089" s="73" t="str">
        <f t="shared" si="32"/>
        <v>Small car km</v>
      </c>
      <c r="K2089" s="98">
        <v>2.4000000000000001E-4</v>
      </c>
    </row>
    <row r="2090" spans="1:11" x14ac:dyDescent="0.3">
      <c r="A2090" s="73" t="s">
        <v>143</v>
      </c>
      <c r="B2090" s="73" t="s">
        <v>492</v>
      </c>
      <c r="C2090" s="75" t="s">
        <v>282</v>
      </c>
      <c r="D2090" s="75" t="s">
        <v>24</v>
      </c>
      <c r="E2090" s="73"/>
      <c r="F2090" s="73" t="s">
        <v>491</v>
      </c>
      <c r="G2090" s="73" t="s">
        <v>156</v>
      </c>
      <c r="H2090" s="73" t="s">
        <v>156</v>
      </c>
      <c r="I2090" s="73" t="s">
        <v>465</v>
      </c>
      <c r="J2090" s="73" t="str">
        <f t="shared" si="32"/>
        <v>Small car miles</v>
      </c>
      <c r="K2090" s="98">
        <v>7.3499999999999996E-2</v>
      </c>
    </row>
    <row r="2091" spans="1:11" x14ac:dyDescent="0.3">
      <c r="A2091" s="73" t="s">
        <v>143</v>
      </c>
      <c r="B2091" s="73" t="s">
        <v>492</v>
      </c>
      <c r="C2091" s="75" t="s">
        <v>282</v>
      </c>
      <c r="D2091" s="75" t="s">
        <v>24</v>
      </c>
      <c r="E2091" s="73"/>
      <c r="F2091" s="73" t="s">
        <v>491</v>
      </c>
      <c r="G2091" s="73" t="s">
        <v>156</v>
      </c>
      <c r="H2091" s="73" t="s">
        <v>156</v>
      </c>
      <c r="I2091" s="73" t="s">
        <v>466</v>
      </c>
      <c r="J2091" s="73" t="str">
        <f t="shared" si="32"/>
        <v>Small car miles</v>
      </c>
      <c r="K2091" s="98">
        <v>1.9000000000000001E-4</v>
      </c>
    </row>
    <row r="2092" spans="1:11" x14ac:dyDescent="0.3">
      <c r="A2092" s="73" t="s">
        <v>143</v>
      </c>
      <c r="B2092" s="73" t="s">
        <v>492</v>
      </c>
      <c r="C2092" s="75" t="s">
        <v>282</v>
      </c>
      <c r="D2092" s="75" t="s">
        <v>24</v>
      </c>
      <c r="E2092" s="73"/>
      <c r="F2092" s="73" t="s">
        <v>491</v>
      </c>
      <c r="G2092" s="73" t="s">
        <v>156</v>
      </c>
      <c r="H2092" s="73" t="s">
        <v>156</v>
      </c>
      <c r="I2092" s="73" t="s">
        <v>467</v>
      </c>
      <c r="J2092" s="73" t="str">
        <f t="shared" si="32"/>
        <v>Small car miles</v>
      </c>
      <c r="K2092" s="98">
        <v>7.2919999999999999E-2</v>
      </c>
    </row>
    <row r="2093" spans="1:11" x14ac:dyDescent="0.3">
      <c r="A2093" s="73" t="s">
        <v>143</v>
      </c>
      <c r="B2093" s="73" t="s">
        <v>492</v>
      </c>
      <c r="C2093" s="75" t="s">
        <v>282</v>
      </c>
      <c r="D2093" s="75" t="s">
        <v>24</v>
      </c>
      <c r="E2093" s="73"/>
      <c r="F2093" s="73" t="s">
        <v>491</v>
      </c>
      <c r="G2093" s="73" t="s">
        <v>156</v>
      </c>
      <c r="H2093" s="73" t="s">
        <v>156</v>
      </c>
      <c r="I2093" s="73" t="s">
        <v>468</v>
      </c>
      <c r="J2093" s="73" t="str">
        <f t="shared" si="32"/>
        <v>Small car miles</v>
      </c>
      <c r="K2093" s="98">
        <v>3.8999999999999999E-4</v>
      </c>
    </row>
    <row r="2094" spans="1:11" x14ac:dyDescent="0.3">
      <c r="A2094" s="73" t="s">
        <v>143</v>
      </c>
      <c r="B2094" s="73" t="s">
        <v>492</v>
      </c>
      <c r="C2094" s="75" t="s">
        <v>282</v>
      </c>
      <c r="D2094" s="75" t="s">
        <v>33</v>
      </c>
      <c r="E2094" s="73"/>
      <c r="F2094" s="73" t="s">
        <v>490</v>
      </c>
      <c r="G2094" s="73" t="s">
        <v>405</v>
      </c>
      <c r="H2094" s="73" t="s">
        <v>405</v>
      </c>
      <c r="I2094" s="73" t="s">
        <v>465</v>
      </c>
      <c r="J2094" s="73" t="str">
        <f t="shared" si="32"/>
        <v>Medium car km</v>
      </c>
      <c r="K2094" s="98">
        <v>3.6070000000000005E-2</v>
      </c>
    </row>
    <row r="2095" spans="1:11" x14ac:dyDescent="0.3">
      <c r="A2095" s="73" t="s">
        <v>143</v>
      </c>
      <c r="B2095" s="73" t="s">
        <v>492</v>
      </c>
      <c r="C2095" s="75" t="s">
        <v>282</v>
      </c>
      <c r="D2095" s="75" t="s">
        <v>33</v>
      </c>
      <c r="E2095" s="73"/>
      <c r="F2095" s="73" t="s">
        <v>490</v>
      </c>
      <c r="G2095" s="73" t="s">
        <v>405</v>
      </c>
      <c r="H2095" s="73" t="s">
        <v>405</v>
      </c>
      <c r="I2095" s="73" t="s">
        <v>466</v>
      </c>
      <c r="J2095" s="73" t="str">
        <f t="shared" si="32"/>
        <v>Medium car km</v>
      </c>
      <c r="K2095" s="98">
        <v>9.0000000000000006E-5</v>
      </c>
    </row>
    <row r="2096" spans="1:11" x14ac:dyDescent="0.3">
      <c r="A2096" s="73" t="s">
        <v>143</v>
      </c>
      <c r="B2096" s="73" t="s">
        <v>492</v>
      </c>
      <c r="C2096" s="75" t="s">
        <v>282</v>
      </c>
      <c r="D2096" s="75" t="s">
        <v>33</v>
      </c>
      <c r="E2096" s="73"/>
      <c r="F2096" s="73" t="s">
        <v>490</v>
      </c>
      <c r="G2096" s="73" t="s">
        <v>405</v>
      </c>
      <c r="H2096" s="73" t="s">
        <v>405</v>
      </c>
      <c r="I2096" s="73" t="s">
        <v>467</v>
      </c>
      <c r="J2096" s="73" t="str">
        <f t="shared" si="32"/>
        <v>Medium car km</v>
      </c>
      <c r="K2096" s="98">
        <v>3.5790000000000002E-2</v>
      </c>
    </row>
    <row r="2097" spans="1:11" x14ac:dyDescent="0.3">
      <c r="A2097" s="73" t="s">
        <v>143</v>
      </c>
      <c r="B2097" s="73" t="s">
        <v>492</v>
      </c>
      <c r="C2097" s="75" t="s">
        <v>282</v>
      </c>
      <c r="D2097" s="75" t="s">
        <v>33</v>
      </c>
      <c r="E2097" s="73"/>
      <c r="F2097" s="73" t="s">
        <v>490</v>
      </c>
      <c r="G2097" s="73" t="s">
        <v>405</v>
      </c>
      <c r="H2097" s="73" t="s">
        <v>405</v>
      </c>
      <c r="I2097" s="73" t="s">
        <v>468</v>
      </c>
      <c r="J2097" s="73" t="str">
        <f t="shared" si="32"/>
        <v>Medium car km</v>
      </c>
      <c r="K2097" s="98">
        <v>1.9000000000000001E-4</v>
      </c>
    </row>
    <row r="2098" spans="1:11" x14ac:dyDescent="0.3">
      <c r="A2098" s="73" t="s">
        <v>143</v>
      </c>
      <c r="B2098" s="73" t="s">
        <v>492</v>
      </c>
      <c r="C2098" s="75" t="s">
        <v>282</v>
      </c>
      <c r="D2098" s="75" t="s">
        <v>33</v>
      </c>
      <c r="E2098" s="73"/>
      <c r="F2098" s="73" t="s">
        <v>490</v>
      </c>
      <c r="G2098" s="73" t="s">
        <v>156</v>
      </c>
      <c r="H2098" s="73" t="s">
        <v>156</v>
      </c>
      <c r="I2098" s="73" t="s">
        <v>465</v>
      </c>
      <c r="J2098" s="73" t="str">
        <f t="shared" si="32"/>
        <v>Medium car miles</v>
      </c>
      <c r="K2098" s="98">
        <v>5.8069999999999997E-2</v>
      </c>
    </row>
    <row r="2099" spans="1:11" x14ac:dyDescent="0.3">
      <c r="A2099" s="73" t="s">
        <v>143</v>
      </c>
      <c r="B2099" s="73" t="s">
        <v>492</v>
      </c>
      <c r="C2099" s="75" t="s">
        <v>282</v>
      </c>
      <c r="D2099" s="75" t="s">
        <v>33</v>
      </c>
      <c r="E2099" s="73"/>
      <c r="F2099" s="73" t="s">
        <v>490</v>
      </c>
      <c r="G2099" s="73" t="s">
        <v>156</v>
      </c>
      <c r="H2099" s="73" t="s">
        <v>156</v>
      </c>
      <c r="I2099" s="73" t="s">
        <v>466</v>
      </c>
      <c r="J2099" s="73" t="str">
        <f t="shared" si="32"/>
        <v>Medium car miles</v>
      </c>
      <c r="K2099" s="98">
        <v>1.4999999999999999E-4</v>
      </c>
    </row>
    <row r="2100" spans="1:11" x14ac:dyDescent="0.3">
      <c r="A2100" s="73" t="s">
        <v>143</v>
      </c>
      <c r="B2100" s="73" t="s">
        <v>492</v>
      </c>
      <c r="C2100" s="75" t="s">
        <v>282</v>
      </c>
      <c r="D2100" s="75" t="s">
        <v>33</v>
      </c>
      <c r="E2100" s="73"/>
      <c r="F2100" s="73" t="s">
        <v>490</v>
      </c>
      <c r="G2100" s="73" t="s">
        <v>156</v>
      </c>
      <c r="H2100" s="73" t="s">
        <v>156</v>
      </c>
      <c r="I2100" s="73" t="s">
        <v>467</v>
      </c>
      <c r="J2100" s="73" t="str">
        <f t="shared" si="32"/>
        <v>Medium car miles</v>
      </c>
      <c r="K2100" s="98">
        <v>5.7610000000000001E-2</v>
      </c>
    </row>
    <row r="2101" spans="1:11" x14ac:dyDescent="0.3">
      <c r="A2101" s="73" t="s">
        <v>143</v>
      </c>
      <c r="B2101" s="73" t="s">
        <v>492</v>
      </c>
      <c r="C2101" s="75" t="s">
        <v>282</v>
      </c>
      <c r="D2101" s="75" t="s">
        <v>33</v>
      </c>
      <c r="E2101" s="73"/>
      <c r="F2101" s="73" t="s">
        <v>490</v>
      </c>
      <c r="G2101" s="73" t="s">
        <v>156</v>
      </c>
      <c r="H2101" s="73" t="s">
        <v>156</v>
      </c>
      <c r="I2101" s="73" t="s">
        <v>468</v>
      </c>
      <c r="J2101" s="73" t="str">
        <f t="shared" si="32"/>
        <v>Medium car miles</v>
      </c>
      <c r="K2101" s="98">
        <v>3.1E-4</v>
      </c>
    </row>
    <row r="2102" spans="1:11" x14ac:dyDescent="0.3">
      <c r="A2102" s="73" t="s">
        <v>143</v>
      </c>
      <c r="B2102" s="73" t="s">
        <v>492</v>
      </c>
      <c r="C2102" s="75" t="s">
        <v>282</v>
      </c>
      <c r="D2102" s="75" t="s">
        <v>33</v>
      </c>
      <c r="E2102" s="73"/>
      <c r="F2102" s="73" t="s">
        <v>491</v>
      </c>
      <c r="G2102" s="73" t="s">
        <v>405</v>
      </c>
      <c r="H2102" s="73" t="s">
        <v>405</v>
      </c>
      <c r="I2102" s="73" t="s">
        <v>465</v>
      </c>
      <c r="J2102" s="73" t="str">
        <f t="shared" si="32"/>
        <v>Medium car km</v>
      </c>
      <c r="K2102" s="98">
        <v>5.3170000000000002E-2</v>
      </c>
    </row>
    <row r="2103" spans="1:11" x14ac:dyDescent="0.3">
      <c r="A2103" s="73" t="s">
        <v>143</v>
      </c>
      <c r="B2103" s="73" t="s">
        <v>492</v>
      </c>
      <c r="C2103" s="75" t="s">
        <v>282</v>
      </c>
      <c r="D2103" s="75" t="s">
        <v>33</v>
      </c>
      <c r="E2103" s="73"/>
      <c r="F2103" s="73" t="s">
        <v>491</v>
      </c>
      <c r="G2103" s="73" t="s">
        <v>405</v>
      </c>
      <c r="H2103" s="73" t="s">
        <v>405</v>
      </c>
      <c r="I2103" s="73" t="s">
        <v>466</v>
      </c>
      <c r="J2103" s="73" t="str">
        <f t="shared" si="32"/>
        <v>Medium car km</v>
      </c>
      <c r="K2103" s="98">
        <v>1.3999999999999999E-4</v>
      </c>
    </row>
    <row r="2104" spans="1:11" x14ac:dyDescent="0.3">
      <c r="A2104" s="73" t="s">
        <v>143</v>
      </c>
      <c r="B2104" s="73" t="s">
        <v>492</v>
      </c>
      <c r="C2104" s="75" t="s">
        <v>282</v>
      </c>
      <c r="D2104" s="75" t="s">
        <v>33</v>
      </c>
      <c r="E2104" s="73"/>
      <c r="F2104" s="73" t="s">
        <v>491</v>
      </c>
      <c r="G2104" s="73" t="s">
        <v>405</v>
      </c>
      <c r="H2104" s="73" t="s">
        <v>405</v>
      </c>
      <c r="I2104" s="73" t="s">
        <v>467</v>
      </c>
      <c r="J2104" s="73" t="str">
        <f t="shared" si="32"/>
        <v>Medium car km</v>
      </c>
      <c r="K2104" s="98">
        <v>5.2749999999999998E-2</v>
      </c>
    </row>
    <row r="2105" spans="1:11" x14ac:dyDescent="0.3">
      <c r="A2105" s="73" t="s">
        <v>143</v>
      </c>
      <c r="B2105" s="73" t="s">
        <v>492</v>
      </c>
      <c r="C2105" s="75" t="s">
        <v>282</v>
      </c>
      <c r="D2105" s="75" t="s">
        <v>33</v>
      </c>
      <c r="E2105" s="73"/>
      <c r="F2105" s="73" t="s">
        <v>491</v>
      </c>
      <c r="G2105" s="73" t="s">
        <v>405</v>
      </c>
      <c r="H2105" s="73" t="s">
        <v>405</v>
      </c>
      <c r="I2105" s="73" t="s">
        <v>468</v>
      </c>
      <c r="J2105" s="73" t="str">
        <f t="shared" si="32"/>
        <v>Medium car km</v>
      </c>
      <c r="K2105" s="98">
        <v>2.7999999999999998E-4</v>
      </c>
    </row>
    <row r="2106" spans="1:11" x14ac:dyDescent="0.3">
      <c r="A2106" s="73" t="s">
        <v>143</v>
      </c>
      <c r="B2106" s="73" t="s">
        <v>492</v>
      </c>
      <c r="C2106" s="75" t="s">
        <v>282</v>
      </c>
      <c r="D2106" s="75" t="s">
        <v>33</v>
      </c>
      <c r="E2106" s="73"/>
      <c r="F2106" s="73" t="s">
        <v>491</v>
      </c>
      <c r="G2106" s="73" t="s">
        <v>156</v>
      </c>
      <c r="H2106" s="73" t="s">
        <v>156</v>
      </c>
      <c r="I2106" s="73" t="s">
        <v>465</v>
      </c>
      <c r="J2106" s="73" t="str">
        <f t="shared" si="32"/>
        <v>Medium car miles</v>
      </c>
      <c r="K2106" s="98">
        <v>8.5569999999999993E-2</v>
      </c>
    </row>
    <row r="2107" spans="1:11" x14ac:dyDescent="0.3">
      <c r="A2107" s="73" t="s">
        <v>143</v>
      </c>
      <c r="B2107" s="73" t="s">
        <v>492</v>
      </c>
      <c r="C2107" s="75" t="s">
        <v>282</v>
      </c>
      <c r="D2107" s="75" t="s">
        <v>33</v>
      </c>
      <c r="E2107" s="73"/>
      <c r="F2107" s="73" t="s">
        <v>491</v>
      </c>
      <c r="G2107" s="73" t="s">
        <v>156</v>
      </c>
      <c r="H2107" s="73" t="s">
        <v>156</v>
      </c>
      <c r="I2107" s="73" t="s">
        <v>466</v>
      </c>
      <c r="J2107" s="73" t="str">
        <f t="shared" si="32"/>
        <v>Medium car miles</v>
      </c>
      <c r="K2107" s="98">
        <v>2.2000000000000001E-4</v>
      </c>
    </row>
    <row r="2108" spans="1:11" x14ac:dyDescent="0.3">
      <c r="A2108" s="73" t="s">
        <v>143</v>
      </c>
      <c r="B2108" s="73" t="s">
        <v>492</v>
      </c>
      <c r="C2108" s="75" t="s">
        <v>282</v>
      </c>
      <c r="D2108" s="75" t="s">
        <v>33</v>
      </c>
      <c r="E2108" s="73"/>
      <c r="F2108" s="73" t="s">
        <v>491</v>
      </c>
      <c r="G2108" s="73" t="s">
        <v>156</v>
      </c>
      <c r="H2108" s="73" t="s">
        <v>156</v>
      </c>
      <c r="I2108" s="73" t="s">
        <v>467</v>
      </c>
      <c r="J2108" s="73" t="str">
        <f t="shared" si="32"/>
        <v>Medium car miles</v>
      </c>
      <c r="K2108" s="98">
        <v>8.4889999999999993E-2</v>
      </c>
    </row>
    <row r="2109" spans="1:11" x14ac:dyDescent="0.3">
      <c r="A2109" s="73" t="s">
        <v>143</v>
      </c>
      <c r="B2109" s="73" t="s">
        <v>492</v>
      </c>
      <c r="C2109" s="75" t="s">
        <v>282</v>
      </c>
      <c r="D2109" s="75" t="s">
        <v>33</v>
      </c>
      <c r="E2109" s="73"/>
      <c r="F2109" s="73" t="s">
        <v>491</v>
      </c>
      <c r="G2109" s="73" t="s">
        <v>156</v>
      </c>
      <c r="H2109" s="73" t="s">
        <v>156</v>
      </c>
      <c r="I2109" s="73" t="s">
        <v>468</v>
      </c>
      <c r="J2109" s="73" t="str">
        <f t="shared" si="32"/>
        <v>Medium car miles</v>
      </c>
      <c r="K2109" s="98">
        <v>4.6000000000000001E-4</v>
      </c>
    </row>
    <row r="2110" spans="1:11" x14ac:dyDescent="0.3">
      <c r="A2110" s="73" t="s">
        <v>143</v>
      </c>
      <c r="B2110" s="73" t="s">
        <v>492</v>
      </c>
      <c r="C2110" s="75" t="s">
        <v>282</v>
      </c>
      <c r="D2110" s="75" t="s">
        <v>226</v>
      </c>
      <c r="E2110" s="73"/>
      <c r="F2110" s="73" t="s">
        <v>490</v>
      </c>
      <c r="G2110" s="73" t="s">
        <v>405</v>
      </c>
      <c r="H2110" s="73" t="s">
        <v>405</v>
      </c>
      <c r="I2110" s="73" t="s">
        <v>465</v>
      </c>
      <c r="J2110" s="73" t="str">
        <f t="shared" si="32"/>
        <v>Large car km</v>
      </c>
      <c r="K2110" s="98">
        <v>4.4579999999999995E-2</v>
      </c>
    </row>
    <row r="2111" spans="1:11" x14ac:dyDescent="0.3">
      <c r="A2111" s="73" t="s">
        <v>143</v>
      </c>
      <c r="B2111" s="73" t="s">
        <v>492</v>
      </c>
      <c r="C2111" s="75" t="s">
        <v>282</v>
      </c>
      <c r="D2111" s="75" t="s">
        <v>226</v>
      </c>
      <c r="E2111" s="73"/>
      <c r="F2111" s="73" t="s">
        <v>490</v>
      </c>
      <c r="G2111" s="73" t="s">
        <v>405</v>
      </c>
      <c r="H2111" s="73" t="s">
        <v>405</v>
      </c>
      <c r="I2111" s="73" t="s">
        <v>466</v>
      </c>
      <c r="J2111" s="73" t="str">
        <f t="shared" si="32"/>
        <v>Large car km</v>
      </c>
      <c r="K2111" s="98">
        <v>1.1E-4</v>
      </c>
    </row>
    <row r="2112" spans="1:11" x14ac:dyDescent="0.3">
      <c r="A2112" s="73" t="s">
        <v>143</v>
      </c>
      <c r="B2112" s="73" t="s">
        <v>492</v>
      </c>
      <c r="C2112" s="75" t="s">
        <v>282</v>
      </c>
      <c r="D2112" s="75" t="s">
        <v>226</v>
      </c>
      <c r="E2112" s="73"/>
      <c r="F2112" s="73" t="s">
        <v>490</v>
      </c>
      <c r="G2112" s="73" t="s">
        <v>405</v>
      </c>
      <c r="H2112" s="73" t="s">
        <v>405</v>
      </c>
      <c r="I2112" s="73" t="s">
        <v>467</v>
      </c>
      <c r="J2112" s="73" t="str">
        <f t="shared" si="32"/>
        <v>Large car km</v>
      </c>
      <c r="K2112" s="98">
        <v>4.4229999999999998E-2</v>
      </c>
    </row>
    <row r="2113" spans="1:11" x14ac:dyDescent="0.3">
      <c r="A2113" s="73" t="s">
        <v>143</v>
      </c>
      <c r="B2113" s="73" t="s">
        <v>492</v>
      </c>
      <c r="C2113" s="75" t="s">
        <v>282</v>
      </c>
      <c r="D2113" s="75" t="s">
        <v>226</v>
      </c>
      <c r="E2113" s="73"/>
      <c r="F2113" s="73" t="s">
        <v>490</v>
      </c>
      <c r="G2113" s="73" t="s">
        <v>405</v>
      </c>
      <c r="H2113" s="73" t="s">
        <v>405</v>
      </c>
      <c r="I2113" s="73" t="s">
        <v>468</v>
      </c>
      <c r="J2113" s="73" t="str">
        <f t="shared" si="32"/>
        <v>Large car km</v>
      </c>
      <c r="K2113" s="98">
        <v>2.4000000000000001E-4</v>
      </c>
    </row>
    <row r="2114" spans="1:11" x14ac:dyDescent="0.3">
      <c r="A2114" s="73" t="s">
        <v>143</v>
      </c>
      <c r="B2114" s="73" t="s">
        <v>492</v>
      </c>
      <c r="C2114" s="75" t="s">
        <v>282</v>
      </c>
      <c r="D2114" s="75" t="s">
        <v>226</v>
      </c>
      <c r="E2114" s="73"/>
      <c r="F2114" s="73" t="s">
        <v>490</v>
      </c>
      <c r="G2114" s="73" t="s">
        <v>156</v>
      </c>
      <c r="H2114" s="73" t="s">
        <v>156</v>
      </c>
      <c r="I2114" s="73" t="s">
        <v>465</v>
      </c>
      <c r="J2114" s="73" t="str">
        <f t="shared" si="32"/>
        <v>Large car miles</v>
      </c>
      <c r="K2114" s="98">
        <v>7.1730000000000002E-2</v>
      </c>
    </row>
    <row r="2115" spans="1:11" x14ac:dyDescent="0.3">
      <c r="A2115" s="73" t="s">
        <v>143</v>
      </c>
      <c r="B2115" s="73" t="s">
        <v>492</v>
      </c>
      <c r="C2115" s="75" t="s">
        <v>282</v>
      </c>
      <c r="D2115" s="75" t="s">
        <v>226</v>
      </c>
      <c r="E2115" s="73"/>
      <c r="F2115" s="73" t="s">
        <v>490</v>
      </c>
      <c r="G2115" s="73" t="s">
        <v>156</v>
      </c>
      <c r="H2115" s="73" t="s">
        <v>156</v>
      </c>
      <c r="I2115" s="73" t="s">
        <v>466</v>
      </c>
      <c r="J2115" s="73" t="str">
        <f t="shared" si="32"/>
        <v>Large car miles</v>
      </c>
      <c r="K2115" s="98">
        <v>1.8000000000000001E-4</v>
      </c>
    </row>
    <row r="2116" spans="1:11" x14ac:dyDescent="0.3">
      <c r="A2116" s="73" t="s">
        <v>143</v>
      </c>
      <c r="B2116" s="73" t="s">
        <v>492</v>
      </c>
      <c r="C2116" s="75" t="s">
        <v>282</v>
      </c>
      <c r="D2116" s="75" t="s">
        <v>226</v>
      </c>
      <c r="E2116" s="73"/>
      <c r="F2116" s="73" t="s">
        <v>490</v>
      </c>
      <c r="G2116" s="73" t="s">
        <v>156</v>
      </c>
      <c r="H2116" s="73" t="s">
        <v>156</v>
      </c>
      <c r="I2116" s="73" t="s">
        <v>467</v>
      </c>
      <c r="J2116" s="73" t="str">
        <f t="shared" si="32"/>
        <v>Large car miles</v>
      </c>
      <c r="K2116" s="98">
        <v>7.1169999999999997E-2</v>
      </c>
    </row>
    <row r="2117" spans="1:11" x14ac:dyDescent="0.3">
      <c r="A2117" s="73" t="s">
        <v>143</v>
      </c>
      <c r="B2117" s="73" t="s">
        <v>492</v>
      </c>
      <c r="C2117" s="75" t="s">
        <v>282</v>
      </c>
      <c r="D2117" s="75" t="s">
        <v>226</v>
      </c>
      <c r="E2117" s="73"/>
      <c r="F2117" s="73" t="s">
        <v>490</v>
      </c>
      <c r="G2117" s="73" t="s">
        <v>156</v>
      </c>
      <c r="H2117" s="73" t="s">
        <v>156</v>
      </c>
      <c r="I2117" s="73" t="s">
        <v>468</v>
      </c>
      <c r="J2117" s="73" t="str">
        <f t="shared" si="32"/>
        <v>Large car miles</v>
      </c>
      <c r="K2117" s="98">
        <v>3.8000000000000002E-4</v>
      </c>
    </row>
    <row r="2118" spans="1:11" x14ac:dyDescent="0.3">
      <c r="A2118" s="73" t="s">
        <v>143</v>
      </c>
      <c r="B2118" s="73" t="s">
        <v>492</v>
      </c>
      <c r="C2118" s="75" t="s">
        <v>282</v>
      </c>
      <c r="D2118" s="75" t="s">
        <v>226</v>
      </c>
      <c r="E2118" s="73"/>
      <c r="F2118" s="73" t="s">
        <v>491</v>
      </c>
      <c r="G2118" s="73" t="s">
        <v>405</v>
      </c>
      <c r="H2118" s="73" t="s">
        <v>405</v>
      </c>
      <c r="I2118" s="73" t="s">
        <v>465</v>
      </c>
      <c r="J2118" s="73" t="str">
        <f t="shared" si="32"/>
        <v>Large car km</v>
      </c>
      <c r="K2118" s="98">
        <v>6.6880000000000009E-2</v>
      </c>
    </row>
    <row r="2119" spans="1:11" x14ac:dyDescent="0.3">
      <c r="A2119" s="73" t="s">
        <v>143</v>
      </c>
      <c r="B2119" s="73" t="s">
        <v>492</v>
      </c>
      <c r="C2119" s="75" t="s">
        <v>282</v>
      </c>
      <c r="D2119" s="75" t="s">
        <v>226</v>
      </c>
      <c r="E2119" s="73"/>
      <c r="F2119" s="73" t="s">
        <v>491</v>
      </c>
      <c r="G2119" s="73" t="s">
        <v>405</v>
      </c>
      <c r="H2119" s="73" t="s">
        <v>405</v>
      </c>
      <c r="I2119" s="73" t="s">
        <v>466</v>
      </c>
      <c r="J2119" s="73" t="str">
        <f t="shared" si="32"/>
        <v>Large car km</v>
      </c>
      <c r="K2119" s="98">
        <v>1.7000000000000001E-4</v>
      </c>
    </row>
    <row r="2120" spans="1:11" x14ac:dyDescent="0.3">
      <c r="A2120" s="73" t="s">
        <v>143</v>
      </c>
      <c r="B2120" s="73" t="s">
        <v>492</v>
      </c>
      <c r="C2120" s="75" t="s">
        <v>282</v>
      </c>
      <c r="D2120" s="75" t="s">
        <v>226</v>
      </c>
      <c r="E2120" s="73"/>
      <c r="F2120" s="73" t="s">
        <v>491</v>
      </c>
      <c r="G2120" s="73" t="s">
        <v>405</v>
      </c>
      <c r="H2120" s="73" t="s">
        <v>405</v>
      </c>
      <c r="I2120" s="73" t="s">
        <v>467</v>
      </c>
      <c r="J2120" s="73" t="str">
        <f t="shared" si="32"/>
        <v>Large car km</v>
      </c>
      <c r="K2120" s="98">
        <v>6.6350000000000006E-2</v>
      </c>
    </row>
    <row r="2121" spans="1:11" x14ac:dyDescent="0.3">
      <c r="A2121" s="73" t="s">
        <v>143</v>
      </c>
      <c r="B2121" s="73" t="s">
        <v>492</v>
      </c>
      <c r="C2121" s="75" t="s">
        <v>282</v>
      </c>
      <c r="D2121" s="75" t="s">
        <v>226</v>
      </c>
      <c r="E2121" s="73"/>
      <c r="F2121" s="73" t="s">
        <v>491</v>
      </c>
      <c r="G2121" s="73" t="s">
        <v>405</v>
      </c>
      <c r="H2121" s="73" t="s">
        <v>405</v>
      </c>
      <c r="I2121" s="73" t="s">
        <v>468</v>
      </c>
      <c r="J2121" s="73" t="str">
        <f t="shared" si="32"/>
        <v>Large car km</v>
      </c>
      <c r="K2121" s="98">
        <v>3.6000000000000002E-4</v>
      </c>
    </row>
    <row r="2122" spans="1:11" x14ac:dyDescent="0.3">
      <c r="A2122" s="73" t="s">
        <v>143</v>
      </c>
      <c r="B2122" s="73" t="s">
        <v>492</v>
      </c>
      <c r="C2122" s="75" t="s">
        <v>282</v>
      </c>
      <c r="D2122" s="75" t="s">
        <v>226</v>
      </c>
      <c r="E2122" s="73"/>
      <c r="F2122" s="73" t="s">
        <v>491</v>
      </c>
      <c r="G2122" s="73" t="s">
        <v>156</v>
      </c>
      <c r="H2122" s="73" t="s">
        <v>156</v>
      </c>
      <c r="I2122" s="73" t="s">
        <v>465</v>
      </c>
      <c r="J2122" s="73" t="str">
        <f t="shared" si="32"/>
        <v>Large car miles</v>
      </c>
      <c r="K2122" s="98">
        <v>0.10764</v>
      </c>
    </row>
    <row r="2123" spans="1:11" x14ac:dyDescent="0.3">
      <c r="A2123" s="73" t="s">
        <v>143</v>
      </c>
      <c r="B2123" s="73" t="s">
        <v>492</v>
      </c>
      <c r="C2123" s="75" t="s">
        <v>282</v>
      </c>
      <c r="D2123" s="75" t="s">
        <v>226</v>
      </c>
      <c r="E2123" s="73"/>
      <c r="F2123" s="73" t="s">
        <v>491</v>
      </c>
      <c r="G2123" s="73" t="s">
        <v>156</v>
      </c>
      <c r="H2123" s="73" t="s">
        <v>156</v>
      </c>
      <c r="I2123" s="73" t="s">
        <v>466</v>
      </c>
      <c r="J2123" s="73" t="str">
        <f t="shared" si="32"/>
        <v>Large car miles</v>
      </c>
      <c r="K2123" s="98">
        <v>2.7E-4</v>
      </c>
    </row>
    <row r="2124" spans="1:11" x14ac:dyDescent="0.3">
      <c r="A2124" s="73" t="s">
        <v>143</v>
      </c>
      <c r="B2124" s="73" t="s">
        <v>492</v>
      </c>
      <c r="C2124" s="75" t="s">
        <v>282</v>
      </c>
      <c r="D2124" s="75" t="s">
        <v>226</v>
      </c>
      <c r="E2124" s="73"/>
      <c r="F2124" s="73" t="s">
        <v>491</v>
      </c>
      <c r="G2124" s="73" t="s">
        <v>156</v>
      </c>
      <c r="H2124" s="73" t="s">
        <v>156</v>
      </c>
      <c r="I2124" s="73" t="s">
        <v>467</v>
      </c>
      <c r="J2124" s="73" t="str">
        <f t="shared" si="32"/>
        <v>Large car miles</v>
      </c>
      <c r="K2124" s="98">
        <v>0.10679</v>
      </c>
    </row>
    <row r="2125" spans="1:11" x14ac:dyDescent="0.3">
      <c r="A2125" s="73" t="s">
        <v>143</v>
      </c>
      <c r="B2125" s="73" t="s">
        <v>492</v>
      </c>
      <c r="C2125" s="75" t="s">
        <v>282</v>
      </c>
      <c r="D2125" s="75" t="s">
        <v>226</v>
      </c>
      <c r="E2125" s="73"/>
      <c r="F2125" s="73" t="s">
        <v>491</v>
      </c>
      <c r="G2125" s="73" t="s">
        <v>156</v>
      </c>
      <c r="H2125" s="73" t="s">
        <v>156</v>
      </c>
      <c r="I2125" s="73" t="s">
        <v>468</v>
      </c>
      <c r="J2125" s="73" t="str">
        <f t="shared" si="32"/>
        <v>Large car miles</v>
      </c>
      <c r="K2125" s="98">
        <v>5.8E-4</v>
      </c>
    </row>
    <row r="2126" spans="1:11" x14ac:dyDescent="0.3">
      <c r="A2126" s="73" t="s">
        <v>143</v>
      </c>
      <c r="B2126" s="73" t="s">
        <v>492</v>
      </c>
      <c r="C2126" s="75" t="s">
        <v>282</v>
      </c>
      <c r="D2126" s="75" t="s">
        <v>449</v>
      </c>
      <c r="E2126" s="73"/>
      <c r="F2126" s="73" t="s">
        <v>490</v>
      </c>
      <c r="G2126" s="73" t="s">
        <v>405</v>
      </c>
      <c r="H2126" s="73" t="s">
        <v>405</v>
      </c>
      <c r="I2126" s="73" t="s">
        <v>465</v>
      </c>
      <c r="J2126" s="73" t="str">
        <f t="shared" ref="J2126:J2189" si="33">CONCATENATE(D2126," ",H2126)</f>
        <v>Average car km</v>
      </c>
      <c r="K2126" s="98">
        <v>4.1070000000000002E-2</v>
      </c>
    </row>
    <row r="2127" spans="1:11" x14ac:dyDescent="0.3">
      <c r="A2127" s="73" t="s">
        <v>143</v>
      </c>
      <c r="B2127" s="73" t="s">
        <v>492</v>
      </c>
      <c r="C2127" s="75" t="s">
        <v>282</v>
      </c>
      <c r="D2127" s="75" t="s">
        <v>449</v>
      </c>
      <c r="E2127" s="73"/>
      <c r="F2127" s="73" t="s">
        <v>490</v>
      </c>
      <c r="G2127" s="73" t="s">
        <v>405</v>
      </c>
      <c r="H2127" s="73" t="s">
        <v>405</v>
      </c>
      <c r="I2127" s="73" t="s">
        <v>466</v>
      </c>
      <c r="J2127" s="73" t="str">
        <f t="shared" si="33"/>
        <v>Average car km</v>
      </c>
      <c r="K2127" s="98">
        <v>1E-4</v>
      </c>
    </row>
    <row r="2128" spans="1:11" x14ac:dyDescent="0.3">
      <c r="A2128" s="73" t="s">
        <v>143</v>
      </c>
      <c r="B2128" s="73" t="s">
        <v>492</v>
      </c>
      <c r="C2128" s="75" t="s">
        <v>282</v>
      </c>
      <c r="D2128" s="75" t="s">
        <v>449</v>
      </c>
      <c r="E2128" s="73"/>
      <c r="F2128" s="73" t="s">
        <v>490</v>
      </c>
      <c r="G2128" s="73" t="s">
        <v>405</v>
      </c>
      <c r="H2128" s="73" t="s">
        <v>405</v>
      </c>
      <c r="I2128" s="73" t="s">
        <v>467</v>
      </c>
      <c r="J2128" s="73" t="str">
        <f t="shared" si="33"/>
        <v>Average car km</v>
      </c>
      <c r="K2128" s="98">
        <v>4.0750000000000001E-2</v>
      </c>
    </row>
    <row r="2129" spans="1:11" x14ac:dyDescent="0.3">
      <c r="A2129" s="73" t="s">
        <v>143</v>
      </c>
      <c r="B2129" s="73" t="s">
        <v>492</v>
      </c>
      <c r="C2129" s="75" t="s">
        <v>282</v>
      </c>
      <c r="D2129" s="75" t="s">
        <v>449</v>
      </c>
      <c r="E2129" s="73"/>
      <c r="F2129" s="73" t="s">
        <v>490</v>
      </c>
      <c r="G2129" s="73" t="s">
        <v>405</v>
      </c>
      <c r="H2129" s="73" t="s">
        <v>405</v>
      </c>
      <c r="I2129" s="73" t="s">
        <v>468</v>
      </c>
      <c r="J2129" s="73" t="str">
        <f t="shared" si="33"/>
        <v>Average car km</v>
      </c>
      <c r="K2129" s="98">
        <v>2.2000000000000001E-4</v>
      </c>
    </row>
    <row r="2130" spans="1:11" x14ac:dyDescent="0.3">
      <c r="A2130" s="73" t="s">
        <v>143</v>
      </c>
      <c r="B2130" s="73" t="s">
        <v>492</v>
      </c>
      <c r="C2130" s="75" t="s">
        <v>282</v>
      </c>
      <c r="D2130" s="75" t="s">
        <v>449</v>
      </c>
      <c r="E2130" s="73"/>
      <c r="F2130" s="73" t="s">
        <v>490</v>
      </c>
      <c r="G2130" s="73" t="s">
        <v>156</v>
      </c>
      <c r="H2130" s="73" t="s">
        <v>156</v>
      </c>
      <c r="I2130" s="73" t="s">
        <v>465</v>
      </c>
      <c r="J2130" s="73" t="str">
        <f t="shared" si="33"/>
        <v>Average car miles</v>
      </c>
      <c r="K2130" s="98">
        <v>6.6100000000000006E-2</v>
      </c>
    </row>
    <row r="2131" spans="1:11" x14ac:dyDescent="0.3">
      <c r="A2131" s="73" t="s">
        <v>143</v>
      </c>
      <c r="B2131" s="73" t="s">
        <v>492</v>
      </c>
      <c r="C2131" s="75" t="s">
        <v>282</v>
      </c>
      <c r="D2131" s="75" t="s">
        <v>449</v>
      </c>
      <c r="E2131" s="73"/>
      <c r="F2131" s="73" t="s">
        <v>490</v>
      </c>
      <c r="G2131" s="73" t="s">
        <v>156</v>
      </c>
      <c r="H2131" s="73" t="s">
        <v>156</v>
      </c>
      <c r="I2131" s="73" t="s">
        <v>466</v>
      </c>
      <c r="J2131" s="73" t="str">
        <f t="shared" si="33"/>
        <v>Average car miles</v>
      </c>
      <c r="K2131" s="98">
        <v>1.7000000000000001E-4</v>
      </c>
    </row>
    <row r="2132" spans="1:11" x14ac:dyDescent="0.3">
      <c r="A2132" s="73" t="s">
        <v>143</v>
      </c>
      <c r="B2132" s="73" t="s">
        <v>492</v>
      </c>
      <c r="C2132" s="75" t="s">
        <v>282</v>
      </c>
      <c r="D2132" s="75" t="s">
        <v>449</v>
      </c>
      <c r="E2132" s="73"/>
      <c r="F2132" s="73" t="s">
        <v>490</v>
      </c>
      <c r="G2132" s="73" t="s">
        <v>156</v>
      </c>
      <c r="H2132" s="73" t="s">
        <v>156</v>
      </c>
      <c r="I2132" s="73" t="s">
        <v>467</v>
      </c>
      <c r="J2132" s="73" t="str">
        <f t="shared" si="33"/>
        <v>Average car miles</v>
      </c>
      <c r="K2132" s="98">
        <v>6.5579999999999999E-2</v>
      </c>
    </row>
    <row r="2133" spans="1:11" x14ac:dyDescent="0.3">
      <c r="A2133" s="73" t="s">
        <v>143</v>
      </c>
      <c r="B2133" s="73" t="s">
        <v>492</v>
      </c>
      <c r="C2133" s="75" t="s">
        <v>282</v>
      </c>
      <c r="D2133" s="75" t="s">
        <v>449</v>
      </c>
      <c r="E2133" s="73"/>
      <c r="F2133" s="73" t="s">
        <v>490</v>
      </c>
      <c r="G2133" s="73" t="s">
        <v>156</v>
      </c>
      <c r="H2133" s="73" t="s">
        <v>156</v>
      </c>
      <c r="I2133" s="73" t="s">
        <v>468</v>
      </c>
      <c r="J2133" s="73" t="str">
        <f t="shared" si="33"/>
        <v>Average car miles</v>
      </c>
      <c r="K2133" s="98">
        <v>3.5E-4</v>
      </c>
    </row>
    <row r="2134" spans="1:11" x14ac:dyDescent="0.3">
      <c r="A2134" s="73" t="s">
        <v>143</v>
      </c>
      <c r="B2134" s="73" t="s">
        <v>492</v>
      </c>
      <c r="C2134" s="75" t="s">
        <v>282</v>
      </c>
      <c r="D2134" s="75" t="s">
        <v>449</v>
      </c>
      <c r="E2134" s="73"/>
      <c r="F2134" s="73" t="s">
        <v>491</v>
      </c>
      <c r="G2134" s="73" t="s">
        <v>405</v>
      </c>
      <c r="H2134" s="73" t="s">
        <v>405</v>
      </c>
      <c r="I2134" s="73" t="s">
        <v>465</v>
      </c>
      <c r="J2134" s="73" t="str">
        <f t="shared" si="33"/>
        <v>Average car km</v>
      </c>
      <c r="K2134" s="98">
        <v>5.5490000000000005E-2</v>
      </c>
    </row>
    <row r="2135" spans="1:11" x14ac:dyDescent="0.3">
      <c r="A2135" s="73" t="s">
        <v>143</v>
      </c>
      <c r="B2135" s="73" t="s">
        <v>492</v>
      </c>
      <c r="C2135" s="75" t="s">
        <v>282</v>
      </c>
      <c r="D2135" s="75" t="s">
        <v>449</v>
      </c>
      <c r="E2135" s="73"/>
      <c r="F2135" s="73" t="s">
        <v>491</v>
      </c>
      <c r="G2135" s="73" t="s">
        <v>405</v>
      </c>
      <c r="H2135" s="73" t="s">
        <v>405</v>
      </c>
      <c r="I2135" s="73" t="s">
        <v>466</v>
      </c>
      <c r="J2135" s="73" t="str">
        <f t="shared" si="33"/>
        <v>Average car km</v>
      </c>
      <c r="K2135" s="98">
        <v>1.3999999999999999E-4</v>
      </c>
    </row>
    <row r="2136" spans="1:11" x14ac:dyDescent="0.3">
      <c r="A2136" s="73" t="s">
        <v>143</v>
      </c>
      <c r="B2136" s="73" t="s">
        <v>492</v>
      </c>
      <c r="C2136" s="75" t="s">
        <v>282</v>
      </c>
      <c r="D2136" s="75" t="s">
        <v>449</v>
      </c>
      <c r="E2136" s="73"/>
      <c r="F2136" s="73" t="s">
        <v>491</v>
      </c>
      <c r="G2136" s="73" t="s">
        <v>405</v>
      </c>
      <c r="H2136" s="73" t="s">
        <v>405</v>
      </c>
      <c r="I2136" s="73" t="s">
        <v>467</v>
      </c>
      <c r="J2136" s="73" t="str">
        <f t="shared" si="33"/>
        <v>Average car km</v>
      </c>
      <c r="K2136" s="98">
        <v>5.5050000000000002E-2</v>
      </c>
    </row>
    <row r="2137" spans="1:11" x14ac:dyDescent="0.3">
      <c r="A2137" s="73" t="s">
        <v>143</v>
      </c>
      <c r="B2137" s="73" t="s">
        <v>492</v>
      </c>
      <c r="C2137" s="75" t="s">
        <v>282</v>
      </c>
      <c r="D2137" s="75" t="s">
        <v>449</v>
      </c>
      <c r="E2137" s="73"/>
      <c r="F2137" s="73" t="s">
        <v>491</v>
      </c>
      <c r="G2137" s="73" t="s">
        <v>405</v>
      </c>
      <c r="H2137" s="73" t="s">
        <v>405</v>
      </c>
      <c r="I2137" s="73" t="s">
        <v>468</v>
      </c>
      <c r="J2137" s="73" t="str">
        <f t="shared" si="33"/>
        <v>Average car km</v>
      </c>
      <c r="K2137" s="98">
        <v>2.9999999999999997E-4</v>
      </c>
    </row>
    <row r="2138" spans="1:11" x14ac:dyDescent="0.3">
      <c r="A2138" s="73" t="s">
        <v>143</v>
      </c>
      <c r="B2138" s="73" t="s">
        <v>492</v>
      </c>
      <c r="C2138" s="75" t="s">
        <v>282</v>
      </c>
      <c r="D2138" s="75" t="s">
        <v>449</v>
      </c>
      <c r="E2138" s="73"/>
      <c r="F2138" s="73" t="s">
        <v>491</v>
      </c>
      <c r="G2138" s="73" t="s">
        <v>156</v>
      </c>
      <c r="H2138" s="73" t="s">
        <v>156</v>
      </c>
      <c r="I2138" s="73" t="s">
        <v>465</v>
      </c>
      <c r="J2138" s="73" t="str">
        <f t="shared" si="33"/>
        <v>Average car miles</v>
      </c>
      <c r="K2138" s="98">
        <v>8.9309999999999987E-2</v>
      </c>
    </row>
    <row r="2139" spans="1:11" x14ac:dyDescent="0.3">
      <c r="A2139" s="73" t="s">
        <v>143</v>
      </c>
      <c r="B2139" s="73" t="s">
        <v>492</v>
      </c>
      <c r="C2139" s="75" t="s">
        <v>282</v>
      </c>
      <c r="D2139" s="75" t="s">
        <v>449</v>
      </c>
      <c r="E2139" s="73"/>
      <c r="F2139" s="73" t="s">
        <v>491</v>
      </c>
      <c r="G2139" s="73" t="s">
        <v>156</v>
      </c>
      <c r="H2139" s="73" t="s">
        <v>156</v>
      </c>
      <c r="I2139" s="73" t="s">
        <v>466</v>
      </c>
      <c r="J2139" s="73" t="str">
        <f t="shared" si="33"/>
        <v>Average car miles</v>
      </c>
      <c r="K2139" s="98">
        <v>2.3000000000000001E-4</v>
      </c>
    </row>
    <row r="2140" spans="1:11" x14ac:dyDescent="0.3">
      <c r="A2140" s="73" t="s">
        <v>143</v>
      </c>
      <c r="B2140" s="73" t="s">
        <v>492</v>
      </c>
      <c r="C2140" s="75" t="s">
        <v>282</v>
      </c>
      <c r="D2140" s="75" t="s">
        <v>449</v>
      </c>
      <c r="E2140" s="73"/>
      <c r="F2140" s="73" t="s">
        <v>491</v>
      </c>
      <c r="G2140" s="73" t="s">
        <v>156</v>
      </c>
      <c r="H2140" s="73" t="s">
        <v>156</v>
      </c>
      <c r="I2140" s="73" t="s">
        <v>467</v>
      </c>
      <c r="J2140" s="73" t="str">
        <f t="shared" si="33"/>
        <v>Average car miles</v>
      </c>
      <c r="K2140" s="98">
        <v>8.8599999999999998E-2</v>
      </c>
    </row>
    <row r="2141" spans="1:11" ht="15" thickBot="1" x14ac:dyDescent="0.35">
      <c r="A2141" s="84" t="s">
        <v>143</v>
      </c>
      <c r="B2141" s="84" t="s">
        <v>492</v>
      </c>
      <c r="C2141" s="76" t="s">
        <v>282</v>
      </c>
      <c r="D2141" s="76" t="s">
        <v>449</v>
      </c>
      <c r="E2141" s="84"/>
      <c r="F2141" s="84" t="s">
        <v>491</v>
      </c>
      <c r="G2141" s="84" t="s">
        <v>156</v>
      </c>
      <c r="H2141" s="84" t="s">
        <v>156</v>
      </c>
      <c r="I2141" s="84" t="s">
        <v>468</v>
      </c>
      <c r="J2141" s="84" t="str">
        <f t="shared" si="33"/>
        <v>Average car miles</v>
      </c>
      <c r="K2141" s="110">
        <v>4.8000000000000001E-4</v>
      </c>
    </row>
    <row r="2142" spans="1:11" x14ac:dyDescent="0.3">
      <c r="A2142" s="86" t="s">
        <v>143</v>
      </c>
      <c r="B2142" s="86" t="s">
        <v>492</v>
      </c>
      <c r="C2142" s="77" t="s">
        <v>0</v>
      </c>
      <c r="D2142" s="77" t="s">
        <v>25</v>
      </c>
      <c r="E2142" s="86"/>
      <c r="F2142" s="86" t="s">
        <v>490</v>
      </c>
      <c r="G2142" s="86" t="s">
        <v>405</v>
      </c>
      <c r="H2142" s="86" t="s">
        <v>405</v>
      </c>
      <c r="I2142" s="86" t="s">
        <v>465</v>
      </c>
      <c r="J2142" s="86" t="str">
        <f t="shared" si="33"/>
        <v>Class I (up to 1.305 tonnes) km</v>
      </c>
      <c r="K2142" s="100"/>
    </row>
    <row r="2143" spans="1:11" x14ac:dyDescent="0.3">
      <c r="A2143" s="73" t="s">
        <v>143</v>
      </c>
      <c r="B2143" s="73" t="s">
        <v>492</v>
      </c>
      <c r="C2143" s="75" t="s">
        <v>0</v>
      </c>
      <c r="D2143" s="75" t="s">
        <v>25</v>
      </c>
      <c r="E2143" s="73"/>
      <c r="F2143" s="73" t="s">
        <v>490</v>
      </c>
      <c r="G2143" s="73" t="s">
        <v>405</v>
      </c>
      <c r="H2143" s="73" t="s">
        <v>405</v>
      </c>
      <c r="I2143" s="73" t="s">
        <v>466</v>
      </c>
      <c r="J2143" s="73" t="str">
        <f t="shared" si="33"/>
        <v>Class I (up to 1.305 tonnes) km</v>
      </c>
      <c r="K2143" s="98"/>
    </row>
    <row r="2144" spans="1:11" x14ac:dyDescent="0.3">
      <c r="A2144" s="73" t="s">
        <v>143</v>
      </c>
      <c r="B2144" s="73" t="s">
        <v>492</v>
      </c>
      <c r="C2144" s="75" t="s">
        <v>0</v>
      </c>
      <c r="D2144" s="75" t="s">
        <v>25</v>
      </c>
      <c r="E2144" s="73"/>
      <c r="F2144" s="73" t="s">
        <v>490</v>
      </c>
      <c r="G2144" s="73" t="s">
        <v>405</v>
      </c>
      <c r="H2144" s="73" t="s">
        <v>405</v>
      </c>
      <c r="I2144" s="73" t="s">
        <v>467</v>
      </c>
      <c r="J2144" s="73" t="str">
        <f t="shared" si="33"/>
        <v>Class I (up to 1.305 tonnes) km</v>
      </c>
      <c r="K2144" s="98"/>
    </row>
    <row r="2145" spans="1:11" x14ac:dyDescent="0.3">
      <c r="A2145" s="73" t="s">
        <v>143</v>
      </c>
      <c r="B2145" s="73" t="s">
        <v>492</v>
      </c>
      <c r="C2145" s="75" t="s">
        <v>0</v>
      </c>
      <c r="D2145" s="75" t="s">
        <v>25</v>
      </c>
      <c r="E2145" s="73"/>
      <c r="F2145" s="73" t="s">
        <v>490</v>
      </c>
      <c r="G2145" s="73" t="s">
        <v>405</v>
      </c>
      <c r="H2145" s="73" t="s">
        <v>405</v>
      </c>
      <c r="I2145" s="73" t="s">
        <v>468</v>
      </c>
      <c r="J2145" s="73" t="str">
        <f t="shared" si="33"/>
        <v>Class I (up to 1.305 tonnes) km</v>
      </c>
      <c r="K2145" s="98"/>
    </row>
    <row r="2146" spans="1:11" x14ac:dyDescent="0.3">
      <c r="A2146" s="73" t="s">
        <v>143</v>
      </c>
      <c r="B2146" s="73" t="s">
        <v>492</v>
      </c>
      <c r="C2146" s="75" t="s">
        <v>0</v>
      </c>
      <c r="D2146" s="75" t="s">
        <v>25</v>
      </c>
      <c r="E2146" s="73"/>
      <c r="F2146" s="73" t="s">
        <v>490</v>
      </c>
      <c r="G2146" s="73" t="s">
        <v>156</v>
      </c>
      <c r="H2146" s="73" t="s">
        <v>156</v>
      </c>
      <c r="I2146" s="73" t="s">
        <v>465</v>
      </c>
      <c r="J2146" s="73" t="str">
        <f t="shared" si="33"/>
        <v>Class I (up to 1.305 tonnes) miles</v>
      </c>
      <c r="K2146" s="98"/>
    </row>
    <row r="2147" spans="1:11" x14ac:dyDescent="0.3">
      <c r="A2147" s="73" t="s">
        <v>143</v>
      </c>
      <c r="B2147" s="73" t="s">
        <v>492</v>
      </c>
      <c r="C2147" s="75" t="s">
        <v>0</v>
      </c>
      <c r="D2147" s="75" t="s">
        <v>25</v>
      </c>
      <c r="E2147" s="73"/>
      <c r="F2147" s="73" t="s">
        <v>490</v>
      </c>
      <c r="G2147" s="73" t="s">
        <v>156</v>
      </c>
      <c r="H2147" s="73" t="s">
        <v>156</v>
      </c>
      <c r="I2147" s="73" t="s">
        <v>466</v>
      </c>
      <c r="J2147" s="73" t="str">
        <f t="shared" si="33"/>
        <v>Class I (up to 1.305 tonnes) miles</v>
      </c>
      <c r="K2147" s="98"/>
    </row>
    <row r="2148" spans="1:11" x14ac:dyDescent="0.3">
      <c r="A2148" s="73" t="s">
        <v>143</v>
      </c>
      <c r="B2148" s="73" t="s">
        <v>492</v>
      </c>
      <c r="C2148" s="75" t="s">
        <v>0</v>
      </c>
      <c r="D2148" s="75" t="s">
        <v>25</v>
      </c>
      <c r="E2148" s="73"/>
      <c r="F2148" s="73" t="s">
        <v>490</v>
      </c>
      <c r="G2148" s="73" t="s">
        <v>156</v>
      </c>
      <c r="H2148" s="73" t="s">
        <v>156</v>
      </c>
      <c r="I2148" s="73" t="s">
        <v>467</v>
      </c>
      <c r="J2148" s="73" t="str">
        <f t="shared" si="33"/>
        <v>Class I (up to 1.305 tonnes) miles</v>
      </c>
      <c r="K2148" s="98"/>
    </row>
    <row r="2149" spans="1:11" x14ac:dyDescent="0.3">
      <c r="A2149" s="73" t="s">
        <v>143</v>
      </c>
      <c r="B2149" s="73" t="s">
        <v>492</v>
      </c>
      <c r="C2149" s="75" t="s">
        <v>0</v>
      </c>
      <c r="D2149" s="75" t="s">
        <v>25</v>
      </c>
      <c r="E2149" s="73"/>
      <c r="F2149" s="73" t="s">
        <v>490</v>
      </c>
      <c r="G2149" s="73" t="s">
        <v>156</v>
      </c>
      <c r="H2149" s="73" t="s">
        <v>156</v>
      </c>
      <c r="I2149" s="73" t="s">
        <v>468</v>
      </c>
      <c r="J2149" s="73" t="str">
        <f t="shared" si="33"/>
        <v>Class I (up to 1.305 tonnes) miles</v>
      </c>
      <c r="K2149" s="98"/>
    </row>
    <row r="2150" spans="1:11" x14ac:dyDescent="0.3">
      <c r="A2150" s="73" t="s">
        <v>143</v>
      </c>
      <c r="B2150" s="73" t="s">
        <v>492</v>
      </c>
      <c r="C2150" s="75" t="s">
        <v>0</v>
      </c>
      <c r="D2150" s="75" t="s">
        <v>25</v>
      </c>
      <c r="E2150" s="73"/>
      <c r="F2150" s="73" t="s">
        <v>490</v>
      </c>
      <c r="G2150" s="73" t="s">
        <v>403</v>
      </c>
      <c r="H2150" s="73" t="s">
        <v>403</v>
      </c>
      <c r="I2150" s="73" t="s">
        <v>465</v>
      </c>
      <c r="J2150" s="73" t="str">
        <f t="shared" si="33"/>
        <v>Class I (up to 1.305 tonnes) tonne.km</v>
      </c>
      <c r="K2150" s="98"/>
    </row>
    <row r="2151" spans="1:11" x14ac:dyDescent="0.3">
      <c r="A2151" s="73" t="s">
        <v>143</v>
      </c>
      <c r="B2151" s="73" t="s">
        <v>492</v>
      </c>
      <c r="C2151" s="75" t="s">
        <v>0</v>
      </c>
      <c r="D2151" s="75" t="s">
        <v>25</v>
      </c>
      <c r="E2151" s="73"/>
      <c r="F2151" s="73" t="s">
        <v>490</v>
      </c>
      <c r="G2151" s="73" t="s">
        <v>403</v>
      </c>
      <c r="H2151" s="73" t="s">
        <v>403</v>
      </c>
      <c r="I2151" s="73" t="s">
        <v>466</v>
      </c>
      <c r="J2151" s="73" t="str">
        <f t="shared" si="33"/>
        <v>Class I (up to 1.305 tonnes) tonne.km</v>
      </c>
      <c r="K2151" s="98"/>
    </row>
    <row r="2152" spans="1:11" x14ac:dyDescent="0.3">
      <c r="A2152" s="73" t="s">
        <v>143</v>
      </c>
      <c r="B2152" s="73" t="s">
        <v>492</v>
      </c>
      <c r="C2152" s="75" t="s">
        <v>0</v>
      </c>
      <c r="D2152" s="75" t="s">
        <v>25</v>
      </c>
      <c r="E2152" s="73"/>
      <c r="F2152" s="73" t="s">
        <v>490</v>
      </c>
      <c r="G2152" s="73" t="s">
        <v>403</v>
      </c>
      <c r="H2152" s="73" t="s">
        <v>403</v>
      </c>
      <c r="I2152" s="73" t="s">
        <v>467</v>
      </c>
      <c r="J2152" s="73" t="str">
        <f t="shared" si="33"/>
        <v>Class I (up to 1.305 tonnes) tonne.km</v>
      </c>
      <c r="K2152" s="98"/>
    </row>
    <row r="2153" spans="1:11" x14ac:dyDescent="0.3">
      <c r="A2153" s="73" t="s">
        <v>143</v>
      </c>
      <c r="B2153" s="73" t="s">
        <v>492</v>
      </c>
      <c r="C2153" s="75" t="s">
        <v>0</v>
      </c>
      <c r="D2153" s="75" t="s">
        <v>25</v>
      </c>
      <c r="E2153" s="73"/>
      <c r="F2153" s="73" t="s">
        <v>490</v>
      </c>
      <c r="G2153" s="73" t="s">
        <v>403</v>
      </c>
      <c r="H2153" s="73" t="s">
        <v>403</v>
      </c>
      <c r="I2153" s="73" t="s">
        <v>468</v>
      </c>
      <c r="J2153" s="73" t="str">
        <f t="shared" si="33"/>
        <v>Class I (up to 1.305 tonnes) tonne.km</v>
      </c>
      <c r="K2153" s="98"/>
    </row>
    <row r="2154" spans="1:11" x14ac:dyDescent="0.3">
      <c r="A2154" s="73" t="s">
        <v>143</v>
      </c>
      <c r="B2154" s="73" t="s">
        <v>492</v>
      </c>
      <c r="C2154" s="75" t="s">
        <v>0</v>
      </c>
      <c r="D2154" s="75" t="s">
        <v>25</v>
      </c>
      <c r="E2154" s="73"/>
      <c r="F2154" s="73" t="s">
        <v>491</v>
      </c>
      <c r="G2154" s="73" t="s">
        <v>405</v>
      </c>
      <c r="H2154" s="73" t="s">
        <v>405</v>
      </c>
      <c r="I2154" s="73" t="s">
        <v>465</v>
      </c>
      <c r="J2154" s="73" t="str">
        <f t="shared" si="33"/>
        <v>Class I (up to 1.305 tonnes) km</v>
      </c>
      <c r="K2154" s="98">
        <v>4.2380000000000001E-2</v>
      </c>
    </row>
    <row r="2155" spans="1:11" x14ac:dyDescent="0.3">
      <c r="A2155" s="73" t="s">
        <v>143</v>
      </c>
      <c r="B2155" s="73" t="s">
        <v>492</v>
      </c>
      <c r="C2155" s="75" t="s">
        <v>0</v>
      </c>
      <c r="D2155" s="75" t="s">
        <v>25</v>
      </c>
      <c r="E2155" s="73"/>
      <c r="F2155" s="73" t="s">
        <v>491</v>
      </c>
      <c r="G2155" s="73" t="s">
        <v>405</v>
      </c>
      <c r="H2155" s="73" t="s">
        <v>405</v>
      </c>
      <c r="I2155" s="73" t="s">
        <v>466</v>
      </c>
      <c r="J2155" s="73" t="str">
        <f t="shared" si="33"/>
        <v>Class I (up to 1.305 tonnes) km</v>
      </c>
      <c r="K2155" s="98">
        <v>1.1E-4</v>
      </c>
    </row>
    <row r="2156" spans="1:11" x14ac:dyDescent="0.3">
      <c r="A2156" s="73" t="s">
        <v>143</v>
      </c>
      <c r="B2156" s="73" t="s">
        <v>492</v>
      </c>
      <c r="C2156" s="75" t="s">
        <v>0</v>
      </c>
      <c r="D2156" s="75" t="s">
        <v>25</v>
      </c>
      <c r="E2156" s="73"/>
      <c r="F2156" s="73" t="s">
        <v>491</v>
      </c>
      <c r="G2156" s="73" t="s">
        <v>405</v>
      </c>
      <c r="H2156" s="73" t="s">
        <v>405</v>
      </c>
      <c r="I2156" s="73" t="s">
        <v>467</v>
      </c>
      <c r="J2156" s="73" t="str">
        <f t="shared" si="33"/>
        <v>Class I (up to 1.305 tonnes) km</v>
      </c>
      <c r="K2156" s="98">
        <v>4.2040000000000001E-2</v>
      </c>
    </row>
    <row r="2157" spans="1:11" x14ac:dyDescent="0.3">
      <c r="A2157" s="73" t="s">
        <v>143</v>
      </c>
      <c r="B2157" s="73" t="s">
        <v>492</v>
      </c>
      <c r="C2157" s="75" t="s">
        <v>0</v>
      </c>
      <c r="D2157" s="75" t="s">
        <v>25</v>
      </c>
      <c r="E2157" s="73"/>
      <c r="F2157" s="73" t="s">
        <v>491</v>
      </c>
      <c r="G2157" s="73" t="s">
        <v>405</v>
      </c>
      <c r="H2157" s="73" t="s">
        <v>405</v>
      </c>
      <c r="I2157" s="73" t="s">
        <v>468</v>
      </c>
      <c r="J2157" s="73" t="str">
        <f t="shared" si="33"/>
        <v>Class I (up to 1.305 tonnes) km</v>
      </c>
      <c r="K2157" s="98">
        <v>2.3000000000000001E-4</v>
      </c>
    </row>
    <row r="2158" spans="1:11" x14ac:dyDescent="0.3">
      <c r="A2158" s="73" t="s">
        <v>143</v>
      </c>
      <c r="B2158" s="73" t="s">
        <v>492</v>
      </c>
      <c r="C2158" s="75" t="s">
        <v>0</v>
      </c>
      <c r="D2158" s="75" t="s">
        <v>25</v>
      </c>
      <c r="E2158" s="73"/>
      <c r="F2158" s="73" t="s">
        <v>491</v>
      </c>
      <c r="G2158" s="73" t="s">
        <v>156</v>
      </c>
      <c r="H2158" s="73" t="s">
        <v>156</v>
      </c>
      <c r="I2158" s="73" t="s">
        <v>465</v>
      </c>
      <c r="J2158" s="73" t="str">
        <f t="shared" si="33"/>
        <v>Class I (up to 1.305 tonnes) miles</v>
      </c>
      <c r="K2158" s="98">
        <v>6.8209999999999993E-2</v>
      </c>
    </row>
    <row r="2159" spans="1:11" x14ac:dyDescent="0.3">
      <c r="A2159" s="73" t="s">
        <v>143</v>
      </c>
      <c r="B2159" s="73" t="s">
        <v>492</v>
      </c>
      <c r="C2159" s="75" t="s">
        <v>0</v>
      </c>
      <c r="D2159" s="75" t="s">
        <v>25</v>
      </c>
      <c r="E2159" s="73"/>
      <c r="F2159" s="73" t="s">
        <v>491</v>
      </c>
      <c r="G2159" s="73" t="s">
        <v>156</v>
      </c>
      <c r="H2159" s="73" t="s">
        <v>156</v>
      </c>
      <c r="I2159" s="73" t="s">
        <v>466</v>
      </c>
      <c r="J2159" s="73" t="str">
        <f t="shared" si="33"/>
        <v>Class I (up to 1.305 tonnes) miles</v>
      </c>
      <c r="K2159" s="98">
        <v>1.8000000000000001E-4</v>
      </c>
    </row>
    <row r="2160" spans="1:11" x14ac:dyDescent="0.3">
      <c r="A2160" s="73" t="s">
        <v>143</v>
      </c>
      <c r="B2160" s="73" t="s">
        <v>492</v>
      </c>
      <c r="C2160" s="75" t="s">
        <v>0</v>
      </c>
      <c r="D2160" s="75" t="s">
        <v>25</v>
      </c>
      <c r="E2160" s="73"/>
      <c r="F2160" s="73" t="s">
        <v>491</v>
      </c>
      <c r="G2160" s="73" t="s">
        <v>156</v>
      </c>
      <c r="H2160" s="73" t="s">
        <v>156</v>
      </c>
      <c r="I2160" s="73" t="s">
        <v>467</v>
      </c>
      <c r="J2160" s="73" t="str">
        <f t="shared" si="33"/>
        <v>Class I (up to 1.305 tonnes) miles</v>
      </c>
      <c r="K2160" s="98">
        <v>6.7659999999999998E-2</v>
      </c>
    </row>
    <row r="2161" spans="1:11" x14ac:dyDescent="0.3">
      <c r="A2161" s="73" t="s">
        <v>143</v>
      </c>
      <c r="B2161" s="73" t="s">
        <v>492</v>
      </c>
      <c r="C2161" s="75" t="s">
        <v>0</v>
      </c>
      <c r="D2161" s="75" t="s">
        <v>25</v>
      </c>
      <c r="E2161" s="73"/>
      <c r="F2161" s="73" t="s">
        <v>491</v>
      </c>
      <c r="G2161" s="73" t="s">
        <v>156</v>
      </c>
      <c r="H2161" s="73" t="s">
        <v>156</v>
      </c>
      <c r="I2161" s="73" t="s">
        <v>468</v>
      </c>
      <c r="J2161" s="73" t="str">
        <f t="shared" si="33"/>
        <v>Class I (up to 1.305 tonnes) miles</v>
      </c>
      <c r="K2161" s="98">
        <v>3.6999999999999999E-4</v>
      </c>
    </row>
    <row r="2162" spans="1:11" x14ac:dyDescent="0.3">
      <c r="A2162" s="73" t="s">
        <v>143</v>
      </c>
      <c r="B2162" s="73" t="s">
        <v>492</v>
      </c>
      <c r="C2162" s="75" t="s">
        <v>0</v>
      </c>
      <c r="D2162" s="75" t="s">
        <v>25</v>
      </c>
      <c r="E2162" s="73"/>
      <c r="F2162" s="73" t="s">
        <v>491</v>
      </c>
      <c r="G2162" s="73" t="s">
        <v>403</v>
      </c>
      <c r="H2162" s="73" t="s">
        <v>403</v>
      </c>
      <c r="I2162" s="73" t="s">
        <v>465</v>
      </c>
      <c r="J2162" s="73" t="str">
        <f t="shared" si="33"/>
        <v>Class I (up to 1.305 tonnes) tonne.km</v>
      </c>
      <c r="K2162" s="98">
        <v>0.28948000000000002</v>
      </c>
    </row>
    <row r="2163" spans="1:11" x14ac:dyDescent="0.3">
      <c r="A2163" s="73" t="s">
        <v>143</v>
      </c>
      <c r="B2163" s="73" t="s">
        <v>492</v>
      </c>
      <c r="C2163" s="75" t="s">
        <v>0</v>
      </c>
      <c r="D2163" s="75" t="s">
        <v>25</v>
      </c>
      <c r="E2163" s="73"/>
      <c r="F2163" s="73" t="s">
        <v>491</v>
      </c>
      <c r="G2163" s="73" t="s">
        <v>403</v>
      </c>
      <c r="H2163" s="73" t="s">
        <v>403</v>
      </c>
      <c r="I2163" s="73" t="s">
        <v>466</v>
      </c>
      <c r="J2163" s="73" t="str">
        <f t="shared" si="33"/>
        <v>Class I (up to 1.305 tonnes) tonne.km</v>
      </c>
      <c r="K2163" s="98">
        <v>7.3999999999999999E-4</v>
      </c>
    </row>
    <row r="2164" spans="1:11" x14ac:dyDescent="0.3">
      <c r="A2164" s="73" t="s">
        <v>143</v>
      </c>
      <c r="B2164" s="73" t="s">
        <v>492</v>
      </c>
      <c r="C2164" s="75" t="s">
        <v>0</v>
      </c>
      <c r="D2164" s="75" t="s">
        <v>25</v>
      </c>
      <c r="E2164" s="73"/>
      <c r="F2164" s="73" t="s">
        <v>491</v>
      </c>
      <c r="G2164" s="73" t="s">
        <v>403</v>
      </c>
      <c r="H2164" s="73" t="s">
        <v>403</v>
      </c>
      <c r="I2164" s="73" t="s">
        <v>467</v>
      </c>
      <c r="J2164" s="73" t="str">
        <f t="shared" si="33"/>
        <v>Class I (up to 1.305 tonnes) tonne.km</v>
      </c>
      <c r="K2164" s="98">
        <v>0.28719</v>
      </c>
    </row>
    <row r="2165" spans="1:11" x14ac:dyDescent="0.3">
      <c r="A2165" s="73" t="s">
        <v>143</v>
      </c>
      <c r="B2165" s="73" t="s">
        <v>492</v>
      </c>
      <c r="C2165" s="75" t="s">
        <v>0</v>
      </c>
      <c r="D2165" s="75" t="s">
        <v>25</v>
      </c>
      <c r="E2165" s="73"/>
      <c r="F2165" s="73" t="s">
        <v>491</v>
      </c>
      <c r="G2165" s="73" t="s">
        <v>403</v>
      </c>
      <c r="H2165" s="73" t="s">
        <v>403</v>
      </c>
      <c r="I2165" s="73" t="s">
        <v>468</v>
      </c>
      <c r="J2165" s="73" t="str">
        <f t="shared" si="33"/>
        <v>Class I (up to 1.305 tonnes) tonne.km</v>
      </c>
      <c r="K2165" s="98">
        <v>1.5499999999999999E-3</v>
      </c>
    </row>
    <row r="2166" spans="1:11" x14ac:dyDescent="0.3">
      <c r="A2166" s="73" t="s">
        <v>143</v>
      </c>
      <c r="B2166" s="73" t="s">
        <v>492</v>
      </c>
      <c r="C2166" s="75" t="s">
        <v>0</v>
      </c>
      <c r="D2166" s="75" t="s">
        <v>85</v>
      </c>
      <c r="E2166" s="73"/>
      <c r="F2166" s="73" t="s">
        <v>490</v>
      </c>
      <c r="G2166" s="73" t="s">
        <v>405</v>
      </c>
      <c r="H2166" s="73" t="s">
        <v>405</v>
      </c>
      <c r="I2166" s="73" t="s">
        <v>465</v>
      </c>
      <c r="J2166" s="73" t="str">
        <f t="shared" si="33"/>
        <v>Class II (1.305 to 1.74 tonnes) km</v>
      </c>
      <c r="K2166" s="98"/>
    </row>
    <row r="2167" spans="1:11" x14ac:dyDescent="0.3">
      <c r="A2167" s="73" t="s">
        <v>143</v>
      </c>
      <c r="B2167" s="73" t="s">
        <v>492</v>
      </c>
      <c r="C2167" s="75" t="s">
        <v>0</v>
      </c>
      <c r="D2167" s="75" t="s">
        <v>85</v>
      </c>
      <c r="E2167" s="73"/>
      <c r="F2167" s="73" t="s">
        <v>490</v>
      </c>
      <c r="G2167" s="73" t="s">
        <v>405</v>
      </c>
      <c r="H2167" s="73" t="s">
        <v>405</v>
      </c>
      <c r="I2167" s="73" t="s">
        <v>466</v>
      </c>
      <c r="J2167" s="73" t="str">
        <f t="shared" si="33"/>
        <v>Class II (1.305 to 1.74 tonnes) km</v>
      </c>
      <c r="K2167" s="98"/>
    </row>
    <row r="2168" spans="1:11" x14ac:dyDescent="0.3">
      <c r="A2168" s="73" t="s">
        <v>143</v>
      </c>
      <c r="B2168" s="73" t="s">
        <v>492</v>
      </c>
      <c r="C2168" s="75" t="s">
        <v>0</v>
      </c>
      <c r="D2168" s="75" t="s">
        <v>85</v>
      </c>
      <c r="E2168" s="73"/>
      <c r="F2168" s="73" t="s">
        <v>490</v>
      </c>
      <c r="G2168" s="73" t="s">
        <v>405</v>
      </c>
      <c r="H2168" s="73" t="s">
        <v>405</v>
      </c>
      <c r="I2168" s="73" t="s">
        <v>467</v>
      </c>
      <c r="J2168" s="73" t="str">
        <f t="shared" si="33"/>
        <v>Class II (1.305 to 1.74 tonnes) km</v>
      </c>
      <c r="K2168" s="98"/>
    </row>
    <row r="2169" spans="1:11" x14ac:dyDescent="0.3">
      <c r="A2169" s="73" t="s">
        <v>143</v>
      </c>
      <c r="B2169" s="73" t="s">
        <v>492</v>
      </c>
      <c r="C2169" s="75" t="s">
        <v>0</v>
      </c>
      <c r="D2169" s="75" t="s">
        <v>85</v>
      </c>
      <c r="E2169" s="73"/>
      <c r="F2169" s="73" t="s">
        <v>490</v>
      </c>
      <c r="G2169" s="73" t="s">
        <v>405</v>
      </c>
      <c r="H2169" s="73" t="s">
        <v>405</v>
      </c>
      <c r="I2169" s="73" t="s">
        <v>468</v>
      </c>
      <c r="J2169" s="73" t="str">
        <f t="shared" si="33"/>
        <v>Class II (1.305 to 1.74 tonnes) km</v>
      </c>
      <c r="K2169" s="98"/>
    </row>
    <row r="2170" spans="1:11" x14ac:dyDescent="0.3">
      <c r="A2170" s="73" t="s">
        <v>143</v>
      </c>
      <c r="B2170" s="73" t="s">
        <v>492</v>
      </c>
      <c r="C2170" s="75" t="s">
        <v>0</v>
      </c>
      <c r="D2170" s="75" t="s">
        <v>85</v>
      </c>
      <c r="E2170" s="73"/>
      <c r="F2170" s="73" t="s">
        <v>490</v>
      </c>
      <c r="G2170" s="73" t="s">
        <v>156</v>
      </c>
      <c r="H2170" s="73" t="s">
        <v>156</v>
      </c>
      <c r="I2170" s="73" t="s">
        <v>465</v>
      </c>
      <c r="J2170" s="73" t="str">
        <f t="shared" si="33"/>
        <v>Class II (1.305 to 1.74 tonnes) miles</v>
      </c>
      <c r="K2170" s="98"/>
    </row>
    <row r="2171" spans="1:11" x14ac:dyDescent="0.3">
      <c r="A2171" s="73" t="s">
        <v>143</v>
      </c>
      <c r="B2171" s="73" t="s">
        <v>492</v>
      </c>
      <c r="C2171" s="75" t="s">
        <v>0</v>
      </c>
      <c r="D2171" s="75" t="s">
        <v>85</v>
      </c>
      <c r="E2171" s="73"/>
      <c r="F2171" s="73" t="s">
        <v>490</v>
      </c>
      <c r="G2171" s="73" t="s">
        <v>156</v>
      </c>
      <c r="H2171" s="73" t="s">
        <v>156</v>
      </c>
      <c r="I2171" s="73" t="s">
        <v>466</v>
      </c>
      <c r="J2171" s="73" t="str">
        <f t="shared" si="33"/>
        <v>Class II (1.305 to 1.74 tonnes) miles</v>
      </c>
      <c r="K2171" s="98"/>
    </row>
    <row r="2172" spans="1:11" x14ac:dyDescent="0.3">
      <c r="A2172" s="73" t="s">
        <v>143</v>
      </c>
      <c r="B2172" s="73" t="s">
        <v>492</v>
      </c>
      <c r="C2172" s="75" t="s">
        <v>0</v>
      </c>
      <c r="D2172" s="75" t="s">
        <v>85</v>
      </c>
      <c r="E2172" s="73"/>
      <c r="F2172" s="73" t="s">
        <v>490</v>
      </c>
      <c r="G2172" s="73" t="s">
        <v>156</v>
      </c>
      <c r="H2172" s="73" t="s">
        <v>156</v>
      </c>
      <c r="I2172" s="73" t="s">
        <v>467</v>
      </c>
      <c r="J2172" s="73" t="str">
        <f t="shared" si="33"/>
        <v>Class II (1.305 to 1.74 tonnes) miles</v>
      </c>
      <c r="K2172" s="98"/>
    </row>
    <row r="2173" spans="1:11" x14ac:dyDescent="0.3">
      <c r="A2173" s="73" t="s">
        <v>143</v>
      </c>
      <c r="B2173" s="73" t="s">
        <v>492</v>
      </c>
      <c r="C2173" s="75" t="s">
        <v>0</v>
      </c>
      <c r="D2173" s="75" t="s">
        <v>85</v>
      </c>
      <c r="E2173" s="73"/>
      <c r="F2173" s="73" t="s">
        <v>490</v>
      </c>
      <c r="G2173" s="73" t="s">
        <v>156</v>
      </c>
      <c r="H2173" s="73" t="s">
        <v>156</v>
      </c>
      <c r="I2173" s="73" t="s">
        <v>468</v>
      </c>
      <c r="J2173" s="73" t="str">
        <f t="shared" si="33"/>
        <v>Class II (1.305 to 1.74 tonnes) miles</v>
      </c>
      <c r="K2173" s="98"/>
    </row>
    <row r="2174" spans="1:11" x14ac:dyDescent="0.3">
      <c r="A2174" s="73" t="s">
        <v>143</v>
      </c>
      <c r="B2174" s="73" t="s">
        <v>492</v>
      </c>
      <c r="C2174" s="75" t="s">
        <v>0</v>
      </c>
      <c r="D2174" s="75" t="s">
        <v>85</v>
      </c>
      <c r="E2174" s="73"/>
      <c r="F2174" s="73" t="s">
        <v>490</v>
      </c>
      <c r="G2174" s="73" t="s">
        <v>403</v>
      </c>
      <c r="H2174" s="73" t="s">
        <v>403</v>
      </c>
      <c r="I2174" s="73" t="s">
        <v>465</v>
      </c>
      <c r="J2174" s="73" t="str">
        <f t="shared" si="33"/>
        <v>Class II (1.305 to 1.74 tonnes) tonne.km</v>
      </c>
      <c r="K2174" s="98"/>
    </row>
    <row r="2175" spans="1:11" x14ac:dyDescent="0.3">
      <c r="A2175" s="73" t="s">
        <v>143</v>
      </c>
      <c r="B2175" s="73" t="s">
        <v>492</v>
      </c>
      <c r="C2175" s="75" t="s">
        <v>0</v>
      </c>
      <c r="D2175" s="75" t="s">
        <v>85</v>
      </c>
      <c r="E2175" s="73"/>
      <c r="F2175" s="73" t="s">
        <v>490</v>
      </c>
      <c r="G2175" s="73" t="s">
        <v>403</v>
      </c>
      <c r="H2175" s="73" t="s">
        <v>403</v>
      </c>
      <c r="I2175" s="73" t="s">
        <v>466</v>
      </c>
      <c r="J2175" s="73" t="str">
        <f t="shared" si="33"/>
        <v>Class II (1.305 to 1.74 tonnes) tonne.km</v>
      </c>
      <c r="K2175" s="98"/>
    </row>
    <row r="2176" spans="1:11" x14ac:dyDescent="0.3">
      <c r="A2176" s="73" t="s">
        <v>143</v>
      </c>
      <c r="B2176" s="73" t="s">
        <v>492</v>
      </c>
      <c r="C2176" s="75" t="s">
        <v>0</v>
      </c>
      <c r="D2176" s="75" t="s">
        <v>85</v>
      </c>
      <c r="E2176" s="73"/>
      <c r="F2176" s="73" t="s">
        <v>490</v>
      </c>
      <c r="G2176" s="73" t="s">
        <v>403</v>
      </c>
      <c r="H2176" s="73" t="s">
        <v>403</v>
      </c>
      <c r="I2176" s="73" t="s">
        <v>467</v>
      </c>
      <c r="J2176" s="73" t="str">
        <f t="shared" si="33"/>
        <v>Class II (1.305 to 1.74 tonnes) tonne.km</v>
      </c>
      <c r="K2176" s="98"/>
    </row>
    <row r="2177" spans="1:11" x14ac:dyDescent="0.3">
      <c r="A2177" s="73" t="s">
        <v>143</v>
      </c>
      <c r="B2177" s="73" t="s">
        <v>492</v>
      </c>
      <c r="C2177" s="75" t="s">
        <v>0</v>
      </c>
      <c r="D2177" s="75" t="s">
        <v>85</v>
      </c>
      <c r="E2177" s="73"/>
      <c r="F2177" s="73" t="s">
        <v>490</v>
      </c>
      <c r="G2177" s="73" t="s">
        <v>403</v>
      </c>
      <c r="H2177" s="73" t="s">
        <v>403</v>
      </c>
      <c r="I2177" s="73" t="s">
        <v>468</v>
      </c>
      <c r="J2177" s="73" t="str">
        <f t="shared" si="33"/>
        <v>Class II (1.305 to 1.74 tonnes) tonne.km</v>
      </c>
      <c r="K2177" s="98"/>
    </row>
    <row r="2178" spans="1:11" x14ac:dyDescent="0.3">
      <c r="A2178" s="73" t="s">
        <v>143</v>
      </c>
      <c r="B2178" s="73" t="s">
        <v>492</v>
      </c>
      <c r="C2178" s="75" t="s">
        <v>0</v>
      </c>
      <c r="D2178" s="75" t="s">
        <v>85</v>
      </c>
      <c r="E2178" s="73"/>
      <c r="F2178" s="73" t="s">
        <v>491</v>
      </c>
      <c r="G2178" s="73" t="s">
        <v>405</v>
      </c>
      <c r="H2178" s="73" t="s">
        <v>405</v>
      </c>
      <c r="I2178" s="73" t="s">
        <v>465</v>
      </c>
      <c r="J2178" s="73" t="str">
        <f t="shared" si="33"/>
        <v>Class II (1.305 to 1.74 tonnes) km</v>
      </c>
      <c r="K2178" s="98">
        <v>5.7839999999999996E-2</v>
      </c>
    </row>
    <row r="2179" spans="1:11" x14ac:dyDescent="0.3">
      <c r="A2179" s="73" t="s">
        <v>143</v>
      </c>
      <c r="B2179" s="73" t="s">
        <v>492</v>
      </c>
      <c r="C2179" s="75" t="s">
        <v>0</v>
      </c>
      <c r="D2179" s="75" t="s">
        <v>85</v>
      </c>
      <c r="E2179" s="73"/>
      <c r="F2179" s="73" t="s">
        <v>491</v>
      </c>
      <c r="G2179" s="73" t="s">
        <v>405</v>
      </c>
      <c r="H2179" s="73" t="s">
        <v>405</v>
      </c>
      <c r="I2179" s="73" t="s">
        <v>466</v>
      </c>
      <c r="J2179" s="73" t="str">
        <f t="shared" si="33"/>
        <v>Class II (1.305 to 1.74 tonnes) km</v>
      </c>
      <c r="K2179" s="98">
        <v>1.4999999999999999E-4</v>
      </c>
    </row>
    <row r="2180" spans="1:11" x14ac:dyDescent="0.3">
      <c r="A2180" s="73" t="s">
        <v>143</v>
      </c>
      <c r="B2180" s="73" t="s">
        <v>492</v>
      </c>
      <c r="C2180" s="75" t="s">
        <v>0</v>
      </c>
      <c r="D2180" s="75" t="s">
        <v>85</v>
      </c>
      <c r="E2180" s="73"/>
      <c r="F2180" s="73" t="s">
        <v>491</v>
      </c>
      <c r="G2180" s="73" t="s">
        <v>405</v>
      </c>
      <c r="H2180" s="73" t="s">
        <v>405</v>
      </c>
      <c r="I2180" s="73" t="s">
        <v>467</v>
      </c>
      <c r="J2180" s="73" t="str">
        <f t="shared" si="33"/>
        <v>Class II (1.305 to 1.74 tonnes) km</v>
      </c>
      <c r="K2180" s="98">
        <v>5.738E-2</v>
      </c>
    </row>
    <row r="2181" spans="1:11" x14ac:dyDescent="0.3">
      <c r="A2181" s="73" t="s">
        <v>143</v>
      </c>
      <c r="B2181" s="73" t="s">
        <v>492</v>
      </c>
      <c r="C2181" s="75" t="s">
        <v>0</v>
      </c>
      <c r="D2181" s="75" t="s">
        <v>85</v>
      </c>
      <c r="E2181" s="73"/>
      <c r="F2181" s="73" t="s">
        <v>491</v>
      </c>
      <c r="G2181" s="73" t="s">
        <v>405</v>
      </c>
      <c r="H2181" s="73" t="s">
        <v>405</v>
      </c>
      <c r="I2181" s="73" t="s">
        <v>468</v>
      </c>
      <c r="J2181" s="73" t="str">
        <f t="shared" si="33"/>
        <v>Class II (1.305 to 1.74 tonnes) km</v>
      </c>
      <c r="K2181" s="98">
        <v>3.1E-4</v>
      </c>
    </row>
    <row r="2182" spans="1:11" x14ac:dyDescent="0.3">
      <c r="A2182" s="73" t="s">
        <v>143</v>
      </c>
      <c r="B2182" s="73" t="s">
        <v>492</v>
      </c>
      <c r="C2182" s="75" t="s">
        <v>0</v>
      </c>
      <c r="D2182" s="75" t="s">
        <v>85</v>
      </c>
      <c r="E2182" s="73"/>
      <c r="F2182" s="73" t="s">
        <v>491</v>
      </c>
      <c r="G2182" s="73" t="s">
        <v>156</v>
      </c>
      <c r="H2182" s="73" t="s">
        <v>156</v>
      </c>
      <c r="I2182" s="73" t="s">
        <v>465</v>
      </c>
      <c r="J2182" s="73" t="str">
        <f t="shared" si="33"/>
        <v>Class II (1.305 to 1.74 tonnes) miles</v>
      </c>
      <c r="K2182" s="98">
        <v>9.308000000000001E-2</v>
      </c>
    </row>
    <row r="2183" spans="1:11" x14ac:dyDescent="0.3">
      <c r="A2183" s="73" t="s">
        <v>143</v>
      </c>
      <c r="B2183" s="73" t="s">
        <v>492</v>
      </c>
      <c r="C2183" s="75" t="s">
        <v>0</v>
      </c>
      <c r="D2183" s="75" t="s">
        <v>85</v>
      </c>
      <c r="E2183" s="73"/>
      <c r="F2183" s="73" t="s">
        <v>491</v>
      </c>
      <c r="G2183" s="73" t="s">
        <v>156</v>
      </c>
      <c r="H2183" s="73" t="s">
        <v>156</v>
      </c>
      <c r="I2183" s="73" t="s">
        <v>466</v>
      </c>
      <c r="J2183" s="73" t="str">
        <f t="shared" si="33"/>
        <v>Class II (1.305 to 1.74 tonnes) miles</v>
      </c>
      <c r="K2183" s="98">
        <v>2.4000000000000001E-4</v>
      </c>
    </row>
    <row r="2184" spans="1:11" x14ac:dyDescent="0.3">
      <c r="A2184" s="73" t="s">
        <v>143</v>
      </c>
      <c r="B2184" s="73" t="s">
        <v>492</v>
      </c>
      <c r="C2184" s="75" t="s">
        <v>0</v>
      </c>
      <c r="D2184" s="75" t="s">
        <v>85</v>
      </c>
      <c r="E2184" s="73"/>
      <c r="F2184" s="73" t="s">
        <v>491</v>
      </c>
      <c r="G2184" s="73" t="s">
        <v>156</v>
      </c>
      <c r="H2184" s="73" t="s">
        <v>156</v>
      </c>
      <c r="I2184" s="73" t="s">
        <v>467</v>
      </c>
      <c r="J2184" s="73" t="str">
        <f t="shared" si="33"/>
        <v>Class II (1.305 to 1.74 tonnes) miles</v>
      </c>
      <c r="K2184" s="98">
        <v>9.2340000000000005E-2</v>
      </c>
    </row>
    <row r="2185" spans="1:11" x14ac:dyDescent="0.3">
      <c r="A2185" s="73" t="s">
        <v>143</v>
      </c>
      <c r="B2185" s="73" t="s">
        <v>492</v>
      </c>
      <c r="C2185" s="75" t="s">
        <v>0</v>
      </c>
      <c r="D2185" s="75" t="s">
        <v>85</v>
      </c>
      <c r="E2185" s="73"/>
      <c r="F2185" s="73" t="s">
        <v>491</v>
      </c>
      <c r="G2185" s="73" t="s">
        <v>156</v>
      </c>
      <c r="H2185" s="73" t="s">
        <v>156</v>
      </c>
      <c r="I2185" s="73" t="s">
        <v>468</v>
      </c>
      <c r="J2185" s="73" t="str">
        <f t="shared" si="33"/>
        <v>Class II (1.305 to 1.74 tonnes) miles</v>
      </c>
      <c r="K2185" s="98">
        <v>5.0000000000000001E-4</v>
      </c>
    </row>
    <row r="2186" spans="1:11" x14ac:dyDescent="0.3">
      <c r="A2186" s="73" t="s">
        <v>143</v>
      </c>
      <c r="B2186" s="73" t="s">
        <v>492</v>
      </c>
      <c r="C2186" s="75" t="s">
        <v>0</v>
      </c>
      <c r="D2186" s="75" t="s">
        <v>85</v>
      </c>
      <c r="E2186" s="73"/>
      <c r="F2186" s="73" t="s">
        <v>491</v>
      </c>
      <c r="G2186" s="73" t="s">
        <v>403</v>
      </c>
      <c r="H2186" s="73" t="s">
        <v>403</v>
      </c>
      <c r="I2186" s="73" t="s">
        <v>465</v>
      </c>
      <c r="J2186" s="73" t="str">
        <f t="shared" si="33"/>
        <v>Class II (1.305 to 1.74 tonnes) tonne.km</v>
      </c>
      <c r="K2186" s="98">
        <v>0.33918000000000004</v>
      </c>
    </row>
    <row r="2187" spans="1:11" x14ac:dyDescent="0.3">
      <c r="A2187" s="73" t="s">
        <v>143</v>
      </c>
      <c r="B2187" s="73" t="s">
        <v>492</v>
      </c>
      <c r="C2187" s="75" t="s">
        <v>0</v>
      </c>
      <c r="D2187" s="75" t="s">
        <v>85</v>
      </c>
      <c r="E2187" s="73"/>
      <c r="F2187" s="73" t="s">
        <v>491</v>
      </c>
      <c r="G2187" s="73" t="s">
        <v>403</v>
      </c>
      <c r="H2187" s="73" t="s">
        <v>403</v>
      </c>
      <c r="I2187" s="73" t="s">
        <v>466</v>
      </c>
      <c r="J2187" s="73" t="str">
        <f t="shared" si="33"/>
        <v>Class II (1.305 to 1.74 tonnes) tonne.km</v>
      </c>
      <c r="K2187" s="98">
        <v>8.5999999999999998E-4</v>
      </c>
    </row>
    <row r="2188" spans="1:11" x14ac:dyDescent="0.3">
      <c r="A2188" s="73" t="s">
        <v>143</v>
      </c>
      <c r="B2188" s="73" t="s">
        <v>492</v>
      </c>
      <c r="C2188" s="75" t="s">
        <v>0</v>
      </c>
      <c r="D2188" s="75" t="s">
        <v>85</v>
      </c>
      <c r="E2188" s="73"/>
      <c r="F2188" s="73" t="s">
        <v>491</v>
      </c>
      <c r="G2188" s="73" t="s">
        <v>403</v>
      </c>
      <c r="H2188" s="73" t="s">
        <v>403</v>
      </c>
      <c r="I2188" s="73" t="s">
        <v>467</v>
      </c>
      <c r="J2188" s="73" t="str">
        <f t="shared" si="33"/>
        <v>Class II (1.305 to 1.74 tonnes) tonne.km</v>
      </c>
      <c r="K2188" s="98">
        <v>0.33650000000000002</v>
      </c>
    </row>
    <row r="2189" spans="1:11" x14ac:dyDescent="0.3">
      <c r="A2189" s="73" t="s">
        <v>143</v>
      </c>
      <c r="B2189" s="73" t="s">
        <v>492</v>
      </c>
      <c r="C2189" s="75" t="s">
        <v>0</v>
      </c>
      <c r="D2189" s="75" t="s">
        <v>85</v>
      </c>
      <c r="E2189" s="73"/>
      <c r="F2189" s="73" t="s">
        <v>491</v>
      </c>
      <c r="G2189" s="73" t="s">
        <v>403</v>
      </c>
      <c r="H2189" s="73" t="s">
        <v>403</v>
      </c>
      <c r="I2189" s="73" t="s">
        <v>468</v>
      </c>
      <c r="J2189" s="73" t="str">
        <f t="shared" si="33"/>
        <v>Class II (1.305 to 1.74 tonnes) tonne.km</v>
      </c>
      <c r="K2189" s="98">
        <v>1.82E-3</v>
      </c>
    </row>
    <row r="2190" spans="1:11" x14ac:dyDescent="0.3">
      <c r="A2190" s="73" t="s">
        <v>143</v>
      </c>
      <c r="B2190" s="73" t="s">
        <v>492</v>
      </c>
      <c r="C2190" s="75" t="s">
        <v>0</v>
      </c>
      <c r="D2190" s="75" t="s">
        <v>312</v>
      </c>
      <c r="E2190" s="73"/>
      <c r="F2190" s="73" t="s">
        <v>490</v>
      </c>
      <c r="G2190" s="73" t="s">
        <v>405</v>
      </c>
      <c r="H2190" s="73" t="s">
        <v>405</v>
      </c>
      <c r="I2190" s="73" t="s">
        <v>465</v>
      </c>
      <c r="J2190" s="73" t="str">
        <f t="shared" ref="J2190:J2237" si="34">CONCATENATE(D2190," ",H2190)</f>
        <v>Class III (1.74 to 3.5 tonnes) km</v>
      </c>
      <c r="K2190" s="98"/>
    </row>
    <row r="2191" spans="1:11" x14ac:dyDescent="0.3">
      <c r="A2191" s="73" t="s">
        <v>143</v>
      </c>
      <c r="B2191" s="73" t="s">
        <v>492</v>
      </c>
      <c r="C2191" s="75" t="s">
        <v>0</v>
      </c>
      <c r="D2191" s="75" t="s">
        <v>312</v>
      </c>
      <c r="E2191" s="73"/>
      <c r="F2191" s="73" t="s">
        <v>490</v>
      </c>
      <c r="G2191" s="73" t="s">
        <v>405</v>
      </c>
      <c r="H2191" s="73" t="s">
        <v>405</v>
      </c>
      <c r="I2191" s="73" t="s">
        <v>466</v>
      </c>
      <c r="J2191" s="73" t="str">
        <f t="shared" si="34"/>
        <v>Class III (1.74 to 3.5 tonnes) km</v>
      </c>
      <c r="K2191" s="98"/>
    </row>
    <row r="2192" spans="1:11" x14ac:dyDescent="0.3">
      <c r="A2192" s="73" t="s">
        <v>143</v>
      </c>
      <c r="B2192" s="73" t="s">
        <v>492</v>
      </c>
      <c r="C2192" s="75" t="s">
        <v>0</v>
      </c>
      <c r="D2192" s="75" t="s">
        <v>312</v>
      </c>
      <c r="E2192" s="73"/>
      <c r="F2192" s="73" t="s">
        <v>490</v>
      </c>
      <c r="G2192" s="73" t="s">
        <v>405</v>
      </c>
      <c r="H2192" s="73" t="s">
        <v>405</v>
      </c>
      <c r="I2192" s="73" t="s">
        <v>467</v>
      </c>
      <c r="J2192" s="73" t="str">
        <f t="shared" si="34"/>
        <v>Class III (1.74 to 3.5 tonnes) km</v>
      </c>
      <c r="K2192" s="98"/>
    </row>
    <row r="2193" spans="1:11" x14ac:dyDescent="0.3">
      <c r="A2193" s="73" t="s">
        <v>143</v>
      </c>
      <c r="B2193" s="73" t="s">
        <v>492</v>
      </c>
      <c r="C2193" s="75" t="s">
        <v>0</v>
      </c>
      <c r="D2193" s="75" t="s">
        <v>312</v>
      </c>
      <c r="E2193" s="73"/>
      <c r="F2193" s="73" t="s">
        <v>490</v>
      </c>
      <c r="G2193" s="73" t="s">
        <v>405</v>
      </c>
      <c r="H2193" s="73" t="s">
        <v>405</v>
      </c>
      <c r="I2193" s="73" t="s">
        <v>468</v>
      </c>
      <c r="J2193" s="73" t="str">
        <f t="shared" si="34"/>
        <v>Class III (1.74 to 3.5 tonnes) km</v>
      </c>
      <c r="K2193" s="98"/>
    </row>
    <row r="2194" spans="1:11" x14ac:dyDescent="0.3">
      <c r="A2194" s="73" t="s">
        <v>143</v>
      </c>
      <c r="B2194" s="73" t="s">
        <v>492</v>
      </c>
      <c r="C2194" s="75" t="s">
        <v>0</v>
      </c>
      <c r="D2194" s="75" t="s">
        <v>312</v>
      </c>
      <c r="E2194" s="73"/>
      <c r="F2194" s="73" t="s">
        <v>490</v>
      </c>
      <c r="G2194" s="73" t="s">
        <v>156</v>
      </c>
      <c r="H2194" s="73" t="s">
        <v>156</v>
      </c>
      <c r="I2194" s="73" t="s">
        <v>465</v>
      </c>
      <c r="J2194" s="73" t="str">
        <f t="shared" si="34"/>
        <v>Class III (1.74 to 3.5 tonnes) miles</v>
      </c>
      <c r="K2194" s="98"/>
    </row>
    <row r="2195" spans="1:11" x14ac:dyDescent="0.3">
      <c r="A2195" s="73" t="s">
        <v>143</v>
      </c>
      <c r="B2195" s="73" t="s">
        <v>492</v>
      </c>
      <c r="C2195" s="75" t="s">
        <v>0</v>
      </c>
      <c r="D2195" s="75" t="s">
        <v>312</v>
      </c>
      <c r="E2195" s="73"/>
      <c r="F2195" s="73" t="s">
        <v>490</v>
      </c>
      <c r="G2195" s="73" t="s">
        <v>156</v>
      </c>
      <c r="H2195" s="73" t="s">
        <v>156</v>
      </c>
      <c r="I2195" s="73" t="s">
        <v>466</v>
      </c>
      <c r="J2195" s="73" t="str">
        <f t="shared" si="34"/>
        <v>Class III (1.74 to 3.5 tonnes) miles</v>
      </c>
      <c r="K2195" s="98"/>
    </row>
    <row r="2196" spans="1:11" x14ac:dyDescent="0.3">
      <c r="A2196" s="73" t="s">
        <v>143</v>
      </c>
      <c r="B2196" s="73" t="s">
        <v>492</v>
      </c>
      <c r="C2196" s="75" t="s">
        <v>0</v>
      </c>
      <c r="D2196" s="75" t="s">
        <v>312</v>
      </c>
      <c r="E2196" s="73"/>
      <c r="F2196" s="73" t="s">
        <v>490</v>
      </c>
      <c r="G2196" s="73" t="s">
        <v>156</v>
      </c>
      <c r="H2196" s="73" t="s">
        <v>156</v>
      </c>
      <c r="I2196" s="73" t="s">
        <v>467</v>
      </c>
      <c r="J2196" s="73" t="str">
        <f t="shared" si="34"/>
        <v>Class III (1.74 to 3.5 tonnes) miles</v>
      </c>
      <c r="K2196" s="98"/>
    </row>
    <row r="2197" spans="1:11" x14ac:dyDescent="0.3">
      <c r="A2197" s="73" t="s">
        <v>143</v>
      </c>
      <c r="B2197" s="73" t="s">
        <v>492</v>
      </c>
      <c r="C2197" s="75" t="s">
        <v>0</v>
      </c>
      <c r="D2197" s="75" t="s">
        <v>312</v>
      </c>
      <c r="E2197" s="73"/>
      <c r="F2197" s="73" t="s">
        <v>490</v>
      </c>
      <c r="G2197" s="73" t="s">
        <v>156</v>
      </c>
      <c r="H2197" s="73" t="s">
        <v>156</v>
      </c>
      <c r="I2197" s="73" t="s">
        <v>468</v>
      </c>
      <c r="J2197" s="73" t="str">
        <f t="shared" si="34"/>
        <v>Class III (1.74 to 3.5 tonnes) miles</v>
      </c>
      <c r="K2197" s="98"/>
    </row>
    <row r="2198" spans="1:11" x14ac:dyDescent="0.3">
      <c r="A2198" s="73" t="s">
        <v>143</v>
      </c>
      <c r="B2198" s="73" t="s">
        <v>492</v>
      </c>
      <c r="C2198" s="75" t="s">
        <v>0</v>
      </c>
      <c r="D2198" s="75" t="s">
        <v>312</v>
      </c>
      <c r="E2198" s="73"/>
      <c r="F2198" s="73" t="s">
        <v>490</v>
      </c>
      <c r="G2198" s="73" t="s">
        <v>403</v>
      </c>
      <c r="H2198" s="73" t="s">
        <v>403</v>
      </c>
      <c r="I2198" s="73" t="s">
        <v>465</v>
      </c>
      <c r="J2198" s="73" t="str">
        <f t="shared" si="34"/>
        <v>Class III (1.74 to 3.5 tonnes) tonne.km</v>
      </c>
      <c r="K2198" s="98"/>
    </row>
    <row r="2199" spans="1:11" x14ac:dyDescent="0.3">
      <c r="A2199" s="73" t="s">
        <v>143</v>
      </c>
      <c r="B2199" s="73" t="s">
        <v>492</v>
      </c>
      <c r="C2199" s="75" t="s">
        <v>0</v>
      </c>
      <c r="D2199" s="75" t="s">
        <v>312</v>
      </c>
      <c r="E2199" s="73"/>
      <c r="F2199" s="73" t="s">
        <v>490</v>
      </c>
      <c r="G2199" s="73" t="s">
        <v>403</v>
      </c>
      <c r="H2199" s="73" t="s">
        <v>403</v>
      </c>
      <c r="I2199" s="73" t="s">
        <v>466</v>
      </c>
      <c r="J2199" s="73" t="str">
        <f t="shared" si="34"/>
        <v>Class III (1.74 to 3.5 tonnes) tonne.km</v>
      </c>
      <c r="K2199" s="98"/>
    </row>
    <row r="2200" spans="1:11" x14ac:dyDescent="0.3">
      <c r="A2200" s="73" t="s">
        <v>143</v>
      </c>
      <c r="B2200" s="73" t="s">
        <v>492</v>
      </c>
      <c r="C2200" s="75" t="s">
        <v>0</v>
      </c>
      <c r="D2200" s="75" t="s">
        <v>312</v>
      </c>
      <c r="E2200" s="73"/>
      <c r="F2200" s="73" t="s">
        <v>490</v>
      </c>
      <c r="G2200" s="73" t="s">
        <v>403</v>
      </c>
      <c r="H2200" s="73" t="s">
        <v>403</v>
      </c>
      <c r="I2200" s="73" t="s">
        <v>467</v>
      </c>
      <c r="J2200" s="73" t="str">
        <f t="shared" si="34"/>
        <v>Class III (1.74 to 3.5 tonnes) tonne.km</v>
      </c>
      <c r="K2200" s="98"/>
    </row>
    <row r="2201" spans="1:11" x14ac:dyDescent="0.3">
      <c r="A2201" s="73" t="s">
        <v>143</v>
      </c>
      <c r="B2201" s="73" t="s">
        <v>492</v>
      </c>
      <c r="C2201" s="75" t="s">
        <v>0</v>
      </c>
      <c r="D2201" s="75" t="s">
        <v>312</v>
      </c>
      <c r="E2201" s="73"/>
      <c r="F2201" s="73" t="s">
        <v>490</v>
      </c>
      <c r="G2201" s="73" t="s">
        <v>403</v>
      </c>
      <c r="H2201" s="73" t="s">
        <v>403</v>
      </c>
      <c r="I2201" s="73" t="s">
        <v>468</v>
      </c>
      <c r="J2201" s="73" t="str">
        <f t="shared" si="34"/>
        <v>Class III (1.74 to 3.5 tonnes) tonne.km</v>
      </c>
      <c r="K2201" s="98"/>
    </row>
    <row r="2202" spans="1:11" x14ac:dyDescent="0.3">
      <c r="A2202" s="73" t="s">
        <v>143</v>
      </c>
      <c r="B2202" s="73" t="s">
        <v>492</v>
      </c>
      <c r="C2202" s="75" t="s">
        <v>0</v>
      </c>
      <c r="D2202" s="75" t="s">
        <v>312</v>
      </c>
      <c r="E2202" s="73"/>
      <c r="F2202" s="73" t="s">
        <v>491</v>
      </c>
      <c r="G2202" s="73" t="s">
        <v>405</v>
      </c>
      <c r="H2202" s="73" t="s">
        <v>405</v>
      </c>
      <c r="I2202" s="73" t="s">
        <v>465</v>
      </c>
      <c r="J2202" s="73" t="str">
        <f t="shared" si="34"/>
        <v>Class III (1.74 to 3.5 tonnes) km</v>
      </c>
      <c r="K2202" s="98">
        <v>8.4250000000000005E-2</v>
      </c>
    </row>
    <row r="2203" spans="1:11" x14ac:dyDescent="0.3">
      <c r="A2203" s="73" t="s">
        <v>143</v>
      </c>
      <c r="B2203" s="73" t="s">
        <v>492</v>
      </c>
      <c r="C2203" s="75" t="s">
        <v>0</v>
      </c>
      <c r="D2203" s="75" t="s">
        <v>312</v>
      </c>
      <c r="E2203" s="73"/>
      <c r="F2203" s="73" t="s">
        <v>491</v>
      </c>
      <c r="G2203" s="73" t="s">
        <v>405</v>
      </c>
      <c r="H2203" s="73" t="s">
        <v>405</v>
      </c>
      <c r="I2203" s="73" t="s">
        <v>466</v>
      </c>
      <c r="J2203" s="73" t="str">
        <f t="shared" si="34"/>
        <v>Class III (1.74 to 3.5 tonnes) km</v>
      </c>
      <c r="K2203" s="98">
        <v>2.1000000000000001E-4</v>
      </c>
    </row>
    <row r="2204" spans="1:11" x14ac:dyDescent="0.3">
      <c r="A2204" s="73" t="s">
        <v>143</v>
      </c>
      <c r="B2204" s="73" t="s">
        <v>492</v>
      </c>
      <c r="C2204" s="75" t="s">
        <v>0</v>
      </c>
      <c r="D2204" s="75" t="s">
        <v>312</v>
      </c>
      <c r="E2204" s="73"/>
      <c r="F2204" s="73" t="s">
        <v>491</v>
      </c>
      <c r="G2204" s="73" t="s">
        <v>405</v>
      </c>
      <c r="H2204" s="73" t="s">
        <v>405</v>
      </c>
      <c r="I2204" s="73" t="s">
        <v>467</v>
      </c>
      <c r="J2204" s="73" t="str">
        <f t="shared" si="34"/>
        <v>Class III (1.74 to 3.5 tonnes) km</v>
      </c>
      <c r="K2204" s="98">
        <v>8.3589999999999998E-2</v>
      </c>
    </row>
    <row r="2205" spans="1:11" x14ac:dyDescent="0.3">
      <c r="A2205" s="73" t="s">
        <v>143</v>
      </c>
      <c r="B2205" s="73" t="s">
        <v>492</v>
      </c>
      <c r="C2205" s="75" t="s">
        <v>0</v>
      </c>
      <c r="D2205" s="75" t="s">
        <v>312</v>
      </c>
      <c r="E2205" s="73"/>
      <c r="F2205" s="73" t="s">
        <v>491</v>
      </c>
      <c r="G2205" s="73" t="s">
        <v>405</v>
      </c>
      <c r="H2205" s="73" t="s">
        <v>405</v>
      </c>
      <c r="I2205" s="73" t="s">
        <v>468</v>
      </c>
      <c r="J2205" s="73" t="str">
        <f t="shared" si="34"/>
        <v>Class III (1.74 to 3.5 tonnes) km</v>
      </c>
      <c r="K2205" s="98">
        <v>4.4999999999999999E-4</v>
      </c>
    </row>
    <row r="2206" spans="1:11" x14ac:dyDescent="0.3">
      <c r="A2206" s="73" t="s">
        <v>143</v>
      </c>
      <c r="B2206" s="73" t="s">
        <v>492</v>
      </c>
      <c r="C2206" s="75" t="s">
        <v>0</v>
      </c>
      <c r="D2206" s="75" t="s">
        <v>312</v>
      </c>
      <c r="E2206" s="73"/>
      <c r="F2206" s="73" t="s">
        <v>491</v>
      </c>
      <c r="G2206" s="73" t="s">
        <v>156</v>
      </c>
      <c r="H2206" s="73" t="s">
        <v>156</v>
      </c>
      <c r="I2206" s="73" t="s">
        <v>465</v>
      </c>
      <c r="J2206" s="73" t="str">
        <f t="shared" si="34"/>
        <v>Class III (1.74 to 3.5 tonnes) miles</v>
      </c>
      <c r="K2206" s="98">
        <v>0.13559000000000002</v>
      </c>
    </row>
    <row r="2207" spans="1:11" x14ac:dyDescent="0.3">
      <c r="A2207" s="73" t="s">
        <v>143</v>
      </c>
      <c r="B2207" s="73" t="s">
        <v>492</v>
      </c>
      <c r="C2207" s="75" t="s">
        <v>0</v>
      </c>
      <c r="D2207" s="75" t="s">
        <v>312</v>
      </c>
      <c r="E2207" s="73"/>
      <c r="F2207" s="73" t="s">
        <v>491</v>
      </c>
      <c r="G2207" s="73" t="s">
        <v>156</v>
      </c>
      <c r="H2207" s="73" t="s">
        <v>156</v>
      </c>
      <c r="I2207" s="73" t="s">
        <v>466</v>
      </c>
      <c r="J2207" s="73" t="str">
        <f t="shared" si="34"/>
        <v>Class III (1.74 to 3.5 tonnes) miles</v>
      </c>
      <c r="K2207" s="98">
        <v>3.4000000000000002E-4</v>
      </c>
    </row>
    <row r="2208" spans="1:11" x14ac:dyDescent="0.3">
      <c r="A2208" s="73" t="s">
        <v>143</v>
      </c>
      <c r="B2208" s="73" t="s">
        <v>492</v>
      </c>
      <c r="C2208" s="75" t="s">
        <v>0</v>
      </c>
      <c r="D2208" s="75" t="s">
        <v>312</v>
      </c>
      <c r="E2208" s="73"/>
      <c r="F2208" s="73" t="s">
        <v>491</v>
      </c>
      <c r="G2208" s="73" t="s">
        <v>156</v>
      </c>
      <c r="H2208" s="73" t="s">
        <v>156</v>
      </c>
      <c r="I2208" s="73" t="s">
        <v>467</v>
      </c>
      <c r="J2208" s="73" t="str">
        <f t="shared" si="34"/>
        <v>Class III (1.74 to 3.5 tonnes) miles</v>
      </c>
      <c r="K2208" s="98">
        <v>0.13453000000000001</v>
      </c>
    </row>
    <row r="2209" spans="1:11" x14ac:dyDescent="0.3">
      <c r="A2209" s="73" t="s">
        <v>143</v>
      </c>
      <c r="B2209" s="73" t="s">
        <v>492</v>
      </c>
      <c r="C2209" s="75" t="s">
        <v>0</v>
      </c>
      <c r="D2209" s="75" t="s">
        <v>312</v>
      </c>
      <c r="E2209" s="73"/>
      <c r="F2209" s="73" t="s">
        <v>491</v>
      </c>
      <c r="G2209" s="73" t="s">
        <v>156</v>
      </c>
      <c r="H2209" s="73" t="s">
        <v>156</v>
      </c>
      <c r="I2209" s="73" t="s">
        <v>468</v>
      </c>
      <c r="J2209" s="73" t="str">
        <f t="shared" si="34"/>
        <v>Class III (1.74 to 3.5 tonnes) miles</v>
      </c>
      <c r="K2209" s="98">
        <v>7.2000000000000005E-4</v>
      </c>
    </row>
    <row r="2210" spans="1:11" x14ac:dyDescent="0.3">
      <c r="A2210" s="73" t="s">
        <v>143</v>
      </c>
      <c r="B2210" s="73" t="s">
        <v>492</v>
      </c>
      <c r="C2210" s="75" t="s">
        <v>0</v>
      </c>
      <c r="D2210" s="75" t="s">
        <v>312</v>
      </c>
      <c r="E2210" s="73"/>
      <c r="F2210" s="73" t="s">
        <v>491</v>
      </c>
      <c r="G2210" s="73" t="s">
        <v>403</v>
      </c>
      <c r="H2210" s="73" t="s">
        <v>403</v>
      </c>
      <c r="I2210" s="73" t="s">
        <v>465</v>
      </c>
      <c r="J2210" s="73" t="str">
        <f t="shared" si="34"/>
        <v>Class III (1.74 to 3.5 tonnes) tonne.km</v>
      </c>
      <c r="K2210" s="98">
        <v>0.27251000000000003</v>
      </c>
    </row>
    <row r="2211" spans="1:11" x14ac:dyDescent="0.3">
      <c r="A2211" s="73" t="s">
        <v>143</v>
      </c>
      <c r="B2211" s="73" t="s">
        <v>492</v>
      </c>
      <c r="C2211" s="75" t="s">
        <v>0</v>
      </c>
      <c r="D2211" s="75" t="s">
        <v>312</v>
      </c>
      <c r="E2211" s="73"/>
      <c r="F2211" s="73" t="s">
        <v>491</v>
      </c>
      <c r="G2211" s="73" t="s">
        <v>403</v>
      </c>
      <c r="H2211" s="73" t="s">
        <v>403</v>
      </c>
      <c r="I2211" s="73" t="s">
        <v>466</v>
      </c>
      <c r="J2211" s="73" t="str">
        <f t="shared" si="34"/>
        <v>Class III (1.74 to 3.5 tonnes) tonne.km</v>
      </c>
      <c r="K2211" s="98">
        <v>6.8999999999999997E-4</v>
      </c>
    </row>
    <row r="2212" spans="1:11" x14ac:dyDescent="0.3">
      <c r="A2212" s="73" t="s">
        <v>143</v>
      </c>
      <c r="B2212" s="73" t="s">
        <v>492</v>
      </c>
      <c r="C2212" s="75" t="s">
        <v>0</v>
      </c>
      <c r="D2212" s="75" t="s">
        <v>312</v>
      </c>
      <c r="E2212" s="73"/>
      <c r="F2212" s="73" t="s">
        <v>491</v>
      </c>
      <c r="G2212" s="73" t="s">
        <v>403</v>
      </c>
      <c r="H2212" s="73" t="s">
        <v>403</v>
      </c>
      <c r="I2212" s="73" t="s">
        <v>467</v>
      </c>
      <c r="J2212" s="73" t="str">
        <f t="shared" si="34"/>
        <v>Class III (1.74 to 3.5 tonnes) tonne.km</v>
      </c>
      <c r="K2212" s="98">
        <v>0.27035999999999999</v>
      </c>
    </row>
    <row r="2213" spans="1:11" x14ac:dyDescent="0.3">
      <c r="A2213" s="73" t="s">
        <v>143</v>
      </c>
      <c r="B2213" s="73" t="s">
        <v>492</v>
      </c>
      <c r="C2213" s="75" t="s">
        <v>0</v>
      </c>
      <c r="D2213" s="75" t="s">
        <v>312</v>
      </c>
      <c r="E2213" s="73"/>
      <c r="F2213" s="73" t="s">
        <v>491</v>
      </c>
      <c r="G2213" s="73" t="s">
        <v>403</v>
      </c>
      <c r="H2213" s="73" t="s">
        <v>403</v>
      </c>
      <c r="I2213" s="73" t="s">
        <v>468</v>
      </c>
      <c r="J2213" s="73" t="str">
        <f t="shared" si="34"/>
        <v>Class III (1.74 to 3.5 tonnes) tonne.km</v>
      </c>
      <c r="K2213" s="98">
        <v>1.4599999999999999E-3</v>
      </c>
    </row>
    <row r="2214" spans="1:11" x14ac:dyDescent="0.3">
      <c r="A2214" s="73" t="s">
        <v>143</v>
      </c>
      <c r="B2214" s="73" t="s">
        <v>492</v>
      </c>
      <c r="C2214" s="75" t="s">
        <v>0</v>
      </c>
      <c r="D2214" s="78" t="s">
        <v>84</v>
      </c>
      <c r="E2214" s="73"/>
      <c r="F2214" s="73" t="s">
        <v>490</v>
      </c>
      <c r="G2214" s="73" t="s">
        <v>405</v>
      </c>
      <c r="H2214" s="73" t="s">
        <v>405</v>
      </c>
      <c r="I2214" s="73" t="s">
        <v>465</v>
      </c>
      <c r="J2214" s="73" t="str">
        <f t="shared" si="34"/>
        <v>Average (up to 3.5 tonnes) km</v>
      </c>
      <c r="K2214" s="98"/>
    </row>
    <row r="2215" spans="1:11" x14ac:dyDescent="0.3">
      <c r="A2215" s="73" t="s">
        <v>143</v>
      </c>
      <c r="B2215" s="73" t="s">
        <v>492</v>
      </c>
      <c r="C2215" s="75" t="s">
        <v>0</v>
      </c>
      <c r="D2215" s="78" t="s">
        <v>84</v>
      </c>
      <c r="E2215" s="73"/>
      <c r="F2215" s="73" t="s">
        <v>490</v>
      </c>
      <c r="G2215" s="73" t="s">
        <v>405</v>
      </c>
      <c r="H2215" s="73" t="s">
        <v>405</v>
      </c>
      <c r="I2215" s="73" t="s">
        <v>466</v>
      </c>
      <c r="J2215" s="73" t="str">
        <f t="shared" si="34"/>
        <v>Average (up to 3.5 tonnes) km</v>
      </c>
      <c r="K2215" s="98"/>
    </row>
    <row r="2216" spans="1:11" x14ac:dyDescent="0.3">
      <c r="A2216" s="73" t="s">
        <v>143</v>
      </c>
      <c r="B2216" s="73" t="s">
        <v>492</v>
      </c>
      <c r="C2216" s="75" t="s">
        <v>0</v>
      </c>
      <c r="D2216" s="78" t="s">
        <v>84</v>
      </c>
      <c r="E2216" s="73"/>
      <c r="F2216" s="73" t="s">
        <v>490</v>
      </c>
      <c r="G2216" s="73" t="s">
        <v>405</v>
      </c>
      <c r="H2216" s="73" t="s">
        <v>405</v>
      </c>
      <c r="I2216" s="73" t="s">
        <v>467</v>
      </c>
      <c r="J2216" s="73" t="str">
        <f t="shared" si="34"/>
        <v>Average (up to 3.5 tonnes) km</v>
      </c>
      <c r="K2216" s="98"/>
    </row>
    <row r="2217" spans="1:11" x14ac:dyDescent="0.3">
      <c r="A2217" s="73" t="s">
        <v>143</v>
      </c>
      <c r="B2217" s="73" t="s">
        <v>492</v>
      </c>
      <c r="C2217" s="75" t="s">
        <v>0</v>
      </c>
      <c r="D2217" s="78" t="s">
        <v>84</v>
      </c>
      <c r="E2217" s="73"/>
      <c r="F2217" s="73" t="s">
        <v>490</v>
      </c>
      <c r="G2217" s="73" t="s">
        <v>405</v>
      </c>
      <c r="H2217" s="73" t="s">
        <v>405</v>
      </c>
      <c r="I2217" s="73" t="s">
        <v>468</v>
      </c>
      <c r="J2217" s="73" t="str">
        <f t="shared" si="34"/>
        <v>Average (up to 3.5 tonnes) km</v>
      </c>
      <c r="K2217" s="98"/>
    </row>
    <row r="2218" spans="1:11" x14ac:dyDescent="0.3">
      <c r="A2218" s="73" t="s">
        <v>143</v>
      </c>
      <c r="B2218" s="73" t="s">
        <v>492</v>
      </c>
      <c r="C2218" s="75" t="s">
        <v>0</v>
      </c>
      <c r="D2218" s="78" t="s">
        <v>84</v>
      </c>
      <c r="E2218" s="73"/>
      <c r="F2218" s="73" t="s">
        <v>490</v>
      </c>
      <c r="G2218" s="73" t="s">
        <v>156</v>
      </c>
      <c r="H2218" s="73" t="s">
        <v>156</v>
      </c>
      <c r="I2218" s="73" t="s">
        <v>465</v>
      </c>
      <c r="J2218" s="73" t="str">
        <f t="shared" si="34"/>
        <v>Average (up to 3.5 tonnes) miles</v>
      </c>
      <c r="K2218" s="98"/>
    </row>
    <row r="2219" spans="1:11" x14ac:dyDescent="0.3">
      <c r="A2219" s="73" t="s">
        <v>143</v>
      </c>
      <c r="B2219" s="73" t="s">
        <v>492</v>
      </c>
      <c r="C2219" s="75" t="s">
        <v>0</v>
      </c>
      <c r="D2219" s="78" t="s">
        <v>84</v>
      </c>
      <c r="E2219" s="73"/>
      <c r="F2219" s="73" t="s">
        <v>490</v>
      </c>
      <c r="G2219" s="73" t="s">
        <v>156</v>
      </c>
      <c r="H2219" s="73" t="s">
        <v>156</v>
      </c>
      <c r="I2219" s="73" t="s">
        <v>466</v>
      </c>
      <c r="J2219" s="73" t="str">
        <f t="shared" si="34"/>
        <v>Average (up to 3.5 tonnes) miles</v>
      </c>
      <c r="K2219" s="98"/>
    </row>
    <row r="2220" spans="1:11" x14ac:dyDescent="0.3">
      <c r="A2220" s="73" t="s">
        <v>143</v>
      </c>
      <c r="B2220" s="73" t="s">
        <v>492</v>
      </c>
      <c r="C2220" s="75" t="s">
        <v>0</v>
      </c>
      <c r="D2220" s="78" t="s">
        <v>84</v>
      </c>
      <c r="E2220" s="73"/>
      <c r="F2220" s="73" t="s">
        <v>490</v>
      </c>
      <c r="G2220" s="73" t="s">
        <v>156</v>
      </c>
      <c r="H2220" s="73" t="s">
        <v>156</v>
      </c>
      <c r="I2220" s="73" t="s">
        <v>467</v>
      </c>
      <c r="J2220" s="73" t="str">
        <f t="shared" si="34"/>
        <v>Average (up to 3.5 tonnes) miles</v>
      </c>
      <c r="K2220" s="98"/>
    </row>
    <row r="2221" spans="1:11" x14ac:dyDescent="0.3">
      <c r="A2221" s="73" t="s">
        <v>143</v>
      </c>
      <c r="B2221" s="73" t="s">
        <v>492</v>
      </c>
      <c r="C2221" s="75" t="s">
        <v>0</v>
      </c>
      <c r="D2221" s="78" t="s">
        <v>84</v>
      </c>
      <c r="E2221" s="73"/>
      <c r="F2221" s="73" t="s">
        <v>490</v>
      </c>
      <c r="G2221" s="73" t="s">
        <v>156</v>
      </c>
      <c r="H2221" s="73" t="s">
        <v>156</v>
      </c>
      <c r="I2221" s="73" t="s">
        <v>468</v>
      </c>
      <c r="J2221" s="73" t="str">
        <f t="shared" si="34"/>
        <v>Average (up to 3.5 tonnes) miles</v>
      </c>
      <c r="K2221" s="98"/>
    </row>
    <row r="2222" spans="1:11" x14ac:dyDescent="0.3">
      <c r="A2222" s="73" t="s">
        <v>143</v>
      </c>
      <c r="B2222" s="73" t="s">
        <v>492</v>
      </c>
      <c r="C2222" s="75" t="s">
        <v>0</v>
      </c>
      <c r="D2222" s="78" t="s">
        <v>84</v>
      </c>
      <c r="E2222" s="73"/>
      <c r="F2222" s="73" t="s">
        <v>490</v>
      </c>
      <c r="G2222" s="73" t="s">
        <v>403</v>
      </c>
      <c r="H2222" s="73" t="s">
        <v>403</v>
      </c>
      <c r="I2222" s="73" t="s">
        <v>465</v>
      </c>
      <c r="J2222" s="73" t="str">
        <f t="shared" si="34"/>
        <v>Average (up to 3.5 tonnes) tonne.km</v>
      </c>
      <c r="K2222" s="98"/>
    </row>
    <row r="2223" spans="1:11" x14ac:dyDescent="0.3">
      <c r="A2223" s="73" t="s">
        <v>143</v>
      </c>
      <c r="B2223" s="73" t="s">
        <v>492</v>
      </c>
      <c r="C2223" s="75" t="s">
        <v>0</v>
      </c>
      <c r="D2223" s="78" t="s">
        <v>84</v>
      </c>
      <c r="E2223" s="73"/>
      <c r="F2223" s="73" t="s">
        <v>490</v>
      </c>
      <c r="G2223" s="73" t="s">
        <v>403</v>
      </c>
      <c r="H2223" s="73" t="s">
        <v>403</v>
      </c>
      <c r="I2223" s="73" t="s">
        <v>466</v>
      </c>
      <c r="J2223" s="73" t="str">
        <f t="shared" si="34"/>
        <v>Average (up to 3.5 tonnes) tonne.km</v>
      </c>
      <c r="K2223" s="98"/>
    </row>
    <row r="2224" spans="1:11" x14ac:dyDescent="0.3">
      <c r="A2224" s="73" t="s">
        <v>143</v>
      </c>
      <c r="B2224" s="73" t="s">
        <v>492</v>
      </c>
      <c r="C2224" s="75" t="s">
        <v>0</v>
      </c>
      <c r="D2224" s="78" t="s">
        <v>84</v>
      </c>
      <c r="E2224" s="73"/>
      <c r="F2224" s="73" t="s">
        <v>490</v>
      </c>
      <c r="G2224" s="73" t="s">
        <v>403</v>
      </c>
      <c r="H2224" s="73" t="s">
        <v>403</v>
      </c>
      <c r="I2224" s="73" t="s">
        <v>467</v>
      </c>
      <c r="J2224" s="73" t="str">
        <f t="shared" si="34"/>
        <v>Average (up to 3.5 tonnes) tonne.km</v>
      </c>
      <c r="K2224" s="98"/>
    </row>
    <row r="2225" spans="1:93" x14ac:dyDescent="0.3">
      <c r="A2225" s="73" t="s">
        <v>143</v>
      </c>
      <c r="B2225" s="73" t="s">
        <v>492</v>
      </c>
      <c r="C2225" s="75" t="s">
        <v>0</v>
      </c>
      <c r="D2225" s="78" t="s">
        <v>84</v>
      </c>
      <c r="E2225" s="73"/>
      <c r="F2225" s="73" t="s">
        <v>490</v>
      </c>
      <c r="G2225" s="73" t="s">
        <v>403</v>
      </c>
      <c r="H2225" s="73" t="s">
        <v>403</v>
      </c>
      <c r="I2225" s="73" t="s">
        <v>468</v>
      </c>
      <c r="J2225" s="73" t="str">
        <f t="shared" si="34"/>
        <v>Average (up to 3.5 tonnes) tonne.km</v>
      </c>
      <c r="K2225" s="98"/>
    </row>
    <row r="2226" spans="1:93" x14ac:dyDescent="0.3">
      <c r="A2226" s="73" t="s">
        <v>143</v>
      </c>
      <c r="B2226" s="73" t="s">
        <v>492</v>
      </c>
      <c r="C2226" s="75" t="s">
        <v>0</v>
      </c>
      <c r="D2226" s="78" t="s">
        <v>84</v>
      </c>
      <c r="E2226" s="73"/>
      <c r="F2226" s="73" t="s">
        <v>491</v>
      </c>
      <c r="G2226" s="73" t="s">
        <v>405</v>
      </c>
      <c r="H2226" s="73" t="s">
        <v>405</v>
      </c>
      <c r="I2226" s="73" t="s">
        <v>465</v>
      </c>
      <c r="J2226" s="73" t="str">
        <f t="shared" si="34"/>
        <v>Average (up to 3.5 tonnes) km</v>
      </c>
      <c r="K2226" s="98">
        <v>5.7929999999999995E-2</v>
      </c>
    </row>
    <row r="2227" spans="1:93" x14ac:dyDescent="0.3">
      <c r="A2227" s="73" t="s">
        <v>143</v>
      </c>
      <c r="B2227" s="73" t="s">
        <v>492</v>
      </c>
      <c r="C2227" s="75" t="s">
        <v>0</v>
      </c>
      <c r="D2227" s="78" t="s">
        <v>84</v>
      </c>
      <c r="E2227" s="73"/>
      <c r="F2227" s="73" t="s">
        <v>491</v>
      </c>
      <c r="G2227" s="73" t="s">
        <v>405</v>
      </c>
      <c r="H2227" s="73" t="s">
        <v>405</v>
      </c>
      <c r="I2227" s="73" t="s">
        <v>466</v>
      </c>
      <c r="J2227" s="73" t="str">
        <f t="shared" si="34"/>
        <v>Average (up to 3.5 tonnes) km</v>
      </c>
      <c r="K2227" s="98">
        <v>1.4999999999999999E-4</v>
      </c>
    </row>
    <row r="2228" spans="1:93" x14ac:dyDescent="0.3">
      <c r="A2228" s="73" t="s">
        <v>143</v>
      </c>
      <c r="B2228" s="73" t="s">
        <v>492</v>
      </c>
      <c r="C2228" s="75" t="s">
        <v>0</v>
      </c>
      <c r="D2228" s="78" t="s">
        <v>84</v>
      </c>
      <c r="E2228" s="73"/>
      <c r="F2228" s="73" t="s">
        <v>491</v>
      </c>
      <c r="G2228" s="73" t="s">
        <v>405</v>
      </c>
      <c r="H2228" s="73" t="s">
        <v>405</v>
      </c>
      <c r="I2228" s="73" t="s">
        <v>467</v>
      </c>
      <c r="J2228" s="73" t="str">
        <f t="shared" si="34"/>
        <v>Average (up to 3.5 tonnes) km</v>
      </c>
      <c r="K2228" s="98">
        <v>5.747E-2</v>
      </c>
    </row>
    <row r="2229" spans="1:93" x14ac:dyDescent="0.3">
      <c r="A2229" s="73" t="s">
        <v>143</v>
      </c>
      <c r="B2229" s="73" t="s">
        <v>492</v>
      </c>
      <c r="C2229" s="75" t="s">
        <v>0</v>
      </c>
      <c r="D2229" s="78" t="s">
        <v>84</v>
      </c>
      <c r="E2229" s="73"/>
      <c r="F2229" s="73" t="s">
        <v>491</v>
      </c>
      <c r="G2229" s="73" t="s">
        <v>405</v>
      </c>
      <c r="H2229" s="73" t="s">
        <v>405</v>
      </c>
      <c r="I2229" s="73" t="s">
        <v>468</v>
      </c>
      <c r="J2229" s="73" t="str">
        <f t="shared" si="34"/>
        <v>Average (up to 3.5 tonnes) km</v>
      </c>
      <c r="K2229" s="98">
        <v>3.1E-4</v>
      </c>
    </row>
    <row r="2230" spans="1:93" x14ac:dyDescent="0.3">
      <c r="A2230" s="73" t="s">
        <v>143</v>
      </c>
      <c r="B2230" s="73" t="s">
        <v>492</v>
      </c>
      <c r="C2230" s="75" t="s">
        <v>0</v>
      </c>
      <c r="D2230" s="78" t="s">
        <v>84</v>
      </c>
      <c r="E2230" s="73"/>
      <c r="F2230" s="73" t="s">
        <v>491</v>
      </c>
      <c r="G2230" s="73" t="s">
        <v>156</v>
      </c>
      <c r="H2230" s="73" t="s">
        <v>156</v>
      </c>
      <c r="I2230" s="73" t="s">
        <v>465</v>
      </c>
      <c r="J2230" s="73" t="str">
        <f t="shared" si="34"/>
        <v>Average (up to 3.5 tonnes) miles</v>
      </c>
      <c r="K2230" s="98">
        <v>9.3230000000000007E-2</v>
      </c>
    </row>
    <row r="2231" spans="1:93" x14ac:dyDescent="0.3">
      <c r="A2231" s="73" t="s">
        <v>143</v>
      </c>
      <c r="B2231" s="73" t="s">
        <v>492</v>
      </c>
      <c r="C2231" s="75" t="s">
        <v>0</v>
      </c>
      <c r="D2231" s="78" t="s">
        <v>84</v>
      </c>
      <c r="E2231" s="73"/>
      <c r="F2231" s="73" t="s">
        <v>491</v>
      </c>
      <c r="G2231" s="73" t="s">
        <v>156</v>
      </c>
      <c r="H2231" s="73" t="s">
        <v>156</v>
      </c>
      <c r="I2231" s="73" t="s">
        <v>466</v>
      </c>
      <c r="J2231" s="73" t="str">
        <f t="shared" si="34"/>
        <v>Average (up to 3.5 tonnes) miles</v>
      </c>
      <c r="K2231" s="98">
        <v>2.4000000000000001E-4</v>
      </c>
    </row>
    <row r="2232" spans="1:93" x14ac:dyDescent="0.3">
      <c r="A2232" s="73" t="s">
        <v>143</v>
      </c>
      <c r="B2232" s="73" t="s">
        <v>492</v>
      </c>
      <c r="C2232" s="75" t="s">
        <v>0</v>
      </c>
      <c r="D2232" s="78" t="s">
        <v>84</v>
      </c>
      <c r="E2232" s="73"/>
      <c r="F2232" s="73" t="s">
        <v>491</v>
      </c>
      <c r="G2232" s="73" t="s">
        <v>156</v>
      </c>
      <c r="H2232" s="73" t="s">
        <v>156</v>
      </c>
      <c r="I2232" s="73" t="s">
        <v>467</v>
      </c>
      <c r="J2232" s="73" t="str">
        <f t="shared" si="34"/>
        <v>Average (up to 3.5 tonnes) miles</v>
      </c>
      <c r="K2232" s="98">
        <v>9.2490000000000003E-2</v>
      </c>
    </row>
    <row r="2233" spans="1:93" s="6" customFormat="1" ht="15" thickBot="1" x14ac:dyDescent="0.35">
      <c r="A2233" s="73" t="s">
        <v>143</v>
      </c>
      <c r="B2233" s="73" t="s">
        <v>492</v>
      </c>
      <c r="C2233" s="75" t="s">
        <v>0</v>
      </c>
      <c r="D2233" s="75" t="s">
        <v>84</v>
      </c>
      <c r="E2233" s="73"/>
      <c r="F2233" s="73" t="s">
        <v>491</v>
      </c>
      <c r="G2233" s="73" t="s">
        <v>156</v>
      </c>
      <c r="H2233" s="73" t="s">
        <v>156</v>
      </c>
      <c r="I2233" s="73" t="s">
        <v>468</v>
      </c>
      <c r="J2233" s="73" t="str">
        <f t="shared" si="34"/>
        <v>Average (up to 3.5 tonnes) miles</v>
      </c>
      <c r="K2233" s="98">
        <v>5.0000000000000001E-4</v>
      </c>
      <c r="L2233" s="48"/>
      <c r="M2233" s="22"/>
      <c r="N2233" s="22"/>
      <c r="O2233" s="22"/>
      <c r="P2233" s="22"/>
      <c r="Q2233" s="22"/>
      <c r="R2233" s="22"/>
      <c r="S2233" s="22"/>
      <c r="T2233" s="2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c r="AQ2233" s="22"/>
      <c r="AR2233" s="22"/>
      <c r="AS2233" s="22"/>
      <c r="AT2233" s="22"/>
      <c r="AU2233" s="22"/>
      <c r="AV2233" s="22"/>
      <c r="AW2233" s="22"/>
      <c r="AX2233" s="22"/>
      <c r="AY2233" s="22"/>
      <c r="AZ2233" s="22"/>
      <c r="BA2233" s="22"/>
      <c r="BB2233" s="22"/>
      <c r="BC2233" s="22"/>
      <c r="BD2233" s="22"/>
      <c r="BE2233" s="22"/>
      <c r="BF2233" s="22"/>
      <c r="BG2233" s="22"/>
      <c r="BH2233" s="22"/>
      <c r="BI2233" s="22"/>
      <c r="BJ2233" s="22"/>
      <c r="BK2233" s="22"/>
      <c r="BL2233" s="22"/>
      <c r="BM2233" s="22"/>
      <c r="BN2233" s="22"/>
      <c r="BO2233" s="22"/>
      <c r="BP2233" s="22"/>
      <c r="BQ2233" s="22"/>
      <c r="BR2233" s="22"/>
      <c r="BS2233" s="22"/>
      <c r="BT2233" s="22"/>
      <c r="BU2233" s="22"/>
      <c r="BV2233" s="22"/>
      <c r="BW2233" s="22"/>
      <c r="BX2233" s="22"/>
      <c r="BY2233" s="22"/>
      <c r="BZ2233" s="22"/>
      <c r="CA2233" s="22"/>
      <c r="CB2233" s="22"/>
      <c r="CC2233" s="22"/>
      <c r="CD2233" s="22"/>
      <c r="CE2233" s="22"/>
      <c r="CF2233" s="22"/>
      <c r="CG2233" s="22"/>
      <c r="CH2233" s="22"/>
      <c r="CI2233" s="22"/>
      <c r="CJ2233" s="22"/>
      <c r="CK2233" s="22"/>
      <c r="CL2233" s="22"/>
      <c r="CM2233" s="22"/>
      <c r="CN2233" s="22"/>
      <c r="CO2233" s="22"/>
    </row>
    <row r="2234" spans="1:93" x14ac:dyDescent="0.3">
      <c r="A2234" s="73" t="s">
        <v>143</v>
      </c>
      <c r="B2234" s="73" t="s">
        <v>492</v>
      </c>
      <c r="C2234" s="75" t="s">
        <v>0</v>
      </c>
      <c r="D2234" s="75" t="s">
        <v>84</v>
      </c>
      <c r="E2234" s="73"/>
      <c r="F2234" s="73" t="s">
        <v>491</v>
      </c>
      <c r="G2234" s="73" t="s">
        <v>403</v>
      </c>
      <c r="H2234" s="73" t="s">
        <v>403</v>
      </c>
      <c r="I2234" s="73" t="s">
        <v>465</v>
      </c>
      <c r="J2234" s="73" t="str">
        <f t="shared" si="34"/>
        <v>Average (up to 3.5 tonnes) tonne.km</v>
      </c>
      <c r="K2234" s="98">
        <v>0.33857999999999999</v>
      </c>
    </row>
    <row r="2235" spans="1:93" x14ac:dyDescent="0.3">
      <c r="A2235" s="73" t="s">
        <v>143</v>
      </c>
      <c r="B2235" s="73" t="s">
        <v>492</v>
      </c>
      <c r="C2235" s="75" t="s">
        <v>0</v>
      </c>
      <c r="D2235" s="78" t="s">
        <v>84</v>
      </c>
      <c r="E2235" s="73"/>
      <c r="F2235" s="73" t="s">
        <v>491</v>
      </c>
      <c r="G2235" s="73" t="s">
        <v>403</v>
      </c>
      <c r="H2235" s="73" t="s">
        <v>403</v>
      </c>
      <c r="I2235" s="73" t="s">
        <v>466</v>
      </c>
      <c r="J2235" s="73" t="str">
        <f t="shared" si="34"/>
        <v>Average (up to 3.5 tonnes) tonne.km</v>
      </c>
      <c r="K2235" s="98">
        <v>8.5999999999999998E-4</v>
      </c>
    </row>
    <row r="2236" spans="1:93" x14ac:dyDescent="0.3">
      <c r="A2236" s="73" t="s">
        <v>143</v>
      </c>
      <c r="B2236" s="73" t="s">
        <v>492</v>
      </c>
      <c r="C2236" s="75" t="s">
        <v>0</v>
      </c>
      <c r="D2236" s="78" t="s">
        <v>84</v>
      </c>
      <c r="E2236" s="73"/>
      <c r="F2236" s="73" t="s">
        <v>491</v>
      </c>
      <c r="G2236" s="73" t="s">
        <v>403</v>
      </c>
      <c r="H2236" s="73" t="s">
        <v>403</v>
      </c>
      <c r="I2236" s="73" t="s">
        <v>467</v>
      </c>
      <c r="J2236" s="73" t="str">
        <f t="shared" si="34"/>
        <v>Average (up to 3.5 tonnes) tonne.km</v>
      </c>
      <c r="K2236" s="98">
        <v>0.33590999999999999</v>
      </c>
    </row>
    <row r="2237" spans="1:93" ht="15" thickBot="1" x14ac:dyDescent="0.35">
      <c r="A2237" s="84" t="s">
        <v>143</v>
      </c>
      <c r="B2237" s="84" t="s">
        <v>492</v>
      </c>
      <c r="C2237" s="76" t="s">
        <v>0</v>
      </c>
      <c r="D2237" s="76" t="s">
        <v>84</v>
      </c>
      <c r="E2237" s="84"/>
      <c r="F2237" s="84" t="s">
        <v>491</v>
      </c>
      <c r="G2237" s="84" t="s">
        <v>403</v>
      </c>
      <c r="H2237" s="84" t="s">
        <v>403</v>
      </c>
      <c r="I2237" s="84" t="s">
        <v>468</v>
      </c>
      <c r="J2237" s="84" t="str">
        <f t="shared" si="34"/>
        <v>Average (up to 3.5 tonnes) tonne.km</v>
      </c>
      <c r="K2237" s="105">
        <v>1.81E-3</v>
      </c>
    </row>
    <row r="2238" spans="1:93" s="2" customFormat="1" x14ac:dyDescent="0.3">
      <c r="A2238" s="86" t="s">
        <v>143</v>
      </c>
      <c r="B2238" s="86" t="s">
        <v>437</v>
      </c>
      <c r="C2238" s="67" t="s">
        <v>437</v>
      </c>
      <c r="D2238" s="67" t="s">
        <v>234</v>
      </c>
      <c r="E2238" s="73"/>
      <c r="F2238" s="73"/>
      <c r="G2238" s="86" t="s">
        <v>43</v>
      </c>
      <c r="H2238" s="86" t="s">
        <v>43</v>
      </c>
      <c r="I2238" s="86" t="s">
        <v>465</v>
      </c>
      <c r="J2238" s="86" t="str">
        <f t="shared" ref="J2238:J2245" si="35">CONCATENATE(D2238)</f>
        <v>Onsite heat and steam</v>
      </c>
      <c r="K2238" s="107">
        <v>0.17605999999999999</v>
      </c>
      <c r="L2238" s="48"/>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2"/>
      <c r="AS2238" s="22"/>
      <c r="AT2238" s="22"/>
      <c r="AU2238" s="22"/>
      <c r="AV2238" s="22"/>
      <c r="AW2238" s="22"/>
      <c r="AX2238" s="22"/>
      <c r="AY2238" s="22"/>
      <c r="AZ2238" s="22"/>
      <c r="BA2238" s="22"/>
      <c r="BB2238" s="22"/>
      <c r="BC2238" s="22"/>
      <c r="BD2238" s="22"/>
      <c r="BE2238" s="22"/>
      <c r="BF2238" s="22"/>
      <c r="BG2238" s="22"/>
      <c r="BH2238" s="22"/>
      <c r="BI2238" s="22"/>
      <c r="BJ2238" s="22"/>
      <c r="BK2238" s="22"/>
      <c r="BL2238" s="22"/>
      <c r="BM2238" s="22"/>
      <c r="BN2238" s="22"/>
      <c r="BO2238" s="22"/>
      <c r="BP2238" s="22"/>
      <c r="BQ2238" s="22"/>
      <c r="BR2238" s="22"/>
      <c r="BS2238" s="22"/>
      <c r="BT2238" s="22"/>
      <c r="BU2238" s="22"/>
      <c r="BV2238" s="22"/>
      <c r="BW2238" s="22"/>
      <c r="BX2238" s="22"/>
      <c r="BY2238" s="22"/>
      <c r="BZ2238" s="22"/>
      <c r="CA2238" s="22"/>
      <c r="CB2238" s="22"/>
      <c r="CC2238" s="22"/>
      <c r="CD2238" s="22"/>
      <c r="CE2238" s="22"/>
      <c r="CF2238" s="22"/>
      <c r="CG2238" s="22"/>
      <c r="CH2238" s="22"/>
      <c r="CI2238" s="22"/>
      <c r="CJ2238" s="22"/>
      <c r="CK2238" s="22"/>
      <c r="CL2238" s="22"/>
      <c r="CM2238" s="22"/>
      <c r="CN2238" s="22"/>
      <c r="CO2238" s="22"/>
    </row>
    <row r="2239" spans="1:93" s="2" customFormat="1" x14ac:dyDescent="0.3">
      <c r="A2239" s="73" t="s">
        <v>143</v>
      </c>
      <c r="B2239" s="73" t="s">
        <v>437</v>
      </c>
      <c r="C2239" s="67" t="s">
        <v>437</v>
      </c>
      <c r="D2239" s="67" t="s">
        <v>234</v>
      </c>
      <c r="E2239" s="73"/>
      <c r="F2239" s="73"/>
      <c r="G2239" s="73" t="s">
        <v>43</v>
      </c>
      <c r="H2239" s="73" t="s">
        <v>43</v>
      </c>
      <c r="I2239" s="73" t="s">
        <v>466</v>
      </c>
      <c r="J2239" s="73" t="str">
        <f t="shared" si="35"/>
        <v>Onsite heat and steam</v>
      </c>
      <c r="K2239" s="106">
        <v>1.0499999999999999E-3</v>
      </c>
      <c r="L2239" s="48"/>
      <c r="M2239" s="22"/>
      <c r="N2239" s="22"/>
      <c r="O2239" s="22"/>
      <c r="P2239" s="22"/>
      <c r="Q2239" s="22"/>
      <c r="R2239" s="22"/>
      <c r="S2239" s="22"/>
      <c r="T2239" s="2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c r="AQ2239" s="22"/>
      <c r="AR2239" s="22"/>
      <c r="AS2239" s="22"/>
      <c r="AT2239" s="22"/>
      <c r="AU2239" s="22"/>
      <c r="AV2239" s="22"/>
      <c r="AW2239" s="22"/>
      <c r="AX2239" s="22"/>
      <c r="AY2239" s="22"/>
      <c r="AZ2239" s="22"/>
      <c r="BA2239" s="22"/>
      <c r="BB2239" s="22"/>
      <c r="BC2239" s="22"/>
      <c r="BD2239" s="22"/>
      <c r="BE2239" s="22"/>
      <c r="BF2239" s="22"/>
      <c r="BG2239" s="22"/>
      <c r="BH2239" s="22"/>
      <c r="BI2239" s="22"/>
      <c r="BJ2239" s="22"/>
      <c r="BK2239" s="22"/>
      <c r="BL2239" s="22"/>
      <c r="BM2239" s="22"/>
      <c r="BN2239" s="22"/>
      <c r="BO2239" s="22"/>
      <c r="BP2239" s="22"/>
      <c r="BQ2239" s="22"/>
      <c r="BR2239" s="22"/>
      <c r="BS2239" s="22"/>
      <c r="BT2239" s="22"/>
      <c r="BU2239" s="22"/>
      <c r="BV2239" s="22"/>
      <c r="BW2239" s="22"/>
      <c r="BX2239" s="22"/>
      <c r="BY2239" s="22"/>
      <c r="BZ2239" s="22"/>
      <c r="CA2239" s="22"/>
      <c r="CB2239" s="22"/>
      <c r="CC2239" s="22"/>
      <c r="CD2239" s="22"/>
      <c r="CE2239" s="22"/>
      <c r="CF2239" s="22"/>
      <c r="CG2239" s="22"/>
      <c r="CH2239" s="22"/>
      <c r="CI2239" s="22"/>
      <c r="CJ2239" s="22"/>
      <c r="CK2239" s="22"/>
      <c r="CL2239" s="22"/>
      <c r="CM2239" s="22"/>
      <c r="CN2239" s="22"/>
      <c r="CO2239" s="22"/>
    </row>
    <row r="2240" spans="1:93" s="2" customFormat="1" x14ac:dyDescent="0.3">
      <c r="A2240" s="73" t="s">
        <v>143</v>
      </c>
      <c r="B2240" s="73" t="s">
        <v>437</v>
      </c>
      <c r="C2240" s="67" t="s">
        <v>437</v>
      </c>
      <c r="D2240" s="67" t="s">
        <v>234</v>
      </c>
      <c r="E2240" s="73"/>
      <c r="F2240" s="73"/>
      <c r="G2240" s="73" t="s">
        <v>43</v>
      </c>
      <c r="H2240" s="73" t="s">
        <v>43</v>
      </c>
      <c r="I2240" s="73" t="s">
        <v>467</v>
      </c>
      <c r="J2240" s="73" t="str">
        <f t="shared" si="35"/>
        <v>Onsite heat and steam</v>
      </c>
      <c r="K2240" s="106">
        <v>0.17446999999999999</v>
      </c>
      <c r="L2240" s="48"/>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2"/>
      <c r="AS2240" s="22"/>
      <c r="AT2240" s="22"/>
      <c r="AU2240" s="22"/>
      <c r="AV2240" s="22"/>
      <c r="AW2240" s="22"/>
      <c r="AX2240" s="22"/>
      <c r="AY2240" s="22"/>
      <c r="AZ2240" s="22"/>
      <c r="BA2240" s="22"/>
      <c r="BB2240" s="22"/>
      <c r="BC2240" s="22"/>
      <c r="BD2240" s="22"/>
      <c r="BE2240" s="22"/>
      <c r="BF2240" s="22"/>
      <c r="BG2240" s="22"/>
      <c r="BH2240" s="22"/>
      <c r="BI2240" s="22"/>
      <c r="BJ2240" s="22"/>
      <c r="BK2240" s="22"/>
      <c r="BL2240" s="22"/>
      <c r="BM2240" s="22"/>
      <c r="BN2240" s="22"/>
      <c r="BO2240" s="22"/>
      <c r="BP2240" s="22"/>
      <c r="BQ2240" s="22"/>
      <c r="BR2240" s="22"/>
      <c r="BS2240" s="22"/>
      <c r="BT2240" s="22"/>
      <c r="BU2240" s="22"/>
      <c r="BV2240" s="22"/>
      <c r="BW2240" s="22"/>
      <c r="BX2240" s="22"/>
      <c r="BY2240" s="22"/>
      <c r="BZ2240" s="22"/>
      <c r="CA2240" s="22"/>
      <c r="CB2240" s="22"/>
      <c r="CC2240" s="22"/>
      <c r="CD2240" s="22"/>
      <c r="CE2240" s="22"/>
      <c r="CF2240" s="22"/>
      <c r="CG2240" s="22"/>
      <c r="CH2240" s="22"/>
      <c r="CI2240" s="22"/>
      <c r="CJ2240" s="22"/>
      <c r="CK2240" s="22"/>
      <c r="CL2240" s="22"/>
      <c r="CM2240" s="22"/>
      <c r="CN2240" s="22"/>
      <c r="CO2240" s="22"/>
    </row>
    <row r="2241" spans="1:93" s="2" customFormat="1" x14ac:dyDescent="0.3">
      <c r="A2241" s="73" t="s">
        <v>143</v>
      </c>
      <c r="B2241" s="73" t="s">
        <v>437</v>
      </c>
      <c r="C2241" s="67" t="s">
        <v>437</v>
      </c>
      <c r="D2241" s="67" t="s">
        <v>234</v>
      </c>
      <c r="E2241" s="73"/>
      <c r="F2241" s="73"/>
      <c r="G2241" s="73" t="s">
        <v>43</v>
      </c>
      <c r="H2241" s="73" t="s">
        <v>43</v>
      </c>
      <c r="I2241" s="73" t="s">
        <v>468</v>
      </c>
      <c r="J2241" s="73" t="str">
        <f t="shared" si="35"/>
        <v>Onsite heat and steam</v>
      </c>
      <c r="K2241" s="106">
        <v>5.5000000000000003E-4</v>
      </c>
      <c r="L2241" s="48"/>
      <c r="M2241" s="22"/>
      <c r="N2241" s="22"/>
      <c r="O2241" s="22"/>
      <c r="P2241" s="22"/>
      <c r="Q2241" s="22"/>
      <c r="R2241" s="22"/>
      <c r="S2241" s="22"/>
      <c r="T2241" s="22"/>
      <c r="U2241" s="22"/>
      <c r="V2241" s="22"/>
      <c r="W2241" s="22"/>
      <c r="X2241" s="22"/>
      <c r="Y2241" s="22"/>
      <c r="Z2241" s="22"/>
      <c r="AA2241" s="22"/>
      <c r="AB2241" s="22"/>
      <c r="AC2241" s="22"/>
      <c r="AD2241" s="22"/>
      <c r="AE2241" s="22"/>
      <c r="AF2241" s="22"/>
      <c r="AG2241" s="22"/>
      <c r="AH2241" s="22"/>
      <c r="AI2241" s="22"/>
      <c r="AJ2241" s="22"/>
      <c r="AK2241" s="22"/>
      <c r="AL2241" s="22"/>
      <c r="AM2241" s="22"/>
      <c r="AN2241" s="22"/>
      <c r="AO2241" s="22"/>
      <c r="AP2241" s="22"/>
      <c r="AQ2241" s="22"/>
      <c r="AR2241" s="22"/>
      <c r="AS2241" s="22"/>
      <c r="AT2241" s="22"/>
      <c r="AU2241" s="22"/>
      <c r="AV2241" s="22"/>
      <c r="AW2241" s="22"/>
      <c r="AX2241" s="22"/>
      <c r="AY2241" s="22"/>
      <c r="AZ2241" s="22"/>
      <c r="BA2241" s="22"/>
      <c r="BB2241" s="22"/>
      <c r="BC2241" s="22"/>
      <c r="BD2241" s="22"/>
      <c r="BE2241" s="22"/>
      <c r="BF2241" s="22"/>
      <c r="BG2241" s="22"/>
      <c r="BH2241" s="22"/>
      <c r="BI2241" s="22"/>
      <c r="BJ2241" s="22"/>
      <c r="BK2241" s="22"/>
      <c r="BL2241" s="22"/>
      <c r="BM2241" s="22"/>
      <c r="BN2241" s="22"/>
      <c r="BO2241" s="22"/>
      <c r="BP2241" s="22"/>
      <c r="BQ2241" s="22"/>
      <c r="BR2241" s="22"/>
      <c r="BS2241" s="22"/>
      <c r="BT2241" s="22"/>
      <c r="BU2241" s="22"/>
      <c r="BV2241" s="22"/>
      <c r="BW2241" s="22"/>
      <c r="BX2241" s="22"/>
      <c r="BY2241" s="22"/>
      <c r="BZ2241" s="22"/>
      <c r="CA2241" s="22"/>
      <c r="CB2241" s="22"/>
      <c r="CC2241" s="22"/>
      <c r="CD2241" s="22"/>
      <c r="CE2241" s="22"/>
      <c r="CF2241" s="22"/>
      <c r="CG2241" s="22"/>
      <c r="CH2241" s="22"/>
      <c r="CI2241" s="22"/>
      <c r="CJ2241" s="22"/>
      <c r="CK2241" s="22"/>
      <c r="CL2241" s="22"/>
      <c r="CM2241" s="22"/>
      <c r="CN2241" s="22"/>
      <c r="CO2241" s="22"/>
    </row>
    <row r="2242" spans="1:93" s="2" customFormat="1" x14ac:dyDescent="0.3">
      <c r="A2242" s="73" t="s">
        <v>143</v>
      </c>
      <c r="B2242" s="73" t="s">
        <v>437</v>
      </c>
      <c r="C2242" s="67" t="s">
        <v>437</v>
      </c>
      <c r="D2242" s="67" t="s">
        <v>361</v>
      </c>
      <c r="E2242" s="73"/>
      <c r="F2242" s="73"/>
      <c r="G2242" s="73" t="s">
        <v>43</v>
      </c>
      <c r="H2242" s="73" t="s">
        <v>43</v>
      </c>
      <c r="I2242" s="73" t="s">
        <v>465</v>
      </c>
      <c r="J2242" s="73" t="str">
        <f t="shared" si="35"/>
        <v>District heat and steam</v>
      </c>
      <c r="K2242" s="106">
        <v>0.17605999999999999</v>
      </c>
      <c r="L2242" s="48"/>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2"/>
      <c r="AS2242" s="22"/>
      <c r="AT2242" s="22"/>
      <c r="AU2242" s="22"/>
      <c r="AV2242" s="22"/>
      <c r="AW2242" s="22"/>
      <c r="AX2242" s="22"/>
      <c r="AY2242" s="22"/>
      <c r="AZ2242" s="22"/>
      <c r="BA2242" s="22"/>
      <c r="BB2242" s="22"/>
      <c r="BC2242" s="22"/>
      <c r="BD2242" s="22"/>
      <c r="BE2242" s="22"/>
      <c r="BF2242" s="22"/>
      <c r="BG2242" s="22"/>
      <c r="BH2242" s="22"/>
      <c r="BI2242" s="22"/>
      <c r="BJ2242" s="22"/>
      <c r="BK2242" s="22"/>
      <c r="BL2242" s="22"/>
      <c r="BM2242" s="22"/>
      <c r="BN2242" s="22"/>
      <c r="BO2242" s="22"/>
      <c r="BP2242" s="22"/>
      <c r="BQ2242" s="22"/>
      <c r="BR2242" s="22"/>
      <c r="BS2242" s="22"/>
      <c r="BT2242" s="22"/>
      <c r="BU2242" s="22"/>
      <c r="BV2242" s="22"/>
      <c r="BW2242" s="22"/>
      <c r="BX2242" s="22"/>
      <c r="BY2242" s="22"/>
      <c r="BZ2242" s="22"/>
      <c r="CA2242" s="22"/>
      <c r="CB2242" s="22"/>
      <c r="CC2242" s="22"/>
      <c r="CD2242" s="22"/>
      <c r="CE2242" s="22"/>
      <c r="CF2242" s="22"/>
      <c r="CG2242" s="22"/>
      <c r="CH2242" s="22"/>
      <c r="CI2242" s="22"/>
      <c r="CJ2242" s="22"/>
      <c r="CK2242" s="22"/>
      <c r="CL2242" s="22"/>
      <c r="CM2242" s="22"/>
      <c r="CN2242" s="22"/>
      <c r="CO2242" s="22"/>
    </row>
    <row r="2243" spans="1:93" s="2" customFormat="1" x14ac:dyDescent="0.3">
      <c r="A2243" s="73" t="s">
        <v>143</v>
      </c>
      <c r="B2243" s="73" t="s">
        <v>437</v>
      </c>
      <c r="C2243" s="67" t="s">
        <v>437</v>
      </c>
      <c r="D2243" s="67" t="s">
        <v>361</v>
      </c>
      <c r="E2243" s="73"/>
      <c r="F2243" s="73"/>
      <c r="G2243" s="73" t="s">
        <v>43</v>
      </c>
      <c r="H2243" s="73" t="s">
        <v>43</v>
      </c>
      <c r="I2243" s="73" t="s">
        <v>466</v>
      </c>
      <c r="J2243" s="73" t="str">
        <f t="shared" si="35"/>
        <v>District heat and steam</v>
      </c>
      <c r="K2243" s="106">
        <v>1.0499999999999999E-3</v>
      </c>
      <c r="L2243" s="48"/>
      <c r="M2243" s="22"/>
      <c r="N2243" s="22"/>
      <c r="O2243" s="22"/>
      <c r="P2243" s="22"/>
      <c r="Q2243" s="22"/>
      <c r="R2243" s="22"/>
      <c r="S2243" s="22"/>
      <c r="T2243" s="2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c r="AQ2243" s="22"/>
      <c r="AR2243" s="22"/>
      <c r="AS2243" s="22"/>
      <c r="AT2243" s="22"/>
      <c r="AU2243" s="22"/>
      <c r="AV2243" s="22"/>
      <c r="AW2243" s="22"/>
      <c r="AX2243" s="22"/>
      <c r="AY2243" s="22"/>
      <c r="AZ2243" s="22"/>
      <c r="BA2243" s="22"/>
      <c r="BB2243" s="22"/>
      <c r="BC2243" s="22"/>
      <c r="BD2243" s="22"/>
      <c r="BE2243" s="22"/>
      <c r="BF2243" s="22"/>
      <c r="BG2243" s="22"/>
      <c r="BH2243" s="22"/>
      <c r="BI2243" s="22"/>
      <c r="BJ2243" s="22"/>
      <c r="BK2243" s="22"/>
      <c r="BL2243" s="22"/>
      <c r="BM2243" s="22"/>
      <c r="BN2243" s="22"/>
      <c r="BO2243" s="22"/>
      <c r="BP2243" s="22"/>
      <c r="BQ2243" s="22"/>
      <c r="BR2243" s="22"/>
      <c r="BS2243" s="22"/>
      <c r="BT2243" s="22"/>
      <c r="BU2243" s="22"/>
      <c r="BV2243" s="22"/>
      <c r="BW2243" s="22"/>
      <c r="BX2243" s="22"/>
      <c r="BY2243" s="22"/>
      <c r="BZ2243" s="22"/>
      <c r="CA2243" s="22"/>
      <c r="CB2243" s="22"/>
      <c r="CC2243" s="22"/>
      <c r="CD2243" s="22"/>
      <c r="CE2243" s="22"/>
      <c r="CF2243" s="22"/>
      <c r="CG2243" s="22"/>
      <c r="CH2243" s="22"/>
      <c r="CI2243" s="22"/>
      <c r="CJ2243" s="22"/>
      <c r="CK2243" s="22"/>
      <c r="CL2243" s="22"/>
      <c r="CM2243" s="22"/>
      <c r="CN2243" s="22"/>
      <c r="CO2243" s="22"/>
    </row>
    <row r="2244" spans="1:93" s="2" customFormat="1" x14ac:dyDescent="0.3">
      <c r="A2244" s="114" t="s">
        <v>143</v>
      </c>
      <c r="B2244" s="114" t="s">
        <v>437</v>
      </c>
      <c r="C2244" s="80" t="s">
        <v>437</v>
      </c>
      <c r="D2244" s="80" t="s">
        <v>361</v>
      </c>
      <c r="E2244" s="114"/>
      <c r="F2244" s="114"/>
      <c r="G2244" s="114" t="s">
        <v>43</v>
      </c>
      <c r="H2244" s="114" t="s">
        <v>43</v>
      </c>
      <c r="I2244" s="114" t="s">
        <v>467</v>
      </c>
      <c r="J2244" s="114" t="str">
        <f t="shared" si="35"/>
        <v>District heat and steam</v>
      </c>
      <c r="K2244" s="106">
        <v>0.17446999999999999</v>
      </c>
      <c r="L2244" s="48"/>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2"/>
      <c r="AS2244" s="22"/>
      <c r="AT2244" s="22"/>
      <c r="AU2244" s="22"/>
      <c r="AV2244" s="22"/>
      <c r="AW2244" s="22"/>
      <c r="AX2244" s="22"/>
      <c r="AY2244" s="22"/>
      <c r="AZ2244" s="22"/>
      <c r="BA2244" s="22"/>
      <c r="BB2244" s="22"/>
      <c r="BC2244" s="22"/>
      <c r="BD2244" s="22"/>
      <c r="BE2244" s="22"/>
      <c r="BF2244" s="22"/>
      <c r="BG2244" s="22"/>
      <c r="BH2244" s="22"/>
      <c r="BI2244" s="22"/>
      <c r="BJ2244" s="22"/>
      <c r="BK2244" s="22"/>
      <c r="BL2244" s="22"/>
      <c r="BM2244" s="22"/>
      <c r="BN2244" s="22"/>
      <c r="BO2244" s="22"/>
      <c r="BP2244" s="22"/>
      <c r="BQ2244" s="22"/>
      <c r="BR2244" s="22"/>
      <c r="BS2244" s="22"/>
      <c r="BT2244" s="22"/>
      <c r="BU2244" s="22"/>
      <c r="BV2244" s="22"/>
      <c r="BW2244" s="22"/>
      <c r="BX2244" s="22"/>
      <c r="BY2244" s="22"/>
      <c r="BZ2244" s="22"/>
      <c r="CA2244" s="22"/>
      <c r="CB2244" s="22"/>
      <c r="CC2244" s="22"/>
      <c r="CD2244" s="22"/>
      <c r="CE2244" s="22"/>
      <c r="CF2244" s="22"/>
      <c r="CG2244" s="22"/>
      <c r="CH2244" s="22"/>
      <c r="CI2244" s="22"/>
      <c r="CJ2244" s="22"/>
      <c r="CK2244" s="22"/>
      <c r="CL2244" s="22"/>
      <c r="CM2244" s="22"/>
      <c r="CN2244" s="22"/>
      <c r="CO2244" s="22"/>
    </row>
    <row r="2245" spans="1:93" ht="15" thickBot="1" x14ac:dyDescent="0.35">
      <c r="A2245" s="84" t="s">
        <v>143</v>
      </c>
      <c r="B2245" s="84" t="s">
        <v>437</v>
      </c>
      <c r="C2245" s="81" t="s">
        <v>437</v>
      </c>
      <c r="D2245" s="81" t="s">
        <v>361</v>
      </c>
      <c r="E2245" s="84"/>
      <c r="F2245" s="84"/>
      <c r="G2245" s="84" t="s">
        <v>43</v>
      </c>
      <c r="H2245" s="84" t="s">
        <v>43</v>
      </c>
      <c r="I2245" s="84" t="s">
        <v>468</v>
      </c>
      <c r="J2245" s="84" t="str">
        <f t="shared" si="35"/>
        <v>District heat and steam</v>
      </c>
      <c r="K2245" s="108">
        <v>5.5000000000000003E-4</v>
      </c>
    </row>
    <row r="2246" spans="1:93" s="2" customFormat="1" x14ac:dyDescent="0.3">
      <c r="A2246" s="86" t="s">
        <v>204</v>
      </c>
      <c r="B2246" s="86" t="s">
        <v>190</v>
      </c>
      <c r="C2246" s="68" t="s">
        <v>190</v>
      </c>
      <c r="D2246" s="68" t="s">
        <v>190</v>
      </c>
      <c r="E2246" s="86"/>
      <c r="F2246" s="86"/>
      <c r="G2246" s="86" t="s">
        <v>428</v>
      </c>
      <c r="H2246" s="86" t="s">
        <v>428</v>
      </c>
      <c r="I2246" s="86" t="s">
        <v>465</v>
      </c>
      <c r="J2246" s="86" t="str">
        <f>CONCATENATE(D2246," ",H2246)</f>
        <v>Water supply cubic metres</v>
      </c>
      <c r="K2246" s="107">
        <v>0.34399999999999997</v>
      </c>
      <c r="L2246" s="48"/>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c r="AS2246" s="22"/>
      <c r="AT2246" s="22"/>
      <c r="AU2246" s="22"/>
      <c r="AV2246" s="22"/>
      <c r="AW2246" s="22"/>
      <c r="AX2246" s="22"/>
      <c r="AY2246" s="22"/>
      <c r="AZ2246" s="22"/>
      <c r="BA2246" s="22"/>
      <c r="BB2246" s="22"/>
      <c r="BC2246" s="22"/>
      <c r="BD2246" s="22"/>
      <c r="BE2246" s="22"/>
      <c r="BF2246" s="22"/>
      <c r="BG2246" s="22"/>
      <c r="BH2246" s="22"/>
      <c r="BI2246" s="22"/>
      <c r="BJ2246" s="22"/>
      <c r="BK2246" s="22"/>
      <c r="BL2246" s="22"/>
      <c r="BM2246" s="22"/>
      <c r="BN2246" s="22"/>
      <c r="BO2246" s="22"/>
      <c r="BP2246" s="22"/>
      <c r="BQ2246" s="22"/>
      <c r="BR2246" s="22"/>
      <c r="BS2246" s="22"/>
      <c r="BT2246" s="22"/>
      <c r="BU2246" s="22"/>
      <c r="BV2246" s="22"/>
      <c r="BW2246" s="22"/>
      <c r="BX2246" s="22"/>
      <c r="BY2246" s="22"/>
      <c r="BZ2246" s="22"/>
      <c r="CA2246" s="22"/>
      <c r="CB2246" s="22"/>
      <c r="CC2246" s="22"/>
      <c r="CD2246" s="22"/>
      <c r="CE2246" s="22"/>
      <c r="CF2246" s="22"/>
      <c r="CG2246" s="22"/>
      <c r="CH2246" s="22"/>
      <c r="CI2246" s="22"/>
      <c r="CJ2246" s="22"/>
      <c r="CK2246" s="22"/>
      <c r="CL2246" s="22"/>
      <c r="CM2246" s="22"/>
      <c r="CN2246" s="22"/>
      <c r="CO2246" s="22"/>
    </row>
    <row r="2247" spans="1:93" ht="15" thickBot="1" x14ac:dyDescent="0.35">
      <c r="A2247" s="84" t="s">
        <v>204</v>
      </c>
      <c r="B2247" s="84" t="s">
        <v>190</v>
      </c>
      <c r="C2247" s="81" t="s">
        <v>190</v>
      </c>
      <c r="D2247" s="81" t="s">
        <v>190</v>
      </c>
      <c r="E2247" s="84"/>
      <c r="F2247" s="84"/>
      <c r="G2247" s="84" t="s">
        <v>306</v>
      </c>
      <c r="H2247" s="84" t="s">
        <v>306</v>
      </c>
      <c r="I2247" s="84" t="s">
        <v>465</v>
      </c>
      <c r="J2247" s="84" t="str">
        <f>CONCATENATE(D2247," ",H2247)</f>
        <v>Water supply million litres</v>
      </c>
      <c r="K2247" s="108">
        <v>344</v>
      </c>
    </row>
    <row r="2248" spans="1:93" s="2" customFormat="1" x14ac:dyDescent="0.3">
      <c r="A2248" s="115" t="s">
        <v>204</v>
      </c>
      <c r="B2248" s="115" t="s">
        <v>301</v>
      </c>
      <c r="C2248" s="82" t="s">
        <v>301</v>
      </c>
      <c r="D2248" s="82" t="s">
        <v>301</v>
      </c>
      <c r="E2248" s="115"/>
      <c r="F2248" s="115"/>
      <c r="G2248" s="115" t="s">
        <v>428</v>
      </c>
      <c r="H2248" s="115" t="s">
        <v>428</v>
      </c>
      <c r="I2248" s="115" t="s">
        <v>465</v>
      </c>
      <c r="J2248" s="115" t="str">
        <f>CONCATENATE(D2248," ",H2248)</f>
        <v>Water treatment cubic metres</v>
      </c>
      <c r="K2248" s="107">
        <v>0.70799999999999996</v>
      </c>
      <c r="L2248" s="48"/>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2"/>
      <c r="AS2248" s="22"/>
      <c r="AT2248" s="22"/>
      <c r="AU2248" s="22"/>
      <c r="AV2248" s="22"/>
      <c r="AW2248" s="22"/>
      <c r="AX2248" s="22"/>
      <c r="AY2248" s="22"/>
      <c r="AZ2248" s="22"/>
      <c r="BA2248" s="22"/>
      <c r="BB2248" s="22"/>
      <c r="BC2248" s="22"/>
      <c r="BD2248" s="22"/>
      <c r="BE2248" s="22"/>
      <c r="BF2248" s="22"/>
      <c r="BG2248" s="22"/>
      <c r="BH2248" s="22"/>
      <c r="BI2248" s="22"/>
      <c r="BJ2248" s="22"/>
      <c r="BK2248" s="22"/>
      <c r="BL2248" s="22"/>
      <c r="BM2248" s="22"/>
      <c r="BN2248" s="22"/>
      <c r="BO2248" s="22"/>
      <c r="BP2248" s="22"/>
      <c r="BQ2248" s="22"/>
      <c r="BR2248" s="22"/>
      <c r="BS2248" s="22"/>
      <c r="BT2248" s="22"/>
      <c r="BU2248" s="22"/>
      <c r="BV2248" s="22"/>
      <c r="BW2248" s="22"/>
      <c r="BX2248" s="22"/>
      <c r="BY2248" s="22"/>
      <c r="BZ2248" s="22"/>
      <c r="CA2248" s="22"/>
      <c r="CB2248" s="22"/>
      <c r="CC2248" s="22"/>
      <c r="CD2248" s="22"/>
      <c r="CE2248" s="22"/>
      <c r="CF2248" s="22"/>
      <c r="CG2248" s="22"/>
      <c r="CH2248" s="22"/>
      <c r="CI2248" s="22"/>
      <c r="CJ2248" s="22"/>
      <c r="CK2248" s="22"/>
      <c r="CL2248" s="22"/>
      <c r="CM2248" s="22"/>
      <c r="CN2248" s="22"/>
      <c r="CO2248" s="22"/>
    </row>
    <row r="2249" spans="1:93" ht="15" thickBot="1" x14ac:dyDescent="0.35">
      <c r="A2249" s="84" t="s">
        <v>204</v>
      </c>
      <c r="B2249" s="84" t="s">
        <v>301</v>
      </c>
      <c r="C2249" s="81" t="s">
        <v>301</v>
      </c>
      <c r="D2249" s="81" t="s">
        <v>301</v>
      </c>
      <c r="E2249" s="84"/>
      <c r="F2249" s="84"/>
      <c r="G2249" s="84" t="s">
        <v>306</v>
      </c>
      <c r="H2249" s="84" t="s">
        <v>306</v>
      </c>
      <c r="I2249" s="84" t="s">
        <v>465</v>
      </c>
      <c r="J2249" s="84" t="str">
        <f>CONCATENATE(D2249," ",H2249)</f>
        <v>Water treatment million litres</v>
      </c>
      <c r="K2249" s="108">
        <v>708</v>
      </c>
    </row>
    <row r="2250" spans="1:93" s="2" customFormat="1" x14ac:dyDescent="0.3">
      <c r="A2250" s="86" t="s">
        <v>204</v>
      </c>
      <c r="B2250" s="86" t="s">
        <v>435</v>
      </c>
      <c r="C2250" s="68" t="s">
        <v>4</v>
      </c>
      <c r="D2250" s="68" t="s">
        <v>21</v>
      </c>
      <c r="E2250" s="86"/>
      <c r="F2250" s="86" t="s">
        <v>388</v>
      </c>
      <c r="G2250" s="86" t="s">
        <v>28</v>
      </c>
      <c r="H2250" s="86" t="s">
        <v>28</v>
      </c>
      <c r="I2250" s="86" t="s">
        <v>465</v>
      </c>
      <c r="J2250" s="86" t="str">
        <f t="shared" ref="J2250:J2281" si="36">CONCATENATE(D2250)</f>
        <v>Aggregates</v>
      </c>
      <c r="K2250" s="107">
        <v>7.7944000000000004</v>
      </c>
      <c r="L2250" s="48"/>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2"/>
      <c r="AS2250" s="22"/>
      <c r="AT2250" s="22"/>
      <c r="AU2250" s="22"/>
      <c r="AV2250" s="22"/>
      <c r="AW2250" s="22"/>
      <c r="AX2250" s="22"/>
      <c r="AY2250" s="22"/>
      <c r="AZ2250" s="22"/>
      <c r="BA2250" s="22"/>
      <c r="BB2250" s="22"/>
      <c r="BC2250" s="22"/>
      <c r="BD2250" s="22"/>
      <c r="BE2250" s="22"/>
      <c r="BF2250" s="22"/>
      <c r="BG2250" s="22"/>
      <c r="BH2250" s="22"/>
      <c r="BI2250" s="22"/>
      <c r="BJ2250" s="22"/>
      <c r="BK2250" s="22"/>
      <c r="BL2250" s="22"/>
      <c r="BM2250" s="22"/>
      <c r="BN2250" s="22"/>
      <c r="BO2250" s="22"/>
      <c r="BP2250" s="22"/>
      <c r="BQ2250" s="22"/>
      <c r="BR2250" s="22"/>
      <c r="BS2250" s="22"/>
      <c r="BT2250" s="22"/>
      <c r="BU2250" s="22"/>
      <c r="BV2250" s="22"/>
      <c r="BW2250" s="22"/>
      <c r="BX2250" s="22"/>
      <c r="BY2250" s="22"/>
      <c r="BZ2250" s="22"/>
      <c r="CA2250" s="22"/>
      <c r="CB2250" s="22"/>
      <c r="CC2250" s="22"/>
      <c r="CD2250" s="22"/>
      <c r="CE2250" s="22"/>
      <c r="CF2250" s="22"/>
      <c r="CG2250" s="22"/>
      <c r="CH2250" s="22"/>
      <c r="CI2250" s="22"/>
      <c r="CJ2250" s="22"/>
      <c r="CK2250" s="22"/>
      <c r="CL2250" s="22"/>
      <c r="CM2250" s="22"/>
      <c r="CN2250" s="22"/>
      <c r="CO2250" s="22"/>
    </row>
    <row r="2251" spans="1:93" s="2" customFormat="1" x14ac:dyDescent="0.3">
      <c r="A2251" s="73" t="s">
        <v>204</v>
      </c>
      <c r="B2251" s="73" t="s">
        <v>435</v>
      </c>
      <c r="C2251" s="67" t="s">
        <v>4</v>
      </c>
      <c r="D2251" s="67" t="s">
        <v>21</v>
      </c>
      <c r="E2251" s="73"/>
      <c r="F2251" s="73" t="s">
        <v>571</v>
      </c>
      <c r="G2251" s="73" t="s">
        <v>28</v>
      </c>
      <c r="H2251" s="73" t="s">
        <v>28</v>
      </c>
      <c r="I2251" s="73" t="s">
        <v>465</v>
      </c>
      <c r="J2251" s="73" t="str">
        <f t="shared" si="36"/>
        <v>Aggregates</v>
      </c>
      <c r="K2251" s="107">
        <v>2.21</v>
      </c>
      <c r="L2251" s="48"/>
      <c r="M2251" s="22"/>
      <c r="N2251" s="22"/>
      <c r="O2251" s="22"/>
      <c r="P2251" s="22"/>
      <c r="Q2251" s="22"/>
      <c r="R2251" s="22"/>
      <c r="S2251" s="22"/>
      <c r="T2251" s="2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c r="AQ2251" s="22"/>
      <c r="AR2251" s="22"/>
      <c r="AS2251" s="22"/>
      <c r="AT2251" s="22"/>
      <c r="AU2251" s="22"/>
      <c r="AV2251" s="22"/>
      <c r="AW2251" s="22"/>
      <c r="AX2251" s="22"/>
      <c r="AY2251" s="22"/>
      <c r="AZ2251" s="22"/>
      <c r="BA2251" s="22"/>
      <c r="BB2251" s="22"/>
      <c r="BC2251" s="22"/>
      <c r="BD2251" s="22"/>
      <c r="BE2251" s="22"/>
      <c r="BF2251" s="22"/>
      <c r="BG2251" s="22"/>
      <c r="BH2251" s="22"/>
      <c r="BI2251" s="22"/>
      <c r="BJ2251" s="22"/>
      <c r="BK2251" s="22"/>
      <c r="BL2251" s="22"/>
      <c r="BM2251" s="22"/>
      <c r="BN2251" s="22"/>
      <c r="BO2251" s="22"/>
      <c r="BP2251" s="22"/>
      <c r="BQ2251" s="22"/>
      <c r="BR2251" s="22"/>
      <c r="BS2251" s="22"/>
      <c r="BT2251" s="22"/>
      <c r="BU2251" s="22"/>
      <c r="BV2251" s="22"/>
      <c r="BW2251" s="22"/>
      <c r="BX2251" s="22"/>
      <c r="BY2251" s="22"/>
      <c r="BZ2251" s="22"/>
      <c r="CA2251" s="22"/>
      <c r="CB2251" s="22"/>
      <c r="CC2251" s="22"/>
      <c r="CD2251" s="22"/>
      <c r="CE2251" s="22"/>
      <c r="CF2251" s="22"/>
      <c r="CG2251" s="22"/>
      <c r="CH2251" s="22"/>
      <c r="CI2251" s="22"/>
      <c r="CJ2251" s="22"/>
      <c r="CK2251" s="22"/>
      <c r="CL2251" s="22"/>
      <c r="CM2251" s="22"/>
      <c r="CN2251" s="22"/>
      <c r="CO2251" s="22"/>
    </row>
    <row r="2252" spans="1:93" s="2" customFormat="1" x14ac:dyDescent="0.3">
      <c r="A2252" s="73" t="s">
        <v>204</v>
      </c>
      <c r="B2252" s="73" t="s">
        <v>435</v>
      </c>
      <c r="C2252" s="67" t="s">
        <v>4</v>
      </c>
      <c r="D2252" s="67" t="s">
        <v>21</v>
      </c>
      <c r="E2252" s="73"/>
      <c r="F2252" s="73" t="s">
        <v>573</v>
      </c>
      <c r="G2252" s="73" t="s">
        <v>28</v>
      </c>
      <c r="H2252" s="73" t="s">
        <v>28</v>
      </c>
      <c r="I2252" s="73" t="s">
        <v>465</v>
      </c>
      <c r="J2252" s="73" t="str">
        <f t="shared" si="36"/>
        <v>Aggregates</v>
      </c>
      <c r="K2252" s="107">
        <v>3.2191000000000001</v>
      </c>
      <c r="L2252" s="48"/>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2"/>
      <c r="AS2252" s="22"/>
      <c r="AT2252" s="22"/>
      <c r="AU2252" s="22"/>
      <c r="AV2252" s="22"/>
      <c r="AW2252" s="22"/>
      <c r="AX2252" s="22"/>
      <c r="AY2252" s="22"/>
      <c r="AZ2252" s="22"/>
      <c r="BA2252" s="22"/>
      <c r="BB2252" s="22"/>
      <c r="BC2252" s="22"/>
      <c r="BD2252" s="22"/>
      <c r="BE2252" s="22"/>
      <c r="BF2252" s="22"/>
      <c r="BG2252" s="22"/>
      <c r="BH2252" s="22"/>
      <c r="BI2252" s="22"/>
      <c r="BJ2252" s="22"/>
      <c r="BK2252" s="22"/>
      <c r="BL2252" s="22"/>
      <c r="BM2252" s="22"/>
      <c r="BN2252" s="22"/>
      <c r="BO2252" s="22"/>
      <c r="BP2252" s="22"/>
      <c r="BQ2252" s="22"/>
      <c r="BR2252" s="22"/>
      <c r="BS2252" s="22"/>
      <c r="BT2252" s="22"/>
      <c r="BU2252" s="22"/>
      <c r="BV2252" s="22"/>
      <c r="BW2252" s="22"/>
      <c r="BX2252" s="22"/>
      <c r="BY2252" s="22"/>
      <c r="BZ2252" s="22"/>
      <c r="CA2252" s="22"/>
      <c r="CB2252" s="22"/>
      <c r="CC2252" s="22"/>
      <c r="CD2252" s="22"/>
      <c r="CE2252" s="22"/>
      <c r="CF2252" s="22"/>
      <c r="CG2252" s="22"/>
      <c r="CH2252" s="22"/>
      <c r="CI2252" s="22"/>
      <c r="CJ2252" s="22"/>
      <c r="CK2252" s="22"/>
      <c r="CL2252" s="22"/>
      <c r="CM2252" s="22"/>
      <c r="CN2252" s="22"/>
      <c r="CO2252" s="22"/>
    </row>
    <row r="2253" spans="1:93" s="2" customFormat="1" x14ac:dyDescent="0.3">
      <c r="A2253" s="73" t="s">
        <v>204</v>
      </c>
      <c r="B2253" s="73" t="s">
        <v>435</v>
      </c>
      <c r="C2253" s="67" t="s">
        <v>4</v>
      </c>
      <c r="D2253" s="67" t="s">
        <v>21</v>
      </c>
      <c r="E2253" s="73"/>
      <c r="F2253" s="73" t="s">
        <v>572</v>
      </c>
      <c r="G2253" s="73" t="s">
        <v>28</v>
      </c>
      <c r="H2253" s="73" t="s">
        <v>28</v>
      </c>
      <c r="I2253" s="73" t="s">
        <v>465</v>
      </c>
      <c r="J2253" s="73" t="str">
        <f t="shared" si="36"/>
        <v>Aggregates</v>
      </c>
      <c r="K2253" s="107">
        <v>3.2191000000000001</v>
      </c>
      <c r="L2253" s="48"/>
      <c r="M2253" s="22"/>
      <c r="N2253" s="22"/>
      <c r="O2253" s="22"/>
      <c r="P2253" s="22"/>
      <c r="Q2253" s="22"/>
      <c r="R2253" s="22"/>
      <c r="S2253" s="22"/>
      <c r="T2253" s="2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c r="AQ2253" s="22"/>
      <c r="AR2253" s="22"/>
      <c r="AS2253" s="22"/>
      <c r="AT2253" s="22"/>
      <c r="AU2253" s="22"/>
      <c r="AV2253" s="22"/>
      <c r="AW2253" s="22"/>
      <c r="AX2253" s="22"/>
      <c r="AY2253" s="22"/>
      <c r="AZ2253" s="22"/>
      <c r="BA2253" s="22"/>
      <c r="BB2253" s="22"/>
      <c r="BC2253" s="22"/>
      <c r="BD2253" s="22"/>
      <c r="BE2253" s="22"/>
      <c r="BF2253" s="22"/>
      <c r="BG2253" s="22"/>
      <c r="BH2253" s="22"/>
      <c r="BI2253" s="22"/>
      <c r="BJ2253" s="22"/>
      <c r="BK2253" s="22"/>
      <c r="BL2253" s="22"/>
      <c r="BM2253" s="22"/>
      <c r="BN2253" s="22"/>
      <c r="BO2253" s="22"/>
      <c r="BP2253" s="22"/>
      <c r="BQ2253" s="22"/>
      <c r="BR2253" s="22"/>
      <c r="BS2253" s="22"/>
      <c r="BT2253" s="22"/>
      <c r="BU2253" s="22"/>
      <c r="BV2253" s="22"/>
      <c r="BW2253" s="22"/>
      <c r="BX2253" s="22"/>
      <c r="BY2253" s="22"/>
      <c r="BZ2253" s="22"/>
      <c r="CA2253" s="22"/>
      <c r="CB2253" s="22"/>
      <c r="CC2253" s="22"/>
      <c r="CD2253" s="22"/>
      <c r="CE2253" s="22"/>
      <c r="CF2253" s="22"/>
      <c r="CG2253" s="22"/>
      <c r="CH2253" s="22"/>
      <c r="CI2253" s="22"/>
      <c r="CJ2253" s="22"/>
      <c r="CK2253" s="22"/>
      <c r="CL2253" s="22"/>
      <c r="CM2253" s="22"/>
      <c r="CN2253" s="22"/>
      <c r="CO2253" s="22"/>
    </row>
    <row r="2254" spans="1:93" s="2" customFormat="1" x14ac:dyDescent="0.3">
      <c r="A2254" s="73" t="s">
        <v>204</v>
      </c>
      <c r="B2254" s="73" t="s">
        <v>435</v>
      </c>
      <c r="C2254" s="67" t="s">
        <v>4</v>
      </c>
      <c r="D2254" s="67" t="s">
        <v>408</v>
      </c>
      <c r="E2254" s="73"/>
      <c r="F2254" s="73" t="s">
        <v>388</v>
      </c>
      <c r="G2254" s="73" t="s">
        <v>28</v>
      </c>
      <c r="H2254" s="73" t="s">
        <v>28</v>
      </c>
      <c r="I2254" s="73" t="s">
        <v>465</v>
      </c>
      <c r="J2254" s="73" t="str">
        <f t="shared" si="36"/>
        <v>Average construction</v>
      </c>
      <c r="K2254" s="107">
        <v>69.269800000000004</v>
      </c>
      <c r="L2254" s="48"/>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2"/>
      <c r="AS2254" s="22"/>
      <c r="AT2254" s="22"/>
      <c r="AU2254" s="22"/>
      <c r="AV2254" s="22"/>
      <c r="AW2254" s="22"/>
      <c r="AX2254" s="22"/>
      <c r="AY2254" s="22"/>
      <c r="AZ2254" s="22"/>
      <c r="BA2254" s="22"/>
      <c r="BB2254" s="22"/>
      <c r="BC2254" s="22"/>
      <c r="BD2254" s="22"/>
      <c r="BE2254" s="22"/>
      <c r="BF2254" s="22"/>
      <c r="BG2254" s="22"/>
      <c r="BH2254" s="22"/>
      <c r="BI2254" s="22"/>
      <c r="BJ2254" s="22"/>
      <c r="BK2254" s="22"/>
      <c r="BL2254" s="22"/>
      <c r="BM2254" s="22"/>
      <c r="BN2254" s="22"/>
      <c r="BO2254" s="22"/>
      <c r="BP2254" s="22"/>
      <c r="BQ2254" s="22"/>
      <c r="BR2254" s="22"/>
      <c r="BS2254" s="22"/>
      <c r="BT2254" s="22"/>
      <c r="BU2254" s="22"/>
      <c r="BV2254" s="22"/>
      <c r="BW2254" s="22"/>
      <c r="BX2254" s="22"/>
      <c r="BY2254" s="22"/>
      <c r="BZ2254" s="22"/>
      <c r="CA2254" s="22"/>
      <c r="CB2254" s="22"/>
      <c r="CC2254" s="22"/>
      <c r="CD2254" s="22"/>
      <c r="CE2254" s="22"/>
      <c r="CF2254" s="22"/>
      <c r="CG2254" s="22"/>
      <c r="CH2254" s="22"/>
      <c r="CI2254" s="22"/>
      <c r="CJ2254" s="22"/>
      <c r="CK2254" s="22"/>
      <c r="CL2254" s="22"/>
      <c r="CM2254" s="22"/>
      <c r="CN2254" s="22"/>
      <c r="CO2254" s="22"/>
    </row>
    <row r="2255" spans="1:93" s="2" customFormat="1" x14ac:dyDescent="0.3">
      <c r="A2255" s="73" t="s">
        <v>204</v>
      </c>
      <c r="B2255" s="73" t="s">
        <v>435</v>
      </c>
      <c r="C2255" s="67" t="s">
        <v>4</v>
      </c>
      <c r="D2255" s="67" t="s">
        <v>408</v>
      </c>
      <c r="E2255" s="73"/>
      <c r="F2255" s="73" t="s">
        <v>571</v>
      </c>
      <c r="G2255" s="73" t="s">
        <v>28</v>
      </c>
      <c r="H2255" s="73" t="s">
        <v>28</v>
      </c>
      <c r="I2255" s="73" t="s">
        <v>465</v>
      </c>
      <c r="J2255" s="73" t="str">
        <f t="shared" si="36"/>
        <v>Average construction</v>
      </c>
      <c r="K2255" s="107" t="s">
        <v>493</v>
      </c>
      <c r="L2255" s="48"/>
      <c r="M2255" s="22"/>
      <c r="N2255" s="22"/>
      <c r="O2255" s="22"/>
      <c r="P2255" s="22"/>
      <c r="Q2255" s="22"/>
      <c r="R2255" s="22"/>
      <c r="S2255" s="22"/>
      <c r="T2255" s="2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c r="AQ2255" s="22"/>
      <c r="AR2255" s="22"/>
      <c r="AS2255" s="22"/>
      <c r="AT2255" s="22"/>
      <c r="AU2255" s="22"/>
      <c r="AV2255" s="22"/>
      <c r="AW2255" s="22"/>
      <c r="AX2255" s="22"/>
      <c r="AY2255" s="22"/>
      <c r="AZ2255" s="22"/>
      <c r="BA2255" s="22"/>
      <c r="BB2255" s="22"/>
      <c r="BC2255" s="22"/>
      <c r="BD2255" s="22"/>
      <c r="BE2255" s="22"/>
      <c r="BF2255" s="22"/>
      <c r="BG2255" s="22"/>
      <c r="BH2255" s="22"/>
      <c r="BI2255" s="22"/>
      <c r="BJ2255" s="22"/>
      <c r="BK2255" s="22"/>
      <c r="BL2255" s="22"/>
      <c r="BM2255" s="22"/>
      <c r="BN2255" s="22"/>
      <c r="BO2255" s="22"/>
      <c r="BP2255" s="22"/>
      <c r="BQ2255" s="22"/>
      <c r="BR2255" s="22"/>
      <c r="BS2255" s="22"/>
      <c r="BT2255" s="22"/>
      <c r="BU2255" s="22"/>
      <c r="BV2255" s="22"/>
      <c r="BW2255" s="22"/>
      <c r="BX2255" s="22"/>
      <c r="BY2255" s="22"/>
      <c r="BZ2255" s="22"/>
      <c r="CA2255" s="22"/>
      <c r="CB2255" s="22"/>
      <c r="CC2255" s="22"/>
      <c r="CD2255" s="22"/>
      <c r="CE2255" s="22"/>
      <c r="CF2255" s="22"/>
      <c r="CG2255" s="22"/>
      <c r="CH2255" s="22"/>
      <c r="CI2255" s="22"/>
      <c r="CJ2255" s="22"/>
      <c r="CK2255" s="22"/>
      <c r="CL2255" s="22"/>
      <c r="CM2255" s="22"/>
      <c r="CN2255" s="22"/>
      <c r="CO2255" s="22"/>
    </row>
    <row r="2256" spans="1:93" s="2" customFormat="1" x14ac:dyDescent="0.3">
      <c r="A2256" s="73" t="s">
        <v>204</v>
      </c>
      <c r="B2256" s="73" t="s">
        <v>435</v>
      </c>
      <c r="C2256" s="67" t="s">
        <v>4</v>
      </c>
      <c r="D2256" s="67" t="s">
        <v>408</v>
      </c>
      <c r="E2256" s="73"/>
      <c r="F2256" s="73" t="s">
        <v>573</v>
      </c>
      <c r="G2256" s="73" t="s">
        <v>28</v>
      </c>
      <c r="H2256" s="73" t="s">
        <v>28</v>
      </c>
      <c r="I2256" s="73" t="s">
        <v>465</v>
      </c>
      <c r="J2256" s="73" t="str">
        <f t="shared" si="36"/>
        <v>Average construction</v>
      </c>
      <c r="K2256" s="107">
        <v>6.0186999999999999</v>
      </c>
      <c r="L2256" s="48"/>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c r="BA2256" s="22"/>
      <c r="BB2256" s="22"/>
      <c r="BC2256" s="22"/>
      <c r="BD2256" s="22"/>
      <c r="BE2256" s="22"/>
      <c r="BF2256" s="22"/>
      <c r="BG2256" s="22"/>
      <c r="BH2256" s="22"/>
      <c r="BI2256" s="22"/>
      <c r="BJ2256" s="22"/>
      <c r="BK2256" s="22"/>
      <c r="BL2256" s="22"/>
      <c r="BM2256" s="22"/>
      <c r="BN2256" s="22"/>
      <c r="BO2256" s="22"/>
      <c r="BP2256" s="22"/>
      <c r="BQ2256" s="22"/>
      <c r="BR2256" s="22"/>
      <c r="BS2256" s="22"/>
      <c r="BT2256" s="22"/>
      <c r="BU2256" s="22"/>
      <c r="BV2256" s="22"/>
      <c r="BW2256" s="22"/>
      <c r="BX2256" s="22"/>
      <c r="BY2256" s="22"/>
      <c r="BZ2256" s="22"/>
      <c r="CA2256" s="22"/>
      <c r="CB2256" s="22"/>
      <c r="CC2256" s="22"/>
      <c r="CD2256" s="22"/>
      <c r="CE2256" s="22"/>
      <c r="CF2256" s="22"/>
      <c r="CG2256" s="22"/>
      <c r="CH2256" s="22"/>
      <c r="CI2256" s="22"/>
      <c r="CJ2256" s="22"/>
      <c r="CK2256" s="22"/>
      <c r="CL2256" s="22"/>
      <c r="CM2256" s="22"/>
      <c r="CN2256" s="22"/>
      <c r="CO2256" s="22"/>
    </row>
    <row r="2257" spans="1:93" s="2" customFormat="1" x14ac:dyDescent="0.3">
      <c r="A2257" s="73" t="s">
        <v>204</v>
      </c>
      <c r="B2257" s="73" t="s">
        <v>435</v>
      </c>
      <c r="C2257" s="67" t="s">
        <v>4</v>
      </c>
      <c r="D2257" s="67" t="s">
        <v>408</v>
      </c>
      <c r="E2257" s="73"/>
      <c r="F2257" s="73" t="s">
        <v>572</v>
      </c>
      <c r="G2257" s="73" t="s">
        <v>28</v>
      </c>
      <c r="H2257" s="73" t="s">
        <v>28</v>
      </c>
      <c r="I2257" s="73" t="s">
        <v>465</v>
      </c>
      <c r="J2257" s="73" t="str">
        <f t="shared" si="36"/>
        <v>Average construction</v>
      </c>
      <c r="K2257" s="107" t="s">
        <v>493</v>
      </c>
      <c r="L2257" s="48"/>
      <c r="M2257" s="22"/>
      <c r="N2257" s="22"/>
      <c r="O2257" s="22"/>
      <c r="P2257" s="22"/>
      <c r="Q2257" s="22"/>
      <c r="R2257" s="22"/>
      <c r="S2257" s="22"/>
      <c r="T2257" s="22"/>
      <c r="U2257" s="22"/>
      <c r="V2257" s="22"/>
      <c r="W2257" s="22"/>
      <c r="X2257" s="22"/>
      <c r="Y2257" s="22"/>
      <c r="Z2257" s="22"/>
      <c r="AA2257" s="22"/>
      <c r="AB2257" s="22"/>
      <c r="AC2257" s="22"/>
      <c r="AD2257" s="22"/>
      <c r="AE2257" s="22"/>
      <c r="AF2257" s="22"/>
      <c r="AG2257" s="22"/>
      <c r="AH2257" s="22"/>
      <c r="AI2257" s="22"/>
      <c r="AJ2257" s="22"/>
      <c r="AK2257" s="22"/>
      <c r="AL2257" s="22"/>
      <c r="AM2257" s="22"/>
      <c r="AN2257" s="22"/>
      <c r="AO2257" s="22"/>
      <c r="AP2257" s="22"/>
      <c r="AQ2257" s="22"/>
      <c r="AR2257" s="22"/>
      <c r="AS2257" s="22"/>
      <c r="AT2257" s="22"/>
      <c r="AU2257" s="22"/>
      <c r="AV2257" s="22"/>
      <c r="AW2257" s="22"/>
      <c r="AX2257" s="22"/>
      <c r="AY2257" s="22"/>
      <c r="AZ2257" s="22"/>
      <c r="BA2257" s="22"/>
      <c r="BB2257" s="22"/>
      <c r="BC2257" s="22"/>
      <c r="BD2257" s="22"/>
      <c r="BE2257" s="22"/>
      <c r="BF2257" s="22"/>
      <c r="BG2257" s="22"/>
      <c r="BH2257" s="22"/>
      <c r="BI2257" s="22"/>
      <c r="BJ2257" s="22"/>
      <c r="BK2257" s="22"/>
      <c r="BL2257" s="22"/>
      <c r="BM2257" s="22"/>
      <c r="BN2257" s="22"/>
      <c r="BO2257" s="22"/>
      <c r="BP2257" s="22"/>
      <c r="BQ2257" s="22"/>
      <c r="BR2257" s="22"/>
      <c r="BS2257" s="22"/>
      <c r="BT2257" s="22"/>
      <c r="BU2257" s="22"/>
      <c r="BV2257" s="22"/>
      <c r="BW2257" s="22"/>
      <c r="BX2257" s="22"/>
      <c r="BY2257" s="22"/>
      <c r="BZ2257" s="22"/>
      <c r="CA2257" s="22"/>
      <c r="CB2257" s="22"/>
      <c r="CC2257" s="22"/>
      <c r="CD2257" s="22"/>
      <c r="CE2257" s="22"/>
      <c r="CF2257" s="22"/>
      <c r="CG2257" s="22"/>
      <c r="CH2257" s="22"/>
      <c r="CI2257" s="22"/>
      <c r="CJ2257" s="22"/>
      <c r="CK2257" s="22"/>
      <c r="CL2257" s="22"/>
      <c r="CM2257" s="22"/>
      <c r="CN2257" s="22"/>
      <c r="CO2257" s="22"/>
    </row>
    <row r="2258" spans="1:93" s="2" customFormat="1" x14ac:dyDescent="0.3">
      <c r="A2258" s="73" t="s">
        <v>204</v>
      </c>
      <c r="B2258" s="73" t="s">
        <v>435</v>
      </c>
      <c r="C2258" s="67" t="s">
        <v>4</v>
      </c>
      <c r="D2258" s="67" t="s">
        <v>223</v>
      </c>
      <c r="E2258" s="73"/>
      <c r="F2258" s="73" t="s">
        <v>388</v>
      </c>
      <c r="G2258" s="73" t="s">
        <v>28</v>
      </c>
      <c r="H2258" s="73" t="s">
        <v>28</v>
      </c>
      <c r="I2258" s="73" t="s">
        <v>465</v>
      </c>
      <c r="J2258" s="73" t="str">
        <f t="shared" si="36"/>
        <v>Asbestos</v>
      </c>
      <c r="K2258" s="107">
        <v>27</v>
      </c>
      <c r="L2258" s="48"/>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2"/>
      <c r="AS2258" s="22"/>
      <c r="AT2258" s="22"/>
      <c r="AU2258" s="22"/>
      <c r="AV2258" s="22"/>
      <c r="AW2258" s="22"/>
      <c r="AX2258" s="22"/>
      <c r="AY2258" s="22"/>
      <c r="AZ2258" s="22"/>
      <c r="BA2258" s="22"/>
      <c r="BB2258" s="22"/>
      <c r="BC2258" s="22"/>
      <c r="BD2258" s="22"/>
      <c r="BE2258" s="22"/>
      <c r="BF2258" s="22"/>
      <c r="BG2258" s="22"/>
      <c r="BH2258" s="22"/>
      <c r="BI2258" s="22"/>
      <c r="BJ2258" s="22"/>
      <c r="BK2258" s="22"/>
      <c r="BL2258" s="22"/>
      <c r="BM2258" s="22"/>
      <c r="BN2258" s="22"/>
      <c r="BO2258" s="22"/>
      <c r="BP2258" s="22"/>
      <c r="BQ2258" s="22"/>
      <c r="BR2258" s="22"/>
      <c r="BS2258" s="22"/>
      <c r="BT2258" s="22"/>
      <c r="BU2258" s="22"/>
      <c r="BV2258" s="22"/>
      <c r="BW2258" s="22"/>
      <c r="BX2258" s="22"/>
      <c r="BY2258" s="22"/>
      <c r="BZ2258" s="22"/>
      <c r="CA2258" s="22"/>
      <c r="CB2258" s="22"/>
      <c r="CC2258" s="22"/>
      <c r="CD2258" s="22"/>
      <c r="CE2258" s="22"/>
      <c r="CF2258" s="22"/>
      <c r="CG2258" s="22"/>
      <c r="CH2258" s="22"/>
      <c r="CI2258" s="22"/>
      <c r="CJ2258" s="22"/>
      <c r="CK2258" s="22"/>
      <c r="CL2258" s="22"/>
      <c r="CM2258" s="22"/>
      <c r="CN2258" s="22"/>
      <c r="CO2258" s="22"/>
    </row>
    <row r="2259" spans="1:93" s="2" customFormat="1" x14ac:dyDescent="0.3">
      <c r="A2259" s="73" t="s">
        <v>204</v>
      </c>
      <c r="B2259" s="73" t="s">
        <v>435</v>
      </c>
      <c r="C2259" s="67" t="s">
        <v>4</v>
      </c>
      <c r="D2259" s="67" t="s">
        <v>223</v>
      </c>
      <c r="E2259" s="73"/>
      <c r="F2259" s="73" t="s">
        <v>571</v>
      </c>
      <c r="G2259" s="73" t="s">
        <v>28</v>
      </c>
      <c r="H2259" s="73" t="s">
        <v>28</v>
      </c>
      <c r="I2259" s="73" t="s">
        <v>465</v>
      </c>
      <c r="J2259" s="73" t="str">
        <f t="shared" si="36"/>
        <v>Asbestos</v>
      </c>
      <c r="K2259" s="107" t="s">
        <v>493</v>
      </c>
      <c r="L2259" s="48"/>
      <c r="M2259" s="22"/>
      <c r="N2259" s="22"/>
      <c r="O2259" s="22"/>
      <c r="P2259" s="22"/>
      <c r="Q2259" s="22"/>
      <c r="R2259" s="22"/>
      <c r="S2259" s="22"/>
      <c r="T2259" s="2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c r="AQ2259" s="22"/>
      <c r="AR2259" s="22"/>
      <c r="AS2259" s="22"/>
      <c r="AT2259" s="22"/>
      <c r="AU2259" s="22"/>
      <c r="AV2259" s="22"/>
      <c r="AW2259" s="22"/>
      <c r="AX2259" s="22"/>
      <c r="AY2259" s="22"/>
      <c r="AZ2259" s="22"/>
      <c r="BA2259" s="22"/>
      <c r="BB2259" s="22"/>
      <c r="BC2259" s="22"/>
      <c r="BD2259" s="22"/>
      <c r="BE2259" s="22"/>
      <c r="BF2259" s="22"/>
      <c r="BG2259" s="22"/>
      <c r="BH2259" s="22"/>
      <c r="BI2259" s="22"/>
      <c r="BJ2259" s="22"/>
      <c r="BK2259" s="22"/>
      <c r="BL2259" s="22"/>
      <c r="BM2259" s="22"/>
      <c r="BN2259" s="22"/>
      <c r="BO2259" s="22"/>
      <c r="BP2259" s="22"/>
      <c r="BQ2259" s="22"/>
      <c r="BR2259" s="22"/>
      <c r="BS2259" s="22"/>
      <c r="BT2259" s="22"/>
      <c r="BU2259" s="22"/>
      <c r="BV2259" s="22"/>
      <c r="BW2259" s="22"/>
      <c r="BX2259" s="22"/>
      <c r="BY2259" s="22"/>
      <c r="BZ2259" s="22"/>
      <c r="CA2259" s="22"/>
      <c r="CB2259" s="22"/>
      <c r="CC2259" s="22"/>
      <c r="CD2259" s="22"/>
      <c r="CE2259" s="22"/>
      <c r="CF2259" s="22"/>
      <c r="CG2259" s="22"/>
      <c r="CH2259" s="22"/>
      <c r="CI2259" s="22"/>
      <c r="CJ2259" s="22"/>
      <c r="CK2259" s="22"/>
      <c r="CL2259" s="22"/>
      <c r="CM2259" s="22"/>
      <c r="CN2259" s="22"/>
      <c r="CO2259" s="22"/>
    </row>
    <row r="2260" spans="1:93" s="2" customFormat="1" x14ac:dyDescent="0.3">
      <c r="A2260" s="73" t="s">
        <v>204</v>
      </c>
      <c r="B2260" s="73" t="s">
        <v>435</v>
      </c>
      <c r="C2260" s="67" t="s">
        <v>4</v>
      </c>
      <c r="D2260" s="67" t="s">
        <v>223</v>
      </c>
      <c r="E2260" s="73"/>
      <c r="F2260" s="73" t="s">
        <v>573</v>
      </c>
      <c r="G2260" s="73" t="s">
        <v>28</v>
      </c>
      <c r="H2260" s="73" t="s">
        <v>28</v>
      </c>
      <c r="I2260" s="73" t="s">
        <v>465</v>
      </c>
      <c r="J2260" s="73" t="str">
        <f t="shared" si="36"/>
        <v>Asbestos</v>
      </c>
      <c r="K2260" s="107" t="s">
        <v>493</v>
      </c>
      <c r="L2260" s="48"/>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2"/>
      <c r="AS2260" s="22"/>
      <c r="AT2260" s="22"/>
      <c r="AU2260" s="22"/>
      <c r="AV2260" s="22"/>
      <c r="AW2260" s="22"/>
      <c r="AX2260" s="22"/>
      <c r="AY2260" s="22"/>
      <c r="AZ2260" s="22"/>
      <c r="BA2260" s="22"/>
      <c r="BB2260" s="22"/>
      <c r="BC2260" s="22"/>
      <c r="BD2260" s="22"/>
      <c r="BE2260" s="22"/>
      <c r="BF2260" s="22"/>
      <c r="BG2260" s="22"/>
      <c r="BH2260" s="22"/>
      <c r="BI2260" s="22"/>
      <c r="BJ2260" s="22"/>
      <c r="BK2260" s="22"/>
      <c r="BL2260" s="22"/>
      <c r="BM2260" s="22"/>
      <c r="BN2260" s="22"/>
      <c r="BO2260" s="22"/>
      <c r="BP2260" s="22"/>
      <c r="BQ2260" s="22"/>
      <c r="BR2260" s="22"/>
      <c r="BS2260" s="22"/>
      <c r="BT2260" s="22"/>
      <c r="BU2260" s="22"/>
      <c r="BV2260" s="22"/>
      <c r="BW2260" s="22"/>
      <c r="BX2260" s="22"/>
      <c r="BY2260" s="22"/>
      <c r="BZ2260" s="22"/>
      <c r="CA2260" s="22"/>
      <c r="CB2260" s="22"/>
      <c r="CC2260" s="22"/>
      <c r="CD2260" s="22"/>
      <c r="CE2260" s="22"/>
      <c r="CF2260" s="22"/>
      <c r="CG2260" s="22"/>
      <c r="CH2260" s="22"/>
      <c r="CI2260" s="22"/>
      <c r="CJ2260" s="22"/>
      <c r="CK2260" s="22"/>
      <c r="CL2260" s="22"/>
      <c r="CM2260" s="22"/>
      <c r="CN2260" s="22"/>
      <c r="CO2260" s="22"/>
    </row>
    <row r="2261" spans="1:93" s="2" customFormat="1" x14ac:dyDescent="0.3">
      <c r="A2261" s="73" t="s">
        <v>204</v>
      </c>
      <c r="B2261" s="73" t="s">
        <v>435</v>
      </c>
      <c r="C2261" s="67" t="s">
        <v>4</v>
      </c>
      <c r="D2261" s="67" t="s">
        <v>223</v>
      </c>
      <c r="E2261" s="73"/>
      <c r="F2261" s="73" t="s">
        <v>572</v>
      </c>
      <c r="G2261" s="73" t="s">
        <v>28</v>
      </c>
      <c r="H2261" s="73" t="s">
        <v>28</v>
      </c>
      <c r="I2261" s="73" t="s">
        <v>465</v>
      </c>
      <c r="J2261" s="73" t="str">
        <f t="shared" si="36"/>
        <v>Asbestos</v>
      </c>
      <c r="K2261" s="107" t="s">
        <v>493</v>
      </c>
      <c r="L2261" s="48"/>
      <c r="M2261" s="22"/>
      <c r="N2261" s="22"/>
      <c r="O2261" s="22"/>
      <c r="P2261" s="22"/>
      <c r="Q2261" s="22"/>
      <c r="R2261" s="22"/>
      <c r="S2261" s="22"/>
      <c r="T2261" s="22"/>
      <c r="U2261" s="22"/>
      <c r="V2261" s="22"/>
      <c r="W2261" s="22"/>
      <c r="X2261" s="22"/>
      <c r="Y2261" s="22"/>
      <c r="Z2261" s="22"/>
      <c r="AA2261" s="22"/>
      <c r="AB2261" s="22"/>
      <c r="AC2261" s="22"/>
      <c r="AD2261" s="22"/>
      <c r="AE2261" s="22"/>
      <c r="AF2261" s="22"/>
      <c r="AG2261" s="22"/>
      <c r="AH2261" s="22"/>
      <c r="AI2261" s="22"/>
      <c r="AJ2261" s="22"/>
      <c r="AK2261" s="22"/>
      <c r="AL2261" s="22"/>
      <c r="AM2261" s="22"/>
      <c r="AN2261" s="22"/>
      <c r="AO2261" s="22"/>
      <c r="AP2261" s="22"/>
      <c r="AQ2261" s="22"/>
      <c r="AR2261" s="22"/>
      <c r="AS2261" s="22"/>
      <c r="AT2261" s="22"/>
      <c r="AU2261" s="22"/>
      <c r="AV2261" s="22"/>
      <c r="AW2261" s="22"/>
      <c r="AX2261" s="22"/>
      <c r="AY2261" s="22"/>
      <c r="AZ2261" s="22"/>
      <c r="BA2261" s="22"/>
      <c r="BB2261" s="22"/>
      <c r="BC2261" s="22"/>
      <c r="BD2261" s="22"/>
      <c r="BE2261" s="22"/>
      <c r="BF2261" s="22"/>
      <c r="BG2261" s="22"/>
      <c r="BH2261" s="22"/>
      <c r="BI2261" s="22"/>
      <c r="BJ2261" s="22"/>
      <c r="BK2261" s="22"/>
      <c r="BL2261" s="22"/>
      <c r="BM2261" s="22"/>
      <c r="BN2261" s="22"/>
      <c r="BO2261" s="22"/>
      <c r="BP2261" s="22"/>
      <c r="BQ2261" s="22"/>
      <c r="BR2261" s="22"/>
      <c r="BS2261" s="22"/>
      <c r="BT2261" s="22"/>
      <c r="BU2261" s="22"/>
      <c r="BV2261" s="22"/>
      <c r="BW2261" s="22"/>
      <c r="BX2261" s="22"/>
      <c r="BY2261" s="22"/>
      <c r="BZ2261" s="22"/>
      <c r="CA2261" s="22"/>
      <c r="CB2261" s="22"/>
      <c r="CC2261" s="22"/>
      <c r="CD2261" s="22"/>
      <c r="CE2261" s="22"/>
      <c r="CF2261" s="22"/>
      <c r="CG2261" s="22"/>
      <c r="CH2261" s="22"/>
      <c r="CI2261" s="22"/>
      <c r="CJ2261" s="22"/>
      <c r="CK2261" s="22"/>
      <c r="CL2261" s="22"/>
      <c r="CM2261" s="22"/>
      <c r="CN2261" s="22"/>
      <c r="CO2261" s="22"/>
    </row>
    <row r="2262" spans="1:93" s="2" customFormat="1" x14ac:dyDescent="0.3">
      <c r="A2262" s="73" t="s">
        <v>204</v>
      </c>
      <c r="B2262" s="73" t="s">
        <v>435</v>
      </c>
      <c r="C2262" s="67" t="s">
        <v>4</v>
      </c>
      <c r="D2262" s="67" t="s">
        <v>108</v>
      </c>
      <c r="E2262" s="73"/>
      <c r="F2262" s="73" t="s">
        <v>388</v>
      </c>
      <c r="G2262" s="73" t="s">
        <v>28</v>
      </c>
      <c r="H2262" s="73" t="s">
        <v>28</v>
      </c>
      <c r="I2262" s="73" t="s">
        <v>465</v>
      </c>
      <c r="J2262" s="73" t="str">
        <f t="shared" si="36"/>
        <v>Asphalt</v>
      </c>
      <c r="K2262" s="107">
        <v>39.212499999999999</v>
      </c>
      <c r="L2262" s="48"/>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2"/>
      <c r="AS2262" s="22"/>
      <c r="AT2262" s="22"/>
      <c r="AU2262" s="22"/>
      <c r="AV2262" s="22"/>
      <c r="AW2262" s="22"/>
      <c r="AX2262" s="22"/>
      <c r="AY2262" s="22"/>
      <c r="AZ2262" s="22"/>
      <c r="BA2262" s="22"/>
      <c r="BB2262" s="22"/>
      <c r="BC2262" s="22"/>
      <c r="BD2262" s="22"/>
      <c r="BE2262" s="22"/>
      <c r="BF2262" s="22"/>
      <c r="BG2262" s="22"/>
      <c r="BH2262" s="22"/>
      <c r="BI2262" s="22"/>
      <c r="BJ2262" s="22"/>
      <c r="BK2262" s="22"/>
      <c r="BL2262" s="22"/>
      <c r="BM2262" s="22"/>
      <c r="BN2262" s="22"/>
      <c r="BO2262" s="22"/>
      <c r="BP2262" s="22"/>
      <c r="BQ2262" s="22"/>
      <c r="BR2262" s="22"/>
      <c r="BS2262" s="22"/>
      <c r="BT2262" s="22"/>
      <c r="BU2262" s="22"/>
      <c r="BV2262" s="22"/>
      <c r="BW2262" s="22"/>
      <c r="BX2262" s="22"/>
      <c r="BY2262" s="22"/>
      <c r="BZ2262" s="22"/>
      <c r="CA2262" s="22"/>
      <c r="CB2262" s="22"/>
      <c r="CC2262" s="22"/>
      <c r="CD2262" s="22"/>
      <c r="CE2262" s="22"/>
      <c r="CF2262" s="22"/>
      <c r="CG2262" s="22"/>
      <c r="CH2262" s="22"/>
      <c r="CI2262" s="22"/>
      <c r="CJ2262" s="22"/>
      <c r="CK2262" s="22"/>
      <c r="CL2262" s="22"/>
      <c r="CM2262" s="22"/>
      <c r="CN2262" s="22"/>
      <c r="CO2262" s="22"/>
    </row>
    <row r="2263" spans="1:93" s="2" customFormat="1" x14ac:dyDescent="0.3">
      <c r="A2263" s="73" t="s">
        <v>204</v>
      </c>
      <c r="B2263" s="73" t="s">
        <v>435</v>
      </c>
      <c r="C2263" s="67" t="s">
        <v>4</v>
      </c>
      <c r="D2263" s="67" t="s">
        <v>108</v>
      </c>
      <c r="E2263" s="73"/>
      <c r="F2263" s="73" t="s">
        <v>571</v>
      </c>
      <c r="G2263" s="73" t="s">
        <v>28</v>
      </c>
      <c r="H2263" s="73" t="s">
        <v>28</v>
      </c>
      <c r="I2263" s="73" t="s">
        <v>465</v>
      </c>
      <c r="J2263" s="73" t="str">
        <f t="shared" si="36"/>
        <v>Asphalt</v>
      </c>
      <c r="K2263" s="107">
        <v>1.7383</v>
      </c>
      <c r="L2263" s="48"/>
      <c r="M2263" s="22"/>
      <c r="N2263" s="22"/>
      <c r="O2263" s="22"/>
      <c r="P2263" s="22"/>
      <c r="Q2263" s="22"/>
      <c r="R2263" s="22"/>
      <c r="S2263" s="22"/>
      <c r="T2263" s="22"/>
      <c r="U2263" s="22"/>
      <c r="V2263" s="22"/>
      <c r="W2263" s="22"/>
      <c r="X2263" s="22"/>
      <c r="Y2263" s="22"/>
      <c r="Z2263" s="22"/>
      <c r="AA2263" s="22"/>
      <c r="AB2263" s="22"/>
      <c r="AC2263" s="22"/>
      <c r="AD2263" s="22"/>
      <c r="AE2263" s="22"/>
      <c r="AF2263" s="22"/>
      <c r="AG2263" s="22"/>
      <c r="AH2263" s="22"/>
      <c r="AI2263" s="22"/>
      <c r="AJ2263" s="22"/>
      <c r="AK2263" s="22"/>
      <c r="AL2263" s="22"/>
      <c r="AM2263" s="22"/>
      <c r="AN2263" s="22"/>
      <c r="AO2263" s="22"/>
      <c r="AP2263" s="22"/>
      <c r="AQ2263" s="22"/>
      <c r="AR2263" s="22"/>
      <c r="AS2263" s="22"/>
      <c r="AT2263" s="22"/>
      <c r="AU2263" s="22"/>
      <c r="AV2263" s="22"/>
      <c r="AW2263" s="22"/>
      <c r="AX2263" s="22"/>
      <c r="AY2263" s="22"/>
      <c r="AZ2263" s="22"/>
      <c r="BA2263" s="22"/>
      <c r="BB2263" s="22"/>
      <c r="BC2263" s="22"/>
      <c r="BD2263" s="22"/>
      <c r="BE2263" s="22"/>
      <c r="BF2263" s="22"/>
      <c r="BG2263" s="22"/>
      <c r="BH2263" s="22"/>
      <c r="BI2263" s="22"/>
      <c r="BJ2263" s="22"/>
      <c r="BK2263" s="22"/>
      <c r="BL2263" s="22"/>
      <c r="BM2263" s="22"/>
      <c r="BN2263" s="22"/>
      <c r="BO2263" s="22"/>
      <c r="BP2263" s="22"/>
      <c r="BQ2263" s="22"/>
      <c r="BR2263" s="22"/>
      <c r="BS2263" s="22"/>
      <c r="BT2263" s="22"/>
      <c r="BU2263" s="22"/>
      <c r="BV2263" s="22"/>
      <c r="BW2263" s="22"/>
      <c r="BX2263" s="22"/>
      <c r="BY2263" s="22"/>
      <c r="BZ2263" s="22"/>
      <c r="CA2263" s="22"/>
      <c r="CB2263" s="22"/>
      <c r="CC2263" s="22"/>
      <c r="CD2263" s="22"/>
      <c r="CE2263" s="22"/>
      <c r="CF2263" s="22"/>
      <c r="CG2263" s="22"/>
      <c r="CH2263" s="22"/>
      <c r="CI2263" s="22"/>
      <c r="CJ2263" s="22"/>
      <c r="CK2263" s="22"/>
      <c r="CL2263" s="22"/>
      <c r="CM2263" s="22"/>
      <c r="CN2263" s="22"/>
      <c r="CO2263" s="22"/>
    </row>
    <row r="2264" spans="1:93" s="2" customFormat="1" x14ac:dyDescent="0.3">
      <c r="A2264" s="73" t="s">
        <v>204</v>
      </c>
      <c r="B2264" s="73" t="s">
        <v>435</v>
      </c>
      <c r="C2264" s="67" t="s">
        <v>4</v>
      </c>
      <c r="D2264" s="67" t="s">
        <v>108</v>
      </c>
      <c r="E2264" s="73"/>
      <c r="F2264" s="73" t="s">
        <v>573</v>
      </c>
      <c r="G2264" s="73" t="s">
        <v>28</v>
      </c>
      <c r="H2264" s="73" t="s">
        <v>28</v>
      </c>
      <c r="I2264" s="73" t="s">
        <v>465</v>
      </c>
      <c r="J2264" s="73" t="str">
        <f t="shared" si="36"/>
        <v>Asphalt</v>
      </c>
      <c r="K2264" s="107" t="s">
        <v>493</v>
      </c>
      <c r="L2264" s="48"/>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c r="BA2264" s="22"/>
      <c r="BB2264" s="22"/>
      <c r="BC2264" s="22"/>
      <c r="BD2264" s="22"/>
      <c r="BE2264" s="22"/>
      <c r="BF2264" s="22"/>
      <c r="BG2264" s="22"/>
      <c r="BH2264" s="22"/>
      <c r="BI2264" s="22"/>
      <c r="BJ2264" s="22"/>
      <c r="BK2264" s="22"/>
      <c r="BL2264" s="22"/>
      <c r="BM2264" s="22"/>
      <c r="BN2264" s="22"/>
      <c r="BO2264" s="22"/>
      <c r="BP2264" s="22"/>
      <c r="BQ2264" s="22"/>
      <c r="BR2264" s="22"/>
      <c r="BS2264" s="22"/>
      <c r="BT2264" s="22"/>
      <c r="BU2264" s="22"/>
      <c r="BV2264" s="22"/>
      <c r="BW2264" s="22"/>
      <c r="BX2264" s="22"/>
      <c r="BY2264" s="22"/>
      <c r="BZ2264" s="22"/>
      <c r="CA2264" s="22"/>
      <c r="CB2264" s="22"/>
      <c r="CC2264" s="22"/>
      <c r="CD2264" s="22"/>
      <c r="CE2264" s="22"/>
      <c r="CF2264" s="22"/>
      <c r="CG2264" s="22"/>
      <c r="CH2264" s="22"/>
      <c r="CI2264" s="22"/>
      <c r="CJ2264" s="22"/>
      <c r="CK2264" s="22"/>
      <c r="CL2264" s="22"/>
      <c r="CM2264" s="22"/>
      <c r="CN2264" s="22"/>
      <c r="CO2264" s="22"/>
    </row>
    <row r="2265" spans="1:93" s="2" customFormat="1" x14ac:dyDescent="0.3">
      <c r="A2265" s="73" t="s">
        <v>204</v>
      </c>
      <c r="B2265" s="73" t="s">
        <v>435</v>
      </c>
      <c r="C2265" s="67" t="s">
        <v>4</v>
      </c>
      <c r="D2265" s="67" t="s">
        <v>108</v>
      </c>
      <c r="E2265" s="73"/>
      <c r="F2265" s="73" t="s">
        <v>572</v>
      </c>
      <c r="G2265" s="73" t="s">
        <v>28</v>
      </c>
      <c r="H2265" s="73" t="s">
        <v>28</v>
      </c>
      <c r="I2265" s="73" t="s">
        <v>465</v>
      </c>
      <c r="J2265" s="73" t="str">
        <f t="shared" si="36"/>
        <v>Asphalt</v>
      </c>
      <c r="K2265" s="107">
        <v>28.679099999999998</v>
      </c>
      <c r="L2265" s="48"/>
      <c r="M2265" s="22"/>
      <c r="N2265" s="22"/>
      <c r="O2265" s="22"/>
      <c r="P2265" s="22"/>
      <c r="Q2265" s="22"/>
      <c r="R2265" s="22"/>
      <c r="S2265" s="22"/>
      <c r="T2265" s="2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c r="AQ2265" s="22"/>
      <c r="AR2265" s="22"/>
      <c r="AS2265" s="22"/>
      <c r="AT2265" s="22"/>
      <c r="AU2265" s="22"/>
      <c r="AV2265" s="22"/>
      <c r="AW2265" s="22"/>
      <c r="AX2265" s="22"/>
      <c r="AY2265" s="22"/>
      <c r="AZ2265" s="22"/>
      <c r="BA2265" s="22"/>
      <c r="BB2265" s="22"/>
      <c r="BC2265" s="22"/>
      <c r="BD2265" s="22"/>
      <c r="BE2265" s="22"/>
      <c r="BF2265" s="22"/>
      <c r="BG2265" s="22"/>
      <c r="BH2265" s="22"/>
      <c r="BI2265" s="22"/>
      <c r="BJ2265" s="22"/>
      <c r="BK2265" s="22"/>
      <c r="BL2265" s="22"/>
      <c r="BM2265" s="22"/>
      <c r="BN2265" s="22"/>
      <c r="BO2265" s="22"/>
      <c r="BP2265" s="22"/>
      <c r="BQ2265" s="22"/>
      <c r="BR2265" s="22"/>
      <c r="BS2265" s="22"/>
      <c r="BT2265" s="22"/>
      <c r="BU2265" s="22"/>
      <c r="BV2265" s="22"/>
      <c r="BW2265" s="22"/>
      <c r="BX2265" s="22"/>
      <c r="BY2265" s="22"/>
      <c r="BZ2265" s="22"/>
      <c r="CA2265" s="22"/>
      <c r="CB2265" s="22"/>
      <c r="CC2265" s="22"/>
      <c r="CD2265" s="22"/>
      <c r="CE2265" s="22"/>
      <c r="CF2265" s="22"/>
      <c r="CG2265" s="22"/>
      <c r="CH2265" s="22"/>
      <c r="CI2265" s="22"/>
      <c r="CJ2265" s="22"/>
      <c r="CK2265" s="22"/>
      <c r="CL2265" s="22"/>
      <c r="CM2265" s="22"/>
      <c r="CN2265" s="22"/>
      <c r="CO2265" s="22"/>
    </row>
    <row r="2266" spans="1:93" s="2" customFormat="1" x14ac:dyDescent="0.3">
      <c r="A2266" s="73" t="s">
        <v>204</v>
      </c>
      <c r="B2266" s="73" t="s">
        <v>435</v>
      </c>
      <c r="C2266" s="67" t="s">
        <v>4</v>
      </c>
      <c r="D2266" s="67" t="s">
        <v>250</v>
      </c>
      <c r="E2266" s="73"/>
      <c r="F2266" s="73" t="s">
        <v>388</v>
      </c>
      <c r="G2266" s="73" t="s">
        <v>28</v>
      </c>
      <c r="H2266" s="73" t="s">
        <v>28</v>
      </c>
      <c r="I2266" s="73" t="s">
        <v>465</v>
      </c>
      <c r="J2266" s="73" t="str">
        <f t="shared" si="36"/>
        <v>Bricks</v>
      </c>
      <c r="K2266" s="107">
        <v>241.7944</v>
      </c>
      <c r="L2266" s="48"/>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2"/>
      <c r="AS2266" s="22"/>
      <c r="AT2266" s="22"/>
      <c r="AU2266" s="22"/>
      <c r="AV2266" s="22"/>
      <c r="AW2266" s="22"/>
      <c r="AX2266" s="22"/>
      <c r="AY2266" s="22"/>
      <c r="AZ2266" s="22"/>
      <c r="BA2266" s="22"/>
      <c r="BB2266" s="22"/>
      <c r="BC2266" s="22"/>
      <c r="BD2266" s="22"/>
      <c r="BE2266" s="22"/>
      <c r="BF2266" s="22"/>
      <c r="BG2266" s="22"/>
      <c r="BH2266" s="22"/>
      <c r="BI2266" s="22"/>
      <c r="BJ2266" s="22"/>
      <c r="BK2266" s="22"/>
      <c r="BL2266" s="22"/>
      <c r="BM2266" s="22"/>
      <c r="BN2266" s="22"/>
      <c r="BO2266" s="22"/>
      <c r="BP2266" s="22"/>
      <c r="BQ2266" s="22"/>
      <c r="BR2266" s="22"/>
      <c r="BS2266" s="22"/>
      <c r="BT2266" s="22"/>
      <c r="BU2266" s="22"/>
      <c r="BV2266" s="22"/>
      <c r="BW2266" s="22"/>
      <c r="BX2266" s="22"/>
      <c r="BY2266" s="22"/>
      <c r="BZ2266" s="22"/>
      <c r="CA2266" s="22"/>
      <c r="CB2266" s="22"/>
      <c r="CC2266" s="22"/>
      <c r="CD2266" s="22"/>
      <c r="CE2266" s="22"/>
      <c r="CF2266" s="22"/>
      <c r="CG2266" s="22"/>
      <c r="CH2266" s="22"/>
      <c r="CI2266" s="22"/>
      <c r="CJ2266" s="22"/>
      <c r="CK2266" s="22"/>
      <c r="CL2266" s="22"/>
      <c r="CM2266" s="22"/>
      <c r="CN2266" s="22"/>
      <c r="CO2266" s="22"/>
    </row>
    <row r="2267" spans="1:93" s="2" customFormat="1" x14ac:dyDescent="0.3">
      <c r="A2267" s="73" t="s">
        <v>204</v>
      </c>
      <c r="B2267" s="73" t="s">
        <v>435</v>
      </c>
      <c r="C2267" s="67" t="s">
        <v>4</v>
      </c>
      <c r="D2267" s="67" t="s">
        <v>250</v>
      </c>
      <c r="E2267" s="73"/>
      <c r="F2267" s="73" t="s">
        <v>571</v>
      </c>
      <c r="G2267" s="73" t="s">
        <v>28</v>
      </c>
      <c r="H2267" s="73" t="s">
        <v>28</v>
      </c>
      <c r="I2267" s="73" t="s">
        <v>465</v>
      </c>
      <c r="J2267" s="73" t="str">
        <f t="shared" si="36"/>
        <v>Bricks</v>
      </c>
      <c r="K2267" s="107" t="s">
        <v>493</v>
      </c>
      <c r="L2267" s="48"/>
      <c r="M2267" s="22"/>
      <c r="N2267" s="22"/>
      <c r="O2267" s="22"/>
      <c r="P2267" s="22"/>
      <c r="Q2267" s="22"/>
      <c r="R2267" s="22"/>
      <c r="S2267" s="22"/>
      <c r="T2267" s="22"/>
      <c r="U2267" s="22"/>
      <c r="V2267" s="22"/>
      <c r="W2267" s="22"/>
      <c r="X2267" s="22"/>
      <c r="Y2267" s="22"/>
      <c r="Z2267" s="22"/>
      <c r="AA2267" s="22"/>
      <c r="AB2267" s="22"/>
      <c r="AC2267" s="22"/>
      <c r="AD2267" s="22"/>
      <c r="AE2267" s="22"/>
      <c r="AF2267" s="22"/>
      <c r="AG2267" s="22"/>
      <c r="AH2267" s="22"/>
      <c r="AI2267" s="22"/>
      <c r="AJ2267" s="22"/>
      <c r="AK2267" s="22"/>
      <c r="AL2267" s="22"/>
      <c r="AM2267" s="22"/>
      <c r="AN2267" s="22"/>
      <c r="AO2267" s="22"/>
      <c r="AP2267" s="22"/>
      <c r="AQ2267" s="22"/>
      <c r="AR2267" s="22"/>
      <c r="AS2267" s="22"/>
      <c r="AT2267" s="22"/>
      <c r="AU2267" s="22"/>
      <c r="AV2267" s="22"/>
      <c r="AW2267" s="22"/>
      <c r="AX2267" s="22"/>
      <c r="AY2267" s="22"/>
      <c r="AZ2267" s="22"/>
      <c r="BA2267" s="22"/>
      <c r="BB2267" s="22"/>
      <c r="BC2267" s="22"/>
      <c r="BD2267" s="22"/>
      <c r="BE2267" s="22"/>
      <c r="BF2267" s="22"/>
      <c r="BG2267" s="22"/>
      <c r="BH2267" s="22"/>
      <c r="BI2267" s="22"/>
      <c r="BJ2267" s="22"/>
      <c r="BK2267" s="22"/>
      <c r="BL2267" s="22"/>
      <c r="BM2267" s="22"/>
      <c r="BN2267" s="22"/>
      <c r="BO2267" s="22"/>
      <c r="BP2267" s="22"/>
      <c r="BQ2267" s="22"/>
      <c r="BR2267" s="22"/>
      <c r="BS2267" s="22"/>
      <c r="BT2267" s="22"/>
      <c r="BU2267" s="22"/>
      <c r="BV2267" s="22"/>
      <c r="BW2267" s="22"/>
      <c r="BX2267" s="22"/>
      <c r="BY2267" s="22"/>
      <c r="BZ2267" s="22"/>
      <c r="CA2267" s="22"/>
      <c r="CB2267" s="22"/>
      <c r="CC2267" s="22"/>
      <c r="CD2267" s="22"/>
      <c r="CE2267" s="22"/>
      <c r="CF2267" s="22"/>
      <c r="CG2267" s="22"/>
      <c r="CH2267" s="22"/>
      <c r="CI2267" s="22"/>
      <c r="CJ2267" s="22"/>
      <c r="CK2267" s="22"/>
      <c r="CL2267" s="22"/>
      <c r="CM2267" s="22"/>
      <c r="CN2267" s="22"/>
      <c r="CO2267" s="22"/>
    </row>
    <row r="2268" spans="1:93" s="2" customFormat="1" x14ac:dyDescent="0.3">
      <c r="A2268" s="73" t="s">
        <v>204</v>
      </c>
      <c r="B2268" s="73" t="s">
        <v>435</v>
      </c>
      <c r="C2268" s="67" t="s">
        <v>4</v>
      </c>
      <c r="D2268" s="67" t="s">
        <v>250</v>
      </c>
      <c r="E2268" s="73"/>
      <c r="F2268" s="73" t="s">
        <v>573</v>
      </c>
      <c r="G2268" s="73" t="s">
        <v>28</v>
      </c>
      <c r="H2268" s="73" t="s">
        <v>28</v>
      </c>
      <c r="I2268" s="73" t="s">
        <v>465</v>
      </c>
      <c r="J2268" s="73" t="str">
        <f t="shared" si="36"/>
        <v>Bricks</v>
      </c>
      <c r="K2268" s="107">
        <v>3.2191000000000001</v>
      </c>
      <c r="L2268" s="48"/>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2"/>
      <c r="AS2268" s="22"/>
      <c r="AT2268" s="22"/>
      <c r="AU2268" s="22"/>
      <c r="AV2268" s="22"/>
      <c r="AW2268" s="22"/>
      <c r="AX2268" s="22"/>
      <c r="AY2268" s="22"/>
      <c r="AZ2268" s="22"/>
      <c r="BA2268" s="22"/>
      <c r="BB2268" s="22"/>
      <c r="BC2268" s="22"/>
      <c r="BD2268" s="22"/>
      <c r="BE2268" s="22"/>
      <c r="BF2268" s="22"/>
      <c r="BG2268" s="22"/>
      <c r="BH2268" s="22"/>
      <c r="BI2268" s="22"/>
      <c r="BJ2268" s="22"/>
      <c r="BK2268" s="22"/>
      <c r="BL2268" s="22"/>
      <c r="BM2268" s="22"/>
      <c r="BN2268" s="22"/>
      <c r="BO2268" s="22"/>
      <c r="BP2268" s="22"/>
      <c r="BQ2268" s="22"/>
      <c r="BR2268" s="22"/>
      <c r="BS2268" s="22"/>
      <c r="BT2268" s="22"/>
      <c r="BU2268" s="22"/>
      <c r="BV2268" s="22"/>
      <c r="BW2268" s="22"/>
      <c r="BX2268" s="22"/>
      <c r="BY2268" s="22"/>
      <c r="BZ2268" s="22"/>
      <c r="CA2268" s="22"/>
      <c r="CB2268" s="22"/>
      <c r="CC2268" s="22"/>
      <c r="CD2268" s="22"/>
      <c r="CE2268" s="22"/>
      <c r="CF2268" s="22"/>
      <c r="CG2268" s="22"/>
      <c r="CH2268" s="22"/>
      <c r="CI2268" s="22"/>
      <c r="CJ2268" s="22"/>
      <c r="CK2268" s="22"/>
      <c r="CL2268" s="22"/>
      <c r="CM2268" s="22"/>
      <c r="CN2268" s="22"/>
      <c r="CO2268" s="22"/>
    </row>
    <row r="2269" spans="1:93" s="2" customFormat="1" x14ac:dyDescent="0.3">
      <c r="A2269" s="73" t="s">
        <v>204</v>
      </c>
      <c r="B2269" s="73" t="s">
        <v>435</v>
      </c>
      <c r="C2269" s="67" t="s">
        <v>4</v>
      </c>
      <c r="D2269" s="67" t="s">
        <v>250</v>
      </c>
      <c r="E2269" s="73"/>
      <c r="F2269" s="73" t="s">
        <v>572</v>
      </c>
      <c r="G2269" s="73" t="s">
        <v>28</v>
      </c>
      <c r="H2269" s="73" t="s">
        <v>28</v>
      </c>
      <c r="I2269" s="73" t="s">
        <v>465</v>
      </c>
      <c r="J2269" s="73" t="str">
        <f t="shared" si="36"/>
        <v>Bricks</v>
      </c>
      <c r="K2269" s="107" t="s">
        <v>493</v>
      </c>
      <c r="L2269" s="48"/>
      <c r="M2269" s="22"/>
      <c r="N2269" s="22"/>
      <c r="O2269" s="22"/>
      <c r="P2269" s="22"/>
      <c r="Q2269" s="22"/>
      <c r="R2269" s="22"/>
      <c r="S2269" s="22"/>
      <c r="T2269" s="2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c r="AQ2269" s="22"/>
      <c r="AR2269" s="22"/>
      <c r="AS2269" s="22"/>
      <c r="AT2269" s="22"/>
      <c r="AU2269" s="22"/>
      <c r="AV2269" s="22"/>
      <c r="AW2269" s="22"/>
      <c r="AX2269" s="22"/>
      <c r="AY2269" s="22"/>
      <c r="AZ2269" s="22"/>
      <c r="BA2269" s="22"/>
      <c r="BB2269" s="22"/>
      <c r="BC2269" s="22"/>
      <c r="BD2269" s="22"/>
      <c r="BE2269" s="22"/>
      <c r="BF2269" s="22"/>
      <c r="BG2269" s="22"/>
      <c r="BH2269" s="22"/>
      <c r="BI2269" s="22"/>
      <c r="BJ2269" s="22"/>
      <c r="BK2269" s="22"/>
      <c r="BL2269" s="22"/>
      <c r="BM2269" s="22"/>
      <c r="BN2269" s="22"/>
      <c r="BO2269" s="22"/>
      <c r="BP2269" s="22"/>
      <c r="BQ2269" s="22"/>
      <c r="BR2269" s="22"/>
      <c r="BS2269" s="22"/>
      <c r="BT2269" s="22"/>
      <c r="BU2269" s="22"/>
      <c r="BV2269" s="22"/>
      <c r="BW2269" s="22"/>
      <c r="BX2269" s="22"/>
      <c r="BY2269" s="22"/>
      <c r="BZ2269" s="22"/>
      <c r="CA2269" s="22"/>
      <c r="CB2269" s="22"/>
      <c r="CC2269" s="22"/>
      <c r="CD2269" s="22"/>
      <c r="CE2269" s="22"/>
      <c r="CF2269" s="22"/>
      <c r="CG2269" s="22"/>
      <c r="CH2269" s="22"/>
      <c r="CI2269" s="22"/>
      <c r="CJ2269" s="22"/>
      <c r="CK2269" s="22"/>
      <c r="CL2269" s="22"/>
      <c r="CM2269" s="22"/>
      <c r="CN2269" s="22"/>
      <c r="CO2269" s="22"/>
    </row>
    <row r="2270" spans="1:93" s="2" customFormat="1" x14ac:dyDescent="0.3">
      <c r="A2270" s="73" t="s">
        <v>204</v>
      </c>
      <c r="B2270" s="73" t="s">
        <v>435</v>
      </c>
      <c r="C2270" s="67" t="s">
        <v>4</v>
      </c>
      <c r="D2270" s="67" t="s">
        <v>347</v>
      </c>
      <c r="E2270" s="73"/>
      <c r="F2270" s="73" t="s">
        <v>388</v>
      </c>
      <c r="G2270" s="73" t="s">
        <v>28</v>
      </c>
      <c r="H2270" s="73" t="s">
        <v>28</v>
      </c>
      <c r="I2270" s="73" t="s">
        <v>465</v>
      </c>
      <c r="J2270" s="73" t="str">
        <f t="shared" si="36"/>
        <v>Concrete</v>
      </c>
      <c r="K2270" s="107">
        <v>131.7944</v>
      </c>
      <c r="L2270" s="48"/>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2"/>
      <c r="AS2270" s="22"/>
      <c r="AT2270" s="22"/>
      <c r="AU2270" s="22"/>
      <c r="AV2270" s="22"/>
      <c r="AW2270" s="22"/>
      <c r="AX2270" s="22"/>
      <c r="AY2270" s="22"/>
      <c r="AZ2270" s="22"/>
      <c r="BA2270" s="22"/>
      <c r="BB2270" s="22"/>
      <c r="BC2270" s="22"/>
      <c r="BD2270" s="22"/>
      <c r="BE2270" s="22"/>
      <c r="BF2270" s="22"/>
      <c r="BG2270" s="22"/>
      <c r="BH2270" s="22"/>
      <c r="BI2270" s="22"/>
      <c r="BJ2270" s="22"/>
      <c r="BK2270" s="22"/>
      <c r="BL2270" s="22"/>
      <c r="BM2270" s="22"/>
      <c r="BN2270" s="22"/>
      <c r="BO2270" s="22"/>
      <c r="BP2270" s="22"/>
      <c r="BQ2270" s="22"/>
      <c r="BR2270" s="22"/>
      <c r="BS2270" s="22"/>
      <c r="BT2270" s="22"/>
      <c r="BU2270" s="22"/>
      <c r="BV2270" s="22"/>
      <c r="BW2270" s="22"/>
      <c r="BX2270" s="22"/>
      <c r="BY2270" s="22"/>
      <c r="BZ2270" s="22"/>
      <c r="CA2270" s="22"/>
      <c r="CB2270" s="22"/>
      <c r="CC2270" s="22"/>
      <c r="CD2270" s="22"/>
      <c r="CE2270" s="22"/>
      <c r="CF2270" s="22"/>
      <c r="CG2270" s="22"/>
      <c r="CH2270" s="22"/>
      <c r="CI2270" s="22"/>
      <c r="CJ2270" s="22"/>
      <c r="CK2270" s="22"/>
      <c r="CL2270" s="22"/>
      <c r="CM2270" s="22"/>
      <c r="CN2270" s="22"/>
      <c r="CO2270" s="22"/>
    </row>
    <row r="2271" spans="1:93" s="2" customFormat="1" x14ac:dyDescent="0.3">
      <c r="A2271" s="73" t="s">
        <v>204</v>
      </c>
      <c r="B2271" s="73" t="s">
        <v>435</v>
      </c>
      <c r="C2271" s="67" t="s">
        <v>4</v>
      </c>
      <c r="D2271" s="67" t="s">
        <v>347</v>
      </c>
      <c r="E2271" s="73"/>
      <c r="F2271" s="73" t="s">
        <v>571</v>
      </c>
      <c r="G2271" s="73" t="s">
        <v>28</v>
      </c>
      <c r="H2271" s="73" t="s">
        <v>28</v>
      </c>
      <c r="I2271" s="73" t="s">
        <v>465</v>
      </c>
      <c r="J2271" s="73" t="str">
        <f t="shared" si="36"/>
        <v>Concrete</v>
      </c>
      <c r="K2271" s="107" t="s">
        <v>493</v>
      </c>
      <c r="L2271" s="48"/>
      <c r="M2271" s="22"/>
      <c r="N2271" s="22"/>
      <c r="O2271" s="22"/>
      <c r="P2271" s="22"/>
      <c r="Q2271" s="22"/>
      <c r="R2271" s="22"/>
      <c r="S2271" s="22"/>
      <c r="T2271" s="2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c r="AQ2271" s="22"/>
      <c r="AR2271" s="22"/>
      <c r="AS2271" s="22"/>
      <c r="AT2271" s="22"/>
      <c r="AU2271" s="22"/>
      <c r="AV2271" s="22"/>
      <c r="AW2271" s="22"/>
      <c r="AX2271" s="22"/>
      <c r="AY2271" s="22"/>
      <c r="AZ2271" s="22"/>
      <c r="BA2271" s="22"/>
      <c r="BB2271" s="22"/>
      <c r="BC2271" s="22"/>
      <c r="BD2271" s="22"/>
      <c r="BE2271" s="22"/>
      <c r="BF2271" s="22"/>
      <c r="BG2271" s="22"/>
      <c r="BH2271" s="22"/>
      <c r="BI2271" s="22"/>
      <c r="BJ2271" s="22"/>
      <c r="BK2271" s="22"/>
      <c r="BL2271" s="22"/>
      <c r="BM2271" s="22"/>
      <c r="BN2271" s="22"/>
      <c r="BO2271" s="22"/>
      <c r="BP2271" s="22"/>
      <c r="BQ2271" s="22"/>
      <c r="BR2271" s="22"/>
      <c r="BS2271" s="22"/>
      <c r="BT2271" s="22"/>
      <c r="BU2271" s="22"/>
      <c r="BV2271" s="22"/>
      <c r="BW2271" s="22"/>
      <c r="BX2271" s="22"/>
      <c r="BY2271" s="22"/>
      <c r="BZ2271" s="22"/>
      <c r="CA2271" s="22"/>
      <c r="CB2271" s="22"/>
      <c r="CC2271" s="22"/>
      <c r="CD2271" s="22"/>
      <c r="CE2271" s="22"/>
      <c r="CF2271" s="22"/>
      <c r="CG2271" s="22"/>
      <c r="CH2271" s="22"/>
      <c r="CI2271" s="22"/>
      <c r="CJ2271" s="22"/>
      <c r="CK2271" s="22"/>
      <c r="CL2271" s="22"/>
      <c r="CM2271" s="22"/>
      <c r="CN2271" s="22"/>
      <c r="CO2271" s="22"/>
    </row>
    <row r="2272" spans="1:93" s="2" customFormat="1" x14ac:dyDescent="0.3">
      <c r="A2272" s="73" t="s">
        <v>204</v>
      </c>
      <c r="B2272" s="73" t="s">
        <v>435</v>
      </c>
      <c r="C2272" s="67" t="s">
        <v>4</v>
      </c>
      <c r="D2272" s="67" t="s">
        <v>347</v>
      </c>
      <c r="E2272" s="73"/>
      <c r="F2272" s="73" t="s">
        <v>573</v>
      </c>
      <c r="G2272" s="73" t="s">
        <v>28</v>
      </c>
      <c r="H2272" s="73" t="s">
        <v>28</v>
      </c>
      <c r="I2272" s="73" t="s">
        <v>465</v>
      </c>
      <c r="J2272" s="73" t="str">
        <f t="shared" si="36"/>
        <v>Concrete</v>
      </c>
      <c r="K2272" s="107">
        <v>3.2191000000000001</v>
      </c>
      <c r="L2272" s="48"/>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2"/>
      <c r="AS2272" s="22"/>
      <c r="AT2272" s="22"/>
      <c r="AU2272" s="22"/>
      <c r="AV2272" s="22"/>
      <c r="AW2272" s="22"/>
      <c r="AX2272" s="22"/>
      <c r="AY2272" s="22"/>
      <c r="AZ2272" s="22"/>
      <c r="BA2272" s="22"/>
      <c r="BB2272" s="22"/>
      <c r="BC2272" s="22"/>
      <c r="BD2272" s="22"/>
      <c r="BE2272" s="22"/>
      <c r="BF2272" s="22"/>
      <c r="BG2272" s="22"/>
      <c r="BH2272" s="22"/>
      <c r="BI2272" s="22"/>
      <c r="BJ2272" s="22"/>
      <c r="BK2272" s="22"/>
      <c r="BL2272" s="22"/>
      <c r="BM2272" s="22"/>
      <c r="BN2272" s="22"/>
      <c r="BO2272" s="22"/>
      <c r="BP2272" s="22"/>
      <c r="BQ2272" s="22"/>
      <c r="BR2272" s="22"/>
      <c r="BS2272" s="22"/>
      <c r="BT2272" s="22"/>
      <c r="BU2272" s="22"/>
      <c r="BV2272" s="22"/>
      <c r="BW2272" s="22"/>
      <c r="BX2272" s="22"/>
      <c r="BY2272" s="22"/>
      <c r="BZ2272" s="22"/>
      <c r="CA2272" s="22"/>
      <c r="CB2272" s="22"/>
      <c r="CC2272" s="22"/>
      <c r="CD2272" s="22"/>
      <c r="CE2272" s="22"/>
      <c r="CF2272" s="22"/>
      <c r="CG2272" s="22"/>
      <c r="CH2272" s="22"/>
      <c r="CI2272" s="22"/>
      <c r="CJ2272" s="22"/>
      <c r="CK2272" s="22"/>
      <c r="CL2272" s="22"/>
      <c r="CM2272" s="22"/>
      <c r="CN2272" s="22"/>
      <c r="CO2272" s="22"/>
    </row>
    <row r="2273" spans="1:93" s="2" customFormat="1" x14ac:dyDescent="0.3">
      <c r="A2273" s="73" t="s">
        <v>204</v>
      </c>
      <c r="B2273" s="73" t="s">
        <v>435</v>
      </c>
      <c r="C2273" s="67" t="s">
        <v>4</v>
      </c>
      <c r="D2273" s="67" t="s">
        <v>347</v>
      </c>
      <c r="E2273" s="73"/>
      <c r="F2273" s="73" t="s">
        <v>572</v>
      </c>
      <c r="G2273" s="73" t="s">
        <v>28</v>
      </c>
      <c r="H2273" s="73" t="s">
        <v>28</v>
      </c>
      <c r="I2273" s="73" t="s">
        <v>465</v>
      </c>
      <c r="J2273" s="73" t="str">
        <f t="shared" si="36"/>
        <v>Concrete</v>
      </c>
      <c r="K2273" s="107">
        <v>3.2191000000000001</v>
      </c>
      <c r="L2273" s="48"/>
      <c r="M2273" s="22"/>
      <c r="N2273" s="22"/>
      <c r="O2273" s="22"/>
      <c r="P2273" s="22"/>
      <c r="Q2273" s="22"/>
      <c r="R2273" s="22"/>
      <c r="S2273" s="22"/>
      <c r="T2273" s="2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c r="AQ2273" s="22"/>
      <c r="AR2273" s="22"/>
      <c r="AS2273" s="22"/>
      <c r="AT2273" s="22"/>
      <c r="AU2273" s="22"/>
      <c r="AV2273" s="22"/>
      <c r="AW2273" s="22"/>
      <c r="AX2273" s="22"/>
      <c r="AY2273" s="22"/>
      <c r="AZ2273" s="22"/>
      <c r="BA2273" s="22"/>
      <c r="BB2273" s="22"/>
      <c r="BC2273" s="22"/>
      <c r="BD2273" s="22"/>
      <c r="BE2273" s="22"/>
      <c r="BF2273" s="22"/>
      <c r="BG2273" s="22"/>
      <c r="BH2273" s="22"/>
      <c r="BI2273" s="22"/>
      <c r="BJ2273" s="22"/>
      <c r="BK2273" s="22"/>
      <c r="BL2273" s="22"/>
      <c r="BM2273" s="22"/>
      <c r="BN2273" s="22"/>
      <c r="BO2273" s="22"/>
      <c r="BP2273" s="22"/>
      <c r="BQ2273" s="22"/>
      <c r="BR2273" s="22"/>
      <c r="BS2273" s="22"/>
      <c r="BT2273" s="22"/>
      <c r="BU2273" s="22"/>
      <c r="BV2273" s="22"/>
      <c r="BW2273" s="22"/>
      <c r="BX2273" s="22"/>
      <c r="BY2273" s="22"/>
      <c r="BZ2273" s="22"/>
      <c r="CA2273" s="22"/>
      <c r="CB2273" s="22"/>
      <c r="CC2273" s="22"/>
      <c r="CD2273" s="22"/>
      <c r="CE2273" s="22"/>
      <c r="CF2273" s="22"/>
      <c r="CG2273" s="22"/>
      <c r="CH2273" s="22"/>
      <c r="CI2273" s="22"/>
      <c r="CJ2273" s="22"/>
      <c r="CK2273" s="22"/>
      <c r="CL2273" s="22"/>
      <c r="CM2273" s="22"/>
      <c r="CN2273" s="22"/>
      <c r="CO2273" s="22"/>
    </row>
    <row r="2274" spans="1:93" s="2" customFormat="1" x14ac:dyDescent="0.3">
      <c r="A2274" s="73" t="s">
        <v>204</v>
      </c>
      <c r="B2274" s="73" t="s">
        <v>435</v>
      </c>
      <c r="C2274" s="67" t="s">
        <v>4</v>
      </c>
      <c r="D2274" s="67" t="s">
        <v>346</v>
      </c>
      <c r="E2274" s="73"/>
      <c r="F2274" s="73" t="s">
        <v>388</v>
      </c>
      <c r="G2274" s="73" t="s">
        <v>28</v>
      </c>
      <c r="H2274" s="73" t="s">
        <v>28</v>
      </c>
      <c r="I2274" s="73" t="s">
        <v>465</v>
      </c>
      <c r="J2274" s="73" t="str">
        <f t="shared" si="36"/>
        <v>Insulation</v>
      </c>
      <c r="K2274" s="107">
        <v>1861.7944</v>
      </c>
      <c r="L2274" s="48"/>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c r="BA2274" s="22"/>
      <c r="BB2274" s="22"/>
      <c r="BC2274" s="22"/>
      <c r="BD2274" s="22"/>
      <c r="BE2274" s="22"/>
      <c r="BF2274" s="22"/>
      <c r="BG2274" s="22"/>
      <c r="BH2274" s="22"/>
      <c r="BI2274" s="22"/>
      <c r="BJ2274" s="22"/>
      <c r="BK2274" s="22"/>
      <c r="BL2274" s="22"/>
      <c r="BM2274" s="22"/>
      <c r="BN2274" s="22"/>
      <c r="BO2274" s="22"/>
      <c r="BP2274" s="22"/>
      <c r="BQ2274" s="22"/>
      <c r="BR2274" s="22"/>
      <c r="BS2274" s="22"/>
      <c r="BT2274" s="22"/>
      <c r="BU2274" s="22"/>
      <c r="BV2274" s="22"/>
      <c r="BW2274" s="22"/>
      <c r="BX2274" s="22"/>
      <c r="BY2274" s="22"/>
      <c r="BZ2274" s="22"/>
      <c r="CA2274" s="22"/>
      <c r="CB2274" s="22"/>
      <c r="CC2274" s="22"/>
      <c r="CD2274" s="22"/>
      <c r="CE2274" s="22"/>
      <c r="CF2274" s="22"/>
      <c r="CG2274" s="22"/>
      <c r="CH2274" s="22"/>
      <c r="CI2274" s="22"/>
      <c r="CJ2274" s="22"/>
      <c r="CK2274" s="22"/>
      <c r="CL2274" s="22"/>
      <c r="CM2274" s="22"/>
      <c r="CN2274" s="22"/>
      <c r="CO2274" s="22"/>
    </row>
    <row r="2275" spans="1:93" s="2" customFormat="1" x14ac:dyDescent="0.3">
      <c r="A2275" s="73" t="s">
        <v>204</v>
      </c>
      <c r="B2275" s="73" t="s">
        <v>435</v>
      </c>
      <c r="C2275" s="67" t="s">
        <v>4</v>
      </c>
      <c r="D2275" s="67" t="s">
        <v>346</v>
      </c>
      <c r="E2275" s="73"/>
      <c r="F2275" s="73" t="s">
        <v>571</v>
      </c>
      <c r="G2275" s="73" t="s">
        <v>28</v>
      </c>
      <c r="H2275" s="73" t="s">
        <v>28</v>
      </c>
      <c r="I2275" s="73" t="s">
        <v>465</v>
      </c>
      <c r="J2275" s="73" t="str">
        <f t="shared" si="36"/>
        <v>Insulation</v>
      </c>
      <c r="K2275" s="107" t="s">
        <v>493</v>
      </c>
      <c r="L2275" s="48"/>
      <c r="M2275" s="22"/>
      <c r="N2275" s="22"/>
      <c r="O2275" s="22"/>
      <c r="P2275" s="22"/>
      <c r="Q2275" s="22"/>
      <c r="R2275" s="22"/>
      <c r="S2275" s="22"/>
      <c r="T2275" s="2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c r="AQ2275" s="22"/>
      <c r="AR2275" s="22"/>
      <c r="AS2275" s="22"/>
      <c r="AT2275" s="22"/>
      <c r="AU2275" s="22"/>
      <c r="AV2275" s="22"/>
      <c r="AW2275" s="22"/>
      <c r="AX2275" s="22"/>
      <c r="AY2275" s="22"/>
      <c r="AZ2275" s="22"/>
      <c r="BA2275" s="22"/>
      <c r="BB2275" s="22"/>
      <c r="BC2275" s="22"/>
      <c r="BD2275" s="22"/>
      <c r="BE2275" s="22"/>
      <c r="BF2275" s="22"/>
      <c r="BG2275" s="22"/>
      <c r="BH2275" s="22"/>
      <c r="BI2275" s="22"/>
      <c r="BJ2275" s="22"/>
      <c r="BK2275" s="22"/>
      <c r="BL2275" s="22"/>
      <c r="BM2275" s="22"/>
      <c r="BN2275" s="22"/>
      <c r="BO2275" s="22"/>
      <c r="BP2275" s="22"/>
      <c r="BQ2275" s="22"/>
      <c r="BR2275" s="22"/>
      <c r="BS2275" s="22"/>
      <c r="BT2275" s="22"/>
      <c r="BU2275" s="22"/>
      <c r="BV2275" s="22"/>
      <c r="BW2275" s="22"/>
      <c r="BX2275" s="22"/>
      <c r="BY2275" s="22"/>
      <c r="BZ2275" s="22"/>
      <c r="CA2275" s="22"/>
      <c r="CB2275" s="22"/>
      <c r="CC2275" s="22"/>
      <c r="CD2275" s="22"/>
      <c r="CE2275" s="22"/>
      <c r="CF2275" s="22"/>
      <c r="CG2275" s="22"/>
      <c r="CH2275" s="22"/>
      <c r="CI2275" s="22"/>
      <c r="CJ2275" s="22"/>
      <c r="CK2275" s="22"/>
      <c r="CL2275" s="22"/>
      <c r="CM2275" s="22"/>
      <c r="CN2275" s="22"/>
      <c r="CO2275" s="22"/>
    </row>
    <row r="2276" spans="1:93" s="2" customFormat="1" x14ac:dyDescent="0.3">
      <c r="A2276" s="73" t="s">
        <v>204</v>
      </c>
      <c r="B2276" s="73" t="s">
        <v>435</v>
      </c>
      <c r="C2276" s="67" t="s">
        <v>4</v>
      </c>
      <c r="D2276" s="67" t="s">
        <v>346</v>
      </c>
      <c r="E2276" s="73"/>
      <c r="F2276" s="73" t="s">
        <v>573</v>
      </c>
      <c r="G2276" s="73" t="s">
        <v>28</v>
      </c>
      <c r="H2276" s="73" t="s">
        <v>28</v>
      </c>
      <c r="I2276" s="73" t="s">
        <v>465</v>
      </c>
      <c r="J2276" s="73" t="str">
        <f t="shared" si="36"/>
        <v>Insulation</v>
      </c>
      <c r="K2276" s="107" t="s">
        <v>493</v>
      </c>
      <c r="L2276" s="48"/>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c r="BA2276" s="22"/>
      <c r="BB2276" s="22"/>
      <c r="BC2276" s="22"/>
      <c r="BD2276" s="22"/>
      <c r="BE2276" s="22"/>
      <c r="BF2276" s="22"/>
      <c r="BG2276" s="22"/>
      <c r="BH2276" s="22"/>
      <c r="BI2276" s="22"/>
      <c r="BJ2276" s="22"/>
      <c r="BK2276" s="22"/>
      <c r="BL2276" s="22"/>
      <c r="BM2276" s="22"/>
      <c r="BN2276" s="22"/>
      <c r="BO2276" s="22"/>
      <c r="BP2276" s="22"/>
      <c r="BQ2276" s="22"/>
      <c r="BR2276" s="22"/>
      <c r="BS2276" s="22"/>
      <c r="BT2276" s="22"/>
      <c r="BU2276" s="22"/>
      <c r="BV2276" s="22"/>
      <c r="BW2276" s="22"/>
      <c r="BX2276" s="22"/>
      <c r="BY2276" s="22"/>
      <c r="BZ2276" s="22"/>
      <c r="CA2276" s="22"/>
      <c r="CB2276" s="22"/>
      <c r="CC2276" s="22"/>
      <c r="CD2276" s="22"/>
      <c r="CE2276" s="22"/>
      <c r="CF2276" s="22"/>
      <c r="CG2276" s="22"/>
      <c r="CH2276" s="22"/>
      <c r="CI2276" s="22"/>
      <c r="CJ2276" s="22"/>
      <c r="CK2276" s="22"/>
      <c r="CL2276" s="22"/>
      <c r="CM2276" s="22"/>
      <c r="CN2276" s="22"/>
      <c r="CO2276" s="22"/>
    </row>
    <row r="2277" spans="1:93" s="2" customFormat="1" x14ac:dyDescent="0.3">
      <c r="A2277" s="73" t="s">
        <v>204</v>
      </c>
      <c r="B2277" s="73" t="s">
        <v>435</v>
      </c>
      <c r="C2277" s="67" t="s">
        <v>4</v>
      </c>
      <c r="D2277" s="67" t="s">
        <v>346</v>
      </c>
      <c r="E2277" s="73"/>
      <c r="F2277" s="73" t="s">
        <v>572</v>
      </c>
      <c r="G2277" s="73" t="s">
        <v>28</v>
      </c>
      <c r="H2277" s="73" t="s">
        <v>28</v>
      </c>
      <c r="I2277" s="73" t="s">
        <v>465</v>
      </c>
      <c r="J2277" s="73" t="str">
        <f t="shared" si="36"/>
        <v>Insulation</v>
      </c>
      <c r="K2277" s="107">
        <v>1852.1242999999999</v>
      </c>
      <c r="L2277" s="48"/>
      <c r="M2277" s="22"/>
      <c r="N2277" s="22"/>
      <c r="O2277" s="22"/>
      <c r="P2277" s="22"/>
      <c r="Q2277" s="22"/>
      <c r="R2277" s="22"/>
      <c r="S2277" s="22"/>
      <c r="T2277" s="2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c r="AQ2277" s="22"/>
      <c r="AR2277" s="22"/>
      <c r="AS2277" s="22"/>
      <c r="AT2277" s="22"/>
      <c r="AU2277" s="22"/>
      <c r="AV2277" s="22"/>
      <c r="AW2277" s="22"/>
      <c r="AX2277" s="22"/>
      <c r="AY2277" s="22"/>
      <c r="AZ2277" s="22"/>
      <c r="BA2277" s="22"/>
      <c r="BB2277" s="22"/>
      <c r="BC2277" s="22"/>
      <c r="BD2277" s="22"/>
      <c r="BE2277" s="22"/>
      <c r="BF2277" s="22"/>
      <c r="BG2277" s="22"/>
      <c r="BH2277" s="22"/>
      <c r="BI2277" s="22"/>
      <c r="BJ2277" s="22"/>
      <c r="BK2277" s="22"/>
      <c r="BL2277" s="22"/>
      <c r="BM2277" s="22"/>
      <c r="BN2277" s="22"/>
      <c r="BO2277" s="22"/>
      <c r="BP2277" s="22"/>
      <c r="BQ2277" s="22"/>
      <c r="BR2277" s="22"/>
      <c r="BS2277" s="22"/>
      <c r="BT2277" s="22"/>
      <c r="BU2277" s="22"/>
      <c r="BV2277" s="22"/>
      <c r="BW2277" s="22"/>
      <c r="BX2277" s="22"/>
      <c r="BY2277" s="22"/>
      <c r="BZ2277" s="22"/>
      <c r="CA2277" s="22"/>
      <c r="CB2277" s="22"/>
      <c r="CC2277" s="22"/>
      <c r="CD2277" s="22"/>
      <c r="CE2277" s="22"/>
      <c r="CF2277" s="22"/>
      <c r="CG2277" s="22"/>
      <c r="CH2277" s="22"/>
      <c r="CI2277" s="22"/>
      <c r="CJ2277" s="22"/>
      <c r="CK2277" s="22"/>
      <c r="CL2277" s="22"/>
      <c r="CM2277" s="22"/>
      <c r="CN2277" s="22"/>
      <c r="CO2277" s="22"/>
    </row>
    <row r="2278" spans="1:93" s="2" customFormat="1" x14ac:dyDescent="0.3">
      <c r="A2278" s="73" t="s">
        <v>204</v>
      </c>
      <c r="B2278" s="73" t="s">
        <v>435</v>
      </c>
      <c r="C2278" s="67" t="s">
        <v>4</v>
      </c>
      <c r="D2278" s="67" t="s">
        <v>352</v>
      </c>
      <c r="E2278" s="73"/>
      <c r="F2278" s="73" t="s">
        <v>388</v>
      </c>
      <c r="G2278" s="73" t="s">
        <v>28</v>
      </c>
      <c r="H2278" s="73" t="s">
        <v>28</v>
      </c>
      <c r="I2278" s="73" t="s">
        <v>465</v>
      </c>
      <c r="J2278" s="73" t="str">
        <f t="shared" si="36"/>
        <v>Metals</v>
      </c>
      <c r="K2278" s="107">
        <v>4302.5581000000002</v>
      </c>
      <c r="L2278" s="48"/>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2"/>
      <c r="AS2278" s="22"/>
      <c r="AT2278" s="22"/>
      <c r="AU2278" s="22"/>
      <c r="AV2278" s="22"/>
      <c r="AW2278" s="22"/>
      <c r="AX2278" s="22"/>
      <c r="AY2278" s="22"/>
      <c r="AZ2278" s="22"/>
      <c r="BA2278" s="22"/>
      <c r="BB2278" s="22"/>
      <c r="BC2278" s="22"/>
      <c r="BD2278" s="22"/>
      <c r="BE2278" s="22"/>
      <c r="BF2278" s="22"/>
      <c r="BG2278" s="22"/>
      <c r="BH2278" s="22"/>
      <c r="BI2278" s="22"/>
      <c r="BJ2278" s="22"/>
      <c r="BK2278" s="22"/>
      <c r="BL2278" s="22"/>
      <c r="BM2278" s="22"/>
      <c r="BN2278" s="22"/>
      <c r="BO2278" s="22"/>
      <c r="BP2278" s="22"/>
      <c r="BQ2278" s="22"/>
      <c r="BR2278" s="22"/>
      <c r="BS2278" s="22"/>
      <c r="BT2278" s="22"/>
      <c r="BU2278" s="22"/>
      <c r="BV2278" s="22"/>
      <c r="BW2278" s="22"/>
      <c r="BX2278" s="22"/>
      <c r="BY2278" s="22"/>
      <c r="BZ2278" s="22"/>
      <c r="CA2278" s="22"/>
      <c r="CB2278" s="22"/>
      <c r="CC2278" s="22"/>
      <c r="CD2278" s="22"/>
      <c r="CE2278" s="22"/>
      <c r="CF2278" s="22"/>
      <c r="CG2278" s="22"/>
      <c r="CH2278" s="22"/>
      <c r="CI2278" s="22"/>
      <c r="CJ2278" s="22"/>
      <c r="CK2278" s="22"/>
      <c r="CL2278" s="22"/>
      <c r="CM2278" s="22"/>
      <c r="CN2278" s="22"/>
      <c r="CO2278" s="22"/>
    </row>
    <row r="2279" spans="1:93" s="2" customFormat="1" x14ac:dyDescent="0.3">
      <c r="A2279" s="73" t="s">
        <v>204</v>
      </c>
      <c r="B2279" s="73" t="s">
        <v>435</v>
      </c>
      <c r="C2279" s="67" t="s">
        <v>4</v>
      </c>
      <c r="D2279" s="67" t="s">
        <v>352</v>
      </c>
      <c r="E2279" s="73"/>
      <c r="F2279" s="73" t="s">
        <v>571</v>
      </c>
      <c r="G2279" s="73" t="s">
        <v>28</v>
      </c>
      <c r="H2279" s="73" t="s">
        <v>28</v>
      </c>
      <c r="I2279" s="73" t="s">
        <v>465</v>
      </c>
      <c r="J2279" s="73" t="str">
        <f t="shared" si="36"/>
        <v>Metals</v>
      </c>
      <c r="K2279" s="107" t="s">
        <v>493</v>
      </c>
      <c r="L2279" s="48"/>
      <c r="M2279" s="22"/>
      <c r="N2279" s="22"/>
      <c r="O2279" s="22"/>
      <c r="P2279" s="22"/>
      <c r="Q2279" s="22"/>
      <c r="R2279" s="22"/>
      <c r="S2279" s="22"/>
      <c r="T2279" s="2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c r="AQ2279" s="22"/>
      <c r="AR2279" s="22"/>
      <c r="AS2279" s="22"/>
      <c r="AT2279" s="22"/>
      <c r="AU2279" s="22"/>
      <c r="AV2279" s="22"/>
      <c r="AW2279" s="22"/>
      <c r="AX2279" s="22"/>
      <c r="AY2279" s="22"/>
      <c r="AZ2279" s="22"/>
      <c r="BA2279" s="22"/>
      <c r="BB2279" s="22"/>
      <c r="BC2279" s="22"/>
      <c r="BD2279" s="22"/>
      <c r="BE2279" s="22"/>
      <c r="BF2279" s="22"/>
      <c r="BG2279" s="22"/>
      <c r="BH2279" s="22"/>
      <c r="BI2279" s="22"/>
      <c r="BJ2279" s="22"/>
      <c r="BK2279" s="22"/>
      <c r="BL2279" s="22"/>
      <c r="BM2279" s="22"/>
      <c r="BN2279" s="22"/>
      <c r="BO2279" s="22"/>
      <c r="BP2279" s="22"/>
      <c r="BQ2279" s="22"/>
      <c r="BR2279" s="22"/>
      <c r="BS2279" s="22"/>
      <c r="BT2279" s="22"/>
      <c r="BU2279" s="22"/>
      <c r="BV2279" s="22"/>
      <c r="BW2279" s="22"/>
      <c r="BX2279" s="22"/>
      <c r="BY2279" s="22"/>
      <c r="BZ2279" s="22"/>
      <c r="CA2279" s="22"/>
      <c r="CB2279" s="22"/>
      <c r="CC2279" s="22"/>
      <c r="CD2279" s="22"/>
      <c r="CE2279" s="22"/>
      <c r="CF2279" s="22"/>
      <c r="CG2279" s="22"/>
      <c r="CH2279" s="22"/>
      <c r="CI2279" s="22"/>
      <c r="CJ2279" s="22"/>
      <c r="CK2279" s="22"/>
      <c r="CL2279" s="22"/>
      <c r="CM2279" s="22"/>
      <c r="CN2279" s="22"/>
      <c r="CO2279" s="22"/>
    </row>
    <row r="2280" spans="1:93" s="2" customFormat="1" x14ac:dyDescent="0.3">
      <c r="A2280" s="73" t="s">
        <v>204</v>
      </c>
      <c r="B2280" s="73" t="s">
        <v>435</v>
      </c>
      <c r="C2280" s="67" t="s">
        <v>4</v>
      </c>
      <c r="D2280" s="67" t="s">
        <v>352</v>
      </c>
      <c r="E2280" s="73"/>
      <c r="F2280" s="73" t="s">
        <v>573</v>
      </c>
      <c r="G2280" s="73" t="s">
        <v>28</v>
      </c>
      <c r="H2280" s="73" t="s">
        <v>28</v>
      </c>
      <c r="I2280" s="73" t="s">
        <v>465</v>
      </c>
      <c r="J2280" s="73" t="str">
        <f t="shared" si="36"/>
        <v>Metals</v>
      </c>
      <c r="K2280" s="107" t="s">
        <v>493</v>
      </c>
      <c r="L2280" s="48"/>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2"/>
      <c r="AS2280" s="22"/>
      <c r="AT2280" s="22"/>
      <c r="AU2280" s="22"/>
      <c r="AV2280" s="22"/>
      <c r="AW2280" s="22"/>
      <c r="AX2280" s="22"/>
      <c r="AY2280" s="22"/>
      <c r="AZ2280" s="22"/>
      <c r="BA2280" s="22"/>
      <c r="BB2280" s="22"/>
      <c r="BC2280" s="22"/>
      <c r="BD2280" s="22"/>
      <c r="BE2280" s="22"/>
      <c r="BF2280" s="22"/>
      <c r="BG2280" s="22"/>
      <c r="BH2280" s="22"/>
      <c r="BI2280" s="22"/>
      <c r="BJ2280" s="22"/>
      <c r="BK2280" s="22"/>
      <c r="BL2280" s="22"/>
      <c r="BM2280" s="22"/>
      <c r="BN2280" s="22"/>
      <c r="BO2280" s="22"/>
      <c r="BP2280" s="22"/>
      <c r="BQ2280" s="22"/>
      <c r="BR2280" s="22"/>
      <c r="BS2280" s="22"/>
      <c r="BT2280" s="22"/>
      <c r="BU2280" s="22"/>
      <c r="BV2280" s="22"/>
      <c r="BW2280" s="22"/>
      <c r="BX2280" s="22"/>
      <c r="BY2280" s="22"/>
      <c r="BZ2280" s="22"/>
      <c r="CA2280" s="22"/>
      <c r="CB2280" s="22"/>
      <c r="CC2280" s="22"/>
      <c r="CD2280" s="22"/>
      <c r="CE2280" s="22"/>
      <c r="CF2280" s="22"/>
      <c r="CG2280" s="22"/>
      <c r="CH2280" s="22"/>
      <c r="CI2280" s="22"/>
      <c r="CJ2280" s="22"/>
      <c r="CK2280" s="22"/>
      <c r="CL2280" s="22"/>
      <c r="CM2280" s="22"/>
      <c r="CN2280" s="22"/>
      <c r="CO2280" s="22"/>
    </row>
    <row r="2281" spans="1:93" s="2" customFormat="1" x14ac:dyDescent="0.3">
      <c r="A2281" s="73" t="s">
        <v>204</v>
      </c>
      <c r="B2281" s="73" t="s">
        <v>435</v>
      </c>
      <c r="C2281" s="67" t="s">
        <v>4</v>
      </c>
      <c r="D2281" s="67" t="s">
        <v>352</v>
      </c>
      <c r="E2281" s="73"/>
      <c r="F2281" s="73" t="s">
        <v>572</v>
      </c>
      <c r="G2281" s="73" t="s">
        <v>28</v>
      </c>
      <c r="H2281" s="73" t="s">
        <v>28</v>
      </c>
      <c r="I2281" s="73" t="s">
        <v>465</v>
      </c>
      <c r="J2281" s="73" t="str">
        <f t="shared" si="36"/>
        <v>Metals</v>
      </c>
      <c r="K2281" s="107">
        <v>1781.7466999999999</v>
      </c>
      <c r="L2281" s="48"/>
      <c r="M2281" s="22"/>
      <c r="N2281" s="22"/>
      <c r="O2281" s="22"/>
      <c r="P2281" s="22"/>
      <c r="Q2281" s="22"/>
      <c r="R2281" s="22"/>
      <c r="S2281" s="22"/>
      <c r="T2281" s="22"/>
      <c r="U2281" s="22"/>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c r="AQ2281" s="22"/>
      <c r="AR2281" s="22"/>
      <c r="AS2281" s="22"/>
      <c r="AT2281" s="22"/>
      <c r="AU2281" s="22"/>
      <c r="AV2281" s="22"/>
      <c r="AW2281" s="22"/>
      <c r="AX2281" s="22"/>
      <c r="AY2281" s="22"/>
      <c r="AZ2281" s="22"/>
      <c r="BA2281" s="22"/>
      <c r="BB2281" s="22"/>
      <c r="BC2281" s="22"/>
      <c r="BD2281" s="22"/>
      <c r="BE2281" s="22"/>
      <c r="BF2281" s="22"/>
      <c r="BG2281" s="22"/>
      <c r="BH2281" s="22"/>
      <c r="BI2281" s="22"/>
      <c r="BJ2281" s="22"/>
      <c r="BK2281" s="22"/>
      <c r="BL2281" s="22"/>
      <c r="BM2281" s="22"/>
      <c r="BN2281" s="22"/>
      <c r="BO2281" s="22"/>
      <c r="BP2281" s="22"/>
      <c r="BQ2281" s="22"/>
      <c r="BR2281" s="22"/>
      <c r="BS2281" s="22"/>
      <c r="BT2281" s="22"/>
      <c r="BU2281" s="22"/>
      <c r="BV2281" s="22"/>
      <c r="BW2281" s="22"/>
      <c r="BX2281" s="22"/>
      <c r="BY2281" s="22"/>
      <c r="BZ2281" s="22"/>
      <c r="CA2281" s="22"/>
      <c r="CB2281" s="22"/>
      <c r="CC2281" s="22"/>
      <c r="CD2281" s="22"/>
      <c r="CE2281" s="22"/>
      <c r="CF2281" s="22"/>
      <c r="CG2281" s="22"/>
      <c r="CH2281" s="22"/>
      <c r="CI2281" s="22"/>
      <c r="CJ2281" s="22"/>
      <c r="CK2281" s="22"/>
      <c r="CL2281" s="22"/>
      <c r="CM2281" s="22"/>
      <c r="CN2281" s="22"/>
      <c r="CO2281" s="22"/>
    </row>
    <row r="2282" spans="1:93" s="2" customFormat="1" x14ac:dyDescent="0.3">
      <c r="A2282" s="73" t="s">
        <v>204</v>
      </c>
      <c r="B2282" s="73" t="s">
        <v>435</v>
      </c>
      <c r="C2282" s="67" t="s">
        <v>4</v>
      </c>
      <c r="D2282" s="67" t="s">
        <v>296</v>
      </c>
      <c r="E2282" s="73"/>
      <c r="F2282" s="73" t="s">
        <v>388</v>
      </c>
      <c r="G2282" s="73" t="s">
        <v>28</v>
      </c>
      <c r="H2282" s="73" t="s">
        <v>28</v>
      </c>
      <c r="I2282" s="73" t="s">
        <v>465</v>
      </c>
      <c r="J2282" s="73" t="str">
        <f t="shared" ref="J2282:J2313" si="37">CONCATENATE(D2282)</f>
        <v>Soils</v>
      </c>
      <c r="K2282" s="107" t="s">
        <v>493</v>
      </c>
      <c r="L2282" s="48"/>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c r="BA2282" s="22"/>
      <c r="BB2282" s="22"/>
      <c r="BC2282" s="22"/>
      <c r="BD2282" s="22"/>
      <c r="BE2282" s="22"/>
      <c r="BF2282" s="22"/>
      <c r="BG2282" s="22"/>
      <c r="BH2282" s="22"/>
      <c r="BI2282" s="22"/>
      <c r="BJ2282" s="22"/>
      <c r="BK2282" s="22"/>
      <c r="BL2282" s="22"/>
      <c r="BM2282" s="22"/>
      <c r="BN2282" s="22"/>
      <c r="BO2282" s="22"/>
      <c r="BP2282" s="22"/>
      <c r="BQ2282" s="22"/>
      <c r="BR2282" s="22"/>
      <c r="BS2282" s="22"/>
      <c r="BT2282" s="22"/>
      <c r="BU2282" s="22"/>
      <c r="BV2282" s="22"/>
      <c r="BW2282" s="22"/>
      <c r="BX2282" s="22"/>
      <c r="BY2282" s="22"/>
      <c r="BZ2282" s="22"/>
      <c r="CA2282" s="22"/>
      <c r="CB2282" s="22"/>
      <c r="CC2282" s="22"/>
      <c r="CD2282" s="22"/>
      <c r="CE2282" s="22"/>
      <c r="CF2282" s="22"/>
      <c r="CG2282" s="22"/>
      <c r="CH2282" s="22"/>
      <c r="CI2282" s="22"/>
      <c r="CJ2282" s="22"/>
      <c r="CK2282" s="22"/>
      <c r="CL2282" s="22"/>
      <c r="CM2282" s="22"/>
      <c r="CN2282" s="22"/>
      <c r="CO2282" s="22"/>
    </row>
    <row r="2283" spans="1:93" s="2" customFormat="1" x14ac:dyDescent="0.3">
      <c r="A2283" s="73" t="s">
        <v>204</v>
      </c>
      <c r="B2283" s="73" t="s">
        <v>435</v>
      </c>
      <c r="C2283" s="67" t="s">
        <v>4</v>
      </c>
      <c r="D2283" s="67" t="s">
        <v>296</v>
      </c>
      <c r="E2283" s="73"/>
      <c r="F2283" s="73" t="s">
        <v>571</v>
      </c>
      <c r="G2283" s="73" t="s">
        <v>28</v>
      </c>
      <c r="H2283" s="73" t="s">
        <v>28</v>
      </c>
      <c r="I2283" s="73" t="s">
        <v>465</v>
      </c>
      <c r="J2283" s="73" t="str">
        <f t="shared" si="37"/>
        <v>Soils</v>
      </c>
      <c r="K2283" s="107" t="s">
        <v>493</v>
      </c>
      <c r="L2283" s="48"/>
      <c r="M2283" s="22"/>
      <c r="N2283" s="22"/>
      <c r="O2283" s="22"/>
      <c r="P2283" s="22"/>
      <c r="Q2283" s="22"/>
      <c r="R2283" s="22"/>
      <c r="S2283" s="22"/>
      <c r="T2283" s="22"/>
      <c r="U2283" s="22"/>
      <c r="V2283" s="22"/>
      <c r="W2283" s="22"/>
      <c r="X2283" s="22"/>
      <c r="Y2283" s="22"/>
      <c r="Z2283" s="22"/>
      <c r="AA2283" s="22"/>
      <c r="AB2283" s="22"/>
      <c r="AC2283" s="22"/>
      <c r="AD2283" s="22"/>
      <c r="AE2283" s="22"/>
      <c r="AF2283" s="22"/>
      <c r="AG2283" s="22"/>
      <c r="AH2283" s="22"/>
      <c r="AI2283" s="22"/>
      <c r="AJ2283" s="22"/>
      <c r="AK2283" s="22"/>
      <c r="AL2283" s="22"/>
      <c r="AM2283" s="22"/>
      <c r="AN2283" s="22"/>
      <c r="AO2283" s="22"/>
      <c r="AP2283" s="22"/>
      <c r="AQ2283" s="22"/>
      <c r="AR2283" s="22"/>
      <c r="AS2283" s="22"/>
      <c r="AT2283" s="22"/>
      <c r="AU2283" s="22"/>
      <c r="AV2283" s="22"/>
      <c r="AW2283" s="22"/>
      <c r="AX2283" s="22"/>
      <c r="AY2283" s="22"/>
      <c r="AZ2283" s="22"/>
      <c r="BA2283" s="22"/>
      <c r="BB2283" s="22"/>
      <c r="BC2283" s="22"/>
      <c r="BD2283" s="22"/>
      <c r="BE2283" s="22"/>
      <c r="BF2283" s="22"/>
      <c r="BG2283" s="22"/>
      <c r="BH2283" s="22"/>
      <c r="BI2283" s="22"/>
      <c r="BJ2283" s="22"/>
      <c r="BK2283" s="22"/>
      <c r="BL2283" s="22"/>
      <c r="BM2283" s="22"/>
      <c r="BN2283" s="22"/>
      <c r="BO2283" s="22"/>
      <c r="BP2283" s="22"/>
      <c r="BQ2283" s="22"/>
      <c r="BR2283" s="22"/>
      <c r="BS2283" s="22"/>
      <c r="BT2283" s="22"/>
      <c r="BU2283" s="22"/>
      <c r="BV2283" s="22"/>
      <c r="BW2283" s="22"/>
      <c r="BX2283" s="22"/>
      <c r="BY2283" s="22"/>
      <c r="BZ2283" s="22"/>
      <c r="CA2283" s="22"/>
      <c r="CB2283" s="22"/>
      <c r="CC2283" s="22"/>
      <c r="CD2283" s="22"/>
      <c r="CE2283" s="22"/>
      <c r="CF2283" s="22"/>
      <c r="CG2283" s="22"/>
      <c r="CH2283" s="22"/>
      <c r="CI2283" s="22"/>
      <c r="CJ2283" s="22"/>
      <c r="CK2283" s="22"/>
      <c r="CL2283" s="22"/>
      <c r="CM2283" s="22"/>
      <c r="CN2283" s="22"/>
      <c r="CO2283" s="22"/>
    </row>
    <row r="2284" spans="1:93" s="2" customFormat="1" x14ac:dyDescent="0.3">
      <c r="A2284" s="73" t="s">
        <v>204</v>
      </c>
      <c r="B2284" s="73" t="s">
        <v>435</v>
      </c>
      <c r="C2284" s="67" t="s">
        <v>4</v>
      </c>
      <c r="D2284" s="67" t="s">
        <v>296</v>
      </c>
      <c r="E2284" s="73"/>
      <c r="F2284" s="73" t="s">
        <v>573</v>
      </c>
      <c r="G2284" s="73" t="s">
        <v>28</v>
      </c>
      <c r="H2284" s="73" t="s">
        <v>28</v>
      </c>
      <c r="I2284" s="73" t="s">
        <v>465</v>
      </c>
      <c r="J2284" s="73" t="str">
        <f t="shared" si="37"/>
        <v>Soils</v>
      </c>
      <c r="K2284" s="107" t="s">
        <v>493</v>
      </c>
      <c r="L2284" s="48"/>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c r="BA2284" s="22"/>
      <c r="BB2284" s="22"/>
      <c r="BC2284" s="22"/>
      <c r="BD2284" s="22"/>
      <c r="BE2284" s="22"/>
      <c r="BF2284" s="22"/>
      <c r="BG2284" s="22"/>
      <c r="BH2284" s="22"/>
      <c r="BI2284" s="22"/>
      <c r="BJ2284" s="22"/>
      <c r="BK2284" s="22"/>
      <c r="BL2284" s="22"/>
      <c r="BM2284" s="22"/>
      <c r="BN2284" s="22"/>
      <c r="BO2284" s="22"/>
      <c r="BP2284" s="22"/>
      <c r="BQ2284" s="22"/>
      <c r="BR2284" s="22"/>
      <c r="BS2284" s="22"/>
      <c r="BT2284" s="22"/>
      <c r="BU2284" s="22"/>
      <c r="BV2284" s="22"/>
      <c r="BW2284" s="22"/>
      <c r="BX2284" s="22"/>
      <c r="BY2284" s="22"/>
      <c r="BZ2284" s="22"/>
      <c r="CA2284" s="22"/>
      <c r="CB2284" s="22"/>
      <c r="CC2284" s="22"/>
      <c r="CD2284" s="22"/>
      <c r="CE2284" s="22"/>
      <c r="CF2284" s="22"/>
      <c r="CG2284" s="22"/>
      <c r="CH2284" s="22"/>
      <c r="CI2284" s="22"/>
      <c r="CJ2284" s="22"/>
      <c r="CK2284" s="22"/>
      <c r="CL2284" s="22"/>
      <c r="CM2284" s="22"/>
      <c r="CN2284" s="22"/>
      <c r="CO2284" s="22"/>
    </row>
    <row r="2285" spans="1:93" s="2" customFormat="1" x14ac:dyDescent="0.3">
      <c r="A2285" s="73" t="s">
        <v>204</v>
      </c>
      <c r="B2285" s="73" t="s">
        <v>435</v>
      </c>
      <c r="C2285" s="67" t="s">
        <v>4</v>
      </c>
      <c r="D2285" s="67" t="s">
        <v>296</v>
      </c>
      <c r="E2285" s="73"/>
      <c r="F2285" s="73" t="s">
        <v>572</v>
      </c>
      <c r="G2285" s="73" t="s">
        <v>28</v>
      </c>
      <c r="H2285" s="73" t="s">
        <v>28</v>
      </c>
      <c r="I2285" s="73" t="s">
        <v>465</v>
      </c>
      <c r="J2285" s="73" t="str">
        <f t="shared" si="37"/>
        <v>Soils</v>
      </c>
      <c r="K2285" s="107">
        <v>1.0091000000000001</v>
      </c>
      <c r="L2285" s="48"/>
      <c r="M2285" s="22"/>
      <c r="N2285" s="22"/>
      <c r="O2285" s="22"/>
      <c r="P2285" s="22"/>
      <c r="Q2285" s="22"/>
      <c r="R2285" s="22"/>
      <c r="S2285" s="22"/>
      <c r="T2285" s="22"/>
      <c r="U2285" s="22"/>
      <c r="V2285" s="22"/>
      <c r="W2285" s="22"/>
      <c r="X2285" s="22"/>
      <c r="Y2285" s="22"/>
      <c r="Z2285" s="22"/>
      <c r="AA2285" s="22"/>
      <c r="AB2285" s="22"/>
      <c r="AC2285" s="22"/>
      <c r="AD2285" s="22"/>
      <c r="AE2285" s="22"/>
      <c r="AF2285" s="22"/>
      <c r="AG2285" s="22"/>
      <c r="AH2285" s="22"/>
      <c r="AI2285" s="22"/>
      <c r="AJ2285" s="22"/>
      <c r="AK2285" s="22"/>
      <c r="AL2285" s="22"/>
      <c r="AM2285" s="22"/>
      <c r="AN2285" s="22"/>
      <c r="AO2285" s="22"/>
      <c r="AP2285" s="22"/>
      <c r="AQ2285" s="22"/>
      <c r="AR2285" s="22"/>
      <c r="AS2285" s="22"/>
      <c r="AT2285" s="22"/>
      <c r="AU2285" s="22"/>
      <c r="AV2285" s="22"/>
      <c r="AW2285" s="22"/>
      <c r="AX2285" s="22"/>
      <c r="AY2285" s="22"/>
      <c r="AZ2285" s="22"/>
      <c r="BA2285" s="22"/>
      <c r="BB2285" s="22"/>
      <c r="BC2285" s="22"/>
      <c r="BD2285" s="22"/>
      <c r="BE2285" s="22"/>
      <c r="BF2285" s="22"/>
      <c r="BG2285" s="22"/>
      <c r="BH2285" s="22"/>
      <c r="BI2285" s="22"/>
      <c r="BJ2285" s="22"/>
      <c r="BK2285" s="22"/>
      <c r="BL2285" s="22"/>
      <c r="BM2285" s="22"/>
      <c r="BN2285" s="22"/>
      <c r="BO2285" s="22"/>
      <c r="BP2285" s="22"/>
      <c r="BQ2285" s="22"/>
      <c r="BR2285" s="22"/>
      <c r="BS2285" s="22"/>
      <c r="BT2285" s="22"/>
      <c r="BU2285" s="22"/>
      <c r="BV2285" s="22"/>
      <c r="BW2285" s="22"/>
      <c r="BX2285" s="22"/>
      <c r="BY2285" s="22"/>
      <c r="BZ2285" s="22"/>
      <c r="CA2285" s="22"/>
      <c r="CB2285" s="22"/>
      <c r="CC2285" s="22"/>
      <c r="CD2285" s="22"/>
      <c r="CE2285" s="22"/>
      <c r="CF2285" s="22"/>
      <c r="CG2285" s="22"/>
      <c r="CH2285" s="22"/>
      <c r="CI2285" s="22"/>
      <c r="CJ2285" s="22"/>
      <c r="CK2285" s="22"/>
      <c r="CL2285" s="22"/>
      <c r="CM2285" s="22"/>
      <c r="CN2285" s="22"/>
      <c r="CO2285" s="22"/>
    </row>
    <row r="2286" spans="1:93" s="2" customFormat="1" x14ac:dyDescent="0.3">
      <c r="A2286" s="73" t="s">
        <v>204</v>
      </c>
      <c r="B2286" s="73" t="s">
        <v>435</v>
      </c>
      <c r="C2286" s="67" t="s">
        <v>4</v>
      </c>
      <c r="D2286" s="67" t="s">
        <v>122</v>
      </c>
      <c r="E2286" s="73"/>
      <c r="F2286" s="73" t="s">
        <v>388</v>
      </c>
      <c r="G2286" s="73" t="s">
        <v>28</v>
      </c>
      <c r="H2286" s="73" t="s">
        <v>28</v>
      </c>
      <c r="I2286" s="73" t="s">
        <v>465</v>
      </c>
      <c r="J2286" s="73" t="str">
        <f t="shared" si="37"/>
        <v>Mineral oil</v>
      </c>
      <c r="K2286" s="107">
        <v>1401</v>
      </c>
      <c r="L2286" s="48"/>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2"/>
      <c r="AS2286" s="22"/>
      <c r="AT2286" s="22"/>
      <c r="AU2286" s="22"/>
      <c r="AV2286" s="22"/>
      <c r="AW2286" s="22"/>
      <c r="AX2286" s="22"/>
      <c r="AY2286" s="22"/>
      <c r="AZ2286" s="22"/>
      <c r="BA2286" s="22"/>
      <c r="BB2286" s="22"/>
      <c r="BC2286" s="22"/>
      <c r="BD2286" s="22"/>
      <c r="BE2286" s="22"/>
      <c r="BF2286" s="22"/>
      <c r="BG2286" s="22"/>
      <c r="BH2286" s="22"/>
      <c r="BI2286" s="22"/>
      <c r="BJ2286" s="22"/>
      <c r="BK2286" s="22"/>
      <c r="BL2286" s="22"/>
      <c r="BM2286" s="22"/>
      <c r="BN2286" s="22"/>
      <c r="BO2286" s="22"/>
      <c r="BP2286" s="22"/>
      <c r="BQ2286" s="22"/>
      <c r="BR2286" s="22"/>
      <c r="BS2286" s="22"/>
      <c r="BT2286" s="22"/>
      <c r="BU2286" s="22"/>
      <c r="BV2286" s="22"/>
      <c r="BW2286" s="22"/>
      <c r="BX2286" s="22"/>
      <c r="BY2286" s="22"/>
      <c r="BZ2286" s="22"/>
      <c r="CA2286" s="22"/>
      <c r="CB2286" s="22"/>
      <c r="CC2286" s="22"/>
      <c r="CD2286" s="22"/>
      <c r="CE2286" s="22"/>
      <c r="CF2286" s="22"/>
      <c r="CG2286" s="22"/>
      <c r="CH2286" s="22"/>
      <c r="CI2286" s="22"/>
      <c r="CJ2286" s="22"/>
      <c r="CK2286" s="22"/>
      <c r="CL2286" s="22"/>
      <c r="CM2286" s="22"/>
      <c r="CN2286" s="22"/>
      <c r="CO2286" s="22"/>
    </row>
    <row r="2287" spans="1:93" s="2" customFormat="1" x14ac:dyDescent="0.3">
      <c r="A2287" s="73" t="s">
        <v>204</v>
      </c>
      <c r="B2287" s="73" t="s">
        <v>435</v>
      </c>
      <c r="C2287" s="67" t="s">
        <v>4</v>
      </c>
      <c r="D2287" s="67" t="s">
        <v>122</v>
      </c>
      <c r="E2287" s="73"/>
      <c r="F2287" s="73" t="s">
        <v>571</v>
      </c>
      <c r="G2287" s="73" t="s">
        <v>28</v>
      </c>
      <c r="H2287" s="73" t="s">
        <v>28</v>
      </c>
      <c r="I2287" s="73" t="s">
        <v>465</v>
      </c>
      <c r="J2287" s="73" t="str">
        <f t="shared" si="37"/>
        <v>Mineral oil</v>
      </c>
      <c r="K2287" s="107" t="s">
        <v>493</v>
      </c>
      <c r="L2287" s="48"/>
      <c r="M2287" s="22"/>
      <c r="N2287" s="22"/>
      <c r="O2287" s="22"/>
      <c r="P2287" s="22"/>
      <c r="Q2287" s="22"/>
      <c r="R2287" s="22"/>
      <c r="S2287" s="22"/>
      <c r="T2287" s="22"/>
      <c r="U2287" s="22"/>
      <c r="V2287" s="22"/>
      <c r="W2287" s="22"/>
      <c r="X2287" s="22"/>
      <c r="Y2287" s="22"/>
      <c r="Z2287" s="22"/>
      <c r="AA2287" s="22"/>
      <c r="AB2287" s="22"/>
      <c r="AC2287" s="22"/>
      <c r="AD2287" s="22"/>
      <c r="AE2287" s="22"/>
      <c r="AF2287" s="22"/>
      <c r="AG2287" s="22"/>
      <c r="AH2287" s="22"/>
      <c r="AI2287" s="22"/>
      <c r="AJ2287" s="22"/>
      <c r="AK2287" s="22"/>
      <c r="AL2287" s="22"/>
      <c r="AM2287" s="22"/>
      <c r="AN2287" s="22"/>
      <c r="AO2287" s="22"/>
      <c r="AP2287" s="22"/>
      <c r="AQ2287" s="22"/>
      <c r="AR2287" s="22"/>
      <c r="AS2287" s="22"/>
      <c r="AT2287" s="22"/>
      <c r="AU2287" s="22"/>
      <c r="AV2287" s="22"/>
      <c r="AW2287" s="22"/>
      <c r="AX2287" s="22"/>
      <c r="AY2287" s="22"/>
      <c r="AZ2287" s="22"/>
      <c r="BA2287" s="22"/>
      <c r="BB2287" s="22"/>
      <c r="BC2287" s="22"/>
      <c r="BD2287" s="22"/>
      <c r="BE2287" s="22"/>
      <c r="BF2287" s="22"/>
      <c r="BG2287" s="22"/>
      <c r="BH2287" s="22"/>
      <c r="BI2287" s="22"/>
      <c r="BJ2287" s="22"/>
      <c r="BK2287" s="22"/>
      <c r="BL2287" s="22"/>
      <c r="BM2287" s="22"/>
      <c r="BN2287" s="22"/>
      <c r="BO2287" s="22"/>
      <c r="BP2287" s="22"/>
      <c r="BQ2287" s="22"/>
      <c r="BR2287" s="22"/>
      <c r="BS2287" s="22"/>
      <c r="BT2287" s="22"/>
      <c r="BU2287" s="22"/>
      <c r="BV2287" s="22"/>
      <c r="BW2287" s="22"/>
      <c r="BX2287" s="22"/>
      <c r="BY2287" s="22"/>
      <c r="BZ2287" s="22"/>
      <c r="CA2287" s="22"/>
      <c r="CB2287" s="22"/>
      <c r="CC2287" s="22"/>
      <c r="CD2287" s="22"/>
      <c r="CE2287" s="22"/>
      <c r="CF2287" s="22"/>
      <c r="CG2287" s="22"/>
      <c r="CH2287" s="22"/>
      <c r="CI2287" s="22"/>
      <c r="CJ2287" s="22"/>
      <c r="CK2287" s="22"/>
      <c r="CL2287" s="22"/>
      <c r="CM2287" s="22"/>
      <c r="CN2287" s="22"/>
      <c r="CO2287" s="22"/>
    </row>
    <row r="2288" spans="1:93" s="2" customFormat="1" x14ac:dyDescent="0.3">
      <c r="A2288" s="73" t="s">
        <v>204</v>
      </c>
      <c r="B2288" s="73" t="s">
        <v>435</v>
      </c>
      <c r="C2288" s="67" t="s">
        <v>4</v>
      </c>
      <c r="D2288" s="67" t="s">
        <v>122</v>
      </c>
      <c r="E2288" s="73"/>
      <c r="F2288" s="73" t="s">
        <v>573</v>
      </c>
      <c r="G2288" s="73" t="s">
        <v>28</v>
      </c>
      <c r="H2288" s="73" t="s">
        <v>28</v>
      </c>
      <c r="I2288" s="73" t="s">
        <v>465</v>
      </c>
      <c r="J2288" s="73" t="str">
        <f t="shared" si="37"/>
        <v>Mineral oil</v>
      </c>
      <c r="K2288" s="107" t="s">
        <v>493</v>
      </c>
      <c r="L2288" s="48"/>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2"/>
      <c r="AS2288" s="22"/>
      <c r="AT2288" s="22"/>
      <c r="AU2288" s="22"/>
      <c r="AV2288" s="22"/>
      <c r="AW2288" s="22"/>
      <c r="AX2288" s="22"/>
      <c r="AY2288" s="22"/>
      <c r="AZ2288" s="22"/>
      <c r="BA2288" s="22"/>
      <c r="BB2288" s="22"/>
      <c r="BC2288" s="22"/>
      <c r="BD2288" s="22"/>
      <c r="BE2288" s="22"/>
      <c r="BF2288" s="22"/>
      <c r="BG2288" s="22"/>
      <c r="BH2288" s="22"/>
      <c r="BI2288" s="22"/>
      <c r="BJ2288" s="22"/>
      <c r="BK2288" s="22"/>
      <c r="BL2288" s="22"/>
      <c r="BM2288" s="22"/>
      <c r="BN2288" s="22"/>
      <c r="BO2288" s="22"/>
      <c r="BP2288" s="22"/>
      <c r="BQ2288" s="22"/>
      <c r="BR2288" s="22"/>
      <c r="BS2288" s="22"/>
      <c r="BT2288" s="22"/>
      <c r="BU2288" s="22"/>
      <c r="BV2288" s="22"/>
      <c r="BW2288" s="22"/>
      <c r="BX2288" s="22"/>
      <c r="BY2288" s="22"/>
      <c r="BZ2288" s="22"/>
      <c r="CA2288" s="22"/>
      <c r="CB2288" s="22"/>
      <c r="CC2288" s="22"/>
      <c r="CD2288" s="22"/>
      <c r="CE2288" s="22"/>
      <c r="CF2288" s="22"/>
      <c r="CG2288" s="22"/>
      <c r="CH2288" s="22"/>
      <c r="CI2288" s="22"/>
      <c r="CJ2288" s="22"/>
      <c r="CK2288" s="22"/>
      <c r="CL2288" s="22"/>
      <c r="CM2288" s="22"/>
      <c r="CN2288" s="22"/>
      <c r="CO2288" s="22"/>
    </row>
    <row r="2289" spans="1:93" s="2" customFormat="1" x14ac:dyDescent="0.3">
      <c r="A2289" s="73" t="s">
        <v>204</v>
      </c>
      <c r="B2289" s="73" t="s">
        <v>435</v>
      </c>
      <c r="C2289" s="67" t="s">
        <v>4</v>
      </c>
      <c r="D2289" s="67" t="s">
        <v>122</v>
      </c>
      <c r="E2289" s="73"/>
      <c r="F2289" s="73" t="s">
        <v>572</v>
      </c>
      <c r="G2289" s="73" t="s">
        <v>28</v>
      </c>
      <c r="H2289" s="73" t="s">
        <v>28</v>
      </c>
      <c r="I2289" s="73" t="s">
        <v>465</v>
      </c>
      <c r="J2289" s="73" t="str">
        <f t="shared" si="37"/>
        <v>Mineral oil</v>
      </c>
      <c r="K2289" s="107">
        <v>676</v>
      </c>
      <c r="L2289" s="48"/>
      <c r="M2289" s="22"/>
      <c r="N2289" s="22"/>
      <c r="O2289" s="22"/>
      <c r="P2289" s="22"/>
      <c r="Q2289" s="22"/>
      <c r="R2289" s="22"/>
      <c r="S2289" s="22"/>
      <c r="T2289" s="2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c r="AQ2289" s="22"/>
      <c r="AR2289" s="22"/>
      <c r="AS2289" s="22"/>
      <c r="AT2289" s="22"/>
      <c r="AU2289" s="22"/>
      <c r="AV2289" s="22"/>
      <c r="AW2289" s="22"/>
      <c r="AX2289" s="22"/>
      <c r="AY2289" s="22"/>
      <c r="AZ2289" s="22"/>
      <c r="BA2289" s="22"/>
      <c r="BB2289" s="22"/>
      <c r="BC2289" s="22"/>
      <c r="BD2289" s="22"/>
      <c r="BE2289" s="22"/>
      <c r="BF2289" s="22"/>
      <c r="BG2289" s="22"/>
      <c r="BH2289" s="22"/>
      <c r="BI2289" s="22"/>
      <c r="BJ2289" s="22"/>
      <c r="BK2289" s="22"/>
      <c r="BL2289" s="22"/>
      <c r="BM2289" s="22"/>
      <c r="BN2289" s="22"/>
      <c r="BO2289" s="22"/>
      <c r="BP2289" s="22"/>
      <c r="BQ2289" s="22"/>
      <c r="BR2289" s="22"/>
      <c r="BS2289" s="22"/>
      <c r="BT2289" s="22"/>
      <c r="BU2289" s="22"/>
      <c r="BV2289" s="22"/>
      <c r="BW2289" s="22"/>
      <c r="BX2289" s="22"/>
      <c r="BY2289" s="22"/>
      <c r="BZ2289" s="22"/>
      <c r="CA2289" s="22"/>
      <c r="CB2289" s="22"/>
      <c r="CC2289" s="22"/>
      <c r="CD2289" s="22"/>
      <c r="CE2289" s="22"/>
      <c r="CF2289" s="22"/>
      <c r="CG2289" s="22"/>
      <c r="CH2289" s="22"/>
      <c r="CI2289" s="22"/>
      <c r="CJ2289" s="22"/>
      <c r="CK2289" s="22"/>
      <c r="CL2289" s="22"/>
      <c r="CM2289" s="22"/>
      <c r="CN2289" s="22"/>
      <c r="CO2289" s="22"/>
    </row>
    <row r="2290" spans="1:93" s="2" customFormat="1" x14ac:dyDescent="0.3">
      <c r="A2290" s="73" t="s">
        <v>204</v>
      </c>
      <c r="B2290" s="73" t="s">
        <v>435</v>
      </c>
      <c r="C2290" s="67" t="s">
        <v>4</v>
      </c>
      <c r="D2290" s="67" t="s">
        <v>315</v>
      </c>
      <c r="E2290" s="73"/>
      <c r="F2290" s="73" t="s">
        <v>388</v>
      </c>
      <c r="G2290" s="73" t="s">
        <v>28</v>
      </c>
      <c r="H2290" s="73" t="s">
        <v>28</v>
      </c>
      <c r="I2290" s="73" t="s">
        <v>465</v>
      </c>
      <c r="J2290" s="73" t="str">
        <f t="shared" si="37"/>
        <v>Plasterboard</v>
      </c>
      <c r="K2290" s="107">
        <v>120.05</v>
      </c>
      <c r="L2290" s="48"/>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2"/>
      <c r="AS2290" s="22"/>
      <c r="AT2290" s="22"/>
      <c r="AU2290" s="22"/>
      <c r="AV2290" s="22"/>
      <c r="AW2290" s="22"/>
      <c r="AX2290" s="22"/>
      <c r="AY2290" s="22"/>
      <c r="AZ2290" s="22"/>
      <c r="BA2290" s="22"/>
      <c r="BB2290" s="22"/>
      <c r="BC2290" s="22"/>
      <c r="BD2290" s="22"/>
      <c r="BE2290" s="22"/>
      <c r="BF2290" s="22"/>
      <c r="BG2290" s="22"/>
      <c r="BH2290" s="22"/>
      <c r="BI2290" s="22"/>
      <c r="BJ2290" s="22"/>
      <c r="BK2290" s="22"/>
      <c r="BL2290" s="22"/>
      <c r="BM2290" s="22"/>
      <c r="BN2290" s="22"/>
      <c r="BO2290" s="22"/>
      <c r="BP2290" s="22"/>
      <c r="BQ2290" s="22"/>
      <c r="BR2290" s="22"/>
      <c r="BS2290" s="22"/>
      <c r="BT2290" s="22"/>
      <c r="BU2290" s="22"/>
      <c r="BV2290" s="22"/>
      <c r="BW2290" s="22"/>
      <c r="BX2290" s="22"/>
      <c r="BY2290" s="22"/>
      <c r="BZ2290" s="22"/>
      <c r="CA2290" s="22"/>
      <c r="CB2290" s="22"/>
      <c r="CC2290" s="22"/>
      <c r="CD2290" s="22"/>
      <c r="CE2290" s="22"/>
      <c r="CF2290" s="22"/>
      <c r="CG2290" s="22"/>
      <c r="CH2290" s="22"/>
      <c r="CI2290" s="22"/>
      <c r="CJ2290" s="22"/>
      <c r="CK2290" s="22"/>
      <c r="CL2290" s="22"/>
      <c r="CM2290" s="22"/>
      <c r="CN2290" s="22"/>
      <c r="CO2290" s="22"/>
    </row>
    <row r="2291" spans="1:93" s="2" customFormat="1" x14ac:dyDescent="0.3">
      <c r="A2291" s="73" t="s">
        <v>204</v>
      </c>
      <c r="B2291" s="73" t="s">
        <v>435</v>
      </c>
      <c r="C2291" s="67" t="s">
        <v>4</v>
      </c>
      <c r="D2291" s="67" t="s">
        <v>315</v>
      </c>
      <c r="E2291" s="73"/>
      <c r="F2291" s="73" t="s">
        <v>571</v>
      </c>
      <c r="G2291" s="73" t="s">
        <v>28</v>
      </c>
      <c r="H2291" s="73" t="s">
        <v>28</v>
      </c>
      <c r="I2291" s="73" t="s">
        <v>465</v>
      </c>
      <c r="J2291" s="73" t="str">
        <f t="shared" si="37"/>
        <v>Plasterboard</v>
      </c>
      <c r="K2291" s="107" t="s">
        <v>493</v>
      </c>
      <c r="L2291" s="48"/>
      <c r="M2291" s="22"/>
      <c r="N2291" s="22"/>
      <c r="O2291" s="22"/>
      <c r="P2291" s="22"/>
      <c r="Q2291" s="22"/>
      <c r="R2291" s="22"/>
      <c r="S2291" s="22"/>
      <c r="T2291" s="22"/>
      <c r="U2291" s="22"/>
      <c r="V2291" s="22"/>
      <c r="W2291" s="22"/>
      <c r="X2291" s="22"/>
      <c r="Y2291" s="22"/>
      <c r="Z2291" s="22"/>
      <c r="AA2291" s="22"/>
      <c r="AB2291" s="22"/>
      <c r="AC2291" s="22"/>
      <c r="AD2291" s="22"/>
      <c r="AE2291" s="22"/>
      <c r="AF2291" s="22"/>
      <c r="AG2291" s="22"/>
      <c r="AH2291" s="22"/>
      <c r="AI2291" s="22"/>
      <c r="AJ2291" s="22"/>
      <c r="AK2291" s="22"/>
      <c r="AL2291" s="22"/>
      <c r="AM2291" s="22"/>
      <c r="AN2291" s="22"/>
      <c r="AO2291" s="22"/>
      <c r="AP2291" s="22"/>
      <c r="AQ2291" s="22"/>
      <c r="AR2291" s="22"/>
      <c r="AS2291" s="22"/>
      <c r="AT2291" s="22"/>
      <c r="AU2291" s="22"/>
      <c r="AV2291" s="22"/>
      <c r="AW2291" s="22"/>
      <c r="AX2291" s="22"/>
      <c r="AY2291" s="22"/>
      <c r="AZ2291" s="22"/>
      <c r="BA2291" s="22"/>
      <c r="BB2291" s="22"/>
      <c r="BC2291" s="22"/>
      <c r="BD2291" s="22"/>
      <c r="BE2291" s="22"/>
      <c r="BF2291" s="22"/>
      <c r="BG2291" s="22"/>
      <c r="BH2291" s="22"/>
      <c r="BI2291" s="22"/>
      <c r="BJ2291" s="22"/>
      <c r="BK2291" s="22"/>
      <c r="BL2291" s="22"/>
      <c r="BM2291" s="22"/>
      <c r="BN2291" s="22"/>
      <c r="BO2291" s="22"/>
      <c r="BP2291" s="22"/>
      <c r="BQ2291" s="22"/>
      <c r="BR2291" s="22"/>
      <c r="BS2291" s="22"/>
      <c r="BT2291" s="22"/>
      <c r="BU2291" s="22"/>
      <c r="BV2291" s="22"/>
      <c r="BW2291" s="22"/>
      <c r="BX2291" s="22"/>
      <c r="BY2291" s="22"/>
      <c r="BZ2291" s="22"/>
      <c r="CA2291" s="22"/>
      <c r="CB2291" s="22"/>
      <c r="CC2291" s="22"/>
      <c r="CD2291" s="22"/>
      <c r="CE2291" s="22"/>
      <c r="CF2291" s="22"/>
      <c r="CG2291" s="22"/>
      <c r="CH2291" s="22"/>
      <c r="CI2291" s="22"/>
      <c r="CJ2291" s="22"/>
      <c r="CK2291" s="22"/>
      <c r="CL2291" s="22"/>
      <c r="CM2291" s="22"/>
      <c r="CN2291" s="22"/>
      <c r="CO2291" s="22"/>
    </row>
    <row r="2292" spans="1:93" s="2" customFormat="1" x14ac:dyDescent="0.3">
      <c r="A2292" s="73" t="s">
        <v>204</v>
      </c>
      <c r="B2292" s="73" t="s">
        <v>435</v>
      </c>
      <c r="C2292" s="67" t="s">
        <v>4</v>
      </c>
      <c r="D2292" s="67" t="s">
        <v>315</v>
      </c>
      <c r="E2292" s="73"/>
      <c r="F2292" s="73" t="s">
        <v>573</v>
      </c>
      <c r="G2292" s="73" t="s">
        <v>28</v>
      </c>
      <c r="H2292" s="73" t="s">
        <v>28</v>
      </c>
      <c r="I2292" s="73" t="s">
        <v>465</v>
      </c>
      <c r="J2292" s="73" t="str">
        <f t="shared" si="37"/>
        <v>Plasterboard</v>
      </c>
      <c r="K2292" s="107" t="s">
        <v>493</v>
      </c>
      <c r="L2292" s="48"/>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2"/>
      <c r="AS2292" s="22"/>
      <c r="AT2292" s="22"/>
      <c r="AU2292" s="22"/>
      <c r="AV2292" s="22"/>
      <c r="AW2292" s="22"/>
      <c r="AX2292" s="22"/>
      <c r="AY2292" s="22"/>
      <c r="AZ2292" s="22"/>
      <c r="BA2292" s="22"/>
      <c r="BB2292" s="22"/>
      <c r="BC2292" s="22"/>
      <c r="BD2292" s="22"/>
      <c r="BE2292" s="22"/>
      <c r="BF2292" s="22"/>
      <c r="BG2292" s="22"/>
      <c r="BH2292" s="22"/>
      <c r="BI2292" s="22"/>
      <c r="BJ2292" s="22"/>
      <c r="BK2292" s="22"/>
      <c r="BL2292" s="22"/>
      <c r="BM2292" s="22"/>
      <c r="BN2292" s="22"/>
      <c r="BO2292" s="22"/>
      <c r="BP2292" s="22"/>
      <c r="BQ2292" s="22"/>
      <c r="BR2292" s="22"/>
      <c r="BS2292" s="22"/>
      <c r="BT2292" s="22"/>
      <c r="BU2292" s="22"/>
      <c r="BV2292" s="22"/>
      <c r="BW2292" s="22"/>
      <c r="BX2292" s="22"/>
      <c r="BY2292" s="22"/>
      <c r="BZ2292" s="22"/>
      <c r="CA2292" s="22"/>
      <c r="CB2292" s="22"/>
      <c r="CC2292" s="22"/>
      <c r="CD2292" s="22"/>
      <c r="CE2292" s="22"/>
      <c r="CF2292" s="22"/>
      <c r="CG2292" s="22"/>
      <c r="CH2292" s="22"/>
      <c r="CI2292" s="22"/>
      <c r="CJ2292" s="22"/>
      <c r="CK2292" s="22"/>
      <c r="CL2292" s="22"/>
      <c r="CM2292" s="22"/>
      <c r="CN2292" s="22"/>
      <c r="CO2292" s="22"/>
    </row>
    <row r="2293" spans="1:93" s="2" customFormat="1" x14ac:dyDescent="0.3">
      <c r="A2293" s="73" t="s">
        <v>204</v>
      </c>
      <c r="B2293" s="73" t="s">
        <v>435</v>
      </c>
      <c r="C2293" s="67" t="s">
        <v>4</v>
      </c>
      <c r="D2293" s="67" t="s">
        <v>315</v>
      </c>
      <c r="E2293" s="73"/>
      <c r="F2293" s="73" t="s">
        <v>572</v>
      </c>
      <c r="G2293" s="73" t="s">
        <v>28</v>
      </c>
      <c r="H2293" s="73" t="s">
        <v>28</v>
      </c>
      <c r="I2293" s="73" t="s">
        <v>465</v>
      </c>
      <c r="J2293" s="73" t="str">
        <f t="shared" si="37"/>
        <v>Plasterboard</v>
      </c>
      <c r="K2293" s="107">
        <v>32.17</v>
      </c>
      <c r="L2293" s="48"/>
      <c r="M2293" s="22"/>
      <c r="N2293" s="22"/>
      <c r="O2293" s="22"/>
      <c r="P2293" s="22"/>
      <c r="Q2293" s="22"/>
      <c r="R2293" s="22"/>
      <c r="S2293" s="22"/>
      <c r="T2293" s="22"/>
      <c r="U2293" s="22"/>
      <c r="V2293" s="22"/>
      <c r="W2293" s="22"/>
      <c r="X2293" s="22"/>
      <c r="Y2293" s="22"/>
      <c r="Z2293" s="22"/>
      <c r="AA2293" s="22"/>
      <c r="AB2293" s="22"/>
      <c r="AC2293" s="22"/>
      <c r="AD2293" s="22"/>
      <c r="AE2293" s="22"/>
      <c r="AF2293" s="22"/>
      <c r="AG2293" s="22"/>
      <c r="AH2293" s="22"/>
      <c r="AI2293" s="22"/>
      <c r="AJ2293" s="22"/>
      <c r="AK2293" s="22"/>
      <c r="AL2293" s="22"/>
      <c r="AM2293" s="22"/>
      <c r="AN2293" s="22"/>
      <c r="AO2293" s="22"/>
      <c r="AP2293" s="22"/>
      <c r="AQ2293" s="22"/>
      <c r="AR2293" s="22"/>
      <c r="AS2293" s="22"/>
      <c r="AT2293" s="22"/>
      <c r="AU2293" s="22"/>
      <c r="AV2293" s="22"/>
      <c r="AW2293" s="22"/>
      <c r="AX2293" s="22"/>
      <c r="AY2293" s="22"/>
      <c r="AZ2293" s="22"/>
      <c r="BA2293" s="22"/>
      <c r="BB2293" s="22"/>
      <c r="BC2293" s="22"/>
      <c r="BD2293" s="22"/>
      <c r="BE2293" s="22"/>
      <c r="BF2293" s="22"/>
      <c r="BG2293" s="22"/>
      <c r="BH2293" s="22"/>
      <c r="BI2293" s="22"/>
      <c r="BJ2293" s="22"/>
      <c r="BK2293" s="22"/>
      <c r="BL2293" s="22"/>
      <c r="BM2293" s="22"/>
      <c r="BN2293" s="22"/>
      <c r="BO2293" s="22"/>
      <c r="BP2293" s="22"/>
      <c r="BQ2293" s="22"/>
      <c r="BR2293" s="22"/>
      <c r="BS2293" s="22"/>
      <c r="BT2293" s="22"/>
      <c r="BU2293" s="22"/>
      <c r="BV2293" s="22"/>
      <c r="BW2293" s="22"/>
      <c r="BX2293" s="22"/>
      <c r="BY2293" s="22"/>
      <c r="BZ2293" s="22"/>
      <c r="CA2293" s="22"/>
      <c r="CB2293" s="22"/>
      <c r="CC2293" s="22"/>
      <c r="CD2293" s="22"/>
      <c r="CE2293" s="22"/>
      <c r="CF2293" s="22"/>
      <c r="CG2293" s="22"/>
      <c r="CH2293" s="22"/>
      <c r="CI2293" s="22"/>
      <c r="CJ2293" s="22"/>
      <c r="CK2293" s="22"/>
      <c r="CL2293" s="22"/>
      <c r="CM2293" s="22"/>
      <c r="CN2293" s="22"/>
      <c r="CO2293" s="22"/>
    </row>
    <row r="2294" spans="1:93" s="2" customFormat="1" x14ac:dyDescent="0.3">
      <c r="A2294" s="73" t="s">
        <v>204</v>
      </c>
      <c r="B2294" s="73" t="s">
        <v>435</v>
      </c>
      <c r="C2294" s="67" t="s">
        <v>4</v>
      </c>
      <c r="D2294" s="67" t="s">
        <v>409</v>
      </c>
      <c r="E2294" s="73"/>
      <c r="F2294" s="73" t="s">
        <v>388</v>
      </c>
      <c r="G2294" s="73" t="s">
        <v>28</v>
      </c>
      <c r="H2294" s="73" t="s">
        <v>28</v>
      </c>
      <c r="I2294" s="73" t="s">
        <v>465</v>
      </c>
      <c r="J2294" s="73" t="str">
        <f t="shared" si="37"/>
        <v>Tyres</v>
      </c>
      <c r="K2294" s="107">
        <v>3335.5718999999999</v>
      </c>
      <c r="L2294" s="48"/>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2"/>
      <c r="AS2294" s="22"/>
      <c r="AT2294" s="22"/>
      <c r="AU2294" s="22"/>
      <c r="AV2294" s="22"/>
      <c r="AW2294" s="22"/>
      <c r="AX2294" s="22"/>
      <c r="AY2294" s="22"/>
      <c r="AZ2294" s="22"/>
      <c r="BA2294" s="22"/>
      <c r="BB2294" s="22"/>
      <c r="BC2294" s="22"/>
      <c r="BD2294" s="22"/>
      <c r="BE2294" s="22"/>
      <c r="BF2294" s="22"/>
      <c r="BG2294" s="22"/>
      <c r="BH2294" s="22"/>
      <c r="BI2294" s="22"/>
      <c r="BJ2294" s="22"/>
      <c r="BK2294" s="22"/>
      <c r="BL2294" s="22"/>
      <c r="BM2294" s="22"/>
      <c r="BN2294" s="22"/>
      <c r="BO2294" s="22"/>
      <c r="BP2294" s="22"/>
      <c r="BQ2294" s="22"/>
      <c r="BR2294" s="22"/>
      <c r="BS2294" s="22"/>
      <c r="BT2294" s="22"/>
      <c r="BU2294" s="22"/>
      <c r="BV2294" s="22"/>
      <c r="BW2294" s="22"/>
      <c r="BX2294" s="22"/>
      <c r="BY2294" s="22"/>
      <c r="BZ2294" s="22"/>
      <c r="CA2294" s="22"/>
      <c r="CB2294" s="22"/>
      <c r="CC2294" s="22"/>
      <c r="CD2294" s="22"/>
      <c r="CE2294" s="22"/>
      <c r="CF2294" s="22"/>
      <c r="CG2294" s="22"/>
      <c r="CH2294" s="22"/>
      <c r="CI2294" s="22"/>
      <c r="CJ2294" s="22"/>
      <c r="CK2294" s="22"/>
      <c r="CL2294" s="22"/>
      <c r="CM2294" s="22"/>
      <c r="CN2294" s="22"/>
      <c r="CO2294" s="22"/>
    </row>
    <row r="2295" spans="1:93" s="2" customFormat="1" x14ac:dyDescent="0.3">
      <c r="A2295" s="73" t="s">
        <v>204</v>
      </c>
      <c r="B2295" s="73" t="s">
        <v>435</v>
      </c>
      <c r="C2295" s="67" t="s">
        <v>4</v>
      </c>
      <c r="D2295" s="67" t="s">
        <v>409</v>
      </c>
      <c r="E2295" s="73"/>
      <c r="F2295" s="73" t="s">
        <v>571</v>
      </c>
      <c r="G2295" s="73" t="s">
        <v>28</v>
      </c>
      <c r="H2295" s="73" t="s">
        <v>28</v>
      </c>
      <c r="I2295" s="73" t="s">
        <v>465</v>
      </c>
      <c r="J2295" s="73" t="str">
        <f t="shared" si="37"/>
        <v>Tyres</v>
      </c>
      <c r="K2295" s="107">
        <v>731.21789999999999</v>
      </c>
      <c r="L2295" s="48"/>
      <c r="M2295" s="22"/>
      <c r="N2295" s="22"/>
      <c r="O2295" s="22"/>
      <c r="P2295" s="22"/>
      <c r="Q2295" s="22"/>
      <c r="R2295" s="22"/>
      <c r="S2295" s="22"/>
      <c r="T2295" s="22"/>
      <c r="U2295" s="22"/>
      <c r="V2295" s="22"/>
      <c r="W2295" s="22"/>
      <c r="X2295" s="22"/>
      <c r="Y2295" s="22"/>
      <c r="Z2295" s="22"/>
      <c r="AA2295" s="22"/>
      <c r="AB2295" s="22"/>
      <c r="AC2295" s="22"/>
      <c r="AD2295" s="22"/>
      <c r="AE2295" s="22"/>
      <c r="AF2295" s="22"/>
      <c r="AG2295" s="22"/>
      <c r="AH2295" s="22"/>
      <c r="AI2295" s="22"/>
      <c r="AJ2295" s="22"/>
      <c r="AK2295" s="22"/>
      <c r="AL2295" s="22"/>
      <c r="AM2295" s="22"/>
      <c r="AN2295" s="22"/>
      <c r="AO2295" s="22"/>
      <c r="AP2295" s="22"/>
      <c r="AQ2295" s="22"/>
      <c r="AR2295" s="22"/>
      <c r="AS2295" s="22"/>
      <c r="AT2295" s="22"/>
      <c r="AU2295" s="22"/>
      <c r="AV2295" s="22"/>
      <c r="AW2295" s="22"/>
      <c r="AX2295" s="22"/>
      <c r="AY2295" s="22"/>
      <c r="AZ2295" s="22"/>
      <c r="BA2295" s="22"/>
      <c r="BB2295" s="22"/>
      <c r="BC2295" s="22"/>
      <c r="BD2295" s="22"/>
      <c r="BE2295" s="22"/>
      <c r="BF2295" s="22"/>
      <c r="BG2295" s="22"/>
      <c r="BH2295" s="22"/>
      <c r="BI2295" s="22"/>
      <c r="BJ2295" s="22"/>
      <c r="BK2295" s="22"/>
      <c r="BL2295" s="22"/>
      <c r="BM2295" s="22"/>
      <c r="BN2295" s="22"/>
      <c r="BO2295" s="22"/>
      <c r="BP2295" s="22"/>
      <c r="BQ2295" s="22"/>
      <c r="BR2295" s="22"/>
      <c r="BS2295" s="22"/>
      <c r="BT2295" s="22"/>
      <c r="BU2295" s="22"/>
      <c r="BV2295" s="22"/>
      <c r="BW2295" s="22"/>
      <c r="BX2295" s="22"/>
      <c r="BY2295" s="22"/>
      <c r="BZ2295" s="22"/>
      <c r="CA2295" s="22"/>
      <c r="CB2295" s="22"/>
      <c r="CC2295" s="22"/>
      <c r="CD2295" s="22"/>
      <c r="CE2295" s="22"/>
      <c r="CF2295" s="22"/>
      <c r="CG2295" s="22"/>
      <c r="CH2295" s="22"/>
      <c r="CI2295" s="22"/>
      <c r="CJ2295" s="22"/>
      <c r="CK2295" s="22"/>
      <c r="CL2295" s="22"/>
      <c r="CM2295" s="22"/>
      <c r="CN2295" s="22"/>
      <c r="CO2295" s="22"/>
    </row>
    <row r="2296" spans="1:93" s="2" customFormat="1" x14ac:dyDescent="0.3">
      <c r="A2296" s="73" t="s">
        <v>204</v>
      </c>
      <c r="B2296" s="73" t="s">
        <v>435</v>
      </c>
      <c r="C2296" s="67" t="s">
        <v>4</v>
      </c>
      <c r="D2296" s="67" t="s">
        <v>409</v>
      </c>
      <c r="E2296" s="73"/>
      <c r="F2296" s="73" t="s">
        <v>573</v>
      </c>
      <c r="G2296" s="73" t="s">
        <v>28</v>
      </c>
      <c r="H2296" s="73" t="s">
        <v>28</v>
      </c>
      <c r="I2296" s="73" t="s">
        <v>465</v>
      </c>
      <c r="J2296" s="73" t="str">
        <f t="shared" si="37"/>
        <v>Tyres</v>
      </c>
      <c r="K2296" s="107">
        <v>308.40019999999998</v>
      </c>
      <c r="L2296" s="48"/>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2"/>
      <c r="AS2296" s="22"/>
      <c r="AT2296" s="22"/>
      <c r="AU2296" s="22"/>
      <c r="AV2296" s="22"/>
      <c r="AW2296" s="22"/>
      <c r="AX2296" s="22"/>
      <c r="AY2296" s="22"/>
      <c r="AZ2296" s="22"/>
      <c r="BA2296" s="22"/>
      <c r="BB2296" s="22"/>
      <c r="BC2296" s="22"/>
      <c r="BD2296" s="22"/>
      <c r="BE2296" s="22"/>
      <c r="BF2296" s="22"/>
      <c r="BG2296" s="22"/>
      <c r="BH2296" s="22"/>
      <c r="BI2296" s="22"/>
      <c r="BJ2296" s="22"/>
      <c r="BK2296" s="22"/>
      <c r="BL2296" s="22"/>
      <c r="BM2296" s="22"/>
      <c r="BN2296" s="22"/>
      <c r="BO2296" s="22"/>
      <c r="BP2296" s="22"/>
      <c r="BQ2296" s="22"/>
      <c r="BR2296" s="22"/>
      <c r="BS2296" s="22"/>
      <c r="BT2296" s="22"/>
      <c r="BU2296" s="22"/>
      <c r="BV2296" s="22"/>
      <c r="BW2296" s="22"/>
      <c r="BX2296" s="22"/>
      <c r="BY2296" s="22"/>
      <c r="BZ2296" s="22"/>
      <c r="CA2296" s="22"/>
      <c r="CB2296" s="22"/>
      <c r="CC2296" s="22"/>
      <c r="CD2296" s="22"/>
      <c r="CE2296" s="22"/>
      <c r="CF2296" s="22"/>
      <c r="CG2296" s="22"/>
      <c r="CH2296" s="22"/>
      <c r="CI2296" s="22"/>
      <c r="CJ2296" s="22"/>
      <c r="CK2296" s="22"/>
      <c r="CL2296" s="22"/>
      <c r="CM2296" s="22"/>
      <c r="CN2296" s="22"/>
      <c r="CO2296" s="22"/>
    </row>
    <row r="2297" spans="1:93" s="2" customFormat="1" x14ac:dyDescent="0.3">
      <c r="A2297" s="73" t="s">
        <v>204</v>
      </c>
      <c r="B2297" s="73" t="s">
        <v>435</v>
      </c>
      <c r="C2297" s="67" t="s">
        <v>4</v>
      </c>
      <c r="D2297" s="67" t="s">
        <v>409</v>
      </c>
      <c r="E2297" s="73"/>
      <c r="F2297" s="73" t="s">
        <v>572</v>
      </c>
      <c r="G2297" s="73" t="s">
        <v>28</v>
      </c>
      <c r="H2297" s="73" t="s">
        <v>28</v>
      </c>
      <c r="I2297" s="73" t="s">
        <v>465</v>
      </c>
      <c r="J2297" s="73" t="str">
        <f t="shared" si="37"/>
        <v>Tyres</v>
      </c>
      <c r="K2297" s="107" t="s">
        <v>493</v>
      </c>
      <c r="L2297" s="48"/>
      <c r="M2297" s="22"/>
      <c r="N2297" s="22"/>
      <c r="O2297" s="22"/>
      <c r="P2297" s="22"/>
      <c r="Q2297" s="22"/>
      <c r="R2297" s="22"/>
      <c r="S2297" s="22"/>
      <c r="T2297" s="22"/>
      <c r="U2297" s="22"/>
      <c r="V2297" s="22"/>
      <c r="W2297" s="22"/>
      <c r="X2297" s="22"/>
      <c r="Y2297" s="22"/>
      <c r="Z2297" s="22"/>
      <c r="AA2297" s="22"/>
      <c r="AB2297" s="22"/>
      <c r="AC2297" s="22"/>
      <c r="AD2297" s="22"/>
      <c r="AE2297" s="22"/>
      <c r="AF2297" s="22"/>
      <c r="AG2297" s="22"/>
      <c r="AH2297" s="22"/>
      <c r="AI2297" s="22"/>
      <c r="AJ2297" s="22"/>
      <c r="AK2297" s="22"/>
      <c r="AL2297" s="22"/>
      <c r="AM2297" s="22"/>
      <c r="AN2297" s="22"/>
      <c r="AO2297" s="22"/>
      <c r="AP2297" s="22"/>
      <c r="AQ2297" s="22"/>
      <c r="AR2297" s="22"/>
      <c r="AS2297" s="22"/>
      <c r="AT2297" s="22"/>
      <c r="AU2297" s="22"/>
      <c r="AV2297" s="22"/>
      <c r="AW2297" s="22"/>
      <c r="AX2297" s="22"/>
      <c r="AY2297" s="22"/>
      <c r="AZ2297" s="22"/>
      <c r="BA2297" s="22"/>
      <c r="BB2297" s="22"/>
      <c r="BC2297" s="22"/>
      <c r="BD2297" s="22"/>
      <c r="BE2297" s="22"/>
      <c r="BF2297" s="22"/>
      <c r="BG2297" s="22"/>
      <c r="BH2297" s="22"/>
      <c r="BI2297" s="22"/>
      <c r="BJ2297" s="22"/>
      <c r="BK2297" s="22"/>
      <c r="BL2297" s="22"/>
      <c r="BM2297" s="22"/>
      <c r="BN2297" s="22"/>
      <c r="BO2297" s="22"/>
      <c r="BP2297" s="22"/>
      <c r="BQ2297" s="22"/>
      <c r="BR2297" s="22"/>
      <c r="BS2297" s="22"/>
      <c r="BT2297" s="22"/>
      <c r="BU2297" s="22"/>
      <c r="BV2297" s="22"/>
      <c r="BW2297" s="22"/>
      <c r="BX2297" s="22"/>
      <c r="BY2297" s="22"/>
      <c r="BZ2297" s="22"/>
      <c r="CA2297" s="22"/>
      <c r="CB2297" s="22"/>
      <c r="CC2297" s="22"/>
      <c r="CD2297" s="22"/>
      <c r="CE2297" s="22"/>
      <c r="CF2297" s="22"/>
      <c r="CG2297" s="22"/>
      <c r="CH2297" s="22"/>
      <c r="CI2297" s="22"/>
      <c r="CJ2297" s="22"/>
      <c r="CK2297" s="22"/>
      <c r="CL2297" s="22"/>
      <c r="CM2297" s="22"/>
      <c r="CN2297" s="22"/>
      <c r="CO2297" s="22"/>
    </row>
    <row r="2298" spans="1:93" s="2" customFormat="1" x14ac:dyDescent="0.3">
      <c r="A2298" s="73" t="s">
        <v>204</v>
      </c>
      <c r="B2298" s="73" t="s">
        <v>435</v>
      </c>
      <c r="C2298" s="67" t="s">
        <v>4</v>
      </c>
      <c r="D2298" s="67" t="s">
        <v>281</v>
      </c>
      <c r="E2298" s="73"/>
      <c r="F2298" s="73" t="s">
        <v>388</v>
      </c>
      <c r="G2298" s="73" t="s">
        <v>28</v>
      </c>
      <c r="H2298" s="73" t="s">
        <v>28</v>
      </c>
      <c r="I2298" s="73" t="s">
        <v>465</v>
      </c>
      <c r="J2298" s="73" t="str">
        <f t="shared" si="37"/>
        <v>Wood</v>
      </c>
      <c r="K2298" s="107">
        <v>414.2919</v>
      </c>
      <c r="L2298" s="48"/>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2"/>
      <c r="AS2298" s="22"/>
      <c r="AT2298" s="22"/>
      <c r="AU2298" s="22"/>
      <c r="AV2298" s="22"/>
      <c r="AW2298" s="22"/>
      <c r="AX2298" s="22"/>
      <c r="AY2298" s="22"/>
      <c r="AZ2298" s="22"/>
      <c r="BA2298" s="22"/>
      <c r="BB2298" s="22"/>
      <c r="BC2298" s="22"/>
      <c r="BD2298" s="22"/>
      <c r="BE2298" s="22"/>
      <c r="BF2298" s="22"/>
      <c r="BG2298" s="22"/>
      <c r="BH2298" s="22"/>
      <c r="BI2298" s="22"/>
      <c r="BJ2298" s="22"/>
      <c r="BK2298" s="22"/>
      <c r="BL2298" s="22"/>
      <c r="BM2298" s="22"/>
      <c r="BN2298" s="22"/>
      <c r="BO2298" s="22"/>
      <c r="BP2298" s="22"/>
      <c r="BQ2298" s="22"/>
      <c r="BR2298" s="22"/>
      <c r="BS2298" s="22"/>
      <c r="BT2298" s="22"/>
      <c r="BU2298" s="22"/>
      <c r="BV2298" s="22"/>
      <c r="BW2298" s="22"/>
      <c r="BX2298" s="22"/>
      <c r="BY2298" s="22"/>
      <c r="BZ2298" s="22"/>
      <c r="CA2298" s="22"/>
      <c r="CB2298" s="22"/>
      <c r="CC2298" s="22"/>
      <c r="CD2298" s="22"/>
      <c r="CE2298" s="22"/>
      <c r="CF2298" s="22"/>
      <c r="CG2298" s="22"/>
      <c r="CH2298" s="22"/>
      <c r="CI2298" s="22"/>
      <c r="CJ2298" s="22"/>
      <c r="CK2298" s="22"/>
      <c r="CL2298" s="22"/>
      <c r="CM2298" s="22"/>
      <c r="CN2298" s="22"/>
      <c r="CO2298" s="22"/>
    </row>
    <row r="2299" spans="1:93" s="2" customFormat="1" x14ac:dyDescent="0.3">
      <c r="A2299" s="73" t="s">
        <v>204</v>
      </c>
      <c r="B2299" s="73" t="s">
        <v>435</v>
      </c>
      <c r="C2299" s="67" t="s">
        <v>4</v>
      </c>
      <c r="D2299" s="67" t="s">
        <v>281</v>
      </c>
      <c r="E2299" s="73"/>
      <c r="F2299" s="73" t="s">
        <v>571</v>
      </c>
      <c r="G2299" s="73" t="s">
        <v>28</v>
      </c>
      <c r="H2299" s="73" t="s">
        <v>28</v>
      </c>
      <c r="I2299" s="73" t="s">
        <v>465</v>
      </c>
      <c r="J2299" s="73" t="str">
        <f t="shared" si="37"/>
        <v>Wood</v>
      </c>
      <c r="K2299" s="107">
        <v>38.542900000000003</v>
      </c>
      <c r="L2299" s="48"/>
      <c r="M2299" s="22"/>
      <c r="N2299" s="22"/>
      <c r="O2299" s="22"/>
      <c r="P2299" s="22"/>
      <c r="Q2299" s="22"/>
      <c r="R2299" s="22"/>
      <c r="S2299" s="22"/>
      <c r="T2299" s="22"/>
      <c r="U2299" s="22"/>
      <c r="V2299" s="22"/>
      <c r="W2299" s="22"/>
      <c r="X2299" s="22"/>
      <c r="Y2299" s="22"/>
      <c r="Z2299" s="22"/>
      <c r="AA2299" s="22"/>
      <c r="AB2299" s="22"/>
      <c r="AC2299" s="22"/>
      <c r="AD2299" s="22"/>
      <c r="AE2299" s="22"/>
      <c r="AF2299" s="22"/>
      <c r="AG2299" s="22"/>
      <c r="AH2299" s="22"/>
      <c r="AI2299" s="22"/>
      <c r="AJ2299" s="22"/>
      <c r="AK2299" s="22"/>
      <c r="AL2299" s="22"/>
      <c r="AM2299" s="22"/>
      <c r="AN2299" s="22"/>
      <c r="AO2299" s="22"/>
      <c r="AP2299" s="22"/>
      <c r="AQ2299" s="22"/>
      <c r="AR2299" s="22"/>
      <c r="AS2299" s="22"/>
      <c r="AT2299" s="22"/>
      <c r="AU2299" s="22"/>
      <c r="AV2299" s="22"/>
      <c r="AW2299" s="22"/>
      <c r="AX2299" s="22"/>
      <c r="AY2299" s="22"/>
      <c r="AZ2299" s="22"/>
      <c r="BA2299" s="22"/>
      <c r="BB2299" s="22"/>
      <c r="BC2299" s="22"/>
      <c r="BD2299" s="22"/>
      <c r="BE2299" s="22"/>
      <c r="BF2299" s="22"/>
      <c r="BG2299" s="22"/>
      <c r="BH2299" s="22"/>
      <c r="BI2299" s="22"/>
      <c r="BJ2299" s="22"/>
      <c r="BK2299" s="22"/>
      <c r="BL2299" s="22"/>
      <c r="BM2299" s="22"/>
      <c r="BN2299" s="22"/>
      <c r="BO2299" s="22"/>
      <c r="BP2299" s="22"/>
      <c r="BQ2299" s="22"/>
      <c r="BR2299" s="22"/>
      <c r="BS2299" s="22"/>
      <c r="BT2299" s="22"/>
      <c r="BU2299" s="22"/>
      <c r="BV2299" s="22"/>
      <c r="BW2299" s="22"/>
      <c r="BX2299" s="22"/>
      <c r="BY2299" s="22"/>
      <c r="BZ2299" s="22"/>
      <c r="CA2299" s="22"/>
      <c r="CB2299" s="22"/>
      <c r="CC2299" s="22"/>
      <c r="CD2299" s="22"/>
      <c r="CE2299" s="22"/>
      <c r="CF2299" s="22"/>
      <c r="CG2299" s="22"/>
      <c r="CH2299" s="22"/>
      <c r="CI2299" s="22"/>
      <c r="CJ2299" s="22"/>
      <c r="CK2299" s="22"/>
      <c r="CL2299" s="22"/>
      <c r="CM2299" s="22"/>
      <c r="CN2299" s="22"/>
      <c r="CO2299" s="22"/>
    </row>
    <row r="2300" spans="1:93" s="2" customFormat="1" x14ac:dyDescent="0.3">
      <c r="A2300" s="73" t="s">
        <v>204</v>
      </c>
      <c r="B2300" s="73" t="s">
        <v>435</v>
      </c>
      <c r="C2300" s="67" t="s">
        <v>4</v>
      </c>
      <c r="D2300" s="67" t="s">
        <v>281</v>
      </c>
      <c r="E2300" s="73"/>
      <c r="F2300" s="73" t="s">
        <v>573</v>
      </c>
      <c r="G2300" s="73" t="s">
        <v>28</v>
      </c>
      <c r="H2300" s="73" t="s">
        <v>28</v>
      </c>
      <c r="I2300" s="73" t="s">
        <v>465</v>
      </c>
      <c r="J2300" s="73" t="str">
        <f t="shared" si="37"/>
        <v>Wood</v>
      </c>
      <c r="K2300" s="107">
        <v>259.13150000000002</v>
      </c>
      <c r="L2300" s="48"/>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2"/>
      <c r="AS2300" s="22"/>
      <c r="AT2300" s="22"/>
      <c r="AU2300" s="22"/>
      <c r="AV2300" s="22"/>
      <c r="AW2300" s="22"/>
      <c r="AX2300" s="22"/>
      <c r="AY2300" s="22"/>
      <c r="AZ2300" s="22"/>
      <c r="BA2300" s="22"/>
      <c r="BB2300" s="22"/>
      <c r="BC2300" s="22"/>
      <c r="BD2300" s="22"/>
      <c r="BE2300" s="22"/>
      <c r="BF2300" s="22"/>
      <c r="BG2300" s="22"/>
      <c r="BH2300" s="22"/>
      <c r="BI2300" s="22"/>
      <c r="BJ2300" s="22"/>
      <c r="BK2300" s="22"/>
      <c r="BL2300" s="22"/>
      <c r="BM2300" s="22"/>
      <c r="BN2300" s="22"/>
      <c r="BO2300" s="22"/>
      <c r="BP2300" s="22"/>
      <c r="BQ2300" s="22"/>
      <c r="BR2300" s="22"/>
      <c r="BS2300" s="22"/>
      <c r="BT2300" s="22"/>
      <c r="BU2300" s="22"/>
      <c r="BV2300" s="22"/>
      <c r="BW2300" s="22"/>
      <c r="BX2300" s="22"/>
      <c r="BY2300" s="22"/>
      <c r="BZ2300" s="22"/>
      <c r="CA2300" s="22"/>
      <c r="CB2300" s="22"/>
      <c r="CC2300" s="22"/>
      <c r="CD2300" s="22"/>
      <c r="CE2300" s="22"/>
      <c r="CF2300" s="22"/>
      <c r="CG2300" s="22"/>
      <c r="CH2300" s="22"/>
      <c r="CI2300" s="22"/>
      <c r="CJ2300" s="22"/>
      <c r="CK2300" s="22"/>
      <c r="CL2300" s="22"/>
      <c r="CM2300" s="22"/>
      <c r="CN2300" s="22"/>
      <c r="CO2300" s="22"/>
    </row>
    <row r="2301" spans="1:93" s="2" customFormat="1" x14ac:dyDescent="0.3">
      <c r="A2301" s="73" t="s">
        <v>204</v>
      </c>
      <c r="B2301" s="73" t="s">
        <v>435</v>
      </c>
      <c r="C2301" s="67" t="s">
        <v>4</v>
      </c>
      <c r="D2301" s="67" t="s">
        <v>281</v>
      </c>
      <c r="E2301" s="73"/>
      <c r="F2301" s="73" t="s">
        <v>572</v>
      </c>
      <c r="G2301" s="73" t="s">
        <v>28</v>
      </c>
      <c r="H2301" s="73" t="s">
        <v>28</v>
      </c>
      <c r="I2301" s="73" t="s">
        <v>465</v>
      </c>
      <c r="J2301" s="73" t="str">
        <f t="shared" si="37"/>
        <v>Wood</v>
      </c>
      <c r="K2301" s="107">
        <v>93.880399999999995</v>
      </c>
      <c r="L2301" s="48"/>
      <c r="M2301" s="22"/>
      <c r="N2301" s="22"/>
      <c r="O2301" s="22"/>
      <c r="P2301" s="22"/>
      <c r="Q2301" s="22"/>
      <c r="R2301" s="22"/>
      <c r="S2301" s="22"/>
      <c r="T2301" s="22"/>
      <c r="U2301" s="22"/>
      <c r="V2301" s="22"/>
      <c r="W2301" s="22"/>
      <c r="X2301" s="22"/>
      <c r="Y2301" s="22"/>
      <c r="Z2301" s="22"/>
      <c r="AA2301" s="22"/>
      <c r="AB2301" s="22"/>
      <c r="AC2301" s="22"/>
      <c r="AD2301" s="22"/>
      <c r="AE2301" s="22"/>
      <c r="AF2301" s="22"/>
      <c r="AG2301" s="22"/>
      <c r="AH2301" s="22"/>
      <c r="AI2301" s="22"/>
      <c r="AJ2301" s="22"/>
      <c r="AK2301" s="22"/>
      <c r="AL2301" s="22"/>
      <c r="AM2301" s="22"/>
      <c r="AN2301" s="22"/>
      <c r="AO2301" s="22"/>
      <c r="AP2301" s="22"/>
      <c r="AQ2301" s="22"/>
      <c r="AR2301" s="22"/>
      <c r="AS2301" s="22"/>
      <c r="AT2301" s="22"/>
      <c r="AU2301" s="22"/>
      <c r="AV2301" s="22"/>
      <c r="AW2301" s="22"/>
      <c r="AX2301" s="22"/>
      <c r="AY2301" s="22"/>
      <c r="AZ2301" s="22"/>
      <c r="BA2301" s="22"/>
      <c r="BB2301" s="22"/>
      <c r="BC2301" s="22"/>
      <c r="BD2301" s="22"/>
      <c r="BE2301" s="22"/>
      <c r="BF2301" s="22"/>
      <c r="BG2301" s="22"/>
      <c r="BH2301" s="22"/>
      <c r="BI2301" s="22"/>
      <c r="BJ2301" s="22"/>
      <c r="BK2301" s="22"/>
      <c r="BL2301" s="22"/>
      <c r="BM2301" s="22"/>
      <c r="BN2301" s="22"/>
      <c r="BO2301" s="22"/>
      <c r="BP2301" s="22"/>
      <c r="BQ2301" s="22"/>
      <c r="BR2301" s="22"/>
      <c r="BS2301" s="22"/>
      <c r="BT2301" s="22"/>
      <c r="BU2301" s="22"/>
      <c r="BV2301" s="22"/>
      <c r="BW2301" s="22"/>
      <c r="BX2301" s="22"/>
      <c r="BY2301" s="22"/>
      <c r="BZ2301" s="22"/>
      <c r="CA2301" s="22"/>
      <c r="CB2301" s="22"/>
      <c r="CC2301" s="22"/>
      <c r="CD2301" s="22"/>
      <c r="CE2301" s="22"/>
      <c r="CF2301" s="22"/>
      <c r="CG2301" s="22"/>
      <c r="CH2301" s="22"/>
      <c r="CI2301" s="22"/>
      <c r="CJ2301" s="22"/>
      <c r="CK2301" s="22"/>
      <c r="CL2301" s="22"/>
      <c r="CM2301" s="22"/>
      <c r="CN2301" s="22"/>
      <c r="CO2301" s="22"/>
    </row>
    <row r="2302" spans="1:93" s="2" customFormat="1" x14ac:dyDescent="0.3">
      <c r="A2302" s="73" t="s">
        <v>204</v>
      </c>
      <c r="B2302" s="73" t="s">
        <v>435</v>
      </c>
      <c r="C2302" s="67" t="s">
        <v>438</v>
      </c>
      <c r="D2302" s="67" t="s">
        <v>168</v>
      </c>
      <c r="E2302" s="73"/>
      <c r="F2302" s="73" t="s">
        <v>388</v>
      </c>
      <c r="G2302" s="73" t="s">
        <v>28</v>
      </c>
      <c r="H2302" s="73" t="s">
        <v>28</v>
      </c>
      <c r="I2302" s="73" t="s">
        <v>465</v>
      </c>
      <c r="J2302" s="73" t="str">
        <f t="shared" si="37"/>
        <v>Books</v>
      </c>
      <c r="K2302" s="107">
        <v>952.68190000000004</v>
      </c>
      <c r="L2302" s="48"/>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2"/>
      <c r="AS2302" s="22"/>
      <c r="AT2302" s="22"/>
      <c r="AU2302" s="22"/>
      <c r="AV2302" s="22"/>
      <c r="AW2302" s="22"/>
      <c r="AX2302" s="22"/>
      <c r="AY2302" s="22"/>
      <c r="AZ2302" s="22"/>
      <c r="BA2302" s="22"/>
      <c r="BB2302" s="22"/>
      <c r="BC2302" s="22"/>
      <c r="BD2302" s="22"/>
      <c r="BE2302" s="22"/>
      <c r="BF2302" s="22"/>
      <c r="BG2302" s="22"/>
      <c r="BH2302" s="22"/>
      <c r="BI2302" s="22"/>
      <c r="BJ2302" s="22"/>
      <c r="BK2302" s="22"/>
      <c r="BL2302" s="22"/>
      <c r="BM2302" s="22"/>
      <c r="BN2302" s="22"/>
      <c r="BO2302" s="22"/>
      <c r="BP2302" s="22"/>
      <c r="BQ2302" s="22"/>
      <c r="BR2302" s="22"/>
      <c r="BS2302" s="22"/>
      <c r="BT2302" s="22"/>
      <c r="BU2302" s="22"/>
      <c r="BV2302" s="22"/>
      <c r="BW2302" s="22"/>
      <c r="BX2302" s="22"/>
      <c r="BY2302" s="22"/>
      <c r="BZ2302" s="22"/>
      <c r="CA2302" s="22"/>
      <c r="CB2302" s="22"/>
      <c r="CC2302" s="22"/>
      <c r="CD2302" s="22"/>
      <c r="CE2302" s="22"/>
      <c r="CF2302" s="22"/>
      <c r="CG2302" s="22"/>
      <c r="CH2302" s="22"/>
      <c r="CI2302" s="22"/>
      <c r="CJ2302" s="22"/>
      <c r="CK2302" s="22"/>
      <c r="CL2302" s="22"/>
      <c r="CM2302" s="22"/>
      <c r="CN2302" s="22"/>
      <c r="CO2302" s="22"/>
    </row>
    <row r="2303" spans="1:93" s="2" customFormat="1" x14ac:dyDescent="0.3">
      <c r="A2303" s="73" t="s">
        <v>204</v>
      </c>
      <c r="B2303" s="73" t="s">
        <v>435</v>
      </c>
      <c r="C2303" s="67" t="s">
        <v>438</v>
      </c>
      <c r="D2303" s="67" t="s">
        <v>168</v>
      </c>
      <c r="E2303" s="73"/>
      <c r="F2303" s="73" t="s">
        <v>571</v>
      </c>
      <c r="G2303" s="73" t="s">
        <v>28</v>
      </c>
      <c r="H2303" s="73" t="s">
        <v>28</v>
      </c>
      <c r="I2303" s="73" t="s">
        <v>465</v>
      </c>
      <c r="J2303" s="73" t="str">
        <f t="shared" si="37"/>
        <v>Books</v>
      </c>
      <c r="K2303" s="107" t="s">
        <v>493</v>
      </c>
      <c r="L2303" s="48"/>
      <c r="M2303" s="22"/>
      <c r="N2303" s="22"/>
      <c r="O2303" s="22"/>
      <c r="P2303" s="22"/>
      <c r="Q2303" s="22"/>
      <c r="R2303" s="22"/>
      <c r="S2303" s="22"/>
      <c r="T2303" s="22"/>
      <c r="U2303" s="22"/>
      <c r="V2303" s="22"/>
      <c r="W2303" s="22"/>
      <c r="X2303" s="22"/>
      <c r="Y2303" s="22"/>
      <c r="Z2303" s="22"/>
      <c r="AA2303" s="22"/>
      <c r="AB2303" s="22"/>
      <c r="AC2303" s="22"/>
      <c r="AD2303" s="22"/>
      <c r="AE2303" s="22"/>
      <c r="AF2303" s="22"/>
      <c r="AG2303" s="22"/>
      <c r="AH2303" s="22"/>
      <c r="AI2303" s="22"/>
      <c r="AJ2303" s="22"/>
      <c r="AK2303" s="22"/>
      <c r="AL2303" s="22"/>
      <c r="AM2303" s="22"/>
      <c r="AN2303" s="22"/>
      <c r="AO2303" s="22"/>
      <c r="AP2303" s="22"/>
      <c r="AQ2303" s="22"/>
      <c r="AR2303" s="22"/>
      <c r="AS2303" s="22"/>
      <c r="AT2303" s="22"/>
      <c r="AU2303" s="22"/>
      <c r="AV2303" s="22"/>
      <c r="AW2303" s="22"/>
      <c r="AX2303" s="22"/>
      <c r="AY2303" s="22"/>
      <c r="AZ2303" s="22"/>
      <c r="BA2303" s="22"/>
      <c r="BB2303" s="22"/>
      <c r="BC2303" s="22"/>
      <c r="BD2303" s="22"/>
      <c r="BE2303" s="22"/>
      <c r="BF2303" s="22"/>
      <c r="BG2303" s="22"/>
      <c r="BH2303" s="22"/>
      <c r="BI2303" s="22"/>
      <c r="BJ2303" s="22"/>
      <c r="BK2303" s="22"/>
      <c r="BL2303" s="22"/>
      <c r="BM2303" s="22"/>
      <c r="BN2303" s="22"/>
      <c r="BO2303" s="22"/>
      <c r="BP2303" s="22"/>
      <c r="BQ2303" s="22"/>
      <c r="BR2303" s="22"/>
      <c r="BS2303" s="22"/>
      <c r="BT2303" s="22"/>
      <c r="BU2303" s="22"/>
      <c r="BV2303" s="22"/>
      <c r="BW2303" s="22"/>
      <c r="BX2303" s="22"/>
      <c r="BY2303" s="22"/>
      <c r="BZ2303" s="22"/>
      <c r="CA2303" s="22"/>
      <c r="CB2303" s="22"/>
      <c r="CC2303" s="22"/>
      <c r="CD2303" s="22"/>
      <c r="CE2303" s="22"/>
      <c r="CF2303" s="22"/>
      <c r="CG2303" s="22"/>
      <c r="CH2303" s="22"/>
      <c r="CI2303" s="22"/>
      <c r="CJ2303" s="22"/>
      <c r="CK2303" s="22"/>
      <c r="CL2303" s="22"/>
      <c r="CM2303" s="22"/>
      <c r="CN2303" s="22"/>
      <c r="CO2303" s="22"/>
    </row>
    <row r="2304" spans="1:93" s="2" customFormat="1" x14ac:dyDescent="0.3">
      <c r="A2304" s="73" t="s">
        <v>204</v>
      </c>
      <c r="B2304" s="73" t="s">
        <v>435</v>
      </c>
      <c r="C2304" s="67" t="s">
        <v>438</v>
      </c>
      <c r="D2304" s="67" t="s">
        <v>168</v>
      </c>
      <c r="E2304" s="73"/>
      <c r="F2304" s="73" t="s">
        <v>573</v>
      </c>
      <c r="G2304" s="73" t="s">
        <v>28</v>
      </c>
      <c r="H2304" s="73" t="s">
        <v>28</v>
      </c>
      <c r="I2304" s="73" t="s">
        <v>465</v>
      </c>
      <c r="J2304" s="73" t="str">
        <f t="shared" si="37"/>
        <v>Books</v>
      </c>
      <c r="K2304" s="107" t="s">
        <v>493</v>
      </c>
      <c r="L2304" s="48"/>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2"/>
      <c r="AS2304" s="22"/>
      <c r="AT2304" s="22"/>
      <c r="AU2304" s="22"/>
      <c r="AV2304" s="22"/>
      <c r="AW2304" s="22"/>
      <c r="AX2304" s="22"/>
      <c r="AY2304" s="22"/>
      <c r="AZ2304" s="22"/>
      <c r="BA2304" s="22"/>
      <c r="BB2304" s="22"/>
      <c r="BC2304" s="22"/>
      <c r="BD2304" s="22"/>
      <c r="BE2304" s="22"/>
      <c r="BF2304" s="22"/>
      <c r="BG2304" s="22"/>
      <c r="BH2304" s="22"/>
      <c r="BI2304" s="22"/>
      <c r="BJ2304" s="22"/>
      <c r="BK2304" s="22"/>
      <c r="BL2304" s="22"/>
      <c r="BM2304" s="22"/>
      <c r="BN2304" s="22"/>
      <c r="BO2304" s="22"/>
      <c r="BP2304" s="22"/>
      <c r="BQ2304" s="22"/>
      <c r="BR2304" s="22"/>
      <c r="BS2304" s="22"/>
      <c r="BT2304" s="22"/>
      <c r="BU2304" s="22"/>
      <c r="BV2304" s="22"/>
      <c r="BW2304" s="22"/>
      <c r="BX2304" s="22"/>
      <c r="BY2304" s="22"/>
      <c r="BZ2304" s="22"/>
      <c r="CA2304" s="22"/>
      <c r="CB2304" s="22"/>
      <c r="CC2304" s="22"/>
      <c r="CD2304" s="22"/>
      <c r="CE2304" s="22"/>
      <c r="CF2304" s="22"/>
      <c r="CG2304" s="22"/>
      <c r="CH2304" s="22"/>
      <c r="CI2304" s="22"/>
      <c r="CJ2304" s="22"/>
      <c r="CK2304" s="22"/>
      <c r="CL2304" s="22"/>
      <c r="CM2304" s="22"/>
      <c r="CN2304" s="22"/>
      <c r="CO2304" s="22"/>
    </row>
    <row r="2305" spans="1:93" s="2" customFormat="1" x14ac:dyDescent="0.3">
      <c r="A2305" s="73" t="s">
        <v>204</v>
      </c>
      <c r="B2305" s="73" t="s">
        <v>435</v>
      </c>
      <c r="C2305" s="67" t="s">
        <v>438</v>
      </c>
      <c r="D2305" s="67" t="s">
        <v>168</v>
      </c>
      <c r="E2305" s="73"/>
      <c r="F2305" s="73" t="s">
        <v>572</v>
      </c>
      <c r="G2305" s="73" t="s">
        <v>28</v>
      </c>
      <c r="H2305" s="73" t="s">
        <v>28</v>
      </c>
      <c r="I2305" s="73" t="s">
        <v>465</v>
      </c>
      <c r="J2305" s="73" t="str">
        <f t="shared" si="37"/>
        <v>Books</v>
      </c>
      <c r="K2305" s="107">
        <v>794.23500000000001</v>
      </c>
      <c r="L2305" s="48"/>
      <c r="M2305" s="22"/>
      <c r="N2305" s="22"/>
      <c r="O2305" s="22"/>
      <c r="P2305" s="22"/>
      <c r="Q2305" s="22"/>
      <c r="R2305" s="22"/>
      <c r="S2305" s="22"/>
      <c r="T2305" s="22"/>
      <c r="U2305" s="22"/>
      <c r="V2305" s="22"/>
      <c r="W2305" s="22"/>
      <c r="X2305" s="22"/>
      <c r="Y2305" s="22"/>
      <c r="Z2305" s="22"/>
      <c r="AA2305" s="22"/>
      <c r="AB2305" s="22"/>
      <c r="AC2305" s="22"/>
      <c r="AD2305" s="22"/>
      <c r="AE2305" s="22"/>
      <c r="AF2305" s="22"/>
      <c r="AG2305" s="22"/>
      <c r="AH2305" s="22"/>
      <c r="AI2305" s="22"/>
      <c r="AJ2305" s="22"/>
      <c r="AK2305" s="22"/>
      <c r="AL2305" s="22"/>
      <c r="AM2305" s="22"/>
      <c r="AN2305" s="22"/>
      <c r="AO2305" s="22"/>
      <c r="AP2305" s="22"/>
      <c r="AQ2305" s="22"/>
      <c r="AR2305" s="22"/>
      <c r="AS2305" s="22"/>
      <c r="AT2305" s="22"/>
      <c r="AU2305" s="22"/>
      <c r="AV2305" s="22"/>
      <c r="AW2305" s="22"/>
      <c r="AX2305" s="22"/>
      <c r="AY2305" s="22"/>
      <c r="AZ2305" s="22"/>
      <c r="BA2305" s="22"/>
      <c r="BB2305" s="22"/>
      <c r="BC2305" s="22"/>
      <c r="BD2305" s="22"/>
      <c r="BE2305" s="22"/>
      <c r="BF2305" s="22"/>
      <c r="BG2305" s="22"/>
      <c r="BH2305" s="22"/>
      <c r="BI2305" s="22"/>
      <c r="BJ2305" s="22"/>
      <c r="BK2305" s="22"/>
      <c r="BL2305" s="22"/>
      <c r="BM2305" s="22"/>
      <c r="BN2305" s="22"/>
      <c r="BO2305" s="22"/>
      <c r="BP2305" s="22"/>
      <c r="BQ2305" s="22"/>
      <c r="BR2305" s="22"/>
      <c r="BS2305" s="22"/>
      <c r="BT2305" s="22"/>
      <c r="BU2305" s="22"/>
      <c r="BV2305" s="22"/>
      <c r="BW2305" s="22"/>
      <c r="BX2305" s="22"/>
      <c r="BY2305" s="22"/>
      <c r="BZ2305" s="22"/>
      <c r="CA2305" s="22"/>
      <c r="CB2305" s="22"/>
      <c r="CC2305" s="22"/>
      <c r="CD2305" s="22"/>
      <c r="CE2305" s="22"/>
      <c r="CF2305" s="22"/>
      <c r="CG2305" s="22"/>
      <c r="CH2305" s="22"/>
      <c r="CI2305" s="22"/>
      <c r="CJ2305" s="22"/>
      <c r="CK2305" s="22"/>
      <c r="CL2305" s="22"/>
      <c r="CM2305" s="22"/>
      <c r="CN2305" s="22"/>
      <c r="CO2305" s="22"/>
    </row>
    <row r="2306" spans="1:93" s="2" customFormat="1" x14ac:dyDescent="0.3">
      <c r="A2306" s="73" t="s">
        <v>204</v>
      </c>
      <c r="B2306" s="73" t="s">
        <v>435</v>
      </c>
      <c r="C2306" s="67" t="s">
        <v>438</v>
      </c>
      <c r="D2306" s="67" t="s">
        <v>410</v>
      </c>
      <c r="E2306" s="73"/>
      <c r="F2306" s="73" t="s">
        <v>388</v>
      </c>
      <c r="G2306" s="73" t="s">
        <v>28</v>
      </c>
      <c r="H2306" s="73" t="s">
        <v>28</v>
      </c>
      <c r="I2306" s="73" t="s">
        <v>465</v>
      </c>
      <c r="J2306" s="73" t="str">
        <f t="shared" si="37"/>
        <v>Glass</v>
      </c>
      <c r="K2306" s="107">
        <v>895</v>
      </c>
      <c r="L2306" s="48"/>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2"/>
      <c r="AS2306" s="22"/>
      <c r="AT2306" s="22"/>
      <c r="AU2306" s="22"/>
      <c r="AV2306" s="22"/>
      <c r="AW2306" s="22"/>
      <c r="AX2306" s="22"/>
      <c r="AY2306" s="22"/>
      <c r="AZ2306" s="22"/>
      <c r="BA2306" s="22"/>
      <c r="BB2306" s="22"/>
      <c r="BC2306" s="22"/>
      <c r="BD2306" s="22"/>
      <c r="BE2306" s="22"/>
      <c r="BF2306" s="22"/>
      <c r="BG2306" s="22"/>
      <c r="BH2306" s="22"/>
      <c r="BI2306" s="22"/>
      <c r="BJ2306" s="22"/>
      <c r="BK2306" s="22"/>
      <c r="BL2306" s="22"/>
      <c r="BM2306" s="22"/>
      <c r="BN2306" s="22"/>
      <c r="BO2306" s="22"/>
      <c r="BP2306" s="22"/>
      <c r="BQ2306" s="22"/>
      <c r="BR2306" s="22"/>
      <c r="BS2306" s="22"/>
      <c r="BT2306" s="22"/>
      <c r="BU2306" s="22"/>
      <c r="BV2306" s="22"/>
      <c r="BW2306" s="22"/>
      <c r="BX2306" s="22"/>
      <c r="BY2306" s="22"/>
      <c r="BZ2306" s="22"/>
      <c r="CA2306" s="22"/>
      <c r="CB2306" s="22"/>
      <c r="CC2306" s="22"/>
      <c r="CD2306" s="22"/>
      <c r="CE2306" s="22"/>
      <c r="CF2306" s="22"/>
      <c r="CG2306" s="22"/>
      <c r="CH2306" s="22"/>
      <c r="CI2306" s="22"/>
      <c r="CJ2306" s="22"/>
      <c r="CK2306" s="22"/>
      <c r="CL2306" s="22"/>
      <c r="CM2306" s="22"/>
      <c r="CN2306" s="22"/>
      <c r="CO2306" s="22"/>
    </row>
    <row r="2307" spans="1:93" s="2" customFormat="1" x14ac:dyDescent="0.3">
      <c r="A2307" s="73" t="s">
        <v>204</v>
      </c>
      <c r="B2307" s="73" t="s">
        <v>435</v>
      </c>
      <c r="C2307" s="67" t="s">
        <v>438</v>
      </c>
      <c r="D2307" s="67" t="s">
        <v>410</v>
      </c>
      <c r="E2307" s="73"/>
      <c r="F2307" s="73" t="s">
        <v>571</v>
      </c>
      <c r="G2307" s="73" t="s">
        <v>28</v>
      </c>
      <c r="H2307" s="73" t="s">
        <v>28</v>
      </c>
      <c r="I2307" s="73" t="s">
        <v>465</v>
      </c>
      <c r="J2307" s="73" t="str">
        <f t="shared" si="37"/>
        <v>Glass</v>
      </c>
      <c r="K2307" s="107" t="s">
        <v>493</v>
      </c>
      <c r="L2307" s="48"/>
      <c r="M2307" s="22"/>
      <c r="N2307" s="22"/>
      <c r="O2307" s="22"/>
      <c r="P2307" s="22"/>
      <c r="Q2307" s="22"/>
      <c r="R2307" s="22"/>
      <c r="S2307" s="22"/>
      <c r="T2307" s="22"/>
      <c r="U2307" s="22"/>
      <c r="V2307" s="22"/>
      <c r="W2307" s="22"/>
      <c r="X2307" s="22"/>
      <c r="Y2307" s="22"/>
      <c r="Z2307" s="22"/>
      <c r="AA2307" s="22"/>
      <c r="AB2307" s="22"/>
      <c r="AC2307" s="22"/>
      <c r="AD2307" s="22"/>
      <c r="AE2307" s="22"/>
      <c r="AF2307" s="22"/>
      <c r="AG2307" s="22"/>
      <c r="AH2307" s="22"/>
      <c r="AI2307" s="22"/>
      <c r="AJ2307" s="22"/>
      <c r="AK2307" s="22"/>
      <c r="AL2307" s="22"/>
      <c r="AM2307" s="22"/>
      <c r="AN2307" s="22"/>
      <c r="AO2307" s="22"/>
      <c r="AP2307" s="22"/>
      <c r="AQ2307" s="22"/>
      <c r="AR2307" s="22"/>
      <c r="AS2307" s="22"/>
      <c r="AT2307" s="22"/>
      <c r="AU2307" s="22"/>
      <c r="AV2307" s="22"/>
      <c r="AW2307" s="22"/>
      <c r="AX2307" s="22"/>
      <c r="AY2307" s="22"/>
      <c r="AZ2307" s="22"/>
      <c r="BA2307" s="22"/>
      <c r="BB2307" s="22"/>
      <c r="BC2307" s="22"/>
      <c r="BD2307" s="22"/>
      <c r="BE2307" s="22"/>
      <c r="BF2307" s="22"/>
      <c r="BG2307" s="22"/>
      <c r="BH2307" s="22"/>
      <c r="BI2307" s="22"/>
      <c r="BJ2307" s="22"/>
      <c r="BK2307" s="22"/>
      <c r="BL2307" s="22"/>
      <c r="BM2307" s="22"/>
      <c r="BN2307" s="22"/>
      <c r="BO2307" s="22"/>
      <c r="BP2307" s="22"/>
      <c r="BQ2307" s="22"/>
      <c r="BR2307" s="22"/>
      <c r="BS2307" s="22"/>
      <c r="BT2307" s="22"/>
      <c r="BU2307" s="22"/>
      <c r="BV2307" s="22"/>
      <c r="BW2307" s="22"/>
      <c r="BX2307" s="22"/>
      <c r="BY2307" s="22"/>
      <c r="BZ2307" s="22"/>
      <c r="CA2307" s="22"/>
      <c r="CB2307" s="22"/>
      <c r="CC2307" s="22"/>
      <c r="CD2307" s="22"/>
      <c r="CE2307" s="22"/>
      <c r="CF2307" s="22"/>
      <c r="CG2307" s="22"/>
      <c r="CH2307" s="22"/>
      <c r="CI2307" s="22"/>
      <c r="CJ2307" s="22"/>
      <c r="CK2307" s="22"/>
      <c r="CL2307" s="22"/>
      <c r="CM2307" s="22"/>
      <c r="CN2307" s="22"/>
      <c r="CO2307" s="22"/>
    </row>
    <row r="2308" spans="1:93" s="2" customFormat="1" x14ac:dyDescent="0.3">
      <c r="A2308" s="73" t="s">
        <v>204</v>
      </c>
      <c r="B2308" s="73" t="s">
        <v>435</v>
      </c>
      <c r="C2308" s="67" t="s">
        <v>438</v>
      </c>
      <c r="D2308" s="67" t="s">
        <v>410</v>
      </c>
      <c r="E2308" s="73"/>
      <c r="F2308" s="73" t="s">
        <v>573</v>
      </c>
      <c r="G2308" s="73" t="s">
        <v>28</v>
      </c>
      <c r="H2308" s="73" t="s">
        <v>28</v>
      </c>
      <c r="I2308" s="73" t="s">
        <v>465</v>
      </c>
      <c r="J2308" s="73" t="str">
        <f t="shared" si="37"/>
        <v>Glass</v>
      </c>
      <c r="K2308" s="107">
        <v>19</v>
      </c>
      <c r="L2308" s="48"/>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2"/>
      <c r="AS2308" s="22"/>
      <c r="AT2308" s="22"/>
      <c r="AU2308" s="22"/>
      <c r="AV2308" s="22"/>
      <c r="AW2308" s="22"/>
      <c r="AX2308" s="22"/>
      <c r="AY2308" s="22"/>
      <c r="AZ2308" s="22"/>
      <c r="BA2308" s="22"/>
      <c r="BB2308" s="22"/>
      <c r="BC2308" s="22"/>
      <c r="BD2308" s="22"/>
      <c r="BE2308" s="22"/>
      <c r="BF2308" s="22"/>
      <c r="BG2308" s="22"/>
      <c r="BH2308" s="22"/>
      <c r="BI2308" s="22"/>
      <c r="BJ2308" s="22"/>
      <c r="BK2308" s="22"/>
      <c r="BL2308" s="22"/>
      <c r="BM2308" s="22"/>
      <c r="BN2308" s="22"/>
      <c r="BO2308" s="22"/>
      <c r="BP2308" s="22"/>
      <c r="BQ2308" s="22"/>
      <c r="BR2308" s="22"/>
      <c r="BS2308" s="22"/>
      <c r="BT2308" s="22"/>
      <c r="BU2308" s="22"/>
      <c r="BV2308" s="22"/>
      <c r="BW2308" s="22"/>
      <c r="BX2308" s="22"/>
      <c r="BY2308" s="22"/>
      <c r="BZ2308" s="22"/>
      <c r="CA2308" s="22"/>
      <c r="CB2308" s="22"/>
      <c r="CC2308" s="22"/>
      <c r="CD2308" s="22"/>
      <c r="CE2308" s="22"/>
      <c r="CF2308" s="22"/>
      <c r="CG2308" s="22"/>
      <c r="CH2308" s="22"/>
      <c r="CI2308" s="22"/>
      <c r="CJ2308" s="22"/>
      <c r="CK2308" s="22"/>
      <c r="CL2308" s="22"/>
      <c r="CM2308" s="22"/>
      <c r="CN2308" s="22"/>
      <c r="CO2308" s="22"/>
    </row>
    <row r="2309" spans="1:93" s="2" customFormat="1" x14ac:dyDescent="0.3">
      <c r="A2309" s="73" t="s">
        <v>204</v>
      </c>
      <c r="B2309" s="73" t="s">
        <v>435</v>
      </c>
      <c r="C2309" s="67" t="s">
        <v>438</v>
      </c>
      <c r="D2309" s="67" t="s">
        <v>410</v>
      </c>
      <c r="E2309" s="73"/>
      <c r="F2309" s="73" t="s">
        <v>572</v>
      </c>
      <c r="G2309" s="73" t="s">
        <v>28</v>
      </c>
      <c r="H2309" s="73" t="s">
        <v>28</v>
      </c>
      <c r="I2309" s="73" t="s">
        <v>465</v>
      </c>
      <c r="J2309" s="73" t="str">
        <f t="shared" si="37"/>
        <v>Glass</v>
      </c>
      <c r="K2309" s="107">
        <v>529</v>
      </c>
      <c r="L2309" s="48"/>
      <c r="M2309" s="22"/>
      <c r="N2309" s="22"/>
      <c r="O2309" s="22"/>
      <c r="P2309" s="22"/>
      <c r="Q2309" s="22"/>
      <c r="R2309" s="22"/>
      <c r="S2309" s="22"/>
      <c r="T2309" s="22"/>
      <c r="U2309" s="22"/>
      <c r="V2309" s="22"/>
      <c r="W2309" s="22"/>
      <c r="X2309" s="22"/>
      <c r="Y2309" s="22"/>
      <c r="Z2309" s="22"/>
      <c r="AA2309" s="22"/>
      <c r="AB2309" s="22"/>
      <c r="AC2309" s="22"/>
      <c r="AD2309" s="22"/>
      <c r="AE2309" s="22"/>
      <c r="AF2309" s="22"/>
      <c r="AG2309" s="22"/>
      <c r="AH2309" s="22"/>
      <c r="AI2309" s="22"/>
      <c r="AJ2309" s="22"/>
      <c r="AK2309" s="22"/>
      <c r="AL2309" s="22"/>
      <c r="AM2309" s="22"/>
      <c r="AN2309" s="22"/>
      <c r="AO2309" s="22"/>
      <c r="AP2309" s="22"/>
      <c r="AQ2309" s="22"/>
      <c r="AR2309" s="22"/>
      <c r="AS2309" s="22"/>
      <c r="AT2309" s="22"/>
      <c r="AU2309" s="22"/>
      <c r="AV2309" s="22"/>
      <c r="AW2309" s="22"/>
      <c r="AX2309" s="22"/>
      <c r="AY2309" s="22"/>
      <c r="AZ2309" s="22"/>
      <c r="BA2309" s="22"/>
      <c r="BB2309" s="22"/>
      <c r="BC2309" s="22"/>
      <c r="BD2309" s="22"/>
      <c r="BE2309" s="22"/>
      <c r="BF2309" s="22"/>
      <c r="BG2309" s="22"/>
      <c r="BH2309" s="22"/>
      <c r="BI2309" s="22"/>
      <c r="BJ2309" s="22"/>
      <c r="BK2309" s="22"/>
      <c r="BL2309" s="22"/>
      <c r="BM2309" s="22"/>
      <c r="BN2309" s="22"/>
      <c r="BO2309" s="22"/>
      <c r="BP2309" s="22"/>
      <c r="BQ2309" s="22"/>
      <c r="BR2309" s="22"/>
      <c r="BS2309" s="22"/>
      <c r="BT2309" s="22"/>
      <c r="BU2309" s="22"/>
      <c r="BV2309" s="22"/>
      <c r="BW2309" s="22"/>
      <c r="BX2309" s="22"/>
      <c r="BY2309" s="22"/>
      <c r="BZ2309" s="22"/>
      <c r="CA2309" s="22"/>
      <c r="CB2309" s="22"/>
      <c r="CC2309" s="22"/>
      <c r="CD2309" s="22"/>
      <c r="CE2309" s="22"/>
      <c r="CF2309" s="22"/>
      <c r="CG2309" s="22"/>
      <c r="CH2309" s="22"/>
      <c r="CI2309" s="22"/>
      <c r="CJ2309" s="22"/>
      <c r="CK2309" s="22"/>
      <c r="CL2309" s="22"/>
      <c r="CM2309" s="22"/>
      <c r="CN2309" s="22"/>
      <c r="CO2309" s="22"/>
    </row>
    <row r="2310" spans="1:93" s="2" customFormat="1" x14ac:dyDescent="0.3">
      <c r="A2310" s="73" t="s">
        <v>204</v>
      </c>
      <c r="B2310" s="73" t="s">
        <v>435</v>
      </c>
      <c r="C2310" s="67" t="s">
        <v>438</v>
      </c>
      <c r="D2310" s="67" t="s">
        <v>102</v>
      </c>
      <c r="E2310" s="73"/>
      <c r="F2310" s="73" t="s">
        <v>388</v>
      </c>
      <c r="G2310" s="73" t="s">
        <v>28</v>
      </c>
      <c r="H2310" s="73" t="s">
        <v>28</v>
      </c>
      <c r="I2310" s="73" t="s">
        <v>465</v>
      </c>
      <c r="J2310" s="73" t="str">
        <f t="shared" si="37"/>
        <v>Clothing</v>
      </c>
      <c r="K2310" s="107">
        <v>22310</v>
      </c>
      <c r="L2310" s="48"/>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2"/>
      <c r="AS2310" s="22"/>
      <c r="AT2310" s="22"/>
      <c r="AU2310" s="22"/>
      <c r="AV2310" s="22"/>
      <c r="AW2310" s="22"/>
      <c r="AX2310" s="22"/>
      <c r="AY2310" s="22"/>
      <c r="AZ2310" s="22"/>
      <c r="BA2310" s="22"/>
      <c r="BB2310" s="22"/>
      <c r="BC2310" s="22"/>
      <c r="BD2310" s="22"/>
      <c r="BE2310" s="22"/>
      <c r="BF2310" s="22"/>
      <c r="BG2310" s="22"/>
      <c r="BH2310" s="22"/>
      <c r="BI2310" s="22"/>
      <c r="BJ2310" s="22"/>
      <c r="BK2310" s="22"/>
      <c r="BL2310" s="22"/>
      <c r="BM2310" s="22"/>
      <c r="BN2310" s="22"/>
      <c r="BO2310" s="22"/>
      <c r="BP2310" s="22"/>
      <c r="BQ2310" s="22"/>
      <c r="BR2310" s="22"/>
      <c r="BS2310" s="22"/>
      <c r="BT2310" s="22"/>
      <c r="BU2310" s="22"/>
      <c r="BV2310" s="22"/>
      <c r="BW2310" s="22"/>
      <c r="BX2310" s="22"/>
      <c r="BY2310" s="22"/>
      <c r="BZ2310" s="22"/>
      <c r="CA2310" s="22"/>
      <c r="CB2310" s="22"/>
      <c r="CC2310" s="22"/>
      <c r="CD2310" s="22"/>
      <c r="CE2310" s="22"/>
      <c r="CF2310" s="22"/>
      <c r="CG2310" s="22"/>
      <c r="CH2310" s="22"/>
      <c r="CI2310" s="22"/>
      <c r="CJ2310" s="22"/>
      <c r="CK2310" s="22"/>
      <c r="CL2310" s="22"/>
      <c r="CM2310" s="22"/>
      <c r="CN2310" s="22"/>
      <c r="CO2310" s="22"/>
    </row>
    <row r="2311" spans="1:93" s="2" customFormat="1" x14ac:dyDescent="0.3">
      <c r="A2311" s="73" t="s">
        <v>204</v>
      </c>
      <c r="B2311" s="73" t="s">
        <v>435</v>
      </c>
      <c r="C2311" s="67" t="s">
        <v>438</v>
      </c>
      <c r="D2311" s="67" t="s">
        <v>102</v>
      </c>
      <c r="E2311" s="73"/>
      <c r="F2311" s="73" t="s">
        <v>571</v>
      </c>
      <c r="G2311" s="73" t="s">
        <v>28</v>
      </c>
      <c r="H2311" s="73" t="s">
        <v>28</v>
      </c>
      <c r="I2311" s="73" t="s">
        <v>465</v>
      </c>
      <c r="J2311" s="73" t="str">
        <f t="shared" si="37"/>
        <v>Clothing</v>
      </c>
      <c r="K2311" s="107">
        <v>152.25</v>
      </c>
      <c r="L2311" s="48"/>
      <c r="M2311" s="22"/>
      <c r="N2311" s="22"/>
      <c r="O2311" s="22"/>
      <c r="P2311" s="22"/>
      <c r="Q2311" s="22"/>
      <c r="R2311" s="22"/>
      <c r="S2311" s="22"/>
      <c r="T2311" s="22"/>
      <c r="U2311" s="22"/>
      <c r="V2311" s="22"/>
      <c r="W2311" s="22"/>
      <c r="X2311" s="22"/>
      <c r="Y2311" s="22"/>
      <c r="Z2311" s="22"/>
      <c r="AA2311" s="22"/>
      <c r="AB2311" s="22"/>
      <c r="AC2311" s="22"/>
      <c r="AD2311" s="22"/>
      <c r="AE2311" s="22"/>
      <c r="AF2311" s="22"/>
      <c r="AG2311" s="22"/>
      <c r="AH2311" s="22"/>
      <c r="AI2311" s="22"/>
      <c r="AJ2311" s="22"/>
      <c r="AK2311" s="22"/>
      <c r="AL2311" s="22"/>
      <c r="AM2311" s="22"/>
      <c r="AN2311" s="22"/>
      <c r="AO2311" s="22"/>
      <c r="AP2311" s="22"/>
      <c r="AQ2311" s="22"/>
      <c r="AR2311" s="22"/>
      <c r="AS2311" s="22"/>
      <c r="AT2311" s="22"/>
      <c r="AU2311" s="22"/>
      <c r="AV2311" s="22"/>
      <c r="AW2311" s="22"/>
      <c r="AX2311" s="22"/>
      <c r="AY2311" s="22"/>
      <c r="AZ2311" s="22"/>
      <c r="BA2311" s="22"/>
      <c r="BB2311" s="22"/>
      <c r="BC2311" s="22"/>
      <c r="BD2311" s="22"/>
      <c r="BE2311" s="22"/>
      <c r="BF2311" s="22"/>
      <c r="BG2311" s="22"/>
      <c r="BH2311" s="22"/>
      <c r="BI2311" s="22"/>
      <c r="BJ2311" s="22"/>
      <c r="BK2311" s="22"/>
      <c r="BL2311" s="22"/>
      <c r="BM2311" s="22"/>
      <c r="BN2311" s="22"/>
      <c r="BO2311" s="22"/>
      <c r="BP2311" s="22"/>
      <c r="BQ2311" s="22"/>
      <c r="BR2311" s="22"/>
      <c r="BS2311" s="22"/>
      <c r="BT2311" s="22"/>
      <c r="BU2311" s="22"/>
      <c r="BV2311" s="22"/>
      <c r="BW2311" s="22"/>
      <c r="BX2311" s="22"/>
      <c r="BY2311" s="22"/>
      <c r="BZ2311" s="22"/>
      <c r="CA2311" s="22"/>
      <c r="CB2311" s="22"/>
      <c r="CC2311" s="22"/>
      <c r="CD2311" s="22"/>
      <c r="CE2311" s="22"/>
      <c r="CF2311" s="22"/>
      <c r="CG2311" s="22"/>
      <c r="CH2311" s="22"/>
      <c r="CI2311" s="22"/>
      <c r="CJ2311" s="22"/>
      <c r="CK2311" s="22"/>
      <c r="CL2311" s="22"/>
      <c r="CM2311" s="22"/>
      <c r="CN2311" s="22"/>
      <c r="CO2311" s="22"/>
    </row>
    <row r="2312" spans="1:93" s="2" customFormat="1" x14ac:dyDescent="0.3">
      <c r="A2312" s="73" t="s">
        <v>204</v>
      </c>
      <c r="B2312" s="73" t="s">
        <v>435</v>
      </c>
      <c r="C2312" s="67" t="s">
        <v>438</v>
      </c>
      <c r="D2312" s="67" t="s">
        <v>102</v>
      </c>
      <c r="E2312" s="73"/>
      <c r="F2312" s="73" t="s">
        <v>573</v>
      </c>
      <c r="G2312" s="73" t="s">
        <v>28</v>
      </c>
      <c r="H2312" s="73" t="s">
        <v>28</v>
      </c>
      <c r="I2312" s="73" t="s">
        <v>465</v>
      </c>
      <c r="J2312" s="73" t="str">
        <f t="shared" si="37"/>
        <v>Clothing</v>
      </c>
      <c r="K2312" s="107">
        <v>152.25</v>
      </c>
      <c r="L2312" s="48"/>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2"/>
      <c r="AS2312" s="22"/>
      <c r="AT2312" s="22"/>
      <c r="AU2312" s="22"/>
      <c r="AV2312" s="22"/>
      <c r="AW2312" s="22"/>
      <c r="AX2312" s="22"/>
      <c r="AY2312" s="22"/>
      <c r="AZ2312" s="22"/>
      <c r="BA2312" s="22"/>
      <c r="BB2312" s="22"/>
      <c r="BC2312" s="22"/>
      <c r="BD2312" s="22"/>
      <c r="BE2312" s="22"/>
      <c r="BF2312" s="22"/>
      <c r="BG2312" s="22"/>
      <c r="BH2312" s="22"/>
      <c r="BI2312" s="22"/>
      <c r="BJ2312" s="22"/>
      <c r="BK2312" s="22"/>
      <c r="BL2312" s="22"/>
      <c r="BM2312" s="22"/>
      <c r="BN2312" s="22"/>
      <c r="BO2312" s="22"/>
      <c r="BP2312" s="22"/>
      <c r="BQ2312" s="22"/>
      <c r="BR2312" s="22"/>
      <c r="BS2312" s="22"/>
      <c r="BT2312" s="22"/>
      <c r="BU2312" s="22"/>
      <c r="BV2312" s="22"/>
      <c r="BW2312" s="22"/>
      <c r="BX2312" s="22"/>
      <c r="BY2312" s="22"/>
      <c r="BZ2312" s="22"/>
      <c r="CA2312" s="22"/>
      <c r="CB2312" s="22"/>
      <c r="CC2312" s="22"/>
      <c r="CD2312" s="22"/>
      <c r="CE2312" s="22"/>
      <c r="CF2312" s="22"/>
      <c r="CG2312" s="22"/>
      <c r="CH2312" s="22"/>
      <c r="CI2312" s="22"/>
      <c r="CJ2312" s="22"/>
      <c r="CK2312" s="22"/>
      <c r="CL2312" s="22"/>
      <c r="CM2312" s="22"/>
      <c r="CN2312" s="22"/>
      <c r="CO2312" s="22"/>
    </row>
    <row r="2313" spans="1:93" s="2" customFormat="1" x14ac:dyDescent="0.3">
      <c r="A2313" s="73" t="s">
        <v>204</v>
      </c>
      <c r="B2313" s="73" t="s">
        <v>435</v>
      </c>
      <c r="C2313" s="67" t="s">
        <v>438</v>
      </c>
      <c r="D2313" s="67" t="s">
        <v>102</v>
      </c>
      <c r="E2313" s="73"/>
      <c r="F2313" s="73" t="s">
        <v>572</v>
      </c>
      <c r="G2313" s="73" t="s">
        <v>28</v>
      </c>
      <c r="H2313" s="73" t="s">
        <v>28</v>
      </c>
      <c r="I2313" s="73" t="s">
        <v>465</v>
      </c>
      <c r="J2313" s="73" t="str">
        <f t="shared" si="37"/>
        <v>Clothing</v>
      </c>
      <c r="K2313" s="107" t="s">
        <v>493</v>
      </c>
      <c r="L2313" s="48"/>
      <c r="M2313" s="22"/>
      <c r="N2313" s="22"/>
      <c r="O2313" s="22"/>
      <c r="P2313" s="22"/>
      <c r="Q2313" s="22"/>
      <c r="R2313" s="22"/>
      <c r="S2313" s="22"/>
      <c r="T2313" s="22"/>
      <c r="U2313" s="22"/>
      <c r="V2313" s="22"/>
      <c r="W2313" s="22"/>
      <c r="X2313" s="22"/>
      <c r="Y2313" s="22"/>
      <c r="Z2313" s="22"/>
      <c r="AA2313" s="22"/>
      <c r="AB2313" s="22"/>
      <c r="AC2313" s="22"/>
      <c r="AD2313" s="22"/>
      <c r="AE2313" s="22"/>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c r="BA2313" s="22"/>
      <c r="BB2313" s="22"/>
      <c r="BC2313" s="22"/>
      <c r="BD2313" s="22"/>
      <c r="BE2313" s="22"/>
      <c r="BF2313" s="22"/>
      <c r="BG2313" s="22"/>
      <c r="BH2313" s="22"/>
      <c r="BI2313" s="22"/>
      <c r="BJ2313" s="22"/>
      <c r="BK2313" s="22"/>
      <c r="BL2313" s="22"/>
      <c r="BM2313" s="22"/>
      <c r="BN2313" s="22"/>
      <c r="BO2313" s="22"/>
      <c r="BP2313" s="22"/>
      <c r="BQ2313" s="22"/>
      <c r="BR2313" s="22"/>
      <c r="BS2313" s="22"/>
      <c r="BT2313" s="22"/>
      <c r="BU2313" s="22"/>
      <c r="BV2313" s="22"/>
      <c r="BW2313" s="22"/>
      <c r="BX2313" s="22"/>
      <c r="BY2313" s="22"/>
      <c r="BZ2313" s="22"/>
      <c r="CA2313" s="22"/>
      <c r="CB2313" s="22"/>
      <c r="CC2313" s="22"/>
      <c r="CD2313" s="22"/>
      <c r="CE2313" s="22"/>
      <c r="CF2313" s="22"/>
      <c r="CG2313" s="22"/>
      <c r="CH2313" s="22"/>
      <c r="CI2313" s="22"/>
      <c r="CJ2313" s="22"/>
      <c r="CK2313" s="22"/>
      <c r="CL2313" s="22"/>
      <c r="CM2313" s="22"/>
      <c r="CN2313" s="22"/>
      <c r="CO2313" s="22"/>
    </row>
    <row r="2314" spans="1:93" s="2" customFormat="1" x14ac:dyDescent="0.3">
      <c r="A2314" s="73" t="s">
        <v>204</v>
      </c>
      <c r="B2314" s="73" t="s">
        <v>435</v>
      </c>
      <c r="C2314" s="67" t="s">
        <v>438</v>
      </c>
      <c r="D2314" s="67" t="s">
        <v>247</v>
      </c>
      <c r="E2314" s="73"/>
      <c r="F2314" s="73" t="s">
        <v>388</v>
      </c>
      <c r="G2314" s="73" t="s">
        <v>28</v>
      </c>
      <c r="H2314" s="73" t="s">
        <v>28</v>
      </c>
      <c r="I2314" s="73" t="s">
        <v>465</v>
      </c>
      <c r="J2314" s="73" t="str">
        <f t="shared" ref="J2314:J2345" si="38">CONCATENATE(D2314)</f>
        <v>Food and drink</v>
      </c>
      <c r="K2314" s="107">
        <v>4060.1635999999999</v>
      </c>
      <c r="L2314" s="48"/>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2"/>
      <c r="AS2314" s="22"/>
      <c r="AT2314" s="22"/>
      <c r="AU2314" s="22"/>
      <c r="AV2314" s="22"/>
      <c r="AW2314" s="22"/>
      <c r="AX2314" s="22"/>
      <c r="AY2314" s="22"/>
      <c r="AZ2314" s="22"/>
      <c r="BA2314" s="22"/>
      <c r="BB2314" s="22"/>
      <c r="BC2314" s="22"/>
      <c r="BD2314" s="22"/>
      <c r="BE2314" s="22"/>
      <c r="BF2314" s="22"/>
      <c r="BG2314" s="22"/>
      <c r="BH2314" s="22"/>
      <c r="BI2314" s="22"/>
      <c r="BJ2314" s="22"/>
      <c r="BK2314" s="22"/>
      <c r="BL2314" s="22"/>
      <c r="BM2314" s="22"/>
      <c r="BN2314" s="22"/>
      <c r="BO2314" s="22"/>
      <c r="BP2314" s="22"/>
      <c r="BQ2314" s="22"/>
      <c r="BR2314" s="22"/>
      <c r="BS2314" s="22"/>
      <c r="BT2314" s="22"/>
      <c r="BU2314" s="22"/>
      <c r="BV2314" s="22"/>
      <c r="BW2314" s="22"/>
      <c r="BX2314" s="22"/>
      <c r="BY2314" s="22"/>
      <c r="BZ2314" s="22"/>
      <c r="CA2314" s="22"/>
      <c r="CB2314" s="22"/>
      <c r="CC2314" s="22"/>
      <c r="CD2314" s="22"/>
      <c r="CE2314" s="22"/>
      <c r="CF2314" s="22"/>
      <c r="CG2314" s="22"/>
      <c r="CH2314" s="22"/>
      <c r="CI2314" s="22"/>
      <c r="CJ2314" s="22"/>
      <c r="CK2314" s="22"/>
      <c r="CL2314" s="22"/>
      <c r="CM2314" s="22"/>
      <c r="CN2314" s="22"/>
      <c r="CO2314" s="22"/>
    </row>
    <row r="2315" spans="1:93" s="2" customFormat="1" x14ac:dyDescent="0.3">
      <c r="A2315" s="73" t="s">
        <v>204</v>
      </c>
      <c r="B2315" s="73" t="s">
        <v>435</v>
      </c>
      <c r="C2315" s="67" t="s">
        <v>438</v>
      </c>
      <c r="D2315" s="67" t="s">
        <v>247</v>
      </c>
      <c r="E2315" s="73"/>
      <c r="F2315" s="73" t="s">
        <v>571</v>
      </c>
      <c r="G2315" s="73" t="s">
        <v>28</v>
      </c>
      <c r="H2315" s="73" t="s">
        <v>28</v>
      </c>
      <c r="I2315" s="73" t="s">
        <v>465</v>
      </c>
      <c r="J2315" s="73" t="str">
        <f t="shared" si="38"/>
        <v>Food and drink</v>
      </c>
      <c r="K2315" s="107" t="s">
        <v>493</v>
      </c>
      <c r="L2315" s="48"/>
      <c r="M2315" s="22"/>
      <c r="N2315" s="22"/>
      <c r="O2315" s="22"/>
      <c r="P2315" s="22"/>
      <c r="Q2315" s="22"/>
      <c r="R2315" s="22"/>
      <c r="S2315" s="22"/>
      <c r="T2315" s="22"/>
      <c r="U2315" s="22"/>
      <c r="V2315" s="22"/>
      <c r="W2315" s="22"/>
      <c r="X2315" s="22"/>
      <c r="Y2315" s="22"/>
      <c r="Z2315" s="22"/>
      <c r="AA2315" s="22"/>
      <c r="AB2315" s="22"/>
      <c r="AC2315" s="22"/>
      <c r="AD2315" s="22"/>
      <c r="AE2315" s="22"/>
      <c r="AF2315" s="22"/>
      <c r="AG2315" s="22"/>
      <c r="AH2315" s="22"/>
      <c r="AI2315" s="22"/>
      <c r="AJ2315" s="22"/>
      <c r="AK2315" s="22"/>
      <c r="AL2315" s="22"/>
      <c r="AM2315" s="22"/>
      <c r="AN2315" s="22"/>
      <c r="AO2315" s="22"/>
      <c r="AP2315" s="22"/>
      <c r="AQ2315" s="22"/>
      <c r="AR2315" s="22"/>
      <c r="AS2315" s="22"/>
      <c r="AT2315" s="22"/>
      <c r="AU2315" s="22"/>
      <c r="AV2315" s="22"/>
      <c r="AW2315" s="22"/>
      <c r="AX2315" s="22"/>
      <c r="AY2315" s="22"/>
      <c r="AZ2315" s="22"/>
      <c r="BA2315" s="22"/>
      <c r="BB2315" s="22"/>
      <c r="BC2315" s="22"/>
      <c r="BD2315" s="22"/>
      <c r="BE2315" s="22"/>
      <c r="BF2315" s="22"/>
      <c r="BG2315" s="22"/>
      <c r="BH2315" s="22"/>
      <c r="BI2315" s="22"/>
      <c r="BJ2315" s="22"/>
      <c r="BK2315" s="22"/>
      <c r="BL2315" s="22"/>
      <c r="BM2315" s="22"/>
      <c r="BN2315" s="22"/>
      <c r="BO2315" s="22"/>
      <c r="BP2315" s="22"/>
      <c r="BQ2315" s="22"/>
      <c r="BR2315" s="22"/>
      <c r="BS2315" s="22"/>
      <c r="BT2315" s="22"/>
      <c r="BU2315" s="22"/>
      <c r="BV2315" s="22"/>
      <c r="BW2315" s="22"/>
      <c r="BX2315" s="22"/>
      <c r="BY2315" s="22"/>
      <c r="BZ2315" s="22"/>
      <c r="CA2315" s="22"/>
      <c r="CB2315" s="22"/>
      <c r="CC2315" s="22"/>
      <c r="CD2315" s="22"/>
      <c r="CE2315" s="22"/>
      <c r="CF2315" s="22"/>
      <c r="CG2315" s="22"/>
      <c r="CH2315" s="22"/>
      <c r="CI2315" s="22"/>
      <c r="CJ2315" s="22"/>
      <c r="CK2315" s="22"/>
      <c r="CL2315" s="22"/>
      <c r="CM2315" s="22"/>
      <c r="CN2315" s="22"/>
      <c r="CO2315" s="22"/>
    </row>
    <row r="2316" spans="1:93" s="2" customFormat="1" x14ac:dyDescent="0.3">
      <c r="A2316" s="73" t="s">
        <v>204</v>
      </c>
      <c r="B2316" s="73" t="s">
        <v>435</v>
      </c>
      <c r="C2316" s="67" t="s">
        <v>438</v>
      </c>
      <c r="D2316" s="67" t="s">
        <v>247</v>
      </c>
      <c r="E2316" s="73"/>
      <c r="F2316" s="73" t="s">
        <v>573</v>
      </c>
      <c r="G2316" s="73" t="s">
        <v>28</v>
      </c>
      <c r="H2316" s="73" t="s">
        <v>28</v>
      </c>
      <c r="I2316" s="73" t="s">
        <v>465</v>
      </c>
      <c r="J2316" s="73" t="str">
        <f t="shared" si="38"/>
        <v>Food and drink</v>
      </c>
      <c r="K2316" s="107" t="s">
        <v>493</v>
      </c>
      <c r="L2316" s="48"/>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2"/>
      <c r="AS2316" s="22"/>
      <c r="AT2316" s="22"/>
      <c r="AU2316" s="22"/>
      <c r="AV2316" s="22"/>
      <c r="AW2316" s="22"/>
      <c r="AX2316" s="22"/>
      <c r="AY2316" s="22"/>
      <c r="AZ2316" s="22"/>
      <c r="BA2316" s="22"/>
      <c r="BB2316" s="22"/>
      <c r="BC2316" s="22"/>
      <c r="BD2316" s="22"/>
      <c r="BE2316" s="22"/>
      <c r="BF2316" s="22"/>
      <c r="BG2316" s="22"/>
      <c r="BH2316" s="22"/>
      <c r="BI2316" s="22"/>
      <c r="BJ2316" s="22"/>
      <c r="BK2316" s="22"/>
      <c r="BL2316" s="22"/>
      <c r="BM2316" s="22"/>
      <c r="BN2316" s="22"/>
      <c r="BO2316" s="22"/>
      <c r="BP2316" s="22"/>
      <c r="BQ2316" s="22"/>
      <c r="BR2316" s="22"/>
      <c r="BS2316" s="22"/>
      <c r="BT2316" s="22"/>
      <c r="BU2316" s="22"/>
      <c r="BV2316" s="22"/>
      <c r="BW2316" s="22"/>
      <c r="BX2316" s="22"/>
      <c r="BY2316" s="22"/>
      <c r="BZ2316" s="22"/>
      <c r="CA2316" s="22"/>
      <c r="CB2316" s="22"/>
      <c r="CC2316" s="22"/>
      <c r="CD2316" s="22"/>
      <c r="CE2316" s="22"/>
      <c r="CF2316" s="22"/>
      <c r="CG2316" s="22"/>
      <c r="CH2316" s="22"/>
      <c r="CI2316" s="22"/>
      <c r="CJ2316" s="22"/>
      <c r="CK2316" s="22"/>
      <c r="CL2316" s="22"/>
      <c r="CM2316" s="22"/>
      <c r="CN2316" s="22"/>
      <c r="CO2316" s="22"/>
    </row>
    <row r="2317" spans="1:93" s="2" customFormat="1" x14ac:dyDescent="0.3">
      <c r="A2317" s="73" t="s">
        <v>204</v>
      </c>
      <c r="B2317" s="73" t="s">
        <v>435</v>
      </c>
      <c r="C2317" s="67" t="s">
        <v>438</v>
      </c>
      <c r="D2317" s="67" t="s">
        <v>247</v>
      </c>
      <c r="E2317" s="73"/>
      <c r="F2317" s="73" t="s">
        <v>572</v>
      </c>
      <c r="G2317" s="73" t="s">
        <v>28</v>
      </c>
      <c r="H2317" s="73" t="s">
        <v>28</v>
      </c>
      <c r="I2317" s="73" t="s">
        <v>465</v>
      </c>
      <c r="J2317" s="73" t="str">
        <f t="shared" si="38"/>
        <v>Food and drink</v>
      </c>
      <c r="K2317" s="107" t="s">
        <v>493</v>
      </c>
      <c r="L2317" s="48"/>
      <c r="M2317" s="22"/>
      <c r="N2317" s="22"/>
      <c r="O2317" s="22"/>
      <c r="P2317" s="22"/>
      <c r="Q2317" s="22"/>
      <c r="R2317" s="22"/>
      <c r="S2317" s="22"/>
      <c r="T2317" s="22"/>
      <c r="U2317" s="22"/>
      <c r="V2317" s="22"/>
      <c r="W2317" s="22"/>
      <c r="X2317" s="22"/>
      <c r="Y2317" s="22"/>
      <c r="Z2317" s="22"/>
      <c r="AA2317" s="22"/>
      <c r="AB2317" s="22"/>
      <c r="AC2317" s="22"/>
      <c r="AD2317" s="22"/>
      <c r="AE2317" s="22"/>
      <c r="AF2317" s="22"/>
      <c r="AG2317" s="22"/>
      <c r="AH2317" s="22"/>
      <c r="AI2317" s="22"/>
      <c r="AJ2317" s="22"/>
      <c r="AK2317" s="22"/>
      <c r="AL2317" s="22"/>
      <c r="AM2317" s="22"/>
      <c r="AN2317" s="22"/>
      <c r="AO2317" s="22"/>
      <c r="AP2317" s="22"/>
      <c r="AQ2317" s="22"/>
      <c r="AR2317" s="22"/>
      <c r="AS2317" s="22"/>
      <c r="AT2317" s="22"/>
      <c r="AU2317" s="22"/>
      <c r="AV2317" s="22"/>
      <c r="AW2317" s="22"/>
      <c r="AX2317" s="22"/>
      <c r="AY2317" s="22"/>
      <c r="AZ2317" s="22"/>
      <c r="BA2317" s="22"/>
      <c r="BB2317" s="22"/>
      <c r="BC2317" s="22"/>
      <c r="BD2317" s="22"/>
      <c r="BE2317" s="22"/>
      <c r="BF2317" s="22"/>
      <c r="BG2317" s="22"/>
      <c r="BH2317" s="22"/>
      <c r="BI2317" s="22"/>
      <c r="BJ2317" s="22"/>
      <c r="BK2317" s="22"/>
      <c r="BL2317" s="22"/>
      <c r="BM2317" s="22"/>
      <c r="BN2317" s="22"/>
      <c r="BO2317" s="22"/>
      <c r="BP2317" s="22"/>
      <c r="BQ2317" s="22"/>
      <c r="BR2317" s="22"/>
      <c r="BS2317" s="22"/>
      <c r="BT2317" s="22"/>
      <c r="BU2317" s="22"/>
      <c r="BV2317" s="22"/>
      <c r="BW2317" s="22"/>
      <c r="BX2317" s="22"/>
      <c r="BY2317" s="22"/>
      <c r="BZ2317" s="22"/>
      <c r="CA2317" s="22"/>
      <c r="CB2317" s="22"/>
      <c r="CC2317" s="22"/>
      <c r="CD2317" s="22"/>
      <c r="CE2317" s="22"/>
      <c r="CF2317" s="22"/>
      <c r="CG2317" s="22"/>
      <c r="CH2317" s="22"/>
      <c r="CI2317" s="22"/>
      <c r="CJ2317" s="22"/>
      <c r="CK2317" s="22"/>
      <c r="CL2317" s="22"/>
      <c r="CM2317" s="22"/>
      <c r="CN2317" s="22"/>
      <c r="CO2317" s="22"/>
    </row>
    <row r="2318" spans="1:93" s="2" customFormat="1" x14ac:dyDescent="0.3">
      <c r="A2318" s="73" t="s">
        <v>204</v>
      </c>
      <c r="B2318" s="73" t="s">
        <v>435</v>
      </c>
      <c r="C2318" s="67" t="s">
        <v>69</v>
      </c>
      <c r="D2318" s="67" t="s">
        <v>75</v>
      </c>
      <c r="E2318" s="73"/>
      <c r="F2318" s="73" t="s">
        <v>388</v>
      </c>
      <c r="G2318" s="73" t="s">
        <v>28</v>
      </c>
      <c r="H2318" s="73" t="s">
        <v>28</v>
      </c>
      <c r="I2318" s="73" t="s">
        <v>465</v>
      </c>
      <c r="J2318" s="73" t="str">
        <f t="shared" si="38"/>
        <v>Compost derived from garden waste</v>
      </c>
      <c r="K2318" s="107">
        <v>16</v>
      </c>
      <c r="L2318" s="48"/>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2"/>
      <c r="AS2318" s="22"/>
      <c r="AT2318" s="22"/>
      <c r="AU2318" s="22"/>
      <c r="AV2318" s="22"/>
      <c r="AW2318" s="22"/>
      <c r="AX2318" s="22"/>
      <c r="AY2318" s="22"/>
      <c r="AZ2318" s="22"/>
      <c r="BA2318" s="22"/>
      <c r="BB2318" s="22"/>
      <c r="BC2318" s="22"/>
      <c r="BD2318" s="22"/>
      <c r="BE2318" s="22"/>
      <c r="BF2318" s="22"/>
      <c r="BG2318" s="22"/>
      <c r="BH2318" s="22"/>
      <c r="BI2318" s="22"/>
      <c r="BJ2318" s="22"/>
      <c r="BK2318" s="22"/>
      <c r="BL2318" s="22"/>
      <c r="BM2318" s="22"/>
      <c r="BN2318" s="22"/>
      <c r="BO2318" s="22"/>
      <c r="BP2318" s="22"/>
      <c r="BQ2318" s="22"/>
      <c r="BR2318" s="22"/>
      <c r="BS2318" s="22"/>
      <c r="BT2318" s="22"/>
      <c r="BU2318" s="22"/>
      <c r="BV2318" s="22"/>
      <c r="BW2318" s="22"/>
      <c r="BX2318" s="22"/>
      <c r="BY2318" s="22"/>
      <c r="BZ2318" s="22"/>
      <c r="CA2318" s="22"/>
      <c r="CB2318" s="22"/>
      <c r="CC2318" s="22"/>
      <c r="CD2318" s="22"/>
      <c r="CE2318" s="22"/>
      <c r="CF2318" s="22"/>
      <c r="CG2318" s="22"/>
      <c r="CH2318" s="22"/>
      <c r="CI2318" s="22"/>
      <c r="CJ2318" s="22"/>
      <c r="CK2318" s="22"/>
      <c r="CL2318" s="22"/>
      <c r="CM2318" s="22"/>
      <c r="CN2318" s="22"/>
      <c r="CO2318" s="22"/>
    </row>
    <row r="2319" spans="1:93" s="2" customFormat="1" x14ac:dyDescent="0.3">
      <c r="A2319" s="73" t="s">
        <v>204</v>
      </c>
      <c r="B2319" s="73" t="s">
        <v>435</v>
      </c>
      <c r="C2319" s="67" t="s">
        <v>69</v>
      </c>
      <c r="D2319" s="67" t="s">
        <v>246</v>
      </c>
      <c r="E2319" s="73"/>
      <c r="F2319" s="73" t="s">
        <v>388</v>
      </c>
      <c r="G2319" s="73" t="s">
        <v>28</v>
      </c>
      <c r="H2319" s="73" t="s">
        <v>28</v>
      </c>
      <c r="I2319" s="73" t="s">
        <v>465</v>
      </c>
      <c r="J2319" s="73" t="str">
        <f t="shared" si="38"/>
        <v>Compost derived from food and garden waste</v>
      </c>
      <c r="K2319" s="107">
        <v>16.911799999999999</v>
      </c>
      <c r="L2319" s="48"/>
      <c r="M2319" s="22"/>
      <c r="N2319" s="22"/>
      <c r="O2319" s="22"/>
      <c r="P2319" s="22"/>
      <c r="Q2319" s="22"/>
      <c r="R2319" s="22"/>
      <c r="S2319" s="22"/>
      <c r="T2319" s="22"/>
      <c r="U2319" s="22"/>
      <c r="V2319" s="22"/>
      <c r="W2319" s="22"/>
      <c r="X2319" s="22"/>
      <c r="Y2319" s="22"/>
      <c r="Z2319" s="22"/>
      <c r="AA2319" s="22"/>
      <c r="AB2319" s="22"/>
      <c r="AC2319" s="22"/>
      <c r="AD2319" s="22"/>
      <c r="AE2319" s="22"/>
      <c r="AF2319" s="22"/>
      <c r="AG2319" s="22"/>
      <c r="AH2319" s="22"/>
      <c r="AI2319" s="22"/>
      <c r="AJ2319" s="22"/>
      <c r="AK2319" s="22"/>
      <c r="AL2319" s="22"/>
      <c r="AM2319" s="22"/>
      <c r="AN2319" s="22"/>
      <c r="AO2319" s="22"/>
      <c r="AP2319" s="22"/>
      <c r="AQ2319" s="22"/>
      <c r="AR2319" s="22"/>
      <c r="AS2319" s="22"/>
      <c r="AT2319" s="22"/>
      <c r="AU2319" s="22"/>
      <c r="AV2319" s="22"/>
      <c r="AW2319" s="22"/>
      <c r="AX2319" s="22"/>
      <c r="AY2319" s="22"/>
      <c r="AZ2319" s="22"/>
      <c r="BA2319" s="22"/>
      <c r="BB2319" s="22"/>
      <c r="BC2319" s="22"/>
      <c r="BD2319" s="22"/>
      <c r="BE2319" s="22"/>
      <c r="BF2319" s="22"/>
      <c r="BG2319" s="22"/>
      <c r="BH2319" s="22"/>
      <c r="BI2319" s="22"/>
      <c r="BJ2319" s="22"/>
      <c r="BK2319" s="22"/>
      <c r="BL2319" s="22"/>
      <c r="BM2319" s="22"/>
      <c r="BN2319" s="22"/>
      <c r="BO2319" s="22"/>
      <c r="BP2319" s="22"/>
      <c r="BQ2319" s="22"/>
      <c r="BR2319" s="22"/>
      <c r="BS2319" s="22"/>
      <c r="BT2319" s="22"/>
      <c r="BU2319" s="22"/>
      <c r="BV2319" s="22"/>
      <c r="BW2319" s="22"/>
      <c r="BX2319" s="22"/>
      <c r="BY2319" s="22"/>
      <c r="BZ2319" s="22"/>
      <c r="CA2319" s="22"/>
      <c r="CB2319" s="22"/>
      <c r="CC2319" s="22"/>
      <c r="CD2319" s="22"/>
      <c r="CE2319" s="22"/>
      <c r="CF2319" s="22"/>
      <c r="CG2319" s="22"/>
      <c r="CH2319" s="22"/>
      <c r="CI2319" s="22"/>
      <c r="CJ2319" s="22"/>
      <c r="CK2319" s="22"/>
      <c r="CL2319" s="22"/>
      <c r="CM2319" s="22"/>
      <c r="CN2319" s="22"/>
      <c r="CO2319" s="22"/>
    </row>
    <row r="2320" spans="1:93" s="2" customFormat="1" x14ac:dyDescent="0.3">
      <c r="A2320" s="73" t="s">
        <v>204</v>
      </c>
      <c r="B2320" s="73" t="s">
        <v>435</v>
      </c>
      <c r="C2320" s="67" t="s">
        <v>162</v>
      </c>
      <c r="D2320" s="67" t="s">
        <v>324</v>
      </c>
      <c r="E2320" s="73"/>
      <c r="F2320" s="73" t="s">
        <v>388</v>
      </c>
      <c r="G2320" s="73" t="s">
        <v>28</v>
      </c>
      <c r="H2320" s="73" t="s">
        <v>28</v>
      </c>
      <c r="I2320" s="73" t="s">
        <v>465</v>
      </c>
      <c r="J2320" s="73" t="str">
        <f t="shared" si="38"/>
        <v>WEEE - fridges and freezers</v>
      </c>
      <c r="K2320" s="107">
        <v>3814.3674999999998</v>
      </c>
      <c r="L2320" s="48"/>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2"/>
      <c r="AS2320" s="22"/>
      <c r="AT2320" s="22"/>
      <c r="AU2320" s="22"/>
      <c r="AV2320" s="22"/>
      <c r="AW2320" s="22"/>
      <c r="AX2320" s="22"/>
      <c r="AY2320" s="22"/>
      <c r="AZ2320" s="22"/>
      <c r="BA2320" s="22"/>
      <c r="BB2320" s="22"/>
      <c r="BC2320" s="22"/>
      <c r="BD2320" s="22"/>
      <c r="BE2320" s="22"/>
      <c r="BF2320" s="22"/>
      <c r="BG2320" s="22"/>
      <c r="BH2320" s="22"/>
      <c r="BI2320" s="22"/>
      <c r="BJ2320" s="22"/>
      <c r="BK2320" s="22"/>
      <c r="BL2320" s="22"/>
      <c r="BM2320" s="22"/>
      <c r="BN2320" s="22"/>
      <c r="BO2320" s="22"/>
      <c r="BP2320" s="22"/>
      <c r="BQ2320" s="22"/>
      <c r="BR2320" s="22"/>
      <c r="BS2320" s="22"/>
      <c r="BT2320" s="22"/>
      <c r="BU2320" s="22"/>
      <c r="BV2320" s="22"/>
      <c r="BW2320" s="22"/>
      <c r="BX2320" s="22"/>
      <c r="BY2320" s="22"/>
      <c r="BZ2320" s="22"/>
      <c r="CA2320" s="22"/>
      <c r="CB2320" s="22"/>
      <c r="CC2320" s="22"/>
      <c r="CD2320" s="22"/>
      <c r="CE2320" s="22"/>
      <c r="CF2320" s="22"/>
      <c r="CG2320" s="22"/>
      <c r="CH2320" s="22"/>
      <c r="CI2320" s="22"/>
      <c r="CJ2320" s="22"/>
      <c r="CK2320" s="22"/>
      <c r="CL2320" s="22"/>
      <c r="CM2320" s="22"/>
      <c r="CN2320" s="22"/>
      <c r="CO2320" s="22"/>
    </row>
    <row r="2321" spans="1:93" s="2" customFormat="1" x14ac:dyDescent="0.3">
      <c r="A2321" s="73" t="s">
        <v>204</v>
      </c>
      <c r="B2321" s="73" t="s">
        <v>435</v>
      </c>
      <c r="C2321" s="67" t="s">
        <v>162</v>
      </c>
      <c r="D2321" s="67" t="s">
        <v>324</v>
      </c>
      <c r="E2321" s="73"/>
      <c r="F2321" s="73" t="s">
        <v>571</v>
      </c>
      <c r="G2321" s="73" t="s">
        <v>28</v>
      </c>
      <c r="H2321" s="73" t="s">
        <v>28</v>
      </c>
      <c r="I2321" s="73" t="s">
        <v>465</v>
      </c>
      <c r="J2321" s="73" t="str">
        <f t="shared" si="38"/>
        <v>WEEE - fridges and freezers</v>
      </c>
      <c r="K2321" s="107" t="s">
        <v>493</v>
      </c>
      <c r="L2321" s="48"/>
      <c r="M2321" s="22"/>
      <c r="N2321" s="22"/>
      <c r="O2321" s="22"/>
      <c r="P2321" s="22"/>
      <c r="Q2321" s="22"/>
      <c r="R2321" s="22"/>
      <c r="S2321" s="22"/>
      <c r="T2321" s="22"/>
      <c r="U2321" s="22"/>
      <c r="V2321" s="22"/>
      <c r="W2321" s="22"/>
      <c r="X2321" s="22"/>
      <c r="Y2321" s="22"/>
      <c r="Z2321" s="22"/>
      <c r="AA2321" s="22"/>
      <c r="AB2321" s="22"/>
      <c r="AC2321" s="22"/>
      <c r="AD2321" s="22"/>
      <c r="AE2321" s="22"/>
      <c r="AF2321" s="22"/>
      <c r="AG2321" s="22"/>
      <c r="AH2321" s="22"/>
      <c r="AI2321" s="22"/>
      <c r="AJ2321" s="22"/>
      <c r="AK2321" s="22"/>
      <c r="AL2321" s="22"/>
      <c r="AM2321" s="22"/>
      <c r="AN2321" s="22"/>
      <c r="AO2321" s="22"/>
      <c r="AP2321" s="22"/>
      <c r="AQ2321" s="22"/>
      <c r="AR2321" s="22"/>
      <c r="AS2321" s="22"/>
      <c r="AT2321" s="22"/>
      <c r="AU2321" s="22"/>
      <c r="AV2321" s="22"/>
      <c r="AW2321" s="22"/>
      <c r="AX2321" s="22"/>
      <c r="AY2321" s="22"/>
      <c r="AZ2321" s="22"/>
      <c r="BA2321" s="22"/>
      <c r="BB2321" s="22"/>
      <c r="BC2321" s="22"/>
      <c r="BD2321" s="22"/>
      <c r="BE2321" s="22"/>
      <c r="BF2321" s="22"/>
      <c r="BG2321" s="22"/>
      <c r="BH2321" s="22"/>
      <c r="BI2321" s="22"/>
      <c r="BJ2321" s="22"/>
      <c r="BK2321" s="22"/>
      <c r="BL2321" s="22"/>
      <c r="BM2321" s="22"/>
      <c r="BN2321" s="22"/>
      <c r="BO2321" s="22"/>
      <c r="BP2321" s="22"/>
      <c r="BQ2321" s="22"/>
      <c r="BR2321" s="22"/>
      <c r="BS2321" s="22"/>
      <c r="BT2321" s="22"/>
      <c r="BU2321" s="22"/>
      <c r="BV2321" s="22"/>
      <c r="BW2321" s="22"/>
      <c r="BX2321" s="22"/>
      <c r="BY2321" s="22"/>
      <c r="BZ2321" s="22"/>
      <c r="CA2321" s="22"/>
      <c r="CB2321" s="22"/>
      <c r="CC2321" s="22"/>
      <c r="CD2321" s="22"/>
      <c r="CE2321" s="22"/>
      <c r="CF2321" s="22"/>
      <c r="CG2321" s="22"/>
      <c r="CH2321" s="22"/>
      <c r="CI2321" s="22"/>
      <c r="CJ2321" s="22"/>
      <c r="CK2321" s="22"/>
      <c r="CL2321" s="22"/>
      <c r="CM2321" s="22"/>
      <c r="CN2321" s="22"/>
      <c r="CO2321" s="22"/>
    </row>
    <row r="2322" spans="1:93" s="2" customFormat="1" x14ac:dyDescent="0.3">
      <c r="A2322" s="73" t="s">
        <v>204</v>
      </c>
      <c r="B2322" s="73" t="s">
        <v>435</v>
      </c>
      <c r="C2322" s="67" t="s">
        <v>162</v>
      </c>
      <c r="D2322" s="67" t="s">
        <v>324</v>
      </c>
      <c r="E2322" s="73"/>
      <c r="F2322" s="73" t="s">
        <v>573</v>
      </c>
      <c r="G2322" s="73" t="s">
        <v>28</v>
      </c>
      <c r="H2322" s="73" t="s">
        <v>28</v>
      </c>
      <c r="I2322" s="73" t="s">
        <v>465</v>
      </c>
      <c r="J2322" s="73" t="str">
        <f t="shared" si="38"/>
        <v>WEEE - fridges and freezers</v>
      </c>
      <c r="K2322" s="107" t="s">
        <v>493</v>
      </c>
      <c r="L2322" s="48"/>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2"/>
      <c r="AS2322" s="22"/>
      <c r="AT2322" s="22"/>
      <c r="AU2322" s="22"/>
      <c r="AV2322" s="22"/>
      <c r="AW2322" s="22"/>
      <c r="AX2322" s="22"/>
      <c r="AY2322" s="22"/>
      <c r="AZ2322" s="22"/>
      <c r="BA2322" s="22"/>
      <c r="BB2322" s="22"/>
      <c r="BC2322" s="22"/>
      <c r="BD2322" s="22"/>
      <c r="BE2322" s="22"/>
      <c r="BF2322" s="22"/>
      <c r="BG2322" s="22"/>
      <c r="BH2322" s="22"/>
      <c r="BI2322" s="22"/>
      <c r="BJ2322" s="22"/>
      <c r="BK2322" s="22"/>
      <c r="BL2322" s="22"/>
      <c r="BM2322" s="22"/>
      <c r="BN2322" s="22"/>
      <c r="BO2322" s="22"/>
      <c r="BP2322" s="22"/>
      <c r="BQ2322" s="22"/>
      <c r="BR2322" s="22"/>
      <c r="BS2322" s="22"/>
      <c r="BT2322" s="22"/>
      <c r="BU2322" s="22"/>
      <c r="BV2322" s="22"/>
      <c r="BW2322" s="22"/>
      <c r="BX2322" s="22"/>
      <c r="BY2322" s="22"/>
      <c r="BZ2322" s="22"/>
      <c r="CA2322" s="22"/>
      <c r="CB2322" s="22"/>
      <c r="CC2322" s="22"/>
      <c r="CD2322" s="22"/>
      <c r="CE2322" s="22"/>
      <c r="CF2322" s="22"/>
      <c r="CG2322" s="22"/>
      <c r="CH2322" s="22"/>
      <c r="CI2322" s="22"/>
      <c r="CJ2322" s="22"/>
      <c r="CK2322" s="22"/>
      <c r="CL2322" s="22"/>
      <c r="CM2322" s="22"/>
      <c r="CN2322" s="22"/>
      <c r="CO2322" s="22"/>
    </row>
    <row r="2323" spans="1:93" s="2" customFormat="1" x14ac:dyDescent="0.3">
      <c r="A2323" s="73" t="s">
        <v>204</v>
      </c>
      <c r="B2323" s="73" t="s">
        <v>435</v>
      </c>
      <c r="C2323" s="67" t="s">
        <v>162</v>
      </c>
      <c r="D2323" s="67" t="s">
        <v>270</v>
      </c>
      <c r="E2323" s="73"/>
      <c r="F2323" s="73" t="s">
        <v>388</v>
      </c>
      <c r="G2323" s="73" t="s">
        <v>28</v>
      </c>
      <c r="H2323" s="73" t="s">
        <v>28</v>
      </c>
      <c r="I2323" s="73" t="s">
        <v>465</v>
      </c>
      <c r="J2323" s="73" t="str">
        <f t="shared" si="38"/>
        <v>WEEE - large</v>
      </c>
      <c r="K2323" s="107">
        <v>537.24189999999999</v>
      </c>
      <c r="L2323" s="48"/>
      <c r="M2323" s="22"/>
      <c r="N2323" s="22"/>
      <c r="O2323" s="22"/>
      <c r="P2323" s="22"/>
      <c r="Q2323" s="22"/>
      <c r="R2323" s="22"/>
      <c r="S2323" s="22"/>
      <c r="T2323" s="22"/>
      <c r="U2323" s="22"/>
      <c r="V2323" s="22"/>
      <c r="W2323" s="22"/>
      <c r="X2323" s="22"/>
      <c r="Y2323" s="22"/>
      <c r="Z2323" s="22"/>
      <c r="AA2323" s="22"/>
      <c r="AB2323" s="22"/>
      <c r="AC2323" s="22"/>
      <c r="AD2323" s="22"/>
      <c r="AE2323" s="22"/>
      <c r="AF2323" s="22"/>
      <c r="AG2323" s="22"/>
      <c r="AH2323" s="22"/>
      <c r="AI2323" s="22"/>
      <c r="AJ2323" s="22"/>
      <c r="AK2323" s="22"/>
      <c r="AL2323" s="22"/>
      <c r="AM2323" s="22"/>
      <c r="AN2323" s="22"/>
      <c r="AO2323" s="22"/>
      <c r="AP2323" s="22"/>
      <c r="AQ2323" s="22"/>
      <c r="AR2323" s="22"/>
      <c r="AS2323" s="22"/>
      <c r="AT2323" s="22"/>
      <c r="AU2323" s="22"/>
      <c r="AV2323" s="22"/>
      <c r="AW2323" s="22"/>
      <c r="AX2323" s="22"/>
      <c r="AY2323" s="22"/>
      <c r="AZ2323" s="22"/>
      <c r="BA2323" s="22"/>
      <c r="BB2323" s="22"/>
      <c r="BC2323" s="22"/>
      <c r="BD2323" s="22"/>
      <c r="BE2323" s="22"/>
      <c r="BF2323" s="22"/>
      <c r="BG2323" s="22"/>
      <c r="BH2323" s="22"/>
      <c r="BI2323" s="22"/>
      <c r="BJ2323" s="22"/>
      <c r="BK2323" s="22"/>
      <c r="BL2323" s="22"/>
      <c r="BM2323" s="22"/>
      <c r="BN2323" s="22"/>
      <c r="BO2323" s="22"/>
      <c r="BP2323" s="22"/>
      <c r="BQ2323" s="22"/>
      <c r="BR2323" s="22"/>
      <c r="BS2323" s="22"/>
      <c r="BT2323" s="22"/>
      <c r="BU2323" s="22"/>
      <c r="BV2323" s="22"/>
      <c r="BW2323" s="22"/>
      <c r="BX2323" s="22"/>
      <c r="BY2323" s="22"/>
      <c r="BZ2323" s="22"/>
      <c r="CA2323" s="22"/>
      <c r="CB2323" s="22"/>
      <c r="CC2323" s="22"/>
      <c r="CD2323" s="22"/>
      <c r="CE2323" s="22"/>
      <c r="CF2323" s="22"/>
      <c r="CG2323" s="22"/>
      <c r="CH2323" s="22"/>
      <c r="CI2323" s="22"/>
      <c r="CJ2323" s="22"/>
      <c r="CK2323" s="22"/>
      <c r="CL2323" s="22"/>
      <c r="CM2323" s="22"/>
      <c r="CN2323" s="22"/>
      <c r="CO2323" s="22"/>
    </row>
    <row r="2324" spans="1:93" s="2" customFormat="1" x14ac:dyDescent="0.3">
      <c r="A2324" s="73" t="s">
        <v>204</v>
      </c>
      <c r="B2324" s="73" t="s">
        <v>435</v>
      </c>
      <c r="C2324" s="67" t="s">
        <v>162</v>
      </c>
      <c r="D2324" s="67" t="s">
        <v>270</v>
      </c>
      <c r="E2324" s="73"/>
      <c r="F2324" s="73" t="s">
        <v>571</v>
      </c>
      <c r="G2324" s="73" t="s">
        <v>28</v>
      </c>
      <c r="H2324" s="73" t="s">
        <v>28</v>
      </c>
      <c r="I2324" s="73" t="s">
        <v>465</v>
      </c>
      <c r="J2324" s="73" t="str">
        <f t="shared" si="38"/>
        <v>WEEE - large</v>
      </c>
      <c r="K2324" s="107" t="s">
        <v>493</v>
      </c>
      <c r="L2324" s="48"/>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2"/>
      <c r="AS2324" s="22"/>
      <c r="AT2324" s="22"/>
      <c r="AU2324" s="22"/>
      <c r="AV2324" s="22"/>
      <c r="AW2324" s="22"/>
      <c r="AX2324" s="22"/>
      <c r="AY2324" s="22"/>
      <c r="AZ2324" s="22"/>
      <c r="BA2324" s="22"/>
      <c r="BB2324" s="22"/>
      <c r="BC2324" s="22"/>
      <c r="BD2324" s="22"/>
      <c r="BE2324" s="22"/>
      <c r="BF2324" s="22"/>
      <c r="BG2324" s="22"/>
      <c r="BH2324" s="22"/>
      <c r="BI2324" s="22"/>
      <c r="BJ2324" s="22"/>
      <c r="BK2324" s="22"/>
      <c r="BL2324" s="22"/>
      <c r="BM2324" s="22"/>
      <c r="BN2324" s="22"/>
      <c r="BO2324" s="22"/>
      <c r="BP2324" s="22"/>
      <c r="BQ2324" s="22"/>
      <c r="BR2324" s="22"/>
      <c r="BS2324" s="22"/>
      <c r="BT2324" s="22"/>
      <c r="BU2324" s="22"/>
      <c r="BV2324" s="22"/>
      <c r="BW2324" s="22"/>
      <c r="BX2324" s="22"/>
      <c r="BY2324" s="22"/>
      <c r="BZ2324" s="22"/>
      <c r="CA2324" s="22"/>
      <c r="CB2324" s="22"/>
      <c r="CC2324" s="22"/>
      <c r="CD2324" s="22"/>
      <c r="CE2324" s="22"/>
      <c r="CF2324" s="22"/>
      <c r="CG2324" s="22"/>
      <c r="CH2324" s="22"/>
      <c r="CI2324" s="22"/>
      <c r="CJ2324" s="22"/>
      <c r="CK2324" s="22"/>
      <c r="CL2324" s="22"/>
      <c r="CM2324" s="22"/>
      <c r="CN2324" s="22"/>
      <c r="CO2324" s="22"/>
    </row>
    <row r="2325" spans="1:93" s="2" customFormat="1" x14ac:dyDescent="0.3">
      <c r="A2325" s="73" t="s">
        <v>204</v>
      </c>
      <c r="B2325" s="73" t="s">
        <v>435</v>
      </c>
      <c r="C2325" s="67" t="s">
        <v>162</v>
      </c>
      <c r="D2325" s="67" t="s">
        <v>270</v>
      </c>
      <c r="E2325" s="73"/>
      <c r="F2325" s="73" t="s">
        <v>573</v>
      </c>
      <c r="G2325" s="73" t="s">
        <v>28</v>
      </c>
      <c r="H2325" s="73" t="s">
        <v>28</v>
      </c>
      <c r="I2325" s="73" t="s">
        <v>465</v>
      </c>
      <c r="J2325" s="73" t="str">
        <f t="shared" si="38"/>
        <v>WEEE - large</v>
      </c>
      <c r="K2325" s="107" t="s">
        <v>493</v>
      </c>
      <c r="L2325" s="48"/>
      <c r="M2325" s="22"/>
      <c r="N2325" s="22"/>
      <c r="O2325" s="22"/>
      <c r="P2325" s="22"/>
      <c r="Q2325" s="22"/>
      <c r="R2325" s="22"/>
      <c r="S2325" s="22"/>
      <c r="T2325" s="22"/>
      <c r="U2325" s="22"/>
      <c r="V2325" s="22"/>
      <c r="W2325" s="22"/>
      <c r="X2325" s="22"/>
      <c r="Y2325" s="22"/>
      <c r="Z2325" s="22"/>
      <c r="AA2325" s="22"/>
      <c r="AB2325" s="22"/>
      <c r="AC2325" s="22"/>
      <c r="AD2325" s="22"/>
      <c r="AE2325" s="22"/>
      <c r="AF2325" s="22"/>
      <c r="AG2325" s="22"/>
      <c r="AH2325" s="22"/>
      <c r="AI2325" s="22"/>
      <c r="AJ2325" s="22"/>
      <c r="AK2325" s="22"/>
      <c r="AL2325" s="22"/>
      <c r="AM2325" s="22"/>
      <c r="AN2325" s="22"/>
      <c r="AO2325" s="22"/>
      <c r="AP2325" s="22"/>
      <c r="AQ2325" s="22"/>
      <c r="AR2325" s="22"/>
      <c r="AS2325" s="22"/>
      <c r="AT2325" s="22"/>
      <c r="AU2325" s="22"/>
      <c r="AV2325" s="22"/>
      <c r="AW2325" s="22"/>
      <c r="AX2325" s="22"/>
      <c r="AY2325" s="22"/>
      <c r="AZ2325" s="22"/>
      <c r="BA2325" s="22"/>
      <c r="BB2325" s="22"/>
      <c r="BC2325" s="22"/>
      <c r="BD2325" s="22"/>
      <c r="BE2325" s="22"/>
      <c r="BF2325" s="22"/>
      <c r="BG2325" s="22"/>
      <c r="BH2325" s="22"/>
      <c r="BI2325" s="22"/>
      <c r="BJ2325" s="22"/>
      <c r="BK2325" s="22"/>
      <c r="BL2325" s="22"/>
      <c r="BM2325" s="22"/>
      <c r="BN2325" s="22"/>
      <c r="BO2325" s="22"/>
      <c r="BP2325" s="22"/>
      <c r="BQ2325" s="22"/>
      <c r="BR2325" s="22"/>
      <c r="BS2325" s="22"/>
      <c r="BT2325" s="22"/>
      <c r="BU2325" s="22"/>
      <c r="BV2325" s="22"/>
      <c r="BW2325" s="22"/>
      <c r="BX2325" s="22"/>
      <c r="BY2325" s="22"/>
      <c r="BZ2325" s="22"/>
      <c r="CA2325" s="22"/>
      <c r="CB2325" s="22"/>
      <c r="CC2325" s="22"/>
      <c r="CD2325" s="22"/>
      <c r="CE2325" s="22"/>
      <c r="CF2325" s="22"/>
      <c r="CG2325" s="22"/>
      <c r="CH2325" s="22"/>
      <c r="CI2325" s="22"/>
      <c r="CJ2325" s="22"/>
      <c r="CK2325" s="22"/>
      <c r="CL2325" s="22"/>
      <c r="CM2325" s="22"/>
      <c r="CN2325" s="22"/>
      <c r="CO2325" s="22"/>
    </row>
    <row r="2326" spans="1:93" s="2" customFormat="1" x14ac:dyDescent="0.3">
      <c r="A2326" s="73" t="s">
        <v>204</v>
      </c>
      <c r="B2326" s="73" t="s">
        <v>435</v>
      </c>
      <c r="C2326" s="67" t="s">
        <v>162</v>
      </c>
      <c r="D2326" s="67" t="s">
        <v>387</v>
      </c>
      <c r="E2326" s="73"/>
      <c r="F2326" s="73" t="s">
        <v>388</v>
      </c>
      <c r="G2326" s="73" t="s">
        <v>28</v>
      </c>
      <c r="H2326" s="73" t="s">
        <v>28</v>
      </c>
      <c r="I2326" s="73" t="s">
        <v>465</v>
      </c>
      <c r="J2326" s="73" t="str">
        <f t="shared" si="38"/>
        <v>WEEE - mixed</v>
      </c>
      <c r="K2326" s="107">
        <v>1148.421</v>
      </c>
      <c r="L2326" s="48"/>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2"/>
      <c r="AS2326" s="22"/>
      <c r="AT2326" s="22"/>
      <c r="AU2326" s="22"/>
      <c r="AV2326" s="22"/>
      <c r="AW2326" s="22"/>
      <c r="AX2326" s="22"/>
      <c r="AY2326" s="22"/>
      <c r="AZ2326" s="22"/>
      <c r="BA2326" s="22"/>
      <c r="BB2326" s="22"/>
      <c r="BC2326" s="22"/>
      <c r="BD2326" s="22"/>
      <c r="BE2326" s="22"/>
      <c r="BF2326" s="22"/>
      <c r="BG2326" s="22"/>
      <c r="BH2326" s="22"/>
      <c r="BI2326" s="22"/>
      <c r="BJ2326" s="22"/>
      <c r="BK2326" s="22"/>
      <c r="BL2326" s="22"/>
      <c r="BM2326" s="22"/>
      <c r="BN2326" s="22"/>
      <c r="BO2326" s="22"/>
      <c r="BP2326" s="22"/>
      <c r="BQ2326" s="22"/>
      <c r="BR2326" s="22"/>
      <c r="BS2326" s="22"/>
      <c r="BT2326" s="22"/>
      <c r="BU2326" s="22"/>
      <c r="BV2326" s="22"/>
      <c r="BW2326" s="22"/>
      <c r="BX2326" s="22"/>
      <c r="BY2326" s="22"/>
      <c r="BZ2326" s="22"/>
      <c r="CA2326" s="22"/>
      <c r="CB2326" s="22"/>
      <c r="CC2326" s="22"/>
      <c r="CD2326" s="22"/>
      <c r="CE2326" s="22"/>
      <c r="CF2326" s="22"/>
      <c r="CG2326" s="22"/>
      <c r="CH2326" s="22"/>
      <c r="CI2326" s="22"/>
      <c r="CJ2326" s="22"/>
      <c r="CK2326" s="22"/>
      <c r="CL2326" s="22"/>
      <c r="CM2326" s="22"/>
      <c r="CN2326" s="22"/>
      <c r="CO2326" s="22"/>
    </row>
    <row r="2327" spans="1:93" s="2" customFormat="1" x14ac:dyDescent="0.3">
      <c r="A2327" s="73" t="s">
        <v>204</v>
      </c>
      <c r="B2327" s="73" t="s">
        <v>435</v>
      </c>
      <c r="C2327" s="67" t="s">
        <v>162</v>
      </c>
      <c r="D2327" s="67" t="s">
        <v>387</v>
      </c>
      <c r="E2327" s="73"/>
      <c r="F2327" s="73" t="s">
        <v>571</v>
      </c>
      <c r="G2327" s="73" t="s">
        <v>28</v>
      </c>
      <c r="H2327" s="73" t="s">
        <v>28</v>
      </c>
      <c r="I2327" s="73" t="s">
        <v>465</v>
      </c>
      <c r="J2327" s="73" t="str">
        <f t="shared" si="38"/>
        <v>WEEE - mixed</v>
      </c>
      <c r="K2327" s="107" t="s">
        <v>493</v>
      </c>
      <c r="L2327" s="48"/>
      <c r="M2327" s="22"/>
      <c r="N2327" s="22"/>
      <c r="O2327" s="22"/>
      <c r="P2327" s="22"/>
      <c r="Q2327" s="22"/>
      <c r="R2327" s="22"/>
      <c r="S2327" s="22"/>
      <c r="T2327" s="22"/>
      <c r="U2327" s="22"/>
      <c r="V2327" s="22"/>
      <c r="W2327" s="22"/>
      <c r="X2327" s="22"/>
      <c r="Y2327" s="22"/>
      <c r="Z2327" s="22"/>
      <c r="AA2327" s="22"/>
      <c r="AB2327" s="22"/>
      <c r="AC2327" s="22"/>
      <c r="AD2327" s="22"/>
      <c r="AE2327" s="22"/>
      <c r="AF2327" s="22"/>
      <c r="AG2327" s="22"/>
      <c r="AH2327" s="22"/>
      <c r="AI2327" s="22"/>
      <c r="AJ2327" s="22"/>
      <c r="AK2327" s="22"/>
      <c r="AL2327" s="22"/>
      <c r="AM2327" s="22"/>
      <c r="AN2327" s="22"/>
      <c r="AO2327" s="22"/>
      <c r="AP2327" s="22"/>
      <c r="AQ2327" s="22"/>
      <c r="AR2327" s="22"/>
      <c r="AS2327" s="22"/>
      <c r="AT2327" s="22"/>
      <c r="AU2327" s="22"/>
      <c r="AV2327" s="22"/>
      <c r="AW2327" s="22"/>
      <c r="AX2327" s="22"/>
      <c r="AY2327" s="22"/>
      <c r="AZ2327" s="22"/>
      <c r="BA2327" s="22"/>
      <c r="BB2327" s="22"/>
      <c r="BC2327" s="22"/>
      <c r="BD2327" s="22"/>
      <c r="BE2327" s="22"/>
      <c r="BF2327" s="22"/>
      <c r="BG2327" s="22"/>
      <c r="BH2327" s="22"/>
      <c r="BI2327" s="22"/>
      <c r="BJ2327" s="22"/>
      <c r="BK2327" s="22"/>
      <c r="BL2327" s="22"/>
      <c r="BM2327" s="22"/>
      <c r="BN2327" s="22"/>
      <c r="BO2327" s="22"/>
      <c r="BP2327" s="22"/>
      <c r="BQ2327" s="22"/>
      <c r="BR2327" s="22"/>
      <c r="BS2327" s="22"/>
      <c r="BT2327" s="22"/>
      <c r="BU2327" s="22"/>
      <c r="BV2327" s="22"/>
      <c r="BW2327" s="22"/>
      <c r="BX2327" s="22"/>
      <c r="BY2327" s="22"/>
      <c r="BZ2327" s="22"/>
      <c r="CA2327" s="22"/>
      <c r="CB2327" s="22"/>
      <c r="CC2327" s="22"/>
      <c r="CD2327" s="22"/>
      <c r="CE2327" s="22"/>
      <c r="CF2327" s="22"/>
      <c r="CG2327" s="22"/>
      <c r="CH2327" s="22"/>
      <c r="CI2327" s="22"/>
      <c r="CJ2327" s="22"/>
      <c r="CK2327" s="22"/>
      <c r="CL2327" s="22"/>
      <c r="CM2327" s="22"/>
      <c r="CN2327" s="22"/>
      <c r="CO2327" s="22"/>
    </row>
    <row r="2328" spans="1:93" s="2" customFormat="1" x14ac:dyDescent="0.3">
      <c r="A2328" s="73" t="s">
        <v>204</v>
      </c>
      <c r="B2328" s="73" t="s">
        <v>435</v>
      </c>
      <c r="C2328" s="67" t="s">
        <v>162</v>
      </c>
      <c r="D2328" s="67" t="s">
        <v>387</v>
      </c>
      <c r="E2328" s="73"/>
      <c r="F2328" s="73" t="s">
        <v>573</v>
      </c>
      <c r="G2328" s="73" t="s">
        <v>28</v>
      </c>
      <c r="H2328" s="73" t="s">
        <v>28</v>
      </c>
      <c r="I2328" s="73" t="s">
        <v>465</v>
      </c>
      <c r="J2328" s="73" t="str">
        <f t="shared" si="38"/>
        <v>WEEE - mixed</v>
      </c>
      <c r="K2328" s="107" t="s">
        <v>493</v>
      </c>
      <c r="L2328" s="48"/>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2"/>
      <c r="AS2328" s="22"/>
      <c r="AT2328" s="22"/>
      <c r="AU2328" s="22"/>
      <c r="AV2328" s="22"/>
      <c r="AW2328" s="22"/>
      <c r="AX2328" s="22"/>
      <c r="AY2328" s="22"/>
      <c r="AZ2328" s="22"/>
      <c r="BA2328" s="22"/>
      <c r="BB2328" s="22"/>
      <c r="BC2328" s="22"/>
      <c r="BD2328" s="22"/>
      <c r="BE2328" s="22"/>
      <c r="BF2328" s="22"/>
      <c r="BG2328" s="22"/>
      <c r="BH2328" s="22"/>
      <c r="BI2328" s="22"/>
      <c r="BJ2328" s="22"/>
      <c r="BK2328" s="22"/>
      <c r="BL2328" s="22"/>
      <c r="BM2328" s="22"/>
      <c r="BN2328" s="22"/>
      <c r="BO2328" s="22"/>
      <c r="BP2328" s="22"/>
      <c r="BQ2328" s="22"/>
      <c r="BR2328" s="22"/>
      <c r="BS2328" s="22"/>
      <c r="BT2328" s="22"/>
      <c r="BU2328" s="22"/>
      <c r="BV2328" s="22"/>
      <c r="BW2328" s="22"/>
      <c r="BX2328" s="22"/>
      <c r="BY2328" s="22"/>
      <c r="BZ2328" s="22"/>
      <c r="CA2328" s="22"/>
      <c r="CB2328" s="22"/>
      <c r="CC2328" s="22"/>
      <c r="CD2328" s="22"/>
      <c r="CE2328" s="22"/>
      <c r="CF2328" s="22"/>
      <c r="CG2328" s="22"/>
      <c r="CH2328" s="22"/>
      <c r="CI2328" s="22"/>
      <c r="CJ2328" s="22"/>
      <c r="CK2328" s="22"/>
      <c r="CL2328" s="22"/>
      <c r="CM2328" s="22"/>
      <c r="CN2328" s="22"/>
      <c r="CO2328" s="22"/>
    </row>
    <row r="2329" spans="1:93" s="2" customFormat="1" x14ac:dyDescent="0.3">
      <c r="A2329" s="73" t="s">
        <v>204</v>
      </c>
      <c r="B2329" s="73" t="s">
        <v>435</v>
      </c>
      <c r="C2329" s="67" t="s">
        <v>162</v>
      </c>
      <c r="D2329" s="67" t="s">
        <v>237</v>
      </c>
      <c r="E2329" s="73"/>
      <c r="F2329" s="73" t="s">
        <v>388</v>
      </c>
      <c r="G2329" s="73" t="s">
        <v>28</v>
      </c>
      <c r="H2329" s="73" t="s">
        <v>28</v>
      </c>
      <c r="I2329" s="73" t="s">
        <v>465</v>
      </c>
      <c r="J2329" s="73" t="str">
        <f t="shared" si="38"/>
        <v>WEEE - small</v>
      </c>
      <c r="K2329" s="107">
        <v>1759.6002000000001</v>
      </c>
      <c r="L2329" s="48"/>
      <c r="M2329" s="22"/>
      <c r="N2329" s="22"/>
      <c r="O2329" s="22"/>
      <c r="P2329" s="22"/>
      <c r="Q2329" s="22"/>
      <c r="R2329" s="22"/>
      <c r="S2329" s="22"/>
      <c r="T2329" s="22"/>
      <c r="U2329" s="22"/>
      <c r="V2329" s="22"/>
      <c r="W2329" s="22"/>
      <c r="X2329" s="22"/>
      <c r="Y2329" s="22"/>
      <c r="Z2329" s="22"/>
      <c r="AA2329" s="22"/>
      <c r="AB2329" s="22"/>
      <c r="AC2329" s="22"/>
      <c r="AD2329" s="22"/>
      <c r="AE2329" s="22"/>
      <c r="AF2329" s="22"/>
      <c r="AG2329" s="22"/>
      <c r="AH2329" s="22"/>
      <c r="AI2329" s="22"/>
      <c r="AJ2329" s="22"/>
      <c r="AK2329" s="22"/>
      <c r="AL2329" s="22"/>
      <c r="AM2329" s="22"/>
      <c r="AN2329" s="22"/>
      <c r="AO2329" s="22"/>
      <c r="AP2329" s="22"/>
      <c r="AQ2329" s="22"/>
      <c r="AR2329" s="22"/>
      <c r="AS2329" s="22"/>
      <c r="AT2329" s="22"/>
      <c r="AU2329" s="22"/>
      <c r="AV2329" s="22"/>
      <c r="AW2329" s="22"/>
      <c r="AX2329" s="22"/>
      <c r="AY2329" s="22"/>
      <c r="AZ2329" s="22"/>
      <c r="BA2329" s="22"/>
      <c r="BB2329" s="22"/>
      <c r="BC2329" s="22"/>
      <c r="BD2329" s="22"/>
      <c r="BE2329" s="22"/>
      <c r="BF2329" s="22"/>
      <c r="BG2329" s="22"/>
      <c r="BH2329" s="22"/>
      <c r="BI2329" s="22"/>
      <c r="BJ2329" s="22"/>
      <c r="BK2329" s="22"/>
      <c r="BL2329" s="22"/>
      <c r="BM2329" s="22"/>
      <c r="BN2329" s="22"/>
      <c r="BO2329" s="22"/>
      <c r="BP2329" s="22"/>
      <c r="BQ2329" s="22"/>
      <c r="BR2329" s="22"/>
      <c r="BS2329" s="22"/>
      <c r="BT2329" s="22"/>
      <c r="BU2329" s="22"/>
      <c r="BV2329" s="22"/>
      <c r="BW2329" s="22"/>
      <c r="BX2329" s="22"/>
      <c r="BY2329" s="22"/>
      <c r="BZ2329" s="22"/>
      <c r="CA2329" s="22"/>
      <c r="CB2329" s="22"/>
      <c r="CC2329" s="22"/>
      <c r="CD2329" s="22"/>
      <c r="CE2329" s="22"/>
      <c r="CF2329" s="22"/>
      <c r="CG2329" s="22"/>
      <c r="CH2329" s="22"/>
      <c r="CI2329" s="22"/>
      <c r="CJ2329" s="22"/>
      <c r="CK2329" s="22"/>
      <c r="CL2329" s="22"/>
      <c r="CM2329" s="22"/>
      <c r="CN2329" s="22"/>
      <c r="CO2329" s="22"/>
    </row>
    <row r="2330" spans="1:93" s="2" customFormat="1" x14ac:dyDescent="0.3">
      <c r="A2330" s="73" t="s">
        <v>204</v>
      </c>
      <c r="B2330" s="73" t="s">
        <v>435</v>
      </c>
      <c r="C2330" s="67" t="s">
        <v>162</v>
      </c>
      <c r="D2330" s="67" t="s">
        <v>237</v>
      </c>
      <c r="E2330" s="73"/>
      <c r="F2330" s="73" t="s">
        <v>571</v>
      </c>
      <c r="G2330" s="73" t="s">
        <v>28</v>
      </c>
      <c r="H2330" s="73" t="s">
        <v>28</v>
      </c>
      <c r="I2330" s="73" t="s">
        <v>465</v>
      </c>
      <c r="J2330" s="73" t="str">
        <f t="shared" si="38"/>
        <v>WEEE - small</v>
      </c>
      <c r="K2330" s="107" t="s">
        <v>493</v>
      </c>
      <c r="L2330" s="48"/>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2"/>
      <c r="AS2330" s="22"/>
      <c r="AT2330" s="22"/>
      <c r="AU2330" s="22"/>
      <c r="AV2330" s="22"/>
      <c r="AW2330" s="22"/>
      <c r="AX2330" s="22"/>
      <c r="AY2330" s="22"/>
      <c r="AZ2330" s="22"/>
      <c r="BA2330" s="22"/>
      <c r="BB2330" s="22"/>
      <c r="BC2330" s="22"/>
      <c r="BD2330" s="22"/>
      <c r="BE2330" s="22"/>
      <c r="BF2330" s="22"/>
      <c r="BG2330" s="22"/>
      <c r="BH2330" s="22"/>
      <c r="BI2330" s="22"/>
      <c r="BJ2330" s="22"/>
      <c r="BK2330" s="22"/>
      <c r="BL2330" s="22"/>
      <c r="BM2330" s="22"/>
      <c r="BN2330" s="22"/>
      <c r="BO2330" s="22"/>
      <c r="BP2330" s="22"/>
      <c r="BQ2330" s="22"/>
      <c r="BR2330" s="22"/>
      <c r="BS2330" s="22"/>
      <c r="BT2330" s="22"/>
      <c r="BU2330" s="22"/>
      <c r="BV2330" s="22"/>
      <c r="BW2330" s="22"/>
      <c r="BX2330" s="22"/>
      <c r="BY2330" s="22"/>
      <c r="BZ2330" s="22"/>
      <c r="CA2330" s="22"/>
      <c r="CB2330" s="22"/>
      <c r="CC2330" s="22"/>
      <c r="CD2330" s="22"/>
      <c r="CE2330" s="22"/>
      <c r="CF2330" s="22"/>
      <c r="CG2330" s="22"/>
      <c r="CH2330" s="22"/>
      <c r="CI2330" s="22"/>
      <c r="CJ2330" s="22"/>
      <c r="CK2330" s="22"/>
      <c r="CL2330" s="22"/>
      <c r="CM2330" s="22"/>
      <c r="CN2330" s="22"/>
      <c r="CO2330" s="22"/>
    </row>
    <row r="2331" spans="1:93" s="2" customFormat="1" x14ac:dyDescent="0.3">
      <c r="A2331" s="73" t="s">
        <v>204</v>
      </c>
      <c r="B2331" s="73" t="s">
        <v>435</v>
      </c>
      <c r="C2331" s="67" t="s">
        <v>162</v>
      </c>
      <c r="D2331" s="67" t="s">
        <v>237</v>
      </c>
      <c r="E2331" s="73"/>
      <c r="F2331" s="73" t="s">
        <v>573</v>
      </c>
      <c r="G2331" s="73" t="s">
        <v>28</v>
      </c>
      <c r="H2331" s="73" t="s">
        <v>28</v>
      </c>
      <c r="I2331" s="73" t="s">
        <v>465</v>
      </c>
      <c r="J2331" s="73" t="str">
        <f t="shared" si="38"/>
        <v>WEEE - small</v>
      </c>
      <c r="K2331" s="107" t="s">
        <v>493</v>
      </c>
      <c r="L2331" s="48"/>
      <c r="M2331" s="22"/>
      <c r="N2331" s="22"/>
      <c r="O2331" s="22"/>
      <c r="P2331" s="22"/>
      <c r="Q2331" s="22"/>
      <c r="R2331" s="22"/>
      <c r="S2331" s="22"/>
      <c r="T2331" s="22"/>
      <c r="U2331" s="22"/>
      <c r="V2331" s="22"/>
      <c r="W2331" s="22"/>
      <c r="X2331" s="22"/>
      <c r="Y2331" s="22"/>
      <c r="Z2331" s="22"/>
      <c r="AA2331" s="22"/>
      <c r="AB2331" s="22"/>
      <c r="AC2331" s="22"/>
      <c r="AD2331" s="22"/>
      <c r="AE2331" s="22"/>
      <c r="AF2331" s="22"/>
      <c r="AG2331" s="22"/>
      <c r="AH2331" s="22"/>
      <c r="AI2331" s="22"/>
      <c r="AJ2331" s="22"/>
      <c r="AK2331" s="22"/>
      <c r="AL2331" s="22"/>
      <c r="AM2331" s="22"/>
      <c r="AN2331" s="22"/>
      <c r="AO2331" s="22"/>
      <c r="AP2331" s="22"/>
      <c r="AQ2331" s="22"/>
      <c r="AR2331" s="22"/>
      <c r="AS2331" s="22"/>
      <c r="AT2331" s="22"/>
      <c r="AU2331" s="22"/>
      <c r="AV2331" s="22"/>
      <c r="AW2331" s="22"/>
      <c r="AX2331" s="22"/>
      <c r="AY2331" s="22"/>
      <c r="AZ2331" s="22"/>
      <c r="BA2331" s="22"/>
      <c r="BB2331" s="22"/>
      <c r="BC2331" s="22"/>
      <c r="BD2331" s="22"/>
      <c r="BE2331" s="22"/>
      <c r="BF2331" s="22"/>
      <c r="BG2331" s="22"/>
      <c r="BH2331" s="22"/>
      <c r="BI2331" s="22"/>
      <c r="BJ2331" s="22"/>
      <c r="BK2331" s="22"/>
      <c r="BL2331" s="22"/>
      <c r="BM2331" s="22"/>
      <c r="BN2331" s="22"/>
      <c r="BO2331" s="22"/>
      <c r="BP2331" s="22"/>
      <c r="BQ2331" s="22"/>
      <c r="BR2331" s="22"/>
      <c r="BS2331" s="22"/>
      <c r="BT2331" s="22"/>
      <c r="BU2331" s="22"/>
      <c r="BV2331" s="22"/>
      <c r="BW2331" s="22"/>
      <c r="BX2331" s="22"/>
      <c r="BY2331" s="22"/>
      <c r="BZ2331" s="22"/>
      <c r="CA2331" s="22"/>
      <c r="CB2331" s="22"/>
      <c r="CC2331" s="22"/>
      <c r="CD2331" s="22"/>
      <c r="CE2331" s="22"/>
      <c r="CF2331" s="22"/>
      <c r="CG2331" s="22"/>
      <c r="CH2331" s="22"/>
      <c r="CI2331" s="22"/>
      <c r="CJ2331" s="22"/>
      <c r="CK2331" s="22"/>
      <c r="CL2331" s="22"/>
      <c r="CM2331" s="22"/>
      <c r="CN2331" s="22"/>
      <c r="CO2331" s="22"/>
    </row>
    <row r="2332" spans="1:93" s="2" customFormat="1" x14ac:dyDescent="0.3">
      <c r="A2332" s="73" t="s">
        <v>204</v>
      </c>
      <c r="B2332" s="73" t="s">
        <v>435</v>
      </c>
      <c r="C2332" s="67" t="s">
        <v>162</v>
      </c>
      <c r="D2332" s="67" t="s">
        <v>15</v>
      </c>
      <c r="E2332" s="73"/>
      <c r="F2332" s="73" t="s">
        <v>388</v>
      </c>
      <c r="G2332" s="73" t="s">
        <v>28</v>
      </c>
      <c r="H2332" s="73" t="s">
        <v>28</v>
      </c>
      <c r="I2332" s="73" t="s">
        <v>465</v>
      </c>
      <c r="J2332" s="73" t="str">
        <f t="shared" si="38"/>
        <v>Batteries</v>
      </c>
      <c r="K2332" s="107">
        <v>12094.2675</v>
      </c>
      <c r="L2332" s="48"/>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2"/>
      <c r="AS2332" s="22"/>
      <c r="AT2332" s="22"/>
      <c r="AU2332" s="22"/>
      <c r="AV2332" s="22"/>
      <c r="AW2332" s="22"/>
      <c r="AX2332" s="22"/>
      <c r="AY2332" s="22"/>
      <c r="AZ2332" s="22"/>
      <c r="BA2332" s="22"/>
      <c r="BB2332" s="22"/>
      <c r="BC2332" s="22"/>
      <c r="BD2332" s="22"/>
      <c r="BE2332" s="22"/>
      <c r="BF2332" s="22"/>
      <c r="BG2332" s="22"/>
      <c r="BH2332" s="22"/>
      <c r="BI2332" s="22"/>
      <c r="BJ2332" s="22"/>
      <c r="BK2332" s="22"/>
      <c r="BL2332" s="22"/>
      <c r="BM2332" s="22"/>
      <c r="BN2332" s="22"/>
      <c r="BO2332" s="22"/>
      <c r="BP2332" s="22"/>
      <c r="BQ2332" s="22"/>
      <c r="BR2332" s="22"/>
      <c r="BS2332" s="22"/>
      <c r="BT2332" s="22"/>
      <c r="BU2332" s="22"/>
      <c r="BV2332" s="22"/>
      <c r="BW2332" s="22"/>
      <c r="BX2332" s="22"/>
      <c r="BY2332" s="22"/>
      <c r="BZ2332" s="22"/>
      <c r="CA2332" s="22"/>
      <c r="CB2332" s="22"/>
      <c r="CC2332" s="22"/>
      <c r="CD2332" s="22"/>
      <c r="CE2332" s="22"/>
      <c r="CF2332" s="22"/>
      <c r="CG2332" s="22"/>
      <c r="CH2332" s="22"/>
      <c r="CI2332" s="22"/>
      <c r="CJ2332" s="22"/>
      <c r="CK2332" s="22"/>
      <c r="CL2332" s="22"/>
      <c r="CM2332" s="22"/>
      <c r="CN2332" s="22"/>
      <c r="CO2332" s="22"/>
    </row>
    <row r="2333" spans="1:93" s="2" customFormat="1" x14ac:dyDescent="0.3">
      <c r="A2333" s="73" t="s">
        <v>204</v>
      </c>
      <c r="B2333" s="73" t="s">
        <v>435</v>
      </c>
      <c r="C2333" s="67" t="s">
        <v>162</v>
      </c>
      <c r="D2333" s="67" t="s">
        <v>15</v>
      </c>
      <c r="E2333" s="73"/>
      <c r="F2333" s="73" t="s">
        <v>571</v>
      </c>
      <c r="G2333" s="73" t="s">
        <v>28</v>
      </c>
      <c r="H2333" s="73" t="s">
        <v>28</v>
      </c>
      <c r="I2333" s="73" t="s">
        <v>465</v>
      </c>
      <c r="J2333" s="73" t="str">
        <f t="shared" si="38"/>
        <v>Batteries</v>
      </c>
      <c r="K2333" s="107" t="s">
        <v>493</v>
      </c>
      <c r="L2333" s="48"/>
      <c r="M2333" s="22"/>
      <c r="N2333" s="22"/>
      <c r="O2333" s="22"/>
      <c r="P2333" s="22"/>
      <c r="Q2333" s="22"/>
      <c r="R2333" s="22"/>
      <c r="S2333" s="22"/>
      <c r="T2333" s="22"/>
      <c r="U2333" s="22"/>
      <c r="V2333" s="22"/>
      <c r="W2333" s="22"/>
      <c r="X2333" s="22"/>
      <c r="Y2333" s="22"/>
      <c r="Z2333" s="22"/>
      <c r="AA2333" s="22"/>
      <c r="AB2333" s="22"/>
      <c r="AC2333" s="22"/>
      <c r="AD2333" s="22"/>
      <c r="AE2333" s="22"/>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c r="BA2333" s="22"/>
      <c r="BB2333" s="22"/>
      <c r="BC2333" s="22"/>
      <c r="BD2333" s="22"/>
      <c r="BE2333" s="22"/>
      <c r="BF2333" s="22"/>
      <c r="BG2333" s="22"/>
      <c r="BH2333" s="22"/>
      <c r="BI2333" s="22"/>
      <c r="BJ2333" s="22"/>
      <c r="BK2333" s="22"/>
      <c r="BL2333" s="22"/>
      <c r="BM2333" s="22"/>
      <c r="BN2333" s="22"/>
      <c r="BO2333" s="22"/>
      <c r="BP2333" s="22"/>
      <c r="BQ2333" s="22"/>
      <c r="BR2333" s="22"/>
      <c r="BS2333" s="22"/>
      <c r="BT2333" s="22"/>
      <c r="BU2333" s="22"/>
      <c r="BV2333" s="22"/>
      <c r="BW2333" s="22"/>
      <c r="BX2333" s="22"/>
      <c r="BY2333" s="22"/>
      <c r="BZ2333" s="22"/>
      <c r="CA2333" s="22"/>
      <c r="CB2333" s="22"/>
      <c r="CC2333" s="22"/>
      <c r="CD2333" s="22"/>
      <c r="CE2333" s="22"/>
      <c r="CF2333" s="22"/>
      <c r="CG2333" s="22"/>
      <c r="CH2333" s="22"/>
      <c r="CI2333" s="22"/>
      <c r="CJ2333" s="22"/>
      <c r="CK2333" s="22"/>
      <c r="CL2333" s="22"/>
      <c r="CM2333" s="22"/>
      <c r="CN2333" s="22"/>
      <c r="CO2333" s="22"/>
    </row>
    <row r="2334" spans="1:93" s="2" customFormat="1" x14ac:dyDescent="0.3">
      <c r="A2334" s="73" t="s">
        <v>204</v>
      </c>
      <c r="B2334" s="73" t="s">
        <v>435</v>
      </c>
      <c r="C2334" s="67" t="s">
        <v>162</v>
      </c>
      <c r="D2334" s="67" t="s">
        <v>15</v>
      </c>
      <c r="E2334" s="73"/>
      <c r="F2334" s="73" t="s">
        <v>573</v>
      </c>
      <c r="G2334" s="73" t="s">
        <v>28</v>
      </c>
      <c r="H2334" s="73" t="s">
        <v>28</v>
      </c>
      <c r="I2334" s="73" t="s">
        <v>465</v>
      </c>
      <c r="J2334" s="73" t="str">
        <f t="shared" si="38"/>
        <v>Batteries</v>
      </c>
      <c r="K2334" s="107" t="s">
        <v>493</v>
      </c>
      <c r="L2334" s="48"/>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2"/>
      <c r="AS2334" s="22"/>
      <c r="AT2334" s="22"/>
      <c r="AU2334" s="22"/>
      <c r="AV2334" s="22"/>
      <c r="AW2334" s="22"/>
      <c r="AX2334" s="22"/>
      <c r="AY2334" s="22"/>
      <c r="AZ2334" s="22"/>
      <c r="BA2334" s="22"/>
      <c r="BB2334" s="22"/>
      <c r="BC2334" s="22"/>
      <c r="BD2334" s="22"/>
      <c r="BE2334" s="22"/>
      <c r="BF2334" s="22"/>
      <c r="BG2334" s="22"/>
      <c r="BH2334" s="22"/>
      <c r="BI2334" s="22"/>
      <c r="BJ2334" s="22"/>
      <c r="BK2334" s="22"/>
      <c r="BL2334" s="22"/>
      <c r="BM2334" s="22"/>
      <c r="BN2334" s="22"/>
      <c r="BO2334" s="22"/>
      <c r="BP2334" s="22"/>
      <c r="BQ2334" s="22"/>
      <c r="BR2334" s="22"/>
      <c r="BS2334" s="22"/>
      <c r="BT2334" s="22"/>
      <c r="BU2334" s="22"/>
      <c r="BV2334" s="22"/>
      <c r="BW2334" s="22"/>
      <c r="BX2334" s="22"/>
      <c r="BY2334" s="22"/>
      <c r="BZ2334" s="22"/>
      <c r="CA2334" s="22"/>
      <c r="CB2334" s="22"/>
      <c r="CC2334" s="22"/>
      <c r="CD2334" s="22"/>
      <c r="CE2334" s="22"/>
      <c r="CF2334" s="22"/>
      <c r="CG2334" s="22"/>
      <c r="CH2334" s="22"/>
      <c r="CI2334" s="22"/>
      <c r="CJ2334" s="22"/>
      <c r="CK2334" s="22"/>
      <c r="CL2334" s="22"/>
      <c r="CM2334" s="22"/>
      <c r="CN2334" s="22"/>
      <c r="CO2334" s="22"/>
    </row>
    <row r="2335" spans="1:93" s="2" customFormat="1" x14ac:dyDescent="0.3">
      <c r="A2335" s="73" t="s">
        <v>204</v>
      </c>
      <c r="B2335" s="73" t="s">
        <v>435</v>
      </c>
      <c r="C2335" s="67" t="s">
        <v>71</v>
      </c>
      <c r="D2335" s="67" t="s">
        <v>201</v>
      </c>
      <c r="E2335" s="73"/>
      <c r="F2335" s="73" t="s">
        <v>388</v>
      </c>
      <c r="G2335" s="73" t="s">
        <v>28</v>
      </c>
      <c r="H2335" s="73" t="s">
        <v>28</v>
      </c>
      <c r="I2335" s="73" t="s">
        <v>465</v>
      </c>
      <c r="J2335" s="73" t="str">
        <f t="shared" si="38"/>
        <v>Metal: aluminium cans and foil (excl. forming)</v>
      </c>
      <c r="K2335" s="107">
        <v>12870.636399999999</v>
      </c>
      <c r="L2335" s="48"/>
      <c r="M2335" s="22"/>
      <c r="N2335" s="22"/>
      <c r="O2335" s="22"/>
      <c r="P2335" s="22"/>
      <c r="Q2335" s="22"/>
      <c r="R2335" s="22"/>
      <c r="S2335" s="22"/>
      <c r="T2335" s="22"/>
      <c r="U2335" s="22"/>
      <c r="V2335" s="22"/>
      <c r="W2335" s="22"/>
      <c r="X2335" s="22"/>
      <c r="Y2335" s="22"/>
      <c r="Z2335" s="22"/>
      <c r="AA2335" s="22"/>
      <c r="AB2335" s="22"/>
      <c r="AC2335" s="22"/>
      <c r="AD2335" s="22"/>
      <c r="AE2335" s="22"/>
      <c r="AF2335" s="22"/>
      <c r="AG2335" s="22"/>
      <c r="AH2335" s="22"/>
      <c r="AI2335" s="22"/>
      <c r="AJ2335" s="22"/>
      <c r="AK2335" s="22"/>
      <c r="AL2335" s="22"/>
      <c r="AM2335" s="22"/>
      <c r="AN2335" s="22"/>
      <c r="AO2335" s="22"/>
      <c r="AP2335" s="22"/>
      <c r="AQ2335" s="22"/>
      <c r="AR2335" s="22"/>
      <c r="AS2335" s="22"/>
      <c r="AT2335" s="22"/>
      <c r="AU2335" s="22"/>
      <c r="AV2335" s="22"/>
      <c r="AW2335" s="22"/>
      <c r="AX2335" s="22"/>
      <c r="AY2335" s="22"/>
      <c r="AZ2335" s="22"/>
      <c r="BA2335" s="22"/>
      <c r="BB2335" s="22"/>
      <c r="BC2335" s="22"/>
      <c r="BD2335" s="22"/>
      <c r="BE2335" s="22"/>
      <c r="BF2335" s="22"/>
      <c r="BG2335" s="22"/>
      <c r="BH2335" s="22"/>
      <c r="BI2335" s="22"/>
      <c r="BJ2335" s="22"/>
      <c r="BK2335" s="22"/>
      <c r="BL2335" s="22"/>
      <c r="BM2335" s="22"/>
      <c r="BN2335" s="22"/>
      <c r="BO2335" s="22"/>
      <c r="BP2335" s="22"/>
      <c r="BQ2335" s="22"/>
      <c r="BR2335" s="22"/>
      <c r="BS2335" s="22"/>
      <c r="BT2335" s="22"/>
      <c r="BU2335" s="22"/>
      <c r="BV2335" s="22"/>
      <c r="BW2335" s="22"/>
      <c r="BX2335" s="22"/>
      <c r="BY2335" s="22"/>
      <c r="BZ2335" s="22"/>
      <c r="CA2335" s="22"/>
      <c r="CB2335" s="22"/>
      <c r="CC2335" s="22"/>
      <c r="CD2335" s="22"/>
      <c r="CE2335" s="22"/>
      <c r="CF2335" s="22"/>
      <c r="CG2335" s="22"/>
      <c r="CH2335" s="22"/>
      <c r="CI2335" s="22"/>
      <c r="CJ2335" s="22"/>
      <c r="CK2335" s="22"/>
      <c r="CL2335" s="22"/>
      <c r="CM2335" s="22"/>
      <c r="CN2335" s="22"/>
      <c r="CO2335" s="22"/>
    </row>
    <row r="2336" spans="1:93" s="2" customFormat="1" x14ac:dyDescent="0.3">
      <c r="A2336" s="73" t="s">
        <v>204</v>
      </c>
      <c r="B2336" s="73" t="s">
        <v>435</v>
      </c>
      <c r="C2336" s="67" t="s">
        <v>71</v>
      </c>
      <c r="D2336" s="67" t="s">
        <v>201</v>
      </c>
      <c r="E2336" s="73"/>
      <c r="F2336" s="73" t="s">
        <v>572</v>
      </c>
      <c r="G2336" s="73" t="s">
        <v>28</v>
      </c>
      <c r="H2336" s="73" t="s">
        <v>28</v>
      </c>
      <c r="I2336" s="73" t="s">
        <v>465</v>
      </c>
      <c r="J2336" s="73" t="str">
        <f t="shared" si="38"/>
        <v>Metal: aluminium cans and foil (excl. forming)</v>
      </c>
      <c r="K2336" s="107">
        <v>3012.3453</v>
      </c>
      <c r="L2336" s="48"/>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2"/>
      <c r="AS2336" s="22"/>
      <c r="AT2336" s="22"/>
      <c r="AU2336" s="22"/>
      <c r="AV2336" s="22"/>
      <c r="AW2336" s="22"/>
      <c r="AX2336" s="22"/>
      <c r="AY2336" s="22"/>
      <c r="AZ2336" s="22"/>
      <c r="BA2336" s="22"/>
      <c r="BB2336" s="22"/>
      <c r="BC2336" s="22"/>
      <c r="BD2336" s="22"/>
      <c r="BE2336" s="22"/>
      <c r="BF2336" s="22"/>
      <c r="BG2336" s="22"/>
      <c r="BH2336" s="22"/>
      <c r="BI2336" s="22"/>
      <c r="BJ2336" s="22"/>
      <c r="BK2336" s="22"/>
      <c r="BL2336" s="22"/>
      <c r="BM2336" s="22"/>
      <c r="BN2336" s="22"/>
      <c r="BO2336" s="22"/>
      <c r="BP2336" s="22"/>
      <c r="BQ2336" s="22"/>
      <c r="BR2336" s="22"/>
      <c r="BS2336" s="22"/>
      <c r="BT2336" s="22"/>
      <c r="BU2336" s="22"/>
      <c r="BV2336" s="22"/>
      <c r="BW2336" s="22"/>
      <c r="BX2336" s="22"/>
      <c r="BY2336" s="22"/>
      <c r="BZ2336" s="22"/>
      <c r="CA2336" s="22"/>
      <c r="CB2336" s="22"/>
      <c r="CC2336" s="22"/>
      <c r="CD2336" s="22"/>
      <c r="CE2336" s="22"/>
      <c r="CF2336" s="22"/>
      <c r="CG2336" s="22"/>
      <c r="CH2336" s="22"/>
      <c r="CI2336" s="22"/>
      <c r="CJ2336" s="22"/>
      <c r="CK2336" s="22"/>
      <c r="CL2336" s="22"/>
      <c r="CM2336" s="22"/>
      <c r="CN2336" s="22"/>
      <c r="CO2336" s="22"/>
    </row>
    <row r="2337" spans="1:93" s="2" customFormat="1" x14ac:dyDescent="0.3">
      <c r="A2337" s="73" t="s">
        <v>204</v>
      </c>
      <c r="B2337" s="73" t="s">
        <v>435</v>
      </c>
      <c r="C2337" s="67" t="s">
        <v>71</v>
      </c>
      <c r="D2337" s="67" t="s">
        <v>400</v>
      </c>
      <c r="E2337" s="73"/>
      <c r="F2337" s="73" t="s">
        <v>388</v>
      </c>
      <c r="G2337" s="73" t="s">
        <v>28</v>
      </c>
      <c r="H2337" s="73" t="s">
        <v>28</v>
      </c>
      <c r="I2337" s="73" t="s">
        <v>465</v>
      </c>
      <c r="J2337" s="73" t="str">
        <f t="shared" si="38"/>
        <v>Metal: mixed cans</v>
      </c>
      <c r="K2337" s="107">
        <v>6553.8364000000001</v>
      </c>
      <c r="L2337" s="48"/>
      <c r="M2337" s="22"/>
      <c r="N2337" s="22"/>
      <c r="O2337" s="22"/>
      <c r="P2337" s="22"/>
      <c r="Q2337" s="22"/>
      <c r="R2337" s="22"/>
      <c r="S2337" s="22"/>
      <c r="T2337" s="2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c r="AQ2337" s="22"/>
      <c r="AR2337" s="22"/>
      <c r="AS2337" s="22"/>
      <c r="AT2337" s="22"/>
      <c r="AU2337" s="22"/>
      <c r="AV2337" s="22"/>
      <c r="AW2337" s="22"/>
      <c r="AX2337" s="22"/>
      <c r="AY2337" s="22"/>
      <c r="AZ2337" s="22"/>
      <c r="BA2337" s="22"/>
      <c r="BB2337" s="22"/>
      <c r="BC2337" s="22"/>
      <c r="BD2337" s="22"/>
      <c r="BE2337" s="22"/>
      <c r="BF2337" s="22"/>
      <c r="BG2337" s="22"/>
      <c r="BH2337" s="22"/>
      <c r="BI2337" s="22"/>
      <c r="BJ2337" s="22"/>
      <c r="BK2337" s="22"/>
      <c r="BL2337" s="22"/>
      <c r="BM2337" s="22"/>
      <c r="BN2337" s="22"/>
      <c r="BO2337" s="22"/>
      <c r="BP2337" s="22"/>
      <c r="BQ2337" s="22"/>
      <c r="BR2337" s="22"/>
      <c r="BS2337" s="22"/>
      <c r="BT2337" s="22"/>
      <c r="BU2337" s="22"/>
      <c r="BV2337" s="22"/>
      <c r="BW2337" s="22"/>
      <c r="BX2337" s="22"/>
      <c r="BY2337" s="22"/>
      <c r="BZ2337" s="22"/>
      <c r="CA2337" s="22"/>
      <c r="CB2337" s="22"/>
      <c r="CC2337" s="22"/>
      <c r="CD2337" s="22"/>
      <c r="CE2337" s="22"/>
      <c r="CF2337" s="22"/>
      <c r="CG2337" s="22"/>
      <c r="CH2337" s="22"/>
      <c r="CI2337" s="22"/>
      <c r="CJ2337" s="22"/>
      <c r="CK2337" s="22"/>
      <c r="CL2337" s="22"/>
      <c r="CM2337" s="22"/>
      <c r="CN2337" s="22"/>
      <c r="CO2337" s="22"/>
    </row>
    <row r="2338" spans="1:93" s="2" customFormat="1" x14ac:dyDescent="0.3">
      <c r="A2338" s="73" t="s">
        <v>204</v>
      </c>
      <c r="B2338" s="73" t="s">
        <v>435</v>
      </c>
      <c r="C2338" s="67" t="s">
        <v>71</v>
      </c>
      <c r="D2338" s="67" t="s">
        <v>400</v>
      </c>
      <c r="E2338" s="73"/>
      <c r="F2338" s="73" t="s">
        <v>572</v>
      </c>
      <c r="G2338" s="73" t="s">
        <v>28</v>
      </c>
      <c r="H2338" s="73" t="s">
        <v>28</v>
      </c>
      <c r="I2338" s="73" t="s">
        <v>465</v>
      </c>
      <c r="J2338" s="73" t="str">
        <f t="shared" si="38"/>
        <v>Metal: mixed cans</v>
      </c>
      <c r="K2338" s="107">
        <v>2191.5268000000001</v>
      </c>
      <c r="L2338" s="48"/>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2"/>
      <c r="AS2338" s="22"/>
      <c r="AT2338" s="22"/>
      <c r="AU2338" s="22"/>
      <c r="AV2338" s="22"/>
      <c r="AW2338" s="22"/>
      <c r="AX2338" s="22"/>
      <c r="AY2338" s="22"/>
      <c r="AZ2338" s="22"/>
      <c r="BA2338" s="22"/>
      <c r="BB2338" s="22"/>
      <c r="BC2338" s="22"/>
      <c r="BD2338" s="22"/>
      <c r="BE2338" s="22"/>
      <c r="BF2338" s="22"/>
      <c r="BG2338" s="22"/>
      <c r="BH2338" s="22"/>
      <c r="BI2338" s="22"/>
      <c r="BJ2338" s="22"/>
      <c r="BK2338" s="22"/>
      <c r="BL2338" s="22"/>
      <c r="BM2338" s="22"/>
      <c r="BN2338" s="22"/>
      <c r="BO2338" s="22"/>
      <c r="BP2338" s="22"/>
      <c r="BQ2338" s="22"/>
      <c r="BR2338" s="22"/>
      <c r="BS2338" s="22"/>
      <c r="BT2338" s="22"/>
      <c r="BU2338" s="22"/>
      <c r="BV2338" s="22"/>
      <c r="BW2338" s="22"/>
      <c r="BX2338" s="22"/>
      <c r="BY2338" s="22"/>
      <c r="BZ2338" s="22"/>
      <c r="CA2338" s="22"/>
      <c r="CB2338" s="22"/>
      <c r="CC2338" s="22"/>
      <c r="CD2338" s="22"/>
      <c r="CE2338" s="22"/>
      <c r="CF2338" s="22"/>
      <c r="CG2338" s="22"/>
      <c r="CH2338" s="22"/>
      <c r="CI2338" s="22"/>
      <c r="CJ2338" s="22"/>
      <c r="CK2338" s="22"/>
      <c r="CL2338" s="22"/>
      <c r="CM2338" s="22"/>
      <c r="CN2338" s="22"/>
      <c r="CO2338" s="22"/>
    </row>
    <row r="2339" spans="1:93" s="2" customFormat="1" x14ac:dyDescent="0.3">
      <c r="A2339" s="73" t="s">
        <v>204</v>
      </c>
      <c r="B2339" s="73" t="s">
        <v>435</v>
      </c>
      <c r="C2339" s="67" t="s">
        <v>71</v>
      </c>
      <c r="D2339" s="67" t="s">
        <v>235</v>
      </c>
      <c r="E2339" s="73"/>
      <c r="F2339" s="73" t="s">
        <v>388</v>
      </c>
      <c r="G2339" s="73" t="s">
        <v>28</v>
      </c>
      <c r="H2339" s="73" t="s">
        <v>28</v>
      </c>
      <c r="I2339" s="73" t="s">
        <v>465</v>
      </c>
      <c r="J2339" s="73" t="str">
        <f t="shared" si="38"/>
        <v>Metal: scrap metal</v>
      </c>
      <c r="K2339" s="107">
        <v>3826.6736999999998</v>
      </c>
      <c r="L2339" s="48"/>
      <c r="M2339" s="22"/>
      <c r="N2339" s="22"/>
      <c r="O2339" s="22"/>
      <c r="P2339" s="22"/>
      <c r="Q2339" s="22"/>
      <c r="R2339" s="22"/>
      <c r="S2339" s="22"/>
      <c r="T2339" s="22"/>
      <c r="U2339" s="22"/>
      <c r="V2339" s="22"/>
      <c r="W2339" s="22"/>
      <c r="X2339" s="22"/>
      <c r="Y2339" s="22"/>
      <c r="Z2339" s="22"/>
      <c r="AA2339" s="22"/>
      <c r="AB2339" s="22"/>
      <c r="AC2339" s="22"/>
      <c r="AD2339" s="22"/>
      <c r="AE2339" s="22"/>
      <c r="AF2339" s="22"/>
      <c r="AG2339" s="22"/>
      <c r="AH2339" s="22"/>
      <c r="AI2339" s="22"/>
      <c r="AJ2339" s="22"/>
      <c r="AK2339" s="22"/>
      <c r="AL2339" s="22"/>
      <c r="AM2339" s="22"/>
      <c r="AN2339" s="22"/>
      <c r="AO2339" s="22"/>
      <c r="AP2339" s="22"/>
      <c r="AQ2339" s="22"/>
      <c r="AR2339" s="22"/>
      <c r="AS2339" s="22"/>
      <c r="AT2339" s="22"/>
      <c r="AU2339" s="22"/>
      <c r="AV2339" s="22"/>
      <c r="AW2339" s="22"/>
      <c r="AX2339" s="22"/>
      <c r="AY2339" s="22"/>
      <c r="AZ2339" s="22"/>
      <c r="BA2339" s="22"/>
      <c r="BB2339" s="22"/>
      <c r="BC2339" s="22"/>
      <c r="BD2339" s="22"/>
      <c r="BE2339" s="22"/>
      <c r="BF2339" s="22"/>
      <c r="BG2339" s="22"/>
      <c r="BH2339" s="22"/>
      <c r="BI2339" s="22"/>
      <c r="BJ2339" s="22"/>
      <c r="BK2339" s="22"/>
      <c r="BL2339" s="22"/>
      <c r="BM2339" s="22"/>
      <c r="BN2339" s="22"/>
      <c r="BO2339" s="22"/>
      <c r="BP2339" s="22"/>
      <c r="BQ2339" s="22"/>
      <c r="BR2339" s="22"/>
      <c r="BS2339" s="22"/>
      <c r="BT2339" s="22"/>
      <c r="BU2339" s="22"/>
      <c r="BV2339" s="22"/>
      <c r="BW2339" s="22"/>
      <c r="BX2339" s="22"/>
      <c r="BY2339" s="22"/>
      <c r="BZ2339" s="22"/>
      <c r="CA2339" s="22"/>
      <c r="CB2339" s="22"/>
      <c r="CC2339" s="22"/>
      <c r="CD2339" s="22"/>
      <c r="CE2339" s="22"/>
      <c r="CF2339" s="22"/>
      <c r="CG2339" s="22"/>
      <c r="CH2339" s="22"/>
      <c r="CI2339" s="22"/>
      <c r="CJ2339" s="22"/>
      <c r="CK2339" s="22"/>
      <c r="CL2339" s="22"/>
      <c r="CM2339" s="22"/>
      <c r="CN2339" s="22"/>
      <c r="CO2339" s="22"/>
    </row>
    <row r="2340" spans="1:93" s="2" customFormat="1" x14ac:dyDescent="0.3">
      <c r="A2340" s="73" t="s">
        <v>204</v>
      </c>
      <c r="B2340" s="73" t="s">
        <v>435</v>
      </c>
      <c r="C2340" s="67" t="s">
        <v>71</v>
      </c>
      <c r="D2340" s="67" t="s">
        <v>235</v>
      </c>
      <c r="E2340" s="73"/>
      <c r="F2340" s="73" t="s">
        <v>572</v>
      </c>
      <c r="G2340" s="73" t="s">
        <v>28</v>
      </c>
      <c r="H2340" s="73" t="s">
        <v>28</v>
      </c>
      <c r="I2340" s="73" t="s">
        <v>465</v>
      </c>
      <c r="J2340" s="73" t="str">
        <f t="shared" si="38"/>
        <v>Metal: scrap metal</v>
      </c>
      <c r="K2340" s="107">
        <v>1762.7648999999999</v>
      </c>
      <c r="L2340" s="48"/>
      <c r="M2340" s="22"/>
      <c r="N2340" s="22"/>
      <c r="O2340" s="22"/>
      <c r="P2340" s="22"/>
      <c r="Q2340" s="22"/>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2"/>
      <c r="AS2340" s="22"/>
      <c r="AT2340" s="22"/>
      <c r="AU2340" s="22"/>
      <c r="AV2340" s="22"/>
      <c r="AW2340" s="22"/>
      <c r="AX2340" s="22"/>
      <c r="AY2340" s="22"/>
      <c r="AZ2340" s="22"/>
      <c r="BA2340" s="22"/>
      <c r="BB2340" s="22"/>
      <c r="BC2340" s="22"/>
      <c r="BD2340" s="22"/>
      <c r="BE2340" s="22"/>
      <c r="BF2340" s="22"/>
      <c r="BG2340" s="22"/>
      <c r="BH2340" s="22"/>
      <c r="BI2340" s="22"/>
      <c r="BJ2340" s="22"/>
      <c r="BK2340" s="22"/>
      <c r="BL2340" s="22"/>
      <c r="BM2340" s="22"/>
      <c r="BN2340" s="22"/>
      <c r="BO2340" s="22"/>
      <c r="BP2340" s="22"/>
      <c r="BQ2340" s="22"/>
      <c r="BR2340" s="22"/>
      <c r="BS2340" s="22"/>
      <c r="BT2340" s="22"/>
      <c r="BU2340" s="22"/>
      <c r="BV2340" s="22"/>
      <c r="BW2340" s="22"/>
      <c r="BX2340" s="22"/>
      <c r="BY2340" s="22"/>
      <c r="BZ2340" s="22"/>
      <c r="CA2340" s="22"/>
      <c r="CB2340" s="22"/>
      <c r="CC2340" s="22"/>
      <c r="CD2340" s="22"/>
      <c r="CE2340" s="22"/>
      <c r="CF2340" s="22"/>
      <c r="CG2340" s="22"/>
      <c r="CH2340" s="22"/>
      <c r="CI2340" s="22"/>
      <c r="CJ2340" s="22"/>
      <c r="CK2340" s="22"/>
      <c r="CL2340" s="22"/>
      <c r="CM2340" s="22"/>
      <c r="CN2340" s="22"/>
      <c r="CO2340" s="22"/>
    </row>
    <row r="2341" spans="1:93" s="2" customFormat="1" x14ac:dyDescent="0.3">
      <c r="A2341" s="73" t="s">
        <v>204</v>
      </c>
      <c r="B2341" s="73" t="s">
        <v>435</v>
      </c>
      <c r="C2341" s="67" t="s">
        <v>71</v>
      </c>
      <c r="D2341" s="67" t="s">
        <v>191</v>
      </c>
      <c r="E2341" s="73"/>
      <c r="F2341" s="73" t="s">
        <v>388</v>
      </c>
      <c r="G2341" s="73" t="s">
        <v>28</v>
      </c>
      <c r="H2341" s="73" t="s">
        <v>28</v>
      </c>
      <c r="I2341" s="73" t="s">
        <v>465</v>
      </c>
      <c r="J2341" s="73" t="str">
        <f t="shared" si="38"/>
        <v>Metal: steel cans</v>
      </c>
      <c r="K2341" s="107">
        <v>3000.6363999999999</v>
      </c>
      <c r="L2341" s="48"/>
      <c r="M2341" s="22"/>
      <c r="N2341" s="22"/>
      <c r="O2341" s="22"/>
      <c r="P2341" s="22"/>
      <c r="Q2341" s="22"/>
      <c r="R2341" s="22"/>
      <c r="S2341" s="22"/>
      <c r="T2341" s="2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c r="AQ2341" s="22"/>
      <c r="AR2341" s="22"/>
      <c r="AS2341" s="22"/>
      <c r="AT2341" s="22"/>
      <c r="AU2341" s="22"/>
      <c r="AV2341" s="22"/>
      <c r="AW2341" s="22"/>
      <c r="AX2341" s="22"/>
      <c r="AY2341" s="22"/>
      <c r="AZ2341" s="22"/>
      <c r="BA2341" s="22"/>
      <c r="BB2341" s="22"/>
      <c r="BC2341" s="22"/>
      <c r="BD2341" s="22"/>
      <c r="BE2341" s="22"/>
      <c r="BF2341" s="22"/>
      <c r="BG2341" s="22"/>
      <c r="BH2341" s="22"/>
      <c r="BI2341" s="22"/>
      <c r="BJ2341" s="22"/>
      <c r="BK2341" s="22"/>
      <c r="BL2341" s="22"/>
      <c r="BM2341" s="22"/>
      <c r="BN2341" s="22"/>
      <c r="BO2341" s="22"/>
      <c r="BP2341" s="22"/>
      <c r="BQ2341" s="22"/>
      <c r="BR2341" s="22"/>
      <c r="BS2341" s="22"/>
      <c r="BT2341" s="22"/>
      <c r="BU2341" s="22"/>
      <c r="BV2341" s="22"/>
      <c r="BW2341" s="22"/>
      <c r="BX2341" s="22"/>
      <c r="BY2341" s="22"/>
      <c r="BZ2341" s="22"/>
      <c r="CA2341" s="22"/>
      <c r="CB2341" s="22"/>
      <c r="CC2341" s="22"/>
      <c r="CD2341" s="22"/>
      <c r="CE2341" s="22"/>
      <c r="CF2341" s="22"/>
      <c r="CG2341" s="22"/>
      <c r="CH2341" s="22"/>
      <c r="CI2341" s="22"/>
      <c r="CJ2341" s="22"/>
      <c r="CK2341" s="22"/>
      <c r="CL2341" s="22"/>
      <c r="CM2341" s="22"/>
      <c r="CN2341" s="22"/>
      <c r="CO2341" s="22"/>
    </row>
    <row r="2342" spans="1:93" s="2" customFormat="1" x14ac:dyDescent="0.3">
      <c r="A2342" s="73" t="s">
        <v>204</v>
      </c>
      <c r="B2342" s="73" t="s">
        <v>435</v>
      </c>
      <c r="C2342" s="67" t="s">
        <v>71</v>
      </c>
      <c r="D2342" s="67" t="s">
        <v>191</v>
      </c>
      <c r="E2342" s="73"/>
      <c r="F2342" s="73" t="s">
        <v>572</v>
      </c>
      <c r="G2342" s="73" t="s">
        <v>28</v>
      </c>
      <c r="H2342" s="73" t="s">
        <v>28</v>
      </c>
      <c r="I2342" s="73" t="s">
        <v>465</v>
      </c>
      <c r="J2342" s="73" t="str">
        <f t="shared" si="38"/>
        <v>Metal: steel cans</v>
      </c>
      <c r="K2342" s="107">
        <v>1729.8163999999999</v>
      </c>
      <c r="L2342" s="48"/>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2"/>
      <c r="AS2342" s="22"/>
      <c r="AT2342" s="22"/>
      <c r="AU2342" s="22"/>
      <c r="AV2342" s="22"/>
      <c r="AW2342" s="22"/>
      <c r="AX2342" s="22"/>
      <c r="AY2342" s="22"/>
      <c r="AZ2342" s="22"/>
      <c r="BA2342" s="22"/>
      <c r="BB2342" s="22"/>
      <c r="BC2342" s="22"/>
      <c r="BD2342" s="22"/>
      <c r="BE2342" s="22"/>
      <c r="BF2342" s="22"/>
      <c r="BG2342" s="22"/>
      <c r="BH2342" s="22"/>
      <c r="BI2342" s="22"/>
      <c r="BJ2342" s="22"/>
      <c r="BK2342" s="22"/>
      <c r="BL2342" s="22"/>
      <c r="BM2342" s="22"/>
      <c r="BN2342" s="22"/>
      <c r="BO2342" s="22"/>
      <c r="BP2342" s="22"/>
      <c r="BQ2342" s="22"/>
      <c r="BR2342" s="22"/>
      <c r="BS2342" s="22"/>
      <c r="BT2342" s="22"/>
      <c r="BU2342" s="22"/>
      <c r="BV2342" s="22"/>
      <c r="BW2342" s="22"/>
      <c r="BX2342" s="22"/>
      <c r="BY2342" s="22"/>
      <c r="BZ2342" s="22"/>
      <c r="CA2342" s="22"/>
      <c r="CB2342" s="22"/>
      <c r="CC2342" s="22"/>
      <c r="CD2342" s="22"/>
      <c r="CE2342" s="22"/>
      <c r="CF2342" s="22"/>
      <c r="CG2342" s="22"/>
      <c r="CH2342" s="22"/>
      <c r="CI2342" s="22"/>
      <c r="CJ2342" s="22"/>
      <c r="CK2342" s="22"/>
      <c r="CL2342" s="22"/>
      <c r="CM2342" s="22"/>
      <c r="CN2342" s="22"/>
      <c r="CO2342" s="22"/>
    </row>
    <row r="2343" spans="1:93" s="2" customFormat="1" x14ac:dyDescent="0.3">
      <c r="A2343" s="73" t="s">
        <v>204</v>
      </c>
      <c r="B2343" s="73" t="s">
        <v>435</v>
      </c>
      <c r="C2343" s="67" t="s">
        <v>373</v>
      </c>
      <c r="D2343" s="67" t="s">
        <v>396</v>
      </c>
      <c r="E2343" s="73"/>
      <c r="F2343" s="73" t="s">
        <v>388</v>
      </c>
      <c r="G2343" s="73" t="s">
        <v>28</v>
      </c>
      <c r="H2343" s="73" t="s">
        <v>28</v>
      </c>
      <c r="I2343" s="73" t="s">
        <v>465</v>
      </c>
      <c r="J2343" s="73" t="str">
        <f t="shared" si="38"/>
        <v>Plastics: average plastics</v>
      </c>
      <c r="K2343" s="107">
        <v>3116.0562</v>
      </c>
      <c r="L2343" s="48"/>
      <c r="M2343" s="22"/>
      <c r="N2343" s="22"/>
      <c r="O2343" s="22"/>
      <c r="P2343" s="22"/>
      <c r="Q2343" s="22"/>
      <c r="R2343" s="22"/>
      <c r="S2343" s="22"/>
      <c r="T2343" s="2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c r="AQ2343" s="22"/>
      <c r="AR2343" s="22"/>
      <c r="AS2343" s="22"/>
      <c r="AT2343" s="22"/>
      <c r="AU2343" s="22"/>
      <c r="AV2343" s="22"/>
      <c r="AW2343" s="22"/>
      <c r="AX2343" s="22"/>
      <c r="AY2343" s="22"/>
      <c r="AZ2343" s="22"/>
      <c r="BA2343" s="22"/>
      <c r="BB2343" s="22"/>
      <c r="BC2343" s="22"/>
      <c r="BD2343" s="22"/>
      <c r="BE2343" s="22"/>
      <c r="BF2343" s="22"/>
      <c r="BG2343" s="22"/>
      <c r="BH2343" s="22"/>
      <c r="BI2343" s="22"/>
      <c r="BJ2343" s="22"/>
      <c r="BK2343" s="22"/>
      <c r="BL2343" s="22"/>
      <c r="BM2343" s="22"/>
      <c r="BN2343" s="22"/>
      <c r="BO2343" s="22"/>
      <c r="BP2343" s="22"/>
      <c r="BQ2343" s="22"/>
      <c r="BR2343" s="22"/>
      <c r="BS2343" s="22"/>
      <c r="BT2343" s="22"/>
      <c r="BU2343" s="22"/>
      <c r="BV2343" s="22"/>
      <c r="BW2343" s="22"/>
      <c r="BX2343" s="22"/>
      <c r="BY2343" s="22"/>
      <c r="BZ2343" s="22"/>
      <c r="CA2343" s="22"/>
      <c r="CB2343" s="22"/>
      <c r="CC2343" s="22"/>
      <c r="CD2343" s="22"/>
      <c r="CE2343" s="22"/>
      <c r="CF2343" s="22"/>
      <c r="CG2343" s="22"/>
      <c r="CH2343" s="22"/>
      <c r="CI2343" s="22"/>
      <c r="CJ2343" s="22"/>
      <c r="CK2343" s="22"/>
      <c r="CL2343" s="22"/>
      <c r="CM2343" s="22"/>
      <c r="CN2343" s="22"/>
      <c r="CO2343" s="22"/>
    </row>
    <row r="2344" spans="1:93" s="2" customFormat="1" x14ac:dyDescent="0.3">
      <c r="A2344" s="73" t="s">
        <v>204</v>
      </c>
      <c r="B2344" s="73" t="s">
        <v>435</v>
      </c>
      <c r="C2344" s="67" t="s">
        <v>373</v>
      </c>
      <c r="D2344" s="67" t="s">
        <v>396</v>
      </c>
      <c r="E2344" s="73"/>
      <c r="F2344" s="73" t="s">
        <v>573</v>
      </c>
      <c r="G2344" s="73" t="s">
        <v>28</v>
      </c>
      <c r="H2344" s="73" t="s">
        <v>28</v>
      </c>
      <c r="I2344" s="73" t="s">
        <v>465</v>
      </c>
      <c r="J2344" s="73" t="str">
        <f t="shared" si="38"/>
        <v>Plastics: average plastics</v>
      </c>
      <c r="K2344" s="107">
        <v>656.4796</v>
      </c>
      <c r="L2344" s="48"/>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2"/>
      <c r="AS2344" s="22"/>
      <c r="AT2344" s="22"/>
      <c r="AU2344" s="22"/>
      <c r="AV2344" s="22"/>
      <c r="AW2344" s="22"/>
      <c r="AX2344" s="22"/>
      <c r="AY2344" s="22"/>
      <c r="AZ2344" s="22"/>
      <c r="BA2344" s="22"/>
      <c r="BB2344" s="22"/>
      <c r="BC2344" s="22"/>
      <c r="BD2344" s="22"/>
      <c r="BE2344" s="22"/>
      <c r="BF2344" s="22"/>
      <c r="BG2344" s="22"/>
      <c r="BH2344" s="22"/>
      <c r="BI2344" s="22"/>
      <c r="BJ2344" s="22"/>
      <c r="BK2344" s="22"/>
      <c r="BL2344" s="22"/>
      <c r="BM2344" s="22"/>
      <c r="BN2344" s="22"/>
      <c r="BO2344" s="22"/>
      <c r="BP2344" s="22"/>
      <c r="BQ2344" s="22"/>
      <c r="BR2344" s="22"/>
      <c r="BS2344" s="22"/>
      <c r="BT2344" s="22"/>
      <c r="BU2344" s="22"/>
      <c r="BV2344" s="22"/>
      <c r="BW2344" s="22"/>
      <c r="BX2344" s="22"/>
      <c r="BY2344" s="22"/>
      <c r="BZ2344" s="22"/>
      <c r="CA2344" s="22"/>
      <c r="CB2344" s="22"/>
      <c r="CC2344" s="22"/>
      <c r="CD2344" s="22"/>
      <c r="CE2344" s="22"/>
      <c r="CF2344" s="22"/>
      <c r="CG2344" s="22"/>
      <c r="CH2344" s="22"/>
      <c r="CI2344" s="22"/>
      <c r="CJ2344" s="22"/>
      <c r="CK2344" s="22"/>
      <c r="CL2344" s="22"/>
      <c r="CM2344" s="22"/>
      <c r="CN2344" s="22"/>
      <c r="CO2344" s="22"/>
    </row>
    <row r="2345" spans="1:93" s="2" customFormat="1" x14ac:dyDescent="0.3">
      <c r="A2345" s="73" t="s">
        <v>204</v>
      </c>
      <c r="B2345" s="73" t="s">
        <v>435</v>
      </c>
      <c r="C2345" s="67" t="s">
        <v>373</v>
      </c>
      <c r="D2345" s="67" t="s">
        <v>396</v>
      </c>
      <c r="E2345" s="73"/>
      <c r="F2345" s="73" t="s">
        <v>572</v>
      </c>
      <c r="G2345" s="73" t="s">
        <v>28</v>
      </c>
      <c r="H2345" s="73" t="s">
        <v>28</v>
      </c>
      <c r="I2345" s="73" t="s">
        <v>465</v>
      </c>
      <c r="J2345" s="73" t="str">
        <f t="shared" si="38"/>
        <v>Plastics: average plastics</v>
      </c>
      <c r="K2345" s="107">
        <v>2301.6181000000001</v>
      </c>
      <c r="L2345" s="48"/>
      <c r="M2345" s="22"/>
      <c r="N2345" s="22"/>
      <c r="O2345" s="22"/>
      <c r="P2345" s="22"/>
      <c r="Q2345" s="22"/>
      <c r="R2345" s="22"/>
      <c r="S2345" s="22"/>
      <c r="T2345" s="2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c r="AQ2345" s="22"/>
      <c r="AR2345" s="22"/>
      <c r="AS2345" s="22"/>
      <c r="AT2345" s="22"/>
      <c r="AU2345" s="22"/>
      <c r="AV2345" s="22"/>
      <c r="AW2345" s="22"/>
      <c r="AX2345" s="22"/>
      <c r="AY2345" s="22"/>
      <c r="AZ2345" s="22"/>
      <c r="BA2345" s="22"/>
      <c r="BB2345" s="22"/>
      <c r="BC2345" s="22"/>
      <c r="BD2345" s="22"/>
      <c r="BE2345" s="22"/>
      <c r="BF2345" s="22"/>
      <c r="BG2345" s="22"/>
      <c r="BH2345" s="22"/>
      <c r="BI2345" s="22"/>
      <c r="BJ2345" s="22"/>
      <c r="BK2345" s="22"/>
      <c r="BL2345" s="22"/>
      <c r="BM2345" s="22"/>
      <c r="BN2345" s="22"/>
      <c r="BO2345" s="22"/>
      <c r="BP2345" s="22"/>
      <c r="BQ2345" s="22"/>
      <c r="BR2345" s="22"/>
      <c r="BS2345" s="22"/>
      <c r="BT2345" s="22"/>
      <c r="BU2345" s="22"/>
      <c r="BV2345" s="22"/>
      <c r="BW2345" s="22"/>
      <c r="BX2345" s="22"/>
      <c r="BY2345" s="22"/>
      <c r="BZ2345" s="22"/>
      <c r="CA2345" s="22"/>
      <c r="CB2345" s="22"/>
      <c r="CC2345" s="22"/>
      <c r="CD2345" s="22"/>
      <c r="CE2345" s="22"/>
      <c r="CF2345" s="22"/>
      <c r="CG2345" s="22"/>
      <c r="CH2345" s="22"/>
      <c r="CI2345" s="22"/>
      <c r="CJ2345" s="22"/>
      <c r="CK2345" s="22"/>
      <c r="CL2345" s="22"/>
      <c r="CM2345" s="22"/>
      <c r="CN2345" s="22"/>
      <c r="CO2345" s="22"/>
    </row>
    <row r="2346" spans="1:93" s="2" customFormat="1" x14ac:dyDescent="0.3">
      <c r="A2346" s="73" t="s">
        <v>204</v>
      </c>
      <c r="B2346" s="73" t="s">
        <v>435</v>
      </c>
      <c r="C2346" s="67" t="s">
        <v>373</v>
      </c>
      <c r="D2346" s="67" t="s">
        <v>262</v>
      </c>
      <c r="E2346" s="73"/>
      <c r="F2346" s="73" t="s">
        <v>388</v>
      </c>
      <c r="G2346" s="73" t="s">
        <v>28</v>
      </c>
      <c r="H2346" s="73" t="s">
        <v>28</v>
      </c>
      <c r="I2346" s="73" t="s">
        <v>465</v>
      </c>
      <c r="J2346" s="73" t="str">
        <f t="shared" ref="J2346:J2377" si="39">CONCATENATE(D2346)</f>
        <v>Plastics: average plastic film</v>
      </c>
      <c r="K2346" s="107">
        <v>2574.1648</v>
      </c>
      <c r="L2346" s="48"/>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2"/>
      <c r="AS2346" s="22"/>
      <c r="AT2346" s="22"/>
      <c r="AU2346" s="22"/>
      <c r="AV2346" s="22"/>
      <c r="AW2346" s="22"/>
      <c r="AX2346" s="22"/>
      <c r="AY2346" s="22"/>
      <c r="AZ2346" s="22"/>
      <c r="BA2346" s="22"/>
      <c r="BB2346" s="22"/>
      <c r="BC2346" s="22"/>
      <c r="BD2346" s="22"/>
      <c r="BE2346" s="22"/>
      <c r="BF2346" s="22"/>
      <c r="BG2346" s="22"/>
      <c r="BH2346" s="22"/>
      <c r="BI2346" s="22"/>
      <c r="BJ2346" s="22"/>
      <c r="BK2346" s="22"/>
      <c r="BL2346" s="22"/>
      <c r="BM2346" s="22"/>
      <c r="BN2346" s="22"/>
      <c r="BO2346" s="22"/>
      <c r="BP2346" s="22"/>
      <c r="BQ2346" s="22"/>
      <c r="BR2346" s="22"/>
      <c r="BS2346" s="22"/>
      <c r="BT2346" s="22"/>
      <c r="BU2346" s="22"/>
      <c r="BV2346" s="22"/>
      <c r="BW2346" s="22"/>
      <c r="BX2346" s="22"/>
      <c r="BY2346" s="22"/>
      <c r="BZ2346" s="22"/>
      <c r="CA2346" s="22"/>
      <c r="CB2346" s="22"/>
      <c r="CC2346" s="22"/>
      <c r="CD2346" s="22"/>
      <c r="CE2346" s="22"/>
      <c r="CF2346" s="22"/>
      <c r="CG2346" s="22"/>
      <c r="CH2346" s="22"/>
      <c r="CI2346" s="22"/>
      <c r="CJ2346" s="22"/>
      <c r="CK2346" s="22"/>
      <c r="CL2346" s="22"/>
      <c r="CM2346" s="22"/>
      <c r="CN2346" s="22"/>
      <c r="CO2346" s="22"/>
    </row>
    <row r="2347" spans="1:93" s="2" customFormat="1" x14ac:dyDescent="0.3">
      <c r="A2347" s="73" t="s">
        <v>204</v>
      </c>
      <c r="B2347" s="73" t="s">
        <v>435</v>
      </c>
      <c r="C2347" s="67" t="s">
        <v>373</v>
      </c>
      <c r="D2347" s="67" t="s">
        <v>262</v>
      </c>
      <c r="E2347" s="73"/>
      <c r="F2347" s="73" t="s">
        <v>573</v>
      </c>
      <c r="G2347" s="73" t="s">
        <v>28</v>
      </c>
      <c r="H2347" s="73" t="s">
        <v>28</v>
      </c>
      <c r="I2347" s="73" t="s">
        <v>465</v>
      </c>
      <c r="J2347" s="73" t="str">
        <f t="shared" si="39"/>
        <v>Plastics: average plastic film</v>
      </c>
      <c r="K2347" s="107">
        <v>604.26139999999998</v>
      </c>
      <c r="L2347" s="48"/>
      <c r="M2347" s="22"/>
      <c r="N2347" s="22"/>
      <c r="O2347" s="22"/>
      <c r="P2347" s="22"/>
      <c r="Q2347" s="22"/>
      <c r="R2347" s="22"/>
      <c r="S2347" s="22"/>
      <c r="T2347" s="22"/>
      <c r="U2347" s="22"/>
      <c r="V2347" s="22"/>
      <c r="W2347" s="22"/>
      <c r="X2347" s="22"/>
      <c r="Y2347" s="22"/>
      <c r="Z2347" s="22"/>
      <c r="AA2347" s="22"/>
      <c r="AB2347" s="22"/>
      <c r="AC2347" s="22"/>
      <c r="AD2347" s="22"/>
      <c r="AE2347" s="22"/>
      <c r="AF2347" s="22"/>
      <c r="AG2347" s="22"/>
      <c r="AH2347" s="22"/>
      <c r="AI2347" s="22"/>
      <c r="AJ2347" s="22"/>
      <c r="AK2347" s="22"/>
      <c r="AL2347" s="22"/>
      <c r="AM2347" s="22"/>
      <c r="AN2347" s="22"/>
      <c r="AO2347" s="22"/>
      <c r="AP2347" s="22"/>
      <c r="AQ2347" s="22"/>
      <c r="AR2347" s="22"/>
      <c r="AS2347" s="22"/>
      <c r="AT2347" s="22"/>
      <c r="AU2347" s="22"/>
      <c r="AV2347" s="22"/>
      <c r="AW2347" s="22"/>
      <c r="AX2347" s="22"/>
      <c r="AY2347" s="22"/>
      <c r="AZ2347" s="22"/>
      <c r="BA2347" s="22"/>
      <c r="BB2347" s="22"/>
      <c r="BC2347" s="22"/>
      <c r="BD2347" s="22"/>
      <c r="BE2347" s="22"/>
      <c r="BF2347" s="22"/>
      <c r="BG2347" s="22"/>
      <c r="BH2347" s="22"/>
      <c r="BI2347" s="22"/>
      <c r="BJ2347" s="22"/>
      <c r="BK2347" s="22"/>
      <c r="BL2347" s="22"/>
      <c r="BM2347" s="22"/>
      <c r="BN2347" s="22"/>
      <c r="BO2347" s="22"/>
      <c r="BP2347" s="22"/>
      <c r="BQ2347" s="22"/>
      <c r="BR2347" s="22"/>
      <c r="BS2347" s="22"/>
      <c r="BT2347" s="22"/>
      <c r="BU2347" s="22"/>
      <c r="BV2347" s="22"/>
      <c r="BW2347" s="22"/>
      <c r="BX2347" s="22"/>
      <c r="BY2347" s="22"/>
      <c r="BZ2347" s="22"/>
      <c r="CA2347" s="22"/>
      <c r="CB2347" s="22"/>
      <c r="CC2347" s="22"/>
      <c r="CD2347" s="22"/>
      <c r="CE2347" s="22"/>
      <c r="CF2347" s="22"/>
      <c r="CG2347" s="22"/>
      <c r="CH2347" s="22"/>
      <c r="CI2347" s="22"/>
      <c r="CJ2347" s="22"/>
      <c r="CK2347" s="22"/>
      <c r="CL2347" s="22"/>
      <c r="CM2347" s="22"/>
      <c r="CN2347" s="22"/>
      <c r="CO2347" s="22"/>
    </row>
    <row r="2348" spans="1:93" s="2" customFormat="1" x14ac:dyDescent="0.3">
      <c r="A2348" s="73" t="s">
        <v>204</v>
      </c>
      <c r="B2348" s="73" t="s">
        <v>435</v>
      </c>
      <c r="C2348" s="67" t="s">
        <v>373</v>
      </c>
      <c r="D2348" s="67" t="s">
        <v>262</v>
      </c>
      <c r="E2348" s="73"/>
      <c r="F2348" s="73" t="s">
        <v>572</v>
      </c>
      <c r="G2348" s="73" t="s">
        <v>28</v>
      </c>
      <c r="H2348" s="73" t="s">
        <v>28</v>
      </c>
      <c r="I2348" s="73" t="s">
        <v>465</v>
      </c>
      <c r="J2348" s="73" t="str">
        <f t="shared" si="39"/>
        <v>Plastics: average plastic film</v>
      </c>
      <c r="K2348" s="107">
        <v>1775.3279</v>
      </c>
      <c r="L2348" s="48"/>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2"/>
      <c r="AS2348" s="22"/>
      <c r="AT2348" s="22"/>
      <c r="AU2348" s="22"/>
      <c r="AV2348" s="22"/>
      <c r="AW2348" s="22"/>
      <c r="AX2348" s="22"/>
      <c r="AY2348" s="22"/>
      <c r="AZ2348" s="22"/>
      <c r="BA2348" s="22"/>
      <c r="BB2348" s="22"/>
      <c r="BC2348" s="22"/>
      <c r="BD2348" s="22"/>
      <c r="BE2348" s="22"/>
      <c r="BF2348" s="22"/>
      <c r="BG2348" s="22"/>
      <c r="BH2348" s="22"/>
      <c r="BI2348" s="22"/>
      <c r="BJ2348" s="22"/>
      <c r="BK2348" s="22"/>
      <c r="BL2348" s="22"/>
      <c r="BM2348" s="22"/>
      <c r="BN2348" s="22"/>
      <c r="BO2348" s="22"/>
      <c r="BP2348" s="22"/>
      <c r="BQ2348" s="22"/>
      <c r="BR2348" s="22"/>
      <c r="BS2348" s="22"/>
      <c r="BT2348" s="22"/>
      <c r="BU2348" s="22"/>
      <c r="BV2348" s="22"/>
      <c r="BW2348" s="22"/>
      <c r="BX2348" s="22"/>
      <c r="BY2348" s="22"/>
      <c r="BZ2348" s="22"/>
      <c r="CA2348" s="22"/>
      <c r="CB2348" s="22"/>
      <c r="CC2348" s="22"/>
      <c r="CD2348" s="22"/>
      <c r="CE2348" s="22"/>
      <c r="CF2348" s="22"/>
      <c r="CG2348" s="22"/>
      <c r="CH2348" s="22"/>
      <c r="CI2348" s="22"/>
      <c r="CJ2348" s="22"/>
      <c r="CK2348" s="22"/>
      <c r="CL2348" s="22"/>
      <c r="CM2348" s="22"/>
      <c r="CN2348" s="22"/>
      <c r="CO2348" s="22"/>
    </row>
    <row r="2349" spans="1:93" s="2" customFormat="1" x14ac:dyDescent="0.3">
      <c r="A2349" s="73" t="s">
        <v>204</v>
      </c>
      <c r="B2349" s="73" t="s">
        <v>435</v>
      </c>
      <c r="C2349" s="67" t="s">
        <v>373</v>
      </c>
      <c r="D2349" s="67" t="s">
        <v>233</v>
      </c>
      <c r="E2349" s="73"/>
      <c r="F2349" s="73" t="s">
        <v>388</v>
      </c>
      <c r="G2349" s="73" t="s">
        <v>28</v>
      </c>
      <c r="H2349" s="73" t="s">
        <v>28</v>
      </c>
      <c r="I2349" s="73" t="s">
        <v>465</v>
      </c>
      <c r="J2349" s="73" t="str">
        <f t="shared" si="39"/>
        <v>Plastics: average plastic rigid</v>
      </c>
      <c r="K2349" s="107">
        <v>3183.7017999999998</v>
      </c>
      <c r="L2349" s="48"/>
      <c r="M2349" s="22"/>
      <c r="N2349" s="22"/>
      <c r="O2349" s="22"/>
      <c r="P2349" s="22"/>
      <c r="Q2349" s="22"/>
      <c r="R2349" s="22"/>
      <c r="S2349" s="22"/>
      <c r="T2349" s="2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c r="AQ2349" s="22"/>
      <c r="AR2349" s="22"/>
      <c r="AS2349" s="22"/>
      <c r="AT2349" s="22"/>
      <c r="AU2349" s="22"/>
      <c r="AV2349" s="22"/>
      <c r="AW2349" s="22"/>
      <c r="AX2349" s="22"/>
      <c r="AY2349" s="22"/>
      <c r="AZ2349" s="22"/>
      <c r="BA2349" s="22"/>
      <c r="BB2349" s="22"/>
      <c r="BC2349" s="22"/>
      <c r="BD2349" s="22"/>
      <c r="BE2349" s="22"/>
      <c r="BF2349" s="22"/>
      <c r="BG2349" s="22"/>
      <c r="BH2349" s="22"/>
      <c r="BI2349" s="22"/>
      <c r="BJ2349" s="22"/>
      <c r="BK2349" s="22"/>
      <c r="BL2349" s="22"/>
      <c r="BM2349" s="22"/>
      <c r="BN2349" s="22"/>
      <c r="BO2349" s="22"/>
      <c r="BP2349" s="22"/>
      <c r="BQ2349" s="22"/>
      <c r="BR2349" s="22"/>
      <c r="BS2349" s="22"/>
      <c r="BT2349" s="22"/>
      <c r="BU2349" s="22"/>
      <c r="BV2349" s="22"/>
      <c r="BW2349" s="22"/>
      <c r="BX2349" s="22"/>
      <c r="BY2349" s="22"/>
      <c r="BZ2349" s="22"/>
      <c r="CA2349" s="22"/>
      <c r="CB2349" s="22"/>
      <c r="CC2349" s="22"/>
      <c r="CD2349" s="22"/>
      <c r="CE2349" s="22"/>
      <c r="CF2349" s="22"/>
      <c r="CG2349" s="22"/>
      <c r="CH2349" s="22"/>
      <c r="CI2349" s="22"/>
      <c r="CJ2349" s="22"/>
      <c r="CK2349" s="22"/>
      <c r="CL2349" s="22"/>
      <c r="CM2349" s="22"/>
      <c r="CN2349" s="22"/>
      <c r="CO2349" s="22"/>
    </row>
    <row r="2350" spans="1:93" s="2" customFormat="1" x14ac:dyDescent="0.3">
      <c r="A2350" s="73" t="s">
        <v>204</v>
      </c>
      <c r="B2350" s="73" t="s">
        <v>435</v>
      </c>
      <c r="C2350" s="67" t="s">
        <v>373</v>
      </c>
      <c r="D2350" s="67" t="s">
        <v>233</v>
      </c>
      <c r="E2350" s="73"/>
      <c r="F2350" s="73" t="s">
        <v>573</v>
      </c>
      <c r="G2350" s="73" t="s">
        <v>28</v>
      </c>
      <c r="H2350" s="73" t="s">
        <v>28</v>
      </c>
      <c r="I2350" s="73" t="s">
        <v>465</v>
      </c>
      <c r="J2350" s="73" t="str">
        <f t="shared" si="39"/>
        <v>Plastics: average plastic rigid</v>
      </c>
      <c r="K2350" s="107">
        <v>604.26139999999998</v>
      </c>
      <c r="L2350" s="48"/>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2"/>
      <c r="AS2350" s="22"/>
      <c r="AT2350" s="22"/>
      <c r="AU2350" s="22"/>
      <c r="AV2350" s="22"/>
      <c r="AW2350" s="22"/>
      <c r="AX2350" s="22"/>
      <c r="AY2350" s="22"/>
      <c r="AZ2350" s="22"/>
      <c r="BA2350" s="22"/>
      <c r="BB2350" s="22"/>
      <c r="BC2350" s="22"/>
      <c r="BD2350" s="22"/>
      <c r="BE2350" s="22"/>
      <c r="BF2350" s="22"/>
      <c r="BG2350" s="22"/>
      <c r="BH2350" s="22"/>
      <c r="BI2350" s="22"/>
      <c r="BJ2350" s="22"/>
      <c r="BK2350" s="22"/>
      <c r="BL2350" s="22"/>
      <c r="BM2350" s="22"/>
      <c r="BN2350" s="22"/>
      <c r="BO2350" s="22"/>
      <c r="BP2350" s="22"/>
      <c r="BQ2350" s="22"/>
      <c r="BR2350" s="22"/>
      <c r="BS2350" s="22"/>
      <c r="BT2350" s="22"/>
      <c r="BU2350" s="22"/>
      <c r="BV2350" s="22"/>
      <c r="BW2350" s="22"/>
      <c r="BX2350" s="22"/>
      <c r="BY2350" s="22"/>
      <c r="BZ2350" s="22"/>
      <c r="CA2350" s="22"/>
      <c r="CB2350" s="22"/>
      <c r="CC2350" s="22"/>
      <c r="CD2350" s="22"/>
      <c r="CE2350" s="22"/>
      <c r="CF2350" s="22"/>
      <c r="CG2350" s="22"/>
      <c r="CH2350" s="22"/>
      <c r="CI2350" s="22"/>
      <c r="CJ2350" s="22"/>
      <c r="CK2350" s="22"/>
      <c r="CL2350" s="22"/>
      <c r="CM2350" s="22"/>
      <c r="CN2350" s="22"/>
      <c r="CO2350" s="22"/>
    </row>
    <row r="2351" spans="1:93" s="2" customFormat="1" x14ac:dyDescent="0.3">
      <c r="A2351" s="73" t="s">
        <v>204</v>
      </c>
      <c r="B2351" s="73" t="s">
        <v>435</v>
      </c>
      <c r="C2351" s="67" t="s">
        <v>373</v>
      </c>
      <c r="D2351" s="67" t="s">
        <v>233</v>
      </c>
      <c r="E2351" s="73"/>
      <c r="F2351" s="73" t="s">
        <v>572</v>
      </c>
      <c r="G2351" s="73" t="s">
        <v>28</v>
      </c>
      <c r="H2351" s="73" t="s">
        <v>28</v>
      </c>
      <c r="I2351" s="73" t="s">
        <v>465</v>
      </c>
      <c r="J2351" s="73" t="str">
        <f t="shared" si="39"/>
        <v>Plastics: average plastic rigid</v>
      </c>
      <c r="K2351" s="107">
        <v>2492.5064000000002</v>
      </c>
      <c r="L2351" s="48"/>
      <c r="M2351" s="22"/>
      <c r="N2351" s="22"/>
      <c r="O2351" s="22"/>
      <c r="P2351" s="22"/>
      <c r="Q2351" s="22"/>
      <c r="R2351" s="22"/>
      <c r="S2351" s="22"/>
      <c r="T2351" s="2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c r="BA2351" s="22"/>
      <c r="BB2351" s="22"/>
      <c r="BC2351" s="22"/>
      <c r="BD2351" s="22"/>
      <c r="BE2351" s="22"/>
      <c r="BF2351" s="22"/>
      <c r="BG2351" s="22"/>
      <c r="BH2351" s="22"/>
      <c r="BI2351" s="22"/>
      <c r="BJ2351" s="22"/>
      <c r="BK2351" s="22"/>
      <c r="BL2351" s="22"/>
      <c r="BM2351" s="22"/>
      <c r="BN2351" s="22"/>
      <c r="BO2351" s="22"/>
      <c r="BP2351" s="22"/>
      <c r="BQ2351" s="22"/>
      <c r="BR2351" s="22"/>
      <c r="BS2351" s="22"/>
      <c r="BT2351" s="22"/>
      <c r="BU2351" s="22"/>
      <c r="BV2351" s="22"/>
      <c r="BW2351" s="22"/>
      <c r="BX2351" s="22"/>
      <c r="BY2351" s="22"/>
      <c r="BZ2351" s="22"/>
      <c r="CA2351" s="22"/>
      <c r="CB2351" s="22"/>
      <c r="CC2351" s="22"/>
      <c r="CD2351" s="22"/>
      <c r="CE2351" s="22"/>
      <c r="CF2351" s="22"/>
      <c r="CG2351" s="22"/>
      <c r="CH2351" s="22"/>
      <c r="CI2351" s="22"/>
      <c r="CJ2351" s="22"/>
      <c r="CK2351" s="22"/>
      <c r="CL2351" s="22"/>
      <c r="CM2351" s="22"/>
      <c r="CN2351" s="22"/>
      <c r="CO2351" s="22"/>
    </row>
    <row r="2352" spans="1:93" s="2" customFormat="1" x14ac:dyDescent="0.3">
      <c r="A2352" s="73" t="s">
        <v>204</v>
      </c>
      <c r="B2352" s="73" t="s">
        <v>435</v>
      </c>
      <c r="C2352" s="67" t="s">
        <v>373</v>
      </c>
      <c r="D2352" s="67" t="s">
        <v>283</v>
      </c>
      <c r="E2352" s="73"/>
      <c r="F2352" s="73" t="s">
        <v>388</v>
      </c>
      <c r="G2352" s="73" t="s">
        <v>28</v>
      </c>
      <c r="H2352" s="73" t="s">
        <v>28</v>
      </c>
      <c r="I2352" s="73" t="s">
        <v>465</v>
      </c>
      <c r="J2352" s="73" t="str">
        <f t="shared" si="39"/>
        <v>Plastics: HDPE (incl. forming)</v>
      </c>
      <c r="K2352" s="107">
        <v>3177.3778000000002</v>
      </c>
      <c r="L2352" s="48"/>
      <c r="M2352" s="22"/>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2"/>
      <c r="AS2352" s="22"/>
      <c r="AT2352" s="22"/>
      <c r="AU2352" s="22"/>
      <c r="AV2352" s="22"/>
      <c r="AW2352" s="22"/>
      <c r="AX2352" s="22"/>
      <c r="AY2352" s="22"/>
      <c r="AZ2352" s="22"/>
      <c r="BA2352" s="22"/>
      <c r="BB2352" s="22"/>
      <c r="BC2352" s="22"/>
      <c r="BD2352" s="22"/>
      <c r="BE2352" s="22"/>
      <c r="BF2352" s="22"/>
      <c r="BG2352" s="22"/>
      <c r="BH2352" s="22"/>
      <c r="BI2352" s="22"/>
      <c r="BJ2352" s="22"/>
      <c r="BK2352" s="22"/>
      <c r="BL2352" s="22"/>
      <c r="BM2352" s="22"/>
      <c r="BN2352" s="22"/>
      <c r="BO2352" s="22"/>
      <c r="BP2352" s="22"/>
      <c r="BQ2352" s="22"/>
      <c r="BR2352" s="22"/>
      <c r="BS2352" s="22"/>
      <c r="BT2352" s="22"/>
      <c r="BU2352" s="22"/>
      <c r="BV2352" s="22"/>
      <c r="BW2352" s="22"/>
      <c r="BX2352" s="22"/>
      <c r="BY2352" s="22"/>
      <c r="BZ2352" s="22"/>
      <c r="CA2352" s="22"/>
      <c r="CB2352" s="22"/>
      <c r="CC2352" s="22"/>
      <c r="CD2352" s="22"/>
      <c r="CE2352" s="22"/>
      <c r="CF2352" s="22"/>
      <c r="CG2352" s="22"/>
      <c r="CH2352" s="22"/>
      <c r="CI2352" s="22"/>
      <c r="CJ2352" s="22"/>
      <c r="CK2352" s="22"/>
      <c r="CL2352" s="22"/>
      <c r="CM2352" s="22"/>
      <c r="CN2352" s="22"/>
      <c r="CO2352" s="22"/>
    </row>
    <row r="2353" spans="1:93" s="2" customFormat="1" x14ac:dyDescent="0.3">
      <c r="A2353" s="73" t="s">
        <v>204</v>
      </c>
      <c r="B2353" s="73" t="s">
        <v>435</v>
      </c>
      <c r="C2353" s="67" t="s">
        <v>373</v>
      </c>
      <c r="D2353" s="67" t="s">
        <v>283</v>
      </c>
      <c r="E2353" s="73"/>
      <c r="F2353" s="73" t="s">
        <v>573</v>
      </c>
      <c r="G2353" s="73" t="s">
        <v>28</v>
      </c>
      <c r="H2353" s="73" t="s">
        <v>28</v>
      </c>
      <c r="I2353" s="73" t="s">
        <v>465</v>
      </c>
      <c r="J2353" s="73" t="str">
        <f t="shared" si="39"/>
        <v>Plastics: HDPE (incl. forming)</v>
      </c>
      <c r="K2353" s="107">
        <v>604.26139999999998</v>
      </c>
      <c r="L2353" s="48"/>
      <c r="M2353" s="22"/>
      <c r="N2353" s="22"/>
      <c r="O2353" s="22"/>
      <c r="P2353" s="22"/>
      <c r="Q2353" s="22"/>
      <c r="R2353" s="22"/>
      <c r="S2353" s="22"/>
      <c r="T2353" s="2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c r="AQ2353" s="22"/>
      <c r="AR2353" s="22"/>
      <c r="AS2353" s="22"/>
      <c r="AT2353" s="22"/>
      <c r="AU2353" s="22"/>
      <c r="AV2353" s="22"/>
      <c r="AW2353" s="22"/>
      <c r="AX2353" s="22"/>
      <c r="AY2353" s="22"/>
      <c r="AZ2353" s="22"/>
      <c r="BA2353" s="22"/>
      <c r="BB2353" s="22"/>
      <c r="BC2353" s="22"/>
      <c r="BD2353" s="22"/>
      <c r="BE2353" s="22"/>
      <c r="BF2353" s="22"/>
      <c r="BG2353" s="22"/>
      <c r="BH2353" s="22"/>
      <c r="BI2353" s="22"/>
      <c r="BJ2353" s="22"/>
      <c r="BK2353" s="22"/>
      <c r="BL2353" s="22"/>
      <c r="BM2353" s="22"/>
      <c r="BN2353" s="22"/>
      <c r="BO2353" s="22"/>
      <c r="BP2353" s="22"/>
      <c r="BQ2353" s="22"/>
      <c r="BR2353" s="22"/>
      <c r="BS2353" s="22"/>
      <c r="BT2353" s="22"/>
      <c r="BU2353" s="22"/>
      <c r="BV2353" s="22"/>
      <c r="BW2353" s="22"/>
      <c r="BX2353" s="22"/>
      <c r="BY2353" s="22"/>
      <c r="BZ2353" s="22"/>
      <c r="CA2353" s="22"/>
      <c r="CB2353" s="22"/>
      <c r="CC2353" s="22"/>
      <c r="CD2353" s="22"/>
      <c r="CE2353" s="22"/>
      <c r="CF2353" s="22"/>
      <c r="CG2353" s="22"/>
      <c r="CH2353" s="22"/>
      <c r="CI2353" s="22"/>
      <c r="CJ2353" s="22"/>
      <c r="CK2353" s="22"/>
      <c r="CL2353" s="22"/>
      <c r="CM2353" s="22"/>
      <c r="CN2353" s="22"/>
      <c r="CO2353" s="22"/>
    </row>
    <row r="2354" spans="1:93" s="2" customFormat="1" x14ac:dyDescent="0.3">
      <c r="A2354" s="73" t="s">
        <v>204</v>
      </c>
      <c r="B2354" s="73" t="s">
        <v>435</v>
      </c>
      <c r="C2354" s="67" t="s">
        <v>373</v>
      </c>
      <c r="D2354" s="67" t="s">
        <v>283</v>
      </c>
      <c r="E2354" s="73"/>
      <c r="F2354" s="73" t="s">
        <v>572</v>
      </c>
      <c r="G2354" s="73" t="s">
        <v>28</v>
      </c>
      <c r="H2354" s="73" t="s">
        <v>28</v>
      </c>
      <c r="I2354" s="73" t="s">
        <v>465</v>
      </c>
      <c r="J2354" s="73" t="str">
        <f t="shared" si="39"/>
        <v>Plastics: HDPE (incl. forming)</v>
      </c>
      <c r="K2354" s="107">
        <v>2157.0028000000002</v>
      </c>
      <c r="L2354" s="48"/>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c r="BA2354" s="22"/>
      <c r="BB2354" s="22"/>
      <c r="BC2354" s="22"/>
      <c r="BD2354" s="22"/>
      <c r="BE2354" s="22"/>
      <c r="BF2354" s="22"/>
      <c r="BG2354" s="22"/>
      <c r="BH2354" s="22"/>
      <c r="BI2354" s="22"/>
      <c r="BJ2354" s="22"/>
      <c r="BK2354" s="22"/>
      <c r="BL2354" s="22"/>
      <c r="BM2354" s="22"/>
      <c r="BN2354" s="22"/>
      <c r="BO2354" s="22"/>
      <c r="BP2354" s="22"/>
      <c r="BQ2354" s="22"/>
      <c r="BR2354" s="22"/>
      <c r="BS2354" s="22"/>
      <c r="BT2354" s="22"/>
      <c r="BU2354" s="22"/>
      <c r="BV2354" s="22"/>
      <c r="BW2354" s="22"/>
      <c r="BX2354" s="22"/>
      <c r="BY2354" s="22"/>
      <c r="BZ2354" s="22"/>
      <c r="CA2354" s="22"/>
      <c r="CB2354" s="22"/>
      <c r="CC2354" s="22"/>
      <c r="CD2354" s="22"/>
      <c r="CE2354" s="22"/>
      <c r="CF2354" s="22"/>
      <c r="CG2354" s="22"/>
      <c r="CH2354" s="22"/>
      <c r="CI2354" s="22"/>
      <c r="CJ2354" s="22"/>
      <c r="CK2354" s="22"/>
      <c r="CL2354" s="22"/>
      <c r="CM2354" s="22"/>
      <c r="CN2354" s="22"/>
      <c r="CO2354" s="22"/>
    </row>
    <row r="2355" spans="1:93" s="2" customFormat="1" x14ac:dyDescent="0.3">
      <c r="A2355" s="73" t="s">
        <v>204</v>
      </c>
      <c r="B2355" s="73" t="s">
        <v>435</v>
      </c>
      <c r="C2355" s="67" t="s">
        <v>373</v>
      </c>
      <c r="D2355" s="67" t="s">
        <v>259</v>
      </c>
      <c r="E2355" s="73"/>
      <c r="F2355" s="73" t="s">
        <v>388</v>
      </c>
      <c r="G2355" s="73" t="s">
        <v>28</v>
      </c>
      <c r="H2355" s="73" t="s">
        <v>28</v>
      </c>
      <c r="I2355" s="73" t="s">
        <v>465</v>
      </c>
      <c r="J2355" s="73" t="str">
        <f t="shared" si="39"/>
        <v>Plastics: LDPE and LLDPE (incl. forming)</v>
      </c>
      <c r="K2355" s="107">
        <v>2600.6363999999999</v>
      </c>
      <c r="L2355" s="48"/>
      <c r="M2355" s="22"/>
      <c r="N2355" s="22"/>
      <c r="O2355" s="22"/>
      <c r="P2355" s="22"/>
      <c r="Q2355" s="22"/>
      <c r="R2355" s="22"/>
      <c r="S2355" s="22"/>
      <c r="T2355" s="22"/>
      <c r="U2355" s="22"/>
      <c r="V2355" s="22"/>
      <c r="W2355" s="22"/>
      <c r="X2355" s="22"/>
      <c r="Y2355" s="22"/>
      <c r="Z2355" s="22"/>
      <c r="AA2355" s="22"/>
      <c r="AB2355" s="22"/>
      <c r="AC2355" s="22"/>
      <c r="AD2355" s="22"/>
      <c r="AE2355" s="22"/>
      <c r="AF2355" s="22"/>
      <c r="AG2355" s="22"/>
      <c r="AH2355" s="22"/>
      <c r="AI2355" s="22"/>
      <c r="AJ2355" s="22"/>
      <c r="AK2355" s="22"/>
      <c r="AL2355" s="22"/>
      <c r="AM2355" s="22"/>
      <c r="AN2355" s="22"/>
      <c r="AO2355" s="22"/>
      <c r="AP2355" s="22"/>
      <c r="AQ2355" s="22"/>
      <c r="AR2355" s="22"/>
      <c r="AS2355" s="22"/>
      <c r="AT2355" s="22"/>
      <c r="AU2355" s="22"/>
      <c r="AV2355" s="22"/>
      <c r="AW2355" s="22"/>
      <c r="AX2355" s="22"/>
      <c r="AY2355" s="22"/>
      <c r="AZ2355" s="22"/>
      <c r="BA2355" s="22"/>
      <c r="BB2355" s="22"/>
      <c r="BC2355" s="22"/>
      <c r="BD2355" s="22"/>
      <c r="BE2355" s="22"/>
      <c r="BF2355" s="22"/>
      <c r="BG2355" s="22"/>
      <c r="BH2355" s="22"/>
      <c r="BI2355" s="22"/>
      <c r="BJ2355" s="22"/>
      <c r="BK2355" s="22"/>
      <c r="BL2355" s="22"/>
      <c r="BM2355" s="22"/>
      <c r="BN2355" s="22"/>
      <c r="BO2355" s="22"/>
      <c r="BP2355" s="22"/>
      <c r="BQ2355" s="22"/>
      <c r="BR2355" s="22"/>
      <c r="BS2355" s="22"/>
      <c r="BT2355" s="22"/>
      <c r="BU2355" s="22"/>
      <c r="BV2355" s="22"/>
      <c r="BW2355" s="22"/>
      <c r="BX2355" s="22"/>
      <c r="BY2355" s="22"/>
      <c r="BZ2355" s="22"/>
      <c r="CA2355" s="22"/>
      <c r="CB2355" s="22"/>
      <c r="CC2355" s="22"/>
      <c r="CD2355" s="22"/>
      <c r="CE2355" s="22"/>
      <c r="CF2355" s="22"/>
      <c r="CG2355" s="22"/>
      <c r="CH2355" s="22"/>
      <c r="CI2355" s="22"/>
      <c r="CJ2355" s="22"/>
      <c r="CK2355" s="22"/>
      <c r="CL2355" s="22"/>
      <c r="CM2355" s="22"/>
      <c r="CN2355" s="22"/>
      <c r="CO2355" s="22"/>
    </row>
    <row r="2356" spans="1:93" s="2" customFormat="1" x14ac:dyDescent="0.3">
      <c r="A2356" s="73" t="s">
        <v>204</v>
      </c>
      <c r="B2356" s="73" t="s">
        <v>435</v>
      </c>
      <c r="C2356" s="67" t="s">
        <v>373</v>
      </c>
      <c r="D2356" s="67" t="s">
        <v>259</v>
      </c>
      <c r="E2356" s="73"/>
      <c r="F2356" s="73" t="s">
        <v>573</v>
      </c>
      <c r="G2356" s="73" t="s">
        <v>28</v>
      </c>
      <c r="H2356" s="73" t="s">
        <v>28</v>
      </c>
      <c r="I2356" s="73" t="s">
        <v>465</v>
      </c>
      <c r="J2356" s="73" t="str">
        <f t="shared" si="39"/>
        <v>Plastics: LDPE and LLDPE (incl. forming)</v>
      </c>
      <c r="K2356" s="107">
        <v>604.26139999999998</v>
      </c>
      <c r="L2356" s="48"/>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2"/>
      <c r="AS2356" s="22"/>
      <c r="AT2356" s="22"/>
      <c r="AU2356" s="22"/>
      <c r="AV2356" s="22"/>
      <c r="AW2356" s="22"/>
      <c r="AX2356" s="22"/>
      <c r="AY2356" s="22"/>
      <c r="AZ2356" s="22"/>
      <c r="BA2356" s="22"/>
      <c r="BB2356" s="22"/>
      <c r="BC2356" s="22"/>
      <c r="BD2356" s="22"/>
      <c r="BE2356" s="22"/>
      <c r="BF2356" s="22"/>
      <c r="BG2356" s="22"/>
      <c r="BH2356" s="22"/>
      <c r="BI2356" s="22"/>
      <c r="BJ2356" s="22"/>
      <c r="BK2356" s="22"/>
      <c r="BL2356" s="22"/>
      <c r="BM2356" s="22"/>
      <c r="BN2356" s="22"/>
      <c r="BO2356" s="22"/>
      <c r="BP2356" s="22"/>
      <c r="BQ2356" s="22"/>
      <c r="BR2356" s="22"/>
      <c r="BS2356" s="22"/>
      <c r="BT2356" s="22"/>
      <c r="BU2356" s="22"/>
      <c r="BV2356" s="22"/>
      <c r="BW2356" s="22"/>
      <c r="BX2356" s="22"/>
      <c r="BY2356" s="22"/>
      <c r="BZ2356" s="22"/>
      <c r="CA2356" s="22"/>
      <c r="CB2356" s="22"/>
      <c r="CC2356" s="22"/>
      <c r="CD2356" s="22"/>
      <c r="CE2356" s="22"/>
      <c r="CF2356" s="22"/>
      <c r="CG2356" s="22"/>
      <c r="CH2356" s="22"/>
      <c r="CI2356" s="22"/>
      <c r="CJ2356" s="22"/>
      <c r="CK2356" s="22"/>
      <c r="CL2356" s="22"/>
      <c r="CM2356" s="22"/>
      <c r="CN2356" s="22"/>
      <c r="CO2356" s="22"/>
    </row>
    <row r="2357" spans="1:93" s="2" customFormat="1" x14ac:dyDescent="0.3">
      <c r="A2357" s="73" t="s">
        <v>204</v>
      </c>
      <c r="B2357" s="73" t="s">
        <v>435</v>
      </c>
      <c r="C2357" s="67" t="s">
        <v>373</v>
      </c>
      <c r="D2357" s="67" t="s">
        <v>259</v>
      </c>
      <c r="E2357" s="73"/>
      <c r="F2357" s="73" t="s">
        <v>572</v>
      </c>
      <c r="G2357" s="73" t="s">
        <v>28</v>
      </c>
      <c r="H2357" s="73" t="s">
        <v>28</v>
      </c>
      <c r="I2357" s="73" t="s">
        <v>465</v>
      </c>
      <c r="J2357" s="73" t="str">
        <f t="shared" si="39"/>
        <v>Plastics: LDPE and LLDPE (incl. forming)</v>
      </c>
      <c r="K2357" s="107">
        <v>1775.3279</v>
      </c>
      <c r="L2357" s="48"/>
      <c r="M2357" s="22"/>
      <c r="N2357" s="22"/>
      <c r="O2357" s="22"/>
      <c r="P2357" s="22"/>
      <c r="Q2357" s="22"/>
      <c r="R2357" s="22"/>
      <c r="S2357" s="22"/>
      <c r="T2357" s="22"/>
      <c r="U2357" s="22"/>
      <c r="V2357" s="22"/>
      <c r="W2357" s="22"/>
      <c r="X2357" s="22"/>
      <c r="Y2357" s="22"/>
      <c r="Z2357" s="22"/>
      <c r="AA2357" s="22"/>
      <c r="AB2357" s="22"/>
      <c r="AC2357" s="22"/>
      <c r="AD2357" s="22"/>
      <c r="AE2357" s="22"/>
      <c r="AF2357" s="22"/>
      <c r="AG2357" s="22"/>
      <c r="AH2357" s="22"/>
      <c r="AI2357" s="22"/>
      <c r="AJ2357" s="22"/>
      <c r="AK2357" s="22"/>
      <c r="AL2357" s="22"/>
      <c r="AM2357" s="22"/>
      <c r="AN2357" s="22"/>
      <c r="AO2357" s="22"/>
      <c r="AP2357" s="22"/>
      <c r="AQ2357" s="22"/>
      <c r="AR2357" s="22"/>
      <c r="AS2357" s="22"/>
      <c r="AT2357" s="22"/>
      <c r="AU2357" s="22"/>
      <c r="AV2357" s="22"/>
      <c r="AW2357" s="22"/>
      <c r="AX2357" s="22"/>
      <c r="AY2357" s="22"/>
      <c r="AZ2357" s="22"/>
      <c r="BA2357" s="22"/>
      <c r="BB2357" s="22"/>
      <c r="BC2357" s="22"/>
      <c r="BD2357" s="22"/>
      <c r="BE2357" s="22"/>
      <c r="BF2357" s="22"/>
      <c r="BG2357" s="22"/>
      <c r="BH2357" s="22"/>
      <c r="BI2357" s="22"/>
      <c r="BJ2357" s="22"/>
      <c r="BK2357" s="22"/>
      <c r="BL2357" s="22"/>
      <c r="BM2357" s="22"/>
      <c r="BN2357" s="22"/>
      <c r="BO2357" s="22"/>
      <c r="BP2357" s="22"/>
      <c r="BQ2357" s="22"/>
      <c r="BR2357" s="22"/>
      <c r="BS2357" s="22"/>
      <c r="BT2357" s="22"/>
      <c r="BU2357" s="22"/>
      <c r="BV2357" s="22"/>
      <c r="BW2357" s="22"/>
      <c r="BX2357" s="22"/>
      <c r="BY2357" s="22"/>
      <c r="BZ2357" s="22"/>
      <c r="CA2357" s="22"/>
      <c r="CB2357" s="22"/>
      <c r="CC2357" s="22"/>
      <c r="CD2357" s="22"/>
      <c r="CE2357" s="22"/>
      <c r="CF2357" s="22"/>
      <c r="CG2357" s="22"/>
      <c r="CH2357" s="22"/>
      <c r="CI2357" s="22"/>
      <c r="CJ2357" s="22"/>
      <c r="CK2357" s="22"/>
      <c r="CL2357" s="22"/>
      <c r="CM2357" s="22"/>
      <c r="CN2357" s="22"/>
      <c r="CO2357" s="22"/>
    </row>
    <row r="2358" spans="1:93" s="2" customFormat="1" x14ac:dyDescent="0.3">
      <c r="A2358" s="73" t="s">
        <v>204</v>
      </c>
      <c r="B2358" s="73" t="s">
        <v>435</v>
      </c>
      <c r="C2358" s="67" t="s">
        <v>373</v>
      </c>
      <c r="D2358" s="67" t="s">
        <v>80</v>
      </c>
      <c r="E2358" s="73"/>
      <c r="F2358" s="73" t="s">
        <v>388</v>
      </c>
      <c r="G2358" s="73" t="s">
        <v>28</v>
      </c>
      <c r="H2358" s="73" t="s">
        <v>28</v>
      </c>
      <c r="I2358" s="73" t="s">
        <v>465</v>
      </c>
      <c r="J2358" s="73" t="str">
        <f t="shared" si="39"/>
        <v>Plastics: PET (incl. forming)</v>
      </c>
      <c r="K2358" s="107">
        <v>4052.8802999999998</v>
      </c>
      <c r="L2358" s="48"/>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2"/>
      <c r="AS2358" s="22"/>
      <c r="AT2358" s="22"/>
      <c r="AU2358" s="22"/>
      <c r="AV2358" s="22"/>
      <c r="AW2358" s="22"/>
      <c r="AX2358" s="22"/>
      <c r="AY2358" s="22"/>
      <c r="AZ2358" s="22"/>
      <c r="BA2358" s="22"/>
      <c r="BB2358" s="22"/>
      <c r="BC2358" s="22"/>
      <c r="BD2358" s="22"/>
      <c r="BE2358" s="22"/>
      <c r="BF2358" s="22"/>
      <c r="BG2358" s="22"/>
      <c r="BH2358" s="22"/>
      <c r="BI2358" s="22"/>
      <c r="BJ2358" s="22"/>
      <c r="BK2358" s="22"/>
      <c r="BL2358" s="22"/>
      <c r="BM2358" s="22"/>
      <c r="BN2358" s="22"/>
      <c r="BO2358" s="22"/>
      <c r="BP2358" s="22"/>
      <c r="BQ2358" s="22"/>
      <c r="BR2358" s="22"/>
      <c r="BS2358" s="22"/>
      <c r="BT2358" s="22"/>
      <c r="BU2358" s="22"/>
      <c r="BV2358" s="22"/>
      <c r="BW2358" s="22"/>
      <c r="BX2358" s="22"/>
      <c r="BY2358" s="22"/>
      <c r="BZ2358" s="22"/>
      <c r="CA2358" s="22"/>
      <c r="CB2358" s="22"/>
      <c r="CC2358" s="22"/>
      <c r="CD2358" s="22"/>
      <c r="CE2358" s="22"/>
      <c r="CF2358" s="22"/>
      <c r="CG2358" s="22"/>
      <c r="CH2358" s="22"/>
      <c r="CI2358" s="22"/>
      <c r="CJ2358" s="22"/>
      <c r="CK2358" s="22"/>
      <c r="CL2358" s="22"/>
      <c r="CM2358" s="22"/>
      <c r="CN2358" s="22"/>
      <c r="CO2358" s="22"/>
    </row>
    <row r="2359" spans="1:93" s="2" customFormat="1" x14ac:dyDescent="0.3">
      <c r="A2359" s="73" t="s">
        <v>204</v>
      </c>
      <c r="B2359" s="73" t="s">
        <v>435</v>
      </c>
      <c r="C2359" s="67" t="s">
        <v>373</v>
      </c>
      <c r="D2359" s="67" t="s">
        <v>80</v>
      </c>
      <c r="E2359" s="73"/>
      <c r="F2359" s="73" t="s">
        <v>573</v>
      </c>
      <c r="G2359" s="73" t="s">
        <v>28</v>
      </c>
      <c r="H2359" s="73" t="s">
        <v>28</v>
      </c>
      <c r="I2359" s="73" t="s">
        <v>465</v>
      </c>
      <c r="J2359" s="73" t="str">
        <f t="shared" si="39"/>
        <v>Plastics: PET (incl. forming)</v>
      </c>
      <c r="K2359" s="107">
        <v>604.26139999999998</v>
      </c>
      <c r="L2359" s="48"/>
      <c r="M2359" s="22"/>
      <c r="N2359" s="22"/>
      <c r="O2359" s="22"/>
      <c r="P2359" s="22"/>
      <c r="Q2359" s="22"/>
      <c r="R2359" s="22"/>
      <c r="S2359" s="22"/>
      <c r="T2359" s="22"/>
      <c r="U2359" s="22"/>
      <c r="V2359" s="22"/>
      <c r="W2359" s="22"/>
      <c r="X2359" s="22"/>
      <c r="Y2359" s="22"/>
      <c r="Z2359" s="22"/>
      <c r="AA2359" s="22"/>
      <c r="AB2359" s="22"/>
      <c r="AC2359" s="22"/>
      <c r="AD2359" s="22"/>
      <c r="AE2359" s="22"/>
      <c r="AF2359" s="22"/>
      <c r="AG2359" s="22"/>
      <c r="AH2359" s="22"/>
      <c r="AI2359" s="22"/>
      <c r="AJ2359" s="22"/>
      <c r="AK2359" s="22"/>
      <c r="AL2359" s="22"/>
      <c r="AM2359" s="22"/>
      <c r="AN2359" s="22"/>
      <c r="AO2359" s="22"/>
      <c r="AP2359" s="22"/>
      <c r="AQ2359" s="22"/>
      <c r="AR2359" s="22"/>
      <c r="AS2359" s="22"/>
      <c r="AT2359" s="22"/>
      <c r="AU2359" s="22"/>
      <c r="AV2359" s="22"/>
      <c r="AW2359" s="22"/>
      <c r="AX2359" s="22"/>
      <c r="AY2359" s="22"/>
      <c r="AZ2359" s="22"/>
      <c r="BA2359" s="22"/>
      <c r="BB2359" s="22"/>
      <c r="BC2359" s="22"/>
      <c r="BD2359" s="22"/>
      <c r="BE2359" s="22"/>
      <c r="BF2359" s="22"/>
      <c r="BG2359" s="22"/>
      <c r="BH2359" s="22"/>
      <c r="BI2359" s="22"/>
      <c r="BJ2359" s="22"/>
      <c r="BK2359" s="22"/>
      <c r="BL2359" s="22"/>
      <c r="BM2359" s="22"/>
      <c r="BN2359" s="22"/>
      <c r="BO2359" s="22"/>
      <c r="BP2359" s="22"/>
      <c r="BQ2359" s="22"/>
      <c r="BR2359" s="22"/>
      <c r="BS2359" s="22"/>
      <c r="BT2359" s="22"/>
      <c r="BU2359" s="22"/>
      <c r="BV2359" s="22"/>
      <c r="BW2359" s="22"/>
      <c r="BX2359" s="22"/>
      <c r="BY2359" s="22"/>
      <c r="BZ2359" s="22"/>
      <c r="CA2359" s="22"/>
      <c r="CB2359" s="22"/>
      <c r="CC2359" s="22"/>
      <c r="CD2359" s="22"/>
      <c r="CE2359" s="22"/>
      <c r="CF2359" s="22"/>
      <c r="CG2359" s="22"/>
      <c r="CH2359" s="22"/>
      <c r="CI2359" s="22"/>
      <c r="CJ2359" s="22"/>
      <c r="CK2359" s="22"/>
      <c r="CL2359" s="22"/>
      <c r="CM2359" s="22"/>
      <c r="CN2359" s="22"/>
      <c r="CO2359" s="22"/>
    </row>
    <row r="2360" spans="1:93" s="2" customFormat="1" x14ac:dyDescent="0.3">
      <c r="A2360" s="73" t="s">
        <v>204</v>
      </c>
      <c r="B2360" s="73" t="s">
        <v>435</v>
      </c>
      <c r="C2360" s="67" t="s">
        <v>373</v>
      </c>
      <c r="D2360" s="67" t="s">
        <v>80</v>
      </c>
      <c r="E2360" s="73"/>
      <c r="F2360" s="73" t="s">
        <v>572</v>
      </c>
      <c r="G2360" s="73" t="s">
        <v>28</v>
      </c>
      <c r="H2360" s="73" t="s">
        <v>28</v>
      </c>
      <c r="I2360" s="73" t="s">
        <v>465</v>
      </c>
      <c r="J2360" s="73" t="str">
        <f t="shared" si="39"/>
        <v>Plastics: PET (incl. forming)</v>
      </c>
      <c r="K2360" s="107">
        <v>3188.5052999999998</v>
      </c>
      <c r="L2360" s="48"/>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2"/>
      <c r="AS2360" s="22"/>
      <c r="AT2360" s="22"/>
      <c r="AU2360" s="22"/>
      <c r="AV2360" s="22"/>
      <c r="AW2360" s="22"/>
      <c r="AX2360" s="22"/>
      <c r="AY2360" s="22"/>
      <c r="AZ2360" s="22"/>
      <c r="BA2360" s="22"/>
      <c r="BB2360" s="22"/>
      <c r="BC2360" s="22"/>
      <c r="BD2360" s="22"/>
      <c r="BE2360" s="22"/>
      <c r="BF2360" s="22"/>
      <c r="BG2360" s="22"/>
      <c r="BH2360" s="22"/>
      <c r="BI2360" s="22"/>
      <c r="BJ2360" s="22"/>
      <c r="BK2360" s="22"/>
      <c r="BL2360" s="22"/>
      <c r="BM2360" s="22"/>
      <c r="BN2360" s="22"/>
      <c r="BO2360" s="22"/>
      <c r="BP2360" s="22"/>
      <c r="BQ2360" s="22"/>
      <c r="BR2360" s="22"/>
      <c r="BS2360" s="22"/>
      <c r="BT2360" s="22"/>
      <c r="BU2360" s="22"/>
      <c r="BV2360" s="22"/>
      <c r="BW2360" s="22"/>
      <c r="BX2360" s="22"/>
      <c r="BY2360" s="22"/>
      <c r="BZ2360" s="22"/>
      <c r="CA2360" s="22"/>
      <c r="CB2360" s="22"/>
      <c r="CC2360" s="22"/>
      <c r="CD2360" s="22"/>
      <c r="CE2360" s="22"/>
      <c r="CF2360" s="22"/>
      <c r="CG2360" s="22"/>
      <c r="CH2360" s="22"/>
      <c r="CI2360" s="22"/>
      <c r="CJ2360" s="22"/>
      <c r="CK2360" s="22"/>
      <c r="CL2360" s="22"/>
      <c r="CM2360" s="22"/>
      <c r="CN2360" s="22"/>
      <c r="CO2360" s="22"/>
    </row>
    <row r="2361" spans="1:93" s="2" customFormat="1" x14ac:dyDescent="0.3">
      <c r="A2361" s="73" t="s">
        <v>204</v>
      </c>
      <c r="B2361" s="73" t="s">
        <v>435</v>
      </c>
      <c r="C2361" s="67" t="s">
        <v>373</v>
      </c>
      <c r="D2361" s="67" t="s">
        <v>38</v>
      </c>
      <c r="E2361" s="73"/>
      <c r="F2361" s="73" t="s">
        <v>388</v>
      </c>
      <c r="G2361" s="73" t="s">
        <v>28</v>
      </c>
      <c r="H2361" s="73" t="s">
        <v>28</v>
      </c>
      <c r="I2361" s="73" t="s">
        <v>465</v>
      </c>
      <c r="J2361" s="73" t="str">
        <f t="shared" si="39"/>
        <v>Plastics: PP (incl. forming)</v>
      </c>
      <c r="K2361" s="107">
        <v>3072.2953000000002</v>
      </c>
      <c r="L2361" s="48"/>
      <c r="M2361" s="22"/>
      <c r="N2361" s="22"/>
      <c r="O2361" s="22"/>
      <c r="P2361" s="22"/>
      <c r="Q2361" s="22"/>
      <c r="R2361" s="22"/>
      <c r="S2361" s="22"/>
      <c r="T2361" s="22"/>
      <c r="U2361" s="22"/>
      <c r="V2361" s="22"/>
      <c r="W2361" s="22"/>
      <c r="X2361" s="22"/>
      <c r="Y2361" s="22"/>
      <c r="Z2361" s="22"/>
      <c r="AA2361" s="22"/>
      <c r="AB2361" s="22"/>
      <c r="AC2361" s="22"/>
      <c r="AD2361" s="22"/>
      <c r="AE2361" s="22"/>
      <c r="AF2361" s="22"/>
      <c r="AG2361" s="22"/>
      <c r="AH2361" s="22"/>
      <c r="AI2361" s="22"/>
      <c r="AJ2361" s="22"/>
      <c r="AK2361" s="22"/>
      <c r="AL2361" s="22"/>
      <c r="AM2361" s="22"/>
      <c r="AN2361" s="22"/>
      <c r="AO2361" s="22"/>
      <c r="AP2361" s="22"/>
      <c r="AQ2361" s="22"/>
      <c r="AR2361" s="22"/>
      <c r="AS2361" s="22"/>
      <c r="AT2361" s="22"/>
      <c r="AU2361" s="22"/>
      <c r="AV2361" s="22"/>
      <c r="AW2361" s="22"/>
      <c r="AX2361" s="22"/>
      <c r="AY2361" s="22"/>
      <c r="AZ2361" s="22"/>
      <c r="BA2361" s="22"/>
      <c r="BB2361" s="22"/>
      <c r="BC2361" s="22"/>
      <c r="BD2361" s="22"/>
      <c r="BE2361" s="22"/>
      <c r="BF2361" s="22"/>
      <c r="BG2361" s="22"/>
      <c r="BH2361" s="22"/>
      <c r="BI2361" s="22"/>
      <c r="BJ2361" s="22"/>
      <c r="BK2361" s="22"/>
      <c r="BL2361" s="22"/>
      <c r="BM2361" s="22"/>
      <c r="BN2361" s="22"/>
      <c r="BO2361" s="22"/>
      <c r="BP2361" s="22"/>
      <c r="BQ2361" s="22"/>
      <c r="BR2361" s="22"/>
      <c r="BS2361" s="22"/>
      <c r="BT2361" s="22"/>
      <c r="BU2361" s="22"/>
      <c r="BV2361" s="22"/>
      <c r="BW2361" s="22"/>
      <c r="BX2361" s="22"/>
      <c r="BY2361" s="22"/>
      <c r="BZ2361" s="22"/>
      <c r="CA2361" s="22"/>
      <c r="CB2361" s="22"/>
      <c r="CC2361" s="22"/>
      <c r="CD2361" s="22"/>
      <c r="CE2361" s="22"/>
      <c r="CF2361" s="22"/>
      <c r="CG2361" s="22"/>
      <c r="CH2361" s="22"/>
      <c r="CI2361" s="22"/>
      <c r="CJ2361" s="22"/>
      <c r="CK2361" s="22"/>
      <c r="CL2361" s="22"/>
      <c r="CM2361" s="22"/>
      <c r="CN2361" s="22"/>
      <c r="CO2361" s="22"/>
    </row>
    <row r="2362" spans="1:93" s="2" customFormat="1" x14ac:dyDescent="0.3">
      <c r="A2362" s="73" t="s">
        <v>204</v>
      </c>
      <c r="B2362" s="73" t="s">
        <v>435</v>
      </c>
      <c r="C2362" s="67" t="s">
        <v>373</v>
      </c>
      <c r="D2362" s="67" t="s">
        <v>38</v>
      </c>
      <c r="E2362" s="73"/>
      <c r="F2362" s="73" t="s">
        <v>573</v>
      </c>
      <c r="G2362" s="73" t="s">
        <v>28</v>
      </c>
      <c r="H2362" s="73" t="s">
        <v>28</v>
      </c>
      <c r="I2362" s="73" t="s">
        <v>465</v>
      </c>
      <c r="J2362" s="73" t="str">
        <f t="shared" si="39"/>
        <v>Plastics: PP (incl. forming)</v>
      </c>
      <c r="K2362" s="107">
        <v>604.26139999999998</v>
      </c>
      <c r="L2362" s="48"/>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2"/>
      <c r="AS2362" s="22"/>
      <c r="AT2362" s="22"/>
      <c r="AU2362" s="22"/>
      <c r="AV2362" s="22"/>
      <c r="AW2362" s="22"/>
      <c r="AX2362" s="22"/>
      <c r="AY2362" s="22"/>
      <c r="AZ2362" s="22"/>
      <c r="BA2362" s="22"/>
      <c r="BB2362" s="22"/>
      <c r="BC2362" s="22"/>
      <c r="BD2362" s="22"/>
      <c r="BE2362" s="22"/>
      <c r="BF2362" s="22"/>
      <c r="BG2362" s="22"/>
      <c r="BH2362" s="22"/>
      <c r="BI2362" s="22"/>
      <c r="BJ2362" s="22"/>
      <c r="BK2362" s="22"/>
      <c r="BL2362" s="22"/>
      <c r="BM2362" s="22"/>
      <c r="BN2362" s="22"/>
      <c r="BO2362" s="22"/>
      <c r="BP2362" s="22"/>
      <c r="BQ2362" s="22"/>
      <c r="BR2362" s="22"/>
      <c r="BS2362" s="22"/>
      <c r="BT2362" s="22"/>
      <c r="BU2362" s="22"/>
      <c r="BV2362" s="22"/>
      <c r="BW2362" s="22"/>
      <c r="BX2362" s="22"/>
      <c r="BY2362" s="22"/>
      <c r="BZ2362" s="22"/>
      <c r="CA2362" s="22"/>
      <c r="CB2362" s="22"/>
      <c r="CC2362" s="22"/>
      <c r="CD2362" s="22"/>
      <c r="CE2362" s="22"/>
      <c r="CF2362" s="22"/>
      <c r="CG2362" s="22"/>
      <c r="CH2362" s="22"/>
      <c r="CI2362" s="22"/>
      <c r="CJ2362" s="22"/>
      <c r="CK2362" s="22"/>
      <c r="CL2362" s="22"/>
      <c r="CM2362" s="22"/>
      <c r="CN2362" s="22"/>
      <c r="CO2362" s="22"/>
    </row>
    <row r="2363" spans="1:93" s="2" customFormat="1" x14ac:dyDescent="0.3">
      <c r="A2363" s="73" t="s">
        <v>204</v>
      </c>
      <c r="B2363" s="73" t="s">
        <v>435</v>
      </c>
      <c r="C2363" s="67" t="s">
        <v>373</v>
      </c>
      <c r="D2363" s="67" t="s">
        <v>38</v>
      </c>
      <c r="E2363" s="73"/>
      <c r="F2363" s="73" t="s">
        <v>572</v>
      </c>
      <c r="G2363" s="73" t="s">
        <v>28</v>
      </c>
      <c r="H2363" s="73" t="s">
        <v>28</v>
      </c>
      <c r="I2363" s="73" t="s">
        <v>465</v>
      </c>
      <c r="J2363" s="73" t="str">
        <f t="shared" si="39"/>
        <v>Plastics: PP (incl. forming)</v>
      </c>
      <c r="K2363" s="107">
        <v>2486.9866999999999</v>
      </c>
      <c r="L2363" s="48"/>
      <c r="M2363" s="22"/>
      <c r="N2363" s="22"/>
      <c r="O2363" s="22"/>
      <c r="P2363" s="22"/>
      <c r="Q2363" s="22"/>
      <c r="R2363" s="22"/>
      <c r="S2363" s="22"/>
      <c r="T2363" s="2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c r="AQ2363" s="22"/>
      <c r="AR2363" s="22"/>
      <c r="AS2363" s="22"/>
      <c r="AT2363" s="22"/>
      <c r="AU2363" s="22"/>
      <c r="AV2363" s="22"/>
      <c r="AW2363" s="22"/>
      <c r="AX2363" s="22"/>
      <c r="AY2363" s="22"/>
      <c r="AZ2363" s="22"/>
      <c r="BA2363" s="22"/>
      <c r="BB2363" s="22"/>
      <c r="BC2363" s="22"/>
      <c r="BD2363" s="22"/>
      <c r="BE2363" s="22"/>
      <c r="BF2363" s="22"/>
      <c r="BG2363" s="22"/>
      <c r="BH2363" s="22"/>
      <c r="BI2363" s="22"/>
      <c r="BJ2363" s="22"/>
      <c r="BK2363" s="22"/>
      <c r="BL2363" s="22"/>
      <c r="BM2363" s="22"/>
      <c r="BN2363" s="22"/>
      <c r="BO2363" s="22"/>
      <c r="BP2363" s="22"/>
      <c r="BQ2363" s="22"/>
      <c r="BR2363" s="22"/>
      <c r="BS2363" s="22"/>
      <c r="BT2363" s="22"/>
      <c r="BU2363" s="22"/>
      <c r="BV2363" s="22"/>
      <c r="BW2363" s="22"/>
      <c r="BX2363" s="22"/>
      <c r="BY2363" s="22"/>
      <c r="BZ2363" s="22"/>
      <c r="CA2363" s="22"/>
      <c r="CB2363" s="22"/>
      <c r="CC2363" s="22"/>
      <c r="CD2363" s="22"/>
      <c r="CE2363" s="22"/>
      <c r="CF2363" s="22"/>
      <c r="CG2363" s="22"/>
      <c r="CH2363" s="22"/>
      <c r="CI2363" s="22"/>
      <c r="CJ2363" s="22"/>
      <c r="CK2363" s="22"/>
      <c r="CL2363" s="22"/>
      <c r="CM2363" s="22"/>
      <c r="CN2363" s="22"/>
      <c r="CO2363" s="22"/>
    </row>
    <row r="2364" spans="1:93" s="2" customFormat="1" x14ac:dyDescent="0.3">
      <c r="A2364" s="73" t="s">
        <v>204</v>
      </c>
      <c r="B2364" s="73" t="s">
        <v>435</v>
      </c>
      <c r="C2364" s="67" t="s">
        <v>373</v>
      </c>
      <c r="D2364" s="67" t="s">
        <v>32</v>
      </c>
      <c r="E2364" s="73"/>
      <c r="F2364" s="73" t="s">
        <v>388</v>
      </c>
      <c r="G2364" s="73" t="s">
        <v>28</v>
      </c>
      <c r="H2364" s="73" t="s">
        <v>28</v>
      </c>
      <c r="I2364" s="73" t="s">
        <v>465</v>
      </c>
      <c r="J2364" s="73" t="str">
        <f t="shared" si="39"/>
        <v>Plastics: PS (incl. forming)</v>
      </c>
      <c r="K2364" s="107">
        <v>3777.9488999999999</v>
      </c>
      <c r="L2364" s="48"/>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2"/>
      <c r="AS2364" s="22"/>
      <c r="AT2364" s="22"/>
      <c r="AU2364" s="22"/>
      <c r="AV2364" s="22"/>
      <c r="AW2364" s="22"/>
      <c r="AX2364" s="22"/>
      <c r="AY2364" s="22"/>
      <c r="AZ2364" s="22"/>
      <c r="BA2364" s="22"/>
      <c r="BB2364" s="22"/>
      <c r="BC2364" s="22"/>
      <c r="BD2364" s="22"/>
      <c r="BE2364" s="22"/>
      <c r="BF2364" s="22"/>
      <c r="BG2364" s="22"/>
      <c r="BH2364" s="22"/>
      <c r="BI2364" s="22"/>
      <c r="BJ2364" s="22"/>
      <c r="BK2364" s="22"/>
      <c r="BL2364" s="22"/>
      <c r="BM2364" s="22"/>
      <c r="BN2364" s="22"/>
      <c r="BO2364" s="22"/>
      <c r="BP2364" s="22"/>
      <c r="BQ2364" s="22"/>
      <c r="BR2364" s="22"/>
      <c r="BS2364" s="22"/>
      <c r="BT2364" s="22"/>
      <c r="BU2364" s="22"/>
      <c r="BV2364" s="22"/>
      <c r="BW2364" s="22"/>
      <c r="BX2364" s="22"/>
      <c r="BY2364" s="22"/>
      <c r="BZ2364" s="22"/>
      <c r="CA2364" s="22"/>
      <c r="CB2364" s="22"/>
      <c r="CC2364" s="22"/>
      <c r="CD2364" s="22"/>
      <c r="CE2364" s="22"/>
      <c r="CF2364" s="22"/>
      <c r="CG2364" s="22"/>
      <c r="CH2364" s="22"/>
      <c r="CI2364" s="22"/>
      <c r="CJ2364" s="22"/>
      <c r="CK2364" s="22"/>
      <c r="CL2364" s="22"/>
      <c r="CM2364" s="22"/>
      <c r="CN2364" s="22"/>
      <c r="CO2364" s="22"/>
    </row>
    <row r="2365" spans="1:93" s="2" customFormat="1" x14ac:dyDescent="0.3">
      <c r="A2365" s="73" t="s">
        <v>204</v>
      </c>
      <c r="B2365" s="73" t="s">
        <v>435</v>
      </c>
      <c r="C2365" s="67" t="s">
        <v>373</v>
      </c>
      <c r="D2365" s="67" t="s">
        <v>32</v>
      </c>
      <c r="E2365" s="73"/>
      <c r="F2365" s="73" t="s">
        <v>573</v>
      </c>
      <c r="G2365" s="73" t="s">
        <v>28</v>
      </c>
      <c r="H2365" s="73" t="s">
        <v>28</v>
      </c>
      <c r="I2365" s="73" t="s">
        <v>465</v>
      </c>
      <c r="J2365" s="73" t="str">
        <f t="shared" si="39"/>
        <v>Plastics: PS (incl. forming)</v>
      </c>
      <c r="K2365" s="107">
        <v>1648.625</v>
      </c>
      <c r="L2365" s="48"/>
      <c r="M2365" s="22"/>
      <c r="N2365" s="22"/>
      <c r="O2365" s="22"/>
      <c r="P2365" s="22"/>
      <c r="Q2365" s="22"/>
      <c r="R2365" s="22"/>
      <c r="S2365" s="22"/>
      <c r="T2365" s="2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c r="AQ2365" s="22"/>
      <c r="AR2365" s="22"/>
      <c r="AS2365" s="22"/>
      <c r="AT2365" s="22"/>
      <c r="AU2365" s="22"/>
      <c r="AV2365" s="22"/>
      <c r="AW2365" s="22"/>
      <c r="AX2365" s="22"/>
      <c r="AY2365" s="22"/>
      <c r="AZ2365" s="22"/>
      <c r="BA2365" s="22"/>
      <c r="BB2365" s="22"/>
      <c r="BC2365" s="22"/>
      <c r="BD2365" s="22"/>
      <c r="BE2365" s="22"/>
      <c r="BF2365" s="22"/>
      <c r="BG2365" s="22"/>
      <c r="BH2365" s="22"/>
      <c r="BI2365" s="22"/>
      <c r="BJ2365" s="22"/>
      <c r="BK2365" s="22"/>
      <c r="BL2365" s="22"/>
      <c r="BM2365" s="22"/>
      <c r="BN2365" s="22"/>
      <c r="BO2365" s="22"/>
      <c r="BP2365" s="22"/>
      <c r="BQ2365" s="22"/>
      <c r="BR2365" s="22"/>
      <c r="BS2365" s="22"/>
      <c r="BT2365" s="22"/>
      <c r="BU2365" s="22"/>
      <c r="BV2365" s="22"/>
      <c r="BW2365" s="22"/>
      <c r="BX2365" s="22"/>
      <c r="BY2365" s="22"/>
      <c r="BZ2365" s="22"/>
      <c r="CA2365" s="22"/>
      <c r="CB2365" s="22"/>
      <c r="CC2365" s="22"/>
      <c r="CD2365" s="22"/>
      <c r="CE2365" s="22"/>
      <c r="CF2365" s="22"/>
      <c r="CG2365" s="22"/>
      <c r="CH2365" s="22"/>
      <c r="CI2365" s="22"/>
      <c r="CJ2365" s="22"/>
      <c r="CK2365" s="22"/>
      <c r="CL2365" s="22"/>
      <c r="CM2365" s="22"/>
      <c r="CN2365" s="22"/>
      <c r="CO2365" s="22"/>
    </row>
    <row r="2366" spans="1:93" s="2" customFormat="1" x14ac:dyDescent="0.3">
      <c r="A2366" s="73" t="s">
        <v>204</v>
      </c>
      <c r="B2366" s="73" t="s">
        <v>435</v>
      </c>
      <c r="C2366" s="67" t="s">
        <v>373</v>
      </c>
      <c r="D2366" s="67" t="s">
        <v>32</v>
      </c>
      <c r="E2366" s="73"/>
      <c r="F2366" s="73" t="s">
        <v>572</v>
      </c>
      <c r="G2366" s="73" t="s">
        <v>28</v>
      </c>
      <c r="H2366" s="73" t="s">
        <v>28</v>
      </c>
      <c r="I2366" s="73" t="s">
        <v>465</v>
      </c>
      <c r="J2366" s="73" t="str">
        <f t="shared" si="39"/>
        <v>Plastics: PS (incl. forming)</v>
      </c>
      <c r="K2366" s="107">
        <v>3177.0625</v>
      </c>
      <c r="L2366" s="48"/>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2"/>
      <c r="AS2366" s="22"/>
      <c r="AT2366" s="22"/>
      <c r="AU2366" s="22"/>
      <c r="AV2366" s="22"/>
      <c r="AW2366" s="22"/>
      <c r="AX2366" s="22"/>
      <c r="AY2366" s="22"/>
      <c r="AZ2366" s="22"/>
      <c r="BA2366" s="22"/>
      <c r="BB2366" s="22"/>
      <c r="BC2366" s="22"/>
      <c r="BD2366" s="22"/>
      <c r="BE2366" s="22"/>
      <c r="BF2366" s="22"/>
      <c r="BG2366" s="22"/>
      <c r="BH2366" s="22"/>
      <c r="BI2366" s="22"/>
      <c r="BJ2366" s="22"/>
      <c r="BK2366" s="22"/>
      <c r="BL2366" s="22"/>
      <c r="BM2366" s="22"/>
      <c r="BN2366" s="22"/>
      <c r="BO2366" s="22"/>
      <c r="BP2366" s="22"/>
      <c r="BQ2366" s="22"/>
      <c r="BR2366" s="22"/>
      <c r="BS2366" s="22"/>
      <c r="BT2366" s="22"/>
      <c r="BU2366" s="22"/>
      <c r="BV2366" s="22"/>
      <c r="BW2366" s="22"/>
      <c r="BX2366" s="22"/>
      <c r="BY2366" s="22"/>
      <c r="BZ2366" s="22"/>
      <c r="CA2366" s="22"/>
      <c r="CB2366" s="22"/>
      <c r="CC2366" s="22"/>
      <c r="CD2366" s="22"/>
      <c r="CE2366" s="22"/>
      <c r="CF2366" s="22"/>
      <c r="CG2366" s="22"/>
      <c r="CH2366" s="22"/>
      <c r="CI2366" s="22"/>
      <c r="CJ2366" s="22"/>
      <c r="CK2366" s="22"/>
      <c r="CL2366" s="22"/>
      <c r="CM2366" s="22"/>
      <c r="CN2366" s="22"/>
      <c r="CO2366" s="22"/>
    </row>
    <row r="2367" spans="1:93" s="2" customFormat="1" x14ac:dyDescent="0.3">
      <c r="A2367" s="73" t="s">
        <v>204</v>
      </c>
      <c r="B2367" s="73" t="s">
        <v>435</v>
      </c>
      <c r="C2367" s="67" t="s">
        <v>373</v>
      </c>
      <c r="D2367" s="67" t="s">
        <v>95</v>
      </c>
      <c r="E2367" s="73"/>
      <c r="F2367" s="73" t="s">
        <v>388</v>
      </c>
      <c r="G2367" s="73" t="s">
        <v>28</v>
      </c>
      <c r="H2367" s="73" t="s">
        <v>28</v>
      </c>
      <c r="I2367" s="73" t="s">
        <v>465</v>
      </c>
      <c r="J2367" s="73" t="str">
        <f t="shared" si="39"/>
        <v>Plastics: PVC (incl. forming)</v>
      </c>
      <c r="K2367" s="107">
        <v>3413.0841999999998</v>
      </c>
      <c r="L2367" s="48"/>
      <c r="M2367" s="22"/>
      <c r="N2367" s="22"/>
      <c r="O2367" s="22"/>
      <c r="P2367" s="22"/>
      <c r="Q2367" s="22"/>
      <c r="R2367" s="22"/>
      <c r="S2367" s="22"/>
      <c r="T2367" s="22"/>
      <c r="U2367" s="22"/>
      <c r="V2367" s="22"/>
      <c r="W2367" s="22"/>
      <c r="X2367" s="22"/>
      <c r="Y2367" s="22"/>
      <c r="Z2367" s="22"/>
      <c r="AA2367" s="22"/>
      <c r="AB2367" s="22"/>
      <c r="AC2367" s="22"/>
      <c r="AD2367" s="22"/>
      <c r="AE2367" s="22"/>
      <c r="AF2367" s="22"/>
      <c r="AG2367" s="22"/>
      <c r="AH2367" s="22"/>
      <c r="AI2367" s="22"/>
      <c r="AJ2367" s="22"/>
      <c r="AK2367" s="22"/>
      <c r="AL2367" s="22"/>
      <c r="AM2367" s="22"/>
      <c r="AN2367" s="22"/>
      <c r="AO2367" s="22"/>
      <c r="AP2367" s="22"/>
      <c r="AQ2367" s="22"/>
      <c r="AR2367" s="22"/>
      <c r="AS2367" s="22"/>
      <c r="AT2367" s="22"/>
      <c r="AU2367" s="22"/>
      <c r="AV2367" s="22"/>
      <c r="AW2367" s="22"/>
      <c r="AX2367" s="22"/>
      <c r="AY2367" s="22"/>
      <c r="AZ2367" s="22"/>
      <c r="BA2367" s="22"/>
      <c r="BB2367" s="22"/>
      <c r="BC2367" s="22"/>
      <c r="BD2367" s="22"/>
      <c r="BE2367" s="22"/>
      <c r="BF2367" s="22"/>
      <c r="BG2367" s="22"/>
      <c r="BH2367" s="22"/>
      <c r="BI2367" s="22"/>
      <c r="BJ2367" s="22"/>
      <c r="BK2367" s="22"/>
      <c r="BL2367" s="22"/>
      <c r="BM2367" s="22"/>
      <c r="BN2367" s="22"/>
      <c r="BO2367" s="22"/>
      <c r="BP2367" s="22"/>
      <c r="BQ2367" s="22"/>
      <c r="BR2367" s="22"/>
      <c r="BS2367" s="22"/>
      <c r="BT2367" s="22"/>
      <c r="BU2367" s="22"/>
      <c r="BV2367" s="22"/>
      <c r="BW2367" s="22"/>
      <c r="BX2367" s="22"/>
      <c r="BY2367" s="22"/>
      <c r="BZ2367" s="22"/>
      <c r="CA2367" s="22"/>
      <c r="CB2367" s="22"/>
      <c r="CC2367" s="22"/>
      <c r="CD2367" s="22"/>
      <c r="CE2367" s="22"/>
      <c r="CF2367" s="22"/>
      <c r="CG2367" s="22"/>
      <c r="CH2367" s="22"/>
      <c r="CI2367" s="22"/>
      <c r="CJ2367" s="22"/>
      <c r="CK2367" s="22"/>
      <c r="CL2367" s="22"/>
      <c r="CM2367" s="22"/>
      <c r="CN2367" s="22"/>
      <c r="CO2367" s="22"/>
    </row>
    <row r="2368" spans="1:93" s="2" customFormat="1" x14ac:dyDescent="0.3">
      <c r="A2368" s="73" t="s">
        <v>204</v>
      </c>
      <c r="B2368" s="73" t="s">
        <v>435</v>
      </c>
      <c r="C2368" s="67" t="s">
        <v>373</v>
      </c>
      <c r="D2368" s="67" t="s">
        <v>95</v>
      </c>
      <c r="E2368" s="73"/>
      <c r="F2368" s="73" t="s">
        <v>573</v>
      </c>
      <c r="G2368" s="73" t="s">
        <v>28</v>
      </c>
      <c r="H2368" s="73" t="s">
        <v>28</v>
      </c>
      <c r="I2368" s="73" t="s">
        <v>465</v>
      </c>
      <c r="J2368" s="73" t="str">
        <f t="shared" si="39"/>
        <v>Plastics: PVC (incl. forming)</v>
      </c>
      <c r="K2368" s="107">
        <v>604.26139999999998</v>
      </c>
      <c r="L2368" s="48"/>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2"/>
      <c r="AS2368" s="22"/>
      <c r="AT2368" s="22"/>
      <c r="AU2368" s="22"/>
      <c r="AV2368" s="22"/>
      <c r="AW2368" s="22"/>
      <c r="AX2368" s="22"/>
      <c r="AY2368" s="22"/>
      <c r="AZ2368" s="22"/>
      <c r="BA2368" s="22"/>
      <c r="BB2368" s="22"/>
      <c r="BC2368" s="22"/>
      <c r="BD2368" s="22"/>
      <c r="BE2368" s="22"/>
      <c r="BF2368" s="22"/>
      <c r="BG2368" s="22"/>
      <c r="BH2368" s="22"/>
      <c r="BI2368" s="22"/>
      <c r="BJ2368" s="22"/>
      <c r="BK2368" s="22"/>
      <c r="BL2368" s="22"/>
      <c r="BM2368" s="22"/>
      <c r="BN2368" s="22"/>
      <c r="BO2368" s="22"/>
      <c r="BP2368" s="22"/>
      <c r="BQ2368" s="22"/>
      <c r="BR2368" s="22"/>
      <c r="BS2368" s="22"/>
      <c r="BT2368" s="22"/>
      <c r="BU2368" s="22"/>
      <c r="BV2368" s="22"/>
      <c r="BW2368" s="22"/>
      <c r="BX2368" s="22"/>
      <c r="BY2368" s="22"/>
      <c r="BZ2368" s="22"/>
      <c r="CA2368" s="22"/>
      <c r="CB2368" s="22"/>
      <c r="CC2368" s="22"/>
      <c r="CD2368" s="22"/>
      <c r="CE2368" s="22"/>
      <c r="CF2368" s="22"/>
      <c r="CG2368" s="22"/>
      <c r="CH2368" s="22"/>
      <c r="CI2368" s="22"/>
      <c r="CJ2368" s="22"/>
      <c r="CK2368" s="22"/>
      <c r="CL2368" s="22"/>
      <c r="CM2368" s="22"/>
      <c r="CN2368" s="22"/>
      <c r="CO2368" s="22"/>
    </row>
    <row r="2369" spans="1:93" s="2" customFormat="1" x14ac:dyDescent="0.3">
      <c r="A2369" s="73" t="s">
        <v>204</v>
      </c>
      <c r="B2369" s="73" t="s">
        <v>435</v>
      </c>
      <c r="C2369" s="67" t="s">
        <v>373</v>
      </c>
      <c r="D2369" s="67" t="s">
        <v>95</v>
      </c>
      <c r="E2369" s="73"/>
      <c r="F2369" s="73" t="s">
        <v>572</v>
      </c>
      <c r="G2369" s="73" t="s">
        <v>28</v>
      </c>
      <c r="H2369" s="73" t="s">
        <v>28</v>
      </c>
      <c r="I2369" s="73" t="s">
        <v>465</v>
      </c>
      <c r="J2369" s="73" t="str">
        <f t="shared" si="39"/>
        <v>Plastics: PVC (incl. forming)</v>
      </c>
      <c r="K2369" s="107">
        <v>2467.7757000000001</v>
      </c>
      <c r="L2369" s="48"/>
      <c r="M2369" s="22"/>
      <c r="N2369" s="22"/>
      <c r="O2369" s="22"/>
      <c r="P2369" s="22"/>
      <c r="Q2369" s="22"/>
      <c r="R2369" s="22"/>
      <c r="S2369" s="22"/>
      <c r="T2369" s="2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c r="AQ2369" s="22"/>
      <c r="AR2369" s="22"/>
      <c r="AS2369" s="22"/>
      <c r="AT2369" s="22"/>
      <c r="AU2369" s="22"/>
      <c r="AV2369" s="22"/>
      <c r="AW2369" s="22"/>
      <c r="AX2369" s="22"/>
      <c r="AY2369" s="22"/>
      <c r="AZ2369" s="22"/>
      <c r="BA2369" s="22"/>
      <c r="BB2369" s="22"/>
      <c r="BC2369" s="22"/>
      <c r="BD2369" s="22"/>
      <c r="BE2369" s="22"/>
      <c r="BF2369" s="22"/>
      <c r="BG2369" s="22"/>
      <c r="BH2369" s="22"/>
      <c r="BI2369" s="22"/>
      <c r="BJ2369" s="22"/>
      <c r="BK2369" s="22"/>
      <c r="BL2369" s="22"/>
      <c r="BM2369" s="22"/>
      <c r="BN2369" s="22"/>
      <c r="BO2369" s="22"/>
      <c r="BP2369" s="22"/>
      <c r="BQ2369" s="22"/>
      <c r="BR2369" s="22"/>
      <c r="BS2369" s="22"/>
      <c r="BT2369" s="22"/>
      <c r="BU2369" s="22"/>
      <c r="BV2369" s="22"/>
      <c r="BW2369" s="22"/>
      <c r="BX2369" s="22"/>
      <c r="BY2369" s="22"/>
      <c r="BZ2369" s="22"/>
      <c r="CA2369" s="22"/>
      <c r="CB2369" s="22"/>
      <c r="CC2369" s="22"/>
      <c r="CD2369" s="22"/>
      <c r="CE2369" s="22"/>
      <c r="CF2369" s="22"/>
      <c r="CG2369" s="22"/>
      <c r="CH2369" s="22"/>
      <c r="CI2369" s="22"/>
      <c r="CJ2369" s="22"/>
      <c r="CK2369" s="22"/>
      <c r="CL2369" s="22"/>
      <c r="CM2369" s="22"/>
      <c r="CN2369" s="22"/>
      <c r="CO2369" s="22"/>
    </row>
    <row r="2370" spans="1:93" s="2" customFormat="1" x14ac:dyDescent="0.3">
      <c r="A2370" s="73" t="s">
        <v>204</v>
      </c>
      <c r="B2370" s="73" t="s">
        <v>435</v>
      </c>
      <c r="C2370" s="67" t="s">
        <v>436</v>
      </c>
      <c r="D2370" s="67" t="s">
        <v>277</v>
      </c>
      <c r="E2370" s="73"/>
      <c r="F2370" s="73" t="s">
        <v>388</v>
      </c>
      <c r="G2370" s="73" t="s">
        <v>28</v>
      </c>
      <c r="H2370" s="73" t="s">
        <v>28</v>
      </c>
      <c r="I2370" s="73" t="s">
        <v>465</v>
      </c>
      <c r="J2370" s="73" t="str">
        <f t="shared" si="39"/>
        <v>Paper and board: board</v>
      </c>
      <c r="K2370" s="107">
        <v>842.57629999999995</v>
      </c>
      <c r="L2370" s="48"/>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2"/>
      <c r="AS2370" s="22"/>
      <c r="AT2370" s="22"/>
      <c r="AU2370" s="22"/>
      <c r="AV2370" s="22"/>
      <c r="AW2370" s="22"/>
      <c r="AX2370" s="22"/>
      <c r="AY2370" s="22"/>
      <c r="AZ2370" s="22"/>
      <c r="BA2370" s="22"/>
      <c r="BB2370" s="22"/>
      <c r="BC2370" s="22"/>
      <c r="BD2370" s="22"/>
      <c r="BE2370" s="22"/>
      <c r="BF2370" s="22"/>
      <c r="BG2370" s="22"/>
      <c r="BH2370" s="22"/>
      <c r="BI2370" s="22"/>
      <c r="BJ2370" s="22"/>
      <c r="BK2370" s="22"/>
      <c r="BL2370" s="22"/>
      <c r="BM2370" s="22"/>
      <c r="BN2370" s="22"/>
      <c r="BO2370" s="22"/>
      <c r="BP2370" s="22"/>
      <c r="BQ2370" s="22"/>
      <c r="BR2370" s="22"/>
      <c r="BS2370" s="22"/>
      <c r="BT2370" s="22"/>
      <c r="BU2370" s="22"/>
      <c r="BV2370" s="22"/>
      <c r="BW2370" s="22"/>
      <c r="BX2370" s="22"/>
      <c r="BY2370" s="22"/>
      <c r="BZ2370" s="22"/>
      <c r="CA2370" s="22"/>
      <c r="CB2370" s="22"/>
      <c r="CC2370" s="22"/>
      <c r="CD2370" s="22"/>
      <c r="CE2370" s="22"/>
      <c r="CF2370" s="22"/>
      <c r="CG2370" s="22"/>
      <c r="CH2370" s="22"/>
      <c r="CI2370" s="22"/>
      <c r="CJ2370" s="22"/>
      <c r="CK2370" s="22"/>
      <c r="CL2370" s="22"/>
      <c r="CM2370" s="22"/>
      <c r="CN2370" s="22"/>
      <c r="CO2370" s="22"/>
    </row>
    <row r="2371" spans="1:93" s="2" customFormat="1" x14ac:dyDescent="0.3">
      <c r="A2371" s="73" t="s">
        <v>204</v>
      </c>
      <c r="B2371" s="73" t="s">
        <v>435</v>
      </c>
      <c r="C2371" s="67" t="s">
        <v>436</v>
      </c>
      <c r="D2371" s="67" t="s">
        <v>277</v>
      </c>
      <c r="E2371" s="73"/>
      <c r="F2371" s="73" t="s">
        <v>573</v>
      </c>
      <c r="G2371" s="73" t="s">
        <v>28</v>
      </c>
      <c r="H2371" s="73" t="s">
        <v>28</v>
      </c>
      <c r="I2371" s="73" t="s">
        <v>465</v>
      </c>
      <c r="J2371" s="73" t="str">
        <f t="shared" si="39"/>
        <v>Paper and board: board</v>
      </c>
      <c r="K2371" s="107" t="s">
        <v>493</v>
      </c>
      <c r="L2371" s="48"/>
      <c r="M2371" s="22"/>
      <c r="N2371" s="22"/>
      <c r="O2371" s="22"/>
      <c r="P2371" s="22"/>
      <c r="Q2371" s="22"/>
      <c r="R2371" s="22"/>
      <c r="S2371" s="22"/>
      <c r="T2371" s="22"/>
      <c r="U2371" s="22"/>
      <c r="V2371" s="22"/>
      <c r="W2371" s="22"/>
      <c r="X2371" s="22"/>
      <c r="Y2371" s="22"/>
      <c r="Z2371" s="22"/>
      <c r="AA2371" s="22"/>
      <c r="AB2371" s="22"/>
      <c r="AC2371" s="22"/>
      <c r="AD2371" s="22"/>
      <c r="AE2371" s="22"/>
      <c r="AF2371" s="22"/>
      <c r="AG2371" s="22"/>
      <c r="AH2371" s="22"/>
      <c r="AI2371" s="22"/>
      <c r="AJ2371" s="22"/>
      <c r="AK2371" s="22"/>
      <c r="AL2371" s="22"/>
      <c r="AM2371" s="22"/>
      <c r="AN2371" s="22"/>
      <c r="AO2371" s="22"/>
      <c r="AP2371" s="22"/>
      <c r="AQ2371" s="22"/>
      <c r="AR2371" s="22"/>
      <c r="AS2371" s="22"/>
      <c r="AT2371" s="22"/>
      <c r="AU2371" s="22"/>
      <c r="AV2371" s="22"/>
      <c r="AW2371" s="22"/>
      <c r="AX2371" s="22"/>
      <c r="AY2371" s="22"/>
      <c r="AZ2371" s="22"/>
      <c r="BA2371" s="22"/>
      <c r="BB2371" s="22"/>
      <c r="BC2371" s="22"/>
      <c r="BD2371" s="22"/>
      <c r="BE2371" s="22"/>
      <c r="BF2371" s="22"/>
      <c r="BG2371" s="22"/>
      <c r="BH2371" s="22"/>
      <c r="BI2371" s="22"/>
      <c r="BJ2371" s="22"/>
      <c r="BK2371" s="22"/>
      <c r="BL2371" s="22"/>
      <c r="BM2371" s="22"/>
      <c r="BN2371" s="22"/>
      <c r="BO2371" s="22"/>
      <c r="BP2371" s="22"/>
      <c r="BQ2371" s="22"/>
      <c r="BR2371" s="22"/>
      <c r="BS2371" s="22"/>
      <c r="BT2371" s="22"/>
      <c r="BU2371" s="22"/>
      <c r="BV2371" s="22"/>
      <c r="BW2371" s="22"/>
      <c r="BX2371" s="22"/>
      <c r="BY2371" s="22"/>
      <c r="BZ2371" s="22"/>
      <c r="CA2371" s="22"/>
      <c r="CB2371" s="22"/>
      <c r="CC2371" s="22"/>
      <c r="CD2371" s="22"/>
      <c r="CE2371" s="22"/>
      <c r="CF2371" s="22"/>
      <c r="CG2371" s="22"/>
      <c r="CH2371" s="22"/>
      <c r="CI2371" s="22"/>
      <c r="CJ2371" s="22"/>
      <c r="CK2371" s="22"/>
      <c r="CL2371" s="22"/>
      <c r="CM2371" s="22"/>
      <c r="CN2371" s="22"/>
      <c r="CO2371" s="22"/>
    </row>
    <row r="2372" spans="1:93" s="2" customFormat="1" x14ac:dyDescent="0.3">
      <c r="A2372" s="73" t="s">
        <v>204</v>
      </c>
      <c r="B2372" s="73" t="s">
        <v>435</v>
      </c>
      <c r="C2372" s="67" t="s">
        <v>436</v>
      </c>
      <c r="D2372" s="67" t="s">
        <v>277</v>
      </c>
      <c r="E2372" s="73"/>
      <c r="F2372" s="73" t="s">
        <v>572</v>
      </c>
      <c r="G2372" s="73" t="s">
        <v>28</v>
      </c>
      <c r="H2372" s="73" t="s">
        <v>28</v>
      </c>
      <c r="I2372" s="73" t="s">
        <v>465</v>
      </c>
      <c r="J2372" s="73" t="str">
        <f t="shared" si="39"/>
        <v>Paper and board: board</v>
      </c>
      <c r="K2372" s="107">
        <v>794.23500000000001</v>
      </c>
      <c r="L2372" s="48"/>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2"/>
      <c r="AS2372" s="22"/>
      <c r="AT2372" s="22"/>
      <c r="AU2372" s="22"/>
      <c r="AV2372" s="22"/>
      <c r="AW2372" s="22"/>
      <c r="AX2372" s="22"/>
      <c r="AY2372" s="22"/>
      <c r="AZ2372" s="22"/>
      <c r="BA2372" s="22"/>
      <c r="BB2372" s="22"/>
      <c r="BC2372" s="22"/>
      <c r="BD2372" s="22"/>
      <c r="BE2372" s="22"/>
      <c r="BF2372" s="22"/>
      <c r="BG2372" s="22"/>
      <c r="BH2372" s="22"/>
      <c r="BI2372" s="22"/>
      <c r="BJ2372" s="22"/>
      <c r="BK2372" s="22"/>
      <c r="BL2372" s="22"/>
      <c r="BM2372" s="22"/>
      <c r="BN2372" s="22"/>
      <c r="BO2372" s="22"/>
      <c r="BP2372" s="22"/>
      <c r="BQ2372" s="22"/>
      <c r="BR2372" s="22"/>
      <c r="BS2372" s="22"/>
      <c r="BT2372" s="22"/>
      <c r="BU2372" s="22"/>
      <c r="BV2372" s="22"/>
      <c r="BW2372" s="22"/>
      <c r="BX2372" s="22"/>
      <c r="BY2372" s="22"/>
      <c r="BZ2372" s="22"/>
      <c r="CA2372" s="22"/>
      <c r="CB2372" s="22"/>
      <c r="CC2372" s="22"/>
      <c r="CD2372" s="22"/>
      <c r="CE2372" s="22"/>
      <c r="CF2372" s="22"/>
      <c r="CG2372" s="22"/>
      <c r="CH2372" s="22"/>
      <c r="CI2372" s="22"/>
      <c r="CJ2372" s="22"/>
      <c r="CK2372" s="22"/>
      <c r="CL2372" s="22"/>
      <c r="CM2372" s="22"/>
      <c r="CN2372" s="22"/>
      <c r="CO2372" s="22"/>
    </row>
    <row r="2373" spans="1:93" s="2" customFormat="1" x14ac:dyDescent="0.3">
      <c r="A2373" s="73" t="s">
        <v>204</v>
      </c>
      <c r="B2373" s="73" t="s">
        <v>435</v>
      </c>
      <c r="C2373" s="67" t="s">
        <v>436</v>
      </c>
      <c r="D2373" s="67" t="s">
        <v>444</v>
      </c>
      <c r="E2373" s="73"/>
      <c r="F2373" s="73" t="s">
        <v>388</v>
      </c>
      <c r="G2373" s="73" t="s">
        <v>28</v>
      </c>
      <c r="H2373" s="73" t="s">
        <v>28</v>
      </c>
      <c r="I2373" s="73" t="s">
        <v>465</v>
      </c>
      <c r="J2373" s="73" t="str">
        <f t="shared" si="39"/>
        <v>Paper and board: mixed</v>
      </c>
      <c r="K2373" s="107">
        <v>870.10270000000003</v>
      </c>
      <c r="L2373" s="48"/>
      <c r="M2373" s="22"/>
      <c r="N2373" s="22"/>
      <c r="O2373" s="22"/>
      <c r="P2373" s="22"/>
      <c r="Q2373" s="22"/>
      <c r="R2373" s="22"/>
      <c r="S2373" s="22"/>
      <c r="T2373" s="22"/>
      <c r="U2373" s="22"/>
      <c r="V2373" s="22"/>
      <c r="W2373" s="22"/>
      <c r="X2373" s="22"/>
      <c r="Y2373" s="22"/>
      <c r="Z2373" s="22"/>
      <c r="AA2373" s="22"/>
      <c r="AB2373" s="22"/>
      <c r="AC2373" s="22"/>
      <c r="AD2373" s="22"/>
      <c r="AE2373" s="22"/>
      <c r="AF2373" s="22"/>
      <c r="AG2373" s="22"/>
      <c r="AH2373" s="22"/>
      <c r="AI2373" s="22"/>
      <c r="AJ2373" s="22"/>
      <c r="AK2373" s="22"/>
      <c r="AL2373" s="22"/>
      <c r="AM2373" s="22"/>
      <c r="AN2373" s="22"/>
      <c r="AO2373" s="22"/>
      <c r="AP2373" s="22"/>
      <c r="AQ2373" s="22"/>
      <c r="AR2373" s="22"/>
      <c r="AS2373" s="22"/>
      <c r="AT2373" s="22"/>
      <c r="AU2373" s="22"/>
      <c r="AV2373" s="22"/>
      <c r="AW2373" s="22"/>
      <c r="AX2373" s="22"/>
      <c r="AY2373" s="22"/>
      <c r="AZ2373" s="22"/>
      <c r="BA2373" s="22"/>
      <c r="BB2373" s="22"/>
      <c r="BC2373" s="22"/>
      <c r="BD2373" s="22"/>
      <c r="BE2373" s="22"/>
      <c r="BF2373" s="22"/>
      <c r="BG2373" s="22"/>
      <c r="BH2373" s="22"/>
      <c r="BI2373" s="22"/>
      <c r="BJ2373" s="22"/>
      <c r="BK2373" s="22"/>
      <c r="BL2373" s="22"/>
      <c r="BM2373" s="22"/>
      <c r="BN2373" s="22"/>
      <c r="BO2373" s="22"/>
      <c r="BP2373" s="22"/>
      <c r="BQ2373" s="22"/>
      <c r="BR2373" s="22"/>
      <c r="BS2373" s="22"/>
      <c r="BT2373" s="22"/>
      <c r="BU2373" s="22"/>
      <c r="BV2373" s="22"/>
      <c r="BW2373" s="22"/>
      <c r="BX2373" s="22"/>
      <c r="BY2373" s="22"/>
      <c r="BZ2373" s="22"/>
      <c r="CA2373" s="22"/>
      <c r="CB2373" s="22"/>
      <c r="CC2373" s="22"/>
      <c r="CD2373" s="22"/>
      <c r="CE2373" s="22"/>
      <c r="CF2373" s="22"/>
      <c r="CG2373" s="22"/>
      <c r="CH2373" s="22"/>
      <c r="CI2373" s="22"/>
      <c r="CJ2373" s="22"/>
      <c r="CK2373" s="22"/>
      <c r="CL2373" s="22"/>
      <c r="CM2373" s="22"/>
      <c r="CN2373" s="22"/>
      <c r="CO2373" s="22"/>
    </row>
    <row r="2374" spans="1:93" s="2" customFormat="1" x14ac:dyDescent="0.3">
      <c r="A2374" s="73" t="s">
        <v>204</v>
      </c>
      <c r="B2374" s="73" t="s">
        <v>435</v>
      </c>
      <c r="C2374" s="67" t="s">
        <v>436</v>
      </c>
      <c r="D2374" s="67" t="s">
        <v>444</v>
      </c>
      <c r="E2374" s="73"/>
      <c r="F2374" s="73" t="s">
        <v>573</v>
      </c>
      <c r="G2374" s="73" t="s">
        <v>28</v>
      </c>
      <c r="H2374" s="73" t="s">
        <v>28</v>
      </c>
      <c r="I2374" s="73" t="s">
        <v>465</v>
      </c>
      <c r="J2374" s="73" t="str">
        <f t="shared" si="39"/>
        <v>Paper and board: mixed</v>
      </c>
      <c r="K2374" s="107" t="s">
        <v>493</v>
      </c>
      <c r="L2374" s="48"/>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2"/>
      <c r="AS2374" s="22"/>
      <c r="AT2374" s="22"/>
      <c r="AU2374" s="22"/>
      <c r="AV2374" s="22"/>
      <c r="AW2374" s="22"/>
      <c r="AX2374" s="22"/>
      <c r="AY2374" s="22"/>
      <c r="AZ2374" s="22"/>
      <c r="BA2374" s="22"/>
      <c r="BB2374" s="22"/>
      <c r="BC2374" s="22"/>
      <c r="BD2374" s="22"/>
      <c r="BE2374" s="22"/>
      <c r="BF2374" s="22"/>
      <c r="BG2374" s="22"/>
      <c r="BH2374" s="22"/>
      <c r="BI2374" s="22"/>
      <c r="BJ2374" s="22"/>
      <c r="BK2374" s="22"/>
      <c r="BL2374" s="22"/>
      <c r="BM2374" s="22"/>
      <c r="BN2374" s="22"/>
      <c r="BO2374" s="22"/>
      <c r="BP2374" s="22"/>
      <c r="BQ2374" s="22"/>
      <c r="BR2374" s="22"/>
      <c r="BS2374" s="22"/>
      <c r="BT2374" s="22"/>
      <c r="BU2374" s="22"/>
      <c r="BV2374" s="22"/>
      <c r="BW2374" s="22"/>
      <c r="BX2374" s="22"/>
      <c r="BY2374" s="22"/>
      <c r="BZ2374" s="22"/>
      <c r="CA2374" s="22"/>
      <c r="CB2374" s="22"/>
      <c r="CC2374" s="22"/>
      <c r="CD2374" s="22"/>
      <c r="CE2374" s="22"/>
      <c r="CF2374" s="22"/>
      <c r="CG2374" s="22"/>
      <c r="CH2374" s="22"/>
      <c r="CI2374" s="22"/>
      <c r="CJ2374" s="22"/>
      <c r="CK2374" s="22"/>
      <c r="CL2374" s="22"/>
      <c r="CM2374" s="22"/>
      <c r="CN2374" s="22"/>
      <c r="CO2374" s="22"/>
    </row>
    <row r="2375" spans="1:93" s="2" customFormat="1" x14ac:dyDescent="0.3">
      <c r="A2375" s="73" t="s">
        <v>204</v>
      </c>
      <c r="B2375" s="73" t="s">
        <v>435</v>
      </c>
      <c r="C2375" s="67" t="s">
        <v>436</v>
      </c>
      <c r="D2375" s="67" t="s">
        <v>444</v>
      </c>
      <c r="E2375" s="73"/>
      <c r="F2375" s="73" t="s">
        <v>572</v>
      </c>
      <c r="G2375" s="73" t="s">
        <v>28</v>
      </c>
      <c r="H2375" s="73" t="s">
        <v>28</v>
      </c>
      <c r="I2375" s="73" t="s">
        <v>465</v>
      </c>
      <c r="J2375" s="73" t="str">
        <f t="shared" si="39"/>
        <v>Paper and board: mixed</v>
      </c>
      <c r="K2375" s="107">
        <v>794.23500000000001</v>
      </c>
      <c r="L2375" s="48"/>
      <c r="M2375" s="22"/>
      <c r="N2375" s="22"/>
      <c r="O2375" s="22"/>
      <c r="P2375" s="22"/>
      <c r="Q2375" s="22"/>
      <c r="R2375" s="22"/>
      <c r="S2375" s="22"/>
      <c r="T2375" s="22"/>
      <c r="U2375" s="22"/>
      <c r="V2375" s="22"/>
      <c r="W2375" s="22"/>
      <c r="X2375" s="22"/>
      <c r="Y2375" s="22"/>
      <c r="Z2375" s="22"/>
      <c r="AA2375" s="22"/>
      <c r="AB2375" s="22"/>
      <c r="AC2375" s="22"/>
      <c r="AD2375" s="22"/>
      <c r="AE2375" s="22"/>
      <c r="AF2375" s="22"/>
      <c r="AG2375" s="22"/>
      <c r="AH2375" s="22"/>
      <c r="AI2375" s="22"/>
      <c r="AJ2375" s="22"/>
      <c r="AK2375" s="22"/>
      <c r="AL2375" s="22"/>
      <c r="AM2375" s="22"/>
      <c r="AN2375" s="22"/>
      <c r="AO2375" s="22"/>
      <c r="AP2375" s="22"/>
      <c r="AQ2375" s="22"/>
      <c r="AR2375" s="22"/>
      <c r="AS2375" s="22"/>
      <c r="AT2375" s="22"/>
      <c r="AU2375" s="22"/>
      <c r="AV2375" s="22"/>
      <c r="AW2375" s="22"/>
      <c r="AX2375" s="22"/>
      <c r="AY2375" s="22"/>
      <c r="AZ2375" s="22"/>
      <c r="BA2375" s="22"/>
      <c r="BB2375" s="22"/>
      <c r="BC2375" s="22"/>
      <c r="BD2375" s="22"/>
      <c r="BE2375" s="22"/>
      <c r="BF2375" s="22"/>
      <c r="BG2375" s="22"/>
      <c r="BH2375" s="22"/>
      <c r="BI2375" s="22"/>
      <c r="BJ2375" s="22"/>
      <c r="BK2375" s="22"/>
      <c r="BL2375" s="22"/>
      <c r="BM2375" s="22"/>
      <c r="BN2375" s="22"/>
      <c r="BO2375" s="22"/>
      <c r="BP2375" s="22"/>
      <c r="BQ2375" s="22"/>
      <c r="BR2375" s="22"/>
      <c r="BS2375" s="22"/>
      <c r="BT2375" s="22"/>
      <c r="BU2375" s="22"/>
      <c r="BV2375" s="22"/>
      <c r="BW2375" s="22"/>
      <c r="BX2375" s="22"/>
      <c r="BY2375" s="22"/>
      <c r="BZ2375" s="22"/>
      <c r="CA2375" s="22"/>
      <c r="CB2375" s="22"/>
      <c r="CC2375" s="22"/>
      <c r="CD2375" s="22"/>
      <c r="CE2375" s="22"/>
      <c r="CF2375" s="22"/>
      <c r="CG2375" s="22"/>
      <c r="CH2375" s="22"/>
      <c r="CI2375" s="22"/>
      <c r="CJ2375" s="22"/>
      <c r="CK2375" s="22"/>
      <c r="CL2375" s="22"/>
      <c r="CM2375" s="22"/>
      <c r="CN2375" s="22"/>
      <c r="CO2375" s="22"/>
    </row>
    <row r="2376" spans="1:93" s="2" customFormat="1" x14ac:dyDescent="0.3">
      <c r="A2376" s="73" t="s">
        <v>204</v>
      </c>
      <c r="B2376" s="73" t="s">
        <v>435</v>
      </c>
      <c r="C2376" s="67" t="s">
        <v>436</v>
      </c>
      <c r="D2376" s="67" t="s">
        <v>205</v>
      </c>
      <c r="E2376" s="73"/>
      <c r="F2376" s="73" t="s">
        <v>388</v>
      </c>
      <c r="G2376" s="73" t="s">
        <v>28</v>
      </c>
      <c r="H2376" s="73" t="s">
        <v>28</v>
      </c>
      <c r="I2376" s="73" t="s">
        <v>465</v>
      </c>
      <c r="J2376" s="73" t="str">
        <f t="shared" si="39"/>
        <v>Paper and board: paper</v>
      </c>
      <c r="K2376" s="107">
        <v>952.68190000000004</v>
      </c>
      <c r="L2376" s="48"/>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2"/>
      <c r="AS2376" s="22"/>
      <c r="AT2376" s="22"/>
      <c r="AU2376" s="22"/>
      <c r="AV2376" s="22"/>
      <c r="AW2376" s="22"/>
      <c r="AX2376" s="22"/>
      <c r="AY2376" s="22"/>
      <c r="AZ2376" s="22"/>
      <c r="BA2376" s="22"/>
      <c r="BB2376" s="22"/>
      <c r="BC2376" s="22"/>
      <c r="BD2376" s="22"/>
      <c r="BE2376" s="22"/>
      <c r="BF2376" s="22"/>
      <c r="BG2376" s="22"/>
      <c r="BH2376" s="22"/>
      <c r="BI2376" s="22"/>
      <c r="BJ2376" s="22"/>
      <c r="BK2376" s="22"/>
      <c r="BL2376" s="22"/>
      <c r="BM2376" s="22"/>
      <c r="BN2376" s="22"/>
      <c r="BO2376" s="22"/>
      <c r="BP2376" s="22"/>
      <c r="BQ2376" s="22"/>
      <c r="BR2376" s="22"/>
      <c r="BS2376" s="22"/>
      <c r="BT2376" s="22"/>
      <c r="BU2376" s="22"/>
      <c r="BV2376" s="22"/>
      <c r="BW2376" s="22"/>
      <c r="BX2376" s="22"/>
      <c r="BY2376" s="22"/>
      <c r="BZ2376" s="22"/>
      <c r="CA2376" s="22"/>
      <c r="CB2376" s="22"/>
      <c r="CC2376" s="22"/>
      <c r="CD2376" s="22"/>
      <c r="CE2376" s="22"/>
      <c r="CF2376" s="22"/>
      <c r="CG2376" s="22"/>
      <c r="CH2376" s="22"/>
      <c r="CI2376" s="22"/>
      <c r="CJ2376" s="22"/>
      <c r="CK2376" s="22"/>
      <c r="CL2376" s="22"/>
      <c r="CM2376" s="22"/>
      <c r="CN2376" s="22"/>
      <c r="CO2376" s="22"/>
    </row>
    <row r="2377" spans="1:93" s="2" customFormat="1" x14ac:dyDescent="0.3">
      <c r="A2377" s="114" t="s">
        <v>204</v>
      </c>
      <c r="B2377" s="114" t="s">
        <v>435</v>
      </c>
      <c r="C2377" s="80" t="s">
        <v>436</v>
      </c>
      <c r="D2377" s="80" t="s">
        <v>205</v>
      </c>
      <c r="E2377" s="114"/>
      <c r="F2377" s="73" t="s">
        <v>573</v>
      </c>
      <c r="G2377" s="114" t="s">
        <v>28</v>
      </c>
      <c r="H2377" s="114" t="s">
        <v>28</v>
      </c>
      <c r="I2377" s="114" t="s">
        <v>465</v>
      </c>
      <c r="J2377" s="114" t="str">
        <f t="shared" si="39"/>
        <v>Paper and board: paper</v>
      </c>
      <c r="K2377" s="107" t="s">
        <v>493</v>
      </c>
      <c r="L2377" s="48"/>
      <c r="M2377" s="22"/>
      <c r="N2377" s="22"/>
      <c r="O2377" s="22"/>
      <c r="P2377" s="22"/>
      <c r="Q2377" s="22"/>
      <c r="R2377" s="22"/>
      <c r="S2377" s="22"/>
      <c r="T2377" s="2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c r="AQ2377" s="22"/>
      <c r="AR2377" s="22"/>
      <c r="AS2377" s="22"/>
      <c r="AT2377" s="22"/>
      <c r="AU2377" s="22"/>
      <c r="AV2377" s="22"/>
      <c r="AW2377" s="22"/>
      <c r="AX2377" s="22"/>
      <c r="AY2377" s="22"/>
      <c r="AZ2377" s="22"/>
      <c r="BA2377" s="22"/>
      <c r="BB2377" s="22"/>
      <c r="BC2377" s="22"/>
      <c r="BD2377" s="22"/>
      <c r="BE2377" s="22"/>
      <c r="BF2377" s="22"/>
      <c r="BG2377" s="22"/>
      <c r="BH2377" s="22"/>
      <c r="BI2377" s="22"/>
      <c r="BJ2377" s="22"/>
      <c r="BK2377" s="22"/>
      <c r="BL2377" s="22"/>
      <c r="BM2377" s="22"/>
      <c r="BN2377" s="22"/>
      <c r="BO2377" s="22"/>
      <c r="BP2377" s="22"/>
      <c r="BQ2377" s="22"/>
      <c r="BR2377" s="22"/>
      <c r="BS2377" s="22"/>
      <c r="BT2377" s="22"/>
      <c r="BU2377" s="22"/>
      <c r="BV2377" s="22"/>
      <c r="BW2377" s="22"/>
      <c r="BX2377" s="22"/>
      <c r="BY2377" s="22"/>
      <c r="BZ2377" s="22"/>
      <c r="CA2377" s="22"/>
      <c r="CB2377" s="22"/>
      <c r="CC2377" s="22"/>
      <c r="CD2377" s="22"/>
      <c r="CE2377" s="22"/>
      <c r="CF2377" s="22"/>
      <c r="CG2377" s="22"/>
      <c r="CH2377" s="22"/>
      <c r="CI2377" s="22"/>
      <c r="CJ2377" s="22"/>
      <c r="CK2377" s="22"/>
      <c r="CL2377" s="22"/>
      <c r="CM2377" s="22"/>
      <c r="CN2377" s="22"/>
      <c r="CO2377" s="22"/>
    </row>
    <row r="2378" spans="1:93" s="6" customFormat="1" ht="15" thickBot="1" x14ac:dyDescent="0.35">
      <c r="A2378" s="84" t="s">
        <v>204</v>
      </c>
      <c r="B2378" s="84" t="s">
        <v>435</v>
      </c>
      <c r="C2378" s="81" t="s">
        <v>436</v>
      </c>
      <c r="D2378" s="81" t="s">
        <v>205</v>
      </c>
      <c r="E2378" s="84"/>
      <c r="F2378" s="84" t="s">
        <v>572</v>
      </c>
      <c r="G2378" s="84" t="s">
        <v>28</v>
      </c>
      <c r="H2378" s="84" t="s">
        <v>28</v>
      </c>
      <c r="I2378" s="84" t="s">
        <v>465</v>
      </c>
      <c r="J2378" s="84" t="str">
        <f t="shared" ref="J2378:J2386" si="40">CONCATENATE(D2378)</f>
        <v>Paper and board: paper</v>
      </c>
      <c r="K2378" s="108">
        <v>794.23500000000001</v>
      </c>
      <c r="L2378" s="48"/>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2"/>
      <c r="AS2378" s="22"/>
      <c r="AT2378" s="22"/>
      <c r="AU2378" s="22"/>
      <c r="AV2378" s="22"/>
      <c r="AW2378" s="22"/>
      <c r="AX2378" s="22"/>
      <c r="AY2378" s="22"/>
      <c r="AZ2378" s="22"/>
      <c r="BA2378" s="22"/>
      <c r="BB2378" s="22"/>
      <c r="BC2378" s="22"/>
      <c r="BD2378" s="22"/>
      <c r="BE2378" s="22"/>
      <c r="BF2378" s="22"/>
      <c r="BG2378" s="22"/>
      <c r="BH2378" s="22"/>
      <c r="BI2378" s="22"/>
      <c r="BJ2378" s="22"/>
      <c r="BK2378" s="22"/>
      <c r="BL2378" s="22"/>
      <c r="BM2378" s="22"/>
      <c r="BN2378" s="22"/>
      <c r="BO2378" s="22"/>
      <c r="BP2378" s="22"/>
      <c r="BQ2378" s="22"/>
      <c r="BR2378" s="22"/>
      <c r="BS2378" s="22"/>
      <c r="BT2378" s="22"/>
      <c r="BU2378" s="22"/>
      <c r="BV2378" s="22"/>
      <c r="BW2378" s="22"/>
      <c r="BX2378" s="22"/>
      <c r="BY2378" s="22"/>
      <c r="BZ2378" s="22"/>
      <c r="CA2378" s="22"/>
      <c r="CB2378" s="22"/>
      <c r="CC2378" s="22"/>
      <c r="CD2378" s="22"/>
      <c r="CE2378" s="22"/>
      <c r="CF2378" s="22"/>
      <c r="CG2378" s="22"/>
      <c r="CH2378" s="22"/>
      <c r="CI2378" s="22"/>
      <c r="CJ2378" s="22"/>
      <c r="CK2378" s="22"/>
      <c r="CL2378" s="22"/>
      <c r="CM2378" s="22"/>
      <c r="CN2378" s="22"/>
      <c r="CO2378" s="22"/>
    </row>
    <row r="2379" spans="1:93" s="2" customFormat="1" x14ac:dyDescent="0.3">
      <c r="A2379" s="86" t="s">
        <v>204</v>
      </c>
      <c r="B2379" s="86" t="s">
        <v>314</v>
      </c>
      <c r="C2379" s="68" t="s">
        <v>425</v>
      </c>
      <c r="D2379" s="68" t="s">
        <v>149</v>
      </c>
      <c r="E2379" s="86"/>
      <c r="F2379" s="86"/>
      <c r="G2379" s="86" t="s">
        <v>43</v>
      </c>
      <c r="H2379" s="86" t="s">
        <v>43</v>
      </c>
      <c r="I2379" s="86" t="s">
        <v>465</v>
      </c>
      <c r="J2379" s="86" t="str">
        <f t="shared" si="40"/>
        <v>Electricity: UK</v>
      </c>
      <c r="K2379" s="107">
        <v>2.1700000000000001E-2</v>
      </c>
      <c r="L2379" s="48"/>
      <c r="M2379" s="22"/>
      <c r="N2379" s="22"/>
      <c r="O2379" s="22"/>
      <c r="P2379" s="22"/>
      <c r="Q2379" s="22"/>
      <c r="R2379" s="22"/>
      <c r="S2379" s="22"/>
      <c r="T2379" s="22"/>
      <c r="U2379" s="22"/>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c r="AQ2379" s="22"/>
      <c r="AR2379" s="22"/>
      <c r="AS2379" s="22"/>
      <c r="AT2379" s="22"/>
      <c r="AU2379" s="22"/>
      <c r="AV2379" s="22"/>
      <c r="AW2379" s="22"/>
      <c r="AX2379" s="22"/>
      <c r="AY2379" s="22"/>
      <c r="AZ2379" s="22"/>
      <c r="BA2379" s="22"/>
      <c r="BB2379" s="22"/>
      <c r="BC2379" s="22"/>
      <c r="BD2379" s="22"/>
      <c r="BE2379" s="22"/>
      <c r="BF2379" s="22"/>
      <c r="BG2379" s="22"/>
      <c r="BH2379" s="22"/>
      <c r="BI2379" s="22"/>
      <c r="BJ2379" s="22"/>
      <c r="BK2379" s="22"/>
      <c r="BL2379" s="22"/>
      <c r="BM2379" s="22"/>
      <c r="BN2379" s="22"/>
      <c r="BO2379" s="22"/>
      <c r="BP2379" s="22"/>
      <c r="BQ2379" s="22"/>
      <c r="BR2379" s="22"/>
      <c r="BS2379" s="22"/>
      <c r="BT2379" s="22"/>
      <c r="BU2379" s="22"/>
      <c r="BV2379" s="22"/>
      <c r="BW2379" s="22"/>
      <c r="BX2379" s="22"/>
      <c r="BY2379" s="22"/>
      <c r="BZ2379" s="22"/>
      <c r="CA2379" s="22"/>
      <c r="CB2379" s="22"/>
      <c r="CC2379" s="22"/>
      <c r="CD2379" s="22"/>
      <c r="CE2379" s="22"/>
      <c r="CF2379" s="22"/>
      <c r="CG2379" s="22"/>
      <c r="CH2379" s="22"/>
      <c r="CI2379" s="22"/>
      <c r="CJ2379" s="22"/>
      <c r="CK2379" s="22"/>
      <c r="CL2379" s="22"/>
      <c r="CM2379" s="22"/>
      <c r="CN2379" s="22"/>
      <c r="CO2379" s="22"/>
    </row>
    <row r="2380" spans="1:93" s="2" customFormat="1" x14ac:dyDescent="0.3">
      <c r="A2380" s="73" t="s">
        <v>204</v>
      </c>
      <c r="B2380" s="73" t="s">
        <v>314</v>
      </c>
      <c r="C2380" s="67" t="s">
        <v>425</v>
      </c>
      <c r="D2380" s="67" t="s">
        <v>149</v>
      </c>
      <c r="E2380" s="73"/>
      <c r="F2380" s="73"/>
      <c r="G2380" s="73" t="s">
        <v>43</v>
      </c>
      <c r="H2380" s="73" t="s">
        <v>43</v>
      </c>
      <c r="I2380" s="73" t="s">
        <v>466</v>
      </c>
      <c r="J2380" s="73" t="str">
        <f t="shared" si="40"/>
        <v>Electricity: UK</v>
      </c>
      <c r="K2380" s="106">
        <v>5.0000000000000002E-5</v>
      </c>
      <c r="L2380" s="48"/>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2"/>
      <c r="AS2380" s="22"/>
      <c r="AT2380" s="22"/>
      <c r="AU2380" s="22"/>
      <c r="AV2380" s="22"/>
      <c r="AW2380" s="22"/>
      <c r="AX2380" s="22"/>
      <c r="AY2380" s="22"/>
      <c r="AZ2380" s="22"/>
      <c r="BA2380" s="22"/>
      <c r="BB2380" s="22"/>
      <c r="BC2380" s="22"/>
      <c r="BD2380" s="22"/>
      <c r="BE2380" s="22"/>
      <c r="BF2380" s="22"/>
      <c r="BG2380" s="22"/>
      <c r="BH2380" s="22"/>
      <c r="BI2380" s="22"/>
      <c r="BJ2380" s="22"/>
      <c r="BK2380" s="22"/>
      <c r="BL2380" s="22"/>
      <c r="BM2380" s="22"/>
      <c r="BN2380" s="22"/>
      <c r="BO2380" s="22"/>
      <c r="BP2380" s="22"/>
      <c r="BQ2380" s="22"/>
      <c r="BR2380" s="22"/>
      <c r="BS2380" s="22"/>
      <c r="BT2380" s="22"/>
      <c r="BU2380" s="22"/>
      <c r="BV2380" s="22"/>
      <c r="BW2380" s="22"/>
      <c r="BX2380" s="22"/>
      <c r="BY2380" s="22"/>
      <c r="BZ2380" s="22"/>
      <c r="CA2380" s="22"/>
      <c r="CB2380" s="22"/>
      <c r="CC2380" s="22"/>
      <c r="CD2380" s="22"/>
      <c r="CE2380" s="22"/>
      <c r="CF2380" s="22"/>
      <c r="CG2380" s="22"/>
      <c r="CH2380" s="22"/>
      <c r="CI2380" s="22"/>
      <c r="CJ2380" s="22"/>
      <c r="CK2380" s="22"/>
      <c r="CL2380" s="22"/>
      <c r="CM2380" s="22"/>
      <c r="CN2380" s="22"/>
      <c r="CO2380" s="22"/>
    </row>
    <row r="2381" spans="1:93" s="2" customFormat="1" x14ac:dyDescent="0.3">
      <c r="A2381" s="114" t="s">
        <v>204</v>
      </c>
      <c r="B2381" s="114" t="s">
        <v>314</v>
      </c>
      <c r="C2381" s="80" t="s">
        <v>425</v>
      </c>
      <c r="D2381" s="80" t="s">
        <v>149</v>
      </c>
      <c r="E2381" s="114"/>
      <c r="F2381" s="114"/>
      <c r="G2381" s="114" t="s">
        <v>43</v>
      </c>
      <c r="H2381" s="114" t="s">
        <v>43</v>
      </c>
      <c r="I2381" s="114" t="s">
        <v>467</v>
      </c>
      <c r="J2381" s="114" t="str">
        <f t="shared" si="40"/>
        <v>Electricity: UK</v>
      </c>
      <c r="K2381" s="106">
        <v>2.1530000000000001E-2</v>
      </c>
      <c r="L2381" s="48"/>
      <c r="M2381" s="22"/>
      <c r="N2381" s="22"/>
      <c r="O2381" s="22"/>
      <c r="P2381" s="22"/>
      <c r="Q2381" s="22"/>
      <c r="R2381" s="22"/>
      <c r="S2381" s="22"/>
      <c r="T2381" s="22"/>
      <c r="U2381" s="22"/>
      <c r="V2381" s="22"/>
      <c r="W2381" s="22"/>
      <c r="X2381" s="22"/>
      <c r="Y2381" s="22"/>
      <c r="Z2381" s="22"/>
      <c r="AA2381" s="22"/>
      <c r="AB2381" s="22"/>
      <c r="AC2381" s="22"/>
      <c r="AD2381" s="22"/>
      <c r="AE2381" s="22"/>
      <c r="AF2381" s="22"/>
      <c r="AG2381" s="22"/>
      <c r="AH2381" s="22"/>
      <c r="AI2381" s="22"/>
      <c r="AJ2381" s="22"/>
      <c r="AK2381" s="22"/>
      <c r="AL2381" s="22"/>
      <c r="AM2381" s="22"/>
      <c r="AN2381" s="22"/>
      <c r="AO2381" s="22"/>
      <c r="AP2381" s="22"/>
      <c r="AQ2381" s="22"/>
      <c r="AR2381" s="22"/>
      <c r="AS2381" s="22"/>
      <c r="AT2381" s="22"/>
      <c r="AU2381" s="22"/>
      <c r="AV2381" s="22"/>
      <c r="AW2381" s="22"/>
      <c r="AX2381" s="22"/>
      <c r="AY2381" s="22"/>
      <c r="AZ2381" s="22"/>
      <c r="BA2381" s="22"/>
      <c r="BB2381" s="22"/>
      <c r="BC2381" s="22"/>
      <c r="BD2381" s="22"/>
      <c r="BE2381" s="22"/>
      <c r="BF2381" s="22"/>
      <c r="BG2381" s="22"/>
      <c r="BH2381" s="22"/>
      <c r="BI2381" s="22"/>
      <c r="BJ2381" s="22"/>
      <c r="BK2381" s="22"/>
      <c r="BL2381" s="22"/>
      <c r="BM2381" s="22"/>
      <c r="BN2381" s="22"/>
      <c r="BO2381" s="22"/>
      <c r="BP2381" s="22"/>
      <c r="BQ2381" s="22"/>
      <c r="BR2381" s="22"/>
      <c r="BS2381" s="22"/>
      <c r="BT2381" s="22"/>
      <c r="BU2381" s="22"/>
      <c r="BV2381" s="22"/>
      <c r="BW2381" s="22"/>
      <c r="BX2381" s="22"/>
      <c r="BY2381" s="22"/>
      <c r="BZ2381" s="22"/>
      <c r="CA2381" s="22"/>
      <c r="CB2381" s="22"/>
      <c r="CC2381" s="22"/>
      <c r="CD2381" s="22"/>
      <c r="CE2381" s="22"/>
      <c r="CF2381" s="22"/>
      <c r="CG2381" s="22"/>
      <c r="CH2381" s="22"/>
      <c r="CI2381" s="22"/>
      <c r="CJ2381" s="22"/>
      <c r="CK2381" s="22"/>
      <c r="CL2381" s="22"/>
      <c r="CM2381" s="22"/>
      <c r="CN2381" s="22"/>
      <c r="CO2381" s="22"/>
    </row>
    <row r="2382" spans="1:93" ht="15" thickBot="1" x14ac:dyDescent="0.35">
      <c r="A2382" s="84" t="s">
        <v>204</v>
      </c>
      <c r="B2382" s="84" t="s">
        <v>314</v>
      </c>
      <c r="C2382" s="81" t="s">
        <v>425</v>
      </c>
      <c r="D2382" s="81" t="s">
        <v>149</v>
      </c>
      <c r="E2382" s="84"/>
      <c r="F2382" s="84"/>
      <c r="G2382" s="84" t="s">
        <v>43</v>
      </c>
      <c r="H2382" s="84" t="s">
        <v>43</v>
      </c>
      <c r="I2382" s="84" t="s">
        <v>468</v>
      </c>
      <c r="J2382" s="84" t="str">
        <f t="shared" si="40"/>
        <v>Electricity: UK</v>
      </c>
      <c r="K2382" s="108">
        <v>1.2E-4</v>
      </c>
    </row>
    <row r="2383" spans="1:93" s="2" customFormat="1" x14ac:dyDescent="0.3">
      <c r="A2383" s="86" t="s">
        <v>204</v>
      </c>
      <c r="B2383" s="86" t="s">
        <v>314</v>
      </c>
      <c r="C2383" s="68" t="s">
        <v>366</v>
      </c>
      <c r="D2383" s="68" t="s">
        <v>358</v>
      </c>
      <c r="E2383" s="86"/>
      <c r="F2383" s="86"/>
      <c r="G2383" s="86" t="s">
        <v>43</v>
      </c>
      <c r="H2383" s="86" t="s">
        <v>43</v>
      </c>
      <c r="I2383" s="86" t="s">
        <v>465</v>
      </c>
      <c r="J2383" s="86" t="str">
        <f t="shared" si="40"/>
        <v>5% loss</v>
      </c>
      <c r="K2383" s="107">
        <v>9.2700000000000005E-3</v>
      </c>
      <c r="L2383" s="48"/>
      <c r="M2383" s="22"/>
      <c r="N2383" s="22"/>
      <c r="O2383" s="22"/>
      <c r="P2383" s="22"/>
      <c r="Q2383" s="22"/>
      <c r="R2383" s="22"/>
      <c r="S2383" s="22"/>
      <c r="T2383" s="22"/>
      <c r="U2383" s="22"/>
      <c r="V2383" s="22"/>
      <c r="W2383" s="22"/>
      <c r="X2383" s="22"/>
      <c r="Y2383" s="22"/>
      <c r="Z2383" s="22"/>
      <c r="AA2383" s="22"/>
      <c r="AB2383" s="22"/>
      <c r="AC2383" s="22"/>
      <c r="AD2383" s="22"/>
      <c r="AE2383" s="22"/>
      <c r="AF2383" s="22"/>
      <c r="AG2383" s="22"/>
      <c r="AH2383" s="22"/>
      <c r="AI2383" s="22"/>
      <c r="AJ2383" s="22"/>
      <c r="AK2383" s="22"/>
      <c r="AL2383" s="22"/>
      <c r="AM2383" s="22"/>
      <c r="AN2383" s="22"/>
      <c r="AO2383" s="22"/>
      <c r="AP2383" s="22"/>
      <c r="AQ2383" s="22"/>
      <c r="AR2383" s="22"/>
      <c r="AS2383" s="22"/>
      <c r="AT2383" s="22"/>
      <c r="AU2383" s="22"/>
      <c r="AV2383" s="22"/>
      <c r="AW2383" s="22"/>
      <c r="AX2383" s="22"/>
      <c r="AY2383" s="22"/>
      <c r="AZ2383" s="22"/>
      <c r="BA2383" s="22"/>
      <c r="BB2383" s="22"/>
      <c r="BC2383" s="22"/>
      <c r="BD2383" s="22"/>
      <c r="BE2383" s="22"/>
      <c r="BF2383" s="22"/>
      <c r="BG2383" s="22"/>
      <c r="BH2383" s="22"/>
      <c r="BI2383" s="22"/>
      <c r="BJ2383" s="22"/>
      <c r="BK2383" s="22"/>
      <c r="BL2383" s="22"/>
      <c r="BM2383" s="22"/>
      <c r="BN2383" s="22"/>
      <c r="BO2383" s="22"/>
      <c r="BP2383" s="22"/>
      <c r="BQ2383" s="22"/>
      <c r="BR2383" s="22"/>
      <c r="BS2383" s="22"/>
      <c r="BT2383" s="22"/>
      <c r="BU2383" s="22"/>
      <c r="BV2383" s="22"/>
      <c r="BW2383" s="22"/>
      <c r="BX2383" s="22"/>
      <c r="BY2383" s="22"/>
      <c r="BZ2383" s="22"/>
      <c r="CA2383" s="22"/>
      <c r="CB2383" s="22"/>
      <c r="CC2383" s="22"/>
      <c r="CD2383" s="22"/>
      <c r="CE2383" s="22"/>
      <c r="CF2383" s="22"/>
      <c r="CG2383" s="22"/>
      <c r="CH2383" s="22"/>
      <c r="CI2383" s="22"/>
      <c r="CJ2383" s="22"/>
      <c r="CK2383" s="22"/>
      <c r="CL2383" s="22"/>
      <c r="CM2383" s="22"/>
      <c r="CN2383" s="22"/>
      <c r="CO2383" s="22"/>
    </row>
    <row r="2384" spans="1:93" s="2" customFormat="1" x14ac:dyDescent="0.3">
      <c r="A2384" s="73" t="s">
        <v>204</v>
      </c>
      <c r="B2384" s="73" t="s">
        <v>314</v>
      </c>
      <c r="C2384" s="67" t="s">
        <v>366</v>
      </c>
      <c r="D2384" s="67" t="s">
        <v>358</v>
      </c>
      <c r="E2384" s="73"/>
      <c r="F2384" s="73"/>
      <c r="G2384" s="73" t="s">
        <v>43</v>
      </c>
      <c r="H2384" s="73" t="s">
        <v>43</v>
      </c>
      <c r="I2384" s="73" t="s">
        <v>466</v>
      </c>
      <c r="J2384" s="73" t="str">
        <f t="shared" si="40"/>
        <v>5% loss</v>
      </c>
      <c r="K2384" s="106">
        <v>6.0000000000000002E-5</v>
      </c>
      <c r="L2384" s="48"/>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2"/>
      <c r="AS2384" s="22"/>
      <c r="AT2384" s="22"/>
      <c r="AU2384" s="22"/>
      <c r="AV2384" s="22"/>
      <c r="AW2384" s="22"/>
      <c r="AX2384" s="22"/>
      <c r="AY2384" s="22"/>
      <c r="AZ2384" s="22"/>
      <c r="BA2384" s="22"/>
      <c r="BB2384" s="22"/>
      <c r="BC2384" s="22"/>
      <c r="BD2384" s="22"/>
      <c r="BE2384" s="22"/>
      <c r="BF2384" s="22"/>
      <c r="BG2384" s="22"/>
      <c r="BH2384" s="22"/>
      <c r="BI2384" s="22"/>
      <c r="BJ2384" s="22"/>
      <c r="BK2384" s="22"/>
      <c r="BL2384" s="22"/>
      <c r="BM2384" s="22"/>
      <c r="BN2384" s="22"/>
      <c r="BO2384" s="22"/>
      <c r="BP2384" s="22"/>
      <c r="BQ2384" s="22"/>
      <c r="BR2384" s="22"/>
      <c r="BS2384" s="22"/>
      <c r="BT2384" s="22"/>
      <c r="BU2384" s="22"/>
      <c r="BV2384" s="22"/>
      <c r="BW2384" s="22"/>
      <c r="BX2384" s="22"/>
      <c r="BY2384" s="22"/>
      <c r="BZ2384" s="22"/>
      <c r="CA2384" s="22"/>
      <c r="CB2384" s="22"/>
      <c r="CC2384" s="22"/>
      <c r="CD2384" s="22"/>
      <c r="CE2384" s="22"/>
      <c r="CF2384" s="22"/>
      <c r="CG2384" s="22"/>
      <c r="CH2384" s="22"/>
      <c r="CI2384" s="22"/>
      <c r="CJ2384" s="22"/>
      <c r="CK2384" s="22"/>
      <c r="CL2384" s="22"/>
      <c r="CM2384" s="22"/>
      <c r="CN2384" s="22"/>
      <c r="CO2384" s="22"/>
    </row>
    <row r="2385" spans="1:93" s="2" customFormat="1" x14ac:dyDescent="0.3">
      <c r="A2385" s="114" t="s">
        <v>204</v>
      </c>
      <c r="B2385" s="114" t="s">
        <v>314</v>
      </c>
      <c r="C2385" s="80" t="s">
        <v>366</v>
      </c>
      <c r="D2385" s="80" t="s">
        <v>358</v>
      </c>
      <c r="E2385" s="114"/>
      <c r="F2385" s="114"/>
      <c r="G2385" s="114" t="s">
        <v>43</v>
      </c>
      <c r="H2385" s="114" t="s">
        <v>43</v>
      </c>
      <c r="I2385" s="114" t="s">
        <v>467</v>
      </c>
      <c r="J2385" s="114" t="str">
        <f t="shared" si="40"/>
        <v>5% loss</v>
      </c>
      <c r="K2385" s="106">
        <v>9.1800000000000007E-3</v>
      </c>
      <c r="L2385" s="48"/>
      <c r="M2385" s="22"/>
      <c r="N2385" s="22"/>
      <c r="O2385" s="22"/>
      <c r="P2385" s="22"/>
      <c r="Q2385" s="22"/>
      <c r="R2385" s="22"/>
      <c r="S2385" s="22"/>
      <c r="T2385" s="2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c r="AQ2385" s="22"/>
      <c r="AR2385" s="22"/>
      <c r="AS2385" s="22"/>
      <c r="AT2385" s="22"/>
      <c r="AU2385" s="22"/>
      <c r="AV2385" s="22"/>
      <c r="AW2385" s="22"/>
      <c r="AX2385" s="22"/>
      <c r="AY2385" s="22"/>
      <c r="AZ2385" s="22"/>
      <c r="BA2385" s="22"/>
      <c r="BB2385" s="22"/>
      <c r="BC2385" s="22"/>
      <c r="BD2385" s="22"/>
      <c r="BE2385" s="22"/>
      <c r="BF2385" s="22"/>
      <c r="BG2385" s="22"/>
      <c r="BH2385" s="22"/>
      <c r="BI2385" s="22"/>
      <c r="BJ2385" s="22"/>
      <c r="BK2385" s="22"/>
      <c r="BL2385" s="22"/>
      <c r="BM2385" s="22"/>
      <c r="BN2385" s="22"/>
      <c r="BO2385" s="22"/>
      <c r="BP2385" s="22"/>
      <c r="BQ2385" s="22"/>
      <c r="BR2385" s="22"/>
      <c r="BS2385" s="22"/>
      <c r="BT2385" s="22"/>
      <c r="BU2385" s="22"/>
      <c r="BV2385" s="22"/>
      <c r="BW2385" s="22"/>
      <c r="BX2385" s="22"/>
      <c r="BY2385" s="22"/>
      <c r="BZ2385" s="22"/>
      <c r="CA2385" s="22"/>
      <c r="CB2385" s="22"/>
      <c r="CC2385" s="22"/>
      <c r="CD2385" s="22"/>
      <c r="CE2385" s="22"/>
      <c r="CF2385" s="22"/>
      <c r="CG2385" s="22"/>
      <c r="CH2385" s="22"/>
      <c r="CI2385" s="22"/>
      <c r="CJ2385" s="22"/>
      <c r="CK2385" s="22"/>
      <c r="CL2385" s="22"/>
      <c r="CM2385" s="22"/>
      <c r="CN2385" s="22"/>
      <c r="CO2385" s="22"/>
    </row>
    <row r="2386" spans="1:93" ht="15" thickBot="1" x14ac:dyDescent="0.35">
      <c r="A2386" s="84" t="s">
        <v>204</v>
      </c>
      <c r="B2386" s="84" t="s">
        <v>314</v>
      </c>
      <c r="C2386" s="81" t="s">
        <v>366</v>
      </c>
      <c r="D2386" s="81" t="s">
        <v>358</v>
      </c>
      <c r="E2386" s="84"/>
      <c r="F2386" s="84"/>
      <c r="G2386" s="84" t="s">
        <v>43</v>
      </c>
      <c r="H2386" s="84" t="s">
        <v>43</v>
      </c>
      <c r="I2386" s="84" t="s">
        <v>468</v>
      </c>
      <c r="J2386" s="84" t="str">
        <f t="shared" si="40"/>
        <v>5% loss</v>
      </c>
      <c r="K2386" s="108">
        <v>3.0000000000000001E-5</v>
      </c>
    </row>
    <row r="2387" spans="1:93" s="2" customFormat="1" x14ac:dyDescent="0.3">
      <c r="A2387" s="86" t="s">
        <v>204</v>
      </c>
      <c r="B2387" s="86" t="s">
        <v>545</v>
      </c>
      <c r="C2387" s="88" t="s">
        <v>20</v>
      </c>
      <c r="D2387" s="77" t="s">
        <v>61</v>
      </c>
      <c r="E2387" s="86"/>
      <c r="F2387" s="86" t="s">
        <v>490</v>
      </c>
      <c r="G2387" s="86" t="s">
        <v>405</v>
      </c>
      <c r="H2387" s="86" t="s">
        <v>405</v>
      </c>
      <c r="I2387" s="86" t="s">
        <v>465</v>
      </c>
      <c r="J2387" s="86" t="str">
        <f t="shared" ref="J2387:J2402" si="41">CONCATENATE(D2387," ",H2387)</f>
        <v>Mini km</v>
      </c>
      <c r="K2387" s="100"/>
      <c r="L2387" s="48"/>
      <c r="M2387" s="22"/>
      <c r="N2387" s="22"/>
      <c r="O2387" s="22"/>
      <c r="P2387" s="22"/>
      <c r="Q2387" s="22"/>
      <c r="R2387" s="22"/>
      <c r="S2387" s="22"/>
      <c r="T2387" s="22"/>
      <c r="U2387" s="22"/>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c r="AQ2387" s="22"/>
      <c r="AR2387" s="22"/>
      <c r="AS2387" s="22"/>
      <c r="AT2387" s="22"/>
      <c r="AU2387" s="22"/>
      <c r="AV2387" s="22"/>
      <c r="AW2387" s="22"/>
      <c r="AX2387" s="22"/>
      <c r="AY2387" s="22"/>
      <c r="AZ2387" s="22"/>
      <c r="BA2387" s="22"/>
      <c r="BB2387" s="22"/>
      <c r="BC2387" s="22"/>
      <c r="BD2387" s="22"/>
      <c r="BE2387" s="22"/>
      <c r="BF2387" s="22"/>
      <c r="BG2387" s="22"/>
      <c r="BH2387" s="22"/>
      <c r="BI2387" s="22"/>
      <c r="BJ2387" s="22"/>
      <c r="BK2387" s="22"/>
      <c r="BL2387" s="22"/>
      <c r="BM2387" s="22"/>
      <c r="BN2387" s="22"/>
      <c r="BO2387" s="22"/>
      <c r="BP2387" s="22"/>
      <c r="BQ2387" s="22"/>
      <c r="BR2387" s="22"/>
      <c r="BS2387" s="22"/>
      <c r="BT2387" s="22"/>
      <c r="BU2387" s="22"/>
      <c r="BV2387" s="22"/>
      <c r="BW2387" s="22"/>
      <c r="BX2387" s="22"/>
      <c r="BY2387" s="22"/>
      <c r="BZ2387" s="22"/>
      <c r="CA2387" s="22"/>
      <c r="CB2387" s="22"/>
      <c r="CC2387" s="22"/>
      <c r="CD2387" s="22"/>
      <c r="CE2387" s="22"/>
      <c r="CF2387" s="22"/>
      <c r="CG2387" s="22"/>
      <c r="CH2387" s="22"/>
      <c r="CI2387" s="22"/>
      <c r="CJ2387" s="22"/>
      <c r="CK2387" s="22"/>
      <c r="CL2387" s="22"/>
      <c r="CM2387" s="22"/>
      <c r="CN2387" s="22"/>
      <c r="CO2387" s="22"/>
    </row>
    <row r="2388" spans="1:93" s="2" customFormat="1" x14ac:dyDescent="0.3">
      <c r="A2388" s="73" t="s">
        <v>204</v>
      </c>
      <c r="B2388" s="73" t="s">
        <v>545</v>
      </c>
      <c r="C2388" s="89" t="s">
        <v>20</v>
      </c>
      <c r="D2388" s="75" t="s">
        <v>61</v>
      </c>
      <c r="E2388" s="73"/>
      <c r="F2388" s="73" t="s">
        <v>490</v>
      </c>
      <c r="G2388" s="73" t="s">
        <v>405</v>
      </c>
      <c r="H2388" s="73" t="s">
        <v>405</v>
      </c>
      <c r="I2388" s="73" t="s">
        <v>466</v>
      </c>
      <c r="J2388" s="73" t="str">
        <f t="shared" si="41"/>
        <v>Mini km</v>
      </c>
      <c r="K2388" s="98"/>
      <c r="L2388" s="48"/>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2"/>
      <c r="AS2388" s="22"/>
      <c r="AT2388" s="22"/>
      <c r="AU2388" s="22"/>
      <c r="AV2388" s="22"/>
      <c r="AW2388" s="22"/>
      <c r="AX2388" s="22"/>
      <c r="AY2388" s="22"/>
      <c r="AZ2388" s="22"/>
      <c r="BA2388" s="22"/>
      <c r="BB2388" s="22"/>
      <c r="BC2388" s="22"/>
      <c r="BD2388" s="22"/>
      <c r="BE2388" s="22"/>
      <c r="BF2388" s="22"/>
      <c r="BG2388" s="22"/>
      <c r="BH2388" s="22"/>
      <c r="BI2388" s="22"/>
      <c r="BJ2388" s="22"/>
      <c r="BK2388" s="22"/>
      <c r="BL2388" s="22"/>
      <c r="BM2388" s="22"/>
      <c r="BN2388" s="22"/>
      <c r="BO2388" s="22"/>
      <c r="BP2388" s="22"/>
      <c r="BQ2388" s="22"/>
      <c r="BR2388" s="22"/>
      <c r="BS2388" s="22"/>
      <c r="BT2388" s="22"/>
      <c r="BU2388" s="22"/>
      <c r="BV2388" s="22"/>
      <c r="BW2388" s="22"/>
      <c r="BX2388" s="22"/>
      <c r="BY2388" s="22"/>
      <c r="BZ2388" s="22"/>
      <c r="CA2388" s="22"/>
      <c r="CB2388" s="22"/>
      <c r="CC2388" s="22"/>
      <c r="CD2388" s="22"/>
      <c r="CE2388" s="22"/>
      <c r="CF2388" s="22"/>
      <c r="CG2388" s="22"/>
      <c r="CH2388" s="22"/>
      <c r="CI2388" s="22"/>
      <c r="CJ2388" s="22"/>
      <c r="CK2388" s="22"/>
      <c r="CL2388" s="22"/>
      <c r="CM2388" s="22"/>
      <c r="CN2388" s="22"/>
      <c r="CO2388" s="22"/>
    </row>
    <row r="2389" spans="1:93" s="2" customFormat="1" x14ac:dyDescent="0.3">
      <c r="A2389" s="73" t="s">
        <v>204</v>
      </c>
      <c r="B2389" s="73" t="s">
        <v>545</v>
      </c>
      <c r="C2389" s="89" t="s">
        <v>20</v>
      </c>
      <c r="D2389" s="75" t="s">
        <v>61</v>
      </c>
      <c r="E2389" s="73"/>
      <c r="F2389" s="73" t="s">
        <v>490</v>
      </c>
      <c r="G2389" s="73" t="s">
        <v>405</v>
      </c>
      <c r="H2389" s="73" t="s">
        <v>405</v>
      </c>
      <c r="I2389" s="73" t="s">
        <v>467</v>
      </c>
      <c r="J2389" s="73" t="str">
        <f t="shared" si="41"/>
        <v>Mini km</v>
      </c>
      <c r="K2389" s="98"/>
      <c r="L2389" s="48"/>
      <c r="M2389" s="22"/>
      <c r="N2389" s="22"/>
      <c r="O2389" s="22"/>
      <c r="P2389" s="22"/>
      <c r="Q2389" s="22"/>
      <c r="R2389" s="22"/>
      <c r="S2389" s="22"/>
      <c r="T2389" s="22"/>
      <c r="U2389" s="22"/>
      <c r="V2389" s="22"/>
      <c r="W2389" s="22"/>
      <c r="X2389" s="22"/>
      <c r="Y2389" s="22"/>
      <c r="Z2389" s="22"/>
      <c r="AA2389" s="22"/>
      <c r="AB2389" s="22"/>
      <c r="AC2389" s="22"/>
      <c r="AD2389" s="22"/>
      <c r="AE2389" s="22"/>
      <c r="AF2389" s="22"/>
      <c r="AG2389" s="22"/>
      <c r="AH2389" s="22"/>
      <c r="AI2389" s="22"/>
      <c r="AJ2389" s="22"/>
      <c r="AK2389" s="22"/>
      <c r="AL2389" s="22"/>
      <c r="AM2389" s="22"/>
      <c r="AN2389" s="22"/>
      <c r="AO2389" s="22"/>
      <c r="AP2389" s="22"/>
      <c r="AQ2389" s="22"/>
      <c r="AR2389" s="22"/>
      <c r="AS2389" s="22"/>
      <c r="AT2389" s="22"/>
      <c r="AU2389" s="22"/>
      <c r="AV2389" s="22"/>
      <c r="AW2389" s="22"/>
      <c r="AX2389" s="22"/>
      <c r="AY2389" s="22"/>
      <c r="AZ2389" s="22"/>
      <c r="BA2389" s="22"/>
      <c r="BB2389" s="22"/>
      <c r="BC2389" s="22"/>
      <c r="BD2389" s="22"/>
      <c r="BE2389" s="22"/>
      <c r="BF2389" s="22"/>
      <c r="BG2389" s="22"/>
      <c r="BH2389" s="22"/>
      <c r="BI2389" s="22"/>
      <c r="BJ2389" s="22"/>
      <c r="BK2389" s="22"/>
      <c r="BL2389" s="22"/>
      <c r="BM2389" s="22"/>
      <c r="BN2389" s="22"/>
      <c r="BO2389" s="22"/>
      <c r="BP2389" s="22"/>
      <c r="BQ2389" s="22"/>
      <c r="BR2389" s="22"/>
      <c r="BS2389" s="22"/>
      <c r="BT2389" s="22"/>
      <c r="BU2389" s="22"/>
      <c r="BV2389" s="22"/>
      <c r="BW2389" s="22"/>
      <c r="BX2389" s="22"/>
      <c r="BY2389" s="22"/>
      <c r="BZ2389" s="22"/>
      <c r="CA2389" s="22"/>
      <c r="CB2389" s="22"/>
      <c r="CC2389" s="22"/>
      <c r="CD2389" s="22"/>
      <c r="CE2389" s="22"/>
      <c r="CF2389" s="22"/>
      <c r="CG2389" s="22"/>
      <c r="CH2389" s="22"/>
      <c r="CI2389" s="22"/>
      <c r="CJ2389" s="22"/>
      <c r="CK2389" s="22"/>
      <c r="CL2389" s="22"/>
      <c r="CM2389" s="22"/>
      <c r="CN2389" s="22"/>
      <c r="CO2389" s="22"/>
    </row>
    <row r="2390" spans="1:93" s="2" customFormat="1" x14ac:dyDescent="0.3">
      <c r="A2390" s="73" t="s">
        <v>204</v>
      </c>
      <c r="B2390" s="73" t="s">
        <v>545</v>
      </c>
      <c r="C2390" s="89" t="s">
        <v>20</v>
      </c>
      <c r="D2390" s="75" t="s">
        <v>61</v>
      </c>
      <c r="E2390" s="73"/>
      <c r="F2390" s="73" t="s">
        <v>490</v>
      </c>
      <c r="G2390" s="73" t="s">
        <v>405</v>
      </c>
      <c r="H2390" s="73" t="s">
        <v>405</v>
      </c>
      <c r="I2390" s="73" t="s">
        <v>468</v>
      </c>
      <c r="J2390" s="73" t="str">
        <f t="shared" si="41"/>
        <v>Mini km</v>
      </c>
      <c r="K2390" s="98"/>
      <c r="L2390" s="48"/>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2"/>
      <c r="AS2390" s="22"/>
      <c r="AT2390" s="22"/>
      <c r="AU2390" s="22"/>
      <c r="AV2390" s="22"/>
      <c r="AW2390" s="22"/>
      <c r="AX2390" s="22"/>
      <c r="AY2390" s="22"/>
      <c r="AZ2390" s="22"/>
      <c r="BA2390" s="22"/>
      <c r="BB2390" s="22"/>
      <c r="BC2390" s="22"/>
      <c r="BD2390" s="22"/>
      <c r="BE2390" s="22"/>
      <c r="BF2390" s="22"/>
      <c r="BG2390" s="22"/>
      <c r="BH2390" s="22"/>
      <c r="BI2390" s="22"/>
      <c r="BJ2390" s="22"/>
      <c r="BK2390" s="22"/>
      <c r="BL2390" s="22"/>
      <c r="BM2390" s="22"/>
      <c r="BN2390" s="22"/>
      <c r="BO2390" s="22"/>
      <c r="BP2390" s="22"/>
      <c r="BQ2390" s="22"/>
      <c r="BR2390" s="22"/>
      <c r="BS2390" s="22"/>
      <c r="BT2390" s="22"/>
      <c r="BU2390" s="22"/>
      <c r="BV2390" s="22"/>
      <c r="BW2390" s="22"/>
      <c r="BX2390" s="22"/>
      <c r="BY2390" s="22"/>
      <c r="BZ2390" s="22"/>
      <c r="CA2390" s="22"/>
      <c r="CB2390" s="22"/>
      <c r="CC2390" s="22"/>
      <c r="CD2390" s="22"/>
      <c r="CE2390" s="22"/>
      <c r="CF2390" s="22"/>
      <c r="CG2390" s="22"/>
      <c r="CH2390" s="22"/>
      <c r="CI2390" s="22"/>
      <c r="CJ2390" s="22"/>
      <c r="CK2390" s="22"/>
      <c r="CL2390" s="22"/>
      <c r="CM2390" s="22"/>
      <c r="CN2390" s="22"/>
      <c r="CO2390" s="22"/>
    </row>
    <row r="2391" spans="1:93" s="2" customFormat="1" x14ac:dyDescent="0.3">
      <c r="A2391" s="73" t="s">
        <v>204</v>
      </c>
      <c r="B2391" s="73" t="s">
        <v>545</v>
      </c>
      <c r="C2391" s="89" t="s">
        <v>20</v>
      </c>
      <c r="D2391" s="75" t="s">
        <v>61</v>
      </c>
      <c r="E2391" s="73"/>
      <c r="F2391" s="73" t="s">
        <v>490</v>
      </c>
      <c r="G2391" s="73" t="s">
        <v>156</v>
      </c>
      <c r="H2391" s="73" t="s">
        <v>156</v>
      </c>
      <c r="I2391" s="73" t="s">
        <v>465</v>
      </c>
      <c r="J2391" s="73" t="str">
        <f t="shared" si="41"/>
        <v>Mini miles</v>
      </c>
      <c r="K2391" s="98"/>
      <c r="L2391" s="48"/>
      <c r="M2391" s="22"/>
      <c r="N2391" s="22"/>
      <c r="O2391" s="22"/>
      <c r="P2391" s="22"/>
      <c r="Q2391" s="22"/>
      <c r="R2391" s="22"/>
      <c r="S2391" s="22"/>
      <c r="T2391" s="22"/>
      <c r="U2391" s="22"/>
      <c r="V2391" s="22"/>
      <c r="W2391" s="22"/>
      <c r="X2391" s="22"/>
      <c r="Y2391" s="22"/>
      <c r="Z2391" s="22"/>
      <c r="AA2391" s="22"/>
      <c r="AB2391" s="22"/>
      <c r="AC2391" s="22"/>
      <c r="AD2391" s="22"/>
      <c r="AE2391" s="22"/>
      <c r="AF2391" s="22"/>
      <c r="AG2391" s="22"/>
      <c r="AH2391" s="22"/>
      <c r="AI2391" s="22"/>
      <c r="AJ2391" s="22"/>
      <c r="AK2391" s="22"/>
      <c r="AL2391" s="22"/>
      <c r="AM2391" s="22"/>
      <c r="AN2391" s="22"/>
      <c r="AO2391" s="22"/>
      <c r="AP2391" s="22"/>
      <c r="AQ2391" s="22"/>
      <c r="AR2391" s="22"/>
      <c r="AS2391" s="22"/>
      <c r="AT2391" s="22"/>
      <c r="AU2391" s="22"/>
      <c r="AV2391" s="22"/>
      <c r="AW2391" s="22"/>
      <c r="AX2391" s="22"/>
      <c r="AY2391" s="22"/>
      <c r="AZ2391" s="22"/>
      <c r="BA2391" s="22"/>
      <c r="BB2391" s="22"/>
      <c r="BC2391" s="22"/>
      <c r="BD2391" s="22"/>
      <c r="BE2391" s="22"/>
      <c r="BF2391" s="22"/>
      <c r="BG2391" s="22"/>
      <c r="BH2391" s="22"/>
      <c r="BI2391" s="22"/>
      <c r="BJ2391" s="22"/>
      <c r="BK2391" s="22"/>
      <c r="BL2391" s="22"/>
      <c r="BM2391" s="22"/>
      <c r="BN2391" s="22"/>
      <c r="BO2391" s="22"/>
      <c r="BP2391" s="22"/>
      <c r="BQ2391" s="22"/>
      <c r="BR2391" s="22"/>
      <c r="BS2391" s="22"/>
      <c r="BT2391" s="22"/>
      <c r="BU2391" s="22"/>
      <c r="BV2391" s="22"/>
      <c r="BW2391" s="22"/>
      <c r="BX2391" s="22"/>
      <c r="BY2391" s="22"/>
      <c r="BZ2391" s="22"/>
      <c r="CA2391" s="22"/>
      <c r="CB2391" s="22"/>
      <c r="CC2391" s="22"/>
      <c r="CD2391" s="22"/>
      <c r="CE2391" s="22"/>
      <c r="CF2391" s="22"/>
      <c r="CG2391" s="22"/>
      <c r="CH2391" s="22"/>
      <c r="CI2391" s="22"/>
      <c r="CJ2391" s="22"/>
      <c r="CK2391" s="22"/>
      <c r="CL2391" s="22"/>
      <c r="CM2391" s="22"/>
      <c r="CN2391" s="22"/>
      <c r="CO2391" s="22"/>
    </row>
    <row r="2392" spans="1:93" s="2" customFormat="1" x14ac:dyDescent="0.3">
      <c r="A2392" s="73" t="s">
        <v>204</v>
      </c>
      <c r="B2392" s="73" t="s">
        <v>545</v>
      </c>
      <c r="C2392" s="89" t="s">
        <v>20</v>
      </c>
      <c r="D2392" s="75" t="s">
        <v>61</v>
      </c>
      <c r="E2392" s="73"/>
      <c r="F2392" s="73" t="s">
        <v>490</v>
      </c>
      <c r="G2392" s="73" t="s">
        <v>156</v>
      </c>
      <c r="H2392" s="73" t="s">
        <v>156</v>
      </c>
      <c r="I2392" s="73" t="s">
        <v>466</v>
      </c>
      <c r="J2392" s="73" t="str">
        <f t="shared" si="41"/>
        <v>Mini miles</v>
      </c>
      <c r="K2392" s="98"/>
      <c r="L2392" s="48"/>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2"/>
      <c r="AS2392" s="22"/>
      <c r="AT2392" s="22"/>
      <c r="AU2392" s="22"/>
      <c r="AV2392" s="22"/>
      <c r="AW2392" s="22"/>
      <c r="AX2392" s="22"/>
      <c r="AY2392" s="22"/>
      <c r="AZ2392" s="22"/>
      <c r="BA2392" s="22"/>
      <c r="BB2392" s="22"/>
      <c r="BC2392" s="22"/>
      <c r="BD2392" s="22"/>
      <c r="BE2392" s="22"/>
      <c r="BF2392" s="22"/>
      <c r="BG2392" s="22"/>
      <c r="BH2392" s="22"/>
      <c r="BI2392" s="22"/>
      <c r="BJ2392" s="22"/>
      <c r="BK2392" s="22"/>
      <c r="BL2392" s="22"/>
      <c r="BM2392" s="22"/>
      <c r="BN2392" s="22"/>
      <c r="BO2392" s="22"/>
      <c r="BP2392" s="22"/>
      <c r="BQ2392" s="22"/>
      <c r="BR2392" s="22"/>
      <c r="BS2392" s="22"/>
      <c r="BT2392" s="22"/>
      <c r="BU2392" s="22"/>
      <c r="BV2392" s="22"/>
      <c r="BW2392" s="22"/>
      <c r="BX2392" s="22"/>
      <c r="BY2392" s="22"/>
      <c r="BZ2392" s="22"/>
      <c r="CA2392" s="22"/>
      <c r="CB2392" s="22"/>
      <c r="CC2392" s="22"/>
      <c r="CD2392" s="22"/>
      <c r="CE2392" s="22"/>
      <c r="CF2392" s="22"/>
      <c r="CG2392" s="22"/>
      <c r="CH2392" s="22"/>
      <c r="CI2392" s="22"/>
      <c r="CJ2392" s="22"/>
      <c r="CK2392" s="22"/>
      <c r="CL2392" s="22"/>
      <c r="CM2392" s="22"/>
      <c r="CN2392" s="22"/>
      <c r="CO2392" s="22"/>
    </row>
    <row r="2393" spans="1:93" s="2" customFormat="1" x14ac:dyDescent="0.3">
      <c r="A2393" s="73" t="s">
        <v>204</v>
      </c>
      <c r="B2393" s="73" t="s">
        <v>545</v>
      </c>
      <c r="C2393" s="89" t="s">
        <v>20</v>
      </c>
      <c r="D2393" s="75" t="s">
        <v>61</v>
      </c>
      <c r="E2393" s="73"/>
      <c r="F2393" s="73" t="s">
        <v>490</v>
      </c>
      <c r="G2393" s="73" t="s">
        <v>156</v>
      </c>
      <c r="H2393" s="73" t="s">
        <v>156</v>
      </c>
      <c r="I2393" s="73" t="s">
        <v>467</v>
      </c>
      <c r="J2393" s="73" t="str">
        <f t="shared" si="41"/>
        <v>Mini miles</v>
      </c>
      <c r="K2393" s="98"/>
      <c r="L2393" s="48"/>
      <c r="M2393" s="22"/>
      <c r="N2393" s="22"/>
      <c r="O2393" s="22"/>
      <c r="P2393" s="22"/>
      <c r="Q2393" s="22"/>
      <c r="R2393" s="22"/>
      <c r="S2393" s="22"/>
      <c r="T2393" s="2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c r="AQ2393" s="22"/>
      <c r="AR2393" s="22"/>
      <c r="AS2393" s="22"/>
      <c r="AT2393" s="22"/>
      <c r="AU2393" s="22"/>
      <c r="AV2393" s="22"/>
      <c r="AW2393" s="22"/>
      <c r="AX2393" s="22"/>
      <c r="AY2393" s="22"/>
      <c r="AZ2393" s="22"/>
      <c r="BA2393" s="22"/>
      <c r="BB2393" s="22"/>
      <c r="BC2393" s="22"/>
      <c r="BD2393" s="22"/>
      <c r="BE2393" s="22"/>
      <c r="BF2393" s="22"/>
      <c r="BG2393" s="22"/>
      <c r="BH2393" s="22"/>
      <c r="BI2393" s="22"/>
      <c r="BJ2393" s="22"/>
      <c r="BK2393" s="22"/>
      <c r="BL2393" s="22"/>
      <c r="BM2393" s="22"/>
      <c r="BN2393" s="22"/>
      <c r="BO2393" s="22"/>
      <c r="BP2393" s="22"/>
      <c r="BQ2393" s="22"/>
      <c r="BR2393" s="22"/>
      <c r="BS2393" s="22"/>
      <c r="BT2393" s="22"/>
      <c r="BU2393" s="22"/>
      <c r="BV2393" s="22"/>
      <c r="BW2393" s="22"/>
      <c r="BX2393" s="22"/>
      <c r="BY2393" s="22"/>
      <c r="BZ2393" s="22"/>
      <c r="CA2393" s="22"/>
      <c r="CB2393" s="22"/>
      <c r="CC2393" s="22"/>
      <c r="CD2393" s="22"/>
      <c r="CE2393" s="22"/>
      <c r="CF2393" s="22"/>
      <c r="CG2393" s="22"/>
      <c r="CH2393" s="22"/>
      <c r="CI2393" s="22"/>
      <c r="CJ2393" s="22"/>
      <c r="CK2393" s="22"/>
      <c r="CL2393" s="22"/>
      <c r="CM2393" s="22"/>
      <c r="CN2393" s="22"/>
      <c r="CO2393" s="22"/>
    </row>
    <row r="2394" spans="1:93" s="2" customFormat="1" x14ac:dyDescent="0.3">
      <c r="A2394" s="73" t="s">
        <v>204</v>
      </c>
      <c r="B2394" s="73" t="s">
        <v>545</v>
      </c>
      <c r="C2394" s="89" t="s">
        <v>20</v>
      </c>
      <c r="D2394" s="75" t="s">
        <v>61</v>
      </c>
      <c r="E2394" s="73"/>
      <c r="F2394" s="73" t="s">
        <v>490</v>
      </c>
      <c r="G2394" s="73" t="s">
        <v>156</v>
      </c>
      <c r="H2394" s="73" t="s">
        <v>156</v>
      </c>
      <c r="I2394" s="73" t="s">
        <v>468</v>
      </c>
      <c r="J2394" s="73" t="str">
        <f t="shared" si="41"/>
        <v>Mini miles</v>
      </c>
      <c r="K2394" s="98"/>
      <c r="L2394" s="48"/>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2"/>
      <c r="AS2394" s="22"/>
      <c r="AT2394" s="22"/>
      <c r="AU2394" s="22"/>
      <c r="AV2394" s="22"/>
      <c r="AW2394" s="22"/>
      <c r="AX2394" s="22"/>
      <c r="AY2394" s="22"/>
      <c r="AZ2394" s="22"/>
      <c r="BA2394" s="22"/>
      <c r="BB2394" s="22"/>
      <c r="BC2394" s="22"/>
      <c r="BD2394" s="22"/>
      <c r="BE2394" s="22"/>
      <c r="BF2394" s="22"/>
      <c r="BG2394" s="22"/>
      <c r="BH2394" s="22"/>
      <c r="BI2394" s="22"/>
      <c r="BJ2394" s="22"/>
      <c r="BK2394" s="22"/>
      <c r="BL2394" s="22"/>
      <c r="BM2394" s="22"/>
      <c r="BN2394" s="22"/>
      <c r="BO2394" s="22"/>
      <c r="BP2394" s="22"/>
      <c r="BQ2394" s="22"/>
      <c r="BR2394" s="22"/>
      <c r="BS2394" s="22"/>
      <c r="BT2394" s="22"/>
      <c r="BU2394" s="22"/>
      <c r="BV2394" s="22"/>
      <c r="BW2394" s="22"/>
      <c r="BX2394" s="22"/>
      <c r="BY2394" s="22"/>
      <c r="BZ2394" s="22"/>
      <c r="CA2394" s="22"/>
      <c r="CB2394" s="22"/>
      <c r="CC2394" s="22"/>
      <c r="CD2394" s="22"/>
      <c r="CE2394" s="22"/>
      <c r="CF2394" s="22"/>
      <c r="CG2394" s="22"/>
      <c r="CH2394" s="22"/>
      <c r="CI2394" s="22"/>
      <c r="CJ2394" s="22"/>
      <c r="CK2394" s="22"/>
      <c r="CL2394" s="22"/>
      <c r="CM2394" s="22"/>
      <c r="CN2394" s="22"/>
      <c r="CO2394" s="22"/>
    </row>
    <row r="2395" spans="1:93" s="2" customFormat="1" x14ac:dyDescent="0.3">
      <c r="A2395" s="73" t="s">
        <v>204</v>
      </c>
      <c r="B2395" s="73" t="s">
        <v>545</v>
      </c>
      <c r="C2395" s="89" t="s">
        <v>20</v>
      </c>
      <c r="D2395" s="75" t="s">
        <v>61</v>
      </c>
      <c r="E2395" s="73"/>
      <c r="F2395" s="73" t="s">
        <v>491</v>
      </c>
      <c r="G2395" s="73" t="s">
        <v>405</v>
      </c>
      <c r="H2395" s="73" t="s">
        <v>405</v>
      </c>
      <c r="I2395" s="73" t="s">
        <v>465</v>
      </c>
      <c r="J2395" s="73" t="str">
        <f t="shared" si="41"/>
        <v>Mini km</v>
      </c>
      <c r="K2395" s="98">
        <v>4.0899999999999999E-3</v>
      </c>
      <c r="L2395" s="48"/>
      <c r="M2395" s="22"/>
      <c r="N2395" s="22"/>
      <c r="O2395" s="22"/>
      <c r="P2395" s="22"/>
      <c r="Q2395" s="22"/>
      <c r="R2395" s="22"/>
      <c r="S2395" s="22"/>
      <c r="T2395" s="22"/>
      <c r="U2395" s="22"/>
      <c r="V2395" s="22"/>
      <c r="W2395" s="22"/>
      <c r="X2395" s="22"/>
      <c r="Y2395" s="22"/>
      <c r="Z2395" s="22"/>
      <c r="AA2395" s="22"/>
      <c r="AB2395" s="22"/>
      <c r="AC2395" s="22"/>
      <c r="AD2395" s="22"/>
      <c r="AE2395" s="22"/>
      <c r="AF2395" s="22"/>
      <c r="AG2395" s="22"/>
      <c r="AH2395" s="22"/>
      <c r="AI2395" s="22"/>
      <c r="AJ2395" s="22"/>
      <c r="AK2395" s="22"/>
      <c r="AL2395" s="22"/>
      <c r="AM2395" s="22"/>
      <c r="AN2395" s="22"/>
      <c r="AO2395" s="22"/>
      <c r="AP2395" s="22"/>
      <c r="AQ2395" s="22"/>
      <c r="AR2395" s="22"/>
      <c r="AS2395" s="22"/>
      <c r="AT2395" s="22"/>
      <c r="AU2395" s="22"/>
      <c r="AV2395" s="22"/>
      <c r="AW2395" s="22"/>
      <c r="AX2395" s="22"/>
      <c r="AY2395" s="22"/>
      <c r="AZ2395" s="22"/>
      <c r="BA2395" s="22"/>
      <c r="BB2395" s="22"/>
      <c r="BC2395" s="22"/>
      <c r="BD2395" s="22"/>
      <c r="BE2395" s="22"/>
      <c r="BF2395" s="22"/>
      <c r="BG2395" s="22"/>
      <c r="BH2395" s="22"/>
      <c r="BI2395" s="22"/>
      <c r="BJ2395" s="22"/>
      <c r="BK2395" s="22"/>
      <c r="BL2395" s="22"/>
      <c r="BM2395" s="22"/>
      <c r="BN2395" s="22"/>
      <c r="BO2395" s="22"/>
      <c r="BP2395" s="22"/>
      <c r="BQ2395" s="22"/>
      <c r="BR2395" s="22"/>
      <c r="BS2395" s="22"/>
      <c r="BT2395" s="22"/>
      <c r="BU2395" s="22"/>
      <c r="BV2395" s="22"/>
      <c r="BW2395" s="22"/>
      <c r="BX2395" s="22"/>
      <c r="BY2395" s="22"/>
      <c r="BZ2395" s="22"/>
      <c r="CA2395" s="22"/>
      <c r="CB2395" s="22"/>
      <c r="CC2395" s="22"/>
      <c r="CD2395" s="22"/>
      <c r="CE2395" s="22"/>
      <c r="CF2395" s="22"/>
      <c r="CG2395" s="22"/>
      <c r="CH2395" s="22"/>
      <c r="CI2395" s="22"/>
      <c r="CJ2395" s="22"/>
      <c r="CK2395" s="22"/>
      <c r="CL2395" s="22"/>
      <c r="CM2395" s="22"/>
      <c r="CN2395" s="22"/>
      <c r="CO2395" s="22"/>
    </row>
    <row r="2396" spans="1:93" s="2" customFormat="1" x14ac:dyDescent="0.3">
      <c r="A2396" s="73" t="s">
        <v>204</v>
      </c>
      <c r="B2396" s="73" t="s">
        <v>545</v>
      </c>
      <c r="C2396" s="89" t="s">
        <v>20</v>
      </c>
      <c r="D2396" s="75" t="s">
        <v>61</v>
      </c>
      <c r="E2396" s="73"/>
      <c r="F2396" s="73" t="s">
        <v>491</v>
      </c>
      <c r="G2396" s="73" t="s">
        <v>405</v>
      </c>
      <c r="H2396" s="73" t="s">
        <v>405</v>
      </c>
      <c r="I2396" s="73" t="s">
        <v>466</v>
      </c>
      <c r="J2396" s="73" t="str">
        <f t="shared" si="41"/>
        <v>Mini km</v>
      </c>
      <c r="K2396" s="98">
        <v>1.0000000000000001E-5</v>
      </c>
      <c r="L2396" s="48"/>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2"/>
      <c r="AS2396" s="22"/>
      <c r="AT2396" s="22"/>
      <c r="AU2396" s="22"/>
      <c r="AV2396" s="22"/>
      <c r="AW2396" s="22"/>
      <c r="AX2396" s="22"/>
      <c r="AY2396" s="22"/>
      <c r="AZ2396" s="22"/>
      <c r="BA2396" s="22"/>
      <c r="BB2396" s="22"/>
      <c r="BC2396" s="22"/>
      <c r="BD2396" s="22"/>
      <c r="BE2396" s="22"/>
      <c r="BF2396" s="22"/>
      <c r="BG2396" s="22"/>
      <c r="BH2396" s="22"/>
      <c r="BI2396" s="22"/>
      <c r="BJ2396" s="22"/>
      <c r="BK2396" s="22"/>
      <c r="BL2396" s="22"/>
      <c r="BM2396" s="22"/>
      <c r="BN2396" s="22"/>
      <c r="BO2396" s="22"/>
      <c r="BP2396" s="22"/>
      <c r="BQ2396" s="22"/>
      <c r="BR2396" s="22"/>
      <c r="BS2396" s="22"/>
      <c r="BT2396" s="22"/>
      <c r="BU2396" s="22"/>
      <c r="BV2396" s="22"/>
      <c r="BW2396" s="22"/>
      <c r="BX2396" s="22"/>
      <c r="BY2396" s="22"/>
      <c r="BZ2396" s="22"/>
      <c r="CA2396" s="22"/>
      <c r="CB2396" s="22"/>
      <c r="CC2396" s="22"/>
      <c r="CD2396" s="22"/>
      <c r="CE2396" s="22"/>
      <c r="CF2396" s="22"/>
      <c r="CG2396" s="22"/>
      <c r="CH2396" s="22"/>
      <c r="CI2396" s="22"/>
      <c r="CJ2396" s="22"/>
      <c r="CK2396" s="22"/>
      <c r="CL2396" s="22"/>
      <c r="CM2396" s="22"/>
      <c r="CN2396" s="22"/>
      <c r="CO2396" s="22"/>
    </row>
    <row r="2397" spans="1:93" s="2" customFormat="1" x14ac:dyDescent="0.3">
      <c r="A2397" s="73" t="s">
        <v>204</v>
      </c>
      <c r="B2397" s="73" t="s">
        <v>545</v>
      </c>
      <c r="C2397" s="89" t="s">
        <v>20</v>
      </c>
      <c r="D2397" s="75" t="s">
        <v>61</v>
      </c>
      <c r="E2397" s="73"/>
      <c r="F2397" s="73" t="s">
        <v>491</v>
      </c>
      <c r="G2397" s="73" t="s">
        <v>405</v>
      </c>
      <c r="H2397" s="73" t="s">
        <v>405</v>
      </c>
      <c r="I2397" s="73" t="s">
        <v>467</v>
      </c>
      <c r="J2397" s="73" t="str">
        <f t="shared" si="41"/>
        <v>Mini km</v>
      </c>
      <c r="K2397" s="98">
        <v>4.0600000000000002E-3</v>
      </c>
      <c r="L2397" s="48"/>
      <c r="M2397" s="22"/>
      <c r="N2397" s="22"/>
      <c r="O2397" s="22"/>
      <c r="P2397" s="22"/>
      <c r="Q2397" s="22"/>
      <c r="R2397" s="22"/>
      <c r="S2397" s="22"/>
      <c r="T2397" s="22"/>
      <c r="U2397" s="22"/>
      <c r="V2397" s="22"/>
      <c r="W2397" s="22"/>
      <c r="X2397" s="22"/>
      <c r="Y2397" s="22"/>
      <c r="Z2397" s="22"/>
      <c r="AA2397" s="22"/>
      <c r="AB2397" s="22"/>
      <c r="AC2397" s="22"/>
      <c r="AD2397" s="22"/>
      <c r="AE2397" s="22"/>
      <c r="AF2397" s="22"/>
      <c r="AG2397" s="22"/>
      <c r="AH2397" s="22"/>
      <c r="AI2397" s="22"/>
      <c r="AJ2397" s="22"/>
      <c r="AK2397" s="22"/>
      <c r="AL2397" s="22"/>
      <c r="AM2397" s="22"/>
      <c r="AN2397" s="22"/>
      <c r="AO2397" s="22"/>
      <c r="AP2397" s="22"/>
      <c r="AQ2397" s="22"/>
      <c r="AR2397" s="22"/>
      <c r="AS2397" s="22"/>
      <c r="AT2397" s="22"/>
      <c r="AU2397" s="22"/>
      <c r="AV2397" s="22"/>
      <c r="AW2397" s="22"/>
      <c r="AX2397" s="22"/>
      <c r="AY2397" s="22"/>
      <c r="AZ2397" s="22"/>
      <c r="BA2397" s="22"/>
      <c r="BB2397" s="22"/>
      <c r="BC2397" s="22"/>
      <c r="BD2397" s="22"/>
      <c r="BE2397" s="22"/>
      <c r="BF2397" s="22"/>
      <c r="BG2397" s="22"/>
      <c r="BH2397" s="22"/>
      <c r="BI2397" s="22"/>
      <c r="BJ2397" s="22"/>
      <c r="BK2397" s="22"/>
      <c r="BL2397" s="22"/>
      <c r="BM2397" s="22"/>
      <c r="BN2397" s="22"/>
      <c r="BO2397" s="22"/>
      <c r="BP2397" s="22"/>
      <c r="BQ2397" s="22"/>
      <c r="BR2397" s="22"/>
      <c r="BS2397" s="22"/>
      <c r="BT2397" s="22"/>
      <c r="BU2397" s="22"/>
      <c r="BV2397" s="22"/>
      <c r="BW2397" s="22"/>
      <c r="BX2397" s="22"/>
      <c r="BY2397" s="22"/>
      <c r="BZ2397" s="22"/>
      <c r="CA2397" s="22"/>
      <c r="CB2397" s="22"/>
      <c r="CC2397" s="22"/>
      <c r="CD2397" s="22"/>
      <c r="CE2397" s="22"/>
      <c r="CF2397" s="22"/>
      <c r="CG2397" s="22"/>
      <c r="CH2397" s="22"/>
      <c r="CI2397" s="22"/>
      <c r="CJ2397" s="22"/>
      <c r="CK2397" s="22"/>
      <c r="CL2397" s="22"/>
      <c r="CM2397" s="22"/>
      <c r="CN2397" s="22"/>
      <c r="CO2397" s="22"/>
    </row>
    <row r="2398" spans="1:93" s="2" customFormat="1" x14ac:dyDescent="0.3">
      <c r="A2398" s="73" t="s">
        <v>204</v>
      </c>
      <c r="B2398" s="73" t="s">
        <v>545</v>
      </c>
      <c r="C2398" s="89" t="s">
        <v>20</v>
      </c>
      <c r="D2398" s="75" t="s">
        <v>61</v>
      </c>
      <c r="E2398" s="73"/>
      <c r="F2398" s="73" t="s">
        <v>491</v>
      </c>
      <c r="G2398" s="73" t="s">
        <v>405</v>
      </c>
      <c r="H2398" s="73" t="s">
        <v>405</v>
      </c>
      <c r="I2398" s="73" t="s">
        <v>468</v>
      </c>
      <c r="J2398" s="73" t="str">
        <f t="shared" si="41"/>
        <v>Mini km</v>
      </c>
      <c r="K2398" s="98">
        <v>2.0000000000000002E-5</v>
      </c>
      <c r="L2398" s="48"/>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2"/>
      <c r="AS2398" s="22"/>
      <c r="AT2398" s="22"/>
      <c r="AU2398" s="22"/>
      <c r="AV2398" s="22"/>
      <c r="AW2398" s="22"/>
      <c r="AX2398" s="22"/>
      <c r="AY2398" s="22"/>
      <c r="AZ2398" s="22"/>
      <c r="BA2398" s="22"/>
      <c r="BB2398" s="22"/>
      <c r="BC2398" s="22"/>
      <c r="BD2398" s="22"/>
      <c r="BE2398" s="22"/>
      <c r="BF2398" s="22"/>
      <c r="BG2398" s="22"/>
      <c r="BH2398" s="22"/>
      <c r="BI2398" s="22"/>
      <c r="BJ2398" s="22"/>
      <c r="BK2398" s="22"/>
      <c r="BL2398" s="22"/>
      <c r="BM2398" s="22"/>
      <c r="BN2398" s="22"/>
      <c r="BO2398" s="22"/>
      <c r="BP2398" s="22"/>
      <c r="BQ2398" s="22"/>
      <c r="BR2398" s="22"/>
      <c r="BS2398" s="22"/>
      <c r="BT2398" s="22"/>
      <c r="BU2398" s="22"/>
      <c r="BV2398" s="22"/>
      <c r="BW2398" s="22"/>
      <c r="BX2398" s="22"/>
      <c r="BY2398" s="22"/>
      <c r="BZ2398" s="22"/>
      <c r="CA2398" s="22"/>
      <c r="CB2398" s="22"/>
      <c r="CC2398" s="22"/>
      <c r="CD2398" s="22"/>
      <c r="CE2398" s="22"/>
      <c r="CF2398" s="22"/>
      <c r="CG2398" s="22"/>
      <c r="CH2398" s="22"/>
      <c r="CI2398" s="22"/>
      <c r="CJ2398" s="22"/>
      <c r="CK2398" s="22"/>
      <c r="CL2398" s="22"/>
      <c r="CM2398" s="22"/>
      <c r="CN2398" s="22"/>
      <c r="CO2398" s="22"/>
    </row>
    <row r="2399" spans="1:93" s="2" customFormat="1" x14ac:dyDescent="0.3">
      <c r="A2399" s="73" t="s">
        <v>204</v>
      </c>
      <c r="B2399" s="73" t="s">
        <v>545</v>
      </c>
      <c r="C2399" s="89" t="s">
        <v>20</v>
      </c>
      <c r="D2399" s="75" t="s">
        <v>61</v>
      </c>
      <c r="E2399" s="73"/>
      <c r="F2399" s="73" t="s">
        <v>491</v>
      </c>
      <c r="G2399" s="73" t="s">
        <v>156</v>
      </c>
      <c r="H2399" s="73" t="s">
        <v>156</v>
      </c>
      <c r="I2399" s="73" t="s">
        <v>465</v>
      </c>
      <c r="J2399" s="73" t="str">
        <f t="shared" si="41"/>
        <v>Mini miles</v>
      </c>
      <c r="K2399" s="98">
        <v>6.6E-3</v>
      </c>
      <c r="L2399" s="48"/>
      <c r="M2399" s="22"/>
      <c r="N2399" s="22"/>
      <c r="O2399" s="22"/>
      <c r="P2399" s="22"/>
      <c r="Q2399" s="22"/>
      <c r="R2399" s="22"/>
      <c r="S2399" s="22"/>
      <c r="T2399" s="22"/>
      <c r="U2399" s="22"/>
      <c r="V2399" s="22"/>
      <c r="W2399" s="22"/>
      <c r="X2399" s="22"/>
      <c r="Y2399" s="22"/>
      <c r="Z2399" s="22"/>
      <c r="AA2399" s="22"/>
      <c r="AB2399" s="22"/>
      <c r="AC2399" s="22"/>
      <c r="AD2399" s="22"/>
      <c r="AE2399" s="22"/>
      <c r="AF2399" s="22"/>
      <c r="AG2399" s="22"/>
      <c r="AH2399" s="22"/>
      <c r="AI2399" s="22"/>
      <c r="AJ2399" s="22"/>
      <c r="AK2399" s="22"/>
      <c r="AL2399" s="22"/>
      <c r="AM2399" s="22"/>
      <c r="AN2399" s="22"/>
      <c r="AO2399" s="22"/>
      <c r="AP2399" s="22"/>
      <c r="AQ2399" s="22"/>
      <c r="AR2399" s="22"/>
      <c r="AS2399" s="22"/>
      <c r="AT2399" s="22"/>
      <c r="AU2399" s="22"/>
      <c r="AV2399" s="22"/>
      <c r="AW2399" s="22"/>
      <c r="AX2399" s="22"/>
      <c r="AY2399" s="22"/>
      <c r="AZ2399" s="22"/>
      <c r="BA2399" s="22"/>
      <c r="BB2399" s="22"/>
      <c r="BC2399" s="22"/>
      <c r="BD2399" s="22"/>
      <c r="BE2399" s="22"/>
      <c r="BF2399" s="22"/>
      <c r="BG2399" s="22"/>
      <c r="BH2399" s="22"/>
      <c r="BI2399" s="22"/>
      <c r="BJ2399" s="22"/>
      <c r="BK2399" s="22"/>
      <c r="BL2399" s="22"/>
      <c r="BM2399" s="22"/>
      <c r="BN2399" s="22"/>
      <c r="BO2399" s="22"/>
      <c r="BP2399" s="22"/>
      <c r="BQ2399" s="22"/>
      <c r="BR2399" s="22"/>
      <c r="BS2399" s="22"/>
      <c r="BT2399" s="22"/>
      <c r="BU2399" s="22"/>
      <c r="BV2399" s="22"/>
      <c r="BW2399" s="22"/>
      <c r="BX2399" s="22"/>
      <c r="BY2399" s="22"/>
      <c r="BZ2399" s="22"/>
      <c r="CA2399" s="22"/>
      <c r="CB2399" s="22"/>
      <c r="CC2399" s="22"/>
      <c r="CD2399" s="22"/>
      <c r="CE2399" s="22"/>
      <c r="CF2399" s="22"/>
      <c r="CG2399" s="22"/>
      <c r="CH2399" s="22"/>
      <c r="CI2399" s="22"/>
      <c r="CJ2399" s="22"/>
      <c r="CK2399" s="22"/>
      <c r="CL2399" s="22"/>
      <c r="CM2399" s="22"/>
      <c r="CN2399" s="22"/>
      <c r="CO2399" s="22"/>
    </row>
    <row r="2400" spans="1:93" s="2" customFormat="1" x14ac:dyDescent="0.3">
      <c r="A2400" s="73" t="s">
        <v>204</v>
      </c>
      <c r="B2400" s="73" t="s">
        <v>545</v>
      </c>
      <c r="C2400" s="89" t="s">
        <v>20</v>
      </c>
      <c r="D2400" s="75" t="s">
        <v>61</v>
      </c>
      <c r="E2400" s="73"/>
      <c r="F2400" s="73" t="s">
        <v>491</v>
      </c>
      <c r="G2400" s="73" t="s">
        <v>156</v>
      </c>
      <c r="H2400" s="73" t="s">
        <v>156</v>
      </c>
      <c r="I2400" s="73" t="s">
        <v>466</v>
      </c>
      <c r="J2400" s="73" t="str">
        <f t="shared" si="41"/>
        <v>Mini miles</v>
      </c>
      <c r="K2400" s="98">
        <v>2.0000000000000002E-5</v>
      </c>
      <c r="L2400" s="48"/>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2"/>
      <c r="AS2400" s="22"/>
      <c r="AT2400" s="22"/>
      <c r="AU2400" s="22"/>
      <c r="AV2400" s="22"/>
      <c r="AW2400" s="22"/>
      <c r="AX2400" s="22"/>
      <c r="AY2400" s="22"/>
      <c r="AZ2400" s="22"/>
      <c r="BA2400" s="22"/>
      <c r="BB2400" s="22"/>
      <c r="BC2400" s="22"/>
      <c r="BD2400" s="22"/>
      <c r="BE2400" s="22"/>
      <c r="BF2400" s="22"/>
      <c r="BG2400" s="22"/>
      <c r="BH2400" s="22"/>
      <c r="BI2400" s="22"/>
      <c r="BJ2400" s="22"/>
      <c r="BK2400" s="22"/>
      <c r="BL2400" s="22"/>
      <c r="BM2400" s="22"/>
      <c r="BN2400" s="22"/>
      <c r="BO2400" s="22"/>
      <c r="BP2400" s="22"/>
      <c r="BQ2400" s="22"/>
      <c r="BR2400" s="22"/>
      <c r="BS2400" s="22"/>
      <c r="BT2400" s="22"/>
      <c r="BU2400" s="22"/>
      <c r="BV2400" s="22"/>
      <c r="BW2400" s="22"/>
      <c r="BX2400" s="22"/>
      <c r="BY2400" s="22"/>
      <c r="BZ2400" s="22"/>
      <c r="CA2400" s="22"/>
      <c r="CB2400" s="22"/>
      <c r="CC2400" s="22"/>
      <c r="CD2400" s="22"/>
      <c r="CE2400" s="22"/>
      <c r="CF2400" s="22"/>
      <c r="CG2400" s="22"/>
      <c r="CH2400" s="22"/>
      <c r="CI2400" s="22"/>
      <c r="CJ2400" s="22"/>
      <c r="CK2400" s="22"/>
      <c r="CL2400" s="22"/>
      <c r="CM2400" s="22"/>
      <c r="CN2400" s="22"/>
      <c r="CO2400" s="22"/>
    </row>
    <row r="2401" spans="1:93" s="2" customFormat="1" x14ac:dyDescent="0.3">
      <c r="A2401" s="73" t="s">
        <v>204</v>
      </c>
      <c r="B2401" s="73" t="s">
        <v>545</v>
      </c>
      <c r="C2401" s="89" t="s">
        <v>20</v>
      </c>
      <c r="D2401" s="75" t="s">
        <v>61</v>
      </c>
      <c r="E2401" s="73"/>
      <c r="F2401" s="73" t="s">
        <v>491</v>
      </c>
      <c r="G2401" s="73" t="s">
        <v>156</v>
      </c>
      <c r="H2401" s="73" t="s">
        <v>156</v>
      </c>
      <c r="I2401" s="73" t="s">
        <v>467</v>
      </c>
      <c r="J2401" s="73" t="str">
        <f t="shared" si="41"/>
        <v>Mini miles</v>
      </c>
      <c r="K2401" s="98">
        <v>6.5399999999999998E-3</v>
      </c>
      <c r="L2401" s="48"/>
      <c r="M2401" s="22"/>
      <c r="N2401" s="22"/>
      <c r="O2401" s="22"/>
      <c r="P2401" s="22"/>
      <c r="Q2401" s="22"/>
      <c r="R2401" s="22"/>
      <c r="S2401" s="22"/>
      <c r="T2401" s="22"/>
      <c r="U2401" s="22"/>
      <c r="V2401" s="22"/>
      <c r="W2401" s="22"/>
      <c r="X2401" s="22"/>
      <c r="Y2401" s="22"/>
      <c r="Z2401" s="22"/>
      <c r="AA2401" s="22"/>
      <c r="AB2401" s="22"/>
      <c r="AC2401" s="22"/>
      <c r="AD2401" s="22"/>
      <c r="AE2401" s="22"/>
      <c r="AF2401" s="22"/>
      <c r="AG2401" s="22"/>
      <c r="AH2401" s="22"/>
      <c r="AI2401" s="22"/>
      <c r="AJ2401" s="22"/>
      <c r="AK2401" s="22"/>
      <c r="AL2401" s="22"/>
      <c r="AM2401" s="22"/>
      <c r="AN2401" s="22"/>
      <c r="AO2401" s="22"/>
      <c r="AP2401" s="22"/>
      <c r="AQ2401" s="22"/>
      <c r="AR2401" s="22"/>
      <c r="AS2401" s="22"/>
      <c r="AT2401" s="22"/>
      <c r="AU2401" s="22"/>
      <c r="AV2401" s="22"/>
      <c r="AW2401" s="22"/>
      <c r="AX2401" s="22"/>
      <c r="AY2401" s="22"/>
      <c r="AZ2401" s="22"/>
      <c r="BA2401" s="22"/>
      <c r="BB2401" s="22"/>
      <c r="BC2401" s="22"/>
      <c r="BD2401" s="22"/>
      <c r="BE2401" s="22"/>
      <c r="BF2401" s="22"/>
      <c r="BG2401" s="22"/>
      <c r="BH2401" s="22"/>
      <c r="BI2401" s="22"/>
      <c r="BJ2401" s="22"/>
      <c r="BK2401" s="22"/>
      <c r="BL2401" s="22"/>
      <c r="BM2401" s="22"/>
      <c r="BN2401" s="22"/>
      <c r="BO2401" s="22"/>
      <c r="BP2401" s="22"/>
      <c r="BQ2401" s="22"/>
      <c r="BR2401" s="22"/>
      <c r="BS2401" s="22"/>
      <c r="BT2401" s="22"/>
      <c r="BU2401" s="22"/>
      <c r="BV2401" s="22"/>
      <c r="BW2401" s="22"/>
      <c r="BX2401" s="22"/>
      <c r="BY2401" s="22"/>
      <c r="BZ2401" s="22"/>
      <c r="CA2401" s="22"/>
      <c r="CB2401" s="22"/>
      <c r="CC2401" s="22"/>
      <c r="CD2401" s="22"/>
      <c r="CE2401" s="22"/>
      <c r="CF2401" s="22"/>
      <c r="CG2401" s="22"/>
      <c r="CH2401" s="22"/>
      <c r="CI2401" s="22"/>
      <c r="CJ2401" s="22"/>
      <c r="CK2401" s="22"/>
      <c r="CL2401" s="22"/>
      <c r="CM2401" s="22"/>
      <c r="CN2401" s="22"/>
      <c r="CO2401" s="22"/>
    </row>
    <row r="2402" spans="1:93" s="2" customFormat="1" x14ac:dyDescent="0.3">
      <c r="A2402" s="73" t="s">
        <v>204</v>
      </c>
      <c r="B2402" s="73" t="s">
        <v>545</v>
      </c>
      <c r="C2402" s="89" t="s">
        <v>20</v>
      </c>
      <c r="D2402" s="75" t="s">
        <v>61</v>
      </c>
      <c r="E2402" s="73"/>
      <c r="F2402" s="73" t="s">
        <v>491</v>
      </c>
      <c r="G2402" s="73" t="s">
        <v>156</v>
      </c>
      <c r="H2402" s="73" t="s">
        <v>156</v>
      </c>
      <c r="I2402" s="73" t="s">
        <v>468</v>
      </c>
      <c r="J2402" s="73" t="str">
        <f t="shared" si="41"/>
        <v>Mini miles</v>
      </c>
      <c r="K2402" s="98">
        <v>4.0000000000000003E-5</v>
      </c>
      <c r="L2402" s="48"/>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2"/>
      <c r="AS2402" s="22"/>
      <c r="AT2402" s="22"/>
      <c r="AU2402" s="22"/>
      <c r="AV2402" s="22"/>
      <c r="AW2402" s="22"/>
      <c r="AX2402" s="22"/>
      <c r="AY2402" s="22"/>
      <c r="AZ2402" s="22"/>
      <c r="BA2402" s="22"/>
      <c r="BB2402" s="22"/>
      <c r="BC2402" s="22"/>
      <c r="BD2402" s="22"/>
      <c r="BE2402" s="22"/>
      <c r="BF2402" s="22"/>
      <c r="BG2402" s="22"/>
      <c r="BH2402" s="22"/>
      <c r="BI2402" s="22"/>
      <c r="BJ2402" s="22"/>
      <c r="BK2402" s="22"/>
      <c r="BL2402" s="22"/>
      <c r="BM2402" s="22"/>
      <c r="BN2402" s="22"/>
      <c r="BO2402" s="22"/>
      <c r="BP2402" s="22"/>
      <c r="BQ2402" s="22"/>
      <c r="BR2402" s="22"/>
      <c r="BS2402" s="22"/>
      <c r="BT2402" s="22"/>
      <c r="BU2402" s="22"/>
      <c r="BV2402" s="22"/>
      <c r="BW2402" s="22"/>
      <c r="BX2402" s="22"/>
      <c r="BY2402" s="22"/>
      <c r="BZ2402" s="22"/>
      <c r="CA2402" s="22"/>
      <c r="CB2402" s="22"/>
      <c r="CC2402" s="22"/>
      <c r="CD2402" s="22"/>
      <c r="CE2402" s="22"/>
      <c r="CF2402" s="22"/>
      <c r="CG2402" s="22"/>
      <c r="CH2402" s="22"/>
      <c r="CI2402" s="22"/>
      <c r="CJ2402" s="22"/>
      <c r="CK2402" s="22"/>
      <c r="CL2402" s="22"/>
      <c r="CM2402" s="22"/>
      <c r="CN2402" s="22"/>
      <c r="CO2402" s="22"/>
    </row>
    <row r="2403" spans="1:93" s="2" customFormat="1" x14ac:dyDescent="0.3">
      <c r="A2403" s="73" t="s">
        <v>204</v>
      </c>
      <c r="B2403" s="73" t="s">
        <v>545</v>
      </c>
      <c r="C2403" s="89" t="s">
        <v>20</v>
      </c>
      <c r="D2403" s="75" t="s">
        <v>331</v>
      </c>
      <c r="E2403" s="73"/>
      <c r="F2403" s="73" t="s">
        <v>490</v>
      </c>
      <c r="G2403" s="73" t="s">
        <v>405</v>
      </c>
      <c r="H2403" s="73" t="s">
        <v>405</v>
      </c>
      <c r="I2403" s="73" t="s">
        <v>465</v>
      </c>
      <c r="J2403" s="73" t="str">
        <f t="shared" ref="J2403:J2418" si="42">CONCATENATE(D2403," ",H2403)</f>
        <v>Supermini km</v>
      </c>
      <c r="K2403" s="98">
        <v>3.46E-3</v>
      </c>
      <c r="L2403" s="48"/>
      <c r="M2403" s="22"/>
      <c r="N2403" s="22"/>
      <c r="O2403" s="22"/>
      <c r="P2403" s="22"/>
      <c r="Q2403" s="22"/>
      <c r="R2403" s="22"/>
      <c r="S2403" s="22"/>
      <c r="T2403" s="22"/>
      <c r="U2403" s="22"/>
      <c r="V2403" s="22"/>
      <c r="W2403" s="22"/>
      <c r="X2403" s="22"/>
      <c r="Y2403" s="22"/>
      <c r="Z2403" s="22"/>
      <c r="AA2403" s="22"/>
      <c r="AB2403" s="22"/>
      <c r="AC2403" s="22"/>
      <c r="AD2403" s="22"/>
      <c r="AE2403" s="22"/>
      <c r="AF2403" s="22"/>
      <c r="AG2403" s="22"/>
      <c r="AH2403" s="22"/>
      <c r="AI2403" s="22"/>
      <c r="AJ2403" s="22"/>
      <c r="AK2403" s="22"/>
      <c r="AL2403" s="22"/>
      <c r="AM2403" s="22"/>
      <c r="AN2403" s="22"/>
      <c r="AO2403" s="22"/>
      <c r="AP2403" s="22"/>
      <c r="AQ2403" s="22"/>
      <c r="AR2403" s="22"/>
      <c r="AS2403" s="22"/>
      <c r="AT2403" s="22"/>
      <c r="AU2403" s="22"/>
      <c r="AV2403" s="22"/>
      <c r="AW2403" s="22"/>
      <c r="AX2403" s="22"/>
      <c r="AY2403" s="22"/>
      <c r="AZ2403" s="22"/>
      <c r="BA2403" s="22"/>
      <c r="BB2403" s="22"/>
      <c r="BC2403" s="22"/>
      <c r="BD2403" s="22"/>
      <c r="BE2403" s="22"/>
      <c r="BF2403" s="22"/>
      <c r="BG2403" s="22"/>
      <c r="BH2403" s="22"/>
      <c r="BI2403" s="22"/>
      <c r="BJ2403" s="22"/>
      <c r="BK2403" s="22"/>
      <c r="BL2403" s="22"/>
      <c r="BM2403" s="22"/>
      <c r="BN2403" s="22"/>
      <c r="BO2403" s="22"/>
      <c r="BP2403" s="22"/>
      <c r="BQ2403" s="22"/>
      <c r="BR2403" s="22"/>
      <c r="BS2403" s="22"/>
      <c r="BT2403" s="22"/>
      <c r="BU2403" s="22"/>
      <c r="BV2403" s="22"/>
      <c r="BW2403" s="22"/>
      <c r="BX2403" s="22"/>
      <c r="BY2403" s="22"/>
      <c r="BZ2403" s="22"/>
      <c r="CA2403" s="22"/>
      <c r="CB2403" s="22"/>
      <c r="CC2403" s="22"/>
      <c r="CD2403" s="22"/>
      <c r="CE2403" s="22"/>
      <c r="CF2403" s="22"/>
      <c r="CG2403" s="22"/>
      <c r="CH2403" s="22"/>
      <c r="CI2403" s="22"/>
      <c r="CJ2403" s="22"/>
      <c r="CK2403" s="22"/>
      <c r="CL2403" s="22"/>
      <c r="CM2403" s="22"/>
      <c r="CN2403" s="22"/>
      <c r="CO2403" s="22"/>
    </row>
    <row r="2404" spans="1:93" s="2" customFormat="1" x14ac:dyDescent="0.3">
      <c r="A2404" s="73" t="s">
        <v>204</v>
      </c>
      <c r="B2404" s="73" t="s">
        <v>545</v>
      </c>
      <c r="C2404" s="89" t="s">
        <v>20</v>
      </c>
      <c r="D2404" s="75" t="s">
        <v>331</v>
      </c>
      <c r="E2404" s="73"/>
      <c r="F2404" s="73" t="s">
        <v>490</v>
      </c>
      <c r="G2404" s="73" t="s">
        <v>405</v>
      </c>
      <c r="H2404" s="73" t="s">
        <v>405</v>
      </c>
      <c r="I2404" s="73" t="s">
        <v>466</v>
      </c>
      <c r="J2404" s="73" t="str">
        <f t="shared" si="42"/>
        <v>Supermini km</v>
      </c>
      <c r="K2404" s="98">
        <v>1.0000000000000001E-5</v>
      </c>
      <c r="L2404" s="48"/>
      <c r="M2404" s="22"/>
      <c r="N2404" s="22"/>
      <c r="O2404" s="22"/>
      <c r="P2404" s="22"/>
      <c r="Q2404" s="22"/>
      <c r="R2404" s="22"/>
      <c r="S2404" s="22"/>
      <c r="T2404" s="22"/>
      <c r="U2404" s="22"/>
      <c r="V2404" s="22"/>
      <c r="W2404" s="22"/>
      <c r="X2404" s="22"/>
      <c r="Y2404" s="22"/>
      <c r="Z2404" s="22"/>
      <c r="AA2404" s="22"/>
      <c r="AB2404" s="22"/>
      <c r="AC2404" s="22"/>
      <c r="AD2404" s="22"/>
      <c r="AE2404" s="22"/>
      <c r="AF2404" s="22"/>
      <c r="AG2404" s="22"/>
      <c r="AH2404" s="22"/>
      <c r="AI2404" s="22"/>
      <c r="AJ2404" s="22"/>
      <c r="AK2404" s="22"/>
      <c r="AL2404" s="22"/>
      <c r="AM2404" s="22"/>
      <c r="AN2404" s="22"/>
      <c r="AO2404" s="22"/>
      <c r="AP2404" s="22"/>
      <c r="AQ2404" s="22"/>
      <c r="AR2404" s="22"/>
      <c r="AS2404" s="22"/>
      <c r="AT2404" s="22"/>
      <c r="AU2404" s="22"/>
      <c r="AV2404" s="22"/>
      <c r="AW2404" s="22"/>
      <c r="AX2404" s="22"/>
      <c r="AY2404" s="22"/>
      <c r="AZ2404" s="22"/>
      <c r="BA2404" s="22"/>
      <c r="BB2404" s="22"/>
      <c r="BC2404" s="22"/>
      <c r="BD2404" s="22"/>
      <c r="BE2404" s="22"/>
      <c r="BF2404" s="22"/>
      <c r="BG2404" s="22"/>
      <c r="BH2404" s="22"/>
      <c r="BI2404" s="22"/>
      <c r="BJ2404" s="22"/>
      <c r="BK2404" s="22"/>
      <c r="BL2404" s="22"/>
      <c r="BM2404" s="22"/>
      <c r="BN2404" s="22"/>
      <c r="BO2404" s="22"/>
      <c r="BP2404" s="22"/>
      <c r="BQ2404" s="22"/>
      <c r="BR2404" s="22"/>
      <c r="BS2404" s="22"/>
      <c r="BT2404" s="22"/>
      <c r="BU2404" s="22"/>
      <c r="BV2404" s="22"/>
      <c r="BW2404" s="22"/>
      <c r="BX2404" s="22"/>
      <c r="BY2404" s="22"/>
      <c r="BZ2404" s="22"/>
      <c r="CA2404" s="22"/>
      <c r="CB2404" s="22"/>
      <c r="CC2404" s="22"/>
      <c r="CD2404" s="22"/>
      <c r="CE2404" s="22"/>
      <c r="CF2404" s="22"/>
      <c r="CG2404" s="22"/>
      <c r="CH2404" s="22"/>
      <c r="CI2404" s="22"/>
      <c r="CJ2404" s="22"/>
      <c r="CK2404" s="22"/>
      <c r="CL2404" s="22"/>
      <c r="CM2404" s="22"/>
      <c r="CN2404" s="22"/>
      <c r="CO2404" s="22"/>
    </row>
    <row r="2405" spans="1:93" s="2" customFormat="1" x14ac:dyDescent="0.3">
      <c r="A2405" s="73" t="s">
        <v>204</v>
      </c>
      <c r="B2405" s="73" t="s">
        <v>545</v>
      </c>
      <c r="C2405" s="89" t="s">
        <v>20</v>
      </c>
      <c r="D2405" s="75" t="s">
        <v>331</v>
      </c>
      <c r="E2405" s="73"/>
      <c r="F2405" s="73" t="s">
        <v>490</v>
      </c>
      <c r="G2405" s="73" t="s">
        <v>405</v>
      </c>
      <c r="H2405" s="73" t="s">
        <v>405</v>
      </c>
      <c r="I2405" s="73" t="s">
        <v>467</v>
      </c>
      <c r="J2405" s="73" t="str">
        <f t="shared" si="42"/>
        <v>Supermini km</v>
      </c>
      <c r="K2405" s="98">
        <v>3.4299999999999999E-3</v>
      </c>
      <c r="L2405" s="48"/>
      <c r="M2405" s="22"/>
      <c r="N2405" s="22"/>
      <c r="O2405" s="22"/>
      <c r="P2405" s="22"/>
      <c r="Q2405" s="22"/>
      <c r="R2405" s="22"/>
      <c r="S2405" s="22"/>
      <c r="T2405" s="22"/>
      <c r="U2405" s="22"/>
      <c r="V2405" s="22"/>
      <c r="W2405" s="22"/>
      <c r="X2405" s="22"/>
      <c r="Y2405" s="22"/>
      <c r="Z2405" s="22"/>
      <c r="AA2405" s="22"/>
      <c r="AB2405" s="22"/>
      <c r="AC2405" s="22"/>
      <c r="AD2405" s="22"/>
      <c r="AE2405" s="22"/>
      <c r="AF2405" s="22"/>
      <c r="AG2405" s="22"/>
      <c r="AH2405" s="22"/>
      <c r="AI2405" s="22"/>
      <c r="AJ2405" s="22"/>
      <c r="AK2405" s="22"/>
      <c r="AL2405" s="22"/>
      <c r="AM2405" s="22"/>
      <c r="AN2405" s="22"/>
      <c r="AO2405" s="22"/>
      <c r="AP2405" s="22"/>
      <c r="AQ2405" s="22"/>
      <c r="AR2405" s="22"/>
      <c r="AS2405" s="22"/>
      <c r="AT2405" s="22"/>
      <c r="AU2405" s="22"/>
      <c r="AV2405" s="22"/>
      <c r="AW2405" s="22"/>
      <c r="AX2405" s="22"/>
      <c r="AY2405" s="22"/>
      <c r="AZ2405" s="22"/>
      <c r="BA2405" s="22"/>
      <c r="BB2405" s="22"/>
      <c r="BC2405" s="22"/>
      <c r="BD2405" s="22"/>
      <c r="BE2405" s="22"/>
      <c r="BF2405" s="22"/>
      <c r="BG2405" s="22"/>
      <c r="BH2405" s="22"/>
      <c r="BI2405" s="22"/>
      <c r="BJ2405" s="22"/>
      <c r="BK2405" s="22"/>
      <c r="BL2405" s="22"/>
      <c r="BM2405" s="22"/>
      <c r="BN2405" s="22"/>
      <c r="BO2405" s="22"/>
      <c r="BP2405" s="22"/>
      <c r="BQ2405" s="22"/>
      <c r="BR2405" s="22"/>
      <c r="BS2405" s="22"/>
      <c r="BT2405" s="22"/>
      <c r="BU2405" s="22"/>
      <c r="BV2405" s="22"/>
      <c r="BW2405" s="22"/>
      <c r="BX2405" s="22"/>
      <c r="BY2405" s="22"/>
      <c r="BZ2405" s="22"/>
      <c r="CA2405" s="22"/>
      <c r="CB2405" s="22"/>
      <c r="CC2405" s="22"/>
      <c r="CD2405" s="22"/>
      <c r="CE2405" s="22"/>
      <c r="CF2405" s="22"/>
      <c r="CG2405" s="22"/>
      <c r="CH2405" s="22"/>
      <c r="CI2405" s="22"/>
      <c r="CJ2405" s="22"/>
      <c r="CK2405" s="22"/>
      <c r="CL2405" s="22"/>
      <c r="CM2405" s="22"/>
      <c r="CN2405" s="22"/>
      <c r="CO2405" s="22"/>
    </row>
    <row r="2406" spans="1:93" s="2" customFormat="1" x14ac:dyDescent="0.3">
      <c r="A2406" s="73" t="s">
        <v>204</v>
      </c>
      <c r="B2406" s="73" t="s">
        <v>545</v>
      </c>
      <c r="C2406" s="89" t="s">
        <v>20</v>
      </c>
      <c r="D2406" s="75" t="s">
        <v>331</v>
      </c>
      <c r="E2406" s="73"/>
      <c r="F2406" s="73" t="s">
        <v>490</v>
      </c>
      <c r="G2406" s="73" t="s">
        <v>405</v>
      </c>
      <c r="H2406" s="73" t="s">
        <v>405</v>
      </c>
      <c r="I2406" s="73" t="s">
        <v>468</v>
      </c>
      <c r="J2406" s="73" t="str">
        <f t="shared" si="42"/>
        <v>Supermini km</v>
      </c>
      <c r="K2406" s="98">
        <v>2.0000000000000002E-5</v>
      </c>
      <c r="L2406" s="48"/>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2"/>
      <c r="AS2406" s="22"/>
      <c r="AT2406" s="22"/>
      <c r="AU2406" s="22"/>
      <c r="AV2406" s="22"/>
      <c r="AW2406" s="22"/>
      <c r="AX2406" s="22"/>
      <c r="AY2406" s="22"/>
      <c r="AZ2406" s="22"/>
      <c r="BA2406" s="22"/>
      <c r="BB2406" s="22"/>
      <c r="BC2406" s="22"/>
      <c r="BD2406" s="22"/>
      <c r="BE2406" s="22"/>
      <c r="BF2406" s="22"/>
      <c r="BG2406" s="22"/>
      <c r="BH2406" s="22"/>
      <c r="BI2406" s="22"/>
      <c r="BJ2406" s="22"/>
      <c r="BK2406" s="22"/>
      <c r="BL2406" s="22"/>
      <c r="BM2406" s="22"/>
      <c r="BN2406" s="22"/>
      <c r="BO2406" s="22"/>
      <c r="BP2406" s="22"/>
      <c r="BQ2406" s="22"/>
      <c r="BR2406" s="22"/>
      <c r="BS2406" s="22"/>
      <c r="BT2406" s="22"/>
      <c r="BU2406" s="22"/>
      <c r="BV2406" s="22"/>
      <c r="BW2406" s="22"/>
      <c r="BX2406" s="22"/>
      <c r="BY2406" s="22"/>
      <c r="BZ2406" s="22"/>
      <c r="CA2406" s="22"/>
      <c r="CB2406" s="22"/>
      <c r="CC2406" s="22"/>
      <c r="CD2406" s="22"/>
      <c r="CE2406" s="22"/>
      <c r="CF2406" s="22"/>
      <c r="CG2406" s="22"/>
      <c r="CH2406" s="22"/>
      <c r="CI2406" s="22"/>
      <c r="CJ2406" s="22"/>
      <c r="CK2406" s="22"/>
      <c r="CL2406" s="22"/>
      <c r="CM2406" s="22"/>
      <c r="CN2406" s="22"/>
      <c r="CO2406" s="22"/>
    </row>
    <row r="2407" spans="1:93" s="2" customFormat="1" x14ac:dyDescent="0.3">
      <c r="A2407" s="73" t="s">
        <v>204</v>
      </c>
      <c r="B2407" s="73" t="s">
        <v>545</v>
      </c>
      <c r="C2407" s="89" t="s">
        <v>20</v>
      </c>
      <c r="D2407" s="75" t="s">
        <v>331</v>
      </c>
      <c r="E2407" s="73"/>
      <c r="F2407" s="73" t="s">
        <v>490</v>
      </c>
      <c r="G2407" s="73" t="s">
        <v>156</v>
      </c>
      <c r="H2407" s="73" t="s">
        <v>156</v>
      </c>
      <c r="I2407" s="73" t="s">
        <v>465</v>
      </c>
      <c r="J2407" s="73" t="str">
        <f t="shared" si="42"/>
        <v>Supermini miles</v>
      </c>
      <c r="K2407" s="98">
        <v>5.5499999999999994E-3</v>
      </c>
      <c r="L2407" s="48"/>
      <c r="M2407" s="22"/>
      <c r="N2407" s="22"/>
      <c r="O2407" s="22"/>
      <c r="P2407" s="22"/>
      <c r="Q2407" s="22"/>
      <c r="R2407" s="22"/>
      <c r="S2407" s="22"/>
      <c r="T2407" s="22"/>
      <c r="U2407" s="22"/>
      <c r="V2407" s="22"/>
      <c r="W2407" s="22"/>
      <c r="X2407" s="22"/>
      <c r="Y2407" s="22"/>
      <c r="Z2407" s="22"/>
      <c r="AA2407" s="22"/>
      <c r="AB2407" s="22"/>
      <c r="AC2407" s="22"/>
      <c r="AD2407" s="22"/>
      <c r="AE2407" s="22"/>
      <c r="AF2407" s="22"/>
      <c r="AG2407" s="22"/>
      <c r="AH2407" s="22"/>
      <c r="AI2407" s="22"/>
      <c r="AJ2407" s="22"/>
      <c r="AK2407" s="22"/>
      <c r="AL2407" s="22"/>
      <c r="AM2407" s="22"/>
      <c r="AN2407" s="22"/>
      <c r="AO2407" s="22"/>
      <c r="AP2407" s="22"/>
      <c r="AQ2407" s="22"/>
      <c r="AR2407" s="22"/>
      <c r="AS2407" s="22"/>
      <c r="AT2407" s="22"/>
      <c r="AU2407" s="22"/>
      <c r="AV2407" s="22"/>
      <c r="AW2407" s="22"/>
      <c r="AX2407" s="22"/>
      <c r="AY2407" s="22"/>
      <c r="AZ2407" s="22"/>
      <c r="BA2407" s="22"/>
      <c r="BB2407" s="22"/>
      <c r="BC2407" s="22"/>
      <c r="BD2407" s="22"/>
      <c r="BE2407" s="22"/>
      <c r="BF2407" s="22"/>
      <c r="BG2407" s="22"/>
      <c r="BH2407" s="22"/>
      <c r="BI2407" s="22"/>
      <c r="BJ2407" s="22"/>
      <c r="BK2407" s="22"/>
      <c r="BL2407" s="22"/>
      <c r="BM2407" s="22"/>
      <c r="BN2407" s="22"/>
      <c r="BO2407" s="22"/>
      <c r="BP2407" s="22"/>
      <c r="BQ2407" s="22"/>
      <c r="BR2407" s="22"/>
      <c r="BS2407" s="22"/>
      <c r="BT2407" s="22"/>
      <c r="BU2407" s="22"/>
      <c r="BV2407" s="22"/>
      <c r="BW2407" s="22"/>
      <c r="BX2407" s="22"/>
      <c r="BY2407" s="22"/>
      <c r="BZ2407" s="22"/>
      <c r="CA2407" s="22"/>
      <c r="CB2407" s="22"/>
      <c r="CC2407" s="22"/>
      <c r="CD2407" s="22"/>
      <c r="CE2407" s="22"/>
      <c r="CF2407" s="22"/>
      <c r="CG2407" s="22"/>
      <c r="CH2407" s="22"/>
      <c r="CI2407" s="22"/>
      <c r="CJ2407" s="22"/>
      <c r="CK2407" s="22"/>
      <c r="CL2407" s="22"/>
      <c r="CM2407" s="22"/>
      <c r="CN2407" s="22"/>
      <c r="CO2407" s="22"/>
    </row>
    <row r="2408" spans="1:93" s="2" customFormat="1" x14ac:dyDescent="0.3">
      <c r="A2408" s="73" t="s">
        <v>204</v>
      </c>
      <c r="B2408" s="73" t="s">
        <v>545</v>
      </c>
      <c r="C2408" s="89" t="s">
        <v>20</v>
      </c>
      <c r="D2408" s="75" t="s">
        <v>331</v>
      </c>
      <c r="E2408" s="73"/>
      <c r="F2408" s="73" t="s">
        <v>490</v>
      </c>
      <c r="G2408" s="73" t="s">
        <v>156</v>
      </c>
      <c r="H2408" s="73" t="s">
        <v>156</v>
      </c>
      <c r="I2408" s="73" t="s">
        <v>466</v>
      </c>
      <c r="J2408" s="73" t="str">
        <f t="shared" si="42"/>
        <v>Supermini miles</v>
      </c>
      <c r="K2408" s="98">
        <v>1.0000000000000001E-5</v>
      </c>
      <c r="L2408" s="48"/>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2"/>
      <c r="AS2408" s="22"/>
      <c r="AT2408" s="22"/>
      <c r="AU2408" s="22"/>
      <c r="AV2408" s="22"/>
      <c r="AW2408" s="22"/>
      <c r="AX2408" s="22"/>
      <c r="AY2408" s="22"/>
      <c r="AZ2408" s="22"/>
      <c r="BA2408" s="22"/>
      <c r="BB2408" s="22"/>
      <c r="BC2408" s="22"/>
      <c r="BD2408" s="22"/>
      <c r="BE2408" s="22"/>
      <c r="BF2408" s="22"/>
      <c r="BG2408" s="22"/>
      <c r="BH2408" s="22"/>
      <c r="BI2408" s="22"/>
      <c r="BJ2408" s="22"/>
      <c r="BK2408" s="22"/>
      <c r="BL2408" s="22"/>
      <c r="BM2408" s="22"/>
      <c r="BN2408" s="22"/>
      <c r="BO2408" s="22"/>
      <c r="BP2408" s="22"/>
      <c r="BQ2408" s="22"/>
      <c r="BR2408" s="22"/>
      <c r="BS2408" s="22"/>
      <c r="BT2408" s="22"/>
      <c r="BU2408" s="22"/>
      <c r="BV2408" s="22"/>
      <c r="BW2408" s="22"/>
      <c r="BX2408" s="22"/>
      <c r="BY2408" s="22"/>
      <c r="BZ2408" s="22"/>
      <c r="CA2408" s="22"/>
      <c r="CB2408" s="22"/>
      <c r="CC2408" s="22"/>
      <c r="CD2408" s="22"/>
      <c r="CE2408" s="22"/>
      <c r="CF2408" s="22"/>
      <c r="CG2408" s="22"/>
      <c r="CH2408" s="22"/>
      <c r="CI2408" s="22"/>
      <c r="CJ2408" s="22"/>
      <c r="CK2408" s="22"/>
      <c r="CL2408" s="22"/>
      <c r="CM2408" s="22"/>
      <c r="CN2408" s="22"/>
      <c r="CO2408" s="22"/>
    </row>
    <row r="2409" spans="1:93" s="2" customFormat="1" x14ac:dyDescent="0.3">
      <c r="A2409" s="73" t="s">
        <v>204</v>
      </c>
      <c r="B2409" s="73" t="s">
        <v>545</v>
      </c>
      <c r="C2409" s="89" t="s">
        <v>20</v>
      </c>
      <c r="D2409" s="75" t="s">
        <v>331</v>
      </c>
      <c r="E2409" s="73"/>
      <c r="F2409" s="73" t="s">
        <v>490</v>
      </c>
      <c r="G2409" s="73" t="s">
        <v>156</v>
      </c>
      <c r="H2409" s="73" t="s">
        <v>156</v>
      </c>
      <c r="I2409" s="73" t="s">
        <v>467</v>
      </c>
      <c r="J2409" s="73" t="str">
        <f t="shared" si="42"/>
        <v>Supermini miles</v>
      </c>
      <c r="K2409" s="98">
        <v>5.5100000000000001E-3</v>
      </c>
      <c r="L2409" s="48"/>
      <c r="M2409" s="22"/>
      <c r="N2409" s="22"/>
      <c r="O2409" s="22"/>
      <c r="P2409" s="22"/>
      <c r="Q2409" s="22"/>
      <c r="R2409" s="22"/>
      <c r="S2409" s="22"/>
      <c r="T2409" s="22"/>
      <c r="U2409" s="22"/>
      <c r="V2409" s="22"/>
      <c r="W2409" s="22"/>
      <c r="X2409" s="22"/>
      <c r="Y2409" s="22"/>
      <c r="Z2409" s="22"/>
      <c r="AA2409" s="22"/>
      <c r="AB2409" s="22"/>
      <c r="AC2409" s="22"/>
      <c r="AD2409" s="22"/>
      <c r="AE2409" s="22"/>
      <c r="AF2409" s="22"/>
      <c r="AG2409" s="22"/>
      <c r="AH2409" s="22"/>
      <c r="AI2409" s="22"/>
      <c r="AJ2409" s="22"/>
      <c r="AK2409" s="22"/>
      <c r="AL2409" s="22"/>
      <c r="AM2409" s="22"/>
      <c r="AN2409" s="22"/>
      <c r="AO2409" s="22"/>
      <c r="AP2409" s="22"/>
      <c r="AQ2409" s="22"/>
      <c r="AR2409" s="22"/>
      <c r="AS2409" s="22"/>
      <c r="AT2409" s="22"/>
      <c r="AU2409" s="22"/>
      <c r="AV2409" s="22"/>
      <c r="AW2409" s="22"/>
      <c r="AX2409" s="22"/>
      <c r="AY2409" s="22"/>
      <c r="AZ2409" s="22"/>
      <c r="BA2409" s="22"/>
      <c r="BB2409" s="22"/>
      <c r="BC2409" s="22"/>
      <c r="BD2409" s="22"/>
      <c r="BE2409" s="22"/>
      <c r="BF2409" s="22"/>
      <c r="BG2409" s="22"/>
      <c r="BH2409" s="22"/>
      <c r="BI2409" s="22"/>
      <c r="BJ2409" s="22"/>
      <c r="BK2409" s="22"/>
      <c r="BL2409" s="22"/>
      <c r="BM2409" s="22"/>
      <c r="BN2409" s="22"/>
      <c r="BO2409" s="22"/>
      <c r="BP2409" s="22"/>
      <c r="BQ2409" s="22"/>
      <c r="BR2409" s="22"/>
      <c r="BS2409" s="22"/>
      <c r="BT2409" s="22"/>
      <c r="BU2409" s="22"/>
      <c r="BV2409" s="22"/>
      <c r="BW2409" s="22"/>
      <c r="BX2409" s="22"/>
      <c r="BY2409" s="22"/>
      <c r="BZ2409" s="22"/>
      <c r="CA2409" s="22"/>
      <c r="CB2409" s="22"/>
      <c r="CC2409" s="22"/>
      <c r="CD2409" s="22"/>
      <c r="CE2409" s="22"/>
      <c r="CF2409" s="22"/>
      <c r="CG2409" s="22"/>
      <c r="CH2409" s="22"/>
      <c r="CI2409" s="22"/>
      <c r="CJ2409" s="22"/>
      <c r="CK2409" s="22"/>
      <c r="CL2409" s="22"/>
      <c r="CM2409" s="22"/>
      <c r="CN2409" s="22"/>
      <c r="CO2409" s="22"/>
    </row>
    <row r="2410" spans="1:93" s="2" customFormat="1" x14ac:dyDescent="0.3">
      <c r="A2410" s="73" t="s">
        <v>204</v>
      </c>
      <c r="B2410" s="73" t="s">
        <v>545</v>
      </c>
      <c r="C2410" s="89" t="s">
        <v>20</v>
      </c>
      <c r="D2410" s="75" t="s">
        <v>331</v>
      </c>
      <c r="E2410" s="73"/>
      <c r="F2410" s="73" t="s">
        <v>490</v>
      </c>
      <c r="G2410" s="73" t="s">
        <v>156</v>
      </c>
      <c r="H2410" s="73" t="s">
        <v>156</v>
      </c>
      <c r="I2410" s="73" t="s">
        <v>468</v>
      </c>
      <c r="J2410" s="73" t="str">
        <f t="shared" si="42"/>
        <v>Supermini miles</v>
      </c>
      <c r="K2410" s="98">
        <v>3.0000000000000001E-5</v>
      </c>
      <c r="L2410" s="48"/>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2"/>
      <c r="AS2410" s="22"/>
      <c r="AT2410" s="22"/>
      <c r="AU2410" s="22"/>
      <c r="AV2410" s="22"/>
      <c r="AW2410" s="22"/>
      <c r="AX2410" s="22"/>
      <c r="AY2410" s="22"/>
      <c r="AZ2410" s="22"/>
      <c r="BA2410" s="22"/>
      <c r="BB2410" s="22"/>
      <c r="BC2410" s="22"/>
      <c r="BD2410" s="22"/>
      <c r="BE2410" s="22"/>
      <c r="BF2410" s="22"/>
      <c r="BG2410" s="22"/>
      <c r="BH2410" s="22"/>
      <c r="BI2410" s="22"/>
      <c r="BJ2410" s="22"/>
      <c r="BK2410" s="22"/>
      <c r="BL2410" s="22"/>
      <c r="BM2410" s="22"/>
      <c r="BN2410" s="22"/>
      <c r="BO2410" s="22"/>
      <c r="BP2410" s="22"/>
      <c r="BQ2410" s="22"/>
      <c r="BR2410" s="22"/>
      <c r="BS2410" s="22"/>
      <c r="BT2410" s="22"/>
      <c r="BU2410" s="22"/>
      <c r="BV2410" s="22"/>
      <c r="BW2410" s="22"/>
      <c r="BX2410" s="22"/>
      <c r="BY2410" s="22"/>
      <c r="BZ2410" s="22"/>
      <c r="CA2410" s="22"/>
      <c r="CB2410" s="22"/>
      <c r="CC2410" s="22"/>
      <c r="CD2410" s="22"/>
      <c r="CE2410" s="22"/>
      <c r="CF2410" s="22"/>
      <c r="CG2410" s="22"/>
      <c r="CH2410" s="22"/>
      <c r="CI2410" s="22"/>
      <c r="CJ2410" s="22"/>
      <c r="CK2410" s="22"/>
      <c r="CL2410" s="22"/>
      <c r="CM2410" s="22"/>
      <c r="CN2410" s="22"/>
      <c r="CO2410" s="22"/>
    </row>
    <row r="2411" spans="1:93" s="2" customFormat="1" x14ac:dyDescent="0.3">
      <c r="A2411" s="73" t="s">
        <v>204</v>
      </c>
      <c r="B2411" s="73" t="s">
        <v>545</v>
      </c>
      <c r="C2411" s="89" t="s">
        <v>20</v>
      </c>
      <c r="D2411" s="75" t="s">
        <v>331</v>
      </c>
      <c r="E2411" s="73"/>
      <c r="F2411" s="73" t="s">
        <v>491</v>
      </c>
      <c r="G2411" s="73" t="s">
        <v>405</v>
      </c>
      <c r="H2411" s="73" t="s">
        <v>405</v>
      </c>
      <c r="I2411" s="73" t="s">
        <v>465</v>
      </c>
      <c r="J2411" s="73" t="str">
        <f t="shared" si="42"/>
        <v>Supermini km</v>
      </c>
      <c r="K2411" s="98">
        <v>3.7500000000000003E-3</v>
      </c>
      <c r="L2411" s="48"/>
      <c r="M2411" s="22"/>
      <c r="N2411" s="22"/>
      <c r="O2411" s="22"/>
      <c r="P2411" s="22"/>
      <c r="Q2411" s="22"/>
      <c r="R2411" s="22"/>
      <c r="S2411" s="22"/>
      <c r="T2411" s="22"/>
      <c r="U2411" s="22"/>
      <c r="V2411" s="22"/>
      <c r="W2411" s="22"/>
      <c r="X2411" s="22"/>
      <c r="Y2411" s="22"/>
      <c r="Z2411" s="22"/>
      <c r="AA2411" s="22"/>
      <c r="AB2411" s="22"/>
      <c r="AC2411" s="22"/>
      <c r="AD2411" s="22"/>
      <c r="AE2411" s="22"/>
      <c r="AF2411" s="22"/>
      <c r="AG2411" s="22"/>
      <c r="AH2411" s="22"/>
      <c r="AI2411" s="22"/>
      <c r="AJ2411" s="22"/>
      <c r="AK2411" s="22"/>
      <c r="AL2411" s="22"/>
      <c r="AM2411" s="22"/>
      <c r="AN2411" s="22"/>
      <c r="AO2411" s="22"/>
      <c r="AP2411" s="22"/>
      <c r="AQ2411" s="22"/>
      <c r="AR2411" s="22"/>
      <c r="AS2411" s="22"/>
      <c r="AT2411" s="22"/>
      <c r="AU2411" s="22"/>
      <c r="AV2411" s="22"/>
      <c r="AW2411" s="22"/>
      <c r="AX2411" s="22"/>
      <c r="AY2411" s="22"/>
      <c r="AZ2411" s="22"/>
      <c r="BA2411" s="22"/>
      <c r="BB2411" s="22"/>
      <c r="BC2411" s="22"/>
      <c r="BD2411" s="22"/>
      <c r="BE2411" s="22"/>
      <c r="BF2411" s="22"/>
      <c r="BG2411" s="22"/>
      <c r="BH2411" s="22"/>
      <c r="BI2411" s="22"/>
      <c r="BJ2411" s="22"/>
      <c r="BK2411" s="22"/>
      <c r="BL2411" s="22"/>
      <c r="BM2411" s="22"/>
      <c r="BN2411" s="22"/>
      <c r="BO2411" s="22"/>
      <c r="BP2411" s="22"/>
      <c r="BQ2411" s="22"/>
      <c r="BR2411" s="22"/>
      <c r="BS2411" s="22"/>
      <c r="BT2411" s="22"/>
      <c r="BU2411" s="22"/>
      <c r="BV2411" s="22"/>
      <c r="BW2411" s="22"/>
      <c r="BX2411" s="22"/>
      <c r="BY2411" s="22"/>
      <c r="BZ2411" s="22"/>
      <c r="CA2411" s="22"/>
      <c r="CB2411" s="22"/>
      <c r="CC2411" s="22"/>
      <c r="CD2411" s="22"/>
      <c r="CE2411" s="22"/>
      <c r="CF2411" s="22"/>
      <c r="CG2411" s="22"/>
      <c r="CH2411" s="22"/>
      <c r="CI2411" s="22"/>
      <c r="CJ2411" s="22"/>
      <c r="CK2411" s="22"/>
      <c r="CL2411" s="22"/>
      <c r="CM2411" s="22"/>
      <c r="CN2411" s="22"/>
      <c r="CO2411" s="22"/>
    </row>
    <row r="2412" spans="1:93" s="2" customFormat="1" x14ac:dyDescent="0.3">
      <c r="A2412" s="73" t="s">
        <v>204</v>
      </c>
      <c r="B2412" s="73" t="s">
        <v>545</v>
      </c>
      <c r="C2412" s="89" t="s">
        <v>20</v>
      </c>
      <c r="D2412" s="75" t="s">
        <v>331</v>
      </c>
      <c r="E2412" s="73"/>
      <c r="F2412" s="73" t="s">
        <v>491</v>
      </c>
      <c r="G2412" s="73" t="s">
        <v>405</v>
      </c>
      <c r="H2412" s="73" t="s">
        <v>405</v>
      </c>
      <c r="I2412" s="73" t="s">
        <v>466</v>
      </c>
      <c r="J2412" s="73" t="str">
        <f t="shared" si="42"/>
        <v>Supermini km</v>
      </c>
      <c r="K2412" s="98">
        <v>1.0000000000000001E-5</v>
      </c>
      <c r="L2412" s="48"/>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2"/>
      <c r="AS2412" s="22"/>
      <c r="AT2412" s="22"/>
      <c r="AU2412" s="22"/>
      <c r="AV2412" s="22"/>
      <c r="AW2412" s="22"/>
      <c r="AX2412" s="22"/>
      <c r="AY2412" s="22"/>
      <c r="AZ2412" s="22"/>
      <c r="BA2412" s="22"/>
      <c r="BB2412" s="22"/>
      <c r="BC2412" s="22"/>
      <c r="BD2412" s="22"/>
      <c r="BE2412" s="22"/>
      <c r="BF2412" s="22"/>
      <c r="BG2412" s="22"/>
      <c r="BH2412" s="22"/>
      <c r="BI2412" s="22"/>
      <c r="BJ2412" s="22"/>
      <c r="BK2412" s="22"/>
      <c r="BL2412" s="22"/>
      <c r="BM2412" s="22"/>
      <c r="BN2412" s="22"/>
      <c r="BO2412" s="22"/>
      <c r="BP2412" s="22"/>
      <c r="BQ2412" s="22"/>
      <c r="BR2412" s="22"/>
      <c r="BS2412" s="22"/>
      <c r="BT2412" s="22"/>
      <c r="BU2412" s="22"/>
      <c r="BV2412" s="22"/>
      <c r="BW2412" s="22"/>
      <c r="BX2412" s="22"/>
      <c r="BY2412" s="22"/>
      <c r="BZ2412" s="22"/>
      <c r="CA2412" s="22"/>
      <c r="CB2412" s="22"/>
      <c r="CC2412" s="22"/>
      <c r="CD2412" s="22"/>
      <c r="CE2412" s="22"/>
      <c r="CF2412" s="22"/>
      <c r="CG2412" s="22"/>
      <c r="CH2412" s="22"/>
      <c r="CI2412" s="22"/>
      <c r="CJ2412" s="22"/>
      <c r="CK2412" s="22"/>
      <c r="CL2412" s="22"/>
      <c r="CM2412" s="22"/>
      <c r="CN2412" s="22"/>
      <c r="CO2412" s="22"/>
    </row>
    <row r="2413" spans="1:93" s="2" customFormat="1" x14ac:dyDescent="0.3">
      <c r="A2413" s="73" t="s">
        <v>204</v>
      </c>
      <c r="B2413" s="73" t="s">
        <v>545</v>
      </c>
      <c r="C2413" s="89" t="s">
        <v>20</v>
      </c>
      <c r="D2413" s="75" t="s">
        <v>331</v>
      </c>
      <c r="E2413" s="73"/>
      <c r="F2413" s="73" t="s">
        <v>491</v>
      </c>
      <c r="G2413" s="73" t="s">
        <v>405</v>
      </c>
      <c r="H2413" s="73" t="s">
        <v>405</v>
      </c>
      <c r="I2413" s="73" t="s">
        <v>467</v>
      </c>
      <c r="J2413" s="73" t="str">
        <f t="shared" si="42"/>
        <v>Supermini km</v>
      </c>
      <c r="K2413" s="98">
        <v>3.7200000000000002E-3</v>
      </c>
      <c r="L2413" s="48"/>
      <c r="M2413" s="22"/>
      <c r="N2413" s="22"/>
      <c r="O2413" s="22"/>
      <c r="P2413" s="22"/>
      <c r="Q2413" s="22"/>
      <c r="R2413" s="22"/>
      <c r="S2413" s="22"/>
      <c r="T2413" s="22"/>
      <c r="U2413" s="22"/>
      <c r="V2413" s="22"/>
      <c r="W2413" s="22"/>
      <c r="X2413" s="22"/>
      <c r="Y2413" s="22"/>
      <c r="Z2413" s="22"/>
      <c r="AA2413" s="22"/>
      <c r="AB2413" s="22"/>
      <c r="AC2413" s="22"/>
      <c r="AD2413" s="22"/>
      <c r="AE2413" s="22"/>
      <c r="AF2413" s="22"/>
      <c r="AG2413" s="22"/>
      <c r="AH2413" s="22"/>
      <c r="AI2413" s="22"/>
      <c r="AJ2413" s="22"/>
      <c r="AK2413" s="22"/>
      <c r="AL2413" s="22"/>
      <c r="AM2413" s="22"/>
      <c r="AN2413" s="22"/>
      <c r="AO2413" s="22"/>
      <c r="AP2413" s="22"/>
      <c r="AQ2413" s="22"/>
      <c r="AR2413" s="22"/>
      <c r="AS2413" s="22"/>
      <c r="AT2413" s="22"/>
      <c r="AU2413" s="22"/>
      <c r="AV2413" s="22"/>
      <c r="AW2413" s="22"/>
      <c r="AX2413" s="22"/>
      <c r="AY2413" s="22"/>
      <c r="AZ2413" s="22"/>
      <c r="BA2413" s="22"/>
      <c r="BB2413" s="22"/>
      <c r="BC2413" s="22"/>
      <c r="BD2413" s="22"/>
      <c r="BE2413" s="22"/>
      <c r="BF2413" s="22"/>
      <c r="BG2413" s="22"/>
      <c r="BH2413" s="22"/>
      <c r="BI2413" s="22"/>
      <c r="BJ2413" s="22"/>
      <c r="BK2413" s="22"/>
      <c r="BL2413" s="22"/>
      <c r="BM2413" s="22"/>
      <c r="BN2413" s="22"/>
      <c r="BO2413" s="22"/>
      <c r="BP2413" s="22"/>
      <c r="BQ2413" s="22"/>
      <c r="BR2413" s="22"/>
      <c r="BS2413" s="22"/>
      <c r="BT2413" s="22"/>
      <c r="BU2413" s="22"/>
      <c r="BV2413" s="22"/>
      <c r="BW2413" s="22"/>
      <c r="BX2413" s="22"/>
      <c r="BY2413" s="22"/>
      <c r="BZ2413" s="22"/>
      <c r="CA2413" s="22"/>
      <c r="CB2413" s="22"/>
      <c r="CC2413" s="22"/>
      <c r="CD2413" s="22"/>
      <c r="CE2413" s="22"/>
      <c r="CF2413" s="22"/>
      <c r="CG2413" s="22"/>
      <c r="CH2413" s="22"/>
      <c r="CI2413" s="22"/>
      <c r="CJ2413" s="22"/>
      <c r="CK2413" s="22"/>
      <c r="CL2413" s="22"/>
      <c r="CM2413" s="22"/>
      <c r="CN2413" s="22"/>
      <c r="CO2413" s="22"/>
    </row>
    <row r="2414" spans="1:93" s="2" customFormat="1" x14ac:dyDescent="0.3">
      <c r="A2414" s="73" t="s">
        <v>204</v>
      </c>
      <c r="B2414" s="73" t="s">
        <v>545</v>
      </c>
      <c r="C2414" s="89" t="s">
        <v>20</v>
      </c>
      <c r="D2414" s="75" t="s">
        <v>331</v>
      </c>
      <c r="E2414" s="73"/>
      <c r="F2414" s="73" t="s">
        <v>491</v>
      </c>
      <c r="G2414" s="73" t="s">
        <v>405</v>
      </c>
      <c r="H2414" s="73" t="s">
        <v>405</v>
      </c>
      <c r="I2414" s="73" t="s">
        <v>468</v>
      </c>
      <c r="J2414" s="73" t="str">
        <f t="shared" si="42"/>
        <v>Supermini km</v>
      </c>
      <c r="K2414" s="98">
        <v>2.0000000000000002E-5</v>
      </c>
      <c r="L2414" s="48"/>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2"/>
      <c r="AS2414" s="22"/>
      <c r="AT2414" s="22"/>
      <c r="AU2414" s="22"/>
      <c r="AV2414" s="22"/>
      <c r="AW2414" s="22"/>
      <c r="AX2414" s="22"/>
      <c r="AY2414" s="22"/>
      <c r="AZ2414" s="22"/>
      <c r="BA2414" s="22"/>
      <c r="BB2414" s="22"/>
      <c r="BC2414" s="22"/>
      <c r="BD2414" s="22"/>
      <c r="BE2414" s="22"/>
      <c r="BF2414" s="22"/>
      <c r="BG2414" s="22"/>
      <c r="BH2414" s="22"/>
      <c r="BI2414" s="22"/>
      <c r="BJ2414" s="22"/>
      <c r="BK2414" s="22"/>
      <c r="BL2414" s="22"/>
      <c r="BM2414" s="22"/>
      <c r="BN2414" s="22"/>
      <c r="BO2414" s="22"/>
      <c r="BP2414" s="22"/>
      <c r="BQ2414" s="22"/>
      <c r="BR2414" s="22"/>
      <c r="BS2414" s="22"/>
      <c r="BT2414" s="22"/>
      <c r="BU2414" s="22"/>
      <c r="BV2414" s="22"/>
      <c r="BW2414" s="22"/>
      <c r="BX2414" s="22"/>
      <c r="BY2414" s="22"/>
      <c r="BZ2414" s="22"/>
      <c r="CA2414" s="22"/>
      <c r="CB2414" s="22"/>
      <c r="CC2414" s="22"/>
      <c r="CD2414" s="22"/>
      <c r="CE2414" s="22"/>
      <c r="CF2414" s="22"/>
      <c r="CG2414" s="22"/>
      <c r="CH2414" s="22"/>
      <c r="CI2414" s="22"/>
      <c r="CJ2414" s="22"/>
      <c r="CK2414" s="22"/>
      <c r="CL2414" s="22"/>
      <c r="CM2414" s="22"/>
      <c r="CN2414" s="22"/>
      <c r="CO2414" s="22"/>
    </row>
    <row r="2415" spans="1:93" s="2" customFormat="1" x14ac:dyDescent="0.3">
      <c r="A2415" s="73" t="s">
        <v>204</v>
      </c>
      <c r="B2415" s="73" t="s">
        <v>545</v>
      </c>
      <c r="C2415" s="89" t="s">
        <v>20</v>
      </c>
      <c r="D2415" s="75" t="s">
        <v>331</v>
      </c>
      <c r="E2415" s="73"/>
      <c r="F2415" s="73" t="s">
        <v>491</v>
      </c>
      <c r="G2415" s="73" t="s">
        <v>156</v>
      </c>
      <c r="H2415" s="73" t="s">
        <v>156</v>
      </c>
      <c r="I2415" s="73" t="s">
        <v>465</v>
      </c>
      <c r="J2415" s="73" t="str">
        <f t="shared" si="42"/>
        <v>Supermini miles</v>
      </c>
      <c r="K2415" s="98">
        <v>6.0199999999999993E-3</v>
      </c>
      <c r="L2415" s="48"/>
      <c r="M2415" s="22"/>
      <c r="N2415" s="22"/>
      <c r="O2415" s="22"/>
      <c r="P2415" s="22"/>
      <c r="Q2415" s="22"/>
      <c r="R2415" s="22"/>
      <c r="S2415" s="22"/>
      <c r="T2415" s="22"/>
      <c r="U2415" s="22"/>
      <c r="V2415" s="22"/>
      <c r="W2415" s="22"/>
      <c r="X2415" s="22"/>
      <c r="Y2415" s="22"/>
      <c r="Z2415" s="22"/>
      <c r="AA2415" s="22"/>
      <c r="AB2415" s="22"/>
      <c r="AC2415" s="22"/>
      <c r="AD2415" s="22"/>
      <c r="AE2415" s="22"/>
      <c r="AF2415" s="22"/>
      <c r="AG2415" s="22"/>
      <c r="AH2415" s="22"/>
      <c r="AI2415" s="22"/>
      <c r="AJ2415" s="22"/>
      <c r="AK2415" s="22"/>
      <c r="AL2415" s="22"/>
      <c r="AM2415" s="22"/>
      <c r="AN2415" s="22"/>
      <c r="AO2415" s="22"/>
      <c r="AP2415" s="22"/>
      <c r="AQ2415" s="22"/>
      <c r="AR2415" s="22"/>
      <c r="AS2415" s="22"/>
      <c r="AT2415" s="22"/>
      <c r="AU2415" s="22"/>
      <c r="AV2415" s="22"/>
      <c r="AW2415" s="22"/>
      <c r="AX2415" s="22"/>
      <c r="AY2415" s="22"/>
      <c r="AZ2415" s="22"/>
      <c r="BA2415" s="22"/>
      <c r="BB2415" s="22"/>
      <c r="BC2415" s="22"/>
      <c r="BD2415" s="22"/>
      <c r="BE2415" s="22"/>
      <c r="BF2415" s="22"/>
      <c r="BG2415" s="22"/>
      <c r="BH2415" s="22"/>
      <c r="BI2415" s="22"/>
      <c r="BJ2415" s="22"/>
      <c r="BK2415" s="22"/>
      <c r="BL2415" s="22"/>
      <c r="BM2415" s="22"/>
      <c r="BN2415" s="22"/>
      <c r="BO2415" s="22"/>
      <c r="BP2415" s="22"/>
      <c r="BQ2415" s="22"/>
      <c r="BR2415" s="22"/>
      <c r="BS2415" s="22"/>
      <c r="BT2415" s="22"/>
      <c r="BU2415" s="22"/>
      <c r="BV2415" s="22"/>
      <c r="BW2415" s="22"/>
      <c r="BX2415" s="22"/>
      <c r="BY2415" s="22"/>
      <c r="BZ2415" s="22"/>
      <c r="CA2415" s="22"/>
      <c r="CB2415" s="22"/>
      <c r="CC2415" s="22"/>
      <c r="CD2415" s="22"/>
      <c r="CE2415" s="22"/>
      <c r="CF2415" s="22"/>
      <c r="CG2415" s="22"/>
      <c r="CH2415" s="22"/>
      <c r="CI2415" s="22"/>
      <c r="CJ2415" s="22"/>
      <c r="CK2415" s="22"/>
      <c r="CL2415" s="22"/>
      <c r="CM2415" s="22"/>
      <c r="CN2415" s="22"/>
      <c r="CO2415" s="22"/>
    </row>
    <row r="2416" spans="1:93" s="2" customFormat="1" x14ac:dyDescent="0.3">
      <c r="A2416" s="73" t="s">
        <v>204</v>
      </c>
      <c r="B2416" s="73" t="s">
        <v>545</v>
      </c>
      <c r="C2416" s="89" t="s">
        <v>20</v>
      </c>
      <c r="D2416" s="75" t="s">
        <v>331</v>
      </c>
      <c r="E2416" s="73"/>
      <c r="F2416" s="73" t="s">
        <v>491</v>
      </c>
      <c r="G2416" s="73" t="s">
        <v>156</v>
      </c>
      <c r="H2416" s="73" t="s">
        <v>156</v>
      </c>
      <c r="I2416" s="73" t="s">
        <v>466</v>
      </c>
      <c r="J2416" s="73" t="str">
        <f t="shared" si="42"/>
        <v>Supermini miles</v>
      </c>
      <c r="K2416" s="98">
        <v>1.0000000000000001E-5</v>
      </c>
      <c r="L2416" s="48"/>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2"/>
      <c r="AS2416" s="22"/>
      <c r="AT2416" s="22"/>
      <c r="AU2416" s="22"/>
      <c r="AV2416" s="22"/>
      <c r="AW2416" s="22"/>
      <c r="AX2416" s="22"/>
      <c r="AY2416" s="22"/>
      <c r="AZ2416" s="22"/>
      <c r="BA2416" s="22"/>
      <c r="BB2416" s="22"/>
      <c r="BC2416" s="22"/>
      <c r="BD2416" s="22"/>
      <c r="BE2416" s="22"/>
      <c r="BF2416" s="22"/>
      <c r="BG2416" s="22"/>
      <c r="BH2416" s="22"/>
      <c r="BI2416" s="22"/>
      <c r="BJ2416" s="22"/>
      <c r="BK2416" s="22"/>
      <c r="BL2416" s="22"/>
      <c r="BM2416" s="22"/>
      <c r="BN2416" s="22"/>
      <c r="BO2416" s="22"/>
      <c r="BP2416" s="22"/>
      <c r="BQ2416" s="22"/>
      <c r="BR2416" s="22"/>
      <c r="BS2416" s="22"/>
      <c r="BT2416" s="22"/>
      <c r="BU2416" s="22"/>
      <c r="BV2416" s="22"/>
      <c r="BW2416" s="22"/>
      <c r="BX2416" s="22"/>
      <c r="BY2416" s="22"/>
      <c r="BZ2416" s="22"/>
      <c r="CA2416" s="22"/>
      <c r="CB2416" s="22"/>
      <c r="CC2416" s="22"/>
      <c r="CD2416" s="22"/>
      <c r="CE2416" s="22"/>
      <c r="CF2416" s="22"/>
      <c r="CG2416" s="22"/>
      <c r="CH2416" s="22"/>
      <c r="CI2416" s="22"/>
      <c r="CJ2416" s="22"/>
      <c r="CK2416" s="22"/>
      <c r="CL2416" s="22"/>
      <c r="CM2416" s="22"/>
      <c r="CN2416" s="22"/>
      <c r="CO2416" s="22"/>
    </row>
    <row r="2417" spans="1:93" s="2" customFormat="1" x14ac:dyDescent="0.3">
      <c r="A2417" s="73" t="s">
        <v>204</v>
      </c>
      <c r="B2417" s="73" t="s">
        <v>545</v>
      </c>
      <c r="C2417" s="89" t="s">
        <v>20</v>
      </c>
      <c r="D2417" s="75" t="s">
        <v>331</v>
      </c>
      <c r="E2417" s="73"/>
      <c r="F2417" s="73" t="s">
        <v>491</v>
      </c>
      <c r="G2417" s="73" t="s">
        <v>156</v>
      </c>
      <c r="H2417" s="73" t="s">
        <v>156</v>
      </c>
      <c r="I2417" s="73" t="s">
        <v>467</v>
      </c>
      <c r="J2417" s="73" t="str">
        <f t="shared" si="42"/>
        <v>Supermini miles</v>
      </c>
      <c r="K2417" s="98">
        <v>5.9800000000000001E-3</v>
      </c>
      <c r="L2417" s="48"/>
      <c r="M2417" s="22"/>
      <c r="N2417" s="22"/>
      <c r="O2417" s="22"/>
      <c r="P2417" s="22"/>
      <c r="Q2417" s="22"/>
      <c r="R2417" s="22"/>
      <c r="S2417" s="22"/>
      <c r="T2417" s="22"/>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c r="AQ2417" s="22"/>
      <c r="AR2417" s="22"/>
      <c r="AS2417" s="22"/>
      <c r="AT2417" s="22"/>
      <c r="AU2417" s="22"/>
      <c r="AV2417" s="22"/>
      <c r="AW2417" s="22"/>
      <c r="AX2417" s="22"/>
      <c r="AY2417" s="22"/>
      <c r="AZ2417" s="22"/>
      <c r="BA2417" s="22"/>
      <c r="BB2417" s="22"/>
      <c r="BC2417" s="22"/>
      <c r="BD2417" s="22"/>
      <c r="BE2417" s="22"/>
      <c r="BF2417" s="22"/>
      <c r="BG2417" s="22"/>
      <c r="BH2417" s="22"/>
      <c r="BI2417" s="22"/>
      <c r="BJ2417" s="22"/>
      <c r="BK2417" s="22"/>
      <c r="BL2417" s="22"/>
      <c r="BM2417" s="22"/>
      <c r="BN2417" s="22"/>
      <c r="BO2417" s="22"/>
      <c r="BP2417" s="22"/>
      <c r="BQ2417" s="22"/>
      <c r="BR2417" s="22"/>
      <c r="BS2417" s="22"/>
      <c r="BT2417" s="22"/>
      <c r="BU2417" s="22"/>
      <c r="BV2417" s="22"/>
      <c r="BW2417" s="22"/>
      <c r="BX2417" s="22"/>
      <c r="BY2417" s="22"/>
      <c r="BZ2417" s="22"/>
      <c r="CA2417" s="22"/>
      <c r="CB2417" s="22"/>
      <c r="CC2417" s="22"/>
      <c r="CD2417" s="22"/>
      <c r="CE2417" s="22"/>
      <c r="CF2417" s="22"/>
      <c r="CG2417" s="22"/>
      <c r="CH2417" s="22"/>
      <c r="CI2417" s="22"/>
      <c r="CJ2417" s="22"/>
      <c r="CK2417" s="22"/>
      <c r="CL2417" s="22"/>
      <c r="CM2417" s="22"/>
      <c r="CN2417" s="22"/>
      <c r="CO2417" s="22"/>
    </row>
    <row r="2418" spans="1:93" s="2" customFormat="1" x14ac:dyDescent="0.3">
      <c r="A2418" s="73" t="s">
        <v>204</v>
      </c>
      <c r="B2418" s="73" t="s">
        <v>545</v>
      </c>
      <c r="C2418" s="89" t="s">
        <v>20</v>
      </c>
      <c r="D2418" s="75" t="s">
        <v>331</v>
      </c>
      <c r="E2418" s="73"/>
      <c r="F2418" s="73" t="s">
        <v>491</v>
      </c>
      <c r="G2418" s="73" t="s">
        <v>156</v>
      </c>
      <c r="H2418" s="73" t="s">
        <v>156</v>
      </c>
      <c r="I2418" s="73" t="s">
        <v>468</v>
      </c>
      <c r="J2418" s="73" t="str">
        <f t="shared" si="42"/>
        <v>Supermini miles</v>
      </c>
      <c r="K2418" s="98">
        <v>3.0000000000000001E-5</v>
      </c>
      <c r="L2418" s="48"/>
      <c r="M2418" s="22"/>
      <c r="N2418" s="22"/>
      <c r="O2418" s="22"/>
      <c r="P2418" s="22"/>
      <c r="Q2418" s="22"/>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2"/>
      <c r="AS2418" s="22"/>
      <c r="AT2418" s="22"/>
      <c r="AU2418" s="22"/>
      <c r="AV2418" s="22"/>
      <c r="AW2418" s="22"/>
      <c r="AX2418" s="22"/>
      <c r="AY2418" s="22"/>
      <c r="AZ2418" s="22"/>
      <c r="BA2418" s="22"/>
      <c r="BB2418" s="22"/>
      <c r="BC2418" s="22"/>
      <c r="BD2418" s="22"/>
      <c r="BE2418" s="22"/>
      <c r="BF2418" s="22"/>
      <c r="BG2418" s="22"/>
      <c r="BH2418" s="22"/>
      <c r="BI2418" s="22"/>
      <c r="BJ2418" s="22"/>
      <c r="BK2418" s="22"/>
      <c r="BL2418" s="22"/>
      <c r="BM2418" s="22"/>
      <c r="BN2418" s="22"/>
      <c r="BO2418" s="22"/>
      <c r="BP2418" s="22"/>
      <c r="BQ2418" s="22"/>
      <c r="BR2418" s="22"/>
      <c r="BS2418" s="22"/>
      <c r="BT2418" s="22"/>
      <c r="BU2418" s="22"/>
      <c r="BV2418" s="22"/>
      <c r="BW2418" s="22"/>
      <c r="BX2418" s="22"/>
      <c r="BY2418" s="22"/>
      <c r="BZ2418" s="22"/>
      <c r="CA2418" s="22"/>
      <c r="CB2418" s="22"/>
      <c r="CC2418" s="22"/>
      <c r="CD2418" s="22"/>
      <c r="CE2418" s="22"/>
      <c r="CF2418" s="22"/>
      <c r="CG2418" s="22"/>
      <c r="CH2418" s="22"/>
      <c r="CI2418" s="22"/>
      <c r="CJ2418" s="22"/>
      <c r="CK2418" s="22"/>
      <c r="CL2418" s="22"/>
      <c r="CM2418" s="22"/>
      <c r="CN2418" s="22"/>
      <c r="CO2418" s="22"/>
    </row>
    <row r="2419" spans="1:93" s="2" customFormat="1" x14ac:dyDescent="0.3">
      <c r="A2419" s="73" t="s">
        <v>204</v>
      </c>
      <c r="B2419" s="73" t="s">
        <v>545</v>
      </c>
      <c r="C2419" s="89" t="s">
        <v>20</v>
      </c>
      <c r="D2419" s="75" t="s">
        <v>368</v>
      </c>
      <c r="E2419" s="73"/>
      <c r="F2419" s="73" t="s">
        <v>490</v>
      </c>
      <c r="G2419" s="73" t="s">
        <v>405</v>
      </c>
      <c r="H2419" s="73" t="s">
        <v>405</v>
      </c>
      <c r="I2419" s="73" t="s">
        <v>465</v>
      </c>
      <c r="J2419" s="73" t="str">
        <f t="shared" ref="J2419:J2434" si="43">CONCATENATE(D2419," ",H2419)</f>
        <v>Lower medium km</v>
      </c>
      <c r="K2419" s="98">
        <v>2.9100000000000003E-3</v>
      </c>
      <c r="L2419" s="48"/>
      <c r="M2419" s="22"/>
      <c r="N2419" s="22"/>
      <c r="O2419" s="22"/>
      <c r="P2419" s="22"/>
      <c r="Q2419" s="22"/>
      <c r="R2419" s="22"/>
      <c r="S2419" s="22"/>
      <c r="T2419" s="22"/>
      <c r="U2419" s="22"/>
      <c r="V2419" s="22"/>
      <c r="W2419" s="22"/>
      <c r="X2419" s="22"/>
      <c r="Y2419" s="22"/>
      <c r="Z2419" s="22"/>
      <c r="AA2419" s="22"/>
      <c r="AB2419" s="22"/>
      <c r="AC2419" s="22"/>
      <c r="AD2419" s="22"/>
      <c r="AE2419" s="22"/>
      <c r="AF2419" s="22"/>
      <c r="AG2419" s="22"/>
      <c r="AH2419" s="22"/>
      <c r="AI2419" s="22"/>
      <c r="AJ2419" s="22"/>
      <c r="AK2419" s="22"/>
      <c r="AL2419" s="22"/>
      <c r="AM2419" s="22"/>
      <c r="AN2419" s="22"/>
      <c r="AO2419" s="22"/>
      <c r="AP2419" s="22"/>
      <c r="AQ2419" s="22"/>
      <c r="AR2419" s="22"/>
      <c r="AS2419" s="22"/>
      <c r="AT2419" s="22"/>
      <c r="AU2419" s="22"/>
      <c r="AV2419" s="22"/>
      <c r="AW2419" s="22"/>
      <c r="AX2419" s="22"/>
      <c r="AY2419" s="22"/>
      <c r="AZ2419" s="22"/>
      <c r="BA2419" s="22"/>
      <c r="BB2419" s="22"/>
      <c r="BC2419" s="22"/>
      <c r="BD2419" s="22"/>
      <c r="BE2419" s="22"/>
      <c r="BF2419" s="22"/>
      <c r="BG2419" s="22"/>
      <c r="BH2419" s="22"/>
      <c r="BI2419" s="22"/>
      <c r="BJ2419" s="22"/>
      <c r="BK2419" s="22"/>
      <c r="BL2419" s="22"/>
      <c r="BM2419" s="22"/>
      <c r="BN2419" s="22"/>
      <c r="BO2419" s="22"/>
      <c r="BP2419" s="22"/>
      <c r="BQ2419" s="22"/>
      <c r="BR2419" s="22"/>
      <c r="BS2419" s="22"/>
      <c r="BT2419" s="22"/>
      <c r="BU2419" s="22"/>
      <c r="BV2419" s="22"/>
      <c r="BW2419" s="22"/>
      <c r="BX2419" s="22"/>
      <c r="BY2419" s="22"/>
      <c r="BZ2419" s="22"/>
      <c r="CA2419" s="22"/>
      <c r="CB2419" s="22"/>
      <c r="CC2419" s="22"/>
      <c r="CD2419" s="22"/>
      <c r="CE2419" s="22"/>
      <c r="CF2419" s="22"/>
      <c r="CG2419" s="22"/>
      <c r="CH2419" s="22"/>
      <c r="CI2419" s="22"/>
      <c r="CJ2419" s="22"/>
      <c r="CK2419" s="22"/>
      <c r="CL2419" s="22"/>
      <c r="CM2419" s="22"/>
      <c r="CN2419" s="22"/>
      <c r="CO2419" s="22"/>
    </row>
    <row r="2420" spans="1:93" s="2" customFormat="1" x14ac:dyDescent="0.3">
      <c r="A2420" s="73" t="s">
        <v>204</v>
      </c>
      <c r="B2420" s="73" t="s">
        <v>545</v>
      </c>
      <c r="C2420" s="89" t="s">
        <v>20</v>
      </c>
      <c r="D2420" s="75" t="s">
        <v>368</v>
      </c>
      <c r="E2420" s="73"/>
      <c r="F2420" s="73" t="s">
        <v>490</v>
      </c>
      <c r="G2420" s="73" t="s">
        <v>405</v>
      </c>
      <c r="H2420" s="73" t="s">
        <v>405</v>
      </c>
      <c r="I2420" s="73" t="s">
        <v>466</v>
      </c>
      <c r="J2420" s="73" t="str">
        <f t="shared" si="43"/>
        <v>Lower medium km</v>
      </c>
      <c r="K2420" s="98">
        <v>1.0000000000000001E-5</v>
      </c>
      <c r="L2420" s="48"/>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2"/>
      <c r="AS2420" s="22"/>
      <c r="AT2420" s="22"/>
      <c r="AU2420" s="22"/>
      <c r="AV2420" s="22"/>
      <c r="AW2420" s="22"/>
      <c r="AX2420" s="22"/>
      <c r="AY2420" s="22"/>
      <c r="AZ2420" s="22"/>
      <c r="BA2420" s="22"/>
      <c r="BB2420" s="22"/>
      <c r="BC2420" s="22"/>
      <c r="BD2420" s="22"/>
      <c r="BE2420" s="22"/>
      <c r="BF2420" s="22"/>
      <c r="BG2420" s="22"/>
      <c r="BH2420" s="22"/>
      <c r="BI2420" s="22"/>
      <c r="BJ2420" s="22"/>
      <c r="BK2420" s="22"/>
      <c r="BL2420" s="22"/>
      <c r="BM2420" s="22"/>
      <c r="BN2420" s="22"/>
      <c r="BO2420" s="22"/>
      <c r="BP2420" s="22"/>
      <c r="BQ2420" s="22"/>
      <c r="BR2420" s="22"/>
      <c r="BS2420" s="22"/>
      <c r="BT2420" s="22"/>
      <c r="BU2420" s="22"/>
      <c r="BV2420" s="22"/>
      <c r="BW2420" s="22"/>
      <c r="BX2420" s="22"/>
      <c r="BY2420" s="22"/>
      <c r="BZ2420" s="22"/>
      <c r="CA2420" s="22"/>
      <c r="CB2420" s="22"/>
      <c r="CC2420" s="22"/>
      <c r="CD2420" s="22"/>
      <c r="CE2420" s="22"/>
      <c r="CF2420" s="22"/>
      <c r="CG2420" s="22"/>
      <c r="CH2420" s="22"/>
      <c r="CI2420" s="22"/>
      <c r="CJ2420" s="22"/>
      <c r="CK2420" s="22"/>
      <c r="CL2420" s="22"/>
      <c r="CM2420" s="22"/>
      <c r="CN2420" s="22"/>
      <c r="CO2420" s="22"/>
    </row>
    <row r="2421" spans="1:93" s="2" customFormat="1" x14ac:dyDescent="0.3">
      <c r="A2421" s="73" t="s">
        <v>204</v>
      </c>
      <c r="B2421" s="73" t="s">
        <v>545</v>
      </c>
      <c r="C2421" s="89" t="s">
        <v>20</v>
      </c>
      <c r="D2421" s="75" t="s">
        <v>368</v>
      </c>
      <c r="E2421" s="73"/>
      <c r="F2421" s="73" t="s">
        <v>490</v>
      </c>
      <c r="G2421" s="73" t="s">
        <v>405</v>
      </c>
      <c r="H2421" s="73" t="s">
        <v>405</v>
      </c>
      <c r="I2421" s="73" t="s">
        <v>467</v>
      </c>
      <c r="J2421" s="73" t="str">
        <f t="shared" si="43"/>
        <v>Lower medium km</v>
      </c>
      <c r="K2421" s="98">
        <v>2.8800000000000002E-3</v>
      </c>
      <c r="L2421" s="48"/>
      <c r="M2421" s="22"/>
      <c r="N2421" s="22"/>
      <c r="O2421" s="22"/>
      <c r="P2421" s="22"/>
      <c r="Q2421" s="22"/>
      <c r="R2421" s="22"/>
      <c r="S2421" s="22"/>
      <c r="T2421" s="22"/>
      <c r="U2421" s="22"/>
      <c r="V2421" s="22"/>
      <c r="W2421" s="22"/>
      <c r="X2421" s="22"/>
      <c r="Y2421" s="22"/>
      <c r="Z2421" s="22"/>
      <c r="AA2421" s="22"/>
      <c r="AB2421" s="22"/>
      <c r="AC2421" s="22"/>
      <c r="AD2421" s="22"/>
      <c r="AE2421" s="22"/>
      <c r="AF2421" s="22"/>
      <c r="AG2421" s="22"/>
      <c r="AH2421" s="22"/>
      <c r="AI2421" s="22"/>
      <c r="AJ2421" s="22"/>
      <c r="AK2421" s="22"/>
      <c r="AL2421" s="22"/>
      <c r="AM2421" s="22"/>
      <c r="AN2421" s="22"/>
      <c r="AO2421" s="22"/>
      <c r="AP2421" s="22"/>
      <c r="AQ2421" s="22"/>
      <c r="AR2421" s="22"/>
      <c r="AS2421" s="22"/>
      <c r="AT2421" s="22"/>
      <c r="AU2421" s="22"/>
      <c r="AV2421" s="22"/>
      <c r="AW2421" s="22"/>
      <c r="AX2421" s="22"/>
      <c r="AY2421" s="22"/>
      <c r="AZ2421" s="22"/>
      <c r="BA2421" s="22"/>
      <c r="BB2421" s="22"/>
      <c r="BC2421" s="22"/>
      <c r="BD2421" s="22"/>
      <c r="BE2421" s="22"/>
      <c r="BF2421" s="22"/>
      <c r="BG2421" s="22"/>
      <c r="BH2421" s="22"/>
      <c r="BI2421" s="22"/>
      <c r="BJ2421" s="22"/>
      <c r="BK2421" s="22"/>
      <c r="BL2421" s="22"/>
      <c r="BM2421" s="22"/>
      <c r="BN2421" s="22"/>
      <c r="BO2421" s="22"/>
      <c r="BP2421" s="22"/>
      <c r="BQ2421" s="22"/>
      <c r="BR2421" s="22"/>
      <c r="BS2421" s="22"/>
      <c r="BT2421" s="22"/>
      <c r="BU2421" s="22"/>
      <c r="BV2421" s="22"/>
      <c r="BW2421" s="22"/>
      <c r="BX2421" s="22"/>
      <c r="BY2421" s="22"/>
      <c r="BZ2421" s="22"/>
      <c r="CA2421" s="22"/>
      <c r="CB2421" s="22"/>
      <c r="CC2421" s="22"/>
      <c r="CD2421" s="22"/>
      <c r="CE2421" s="22"/>
      <c r="CF2421" s="22"/>
      <c r="CG2421" s="22"/>
      <c r="CH2421" s="22"/>
      <c r="CI2421" s="22"/>
      <c r="CJ2421" s="22"/>
      <c r="CK2421" s="22"/>
      <c r="CL2421" s="22"/>
      <c r="CM2421" s="22"/>
      <c r="CN2421" s="22"/>
      <c r="CO2421" s="22"/>
    </row>
    <row r="2422" spans="1:93" s="2" customFormat="1" x14ac:dyDescent="0.3">
      <c r="A2422" s="73" t="s">
        <v>204</v>
      </c>
      <c r="B2422" s="73" t="s">
        <v>545</v>
      </c>
      <c r="C2422" s="89" t="s">
        <v>20</v>
      </c>
      <c r="D2422" s="75" t="s">
        <v>368</v>
      </c>
      <c r="E2422" s="73"/>
      <c r="F2422" s="73" t="s">
        <v>490</v>
      </c>
      <c r="G2422" s="73" t="s">
        <v>405</v>
      </c>
      <c r="H2422" s="73" t="s">
        <v>405</v>
      </c>
      <c r="I2422" s="73" t="s">
        <v>468</v>
      </c>
      <c r="J2422" s="73" t="str">
        <f t="shared" si="43"/>
        <v>Lower medium km</v>
      </c>
      <c r="K2422" s="98">
        <v>2.0000000000000002E-5</v>
      </c>
      <c r="L2422" s="48"/>
      <c r="M2422" s="22"/>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2"/>
      <c r="AS2422" s="22"/>
      <c r="AT2422" s="22"/>
      <c r="AU2422" s="22"/>
      <c r="AV2422" s="22"/>
      <c r="AW2422" s="22"/>
      <c r="AX2422" s="22"/>
      <c r="AY2422" s="22"/>
      <c r="AZ2422" s="22"/>
      <c r="BA2422" s="22"/>
      <c r="BB2422" s="22"/>
      <c r="BC2422" s="22"/>
      <c r="BD2422" s="22"/>
      <c r="BE2422" s="22"/>
      <c r="BF2422" s="22"/>
      <c r="BG2422" s="22"/>
      <c r="BH2422" s="22"/>
      <c r="BI2422" s="22"/>
      <c r="BJ2422" s="22"/>
      <c r="BK2422" s="22"/>
      <c r="BL2422" s="22"/>
      <c r="BM2422" s="22"/>
      <c r="BN2422" s="22"/>
      <c r="BO2422" s="22"/>
      <c r="BP2422" s="22"/>
      <c r="BQ2422" s="22"/>
      <c r="BR2422" s="22"/>
      <c r="BS2422" s="22"/>
      <c r="BT2422" s="22"/>
      <c r="BU2422" s="22"/>
      <c r="BV2422" s="22"/>
      <c r="BW2422" s="22"/>
      <c r="BX2422" s="22"/>
      <c r="BY2422" s="22"/>
      <c r="BZ2422" s="22"/>
      <c r="CA2422" s="22"/>
      <c r="CB2422" s="22"/>
      <c r="CC2422" s="22"/>
      <c r="CD2422" s="22"/>
      <c r="CE2422" s="22"/>
      <c r="CF2422" s="22"/>
      <c r="CG2422" s="22"/>
      <c r="CH2422" s="22"/>
      <c r="CI2422" s="22"/>
      <c r="CJ2422" s="22"/>
      <c r="CK2422" s="22"/>
      <c r="CL2422" s="22"/>
      <c r="CM2422" s="22"/>
      <c r="CN2422" s="22"/>
      <c r="CO2422" s="22"/>
    </row>
    <row r="2423" spans="1:93" s="2" customFormat="1" x14ac:dyDescent="0.3">
      <c r="A2423" s="73" t="s">
        <v>204</v>
      </c>
      <c r="B2423" s="73" t="s">
        <v>545</v>
      </c>
      <c r="C2423" s="89" t="s">
        <v>20</v>
      </c>
      <c r="D2423" s="75" t="s">
        <v>368</v>
      </c>
      <c r="E2423" s="73"/>
      <c r="F2423" s="73" t="s">
        <v>490</v>
      </c>
      <c r="G2423" s="73" t="s">
        <v>156</v>
      </c>
      <c r="H2423" s="73" t="s">
        <v>156</v>
      </c>
      <c r="I2423" s="73" t="s">
        <v>465</v>
      </c>
      <c r="J2423" s="73" t="str">
        <f t="shared" si="43"/>
        <v>Lower medium miles</v>
      </c>
      <c r="K2423" s="98">
        <v>4.6699999999999988E-3</v>
      </c>
      <c r="L2423" s="48"/>
      <c r="M2423" s="22"/>
      <c r="N2423" s="22"/>
      <c r="O2423" s="22"/>
      <c r="P2423" s="22"/>
      <c r="Q2423" s="22"/>
      <c r="R2423" s="22"/>
      <c r="S2423" s="22"/>
      <c r="T2423" s="2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c r="AQ2423" s="22"/>
      <c r="AR2423" s="22"/>
      <c r="AS2423" s="22"/>
      <c r="AT2423" s="22"/>
      <c r="AU2423" s="22"/>
      <c r="AV2423" s="22"/>
      <c r="AW2423" s="22"/>
      <c r="AX2423" s="22"/>
      <c r="AY2423" s="22"/>
      <c r="AZ2423" s="22"/>
      <c r="BA2423" s="22"/>
      <c r="BB2423" s="22"/>
      <c r="BC2423" s="22"/>
      <c r="BD2423" s="22"/>
      <c r="BE2423" s="22"/>
      <c r="BF2423" s="22"/>
      <c r="BG2423" s="22"/>
      <c r="BH2423" s="22"/>
      <c r="BI2423" s="22"/>
      <c r="BJ2423" s="22"/>
      <c r="BK2423" s="22"/>
      <c r="BL2423" s="22"/>
      <c r="BM2423" s="22"/>
      <c r="BN2423" s="22"/>
      <c r="BO2423" s="22"/>
      <c r="BP2423" s="22"/>
      <c r="BQ2423" s="22"/>
      <c r="BR2423" s="22"/>
      <c r="BS2423" s="22"/>
      <c r="BT2423" s="22"/>
      <c r="BU2423" s="22"/>
      <c r="BV2423" s="22"/>
      <c r="BW2423" s="22"/>
      <c r="BX2423" s="22"/>
      <c r="BY2423" s="22"/>
      <c r="BZ2423" s="22"/>
      <c r="CA2423" s="22"/>
      <c r="CB2423" s="22"/>
      <c r="CC2423" s="22"/>
      <c r="CD2423" s="22"/>
      <c r="CE2423" s="22"/>
      <c r="CF2423" s="22"/>
      <c r="CG2423" s="22"/>
      <c r="CH2423" s="22"/>
      <c r="CI2423" s="22"/>
      <c r="CJ2423" s="22"/>
      <c r="CK2423" s="22"/>
      <c r="CL2423" s="22"/>
      <c r="CM2423" s="22"/>
      <c r="CN2423" s="22"/>
      <c r="CO2423" s="22"/>
    </row>
    <row r="2424" spans="1:93" s="2" customFormat="1" x14ac:dyDescent="0.3">
      <c r="A2424" s="73" t="s">
        <v>204</v>
      </c>
      <c r="B2424" s="73" t="s">
        <v>545</v>
      </c>
      <c r="C2424" s="89" t="s">
        <v>20</v>
      </c>
      <c r="D2424" s="75" t="s">
        <v>368</v>
      </c>
      <c r="E2424" s="73"/>
      <c r="F2424" s="73" t="s">
        <v>490</v>
      </c>
      <c r="G2424" s="73" t="s">
        <v>156</v>
      </c>
      <c r="H2424" s="73" t="s">
        <v>156</v>
      </c>
      <c r="I2424" s="73" t="s">
        <v>466</v>
      </c>
      <c r="J2424" s="73" t="str">
        <f t="shared" si="43"/>
        <v>Lower medium miles</v>
      </c>
      <c r="K2424" s="98">
        <v>1.0000000000000001E-5</v>
      </c>
      <c r="L2424" s="48"/>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2"/>
      <c r="AS2424" s="22"/>
      <c r="AT2424" s="22"/>
      <c r="AU2424" s="22"/>
      <c r="AV2424" s="22"/>
      <c r="AW2424" s="22"/>
      <c r="AX2424" s="22"/>
      <c r="AY2424" s="22"/>
      <c r="AZ2424" s="22"/>
      <c r="BA2424" s="22"/>
      <c r="BB2424" s="22"/>
      <c r="BC2424" s="22"/>
      <c r="BD2424" s="22"/>
      <c r="BE2424" s="22"/>
      <c r="BF2424" s="22"/>
      <c r="BG2424" s="22"/>
      <c r="BH2424" s="22"/>
      <c r="BI2424" s="22"/>
      <c r="BJ2424" s="22"/>
      <c r="BK2424" s="22"/>
      <c r="BL2424" s="22"/>
      <c r="BM2424" s="22"/>
      <c r="BN2424" s="22"/>
      <c r="BO2424" s="22"/>
      <c r="BP2424" s="22"/>
      <c r="BQ2424" s="22"/>
      <c r="BR2424" s="22"/>
      <c r="BS2424" s="22"/>
      <c r="BT2424" s="22"/>
      <c r="BU2424" s="22"/>
      <c r="BV2424" s="22"/>
      <c r="BW2424" s="22"/>
      <c r="BX2424" s="22"/>
      <c r="BY2424" s="22"/>
      <c r="BZ2424" s="22"/>
      <c r="CA2424" s="22"/>
      <c r="CB2424" s="22"/>
      <c r="CC2424" s="22"/>
      <c r="CD2424" s="22"/>
      <c r="CE2424" s="22"/>
      <c r="CF2424" s="22"/>
      <c r="CG2424" s="22"/>
      <c r="CH2424" s="22"/>
      <c r="CI2424" s="22"/>
      <c r="CJ2424" s="22"/>
      <c r="CK2424" s="22"/>
      <c r="CL2424" s="22"/>
      <c r="CM2424" s="22"/>
      <c r="CN2424" s="22"/>
      <c r="CO2424" s="22"/>
    </row>
    <row r="2425" spans="1:93" s="2" customFormat="1" x14ac:dyDescent="0.3">
      <c r="A2425" s="73" t="s">
        <v>204</v>
      </c>
      <c r="B2425" s="73" t="s">
        <v>545</v>
      </c>
      <c r="C2425" s="89" t="s">
        <v>20</v>
      </c>
      <c r="D2425" s="75" t="s">
        <v>368</v>
      </c>
      <c r="E2425" s="73"/>
      <c r="F2425" s="73" t="s">
        <v>490</v>
      </c>
      <c r="G2425" s="73" t="s">
        <v>156</v>
      </c>
      <c r="H2425" s="73" t="s">
        <v>156</v>
      </c>
      <c r="I2425" s="73" t="s">
        <v>467</v>
      </c>
      <c r="J2425" s="73" t="str">
        <f t="shared" si="43"/>
        <v>Lower medium miles</v>
      </c>
      <c r="K2425" s="98">
        <v>4.6299999999999996E-3</v>
      </c>
      <c r="L2425" s="48"/>
      <c r="M2425" s="22"/>
      <c r="N2425" s="22"/>
      <c r="O2425" s="22"/>
      <c r="P2425" s="22"/>
      <c r="Q2425" s="22"/>
      <c r="R2425" s="22"/>
      <c r="S2425" s="22"/>
      <c r="T2425" s="22"/>
      <c r="U2425" s="22"/>
      <c r="V2425" s="22"/>
      <c r="W2425" s="22"/>
      <c r="X2425" s="22"/>
      <c r="Y2425" s="22"/>
      <c r="Z2425" s="22"/>
      <c r="AA2425" s="22"/>
      <c r="AB2425" s="22"/>
      <c r="AC2425" s="22"/>
      <c r="AD2425" s="22"/>
      <c r="AE2425" s="22"/>
      <c r="AF2425" s="22"/>
      <c r="AG2425" s="22"/>
      <c r="AH2425" s="22"/>
      <c r="AI2425" s="22"/>
      <c r="AJ2425" s="22"/>
      <c r="AK2425" s="22"/>
      <c r="AL2425" s="22"/>
      <c r="AM2425" s="22"/>
      <c r="AN2425" s="22"/>
      <c r="AO2425" s="22"/>
      <c r="AP2425" s="22"/>
      <c r="AQ2425" s="22"/>
      <c r="AR2425" s="22"/>
      <c r="AS2425" s="22"/>
      <c r="AT2425" s="22"/>
      <c r="AU2425" s="22"/>
      <c r="AV2425" s="22"/>
      <c r="AW2425" s="22"/>
      <c r="AX2425" s="22"/>
      <c r="AY2425" s="22"/>
      <c r="AZ2425" s="22"/>
      <c r="BA2425" s="22"/>
      <c r="BB2425" s="22"/>
      <c r="BC2425" s="22"/>
      <c r="BD2425" s="22"/>
      <c r="BE2425" s="22"/>
      <c r="BF2425" s="22"/>
      <c r="BG2425" s="22"/>
      <c r="BH2425" s="22"/>
      <c r="BI2425" s="22"/>
      <c r="BJ2425" s="22"/>
      <c r="BK2425" s="22"/>
      <c r="BL2425" s="22"/>
      <c r="BM2425" s="22"/>
      <c r="BN2425" s="22"/>
      <c r="BO2425" s="22"/>
      <c r="BP2425" s="22"/>
      <c r="BQ2425" s="22"/>
      <c r="BR2425" s="22"/>
      <c r="BS2425" s="22"/>
      <c r="BT2425" s="22"/>
      <c r="BU2425" s="22"/>
      <c r="BV2425" s="22"/>
      <c r="BW2425" s="22"/>
      <c r="BX2425" s="22"/>
      <c r="BY2425" s="22"/>
      <c r="BZ2425" s="22"/>
      <c r="CA2425" s="22"/>
      <c r="CB2425" s="22"/>
      <c r="CC2425" s="22"/>
      <c r="CD2425" s="22"/>
      <c r="CE2425" s="22"/>
      <c r="CF2425" s="22"/>
      <c r="CG2425" s="22"/>
      <c r="CH2425" s="22"/>
      <c r="CI2425" s="22"/>
      <c r="CJ2425" s="22"/>
      <c r="CK2425" s="22"/>
      <c r="CL2425" s="22"/>
      <c r="CM2425" s="22"/>
      <c r="CN2425" s="22"/>
      <c r="CO2425" s="22"/>
    </row>
    <row r="2426" spans="1:93" s="2" customFormat="1" x14ac:dyDescent="0.3">
      <c r="A2426" s="73" t="s">
        <v>204</v>
      </c>
      <c r="B2426" s="73" t="s">
        <v>545</v>
      </c>
      <c r="C2426" s="89" t="s">
        <v>20</v>
      </c>
      <c r="D2426" s="75" t="s">
        <v>368</v>
      </c>
      <c r="E2426" s="73"/>
      <c r="F2426" s="73" t="s">
        <v>490</v>
      </c>
      <c r="G2426" s="73" t="s">
        <v>156</v>
      </c>
      <c r="H2426" s="73" t="s">
        <v>156</v>
      </c>
      <c r="I2426" s="73" t="s">
        <v>468</v>
      </c>
      <c r="J2426" s="73" t="str">
        <f t="shared" si="43"/>
        <v>Lower medium miles</v>
      </c>
      <c r="K2426" s="98">
        <v>3.0000000000000001E-5</v>
      </c>
      <c r="L2426" s="48"/>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2"/>
      <c r="AS2426" s="22"/>
      <c r="AT2426" s="22"/>
      <c r="AU2426" s="22"/>
      <c r="AV2426" s="22"/>
      <c r="AW2426" s="22"/>
      <c r="AX2426" s="22"/>
      <c r="AY2426" s="22"/>
      <c r="AZ2426" s="22"/>
      <c r="BA2426" s="22"/>
      <c r="BB2426" s="22"/>
      <c r="BC2426" s="22"/>
      <c r="BD2426" s="22"/>
      <c r="BE2426" s="22"/>
      <c r="BF2426" s="22"/>
      <c r="BG2426" s="22"/>
      <c r="BH2426" s="22"/>
      <c r="BI2426" s="22"/>
      <c r="BJ2426" s="22"/>
      <c r="BK2426" s="22"/>
      <c r="BL2426" s="22"/>
      <c r="BM2426" s="22"/>
      <c r="BN2426" s="22"/>
      <c r="BO2426" s="22"/>
      <c r="BP2426" s="22"/>
      <c r="BQ2426" s="22"/>
      <c r="BR2426" s="22"/>
      <c r="BS2426" s="22"/>
      <c r="BT2426" s="22"/>
      <c r="BU2426" s="22"/>
      <c r="BV2426" s="22"/>
      <c r="BW2426" s="22"/>
      <c r="BX2426" s="22"/>
      <c r="BY2426" s="22"/>
      <c r="BZ2426" s="22"/>
      <c r="CA2426" s="22"/>
      <c r="CB2426" s="22"/>
      <c r="CC2426" s="22"/>
      <c r="CD2426" s="22"/>
      <c r="CE2426" s="22"/>
      <c r="CF2426" s="22"/>
      <c r="CG2426" s="22"/>
      <c r="CH2426" s="22"/>
      <c r="CI2426" s="22"/>
      <c r="CJ2426" s="22"/>
      <c r="CK2426" s="22"/>
      <c r="CL2426" s="22"/>
      <c r="CM2426" s="22"/>
      <c r="CN2426" s="22"/>
      <c r="CO2426" s="22"/>
    </row>
    <row r="2427" spans="1:93" s="2" customFormat="1" x14ac:dyDescent="0.3">
      <c r="A2427" s="73" t="s">
        <v>204</v>
      </c>
      <c r="B2427" s="73" t="s">
        <v>545</v>
      </c>
      <c r="C2427" s="89" t="s">
        <v>20</v>
      </c>
      <c r="D2427" s="75" t="s">
        <v>368</v>
      </c>
      <c r="E2427" s="73"/>
      <c r="F2427" s="73" t="s">
        <v>491</v>
      </c>
      <c r="G2427" s="73" t="s">
        <v>405</v>
      </c>
      <c r="H2427" s="73" t="s">
        <v>405</v>
      </c>
      <c r="I2427" s="73" t="s">
        <v>465</v>
      </c>
      <c r="J2427" s="73" t="str">
        <f t="shared" si="43"/>
        <v>Lower medium km</v>
      </c>
      <c r="K2427" s="98">
        <v>4.5099999999999993E-3</v>
      </c>
      <c r="L2427" s="48"/>
      <c r="M2427" s="22"/>
      <c r="N2427" s="22"/>
      <c r="O2427" s="22"/>
      <c r="P2427" s="22"/>
      <c r="Q2427" s="22"/>
      <c r="R2427" s="22"/>
      <c r="S2427" s="22"/>
      <c r="T2427" s="22"/>
      <c r="U2427" s="22"/>
      <c r="V2427" s="22"/>
      <c r="W2427" s="22"/>
      <c r="X2427" s="22"/>
      <c r="Y2427" s="22"/>
      <c r="Z2427" s="22"/>
      <c r="AA2427" s="22"/>
      <c r="AB2427" s="22"/>
      <c r="AC2427" s="22"/>
      <c r="AD2427" s="22"/>
      <c r="AE2427" s="22"/>
      <c r="AF2427" s="22"/>
      <c r="AG2427" s="22"/>
      <c r="AH2427" s="22"/>
      <c r="AI2427" s="22"/>
      <c r="AJ2427" s="22"/>
      <c r="AK2427" s="22"/>
      <c r="AL2427" s="22"/>
      <c r="AM2427" s="22"/>
      <c r="AN2427" s="22"/>
      <c r="AO2427" s="22"/>
      <c r="AP2427" s="22"/>
      <c r="AQ2427" s="22"/>
      <c r="AR2427" s="22"/>
      <c r="AS2427" s="22"/>
      <c r="AT2427" s="22"/>
      <c r="AU2427" s="22"/>
      <c r="AV2427" s="22"/>
      <c r="AW2427" s="22"/>
      <c r="AX2427" s="22"/>
      <c r="AY2427" s="22"/>
      <c r="AZ2427" s="22"/>
      <c r="BA2427" s="22"/>
      <c r="BB2427" s="22"/>
      <c r="BC2427" s="22"/>
      <c r="BD2427" s="22"/>
      <c r="BE2427" s="22"/>
      <c r="BF2427" s="22"/>
      <c r="BG2427" s="22"/>
      <c r="BH2427" s="22"/>
      <c r="BI2427" s="22"/>
      <c r="BJ2427" s="22"/>
      <c r="BK2427" s="22"/>
      <c r="BL2427" s="22"/>
      <c r="BM2427" s="22"/>
      <c r="BN2427" s="22"/>
      <c r="BO2427" s="22"/>
      <c r="BP2427" s="22"/>
      <c r="BQ2427" s="22"/>
      <c r="BR2427" s="22"/>
      <c r="BS2427" s="22"/>
      <c r="BT2427" s="22"/>
      <c r="BU2427" s="22"/>
      <c r="BV2427" s="22"/>
      <c r="BW2427" s="22"/>
      <c r="BX2427" s="22"/>
      <c r="BY2427" s="22"/>
      <c r="BZ2427" s="22"/>
      <c r="CA2427" s="22"/>
      <c r="CB2427" s="22"/>
      <c r="CC2427" s="22"/>
      <c r="CD2427" s="22"/>
      <c r="CE2427" s="22"/>
      <c r="CF2427" s="22"/>
      <c r="CG2427" s="22"/>
      <c r="CH2427" s="22"/>
      <c r="CI2427" s="22"/>
      <c r="CJ2427" s="22"/>
      <c r="CK2427" s="22"/>
      <c r="CL2427" s="22"/>
      <c r="CM2427" s="22"/>
      <c r="CN2427" s="22"/>
      <c r="CO2427" s="22"/>
    </row>
    <row r="2428" spans="1:93" s="2" customFormat="1" x14ac:dyDescent="0.3">
      <c r="A2428" s="73" t="s">
        <v>204</v>
      </c>
      <c r="B2428" s="73" t="s">
        <v>545</v>
      </c>
      <c r="C2428" s="89" t="s">
        <v>20</v>
      </c>
      <c r="D2428" s="75" t="s">
        <v>368</v>
      </c>
      <c r="E2428" s="73"/>
      <c r="F2428" s="73" t="s">
        <v>491</v>
      </c>
      <c r="G2428" s="73" t="s">
        <v>405</v>
      </c>
      <c r="H2428" s="73" t="s">
        <v>405</v>
      </c>
      <c r="I2428" s="73" t="s">
        <v>466</v>
      </c>
      <c r="J2428" s="73" t="str">
        <f t="shared" si="43"/>
        <v>Lower medium km</v>
      </c>
      <c r="K2428" s="98">
        <v>1.0000000000000001E-5</v>
      </c>
      <c r="L2428" s="48"/>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2"/>
      <c r="AS2428" s="22"/>
      <c r="AT2428" s="22"/>
      <c r="AU2428" s="22"/>
      <c r="AV2428" s="22"/>
      <c r="AW2428" s="22"/>
      <c r="AX2428" s="22"/>
      <c r="AY2428" s="22"/>
      <c r="AZ2428" s="22"/>
      <c r="BA2428" s="22"/>
      <c r="BB2428" s="22"/>
      <c r="BC2428" s="22"/>
      <c r="BD2428" s="22"/>
      <c r="BE2428" s="22"/>
      <c r="BF2428" s="22"/>
      <c r="BG2428" s="22"/>
      <c r="BH2428" s="22"/>
      <c r="BI2428" s="22"/>
      <c r="BJ2428" s="22"/>
      <c r="BK2428" s="22"/>
      <c r="BL2428" s="22"/>
      <c r="BM2428" s="22"/>
      <c r="BN2428" s="22"/>
      <c r="BO2428" s="22"/>
      <c r="BP2428" s="22"/>
      <c r="BQ2428" s="22"/>
      <c r="BR2428" s="22"/>
      <c r="BS2428" s="22"/>
      <c r="BT2428" s="22"/>
      <c r="BU2428" s="22"/>
      <c r="BV2428" s="22"/>
      <c r="BW2428" s="22"/>
      <c r="BX2428" s="22"/>
      <c r="BY2428" s="22"/>
      <c r="BZ2428" s="22"/>
      <c r="CA2428" s="22"/>
      <c r="CB2428" s="22"/>
      <c r="CC2428" s="22"/>
      <c r="CD2428" s="22"/>
      <c r="CE2428" s="22"/>
      <c r="CF2428" s="22"/>
      <c r="CG2428" s="22"/>
      <c r="CH2428" s="22"/>
      <c r="CI2428" s="22"/>
      <c r="CJ2428" s="22"/>
      <c r="CK2428" s="22"/>
      <c r="CL2428" s="22"/>
      <c r="CM2428" s="22"/>
      <c r="CN2428" s="22"/>
      <c r="CO2428" s="22"/>
    </row>
    <row r="2429" spans="1:93" s="2" customFormat="1" x14ac:dyDescent="0.3">
      <c r="A2429" s="73" t="s">
        <v>204</v>
      </c>
      <c r="B2429" s="73" t="s">
        <v>545</v>
      </c>
      <c r="C2429" s="89" t="s">
        <v>20</v>
      </c>
      <c r="D2429" s="75" t="s">
        <v>368</v>
      </c>
      <c r="E2429" s="73"/>
      <c r="F2429" s="73" t="s">
        <v>491</v>
      </c>
      <c r="G2429" s="73" t="s">
        <v>405</v>
      </c>
      <c r="H2429" s="73" t="s">
        <v>405</v>
      </c>
      <c r="I2429" s="73" t="s">
        <v>467</v>
      </c>
      <c r="J2429" s="73" t="str">
        <f t="shared" si="43"/>
        <v>Lower medium km</v>
      </c>
      <c r="K2429" s="98">
        <v>4.4799999999999996E-3</v>
      </c>
      <c r="L2429" s="48"/>
      <c r="M2429" s="22"/>
      <c r="N2429" s="22"/>
      <c r="O2429" s="22"/>
      <c r="P2429" s="22"/>
      <c r="Q2429" s="22"/>
      <c r="R2429" s="22"/>
      <c r="S2429" s="22"/>
      <c r="T2429" s="22"/>
      <c r="U2429" s="22"/>
      <c r="V2429" s="22"/>
      <c r="W2429" s="22"/>
      <c r="X2429" s="22"/>
      <c r="Y2429" s="22"/>
      <c r="Z2429" s="22"/>
      <c r="AA2429" s="22"/>
      <c r="AB2429" s="22"/>
      <c r="AC2429" s="22"/>
      <c r="AD2429" s="22"/>
      <c r="AE2429" s="22"/>
      <c r="AF2429" s="22"/>
      <c r="AG2429" s="22"/>
      <c r="AH2429" s="22"/>
      <c r="AI2429" s="22"/>
      <c r="AJ2429" s="22"/>
      <c r="AK2429" s="22"/>
      <c r="AL2429" s="22"/>
      <c r="AM2429" s="22"/>
      <c r="AN2429" s="22"/>
      <c r="AO2429" s="22"/>
      <c r="AP2429" s="22"/>
      <c r="AQ2429" s="22"/>
      <c r="AR2429" s="22"/>
      <c r="AS2429" s="22"/>
      <c r="AT2429" s="22"/>
      <c r="AU2429" s="22"/>
      <c r="AV2429" s="22"/>
      <c r="AW2429" s="22"/>
      <c r="AX2429" s="22"/>
      <c r="AY2429" s="22"/>
      <c r="AZ2429" s="22"/>
      <c r="BA2429" s="22"/>
      <c r="BB2429" s="22"/>
      <c r="BC2429" s="22"/>
      <c r="BD2429" s="22"/>
      <c r="BE2429" s="22"/>
      <c r="BF2429" s="22"/>
      <c r="BG2429" s="22"/>
      <c r="BH2429" s="22"/>
      <c r="BI2429" s="22"/>
      <c r="BJ2429" s="22"/>
      <c r="BK2429" s="22"/>
      <c r="BL2429" s="22"/>
      <c r="BM2429" s="22"/>
      <c r="BN2429" s="22"/>
      <c r="BO2429" s="22"/>
      <c r="BP2429" s="22"/>
      <c r="BQ2429" s="22"/>
      <c r="BR2429" s="22"/>
      <c r="BS2429" s="22"/>
      <c r="BT2429" s="22"/>
      <c r="BU2429" s="22"/>
      <c r="BV2429" s="22"/>
      <c r="BW2429" s="22"/>
      <c r="BX2429" s="22"/>
      <c r="BY2429" s="22"/>
      <c r="BZ2429" s="22"/>
      <c r="CA2429" s="22"/>
      <c r="CB2429" s="22"/>
      <c r="CC2429" s="22"/>
      <c r="CD2429" s="22"/>
      <c r="CE2429" s="22"/>
      <c r="CF2429" s="22"/>
      <c r="CG2429" s="22"/>
      <c r="CH2429" s="22"/>
      <c r="CI2429" s="22"/>
      <c r="CJ2429" s="22"/>
      <c r="CK2429" s="22"/>
      <c r="CL2429" s="22"/>
      <c r="CM2429" s="22"/>
      <c r="CN2429" s="22"/>
      <c r="CO2429" s="22"/>
    </row>
    <row r="2430" spans="1:93" s="2" customFormat="1" x14ac:dyDescent="0.3">
      <c r="A2430" s="73" t="s">
        <v>204</v>
      </c>
      <c r="B2430" s="73" t="s">
        <v>545</v>
      </c>
      <c r="C2430" s="89" t="s">
        <v>20</v>
      </c>
      <c r="D2430" s="75" t="s">
        <v>368</v>
      </c>
      <c r="E2430" s="73"/>
      <c r="F2430" s="73" t="s">
        <v>491</v>
      </c>
      <c r="G2430" s="73" t="s">
        <v>405</v>
      </c>
      <c r="H2430" s="73" t="s">
        <v>405</v>
      </c>
      <c r="I2430" s="73" t="s">
        <v>468</v>
      </c>
      <c r="J2430" s="73" t="str">
        <f t="shared" si="43"/>
        <v>Lower medium km</v>
      </c>
      <c r="K2430" s="98">
        <v>2.0000000000000002E-5</v>
      </c>
      <c r="L2430" s="48"/>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2"/>
      <c r="AS2430" s="22"/>
      <c r="AT2430" s="22"/>
      <c r="AU2430" s="22"/>
      <c r="AV2430" s="22"/>
      <c r="AW2430" s="22"/>
      <c r="AX2430" s="22"/>
      <c r="AY2430" s="22"/>
      <c r="AZ2430" s="22"/>
      <c r="BA2430" s="22"/>
      <c r="BB2430" s="22"/>
      <c r="BC2430" s="22"/>
      <c r="BD2430" s="22"/>
      <c r="BE2430" s="22"/>
      <c r="BF2430" s="22"/>
      <c r="BG2430" s="22"/>
      <c r="BH2430" s="22"/>
      <c r="BI2430" s="22"/>
      <c r="BJ2430" s="22"/>
      <c r="BK2430" s="22"/>
      <c r="BL2430" s="22"/>
      <c r="BM2430" s="22"/>
      <c r="BN2430" s="22"/>
      <c r="BO2430" s="22"/>
      <c r="BP2430" s="22"/>
      <c r="BQ2430" s="22"/>
      <c r="BR2430" s="22"/>
      <c r="BS2430" s="22"/>
      <c r="BT2430" s="22"/>
      <c r="BU2430" s="22"/>
      <c r="BV2430" s="22"/>
      <c r="BW2430" s="22"/>
      <c r="BX2430" s="22"/>
      <c r="BY2430" s="22"/>
      <c r="BZ2430" s="22"/>
      <c r="CA2430" s="22"/>
      <c r="CB2430" s="22"/>
      <c r="CC2430" s="22"/>
      <c r="CD2430" s="22"/>
      <c r="CE2430" s="22"/>
      <c r="CF2430" s="22"/>
      <c r="CG2430" s="22"/>
      <c r="CH2430" s="22"/>
      <c r="CI2430" s="22"/>
      <c r="CJ2430" s="22"/>
      <c r="CK2430" s="22"/>
      <c r="CL2430" s="22"/>
      <c r="CM2430" s="22"/>
      <c r="CN2430" s="22"/>
      <c r="CO2430" s="22"/>
    </row>
    <row r="2431" spans="1:93" s="2" customFormat="1" x14ac:dyDescent="0.3">
      <c r="A2431" s="73" t="s">
        <v>204</v>
      </c>
      <c r="B2431" s="73" t="s">
        <v>545</v>
      </c>
      <c r="C2431" s="89" t="s">
        <v>20</v>
      </c>
      <c r="D2431" s="75" t="s">
        <v>368</v>
      </c>
      <c r="E2431" s="73"/>
      <c r="F2431" s="73" t="s">
        <v>491</v>
      </c>
      <c r="G2431" s="73" t="s">
        <v>156</v>
      </c>
      <c r="H2431" s="73" t="s">
        <v>156</v>
      </c>
      <c r="I2431" s="73" t="s">
        <v>465</v>
      </c>
      <c r="J2431" s="73" t="str">
        <f t="shared" si="43"/>
        <v>Lower medium miles</v>
      </c>
      <c r="K2431" s="98">
        <v>7.2700000000000004E-3</v>
      </c>
      <c r="L2431" s="48"/>
      <c r="M2431" s="22"/>
      <c r="N2431" s="22"/>
      <c r="O2431" s="22"/>
      <c r="P2431" s="22"/>
      <c r="Q2431" s="22"/>
      <c r="R2431" s="22"/>
      <c r="S2431" s="22"/>
      <c r="T2431" s="22"/>
      <c r="U2431" s="22"/>
      <c r="V2431" s="22"/>
      <c r="W2431" s="22"/>
      <c r="X2431" s="22"/>
      <c r="Y2431" s="22"/>
      <c r="Z2431" s="22"/>
      <c r="AA2431" s="22"/>
      <c r="AB2431" s="22"/>
      <c r="AC2431" s="22"/>
      <c r="AD2431" s="22"/>
      <c r="AE2431" s="22"/>
      <c r="AF2431" s="22"/>
      <c r="AG2431" s="22"/>
      <c r="AH2431" s="22"/>
      <c r="AI2431" s="22"/>
      <c r="AJ2431" s="22"/>
      <c r="AK2431" s="22"/>
      <c r="AL2431" s="22"/>
      <c r="AM2431" s="22"/>
      <c r="AN2431" s="22"/>
      <c r="AO2431" s="22"/>
      <c r="AP2431" s="22"/>
      <c r="AQ2431" s="22"/>
      <c r="AR2431" s="22"/>
      <c r="AS2431" s="22"/>
      <c r="AT2431" s="22"/>
      <c r="AU2431" s="22"/>
      <c r="AV2431" s="22"/>
      <c r="AW2431" s="22"/>
      <c r="AX2431" s="22"/>
      <c r="AY2431" s="22"/>
      <c r="AZ2431" s="22"/>
      <c r="BA2431" s="22"/>
      <c r="BB2431" s="22"/>
      <c r="BC2431" s="22"/>
      <c r="BD2431" s="22"/>
      <c r="BE2431" s="22"/>
      <c r="BF2431" s="22"/>
      <c r="BG2431" s="22"/>
      <c r="BH2431" s="22"/>
      <c r="BI2431" s="22"/>
      <c r="BJ2431" s="22"/>
      <c r="BK2431" s="22"/>
      <c r="BL2431" s="22"/>
      <c r="BM2431" s="22"/>
      <c r="BN2431" s="22"/>
      <c r="BO2431" s="22"/>
      <c r="BP2431" s="22"/>
      <c r="BQ2431" s="22"/>
      <c r="BR2431" s="22"/>
      <c r="BS2431" s="22"/>
      <c r="BT2431" s="22"/>
      <c r="BU2431" s="22"/>
      <c r="BV2431" s="22"/>
      <c r="BW2431" s="22"/>
      <c r="BX2431" s="22"/>
      <c r="BY2431" s="22"/>
      <c r="BZ2431" s="22"/>
      <c r="CA2431" s="22"/>
      <c r="CB2431" s="22"/>
      <c r="CC2431" s="22"/>
      <c r="CD2431" s="22"/>
      <c r="CE2431" s="22"/>
      <c r="CF2431" s="22"/>
      <c r="CG2431" s="22"/>
      <c r="CH2431" s="22"/>
      <c r="CI2431" s="22"/>
      <c r="CJ2431" s="22"/>
      <c r="CK2431" s="22"/>
      <c r="CL2431" s="22"/>
      <c r="CM2431" s="22"/>
      <c r="CN2431" s="22"/>
      <c r="CO2431" s="22"/>
    </row>
    <row r="2432" spans="1:93" s="2" customFormat="1" x14ac:dyDescent="0.3">
      <c r="A2432" s="73" t="s">
        <v>204</v>
      </c>
      <c r="B2432" s="73" t="s">
        <v>545</v>
      </c>
      <c r="C2432" s="89" t="s">
        <v>20</v>
      </c>
      <c r="D2432" s="75" t="s">
        <v>368</v>
      </c>
      <c r="E2432" s="73"/>
      <c r="F2432" s="73" t="s">
        <v>491</v>
      </c>
      <c r="G2432" s="73" t="s">
        <v>156</v>
      </c>
      <c r="H2432" s="73" t="s">
        <v>156</v>
      </c>
      <c r="I2432" s="73" t="s">
        <v>466</v>
      </c>
      <c r="J2432" s="73" t="str">
        <f t="shared" si="43"/>
        <v>Lower medium miles</v>
      </c>
      <c r="K2432" s="98">
        <v>2.0000000000000002E-5</v>
      </c>
      <c r="L2432" s="48"/>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2"/>
      <c r="AS2432" s="22"/>
      <c r="AT2432" s="22"/>
      <c r="AU2432" s="22"/>
      <c r="AV2432" s="22"/>
      <c r="AW2432" s="22"/>
      <c r="AX2432" s="22"/>
      <c r="AY2432" s="22"/>
      <c r="AZ2432" s="22"/>
      <c r="BA2432" s="22"/>
      <c r="BB2432" s="22"/>
      <c r="BC2432" s="22"/>
      <c r="BD2432" s="22"/>
      <c r="BE2432" s="22"/>
      <c r="BF2432" s="22"/>
      <c r="BG2432" s="22"/>
      <c r="BH2432" s="22"/>
      <c r="BI2432" s="22"/>
      <c r="BJ2432" s="22"/>
      <c r="BK2432" s="22"/>
      <c r="BL2432" s="22"/>
      <c r="BM2432" s="22"/>
      <c r="BN2432" s="22"/>
      <c r="BO2432" s="22"/>
      <c r="BP2432" s="22"/>
      <c r="BQ2432" s="22"/>
      <c r="BR2432" s="22"/>
      <c r="BS2432" s="22"/>
      <c r="BT2432" s="22"/>
      <c r="BU2432" s="22"/>
      <c r="BV2432" s="22"/>
      <c r="BW2432" s="22"/>
      <c r="BX2432" s="22"/>
      <c r="BY2432" s="22"/>
      <c r="BZ2432" s="22"/>
      <c r="CA2432" s="22"/>
      <c r="CB2432" s="22"/>
      <c r="CC2432" s="22"/>
      <c r="CD2432" s="22"/>
      <c r="CE2432" s="22"/>
      <c r="CF2432" s="22"/>
      <c r="CG2432" s="22"/>
      <c r="CH2432" s="22"/>
      <c r="CI2432" s="22"/>
      <c r="CJ2432" s="22"/>
      <c r="CK2432" s="22"/>
      <c r="CL2432" s="22"/>
      <c r="CM2432" s="22"/>
      <c r="CN2432" s="22"/>
      <c r="CO2432" s="22"/>
    </row>
    <row r="2433" spans="1:93" s="2" customFormat="1" x14ac:dyDescent="0.3">
      <c r="A2433" s="73" t="s">
        <v>204</v>
      </c>
      <c r="B2433" s="73" t="s">
        <v>545</v>
      </c>
      <c r="C2433" s="89" t="s">
        <v>20</v>
      </c>
      <c r="D2433" s="75" t="s">
        <v>368</v>
      </c>
      <c r="E2433" s="73"/>
      <c r="F2433" s="73" t="s">
        <v>491</v>
      </c>
      <c r="G2433" s="73" t="s">
        <v>156</v>
      </c>
      <c r="H2433" s="73" t="s">
        <v>156</v>
      </c>
      <c r="I2433" s="73" t="s">
        <v>467</v>
      </c>
      <c r="J2433" s="73" t="str">
        <f t="shared" si="43"/>
        <v>Lower medium miles</v>
      </c>
      <c r="K2433" s="98">
        <v>7.2100000000000003E-3</v>
      </c>
      <c r="L2433" s="48"/>
      <c r="M2433" s="22"/>
      <c r="N2433" s="22"/>
      <c r="O2433" s="22"/>
      <c r="P2433" s="22"/>
      <c r="Q2433" s="22"/>
      <c r="R2433" s="22"/>
      <c r="S2433" s="22"/>
      <c r="T2433" s="22"/>
      <c r="U2433" s="22"/>
      <c r="V2433" s="22"/>
      <c r="W2433" s="22"/>
      <c r="X2433" s="22"/>
      <c r="Y2433" s="22"/>
      <c r="Z2433" s="22"/>
      <c r="AA2433" s="22"/>
      <c r="AB2433" s="22"/>
      <c r="AC2433" s="22"/>
      <c r="AD2433" s="22"/>
      <c r="AE2433" s="22"/>
      <c r="AF2433" s="22"/>
      <c r="AG2433" s="22"/>
      <c r="AH2433" s="22"/>
      <c r="AI2433" s="22"/>
      <c r="AJ2433" s="22"/>
      <c r="AK2433" s="22"/>
      <c r="AL2433" s="22"/>
      <c r="AM2433" s="22"/>
      <c r="AN2433" s="22"/>
      <c r="AO2433" s="22"/>
      <c r="AP2433" s="22"/>
      <c r="AQ2433" s="22"/>
      <c r="AR2433" s="22"/>
      <c r="AS2433" s="22"/>
      <c r="AT2433" s="22"/>
      <c r="AU2433" s="22"/>
      <c r="AV2433" s="22"/>
      <c r="AW2433" s="22"/>
      <c r="AX2433" s="22"/>
      <c r="AY2433" s="22"/>
      <c r="AZ2433" s="22"/>
      <c r="BA2433" s="22"/>
      <c r="BB2433" s="22"/>
      <c r="BC2433" s="22"/>
      <c r="BD2433" s="22"/>
      <c r="BE2433" s="22"/>
      <c r="BF2433" s="22"/>
      <c r="BG2433" s="22"/>
      <c r="BH2433" s="22"/>
      <c r="BI2433" s="22"/>
      <c r="BJ2433" s="22"/>
      <c r="BK2433" s="22"/>
      <c r="BL2433" s="22"/>
      <c r="BM2433" s="22"/>
      <c r="BN2433" s="22"/>
      <c r="BO2433" s="22"/>
      <c r="BP2433" s="22"/>
      <c r="BQ2433" s="22"/>
      <c r="BR2433" s="22"/>
      <c r="BS2433" s="22"/>
      <c r="BT2433" s="22"/>
      <c r="BU2433" s="22"/>
      <c r="BV2433" s="22"/>
      <c r="BW2433" s="22"/>
      <c r="BX2433" s="22"/>
      <c r="BY2433" s="22"/>
      <c r="BZ2433" s="22"/>
      <c r="CA2433" s="22"/>
      <c r="CB2433" s="22"/>
      <c r="CC2433" s="22"/>
      <c r="CD2433" s="22"/>
      <c r="CE2433" s="22"/>
      <c r="CF2433" s="22"/>
      <c r="CG2433" s="22"/>
      <c r="CH2433" s="22"/>
      <c r="CI2433" s="22"/>
      <c r="CJ2433" s="22"/>
      <c r="CK2433" s="22"/>
      <c r="CL2433" s="22"/>
      <c r="CM2433" s="22"/>
      <c r="CN2433" s="22"/>
      <c r="CO2433" s="22"/>
    </row>
    <row r="2434" spans="1:93" s="2" customFormat="1" x14ac:dyDescent="0.3">
      <c r="A2434" s="73" t="s">
        <v>204</v>
      </c>
      <c r="B2434" s="73" t="s">
        <v>545</v>
      </c>
      <c r="C2434" s="89" t="s">
        <v>20</v>
      </c>
      <c r="D2434" s="75" t="s">
        <v>368</v>
      </c>
      <c r="E2434" s="73"/>
      <c r="F2434" s="73" t="s">
        <v>491</v>
      </c>
      <c r="G2434" s="73" t="s">
        <v>156</v>
      </c>
      <c r="H2434" s="73" t="s">
        <v>156</v>
      </c>
      <c r="I2434" s="73" t="s">
        <v>468</v>
      </c>
      <c r="J2434" s="73" t="str">
        <f t="shared" si="43"/>
        <v>Lower medium miles</v>
      </c>
      <c r="K2434" s="98">
        <v>4.0000000000000003E-5</v>
      </c>
      <c r="L2434" s="48"/>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2"/>
      <c r="AS2434" s="22"/>
      <c r="AT2434" s="22"/>
      <c r="AU2434" s="22"/>
      <c r="AV2434" s="22"/>
      <c r="AW2434" s="22"/>
      <c r="AX2434" s="22"/>
      <c r="AY2434" s="22"/>
      <c r="AZ2434" s="22"/>
      <c r="BA2434" s="22"/>
      <c r="BB2434" s="22"/>
      <c r="BC2434" s="22"/>
      <c r="BD2434" s="22"/>
      <c r="BE2434" s="22"/>
      <c r="BF2434" s="22"/>
      <c r="BG2434" s="22"/>
      <c r="BH2434" s="22"/>
      <c r="BI2434" s="22"/>
      <c r="BJ2434" s="22"/>
      <c r="BK2434" s="22"/>
      <c r="BL2434" s="22"/>
      <c r="BM2434" s="22"/>
      <c r="BN2434" s="22"/>
      <c r="BO2434" s="22"/>
      <c r="BP2434" s="22"/>
      <c r="BQ2434" s="22"/>
      <c r="BR2434" s="22"/>
      <c r="BS2434" s="22"/>
      <c r="BT2434" s="22"/>
      <c r="BU2434" s="22"/>
      <c r="BV2434" s="22"/>
      <c r="BW2434" s="22"/>
      <c r="BX2434" s="22"/>
      <c r="BY2434" s="22"/>
      <c r="BZ2434" s="22"/>
      <c r="CA2434" s="22"/>
      <c r="CB2434" s="22"/>
      <c r="CC2434" s="22"/>
      <c r="CD2434" s="22"/>
      <c r="CE2434" s="22"/>
      <c r="CF2434" s="22"/>
      <c r="CG2434" s="22"/>
      <c r="CH2434" s="22"/>
      <c r="CI2434" s="22"/>
      <c r="CJ2434" s="22"/>
      <c r="CK2434" s="22"/>
      <c r="CL2434" s="22"/>
      <c r="CM2434" s="22"/>
      <c r="CN2434" s="22"/>
      <c r="CO2434" s="22"/>
    </row>
    <row r="2435" spans="1:93" s="2" customFormat="1" x14ac:dyDescent="0.3">
      <c r="A2435" s="73" t="s">
        <v>204</v>
      </c>
      <c r="B2435" s="73" t="s">
        <v>545</v>
      </c>
      <c r="C2435" s="89" t="s">
        <v>20</v>
      </c>
      <c r="D2435" s="75" t="s">
        <v>450</v>
      </c>
      <c r="E2435" s="73"/>
      <c r="F2435" s="73" t="s">
        <v>490</v>
      </c>
      <c r="G2435" s="73" t="s">
        <v>405</v>
      </c>
      <c r="H2435" s="73" t="s">
        <v>405</v>
      </c>
      <c r="I2435" s="73" t="s">
        <v>465</v>
      </c>
      <c r="J2435" s="73" t="str">
        <f t="shared" ref="J2435:J2466" si="44">CONCATENATE(D2435," ",H2435)</f>
        <v>Upper medium km</v>
      </c>
      <c r="K2435" s="98">
        <v>3.15E-3</v>
      </c>
      <c r="L2435" s="48"/>
      <c r="M2435" s="22"/>
      <c r="N2435" s="22"/>
      <c r="O2435" s="22"/>
      <c r="P2435" s="22"/>
      <c r="Q2435" s="22"/>
      <c r="R2435" s="22"/>
      <c r="S2435" s="22"/>
      <c r="T2435" s="2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c r="AQ2435" s="22"/>
      <c r="AR2435" s="22"/>
      <c r="AS2435" s="22"/>
      <c r="AT2435" s="22"/>
      <c r="AU2435" s="22"/>
      <c r="AV2435" s="22"/>
      <c r="AW2435" s="22"/>
      <c r="AX2435" s="22"/>
      <c r="AY2435" s="22"/>
      <c r="AZ2435" s="22"/>
      <c r="BA2435" s="22"/>
      <c r="BB2435" s="22"/>
      <c r="BC2435" s="22"/>
      <c r="BD2435" s="22"/>
      <c r="BE2435" s="22"/>
      <c r="BF2435" s="22"/>
      <c r="BG2435" s="22"/>
      <c r="BH2435" s="22"/>
      <c r="BI2435" s="22"/>
      <c r="BJ2435" s="22"/>
      <c r="BK2435" s="22"/>
      <c r="BL2435" s="22"/>
      <c r="BM2435" s="22"/>
      <c r="BN2435" s="22"/>
      <c r="BO2435" s="22"/>
      <c r="BP2435" s="22"/>
      <c r="BQ2435" s="22"/>
      <c r="BR2435" s="22"/>
      <c r="BS2435" s="22"/>
      <c r="BT2435" s="22"/>
      <c r="BU2435" s="22"/>
      <c r="BV2435" s="22"/>
      <c r="BW2435" s="22"/>
      <c r="BX2435" s="22"/>
      <c r="BY2435" s="22"/>
      <c r="BZ2435" s="22"/>
      <c r="CA2435" s="22"/>
      <c r="CB2435" s="22"/>
      <c r="CC2435" s="22"/>
      <c r="CD2435" s="22"/>
      <c r="CE2435" s="22"/>
      <c r="CF2435" s="22"/>
      <c r="CG2435" s="22"/>
      <c r="CH2435" s="22"/>
      <c r="CI2435" s="22"/>
      <c r="CJ2435" s="22"/>
      <c r="CK2435" s="22"/>
      <c r="CL2435" s="22"/>
      <c r="CM2435" s="22"/>
      <c r="CN2435" s="22"/>
      <c r="CO2435" s="22"/>
    </row>
    <row r="2436" spans="1:93" s="2" customFormat="1" x14ac:dyDescent="0.3">
      <c r="A2436" s="73" t="s">
        <v>204</v>
      </c>
      <c r="B2436" s="73" t="s">
        <v>545</v>
      </c>
      <c r="C2436" s="89" t="s">
        <v>20</v>
      </c>
      <c r="D2436" s="75" t="s">
        <v>450</v>
      </c>
      <c r="E2436" s="73"/>
      <c r="F2436" s="73" t="s">
        <v>490</v>
      </c>
      <c r="G2436" s="73" t="s">
        <v>405</v>
      </c>
      <c r="H2436" s="73" t="s">
        <v>405</v>
      </c>
      <c r="I2436" s="73" t="s">
        <v>466</v>
      </c>
      <c r="J2436" s="73" t="str">
        <f t="shared" si="44"/>
        <v>Upper medium km</v>
      </c>
      <c r="K2436" s="98">
        <v>1.0000000000000001E-5</v>
      </c>
      <c r="L2436" s="48"/>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2"/>
      <c r="AS2436" s="22"/>
      <c r="AT2436" s="22"/>
      <c r="AU2436" s="22"/>
      <c r="AV2436" s="22"/>
      <c r="AW2436" s="22"/>
      <c r="AX2436" s="22"/>
      <c r="AY2436" s="22"/>
      <c r="AZ2436" s="22"/>
      <c r="BA2436" s="22"/>
      <c r="BB2436" s="22"/>
      <c r="BC2436" s="22"/>
      <c r="BD2436" s="22"/>
      <c r="BE2436" s="22"/>
      <c r="BF2436" s="22"/>
      <c r="BG2436" s="22"/>
      <c r="BH2436" s="22"/>
      <c r="BI2436" s="22"/>
      <c r="BJ2436" s="22"/>
      <c r="BK2436" s="22"/>
      <c r="BL2436" s="22"/>
      <c r="BM2436" s="22"/>
      <c r="BN2436" s="22"/>
      <c r="BO2436" s="22"/>
      <c r="BP2436" s="22"/>
      <c r="BQ2436" s="22"/>
      <c r="BR2436" s="22"/>
      <c r="BS2436" s="22"/>
      <c r="BT2436" s="22"/>
      <c r="BU2436" s="22"/>
      <c r="BV2436" s="22"/>
      <c r="BW2436" s="22"/>
      <c r="BX2436" s="22"/>
      <c r="BY2436" s="22"/>
      <c r="BZ2436" s="22"/>
      <c r="CA2436" s="22"/>
      <c r="CB2436" s="22"/>
      <c r="CC2436" s="22"/>
      <c r="CD2436" s="22"/>
      <c r="CE2436" s="22"/>
      <c r="CF2436" s="22"/>
      <c r="CG2436" s="22"/>
      <c r="CH2436" s="22"/>
      <c r="CI2436" s="22"/>
      <c r="CJ2436" s="22"/>
      <c r="CK2436" s="22"/>
      <c r="CL2436" s="22"/>
      <c r="CM2436" s="22"/>
      <c r="CN2436" s="22"/>
      <c r="CO2436" s="22"/>
    </row>
    <row r="2437" spans="1:93" s="2" customFormat="1" x14ac:dyDescent="0.3">
      <c r="A2437" s="73" t="s">
        <v>204</v>
      </c>
      <c r="B2437" s="73" t="s">
        <v>545</v>
      </c>
      <c r="C2437" s="89" t="s">
        <v>20</v>
      </c>
      <c r="D2437" s="75" t="s">
        <v>450</v>
      </c>
      <c r="E2437" s="73"/>
      <c r="F2437" s="73" t="s">
        <v>490</v>
      </c>
      <c r="G2437" s="73" t="s">
        <v>405</v>
      </c>
      <c r="H2437" s="73" t="s">
        <v>405</v>
      </c>
      <c r="I2437" s="73" t="s">
        <v>467</v>
      </c>
      <c r="J2437" s="73" t="str">
        <f t="shared" si="44"/>
        <v>Upper medium km</v>
      </c>
      <c r="K2437" s="98">
        <v>3.1199999999999999E-3</v>
      </c>
      <c r="L2437" s="48"/>
      <c r="M2437" s="22"/>
      <c r="N2437" s="22"/>
      <c r="O2437" s="22"/>
      <c r="P2437" s="22"/>
      <c r="Q2437" s="22"/>
      <c r="R2437" s="22"/>
      <c r="S2437" s="22"/>
      <c r="T2437" s="2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c r="AQ2437" s="22"/>
      <c r="AR2437" s="22"/>
      <c r="AS2437" s="22"/>
      <c r="AT2437" s="22"/>
      <c r="AU2437" s="22"/>
      <c r="AV2437" s="22"/>
      <c r="AW2437" s="22"/>
      <c r="AX2437" s="22"/>
      <c r="AY2437" s="22"/>
      <c r="AZ2437" s="22"/>
      <c r="BA2437" s="22"/>
      <c r="BB2437" s="22"/>
      <c r="BC2437" s="22"/>
      <c r="BD2437" s="22"/>
      <c r="BE2437" s="22"/>
      <c r="BF2437" s="22"/>
      <c r="BG2437" s="22"/>
      <c r="BH2437" s="22"/>
      <c r="BI2437" s="22"/>
      <c r="BJ2437" s="22"/>
      <c r="BK2437" s="22"/>
      <c r="BL2437" s="22"/>
      <c r="BM2437" s="22"/>
      <c r="BN2437" s="22"/>
      <c r="BO2437" s="22"/>
      <c r="BP2437" s="22"/>
      <c r="BQ2437" s="22"/>
      <c r="BR2437" s="22"/>
      <c r="BS2437" s="22"/>
      <c r="BT2437" s="22"/>
      <c r="BU2437" s="22"/>
      <c r="BV2437" s="22"/>
      <c r="BW2437" s="22"/>
      <c r="BX2437" s="22"/>
      <c r="BY2437" s="22"/>
      <c r="BZ2437" s="22"/>
      <c r="CA2437" s="22"/>
      <c r="CB2437" s="22"/>
      <c r="CC2437" s="22"/>
      <c r="CD2437" s="22"/>
      <c r="CE2437" s="22"/>
      <c r="CF2437" s="22"/>
      <c r="CG2437" s="22"/>
      <c r="CH2437" s="22"/>
      <c r="CI2437" s="22"/>
      <c r="CJ2437" s="22"/>
      <c r="CK2437" s="22"/>
      <c r="CL2437" s="22"/>
      <c r="CM2437" s="22"/>
      <c r="CN2437" s="22"/>
      <c r="CO2437" s="22"/>
    </row>
    <row r="2438" spans="1:93" s="2" customFormat="1" x14ac:dyDescent="0.3">
      <c r="A2438" s="73" t="s">
        <v>204</v>
      </c>
      <c r="B2438" s="73" t="s">
        <v>545</v>
      </c>
      <c r="C2438" s="89" t="s">
        <v>20</v>
      </c>
      <c r="D2438" s="75" t="s">
        <v>450</v>
      </c>
      <c r="E2438" s="73"/>
      <c r="F2438" s="73" t="s">
        <v>490</v>
      </c>
      <c r="G2438" s="73" t="s">
        <v>405</v>
      </c>
      <c r="H2438" s="73" t="s">
        <v>405</v>
      </c>
      <c r="I2438" s="73" t="s">
        <v>468</v>
      </c>
      <c r="J2438" s="73" t="str">
        <f t="shared" si="44"/>
        <v>Upper medium km</v>
      </c>
      <c r="K2438" s="98">
        <v>2.0000000000000002E-5</v>
      </c>
      <c r="L2438" s="48"/>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2"/>
      <c r="AS2438" s="22"/>
      <c r="AT2438" s="22"/>
      <c r="AU2438" s="22"/>
      <c r="AV2438" s="22"/>
      <c r="AW2438" s="22"/>
      <c r="AX2438" s="22"/>
      <c r="AY2438" s="22"/>
      <c r="AZ2438" s="22"/>
      <c r="BA2438" s="22"/>
      <c r="BB2438" s="22"/>
      <c r="BC2438" s="22"/>
      <c r="BD2438" s="22"/>
      <c r="BE2438" s="22"/>
      <c r="BF2438" s="22"/>
      <c r="BG2438" s="22"/>
      <c r="BH2438" s="22"/>
      <c r="BI2438" s="22"/>
      <c r="BJ2438" s="22"/>
      <c r="BK2438" s="22"/>
      <c r="BL2438" s="22"/>
      <c r="BM2438" s="22"/>
      <c r="BN2438" s="22"/>
      <c r="BO2438" s="22"/>
      <c r="BP2438" s="22"/>
      <c r="BQ2438" s="22"/>
      <c r="BR2438" s="22"/>
      <c r="BS2438" s="22"/>
      <c r="BT2438" s="22"/>
      <c r="BU2438" s="22"/>
      <c r="BV2438" s="22"/>
      <c r="BW2438" s="22"/>
      <c r="BX2438" s="22"/>
      <c r="BY2438" s="22"/>
      <c r="BZ2438" s="22"/>
      <c r="CA2438" s="22"/>
      <c r="CB2438" s="22"/>
      <c r="CC2438" s="22"/>
      <c r="CD2438" s="22"/>
      <c r="CE2438" s="22"/>
      <c r="CF2438" s="22"/>
      <c r="CG2438" s="22"/>
      <c r="CH2438" s="22"/>
      <c r="CI2438" s="22"/>
      <c r="CJ2438" s="22"/>
      <c r="CK2438" s="22"/>
      <c r="CL2438" s="22"/>
      <c r="CM2438" s="22"/>
      <c r="CN2438" s="22"/>
      <c r="CO2438" s="22"/>
    </row>
    <row r="2439" spans="1:93" s="2" customFormat="1" x14ac:dyDescent="0.3">
      <c r="A2439" s="73" t="s">
        <v>204</v>
      </c>
      <c r="B2439" s="73" t="s">
        <v>545</v>
      </c>
      <c r="C2439" s="89" t="s">
        <v>20</v>
      </c>
      <c r="D2439" s="75" t="s">
        <v>450</v>
      </c>
      <c r="E2439" s="73"/>
      <c r="F2439" s="73" t="s">
        <v>490</v>
      </c>
      <c r="G2439" s="73" t="s">
        <v>156</v>
      </c>
      <c r="H2439" s="73" t="s">
        <v>156</v>
      </c>
      <c r="I2439" s="73" t="s">
        <v>465</v>
      </c>
      <c r="J2439" s="73" t="str">
        <f t="shared" si="44"/>
        <v>Upper medium miles</v>
      </c>
      <c r="K2439" s="98">
        <v>5.0599999999999994E-3</v>
      </c>
      <c r="L2439" s="48"/>
      <c r="M2439" s="22"/>
      <c r="N2439" s="22"/>
      <c r="O2439" s="22"/>
      <c r="P2439" s="22"/>
      <c r="Q2439" s="22"/>
      <c r="R2439" s="22"/>
      <c r="S2439" s="22"/>
      <c r="T2439" s="2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c r="AQ2439" s="22"/>
      <c r="AR2439" s="22"/>
      <c r="AS2439" s="22"/>
      <c r="AT2439" s="22"/>
      <c r="AU2439" s="22"/>
      <c r="AV2439" s="22"/>
      <c r="AW2439" s="22"/>
      <c r="AX2439" s="22"/>
      <c r="AY2439" s="22"/>
      <c r="AZ2439" s="22"/>
      <c r="BA2439" s="22"/>
      <c r="BB2439" s="22"/>
      <c r="BC2439" s="22"/>
      <c r="BD2439" s="22"/>
      <c r="BE2439" s="22"/>
      <c r="BF2439" s="22"/>
      <c r="BG2439" s="22"/>
      <c r="BH2439" s="22"/>
      <c r="BI2439" s="22"/>
      <c r="BJ2439" s="22"/>
      <c r="BK2439" s="22"/>
      <c r="BL2439" s="22"/>
      <c r="BM2439" s="22"/>
      <c r="BN2439" s="22"/>
      <c r="BO2439" s="22"/>
      <c r="BP2439" s="22"/>
      <c r="BQ2439" s="22"/>
      <c r="BR2439" s="22"/>
      <c r="BS2439" s="22"/>
      <c r="BT2439" s="22"/>
      <c r="BU2439" s="22"/>
      <c r="BV2439" s="22"/>
      <c r="BW2439" s="22"/>
      <c r="BX2439" s="22"/>
      <c r="BY2439" s="22"/>
      <c r="BZ2439" s="22"/>
      <c r="CA2439" s="22"/>
      <c r="CB2439" s="22"/>
      <c r="CC2439" s="22"/>
      <c r="CD2439" s="22"/>
      <c r="CE2439" s="22"/>
      <c r="CF2439" s="22"/>
      <c r="CG2439" s="22"/>
      <c r="CH2439" s="22"/>
      <c r="CI2439" s="22"/>
      <c r="CJ2439" s="22"/>
      <c r="CK2439" s="22"/>
      <c r="CL2439" s="22"/>
      <c r="CM2439" s="22"/>
      <c r="CN2439" s="22"/>
      <c r="CO2439" s="22"/>
    </row>
    <row r="2440" spans="1:93" s="2" customFormat="1" x14ac:dyDescent="0.3">
      <c r="A2440" s="73" t="s">
        <v>204</v>
      </c>
      <c r="B2440" s="73" t="s">
        <v>545</v>
      </c>
      <c r="C2440" s="89" t="s">
        <v>20</v>
      </c>
      <c r="D2440" s="75" t="s">
        <v>450</v>
      </c>
      <c r="E2440" s="73"/>
      <c r="F2440" s="73" t="s">
        <v>490</v>
      </c>
      <c r="G2440" s="73" t="s">
        <v>156</v>
      </c>
      <c r="H2440" s="73" t="s">
        <v>156</v>
      </c>
      <c r="I2440" s="73" t="s">
        <v>466</v>
      </c>
      <c r="J2440" s="73" t="str">
        <f t="shared" si="44"/>
        <v>Upper medium miles</v>
      </c>
      <c r="K2440" s="98">
        <v>1.0000000000000001E-5</v>
      </c>
      <c r="L2440" s="48"/>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2"/>
      <c r="AS2440" s="22"/>
      <c r="AT2440" s="22"/>
      <c r="AU2440" s="22"/>
      <c r="AV2440" s="22"/>
      <c r="AW2440" s="22"/>
      <c r="AX2440" s="22"/>
      <c r="AY2440" s="22"/>
      <c r="AZ2440" s="22"/>
      <c r="BA2440" s="22"/>
      <c r="BB2440" s="22"/>
      <c r="BC2440" s="22"/>
      <c r="BD2440" s="22"/>
      <c r="BE2440" s="22"/>
      <c r="BF2440" s="22"/>
      <c r="BG2440" s="22"/>
      <c r="BH2440" s="22"/>
      <c r="BI2440" s="22"/>
      <c r="BJ2440" s="22"/>
      <c r="BK2440" s="22"/>
      <c r="BL2440" s="22"/>
      <c r="BM2440" s="22"/>
      <c r="BN2440" s="22"/>
      <c r="BO2440" s="22"/>
      <c r="BP2440" s="22"/>
      <c r="BQ2440" s="22"/>
      <c r="BR2440" s="22"/>
      <c r="BS2440" s="22"/>
      <c r="BT2440" s="22"/>
      <c r="BU2440" s="22"/>
      <c r="BV2440" s="22"/>
      <c r="BW2440" s="22"/>
      <c r="BX2440" s="22"/>
      <c r="BY2440" s="22"/>
      <c r="BZ2440" s="22"/>
      <c r="CA2440" s="22"/>
      <c r="CB2440" s="22"/>
      <c r="CC2440" s="22"/>
      <c r="CD2440" s="22"/>
      <c r="CE2440" s="22"/>
      <c r="CF2440" s="22"/>
      <c r="CG2440" s="22"/>
      <c r="CH2440" s="22"/>
      <c r="CI2440" s="22"/>
      <c r="CJ2440" s="22"/>
      <c r="CK2440" s="22"/>
      <c r="CL2440" s="22"/>
      <c r="CM2440" s="22"/>
      <c r="CN2440" s="22"/>
      <c r="CO2440" s="22"/>
    </row>
    <row r="2441" spans="1:93" s="2" customFormat="1" x14ac:dyDescent="0.3">
      <c r="A2441" s="73" t="s">
        <v>204</v>
      </c>
      <c r="B2441" s="73" t="s">
        <v>545</v>
      </c>
      <c r="C2441" s="89" t="s">
        <v>20</v>
      </c>
      <c r="D2441" s="75" t="s">
        <v>450</v>
      </c>
      <c r="E2441" s="73"/>
      <c r="F2441" s="73" t="s">
        <v>490</v>
      </c>
      <c r="G2441" s="73" t="s">
        <v>156</v>
      </c>
      <c r="H2441" s="73" t="s">
        <v>156</v>
      </c>
      <c r="I2441" s="73" t="s">
        <v>467</v>
      </c>
      <c r="J2441" s="73" t="str">
        <f t="shared" si="44"/>
        <v>Upper medium miles</v>
      </c>
      <c r="K2441" s="98">
        <v>5.0200000000000002E-3</v>
      </c>
      <c r="L2441" s="48"/>
      <c r="M2441" s="22"/>
      <c r="N2441" s="22"/>
      <c r="O2441" s="22"/>
      <c r="P2441" s="22"/>
      <c r="Q2441" s="22"/>
      <c r="R2441" s="22"/>
      <c r="S2441" s="22"/>
      <c r="T2441" s="2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c r="AQ2441" s="22"/>
      <c r="AR2441" s="22"/>
      <c r="AS2441" s="22"/>
      <c r="AT2441" s="22"/>
      <c r="AU2441" s="22"/>
      <c r="AV2441" s="22"/>
      <c r="AW2441" s="22"/>
      <c r="AX2441" s="22"/>
      <c r="AY2441" s="22"/>
      <c r="AZ2441" s="22"/>
      <c r="BA2441" s="22"/>
      <c r="BB2441" s="22"/>
      <c r="BC2441" s="22"/>
      <c r="BD2441" s="22"/>
      <c r="BE2441" s="22"/>
      <c r="BF2441" s="22"/>
      <c r="BG2441" s="22"/>
      <c r="BH2441" s="22"/>
      <c r="BI2441" s="22"/>
      <c r="BJ2441" s="22"/>
      <c r="BK2441" s="22"/>
      <c r="BL2441" s="22"/>
      <c r="BM2441" s="22"/>
      <c r="BN2441" s="22"/>
      <c r="BO2441" s="22"/>
      <c r="BP2441" s="22"/>
      <c r="BQ2441" s="22"/>
      <c r="BR2441" s="22"/>
      <c r="BS2441" s="22"/>
      <c r="BT2441" s="22"/>
      <c r="BU2441" s="22"/>
      <c r="BV2441" s="22"/>
      <c r="BW2441" s="22"/>
      <c r="BX2441" s="22"/>
      <c r="BY2441" s="22"/>
      <c r="BZ2441" s="22"/>
      <c r="CA2441" s="22"/>
      <c r="CB2441" s="22"/>
      <c r="CC2441" s="22"/>
      <c r="CD2441" s="22"/>
      <c r="CE2441" s="22"/>
      <c r="CF2441" s="22"/>
      <c r="CG2441" s="22"/>
      <c r="CH2441" s="22"/>
      <c r="CI2441" s="22"/>
      <c r="CJ2441" s="22"/>
      <c r="CK2441" s="22"/>
      <c r="CL2441" s="22"/>
      <c r="CM2441" s="22"/>
      <c r="CN2441" s="22"/>
      <c r="CO2441" s="22"/>
    </row>
    <row r="2442" spans="1:93" s="2" customFormat="1" x14ac:dyDescent="0.3">
      <c r="A2442" s="73" t="s">
        <v>204</v>
      </c>
      <c r="B2442" s="73" t="s">
        <v>545</v>
      </c>
      <c r="C2442" s="89" t="s">
        <v>20</v>
      </c>
      <c r="D2442" s="75" t="s">
        <v>450</v>
      </c>
      <c r="E2442" s="73"/>
      <c r="F2442" s="73" t="s">
        <v>490</v>
      </c>
      <c r="G2442" s="73" t="s">
        <v>156</v>
      </c>
      <c r="H2442" s="73" t="s">
        <v>156</v>
      </c>
      <c r="I2442" s="73" t="s">
        <v>468</v>
      </c>
      <c r="J2442" s="73" t="str">
        <f t="shared" si="44"/>
        <v>Upper medium miles</v>
      </c>
      <c r="K2442" s="98">
        <v>3.0000000000000001E-5</v>
      </c>
      <c r="L2442" s="48"/>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2"/>
      <c r="AS2442" s="22"/>
      <c r="AT2442" s="22"/>
      <c r="AU2442" s="22"/>
      <c r="AV2442" s="22"/>
      <c r="AW2442" s="22"/>
      <c r="AX2442" s="22"/>
      <c r="AY2442" s="22"/>
      <c r="AZ2442" s="22"/>
      <c r="BA2442" s="22"/>
      <c r="BB2442" s="22"/>
      <c r="BC2442" s="22"/>
      <c r="BD2442" s="22"/>
      <c r="BE2442" s="22"/>
      <c r="BF2442" s="22"/>
      <c r="BG2442" s="22"/>
      <c r="BH2442" s="22"/>
      <c r="BI2442" s="22"/>
      <c r="BJ2442" s="22"/>
      <c r="BK2442" s="22"/>
      <c r="BL2442" s="22"/>
      <c r="BM2442" s="22"/>
      <c r="BN2442" s="22"/>
      <c r="BO2442" s="22"/>
      <c r="BP2442" s="22"/>
      <c r="BQ2442" s="22"/>
      <c r="BR2442" s="22"/>
      <c r="BS2442" s="22"/>
      <c r="BT2442" s="22"/>
      <c r="BU2442" s="22"/>
      <c r="BV2442" s="22"/>
      <c r="BW2442" s="22"/>
      <c r="BX2442" s="22"/>
      <c r="BY2442" s="22"/>
      <c r="BZ2442" s="22"/>
      <c r="CA2442" s="22"/>
      <c r="CB2442" s="22"/>
      <c r="CC2442" s="22"/>
      <c r="CD2442" s="22"/>
      <c r="CE2442" s="22"/>
      <c r="CF2442" s="22"/>
      <c r="CG2442" s="22"/>
      <c r="CH2442" s="22"/>
      <c r="CI2442" s="22"/>
      <c r="CJ2442" s="22"/>
      <c r="CK2442" s="22"/>
      <c r="CL2442" s="22"/>
      <c r="CM2442" s="22"/>
      <c r="CN2442" s="22"/>
      <c r="CO2442" s="22"/>
    </row>
    <row r="2443" spans="1:93" s="2" customFormat="1" x14ac:dyDescent="0.3">
      <c r="A2443" s="73" t="s">
        <v>204</v>
      </c>
      <c r="B2443" s="73" t="s">
        <v>545</v>
      </c>
      <c r="C2443" s="89" t="s">
        <v>20</v>
      </c>
      <c r="D2443" s="75" t="s">
        <v>450</v>
      </c>
      <c r="E2443" s="73"/>
      <c r="F2443" s="73" t="s">
        <v>491</v>
      </c>
      <c r="G2443" s="73" t="s">
        <v>405</v>
      </c>
      <c r="H2443" s="73" t="s">
        <v>405</v>
      </c>
      <c r="I2443" s="73" t="s">
        <v>465</v>
      </c>
      <c r="J2443" s="73" t="str">
        <f t="shared" si="44"/>
        <v>Upper medium km</v>
      </c>
      <c r="K2443" s="98">
        <v>3.65E-3</v>
      </c>
      <c r="L2443" s="48"/>
      <c r="M2443" s="22"/>
      <c r="N2443" s="22"/>
      <c r="O2443" s="22"/>
      <c r="P2443" s="22"/>
      <c r="Q2443" s="22"/>
      <c r="R2443" s="22"/>
      <c r="S2443" s="22"/>
      <c r="T2443" s="22"/>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c r="AQ2443" s="22"/>
      <c r="AR2443" s="22"/>
      <c r="AS2443" s="22"/>
      <c r="AT2443" s="22"/>
      <c r="AU2443" s="22"/>
      <c r="AV2443" s="22"/>
      <c r="AW2443" s="22"/>
      <c r="AX2443" s="22"/>
      <c r="AY2443" s="22"/>
      <c r="AZ2443" s="22"/>
      <c r="BA2443" s="22"/>
      <c r="BB2443" s="22"/>
      <c r="BC2443" s="22"/>
      <c r="BD2443" s="22"/>
      <c r="BE2443" s="22"/>
      <c r="BF2443" s="22"/>
      <c r="BG2443" s="22"/>
      <c r="BH2443" s="22"/>
      <c r="BI2443" s="22"/>
      <c r="BJ2443" s="22"/>
      <c r="BK2443" s="22"/>
      <c r="BL2443" s="22"/>
      <c r="BM2443" s="22"/>
      <c r="BN2443" s="22"/>
      <c r="BO2443" s="22"/>
      <c r="BP2443" s="22"/>
      <c r="BQ2443" s="22"/>
      <c r="BR2443" s="22"/>
      <c r="BS2443" s="22"/>
      <c r="BT2443" s="22"/>
      <c r="BU2443" s="22"/>
      <c r="BV2443" s="22"/>
      <c r="BW2443" s="22"/>
      <c r="BX2443" s="22"/>
      <c r="BY2443" s="22"/>
      <c r="BZ2443" s="22"/>
      <c r="CA2443" s="22"/>
      <c r="CB2443" s="22"/>
      <c r="CC2443" s="22"/>
      <c r="CD2443" s="22"/>
      <c r="CE2443" s="22"/>
      <c r="CF2443" s="22"/>
      <c r="CG2443" s="22"/>
      <c r="CH2443" s="22"/>
      <c r="CI2443" s="22"/>
      <c r="CJ2443" s="22"/>
      <c r="CK2443" s="22"/>
      <c r="CL2443" s="22"/>
      <c r="CM2443" s="22"/>
      <c r="CN2443" s="22"/>
      <c r="CO2443" s="22"/>
    </row>
    <row r="2444" spans="1:93" s="2" customFormat="1" x14ac:dyDescent="0.3">
      <c r="A2444" s="73" t="s">
        <v>204</v>
      </c>
      <c r="B2444" s="73" t="s">
        <v>545</v>
      </c>
      <c r="C2444" s="89" t="s">
        <v>20</v>
      </c>
      <c r="D2444" s="75" t="s">
        <v>450</v>
      </c>
      <c r="E2444" s="73"/>
      <c r="F2444" s="73" t="s">
        <v>491</v>
      </c>
      <c r="G2444" s="73" t="s">
        <v>405</v>
      </c>
      <c r="H2444" s="73" t="s">
        <v>405</v>
      </c>
      <c r="I2444" s="73" t="s">
        <v>466</v>
      </c>
      <c r="J2444" s="73" t="str">
        <f t="shared" si="44"/>
        <v>Upper medium km</v>
      </c>
      <c r="K2444" s="98">
        <v>1.0000000000000001E-5</v>
      </c>
      <c r="L2444" s="48"/>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2"/>
      <c r="AS2444" s="22"/>
      <c r="AT2444" s="22"/>
      <c r="AU2444" s="22"/>
      <c r="AV2444" s="22"/>
      <c r="AW2444" s="22"/>
      <c r="AX2444" s="22"/>
      <c r="AY2444" s="22"/>
      <c r="AZ2444" s="22"/>
      <c r="BA2444" s="22"/>
      <c r="BB2444" s="22"/>
      <c r="BC2444" s="22"/>
      <c r="BD2444" s="22"/>
      <c r="BE2444" s="22"/>
      <c r="BF2444" s="22"/>
      <c r="BG2444" s="22"/>
      <c r="BH2444" s="22"/>
      <c r="BI2444" s="22"/>
      <c r="BJ2444" s="22"/>
      <c r="BK2444" s="22"/>
      <c r="BL2444" s="22"/>
      <c r="BM2444" s="22"/>
      <c r="BN2444" s="22"/>
      <c r="BO2444" s="22"/>
      <c r="BP2444" s="22"/>
      <c r="BQ2444" s="22"/>
      <c r="BR2444" s="22"/>
      <c r="BS2444" s="22"/>
      <c r="BT2444" s="22"/>
      <c r="BU2444" s="22"/>
      <c r="BV2444" s="22"/>
      <c r="BW2444" s="22"/>
      <c r="BX2444" s="22"/>
      <c r="BY2444" s="22"/>
      <c r="BZ2444" s="22"/>
      <c r="CA2444" s="22"/>
      <c r="CB2444" s="22"/>
      <c r="CC2444" s="22"/>
      <c r="CD2444" s="22"/>
      <c r="CE2444" s="22"/>
      <c r="CF2444" s="22"/>
      <c r="CG2444" s="22"/>
      <c r="CH2444" s="22"/>
      <c r="CI2444" s="22"/>
      <c r="CJ2444" s="22"/>
      <c r="CK2444" s="22"/>
      <c r="CL2444" s="22"/>
      <c r="CM2444" s="22"/>
      <c r="CN2444" s="22"/>
      <c r="CO2444" s="22"/>
    </row>
    <row r="2445" spans="1:93" s="2" customFormat="1" x14ac:dyDescent="0.3">
      <c r="A2445" s="73" t="s">
        <v>204</v>
      </c>
      <c r="B2445" s="73" t="s">
        <v>545</v>
      </c>
      <c r="C2445" s="89" t="s">
        <v>20</v>
      </c>
      <c r="D2445" s="75" t="s">
        <v>450</v>
      </c>
      <c r="E2445" s="73"/>
      <c r="F2445" s="73" t="s">
        <v>491</v>
      </c>
      <c r="G2445" s="73" t="s">
        <v>405</v>
      </c>
      <c r="H2445" s="73" t="s">
        <v>405</v>
      </c>
      <c r="I2445" s="73" t="s">
        <v>467</v>
      </c>
      <c r="J2445" s="73" t="str">
        <f t="shared" si="44"/>
        <v>Upper medium km</v>
      </c>
      <c r="K2445" s="98">
        <v>3.62E-3</v>
      </c>
      <c r="L2445" s="48"/>
      <c r="M2445" s="22"/>
      <c r="N2445" s="22"/>
      <c r="O2445" s="22"/>
      <c r="P2445" s="22"/>
      <c r="Q2445" s="22"/>
      <c r="R2445" s="22"/>
      <c r="S2445" s="22"/>
      <c r="T2445" s="22"/>
      <c r="U2445" s="22"/>
      <c r="V2445" s="22"/>
      <c r="W2445" s="22"/>
      <c r="X2445" s="22"/>
      <c r="Y2445" s="22"/>
      <c r="Z2445" s="22"/>
      <c r="AA2445" s="22"/>
      <c r="AB2445" s="22"/>
      <c r="AC2445" s="22"/>
      <c r="AD2445" s="22"/>
      <c r="AE2445" s="22"/>
      <c r="AF2445" s="22"/>
      <c r="AG2445" s="22"/>
      <c r="AH2445" s="22"/>
      <c r="AI2445" s="22"/>
      <c r="AJ2445" s="22"/>
      <c r="AK2445" s="22"/>
      <c r="AL2445" s="22"/>
      <c r="AM2445" s="22"/>
      <c r="AN2445" s="22"/>
      <c r="AO2445" s="22"/>
      <c r="AP2445" s="22"/>
      <c r="AQ2445" s="22"/>
      <c r="AR2445" s="22"/>
      <c r="AS2445" s="22"/>
      <c r="AT2445" s="22"/>
      <c r="AU2445" s="22"/>
      <c r="AV2445" s="22"/>
      <c r="AW2445" s="22"/>
      <c r="AX2445" s="22"/>
      <c r="AY2445" s="22"/>
      <c r="AZ2445" s="22"/>
      <c r="BA2445" s="22"/>
      <c r="BB2445" s="22"/>
      <c r="BC2445" s="22"/>
      <c r="BD2445" s="22"/>
      <c r="BE2445" s="22"/>
      <c r="BF2445" s="22"/>
      <c r="BG2445" s="22"/>
      <c r="BH2445" s="22"/>
      <c r="BI2445" s="22"/>
      <c r="BJ2445" s="22"/>
      <c r="BK2445" s="22"/>
      <c r="BL2445" s="22"/>
      <c r="BM2445" s="22"/>
      <c r="BN2445" s="22"/>
      <c r="BO2445" s="22"/>
      <c r="BP2445" s="22"/>
      <c r="BQ2445" s="22"/>
      <c r="BR2445" s="22"/>
      <c r="BS2445" s="22"/>
      <c r="BT2445" s="22"/>
      <c r="BU2445" s="22"/>
      <c r="BV2445" s="22"/>
      <c r="BW2445" s="22"/>
      <c r="BX2445" s="22"/>
      <c r="BY2445" s="22"/>
      <c r="BZ2445" s="22"/>
      <c r="CA2445" s="22"/>
      <c r="CB2445" s="22"/>
      <c r="CC2445" s="22"/>
      <c r="CD2445" s="22"/>
      <c r="CE2445" s="22"/>
      <c r="CF2445" s="22"/>
      <c r="CG2445" s="22"/>
      <c r="CH2445" s="22"/>
      <c r="CI2445" s="22"/>
      <c r="CJ2445" s="22"/>
      <c r="CK2445" s="22"/>
      <c r="CL2445" s="22"/>
      <c r="CM2445" s="22"/>
      <c r="CN2445" s="22"/>
      <c r="CO2445" s="22"/>
    </row>
    <row r="2446" spans="1:93" s="2" customFormat="1" x14ac:dyDescent="0.3">
      <c r="A2446" s="73" t="s">
        <v>204</v>
      </c>
      <c r="B2446" s="73" t="s">
        <v>545</v>
      </c>
      <c r="C2446" s="89" t="s">
        <v>20</v>
      </c>
      <c r="D2446" s="75" t="s">
        <v>450</v>
      </c>
      <c r="E2446" s="73"/>
      <c r="F2446" s="73" t="s">
        <v>491</v>
      </c>
      <c r="G2446" s="73" t="s">
        <v>405</v>
      </c>
      <c r="H2446" s="73" t="s">
        <v>405</v>
      </c>
      <c r="I2446" s="73" t="s">
        <v>468</v>
      </c>
      <c r="J2446" s="73" t="str">
        <f t="shared" si="44"/>
        <v>Upper medium km</v>
      </c>
      <c r="K2446" s="98">
        <v>2.0000000000000002E-5</v>
      </c>
      <c r="L2446" s="48"/>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2"/>
      <c r="AS2446" s="22"/>
      <c r="AT2446" s="22"/>
      <c r="AU2446" s="22"/>
      <c r="AV2446" s="22"/>
      <c r="AW2446" s="22"/>
      <c r="AX2446" s="22"/>
      <c r="AY2446" s="22"/>
      <c r="AZ2446" s="22"/>
      <c r="BA2446" s="22"/>
      <c r="BB2446" s="22"/>
      <c r="BC2446" s="22"/>
      <c r="BD2446" s="22"/>
      <c r="BE2446" s="22"/>
      <c r="BF2446" s="22"/>
      <c r="BG2446" s="22"/>
      <c r="BH2446" s="22"/>
      <c r="BI2446" s="22"/>
      <c r="BJ2446" s="22"/>
      <c r="BK2446" s="22"/>
      <c r="BL2446" s="22"/>
      <c r="BM2446" s="22"/>
      <c r="BN2446" s="22"/>
      <c r="BO2446" s="22"/>
      <c r="BP2446" s="22"/>
      <c r="BQ2446" s="22"/>
      <c r="BR2446" s="22"/>
      <c r="BS2446" s="22"/>
      <c r="BT2446" s="22"/>
      <c r="BU2446" s="22"/>
      <c r="BV2446" s="22"/>
      <c r="BW2446" s="22"/>
      <c r="BX2446" s="22"/>
      <c r="BY2446" s="22"/>
      <c r="BZ2446" s="22"/>
      <c r="CA2446" s="22"/>
      <c r="CB2446" s="22"/>
      <c r="CC2446" s="22"/>
      <c r="CD2446" s="22"/>
      <c r="CE2446" s="22"/>
      <c r="CF2446" s="22"/>
      <c r="CG2446" s="22"/>
      <c r="CH2446" s="22"/>
      <c r="CI2446" s="22"/>
      <c r="CJ2446" s="22"/>
      <c r="CK2446" s="22"/>
      <c r="CL2446" s="22"/>
      <c r="CM2446" s="22"/>
      <c r="CN2446" s="22"/>
      <c r="CO2446" s="22"/>
    </row>
    <row r="2447" spans="1:93" s="2" customFormat="1" x14ac:dyDescent="0.3">
      <c r="A2447" s="73" t="s">
        <v>204</v>
      </c>
      <c r="B2447" s="73" t="s">
        <v>545</v>
      </c>
      <c r="C2447" s="89" t="s">
        <v>20</v>
      </c>
      <c r="D2447" s="75" t="s">
        <v>450</v>
      </c>
      <c r="E2447" s="73"/>
      <c r="F2447" s="73" t="s">
        <v>491</v>
      </c>
      <c r="G2447" s="73" t="s">
        <v>156</v>
      </c>
      <c r="H2447" s="73" t="s">
        <v>156</v>
      </c>
      <c r="I2447" s="73" t="s">
        <v>465</v>
      </c>
      <c r="J2447" s="73" t="str">
        <f t="shared" si="44"/>
        <v>Upper medium miles</v>
      </c>
      <c r="K2447" s="98">
        <v>5.8599999999999989E-3</v>
      </c>
      <c r="L2447" s="48"/>
      <c r="M2447" s="22"/>
      <c r="N2447" s="22"/>
      <c r="O2447" s="22"/>
      <c r="P2447" s="22"/>
      <c r="Q2447" s="22"/>
      <c r="R2447" s="22"/>
      <c r="S2447" s="22"/>
      <c r="T2447" s="2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c r="AQ2447" s="22"/>
      <c r="AR2447" s="22"/>
      <c r="AS2447" s="22"/>
      <c r="AT2447" s="22"/>
      <c r="AU2447" s="22"/>
      <c r="AV2447" s="22"/>
      <c r="AW2447" s="22"/>
      <c r="AX2447" s="22"/>
      <c r="AY2447" s="22"/>
      <c r="AZ2447" s="22"/>
      <c r="BA2447" s="22"/>
      <c r="BB2447" s="22"/>
      <c r="BC2447" s="22"/>
      <c r="BD2447" s="22"/>
      <c r="BE2447" s="22"/>
      <c r="BF2447" s="22"/>
      <c r="BG2447" s="22"/>
      <c r="BH2447" s="22"/>
      <c r="BI2447" s="22"/>
      <c r="BJ2447" s="22"/>
      <c r="BK2447" s="22"/>
      <c r="BL2447" s="22"/>
      <c r="BM2447" s="22"/>
      <c r="BN2447" s="22"/>
      <c r="BO2447" s="22"/>
      <c r="BP2447" s="22"/>
      <c r="BQ2447" s="22"/>
      <c r="BR2447" s="22"/>
      <c r="BS2447" s="22"/>
      <c r="BT2447" s="22"/>
      <c r="BU2447" s="22"/>
      <c r="BV2447" s="22"/>
      <c r="BW2447" s="22"/>
      <c r="BX2447" s="22"/>
      <c r="BY2447" s="22"/>
      <c r="BZ2447" s="22"/>
      <c r="CA2447" s="22"/>
      <c r="CB2447" s="22"/>
      <c r="CC2447" s="22"/>
      <c r="CD2447" s="22"/>
      <c r="CE2447" s="22"/>
      <c r="CF2447" s="22"/>
      <c r="CG2447" s="22"/>
      <c r="CH2447" s="22"/>
      <c r="CI2447" s="22"/>
      <c r="CJ2447" s="22"/>
      <c r="CK2447" s="22"/>
      <c r="CL2447" s="22"/>
      <c r="CM2447" s="22"/>
      <c r="CN2447" s="22"/>
      <c r="CO2447" s="22"/>
    </row>
    <row r="2448" spans="1:93" s="2" customFormat="1" x14ac:dyDescent="0.3">
      <c r="A2448" s="73" t="s">
        <v>204</v>
      </c>
      <c r="B2448" s="73" t="s">
        <v>545</v>
      </c>
      <c r="C2448" s="89" t="s">
        <v>20</v>
      </c>
      <c r="D2448" s="75" t="s">
        <v>450</v>
      </c>
      <c r="E2448" s="73"/>
      <c r="F2448" s="73" t="s">
        <v>491</v>
      </c>
      <c r="G2448" s="73" t="s">
        <v>156</v>
      </c>
      <c r="H2448" s="73" t="s">
        <v>156</v>
      </c>
      <c r="I2448" s="73" t="s">
        <v>466</v>
      </c>
      <c r="J2448" s="73" t="str">
        <f t="shared" si="44"/>
        <v>Upper medium miles</v>
      </c>
      <c r="K2448" s="98">
        <v>1.0000000000000001E-5</v>
      </c>
      <c r="L2448" s="48"/>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2"/>
      <c r="AS2448" s="22"/>
      <c r="AT2448" s="22"/>
      <c r="AU2448" s="22"/>
      <c r="AV2448" s="22"/>
      <c r="AW2448" s="22"/>
      <c r="AX2448" s="22"/>
      <c r="AY2448" s="22"/>
      <c r="AZ2448" s="22"/>
      <c r="BA2448" s="22"/>
      <c r="BB2448" s="22"/>
      <c r="BC2448" s="22"/>
      <c r="BD2448" s="22"/>
      <c r="BE2448" s="22"/>
      <c r="BF2448" s="22"/>
      <c r="BG2448" s="22"/>
      <c r="BH2448" s="22"/>
      <c r="BI2448" s="22"/>
      <c r="BJ2448" s="22"/>
      <c r="BK2448" s="22"/>
      <c r="BL2448" s="22"/>
      <c r="BM2448" s="22"/>
      <c r="BN2448" s="22"/>
      <c r="BO2448" s="22"/>
      <c r="BP2448" s="22"/>
      <c r="BQ2448" s="22"/>
      <c r="BR2448" s="22"/>
      <c r="BS2448" s="22"/>
      <c r="BT2448" s="22"/>
      <c r="BU2448" s="22"/>
      <c r="BV2448" s="22"/>
      <c r="BW2448" s="22"/>
      <c r="BX2448" s="22"/>
      <c r="BY2448" s="22"/>
      <c r="BZ2448" s="22"/>
      <c r="CA2448" s="22"/>
      <c r="CB2448" s="22"/>
      <c r="CC2448" s="22"/>
      <c r="CD2448" s="22"/>
      <c r="CE2448" s="22"/>
      <c r="CF2448" s="22"/>
      <c r="CG2448" s="22"/>
      <c r="CH2448" s="22"/>
      <c r="CI2448" s="22"/>
      <c r="CJ2448" s="22"/>
      <c r="CK2448" s="22"/>
      <c r="CL2448" s="22"/>
      <c r="CM2448" s="22"/>
      <c r="CN2448" s="22"/>
      <c r="CO2448" s="22"/>
    </row>
    <row r="2449" spans="1:93" s="2" customFormat="1" x14ac:dyDescent="0.3">
      <c r="A2449" s="73" t="s">
        <v>204</v>
      </c>
      <c r="B2449" s="73" t="s">
        <v>545</v>
      </c>
      <c r="C2449" s="89" t="s">
        <v>20</v>
      </c>
      <c r="D2449" s="75" t="s">
        <v>450</v>
      </c>
      <c r="E2449" s="73"/>
      <c r="F2449" s="73" t="s">
        <v>491</v>
      </c>
      <c r="G2449" s="73" t="s">
        <v>156</v>
      </c>
      <c r="H2449" s="73" t="s">
        <v>156</v>
      </c>
      <c r="I2449" s="73" t="s">
        <v>467</v>
      </c>
      <c r="J2449" s="73" t="str">
        <f t="shared" si="44"/>
        <v>Upper medium miles</v>
      </c>
      <c r="K2449" s="98">
        <v>5.8199999999999997E-3</v>
      </c>
      <c r="L2449" s="48"/>
      <c r="M2449" s="22"/>
      <c r="N2449" s="22"/>
      <c r="O2449" s="22"/>
      <c r="P2449" s="22"/>
      <c r="Q2449" s="22"/>
      <c r="R2449" s="22"/>
      <c r="S2449" s="22"/>
      <c r="T2449" s="2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c r="AQ2449" s="22"/>
      <c r="AR2449" s="22"/>
      <c r="AS2449" s="22"/>
      <c r="AT2449" s="22"/>
      <c r="AU2449" s="22"/>
      <c r="AV2449" s="22"/>
      <c r="AW2449" s="22"/>
      <c r="AX2449" s="22"/>
      <c r="AY2449" s="22"/>
      <c r="AZ2449" s="22"/>
      <c r="BA2449" s="22"/>
      <c r="BB2449" s="22"/>
      <c r="BC2449" s="22"/>
      <c r="BD2449" s="22"/>
      <c r="BE2449" s="22"/>
      <c r="BF2449" s="22"/>
      <c r="BG2449" s="22"/>
      <c r="BH2449" s="22"/>
      <c r="BI2449" s="22"/>
      <c r="BJ2449" s="22"/>
      <c r="BK2449" s="22"/>
      <c r="BL2449" s="22"/>
      <c r="BM2449" s="22"/>
      <c r="BN2449" s="22"/>
      <c r="BO2449" s="22"/>
      <c r="BP2449" s="22"/>
      <c r="BQ2449" s="22"/>
      <c r="BR2449" s="22"/>
      <c r="BS2449" s="22"/>
      <c r="BT2449" s="22"/>
      <c r="BU2449" s="22"/>
      <c r="BV2449" s="22"/>
      <c r="BW2449" s="22"/>
      <c r="BX2449" s="22"/>
      <c r="BY2449" s="22"/>
      <c r="BZ2449" s="22"/>
      <c r="CA2449" s="22"/>
      <c r="CB2449" s="22"/>
      <c r="CC2449" s="22"/>
      <c r="CD2449" s="22"/>
      <c r="CE2449" s="22"/>
      <c r="CF2449" s="22"/>
      <c r="CG2449" s="22"/>
      <c r="CH2449" s="22"/>
      <c r="CI2449" s="22"/>
      <c r="CJ2449" s="22"/>
      <c r="CK2449" s="22"/>
      <c r="CL2449" s="22"/>
      <c r="CM2449" s="22"/>
      <c r="CN2449" s="22"/>
      <c r="CO2449" s="22"/>
    </row>
    <row r="2450" spans="1:93" s="2" customFormat="1" x14ac:dyDescent="0.3">
      <c r="A2450" s="73" t="s">
        <v>204</v>
      </c>
      <c r="B2450" s="73" t="s">
        <v>545</v>
      </c>
      <c r="C2450" s="89" t="s">
        <v>20</v>
      </c>
      <c r="D2450" s="75" t="s">
        <v>450</v>
      </c>
      <c r="E2450" s="73"/>
      <c r="F2450" s="73" t="s">
        <v>491</v>
      </c>
      <c r="G2450" s="73" t="s">
        <v>156</v>
      </c>
      <c r="H2450" s="73" t="s">
        <v>156</v>
      </c>
      <c r="I2450" s="73" t="s">
        <v>468</v>
      </c>
      <c r="J2450" s="73" t="str">
        <f t="shared" si="44"/>
        <v>Upper medium miles</v>
      </c>
      <c r="K2450" s="98">
        <v>3.0000000000000001E-5</v>
      </c>
      <c r="L2450" s="48"/>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2"/>
      <c r="AS2450" s="22"/>
      <c r="AT2450" s="22"/>
      <c r="AU2450" s="22"/>
      <c r="AV2450" s="22"/>
      <c r="AW2450" s="22"/>
      <c r="AX2450" s="22"/>
      <c r="AY2450" s="22"/>
      <c r="AZ2450" s="22"/>
      <c r="BA2450" s="22"/>
      <c r="BB2450" s="22"/>
      <c r="BC2450" s="22"/>
      <c r="BD2450" s="22"/>
      <c r="BE2450" s="22"/>
      <c r="BF2450" s="22"/>
      <c r="BG2450" s="22"/>
      <c r="BH2450" s="22"/>
      <c r="BI2450" s="22"/>
      <c r="BJ2450" s="22"/>
      <c r="BK2450" s="22"/>
      <c r="BL2450" s="22"/>
      <c r="BM2450" s="22"/>
      <c r="BN2450" s="22"/>
      <c r="BO2450" s="22"/>
      <c r="BP2450" s="22"/>
      <c r="BQ2450" s="22"/>
      <c r="BR2450" s="22"/>
      <c r="BS2450" s="22"/>
      <c r="BT2450" s="22"/>
      <c r="BU2450" s="22"/>
      <c r="BV2450" s="22"/>
      <c r="BW2450" s="22"/>
      <c r="BX2450" s="22"/>
      <c r="BY2450" s="22"/>
      <c r="BZ2450" s="22"/>
      <c r="CA2450" s="22"/>
      <c r="CB2450" s="22"/>
      <c r="CC2450" s="22"/>
      <c r="CD2450" s="22"/>
      <c r="CE2450" s="22"/>
      <c r="CF2450" s="22"/>
      <c r="CG2450" s="22"/>
      <c r="CH2450" s="22"/>
      <c r="CI2450" s="22"/>
      <c r="CJ2450" s="22"/>
      <c r="CK2450" s="22"/>
      <c r="CL2450" s="22"/>
      <c r="CM2450" s="22"/>
      <c r="CN2450" s="22"/>
      <c r="CO2450" s="22"/>
    </row>
    <row r="2451" spans="1:93" s="2" customFormat="1" x14ac:dyDescent="0.3">
      <c r="A2451" s="73" t="s">
        <v>204</v>
      </c>
      <c r="B2451" s="73" t="s">
        <v>545</v>
      </c>
      <c r="C2451" s="89" t="s">
        <v>20</v>
      </c>
      <c r="D2451" s="75" t="s">
        <v>328</v>
      </c>
      <c r="E2451" s="73"/>
      <c r="F2451" s="73" t="s">
        <v>490</v>
      </c>
      <c r="G2451" s="73" t="s">
        <v>405</v>
      </c>
      <c r="H2451" s="73" t="s">
        <v>405</v>
      </c>
      <c r="I2451" s="73" t="s">
        <v>465</v>
      </c>
      <c r="J2451" s="73" t="str">
        <f t="shared" si="44"/>
        <v>Executive km</v>
      </c>
      <c r="K2451" s="98">
        <v>3.81E-3</v>
      </c>
      <c r="L2451" s="48"/>
      <c r="M2451" s="22"/>
      <c r="N2451" s="22"/>
      <c r="O2451" s="22"/>
      <c r="P2451" s="22"/>
      <c r="Q2451" s="22"/>
      <c r="R2451" s="22"/>
      <c r="S2451" s="22"/>
      <c r="T2451" s="22"/>
      <c r="U2451" s="22"/>
      <c r="V2451" s="22"/>
      <c r="W2451" s="22"/>
      <c r="X2451" s="22"/>
      <c r="Y2451" s="22"/>
      <c r="Z2451" s="22"/>
      <c r="AA2451" s="22"/>
      <c r="AB2451" s="22"/>
      <c r="AC2451" s="22"/>
      <c r="AD2451" s="22"/>
      <c r="AE2451" s="22"/>
      <c r="AF2451" s="22"/>
      <c r="AG2451" s="22"/>
      <c r="AH2451" s="22"/>
      <c r="AI2451" s="22"/>
      <c r="AJ2451" s="22"/>
      <c r="AK2451" s="22"/>
      <c r="AL2451" s="22"/>
      <c r="AM2451" s="22"/>
      <c r="AN2451" s="22"/>
      <c r="AO2451" s="22"/>
      <c r="AP2451" s="22"/>
      <c r="AQ2451" s="22"/>
      <c r="AR2451" s="22"/>
      <c r="AS2451" s="22"/>
      <c r="AT2451" s="22"/>
      <c r="AU2451" s="22"/>
      <c r="AV2451" s="22"/>
      <c r="AW2451" s="22"/>
      <c r="AX2451" s="22"/>
      <c r="AY2451" s="22"/>
      <c r="AZ2451" s="22"/>
      <c r="BA2451" s="22"/>
      <c r="BB2451" s="22"/>
      <c r="BC2451" s="22"/>
      <c r="BD2451" s="22"/>
      <c r="BE2451" s="22"/>
      <c r="BF2451" s="22"/>
      <c r="BG2451" s="22"/>
      <c r="BH2451" s="22"/>
      <c r="BI2451" s="22"/>
      <c r="BJ2451" s="22"/>
      <c r="BK2451" s="22"/>
      <c r="BL2451" s="22"/>
      <c r="BM2451" s="22"/>
      <c r="BN2451" s="22"/>
      <c r="BO2451" s="22"/>
      <c r="BP2451" s="22"/>
      <c r="BQ2451" s="22"/>
      <c r="BR2451" s="22"/>
      <c r="BS2451" s="22"/>
      <c r="BT2451" s="22"/>
      <c r="BU2451" s="22"/>
      <c r="BV2451" s="22"/>
      <c r="BW2451" s="22"/>
      <c r="BX2451" s="22"/>
      <c r="BY2451" s="22"/>
      <c r="BZ2451" s="22"/>
      <c r="CA2451" s="22"/>
      <c r="CB2451" s="22"/>
      <c r="CC2451" s="22"/>
      <c r="CD2451" s="22"/>
      <c r="CE2451" s="22"/>
      <c r="CF2451" s="22"/>
      <c r="CG2451" s="22"/>
      <c r="CH2451" s="22"/>
      <c r="CI2451" s="22"/>
      <c r="CJ2451" s="22"/>
      <c r="CK2451" s="22"/>
      <c r="CL2451" s="22"/>
      <c r="CM2451" s="22"/>
      <c r="CN2451" s="22"/>
      <c r="CO2451" s="22"/>
    </row>
    <row r="2452" spans="1:93" s="2" customFormat="1" x14ac:dyDescent="0.3">
      <c r="A2452" s="73" t="s">
        <v>204</v>
      </c>
      <c r="B2452" s="73" t="s">
        <v>545</v>
      </c>
      <c r="C2452" s="89" t="s">
        <v>20</v>
      </c>
      <c r="D2452" s="75" t="s">
        <v>328</v>
      </c>
      <c r="E2452" s="73"/>
      <c r="F2452" s="73" t="s">
        <v>490</v>
      </c>
      <c r="G2452" s="73" t="s">
        <v>405</v>
      </c>
      <c r="H2452" s="73" t="s">
        <v>405</v>
      </c>
      <c r="I2452" s="73" t="s">
        <v>466</v>
      </c>
      <c r="J2452" s="73" t="str">
        <f t="shared" si="44"/>
        <v>Executive km</v>
      </c>
      <c r="K2452" s="98">
        <v>1.0000000000000001E-5</v>
      </c>
      <c r="L2452" s="48"/>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2"/>
      <c r="AS2452" s="22"/>
      <c r="AT2452" s="22"/>
      <c r="AU2452" s="22"/>
      <c r="AV2452" s="22"/>
      <c r="AW2452" s="22"/>
      <c r="AX2452" s="22"/>
      <c r="AY2452" s="22"/>
      <c r="AZ2452" s="22"/>
      <c r="BA2452" s="22"/>
      <c r="BB2452" s="22"/>
      <c r="BC2452" s="22"/>
      <c r="BD2452" s="22"/>
      <c r="BE2452" s="22"/>
      <c r="BF2452" s="22"/>
      <c r="BG2452" s="22"/>
      <c r="BH2452" s="22"/>
      <c r="BI2452" s="22"/>
      <c r="BJ2452" s="22"/>
      <c r="BK2452" s="22"/>
      <c r="BL2452" s="22"/>
      <c r="BM2452" s="22"/>
      <c r="BN2452" s="22"/>
      <c r="BO2452" s="22"/>
      <c r="BP2452" s="22"/>
      <c r="BQ2452" s="22"/>
      <c r="BR2452" s="22"/>
      <c r="BS2452" s="22"/>
      <c r="BT2452" s="22"/>
      <c r="BU2452" s="22"/>
      <c r="BV2452" s="22"/>
      <c r="BW2452" s="22"/>
      <c r="BX2452" s="22"/>
      <c r="BY2452" s="22"/>
      <c r="BZ2452" s="22"/>
      <c r="CA2452" s="22"/>
      <c r="CB2452" s="22"/>
      <c r="CC2452" s="22"/>
      <c r="CD2452" s="22"/>
      <c r="CE2452" s="22"/>
      <c r="CF2452" s="22"/>
      <c r="CG2452" s="22"/>
      <c r="CH2452" s="22"/>
      <c r="CI2452" s="22"/>
      <c r="CJ2452" s="22"/>
      <c r="CK2452" s="22"/>
      <c r="CL2452" s="22"/>
      <c r="CM2452" s="22"/>
      <c r="CN2452" s="22"/>
      <c r="CO2452" s="22"/>
    </row>
    <row r="2453" spans="1:93" s="2" customFormat="1" x14ac:dyDescent="0.3">
      <c r="A2453" s="73" t="s">
        <v>204</v>
      </c>
      <c r="B2453" s="73" t="s">
        <v>545</v>
      </c>
      <c r="C2453" s="89" t="s">
        <v>20</v>
      </c>
      <c r="D2453" s="75" t="s">
        <v>328</v>
      </c>
      <c r="E2453" s="73"/>
      <c r="F2453" s="73" t="s">
        <v>490</v>
      </c>
      <c r="G2453" s="73" t="s">
        <v>405</v>
      </c>
      <c r="H2453" s="73" t="s">
        <v>405</v>
      </c>
      <c r="I2453" s="73" t="s">
        <v>467</v>
      </c>
      <c r="J2453" s="73" t="str">
        <f t="shared" si="44"/>
        <v>Executive km</v>
      </c>
      <c r="K2453" s="98">
        <v>3.7799999999999999E-3</v>
      </c>
      <c r="L2453" s="48"/>
      <c r="M2453" s="22"/>
      <c r="N2453" s="22"/>
      <c r="O2453" s="22"/>
      <c r="P2453" s="22"/>
      <c r="Q2453" s="22"/>
      <c r="R2453" s="22"/>
      <c r="S2453" s="22"/>
      <c r="T2453" s="22"/>
      <c r="U2453" s="22"/>
      <c r="V2453" s="22"/>
      <c r="W2453" s="22"/>
      <c r="X2453" s="22"/>
      <c r="Y2453" s="22"/>
      <c r="Z2453" s="22"/>
      <c r="AA2453" s="22"/>
      <c r="AB2453" s="22"/>
      <c r="AC2453" s="22"/>
      <c r="AD2453" s="22"/>
      <c r="AE2453" s="22"/>
      <c r="AF2453" s="22"/>
      <c r="AG2453" s="22"/>
      <c r="AH2453" s="22"/>
      <c r="AI2453" s="22"/>
      <c r="AJ2453" s="22"/>
      <c r="AK2453" s="22"/>
      <c r="AL2453" s="22"/>
      <c r="AM2453" s="22"/>
      <c r="AN2453" s="22"/>
      <c r="AO2453" s="22"/>
      <c r="AP2453" s="22"/>
      <c r="AQ2453" s="22"/>
      <c r="AR2453" s="22"/>
      <c r="AS2453" s="22"/>
      <c r="AT2453" s="22"/>
      <c r="AU2453" s="22"/>
      <c r="AV2453" s="22"/>
      <c r="AW2453" s="22"/>
      <c r="AX2453" s="22"/>
      <c r="AY2453" s="22"/>
      <c r="AZ2453" s="22"/>
      <c r="BA2453" s="22"/>
      <c r="BB2453" s="22"/>
      <c r="BC2453" s="22"/>
      <c r="BD2453" s="22"/>
      <c r="BE2453" s="22"/>
      <c r="BF2453" s="22"/>
      <c r="BG2453" s="22"/>
      <c r="BH2453" s="22"/>
      <c r="BI2453" s="22"/>
      <c r="BJ2453" s="22"/>
      <c r="BK2453" s="22"/>
      <c r="BL2453" s="22"/>
      <c r="BM2453" s="22"/>
      <c r="BN2453" s="22"/>
      <c r="BO2453" s="22"/>
      <c r="BP2453" s="22"/>
      <c r="BQ2453" s="22"/>
      <c r="BR2453" s="22"/>
      <c r="BS2453" s="22"/>
      <c r="BT2453" s="22"/>
      <c r="BU2453" s="22"/>
      <c r="BV2453" s="22"/>
      <c r="BW2453" s="22"/>
      <c r="BX2453" s="22"/>
      <c r="BY2453" s="22"/>
      <c r="BZ2453" s="22"/>
      <c r="CA2453" s="22"/>
      <c r="CB2453" s="22"/>
      <c r="CC2453" s="22"/>
      <c r="CD2453" s="22"/>
      <c r="CE2453" s="22"/>
      <c r="CF2453" s="22"/>
      <c r="CG2453" s="22"/>
      <c r="CH2453" s="22"/>
      <c r="CI2453" s="22"/>
      <c r="CJ2453" s="22"/>
      <c r="CK2453" s="22"/>
      <c r="CL2453" s="22"/>
      <c r="CM2453" s="22"/>
      <c r="CN2453" s="22"/>
      <c r="CO2453" s="22"/>
    </row>
    <row r="2454" spans="1:93" s="2" customFormat="1" x14ac:dyDescent="0.3">
      <c r="A2454" s="73" t="s">
        <v>204</v>
      </c>
      <c r="B2454" s="73" t="s">
        <v>545</v>
      </c>
      <c r="C2454" s="89" t="s">
        <v>20</v>
      </c>
      <c r="D2454" s="75" t="s">
        <v>328</v>
      </c>
      <c r="E2454" s="73"/>
      <c r="F2454" s="73" t="s">
        <v>490</v>
      </c>
      <c r="G2454" s="73" t="s">
        <v>405</v>
      </c>
      <c r="H2454" s="73" t="s">
        <v>405</v>
      </c>
      <c r="I2454" s="73" t="s">
        <v>468</v>
      </c>
      <c r="J2454" s="73" t="str">
        <f t="shared" si="44"/>
        <v>Executive km</v>
      </c>
      <c r="K2454" s="98">
        <v>2.0000000000000002E-5</v>
      </c>
      <c r="L2454" s="48"/>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2"/>
      <c r="AS2454" s="22"/>
      <c r="AT2454" s="22"/>
      <c r="AU2454" s="22"/>
      <c r="AV2454" s="22"/>
      <c r="AW2454" s="22"/>
      <c r="AX2454" s="22"/>
      <c r="AY2454" s="22"/>
      <c r="AZ2454" s="22"/>
      <c r="BA2454" s="22"/>
      <c r="BB2454" s="22"/>
      <c r="BC2454" s="22"/>
      <c r="BD2454" s="22"/>
      <c r="BE2454" s="22"/>
      <c r="BF2454" s="22"/>
      <c r="BG2454" s="22"/>
      <c r="BH2454" s="22"/>
      <c r="BI2454" s="22"/>
      <c r="BJ2454" s="22"/>
      <c r="BK2454" s="22"/>
      <c r="BL2454" s="22"/>
      <c r="BM2454" s="22"/>
      <c r="BN2454" s="22"/>
      <c r="BO2454" s="22"/>
      <c r="BP2454" s="22"/>
      <c r="BQ2454" s="22"/>
      <c r="BR2454" s="22"/>
      <c r="BS2454" s="22"/>
      <c r="BT2454" s="22"/>
      <c r="BU2454" s="22"/>
      <c r="BV2454" s="22"/>
      <c r="BW2454" s="22"/>
      <c r="BX2454" s="22"/>
      <c r="BY2454" s="22"/>
      <c r="BZ2454" s="22"/>
      <c r="CA2454" s="22"/>
      <c r="CB2454" s="22"/>
      <c r="CC2454" s="22"/>
      <c r="CD2454" s="22"/>
      <c r="CE2454" s="22"/>
      <c r="CF2454" s="22"/>
      <c r="CG2454" s="22"/>
      <c r="CH2454" s="22"/>
      <c r="CI2454" s="22"/>
      <c r="CJ2454" s="22"/>
      <c r="CK2454" s="22"/>
      <c r="CL2454" s="22"/>
      <c r="CM2454" s="22"/>
      <c r="CN2454" s="22"/>
      <c r="CO2454" s="22"/>
    </row>
    <row r="2455" spans="1:93" s="2" customFormat="1" x14ac:dyDescent="0.3">
      <c r="A2455" s="73" t="s">
        <v>204</v>
      </c>
      <c r="B2455" s="73" t="s">
        <v>545</v>
      </c>
      <c r="C2455" s="89" t="s">
        <v>20</v>
      </c>
      <c r="D2455" s="75" t="s">
        <v>328</v>
      </c>
      <c r="E2455" s="73"/>
      <c r="F2455" s="73" t="s">
        <v>490</v>
      </c>
      <c r="G2455" s="73" t="s">
        <v>156</v>
      </c>
      <c r="H2455" s="73" t="s">
        <v>156</v>
      </c>
      <c r="I2455" s="73" t="s">
        <v>465</v>
      </c>
      <c r="J2455" s="73" t="str">
        <f t="shared" si="44"/>
        <v>Executive miles</v>
      </c>
      <c r="K2455" s="98">
        <v>6.1299999999999992E-3</v>
      </c>
      <c r="L2455" s="48"/>
      <c r="M2455" s="22"/>
      <c r="N2455" s="22"/>
      <c r="O2455" s="22"/>
      <c r="P2455" s="22"/>
      <c r="Q2455" s="22"/>
      <c r="R2455" s="22"/>
      <c r="S2455" s="22"/>
      <c r="T2455" s="22"/>
      <c r="U2455" s="22"/>
      <c r="V2455" s="22"/>
      <c r="W2455" s="22"/>
      <c r="X2455" s="22"/>
      <c r="Y2455" s="22"/>
      <c r="Z2455" s="22"/>
      <c r="AA2455" s="22"/>
      <c r="AB2455" s="22"/>
      <c r="AC2455" s="22"/>
      <c r="AD2455" s="22"/>
      <c r="AE2455" s="22"/>
      <c r="AF2455" s="22"/>
      <c r="AG2455" s="22"/>
      <c r="AH2455" s="22"/>
      <c r="AI2455" s="22"/>
      <c r="AJ2455" s="22"/>
      <c r="AK2455" s="22"/>
      <c r="AL2455" s="22"/>
      <c r="AM2455" s="22"/>
      <c r="AN2455" s="22"/>
      <c r="AO2455" s="22"/>
      <c r="AP2455" s="22"/>
      <c r="AQ2455" s="22"/>
      <c r="AR2455" s="22"/>
      <c r="AS2455" s="22"/>
      <c r="AT2455" s="22"/>
      <c r="AU2455" s="22"/>
      <c r="AV2455" s="22"/>
      <c r="AW2455" s="22"/>
      <c r="AX2455" s="22"/>
      <c r="AY2455" s="22"/>
      <c r="AZ2455" s="22"/>
      <c r="BA2455" s="22"/>
      <c r="BB2455" s="22"/>
      <c r="BC2455" s="22"/>
      <c r="BD2455" s="22"/>
      <c r="BE2455" s="22"/>
      <c r="BF2455" s="22"/>
      <c r="BG2455" s="22"/>
      <c r="BH2455" s="22"/>
      <c r="BI2455" s="22"/>
      <c r="BJ2455" s="22"/>
      <c r="BK2455" s="22"/>
      <c r="BL2455" s="22"/>
      <c r="BM2455" s="22"/>
      <c r="BN2455" s="22"/>
      <c r="BO2455" s="22"/>
      <c r="BP2455" s="22"/>
      <c r="BQ2455" s="22"/>
      <c r="BR2455" s="22"/>
      <c r="BS2455" s="22"/>
      <c r="BT2455" s="22"/>
      <c r="BU2455" s="22"/>
      <c r="BV2455" s="22"/>
      <c r="BW2455" s="22"/>
      <c r="BX2455" s="22"/>
      <c r="BY2455" s="22"/>
      <c r="BZ2455" s="22"/>
      <c r="CA2455" s="22"/>
      <c r="CB2455" s="22"/>
      <c r="CC2455" s="22"/>
      <c r="CD2455" s="22"/>
      <c r="CE2455" s="22"/>
      <c r="CF2455" s="22"/>
      <c r="CG2455" s="22"/>
      <c r="CH2455" s="22"/>
      <c r="CI2455" s="22"/>
      <c r="CJ2455" s="22"/>
      <c r="CK2455" s="22"/>
      <c r="CL2455" s="22"/>
      <c r="CM2455" s="22"/>
      <c r="CN2455" s="22"/>
      <c r="CO2455" s="22"/>
    </row>
    <row r="2456" spans="1:93" s="2" customFormat="1" x14ac:dyDescent="0.3">
      <c r="A2456" s="73" t="s">
        <v>204</v>
      </c>
      <c r="B2456" s="73" t="s">
        <v>545</v>
      </c>
      <c r="C2456" s="89" t="s">
        <v>20</v>
      </c>
      <c r="D2456" s="75" t="s">
        <v>328</v>
      </c>
      <c r="E2456" s="73"/>
      <c r="F2456" s="73" t="s">
        <v>490</v>
      </c>
      <c r="G2456" s="73" t="s">
        <v>156</v>
      </c>
      <c r="H2456" s="73" t="s">
        <v>156</v>
      </c>
      <c r="I2456" s="73" t="s">
        <v>466</v>
      </c>
      <c r="J2456" s="73" t="str">
        <f t="shared" si="44"/>
        <v>Executive miles</v>
      </c>
      <c r="K2456" s="98">
        <v>1.0000000000000001E-5</v>
      </c>
      <c r="L2456" s="48"/>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2"/>
      <c r="AS2456" s="22"/>
      <c r="AT2456" s="22"/>
      <c r="AU2456" s="22"/>
      <c r="AV2456" s="22"/>
      <c r="AW2456" s="22"/>
      <c r="AX2456" s="22"/>
      <c r="AY2456" s="22"/>
      <c r="AZ2456" s="22"/>
      <c r="BA2456" s="22"/>
      <c r="BB2456" s="22"/>
      <c r="BC2456" s="22"/>
      <c r="BD2456" s="22"/>
      <c r="BE2456" s="22"/>
      <c r="BF2456" s="22"/>
      <c r="BG2456" s="22"/>
      <c r="BH2456" s="22"/>
      <c r="BI2456" s="22"/>
      <c r="BJ2456" s="22"/>
      <c r="BK2456" s="22"/>
      <c r="BL2456" s="22"/>
      <c r="BM2456" s="22"/>
      <c r="BN2456" s="22"/>
      <c r="BO2456" s="22"/>
      <c r="BP2456" s="22"/>
      <c r="BQ2456" s="22"/>
      <c r="BR2456" s="22"/>
      <c r="BS2456" s="22"/>
      <c r="BT2456" s="22"/>
      <c r="BU2456" s="22"/>
      <c r="BV2456" s="22"/>
      <c r="BW2456" s="22"/>
      <c r="BX2456" s="22"/>
      <c r="BY2456" s="22"/>
      <c r="BZ2456" s="22"/>
      <c r="CA2456" s="22"/>
      <c r="CB2456" s="22"/>
      <c r="CC2456" s="22"/>
      <c r="CD2456" s="22"/>
      <c r="CE2456" s="22"/>
      <c r="CF2456" s="22"/>
      <c r="CG2456" s="22"/>
      <c r="CH2456" s="22"/>
      <c r="CI2456" s="22"/>
      <c r="CJ2456" s="22"/>
      <c r="CK2456" s="22"/>
      <c r="CL2456" s="22"/>
      <c r="CM2456" s="22"/>
      <c r="CN2456" s="22"/>
      <c r="CO2456" s="22"/>
    </row>
    <row r="2457" spans="1:93" s="2" customFormat="1" x14ac:dyDescent="0.3">
      <c r="A2457" s="73" t="s">
        <v>204</v>
      </c>
      <c r="B2457" s="73" t="s">
        <v>545</v>
      </c>
      <c r="C2457" s="89" t="s">
        <v>20</v>
      </c>
      <c r="D2457" s="75" t="s">
        <v>328</v>
      </c>
      <c r="E2457" s="73"/>
      <c r="F2457" s="73" t="s">
        <v>490</v>
      </c>
      <c r="G2457" s="73" t="s">
        <v>156</v>
      </c>
      <c r="H2457" s="73" t="s">
        <v>156</v>
      </c>
      <c r="I2457" s="73" t="s">
        <v>467</v>
      </c>
      <c r="J2457" s="73" t="str">
        <f t="shared" si="44"/>
        <v>Executive miles</v>
      </c>
      <c r="K2457" s="98">
        <v>6.0899999999999999E-3</v>
      </c>
      <c r="L2457" s="48"/>
      <c r="M2457" s="22"/>
      <c r="N2457" s="22"/>
      <c r="O2457" s="22"/>
      <c r="P2457" s="22"/>
      <c r="Q2457" s="22"/>
      <c r="R2457" s="22"/>
      <c r="S2457" s="22"/>
      <c r="T2457" s="22"/>
      <c r="U2457" s="22"/>
      <c r="V2457" s="22"/>
      <c r="W2457" s="22"/>
      <c r="X2457" s="22"/>
      <c r="Y2457" s="22"/>
      <c r="Z2457" s="22"/>
      <c r="AA2457" s="22"/>
      <c r="AB2457" s="22"/>
      <c r="AC2457" s="22"/>
      <c r="AD2457" s="22"/>
      <c r="AE2457" s="22"/>
      <c r="AF2457" s="22"/>
      <c r="AG2457" s="22"/>
      <c r="AH2457" s="22"/>
      <c r="AI2457" s="22"/>
      <c r="AJ2457" s="22"/>
      <c r="AK2457" s="22"/>
      <c r="AL2457" s="22"/>
      <c r="AM2457" s="22"/>
      <c r="AN2457" s="22"/>
      <c r="AO2457" s="22"/>
      <c r="AP2457" s="22"/>
      <c r="AQ2457" s="22"/>
      <c r="AR2457" s="22"/>
      <c r="AS2457" s="22"/>
      <c r="AT2457" s="22"/>
      <c r="AU2457" s="22"/>
      <c r="AV2457" s="22"/>
      <c r="AW2457" s="22"/>
      <c r="AX2457" s="22"/>
      <c r="AY2457" s="22"/>
      <c r="AZ2457" s="22"/>
      <c r="BA2457" s="22"/>
      <c r="BB2457" s="22"/>
      <c r="BC2457" s="22"/>
      <c r="BD2457" s="22"/>
      <c r="BE2457" s="22"/>
      <c r="BF2457" s="22"/>
      <c r="BG2457" s="22"/>
      <c r="BH2457" s="22"/>
      <c r="BI2457" s="22"/>
      <c r="BJ2457" s="22"/>
      <c r="BK2457" s="22"/>
      <c r="BL2457" s="22"/>
      <c r="BM2457" s="22"/>
      <c r="BN2457" s="22"/>
      <c r="BO2457" s="22"/>
      <c r="BP2457" s="22"/>
      <c r="BQ2457" s="22"/>
      <c r="BR2457" s="22"/>
      <c r="BS2457" s="22"/>
      <c r="BT2457" s="22"/>
      <c r="BU2457" s="22"/>
      <c r="BV2457" s="22"/>
      <c r="BW2457" s="22"/>
      <c r="BX2457" s="22"/>
      <c r="BY2457" s="22"/>
      <c r="BZ2457" s="22"/>
      <c r="CA2457" s="22"/>
      <c r="CB2457" s="22"/>
      <c r="CC2457" s="22"/>
      <c r="CD2457" s="22"/>
      <c r="CE2457" s="22"/>
      <c r="CF2457" s="22"/>
      <c r="CG2457" s="22"/>
      <c r="CH2457" s="22"/>
      <c r="CI2457" s="22"/>
      <c r="CJ2457" s="22"/>
      <c r="CK2457" s="22"/>
      <c r="CL2457" s="22"/>
      <c r="CM2457" s="22"/>
      <c r="CN2457" s="22"/>
      <c r="CO2457" s="22"/>
    </row>
    <row r="2458" spans="1:93" s="2" customFormat="1" x14ac:dyDescent="0.3">
      <c r="A2458" s="73" t="s">
        <v>204</v>
      </c>
      <c r="B2458" s="73" t="s">
        <v>545</v>
      </c>
      <c r="C2458" s="89" t="s">
        <v>20</v>
      </c>
      <c r="D2458" s="75" t="s">
        <v>328</v>
      </c>
      <c r="E2458" s="73"/>
      <c r="F2458" s="73" t="s">
        <v>490</v>
      </c>
      <c r="G2458" s="73" t="s">
        <v>156</v>
      </c>
      <c r="H2458" s="73" t="s">
        <v>156</v>
      </c>
      <c r="I2458" s="73" t="s">
        <v>468</v>
      </c>
      <c r="J2458" s="73" t="str">
        <f t="shared" si="44"/>
        <v>Executive miles</v>
      </c>
      <c r="K2458" s="98">
        <v>3.0000000000000001E-5</v>
      </c>
      <c r="L2458" s="48"/>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2"/>
      <c r="AS2458" s="22"/>
      <c r="AT2458" s="22"/>
      <c r="AU2458" s="22"/>
      <c r="AV2458" s="22"/>
      <c r="AW2458" s="22"/>
      <c r="AX2458" s="22"/>
      <c r="AY2458" s="22"/>
      <c r="AZ2458" s="22"/>
      <c r="BA2458" s="22"/>
      <c r="BB2458" s="22"/>
      <c r="BC2458" s="22"/>
      <c r="BD2458" s="22"/>
      <c r="BE2458" s="22"/>
      <c r="BF2458" s="22"/>
      <c r="BG2458" s="22"/>
      <c r="BH2458" s="22"/>
      <c r="BI2458" s="22"/>
      <c r="BJ2458" s="22"/>
      <c r="BK2458" s="22"/>
      <c r="BL2458" s="22"/>
      <c r="BM2458" s="22"/>
      <c r="BN2458" s="22"/>
      <c r="BO2458" s="22"/>
      <c r="BP2458" s="22"/>
      <c r="BQ2458" s="22"/>
      <c r="BR2458" s="22"/>
      <c r="BS2458" s="22"/>
      <c r="BT2458" s="22"/>
      <c r="BU2458" s="22"/>
      <c r="BV2458" s="22"/>
      <c r="BW2458" s="22"/>
      <c r="BX2458" s="22"/>
      <c r="BY2458" s="22"/>
      <c r="BZ2458" s="22"/>
      <c r="CA2458" s="22"/>
      <c r="CB2458" s="22"/>
      <c r="CC2458" s="22"/>
      <c r="CD2458" s="22"/>
      <c r="CE2458" s="22"/>
      <c r="CF2458" s="22"/>
      <c r="CG2458" s="22"/>
      <c r="CH2458" s="22"/>
      <c r="CI2458" s="22"/>
      <c r="CJ2458" s="22"/>
      <c r="CK2458" s="22"/>
      <c r="CL2458" s="22"/>
      <c r="CM2458" s="22"/>
      <c r="CN2458" s="22"/>
      <c r="CO2458" s="22"/>
    </row>
    <row r="2459" spans="1:93" s="2" customFormat="1" x14ac:dyDescent="0.3">
      <c r="A2459" s="73" t="s">
        <v>204</v>
      </c>
      <c r="B2459" s="73" t="s">
        <v>545</v>
      </c>
      <c r="C2459" s="89" t="s">
        <v>20</v>
      </c>
      <c r="D2459" s="75" t="s">
        <v>328</v>
      </c>
      <c r="E2459" s="73"/>
      <c r="F2459" s="73" t="s">
        <v>491</v>
      </c>
      <c r="G2459" s="73" t="s">
        <v>405</v>
      </c>
      <c r="H2459" s="73" t="s">
        <v>405</v>
      </c>
      <c r="I2459" s="73" t="s">
        <v>465</v>
      </c>
      <c r="J2459" s="73" t="str">
        <f t="shared" si="44"/>
        <v>Executive km</v>
      </c>
      <c r="K2459" s="98"/>
      <c r="L2459" s="48"/>
      <c r="M2459" s="22"/>
      <c r="N2459" s="22"/>
      <c r="O2459" s="22"/>
      <c r="P2459" s="22"/>
      <c r="Q2459" s="22"/>
      <c r="R2459" s="22"/>
      <c r="S2459" s="22"/>
      <c r="T2459" s="22"/>
      <c r="U2459" s="22"/>
      <c r="V2459" s="22"/>
      <c r="W2459" s="22"/>
      <c r="X2459" s="22"/>
      <c r="Y2459" s="22"/>
      <c r="Z2459" s="22"/>
      <c r="AA2459" s="22"/>
      <c r="AB2459" s="22"/>
      <c r="AC2459" s="22"/>
      <c r="AD2459" s="22"/>
      <c r="AE2459" s="22"/>
      <c r="AF2459" s="22"/>
      <c r="AG2459" s="22"/>
      <c r="AH2459" s="22"/>
      <c r="AI2459" s="22"/>
      <c r="AJ2459" s="22"/>
      <c r="AK2459" s="22"/>
      <c r="AL2459" s="22"/>
      <c r="AM2459" s="22"/>
      <c r="AN2459" s="22"/>
      <c r="AO2459" s="22"/>
      <c r="AP2459" s="22"/>
      <c r="AQ2459" s="22"/>
      <c r="AR2459" s="22"/>
      <c r="AS2459" s="22"/>
      <c r="AT2459" s="22"/>
      <c r="AU2459" s="22"/>
      <c r="AV2459" s="22"/>
      <c r="AW2459" s="22"/>
      <c r="AX2459" s="22"/>
      <c r="AY2459" s="22"/>
      <c r="AZ2459" s="22"/>
      <c r="BA2459" s="22"/>
      <c r="BB2459" s="22"/>
      <c r="BC2459" s="22"/>
      <c r="BD2459" s="22"/>
      <c r="BE2459" s="22"/>
      <c r="BF2459" s="22"/>
      <c r="BG2459" s="22"/>
      <c r="BH2459" s="22"/>
      <c r="BI2459" s="22"/>
      <c r="BJ2459" s="22"/>
      <c r="BK2459" s="22"/>
      <c r="BL2459" s="22"/>
      <c r="BM2459" s="22"/>
      <c r="BN2459" s="22"/>
      <c r="BO2459" s="22"/>
      <c r="BP2459" s="22"/>
      <c r="BQ2459" s="22"/>
      <c r="BR2459" s="22"/>
      <c r="BS2459" s="22"/>
      <c r="BT2459" s="22"/>
      <c r="BU2459" s="22"/>
      <c r="BV2459" s="22"/>
      <c r="BW2459" s="22"/>
      <c r="BX2459" s="22"/>
      <c r="BY2459" s="22"/>
      <c r="BZ2459" s="22"/>
      <c r="CA2459" s="22"/>
      <c r="CB2459" s="22"/>
      <c r="CC2459" s="22"/>
      <c r="CD2459" s="22"/>
      <c r="CE2459" s="22"/>
      <c r="CF2459" s="22"/>
      <c r="CG2459" s="22"/>
      <c r="CH2459" s="22"/>
      <c r="CI2459" s="22"/>
      <c r="CJ2459" s="22"/>
      <c r="CK2459" s="22"/>
      <c r="CL2459" s="22"/>
      <c r="CM2459" s="22"/>
      <c r="CN2459" s="22"/>
      <c r="CO2459" s="22"/>
    </row>
    <row r="2460" spans="1:93" s="2" customFormat="1" x14ac:dyDescent="0.3">
      <c r="A2460" s="73" t="s">
        <v>204</v>
      </c>
      <c r="B2460" s="73" t="s">
        <v>545</v>
      </c>
      <c r="C2460" s="89" t="s">
        <v>20</v>
      </c>
      <c r="D2460" s="75" t="s">
        <v>328</v>
      </c>
      <c r="E2460" s="73"/>
      <c r="F2460" s="73" t="s">
        <v>491</v>
      </c>
      <c r="G2460" s="73" t="s">
        <v>405</v>
      </c>
      <c r="H2460" s="73" t="s">
        <v>405</v>
      </c>
      <c r="I2460" s="73" t="s">
        <v>466</v>
      </c>
      <c r="J2460" s="73" t="str">
        <f t="shared" si="44"/>
        <v>Executive km</v>
      </c>
      <c r="K2460" s="98"/>
      <c r="L2460" s="48"/>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2"/>
      <c r="AS2460" s="22"/>
      <c r="AT2460" s="22"/>
      <c r="AU2460" s="22"/>
      <c r="AV2460" s="22"/>
      <c r="AW2460" s="22"/>
      <c r="AX2460" s="22"/>
      <c r="AY2460" s="22"/>
      <c r="AZ2460" s="22"/>
      <c r="BA2460" s="22"/>
      <c r="BB2460" s="22"/>
      <c r="BC2460" s="22"/>
      <c r="BD2460" s="22"/>
      <c r="BE2460" s="22"/>
      <c r="BF2460" s="22"/>
      <c r="BG2460" s="22"/>
      <c r="BH2460" s="22"/>
      <c r="BI2460" s="22"/>
      <c r="BJ2460" s="22"/>
      <c r="BK2460" s="22"/>
      <c r="BL2460" s="22"/>
      <c r="BM2460" s="22"/>
      <c r="BN2460" s="22"/>
      <c r="BO2460" s="22"/>
      <c r="BP2460" s="22"/>
      <c r="BQ2460" s="22"/>
      <c r="BR2460" s="22"/>
      <c r="BS2460" s="22"/>
      <c r="BT2460" s="22"/>
      <c r="BU2460" s="22"/>
      <c r="BV2460" s="22"/>
      <c r="BW2460" s="22"/>
      <c r="BX2460" s="22"/>
      <c r="BY2460" s="22"/>
      <c r="BZ2460" s="22"/>
      <c r="CA2460" s="22"/>
      <c r="CB2460" s="22"/>
      <c r="CC2460" s="22"/>
      <c r="CD2460" s="22"/>
      <c r="CE2460" s="22"/>
      <c r="CF2460" s="22"/>
      <c r="CG2460" s="22"/>
      <c r="CH2460" s="22"/>
      <c r="CI2460" s="22"/>
      <c r="CJ2460" s="22"/>
      <c r="CK2460" s="22"/>
      <c r="CL2460" s="22"/>
      <c r="CM2460" s="22"/>
      <c r="CN2460" s="22"/>
      <c r="CO2460" s="22"/>
    </row>
    <row r="2461" spans="1:93" s="2" customFormat="1" x14ac:dyDescent="0.3">
      <c r="A2461" s="73" t="s">
        <v>204</v>
      </c>
      <c r="B2461" s="73" t="s">
        <v>545</v>
      </c>
      <c r="C2461" s="89" t="s">
        <v>20</v>
      </c>
      <c r="D2461" s="75" t="s">
        <v>328</v>
      </c>
      <c r="E2461" s="73"/>
      <c r="F2461" s="73" t="s">
        <v>491</v>
      </c>
      <c r="G2461" s="73" t="s">
        <v>405</v>
      </c>
      <c r="H2461" s="73" t="s">
        <v>405</v>
      </c>
      <c r="I2461" s="73" t="s">
        <v>467</v>
      </c>
      <c r="J2461" s="73" t="str">
        <f t="shared" si="44"/>
        <v>Executive km</v>
      </c>
      <c r="K2461" s="98"/>
      <c r="L2461" s="48"/>
      <c r="M2461" s="22"/>
      <c r="N2461" s="22"/>
      <c r="O2461" s="22"/>
      <c r="P2461" s="22"/>
      <c r="Q2461" s="22"/>
      <c r="R2461" s="22"/>
      <c r="S2461" s="22"/>
      <c r="T2461" s="22"/>
      <c r="U2461" s="22"/>
      <c r="V2461" s="22"/>
      <c r="W2461" s="22"/>
      <c r="X2461" s="22"/>
      <c r="Y2461" s="22"/>
      <c r="Z2461" s="22"/>
      <c r="AA2461" s="22"/>
      <c r="AB2461" s="22"/>
      <c r="AC2461" s="22"/>
      <c r="AD2461" s="22"/>
      <c r="AE2461" s="22"/>
      <c r="AF2461" s="22"/>
      <c r="AG2461" s="22"/>
      <c r="AH2461" s="22"/>
      <c r="AI2461" s="22"/>
      <c r="AJ2461" s="22"/>
      <c r="AK2461" s="22"/>
      <c r="AL2461" s="22"/>
      <c r="AM2461" s="22"/>
      <c r="AN2461" s="22"/>
      <c r="AO2461" s="22"/>
      <c r="AP2461" s="22"/>
      <c r="AQ2461" s="22"/>
      <c r="AR2461" s="22"/>
      <c r="AS2461" s="22"/>
      <c r="AT2461" s="22"/>
      <c r="AU2461" s="22"/>
      <c r="AV2461" s="22"/>
      <c r="AW2461" s="22"/>
      <c r="AX2461" s="22"/>
      <c r="AY2461" s="22"/>
      <c r="AZ2461" s="22"/>
      <c r="BA2461" s="22"/>
      <c r="BB2461" s="22"/>
      <c r="BC2461" s="22"/>
      <c r="BD2461" s="22"/>
      <c r="BE2461" s="22"/>
      <c r="BF2461" s="22"/>
      <c r="BG2461" s="22"/>
      <c r="BH2461" s="22"/>
      <c r="BI2461" s="22"/>
      <c r="BJ2461" s="22"/>
      <c r="BK2461" s="22"/>
      <c r="BL2461" s="22"/>
      <c r="BM2461" s="22"/>
      <c r="BN2461" s="22"/>
      <c r="BO2461" s="22"/>
      <c r="BP2461" s="22"/>
      <c r="BQ2461" s="22"/>
      <c r="BR2461" s="22"/>
      <c r="BS2461" s="22"/>
      <c r="BT2461" s="22"/>
      <c r="BU2461" s="22"/>
      <c r="BV2461" s="22"/>
      <c r="BW2461" s="22"/>
      <c r="BX2461" s="22"/>
      <c r="BY2461" s="22"/>
      <c r="BZ2461" s="22"/>
      <c r="CA2461" s="22"/>
      <c r="CB2461" s="22"/>
      <c r="CC2461" s="22"/>
      <c r="CD2461" s="22"/>
      <c r="CE2461" s="22"/>
      <c r="CF2461" s="22"/>
      <c r="CG2461" s="22"/>
      <c r="CH2461" s="22"/>
      <c r="CI2461" s="22"/>
      <c r="CJ2461" s="22"/>
      <c r="CK2461" s="22"/>
      <c r="CL2461" s="22"/>
      <c r="CM2461" s="22"/>
      <c r="CN2461" s="22"/>
      <c r="CO2461" s="22"/>
    </row>
    <row r="2462" spans="1:93" s="2" customFormat="1" x14ac:dyDescent="0.3">
      <c r="A2462" s="73" t="s">
        <v>204</v>
      </c>
      <c r="B2462" s="73" t="s">
        <v>545</v>
      </c>
      <c r="C2462" s="89" t="s">
        <v>20</v>
      </c>
      <c r="D2462" s="75" t="s">
        <v>328</v>
      </c>
      <c r="E2462" s="73"/>
      <c r="F2462" s="73" t="s">
        <v>491</v>
      </c>
      <c r="G2462" s="73" t="s">
        <v>405</v>
      </c>
      <c r="H2462" s="73" t="s">
        <v>405</v>
      </c>
      <c r="I2462" s="73" t="s">
        <v>468</v>
      </c>
      <c r="J2462" s="73" t="str">
        <f t="shared" si="44"/>
        <v>Executive km</v>
      </c>
      <c r="K2462" s="98"/>
      <c r="L2462" s="48"/>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2"/>
      <c r="AS2462" s="22"/>
      <c r="AT2462" s="22"/>
      <c r="AU2462" s="22"/>
      <c r="AV2462" s="22"/>
      <c r="AW2462" s="22"/>
      <c r="AX2462" s="22"/>
      <c r="AY2462" s="22"/>
      <c r="AZ2462" s="22"/>
      <c r="BA2462" s="22"/>
      <c r="BB2462" s="22"/>
      <c r="BC2462" s="22"/>
      <c r="BD2462" s="22"/>
      <c r="BE2462" s="22"/>
      <c r="BF2462" s="22"/>
      <c r="BG2462" s="22"/>
      <c r="BH2462" s="22"/>
      <c r="BI2462" s="22"/>
      <c r="BJ2462" s="22"/>
      <c r="BK2462" s="22"/>
      <c r="BL2462" s="22"/>
      <c r="BM2462" s="22"/>
      <c r="BN2462" s="22"/>
      <c r="BO2462" s="22"/>
      <c r="BP2462" s="22"/>
      <c r="BQ2462" s="22"/>
      <c r="BR2462" s="22"/>
      <c r="BS2462" s="22"/>
      <c r="BT2462" s="22"/>
      <c r="BU2462" s="22"/>
      <c r="BV2462" s="22"/>
      <c r="BW2462" s="22"/>
      <c r="BX2462" s="22"/>
      <c r="BY2462" s="22"/>
      <c r="BZ2462" s="22"/>
      <c r="CA2462" s="22"/>
      <c r="CB2462" s="22"/>
      <c r="CC2462" s="22"/>
      <c r="CD2462" s="22"/>
      <c r="CE2462" s="22"/>
      <c r="CF2462" s="22"/>
      <c r="CG2462" s="22"/>
      <c r="CH2462" s="22"/>
      <c r="CI2462" s="22"/>
      <c r="CJ2462" s="22"/>
      <c r="CK2462" s="22"/>
      <c r="CL2462" s="22"/>
      <c r="CM2462" s="22"/>
      <c r="CN2462" s="22"/>
      <c r="CO2462" s="22"/>
    </row>
    <row r="2463" spans="1:93" s="2" customFormat="1" x14ac:dyDescent="0.3">
      <c r="A2463" s="73" t="s">
        <v>204</v>
      </c>
      <c r="B2463" s="73" t="s">
        <v>545</v>
      </c>
      <c r="C2463" s="89" t="s">
        <v>20</v>
      </c>
      <c r="D2463" s="75" t="s">
        <v>328</v>
      </c>
      <c r="E2463" s="73"/>
      <c r="F2463" s="73" t="s">
        <v>491</v>
      </c>
      <c r="G2463" s="73" t="s">
        <v>156</v>
      </c>
      <c r="H2463" s="73" t="s">
        <v>156</v>
      </c>
      <c r="I2463" s="73" t="s">
        <v>465</v>
      </c>
      <c r="J2463" s="73" t="str">
        <f t="shared" si="44"/>
        <v>Executive miles</v>
      </c>
      <c r="K2463" s="98"/>
      <c r="L2463" s="48"/>
      <c r="M2463" s="22"/>
      <c r="N2463" s="22"/>
      <c r="O2463" s="22"/>
      <c r="P2463" s="22"/>
      <c r="Q2463" s="22"/>
      <c r="R2463" s="22"/>
      <c r="S2463" s="22"/>
      <c r="T2463" s="22"/>
      <c r="U2463" s="22"/>
      <c r="V2463" s="22"/>
      <c r="W2463" s="22"/>
      <c r="X2463" s="22"/>
      <c r="Y2463" s="22"/>
      <c r="Z2463" s="22"/>
      <c r="AA2463" s="22"/>
      <c r="AB2463" s="22"/>
      <c r="AC2463" s="22"/>
      <c r="AD2463" s="22"/>
      <c r="AE2463" s="22"/>
      <c r="AF2463" s="22"/>
      <c r="AG2463" s="22"/>
      <c r="AH2463" s="22"/>
      <c r="AI2463" s="22"/>
      <c r="AJ2463" s="22"/>
      <c r="AK2463" s="22"/>
      <c r="AL2463" s="22"/>
      <c r="AM2463" s="22"/>
      <c r="AN2463" s="22"/>
      <c r="AO2463" s="22"/>
      <c r="AP2463" s="22"/>
      <c r="AQ2463" s="22"/>
      <c r="AR2463" s="22"/>
      <c r="AS2463" s="22"/>
      <c r="AT2463" s="22"/>
      <c r="AU2463" s="22"/>
      <c r="AV2463" s="22"/>
      <c r="AW2463" s="22"/>
      <c r="AX2463" s="22"/>
      <c r="AY2463" s="22"/>
      <c r="AZ2463" s="22"/>
      <c r="BA2463" s="22"/>
      <c r="BB2463" s="22"/>
      <c r="BC2463" s="22"/>
      <c r="BD2463" s="22"/>
      <c r="BE2463" s="22"/>
      <c r="BF2463" s="22"/>
      <c r="BG2463" s="22"/>
      <c r="BH2463" s="22"/>
      <c r="BI2463" s="22"/>
      <c r="BJ2463" s="22"/>
      <c r="BK2463" s="22"/>
      <c r="BL2463" s="22"/>
      <c r="BM2463" s="22"/>
      <c r="BN2463" s="22"/>
      <c r="BO2463" s="22"/>
      <c r="BP2463" s="22"/>
      <c r="BQ2463" s="22"/>
      <c r="BR2463" s="22"/>
      <c r="BS2463" s="22"/>
      <c r="BT2463" s="22"/>
      <c r="BU2463" s="22"/>
      <c r="BV2463" s="22"/>
      <c r="BW2463" s="22"/>
      <c r="BX2463" s="22"/>
      <c r="BY2463" s="22"/>
      <c r="BZ2463" s="22"/>
      <c r="CA2463" s="22"/>
      <c r="CB2463" s="22"/>
      <c r="CC2463" s="22"/>
      <c r="CD2463" s="22"/>
      <c r="CE2463" s="22"/>
      <c r="CF2463" s="22"/>
      <c r="CG2463" s="22"/>
      <c r="CH2463" s="22"/>
      <c r="CI2463" s="22"/>
      <c r="CJ2463" s="22"/>
      <c r="CK2463" s="22"/>
      <c r="CL2463" s="22"/>
      <c r="CM2463" s="22"/>
      <c r="CN2463" s="22"/>
      <c r="CO2463" s="22"/>
    </row>
    <row r="2464" spans="1:93" s="2" customFormat="1" x14ac:dyDescent="0.3">
      <c r="A2464" s="73" t="s">
        <v>204</v>
      </c>
      <c r="B2464" s="73" t="s">
        <v>545</v>
      </c>
      <c r="C2464" s="89" t="s">
        <v>20</v>
      </c>
      <c r="D2464" s="75" t="s">
        <v>328</v>
      </c>
      <c r="E2464" s="73"/>
      <c r="F2464" s="73" t="s">
        <v>491</v>
      </c>
      <c r="G2464" s="73" t="s">
        <v>156</v>
      </c>
      <c r="H2464" s="73" t="s">
        <v>156</v>
      </c>
      <c r="I2464" s="73" t="s">
        <v>466</v>
      </c>
      <c r="J2464" s="73" t="str">
        <f t="shared" si="44"/>
        <v>Executive miles</v>
      </c>
      <c r="K2464" s="98"/>
      <c r="L2464" s="48"/>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2"/>
      <c r="AS2464" s="22"/>
      <c r="AT2464" s="22"/>
      <c r="AU2464" s="22"/>
      <c r="AV2464" s="22"/>
      <c r="AW2464" s="22"/>
      <c r="AX2464" s="22"/>
      <c r="AY2464" s="22"/>
      <c r="AZ2464" s="22"/>
      <c r="BA2464" s="22"/>
      <c r="BB2464" s="22"/>
      <c r="BC2464" s="22"/>
      <c r="BD2464" s="22"/>
      <c r="BE2464" s="22"/>
      <c r="BF2464" s="22"/>
      <c r="BG2464" s="22"/>
      <c r="BH2464" s="22"/>
      <c r="BI2464" s="22"/>
      <c r="BJ2464" s="22"/>
      <c r="BK2464" s="22"/>
      <c r="BL2464" s="22"/>
      <c r="BM2464" s="22"/>
      <c r="BN2464" s="22"/>
      <c r="BO2464" s="22"/>
      <c r="BP2464" s="22"/>
      <c r="BQ2464" s="22"/>
      <c r="BR2464" s="22"/>
      <c r="BS2464" s="22"/>
      <c r="BT2464" s="22"/>
      <c r="BU2464" s="22"/>
      <c r="BV2464" s="22"/>
      <c r="BW2464" s="22"/>
      <c r="BX2464" s="22"/>
      <c r="BY2464" s="22"/>
      <c r="BZ2464" s="22"/>
      <c r="CA2464" s="22"/>
      <c r="CB2464" s="22"/>
      <c r="CC2464" s="22"/>
      <c r="CD2464" s="22"/>
      <c r="CE2464" s="22"/>
      <c r="CF2464" s="22"/>
      <c r="CG2464" s="22"/>
      <c r="CH2464" s="22"/>
      <c r="CI2464" s="22"/>
      <c r="CJ2464" s="22"/>
      <c r="CK2464" s="22"/>
      <c r="CL2464" s="22"/>
      <c r="CM2464" s="22"/>
      <c r="CN2464" s="22"/>
      <c r="CO2464" s="22"/>
    </row>
    <row r="2465" spans="1:93" s="2" customFormat="1" x14ac:dyDescent="0.3">
      <c r="A2465" s="73" t="s">
        <v>204</v>
      </c>
      <c r="B2465" s="73" t="s">
        <v>545</v>
      </c>
      <c r="C2465" s="89" t="s">
        <v>20</v>
      </c>
      <c r="D2465" s="75" t="s">
        <v>328</v>
      </c>
      <c r="E2465" s="73"/>
      <c r="F2465" s="73" t="s">
        <v>491</v>
      </c>
      <c r="G2465" s="73" t="s">
        <v>156</v>
      </c>
      <c r="H2465" s="73" t="s">
        <v>156</v>
      </c>
      <c r="I2465" s="73" t="s">
        <v>467</v>
      </c>
      <c r="J2465" s="73" t="str">
        <f t="shared" si="44"/>
        <v>Executive miles</v>
      </c>
      <c r="K2465" s="98"/>
      <c r="L2465" s="48"/>
      <c r="M2465" s="22"/>
      <c r="N2465" s="22"/>
      <c r="O2465" s="22"/>
      <c r="P2465" s="22"/>
      <c r="Q2465" s="22"/>
      <c r="R2465" s="22"/>
      <c r="S2465" s="22"/>
      <c r="T2465" s="22"/>
      <c r="U2465" s="22"/>
      <c r="V2465" s="22"/>
      <c r="W2465" s="22"/>
      <c r="X2465" s="22"/>
      <c r="Y2465" s="22"/>
      <c r="Z2465" s="22"/>
      <c r="AA2465" s="22"/>
      <c r="AB2465" s="22"/>
      <c r="AC2465" s="22"/>
      <c r="AD2465" s="22"/>
      <c r="AE2465" s="22"/>
      <c r="AF2465" s="22"/>
      <c r="AG2465" s="22"/>
      <c r="AH2465" s="22"/>
      <c r="AI2465" s="22"/>
      <c r="AJ2465" s="22"/>
      <c r="AK2465" s="22"/>
      <c r="AL2465" s="22"/>
      <c r="AM2465" s="22"/>
      <c r="AN2465" s="22"/>
      <c r="AO2465" s="22"/>
      <c r="AP2465" s="22"/>
      <c r="AQ2465" s="22"/>
      <c r="AR2465" s="22"/>
      <c r="AS2465" s="22"/>
      <c r="AT2465" s="22"/>
      <c r="AU2465" s="22"/>
      <c r="AV2465" s="22"/>
      <c r="AW2465" s="22"/>
      <c r="AX2465" s="22"/>
      <c r="AY2465" s="22"/>
      <c r="AZ2465" s="22"/>
      <c r="BA2465" s="22"/>
      <c r="BB2465" s="22"/>
      <c r="BC2465" s="22"/>
      <c r="BD2465" s="22"/>
      <c r="BE2465" s="22"/>
      <c r="BF2465" s="22"/>
      <c r="BG2465" s="22"/>
      <c r="BH2465" s="22"/>
      <c r="BI2465" s="22"/>
      <c r="BJ2465" s="22"/>
      <c r="BK2465" s="22"/>
      <c r="BL2465" s="22"/>
      <c r="BM2465" s="22"/>
      <c r="BN2465" s="22"/>
      <c r="BO2465" s="22"/>
      <c r="BP2465" s="22"/>
      <c r="BQ2465" s="22"/>
      <c r="BR2465" s="22"/>
      <c r="BS2465" s="22"/>
      <c r="BT2465" s="22"/>
      <c r="BU2465" s="22"/>
      <c r="BV2465" s="22"/>
      <c r="BW2465" s="22"/>
      <c r="BX2465" s="22"/>
      <c r="BY2465" s="22"/>
      <c r="BZ2465" s="22"/>
      <c r="CA2465" s="22"/>
      <c r="CB2465" s="22"/>
      <c r="CC2465" s="22"/>
      <c r="CD2465" s="22"/>
      <c r="CE2465" s="22"/>
      <c r="CF2465" s="22"/>
      <c r="CG2465" s="22"/>
      <c r="CH2465" s="22"/>
      <c r="CI2465" s="22"/>
      <c r="CJ2465" s="22"/>
      <c r="CK2465" s="22"/>
      <c r="CL2465" s="22"/>
      <c r="CM2465" s="22"/>
      <c r="CN2465" s="22"/>
      <c r="CO2465" s="22"/>
    </row>
    <row r="2466" spans="1:93" s="2" customFormat="1" x14ac:dyDescent="0.3">
      <c r="A2466" s="73" t="s">
        <v>204</v>
      </c>
      <c r="B2466" s="73" t="s">
        <v>545</v>
      </c>
      <c r="C2466" s="89" t="s">
        <v>20</v>
      </c>
      <c r="D2466" s="75" t="s">
        <v>328</v>
      </c>
      <c r="E2466" s="73"/>
      <c r="F2466" s="73" t="s">
        <v>491</v>
      </c>
      <c r="G2466" s="73" t="s">
        <v>156</v>
      </c>
      <c r="H2466" s="73" t="s">
        <v>156</v>
      </c>
      <c r="I2466" s="73" t="s">
        <v>468</v>
      </c>
      <c r="J2466" s="73" t="str">
        <f t="shared" si="44"/>
        <v>Executive miles</v>
      </c>
      <c r="K2466" s="98"/>
      <c r="L2466" s="48"/>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2"/>
      <c r="AS2466" s="22"/>
      <c r="AT2466" s="22"/>
      <c r="AU2466" s="22"/>
      <c r="AV2466" s="22"/>
      <c r="AW2466" s="22"/>
      <c r="AX2466" s="22"/>
      <c r="AY2466" s="22"/>
      <c r="AZ2466" s="22"/>
      <c r="BA2466" s="22"/>
      <c r="BB2466" s="22"/>
      <c r="BC2466" s="22"/>
      <c r="BD2466" s="22"/>
      <c r="BE2466" s="22"/>
      <c r="BF2466" s="22"/>
      <c r="BG2466" s="22"/>
      <c r="BH2466" s="22"/>
      <c r="BI2466" s="22"/>
      <c r="BJ2466" s="22"/>
      <c r="BK2466" s="22"/>
      <c r="BL2466" s="22"/>
      <c r="BM2466" s="22"/>
      <c r="BN2466" s="22"/>
      <c r="BO2466" s="22"/>
      <c r="BP2466" s="22"/>
      <c r="BQ2466" s="22"/>
      <c r="BR2466" s="22"/>
      <c r="BS2466" s="22"/>
      <c r="BT2466" s="22"/>
      <c r="BU2466" s="22"/>
      <c r="BV2466" s="22"/>
      <c r="BW2466" s="22"/>
      <c r="BX2466" s="22"/>
      <c r="BY2466" s="22"/>
      <c r="BZ2466" s="22"/>
      <c r="CA2466" s="22"/>
      <c r="CB2466" s="22"/>
      <c r="CC2466" s="22"/>
      <c r="CD2466" s="22"/>
      <c r="CE2466" s="22"/>
      <c r="CF2466" s="22"/>
      <c r="CG2466" s="22"/>
      <c r="CH2466" s="22"/>
      <c r="CI2466" s="22"/>
      <c r="CJ2466" s="22"/>
      <c r="CK2466" s="22"/>
      <c r="CL2466" s="22"/>
      <c r="CM2466" s="22"/>
      <c r="CN2466" s="22"/>
      <c r="CO2466" s="22"/>
    </row>
    <row r="2467" spans="1:93" s="2" customFormat="1" x14ac:dyDescent="0.3">
      <c r="A2467" s="73" t="s">
        <v>204</v>
      </c>
      <c r="B2467" s="73" t="s">
        <v>545</v>
      </c>
      <c r="C2467" s="89" t="s">
        <v>20</v>
      </c>
      <c r="D2467" s="75" t="s">
        <v>429</v>
      </c>
      <c r="E2467" s="73"/>
      <c r="F2467" s="73" t="s">
        <v>490</v>
      </c>
      <c r="G2467" s="73" t="s">
        <v>405</v>
      </c>
      <c r="H2467" s="73" t="s">
        <v>405</v>
      </c>
      <c r="I2467" s="73" t="s">
        <v>465</v>
      </c>
      <c r="J2467" s="73" t="str">
        <f t="shared" ref="J2467:J2514" si="45">CONCATENATE(D2467," ",H2467)</f>
        <v>Luxury km</v>
      </c>
      <c r="K2467" s="98">
        <v>3.8800000000000002E-3</v>
      </c>
      <c r="L2467" s="48"/>
      <c r="M2467" s="22"/>
      <c r="N2467" s="22"/>
      <c r="O2467" s="22"/>
      <c r="P2467" s="22"/>
      <c r="Q2467" s="22"/>
      <c r="R2467" s="22"/>
      <c r="S2467" s="22"/>
      <c r="T2467" s="22"/>
      <c r="U2467" s="22"/>
      <c r="V2467" s="22"/>
      <c r="W2467" s="22"/>
      <c r="X2467" s="22"/>
      <c r="Y2467" s="22"/>
      <c r="Z2467" s="22"/>
      <c r="AA2467" s="22"/>
      <c r="AB2467" s="22"/>
      <c r="AC2467" s="22"/>
      <c r="AD2467" s="22"/>
      <c r="AE2467" s="22"/>
      <c r="AF2467" s="22"/>
      <c r="AG2467" s="22"/>
      <c r="AH2467" s="22"/>
      <c r="AI2467" s="22"/>
      <c r="AJ2467" s="22"/>
      <c r="AK2467" s="22"/>
      <c r="AL2467" s="22"/>
      <c r="AM2467" s="22"/>
      <c r="AN2467" s="22"/>
      <c r="AO2467" s="22"/>
      <c r="AP2467" s="22"/>
      <c r="AQ2467" s="22"/>
      <c r="AR2467" s="22"/>
      <c r="AS2467" s="22"/>
      <c r="AT2467" s="22"/>
      <c r="AU2467" s="22"/>
      <c r="AV2467" s="22"/>
      <c r="AW2467" s="22"/>
      <c r="AX2467" s="22"/>
      <c r="AY2467" s="22"/>
      <c r="AZ2467" s="22"/>
      <c r="BA2467" s="22"/>
      <c r="BB2467" s="22"/>
      <c r="BC2467" s="22"/>
      <c r="BD2467" s="22"/>
      <c r="BE2467" s="22"/>
      <c r="BF2467" s="22"/>
      <c r="BG2467" s="22"/>
      <c r="BH2467" s="22"/>
      <c r="BI2467" s="22"/>
      <c r="BJ2467" s="22"/>
      <c r="BK2467" s="22"/>
      <c r="BL2467" s="22"/>
      <c r="BM2467" s="22"/>
      <c r="BN2467" s="22"/>
      <c r="BO2467" s="22"/>
      <c r="BP2467" s="22"/>
      <c r="BQ2467" s="22"/>
      <c r="BR2467" s="22"/>
      <c r="BS2467" s="22"/>
      <c r="BT2467" s="22"/>
      <c r="BU2467" s="22"/>
      <c r="BV2467" s="22"/>
      <c r="BW2467" s="22"/>
      <c r="BX2467" s="22"/>
      <c r="BY2467" s="22"/>
      <c r="BZ2467" s="22"/>
      <c r="CA2467" s="22"/>
      <c r="CB2467" s="22"/>
      <c r="CC2467" s="22"/>
      <c r="CD2467" s="22"/>
      <c r="CE2467" s="22"/>
      <c r="CF2467" s="22"/>
      <c r="CG2467" s="22"/>
      <c r="CH2467" s="22"/>
      <c r="CI2467" s="22"/>
      <c r="CJ2467" s="22"/>
      <c r="CK2467" s="22"/>
      <c r="CL2467" s="22"/>
      <c r="CM2467" s="22"/>
      <c r="CN2467" s="22"/>
      <c r="CO2467" s="22"/>
    </row>
    <row r="2468" spans="1:93" s="2" customFormat="1" x14ac:dyDescent="0.3">
      <c r="A2468" s="73" t="s">
        <v>204</v>
      </c>
      <c r="B2468" s="73" t="s">
        <v>545</v>
      </c>
      <c r="C2468" s="89" t="s">
        <v>20</v>
      </c>
      <c r="D2468" s="75" t="s">
        <v>429</v>
      </c>
      <c r="E2468" s="73"/>
      <c r="F2468" s="73" t="s">
        <v>490</v>
      </c>
      <c r="G2468" s="73" t="s">
        <v>405</v>
      </c>
      <c r="H2468" s="73" t="s">
        <v>405</v>
      </c>
      <c r="I2468" s="73" t="s">
        <v>466</v>
      </c>
      <c r="J2468" s="73" t="str">
        <f t="shared" si="45"/>
        <v>Luxury km</v>
      </c>
      <c r="K2468" s="98">
        <v>1.0000000000000001E-5</v>
      </c>
      <c r="L2468" s="48"/>
      <c r="M2468" s="22"/>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2"/>
      <c r="AS2468" s="22"/>
      <c r="AT2468" s="22"/>
      <c r="AU2468" s="22"/>
      <c r="AV2468" s="22"/>
      <c r="AW2468" s="22"/>
      <c r="AX2468" s="22"/>
      <c r="AY2468" s="22"/>
      <c r="AZ2468" s="22"/>
      <c r="BA2468" s="22"/>
      <c r="BB2468" s="22"/>
      <c r="BC2468" s="22"/>
      <c r="BD2468" s="22"/>
      <c r="BE2468" s="22"/>
      <c r="BF2468" s="22"/>
      <c r="BG2468" s="22"/>
      <c r="BH2468" s="22"/>
      <c r="BI2468" s="22"/>
      <c r="BJ2468" s="22"/>
      <c r="BK2468" s="22"/>
      <c r="BL2468" s="22"/>
      <c r="BM2468" s="22"/>
      <c r="BN2468" s="22"/>
      <c r="BO2468" s="22"/>
      <c r="BP2468" s="22"/>
      <c r="BQ2468" s="22"/>
      <c r="BR2468" s="22"/>
      <c r="BS2468" s="22"/>
      <c r="BT2468" s="22"/>
      <c r="BU2468" s="22"/>
      <c r="BV2468" s="22"/>
      <c r="BW2468" s="22"/>
      <c r="BX2468" s="22"/>
      <c r="BY2468" s="22"/>
      <c r="BZ2468" s="22"/>
      <c r="CA2468" s="22"/>
      <c r="CB2468" s="22"/>
      <c r="CC2468" s="22"/>
      <c r="CD2468" s="22"/>
      <c r="CE2468" s="22"/>
      <c r="CF2468" s="22"/>
      <c r="CG2468" s="22"/>
      <c r="CH2468" s="22"/>
      <c r="CI2468" s="22"/>
      <c r="CJ2468" s="22"/>
      <c r="CK2468" s="22"/>
      <c r="CL2468" s="22"/>
      <c r="CM2468" s="22"/>
      <c r="CN2468" s="22"/>
      <c r="CO2468" s="22"/>
    </row>
    <row r="2469" spans="1:93" s="2" customFormat="1" x14ac:dyDescent="0.3">
      <c r="A2469" s="73" t="s">
        <v>204</v>
      </c>
      <c r="B2469" s="73" t="s">
        <v>545</v>
      </c>
      <c r="C2469" s="89" t="s">
        <v>20</v>
      </c>
      <c r="D2469" s="75" t="s">
        <v>429</v>
      </c>
      <c r="E2469" s="73"/>
      <c r="F2469" s="73" t="s">
        <v>490</v>
      </c>
      <c r="G2469" s="73" t="s">
        <v>405</v>
      </c>
      <c r="H2469" s="73" t="s">
        <v>405</v>
      </c>
      <c r="I2469" s="73" t="s">
        <v>467</v>
      </c>
      <c r="J2469" s="73" t="str">
        <f t="shared" si="45"/>
        <v>Luxury km</v>
      </c>
      <c r="K2469" s="98">
        <v>3.8500000000000001E-3</v>
      </c>
      <c r="L2469" s="48"/>
      <c r="M2469" s="22"/>
      <c r="N2469" s="22"/>
      <c r="O2469" s="22"/>
      <c r="P2469" s="22"/>
      <c r="Q2469" s="22"/>
      <c r="R2469" s="22"/>
      <c r="S2469" s="22"/>
      <c r="T2469" s="2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c r="AQ2469" s="22"/>
      <c r="AR2469" s="22"/>
      <c r="AS2469" s="22"/>
      <c r="AT2469" s="22"/>
      <c r="AU2469" s="22"/>
      <c r="AV2469" s="22"/>
      <c r="AW2469" s="22"/>
      <c r="AX2469" s="22"/>
      <c r="AY2469" s="22"/>
      <c r="AZ2469" s="22"/>
      <c r="BA2469" s="22"/>
      <c r="BB2469" s="22"/>
      <c r="BC2469" s="22"/>
      <c r="BD2469" s="22"/>
      <c r="BE2469" s="22"/>
      <c r="BF2469" s="22"/>
      <c r="BG2469" s="22"/>
      <c r="BH2469" s="22"/>
      <c r="BI2469" s="22"/>
      <c r="BJ2469" s="22"/>
      <c r="BK2469" s="22"/>
      <c r="BL2469" s="22"/>
      <c r="BM2469" s="22"/>
      <c r="BN2469" s="22"/>
      <c r="BO2469" s="22"/>
      <c r="BP2469" s="22"/>
      <c r="BQ2469" s="22"/>
      <c r="BR2469" s="22"/>
      <c r="BS2469" s="22"/>
      <c r="BT2469" s="22"/>
      <c r="BU2469" s="22"/>
      <c r="BV2469" s="22"/>
      <c r="BW2469" s="22"/>
      <c r="BX2469" s="22"/>
      <c r="BY2469" s="22"/>
      <c r="BZ2469" s="22"/>
      <c r="CA2469" s="22"/>
      <c r="CB2469" s="22"/>
      <c r="CC2469" s="22"/>
      <c r="CD2469" s="22"/>
      <c r="CE2469" s="22"/>
      <c r="CF2469" s="22"/>
      <c r="CG2469" s="22"/>
      <c r="CH2469" s="22"/>
      <c r="CI2469" s="22"/>
      <c r="CJ2469" s="22"/>
      <c r="CK2469" s="22"/>
      <c r="CL2469" s="22"/>
      <c r="CM2469" s="22"/>
      <c r="CN2469" s="22"/>
      <c r="CO2469" s="22"/>
    </row>
    <row r="2470" spans="1:93" s="2" customFormat="1" x14ac:dyDescent="0.3">
      <c r="A2470" s="73" t="s">
        <v>204</v>
      </c>
      <c r="B2470" s="73" t="s">
        <v>545</v>
      </c>
      <c r="C2470" s="89" t="s">
        <v>20</v>
      </c>
      <c r="D2470" s="75" t="s">
        <v>429</v>
      </c>
      <c r="E2470" s="73"/>
      <c r="F2470" s="73" t="s">
        <v>490</v>
      </c>
      <c r="G2470" s="73" t="s">
        <v>405</v>
      </c>
      <c r="H2470" s="73" t="s">
        <v>405</v>
      </c>
      <c r="I2470" s="73" t="s">
        <v>468</v>
      </c>
      <c r="J2470" s="73" t="str">
        <f t="shared" si="45"/>
        <v>Luxury km</v>
      </c>
      <c r="K2470" s="98">
        <v>2.0000000000000002E-5</v>
      </c>
      <c r="L2470" s="48"/>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2"/>
      <c r="AS2470" s="22"/>
      <c r="AT2470" s="22"/>
      <c r="AU2470" s="22"/>
      <c r="AV2470" s="22"/>
      <c r="AW2470" s="22"/>
      <c r="AX2470" s="22"/>
      <c r="AY2470" s="22"/>
      <c r="AZ2470" s="22"/>
      <c r="BA2470" s="22"/>
      <c r="BB2470" s="22"/>
      <c r="BC2470" s="22"/>
      <c r="BD2470" s="22"/>
      <c r="BE2470" s="22"/>
      <c r="BF2470" s="22"/>
      <c r="BG2470" s="22"/>
      <c r="BH2470" s="22"/>
      <c r="BI2470" s="22"/>
      <c r="BJ2470" s="22"/>
      <c r="BK2470" s="22"/>
      <c r="BL2470" s="22"/>
      <c r="BM2470" s="22"/>
      <c r="BN2470" s="22"/>
      <c r="BO2470" s="22"/>
      <c r="BP2470" s="22"/>
      <c r="BQ2470" s="22"/>
      <c r="BR2470" s="22"/>
      <c r="BS2470" s="22"/>
      <c r="BT2470" s="22"/>
      <c r="BU2470" s="22"/>
      <c r="BV2470" s="22"/>
      <c r="BW2470" s="22"/>
      <c r="BX2470" s="22"/>
      <c r="BY2470" s="22"/>
      <c r="BZ2470" s="22"/>
      <c r="CA2470" s="22"/>
      <c r="CB2470" s="22"/>
      <c r="CC2470" s="22"/>
      <c r="CD2470" s="22"/>
      <c r="CE2470" s="22"/>
      <c r="CF2470" s="22"/>
      <c r="CG2470" s="22"/>
      <c r="CH2470" s="22"/>
      <c r="CI2470" s="22"/>
      <c r="CJ2470" s="22"/>
      <c r="CK2470" s="22"/>
      <c r="CL2470" s="22"/>
      <c r="CM2470" s="22"/>
      <c r="CN2470" s="22"/>
      <c r="CO2470" s="22"/>
    </row>
    <row r="2471" spans="1:93" s="2" customFormat="1" x14ac:dyDescent="0.3">
      <c r="A2471" s="73" t="s">
        <v>204</v>
      </c>
      <c r="B2471" s="73" t="s">
        <v>545</v>
      </c>
      <c r="C2471" s="89" t="s">
        <v>20</v>
      </c>
      <c r="D2471" s="75" t="s">
        <v>429</v>
      </c>
      <c r="E2471" s="73"/>
      <c r="F2471" s="73" t="s">
        <v>490</v>
      </c>
      <c r="G2471" s="73" t="s">
        <v>156</v>
      </c>
      <c r="H2471" s="73" t="s">
        <v>156</v>
      </c>
      <c r="I2471" s="73" t="s">
        <v>465</v>
      </c>
      <c r="J2471" s="73" t="str">
        <f t="shared" si="45"/>
        <v>Luxury miles</v>
      </c>
      <c r="K2471" s="98">
        <v>6.2299999999999994E-3</v>
      </c>
      <c r="L2471" s="48"/>
      <c r="M2471" s="22"/>
      <c r="N2471" s="22"/>
      <c r="O2471" s="22"/>
      <c r="P2471" s="22"/>
      <c r="Q2471" s="22"/>
      <c r="R2471" s="22"/>
      <c r="S2471" s="22"/>
      <c r="T2471" s="2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c r="AQ2471" s="22"/>
      <c r="AR2471" s="22"/>
      <c r="AS2471" s="22"/>
      <c r="AT2471" s="22"/>
      <c r="AU2471" s="22"/>
      <c r="AV2471" s="22"/>
      <c r="AW2471" s="22"/>
      <c r="AX2471" s="22"/>
      <c r="AY2471" s="22"/>
      <c r="AZ2471" s="22"/>
      <c r="BA2471" s="22"/>
      <c r="BB2471" s="22"/>
      <c r="BC2471" s="22"/>
      <c r="BD2471" s="22"/>
      <c r="BE2471" s="22"/>
      <c r="BF2471" s="22"/>
      <c r="BG2471" s="22"/>
      <c r="BH2471" s="22"/>
      <c r="BI2471" s="22"/>
      <c r="BJ2471" s="22"/>
      <c r="BK2471" s="22"/>
      <c r="BL2471" s="22"/>
      <c r="BM2471" s="22"/>
      <c r="BN2471" s="22"/>
      <c r="BO2471" s="22"/>
      <c r="BP2471" s="22"/>
      <c r="BQ2471" s="22"/>
      <c r="BR2471" s="22"/>
      <c r="BS2471" s="22"/>
      <c r="BT2471" s="22"/>
      <c r="BU2471" s="22"/>
      <c r="BV2471" s="22"/>
      <c r="BW2471" s="22"/>
      <c r="BX2471" s="22"/>
      <c r="BY2471" s="22"/>
      <c r="BZ2471" s="22"/>
      <c r="CA2471" s="22"/>
      <c r="CB2471" s="22"/>
      <c r="CC2471" s="22"/>
      <c r="CD2471" s="22"/>
      <c r="CE2471" s="22"/>
      <c r="CF2471" s="22"/>
      <c r="CG2471" s="22"/>
      <c r="CH2471" s="22"/>
      <c r="CI2471" s="22"/>
      <c r="CJ2471" s="22"/>
      <c r="CK2471" s="22"/>
      <c r="CL2471" s="22"/>
      <c r="CM2471" s="22"/>
      <c r="CN2471" s="22"/>
      <c r="CO2471" s="22"/>
    </row>
    <row r="2472" spans="1:93" s="2" customFormat="1" x14ac:dyDescent="0.3">
      <c r="A2472" s="73" t="s">
        <v>204</v>
      </c>
      <c r="B2472" s="73" t="s">
        <v>545</v>
      </c>
      <c r="C2472" s="89" t="s">
        <v>20</v>
      </c>
      <c r="D2472" s="75" t="s">
        <v>429</v>
      </c>
      <c r="E2472" s="73"/>
      <c r="F2472" s="73" t="s">
        <v>490</v>
      </c>
      <c r="G2472" s="73" t="s">
        <v>156</v>
      </c>
      <c r="H2472" s="73" t="s">
        <v>156</v>
      </c>
      <c r="I2472" s="73" t="s">
        <v>466</v>
      </c>
      <c r="J2472" s="73" t="str">
        <f t="shared" si="45"/>
        <v>Luxury miles</v>
      </c>
      <c r="K2472" s="98">
        <v>1.0000000000000001E-5</v>
      </c>
      <c r="L2472" s="48"/>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2"/>
      <c r="AS2472" s="22"/>
      <c r="AT2472" s="22"/>
      <c r="AU2472" s="22"/>
      <c r="AV2472" s="22"/>
      <c r="AW2472" s="22"/>
      <c r="AX2472" s="22"/>
      <c r="AY2472" s="22"/>
      <c r="AZ2472" s="22"/>
      <c r="BA2472" s="22"/>
      <c r="BB2472" s="22"/>
      <c r="BC2472" s="22"/>
      <c r="BD2472" s="22"/>
      <c r="BE2472" s="22"/>
      <c r="BF2472" s="22"/>
      <c r="BG2472" s="22"/>
      <c r="BH2472" s="22"/>
      <c r="BI2472" s="22"/>
      <c r="BJ2472" s="22"/>
      <c r="BK2472" s="22"/>
      <c r="BL2472" s="22"/>
      <c r="BM2472" s="22"/>
      <c r="BN2472" s="22"/>
      <c r="BO2472" s="22"/>
      <c r="BP2472" s="22"/>
      <c r="BQ2472" s="22"/>
      <c r="BR2472" s="22"/>
      <c r="BS2472" s="22"/>
      <c r="BT2472" s="22"/>
      <c r="BU2472" s="22"/>
      <c r="BV2472" s="22"/>
      <c r="BW2472" s="22"/>
      <c r="BX2472" s="22"/>
      <c r="BY2472" s="22"/>
      <c r="BZ2472" s="22"/>
      <c r="CA2472" s="22"/>
      <c r="CB2472" s="22"/>
      <c r="CC2472" s="22"/>
      <c r="CD2472" s="22"/>
      <c r="CE2472" s="22"/>
      <c r="CF2472" s="22"/>
      <c r="CG2472" s="22"/>
      <c r="CH2472" s="22"/>
      <c r="CI2472" s="22"/>
      <c r="CJ2472" s="22"/>
      <c r="CK2472" s="22"/>
      <c r="CL2472" s="22"/>
      <c r="CM2472" s="22"/>
      <c r="CN2472" s="22"/>
      <c r="CO2472" s="22"/>
    </row>
    <row r="2473" spans="1:93" s="2" customFormat="1" x14ac:dyDescent="0.3">
      <c r="A2473" s="73" t="s">
        <v>204</v>
      </c>
      <c r="B2473" s="73" t="s">
        <v>545</v>
      </c>
      <c r="C2473" s="89" t="s">
        <v>20</v>
      </c>
      <c r="D2473" s="75" t="s">
        <v>429</v>
      </c>
      <c r="E2473" s="73"/>
      <c r="F2473" s="73" t="s">
        <v>490</v>
      </c>
      <c r="G2473" s="73" t="s">
        <v>156</v>
      </c>
      <c r="H2473" s="73" t="s">
        <v>156</v>
      </c>
      <c r="I2473" s="73" t="s">
        <v>467</v>
      </c>
      <c r="J2473" s="73" t="str">
        <f t="shared" si="45"/>
        <v>Luxury miles</v>
      </c>
      <c r="K2473" s="98">
        <v>6.1900000000000002E-3</v>
      </c>
      <c r="L2473" s="48"/>
      <c r="M2473" s="22"/>
      <c r="N2473" s="22"/>
      <c r="O2473" s="22"/>
      <c r="P2473" s="22"/>
      <c r="Q2473" s="22"/>
      <c r="R2473" s="22"/>
      <c r="S2473" s="22"/>
      <c r="T2473" s="2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c r="AQ2473" s="22"/>
      <c r="AR2473" s="22"/>
      <c r="AS2473" s="22"/>
      <c r="AT2473" s="22"/>
      <c r="AU2473" s="22"/>
      <c r="AV2473" s="22"/>
      <c r="AW2473" s="22"/>
      <c r="AX2473" s="22"/>
      <c r="AY2473" s="22"/>
      <c r="AZ2473" s="22"/>
      <c r="BA2473" s="22"/>
      <c r="BB2473" s="22"/>
      <c r="BC2473" s="22"/>
      <c r="BD2473" s="22"/>
      <c r="BE2473" s="22"/>
      <c r="BF2473" s="22"/>
      <c r="BG2473" s="22"/>
      <c r="BH2473" s="22"/>
      <c r="BI2473" s="22"/>
      <c r="BJ2473" s="22"/>
      <c r="BK2473" s="22"/>
      <c r="BL2473" s="22"/>
      <c r="BM2473" s="22"/>
      <c r="BN2473" s="22"/>
      <c r="BO2473" s="22"/>
      <c r="BP2473" s="22"/>
      <c r="BQ2473" s="22"/>
      <c r="BR2473" s="22"/>
      <c r="BS2473" s="22"/>
      <c r="BT2473" s="22"/>
      <c r="BU2473" s="22"/>
      <c r="BV2473" s="22"/>
      <c r="BW2473" s="22"/>
      <c r="BX2473" s="22"/>
      <c r="BY2473" s="22"/>
      <c r="BZ2473" s="22"/>
      <c r="CA2473" s="22"/>
      <c r="CB2473" s="22"/>
      <c r="CC2473" s="22"/>
      <c r="CD2473" s="22"/>
      <c r="CE2473" s="22"/>
      <c r="CF2473" s="22"/>
      <c r="CG2473" s="22"/>
      <c r="CH2473" s="22"/>
      <c r="CI2473" s="22"/>
      <c r="CJ2473" s="22"/>
      <c r="CK2473" s="22"/>
      <c r="CL2473" s="22"/>
      <c r="CM2473" s="22"/>
      <c r="CN2473" s="22"/>
      <c r="CO2473" s="22"/>
    </row>
    <row r="2474" spans="1:93" s="2" customFormat="1" x14ac:dyDescent="0.3">
      <c r="A2474" s="73" t="s">
        <v>204</v>
      </c>
      <c r="B2474" s="73" t="s">
        <v>545</v>
      </c>
      <c r="C2474" s="89" t="s">
        <v>20</v>
      </c>
      <c r="D2474" s="75" t="s">
        <v>429</v>
      </c>
      <c r="E2474" s="73"/>
      <c r="F2474" s="73" t="s">
        <v>490</v>
      </c>
      <c r="G2474" s="73" t="s">
        <v>156</v>
      </c>
      <c r="H2474" s="73" t="s">
        <v>156</v>
      </c>
      <c r="I2474" s="73" t="s">
        <v>468</v>
      </c>
      <c r="J2474" s="73" t="str">
        <f t="shared" si="45"/>
        <v>Luxury miles</v>
      </c>
      <c r="K2474" s="98">
        <v>3.0000000000000001E-5</v>
      </c>
      <c r="L2474" s="48"/>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2"/>
      <c r="AS2474" s="22"/>
      <c r="AT2474" s="22"/>
      <c r="AU2474" s="22"/>
      <c r="AV2474" s="22"/>
      <c r="AW2474" s="22"/>
      <c r="AX2474" s="22"/>
      <c r="AY2474" s="22"/>
      <c r="AZ2474" s="22"/>
      <c r="BA2474" s="22"/>
      <c r="BB2474" s="22"/>
      <c r="BC2474" s="22"/>
      <c r="BD2474" s="22"/>
      <c r="BE2474" s="22"/>
      <c r="BF2474" s="22"/>
      <c r="BG2474" s="22"/>
      <c r="BH2474" s="22"/>
      <c r="BI2474" s="22"/>
      <c r="BJ2474" s="22"/>
      <c r="BK2474" s="22"/>
      <c r="BL2474" s="22"/>
      <c r="BM2474" s="22"/>
      <c r="BN2474" s="22"/>
      <c r="BO2474" s="22"/>
      <c r="BP2474" s="22"/>
      <c r="BQ2474" s="22"/>
      <c r="BR2474" s="22"/>
      <c r="BS2474" s="22"/>
      <c r="BT2474" s="22"/>
      <c r="BU2474" s="22"/>
      <c r="BV2474" s="22"/>
      <c r="BW2474" s="22"/>
      <c r="BX2474" s="22"/>
      <c r="BY2474" s="22"/>
      <c r="BZ2474" s="22"/>
      <c r="CA2474" s="22"/>
      <c r="CB2474" s="22"/>
      <c r="CC2474" s="22"/>
      <c r="CD2474" s="22"/>
      <c r="CE2474" s="22"/>
      <c r="CF2474" s="22"/>
      <c r="CG2474" s="22"/>
      <c r="CH2474" s="22"/>
      <c r="CI2474" s="22"/>
      <c r="CJ2474" s="22"/>
      <c r="CK2474" s="22"/>
      <c r="CL2474" s="22"/>
      <c r="CM2474" s="22"/>
      <c r="CN2474" s="22"/>
      <c r="CO2474" s="22"/>
    </row>
    <row r="2475" spans="1:93" s="2" customFormat="1" x14ac:dyDescent="0.3">
      <c r="A2475" s="73" t="s">
        <v>204</v>
      </c>
      <c r="B2475" s="73" t="s">
        <v>545</v>
      </c>
      <c r="C2475" s="89" t="s">
        <v>20</v>
      </c>
      <c r="D2475" s="75" t="s">
        <v>429</v>
      </c>
      <c r="E2475" s="73"/>
      <c r="F2475" s="73" t="s">
        <v>491</v>
      </c>
      <c r="G2475" s="73" t="s">
        <v>405</v>
      </c>
      <c r="H2475" s="73" t="s">
        <v>405</v>
      </c>
      <c r="I2475" s="73" t="s">
        <v>465</v>
      </c>
      <c r="J2475" s="73" t="str">
        <f t="shared" si="45"/>
        <v>Luxury km</v>
      </c>
      <c r="K2475" s="98">
        <v>5.4999999999999988E-3</v>
      </c>
      <c r="L2475" s="48"/>
      <c r="M2475" s="22"/>
      <c r="N2475" s="22"/>
      <c r="O2475" s="22"/>
      <c r="P2475" s="22"/>
      <c r="Q2475" s="22"/>
      <c r="R2475" s="22"/>
      <c r="S2475" s="22"/>
      <c r="T2475" s="2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c r="AQ2475" s="22"/>
      <c r="AR2475" s="22"/>
      <c r="AS2475" s="22"/>
      <c r="AT2475" s="22"/>
      <c r="AU2475" s="22"/>
      <c r="AV2475" s="22"/>
      <c r="AW2475" s="22"/>
      <c r="AX2475" s="22"/>
      <c r="AY2475" s="22"/>
      <c r="AZ2475" s="22"/>
      <c r="BA2475" s="22"/>
      <c r="BB2475" s="22"/>
      <c r="BC2475" s="22"/>
      <c r="BD2475" s="22"/>
      <c r="BE2475" s="22"/>
      <c r="BF2475" s="22"/>
      <c r="BG2475" s="22"/>
      <c r="BH2475" s="22"/>
      <c r="BI2475" s="22"/>
      <c r="BJ2475" s="22"/>
      <c r="BK2475" s="22"/>
      <c r="BL2475" s="22"/>
      <c r="BM2475" s="22"/>
      <c r="BN2475" s="22"/>
      <c r="BO2475" s="22"/>
      <c r="BP2475" s="22"/>
      <c r="BQ2475" s="22"/>
      <c r="BR2475" s="22"/>
      <c r="BS2475" s="22"/>
      <c r="BT2475" s="22"/>
      <c r="BU2475" s="22"/>
      <c r="BV2475" s="22"/>
      <c r="BW2475" s="22"/>
      <c r="BX2475" s="22"/>
      <c r="BY2475" s="22"/>
      <c r="BZ2475" s="22"/>
      <c r="CA2475" s="22"/>
      <c r="CB2475" s="22"/>
      <c r="CC2475" s="22"/>
      <c r="CD2475" s="22"/>
      <c r="CE2475" s="22"/>
      <c r="CF2475" s="22"/>
      <c r="CG2475" s="22"/>
      <c r="CH2475" s="22"/>
      <c r="CI2475" s="22"/>
      <c r="CJ2475" s="22"/>
      <c r="CK2475" s="22"/>
      <c r="CL2475" s="22"/>
      <c r="CM2475" s="22"/>
      <c r="CN2475" s="22"/>
      <c r="CO2475" s="22"/>
    </row>
    <row r="2476" spans="1:93" s="2" customFormat="1" x14ac:dyDescent="0.3">
      <c r="A2476" s="73" t="s">
        <v>204</v>
      </c>
      <c r="B2476" s="73" t="s">
        <v>545</v>
      </c>
      <c r="C2476" s="89" t="s">
        <v>20</v>
      </c>
      <c r="D2476" s="75" t="s">
        <v>429</v>
      </c>
      <c r="E2476" s="73"/>
      <c r="F2476" s="73" t="s">
        <v>491</v>
      </c>
      <c r="G2476" s="73" t="s">
        <v>405</v>
      </c>
      <c r="H2476" s="73" t="s">
        <v>405</v>
      </c>
      <c r="I2476" s="73" t="s">
        <v>466</v>
      </c>
      <c r="J2476" s="73" t="str">
        <f t="shared" si="45"/>
        <v>Luxury km</v>
      </c>
      <c r="K2476" s="98">
        <v>1.0000000000000001E-5</v>
      </c>
      <c r="L2476" s="48"/>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2"/>
      <c r="AS2476" s="22"/>
      <c r="AT2476" s="22"/>
      <c r="AU2476" s="22"/>
      <c r="AV2476" s="22"/>
      <c r="AW2476" s="22"/>
      <c r="AX2476" s="22"/>
      <c r="AY2476" s="22"/>
      <c r="AZ2476" s="22"/>
      <c r="BA2476" s="22"/>
      <c r="BB2476" s="22"/>
      <c r="BC2476" s="22"/>
      <c r="BD2476" s="22"/>
      <c r="BE2476" s="22"/>
      <c r="BF2476" s="22"/>
      <c r="BG2476" s="22"/>
      <c r="BH2476" s="22"/>
      <c r="BI2476" s="22"/>
      <c r="BJ2476" s="22"/>
      <c r="BK2476" s="22"/>
      <c r="BL2476" s="22"/>
      <c r="BM2476" s="22"/>
      <c r="BN2476" s="22"/>
      <c r="BO2476" s="22"/>
      <c r="BP2476" s="22"/>
      <c r="BQ2476" s="22"/>
      <c r="BR2476" s="22"/>
      <c r="BS2476" s="22"/>
      <c r="BT2476" s="22"/>
      <c r="BU2476" s="22"/>
      <c r="BV2476" s="22"/>
      <c r="BW2476" s="22"/>
      <c r="BX2476" s="22"/>
      <c r="BY2476" s="22"/>
      <c r="BZ2476" s="22"/>
      <c r="CA2476" s="22"/>
      <c r="CB2476" s="22"/>
      <c r="CC2476" s="22"/>
      <c r="CD2476" s="22"/>
      <c r="CE2476" s="22"/>
      <c r="CF2476" s="22"/>
      <c r="CG2476" s="22"/>
      <c r="CH2476" s="22"/>
      <c r="CI2476" s="22"/>
      <c r="CJ2476" s="22"/>
      <c r="CK2476" s="22"/>
      <c r="CL2476" s="22"/>
      <c r="CM2476" s="22"/>
      <c r="CN2476" s="22"/>
      <c r="CO2476" s="22"/>
    </row>
    <row r="2477" spans="1:93" s="2" customFormat="1" x14ac:dyDescent="0.3">
      <c r="A2477" s="73" t="s">
        <v>204</v>
      </c>
      <c r="B2477" s="73" t="s">
        <v>545</v>
      </c>
      <c r="C2477" s="89" t="s">
        <v>20</v>
      </c>
      <c r="D2477" s="75" t="s">
        <v>429</v>
      </c>
      <c r="E2477" s="73"/>
      <c r="F2477" s="73" t="s">
        <v>491</v>
      </c>
      <c r="G2477" s="73" t="s">
        <v>405</v>
      </c>
      <c r="H2477" s="73" t="s">
        <v>405</v>
      </c>
      <c r="I2477" s="73" t="s">
        <v>467</v>
      </c>
      <c r="J2477" s="73" t="str">
        <f t="shared" si="45"/>
        <v>Luxury km</v>
      </c>
      <c r="K2477" s="98">
        <v>5.4599999999999996E-3</v>
      </c>
      <c r="L2477" s="48"/>
      <c r="M2477" s="22"/>
      <c r="N2477" s="22"/>
      <c r="O2477" s="22"/>
      <c r="P2477" s="22"/>
      <c r="Q2477" s="22"/>
      <c r="R2477" s="22"/>
      <c r="S2477" s="22"/>
      <c r="T2477" s="2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c r="AQ2477" s="22"/>
      <c r="AR2477" s="22"/>
      <c r="AS2477" s="22"/>
      <c r="AT2477" s="22"/>
      <c r="AU2477" s="22"/>
      <c r="AV2477" s="22"/>
      <c r="AW2477" s="22"/>
      <c r="AX2477" s="22"/>
      <c r="AY2477" s="22"/>
      <c r="AZ2477" s="22"/>
      <c r="BA2477" s="22"/>
      <c r="BB2477" s="22"/>
      <c r="BC2477" s="22"/>
      <c r="BD2477" s="22"/>
      <c r="BE2477" s="22"/>
      <c r="BF2477" s="22"/>
      <c r="BG2477" s="22"/>
      <c r="BH2477" s="22"/>
      <c r="BI2477" s="22"/>
      <c r="BJ2477" s="22"/>
      <c r="BK2477" s="22"/>
      <c r="BL2477" s="22"/>
      <c r="BM2477" s="22"/>
      <c r="BN2477" s="22"/>
      <c r="BO2477" s="22"/>
      <c r="BP2477" s="22"/>
      <c r="BQ2477" s="22"/>
      <c r="BR2477" s="22"/>
      <c r="BS2477" s="22"/>
      <c r="BT2477" s="22"/>
      <c r="BU2477" s="22"/>
      <c r="BV2477" s="22"/>
      <c r="BW2477" s="22"/>
      <c r="BX2477" s="22"/>
      <c r="BY2477" s="22"/>
      <c r="BZ2477" s="22"/>
      <c r="CA2477" s="22"/>
      <c r="CB2477" s="22"/>
      <c r="CC2477" s="22"/>
      <c r="CD2477" s="22"/>
      <c r="CE2477" s="22"/>
      <c r="CF2477" s="22"/>
      <c r="CG2477" s="22"/>
      <c r="CH2477" s="22"/>
      <c r="CI2477" s="22"/>
      <c r="CJ2477" s="22"/>
      <c r="CK2477" s="22"/>
      <c r="CL2477" s="22"/>
      <c r="CM2477" s="22"/>
      <c r="CN2477" s="22"/>
      <c r="CO2477" s="22"/>
    </row>
    <row r="2478" spans="1:93" s="2" customFormat="1" x14ac:dyDescent="0.3">
      <c r="A2478" s="73" t="s">
        <v>204</v>
      </c>
      <c r="B2478" s="73" t="s">
        <v>545</v>
      </c>
      <c r="C2478" s="89" t="s">
        <v>20</v>
      </c>
      <c r="D2478" s="75" t="s">
        <v>429</v>
      </c>
      <c r="E2478" s="73"/>
      <c r="F2478" s="73" t="s">
        <v>491</v>
      </c>
      <c r="G2478" s="73" t="s">
        <v>405</v>
      </c>
      <c r="H2478" s="73" t="s">
        <v>405</v>
      </c>
      <c r="I2478" s="73" t="s">
        <v>468</v>
      </c>
      <c r="J2478" s="73" t="str">
        <f t="shared" si="45"/>
        <v>Luxury km</v>
      </c>
      <c r="K2478" s="98">
        <v>3.0000000000000001E-5</v>
      </c>
      <c r="L2478" s="48"/>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2"/>
      <c r="AS2478" s="22"/>
      <c r="AT2478" s="22"/>
      <c r="AU2478" s="22"/>
      <c r="AV2478" s="22"/>
      <c r="AW2478" s="22"/>
      <c r="AX2478" s="22"/>
      <c r="AY2478" s="22"/>
      <c r="AZ2478" s="22"/>
      <c r="BA2478" s="22"/>
      <c r="BB2478" s="22"/>
      <c r="BC2478" s="22"/>
      <c r="BD2478" s="22"/>
      <c r="BE2478" s="22"/>
      <c r="BF2478" s="22"/>
      <c r="BG2478" s="22"/>
      <c r="BH2478" s="22"/>
      <c r="BI2478" s="22"/>
      <c r="BJ2478" s="22"/>
      <c r="BK2478" s="22"/>
      <c r="BL2478" s="22"/>
      <c r="BM2478" s="22"/>
      <c r="BN2478" s="22"/>
      <c r="BO2478" s="22"/>
      <c r="BP2478" s="22"/>
      <c r="BQ2478" s="22"/>
      <c r="BR2478" s="22"/>
      <c r="BS2478" s="22"/>
      <c r="BT2478" s="22"/>
      <c r="BU2478" s="22"/>
      <c r="BV2478" s="22"/>
      <c r="BW2478" s="22"/>
      <c r="BX2478" s="22"/>
      <c r="BY2478" s="22"/>
      <c r="BZ2478" s="22"/>
      <c r="CA2478" s="22"/>
      <c r="CB2478" s="22"/>
      <c r="CC2478" s="22"/>
      <c r="CD2478" s="22"/>
      <c r="CE2478" s="22"/>
      <c r="CF2478" s="22"/>
      <c r="CG2478" s="22"/>
      <c r="CH2478" s="22"/>
      <c r="CI2478" s="22"/>
      <c r="CJ2478" s="22"/>
      <c r="CK2478" s="22"/>
      <c r="CL2478" s="22"/>
      <c r="CM2478" s="22"/>
      <c r="CN2478" s="22"/>
      <c r="CO2478" s="22"/>
    </row>
    <row r="2479" spans="1:93" s="2" customFormat="1" x14ac:dyDescent="0.3">
      <c r="A2479" s="73" t="s">
        <v>204</v>
      </c>
      <c r="B2479" s="73" t="s">
        <v>545</v>
      </c>
      <c r="C2479" s="89" t="s">
        <v>20</v>
      </c>
      <c r="D2479" s="75" t="s">
        <v>429</v>
      </c>
      <c r="E2479" s="73"/>
      <c r="F2479" s="73" t="s">
        <v>491</v>
      </c>
      <c r="G2479" s="73" t="s">
        <v>156</v>
      </c>
      <c r="H2479" s="73" t="s">
        <v>156</v>
      </c>
      <c r="I2479" s="73" t="s">
        <v>465</v>
      </c>
      <c r="J2479" s="73" t="str">
        <f t="shared" si="45"/>
        <v>Luxury miles</v>
      </c>
      <c r="K2479" s="98">
        <v>8.8499999999999985E-3</v>
      </c>
      <c r="L2479" s="48"/>
      <c r="M2479" s="22"/>
      <c r="N2479" s="22"/>
      <c r="O2479" s="22"/>
      <c r="P2479" s="22"/>
      <c r="Q2479" s="22"/>
      <c r="R2479" s="22"/>
      <c r="S2479" s="22"/>
      <c r="T2479" s="2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c r="AQ2479" s="22"/>
      <c r="AR2479" s="22"/>
      <c r="AS2479" s="22"/>
      <c r="AT2479" s="22"/>
      <c r="AU2479" s="22"/>
      <c r="AV2479" s="22"/>
      <c r="AW2479" s="22"/>
      <c r="AX2479" s="22"/>
      <c r="AY2479" s="22"/>
      <c r="AZ2479" s="22"/>
      <c r="BA2479" s="22"/>
      <c r="BB2479" s="22"/>
      <c r="BC2479" s="22"/>
      <c r="BD2479" s="22"/>
      <c r="BE2479" s="22"/>
      <c r="BF2479" s="22"/>
      <c r="BG2479" s="22"/>
      <c r="BH2479" s="22"/>
      <c r="BI2479" s="22"/>
      <c r="BJ2479" s="22"/>
      <c r="BK2479" s="22"/>
      <c r="BL2479" s="22"/>
      <c r="BM2479" s="22"/>
      <c r="BN2479" s="22"/>
      <c r="BO2479" s="22"/>
      <c r="BP2479" s="22"/>
      <c r="BQ2479" s="22"/>
      <c r="BR2479" s="22"/>
      <c r="BS2479" s="22"/>
      <c r="BT2479" s="22"/>
      <c r="BU2479" s="22"/>
      <c r="BV2479" s="22"/>
      <c r="BW2479" s="22"/>
      <c r="BX2479" s="22"/>
      <c r="BY2479" s="22"/>
      <c r="BZ2479" s="22"/>
      <c r="CA2479" s="22"/>
      <c r="CB2479" s="22"/>
      <c r="CC2479" s="22"/>
      <c r="CD2479" s="22"/>
      <c r="CE2479" s="22"/>
      <c r="CF2479" s="22"/>
      <c r="CG2479" s="22"/>
      <c r="CH2479" s="22"/>
      <c r="CI2479" s="22"/>
      <c r="CJ2479" s="22"/>
      <c r="CK2479" s="22"/>
      <c r="CL2479" s="22"/>
      <c r="CM2479" s="22"/>
      <c r="CN2479" s="22"/>
      <c r="CO2479" s="22"/>
    </row>
    <row r="2480" spans="1:93" s="2" customFormat="1" x14ac:dyDescent="0.3">
      <c r="A2480" s="73" t="s">
        <v>204</v>
      </c>
      <c r="B2480" s="73" t="s">
        <v>545</v>
      </c>
      <c r="C2480" s="89" t="s">
        <v>20</v>
      </c>
      <c r="D2480" s="75" t="s">
        <v>429</v>
      </c>
      <c r="E2480" s="73"/>
      <c r="F2480" s="73" t="s">
        <v>491</v>
      </c>
      <c r="G2480" s="73" t="s">
        <v>156</v>
      </c>
      <c r="H2480" s="73" t="s">
        <v>156</v>
      </c>
      <c r="I2480" s="73" t="s">
        <v>466</v>
      </c>
      <c r="J2480" s="73" t="str">
        <f t="shared" si="45"/>
        <v>Luxury miles</v>
      </c>
      <c r="K2480" s="98">
        <v>2.0000000000000002E-5</v>
      </c>
      <c r="L2480" s="48"/>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2"/>
      <c r="AS2480" s="22"/>
      <c r="AT2480" s="22"/>
      <c r="AU2480" s="22"/>
      <c r="AV2480" s="22"/>
      <c r="AW2480" s="22"/>
      <c r="AX2480" s="22"/>
      <c r="AY2480" s="22"/>
      <c r="AZ2480" s="22"/>
      <c r="BA2480" s="22"/>
      <c r="BB2480" s="22"/>
      <c r="BC2480" s="22"/>
      <c r="BD2480" s="22"/>
      <c r="BE2480" s="22"/>
      <c r="BF2480" s="22"/>
      <c r="BG2480" s="22"/>
      <c r="BH2480" s="22"/>
      <c r="BI2480" s="22"/>
      <c r="BJ2480" s="22"/>
      <c r="BK2480" s="22"/>
      <c r="BL2480" s="22"/>
      <c r="BM2480" s="22"/>
      <c r="BN2480" s="22"/>
      <c r="BO2480" s="22"/>
      <c r="BP2480" s="22"/>
      <c r="BQ2480" s="22"/>
      <c r="BR2480" s="22"/>
      <c r="BS2480" s="22"/>
      <c r="BT2480" s="22"/>
      <c r="BU2480" s="22"/>
      <c r="BV2480" s="22"/>
      <c r="BW2480" s="22"/>
      <c r="BX2480" s="22"/>
      <c r="BY2480" s="22"/>
      <c r="BZ2480" s="22"/>
      <c r="CA2480" s="22"/>
      <c r="CB2480" s="22"/>
      <c r="CC2480" s="22"/>
      <c r="CD2480" s="22"/>
      <c r="CE2480" s="22"/>
      <c r="CF2480" s="22"/>
      <c r="CG2480" s="22"/>
      <c r="CH2480" s="22"/>
      <c r="CI2480" s="22"/>
      <c r="CJ2480" s="22"/>
      <c r="CK2480" s="22"/>
      <c r="CL2480" s="22"/>
      <c r="CM2480" s="22"/>
      <c r="CN2480" s="22"/>
      <c r="CO2480" s="22"/>
    </row>
    <row r="2481" spans="1:93" s="2" customFormat="1" x14ac:dyDescent="0.3">
      <c r="A2481" s="73" t="s">
        <v>204</v>
      </c>
      <c r="B2481" s="73" t="s">
        <v>545</v>
      </c>
      <c r="C2481" s="89" t="s">
        <v>20</v>
      </c>
      <c r="D2481" s="75" t="s">
        <v>429</v>
      </c>
      <c r="E2481" s="73"/>
      <c r="F2481" s="73" t="s">
        <v>491</v>
      </c>
      <c r="G2481" s="73" t="s">
        <v>156</v>
      </c>
      <c r="H2481" s="73" t="s">
        <v>156</v>
      </c>
      <c r="I2481" s="73" t="s">
        <v>467</v>
      </c>
      <c r="J2481" s="73" t="str">
        <f t="shared" si="45"/>
        <v>Luxury miles</v>
      </c>
      <c r="K2481" s="98">
        <v>8.7799999999999996E-3</v>
      </c>
      <c r="L2481" s="48"/>
      <c r="M2481" s="22"/>
      <c r="N2481" s="22"/>
      <c r="O2481" s="22"/>
      <c r="P2481" s="22"/>
      <c r="Q2481" s="22"/>
      <c r="R2481" s="22"/>
      <c r="S2481" s="22"/>
      <c r="T2481" s="22"/>
      <c r="U2481" s="22"/>
      <c r="V2481" s="22"/>
      <c r="W2481" s="22"/>
      <c r="X2481" s="22"/>
      <c r="Y2481" s="22"/>
      <c r="Z2481" s="22"/>
      <c r="AA2481" s="22"/>
      <c r="AB2481" s="22"/>
      <c r="AC2481" s="22"/>
      <c r="AD2481" s="22"/>
      <c r="AE2481" s="22"/>
      <c r="AF2481" s="22"/>
      <c r="AG2481" s="22"/>
      <c r="AH2481" s="22"/>
      <c r="AI2481" s="22"/>
      <c r="AJ2481" s="22"/>
      <c r="AK2481" s="22"/>
      <c r="AL2481" s="22"/>
      <c r="AM2481" s="22"/>
      <c r="AN2481" s="22"/>
      <c r="AO2481" s="22"/>
      <c r="AP2481" s="22"/>
      <c r="AQ2481" s="22"/>
      <c r="AR2481" s="22"/>
      <c r="AS2481" s="22"/>
      <c r="AT2481" s="22"/>
      <c r="AU2481" s="22"/>
      <c r="AV2481" s="22"/>
      <c r="AW2481" s="22"/>
      <c r="AX2481" s="22"/>
      <c r="AY2481" s="22"/>
      <c r="AZ2481" s="22"/>
      <c r="BA2481" s="22"/>
      <c r="BB2481" s="22"/>
      <c r="BC2481" s="22"/>
      <c r="BD2481" s="22"/>
      <c r="BE2481" s="22"/>
      <c r="BF2481" s="22"/>
      <c r="BG2481" s="22"/>
      <c r="BH2481" s="22"/>
      <c r="BI2481" s="22"/>
      <c r="BJ2481" s="22"/>
      <c r="BK2481" s="22"/>
      <c r="BL2481" s="22"/>
      <c r="BM2481" s="22"/>
      <c r="BN2481" s="22"/>
      <c r="BO2481" s="22"/>
      <c r="BP2481" s="22"/>
      <c r="BQ2481" s="22"/>
      <c r="BR2481" s="22"/>
      <c r="BS2481" s="22"/>
      <c r="BT2481" s="22"/>
      <c r="BU2481" s="22"/>
      <c r="BV2481" s="22"/>
      <c r="BW2481" s="22"/>
      <c r="BX2481" s="22"/>
      <c r="BY2481" s="22"/>
      <c r="BZ2481" s="22"/>
      <c r="CA2481" s="22"/>
      <c r="CB2481" s="22"/>
      <c r="CC2481" s="22"/>
      <c r="CD2481" s="22"/>
      <c r="CE2481" s="22"/>
      <c r="CF2481" s="22"/>
      <c r="CG2481" s="22"/>
      <c r="CH2481" s="22"/>
      <c r="CI2481" s="22"/>
      <c r="CJ2481" s="22"/>
      <c r="CK2481" s="22"/>
      <c r="CL2481" s="22"/>
      <c r="CM2481" s="22"/>
      <c r="CN2481" s="22"/>
      <c r="CO2481" s="22"/>
    </row>
    <row r="2482" spans="1:93" s="2" customFormat="1" x14ac:dyDescent="0.3">
      <c r="A2482" s="73" t="s">
        <v>204</v>
      </c>
      <c r="B2482" s="73" t="s">
        <v>545</v>
      </c>
      <c r="C2482" s="89" t="s">
        <v>20</v>
      </c>
      <c r="D2482" s="75" t="s">
        <v>429</v>
      </c>
      <c r="E2482" s="73"/>
      <c r="F2482" s="73" t="s">
        <v>491</v>
      </c>
      <c r="G2482" s="73" t="s">
        <v>156</v>
      </c>
      <c r="H2482" s="73" t="s">
        <v>156</v>
      </c>
      <c r="I2482" s="73" t="s">
        <v>468</v>
      </c>
      <c r="J2482" s="73" t="str">
        <f t="shared" si="45"/>
        <v>Luxury miles</v>
      </c>
      <c r="K2482" s="98">
        <v>5.0000000000000002E-5</v>
      </c>
      <c r="L2482" s="48"/>
      <c r="M2482" s="22"/>
      <c r="N2482" s="22"/>
      <c r="O2482" s="22"/>
      <c r="P2482" s="22"/>
      <c r="Q2482" s="22"/>
      <c r="R2482" s="22"/>
      <c r="S2482" s="22"/>
      <c r="T2482" s="2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c r="AQ2482" s="22"/>
      <c r="AR2482" s="22"/>
      <c r="AS2482" s="22"/>
      <c r="AT2482" s="22"/>
      <c r="AU2482" s="22"/>
      <c r="AV2482" s="22"/>
      <c r="AW2482" s="22"/>
      <c r="AX2482" s="22"/>
      <c r="AY2482" s="22"/>
      <c r="AZ2482" s="22"/>
      <c r="BA2482" s="22"/>
      <c r="BB2482" s="22"/>
      <c r="BC2482" s="22"/>
      <c r="BD2482" s="22"/>
      <c r="BE2482" s="22"/>
      <c r="BF2482" s="22"/>
      <c r="BG2482" s="22"/>
      <c r="BH2482" s="22"/>
      <c r="BI2482" s="22"/>
      <c r="BJ2482" s="22"/>
      <c r="BK2482" s="22"/>
      <c r="BL2482" s="22"/>
      <c r="BM2482" s="22"/>
      <c r="BN2482" s="22"/>
      <c r="BO2482" s="22"/>
      <c r="BP2482" s="22"/>
      <c r="BQ2482" s="22"/>
      <c r="BR2482" s="22"/>
      <c r="BS2482" s="22"/>
      <c r="BT2482" s="22"/>
      <c r="BU2482" s="22"/>
      <c r="BV2482" s="22"/>
      <c r="BW2482" s="22"/>
      <c r="BX2482" s="22"/>
      <c r="BY2482" s="22"/>
      <c r="BZ2482" s="22"/>
      <c r="CA2482" s="22"/>
      <c r="CB2482" s="22"/>
      <c r="CC2482" s="22"/>
      <c r="CD2482" s="22"/>
      <c r="CE2482" s="22"/>
      <c r="CF2482" s="22"/>
      <c r="CG2482" s="22"/>
      <c r="CH2482" s="22"/>
      <c r="CI2482" s="22"/>
      <c r="CJ2482" s="22"/>
      <c r="CK2482" s="22"/>
      <c r="CL2482" s="22"/>
      <c r="CM2482" s="22"/>
      <c r="CN2482" s="22"/>
      <c r="CO2482" s="22"/>
    </row>
    <row r="2483" spans="1:93" s="2" customFormat="1" x14ac:dyDescent="0.3">
      <c r="A2483" s="73" t="s">
        <v>204</v>
      </c>
      <c r="B2483" s="73" t="s">
        <v>545</v>
      </c>
      <c r="C2483" s="89" t="s">
        <v>20</v>
      </c>
      <c r="D2483" s="75" t="s">
        <v>185</v>
      </c>
      <c r="E2483" s="73"/>
      <c r="F2483" s="73" t="s">
        <v>490</v>
      </c>
      <c r="G2483" s="73" t="s">
        <v>405</v>
      </c>
      <c r="H2483" s="73" t="s">
        <v>405</v>
      </c>
      <c r="I2483" s="73" t="s">
        <v>465</v>
      </c>
      <c r="J2483" s="73" t="str">
        <f t="shared" si="45"/>
        <v>Sports km</v>
      </c>
      <c r="K2483" s="98">
        <v>3.0700000000000002E-3</v>
      </c>
      <c r="L2483" s="48"/>
      <c r="M2483" s="22"/>
      <c r="N2483" s="22"/>
      <c r="O2483" s="22"/>
      <c r="P2483" s="22"/>
      <c r="Q2483" s="22"/>
      <c r="R2483" s="22"/>
      <c r="S2483" s="22"/>
      <c r="T2483" s="22"/>
      <c r="U2483" s="22"/>
      <c r="V2483" s="22"/>
      <c r="W2483" s="22"/>
      <c r="X2483" s="22"/>
      <c r="Y2483" s="22"/>
      <c r="Z2483" s="22"/>
      <c r="AA2483" s="22"/>
      <c r="AB2483" s="22"/>
      <c r="AC2483" s="22"/>
      <c r="AD2483" s="22"/>
      <c r="AE2483" s="22"/>
      <c r="AF2483" s="22"/>
      <c r="AG2483" s="22"/>
      <c r="AH2483" s="22"/>
      <c r="AI2483" s="22"/>
      <c r="AJ2483" s="22"/>
      <c r="AK2483" s="22"/>
      <c r="AL2483" s="22"/>
      <c r="AM2483" s="22"/>
      <c r="AN2483" s="22"/>
      <c r="AO2483" s="22"/>
      <c r="AP2483" s="22"/>
      <c r="AQ2483" s="22"/>
      <c r="AR2483" s="22"/>
      <c r="AS2483" s="22"/>
      <c r="AT2483" s="22"/>
      <c r="AU2483" s="22"/>
      <c r="AV2483" s="22"/>
      <c r="AW2483" s="22"/>
      <c r="AX2483" s="22"/>
      <c r="AY2483" s="22"/>
      <c r="AZ2483" s="22"/>
      <c r="BA2483" s="22"/>
      <c r="BB2483" s="22"/>
      <c r="BC2483" s="22"/>
      <c r="BD2483" s="22"/>
      <c r="BE2483" s="22"/>
      <c r="BF2483" s="22"/>
      <c r="BG2483" s="22"/>
      <c r="BH2483" s="22"/>
      <c r="BI2483" s="22"/>
      <c r="BJ2483" s="22"/>
      <c r="BK2483" s="22"/>
      <c r="BL2483" s="22"/>
      <c r="BM2483" s="22"/>
      <c r="BN2483" s="22"/>
      <c r="BO2483" s="22"/>
      <c r="BP2483" s="22"/>
      <c r="BQ2483" s="22"/>
      <c r="BR2483" s="22"/>
      <c r="BS2483" s="22"/>
      <c r="BT2483" s="22"/>
      <c r="BU2483" s="22"/>
      <c r="BV2483" s="22"/>
      <c r="BW2483" s="22"/>
      <c r="BX2483" s="22"/>
      <c r="BY2483" s="22"/>
      <c r="BZ2483" s="22"/>
      <c r="CA2483" s="22"/>
      <c r="CB2483" s="22"/>
      <c r="CC2483" s="22"/>
      <c r="CD2483" s="22"/>
      <c r="CE2483" s="22"/>
      <c r="CF2483" s="22"/>
      <c r="CG2483" s="22"/>
      <c r="CH2483" s="22"/>
      <c r="CI2483" s="22"/>
      <c r="CJ2483" s="22"/>
      <c r="CK2483" s="22"/>
      <c r="CL2483" s="22"/>
      <c r="CM2483" s="22"/>
      <c r="CN2483" s="22"/>
      <c r="CO2483" s="22"/>
    </row>
    <row r="2484" spans="1:93" s="2" customFormat="1" x14ac:dyDescent="0.3">
      <c r="A2484" s="73" t="s">
        <v>204</v>
      </c>
      <c r="B2484" s="73" t="s">
        <v>545</v>
      </c>
      <c r="C2484" s="89" t="s">
        <v>20</v>
      </c>
      <c r="D2484" s="75" t="s">
        <v>185</v>
      </c>
      <c r="E2484" s="73"/>
      <c r="F2484" s="73" t="s">
        <v>490</v>
      </c>
      <c r="G2484" s="73" t="s">
        <v>405</v>
      </c>
      <c r="H2484" s="73" t="s">
        <v>405</v>
      </c>
      <c r="I2484" s="73" t="s">
        <v>466</v>
      </c>
      <c r="J2484" s="73" t="str">
        <f t="shared" si="45"/>
        <v>Sports km</v>
      </c>
      <c r="K2484" s="98">
        <v>1.0000000000000001E-5</v>
      </c>
      <c r="L2484" s="48"/>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2"/>
      <c r="AS2484" s="22"/>
      <c r="AT2484" s="22"/>
      <c r="AU2484" s="22"/>
      <c r="AV2484" s="22"/>
      <c r="AW2484" s="22"/>
      <c r="AX2484" s="22"/>
      <c r="AY2484" s="22"/>
      <c r="AZ2484" s="22"/>
      <c r="BA2484" s="22"/>
      <c r="BB2484" s="22"/>
      <c r="BC2484" s="22"/>
      <c r="BD2484" s="22"/>
      <c r="BE2484" s="22"/>
      <c r="BF2484" s="22"/>
      <c r="BG2484" s="22"/>
      <c r="BH2484" s="22"/>
      <c r="BI2484" s="22"/>
      <c r="BJ2484" s="22"/>
      <c r="BK2484" s="22"/>
      <c r="BL2484" s="22"/>
      <c r="BM2484" s="22"/>
      <c r="BN2484" s="22"/>
      <c r="BO2484" s="22"/>
      <c r="BP2484" s="22"/>
      <c r="BQ2484" s="22"/>
      <c r="BR2484" s="22"/>
      <c r="BS2484" s="22"/>
      <c r="BT2484" s="22"/>
      <c r="BU2484" s="22"/>
      <c r="BV2484" s="22"/>
      <c r="BW2484" s="22"/>
      <c r="BX2484" s="22"/>
      <c r="BY2484" s="22"/>
      <c r="BZ2484" s="22"/>
      <c r="CA2484" s="22"/>
      <c r="CB2484" s="22"/>
      <c r="CC2484" s="22"/>
      <c r="CD2484" s="22"/>
      <c r="CE2484" s="22"/>
      <c r="CF2484" s="22"/>
      <c r="CG2484" s="22"/>
      <c r="CH2484" s="22"/>
      <c r="CI2484" s="22"/>
      <c r="CJ2484" s="22"/>
      <c r="CK2484" s="22"/>
      <c r="CL2484" s="22"/>
      <c r="CM2484" s="22"/>
      <c r="CN2484" s="22"/>
      <c r="CO2484" s="22"/>
    </row>
    <row r="2485" spans="1:93" s="2" customFormat="1" x14ac:dyDescent="0.3">
      <c r="A2485" s="73" t="s">
        <v>204</v>
      </c>
      <c r="B2485" s="73" t="s">
        <v>545</v>
      </c>
      <c r="C2485" s="89" t="s">
        <v>20</v>
      </c>
      <c r="D2485" s="75" t="s">
        <v>185</v>
      </c>
      <c r="E2485" s="73"/>
      <c r="F2485" s="73" t="s">
        <v>490</v>
      </c>
      <c r="G2485" s="73" t="s">
        <v>405</v>
      </c>
      <c r="H2485" s="73" t="s">
        <v>405</v>
      </c>
      <c r="I2485" s="73" t="s">
        <v>467</v>
      </c>
      <c r="J2485" s="73" t="str">
        <f t="shared" si="45"/>
        <v>Sports km</v>
      </c>
      <c r="K2485" s="98">
        <v>3.0400000000000002E-3</v>
      </c>
      <c r="L2485" s="48"/>
      <c r="M2485" s="22"/>
      <c r="N2485" s="22"/>
      <c r="O2485" s="22"/>
      <c r="P2485" s="22"/>
      <c r="Q2485" s="22"/>
      <c r="R2485" s="22"/>
      <c r="S2485" s="22"/>
      <c r="T2485" s="2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c r="AQ2485" s="22"/>
      <c r="AR2485" s="22"/>
      <c r="AS2485" s="22"/>
      <c r="AT2485" s="22"/>
      <c r="AU2485" s="22"/>
      <c r="AV2485" s="22"/>
      <c r="AW2485" s="22"/>
      <c r="AX2485" s="22"/>
      <c r="AY2485" s="22"/>
      <c r="AZ2485" s="22"/>
      <c r="BA2485" s="22"/>
      <c r="BB2485" s="22"/>
      <c r="BC2485" s="22"/>
      <c r="BD2485" s="22"/>
      <c r="BE2485" s="22"/>
      <c r="BF2485" s="22"/>
      <c r="BG2485" s="22"/>
      <c r="BH2485" s="22"/>
      <c r="BI2485" s="22"/>
      <c r="BJ2485" s="22"/>
      <c r="BK2485" s="22"/>
      <c r="BL2485" s="22"/>
      <c r="BM2485" s="22"/>
      <c r="BN2485" s="22"/>
      <c r="BO2485" s="22"/>
      <c r="BP2485" s="22"/>
      <c r="BQ2485" s="22"/>
      <c r="BR2485" s="22"/>
      <c r="BS2485" s="22"/>
      <c r="BT2485" s="22"/>
      <c r="BU2485" s="22"/>
      <c r="BV2485" s="22"/>
      <c r="BW2485" s="22"/>
      <c r="BX2485" s="22"/>
      <c r="BY2485" s="22"/>
      <c r="BZ2485" s="22"/>
      <c r="CA2485" s="22"/>
      <c r="CB2485" s="22"/>
      <c r="CC2485" s="22"/>
      <c r="CD2485" s="22"/>
      <c r="CE2485" s="22"/>
      <c r="CF2485" s="22"/>
      <c r="CG2485" s="22"/>
      <c r="CH2485" s="22"/>
      <c r="CI2485" s="22"/>
      <c r="CJ2485" s="22"/>
      <c r="CK2485" s="22"/>
      <c r="CL2485" s="22"/>
      <c r="CM2485" s="22"/>
      <c r="CN2485" s="22"/>
      <c r="CO2485" s="22"/>
    </row>
    <row r="2486" spans="1:93" s="2" customFormat="1" x14ac:dyDescent="0.3">
      <c r="A2486" s="73" t="s">
        <v>204</v>
      </c>
      <c r="B2486" s="73" t="s">
        <v>545</v>
      </c>
      <c r="C2486" s="89" t="s">
        <v>20</v>
      </c>
      <c r="D2486" s="75" t="s">
        <v>185</v>
      </c>
      <c r="E2486" s="73"/>
      <c r="F2486" s="73" t="s">
        <v>490</v>
      </c>
      <c r="G2486" s="73" t="s">
        <v>405</v>
      </c>
      <c r="H2486" s="73" t="s">
        <v>405</v>
      </c>
      <c r="I2486" s="73" t="s">
        <v>468</v>
      </c>
      <c r="J2486" s="73" t="str">
        <f t="shared" si="45"/>
        <v>Sports km</v>
      </c>
      <c r="K2486" s="98">
        <v>2.0000000000000002E-5</v>
      </c>
      <c r="L2486" s="48"/>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2"/>
      <c r="AS2486" s="22"/>
      <c r="AT2486" s="22"/>
      <c r="AU2486" s="22"/>
      <c r="AV2486" s="22"/>
      <c r="AW2486" s="22"/>
      <c r="AX2486" s="22"/>
      <c r="AY2486" s="22"/>
      <c r="AZ2486" s="22"/>
      <c r="BA2486" s="22"/>
      <c r="BB2486" s="22"/>
      <c r="BC2486" s="22"/>
      <c r="BD2486" s="22"/>
      <c r="BE2486" s="22"/>
      <c r="BF2486" s="22"/>
      <c r="BG2486" s="22"/>
      <c r="BH2486" s="22"/>
      <c r="BI2486" s="22"/>
      <c r="BJ2486" s="22"/>
      <c r="BK2486" s="22"/>
      <c r="BL2486" s="22"/>
      <c r="BM2486" s="22"/>
      <c r="BN2486" s="22"/>
      <c r="BO2486" s="22"/>
      <c r="BP2486" s="22"/>
      <c r="BQ2486" s="22"/>
      <c r="BR2486" s="22"/>
      <c r="BS2486" s="22"/>
      <c r="BT2486" s="22"/>
      <c r="BU2486" s="22"/>
      <c r="BV2486" s="22"/>
      <c r="BW2486" s="22"/>
      <c r="BX2486" s="22"/>
      <c r="BY2486" s="22"/>
      <c r="BZ2486" s="22"/>
      <c r="CA2486" s="22"/>
      <c r="CB2486" s="22"/>
      <c r="CC2486" s="22"/>
      <c r="CD2486" s="22"/>
      <c r="CE2486" s="22"/>
      <c r="CF2486" s="22"/>
      <c r="CG2486" s="22"/>
      <c r="CH2486" s="22"/>
      <c r="CI2486" s="22"/>
      <c r="CJ2486" s="22"/>
      <c r="CK2486" s="22"/>
      <c r="CL2486" s="22"/>
      <c r="CM2486" s="22"/>
      <c r="CN2486" s="22"/>
      <c r="CO2486" s="22"/>
    </row>
    <row r="2487" spans="1:93" s="2" customFormat="1" x14ac:dyDescent="0.3">
      <c r="A2487" s="73" t="s">
        <v>204</v>
      </c>
      <c r="B2487" s="73" t="s">
        <v>545</v>
      </c>
      <c r="C2487" s="89" t="s">
        <v>20</v>
      </c>
      <c r="D2487" s="75" t="s">
        <v>185</v>
      </c>
      <c r="E2487" s="73"/>
      <c r="F2487" s="73" t="s">
        <v>490</v>
      </c>
      <c r="G2487" s="73" t="s">
        <v>156</v>
      </c>
      <c r="H2487" s="73" t="s">
        <v>156</v>
      </c>
      <c r="I2487" s="73" t="s">
        <v>465</v>
      </c>
      <c r="J2487" s="73" t="str">
        <f t="shared" si="45"/>
        <v>Sports miles</v>
      </c>
      <c r="K2487" s="98">
        <v>4.9299999999999995E-3</v>
      </c>
      <c r="L2487" s="48"/>
      <c r="M2487" s="22"/>
      <c r="N2487" s="22"/>
      <c r="O2487" s="22"/>
      <c r="P2487" s="22"/>
      <c r="Q2487" s="22"/>
      <c r="R2487" s="22"/>
      <c r="S2487" s="22"/>
      <c r="T2487" s="2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c r="AQ2487" s="22"/>
      <c r="AR2487" s="22"/>
      <c r="AS2487" s="22"/>
      <c r="AT2487" s="22"/>
      <c r="AU2487" s="22"/>
      <c r="AV2487" s="22"/>
      <c r="AW2487" s="22"/>
      <c r="AX2487" s="22"/>
      <c r="AY2487" s="22"/>
      <c r="AZ2487" s="22"/>
      <c r="BA2487" s="22"/>
      <c r="BB2487" s="22"/>
      <c r="BC2487" s="22"/>
      <c r="BD2487" s="22"/>
      <c r="BE2487" s="22"/>
      <c r="BF2487" s="22"/>
      <c r="BG2487" s="22"/>
      <c r="BH2487" s="22"/>
      <c r="BI2487" s="22"/>
      <c r="BJ2487" s="22"/>
      <c r="BK2487" s="22"/>
      <c r="BL2487" s="22"/>
      <c r="BM2487" s="22"/>
      <c r="BN2487" s="22"/>
      <c r="BO2487" s="22"/>
      <c r="BP2487" s="22"/>
      <c r="BQ2487" s="22"/>
      <c r="BR2487" s="22"/>
      <c r="BS2487" s="22"/>
      <c r="BT2487" s="22"/>
      <c r="BU2487" s="22"/>
      <c r="BV2487" s="22"/>
      <c r="BW2487" s="22"/>
      <c r="BX2487" s="22"/>
      <c r="BY2487" s="22"/>
      <c r="BZ2487" s="22"/>
      <c r="CA2487" s="22"/>
      <c r="CB2487" s="22"/>
      <c r="CC2487" s="22"/>
      <c r="CD2487" s="22"/>
      <c r="CE2487" s="22"/>
      <c r="CF2487" s="22"/>
      <c r="CG2487" s="22"/>
      <c r="CH2487" s="22"/>
      <c r="CI2487" s="22"/>
      <c r="CJ2487" s="22"/>
      <c r="CK2487" s="22"/>
      <c r="CL2487" s="22"/>
      <c r="CM2487" s="22"/>
      <c r="CN2487" s="22"/>
      <c r="CO2487" s="22"/>
    </row>
    <row r="2488" spans="1:93" s="2" customFormat="1" x14ac:dyDescent="0.3">
      <c r="A2488" s="73" t="s">
        <v>204</v>
      </c>
      <c r="B2488" s="73" t="s">
        <v>545</v>
      </c>
      <c r="C2488" s="89" t="s">
        <v>20</v>
      </c>
      <c r="D2488" s="75" t="s">
        <v>185</v>
      </c>
      <c r="E2488" s="73"/>
      <c r="F2488" s="73" t="s">
        <v>490</v>
      </c>
      <c r="G2488" s="73" t="s">
        <v>156</v>
      </c>
      <c r="H2488" s="73" t="s">
        <v>156</v>
      </c>
      <c r="I2488" s="73" t="s">
        <v>466</v>
      </c>
      <c r="J2488" s="73" t="str">
        <f t="shared" si="45"/>
        <v>Sports miles</v>
      </c>
      <c r="K2488" s="98">
        <v>1.0000000000000001E-5</v>
      </c>
      <c r="L2488" s="48"/>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2"/>
      <c r="AS2488" s="22"/>
      <c r="AT2488" s="22"/>
      <c r="AU2488" s="22"/>
      <c r="AV2488" s="22"/>
      <c r="AW2488" s="22"/>
      <c r="AX2488" s="22"/>
      <c r="AY2488" s="22"/>
      <c r="AZ2488" s="22"/>
      <c r="BA2488" s="22"/>
      <c r="BB2488" s="22"/>
      <c r="BC2488" s="22"/>
      <c r="BD2488" s="22"/>
      <c r="BE2488" s="22"/>
      <c r="BF2488" s="22"/>
      <c r="BG2488" s="22"/>
      <c r="BH2488" s="22"/>
      <c r="BI2488" s="22"/>
      <c r="BJ2488" s="22"/>
      <c r="BK2488" s="22"/>
      <c r="BL2488" s="22"/>
      <c r="BM2488" s="22"/>
      <c r="BN2488" s="22"/>
      <c r="BO2488" s="22"/>
      <c r="BP2488" s="22"/>
      <c r="BQ2488" s="22"/>
      <c r="BR2488" s="22"/>
      <c r="BS2488" s="22"/>
      <c r="BT2488" s="22"/>
      <c r="BU2488" s="22"/>
      <c r="BV2488" s="22"/>
      <c r="BW2488" s="22"/>
      <c r="BX2488" s="22"/>
      <c r="BY2488" s="22"/>
      <c r="BZ2488" s="22"/>
      <c r="CA2488" s="22"/>
      <c r="CB2488" s="22"/>
      <c r="CC2488" s="22"/>
      <c r="CD2488" s="22"/>
      <c r="CE2488" s="22"/>
      <c r="CF2488" s="22"/>
      <c r="CG2488" s="22"/>
      <c r="CH2488" s="22"/>
      <c r="CI2488" s="22"/>
      <c r="CJ2488" s="22"/>
      <c r="CK2488" s="22"/>
      <c r="CL2488" s="22"/>
      <c r="CM2488" s="22"/>
      <c r="CN2488" s="22"/>
      <c r="CO2488" s="22"/>
    </row>
    <row r="2489" spans="1:93" s="2" customFormat="1" x14ac:dyDescent="0.3">
      <c r="A2489" s="73" t="s">
        <v>204</v>
      </c>
      <c r="B2489" s="73" t="s">
        <v>545</v>
      </c>
      <c r="C2489" s="89" t="s">
        <v>20</v>
      </c>
      <c r="D2489" s="75" t="s">
        <v>185</v>
      </c>
      <c r="E2489" s="73"/>
      <c r="F2489" s="73" t="s">
        <v>490</v>
      </c>
      <c r="G2489" s="73" t="s">
        <v>156</v>
      </c>
      <c r="H2489" s="73" t="s">
        <v>156</v>
      </c>
      <c r="I2489" s="73" t="s">
        <v>467</v>
      </c>
      <c r="J2489" s="73" t="str">
        <f t="shared" si="45"/>
        <v>Sports miles</v>
      </c>
      <c r="K2489" s="98">
        <v>4.8900000000000002E-3</v>
      </c>
      <c r="L2489" s="48"/>
      <c r="M2489" s="22"/>
      <c r="N2489" s="22"/>
      <c r="O2489" s="22"/>
      <c r="P2489" s="22"/>
      <c r="Q2489" s="22"/>
      <c r="R2489" s="22"/>
      <c r="S2489" s="22"/>
      <c r="T2489" s="22"/>
      <c r="U2489" s="22"/>
      <c r="V2489" s="22"/>
      <c r="W2489" s="22"/>
      <c r="X2489" s="22"/>
      <c r="Y2489" s="22"/>
      <c r="Z2489" s="22"/>
      <c r="AA2489" s="22"/>
      <c r="AB2489" s="22"/>
      <c r="AC2489" s="22"/>
      <c r="AD2489" s="22"/>
      <c r="AE2489" s="22"/>
      <c r="AF2489" s="22"/>
      <c r="AG2489" s="22"/>
      <c r="AH2489" s="22"/>
      <c r="AI2489" s="22"/>
      <c r="AJ2489" s="22"/>
      <c r="AK2489" s="22"/>
      <c r="AL2489" s="22"/>
      <c r="AM2489" s="22"/>
      <c r="AN2489" s="22"/>
      <c r="AO2489" s="22"/>
      <c r="AP2489" s="22"/>
      <c r="AQ2489" s="22"/>
      <c r="AR2489" s="22"/>
      <c r="AS2489" s="22"/>
      <c r="AT2489" s="22"/>
      <c r="AU2489" s="22"/>
      <c r="AV2489" s="22"/>
      <c r="AW2489" s="22"/>
      <c r="AX2489" s="22"/>
      <c r="AY2489" s="22"/>
      <c r="AZ2489" s="22"/>
      <c r="BA2489" s="22"/>
      <c r="BB2489" s="22"/>
      <c r="BC2489" s="22"/>
      <c r="BD2489" s="22"/>
      <c r="BE2489" s="22"/>
      <c r="BF2489" s="22"/>
      <c r="BG2489" s="22"/>
      <c r="BH2489" s="22"/>
      <c r="BI2489" s="22"/>
      <c r="BJ2489" s="22"/>
      <c r="BK2489" s="22"/>
      <c r="BL2489" s="22"/>
      <c r="BM2489" s="22"/>
      <c r="BN2489" s="22"/>
      <c r="BO2489" s="22"/>
      <c r="BP2489" s="22"/>
      <c r="BQ2489" s="22"/>
      <c r="BR2489" s="22"/>
      <c r="BS2489" s="22"/>
      <c r="BT2489" s="22"/>
      <c r="BU2489" s="22"/>
      <c r="BV2489" s="22"/>
      <c r="BW2489" s="22"/>
      <c r="BX2489" s="22"/>
      <c r="BY2489" s="22"/>
      <c r="BZ2489" s="22"/>
      <c r="CA2489" s="22"/>
      <c r="CB2489" s="22"/>
      <c r="CC2489" s="22"/>
      <c r="CD2489" s="22"/>
      <c r="CE2489" s="22"/>
      <c r="CF2489" s="22"/>
      <c r="CG2489" s="22"/>
      <c r="CH2489" s="22"/>
      <c r="CI2489" s="22"/>
      <c r="CJ2489" s="22"/>
      <c r="CK2489" s="22"/>
      <c r="CL2489" s="22"/>
      <c r="CM2489" s="22"/>
      <c r="CN2489" s="22"/>
      <c r="CO2489" s="22"/>
    </row>
    <row r="2490" spans="1:93" s="2" customFormat="1" x14ac:dyDescent="0.3">
      <c r="A2490" s="73" t="s">
        <v>204</v>
      </c>
      <c r="B2490" s="73" t="s">
        <v>545</v>
      </c>
      <c r="C2490" s="89" t="s">
        <v>20</v>
      </c>
      <c r="D2490" s="75" t="s">
        <v>185</v>
      </c>
      <c r="E2490" s="73"/>
      <c r="F2490" s="73" t="s">
        <v>490</v>
      </c>
      <c r="G2490" s="73" t="s">
        <v>156</v>
      </c>
      <c r="H2490" s="73" t="s">
        <v>156</v>
      </c>
      <c r="I2490" s="73" t="s">
        <v>468</v>
      </c>
      <c r="J2490" s="73" t="str">
        <f t="shared" si="45"/>
        <v>Sports miles</v>
      </c>
      <c r="K2490" s="98">
        <v>3.0000000000000001E-5</v>
      </c>
      <c r="L2490" s="48"/>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2"/>
      <c r="AS2490" s="22"/>
      <c r="AT2490" s="22"/>
      <c r="AU2490" s="22"/>
      <c r="AV2490" s="22"/>
      <c r="AW2490" s="22"/>
      <c r="AX2490" s="22"/>
      <c r="AY2490" s="22"/>
      <c r="AZ2490" s="22"/>
      <c r="BA2490" s="22"/>
      <c r="BB2490" s="22"/>
      <c r="BC2490" s="22"/>
      <c r="BD2490" s="22"/>
      <c r="BE2490" s="22"/>
      <c r="BF2490" s="22"/>
      <c r="BG2490" s="22"/>
      <c r="BH2490" s="22"/>
      <c r="BI2490" s="22"/>
      <c r="BJ2490" s="22"/>
      <c r="BK2490" s="22"/>
      <c r="BL2490" s="22"/>
      <c r="BM2490" s="22"/>
      <c r="BN2490" s="22"/>
      <c r="BO2490" s="22"/>
      <c r="BP2490" s="22"/>
      <c r="BQ2490" s="22"/>
      <c r="BR2490" s="22"/>
      <c r="BS2490" s="22"/>
      <c r="BT2490" s="22"/>
      <c r="BU2490" s="22"/>
      <c r="BV2490" s="22"/>
      <c r="BW2490" s="22"/>
      <c r="BX2490" s="22"/>
      <c r="BY2490" s="22"/>
      <c r="BZ2490" s="22"/>
      <c r="CA2490" s="22"/>
      <c r="CB2490" s="22"/>
      <c r="CC2490" s="22"/>
      <c r="CD2490" s="22"/>
      <c r="CE2490" s="22"/>
      <c r="CF2490" s="22"/>
      <c r="CG2490" s="22"/>
      <c r="CH2490" s="22"/>
      <c r="CI2490" s="22"/>
      <c r="CJ2490" s="22"/>
      <c r="CK2490" s="22"/>
      <c r="CL2490" s="22"/>
      <c r="CM2490" s="22"/>
      <c r="CN2490" s="22"/>
      <c r="CO2490" s="22"/>
    </row>
    <row r="2491" spans="1:93" s="2" customFormat="1" x14ac:dyDescent="0.3">
      <c r="A2491" s="73" t="s">
        <v>204</v>
      </c>
      <c r="B2491" s="73" t="s">
        <v>545</v>
      </c>
      <c r="C2491" s="89" t="s">
        <v>20</v>
      </c>
      <c r="D2491" s="75" t="s">
        <v>185</v>
      </c>
      <c r="E2491" s="73"/>
      <c r="F2491" s="73" t="s">
        <v>491</v>
      </c>
      <c r="G2491" s="73" t="s">
        <v>405</v>
      </c>
      <c r="H2491" s="73" t="s">
        <v>405</v>
      </c>
      <c r="I2491" s="73" t="s">
        <v>465</v>
      </c>
      <c r="J2491" s="73" t="str">
        <f t="shared" si="45"/>
        <v>Sports km</v>
      </c>
      <c r="K2491" s="98">
        <v>7.0200000000000002E-3</v>
      </c>
      <c r="L2491" s="48"/>
      <c r="M2491" s="22"/>
      <c r="N2491" s="22"/>
      <c r="O2491" s="22"/>
      <c r="P2491" s="22"/>
      <c r="Q2491" s="22"/>
      <c r="R2491" s="22"/>
      <c r="S2491" s="22"/>
      <c r="T2491" s="22"/>
      <c r="U2491" s="22"/>
      <c r="V2491" s="22"/>
      <c r="W2491" s="22"/>
      <c r="X2491" s="22"/>
      <c r="Y2491" s="22"/>
      <c r="Z2491" s="22"/>
      <c r="AA2491" s="22"/>
      <c r="AB2491" s="22"/>
      <c r="AC2491" s="22"/>
      <c r="AD2491" s="22"/>
      <c r="AE2491" s="22"/>
      <c r="AF2491" s="22"/>
      <c r="AG2491" s="22"/>
      <c r="AH2491" s="22"/>
      <c r="AI2491" s="22"/>
      <c r="AJ2491" s="22"/>
      <c r="AK2491" s="22"/>
      <c r="AL2491" s="22"/>
      <c r="AM2491" s="22"/>
      <c r="AN2491" s="22"/>
      <c r="AO2491" s="22"/>
      <c r="AP2491" s="22"/>
      <c r="AQ2491" s="22"/>
      <c r="AR2491" s="22"/>
      <c r="AS2491" s="22"/>
      <c r="AT2491" s="22"/>
      <c r="AU2491" s="22"/>
      <c r="AV2491" s="22"/>
      <c r="AW2491" s="22"/>
      <c r="AX2491" s="22"/>
      <c r="AY2491" s="22"/>
      <c r="AZ2491" s="22"/>
      <c r="BA2491" s="22"/>
      <c r="BB2491" s="22"/>
      <c r="BC2491" s="22"/>
      <c r="BD2491" s="22"/>
      <c r="BE2491" s="22"/>
      <c r="BF2491" s="22"/>
      <c r="BG2491" s="22"/>
      <c r="BH2491" s="22"/>
      <c r="BI2491" s="22"/>
      <c r="BJ2491" s="22"/>
      <c r="BK2491" s="22"/>
      <c r="BL2491" s="22"/>
      <c r="BM2491" s="22"/>
      <c r="BN2491" s="22"/>
      <c r="BO2491" s="22"/>
      <c r="BP2491" s="22"/>
      <c r="BQ2491" s="22"/>
      <c r="BR2491" s="22"/>
      <c r="BS2491" s="22"/>
      <c r="BT2491" s="22"/>
      <c r="BU2491" s="22"/>
      <c r="BV2491" s="22"/>
      <c r="BW2491" s="22"/>
      <c r="BX2491" s="22"/>
      <c r="BY2491" s="22"/>
      <c r="BZ2491" s="22"/>
      <c r="CA2491" s="22"/>
      <c r="CB2491" s="22"/>
      <c r="CC2491" s="22"/>
      <c r="CD2491" s="22"/>
      <c r="CE2491" s="22"/>
      <c r="CF2491" s="22"/>
      <c r="CG2491" s="22"/>
      <c r="CH2491" s="22"/>
      <c r="CI2491" s="22"/>
      <c r="CJ2491" s="22"/>
      <c r="CK2491" s="22"/>
      <c r="CL2491" s="22"/>
      <c r="CM2491" s="22"/>
      <c r="CN2491" s="22"/>
      <c r="CO2491" s="22"/>
    </row>
    <row r="2492" spans="1:93" s="2" customFormat="1" x14ac:dyDescent="0.3">
      <c r="A2492" s="73" t="s">
        <v>204</v>
      </c>
      <c r="B2492" s="73" t="s">
        <v>545</v>
      </c>
      <c r="C2492" s="89" t="s">
        <v>20</v>
      </c>
      <c r="D2492" s="75" t="s">
        <v>185</v>
      </c>
      <c r="E2492" s="73"/>
      <c r="F2492" s="73" t="s">
        <v>491</v>
      </c>
      <c r="G2492" s="73" t="s">
        <v>405</v>
      </c>
      <c r="H2492" s="73" t="s">
        <v>405</v>
      </c>
      <c r="I2492" s="73" t="s">
        <v>466</v>
      </c>
      <c r="J2492" s="73" t="str">
        <f t="shared" si="45"/>
        <v>Sports km</v>
      </c>
      <c r="K2492" s="98">
        <v>2.0000000000000002E-5</v>
      </c>
      <c r="L2492" s="48"/>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2"/>
      <c r="AS2492" s="22"/>
      <c r="AT2492" s="22"/>
      <c r="AU2492" s="22"/>
      <c r="AV2492" s="22"/>
      <c r="AW2492" s="22"/>
      <c r="AX2492" s="22"/>
      <c r="AY2492" s="22"/>
      <c r="AZ2492" s="22"/>
      <c r="BA2492" s="22"/>
      <c r="BB2492" s="22"/>
      <c r="BC2492" s="22"/>
      <c r="BD2492" s="22"/>
      <c r="BE2492" s="22"/>
      <c r="BF2492" s="22"/>
      <c r="BG2492" s="22"/>
      <c r="BH2492" s="22"/>
      <c r="BI2492" s="22"/>
      <c r="BJ2492" s="22"/>
      <c r="BK2492" s="22"/>
      <c r="BL2492" s="22"/>
      <c r="BM2492" s="22"/>
      <c r="BN2492" s="22"/>
      <c r="BO2492" s="22"/>
      <c r="BP2492" s="22"/>
      <c r="BQ2492" s="22"/>
      <c r="BR2492" s="22"/>
      <c r="BS2492" s="22"/>
      <c r="BT2492" s="22"/>
      <c r="BU2492" s="22"/>
      <c r="BV2492" s="22"/>
      <c r="BW2492" s="22"/>
      <c r="BX2492" s="22"/>
      <c r="BY2492" s="22"/>
      <c r="BZ2492" s="22"/>
      <c r="CA2492" s="22"/>
      <c r="CB2492" s="22"/>
      <c r="CC2492" s="22"/>
      <c r="CD2492" s="22"/>
      <c r="CE2492" s="22"/>
      <c r="CF2492" s="22"/>
      <c r="CG2492" s="22"/>
      <c r="CH2492" s="22"/>
      <c r="CI2492" s="22"/>
      <c r="CJ2492" s="22"/>
      <c r="CK2492" s="22"/>
      <c r="CL2492" s="22"/>
      <c r="CM2492" s="22"/>
      <c r="CN2492" s="22"/>
      <c r="CO2492" s="22"/>
    </row>
    <row r="2493" spans="1:93" s="2" customFormat="1" x14ac:dyDescent="0.3">
      <c r="A2493" s="73" t="s">
        <v>204</v>
      </c>
      <c r="B2493" s="73" t="s">
        <v>545</v>
      </c>
      <c r="C2493" s="89" t="s">
        <v>20</v>
      </c>
      <c r="D2493" s="75" t="s">
        <v>185</v>
      </c>
      <c r="E2493" s="73"/>
      <c r="F2493" s="73" t="s">
        <v>491</v>
      </c>
      <c r="G2493" s="73" t="s">
        <v>405</v>
      </c>
      <c r="H2493" s="73" t="s">
        <v>405</v>
      </c>
      <c r="I2493" s="73" t="s">
        <v>467</v>
      </c>
      <c r="J2493" s="73" t="str">
        <f t="shared" si="45"/>
        <v>Sports km</v>
      </c>
      <c r="K2493" s="98">
        <v>6.96E-3</v>
      </c>
      <c r="L2493" s="48"/>
      <c r="M2493" s="22"/>
      <c r="N2493" s="22"/>
      <c r="O2493" s="22"/>
      <c r="P2493" s="22"/>
      <c r="Q2493" s="22"/>
      <c r="R2493" s="22"/>
      <c r="S2493" s="22"/>
      <c r="T2493" s="22"/>
      <c r="U2493" s="22"/>
      <c r="V2493" s="22"/>
      <c r="W2493" s="22"/>
      <c r="X2493" s="22"/>
      <c r="Y2493" s="22"/>
      <c r="Z2493" s="22"/>
      <c r="AA2493" s="22"/>
      <c r="AB2493" s="22"/>
      <c r="AC2493" s="22"/>
      <c r="AD2493" s="22"/>
      <c r="AE2493" s="22"/>
      <c r="AF2493" s="22"/>
      <c r="AG2493" s="22"/>
      <c r="AH2493" s="22"/>
      <c r="AI2493" s="22"/>
      <c r="AJ2493" s="22"/>
      <c r="AK2493" s="22"/>
      <c r="AL2493" s="22"/>
      <c r="AM2493" s="22"/>
      <c r="AN2493" s="22"/>
      <c r="AO2493" s="22"/>
      <c r="AP2493" s="22"/>
      <c r="AQ2493" s="22"/>
      <c r="AR2493" s="22"/>
      <c r="AS2493" s="22"/>
      <c r="AT2493" s="22"/>
      <c r="AU2493" s="22"/>
      <c r="AV2493" s="22"/>
      <c r="AW2493" s="22"/>
      <c r="AX2493" s="22"/>
      <c r="AY2493" s="22"/>
      <c r="AZ2493" s="22"/>
      <c r="BA2493" s="22"/>
      <c r="BB2493" s="22"/>
      <c r="BC2493" s="22"/>
      <c r="BD2493" s="22"/>
      <c r="BE2493" s="22"/>
      <c r="BF2493" s="22"/>
      <c r="BG2493" s="22"/>
      <c r="BH2493" s="22"/>
      <c r="BI2493" s="22"/>
      <c r="BJ2493" s="22"/>
      <c r="BK2493" s="22"/>
      <c r="BL2493" s="22"/>
      <c r="BM2493" s="22"/>
      <c r="BN2493" s="22"/>
      <c r="BO2493" s="22"/>
      <c r="BP2493" s="22"/>
      <c r="BQ2493" s="22"/>
      <c r="BR2493" s="22"/>
      <c r="BS2493" s="22"/>
      <c r="BT2493" s="22"/>
      <c r="BU2493" s="22"/>
      <c r="BV2493" s="22"/>
      <c r="BW2493" s="22"/>
      <c r="BX2493" s="22"/>
      <c r="BY2493" s="22"/>
      <c r="BZ2493" s="22"/>
      <c r="CA2493" s="22"/>
      <c r="CB2493" s="22"/>
      <c r="CC2493" s="22"/>
      <c r="CD2493" s="22"/>
      <c r="CE2493" s="22"/>
      <c r="CF2493" s="22"/>
      <c r="CG2493" s="22"/>
      <c r="CH2493" s="22"/>
      <c r="CI2493" s="22"/>
      <c r="CJ2493" s="22"/>
      <c r="CK2493" s="22"/>
      <c r="CL2493" s="22"/>
      <c r="CM2493" s="22"/>
      <c r="CN2493" s="22"/>
      <c r="CO2493" s="22"/>
    </row>
    <row r="2494" spans="1:93" s="2" customFormat="1" x14ac:dyDescent="0.3">
      <c r="A2494" s="73" t="s">
        <v>204</v>
      </c>
      <c r="B2494" s="73" t="s">
        <v>545</v>
      </c>
      <c r="C2494" s="89" t="s">
        <v>20</v>
      </c>
      <c r="D2494" s="75" t="s">
        <v>185</v>
      </c>
      <c r="E2494" s="73"/>
      <c r="F2494" s="73" t="s">
        <v>491</v>
      </c>
      <c r="G2494" s="73" t="s">
        <v>405</v>
      </c>
      <c r="H2494" s="73" t="s">
        <v>405</v>
      </c>
      <c r="I2494" s="73" t="s">
        <v>468</v>
      </c>
      <c r="J2494" s="73" t="str">
        <f t="shared" si="45"/>
        <v>Sports km</v>
      </c>
      <c r="K2494" s="98">
        <v>4.0000000000000003E-5</v>
      </c>
      <c r="L2494" s="48"/>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2"/>
      <c r="AS2494" s="22"/>
      <c r="AT2494" s="22"/>
      <c r="AU2494" s="22"/>
      <c r="AV2494" s="22"/>
      <c r="AW2494" s="22"/>
      <c r="AX2494" s="22"/>
      <c r="AY2494" s="22"/>
      <c r="AZ2494" s="22"/>
      <c r="BA2494" s="22"/>
      <c r="BB2494" s="22"/>
      <c r="BC2494" s="22"/>
      <c r="BD2494" s="22"/>
      <c r="BE2494" s="22"/>
      <c r="BF2494" s="22"/>
      <c r="BG2494" s="22"/>
      <c r="BH2494" s="22"/>
      <c r="BI2494" s="22"/>
      <c r="BJ2494" s="22"/>
      <c r="BK2494" s="22"/>
      <c r="BL2494" s="22"/>
      <c r="BM2494" s="22"/>
      <c r="BN2494" s="22"/>
      <c r="BO2494" s="22"/>
      <c r="BP2494" s="22"/>
      <c r="BQ2494" s="22"/>
      <c r="BR2494" s="22"/>
      <c r="BS2494" s="22"/>
      <c r="BT2494" s="22"/>
      <c r="BU2494" s="22"/>
      <c r="BV2494" s="22"/>
      <c r="BW2494" s="22"/>
      <c r="BX2494" s="22"/>
      <c r="BY2494" s="22"/>
      <c r="BZ2494" s="22"/>
      <c r="CA2494" s="22"/>
      <c r="CB2494" s="22"/>
      <c r="CC2494" s="22"/>
      <c r="CD2494" s="22"/>
      <c r="CE2494" s="22"/>
      <c r="CF2494" s="22"/>
      <c r="CG2494" s="22"/>
      <c r="CH2494" s="22"/>
      <c r="CI2494" s="22"/>
      <c r="CJ2494" s="22"/>
      <c r="CK2494" s="22"/>
      <c r="CL2494" s="22"/>
      <c r="CM2494" s="22"/>
      <c r="CN2494" s="22"/>
      <c r="CO2494" s="22"/>
    </row>
    <row r="2495" spans="1:93" s="2" customFormat="1" x14ac:dyDescent="0.3">
      <c r="A2495" s="73" t="s">
        <v>204</v>
      </c>
      <c r="B2495" s="73" t="s">
        <v>545</v>
      </c>
      <c r="C2495" s="89" t="s">
        <v>20</v>
      </c>
      <c r="D2495" s="75" t="s">
        <v>185</v>
      </c>
      <c r="E2495" s="73"/>
      <c r="F2495" s="73" t="s">
        <v>491</v>
      </c>
      <c r="G2495" s="73" t="s">
        <v>156</v>
      </c>
      <c r="H2495" s="73" t="s">
        <v>156</v>
      </c>
      <c r="I2495" s="73" t="s">
        <v>465</v>
      </c>
      <c r="J2495" s="73" t="str">
        <f t="shared" si="45"/>
        <v>Sports miles</v>
      </c>
      <c r="K2495" s="98">
        <v>1.1299999999999999E-2</v>
      </c>
      <c r="L2495" s="48"/>
      <c r="M2495" s="22"/>
      <c r="N2495" s="22"/>
      <c r="O2495" s="22"/>
      <c r="P2495" s="22"/>
      <c r="Q2495" s="22"/>
      <c r="R2495" s="22"/>
      <c r="S2495" s="22"/>
      <c r="T2495" s="22"/>
      <c r="U2495" s="22"/>
      <c r="V2495" s="22"/>
      <c r="W2495" s="22"/>
      <c r="X2495" s="22"/>
      <c r="Y2495" s="22"/>
      <c r="Z2495" s="22"/>
      <c r="AA2495" s="22"/>
      <c r="AB2495" s="22"/>
      <c r="AC2495" s="22"/>
      <c r="AD2495" s="22"/>
      <c r="AE2495" s="22"/>
      <c r="AF2495" s="22"/>
      <c r="AG2495" s="22"/>
      <c r="AH2495" s="22"/>
      <c r="AI2495" s="22"/>
      <c r="AJ2495" s="22"/>
      <c r="AK2495" s="22"/>
      <c r="AL2495" s="22"/>
      <c r="AM2495" s="22"/>
      <c r="AN2495" s="22"/>
      <c r="AO2495" s="22"/>
      <c r="AP2495" s="22"/>
      <c r="AQ2495" s="22"/>
      <c r="AR2495" s="22"/>
      <c r="AS2495" s="22"/>
      <c r="AT2495" s="22"/>
      <c r="AU2495" s="22"/>
      <c r="AV2495" s="22"/>
      <c r="AW2495" s="22"/>
      <c r="AX2495" s="22"/>
      <c r="AY2495" s="22"/>
      <c r="AZ2495" s="22"/>
      <c r="BA2495" s="22"/>
      <c r="BB2495" s="22"/>
      <c r="BC2495" s="22"/>
      <c r="BD2495" s="22"/>
      <c r="BE2495" s="22"/>
      <c r="BF2495" s="22"/>
      <c r="BG2495" s="22"/>
      <c r="BH2495" s="22"/>
      <c r="BI2495" s="22"/>
      <c r="BJ2495" s="22"/>
      <c r="BK2495" s="22"/>
      <c r="BL2495" s="22"/>
      <c r="BM2495" s="22"/>
      <c r="BN2495" s="22"/>
      <c r="BO2495" s="22"/>
      <c r="BP2495" s="22"/>
      <c r="BQ2495" s="22"/>
      <c r="BR2495" s="22"/>
      <c r="BS2495" s="22"/>
      <c r="BT2495" s="22"/>
      <c r="BU2495" s="22"/>
      <c r="BV2495" s="22"/>
      <c r="BW2495" s="22"/>
      <c r="BX2495" s="22"/>
      <c r="BY2495" s="22"/>
      <c r="BZ2495" s="22"/>
      <c r="CA2495" s="22"/>
      <c r="CB2495" s="22"/>
      <c r="CC2495" s="22"/>
      <c r="CD2495" s="22"/>
      <c r="CE2495" s="22"/>
      <c r="CF2495" s="22"/>
      <c r="CG2495" s="22"/>
      <c r="CH2495" s="22"/>
      <c r="CI2495" s="22"/>
      <c r="CJ2495" s="22"/>
      <c r="CK2495" s="22"/>
      <c r="CL2495" s="22"/>
      <c r="CM2495" s="22"/>
      <c r="CN2495" s="22"/>
      <c r="CO2495" s="22"/>
    </row>
    <row r="2496" spans="1:93" s="2" customFormat="1" x14ac:dyDescent="0.3">
      <c r="A2496" s="73" t="s">
        <v>204</v>
      </c>
      <c r="B2496" s="73" t="s">
        <v>545</v>
      </c>
      <c r="C2496" s="89" t="s">
        <v>20</v>
      </c>
      <c r="D2496" s="75" t="s">
        <v>185</v>
      </c>
      <c r="E2496" s="73"/>
      <c r="F2496" s="73" t="s">
        <v>491</v>
      </c>
      <c r="G2496" s="73" t="s">
        <v>156</v>
      </c>
      <c r="H2496" s="73" t="s">
        <v>156</v>
      </c>
      <c r="I2496" s="73" t="s">
        <v>466</v>
      </c>
      <c r="J2496" s="73" t="str">
        <f t="shared" si="45"/>
        <v>Sports miles</v>
      </c>
      <c r="K2496" s="98">
        <v>3.0000000000000001E-5</v>
      </c>
      <c r="L2496" s="48"/>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2"/>
      <c r="AS2496" s="22"/>
      <c r="AT2496" s="22"/>
      <c r="AU2496" s="22"/>
      <c r="AV2496" s="22"/>
      <c r="AW2496" s="22"/>
      <c r="AX2496" s="22"/>
      <c r="AY2496" s="22"/>
      <c r="AZ2496" s="22"/>
      <c r="BA2496" s="22"/>
      <c r="BB2496" s="22"/>
      <c r="BC2496" s="22"/>
      <c r="BD2496" s="22"/>
      <c r="BE2496" s="22"/>
      <c r="BF2496" s="22"/>
      <c r="BG2496" s="22"/>
      <c r="BH2496" s="22"/>
      <c r="BI2496" s="22"/>
      <c r="BJ2496" s="22"/>
      <c r="BK2496" s="22"/>
      <c r="BL2496" s="22"/>
      <c r="BM2496" s="22"/>
      <c r="BN2496" s="22"/>
      <c r="BO2496" s="22"/>
      <c r="BP2496" s="22"/>
      <c r="BQ2496" s="22"/>
      <c r="BR2496" s="22"/>
      <c r="BS2496" s="22"/>
      <c r="BT2496" s="22"/>
      <c r="BU2496" s="22"/>
      <c r="BV2496" s="22"/>
      <c r="BW2496" s="22"/>
      <c r="BX2496" s="22"/>
      <c r="BY2496" s="22"/>
      <c r="BZ2496" s="22"/>
      <c r="CA2496" s="22"/>
      <c r="CB2496" s="22"/>
      <c r="CC2496" s="22"/>
      <c r="CD2496" s="22"/>
      <c r="CE2496" s="22"/>
      <c r="CF2496" s="22"/>
      <c r="CG2496" s="22"/>
      <c r="CH2496" s="22"/>
      <c r="CI2496" s="22"/>
      <c r="CJ2496" s="22"/>
      <c r="CK2496" s="22"/>
      <c r="CL2496" s="22"/>
      <c r="CM2496" s="22"/>
      <c r="CN2496" s="22"/>
      <c r="CO2496" s="22"/>
    </row>
    <row r="2497" spans="1:93" s="2" customFormat="1" x14ac:dyDescent="0.3">
      <c r="A2497" s="73" t="s">
        <v>204</v>
      </c>
      <c r="B2497" s="73" t="s">
        <v>545</v>
      </c>
      <c r="C2497" s="89" t="s">
        <v>20</v>
      </c>
      <c r="D2497" s="75" t="s">
        <v>185</v>
      </c>
      <c r="E2497" s="73"/>
      <c r="F2497" s="73" t="s">
        <v>491</v>
      </c>
      <c r="G2497" s="73" t="s">
        <v>156</v>
      </c>
      <c r="H2497" s="73" t="s">
        <v>156</v>
      </c>
      <c r="I2497" s="73" t="s">
        <v>467</v>
      </c>
      <c r="J2497" s="73" t="str">
        <f t="shared" si="45"/>
        <v>Sports miles</v>
      </c>
      <c r="K2497" s="98">
        <v>1.1209999999999999E-2</v>
      </c>
      <c r="L2497" s="48"/>
      <c r="M2497" s="22"/>
      <c r="N2497" s="22"/>
      <c r="O2497" s="22"/>
      <c r="P2497" s="22"/>
      <c r="Q2497" s="22"/>
      <c r="R2497" s="22"/>
      <c r="S2497" s="22"/>
      <c r="T2497" s="2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c r="AQ2497" s="22"/>
      <c r="AR2497" s="22"/>
      <c r="AS2497" s="22"/>
      <c r="AT2497" s="22"/>
      <c r="AU2497" s="22"/>
      <c r="AV2497" s="22"/>
      <c r="AW2497" s="22"/>
      <c r="AX2497" s="22"/>
      <c r="AY2497" s="22"/>
      <c r="AZ2497" s="22"/>
      <c r="BA2497" s="22"/>
      <c r="BB2497" s="22"/>
      <c r="BC2497" s="22"/>
      <c r="BD2497" s="22"/>
      <c r="BE2497" s="22"/>
      <c r="BF2497" s="22"/>
      <c r="BG2497" s="22"/>
      <c r="BH2497" s="22"/>
      <c r="BI2497" s="22"/>
      <c r="BJ2497" s="22"/>
      <c r="BK2497" s="22"/>
      <c r="BL2497" s="22"/>
      <c r="BM2497" s="22"/>
      <c r="BN2497" s="22"/>
      <c r="BO2497" s="22"/>
      <c r="BP2497" s="22"/>
      <c r="BQ2497" s="22"/>
      <c r="BR2497" s="22"/>
      <c r="BS2497" s="22"/>
      <c r="BT2497" s="22"/>
      <c r="BU2497" s="22"/>
      <c r="BV2497" s="22"/>
      <c r="BW2497" s="22"/>
      <c r="BX2497" s="22"/>
      <c r="BY2497" s="22"/>
      <c r="BZ2497" s="22"/>
      <c r="CA2497" s="22"/>
      <c r="CB2497" s="22"/>
      <c r="CC2497" s="22"/>
      <c r="CD2497" s="22"/>
      <c r="CE2497" s="22"/>
      <c r="CF2497" s="22"/>
      <c r="CG2497" s="22"/>
      <c r="CH2497" s="22"/>
      <c r="CI2497" s="22"/>
      <c r="CJ2497" s="22"/>
      <c r="CK2497" s="22"/>
      <c r="CL2497" s="22"/>
      <c r="CM2497" s="22"/>
      <c r="CN2497" s="22"/>
      <c r="CO2497" s="22"/>
    </row>
    <row r="2498" spans="1:93" s="2" customFormat="1" x14ac:dyDescent="0.3">
      <c r="A2498" s="73" t="s">
        <v>204</v>
      </c>
      <c r="B2498" s="73" t="s">
        <v>545</v>
      </c>
      <c r="C2498" s="89" t="s">
        <v>20</v>
      </c>
      <c r="D2498" s="75" t="s">
        <v>185</v>
      </c>
      <c r="E2498" s="73"/>
      <c r="F2498" s="73" t="s">
        <v>491</v>
      </c>
      <c r="G2498" s="73" t="s">
        <v>156</v>
      </c>
      <c r="H2498" s="73" t="s">
        <v>156</v>
      </c>
      <c r="I2498" s="73" t="s">
        <v>468</v>
      </c>
      <c r="J2498" s="73" t="str">
        <f t="shared" si="45"/>
        <v>Sports miles</v>
      </c>
      <c r="K2498" s="98">
        <v>6.0000000000000002E-5</v>
      </c>
      <c r="L2498" s="48"/>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2"/>
      <c r="AS2498" s="22"/>
      <c r="AT2498" s="22"/>
      <c r="AU2498" s="22"/>
      <c r="AV2498" s="22"/>
      <c r="AW2498" s="22"/>
      <c r="AX2498" s="22"/>
      <c r="AY2498" s="22"/>
      <c r="AZ2498" s="22"/>
      <c r="BA2498" s="22"/>
      <c r="BB2498" s="22"/>
      <c r="BC2498" s="22"/>
      <c r="BD2498" s="22"/>
      <c r="BE2498" s="22"/>
      <c r="BF2498" s="22"/>
      <c r="BG2498" s="22"/>
      <c r="BH2498" s="22"/>
      <c r="BI2498" s="22"/>
      <c r="BJ2498" s="22"/>
      <c r="BK2498" s="22"/>
      <c r="BL2498" s="22"/>
      <c r="BM2498" s="22"/>
      <c r="BN2498" s="22"/>
      <c r="BO2498" s="22"/>
      <c r="BP2498" s="22"/>
      <c r="BQ2498" s="22"/>
      <c r="BR2498" s="22"/>
      <c r="BS2498" s="22"/>
      <c r="BT2498" s="22"/>
      <c r="BU2498" s="22"/>
      <c r="BV2498" s="22"/>
      <c r="BW2498" s="22"/>
      <c r="BX2498" s="22"/>
      <c r="BY2498" s="22"/>
      <c r="BZ2498" s="22"/>
      <c r="CA2498" s="22"/>
      <c r="CB2498" s="22"/>
      <c r="CC2498" s="22"/>
      <c r="CD2498" s="22"/>
      <c r="CE2498" s="22"/>
      <c r="CF2498" s="22"/>
      <c r="CG2498" s="22"/>
      <c r="CH2498" s="22"/>
      <c r="CI2498" s="22"/>
      <c r="CJ2498" s="22"/>
      <c r="CK2498" s="22"/>
      <c r="CL2498" s="22"/>
      <c r="CM2498" s="22"/>
      <c r="CN2498" s="22"/>
      <c r="CO2498" s="22"/>
    </row>
    <row r="2499" spans="1:93" s="2" customFormat="1" x14ac:dyDescent="0.3">
      <c r="A2499" s="73" t="s">
        <v>204</v>
      </c>
      <c r="B2499" s="73" t="s">
        <v>545</v>
      </c>
      <c r="C2499" s="89" t="s">
        <v>20</v>
      </c>
      <c r="D2499" s="75" t="s">
        <v>293</v>
      </c>
      <c r="E2499" s="73"/>
      <c r="F2499" s="73" t="s">
        <v>490</v>
      </c>
      <c r="G2499" s="73" t="s">
        <v>405</v>
      </c>
      <c r="H2499" s="73" t="s">
        <v>405</v>
      </c>
      <c r="I2499" s="73" t="s">
        <v>465</v>
      </c>
      <c r="J2499" s="73" t="str">
        <f>CONCATENATE(D2499," ",H2499)</f>
        <v>Dual purpose 4X4 km</v>
      </c>
      <c r="K2499" s="98">
        <v>3.82E-3</v>
      </c>
      <c r="L2499" s="48"/>
      <c r="M2499" s="22"/>
      <c r="N2499" s="22"/>
      <c r="O2499" s="22"/>
      <c r="P2499" s="22"/>
      <c r="Q2499" s="22"/>
      <c r="R2499" s="22"/>
      <c r="S2499" s="22"/>
      <c r="T2499" s="2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c r="AQ2499" s="22"/>
      <c r="AR2499" s="22"/>
      <c r="AS2499" s="22"/>
      <c r="AT2499" s="22"/>
      <c r="AU2499" s="22"/>
      <c r="AV2499" s="22"/>
      <c r="AW2499" s="22"/>
      <c r="AX2499" s="22"/>
      <c r="AY2499" s="22"/>
      <c r="AZ2499" s="22"/>
      <c r="BA2499" s="22"/>
      <c r="BB2499" s="22"/>
      <c r="BC2499" s="22"/>
      <c r="BD2499" s="22"/>
      <c r="BE2499" s="22"/>
      <c r="BF2499" s="22"/>
      <c r="BG2499" s="22"/>
      <c r="BH2499" s="22"/>
      <c r="BI2499" s="22"/>
      <c r="BJ2499" s="22"/>
      <c r="BK2499" s="22"/>
      <c r="BL2499" s="22"/>
      <c r="BM2499" s="22"/>
      <c r="BN2499" s="22"/>
      <c r="BO2499" s="22"/>
      <c r="BP2499" s="22"/>
      <c r="BQ2499" s="22"/>
      <c r="BR2499" s="22"/>
      <c r="BS2499" s="22"/>
      <c r="BT2499" s="22"/>
      <c r="BU2499" s="22"/>
      <c r="BV2499" s="22"/>
      <c r="BW2499" s="22"/>
      <c r="BX2499" s="22"/>
      <c r="BY2499" s="22"/>
      <c r="BZ2499" s="22"/>
      <c r="CA2499" s="22"/>
      <c r="CB2499" s="22"/>
      <c r="CC2499" s="22"/>
      <c r="CD2499" s="22"/>
      <c r="CE2499" s="22"/>
      <c r="CF2499" s="22"/>
      <c r="CG2499" s="22"/>
      <c r="CH2499" s="22"/>
      <c r="CI2499" s="22"/>
      <c r="CJ2499" s="22"/>
      <c r="CK2499" s="22"/>
      <c r="CL2499" s="22"/>
      <c r="CM2499" s="22"/>
      <c r="CN2499" s="22"/>
      <c r="CO2499" s="22"/>
    </row>
    <row r="2500" spans="1:93" s="2" customFormat="1" x14ac:dyDescent="0.3">
      <c r="A2500" s="73" t="s">
        <v>204</v>
      </c>
      <c r="B2500" s="73" t="s">
        <v>545</v>
      </c>
      <c r="C2500" s="89" t="s">
        <v>20</v>
      </c>
      <c r="D2500" s="75" t="s">
        <v>293</v>
      </c>
      <c r="E2500" s="73"/>
      <c r="F2500" s="73" t="s">
        <v>490</v>
      </c>
      <c r="G2500" s="73" t="s">
        <v>405</v>
      </c>
      <c r="H2500" s="73" t="s">
        <v>405</v>
      </c>
      <c r="I2500" s="73" t="s">
        <v>466</v>
      </c>
      <c r="J2500" s="73" t="str">
        <f t="shared" si="45"/>
        <v>Dual purpose 4X4 km</v>
      </c>
      <c r="K2500" s="98">
        <v>1.0000000000000001E-5</v>
      </c>
      <c r="L2500" s="48"/>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2"/>
      <c r="AS2500" s="22"/>
      <c r="AT2500" s="22"/>
      <c r="AU2500" s="22"/>
      <c r="AV2500" s="22"/>
      <c r="AW2500" s="22"/>
      <c r="AX2500" s="22"/>
      <c r="AY2500" s="22"/>
      <c r="AZ2500" s="22"/>
      <c r="BA2500" s="22"/>
      <c r="BB2500" s="22"/>
      <c r="BC2500" s="22"/>
      <c r="BD2500" s="22"/>
      <c r="BE2500" s="22"/>
      <c r="BF2500" s="22"/>
      <c r="BG2500" s="22"/>
      <c r="BH2500" s="22"/>
      <c r="BI2500" s="22"/>
      <c r="BJ2500" s="22"/>
      <c r="BK2500" s="22"/>
      <c r="BL2500" s="22"/>
      <c r="BM2500" s="22"/>
      <c r="BN2500" s="22"/>
      <c r="BO2500" s="22"/>
      <c r="BP2500" s="22"/>
      <c r="BQ2500" s="22"/>
      <c r="BR2500" s="22"/>
      <c r="BS2500" s="22"/>
      <c r="BT2500" s="22"/>
      <c r="BU2500" s="22"/>
      <c r="BV2500" s="22"/>
      <c r="BW2500" s="22"/>
      <c r="BX2500" s="22"/>
      <c r="BY2500" s="22"/>
      <c r="BZ2500" s="22"/>
      <c r="CA2500" s="22"/>
      <c r="CB2500" s="22"/>
      <c r="CC2500" s="22"/>
      <c r="CD2500" s="22"/>
      <c r="CE2500" s="22"/>
      <c r="CF2500" s="22"/>
      <c r="CG2500" s="22"/>
      <c r="CH2500" s="22"/>
      <c r="CI2500" s="22"/>
      <c r="CJ2500" s="22"/>
      <c r="CK2500" s="22"/>
      <c r="CL2500" s="22"/>
      <c r="CM2500" s="22"/>
      <c r="CN2500" s="22"/>
      <c r="CO2500" s="22"/>
    </row>
    <row r="2501" spans="1:93" s="2" customFormat="1" x14ac:dyDescent="0.3">
      <c r="A2501" s="73" t="s">
        <v>204</v>
      </c>
      <c r="B2501" s="73" t="s">
        <v>545</v>
      </c>
      <c r="C2501" s="89" t="s">
        <v>20</v>
      </c>
      <c r="D2501" s="75" t="s">
        <v>293</v>
      </c>
      <c r="E2501" s="73"/>
      <c r="F2501" s="73" t="s">
        <v>490</v>
      </c>
      <c r="G2501" s="73" t="s">
        <v>405</v>
      </c>
      <c r="H2501" s="73" t="s">
        <v>405</v>
      </c>
      <c r="I2501" s="73" t="s">
        <v>467</v>
      </c>
      <c r="J2501" s="73" t="str">
        <f t="shared" si="45"/>
        <v>Dual purpose 4X4 km</v>
      </c>
      <c r="K2501" s="98">
        <v>3.79E-3</v>
      </c>
      <c r="L2501" s="48"/>
      <c r="M2501" s="22"/>
      <c r="N2501" s="22"/>
      <c r="O2501" s="22"/>
      <c r="P2501" s="22"/>
      <c r="Q2501" s="22"/>
      <c r="R2501" s="22"/>
      <c r="S2501" s="22"/>
      <c r="T2501" s="2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c r="AQ2501" s="22"/>
      <c r="AR2501" s="22"/>
      <c r="AS2501" s="22"/>
      <c r="AT2501" s="22"/>
      <c r="AU2501" s="22"/>
      <c r="AV2501" s="22"/>
      <c r="AW2501" s="22"/>
      <c r="AX2501" s="22"/>
      <c r="AY2501" s="22"/>
      <c r="AZ2501" s="22"/>
      <c r="BA2501" s="22"/>
      <c r="BB2501" s="22"/>
      <c r="BC2501" s="22"/>
      <c r="BD2501" s="22"/>
      <c r="BE2501" s="22"/>
      <c r="BF2501" s="22"/>
      <c r="BG2501" s="22"/>
      <c r="BH2501" s="22"/>
      <c r="BI2501" s="22"/>
      <c r="BJ2501" s="22"/>
      <c r="BK2501" s="22"/>
      <c r="BL2501" s="22"/>
      <c r="BM2501" s="22"/>
      <c r="BN2501" s="22"/>
      <c r="BO2501" s="22"/>
      <c r="BP2501" s="22"/>
      <c r="BQ2501" s="22"/>
      <c r="BR2501" s="22"/>
      <c r="BS2501" s="22"/>
      <c r="BT2501" s="22"/>
      <c r="BU2501" s="22"/>
      <c r="BV2501" s="22"/>
      <c r="BW2501" s="22"/>
      <c r="BX2501" s="22"/>
      <c r="BY2501" s="22"/>
      <c r="BZ2501" s="22"/>
      <c r="CA2501" s="22"/>
      <c r="CB2501" s="22"/>
      <c r="CC2501" s="22"/>
      <c r="CD2501" s="22"/>
      <c r="CE2501" s="22"/>
      <c r="CF2501" s="22"/>
      <c r="CG2501" s="22"/>
      <c r="CH2501" s="22"/>
      <c r="CI2501" s="22"/>
      <c r="CJ2501" s="22"/>
      <c r="CK2501" s="22"/>
      <c r="CL2501" s="22"/>
      <c r="CM2501" s="22"/>
      <c r="CN2501" s="22"/>
      <c r="CO2501" s="22"/>
    </row>
    <row r="2502" spans="1:93" s="2" customFormat="1" x14ac:dyDescent="0.3">
      <c r="A2502" s="73" t="s">
        <v>204</v>
      </c>
      <c r="B2502" s="73" t="s">
        <v>545</v>
      </c>
      <c r="C2502" s="89" t="s">
        <v>20</v>
      </c>
      <c r="D2502" s="75" t="s">
        <v>293</v>
      </c>
      <c r="E2502" s="73"/>
      <c r="F2502" s="73" t="s">
        <v>490</v>
      </c>
      <c r="G2502" s="73" t="s">
        <v>405</v>
      </c>
      <c r="H2502" s="73" t="s">
        <v>405</v>
      </c>
      <c r="I2502" s="73" t="s">
        <v>468</v>
      </c>
      <c r="J2502" s="73" t="str">
        <f t="shared" si="45"/>
        <v>Dual purpose 4X4 km</v>
      </c>
      <c r="K2502" s="98">
        <v>2.0000000000000002E-5</v>
      </c>
      <c r="L2502" s="48"/>
      <c r="M2502" s="22"/>
      <c r="N2502" s="22"/>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2"/>
      <c r="AS2502" s="22"/>
      <c r="AT2502" s="22"/>
      <c r="AU2502" s="22"/>
      <c r="AV2502" s="22"/>
      <c r="AW2502" s="22"/>
      <c r="AX2502" s="22"/>
      <c r="AY2502" s="22"/>
      <c r="AZ2502" s="22"/>
      <c r="BA2502" s="22"/>
      <c r="BB2502" s="22"/>
      <c r="BC2502" s="22"/>
      <c r="BD2502" s="22"/>
      <c r="BE2502" s="22"/>
      <c r="BF2502" s="22"/>
      <c r="BG2502" s="22"/>
      <c r="BH2502" s="22"/>
      <c r="BI2502" s="22"/>
      <c r="BJ2502" s="22"/>
      <c r="BK2502" s="22"/>
      <c r="BL2502" s="22"/>
      <c r="BM2502" s="22"/>
      <c r="BN2502" s="22"/>
      <c r="BO2502" s="22"/>
      <c r="BP2502" s="22"/>
      <c r="BQ2502" s="22"/>
      <c r="BR2502" s="22"/>
      <c r="BS2502" s="22"/>
      <c r="BT2502" s="22"/>
      <c r="BU2502" s="22"/>
      <c r="BV2502" s="22"/>
      <c r="BW2502" s="22"/>
      <c r="BX2502" s="22"/>
      <c r="BY2502" s="22"/>
      <c r="BZ2502" s="22"/>
      <c r="CA2502" s="22"/>
      <c r="CB2502" s="22"/>
      <c r="CC2502" s="22"/>
      <c r="CD2502" s="22"/>
      <c r="CE2502" s="22"/>
      <c r="CF2502" s="22"/>
      <c r="CG2502" s="22"/>
      <c r="CH2502" s="22"/>
      <c r="CI2502" s="22"/>
      <c r="CJ2502" s="22"/>
      <c r="CK2502" s="22"/>
      <c r="CL2502" s="22"/>
      <c r="CM2502" s="22"/>
      <c r="CN2502" s="22"/>
      <c r="CO2502" s="22"/>
    </row>
    <row r="2503" spans="1:93" s="2" customFormat="1" x14ac:dyDescent="0.3">
      <c r="A2503" s="73" t="s">
        <v>204</v>
      </c>
      <c r="B2503" s="73" t="s">
        <v>545</v>
      </c>
      <c r="C2503" s="89" t="s">
        <v>20</v>
      </c>
      <c r="D2503" s="75" t="s">
        <v>293</v>
      </c>
      <c r="E2503" s="73"/>
      <c r="F2503" s="73" t="s">
        <v>490</v>
      </c>
      <c r="G2503" s="73" t="s">
        <v>156</v>
      </c>
      <c r="H2503" s="73" t="s">
        <v>156</v>
      </c>
      <c r="I2503" s="73" t="s">
        <v>465</v>
      </c>
      <c r="J2503" s="73" t="str">
        <f t="shared" si="45"/>
        <v>Dual purpose 4X4 miles</v>
      </c>
      <c r="K2503" s="98">
        <v>6.1299999999999992E-3</v>
      </c>
      <c r="L2503" s="48"/>
      <c r="M2503" s="22"/>
      <c r="N2503" s="22"/>
      <c r="O2503" s="22"/>
      <c r="P2503" s="22"/>
      <c r="Q2503" s="22"/>
      <c r="R2503" s="22"/>
      <c r="S2503" s="22"/>
      <c r="T2503" s="2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c r="AQ2503" s="22"/>
      <c r="AR2503" s="22"/>
      <c r="AS2503" s="22"/>
      <c r="AT2503" s="22"/>
      <c r="AU2503" s="22"/>
      <c r="AV2503" s="22"/>
      <c r="AW2503" s="22"/>
      <c r="AX2503" s="22"/>
      <c r="AY2503" s="22"/>
      <c r="AZ2503" s="22"/>
      <c r="BA2503" s="22"/>
      <c r="BB2503" s="22"/>
      <c r="BC2503" s="22"/>
      <c r="BD2503" s="22"/>
      <c r="BE2503" s="22"/>
      <c r="BF2503" s="22"/>
      <c r="BG2503" s="22"/>
      <c r="BH2503" s="22"/>
      <c r="BI2503" s="22"/>
      <c r="BJ2503" s="22"/>
      <c r="BK2503" s="22"/>
      <c r="BL2503" s="22"/>
      <c r="BM2503" s="22"/>
      <c r="BN2503" s="22"/>
      <c r="BO2503" s="22"/>
      <c r="BP2503" s="22"/>
      <c r="BQ2503" s="22"/>
      <c r="BR2503" s="22"/>
      <c r="BS2503" s="22"/>
      <c r="BT2503" s="22"/>
      <c r="BU2503" s="22"/>
      <c r="BV2503" s="22"/>
      <c r="BW2503" s="22"/>
      <c r="BX2503" s="22"/>
      <c r="BY2503" s="22"/>
      <c r="BZ2503" s="22"/>
      <c r="CA2503" s="22"/>
      <c r="CB2503" s="22"/>
      <c r="CC2503" s="22"/>
      <c r="CD2503" s="22"/>
      <c r="CE2503" s="22"/>
      <c r="CF2503" s="22"/>
      <c r="CG2503" s="22"/>
      <c r="CH2503" s="22"/>
      <c r="CI2503" s="22"/>
      <c r="CJ2503" s="22"/>
      <c r="CK2503" s="22"/>
      <c r="CL2503" s="22"/>
      <c r="CM2503" s="22"/>
      <c r="CN2503" s="22"/>
      <c r="CO2503" s="22"/>
    </row>
    <row r="2504" spans="1:93" s="2" customFormat="1" x14ac:dyDescent="0.3">
      <c r="A2504" s="73" t="s">
        <v>204</v>
      </c>
      <c r="B2504" s="73" t="s">
        <v>545</v>
      </c>
      <c r="C2504" s="89" t="s">
        <v>20</v>
      </c>
      <c r="D2504" s="75" t="s">
        <v>293</v>
      </c>
      <c r="E2504" s="73"/>
      <c r="F2504" s="73" t="s">
        <v>490</v>
      </c>
      <c r="G2504" s="73" t="s">
        <v>156</v>
      </c>
      <c r="H2504" s="73" t="s">
        <v>156</v>
      </c>
      <c r="I2504" s="73" t="s">
        <v>466</v>
      </c>
      <c r="J2504" s="73" t="str">
        <f t="shared" si="45"/>
        <v>Dual purpose 4X4 miles</v>
      </c>
      <c r="K2504" s="98">
        <v>1.0000000000000001E-5</v>
      </c>
      <c r="L2504" s="48"/>
      <c r="M2504" s="22"/>
      <c r="N2504" s="22"/>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2"/>
      <c r="AS2504" s="22"/>
      <c r="AT2504" s="22"/>
      <c r="AU2504" s="22"/>
      <c r="AV2504" s="22"/>
      <c r="AW2504" s="22"/>
      <c r="AX2504" s="22"/>
      <c r="AY2504" s="22"/>
      <c r="AZ2504" s="22"/>
      <c r="BA2504" s="22"/>
      <c r="BB2504" s="22"/>
      <c r="BC2504" s="22"/>
      <c r="BD2504" s="22"/>
      <c r="BE2504" s="22"/>
      <c r="BF2504" s="22"/>
      <c r="BG2504" s="22"/>
      <c r="BH2504" s="22"/>
      <c r="BI2504" s="22"/>
      <c r="BJ2504" s="22"/>
      <c r="BK2504" s="22"/>
      <c r="BL2504" s="22"/>
      <c r="BM2504" s="22"/>
      <c r="BN2504" s="22"/>
      <c r="BO2504" s="22"/>
      <c r="BP2504" s="22"/>
      <c r="BQ2504" s="22"/>
      <c r="BR2504" s="22"/>
      <c r="BS2504" s="22"/>
      <c r="BT2504" s="22"/>
      <c r="BU2504" s="22"/>
      <c r="BV2504" s="22"/>
      <c r="BW2504" s="22"/>
      <c r="BX2504" s="22"/>
      <c r="BY2504" s="22"/>
      <c r="BZ2504" s="22"/>
      <c r="CA2504" s="22"/>
      <c r="CB2504" s="22"/>
      <c r="CC2504" s="22"/>
      <c r="CD2504" s="22"/>
      <c r="CE2504" s="22"/>
      <c r="CF2504" s="22"/>
      <c r="CG2504" s="22"/>
      <c r="CH2504" s="22"/>
      <c r="CI2504" s="22"/>
      <c r="CJ2504" s="22"/>
      <c r="CK2504" s="22"/>
      <c r="CL2504" s="22"/>
      <c r="CM2504" s="22"/>
      <c r="CN2504" s="22"/>
      <c r="CO2504" s="22"/>
    </row>
    <row r="2505" spans="1:93" s="2" customFormat="1" x14ac:dyDescent="0.3">
      <c r="A2505" s="73" t="s">
        <v>204</v>
      </c>
      <c r="B2505" s="73" t="s">
        <v>545</v>
      </c>
      <c r="C2505" s="89" t="s">
        <v>20</v>
      </c>
      <c r="D2505" s="75" t="s">
        <v>293</v>
      </c>
      <c r="E2505" s="73"/>
      <c r="F2505" s="73" t="s">
        <v>490</v>
      </c>
      <c r="G2505" s="73" t="s">
        <v>156</v>
      </c>
      <c r="H2505" s="73" t="s">
        <v>156</v>
      </c>
      <c r="I2505" s="73" t="s">
        <v>467</v>
      </c>
      <c r="J2505" s="73" t="str">
        <f t="shared" si="45"/>
        <v>Dual purpose 4X4 miles</v>
      </c>
      <c r="K2505" s="98">
        <v>6.0899999999999999E-3</v>
      </c>
      <c r="L2505" s="48"/>
      <c r="M2505" s="22"/>
      <c r="N2505" s="22"/>
      <c r="O2505" s="22"/>
      <c r="P2505" s="22"/>
      <c r="Q2505" s="22"/>
      <c r="R2505" s="22"/>
      <c r="S2505" s="22"/>
      <c r="T2505" s="2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c r="AQ2505" s="22"/>
      <c r="AR2505" s="22"/>
      <c r="AS2505" s="22"/>
      <c r="AT2505" s="22"/>
      <c r="AU2505" s="22"/>
      <c r="AV2505" s="22"/>
      <c r="AW2505" s="22"/>
      <c r="AX2505" s="22"/>
      <c r="AY2505" s="22"/>
      <c r="AZ2505" s="22"/>
      <c r="BA2505" s="22"/>
      <c r="BB2505" s="22"/>
      <c r="BC2505" s="22"/>
      <c r="BD2505" s="22"/>
      <c r="BE2505" s="22"/>
      <c r="BF2505" s="22"/>
      <c r="BG2505" s="22"/>
      <c r="BH2505" s="22"/>
      <c r="BI2505" s="22"/>
      <c r="BJ2505" s="22"/>
      <c r="BK2505" s="22"/>
      <c r="BL2505" s="22"/>
      <c r="BM2505" s="22"/>
      <c r="BN2505" s="22"/>
      <c r="BO2505" s="22"/>
      <c r="BP2505" s="22"/>
      <c r="BQ2505" s="22"/>
      <c r="BR2505" s="22"/>
      <c r="BS2505" s="22"/>
      <c r="BT2505" s="22"/>
      <c r="BU2505" s="22"/>
      <c r="BV2505" s="22"/>
      <c r="BW2505" s="22"/>
      <c r="BX2505" s="22"/>
      <c r="BY2505" s="22"/>
      <c r="BZ2505" s="22"/>
      <c r="CA2505" s="22"/>
      <c r="CB2505" s="22"/>
      <c r="CC2505" s="22"/>
      <c r="CD2505" s="22"/>
      <c r="CE2505" s="22"/>
      <c r="CF2505" s="22"/>
      <c r="CG2505" s="22"/>
      <c r="CH2505" s="22"/>
      <c r="CI2505" s="22"/>
      <c r="CJ2505" s="22"/>
      <c r="CK2505" s="22"/>
      <c r="CL2505" s="22"/>
      <c r="CM2505" s="22"/>
      <c r="CN2505" s="22"/>
      <c r="CO2505" s="22"/>
    </row>
    <row r="2506" spans="1:93" s="2" customFormat="1" x14ac:dyDescent="0.3">
      <c r="A2506" s="73" t="s">
        <v>204</v>
      </c>
      <c r="B2506" s="73" t="s">
        <v>545</v>
      </c>
      <c r="C2506" s="89" t="s">
        <v>20</v>
      </c>
      <c r="D2506" s="75" t="s">
        <v>293</v>
      </c>
      <c r="E2506" s="73"/>
      <c r="F2506" s="73" t="s">
        <v>490</v>
      </c>
      <c r="G2506" s="73" t="s">
        <v>156</v>
      </c>
      <c r="H2506" s="73" t="s">
        <v>156</v>
      </c>
      <c r="I2506" s="73" t="s">
        <v>468</v>
      </c>
      <c r="J2506" s="73" t="str">
        <f t="shared" si="45"/>
        <v>Dual purpose 4X4 miles</v>
      </c>
      <c r="K2506" s="98">
        <v>3.0000000000000001E-5</v>
      </c>
      <c r="L2506" s="48"/>
      <c r="M2506" s="22"/>
      <c r="N2506" s="22"/>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2"/>
      <c r="AS2506" s="22"/>
      <c r="AT2506" s="22"/>
      <c r="AU2506" s="22"/>
      <c r="AV2506" s="22"/>
      <c r="AW2506" s="22"/>
      <c r="AX2506" s="22"/>
      <c r="AY2506" s="22"/>
      <c r="AZ2506" s="22"/>
      <c r="BA2506" s="22"/>
      <c r="BB2506" s="22"/>
      <c r="BC2506" s="22"/>
      <c r="BD2506" s="22"/>
      <c r="BE2506" s="22"/>
      <c r="BF2506" s="22"/>
      <c r="BG2506" s="22"/>
      <c r="BH2506" s="22"/>
      <c r="BI2506" s="22"/>
      <c r="BJ2506" s="22"/>
      <c r="BK2506" s="22"/>
      <c r="BL2506" s="22"/>
      <c r="BM2506" s="22"/>
      <c r="BN2506" s="22"/>
      <c r="BO2506" s="22"/>
      <c r="BP2506" s="22"/>
      <c r="BQ2506" s="22"/>
      <c r="BR2506" s="22"/>
      <c r="BS2506" s="22"/>
      <c r="BT2506" s="22"/>
      <c r="BU2506" s="22"/>
      <c r="BV2506" s="22"/>
      <c r="BW2506" s="22"/>
      <c r="BX2506" s="22"/>
      <c r="BY2506" s="22"/>
      <c r="BZ2506" s="22"/>
      <c r="CA2506" s="22"/>
      <c r="CB2506" s="22"/>
      <c r="CC2506" s="22"/>
      <c r="CD2506" s="22"/>
      <c r="CE2506" s="22"/>
      <c r="CF2506" s="22"/>
      <c r="CG2506" s="22"/>
      <c r="CH2506" s="22"/>
      <c r="CI2506" s="22"/>
      <c r="CJ2506" s="22"/>
      <c r="CK2506" s="22"/>
      <c r="CL2506" s="22"/>
      <c r="CM2506" s="22"/>
      <c r="CN2506" s="22"/>
      <c r="CO2506" s="22"/>
    </row>
    <row r="2507" spans="1:93" s="2" customFormat="1" x14ac:dyDescent="0.3">
      <c r="A2507" s="73" t="s">
        <v>204</v>
      </c>
      <c r="B2507" s="73" t="s">
        <v>545</v>
      </c>
      <c r="C2507" s="89" t="s">
        <v>20</v>
      </c>
      <c r="D2507" s="75" t="s">
        <v>293</v>
      </c>
      <c r="E2507" s="73"/>
      <c r="F2507" s="73" t="s">
        <v>491</v>
      </c>
      <c r="G2507" s="73" t="s">
        <v>405</v>
      </c>
      <c r="H2507" s="73" t="s">
        <v>405</v>
      </c>
      <c r="I2507" s="73" t="s">
        <v>465</v>
      </c>
      <c r="J2507" s="73" t="str">
        <f t="shared" si="45"/>
        <v>Dual purpose 4X4 km</v>
      </c>
      <c r="K2507" s="98">
        <v>6.2799999999999991E-3</v>
      </c>
      <c r="L2507" s="48"/>
      <c r="M2507" s="22"/>
      <c r="N2507" s="22"/>
      <c r="O2507" s="22"/>
      <c r="P2507" s="22"/>
      <c r="Q2507" s="22"/>
      <c r="R2507" s="22"/>
      <c r="S2507" s="22"/>
      <c r="T2507" s="2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c r="AQ2507" s="22"/>
      <c r="AR2507" s="22"/>
      <c r="AS2507" s="22"/>
      <c r="AT2507" s="22"/>
      <c r="AU2507" s="22"/>
      <c r="AV2507" s="22"/>
      <c r="AW2507" s="22"/>
      <c r="AX2507" s="22"/>
      <c r="AY2507" s="22"/>
      <c r="AZ2507" s="22"/>
      <c r="BA2507" s="22"/>
      <c r="BB2507" s="22"/>
      <c r="BC2507" s="22"/>
      <c r="BD2507" s="22"/>
      <c r="BE2507" s="22"/>
      <c r="BF2507" s="22"/>
      <c r="BG2507" s="22"/>
      <c r="BH2507" s="22"/>
      <c r="BI2507" s="22"/>
      <c r="BJ2507" s="22"/>
      <c r="BK2507" s="22"/>
      <c r="BL2507" s="22"/>
      <c r="BM2507" s="22"/>
      <c r="BN2507" s="22"/>
      <c r="BO2507" s="22"/>
      <c r="BP2507" s="22"/>
      <c r="BQ2507" s="22"/>
      <c r="BR2507" s="22"/>
      <c r="BS2507" s="22"/>
      <c r="BT2507" s="22"/>
      <c r="BU2507" s="22"/>
      <c r="BV2507" s="22"/>
      <c r="BW2507" s="22"/>
      <c r="BX2507" s="22"/>
      <c r="BY2507" s="22"/>
      <c r="BZ2507" s="22"/>
      <c r="CA2507" s="22"/>
      <c r="CB2507" s="22"/>
      <c r="CC2507" s="22"/>
      <c r="CD2507" s="22"/>
      <c r="CE2507" s="22"/>
      <c r="CF2507" s="22"/>
      <c r="CG2507" s="22"/>
      <c r="CH2507" s="22"/>
      <c r="CI2507" s="22"/>
      <c r="CJ2507" s="22"/>
      <c r="CK2507" s="22"/>
      <c r="CL2507" s="22"/>
      <c r="CM2507" s="22"/>
      <c r="CN2507" s="22"/>
      <c r="CO2507" s="22"/>
    </row>
    <row r="2508" spans="1:93" s="2" customFormat="1" x14ac:dyDescent="0.3">
      <c r="A2508" s="73" t="s">
        <v>204</v>
      </c>
      <c r="B2508" s="73" t="s">
        <v>545</v>
      </c>
      <c r="C2508" s="89" t="s">
        <v>20</v>
      </c>
      <c r="D2508" s="75" t="s">
        <v>293</v>
      </c>
      <c r="E2508" s="73"/>
      <c r="F2508" s="73" t="s">
        <v>491</v>
      </c>
      <c r="G2508" s="73" t="s">
        <v>405</v>
      </c>
      <c r="H2508" s="73" t="s">
        <v>405</v>
      </c>
      <c r="I2508" s="73" t="s">
        <v>466</v>
      </c>
      <c r="J2508" s="73" t="str">
        <f t="shared" si="45"/>
        <v>Dual purpose 4X4 km</v>
      </c>
      <c r="K2508" s="98">
        <v>1.0000000000000001E-5</v>
      </c>
      <c r="L2508" s="48"/>
      <c r="M2508" s="22"/>
      <c r="N2508" s="22"/>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2"/>
      <c r="AS2508" s="22"/>
      <c r="AT2508" s="22"/>
      <c r="AU2508" s="22"/>
      <c r="AV2508" s="22"/>
      <c r="AW2508" s="22"/>
      <c r="AX2508" s="22"/>
      <c r="AY2508" s="22"/>
      <c r="AZ2508" s="22"/>
      <c r="BA2508" s="22"/>
      <c r="BB2508" s="22"/>
      <c r="BC2508" s="22"/>
      <c r="BD2508" s="22"/>
      <c r="BE2508" s="22"/>
      <c r="BF2508" s="22"/>
      <c r="BG2508" s="22"/>
      <c r="BH2508" s="22"/>
      <c r="BI2508" s="22"/>
      <c r="BJ2508" s="22"/>
      <c r="BK2508" s="22"/>
      <c r="BL2508" s="22"/>
      <c r="BM2508" s="22"/>
      <c r="BN2508" s="22"/>
      <c r="BO2508" s="22"/>
      <c r="BP2508" s="22"/>
      <c r="BQ2508" s="22"/>
      <c r="BR2508" s="22"/>
      <c r="BS2508" s="22"/>
      <c r="BT2508" s="22"/>
      <c r="BU2508" s="22"/>
      <c r="BV2508" s="22"/>
      <c r="BW2508" s="22"/>
      <c r="BX2508" s="22"/>
      <c r="BY2508" s="22"/>
      <c r="BZ2508" s="22"/>
      <c r="CA2508" s="22"/>
      <c r="CB2508" s="22"/>
      <c r="CC2508" s="22"/>
      <c r="CD2508" s="22"/>
      <c r="CE2508" s="22"/>
      <c r="CF2508" s="22"/>
      <c r="CG2508" s="22"/>
      <c r="CH2508" s="22"/>
      <c r="CI2508" s="22"/>
      <c r="CJ2508" s="22"/>
      <c r="CK2508" s="22"/>
      <c r="CL2508" s="22"/>
      <c r="CM2508" s="22"/>
      <c r="CN2508" s="22"/>
      <c r="CO2508" s="22"/>
    </row>
    <row r="2509" spans="1:93" s="2" customFormat="1" x14ac:dyDescent="0.3">
      <c r="A2509" s="73" t="s">
        <v>204</v>
      </c>
      <c r="B2509" s="73" t="s">
        <v>545</v>
      </c>
      <c r="C2509" s="89" t="s">
        <v>20</v>
      </c>
      <c r="D2509" s="75" t="s">
        <v>293</v>
      </c>
      <c r="E2509" s="73"/>
      <c r="F2509" s="73" t="s">
        <v>491</v>
      </c>
      <c r="G2509" s="73" t="s">
        <v>405</v>
      </c>
      <c r="H2509" s="73" t="s">
        <v>405</v>
      </c>
      <c r="I2509" s="73" t="s">
        <v>467</v>
      </c>
      <c r="J2509" s="73" t="str">
        <f t="shared" si="45"/>
        <v>Dual purpose 4X4 km</v>
      </c>
      <c r="K2509" s="98">
        <v>6.2399999999999999E-3</v>
      </c>
      <c r="L2509" s="48"/>
      <c r="M2509" s="22"/>
      <c r="N2509" s="22"/>
      <c r="O2509" s="22"/>
      <c r="P2509" s="22"/>
      <c r="Q2509" s="22"/>
      <c r="R2509" s="22"/>
      <c r="S2509" s="22"/>
      <c r="T2509" s="2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c r="AQ2509" s="22"/>
      <c r="AR2509" s="22"/>
      <c r="AS2509" s="22"/>
      <c r="AT2509" s="22"/>
      <c r="AU2509" s="22"/>
      <c r="AV2509" s="22"/>
      <c r="AW2509" s="22"/>
      <c r="AX2509" s="22"/>
      <c r="AY2509" s="22"/>
      <c r="AZ2509" s="22"/>
      <c r="BA2509" s="22"/>
      <c r="BB2509" s="22"/>
      <c r="BC2509" s="22"/>
      <c r="BD2509" s="22"/>
      <c r="BE2509" s="22"/>
      <c r="BF2509" s="22"/>
      <c r="BG2509" s="22"/>
      <c r="BH2509" s="22"/>
      <c r="BI2509" s="22"/>
      <c r="BJ2509" s="22"/>
      <c r="BK2509" s="22"/>
      <c r="BL2509" s="22"/>
      <c r="BM2509" s="22"/>
      <c r="BN2509" s="22"/>
      <c r="BO2509" s="22"/>
      <c r="BP2509" s="22"/>
      <c r="BQ2509" s="22"/>
      <c r="BR2509" s="22"/>
      <c r="BS2509" s="22"/>
      <c r="BT2509" s="22"/>
      <c r="BU2509" s="22"/>
      <c r="BV2509" s="22"/>
      <c r="BW2509" s="22"/>
      <c r="BX2509" s="22"/>
      <c r="BY2509" s="22"/>
      <c r="BZ2509" s="22"/>
      <c r="CA2509" s="22"/>
      <c r="CB2509" s="22"/>
      <c r="CC2509" s="22"/>
      <c r="CD2509" s="22"/>
      <c r="CE2509" s="22"/>
      <c r="CF2509" s="22"/>
      <c r="CG2509" s="22"/>
      <c r="CH2509" s="22"/>
      <c r="CI2509" s="22"/>
      <c r="CJ2509" s="22"/>
      <c r="CK2509" s="22"/>
      <c r="CL2509" s="22"/>
      <c r="CM2509" s="22"/>
      <c r="CN2509" s="22"/>
      <c r="CO2509" s="22"/>
    </row>
    <row r="2510" spans="1:93" s="2" customFormat="1" x14ac:dyDescent="0.3">
      <c r="A2510" s="73" t="s">
        <v>204</v>
      </c>
      <c r="B2510" s="73" t="s">
        <v>545</v>
      </c>
      <c r="C2510" s="89" t="s">
        <v>20</v>
      </c>
      <c r="D2510" s="75" t="s">
        <v>293</v>
      </c>
      <c r="E2510" s="73"/>
      <c r="F2510" s="73" t="s">
        <v>491</v>
      </c>
      <c r="G2510" s="73" t="s">
        <v>405</v>
      </c>
      <c r="H2510" s="73" t="s">
        <v>405</v>
      </c>
      <c r="I2510" s="73" t="s">
        <v>468</v>
      </c>
      <c r="J2510" s="73" t="str">
        <f t="shared" si="45"/>
        <v>Dual purpose 4X4 km</v>
      </c>
      <c r="K2510" s="98">
        <v>3.0000000000000001E-5</v>
      </c>
      <c r="L2510" s="48"/>
      <c r="M2510" s="22"/>
      <c r="N2510" s="22"/>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2"/>
      <c r="AS2510" s="22"/>
      <c r="AT2510" s="22"/>
      <c r="AU2510" s="22"/>
      <c r="AV2510" s="22"/>
      <c r="AW2510" s="22"/>
      <c r="AX2510" s="22"/>
      <c r="AY2510" s="22"/>
      <c r="AZ2510" s="22"/>
      <c r="BA2510" s="22"/>
      <c r="BB2510" s="22"/>
      <c r="BC2510" s="22"/>
      <c r="BD2510" s="22"/>
      <c r="BE2510" s="22"/>
      <c r="BF2510" s="22"/>
      <c r="BG2510" s="22"/>
      <c r="BH2510" s="22"/>
      <c r="BI2510" s="22"/>
      <c r="BJ2510" s="22"/>
      <c r="BK2510" s="22"/>
      <c r="BL2510" s="22"/>
      <c r="BM2510" s="22"/>
      <c r="BN2510" s="22"/>
      <c r="BO2510" s="22"/>
      <c r="BP2510" s="22"/>
      <c r="BQ2510" s="22"/>
      <c r="BR2510" s="22"/>
      <c r="BS2510" s="22"/>
      <c r="BT2510" s="22"/>
      <c r="BU2510" s="22"/>
      <c r="BV2510" s="22"/>
      <c r="BW2510" s="22"/>
      <c r="BX2510" s="22"/>
      <c r="BY2510" s="22"/>
      <c r="BZ2510" s="22"/>
      <c r="CA2510" s="22"/>
      <c r="CB2510" s="22"/>
      <c r="CC2510" s="22"/>
      <c r="CD2510" s="22"/>
      <c r="CE2510" s="22"/>
      <c r="CF2510" s="22"/>
      <c r="CG2510" s="22"/>
      <c r="CH2510" s="22"/>
      <c r="CI2510" s="22"/>
      <c r="CJ2510" s="22"/>
      <c r="CK2510" s="22"/>
      <c r="CL2510" s="22"/>
      <c r="CM2510" s="22"/>
      <c r="CN2510" s="22"/>
      <c r="CO2510" s="22"/>
    </row>
    <row r="2511" spans="1:93" s="2" customFormat="1" x14ac:dyDescent="0.3">
      <c r="A2511" s="73" t="s">
        <v>204</v>
      </c>
      <c r="B2511" s="73" t="s">
        <v>545</v>
      </c>
      <c r="C2511" s="89" t="s">
        <v>20</v>
      </c>
      <c r="D2511" s="75" t="s">
        <v>293</v>
      </c>
      <c r="E2511" s="73"/>
      <c r="F2511" s="73" t="s">
        <v>491</v>
      </c>
      <c r="G2511" s="73" t="s">
        <v>156</v>
      </c>
      <c r="H2511" s="73" t="s">
        <v>156</v>
      </c>
      <c r="I2511" s="73" t="s">
        <v>465</v>
      </c>
      <c r="J2511" s="73" t="str">
        <f t="shared" si="45"/>
        <v>Dual purpose 4X4 miles</v>
      </c>
      <c r="K2511" s="98">
        <v>1.0119999999999999E-2</v>
      </c>
      <c r="L2511" s="48"/>
      <c r="M2511" s="22"/>
      <c r="N2511" s="22"/>
      <c r="O2511" s="22"/>
      <c r="P2511" s="22"/>
      <c r="Q2511" s="22"/>
      <c r="R2511" s="22"/>
      <c r="S2511" s="22"/>
      <c r="T2511" s="2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c r="AQ2511" s="22"/>
      <c r="AR2511" s="22"/>
      <c r="AS2511" s="22"/>
      <c r="AT2511" s="22"/>
      <c r="AU2511" s="22"/>
      <c r="AV2511" s="22"/>
      <c r="AW2511" s="22"/>
      <c r="AX2511" s="22"/>
      <c r="AY2511" s="22"/>
      <c r="AZ2511" s="22"/>
      <c r="BA2511" s="22"/>
      <c r="BB2511" s="22"/>
      <c r="BC2511" s="22"/>
      <c r="BD2511" s="22"/>
      <c r="BE2511" s="22"/>
      <c r="BF2511" s="22"/>
      <c r="BG2511" s="22"/>
      <c r="BH2511" s="22"/>
      <c r="BI2511" s="22"/>
      <c r="BJ2511" s="22"/>
      <c r="BK2511" s="22"/>
      <c r="BL2511" s="22"/>
      <c r="BM2511" s="22"/>
      <c r="BN2511" s="22"/>
      <c r="BO2511" s="22"/>
      <c r="BP2511" s="22"/>
      <c r="BQ2511" s="22"/>
      <c r="BR2511" s="22"/>
      <c r="BS2511" s="22"/>
      <c r="BT2511" s="22"/>
      <c r="BU2511" s="22"/>
      <c r="BV2511" s="22"/>
      <c r="BW2511" s="22"/>
      <c r="BX2511" s="22"/>
      <c r="BY2511" s="22"/>
      <c r="BZ2511" s="22"/>
      <c r="CA2511" s="22"/>
      <c r="CB2511" s="22"/>
      <c r="CC2511" s="22"/>
      <c r="CD2511" s="22"/>
      <c r="CE2511" s="22"/>
      <c r="CF2511" s="22"/>
      <c r="CG2511" s="22"/>
      <c r="CH2511" s="22"/>
      <c r="CI2511" s="22"/>
      <c r="CJ2511" s="22"/>
      <c r="CK2511" s="22"/>
      <c r="CL2511" s="22"/>
      <c r="CM2511" s="22"/>
      <c r="CN2511" s="22"/>
      <c r="CO2511" s="22"/>
    </row>
    <row r="2512" spans="1:93" s="2" customFormat="1" x14ac:dyDescent="0.3">
      <c r="A2512" s="73" t="s">
        <v>204</v>
      </c>
      <c r="B2512" s="73" t="s">
        <v>545</v>
      </c>
      <c r="C2512" s="89" t="s">
        <v>20</v>
      </c>
      <c r="D2512" s="75" t="s">
        <v>293</v>
      </c>
      <c r="E2512" s="73"/>
      <c r="F2512" s="73" t="s">
        <v>491</v>
      </c>
      <c r="G2512" s="73" t="s">
        <v>156</v>
      </c>
      <c r="H2512" s="73" t="s">
        <v>156</v>
      </c>
      <c r="I2512" s="73" t="s">
        <v>466</v>
      </c>
      <c r="J2512" s="73" t="str">
        <f t="shared" si="45"/>
        <v>Dual purpose 4X4 miles</v>
      </c>
      <c r="K2512" s="98">
        <v>2.0000000000000002E-5</v>
      </c>
      <c r="L2512" s="48"/>
      <c r="M2512" s="22"/>
      <c r="N2512" s="22"/>
      <c r="O2512" s="22"/>
      <c r="P2512" s="22"/>
      <c r="Q2512" s="22"/>
      <c r="R2512" s="22"/>
      <c r="S2512" s="22"/>
      <c r="T2512" s="2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c r="AQ2512" s="22"/>
      <c r="AR2512" s="22"/>
      <c r="AS2512" s="22"/>
      <c r="AT2512" s="22"/>
      <c r="AU2512" s="22"/>
      <c r="AV2512" s="22"/>
      <c r="AW2512" s="22"/>
      <c r="AX2512" s="22"/>
      <c r="AY2512" s="22"/>
      <c r="AZ2512" s="22"/>
      <c r="BA2512" s="22"/>
      <c r="BB2512" s="22"/>
      <c r="BC2512" s="22"/>
      <c r="BD2512" s="22"/>
      <c r="BE2512" s="22"/>
      <c r="BF2512" s="22"/>
      <c r="BG2512" s="22"/>
      <c r="BH2512" s="22"/>
      <c r="BI2512" s="22"/>
      <c r="BJ2512" s="22"/>
      <c r="BK2512" s="22"/>
      <c r="BL2512" s="22"/>
      <c r="BM2512" s="22"/>
      <c r="BN2512" s="22"/>
      <c r="BO2512" s="22"/>
      <c r="BP2512" s="22"/>
      <c r="BQ2512" s="22"/>
      <c r="BR2512" s="22"/>
      <c r="BS2512" s="22"/>
      <c r="BT2512" s="22"/>
      <c r="BU2512" s="22"/>
      <c r="BV2512" s="22"/>
      <c r="BW2512" s="22"/>
      <c r="BX2512" s="22"/>
      <c r="BY2512" s="22"/>
      <c r="BZ2512" s="22"/>
      <c r="CA2512" s="22"/>
      <c r="CB2512" s="22"/>
      <c r="CC2512" s="22"/>
      <c r="CD2512" s="22"/>
      <c r="CE2512" s="22"/>
      <c r="CF2512" s="22"/>
      <c r="CG2512" s="22"/>
      <c r="CH2512" s="22"/>
      <c r="CI2512" s="22"/>
      <c r="CJ2512" s="22"/>
      <c r="CK2512" s="22"/>
      <c r="CL2512" s="22"/>
      <c r="CM2512" s="22"/>
      <c r="CN2512" s="22"/>
      <c r="CO2512" s="22"/>
    </row>
    <row r="2513" spans="1:93" s="2" customFormat="1" x14ac:dyDescent="0.3">
      <c r="A2513" s="73" t="s">
        <v>204</v>
      </c>
      <c r="B2513" s="73" t="s">
        <v>545</v>
      </c>
      <c r="C2513" s="89" t="s">
        <v>20</v>
      </c>
      <c r="D2513" s="75" t="s">
        <v>293</v>
      </c>
      <c r="E2513" s="73"/>
      <c r="F2513" s="73" t="s">
        <v>491</v>
      </c>
      <c r="G2513" s="73" t="s">
        <v>156</v>
      </c>
      <c r="H2513" s="73" t="s">
        <v>156</v>
      </c>
      <c r="I2513" s="73" t="s">
        <v>467</v>
      </c>
      <c r="J2513" s="73" t="str">
        <f t="shared" si="45"/>
        <v>Dual purpose 4X4 miles</v>
      </c>
      <c r="K2513" s="98">
        <v>1.004E-2</v>
      </c>
      <c r="L2513" s="48"/>
      <c r="M2513" s="22"/>
      <c r="N2513" s="22"/>
      <c r="O2513" s="22"/>
      <c r="P2513" s="22"/>
      <c r="Q2513" s="22"/>
      <c r="R2513" s="22"/>
      <c r="S2513" s="22"/>
      <c r="T2513" s="22"/>
      <c r="U2513" s="22"/>
      <c r="V2513" s="22"/>
      <c r="W2513" s="22"/>
      <c r="X2513" s="22"/>
      <c r="Y2513" s="22"/>
      <c r="Z2513" s="22"/>
      <c r="AA2513" s="22"/>
      <c r="AB2513" s="22"/>
      <c r="AC2513" s="22"/>
      <c r="AD2513" s="22"/>
      <c r="AE2513" s="22"/>
      <c r="AF2513" s="22"/>
      <c r="AG2513" s="22"/>
      <c r="AH2513" s="22"/>
      <c r="AI2513" s="22"/>
      <c r="AJ2513" s="22"/>
      <c r="AK2513" s="22"/>
      <c r="AL2513" s="22"/>
      <c r="AM2513" s="22"/>
      <c r="AN2513" s="22"/>
      <c r="AO2513" s="22"/>
      <c r="AP2513" s="22"/>
      <c r="AQ2513" s="22"/>
      <c r="AR2513" s="22"/>
      <c r="AS2513" s="22"/>
      <c r="AT2513" s="22"/>
      <c r="AU2513" s="22"/>
      <c r="AV2513" s="22"/>
      <c r="AW2513" s="22"/>
      <c r="AX2513" s="22"/>
      <c r="AY2513" s="22"/>
      <c r="AZ2513" s="22"/>
      <c r="BA2513" s="22"/>
      <c r="BB2513" s="22"/>
      <c r="BC2513" s="22"/>
      <c r="BD2513" s="22"/>
      <c r="BE2513" s="22"/>
      <c r="BF2513" s="22"/>
      <c r="BG2513" s="22"/>
      <c r="BH2513" s="22"/>
      <c r="BI2513" s="22"/>
      <c r="BJ2513" s="22"/>
      <c r="BK2513" s="22"/>
      <c r="BL2513" s="22"/>
      <c r="BM2513" s="22"/>
      <c r="BN2513" s="22"/>
      <c r="BO2513" s="22"/>
      <c r="BP2513" s="22"/>
      <c r="BQ2513" s="22"/>
      <c r="BR2513" s="22"/>
      <c r="BS2513" s="22"/>
      <c r="BT2513" s="22"/>
      <c r="BU2513" s="22"/>
      <c r="BV2513" s="22"/>
      <c r="BW2513" s="22"/>
      <c r="BX2513" s="22"/>
      <c r="BY2513" s="22"/>
      <c r="BZ2513" s="22"/>
      <c r="CA2513" s="22"/>
      <c r="CB2513" s="22"/>
      <c r="CC2513" s="22"/>
      <c r="CD2513" s="22"/>
      <c r="CE2513" s="22"/>
      <c r="CF2513" s="22"/>
      <c r="CG2513" s="22"/>
      <c r="CH2513" s="22"/>
      <c r="CI2513" s="22"/>
      <c r="CJ2513" s="22"/>
      <c r="CK2513" s="22"/>
      <c r="CL2513" s="22"/>
      <c r="CM2513" s="22"/>
      <c r="CN2513" s="22"/>
      <c r="CO2513" s="22"/>
    </row>
    <row r="2514" spans="1:93" s="2" customFormat="1" x14ac:dyDescent="0.3">
      <c r="A2514" s="73" t="s">
        <v>204</v>
      </c>
      <c r="B2514" s="73" t="s">
        <v>545</v>
      </c>
      <c r="C2514" s="89" t="s">
        <v>20</v>
      </c>
      <c r="D2514" s="75" t="s">
        <v>293</v>
      </c>
      <c r="E2514" s="73"/>
      <c r="F2514" s="73" t="s">
        <v>491</v>
      </c>
      <c r="G2514" s="73" t="s">
        <v>156</v>
      </c>
      <c r="H2514" s="73" t="s">
        <v>156</v>
      </c>
      <c r="I2514" s="73" t="s">
        <v>468</v>
      </c>
      <c r="J2514" s="73" t="str">
        <f t="shared" si="45"/>
        <v>Dual purpose 4X4 miles</v>
      </c>
      <c r="K2514" s="98">
        <v>6.0000000000000002E-5</v>
      </c>
      <c r="L2514" s="48"/>
      <c r="M2514" s="22"/>
      <c r="N2514" s="22"/>
      <c r="O2514" s="22"/>
      <c r="P2514" s="22"/>
      <c r="Q2514" s="22"/>
      <c r="R2514" s="22"/>
      <c r="S2514" s="22"/>
      <c r="T2514" s="2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c r="AQ2514" s="22"/>
      <c r="AR2514" s="22"/>
      <c r="AS2514" s="22"/>
      <c r="AT2514" s="22"/>
      <c r="AU2514" s="22"/>
      <c r="AV2514" s="22"/>
      <c r="AW2514" s="22"/>
      <c r="AX2514" s="22"/>
      <c r="AY2514" s="22"/>
      <c r="AZ2514" s="22"/>
      <c r="BA2514" s="22"/>
      <c r="BB2514" s="22"/>
      <c r="BC2514" s="22"/>
      <c r="BD2514" s="22"/>
      <c r="BE2514" s="22"/>
      <c r="BF2514" s="22"/>
      <c r="BG2514" s="22"/>
      <c r="BH2514" s="22"/>
      <c r="BI2514" s="22"/>
      <c r="BJ2514" s="22"/>
      <c r="BK2514" s="22"/>
      <c r="BL2514" s="22"/>
      <c r="BM2514" s="22"/>
      <c r="BN2514" s="22"/>
      <c r="BO2514" s="22"/>
      <c r="BP2514" s="22"/>
      <c r="BQ2514" s="22"/>
      <c r="BR2514" s="22"/>
      <c r="BS2514" s="22"/>
      <c r="BT2514" s="22"/>
      <c r="BU2514" s="22"/>
      <c r="BV2514" s="22"/>
      <c r="BW2514" s="22"/>
      <c r="BX2514" s="22"/>
      <c r="BY2514" s="22"/>
      <c r="BZ2514" s="22"/>
      <c r="CA2514" s="22"/>
      <c r="CB2514" s="22"/>
      <c r="CC2514" s="22"/>
      <c r="CD2514" s="22"/>
      <c r="CE2514" s="22"/>
      <c r="CF2514" s="22"/>
      <c r="CG2514" s="22"/>
      <c r="CH2514" s="22"/>
      <c r="CI2514" s="22"/>
      <c r="CJ2514" s="22"/>
      <c r="CK2514" s="22"/>
      <c r="CL2514" s="22"/>
      <c r="CM2514" s="22"/>
      <c r="CN2514" s="22"/>
      <c r="CO2514" s="22"/>
    </row>
    <row r="2515" spans="1:93" s="2" customFormat="1" x14ac:dyDescent="0.3">
      <c r="A2515" s="73" t="s">
        <v>204</v>
      </c>
      <c r="B2515" s="73" t="s">
        <v>545</v>
      </c>
      <c r="C2515" s="89" t="s">
        <v>20</v>
      </c>
      <c r="D2515" s="75" t="s">
        <v>243</v>
      </c>
      <c r="E2515" s="73"/>
      <c r="F2515" s="73" t="s">
        <v>490</v>
      </c>
      <c r="G2515" s="73" t="s">
        <v>405</v>
      </c>
      <c r="H2515" s="73" t="s">
        <v>405</v>
      </c>
      <c r="I2515" s="73" t="s">
        <v>465</v>
      </c>
      <c r="J2515" s="73" t="str">
        <f t="shared" ref="J2515:J2578" si="46">CONCATENATE(D2515," ",H2515)</f>
        <v>MPV km</v>
      </c>
      <c r="K2515" s="98"/>
      <c r="L2515" s="48"/>
      <c r="M2515" s="22"/>
      <c r="N2515" s="22"/>
      <c r="O2515" s="22"/>
      <c r="P2515" s="22"/>
      <c r="Q2515" s="22"/>
      <c r="R2515" s="22"/>
      <c r="S2515" s="22"/>
      <c r="T2515" s="22"/>
      <c r="U2515" s="22"/>
      <c r="V2515" s="22"/>
      <c r="W2515" s="22"/>
      <c r="X2515" s="22"/>
      <c r="Y2515" s="22"/>
      <c r="Z2515" s="22"/>
      <c r="AA2515" s="22"/>
      <c r="AB2515" s="22"/>
      <c r="AC2515" s="22"/>
      <c r="AD2515" s="22"/>
      <c r="AE2515" s="22"/>
      <c r="AF2515" s="22"/>
      <c r="AG2515" s="22"/>
      <c r="AH2515" s="22"/>
      <c r="AI2515" s="22"/>
      <c r="AJ2515" s="22"/>
      <c r="AK2515" s="22"/>
      <c r="AL2515" s="22"/>
      <c r="AM2515" s="22"/>
      <c r="AN2515" s="22"/>
      <c r="AO2515" s="22"/>
      <c r="AP2515" s="22"/>
      <c r="AQ2515" s="22"/>
      <c r="AR2515" s="22"/>
      <c r="AS2515" s="22"/>
      <c r="AT2515" s="22"/>
      <c r="AU2515" s="22"/>
      <c r="AV2515" s="22"/>
      <c r="AW2515" s="22"/>
      <c r="AX2515" s="22"/>
      <c r="AY2515" s="22"/>
      <c r="AZ2515" s="22"/>
      <c r="BA2515" s="22"/>
      <c r="BB2515" s="22"/>
      <c r="BC2515" s="22"/>
      <c r="BD2515" s="22"/>
      <c r="BE2515" s="22"/>
      <c r="BF2515" s="22"/>
      <c r="BG2515" s="22"/>
      <c r="BH2515" s="22"/>
      <c r="BI2515" s="22"/>
      <c r="BJ2515" s="22"/>
      <c r="BK2515" s="22"/>
      <c r="BL2515" s="22"/>
      <c r="BM2515" s="22"/>
      <c r="BN2515" s="22"/>
      <c r="BO2515" s="22"/>
      <c r="BP2515" s="22"/>
      <c r="BQ2515" s="22"/>
      <c r="BR2515" s="22"/>
      <c r="BS2515" s="22"/>
      <c r="BT2515" s="22"/>
      <c r="BU2515" s="22"/>
      <c r="BV2515" s="22"/>
      <c r="BW2515" s="22"/>
      <c r="BX2515" s="22"/>
      <c r="BY2515" s="22"/>
      <c r="BZ2515" s="22"/>
      <c r="CA2515" s="22"/>
      <c r="CB2515" s="22"/>
      <c r="CC2515" s="22"/>
      <c r="CD2515" s="22"/>
      <c r="CE2515" s="22"/>
      <c r="CF2515" s="22"/>
      <c r="CG2515" s="22"/>
      <c r="CH2515" s="22"/>
      <c r="CI2515" s="22"/>
      <c r="CJ2515" s="22"/>
      <c r="CK2515" s="22"/>
      <c r="CL2515" s="22"/>
      <c r="CM2515" s="22"/>
      <c r="CN2515" s="22"/>
      <c r="CO2515" s="22"/>
    </row>
    <row r="2516" spans="1:93" s="2" customFormat="1" x14ac:dyDescent="0.3">
      <c r="A2516" s="73" t="s">
        <v>204</v>
      </c>
      <c r="B2516" s="73" t="s">
        <v>545</v>
      </c>
      <c r="C2516" s="89" t="s">
        <v>20</v>
      </c>
      <c r="D2516" s="75" t="s">
        <v>243</v>
      </c>
      <c r="E2516" s="73"/>
      <c r="F2516" s="73" t="s">
        <v>490</v>
      </c>
      <c r="G2516" s="73" t="s">
        <v>405</v>
      </c>
      <c r="H2516" s="73" t="s">
        <v>405</v>
      </c>
      <c r="I2516" s="73" t="s">
        <v>466</v>
      </c>
      <c r="J2516" s="73" t="str">
        <f t="shared" si="46"/>
        <v>MPV km</v>
      </c>
      <c r="K2516" s="98"/>
      <c r="L2516" s="48"/>
      <c r="M2516" s="22"/>
      <c r="N2516" s="22"/>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c r="AQ2516" s="22"/>
      <c r="AR2516" s="22"/>
      <c r="AS2516" s="22"/>
      <c r="AT2516" s="22"/>
      <c r="AU2516" s="22"/>
      <c r="AV2516" s="22"/>
      <c r="AW2516" s="22"/>
      <c r="AX2516" s="22"/>
      <c r="AY2516" s="22"/>
      <c r="AZ2516" s="22"/>
      <c r="BA2516" s="22"/>
      <c r="BB2516" s="22"/>
      <c r="BC2516" s="22"/>
      <c r="BD2516" s="22"/>
      <c r="BE2516" s="22"/>
      <c r="BF2516" s="22"/>
      <c r="BG2516" s="22"/>
      <c r="BH2516" s="22"/>
      <c r="BI2516" s="22"/>
      <c r="BJ2516" s="22"/>
      <c r="BK2516" s="22"/>
      <c r="BL2516" s="22"/>
      <c r="BM2516" s="22"/>
      <c r="BN2516" s="22"/>
      <c r="BO2516" s="22"/>
      <c r="BP2516" s="22"/>
      <c r="BQ2516" s="22"/>
      <c r="BR2516" s="22"/>
      <c r="BS2516" s="22"/>
      <c r="BT2516" s="22"/>
      <c r="BU2516" s="22"/>
      <c r="BV2516" s="22"/>
      <c r="BW2516" s="22"/>
      <c r="BX2516" s="22"/>
      <c r="BY2516" s="22"/>
      <c r="BZ2516" s="22"/>
      <c r="CA2516" s="22"/>
      <c r="CB2516" s="22"/>
      <c r="CC2516" s="22"/>
      <c r="CD2516" s="22"/>
      <c r="CE2516" s="22"/>
      <c r="CF2516" s="22"/>
      <c r="CG2516" s="22"/>
      <c r="CH2516" s="22"/>
      <c r="CI2516" s="22"/>
      <c r="CJ2516" s="22"/>
      <c r="CK2516" s="22"/>
      <c r="CL2516" s="22"/>
      <c r="CM2516" s="22"/>
      <c r="CN2516" s="22"/>
      <c r="CO2516" s="22"/>
    </row>
    <row r="2517" spans="1:93" s="2" customFormat="1" x14ac:dyDescent="0.3">
      <c r="A2517" s="73" t="s">
        <v>204</v>
      </c>
      <c r="B2517" s="73" t="s">
        <v>545</v>
      </c>
      <c r="C2517" s="89" t="s">
        <v>20</v>
      </c>
      <c r="D2517" s="75" t="s">
        <v>243</v>
      </c>
      <c r="E2517" s="73"/>
      <c r="F2517" s="73" t="s">
        <v>490</v>
      </c>
      <c r="G2517" s="73" t="s">
        <v>405</v>
      </c>
      <c r="H2517" s="73" t="s">
        <v>405</v>
      </c>
      <c r="I2517" s="73" t="s">
        <v>467</v>
      </c>
      <c r="J2517" s="73" t="str">
        <f t="shared" si="46"/>
        <v>MPV km</v>
      </c>
      <c r="K2517" s="98"/>
      <c r="L2517" s="48"/>
      <c r="M2517" s="22"/>
      <c r="N2517" s="22"/>
      <c r="O2517" s="22"/>
      <c r="P2517" s="22"/>
      <c r="Q2517" s="22"/>
      <c r="R2517" s="22"/>
      <c r="S2517" s="22"/>
      <c r="T2517" s="2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2"/>
      <c r="AQ2517" s="22"/>
      <c r="AR2517" s="22"/>
      <c r="AS2517" s="22"/>
      <c r="AT2517" s="22"/>
      <c r="AU2517" s="22"/>
      <c r="AV2517" s="22"/>
      <c r="AW2517" s="22"/>
      <c r="AX2517" s="22"/>
      <c r="AY2517" s="22"/>
      <c r="AZ2517" s="22"/>
      <c r="BA2517" s="22"/>
      <c r="BB2517" s="22"/>
      <c r="BC2517" s="22"/>
      <c r="BD2517" s="22"/>
      <c r="BE2517" s="22"/>
      <c r="BF2517" s="22"/>
      <c r="BG2517" s="22"/>
      <c r="BH2517" s="22"/>
      <c r="BI2517" s="22"/>
      <c r="BJ2517" s="22"/>
      <c r="BK2517" s="22"/>
      <c r="BL2517" s="22"/>
      <c r="BM2517" s="22"/>
      <c r="BN2517" s="22"/>
      <c r="BO2517" s="22"/>
      <c r="BP2517" s="22"/>
      <c r="BQ2517" s="22"/>
      <c r="BR2517" s="22"/>
      <c r="BS2517" s="22"/>
      <c r="BT2517" s="22"/>
      <c r="BU2517" s="22"/>
      <c r="BV2517" s="22"/>
      <c r="BW2517" s="22"/>
      <c r="BX2517" s="22"/>
      <c r="BY2517" s="22"/>
      <c r="BZ2517" s="22"/>
      <c r="CA2517" s="22"/>
      <c r="CB2517" s="22"/>
      <c r="CC2517" s="22"/>
      <c r="CD2517" s="22"/>
      <c r="CE2517" s="22"/>
      <c r="CF2517" s="22"/>
      <c r="CG2517" s="22"/>
      <c r="CH2517" s="22"/>
      <c r="CI2517" s="22"/>
      <c r="CJ2517" s="22"/>
      <c r="CK2517" s="22"/>
      <c r="CL2517" s="22"/>
      <c r="CM2517" s="22"/>
      <c r="CN2517" s="22"/>
      <c r="CO2517" s="22"/>
    </row>
    <row r="2518" spans="1:93" s="2" customFormat="1" x14ac:dyDescent="0.3">
      <c r="A2518" s="73" t="s">
        <v>204</v>
      </c>
      <c r="B2518" s="73" t="s">
        <v>545</v>
      </c>
      <c r="C2518" s="89" t="s">
        <v>20</v>
      </c>
      <c r="D2518" s="75" t="s">
        <v>243</v>
      </c>
      <c r="E2518" s="73"/>
      <c r="F2518" s="73" t="s">
        <v>490</v>
      </c>
      <c r="G2518" s="73" t="s">
        <v>405</v>
      </c>
      <c r="H2518" s="73" t="s">
        <v>405</v>
      </c>
      <c r="I2518" s="73" t="s">
        <v>468</v>
      </c>
      <c r="J2518" s="73" t="str">
        <f t="shared" si="46"/>
        <v>MPV km</v>
      </c>
      <c r="K2518" s="98"/>
      <c r="L2518" s="48"/>
      <c r="M2518" s="22"/>
      <c r="N2518" s="22"/>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c r="AQ2518" s="22"/>
      <c r="AR2518" s="22"/>
      <c r="AS2518" s="22"/>
      <c r="AT2518" s="22"/>
      <c r="AU2518" s="22"/>
      <c r="AV2518" s="22"/>
      <c r="AW2518" s="22"/>
      <c r="AX2518" s="22"/>
      <c r="AY2518" s="22"/>
      <c r="AZ2518" s="22"/>
      <c r="BA2518" s="22"/>
      <c r="BB2518" s="22"/>
      <c r="BC2518" s="22"/>
      <c r="BD2518" s="22"/>
      <c r="BE2518" s="22"/>
      <c r="BF2518" s="22"/>
      <c r="BG2518" s="22"/>
      <c r="BH2518" s="22"/>
      <c r="BI2518" s="22"/>
      <c r="BJ2518" s="22"/>
      <c r="BK2518" s="22"/>
      <c r="BL2518" s="22"/>
      <c r="BM2518" s="22"/>
      <c r="BN2518" s="22"/>
      <c r="BO2518" s="22"/>
      <c r="BP2518" s="22"/>
      <c r="BQ2518" s="22"/>
      <c r="BR2518" s="22"/>
      <c r="BS2518" s="22"/>
      <c r="BT2518" s="22"/>
      <c r="BU2518" s="22"/>
      <c r="BV2518" s="22"/>
      <c r="BW2518" s="22"/>
      <c r="BX2518" s="22"/>
      <c r="BY2518" s="22"/>
      <c r="BZ2518" s="22"/>
      <c r="CA2518" s="22"/>
      <c r="CB2518" s="22"/>
      <c r="CC2518" s="22"/>
      <c r="CD2518" s="22"/>
      <c r="CE2518" s="22"/>
      <c r="CF2518" s="22"/>
      <c r="CG2518" s="22"/>
      <c r="CH2518" s="22"/>
      <c r="CI2518" s="22"/>
      <c r="CJ2518" s="22"/>
      <c r="CK2518" s="22"/>
      <c r="CL2518" s="22"/>
      <c r="CM2518" s="22"/>
      <c r="CN2518" s="22"/>
      <c r="CO2518" s="22"/>
    </row>
    <row r="2519" spans="1:93" s="2" customFormat="1" x14ac:dyDescent="0.3">
      <c r="A2519" s="73" t="s">
        <v>204</v>
      </c>
      <c r="B2519" s="73" t="s">
        <v>545</v>
      </c>
      <c r="C2519" s="89" t="s">
        <v>20</v>
      </c>
      <c r="D2519" s="75" t="s">
        <v>243</v>
      </c>
      <c r="E2519" s="73"/>
      <c r="F2519" s="73" t="s">
        <v>490</v>
      </c>
      <c r="G2519" s="73" t="s">
        <v>156</v>
      </c>
      <c r="H2519" s="73" t="s">
        <v>156</v>
      </c>
      <c r="I2519" s="73" t="s">
        <v>465</v>
      </c>
      <c r="J2519" s="73" t="str">
        <f t="shared" si="46"/>
        <v>MPV miles</v>
      </c>
      <c r="K2519" s="98"/>
      <c r="L2519" s="48"/>
      <c r="M2519" s="22"/>
      <c r="N2519" s="22"/>
      <c r="O2519" s="22"/>
      <c r="P2519" s="22"/>
      <c r="Q2519" s="22"/>
      <c r="R2519" s="22"/>
      <c r="S2519" s="22"/>
      <c r="T2519" s="22"/>
      <c r="U2519" s="22"/>
      <c r="V2519" s="22"/>
      <c r="W2519" s="22"/>
      <c r="X2519" s="22"/>
      <c r="Y2519" s="22"/>
      <c r="Z2519" s="22"/>
      <c r="AA2519" s="22"/>
      <c r="AB2519" s="22"/>
      <c r="AC2519" s="22"/>
      <c r="AD2519" s="22"/>
      <c r="AE2519" s="22"/>
      <c r="AF2519" s="22"/>
      <c r="AG2519" s="22"/>
      <c r="AH2519" s="22"/>
      <c r="AI2519" s="22"/>
      <c r="AJ2519" s="22"/>
      <c r="AK2519" s="22"/>
      <c r="AL2519" s="22"/>
      <c r="AM2519" s="22"/>
      <c r="AN2519" s="22"/>
      <c r="AO2519" s="22"/>
      <c r="AP2519" s="22"/>
      <c r="AQ2519" s="22"/>
      <c r="AR2519" s="22"/>
      <c r="AS2519" s="22"/>
      <c r="AT2519" s="22"/>
      <c r="AU2519" s="22"/>
      <c r="AV2519" s="22"/>
      <c r="AW2519" s="22"/>
      <c r="AX2519" s="22"/>
      <c r="AY2519" s="22"/>
      <c r="AZ2519" s="22"/>
      <c r="BA2519" s="22"/>
      <c r="BB2519" s="22"/>
      <c r="BC2519" s="22"/>
      <c r="BD2519" s="22"/>
      <c r="BE2519" s="22"/>
      <c r="BF2519" s="22"/>
      <c r="BG2519" s="22"/>
      <c r="BH2519" s="22"/>
      <c r="BI2519" s="22"/>
      <c r="BJ2519" s="22"/>
      <c r="BK2519" s="22"/>
      <c r="BL2519" s="22"/>
      <c r="BM2519" s="22"/>
      <c r="BN2519" s="22"/>
      <c r="BO2519" s="22"/>
      <c r="BP2519" s="22"/>
      <c r="BQ2519" s="22"/>
      <c r="BR2519" s="22"/>
      <c r="BS2519" s="22"/>
      <c r="BT2519" s="22"/>
      <c r="BU2519" s="22"/>
      <c r="BV2519" s="22"/>
      <c r="BW2519" s="22"/>
      <c r="BX2519" s="22"/>
      <c r="BY2519" s="22"/>
      <c r="BZ2519" s="22"/>
      <c r="CA2519" s="22"/>
      <c r="CB2519" s="22"/>
      <c r="CC2519" s="22"/>
      <c r="CD2519" s="22"/>
      <c r="CE2519" s="22"/>
      <c r="CF2519" s="22"/>
      <c r="CG2519" s="22"/>
      <c r="CH2519" s="22"/>
      <c r="CI2519" s="22"/>
      <c r="CJ2519" s="22"/>
      <c r="CK2519" s="22"/>
      <c r="CL2519" s="22"/>
      <c r="CM2519" s="22"/>
      <c r="CN2519" s="22"/>
      <c r="CO2519" s="22"/>
    </row>
    <row r="2520" spans="1:93" s="2" customFormat="1" x14ac:dyDescent="0.3">
      <c r="A2520" s="73" t="s">
        <v>204</v>
      </c>
      <c r="B2520" s="73" t="s">
        <v>545</v>
      </c>
      <c r="C2520" s="89" t="s">
        <v>20</v>
      </c>
      <c r="D2520" s="75" t="s">
        <v>243</v>
      </c>
      <c r="E2520" s="73"/>
      <c r="F2520" s="73" t="s">
        <v>490</v>
      </c>
      <c r="G2520" s="73" t="s">
        <v>156</v>
      </c>
      <c r="H2520" s="73" t="s">
        <v>156</v>
      </c>
      <c r="I2520" s="73" t="s">
        <v>466</v>
      </c>
      <c r="J2520" s="73" t="str">
        <f t="shared" si="46"/>
        <v>MPV miles</v>
      </c>
      <c r="K2520" s="98"/>
      <c r="L2520" s="48"/>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c r="AQ2520" s="22"/>
      <c r="AR2520" s="22"/>
      <c r="AS2520" s="22"/>
      <c r="AT2520" s="22"/>
      <c r="AU2520" s="22"/>
      <c r="AV2520" s="22"/>
      <c r="AW2520" s="22"/>
      <c r="AX2520" s="22"/>
      <c r="AY2520" s="22"/>
      <c r="AZ2520" s="22"/>
      <c r="BA2520" s="22"/>
      <c r="BB2520" s="22"/>
      <c r="BC2520" s="22"/>
      <c r="BD2520" s="22"/>
      <c r="BE2520" s="22"/>
      <c r="BF2520" s="22"/>
      <c r="BG2520" s="22"/>
      <c r="BH2520" s="22"/>
      <c r="BI2520" s="22"/>
      <c r="BJ2520" s="22"/>
      <c r="BK2520" s="22"/>
      <c r="BL2520" s="22"/>
      <c r="BM2520" s="22"/>
      <c r="BN2520" s="22"/>
      <c r="BO2520" s="22"/>
      <c r="BP2520" s="22"/>
      <c r="BQ2520" s="22"/>
      <c r="BR2520" s="22"/>
      <c r="BS2520" s="22"/>
      <c r="BT2520" s="22"/>
      <c r="BU2520" s="22"/>
      <c r="BV2520" s="22"/>
      <c r="BW2520" s="22"/>
      <c r="BX2520" s="22"/>
      <c r="BY2520" s="22"/>
      <c r="BZ2520" s="22"/>
      <c r="CA2520" s="22"/>
      <c r="CB2520" s="22"/>
      <c r="CC2520" s="22"/>
      <c r="CD2520" s="22"/>
      <c r="CE2520" s="22"/>
      <c r="CF2520" s="22"/>
      <c r="CG2520" s="22"/>
      <c r="CH2520" s="22"/>
      <c r="CI2520" s="22"/>
      <c r="CJ2520" s="22"/>
      <c r="CK2520" s="22"/>
      <c r="CL2520" s="22"/>
      <c r="CM2520" s="22"/>
      <c r="CN2520" s="22"/>
      <c r="CO2520" s="22"/>
    </row>
    <row r="2521" spans="1:93" s="2" customFormat="1" x14ac:dyDescent="0.3">
      <c r="A2521" s="73" t="s">
        <v>204</v>
      </c>
      <c r="B2521" s="73" t="s">
        <v>545</v>
      </c>
      <c r="C2521" s="89" t="s">
        <v>20</v>
      </c>
      <c r="D2521" s="75" t="s">
        <v>243</v>
      </c>
      <c r="E2521" s="73"/>
      <c r="F2521" s="73" t="s">
        <v>490</v>
      </c>
      <c r="G2521" s="73" t="s">
        <v>156</v>
      </c>
      <c r="H2521" s="73" t="s">
        <v>156</v>
      </c>
      <c r="I2521" s="73" t="s">
        <v>467</v>
      </c>
      <c r="J2521" s="73" t="str">
        <f t="shared" si="46"/>
        <v>MPV miles</v>
      </c>
      <c r="K2521" s="98"/>
      <c r="L2521" s="48"/>
      <c r="M2521" s="22"/>
      <c r="N2521" s="22"/>
      <c r="O2521" s="22"/>
      <c r="P2521" s="22"/>
      <c r="Q2521" s="22"/>
      <c r="R2521" s="22"/>
      <c r="S2521" s="22"/>
      <c r="T2521" s="22"/>
      <c r="U2521" s="22"/>
      <c r="V2521" s="22"/>
      <c r="W2521" s="22"/>
      <c r="X2521" s="22"/>
      <c r="Y2521" s="22"/>
      <c r="Z2521" s="22"/>
      <c r="AA2521" s="22"/>
      <c r="AB2521" s="22"/>
      <c r="AC2521" s="22"/>
      <c r="AD2521" s="22"/>
      <c r="AE2521" s="22"/>
      <c r="AF2521" s="22"/>
      <c r="AG2521" s="22"/>
      <c r="AH2521" s="22"/>
      <c r="AI2521" s="22"/>
      <c r="AJ2521" s="22"/>
      <c r="AK2521" s="22"/>
      <c r="AL2521" s="22"/>
      <c r="AM2521" s="22"/>
      <c r="AN2521" s="22"/>
      <c r="AO2521" s="22"/>
      <c r="AP2521" s="22"/>
      <c r="AQ2521" s="22"/>
      <c r="AR2521" s="22"/>
      <c r="AS2521" s="22"/>
      <c r="AT2521" s="22"/>
      <c r="AU2521" s="22"/>
      <c r="AV2521" s="22"/>
      <c r="AW2521" s="22"/>
      <c r="AX2521" s="22"/>
      <c r="AY2521" s="22"/>
      <c r="AZ2521" s="22"/>
      <c r="BA2521" s="22"/>
      <c r="BB2521" s="22"/>
      <c r="BC2521" s="22"/>
      <c r="BD2521" s="22"/>
      <c r="BE2521" s="22"/>
      <c r="BF2521" s="22"/>
      <c r="BG2521" s="22"/>
      <c r="BH2521" s="22"/>
      <c r="BI2521" s="22"/>
      <c r="BJ2521" s="22"/>
      <c r="BK2521" s="22"/>
      <c r="BL2521" s="22"/>
      <c r="BM2521" s="22"/>
      <c r="BN2521" s="22"/>
      <c r="BO2521" s="22"/>
      <c r="BP2521" s="22"/>
      <c r="BQ2521" s="22"/>
      <c r="BR2521" s="22"/>
      <c r="BS2521" s="22"/>
      <c r="BT2521" s="22"/>
      <c r="BU2521" s="22"/>
      <c r="BV2521" s="22"/>
      <c r="BW2521" s="22"/>
      <c r="BX2521" s="22"/>
      <c r="BY2521" s="22"/>
      <c r="BZ2521" s="22"/>
      <c r="CA2521" s="22"/>
      <c r="CB2521" s="22"/>
      <c r="CC2521" s="22"/>
      <c r="CD2521" s="22"/>
      <c r="CE2521" s="22"/>
      <c r="CF2521" s="22"/>
      <c r="CG2521" s="22"/>
      <c r="CH2521" s="22"/>
      <c r="CI2521" s="22"/>
      <c r="CJ2521" s="22"/>
      <c r="CK2521" s="22"/>
      <c r="CL2521" s="22"/>
      <c r="CM2521" s="22"/>
      <c r="CN2521" s="22"/>
      <c r="CO2521" s="22"/>
    </row>
    <row r="2522" spans="1:93" s="2" customFormat="1" x14ac:dyDescent="0.3">
      <c r="A2522" s="73" t="s">
        <v>204</v>
      </c>
      <c r="B2522" s="73" t="s">
        <v>545</v>
      </c>
      <c r="C2522" s="89" t="s">
        <v>20</v>
      </c>
      <c r="D2522" s="75" t="s">
        <v>243</v>
      </c>
      <c r="E2522" s="73"/>
      <c r="F2522" s="73" t="s">
        <v>490</v>
      </c>
      <c r="G2522" s="73" t="s">
        <v>156</v>
      </c>
      <c r="H2522" s="73" t="s">
        <v>156</v>
      </c>
      <c r="I2522" s="73" t="s">
        <v>468</v>
      </c>
      <c r="J2522" s="73" t="str">
        <f t="shared" si="46"/>
        <v>MPV miles</v>
      </c>
      <c r="K2522" s="98"/>
      <c r="L2522" s="48"/>
      <c r="M2522" s="22"/>
      <c r="N2522" s="22"/>
      <c r="O2522" s="22"/>
      <c r="P2522" s="22"/>
      <c r="Q2522" s="22"/>
      <c r="R2522" s="22"/>
      <c r="S2522" s="22"/>
      <c r="T2522" s="2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c r="AQ2522" s="22"/>
      <c r="AR2522" s="22"/>
      <c r="AS2522" s="22"/>
      <c r="AT2522" s="22"/>
      <c r="AU2522" s="22"/>
      <c r="AV2522" s="22"/>
      <c r="AW2522" s="22"/>
      <c r="AX2522" s="22"/>
      <c r="AY2522" s="22"/>
      <c r="AZ2522" s="22"/>
      <c r="BA2522" s="22"/>
      <c r="BB2522" s="22"/>
      <c r="BC2522" s="22"/>
      <c r="BD2522" s="22"/>
      <c r="BE2522" s="22"/>
      <c r="BF2522" s="22"/>
      <c r="BG2522" s="22"/>
      <c r="BH2522" s="22"/>
      <c r="BI2522" s="22"/>
      <c r="BJ2522" s="22"/>
      <c r="BK2522" s="22"/>
      <c r="BL2522" s="22"/>
      <c r="BM2522" s="22"/>
      <c r="BN2522" s="22"/>
      <c r="BO2522" s="22"/>
      <c r="BP2522" s="22"/>
      <c r="BQ2522" s="22"/>
      <c r="BR2522" s="22"/>
      <c r="BS2522" s="22"/>
      <c r="BT2522" s="22"/>
      <c r="BU2522" s="22"/>
      <c r="BV2522" s="22"/>
      <c r="BW2522" s="22"/>
      <c r="BX2522" s="22"/>
      <c r="BY2522" s="22"/>
      <c r="BZ2522" s="22"/>
      <c r="CA2522" s="22"/>
      <c r="CB2522" s="22"/>
      <c r="CC2522" s="22"/>
      <c r="CD2522" s="22"/>
      <c r="CE2522" s="22"/>
      <c r="CF2522" s="22"/>
      <c r="CG2522" s="22"/>
      <c r="CH2522" s="22"/>
      <c r="CI2522" s="22"/>
      <c r="CJ2522" s="22"/>
      <c r="CK2522" s="22"/>
      <c r="CL2522" s="22"/>
      <c r="CM2522" s="22"/>
      <c r="CN2522" s="22"/>
      <c r="CO2522" s="22"/>
    </row>
    <row r="2523" spans="1:93" s="2" customFormat="1" x14ac:dyDescent="0.3">
      <c r="A2523" s="73" t="s">
        <v>204</v>
      </c>
      <c r="B2523" s="73" t="s">
        <v>545</v>
      </c>
      <c r="C2523" s="89" t="s">
        <v>20</v>
      </c>
      <c r="D2523" s="75" t="s">
        <v>243</v>
      </c>
      <c r="E2523" s="73"/>
      <c r="F2523" s="73" t="s">
        <v>491</v>
      </c>
      <c r="G2523" s="73" t="s">
        <v>405</v>
      </c>
      <c r="H2523" s="73" t="s">
        <v>405</v>
      </c>
      <c r="I2523" s="73" t="s">
        <v>465</v>
      </c>
      <c r="J2523" s="73" t="str">
        <f t="shared" si="46"/>
        <v>MPV km</v>
      </c>
      <c r="K2523" s="98">
        <v>5.0099999999999988E-3</v>
      </c>
      <c r="L2523" s="48"/>
      <c r="M2523" s="22"/>
      <c r="N2523" s="22"/>
      <c r="O2523" s="22"/>
      <c r="P2523" s="22"/>
      <c r="Q2523" s="22"/>
      <c r="R2523" s="22"/>
      <c r="S2523" s="22"/>
      <c r="T2523" s="22"/>
      <c r="U2523" s="22"/>
      <c r="V2523" s="22"/>
      <c r="W2523" s="22"/>
      <c r="X2523" s="22"/>
      <c r="Y2523" s="22"/>
      <c r="Z2523" s="22"/>
      <c r="AA2523" s="22"/>
      <c r="AB2523" s="22"/>
      <c r="AC2523" s="22"/>
      <c r="AD2523" s="22"/>
      <c r="AE2523" s="22"/>
      <c r="AF2523" s="22"/>
      <c r="AG2523" s="22"/>
      <c r="AH2523" s="22"/>
      <c r="AI2523" s="22"/>
      <c r="AJ2523" s="22"/>
      <c r="AK2523" s="22"/>
      <c r="AL2523" s="22"/>
      <c r="AM2523" s="22"/>
      <c r="AN2523" s="22"/>
      <c r="AO2523" s="22"/>
      <c r="AP2523" s="22"/>
      <c r="AQ2523" s="22"/>
      <c r="AR2523" s="22"/>
      <c r="AS2523" s="22"/>
      <c r="AT2523" s="22"/>
      <c r="AU2523" s="22"/>
      <c r="AV2523" s="22"/>
      <c r="AW2523" s="22"/>
      <c r="AX2523" s="22"/>
      <c r="AY2523" s="22"/>
      <c r="AZ2523" s="22"/>
      <c r="BA2523" s="22"/>
      <c r="BB2523" s="22"/>
      <c r="BC2523" s="22"/>
      <c r="BD2523" s="22"/>
      <c r="BE2523" s="22"/>
      <c r="BF2523" s="22"/>
      <c r="BG2523" s="22"/>
      <c r="BH2523" s="22"/>
      <c r="BI2523" s="22"/>
      <c r="BJ2523" s="22"/>
      <c r="BK2523" s="22"/>
      <c r="BL2523" s="22"/>
      <c r="BM2523" s="22"/>
      <c r="BN2523" s="22"/>
      <c r="BO2523" s="22"/>
      <c r="BP2523" s="22"/>
      <c r="BQ2523" s="22"/>
      <c r="BR2523" s="22"/>
      <c r="BS2523" s="22"/>
      <c r="BT2523" s="22"/>
      <c r="BU2523" s="22"/>
      <c r="BV2523" s="22"/>
      <c r="BW2523" s="22"/>
      <c r="BX2523" s="22"/>
      <c r="BY2523" s="22"/>
      <c r="BZ2523" s="22"/>
      <c r="CA2523" s="22"/>
      <c r="CB2523" s="22"/>
      <c r="CC2523" s="22"/>
      <c r="CD2523" s="22"/>
      <c r="CE2523" s="22"/>
      <c r="CF2523" s="22"/>
      <c r="CG2523" s="22"/>
      <c r="CH2523" s="22"/>
      <c r="CI2523" s="22"/>
      <c r="CJ2523" s="22"/>
      <c r="CK2523" s="22"/>
      <c r="CL2523" s="22"/>
      <c r="CM2523" s="22"/>
      <c r="CN2523" s="22"/>
      <c r="CO2523" s="22"/>
    </row>
    <row r="2524" spans="1:93" s="2" customFormat="1" x14ac:dyDescent="0.3">
      <c r="A2524" s="73" t="s">
        <v>204</v>
      </c>
      <c r="B2524" s="73" t="s">
        <v>545</v>
      </c>
      <c r="C2524" s="89" t="s">
        <v>20</v>
      </c>
      <c r="D2524" s="75" t="s">
        <v>243</v>
      </c>
      <c r="E2524" s="73"/>
      <c r="F2524" s="73" t="s">
        <v>491</v>
      </c>
      <c r="G2524" s="73" t="s">
        <v>405</v>
      </c>
      <c r="H2524" s="73" t="s">
        <v>405</v>
      </c>
      <c r="I2524" s="73" t="s">
        <v>466</v>
      </c>
      <c r="J2524" s="73" t="str">
        <f t="shared" si="46"/>
        <v>MPV km</v>
      </c>
      <c r="K2524" s="98">
        <v>1.0000000000000001E-5</v>
      </c>
      <c r="L2524" s="48"/>
      <c r="M2524" s="22"/>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c r="AQ2524" s="22"/>
      <c r="AR2524" s="22"/>
      <c r="AS2524" s="22"/>
      <c r="AT2524" s="22"/>
      <c r="AU2524" s="22"/>
      <c r="AV2524" s="22"/>
      <c r="AW2524" s="22"/>
      <c r="AX2524" s="22"/>
      <c r="AY2524" s="22"/>
      <c r="AZ2524" s="22"/>
      <c r="BA2524" s="22"/>
      <c r="BB2524" s="22"/>
      <c r="BC2524" s="22"/>
      <c r="BD2524" s="22"/>
      <c r="BE2524" s="22"/>
      <c r="BF2524" s="22"/>
      <c r="BG2524" s="22"/>
      <c r="BH2524" s="22"/>
      <c r="BI2524" s="22"/>
      <c r="BJ2524" s="22"/>
      <c r="BK2524" s="22"/>
      <c r="BL2524" s="22"/>
      <c r="BM2524" s="22"/>
      <c r="BN2524" s="22"/>
      <c r="BO2524" s="22"/>
      <c r="BP2524" s="22"/>
      <c r="BQ2524" s="22"/>
      <c r="BR2524" s="22"/>
      <c r="BS2524" s="22"/>
      <c r="BT2524" s="22"/>
      <c r="BU2524" s="22"/>
      <c r="BV2524" s="22"/>
      <c r="BW2524" s="22"/>
      <c r="BX2524" s="22"/>
      <c r="BY2524" s="22"/>
      <c r="BZ2524" s="22"/>
      <c r="CA2524" s="22"/>
      <c r="CB2524" s="22"/>
      <c r="CC2524" s="22"/>
      <c r="CD2524" s="22"/>
      <c r="CE2524" s="22"/>
      <c r="CF2524" s="22"/>
      <c r="CG2524" s="22"/>
      <c r="CH2524" s="22"/>
      <c r="CI2524" s="22"/>
      <c r="CJ2524" s="22"/>
      <c r="CK2524" s="22"/>
      <c r="CL2524" s="22"/>
      <c r="CM2524" s="22"/>
      <c r="CN2524" s="22"/>
      <c r="CO2524" s="22"/>
    </row>
    <row r="2525" spans="1:93" s="2" customFormat="1" x14ac:dyDescent="0.3">
      <c r="A2525" s="73" t="s">
        <v>204</v>
      </c>
      <c r="B2525" s="73" t="s">
        <v>545</v>
      </c>
      <c r="C2525" s="89" t="s">
        <v>20</v>
      </c>
      <c r="D2525" s="75" t="s">
        <v>243</v>
      </c>
      <c r="E2525" s="73"/>
      <c r="F2525" s="73" t="s">
        <v>491</v>
      </c>
      <c r="G2525" s="73" t="s">
        <v>405</v>
      </c>
      <c r="H2525" s="73" t="s">
        <v>405</v>
      </c>
      <c r="I2525" s="73" t="s">
        <v>467</v>
      </c>
      <c r="J2525" s="73" t="str">
        <f t="shared" si="46"/>
        <v>MPV km</v>
      </c>
      <c r="K2525" s="98">
        <v>4.9699999999999996E-3</v>
      </c>
      <c r="L2525" s="48"/>
      <c r="M2525" s="22"/>
      <c r="N2525" s="22"/>
      <c r="O2525" s="22"/>
      <c r="P2525" s="22"/>
      <c r="Q2525" s="22"/>
      <c r="R2525" s="22"/>
      <c r="S2525" s="22"/>
      <c r="T2525" s="22"/>
      <c r="U2525" s="22"/>
      <c r="V2525" s="22"/>
      <c r="W2525" s="22"/>
      <c r="X2525" s="22"/>
      <c r="Y2525" s="22"/>
      <c r="Z2525" s="22"/>
      <c r="AA2525" s="22"/>
      <c r="AB2525" s="22"/>
      <c r="AC2525" s="22"/>
      <c r="AD2525" s="22"/>
      <c r="AE2525" s="22"/>
      <c r="AF2525" s="22"/>
      <c r="AG2525" s="22"/>
      <c r="AH2525" s="22"/>
      <c r="AI2525" s="22"/>
      <c r="AJ2525" s="22"/>
      <c r="AK2525" s="22"/>
      <c r="AL2525" s="22"/>
      <c r="AM2525" s="22"/>
      <c r="AN2525" s="22"/>
      <c r="AO2525" s="22"/>
      <c r="AP2525" s="22"/>
      <c r="AQ2525" s="22"/>
      <c r="AR2525" s="22"/>
      <c r="AS2525" s="22"/>
      <c r="AT2525" s="22"/>
      <c r="AU2525" s="22"/>
      <c r="AV2525" s="22"/>
      <c r="AW2525" s="22"/>
      <c r="AX2525" s="22"/>
      <c r="AY2525" s="22"/>
      <c r="AZ2525" s="22"/>
      <c r="BA2525" s="22"/>
      <c r="BB2525" s="22"/>
      <c r="BC2525" s="22"/>
      <c r="BD2525" s="22"/>
      <c r="BE2525" s="22"/>
      <c r="BF2525" s="22"/>
      <c r="BG2525" s="22"/>
      <c r="BH2525" s="22"/>
      <c r="BI2525" s="22"/>
      <c r="BJ2525" s="22"/>
      <c r="BK2525" s="22"/>
      <c r="BL2525" s="22"/>
      <c r="BM2525" s="22"/>
      <c r="BN2525" s="22"/>
      <c r="BO2525" s="22"/>
      <c r="BP2525" s="22"/>
      <c r="BQ2525" s="22"/>
      <c r="BR2525" s="22"/>
      <c r="BS2525" s="22"/>
      <c r="BT2525" s="22"/>
      <c r="BU2525" s="22"/>
      <c r="BV2525" s="22"/>
      <c r="BW2525" s="22"/>
      <c r="BX2525" s="22"/>
      <c r="BY2525" s="22"/>
      <c r="BZ2525" s="22"/>
      <c r="CA2525" s="22"/>
      <c r="CB2525" s="22"/>
      <c r="CC2525" s="22"/>
      <c r="CD2525" s="22"/>
      <c r="CE2525" s="22"/>
      <c r="CF2525" s="22"/>
      <c r="CG2525" s="22"/>
      <c r="CH2525" s="22"/>
      <c r="CI2525" s="22"/>
      <c r="CJ2525" s="22"/>
      <c r="CK2525" s="22"/>
      <c r="CL2525" s="22"/>
      <c r="CM2525" s="22"/>
      <c r="CN2525" s="22"/>
      <c r="CO2525" s="22"/>
    </row>
    <row r="2526" spans="1:93" s="2" customFormat="1" x14ac:dyDescent="0.3">
      <c r="A2526" s="73" t="s">
        <v>204</v>
      </c>
      <c r="B2526" s="73" t="s">
        <v>545</v>
      </c>
      <c r="C2526" s="89" t="s">
        <v>20</v>
      </c>
      <c r="D2526" s="75" t="s">
        <v>243</v>
      </c>
      <c r="E2526" s="73"/>
      <c r="F2526" s="73" t="s">
        <v>491</v>
      </c>
      <c r="G2526" s="73" t="s">
        <v>405</v>
      </c>
      <c r="H2526" s="73" t="s">
        <v>405</v>
      </c>
      <c r="I2526" s="73" t="s">
        <v>468</v>
      </c>
      <c r="J2526" s="73" t="str">
        <f t="shared" si="46"/>
        <v>MPV km</v>
      </c>
      <c r="K2526" s="98">
        <v>3.0000000000000001E-5</v>
      </c>
      <c r="L2526" s="48"/>
      <c r="M2526" s="22"/>
      <c r="N2526" s="22"/>
      <c r="O2526" s="22"/>
      <c r="P2526" s="22"/>
      <c r="Q2526" s="22"/>
      <c r="R2526" s="22"/>
      <c r="S2526" s="22"/>
      <c r="T2526" s="2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c r="AQ2526" s="22"/>
      <c r="AR2526" s="22"/>
      <c r="AS2526" s="22"/>
      <c r="AT2526" s="22"/>
      <c r="AU2526" s="22"/>
      <c r="AV2526" s="22"/>
      <c r="AW2526" s="22"/>
      <c r="AX2526" s="22"/>
      <c r="AY2526" s="22"/>
      <c r="AZ2526" s="22"/>
      <c r="BA2526" s="22"/>
      <c r="BB2526" s="22"/>
      <c r="BC2526" s="22"/>
      <c r="BD2526" s="22"/>
      <c r="BE2526" s="22"/>
      <c r="BF2526" s="22"/>
      <c r="BG2526" s="22"/>
      <c r="BH2526" s="22"/>
      <c r="BI2526" s="22"/>
      <c r="BJ2526" s="22"/>
      <c r="BK2526" s="22"/>
      <c r="BL2526" s="22"/>
      <c r="BM2526" s="22"/>
      <c r="BN2526" s="22"/>
      <c r="BO2526" s="22"/>
      <c r="BP2526" s="22"/>
      <c r="BQ2526" s="22"/>
      <c r="BR2526" s="22"/>
      <c r="BS2526" s="22"/>
      <c r="BT2526" s="22"/>
      <c r="BU2526" s="22"/>
      <c r="BV2526" s="22"/>
      <c r="BW2526" s="22"/>
      <c r="BX2526" s="22"/>
      <c r="BY2526" s="22"/>
      <c r="BZ2526" s="22"/>
      <c r="CA2526" s="22"/>
      <c r="CB2526" s="22"/>
      <c r="CC2526" s="22"/>
      <c r="CD2526" s="22"/>
      <c r="CE2526" s="22"/>
      <c r="CF2526" s="22"/>
      <c r="CG2526" s="22"/>
      <c r="CH2526" s="22"/>
      <c r="CI2526" s="22"/>
      <c r="CJ2526" s="22"/>
      <c r="CK2526" s="22"/>
      <c r="CL2526" s="22"/>
      <c r="CM2526" s="22"/>
      <c r="CN2526" s="22"/>
      <c r="CO2526" s="22"/>
    </row>
    <row r="2527" spans="1:93" s="2" customFormat="1" x14ac:dyDescent="0.3">
      <c r="A2527" s="73" t="s">
        <v>204</v>
      </c>
      <c r="B2527" s="73" t="s">
        <v>545</v>
      </c>
      <c r="C2527" s="89" t="s">
        <v>20</v>
      </c>
      <c r="D2527" s="75" t="s">
        <v>243</v>
      </c>
      <c r="E2527" s="73"/>
      <c r="F2527" s="73" t="s">
        <v>491</v>
      </c>
      <c r="G2527" s="73" t="s">
        <v>156</v>
      </c>
      <c r="H2527" s="73" t="s">
        <v>156</v>
      </c>
      <c r="I2527" s="73" t="s">
        <v>465</v>
      </c>
      <c r="J2527" s="73" t="str">
        <f t="shared" si="46"/>
        <v>MPV miles</v>
      </c>
      <c r="K2527" s="98">
        <v>8.0599999999999995E-3</v>
      </c>
      <c r="L2527" s="48"/>
      <c r="M2527" s="22"/>
      <c r="N2527" s="22"/>
      <c r="O2527" s="22"/>
      <c r="P2527" s="22"/>
      <c r="Q2527" s="22"/>
      <c r="R2527" s="22"/>
      <c r="S2527" s="22"/>
      <c r="T2527" s="22"/>
      <c r="U2527" s="22"/>
      <c r="V2527" s="22"/>
      <c r="W2527" s="22"/>
      <c r="X2527" s="22"/>
      <c r="Y2527" s="22"/>
      <c r="Z2527" s="22"/>
      <c r="AA2527" s="22"/>
      <c r="AB2527" s="22"/>
      <c r="AC2527" s="22"/>
      <c r="AD2527" s="22"/>
      <c r="AE2527" s="22"/>
      <c r="AF2527" s="22"/>
      <c r="AG2527" s="22"/>
      <c r="AH2527" s="22"/>
      <c r="AI2527" s="22"/>
      <c r="AJ2527" s="22"/>
      <c r="AK2527" s="22"/>
      <c r="AL2527" s="22"/>
      <c r="AM2527" s="22"/>
      <c r="AN2527" s="22"/>
      <c r="AO2527" s="22"/>
      <c r="AP2527" s="22"/>
      <c r="AQ2527" s="22"/>
      <c r="AR2527" s="22"/>
      <c r="AS2527" s="22"/>
      <c r="AT2527" s="22"/>
      <c r="AU2527" s="22"/>
      <c r="AV2527" s="22"/>
      <c r="AW2527" s="22"/>
      <c r="AX2527" s="22"/>
      <c r="AY2527" s="22"/>
      <c r="AZ2527" s="22"/>
      <c r="BA2527" s="22"/>
      <c r="BB2527" s="22"/>
      <c r="BC2527" s="22"/>
      <c r="BD2527" s="22"/>
      <c r="BE2527" s="22"/>
      <c r="BF2527" s="22"/>
      <c r="BG2527" s="22"/>
      <c r="BH2527" s="22"/>
      <c r="BI2527" s="22"/>
      <c r="BJ2527" s="22"/>
      <c r="BK2527" s="22"/>
      <c r="BL2527" s="22"/>
      <c r="BM2527" s="22"/>
      <c r="BN2527" s="22"/>
      <c r="BO2527" s="22"/>
      <c r="BP2527" s="22"/>
      <c r="BQ2527" s="22"/>
      <c r="BR2527" s="22"/>
      <c r="BS2527" s="22"/>
      <c r="BT2527" s="22"/>
      <c r="BU2527" s="22"/>
      <c r="BV2527" s="22"/>
      <c r="BW2527" s="22"/>
      <c r="BX2527" s="22"/>
      <c r="BY2527" s="22"/>
      <c r="BZ2527" s="22"/>
      <c r="CA2527" s="22"/>
      <c r="CB2527" s="22"/>
      <c r="CC2527" s="22"/>
      <c r="CD2527" s="22"/>
      <c r="CE2527" s="22"/>
      <c r="CF2527" s="22"/>
      <c r="CG2527" s="22"/>
      <c r="CH2527" s="22"/>
      <c r="CI2527" s="22"/>
      <c r="CJ2527" s="22"/>
      <c r="CK2527" s="22"/>
      <c r="CL2527" s="22"/>
      <c r="CM2527" s="22"/>
      <c r="CN2527" s="22"/>
      <c r="CO2527" s="22"/>
    </row>
    <row r="2528" spans="1:93" s="2" customFormat="1" x14ac:dyDescent="0.3">
      <c r="A2528" s="73" t="s">
        <v>204</v>
      </c>
      <c r="B2528" s="73" t="s">
        <v>545</v>
      </c>
      <c r="C2528" s="89" t="s">
        <v>20</v>
      </c>
      <c r="D2528" s="75" t="s">
        <v>243</v>
      </c>
      <c r="E2528" s="73"/>
      <c r="F2528" s="73" t="s">
        <v>491</v>
      </c>
      <c r="G2528" s="73" t="s">
        <v>156</v>
      </c>
      <c r="H2528" s="73" t="s">
        <v>156</v>
      </c>
      <c r="I2528" s="73" t="s">
        <v>466</v>
      </c>
      <c r="J2528" s="73" t="str">
        <f t="shared" si="46"/>
        <v>MPV miles</v>
      </c>
      <c r="K2528" s="98">
        <v>2.0000000000000002E-5</v>
      </c>
      <c r="L2528" s="48"/>
      <c r="M2528" s="22"/>
      <c r="N2528" s="22"/>
      <c r="O2528" s="22"/>
      <c r="P2528" s="22"/>
      <c r="Q2528" s="22"/>
      <c r="R2528" s="22"/>
      <c r="S2528" s="22"/>
      <c r="T2528" s="22"/>
      <c r="U2528" s="22"/>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c r="AQ2528" s="22"/>
      <c r="AR2528" s="22"/>
      <c r="AS2528" s="22"/>
      <c r="AT2528" s="22"/>
      <c r="AU2528" s="22"/>
      <c r="AV2528" s="22"/>
      <c r="AW2528" s="22"/>
      <c r="AX2528" s="22"/>
      <c r="AY2528" s="22"/>
      <c r="AZ2528" s="22"/>
      <c r="BA2528" s="22"/>
      <c r="BB2528" s="22"/>
      <c r="BC2528" s="22"/>
      <c r="BD2528" s="22"/>
      <c r="BE2528" s="22"/>
      <c r="BF2528" s="22"/>
      <c r="BG2528" s="22"/>
      <c r="BH2528" s="22"/>
      <c r="BI2528" s="22"/>
      <c r="BJ2528" s="22"/>
      <c r="BK2528" s="22"/>
      <c r="BL2528" s="22"/>
      <c r="BM2528" s="22"/>
      <c r="BN2528" s="22"/>
      <c r="BO2528" s="22"/>
      <c r="BP2528" s="22"/>
      <c r="BQ2528" s="22"/>
      <c r="BR2528" s="22"/>
      <c r="BS2528" s="22"/>
      <c r="BT2528" s="22"/>
      <c r="BU2528" s="22"/>
      <c r="BV2528" s="22"/>
      <c r="BW2528" s="22"/>
      <c r="BX2528" s="22"/>
      <c r="BY2528" s="22"/>
      <c r="BZ2528" s="22"/>
      <c r="CA2528" s="22"/>
      <c r="CB2528" s="22"/>
      <c r="CC2528" s="22"/>
      <c r="CD2528" s="22"/>
      <c r="CE2528" s="22"/>
      <c r="CF2528" s="22"/>
      <c r="CG2528" s="22"/>
      <c r="CH2528" s="22"/>
      <c r="CI2528" s="22"/>
      <c r="CJ2528" s="22"/>
      <c r="CK2528" s="22"/>
      <c r="CL2528" s="22"/>
      <c r="CM2528" s="22"/>
      <c r="CN2528" s="22"/>
      <c r="CO2528" s="22"/>
    </row>
    <row r="2529" spans="1:93" s="2" customFormat="1" x14ac:dyDescent="0.3">
      <c r="A2529" s="73" t="s">
        <v>204</v>
      </c>
      <c r="B2529" s="73" t="s">
        <v>545</v>
      </c>
      <c r="C2529" s="89" t="s">
        <v>20</v>
      </c>
      <c r="D2529" s="75" t="s">
        <v>243</v>
      </c>
      <c r="E2529" s="73"/>
      <c r="F2529" s="73" t="s">
        <v>491</v>
      </c>
      <c r="G2529" s="73" t="s">
        <v>156</v>
      </c>
      <c r="H2529" s="73" t="s">
        <v>156</v>
      </c>
      <c r="I2529" s="73" t="s">
        <v>467</v>
      </c>
      <c r="J2529" s="73" t="str">
        <f t="shared" si="46"/>
        <v>MPV miles</v>
      </c>
      <c r="K2529" s="98">
        <v>8.0000000000000002E-3</v>
      </c>
      <c r="L2529" s="48"/>
      <c r="M2529" s="22"/>
      <c r="N2529" s="22"/>
      <c r="O2529" s="22"/>
      <c r="P2529" s="22"/>
      <c r="Q2529" s="22"/>
      <c r="R2529" s="22"/>
      <c r="S2529" s="22"/>
      <c r="T2529" s="2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c r="AQ2529" s="22"/>
      <c r="AR2529" s="22"/>
      <c r="AS2529" s="22"/>
      <c r="AT2529" s="22"/>
      <c r="AU2529" s="22"/>
      <c r="AV2529" s="22"/>
      <c r="AW2529" s="22"/>
      <c r="AX2529" s="22"/>
      <c r="AY2529" s="22"/>
      <c r="AZ2529" s="22"/>
      <c r="BA2529" s="22"/>
      <c r="BB2529" s="22"/>
      <c r="BC2529" s="22"/>
      <c r="BD2529" s="22"/>
      <c r="BE2529" s="22"/>
      <c r="BF2529" s="22"/>
      <c r="BG2529" s="22"/>
      <c r="BH2529" s="22"/>
      <c r="BI2529" s="22"/>
      <c r="BJ2529" s="22"/>
      <c r="BK2529" s="22"/>
      <c r="BL2529" s="22"/>
      <c r="BM2529" s="22"/>
      <c r="BN2529" s="22"/>
      <c r="BO2529" s="22"/>
      <c r="BP2529" s="22"/>
      <c r="BQ2529" s="22"/>
      <c r="BR2529" s="22"/>
      <c r="BS2529" s="22"/>
      <c r="BT2529" s="22"/>
      <c r="BU2529" s="22"/>
      <c r="BV2529" s="22"/>
      <c r="BW2529" s="22"/>
      <c r="BX2529" s="22"/>
      <c r="BY2529" s="22"/>
      <c r="BZ2529" s="22"/>
      <c r="CA2529" s="22"/>
      <c r="CB2529" s="22"/>
      <c r="CC2529" s="22"/>
      <c r="CD2529" s="22"/>
      <c r="CE2529" s="22"/>
      <c r="CF2529" s="22"/>
      <c r="CG2529" s="22"/>
      <c r="CH2529" s="22"/>
      <c r="CI2529" s="22"/>
      <c r="CJ2529" s="22"/>
      <c r="CK2529" s="22"/>
      <c r="CL2529" s="22"/>
      <c r="CM2529" s="22"/>
      <c r="CN2529" s="22"/>
      <c r="CO2529" s="22"/>
    </row>
    <row r="2530" spans="1:93" x14ac:dyDescent="0.3">
      <c r="A2530" s="73" t="s">
        <v>204</v>
      </c>
      <c r="B2530" s="73" t="s">
        <v>545</v>
      </c>
      <c r="C2530" s="89" t="s">
        <v>20</v>
      </c>
      <c r="D2530" s="75" t="s">
        <v>243</v>
      </c>
      <c r="E2530" s="73"/>
      <c r="F2530" s="73" t="s">
        <v>491</v>
      </c>
      <c r="G2530" s="73" t="s">
        <v>156</v>
      </c>
      <c r="H2530" s="73" t="s">
        <v>156</v>
      </c>
      <c r="I2530" s="73" t="s">
        <v>468</v>
      </c>
      <c r="J2530" s="73" t="str">
        <f t="shared" si="46"/>
        <v>MPV miles</v>
      </c>
      <c r="K2530" s="98">
        <v>4.0000000000000003E-5</v>
      </c>
    </row>
    <row r="2531" spans="1:93" s="21" customFormat="1" x14ac:dyDescent="0.3">
      <c r="A2531" s="73" t="s">
        <v>204</v>
      </c>
      <c r="B2531" s="73" t="s">
        <v>545</v>
      </c>
      <c r="C2531" s="75" t="s">
        <v>282</v>
      </c>
      <c r="D2531" s="75" t="s">
        <v>24</v>
      </c>
      <c r="E2531" s="73"/>
      <c r="F2531" s="73" t="s">
        <v>490</v>
      </c>
      <c r="G2531" s="73" t="s">
        <v>405</v>
      </c>
      <c r="H2531" s="73" t="s">
        <v>405</v>
      </c>
      <c r="I2531" s="73" t="s">
        <v>465</v>
      </c>
      <c r="J2531" s="73" t="str">
        <f t="shared" si="46"/>
        <v>Small car km</v>
      </c>
      <c r="K2531" s="98">
        <v>3.46E-3</v>
      </c>
      <c r="L2531" s="48"/>
      <c r="M2531" s="22"/>
      <c r="N2531" s="22"/>
      <c r="O2531" s="22"/>
      <c r="P2531" s="22"/>
      <c r="Q2531" s="22"/>
      <c r="R2531" s="22"/>
      <c r="S2531" s="22"/>
      <c r="T2531" s="2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c r="AQ2531" s="22"/>
      <c r="AR2531" s="22"/>
      <c r="AS2531" s="22"/>
      <c r="AT2531" s="22"/>
      <c r="AU2531" s="22"/>
      <c r="AV2531" s="22"/>
      <c r="AW2531" s="22"/>
      <c r="AX2531" s="22"/>
      <c r="AY2531" s="22"/>
      <c r="AZ2531" s="22"/>
      <c r="BA2531" s="22"/>
      <c r="BB2531" s="22"/>
      <c r="BC2531" s="22"/>
      <c r="BD2531" s="22"/>
      <c r="BE2531" s="22"/>
      <c r="BF2531" s="22"/>
      <c r="BG2531" s="22"/>
      <c r="BH2531" s="22"/>
      <c r="BI2531" s="22"/>
      <c r="BJ2531" s="22"/>
      <c r="BK2531" s="22"/>
      <c r="BL2531" s="22"/>
      <c r="BM2531" s="22"/>
      <c r="BN2531" s="22"/>
      <c r="BO2531" s="22"/>
      <c r="BP2531" s="22"/>
      <c r="BQ2531" s="22"/>
      <c r="BR2531" s="22"/>
      <c r="BS2531" s="22"/>
      <c r="BT2531" s="22"/>
      <c r="BU2531" s="22"/>
      <c r="BV2531" s="22"/>
      <c r="BW2531" s="22"/>
      <c r="BX2531" s="22"/>
      <c r="BY2531" s="22"/>
      <c r="BZ2531" s="22"/>
      <c r="CA2531" s="22"/>
      <c r="CB2531" s="22"/>
      <c r="CC2531" s="22"/>
      <c r="CD2531" s="22"/>
      <c r="CE2531" s="22"/>
      <c r="CF2531" s="22"/>
      <c r="CG2531" s="22"/>
      <c r="CH2531" s="22"/>
      <c r="CI2531" s="22"/>
      <c r="CJ2531" s="22"/>
      <c r="CK2531" s="22"/>
      <c r="CL2531" s="22"/>
      <c r="CM2531" s="22"/>
      <c r="CN2531" s="22"/>
      <c r="CO2531" s="22"/>
    </row>
    <row r="2532" spans="1:93" x14ac:dyDescent="0.3">
      <c r="A2532" s="73" t="s">
        <v>204</v>
      </c>
      <c r="B2532" s="73" t="s">
        <v>545</v>
      </c>
      <c r="C2532" s="75" t="s">
        <v>282</v>
      </c>
      <c r="D2532" s="75" t="s">
        <v>24</v>
      </c>
      <c r="E2532" s="73"/>
      <c r="F2532" s="73" t="s">
        <v>490</v>
      </c>
      <c r="G2532" s="73" t="s">
        <v>405</v>
      </c>
      <c r="H2532" s="73" t="s">
        <v>405</v>
      </c>
      <c r="I2532" s="73" t="s">
        <v>466</v>
      </c>
      <c r="J2532" s="73" t="str">
        <f t="shared" si="46"/>
        <v>Small car km</v>
      </c>
      <c r="K2532" s="98">
        <v>1.0000000000000001E-5</v>
      </c>
    </row>
    <row r="2533" spans="1:93" x14ac:dyDescent="0.3">
      <c r="A2533" s="73" t="s">
        <v>204</v>
      </c>
      <c r="B2533" s="73" t="s">
        <v>545</v>
      </c>
      <c r="C2533" s="75" t="s">
        <v>282</v>
      </c>
      <c r="D2533" s="75" t="s">
        <v>24</v>
      </c>
      <c r="E2533" s="73"/>
      <c r="F2533" s="73" t="s">
        <v>490</v>
      </c>
      <c r="G2533" s="73" t="s">
        <v>405</v>
      </c>
      <c r="H2533" s="73" t="s">
        <v>405</v>
      </c>
      <c r="I2533" s="73" t="s">
        <v>467</v>
      </c>
      <c r="J2533" s="73" t="str">
        <f t="shared" si="46"/>
        <v>Small car km</v>
      </c>
      <c r="K2533" s="98">
        <v>3.4299999999999999E-3</v>
      </c>
    </row>
    <row r="2534" spans="1:93" x14ac:dyDescent="0.3">
      <c r="A2534" s="73" t="s">
        <v>204</v>
      </c>
      <c r="B2534" s="73" t="s">
        <v>545</v>
      </c>
      <c r="C2534" s="75" t="s">
        <v>282</v>
      </c>
      <c r="D2534" s="75" t="s">
        <v>24</v>
      </c>
      <c r="E2534" s="73"/>
      <c r="F2534" s="73" t="s">
        <v>490</v>
      </c>
      <c r="G2534" s="73" t="s">
        <v>405</v>
      </c>
      <c r="H2534" s="73" t="s">
        <v>405</v>
      </c>
      <c r="I2534" s="73" t="s">
        <v>468</v>
      </c>
      <c r="J2534" s="73" t="str">
        <f t="shared" si="46"/>
        <v>Small car km</v>
      </c>
      <c r="K2534" s="98">
        <v>2.0000000000000002E-5</v>
      </c>
    </row>
    <row r="2535" spans="1:93" s="21" customFormat="1" x14ac:dyDescent="0.3">
      <c r="A2535" s="73" t="s">
        <v>204</v>
      </c>
      <c r="B2535" s="73" t="s">
        <v>545</v>
      </c>
      <c r="C2535" s="75" t="s">
        <v>282</v>
      </c>
      <c r="D2535" s="75" t="s">
        <v>24</v>
      </c>
      <c r="E2535" s="73"/>
      <c r="F2535" s="73" t="s">
        <v>490</v>
      </c>
      <c r="G2535" s="73" t="s">
        <v>156</v>
      </c>
      <c r="H2535" s="73" t="s">
        <v>156</v>
      </c>
      <c r="I2535" s="73" t="s">
        <v>465</v>
      </c>
      <c r="J2535" s="73" t="str">
        <f t="shared" si="46"/>
        <v>Small car miles</v>
      </c>
      <c r="K2535" s="98">
        <v>5.5499999999999994E-3</v>
      </c>
      <c r="L2535" s="48"/>
      <c r="M2535" s="22"/>
      <c r="N2535" s="22"/>
      <c r="O2535" s="22"/>
      <c r="P2535" s="22"/>
      <c r="Q2535" s="22"/>
      <c r="R2535" s="22"/>
      <c r="S2535" s="22"/>
      <c r="T2535" s="2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c r="AQ2535" s="22"/>
      <c r="AR2535" s="22"/>
      <c r="AS2535" s="22"/>
      <c r="AT2535" s="22"/>
      <c r="AU2535" s="22"/>
      <c r="AV2535" s="22"/>
      <c r="AW2535" s="22"/>
      <c r="AX2535" s="22"/>
      <c r="AY2535" s="22"/>
      <c r="AZ2535" s="22"/>
      <c r="BA2535" s="22"/>
      <c r="BB2535" s="22"/>
      <c r="BC2535" s="22"/>
      <c r="BD2535" s="22"/>
      <c r="BE2535" s="22"/>
      <c r="BF2535" s="22"/>
      <c r="BG2535" s="22"/>
      <c r="BH2535" s="22"/>
      <c r="BI2535" s="22"/>
      <c r="BJ2535" s="22"/>
      <c r="BK2535" s="22"/>
      <c r="BL2535" s="22"/>
      <c r="BM2535" s="22"/>
      <c r="BN2535" s="22"/>
      <c r="BO2535" s="22"/>
      <c r="BP2535" s="22"/>
      <c r="BQ2535" s="22"/>
      <c r="BR2535" s="22"/>
      <c r="BS2535" s="22"/>
      <c r="BT2535" s="22"/>
      <c r="BU2535" s="22"/>
      <c r="BV2535" s="22"/>
      <c r="BW2535" s="22"/>
      <c r="BX2535" s="22"/>
      <c r="BY2535" s="22"/>
      <c r="BZ2535" s="22"/>
      <c r="CA2535" s="22"/>
      <c r="CB2535" s="22"/>
      <c r="CC2535" s="22"/>
      <c r="CD2535" s="22"/>
      <c r="CE2535" s="22"/>
      <c r="CF2535" s="22"/>
      <c r="CG2535" s="22"/>
      <c r="CH2535" s="22"/>
      <c r="CI2535" s="22"/>
      <c r="CJ2535" s="22"/>
      <c r="CK2535" s="22"/>
      <c r="CL2535" s="22"/>
      <c r="CM2535" s="22"/>
      <c r="CN2535" s="22"/>
      <c r="CO2535" s="22"/>
    </row>
    <row r="2536" spans="1:93" x14ac:dyDescent="0.3">
      <c r="A2536" s="73" t="s">
        <v>204</v>
      </c>
      <c r="B2536" s="73" t="s">
        <v>545</v>
      </c>
      <c r="C2536" s="75" t="s">
        <v>282</v>
      </c>
      <c r="D2536" s="75" t="s">
        <v>24</v>
      </c>
      <c r="E2536" s="73"/>
      <c r="F2536" s="73" t="s">
        <v>490</v>
      </c>
      <c r="G2536" s="73" t="s">
        <v>156</v>
      </c>
      <c r="H2536" s="73" t="s">
        <v>156</v>
      </c>
      <c r="I2536" s="73" t="s">
        <v>466</v>
      </c>
      <c r="J2536" s="73" t="str">
        <f t="shared" si="46"/>
        <v>Small car miles</v>
      </c>
      <c r="K2536" s="98">
        <v>1.0000000000000001E-5</v>
      </c>
    </row>
    <row r="2537" spans="1:93" x14ac:dyDescent="0.3">
      <c r="A2537" s="73" t="s">
        <v>204</v>
      </c>
      <c r="B2537" s="73" t="s">
        <v>545</v>
      </c>
      <c r="C2537" s="75" t="s">
        <v>282</v>
      </c>
      <c r="D2537" s="75" t="s">
        <v>24</v>
      </c>
      <c r="E2537" s="73"/>
      <c r="F2537" s="73" t="s">
        <v>490</v>
      </c>
      <c r="G2537" s="73" t="s">
        <v>156</v>
      </c>
      <c r="H2537" s="73" t="s">
        <v>156</v>
      </c>
      <c r="I2537" s="73" t="s">
        <v>467</v>
      </c>
      <c r="J2537" s="73" t="str">
        <f t="shared" si="46"/>
        <v>Small car miles</v>
      </c>
      <c r="K2537" s="98">
        <v>5.5100000000000001E-3</v>
      </c>
    </row>
    <row r="2538" spans="1:93" x14ac:dyDescent="0.3">
      <c r="A2538" s="73" t="s">
        <v>204</v>
      </c>
      <c r="B2538" s="73" t="s">
        <v>545</v>
      </c>
      <c r="C2538" s="75" t="s">
        <v>282</v>
      </c>
      <c r="D2538" s="75" t="s">
        <v>24</v>
      </c>
      <c r="E2538" s="73"/>
      <c r="F2538" s="73" t="s">
        <v>490</v>
      </c>
      <c r="G2538" s="73" t="s">
        <v>156</v>
      </c>
      <c r="H2538" s="73" t="s">
        <v>156</v>
      </c>
      <c r="I2538" s="73" t="s">
        <v>468</v>
      </c>
      <c r="J2538" s="73" t="str">
        <f t="shared" si="46"/>
        <v>Small car miles</v>
      </c>
      <c r="K2538" s="98">
        <v>3.0000000000000001E-5</v>
      </c>
    </row>
    <row r="2539" spans="1:93" s="21" customFormat="1" x14ac:dyDescent="0.3">
      <c r="A2539" s="73" t="s">
        <v>204</v>
      </c>
      <c r="B2539" s="73" t="s">
        <v>545</v>
      </c>
      <c r="C2539" s="75" t="s">
        <v>282</v>
      </c>
      <c r="D2539" s="75" t="s">
        <v>24</v>
      </c>
      <c r="E2539" s="73"/>
      <c r="F2539" s="73" t="s">
        <v>491</v>
      </c>
      <c r="G2539" s="73" t="s">
        <v>405</v>
      </c>
      <c r="H2539" s="73" t="s">
        <v>405</v>
      </c>
      <c r="I2539" s="73" t="s">
        <v>465</v>
      </c>
      <c r="J2539" s="73" t="str">
        <f t="shared" si="46"/>
        <v>Small car km</v>
      </c>
      <c r="K2539" s="98">
        <v>3.8800000000000002E-3</v>
      </c>
      <c r="L2539" s="48"/>
      <c r="M2539" s="22"/>
      <c r="N2539" s="22"/>
      <c r="O2539" s="22"/>
      <c r="P2539" s="22"/>
      <c r="Q2539" s="22"/>
      <c r="R2539" s="22"/>
      <c r="S2539" s="22"/>
      <c r="T2539" s="2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c r="AQ2539" s="22"/>
      <c r="AR2539" s="22"/>
      <c r="AS2539" s="22"/>
      <c r="AT2539" s="22"/>
      <c r="AU2539" s="22"/>
      <c r="AV2539" s="22"/>
      <c r="AW2539" s="22"/>
      <c r="AX2539" s="22"/>
      <c r="AY2539" s="22"/>
      <c r="AZ2539" s="22"/>
      <c r="BA2539" s="22"/>
      <c r="BB2539" s="22"/>
      <c r="BC2539" s="22"/>
      <c r="BD2539" s="22"/>
      <c r="BE2539" s="22"/>
      <c r="BF2539" s="22"/>
      <c r="BG2539" s="22"/>
      <c r="BH2539" s="22"/>
      <c r="BI2539" s="22"/>
      <c r="BJ2539" s="22"/>
      <c r="BK2539" s="22"/>
      <c r="BL2539" s="22"/>
      <c r="BM2539" s="22"/>
      <c r="BN2539" s="22"/>
      <c r="BO2539" s="22"/>
      <c r="BP2539" s="22"/>
      <c r="BQ2539" s="22"/>
      <c r="BR2539" s="22"/>
      <c r="BS2539" s="22"/>
      <c r="BT2539" s="22"/>
      <c r="BU2539" s="22"/>
      <c r="BV2539" s="22"/>
      <c r="BW2539" s="22"/>
      <c r="BX2539" s="22"/>
      <c r="BY2539" s="22"/>
      <c r="BZ2539" s="22"/>
      <c r="CA2539" s="22"/>
      <c r="CB2539" s="22"/>
      <c r="CC2539" s="22"/>
      <c r="CD2539" s="22"/>
      <c r="CE2539" s="22"/>
      <c r="CF2539" s="22"/>
      <c r="CG2539" s="22"/>
      <c r="CH2539" s="22"/>
      <c r="CI2539" s="22"/>
      <c r="CJ2539" s="22"/>
      <c r="CK2539" s="22"/>
      <c r="CL2539" s="22"/>
      <c r="CM2539" s="22"/>
      <c r="CN2539" s="22"/>
      <c r="CO2539" s="22"/>
    </row>
    <row r="2540" spans="1:93" x14ac:dyDescent="0.3">
      <c r="A2540" s="73" t="s">
        <v>204</v>
      </c>
      <c r="B2540" s="73" t="s">
        <v>545</v>
      </c>
      <c r="C2540" s="75" t="s">
        <v>282</v>
      </c>
      <c r="D2540" s="75" t="s">
        <v>24</v>
      </c>
      <c r="E2540" s="73"/>
      <c r="F2540" s="73" t="s">
        <v>491</v>
      </c>
      <c r="G2540" s="73" t="s">
        <v>405</v>
      </c>
      <c r="H2540" s="73" t="s">
        <v>405</v>
      </c>
      <c r="I2540" s="73" t="s">
        <v>466</v>
      </c>
      <c r="J2540" s="73" t="str">
        <f t="shared" si="46"/>
        <v>Small car km</v>
      </c>
      <c r="K2540" s="98">
        <v>1.0000000000000001E-5</v>
      </c>
    </row>
    <row r="2541" spans="1:93" x14ac:dyDescent="0.3">
      <c r="A2541" s="73" t="s">
        <v>204</v>
      </c>
      <c r="B2541" s="73" t="s">
        <v>545</v>
      </c>
      <c r="C2541" s="75" t="s">
        <v>282</v>
      </c>
      <c r="D2541" s="75" t="s">
        <v>24</v>
      </c>
      <c r="E2541" s="73"/>
      <c r="F2541" s="73" t="s">
        <v>491</v>
      </c>
      <c r="G2541" s="73" t="s">
        <v>405</v>
      </c>
      <c r="H2541" s="73" t="s">
        <v>405</v>
      </c>
      <c r="I2541" s="73" t="s">
        <v>467</v>
      </c>
      <c r="J2541" s="73" t="str">
        <f t="shared" si="46"/>
        <v>Small car km</v>
      </c>
      <c r="K2541" s="98">
        <v>3.8500000000000001E-3</v>
      </c>
    </row>
    <row r="2542" spans="1:93" x14ac:dyDescent="0.3">
      <c r="A2542" s="73" t="s">
        <v>204</v>
      </c>
      <c r="B2542" s="73" t="s">
        <v>545</v>
      </c>
      <c r="C2542" s="75" t="s">
        <v>282</v>
      </c>
      <c r="D2542" s="75" t="s">
        <v>24</v>
      </c>
      <c r="E2542" s="73"/>
      <c r="F2542" s="73" t="s">
        <v>491</v>
      </c>
      <c r="G2542" s="73" t="s">
        <v>405</v>
      </c>
      <c r="H2542" s="73" t="s">
        <v>405</v>
      </c>
      <c r="I2542" s="73" t="s">
        <v>468</v>
      </c>
      <c r="J2542" s="73" t="str">
        <f t="shared" si="46"/>
        <v>Small car km</v>
      </c>
      <c r="K2542" s="98">
        <v>2.0000000000000002E-5</v>
      </c>
    </row>
    <row r="2543" spans="1:93" s="21" customFormat="1" x14ac:dyDescent="0.3">
      <c r="A2543" s="73" t="s">
        <v>204</v>
      </c>
      <c r="B2543" s="73" t="s">
        <v>545</v>
      </c>
      <c r="C2543" s="75" t="s">
        <v>282</v>
      </c>
      <c r="D2543" s="75" t="s">
        <v>24</v>
      </c>
      <c r="E2543" s="73"/>
      <c r="F2543" s="73" t="s">
        <v>491</v>
      </c>
      <c r="G2543" s="73" t="s">
        <v>156</v>
      </c>
      <c r="H2543" s="73" t="s">
        <v>156</v>
      </c>
      <c r="I2543" s="73" t="s">
        <v>465</v>
      </c>
      <c r="J2543" s="73" t="str">
        <f t="shared" si="46"/>
        <v>Small car miles</v>
      </c>
      <c r="K2543" s="98">
        <v>6.2299999999999994E-3</v>
      </c>
      <c r="L2543" s="48"/>
      <c r="M2543" s="22"/>
      <c r="N2543" s="22"/>
      <c r="O2543" s="22"/>
      <c r="P2543" s="22"/>
      <c r="Q2543" s="22"/>
      <c r="R2543" s="22"/>
      <c r="S2543" s="22"/>
      <c r="T2543" s="22"/>
      <c r="U2543" s="22"/>
      <c r="V2543" s="22"/>
      <c r="W2543" s="22"/>
      <c r="X2543" s="22"/>
      <c r="Y2543" s="22"/>
      <c r="Z2543" s="22"/>
      <c r="AA2543" s="22"/>
      <c r="AB2543" s="22"/>
      <c r="AC2543" s="22"/>
      <c r="AD2543" s="22"/>
      <c r="AE2543" s="22"/>
      <c r="AF2543" s="22"/>
      <c r="AG2543" s="22"/>
      <c r="AH2543" s="22"/>
      <c r="AI2543" s="22"/>
      <c r="AJ2543" s="22"/>
      <c r="AK2543" s="22"/>
      <c r="AL2543" s="22"/>
      <c r="AM2543" s="22"/>
      <c r="AN2543" s="22"/>
      <c r="AO2543" s="22"/>
      <c r="AP2543" s="22"/>
      <c r="AQ2543" s="22"/>
      <c r="AR2543" s="22"/>
      <c r="AS2543" s="22"/>
      <c r="AT2543" s="22"/>
      <c r="AU2543" s="22"/>
      <c r="AV2543" s="22"/>
      <c r="AW2543" s="22"/>
      <c r="AX2543" s="22"/>
      <c r="AY2543" s="22"/>
      <c r="AZ2543" s="22"/>
      <c r="BA2543" s="22"/>
      <c r="BB2543" s="22"/>
      <c r="BC2543" s="22"/>
      <c r="BD2543" s="22"/>
      <c r="BE2543" s="22"/>
      <c r="BF2543" s="22"/>
      <c r="BG2543" s="22"/>
      <c r="BH2543" s="22"/>
      <c r="BI2543" s="22"/>
      <c r="BJ2543" s="22"/>
      <c r="BK2543" s="22"/>
      <c r="BL2543" s="22"/>
      <c r="BM2543" s="22"/>
      <c r="BN2543" s="22"/>
      <c r="BO2543" s="22"/>
      <c r="BP2543" s="22"/>
      <c r="BQ2543" s="22"/>
      <c r="BR2543" s="22"/>
      <c r="BS2543" s="22"/>
      <c r="BT2543" s="22"/>
      <c r="BU2543" s="22"/>
      <c r="BV2543" s="22"/>
      <c r="BW2543" s="22"/>
      <c r="BX2543" s="22"/>
      <c r="BY2543" s="22"/>
      <c r="BZ2543" s="22"/>
      <c r="CA2543" s="22"/>
      <c r="CB2543" s="22"/>
      <c r="CC2543" s="22"/>
      <c r="CD2543" s="22"/>
      <c r="CE2543" s="22"/>
      <c r="CF2543" s="22"/>
      <c r="CG2543" s="22"/>
      <c r="CH2543" s="22"/>
      <c r="CI2543" s="22"/>
      <c r="CJ2543" s="22"/>
      <c r="CK2543" s="22"/>
      <c r="CL2543" s="22"/>
      <c r="CM2543" s="22"/>
      <c r="CN2543" s="22"/>
      <c r="CO2543" s="22"/>
    </row>
    <row r="2544" spans="1:93" x14ac:dyDescent="0.3">
      <c r="A2544" s="73" t="s">
        <v>204</v>
      </c>
      <c r="B2544" s="73" t="s">
        <v>545</v>
      </c>
      <c r="C2544" s="75" t="s">
        <v>282</v>
      </c>
      <c r="D2544" s="75" t="s">
        <v>24</v>
      </c>
      <c r="E2544" s="73"/>
      <c r="F2544" s="73" t="s">
        <v>491</v>
      </c>
      <c r="G2544" s="73" t="s">
        <v>156</v>
      </c>
      <c r="H2544" s="73" t="s">
        <v>156</v>
      </c>
      <c r="I2544" s="73" t="s">
        <v>466</v>
      </c>
      <c r="J2544" s="73" t="str">
        <f t="shared" si="46"/>
        <v>Small car miles</v>
      </c>
      <c r="K2544" s="98">
        <v>1.0000000000000001E-5</v>
      </c>
    </row>
    <row r="2545" spans="1:93" x14ac:dyDescent="0.3">
      <c r="A2545" s="73" t="s">
        <v>204</v>
      </c>
      <c r="B2545" s="73" t="s">
        <v>545</v>
      </c>
      <c r="C2545" s="75" t="s">
        <v>282</v>
      </c>
      <c r="D2545" s="75" t="s">
        <v>24</v>
      </c>
      <c r="E2545" s="73"/>
      <c r="F2545" s="73" t="s">
        <v>491</v>
      </c>
      <c r="G2545" s="73" t="s">
        <v>156</v>
      </c>
      <c r="H2545" s="73" t="s">
        <v>156</v>
      </c>
      <c r="I2545" s="73" t="s">
        <v>467</v>
      </c>
      <c r="J2545" s="73" t="str">
        <f t="shared" si="46"/>
        <v>Small car miles</v>
      </c>
      <c r="K2545" s="98">
        <v>6.1900000000000002E-3</v>
      </c>
    </row>
    <row r="2546" spans="1:93" x14ac:dyDescent="0.3">
      <c r="A2546" s="73" t="s">
        <v>204</v>
      </c>
      <c r="B2546" s="73" t="s">
        <v>545</v>
      </c>
      <c r="C2546" s="75" t="s">
        <v>282</v>
      </c>
      <c r="D2546" s="75" t="s">
        <v>24</v>
      </c>
      <c r="E2546" s="73"/>
      <c r="F2546" s="73" t="s">
        <v>491</v>
      </c>
      <c r="G2546" s="73" t="s">
        <v>156</v>
      </c>
      <c r="H2546" s="73" t="s">
        <v>156</v>
      </c>
      <c r="I2546" s="73" t="s">
        <v>468</v>
      </c>
      <c r="J2546" s="73" t="str">
        <f t="shared" si="46"/>
        <v>Small car miles</v>
      </c>
      <c r="K2546" s="98">
        <v>3.0000000000000001E-5</v>
      </c>
    </row>
    <row r="2547" spans="1:93" s="21" customFormat="1" x14ac:dyDescent="0.3">
      <c r="A2547" s="73" t="s">
        <v>204</v>
      </c>
      <c r="B2547" s="73" t="s">
        <v>545</v>
      </c>
      <c r="C2547" s="75" t="s">
        <v>282</v>
      </c>
      <c r="D2547" s="75" t="s">
        <v>33</v>
      </c>
      <c r="E2547" s="73"/>
      <c r="F2547" s="73" t="s">
        <v>490</v>
      </c>
      <c r="G2547" s="73" t="s">
        <v>405</v>
      </c>
      <c r="H2547" s="73" t="s">
        <v>405</v>
      </c>
      <c r="I2547" s="73" t="s">
        <v>465</v>
      </c>
      <c r="J2547" s="73" t="str">
        <f t="shared" si="46"/>
        <v>Medium car km</v>
      </c>
      <c r="K2547" s="98">
        <v>3.0700000000000002E-3</v>
      </c>
      <c r="L2547" s="48"/>
      <c r="M2547" s="22"/>
      <c r="N2547" s="22"/>
      <c r="O2547" s="22"/>
      <c r="P2547" s="22"/>
      <c r="Q2547" s="22"/>
      <c r="R2547" s="22"/>
      <c r="S2547" s="22"/>
      <c r="T2547" s="2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c r="AQ2547" s="22"/>
      <c r="AR2547" s="22"/>
      <c r="AS2547" s="22"/>
      <c r="AT2547" s="22"/>
      <c r="AU2547" s="22"/>
      <c r="AV2547" s="22"/>
      <c r="AW2547" s="22"/>
      <c r="AX2547" s="22"/>
      <c r="AY2547" s="22"/>
      <c r="AZ2547" s="22"/>
      <c r="BA2547" s="22"/>
      <c r="BB2547" s="22"/>
      <c r="BC2547" s="22"/>
      <c r="BD2547" s="22"/>
      <c r="BE2547" s="22"/>
      <c r="BF2547" s="22"/>
      <c r="BG2547" s="22"/>
      <c r="BH2547" s="22"/>
      <c r="BI2547" s="22"/>
      <c r="BJ2547" s="22"/>
      <c r="BK2547" s="22"/>
      <c r="BL2547" s="22"/>
      <c r="BM2547" s="22"/>
      <c r="BN2547" s="22"/>
      <c r="BO2547" s="22"/>
      <c r="BP2547" s="22"/>
      <c r="BQ2547" s="22"/>
      <c r="BR2547" s="22"/>
      <c r="BS2547" s="22"/>
      <c r="BT2547" s="22"/>
      <c r="BU2547" s="22"/>
      <c r="BV2547" s="22"/>
      <c r="BW2547" s="22"/>
      <c r="BX2547" s="22"/>
      <c r="BY2547" s="22"/>
      <c r="BZ2547" s="22"/>
      <c r="CA2547" s="22"/>
      <c r="CB2547" s="22"/>
      <c r="CC2547" s="22"/>
      <c r="CD2547" s="22"/>
      <c r="CE2547" s="22"/>
      <c r="CF2547" s="22"/>
      <c r="CG2547" s="22"/>
      <c r="CH2547" s="22"/>
      <c r="CI2547" s="22"/>
      <c r="CJ2547" s="22"/>
      <c r="CK2547" s="22"/>
      <c r="CL2547" s="22"/>
      <c r="CM2547" s="22"/>
      <c r="CN2547" s="22"/>
      <c r="CO2547" s="22"/>
    </row>
    <row r="2548" spans="1:93" x14ac:dyDescent="0.3">
      <c r="A2548" s="73" t="s">
        <v>204</v>
      </c>
      <c r="B2548" s="73" t="s">
        <v>545</v>
      </c>
      <c r="C2548" s="75" t="s">
        <v>282</v>
      </c>
      <c r="D2548" s="75" t="s">
        <v>33</v>
      </c>
      <c r="E2548" s="73"/>
      <c r="F2548" s="73" t="s">
        <v>490</v>
      </c>
      <c r="G2548" s="73" t="s">
        <v>405</v>
      </c>
      <c r="H2548" s="73" t="s">
        <v>405</v>
      </c>
      <c r="I2548" s="73" t="s">
        <v>466</v>
      </c>
      <c r="J2548" s="73" t="str">
        <f t="shared" si="46"/>
        <v>Medium car km</v>
      </c>
      <c r="K2548" s="98">
        <v>1.0000000000000001E-5</v>
      </c>
    </row>
    <row r="2549" spans="1:93" x14ac:dyDescent="0.3">
      <c r="A2549" s="73" t="s">
        <v>204</v>
      </c>
      <c r="B2549" s="73" t="s">
        <v>545</v>
      </c>
      <c r="C2549" s="75" t="s">
        <v>282</v>
      </c>
      <c r="D2549" s="75" t="s">
        <v>33</v>
      </c>
      <c r="E2549" s="73"/>
      <c r="F2549" s="73" t="s">
        <v>490</v>
      </c>
      <c r="G2549" s="73" t="s">
        <v>405</v>
      </c>
      <c r="H2549" s="73" t="s">
        <v>405</v>
      </c>
      <c r="I2549" s="73" t="s">
        <v>467</v>
      </c>
      <c r="J2549" s="73" t="str">
        <f t="shared" si="46"/>
        <v>Medium car km</v>
      </c>
      <c r="K2549" s="98">
        <v>3.0400000000000002E-3</v>
      </c>
    </row>
    <row r="2550" spans="1:93" x14ac:dyDescent="0.3">
      <c r="A2550" s="73" t="s">
        <v>204</v>
      </c>
      <c r="B2550" s="73" t="s">
        <v>545</v>
      </c>
      <c r="C2550" s="75" t="s">
        <v>282</v>
      </c>
      <c r="D2550" s="75" t="s">
        <v>33</v>
      </c>
      <c r="E2550" s="73"/>
      <c r="F2550" s="73" t="s">
        <v>490</v>
      </c>
      <c r="G2550" s="73" t="s">
        <v>405</v>
      </c>
      <c r="H2550" s="73" t="s">
        <v>405</v>
      </c>
      <c r="I2550" s="73" t="s">
        <v>468</v>
      </c>
      <c r="J2550" s="73" t="str">
        <f t="shared" si="46"/>
        <v>Medium car km</v>
      </c>
      <c r="K2550" s="98">
        <v>2.0000000000000002E-5</v>
      </c>
    </row>
    <row r="2551" spans="1:93" s="21" customFormat="1" x14ac:dyDescent="0.3">
      <c r="A2551" s="73" t="s">
        <v>204</v>
      </c>
      <c r="B2551" s="73" t="s">
        <v>545</v>
      </c>
      <c r="C2551" s="75" t="s">
        <v>282</v>
      </c>
      <c r="D2551" s="75" t="s">
        <v>33</v>
      </c>
      <c r="E2551" s="73"/>
      <c r="F2551" s="73" t="s">
        <v>490</v>
      </c>
      <c r="G2551" s="73" t="s">
        <v>156</v>
      </c>
      <c r="H2551" s="73" t="s">
        <v>156</v>
      </c>
      <c r="I2551" s="73" t="s">
        <v>465</v>
      </c>
      <c r="J2551" s="73" t="str">
        <f t="shared" si="46"/>
        <v>Medium car miles</v>
      </c>
      <c r="K2551" s="98">
        <v>4.9299999999999995E-3</v>
      </c>
      <c r="L2551" s="48"/>
      <c r="M2551" s="22"/>
      <c r="N2551" s="22"/>
      <c r="O2551" s="22"/>
      <c r="P2551" s="22"/>
      <c r="Q2551" s="22"/>
      <c r="R2551" s="22"/>
      <c r="S2551" s="22"/>
      <c r="T2551" s="22"/>
      <c r="U2551" s="22"/>
      <c r="V2551" s="22"/>
      <c r="W2551" s="22"/>
      <c r="X2551" s="22"/>
      <c r="Y2551" s="22"/>
      <c r="Z2551" s="22"/>
      <c r="AA2551" s="22"/>
      <c r="AB2551" s="22"/>
      <c r="AC2551" s="22"/>
      <c r="AD2551" s="22"/>
      <c r="AE2551" s="22"/>
      <c r="AF2551" s="22"/>
      <c r="AG2551" s="22"/>
      <c r="AH2551" s="22"/>
      <c r="AI2551" s="22"/>
      <c r="AJ2551" s="22"/>
      <c r="AK2551" s="22"/>
      <c r="AL2551" s="22"/>
      <c r="AM2551" s="22"/>
      <c r="AN2551" s="22"/>
      <c r="AO2551" s="22"/>
      <c r="AP2551" s="22"/>
      <c r="AQ2551" s="22"/>
      <c r="AR2551" s="22"/>
      <c r="AS2551" s="22"/>
      <c r="AT2551" s="22"/>
      <c r="AU2551" s="22"/>
      <c r="AV2551" s="22"/>
      <c r="AW2551" s="22"/>
      <c r="AX2551" s="22"/>
      <c r="AY2551" s="22"/>
      <c r="AZ2551" s="22"/>
      <c r="BA2551" s="22"/>
      <c r="BB2551" s="22"/>
      <c r="BC2551" s="22"/>
      <c r="BD2551" s="22"/>
      <c r="BE2551" s="22"/>
      <c r="BF2551" s="22"/>
      <c r="BG2551" s="22"/>
      <c r="BH2551" s="22"/>
      <c r="BI2551" s="22"/>
      <c r="BJ2551" s="22"/>
      <c r="BK2551" s="22"/>
      <c r="BL2551" s="22"/>
      <c r="BM2551" s="22"/>
      <c r="BN2551" s="22"/>
      <c r="BO2551" s="22"/>
      <c r="BP2551" s="22"/>
      <c r="BQ2551" s="22"/>
      <c r="BR2551" s="22"/>
      <c r="BS2551" s="22"/>
      <c r="BT2551" s="22"/>
      <c r="BU2551" s="22"/>
      <c r="BV2551" s="22"/>
      <c r="BW2551" s="22"/>
      <c r="BX2551" s="22"/>
      <c r="BY2551" s="22"/>
      <c r="BZ2551" s="22"/>
      <c r="CA2551" s="22"/>
      <c r="CB2551" s="22"/>
      <c r="CC2551" s="22"/>
      <c r="CD2551" s="22"/>
      <c r="CE2551" s="22"/>
      <c r="CF2551" s="22"/>
      <c r="CG2551" s="22"/>
      <c r="CH2551" s="22"/>
      <c r="CI2551" s="22"/>
      <c r="CJ2551" s="22"/>
      <c r="CK2551" s="22"/>
      <c r="CL2551" s="22"/>
      <c r="CM2551" s="22"/>
      <c r="CN2551" s="22"/>
      <c r="CO2551" s="22"/>
    </row>
    <row r="2552" spans="1:93" x14ac:dyDescent="0.3">
      <c r="A2552" s="73" t="s">
        <v>204</v>
      </c>
      <c r="B2552" s="73" t="s">
        <v>545</v>
      </c>
      <c r="C2552" s="75" t="s">
        <v>282</v>
      </c>
      <c r="D2552" s="75" t="s">
        <v>33</v>
      </c>
      <c r="E2552" s="73"/>
      <c r="F2552" s="73" t="s">
        <v>490</v>
      </c>
      <c r="G2552" s="73" t="s">
        <v>156</v>
      </c>
      <c r="H2552" s="73" t="s">
        <v>156</v>
      </c>
      <c r="I2552" s="73" t="s">
        <v>466</v>
      </c>
      <c r="J2552" s="73" t="str">
        <f t="shared" si="46"/>
        <v>Medium car miles</v>
      </c>
      <c r="K2552" s="98">
        <v>1.0000000000000001E-5</v>
      </c>
    </row>
    <row r="2553" spans="1:93" x14ac:dyDescent="0.3">
      <c r="A2553" s="73" t="s">
        <v>204</v>
      </c>
      <c r="B2553" s="73" t="s">
        <v>545</v>
      </c>
      <c r="C2553" s="75" t="s">
        <v>282</v>
      </c>
      <c r="D2553" s="75" t="s">
        <v>33</v>
      </c>
      <c r="E2553" s="73"/>
      <c r="F2553" s="73" t="s">
        <v>490</v>
      </c>
      <c r="G2553" s="73" t="s">
        <v>156</v>
      </c>
      <c r="H2553" s="73" t="s">
        <v>156</v>
      </c>
      <c r="I2553" s="73" t="s">
        <v>467</v>
      </c>
      <c r="J2553" s="73" t="str">
        <f t="shared" si="46"/>
        <v>Medium car miles</v>
      </c>
      <c r="K2553" s="98">
        <v>4.8900000000000002E-3</v>
      </c>
    </row>
    <row r="2554" spans="1:93" x14ac:dyDescent="0.3">
      <c r="A2554" s="73" t="s">
        <v>204</v>
      </c>
      <c r="B2554" s="73" t="s">
        <v>545</v>
      </c>
      <c r="C2554" s="75" t="s">
        <v>282</v>
      </c>
      <c r="D2554" s="75" t="s">
        <v>33</v>
      </c>
      <c r="E2554" s="73"/>
      <c r="F2554" s="73" t="s">
        <v>490</v>
      </c>
      <c r="G2554" s="73" t="s">
        <v>156</v>
      </c>
      <c r="H2554" s="73" t="s">
        <v>156</v>
      </c>
      <c r="I2554" s="73" t="s">
        <v>468</v>
      </c>
      <c r="J2554" s="73" t="str">
        <f t="shared" si="46"/>
        <v>Medium car miles</v>
      </c>
      <c r="K2554" s="98">
        <v>3.0000000000000001E-5</v>
      </c>
    </row>
    <row r="2555" spans="1:93" s="21" customFormat="1" x14ac:dyDescent="0.3">
      <c r="A2555" s="73" t="s">
        <v>204</v>
      </c>
      <c r="B2555" s="73" t="s">
        <v>545</v>
      </c>
      <c r="C2555" s="75" t="s">
        <v>282</v>
      </c>
      <c r="D2555" s="75" t="s">
        <v>33</v>
      </c>
      <c r="E2555" s="73"/>
      <c r="F2555" s="73" t="s">
        <v>491</v>
      </c>
      <c r="G2555" s="73" t="s">
        <v>405</v>
      </c>
      <c r="H2555" s="73" t="s">
        <v>405</v>
      </c>
      <c r="I2555" s="73" t="s">
        <v>465</v>
      </c>
      <c r="J2555" s="73" t="str">
        <f t="shared" si="46"/>
        <v>Medium car km</v>
      </c>
      <c r="K2555" s="98">
        <v>4.5099999999999993E-3</v>
      </c>
      <c r="L2555" s="48"/>
      <c r="M2555" s="22"/>
      <c r="N2555" s="22"/>
      <c r="O2555" s="22"/>
      <c r="P2555" s="22"/>
      <c r="Q2555" s="22"/>
      <c r="R2555" s="22"/>
      <c r="S2555" s="22"/>
      <c r="T2555" s="22"/>
      <c r="U2555" s="22"/>
      <c r="V2555" s="22"/>
      <c r="W2555" s="22"/>
      <c r="X2555" s="22"/>
      <c r="Y2555" s="22"/>
      <c r="Z2555" s="22"/>
      <c r="AA2555" s="22"/>
      <c r="AB2555" s="22"/>
      <c r="AC2555" s="22"/>
      <c r="AD2555" s="22"/>
      <c r="AE2555" s="22"/>
      <c r="AF2555" s="22"/>
      <c r="AG2555" s="22"/>
      <c r="AH2555" s="22"/>
      <c r="AI2555" s="22"/>
      <c r="AJ2555" s="22"/>
      <c r="AK2555" s="22"/>
      <c r="AL2555" s="22"/>
      <c r="AM2555" s="22"/>
      <c r="AN2555" s="22"/>
      <c r="AO2555" s="22"/>
      <c r="AP2555" s="22"/>
      <c r="AQ2555" s="22"/>
      <c r="AR2555" s="22"/>
      <c r="AS2555" s="22"/>
      <c r="AT2555" s="22"/>
      <c r="AU2555" s="22"/>
      <c r="AV2555" s="22"/>
      <c r="AW2555" s="22"/>
      <c r="AX2555" s="22"/>
      <c r="AY2555" s="22"/>
      <c r="AZ2555" s="22"/>
      <c r="BA2555" s="22"/>
      <c r="BB2555" s="22"/>
      <c r="BC2555" s="22"/>
      <c r="BD2555" s="22"/>
      <c r="BE2555" s="22"/>
      <c r="BF2555" s="22"/>
      <c r="BG2555" s="22"/>
      <c r="BH2555" s="22"/>
      <c r="BI2555" s="22"/>
      <c r="BJ2555" s="22"/>
      <c r="BK2555" s="22"/>
      <c r="BL2555" s="22"/>
      <c r="BM2555" s="22"/>
      <c r="BN2555" s="22"/>
      <c r="BO2555" s="22"/>
      <c r="BP2555" s="22"/>
      <c r="BQ2555" s="22"/>
      <c r="BR2555" s="22"/>
      <c r="BS2555" s="22"/>
      <c r="BT2555" s="22"/>
      <c r="BU2555" s="22"/>
      <c r="BV2555" s="22"/>
      <c r="BW2555" s="22"/>
      <c r="BX2555" s="22"/>
      <c r="BY2555" s="22"/>
      <c r="BZ2555" s="22"/>
      <c r="CA2555" s="22"/>
      <c r="CB2555" s="22"/>
      <c r="CC2555" s="22"/>
      <c r="CD2555" s="22"/>
      <c r="CE2555" s="22"/>
      <c r="CF2555" s="22"/>
      <c r="CG2555" s="22"/>
      <c r="CH2555" s="22"/>
      <c r="CI2555" s="22"/>
      <c r="CJ2555" s="22"/>
      <c r="CK2555" s="22"/>
      <c r="CL2555" s="22"/>
      <c r="CM2555" s="22"/>
      <c r="CN2555" s="22"/>
      <c r="CO2555" s="22"/>
    </row>
    <row r="2556" spans="1:93" x14ac:dyDescent="0.3">
      <c r="A2556" s="73" t="s">
        <v>204</v>
      </c>
      <c r="B2556" s="73" t="s">
        <v>545</v>
      </c>
      <c r="C2556" s="75" t="s">
        <v>282</v>
      </c>
      <c r="D2556" s="75" t="s">
        <v>33</v>
      </c>
      <c r="E2556" s="73"/>
      <c r="F2556" s="73" t="s">
        <v>491</v>
      </c>
      <c r="G2556" s="73" t="s">
        <v>405</v>
      </c>
      <c r="H2556" s="73" t="s">
        <v>405</v>
      </c>
      <c r="I2556" s="73" t="s">
        <v>466</v>
      </c>
      <c r="J2556" s="73" t="str">
        <f t="shared" si="46"/>
        <v>Medium car km</v>
      </c>
      <c r="K2556" s="98">
        <v>1.0000000000000001E-5</v>
      </c>
    </row>
    <row r="2557" spans="1:93" x14ac:dyDescent="0.3">
      <c r="A2557" s="73" t="s">
        <v>204</v>
      </c>
      <c r="B2557" s="73" t="s">
        <v>545</v>
      </c>
      <c r="C2557" s="75" t="s">
        <v>282</v>
      </c>
      <c r="D2557" s="75" t="s">
        <v>33</v>
      </c>
      <c r="E2557" s="73"/>
      <c r="F2557" s="73" t="s">
        <v>491</v>
      </c>
      <c r="G2557" s="73" t="s">
        <v>405</v>
      </c>
      <c r="H2557" s="73" t="s">
        <v>405</v>
      </c>
      <c r="I2557" s="73" t="s">
        <v>467</v>
      </c>
      <c r="J2557" s="73" t="str">
        <f t="shared" si="46"/>
        <v>Medium car km</v>
      </c>
      <c r="K2557" s="98">
        <v>4.4799999999999996E-3</v>
      </c>
    </row>
    <row r="2558" spans="1:93" x14ac:dyDescent="0.3">
      <c r="A2558" s="73" t="s">
        <v>204</v>
      </c>
      <c r="B2558" s="73" t="s">
        <v>545</v>
      </c>
      <c r="C2558" s="75" t="s">
        <v>282</v>
      </c>
      <c r="D2558" s="75" t="s">
        <v>33</v>
      </c>
      <c r="E2558" s="73"/>
      <c r="F2558" s="73" t="s">
        <v>491</v>
      </c>
      <c r="G2558" s="73" t="s">
        <v>405</v>
      </c>
      <c r="H2558" s="73" t="s">
        <v>405</v>
      </c>
      <c r="I2558" s="73" t="s">
        <v>468</v>
      </c>
      <c r="J2558" s="73" t="str">
        <f t="shared" si="46"/>
        <v>Medium car km</v>
      </c>
      <c r="K2558" s="98">
        <v>2.0000000000000002E-5</v>
      </c>
    </row>
    <row r="2559" spans="1:93" s="21" customFormat="1" x14ac:dyDescent="0.3">
      <c r="A2559" s="73" t="s">
        <v>204</v>
      </c>
      <c r="B2559" s="73" t="s">
        <v>545</v>
      </c>
      <c r="C2559" s="75" t="s">
        <v>282</v>
      </c>
      <c r="D2559" s="75" t="s">
        <v>33</v>
      </c>
      <c r="E2559" s="73"/>
      <c r="F2559" s="73" t="s">
        <v>491</v>
      </c>
      <c r="G2559" s="73" t="s">
        <v>156</v>
      </c>
      <c r="H2559" s="73" t="s">
        <v>156</v>
      </c>
      <c r="I2559" s="73" t="s">
        <v>465</v>
      </c>
      <c r="J2559" s="73" t="str">
        <f t="shared" si="46"/>
        <v>Medium car miles</v>
      </c>
      <c r="K2559" s="98">
        <v>7.2700000000000004E-3</v>
      </c>
      <c r="L2559" s="48"/>
      <c r="M2559" s="22"/>
      <c r="N2559" s="22"/>
      <c r="O2559" s="22"/>
      <c r="P2559" s="22"/>
      <c r="Q2559" s="22"/>
      <c r="R2559" s="22"/>
      <c r="S2559" s="22"/>
      <c r="T2559" s="22"/>
      <c r="U2559" s="22"/>
      <c r="V2559" s="22"/>
      <c r="W2559" s="22"/>
      <c r="X2559" s="22"/>
      <c r="Y2559" s="22"/>
      <c r="Z2559" s="22"/>
      <c r="AA2559" s="22"/>
      <c r="AB2559" s="22"/>
      <c r="AC2559" s="22"/>
      <c r="AD2559" s="22"/>
      <c r="AE2559" s="22"/>
      <c r="AF2559" s="22"/>
      <c r="AG2559" s="22"/>
      <c r="AH2559" s="22"/>
      <c r="AI2559" s="22"/>
      <c r="AJ2559" s="22"/>
      <c r="AK2559" s="22"/>
      <c r="AL2559" s="22"/>
      <c r="AM2559" s="22"/>
      <c r="AN2559" s="22"/>
      <c r="AO2559" s="22"/>
      <c r="AP2559" s="22"/>
      <c r="AQ2559" s="22"/>
      <c r="AR2559" s="22"/>
      <c r="AS2559" s="22"/>
      <c r="AT2559" s="22"/>
      <c r="AU2559" s="22"/>
      <c r="AV2559" s="22"/>
      <c r="AW2559" s="22"/>
      <c r="AX2559" s="22"/>
      <c r="AY2559" s="22"/>
      <c r="AZ2559" s="22"/>
      <c r="BA2559" s="22"/>
      <c r="BB2559" s="22"/>
      <c r="BC2559" s="22"/>
      <c r="BD2559" s="22"/>
      <c r="BE2559" s="22"/>
      <c r="BF2559" s="22"/>
      <c r="BG2559" s="22"/>
      <c r="BH2559" s="22"/>
      <c r="BI2559" s="22"/>
      <c r="BJ2559" s="22"/>
      <c r="BK2559" s="22"/>
      <c r="BL2559" s="22"/>
      <c r="BM2559" s="22"/>
      <c r="BN2559" s="22"/>
      <c r="BO2559" s="22"/>
      <c r="BP2559" s="22"/>
      <c r="BQ2559" s="22"/>
      <c r="BR2559" s="22"/>
      <c r="BS2559" s="22"/>
      <c r="BT2559" s="22"/>
      <c r="BU2559" s="22"/>
      <c r="BV2559" s="22"/>
      <c r="BW2559" s="22"/>
      <c r="BX2559" s="22"/>
      <c r="BY2559" s="22"/>
      <c r="BZ2559" s="22"/>
      <c r="CA2559" s="22"/>
      <c r="CB2559" s="22"/>
      <c r="CC2559" s="22"/>
      <c r="CD2559" s="22"/>
      <c r="CE2559" s="22"/>
      <c r="CF2559" s="22"/>
      <c r="CG2559" s="22"/>
      <c r="CH2559" s="22"/>
      <c r="CI2559" s="22"/>
      <c r="CJ2559" s="22"/>
      <c r="CK2559" s="22"/>
      <c r="CL2559" s="22"/>
      <c r="CM2559" s="22"/>
      <c r="CN2559" s="22"/>
      <c r="CO2559" s="22"/>
    </row>
    <row r="2560" spans="1:93" x14ac:dyDescent="0.3">
      <c r="A2560" s="73" t="s">
        <v>204</v>
      </c>
      <c r="B2560" s="73" t="s">
        <v>545</v>
      </c>
      <c r="C2560" s="75" t="s">
        <v>282</v>
      </c>
      <c r="D2560" s="75" t="s">
        <v>33</v>
      </c>
      <c r="E2560" s="73"/>
      <c r="F2560" s="73" t="s">
        <v>491</v>
      </c>
      <c r="G2560" s="73" t="s">
        <v>156</v>
      </c>
      <c r="H2560" s="73" t="s">
        <v>156</v>
      </c>
      <c r="I2560" s="73" t="s">
        <v>466</v>
      </c>
      <c r="J2560" s="73" t="str">
        <f t="shared" si="46"/>
        <v>Medium car miles</v>
      </c>
      <c r="K2560" s="98">
        <v>2.0000000000000002E-5</v>
      </c>
    </row>
    <row r="2561" spans="1:93" x14ac:dyDescent="0.3">
      <c r="A2561" s="73" t="s">
        <v>204</v>
      </c>
      <c r="B2561" s="73" t="s">
        <v>545</v>
      </c>
      <c r="C2561" s="75" t="s">
        <v>282</v>
      </c>
      <c r="D2561" s="75" t="s">
        <v>33</v>
      </c>
      <c r="E2561" s="73"/>
      <c r="F2561" s="73" t="s">
        <v>491</v>
      </c>
      <c r="G2561" s="73" t="s">
        <v>156</v>
      </c>
      <c r="H2561" s="73" t="s">
        <v>156</v>
      </c>
      <c r="I2561" s="73" t="s">
        <v>467</v>
      </c>
      <c r="J2561" s="73" t="str">
        <f t="shared" si="46"/>
        <v>Medium car miles</v>
      </c>
      <c r="K2561" s="98">
        <v>7.2100000000000003E-3</v>
      </c>
    </row>
    <row r="2562" spans="1:93" x14ac:dyDescent="0.3">
      <c r="A2562" s="73" t="s">
        <v>204</v>
      </c>
      <c r="B2562" s="73" t="s">
        <v>545</v>
      </c>
      <c r="C2562" s="75" t="s">
        <v>282</v>
      </c>
      <c r="D2562" s="75" t="s">
        <v>33</v>
      </c>
      <c r="E2562" s="73"/>
      <c r="F2562" s="73" t="s">
        <v>491</v>
      </c>
      <c r="G2562" s="73" t="s">
        <v>156</v>
      </c>
      <c r="H2562" s="73" t="s">
        <v>156</v>
      </c>
      <c r="I2562" s="73" t="s">
        <v>468</v>
      </c>
      <c r="J2562" s="73" t="str">
        <f t="shared" si="46"/>
        <v>Medium car miles</v>
      </c>
      <c r="K2562" s="98">
        <v>4.0000000000000003E-5</v>
      </c>
    </row>
    <row r="2563" spans="1:93" s="21" customFormat="1" x14ac:dyDescent="0.3">
      <c r="A2563" s="73" t="s">
        <v>204</v>
      </c>
      <c r="B2563" s="73" t="s">
        <v>545</v>
      </c>
      <c r="C2563" s="75" t="s">
        <v>282</v>
      </c>
      <c r="D2563" s="75" t="s">
        <v>226</v>
      </c>
      <c r="E2563" s="73"/>
      <c r="F2563" s="73" t="s">
        <v>490</v>
      </c>
      <c r="G2563" s="73" t="s">
        <v>405</v>
      </c>
      <c r="H2563" s="73" t="s">
        <v>405</v>
      </c>
      <c r="I2563" s="73" t="s">
        <v>465</v>
      </c>
      <c r="J2563" s="73" t="str">
        <f t="shared" si="46"/>
        <v>Large car km</v>
      </c>
      <c r="K2563" s="98">
        <v>3.7799999999999999E-3</v>
      </c>
      <c r="L2563" s="48"/>
      <c r="M2563" s="22"/>
      <c r="N2563" s="22"/>
      <c r="O2563" s="22"/>
      <c r="P2563" s="22"/>
      <c r="Q2563" s="22"/>
      <c r="R2563" s="22"/>
      <c r="S2563" s="22"/>
      <c r="T2563" s="22"/>
      <c r="U2563" s="22"/>
      <c r="V2563" s="22"/>
      <c r="W2563" s="22"/>
      <c r="X2563" s="22"/>
      <c r="Y2563" s="22"/>
      <c r="Z2563" s="22"/>
      <c r="AA2563" s="22"/>
      <c r="AB2563" s="22"/>
      <c r="AC2563" s="22"/>
      <c r="AD2563" s="22"/>
      <c r="AE2563" s="22"/>
      <c r="AF2563" s="22"/>
      <c r="AG2563" s="22"/>
      <c r="AH2563" s="22"/>
      <c r="AI2563" s="22"/>
      <c r="AJ2563" s="22"/>
      <c r="AK2563" s="22"/>
      <c r="AL2563" s="22"/>
      <c r="AM2563" s="22"/>
      <c r="AN2563" s="22"/>
      <c r="AO2563" s="22"/>
      <c r="AP2563" s="22"/>
      <c r="AQ2563" s="22"/>
      <c r="AR2563" s="22"/>
      <c r="AS2563" s="22"/>
      <c r="AT2563" s="22"/>
      <c r="AU2563" s="22"/>
      <c r="AV2563" s="22"/>
      <c r="AW2563" s="22"/>
      <c r="AX2563" s="22"/>
      <c r="AY2563" s="22"/>
      <c r="AZ2563" s="22"/>
      <c r="BA2563" s="22"/>
      <c r="BB2563" s="22"/>
      <c r="BC2563" s="22"/>
      <c r="BD2563" s="22"/>
      <c r="BE2563" s="22"/>
      <c r="BF2563" s="22"/>
      <c r="BG2563" s="22"/>
      <c r="BH2563" s="22"/>
      <c r="BI2563" s="22"/>
      <c r="BJ2563" s="22"/>
      <c r="BK2563" s="22"/>
      <c r="BL2563" s="22"/>
      <c r="BM2563" s="22"/>
      <c r="BN2563" s="22"/>
      <c r="BO2563" s="22"/>
      <c r="BP2563" s="22"/>
      <c r="BQ2563" s="22"/>
      <c r="BR2563" s="22"/>
      <c r="BS2563" s="22"/>
      <c r="BT2563" s="22"/>
      <c r="BU2563" s="22"/>
      <c r="BV2563" s="22"/>
      <c r="BW2563" s="22"/>
      <c r="BX2563" s="22"/>
      <c r="BY2563" s="22"/>
      <c r="BZ2563" s="22"/>
      <c r="CA2563" s="22"/>
      <c r="CB2563" s="22"/>
      <c r="CC2563" s="22"/>
      <c r="CD2563" s="22"/>
      <c r="CE2563" s="22"/>
      <c r="CF2563" s="22"/>
      <c r="CG2563" s="22"/>
      <c r="CH2563" s="22"/>
      <c r="CI2563" s="22"/>
      <c r="CJ2563" s="22"/>
      <c r="CK2563" s="22"/>
      <c r="CL2563" s="22"/>
      <c r="CM2563" s="22"/>
      <c r="CN2563" s="22"/>
      <c r="CO2563" s="22"/>
    </row>
    <row r="2564" spans="1:93" x14ac:dyDescent="0.3">
      <c r="A2564" s="73" t="s">
        <v>204</v>
      </c>
      <c r="B2564" s="73" t="s">
        <v>545</v>
      </c>
      <c r="C2564" s="75" t="s">
        <v>282</v>
      </c>
      <c r="D2564" s="75" t="s">
        <v>226</v>
      </c>
      <c r="E2564" s="73"/>
      <c r="F2564" s="73" t="s">
        <v>490</v>
      </c>
      <c r="G2564" s="73" t="s">
        <v>405</v>
      </c>
      <c r="H2564" s="73" t="s">
        <v>405</v>
      </c>
      <c r="I2564" s="73" t="s">
        <v>466</v>
      </c>
      <c r="J2564" s="73" t="str">
        <f t="shared" si="46"/>
        <v>Large car km</v>
      </c>
      <c r="K2564" s="98">
        <v>1.0000000000000001E-5</v>
      </c>
    </row>
    <row r="2565" spans="1:93" x14ac:dyDescent="0.3">
      <c r="A2565" s="73" t="s">
        <v>204</v>
      </c>
      <c r="B2565" s="73" t="s">
        <v>545</v>
      </c>
      <c r="C2565" s="75" t="s">
        <v>282</v>
      </c>
      <c r="D2565" s="75" t="s">
        <v>226</v>
      </c>
      <c r="E2565" s="73"/>
      <c r="F2565" s="73" t="s">
        <v>490</v>
      </c>
      <c r="G2565" s="73" t="s">
        <v>405</v>
      </c>
      <c r="H2565" s="73" t="s">
        <v>405</v>
      </c>
      <c r="I2565" s="73" t="s">
        <v>467</v>
      </c>
      <c r="J2565" s="73" t="str">
        <f t="shared" si="46"/>
        <v>Large car km</v>
      </c>
      <c r="K2565" s="98">
        <v>3.7499999999999999E-3</v>
      </c>
    </row>
    <row r="2566" spans="1:93" x14ac:dyDescent="0.3">
      <c r="A2566" s="73" t="s">
        <v>204</v>
      </c>
      <c r="B2566" s="73" t="s">
        <v>545</v>
      </c>
      <c r="C2566" s="75" t="s">
        <v>282</v>
      </c>
      <c r="D2566" s="75" t="s">
        <v>226</v>
      </c>
      <c r="E2566" s="73"/>
      <c r="F2566" s="73" t="s">
        <v>490</v>
      </c>
      <c r="G2566" s="73" t="s">
        <v>405</v>
      </c>
      <c r="H2566" s="73" t="s">
        <v>405</v>
      </c>
      <c r="I2566" s="73" t="s">
        <v>468</v>
      </c>
      <c r="J2566" s="73" t="str">
        <f t="shared" si="46"/>
        <v>Large car km</v>
      </c>
      <c r="K2566" s="98">
        <v>2.0000000000000002E-5</v>
      </c>
    </row>
    <row r="2567" spans="1:93" s="21" customFormat="1" x14ac:dyDescent="0.3">
      <c r="A2567" s="73" t="s">
        <v>204</v>
      </c>
      <c r="B2567" s="73" t="s">
        <v>545</v>
      </c>
      <c r="C2567" s="75" t="s">
        <v>282</v>
      </c>
      <c r="D2567" s="75" t="s">
        <v>226</v>
      </c>
      <c r="E2567" s="73"/>
      <c r="F2567" s="73" t="s">
        <v>490</v>
      </c>
      <c r="G2567" s="73" t="s">
        <v>156</v>
      </c>
      <c r="H2567" s="73" t="s">
        <v>156</v>
      </c>
      <c r="I2567" s="73" t="s">
        <v>465</v>
      </c>
      <c r="J2567" s="73" t="str">
        <f t="shared" si="46"/>
        <v>Large car miles</v>
      </c>
      <c r="K2567" s="98">
        <v>6.0799999999999995E-3</v>
      </c>
      <c r="L2567" s="48"/>
      <c r="M2567" s="22"/>
      <c r="N2567" s="22"/>
      <c r="O2567" s="22"/>
      <c r="P2567" s="22"/>
      <c r="Q2567" s="22"/>
      <c r="R2567" s="22"/>
      <c r="S2567" s="22"/>
      <c r="T2567" s="22"/>
      <c r="U2567" s="22"/>
      <c r="V2567" s="22"/>
      <c r="W2567" s="22"/>
      <c r="X2567" s="22"/>
      <c r="Y2567" s="22"/>
      <c r="Z2567" s="22"/>
      <c r="AA2567" s="22"/>
      <c r="AB2567" s="22"/>
      <c r="AC2567" s="22"/>
      <c r="AD2567" s="22"/>
      <c r="AE2567" s="22"/>
      <c r="AF2567" s="22"/>
      <c r="AG2567" s="22"/>
      <c r="AH2567" s="22"/>
      <c r="AI2567" s="22"/>
      <c r="AJ2567" s="22"/>
      <c r="AK2567" s="22"/>
      <c r="AL2567" s="22"/>
      <c r="AM2567" s="22"/>
      <c r="AN2567" s="22"/>
      <c r="AO2567" s="22"/>
      <c r="AP2567" s="22"/>
      <c r="AQ2567" s="22"/>
      <c r="AR2567" s="22"/>
      <c r="AS2567" s="22"/>
      <c r="AT2567" s="22"/>
      <c r="AU2567" s="22"/>
      <c r="AV2567" s="22"/>
      <c r="AW2567" s="22"/>
      <c r="AX2567" s="22"/>
      <c r="AY2567" s="22"/>
      <c r="AZ2567" s="22"/>
      <c r="BA2567" s="22"/>
      <c r="BB2567" s="22"/>
      <c r="BC2567" s="22"/>
      <c r="BD2567" s="22"/>
      <c r="BE2567" s="22"/>
      <c r="BF2567" s="22"/>
      <c r="BG2567" s="22"/>
      <c r="BH2567" s="22"/>
      <c r="BI2567" s="22"/>
      <c r="BJ2567" s="22"/>
      <c r="BK2567" s="22"/>
      <c r="BL2567" s="22"/>
      <c r="BM2567" s="22"/>
      <c r="BN2567" s="22"/>
      <c r="BO2567" s="22"/>
      <c r="BP2567" s="22"/>
      <c r="BQ2567" s="22"/>
      <c r="BR2567" s="22"/>
      <c r="BS2567" s="22"/>
      <c r="BT2567" s="22"/>
      <c r="BU2567" s="22"/>
      <c r="BV2567" s="22"/>
      <c r="BW2567" s="22"/>
      <c r="BX2567" s="22"/>
      <c r="BY2567" s="22"/>
      <c r="BZ2567" s="22"/>
      <c r="CA2567" s="22"/>
      <c r="CB2567" s="22"/>
      <c r="CC2567" s="22"/>
      <c r="CD2567" s="22"/>
      <c r="CE2567" s="22"/>
      <c r="CF2567" s="22"/>
      <c r="CG2567" s="22"/>
      <c r="CH2567" s="22"/>
      <c r="CI2567" s="22"/>
      <c r="CJ2567" s="22"/>
      <c r="CK2567" s="22"/>
      <c r="CL2567" s="22"/>
      <c r="CM2567" s="22"/>
      <c r="CN2567" s="22"/>
      <c r="CO2567" s="22"/>
    </row>
    <row r="2568" spans="1:93" x14ac:dyDescent="0.3">
      <c r="A2568" s="73" t="s">
        <v>204</v>
      </c>
      <c r="B2568" s="73" t="s">
        <v>545</v>
      </c>
      <c r="C2568" s="75" t="s">
        <v>282</v>
      </c>
      <c r="D2568" s="75" t="s">
        <v>226</v>
      </c>
      <c r="E2568" s="73"/>
      <c r="F2568" s="73" t="s">
        <v>490</v>
      </c>
      <c r="G2568" s="73" t="s">
        <v>156</v>
      </c>
      <c r="H2568" s="73" t="s">
        <v>156</v>
      </c>
      <c r="I2568" s="73" t="s">
        <v>466</v>
      </c>
      <c r="J2568" s="73" t="str">
        <f t="shared" si="46"/>
        <v>Large car miles</v>
      </c>
      <c r="K2568" s="98">
        <v>1.0000000000000001E-5</v>
      </c>
    </row>
    <row r="2569" spans="1:93" x14ac:dyDescent="0.3">
      <c r="A2569" s="73" t="s">
        <v>204</v>
      </c>
      <c r="B2569" s="73" t="s">
        <v>545</v>
      </c>
      <c r="C2569" s="75" t="s">
        <v>282</v>
      </c>
      <c r="D2569" s="75" t="s">
        <v>226</v>
      </c>
      <c r="E2569" s="73"/>
      <c r="F2569" s="73" t="s">
        <v>490</v>
      </c>
      <c r="G2569" s="73" t="s">
        <v>156</v>
      </c>
      <c r="H2569" s="73" t="s">
        <v>156</v>
      </c>
      <c r="I2569" s="73" t="s">
        <v>467</v>
      </c>
      <c r="J2569" s="73" t="str">
        <f t="shared" si="46"/>
        <v>Large car miles</v>
      </c>
      <c r="K2569" s="98">
        <v>6.0400000000000002E-3</v>
      </c>
    </row>
    <row r="2570" spans="1:93" x14ac:dyDescent="0.3">
      <c r="A2570" s="73" t="s">
        <v>204</v>
      </c>
      <c r="B2570" s="73" t="s">
        <v>545</v>
      </c>
      <c r="C2570" s="75" t="s">
        <v>282</v>
      </c>
      <c r="D2570" s="75" t="s">
        <v>226</v>
      </c>
      <c r="E2570" s="73"/>
      <c r="F2570" s="73" t="s">
        <v>490</v>
      </c>
      <c r="G2570" s="73" t="s">
        <v>156</v>
      </c>
      <c r="H2570" s="73" t="s">
        <v>156</v>
      </c>
      <c r="I2570" s="73" t="s">
        <v>468</v>
      </c>
      <c r="J2570" s="73" t="str">
        <f t="shared" si="46"/>
        <v>Large car miles</v>
      </c>
      <c r="K2570" s="98">
        <v>3.0000000000000001E-5</v>
      </c>
    </row>
    <row r="2571" spans="1:93" s="21" customFormat="1" x14ac:dyDescent="0.3">
      <c r="A2571" s="73" t="s">
        <v>204</v>
      </c>
      <c r="B2571" s="73" t="s">
        <v>545</v>
      </c>
      <c r="C2571" s="75" t="s">
        <v>282</v>
      </c>
      <c r="D2571" s="75" t="s">
        <v>226</v>
      </c>
      <c r="E2571" s="73"/>
      <c r="F2571" s="73" t="s">
        <v>491</v>
      </c>
      <c r="G2571" s="73" t="s">
        <v>405</v>
      </c>
      <c r="H2571" s="73" t="s">
        <v>405</v>
      </c>
      <c r="I2571" s="73" t="s">
        <v>465</v>
      </c>
      <c r="J2571" s="73" t="str">
        <f t="shared" si="46"/>
        <v>Large car km</v>
      </c>
      <c r="K2571" s="98">
        <v>5.6699999999999988E-3</v>
      </c>
      <c r="L2571" s="48"/>
      <c r="M2571" s="22"/>
      <c r="N2571" s="22"/>
      <c r="O2571" s="22"/>
      <c r="P2571" s="22"/>
      <c r="Q2571" s="22"/>
      <c r="R2571" s="22"/>
      <c r="S2571" s="22"/>
      <c r="T2571" s="22"/>
      <c r="U2571" s="22"/>
      <c r="V2571" s="22"/>
      <c r="W2571" s="22"/>
      <c r="X2571" s="22"/>
      <c r="Y2571" s="22"/>
      <c r="Z2571" s="22"/>
      <c r="AA2571" s="22"/>
      <c r="AB2571" s="22"/>
      <c r="AC2571" s="22"/>
      <c r="AD2571" s="22"/>
      <c r="AE2571" s="22"/>
      <c r="AF2571" s="22"/>
      <c r="AG2571" s="22"/>
      <c r="AH2571" s="22"/>
      <c r="AI2571" s="22"/>
      <c r="AJ2571" s="22"/>
      <c r="AK2571" s="22"/>
      <c r="AL2571" s="22"/>
      <c r="AM2571" s="22"/>
      <c r="AN2571" s="22"/>
      <c r="AO2571" s="22"/>
      <c r="AP2571" s="22"/>
      <c r="AQ2571" s="22"/>
      <c r="AR2571" s="22"/>
      <c r="AS2571" s="22"/>
      <c r="AT2571" s="22"/>
      <c r="AU2571" s="22"/>
      <c r="AV2571" s="22"/>
      <c r="AW2571" s="22"/>
      <c r="AX2571" s="22"/>
      <c r="AY2571" s="22"/>
      <c r="AZ2571" s="22"/>
      <c r="BA2571" s="22"/>
      <c r="BB2571" s="22"/>
      <c r="BC2571" s="22"/>
      <c r="BD2571" s="22"/>
      <c r="BE2571" s="22"/>
      <c r="BF2571" s="22"/>
      <c r="BG2571" s="22"/>
      <c r="BH2571" s="22"/>
      <c r="BI2571" s="22"/>
      <c r="BJ2571" s="22"/>
      <c r="BK2571" s="22"/>
      <c r="BL2571" s="22"/>
      <c r="BM2571" s="22"/>
      <c r="BN2571" s="22"/>
      <c r="BO2571" s="22"/>
      <c r="BP2571" s="22"/>
      <c r="BQ2571" s="22"/>
      <c r="BR2571" s="22"/>
      <c r="BS2571" s="22"/>
      <c r="BT2571" s="22"/>
      <c r="BU2571" s="22"/>
      <c r="BV2571" s="22"/>
      <c r="BW2571" s="22"/>
      <c r="BX2571" s="22"/>
      <c r="BY2571" s="22"/>
      <c r="BZ2571" s="22"/>
      <c r="CA2571" s="22"/>
      <c r="CB2571" s="22"/>
      <c r="CC2571" s="22"/>
      <c r="CD2571" s="22"/>
      <c r="CE2571" s="22"/>
      <c r="CF2571" s="22"/>
      <c r="CG2571" s="22"/>
      <c r="CH2571" s="22"/>
      <c r="CI2571" s="22"/>
      <c r="CJ2571" s="22"/>
      <c r="CK2571" s="22"/>
      <c r="CL2571" s="22"/>
      <c r="CM2571" s="22"/>
      <c r="CN2571" s="22"/>
      <c r="CO2571" s="22"/>
    </row>
    <row r="2572" spans="1:93" x14ac:dyDescent="0.3">
      <c r="A2572" s="73" t="s">
        <v>204</v>
      </c>
      <c r="B2572" s="73" t="s">
        <v>545</v>
      </c>
      <c r="C2572" s="75" t="s">
        <v>282</v>
      </c>
      <c r="D2572" s="75" t="s">
        <v>226</v>
      </c>
      <c r="E2572" s="73"/>
      <c r="F2572" s="73" t="s">
        <v>491</v>
      </c>
      <c r="G2572" s="73" t="s">
        <v>405</v>
      </c>
      <c r="H2572" s="73" t="s">
        <v>405</v>
      </c>
      <c r="I2572" s="73" t="s">
        <v>466</v>
      </c>
      <c r="J2572" s="73" t="str">
        <f t="shared" si="46"/>
        <v>Large car km</v>
      </c>
      <c r="K2572" s="98">
        <v>1.0000000000000001E-5</v>
      </c>
    </row>
    <row r="2573" spans="1:93" x14ac:dyDescent="0.3">
      <c r="A2573" s="73" t="s">
        <v>204</v>
      </c>
      <c r="B2573" s="73" t="s">
        <v>545</v>
      </c>
      <c r="C2573" s="75" t="s">
        <v>282</v>
      </c>
      <c r="D2573" s="75" t="s">
        <v>226</v>
      </c>
      <c r="E2573" s="73"/>
      <c r="F2573" s="73" t="s">
        <v>491</v>
      </c>
      <c r="G2573" s="73" t="s">
        <v>405</v>
      </c>
      <c r="H2573" s="73" t="s">
        <v>405</v>
      </c>
      <c r="I2573" s="73" t="s">
        <v>467</v>
      </c>
      <c r="J2573" s="73" t="str">
        <f t="shared" si="46"/>
        <v>Large car km</v>
      </c>
      <c r="K2573" s="98">
        <v>5.6299999999999996E-3</v>
      </c>
    </row>
    <row r="2574" spans="1:93" x14ac:dyDescent="0.3">
      <c r="A2574" s="73" t="s">
        <v>204</v>
      </c>
      <c r="B2574" s="73" t="s">
        <v>545</v>
      </c>
      <c r="C2574" s="75" t="s">
        <v>282</v>
      </c>
      <c r="D2574" s="75" t="s">
        <v>226</v>
      </c>
      <c r="E2574" s="73"/>
      <c r="F2574" s="73" t="s">
        <v>491</v>
      </c>
      <c r="G2574" s="73" t="s">
        <v>405</v>
      </c>
      <c r="H2574" s="73" t="s">
        <v>405</v>
      </c>
      <c r="I2574" s="73" t="s">
        <v>468</v>
      </c>
      <c r="J2574" s="73" t="str">
        <f t="shared" si="46"/>
        <v>Large car km</v>
      </c>
      <c r="K2574" s="98">
        <v>3.0000000000000001E-5</v>
      </c>
    </row>
    <row r="2575" spans="1:93" s="21" customFormat="1" x14ac:dyDescent="0.3">
      <c r="A2575" s="73" t="s">
        <v>204</v>
      </c>
      <c r="B2575" s="73" t="s">
        <v>545</v>
      </c>
      <c r="C2575" s="75" t="s">
        <v>282</v>
      </c>
      <c r="D2575" s="75" t="s">
        <v>226</v>
      </c>
      <c r="E2575" s="73"/>
      <c r="F2575" s="73" t="s">
        <v>491</v>
      </c>
      <c r="G2575" s="73" t="s">
        <v>156</v>
      </c>
      <c r="H2575" s="73" t="s">
        <v>156</v>
      </c>
      <c r="I2575" s="73" t="s">
        <v>465</v>
      </c>
      <c r="J2575" s="73" t="str">
        <f t="shared" si="46"/>
        <v>Large car miles</v>
      </c>
      <c r="K2575" s="98">
        <v>9.1399999999999988E-3</v>
      </c>
      <c r="L2575" s="48"/>
      <c r="M2575" s="22"/>
      <c r="N2575" s="22"/>
      <c r="O2575" s="22"/>
      <c r="P2575" s="22"/>
      <c r="Q2575" s="22"/>
      <c r="R2575" s="22"/>
      <c r="S2575" s="22"/>
      <c r="T2575" s="22"/>
      <c r="U2575" s="22"/>
      <c r="V2575" s="22"/>
      <c r="W2575" s="22"/>
      <c r="X2575" s="22"/>
      <c r="Y2575" s="22"/>
      <c r="Z2575" s="22"/>
      <c r="AA2575" s="22"/>
      <c r="AB2575" s="22"/>
      <c r="AC2575" s="22"/>
      <c r="AD2575" s="22"/>
      <c r="AE2575" s="22"/>
      <c r="AF2575" s="22"/>
      <c r="AG2575" s="22"/>
      <c r="AH2575" s="22"/>
      <c r="AI2575" s="22"/>
      <c r="AJ2575" s="22"/>
      <c r="AK2575" s="22"/>
      <c r="AL2575" s="22"/>
      <c r="AM2575" s="22"/>
      <c r="AN2575" s="22"/>
      <c r="AO2575" s="22"/>
      <c r="AP2575" s="22"/>
      <c r="AQ2575" s="22"/>
      <c r="AR2575" s="22"/>
      <c r="AS2575" s="22"/>
      <c r="AT2575" s="22"/>
      <c r="AU2575" s="22"/>
      <c r="AV2575" s="22"/>
      <c r="AW2575" s="22"/>
      <c r="AX2575" s="22"/>
      <c r="AY2575" s="22"/>
      <c r="AZ2575" s="22"/>
      <c r="BA2575" s="22"/>
      <c r="BB2575" s="22"/>
      <c r="BC2575" s="22"/>
      <c r="BD2575" s="22"/>
      <c r="BE2575" s="22"/>
      <c r="BF2575" s="22"/>
      <c r="BG2575" s="22"/>
      <c r="BH2575" s="22"/>
      <c r="BI2575" s="22"/>
      <c r="BJ2575" s="22"/>
      <c r="BK2575" s="22"/>
      <c r="BL2575" s="22"/>
      <c r="BM2575" s="22"/>
      <c r="BN2575" s="22"/>
      <c r="BO2575" s="22"/>
      <c r="BP2575" s="22"/>
      <c r="BQ2575" s="22"/>
      <c r="BR2575" s="22"/>
      <c r="BS2575" s="22"/>
      <c r="BT2575" s="22"/>
      <c r="BU2575" s="22"/>
      <c r="BV2575" s="22"/>
      <c r="BW2575" s="22"/>
      <c r="BX2575" s="22"/>
      <c r="BY2575" s="22"/>
      <c r="BZ2575" s="22"/>
      <c r="CA2575" s="22"/>
      <c r="CB2575" s="22"/>
      <c r="CC2575" s="22"/>
      <c r="CD2575" s="22"/>
      <c r="CE2575" s="22"/>
      <c r="CF2575" s="22"/>
      <c r="CG2575" s="22"/>
      <c r="CH2575" s="22"/>
      <c r="CI2575" s="22"/>
      <c r="CJ2575" s="22"/>
      <c r="CK2575" s="22"/>
      <c r="CL2575" s="22"/>
      <c r="CM2575" s="22"/>
      <c r="CN2575" s="22"/>
      <c r="CO2575" s="22"/>
    </row>
    <row r="2576" spans="1:93" x14ac:dyDescent="0.3">
      <c r="A2576" s="73" t="s">
        <v>204</v>
      </c>
      <c r="B2576" s="73" t="s">
        <v>545</v>
      </c>
      <c r="C2576" s="75" t="s">
        <v>282</v>
      </c>
      <c r="D2576" s="75" t="s">
        <v>226</v>
      </c>
      <c r="E2576" s="73"/>
      <c r="F2576" s="73" t="s">
        <v>491</v>
      </c>
      <c r="G2576" s="73" t="s">
        <v>156</v>
      </c>
      <c r="H2576" s="73" t="s">
        <v>156</v>
      </c>
      <c r="I2576" s="73" t="s">
        <v>466</v>
      </c>
      <c r="J2576" s="73" t="str">
        <f t="shared" si="46"/>
        <v>Large car miles</v>
      </c>
      <c r="K2576" s="98">
        <v>2.0000000000000002E-5</v>
      </c>
    </row>
    <row r="2577" spans="1:93" x14ac:dyDescent="0.3">
      <c r="A2577" s="73" t="s">
        <v>204</v>
      </c>
      <c r="B2577" s="73" t="s">
        <v>545</v>
      </c>
      <c r="C2577" s="75" t="s">
        <v>282</v>
      </c>
      <c r="D2577" s="75" t="s">
        <v>226</v>
      </c>
      <c r="E2577" s="73"/>
      <c r="F2577" s="73" t="s">
        <v>491</v>
      </c>
      <c r="G2577" s="73" t="s">
        <v>156</v>
      </c>
      <c r="H2577" s="73" t="s">
        <v>156</v>
      </c>
      <c r="I2577" s="73" t="s">
        <v>467</v>
      </c>
      <c r="J2577" s="73" t="str">
        <f t="shared" si="46"/>
        <v>Large car miles</v>
      </c>
      <c r="K2577" s="98">
        <v>9.0699999999999999E-3</v>
      </c>
    </row>
    <row r="2578" spans="1:93" x14ac:dyDescent="0.3">
      <c r="A2578" s="73" t="s">
        <v>204</v>
      </c>
      <c r="B2578" s="73" t="s">
        <v>545</v>
      </c>
      <c r="C2578" s="75" t="s">
        <v>282</v>
      </c>
      <c r="D2578" s="75" t="s">
        <v>226</v>
      </c>
      <c r="E2578" s="73"/>
      <c r="F2578" s="73" t="s">
        <v>491</v>
      </c>
      <c r="G2578" s="73" t="s">
        <v>156</v>
      </c>
      <c r="H2578" s="73" t="s">
        <v>156</v>
      </c>
      <c r="I2578" s="73" t="s">
        <v>468</v>
      </c>
      <c r="J2578" s="73" t="str">
        <f t="shared" si="46"/>
        <v>Large car miles</v>
      </c>
      <c r="K2578" s="98">
        <v>5.0000000000000002E-5</v>
      </c>
    </row>
    <row r="2579" spans="1:93" s="21" customFormat="1" x14ac:dyDescent="0.3">
      <c r="A2579" s="73" t="s">
        <v>204</v>
      </c>
      <c r="B2579" s="73" t="s">
        <v>545</v>
      </c>
      <c r="C2579" s="75" t="s">
        <v>282</v>
      </c>
      <c r="D2579" s="75" t="s">
        <v>449</v>
      </c>
      <c r="E2579" s="73"/>
      <c r="F2579" s="73" t="s">
        <v>490</v>
      </c>
      <c r="G2579" s="73" t="s">
        <v>405</v>
      </c>
      <c r="H2579" s="73" t="s">
        <v>405</v>
      </c>
      <c r="I2579" s="73" t="s">
        <v>465</v>
      </c>
      <c r="J2579" s="73" t="str">
        <f t="shared" ref="J2579:J2642" si="47">CONCATENATE(D2579," ",H2579)</f>
        <v>Average car km</v>
      </c>
      <c r="K2579" s="98">
        <v>3.49E-3</v>
      </c>
      <c r="L2579" s="48"/>
      <c r="M2579" s="22"/>
      <c r="N2579" s="22"/>
      <c r="O2579" s="22"/>
      <c r="P2579" s="22"/>
      <c r="Q2579" s="22"/>
      <c r="R2579" s="22"/>
      <c r="S2579" s="22"/>
      <c r="T2579" s="22"/>
      <c r="U2579" s="22"/>
      <c r="V2579" s="22"/>
      <c r="W2579" s="22"/>
      <c r="X2579" s="22"/>
      <c r="Y2579" s="22"/>
      <c r="Z2579" s="22"/>
      <c r="AA2579" s="22"/>
      <c r="AB2579" s="22"/>
      <c r="AC2579" s="22"/>
      <c r="AD2579" s="22"/>
      <c r="AE2579" s="22"/>
      <c r="AF2579" s="22"/>
      <c r="AG2579" s="22"/>
      <c r="AH2579" s="22"/>
      <c r="AI2579" s="22"/>
      <c r="AJ2579" s="22"/>
      <c r="AK2579" s="22"/>
      <c r="AL2579" s="22"/>
      <c r="AM2579" s="22"/>
      <c r="AN2579" s="22"/>
      <c r="AO2579" s="22"/>
      <c r="AP2579" s="22"/>
      <c r="AQ2579" s="22"/>
      <c r="AR2579" s="22"/>
      <c r="AS2579" s="22"/>
      <c r="AT2579" s="22"/>
      <c r="AU2579" s="22"/>
      <c r="AV2579" s="22"/>
      <c r="AW2579" s="22"/>
      <c r="AX2579" s="22"/>
      <c r="AY2579" s="22"/>
      <c r="AZ2579" s="22"/>
      <c r="BA2579" s="22"/>
      <c r="BB2579" s="22"/>
      <c r="BC2579" s="22"/>
      <c r="BD2579" s="22"/>
      <c r="BE2579" s="22"/>
      <c r="BF2579" s="22"/>
      <c r="BG2579" s="22"/>
      <c r="BH2579" s="22"/>
      <c r="BI2579" s="22"/>
      <c r="BJ2579" s="22"/>
      <c r="BK2579" s="22"/>
      <c r="BL2579" s="22"/>
      <c r="BM2579" s="22"/>
      <c r="BN2579" s="22"/>
      <c r="BO2579" s="22"/>
      <c r="BP2579" s="22"/>
      <c r="BQ2579" s="22"/>
      <c r="BR2579" s="22"/>
      <c r="BS2579" s="22"/>
      <c r="BT2579" s="22"/>
      <c r="BU2579" s="22"/>
      <c r="BV2579" s="22"/>
      <c r="BW2579" s="22"/>
      <c r="BX2579" s="22"/>
      <c r="BY2579" s="22"/>
      <c r="BZ2579" s="22"/>
      <c r="CA2579" s="22"/>
      <c r="CB2579" s="22"/>
      <c r="CC2579" s="22"/>
      <c r="CD2579" s="22"/>
      <c r="CE2579" s="22"/>
      <c r="CF2579" s="22"/>
      <c r="CG2579" s="22"/>
      <c r="CH2579" s="22"/>
      <c r="CI2579" s="22"/>
      <c r="CJ2579" s="22"/>
      <c r="CK2579" s="22"/>
      <c r="CL2579" s="22"/>
      <c r="CM2579" s="22"/>
      <c r="CN2579" s="22"/>
      <c r="CO2579" s="22"/>
    </row>
    <row r="2580" spans="1:93" x14ac:dyDescent="0.3">
      <c r="A2580" s="73" t="s">
        <v>204</v>
      </c>
      <c r="B2580" s="73" t="s">
        <v>545</v>
      </c>
      <c r="C2580" s="75" t="s">
        <v>282</v>
      </c>
      <c r="D2580" s="75" t="s">
        <v>449</v>
      </c>
      <c r="E2580" s="73"/>
      <c r="F2580" s="73" t="s">
        <v>490</v>
      </c>
      <c r="G2580" s="73" t="s">
        <v>405</v>
      </c>
      <c r="H2580" s="73" t="s">
        <v>405</v>
      </c>
      <c r="I2580" s="73" t="s">
        <v>466</v>
      </c>
      <c r="J2580" s="73" t="str">
        <f t="shared" si="47"/>
        <v>Average car km</v>
      </c>
      <c r="K2580" s="98">
        <v>1.0000000000000001E-5</v>
      </c>
    </row>
    <row r="2581" spans="1:93" x14ac:dyDescent="0.3">
      <c r="A2581" s="73" t="s">
        <v>204</v>
      </c>
      <c r="B2581" s="73" t="s">
        <v>545</v>
      </c>
      <c r="C2581" s="75" t="s">
        <v>282</v>
      </c>
      <c r="D2581" s="75" t="s">
        <v>449</v>
      </c>
      <c r="E2581" s="73"/>
      <c r="F2581" s="73" t="s">
        <v>490</v>
      </c>
      <c r="G2581" s="73" t="s">
        <v>405</v>
      </c>
      <c r="H2581" s="73" t="s">
        <v>405</v>
      </c>
      <c r="I2581" s="73" t="s">
        <v>467</v>
      </c>
      <c r="J2581" s="73" t="str">
        <f t="shared" si="47"/>
        <v>Average car km</v>
      </c>
      <c r="K2581" s="98">
        <v>3.46E-3</v>
      </c>
    </row>
    <row r="2582" spans="1:93" x14ac:dyDescent="0.3">
      <c r="A2582" s="73" t="s">
        <v>204</v>
      </c>
      <c r="B2582" s="73" t="s">
        <v>545</v>
      </c>
      <c r="C2582" s="75" t="s">
        <v>282</v>
      </c>
      <c r="D2582" s="75" t="s">
        <v>449</v>
      </c>
      <c r="E2582" s="73"/>
      <c r="F2582" s="73" t="s">
        <v>490</v>
      </c>
      <c r="G2582" s="73" t="s">
        <v>405</v>
      </c>
      <c r="H2582" s="73" t="s">
        <v>405</v>
      </c>
      <c r="I2582" s="73" t="s">
        <v>468</v>
      </c>
      <c r="J2582" s="73" t="str">
        <f t="shared" si="47"/>
        <v>Average car km</v>
      </c>
      <c r="K2582" s="98">
        <v>2.0000000000000002E-5</v>
      </c>
    </row>
    <row r="2583" spans="1:93" s="21" customFormat="1" x14ac:dyDescent="0.3">
      <c r="A2583" s="73" t="s">
        <v>204</v>
      </c>
      <c r="B2583" s="73" t="s">
        <v>545</v>
      </c>
      <c r="C2583" s="75" t="s">
        <v>282</v>
      </c>
      <c r="D2583" s="75" t="s">
        <v>449</v>
      </c>
      <c r="E2583" s="73"/>
      <c r="F2583" s="73" t="s">
        <v>490</v>
      </c>
      <c r="G2583" s="73" t="s">
        <v>156</v>
      </c>
      <c r="H2583" s="73" t="s">
        <v>156</v>
      </c>
      <c r="I2583" s="73" t="s">
        <v>465</v>
      </c>
      <c r="J2583" s="73" t="str">
        <f t="shared" si="47"/>
        <v>Average car miles</v>
      </c>
      <c r="K2583" s="98">
        <v>5.6099999999999995E-3</v>
      </c>
      <c r="L2583" s="48"/>
      <c r="M2583" s="22"/>
      <c r="N2583" s="22"/>
      <c r="O2583" s="22"/>
      <c r="P2583" s="22"/>
      <c r="Q2583" s="22"/>
      <c r="R2583" s="22"/>
      <c r="S2583" s="22"/>
      <c r="T2583" s="2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c r="AQ2583" s="22"/>
      <c r="AR2583" s="22"/>
      <c r="AS2583" s="22"/>
      <c r="AT2583" s="22"/>
      <c r="AU2583" s="22"/>
      <c r="AV2583" s="22"/>
      <c r="AW2583" s="22"/>
      <c r="AX2583" s="22"/>
      <c r="AY2583" s="22"/>
      <c r="AZ2583" s="22"/>
      <c r="BA2583" s="22"/>
      <c r="BB2583" s="22"/>
      <c r="BC2583" s="22"/>
      <c r="BD2583" s="22"/>
      <c r="BE2583" s="22"/>
      <c r="BF2583" s="22"/>
      <c r="BG2583" s="22"/>
      <c r="BH2583" s="22"/>
      <c r="BI2583" s="22"/>
      <c r="BJ2583" s="22"/>
      <c r="BK2583" s="22"/>
      <c r="BL2583" s="22"/>
      <c r="BM2583" s="22"/>
      <c r="BN2583" s="22"/>
      <c r="BO2583" s="22"/>
      <c r="BP2583" s="22"/>
      <c r="BQ2583" s="22"/>
      <c r="BR2583" s="22"/>
      <c r="BS2583" s="22"/>
      <c r="BT2583" s="22"/>
      <c r="BU2583" s="22"/>
      <c r="BV2583" s="22"/>
      <c r="BW2583" s="22"/>
      <c r="BX2583" s="22"/>
      <c r="BY2583" s="22"/>
      <c r="BZ2583" s="22"/>
      <c r="CA2583" s="22"/>
      <c r="CB2583" s="22"/>
      <c r="CC2583" s="22"/>
      <c r="CD2583" s="22"/>
      <c r="CE2583" s="22"/>
      <c r="CF2583" s="22"/>
      <c r="CG2583" s="22"/>
      <c r="CH2583" s="22"/>
      <c r="CI2583" s="22"/>
      <c r="CJ2583" s="22"/>
      <c r="CK2583" s="22"/>
      <c r="CL2583" s="22"/>
      <c r="CM2583" s="22"/>
      <c r="CN2583" s="22"/>
      <c r="CO2583" s="22"/>
    </row>
    <row r="2584" spans="1:93" x14ac:dyDescent="0.3">
      <c r="A2584" s="73" t="s">
        <v>204</v>
      </c>
      <c r="B2584" s="73" t="s">
        <v>545</v>
      </c>
      <c r="C2584" s="75" t="s">
        <v>282</v>
      </c>
      <c r="D2584" s="75" t="s">
        <v>449</v>
      </c>
      <c r="E2584" s="73"/>
      <c r="F2584" s="73" t="s">
        <v>490</v>
      </c>
      <c r="G2584" s="73" t="s">
        <v>156</v>
      </c>
      <c r="H2584" s="73" t="s">
        <v>156</v>
      </c>
      <c r="I2584" s="73" t="s">
        <v>466</v>
      </c>
      <c r="J2584" s="73" t="str">
        <f t="shared" si="47"/>
        <v>Average car miles</v>
      </c>
      <c r="K2584" s="98">
        <v>1.0000000000000001E-5</v>
      </c>
    </row>
    <row r="2585" spans="1:93" x14ac:dyDescent="0.3">
      <c r="A2585" s="73" t="s">
        <v>204</v>
      </c>
      <c r="B2585" s="73" t="s">
        <v>545</v>
      </c>
      <c r="C2585" s="75" t="s">
        <v>282</v>
      </c>
      <c r="D2585" s="75" t="s">
        <v>449</v>
      </c>
      <c r="E2585" s="73"/>
      <c r="F2585" s="73" t="s">
        <v>490</v>
      </c>
      <c r="G2585" s="73" t="s">
        <v>156</v>
      </c>
      <c r="H2585" s="73" t="s">
        <v>156</v>
      </c>
      <c r="I2585" s="73" t="s">
        <v>467</v>
      </c>
      <c r="J2585" s="73" t="str">
        <f t="shared" si="47"/>
        <v>Average car miles</v>
      </c>
      <c r="K2585" s="98">
        <v>5.5700000000000003E-3</v>
      </c>
    </row>
    <row r="2586" spans="1:93" x14ac:dyDescent="0.3">
      <c r="A2586" s="73" t="s">
        <v>204</v>
      </c>
      <c r="B2586" s="73" t="s">
        <v>545</v>
      </c>
      <c r="C2586" s="75" t="s">
        <v>282</v>
      </c>
      <c r="D2586" s="75" t="s">
        <v>449</v>
      </c>
      <c r="E2586" s="73"/>
      <c r="F2586" s="73" t="s">
        <v>490</v>
      </c>
      <c r="G2586" s="73" t="s">
        <v>156</v>
      </c>
      <c r="H2586" s="73" t="s">
        <v>156</v>
      </c>
      <c r="I2586" s="73" t="s">
        <v>468</v>
      </c>
      <c r="J2586" s="73" t="str">
        <f t="shared" si="47"/>
        <v>Average car miles</v>
      </c>
      <c r="K2586" s="98">
        <v>3.0000000000000001E-5</v>
      </c>
    </row>
    <row r="2587" spans="1:93" s="21" customFormat="1" x14ac:dyDescent="0.3">
      <c r="A2587" s="73" t="s">
        <v>204</v>
      </c>
      <c r="B2587" s="73" t="s">
        <v>545</v>
      </c>
      <c r="C2587" s="75" t="s">
        <v>282</v>
      </c>
      <c r="D2587" s="75" t="s">
        <v>449</v>
      </c>
      <c r="E2587" s="73"/>
      <c r="F2587" s="73" t="s">
        <v>491</v>
      </c>
      <c r="G2587" s="73" t="s">
        <v>405</v>
      </c>
      <c r="H2587" s="73" t="s">
        <v>405</v>
      </c>
      <c r="I2587" s="73" t="s">
        <v>465</v>
      </c>
      <c r="J2587" s="73" t="str">
        <f t="shared" si="47"/>
        <v>Average car km</v>
      </c>
      <c r="K2587" s="98">
        <v>4.7099999999999989E-3</v>
      </c>
      <c r="L2587" s="48"/>
      <c r="M2587" s="22"/>
      <c r="N2587" s="22"/>
      <c r="O2587" s="22"/>
      <c r="P2587" s="22"/>
      <c r="Q2587" s="22"/>
      <c r="R2587" s="22"/>
      <c r="S2587" s="22"/>
      <c r="T2587" s="2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c r="AQ2587" s="22"/>
      <c r="AR2587" s="22"/>
      <c r="AS2587" s="22"/>
      <c r="AT2587" s="22"/>
      <c r="AU2587" s="22"/>
      <c r="AV2587" s="22"/>
      <c r="AW2587" s="22"/>
      <c r="AX2587" s="22"/>
      <c r="AY2587" s="22"/>
      <c r="AZ2587" s="22"/>
      <c r="BA2587" s="22"/>
      <c r="BB2587" s="22"/>
      <c r="BC2587" s="22"/>
      <c r="BD2587" s="22"/>
      <c r="BE2587" s="22"/>
      <c r="BF2587" s="22"/>
      <c r="BG2587" s="22"/>
      <c r="BH2587" s="22"/>
      <c r="BI2587" s="22"/>
      <c r="BJ2587" s="22"/>
      <c r="BK2587" s="22"/>
      <c r="BL2587" s="22"/>
      <c r="BM2587" s="22"/>
      <c r="BN2587" s="22"/>
      <c r="BO2587" s="22"/>
      <c r="BP2587" s="22"/>
      <c r="BQ2587" s="22"/>
      <c r="BR2587" s="22"/>
      <c r="BS2587" s="22"/>
      <c r="BT2587" s="22"/>
      <c r="BU2587" s="22"/>
      <c r="BV2587" s="22"/>
      <c r="BW2587" s="22"/>
      <c r="BX2587" s="22"/>
      <c r="BY2587" s="22"/>
      <c r="BZ2587" s="22"/>
      <c r="CA2587" s="22"/>
      <c r="CB2587" s="22"/>
      <c r="CC2587" s="22"/>
      <c r="CD2587" s="22"/>
      <c r="CE2587" s="22"/>
      <c r="CF2587" s="22"/>
      <c r="CG2587" s="22"/>
      <c r="CH2587" s="22"/>
      <c r="CI2587" s="22"/>
      <c r="CJ2587" s="22"/>
      <c r="CK2587" s="22"/>
      <c r="CL2587" s="22"/>
      <c r="CM2587" s="22"/>
      <c r="CN2587" s="22"/>
      <c r="CO2587" s="22"/>
    </row>
    <row r="2588" spans="1:93" x14ac:dyDescent="0.3">
      <c r="A2588" s="73" t="s">
        <v>204</v>
      </c>
      <c r="B2588" s="73" t="s">
        <v>545</v>
      </c>
      <c r="C2588" s="75" t="s">
        <v>282</v>
      </c>
      <c r="D2588" s="75" t="s">
        <v>449</v>
      </c>
      <c r="E2588" s="73"/>
      <c r="F2588" s="73" t="s">
        <v>491</v>
      </c>
      <c r="G2588" s="73" t="s">
        <v>405</v>
      </c>
      <c r="H2588" s="73" t="s">
        <v>405</v>
      </c>
      <c r="I2588" s="73" t="s">
        <v>466</v>
      </c>
      <c r="J2588" s="73" t="str">
        <f t="shared" si="47"/>
        <v>Average car km</v>
      </c>
      <c r="K2588" s="98">
        <v>1.0000000000000001E-5</v>
      </c>
    </row>
    <row r="2589" spans="1:93" x14ac:dyDescent="0.3">
      <c r="A2589" s="73" t="s">
        <v>204</v>
      </c>
      <c r="B2589" s="73" t="s">
        <v>545</v>
      </c>
      <c r="C2589" s="75" t="s">
        <v>282</v>
      </c>
      <c r="D2589" s="75" t="s">
        <v>449</v>
      </c>
      <c r="E2589" s="73"/>
      <c r="F2589" s="73" t="s">
        <v>491</v>
      </c>
      <c r="G2589" s="73" t="s">
        <v>405</v>
      </c>
      <c r="H2589" s="73" t="s">
        <v>405</v>
      </c>
      <c r="I2589" s="73" t="s">
        <v>467</v>
      </c>
      <c r="J2589" s="73" t="str">
        <f t="shared" si="47"/>
        <v>Average car km</v>
      </c>
      <c r="K2589" s="98">
        <v>4.6699999999999997E-3</v>
      </c>
    </row>
    <row r="2590" spans="1:93" x14ac:dyDescent="0.3">
      <c r="A2590" s="73" t="s">
        <v>204</v>
      </c>
      <c r="B2590" s="73" t="s">
        <v>545</v>
      </c>
      <c r="C2590" s="75" t="s">
        <v>282</v>
      </c>
      <c r="D2590" s="75" t="s">
        <v>449</v>
      </c>
      <c r="E2590" s="73"/>
      <c r="F2590" s="73" t="s">
        <v>491</v>
      </c>
      <c r="G2590" s="73" t="s">
        <v>405</v>
      </c>
      <c r="H2590" s="73" t="s">
        <v>405</v>
      </c>
      <c r="I2590" s="73" t="s">
        <v>468</v>
      </c>
      <c r="J2590" s="73" t="str">
        <f t="shared" si="47"/>
        <v>Average car km</v>
      </c>
      <c r="K2590" s="98">
        <v>3.0000000000000001E-5</v>
      </c>
    </row>
    <row r="2591" spans="1:93" s="21" customFormat="1" x14ac:dyDescent="0.3">
      <c r="A2591" s="73" t="s">
        <v>204</v>
      </c>
      <c r="B2591" s="73" t="s">
        <v>545</v>
      </c>
      <c r="C2591" s="75" t="s">
        <v>282</v>
      </c>
      <c r="D2591" s="75" t="s">
        <v>449</v>
      </c>
      <c r="E2591" s="73"/>
      <c r="F2591" s="73" t="s">
        <v>491</v>
      </c>
      <c r="G2591" s="73" t="s">
        <v>156</v>
      </c>
      <c r="H2591" s="73" t="s">
        <v>156</v>
      </c>
      <c r="I2591" s="73" t="s">
        <v>465</v>
      </c>
      <c r="J2591" s="73" t="str">
        <f t="shared" si="47"/>
        <v>Average car miles</v>
      </c>
      <c r="K2591" s="98">
        <v>7.5799999999999999E-3</v>
      </c>
      <c r="L2591" s="48"/>
      <c r="M2591" s="22"/>
      <c r="N2591" s="22"/>
      <c r="O2591" s="22"/>
      <c r="P2591" s="22"/>
      <c r="Q2591" s="22"/>
      <c r="R2591" s="22"/>
      <c r="S2591" s="22"/>
      <c r="T2591" s="22"/>
      <c r="U2591" s="22"/>
      <c r="V2591" s="22"/>
      <c r="W2591" s="22"/>
      <c r="X2591" s="22"/>
      <c r="Y2591" s="22"/>
      <c r="Z2591" s="22"/>
      <c r="AA2591" s="22"/>
      <c r="AB2591" s="22"/>
      <c r="AC2591" s="22"/>
      <c r="AD2591" s="22"/>
      <c r="AE2591" s="22"/>
      <c r="AF2591" s="22"/>
      <c r="AG2591" s="22"/>
      <c r="AH2591" s="22"/>
      <c r="AI2591" s="22"/>
      <c r="AJ2591" s="22"/>
      <c r="AK2591" s="22"/>
      <c r="AL2591" s="22"/>
      <c r="AM2591" s="22"/>
      <c r="AN2591" s="22"/>
      <c r="AO2591" s="22"/>
      <c r="AP2591" s="22"/>
      <c r="AQ2591" s="22"/>
      <c r="AR2591" s="22"/>
      <c r="AS2591" s="22"/>
      <c r="AT2591" s="22"/>
      <c r="AU2591" s="22"/>
      <c r="AV2591" s="22"/>
      <c r="AW2591" s="22"/>
      <c r="AX2591" s="22"/>
      <c r="AY2591" s="22"/>
      <c r="AZ2591" s="22"/>
      <c r="BA2591" s="22"/>
      <c r="BB2591" s="22"/>
      <c r="BC2591" s="22"/>
      <c r="BD2591" s="22"/>
      <c r="BE2591" s="22"/>
      <c r="BF2591" s="22"/>
      <c r="BG2591" s="22"/>
      <c r="BH2591" s="22"/>
      <c r="BI2591" s="22"/>
      <c r="BJ2591" s="22"/>
      <c r="BK2591" s="22"/>
      <c r="BL2591" s="22"/>
      <c r="BM2591" s="22"/>
      <c r="BN2591" s="22"/>
      <c r="BO2591" s="22"/>
      <c r="BP2591" s="22"/>
      <c r="BQ2591" s="22"/>
      <c r="BR2591" s="22"/>
      <c r="BS2591" s="22"/>
      <c r="BT2591" s="22"/>
      <c r="BU2591" s="22"/>
      <c r="BV2591" s="22"/>
      <c r="BW2591" s="22"/>
      <c r="BX2591" s="22"/>
      <c r="BY2591" s="22"/>
      <c r="BZ2591" s="22"/>
      <c r="CA2591" s="22"/>
      <c r="CB2591" s="22"/>
      <c r="CC2591" s="22"/>
      <c r="CD2591" s="22"/>
      <c r="CE2591" s="22"/>
      <c r="CF2591" s="22"/>
      <c r="CG2591" s="22"/>
      <c r="CH2591" s="22"/>
      <c r="CI2591" s="22"/>
      <c r="CJ2591" s="22"/>
      <c r="CK2591" s="22"/>
      <c r="CL2591" s="22"/>
      <c r="CM2591" s="22"/>
      <c r="CN2591" s="22"/>
      <c r="CO2591" s="22"/>
    </row>
    <row r="2592" spans="1:93" x14ac:dyDescent="0.3">
      <c r="A2592" s="73" t="s">
        <v>204</v>
      </c>
      <c r="B2592" s="73" t="s">
        <v>545</v>
      </c>
      <c r="C2592" s="75" t="s">
        <v>282</v>
      </c>
      <c r="D2592" s="75" t="s">
        <v>449</v>
      </c>
      <c r="E2592" s="73"/>
      <c r="F2592" s="73" t="s">
        <v>491</v>
      </c>
      <c r="G2592" s="73" t="s">
        <v>156</v>
      </c>
      <c r="H2592" s="73" t="s">
        <v>156</v>
      </c>
      <c r="I2592" s="73" t="s">
        <v>466</v>
      </c>
      <c r="J2592" s="73" t="str">
        <f t="shared" si="47"/>
        <v>Average car miles</v>
      </c>
      <c r="K2592" s="98">
        <v>2.0000000000000002E-5</v>
      </c>
    </row>
    <row r="2593" spans="1:93" x14ac:dyDescent="0.3">
      <c r="A2593" s="73" t="s">
        <v>204</v>
      </c>
      <c r="B2593" s="73" t="s">
        <v>545</v>
      </c>
      <c r="C2593" s="75" t="s">
        <v>282</v>
      </c>
      <c r="D2593" s="75" t="s">
        <v>449</v>
      </c>
      <c r="E2593" s="73"/>
      <c r="F2593" s="73" t="s">
        <v>491</v>
      </c>
      <c r="G2593" s="73" t="s">
        <v>156</v>
      </c>
      <c r="H2593" s="73" t="s">
        <v>156</v>
      </c>
      <c r="I2593" s="73" t="s">
        <v>467</v>
      </c>
      <c r="J2593" s="73" t="str">
        <f t="shared" si="47"/>
        <v>Average car miles</v>
      </c>
      <c r="K2593" s="98">
        <v>7.5199999999999998E-3</v>
      </c>
    </row>
    <row r="2594" spans="1:93" x14ac:dyDescent="0.3">
      <c r="A2594" s="73" t="s">
        <v>204</v>
      </c>
      <c r="B2594" s="73" t="s">
        <v>545</v>
      </c>
      <c r="C2594" s="75" t="s">
        <v>282</v>
      </c>
      <c r="D2594" s="75" t="s">
        <v>449</v>
      </c>
      <c r="E2594" s="73"/>
      <c r="F2594" s="73" t="s">
        <v>491</v>
      </c>
      <c r="G2594" s="73" t="s">
        <v>156</v>
      </c>
      <c r="H2594" s="73" t="s">
        <v>156</v>
      </c>
      <c r="I2594" s="73" t="s">
        <v>468</v>
      </c>
      <c r="J2594" s="73" t="str">
        <f t="shared" si="47"/>
        <v>Average car miles</v>
      </c>
      <c r="K2594" s="98">
        <v>4.0000000000000003E-5</v>
      </c>
    </row>
    <row r="2595" spans="1:93" s="20" customFormat="1" x14ac:dyDescent="0.3">
      <c r="A2595" s="73" t="s">
        <v>204</v>
      </c>
      <c r="B2595" s="73" t="s">
        <v>545</v>
      </c>
      <c r="C2595" s="75" t="s">
        <v>0</v>
      </c>
      <c r="D2595" s="75" t="s">
        <v>25</v>
      </c>
      <c r="E2595" s="73"/>
      <c r="F2595" s="73" t="s">
        <v>490</v>
      </c>
      <c r="G2595" s="73" t="s">
        <v>405</v>
      </c>
      <c r="H2595" s="73" t="s">
        <v>405</v>
      </c>
      <c r="I2595" s="73" t="s">
        <v>465</v>
      </c>
      <c r="J2595" s="73" t="str">
        <f t="shared" si="47"/>
        <v>Class I (up to 1.305 tonnes) km</v>
      </c>
      <c r="K2595" s="98"/>
      <c r="L2595" s="48"/>
      <c r="M2595" s="22"/>
      <c r="N2595" s="22"/>
      <c r="O2595" s="22"/>
      <c r="P2595" s="22"/>
      <c r="Q2595" s="22"/>
      <c r="R2595" s="22"/>
      <c r="S2595" s="22"/>
      <c r="T2595" s="22"/>
      <c r="U2595" s="22"/>
      <c r="V2595" s="22"/>
      <c r="W2595" s="22"/>
      <c r="X2595" s="22"/>
      <c r="Y2595" s="22"/>
      <c r="Z2595" s="22"/>
      <c r="AA2595" s="22"/>
      <c r="AB2595" s="22"/>
      <c r="AC2595" s="22"/>
      <c r="AD2595" s="22"/>
      <c r="AE2595" s="22"/>
      <c r="AF2595" s="22"/>
      <c r="AG2595" s="22"/>
      <c r="AH2595" s="22"/>
      <c r="AI2595" s="22"/>
      <c r="AJ2595" s="22"/>
      <c r="AK2595" s="22"/>
      <c r="AL2595" s="22"/>
      <c r="AM2595" s="22"/>
      <c r="AN2595" s="22"/>
      <c r="AO2595" s="22"/>
      <c r="AP2595" s="22"/>
      <c r="AQ2595" s="22"/>
      <c r="AR2595" s="22"/>
      <c r="AS2595" s="22"/>
      <c r="AT2595" s="22"/>
      <c r="AU2595" s="22"/>
      <c r="AV2595" s="22"/>
      <c r="AW2595" s="22"/>
      <c r="AX2595" s="22"/>
      <c r="AY2595" s="22"/>
      <c r="AZ2595" s="22"/>
      <c r="BA2595" s="22"/>
      <c r="BB2595" s="22"/>
      <c r="BC2595" s="22"/>
      <c r="BD2595" s="22"/>
      <c r="BE2595" s="22"/>
      <c r="BF2595" s="22"/>
      <c r="BG2595" s="22"/>
      <c r="BH2595" s="22"/>
      <c r="BI2595" s="22"/>
      <c r="BJ2595" s="22"/>
      <c r="BK2595" s="22"/>
      <c r="BL2595" s="22"/>
      <c r="BM2595" s="22"/>
      <c r="BN2595" s="22"/>
      <c r="BO2595" s="22"/>
      <c r="BP2595" s="22"/>
      <c r="BQ2595" s="22"/>
      <c r="BR2595" s="22"/>
      <c r="BS2595" s="22"/>
      <c r="BT2595" s="22"/>
      <c r="BU2595" s="22"/>
      <c r="BV2595" s="22"/>
      <c r="BW2595" s="22"/>
      <c r="BX2595" s="22"/>
      <c r="BY2595" s="22"/>
      <c r="BZ2595" s="22"/>
      <c r="CA2595" s="22"/>
      <c r="CB2595" s="22"/>
      <c r="CC2595" s="22"/>
      <c r="CD2595" s="22"/>
      <c r="CE2595" s="22"/>
      <c r="CF2595" s="22"/>
      <c r="CG2595" s="22"/>
      <c r="CH2595" s="22"/>
      <c r="CI2595" s="22"/>
      <c r="CJ2595" s="22"/>
      <c r="CK2595" s="22"/>
      <c r="CL2595" s="22"/>
      <c r="CM2595" s="22"/>
      <c r="CN2595" s="22"/>
      <c r="CO2595" s="22"/>
    </row>
    <row r="2596" spans="1:93" x14ac:dyDescent="0.3">
      <c r="A2596" s="73" t="s">
        <v>204</v>
      </c>
      <c r="B2596" s="73" t="s">
        <v>545</v>
      </c>
      <c r="C2596" s="75" t="s">
        <v>0</v>
      </c>
      <c r="D2596" s="75" t="s">
        <v>25</v>
      </c>
      <c r="E2596" s="73"/>
      <c r="F2596" s="73" t="s">
        <v>490</v>
      </c>
      <c r="G2596" s="73" t="s">
        <v>405</v>
      </c>
      <c r="H2596" s="73" t="s">
        <v>405</v>
      </c>
      <c r="I2596" s="73" t="s">
        <v>466</v>
      </c>
      <c r="J2596" s="73" t="str">
        <f t="shared" si="47"/>
        <v>Class I (up to 1.305 tonnes) km</v>
      </c>
      <c r="K2596" s="98"/>
    </row>
    <row r="2597" spans="1:93" x14ac:dyDescent="0.3">
      <c r="A2597" s="73" t="s">
        <v>204</v>
      </c>
      <c r="B2597" s="73" t="s">
        <v>545</v>
      </c>
      <c r="C2597" s="75" t="s">
        <v>0</v>
      </c>
      <c r="D2597" s="75" t="s">
        <v>25</v>
      </c>
      <c r="E2597" s="73"/>
      <c r="F2597" s="73" t="s">
        <v>490</v>
      </c>
      <c r="G2597" s="73" t="s">
        <v>405</v>
      </c>
      <c r="H2597" s="73" t="s">
        <v>405</v>
      </c>
      <c r="I2597" s="73" t="s">
        <v>467</v>
      </c>
      <c r="J2597" s="73" t="str">
        <f t="shared" si="47"/>
        <v>Class I (up to 1.305 tonnes) km</v>
      </c>
      <c r="K2597" s="98"/>
    </row>
    <row r="2598" spans="1:93" x14ac:dyDescent="0.3">
      <c r="A2598" s="73" t="s">
        <v>204</v>
      </c>
      <c r="B2598" s="73" t="s">
        <v>545</v>
      </c>
      <c r="C2598" s="75" t="s">
        <v>0</v>
      </c>
      <c r="D2598" s="75" t="s">
        <v>25</v>
      </c>
      <c r="E2598" s="73"/>
      <c r="F2598" s="73" t="s">
        <v>490</v>
      </c>
      <c r="G2598" s="73" t="s">
        <v>405</v>
      </c>
      <c r="H2598" s="73" t="s">
        <v>405</v>
      </c>
      <c r="I2598" s="73" t="s">
        <v>468</v>
      </c>
      <c r="J2598" s="73" t="str">
        <f t="shared" si="47"/>
        <v>Class I (up to 1.305 tonnes) km</v>
      </c>
      <c r="K2598" s="98"/>
    </row>
    <row r="2599" spans="1:93" s="20" customFormat="1" x14ac:dyDescent="0.3">
      <c r="A2599" s="73" t="s">
        <v>204</v>
      </c>
      <c r="B2599" s="73" t="s">
        <v>545</v>
      </c>
      <c r="C2599" s="75" t="s">
        <v>0</v>
      </c>
      <c r="D2599" s="75" t="s">
        <v>25</v>
      </c>
      <c r="E2599" s="73"/>
      <c r="F2599" s="73" t="s">
        <v>490</v>
      </c>
      <c r="G2599" s="73" t="s">
        <v>156</v>
      </c>
      <c r="H2599" s="73" t="s">
        <v>156</v>
      </c>
      <c r="I2599" s="73" t="s">
        <v>465</v>
      </c>
      <c r="J2599" s="73" t="str">
        <f t="shared" si="47"/>
        <v>Class I (up to 1.305 tonnes) miles</v>
      </c>
      <c r="K2599" s="98"/>
      <c r="L2599" s="48"/>
      <c r="M2599" s="22"/>
      <c r="N2599" s="22"/>
      <c r="O2599" s="22"/>
      <c r="P2599" s="22"/>
      <c r="Q2599" s="22"/>
      <c r="R2599" s="22"/>
      <c r="S2599" s="22"/>
      <c r="T2599" s="2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c r="AQ2599" s="22"/>
      <c r="AR2599" s="22"/>
      <c r="AS2599" s="22"/>
      <c r="AT2599" s="22"/>
      <c r="AU2599" s="22"/>
      <c r="AV2599" s="22"/>
      <c r="AW2599" s="22"/>
      <c r="AX2599" s="22"/>
      <c r="AY2599" s="22"/>
      <c r="AZ2599" s="22"/>
      <c r="BA2599" s="22"/>
      <c r="BB2599" s="22"/>
      <c r="BC2599" s="22"/>
      <c r="BD2599" s="22"/>
      <c r="BE2599" s="22"/>
      <c r="BF2599" s="22"/>
      <c r="BG2599" s="22"/>
      <c r="BH2599" s="22"/>
      <c r="BI2599" s="22"/>
      <c r="BJ2599" s="22"/>
      <c r="BK2599" s="22"/>
      <c r="BL2599" s="22"/>
      <c r="BM2599" s="22"/>
      <c r="BN2599" s="22"/>
      <c r="BO2599" s="22"/>
      <c r="BP2599" s="22"/>
      <c r="BQ2599" s="22"/>
      <c r="BR2599" s="22"/>
      <c r="BS2599" s="22"/>
      <c r="BT2599" s="22"/>
      <c r="BU2599" s="22"/>
      <c r="BV2599" s="22"/>
      <c r="BW2599" s="22"/>
      <c r="BX2599" s="22"/>
      <c r="BY2599" s="22"/>
      <c r="BZ2599" s="22"/>
      <c r="CA2599" s="22"/>
      <c r="CB2599" s="22"/>
      <c r="CC2599" s="22"/>
      <c r="CD2599" s="22"/>
      <c r="CE2599" s="22"/>
      <c r="CF2599" s="22"/>
      <c r="CG2599" s="22"/>
      <c r="CH2599" s="22"/>
      <c r="CI2599" s="22"/>
      <c r="CJ2599" s="22"/>
      <c r="CK2599" s="22"/>
      <c r="CL2599" s="22"/>
      <c r="CM2599" s="22"/>
      <c r="CN2599" s="22"/>
      <c r="CO2599" s="22"/>
    </row>
    <row r="2600" spans="1:93" x14ac:dyDescent="0.3">
      <c r="A2600" s="73" t="s">
        <v>204</v>
      </c>
      <c r="B2600" s="73" t="s">
        <v>545</v>
      </c>
      <c r="C2600" s="75" t="s">
        <v>0</v>
      </c>
      <c r="D2600" s="75" t="s">
        <v>25</v>
      </c>
      <c r="E2600" s="73"/>
      <c r="F2600" s="73" t="s">
        <v>490</v>
      </c>
      <c r="G2600" s="73" t="s">
        <v>156</v>
      </c>
      <c r="H2600" s="73" t="s">
        <v>156</v>
      </c>
      <c r="I2600" s="73" t="s">
        <v>466</v>
      </c>
      <c r="J2600" s="73" t="str">
        <f t="shared" si="47"/>
        <v>Class I (up to 1.305 tonnes) miles</v>
      </c>
      <c r="K2600" s="98"/>
    </row>
    <row r="2601" spans="1:93" x14ac:dyDescent="0.3">
      <c r="A2601" s="73" t="s">
        <v>204</v>
      </c>
      <c r="B2601" s="73" t="s">
        <v>545</v>
      </c>
      <c r="C2601" s="75" t="s">
        <v>0</v>
      </c>
      <c r="D2601" s="75" t="s">
        <v>25</v>
      </c>
      <c r="E2601" s="73"/>
      <c r="F2601" s="73" t="s">
        <v>490</v>
      </c>
      <c r="G2601" s="73" t="s">
        <v>156</v>
      </c>
      <c r="H2601" s="73" t="s">
        <v>156</v>
      </c>
      <c r="I2601" s="73" t="s">
        <v>467</v>
      </c>
      <c r="J2601" s="73" t="str">
        <f t="shared" si="47"/>
        <v>Class I (up to 1.305 tonnes) miles</v>
      </c>
      <c r="K2601" s="98"/>
    </row>
    <row r="2602" spans="1:93" x14ac:dyDescent="0.3">
      <c r="A2602" s="73" t="s">
        <v>204</v>
      </c>
      <c r="B2602" s="73" t="s">
        <v>545</v>
      </c>
      <c r="C2602" s="75" t="s">
        <v>0</v>
      </c>
      <c r="D2602" s="75" t="s">
        <v>25</v>
      </c>
      <c r="E2602" s="73"/>
      <c r="F2602" s="73" t="s">
        <v>490</v>
      </c>
      <c r="G2602" s="73" t="s">
        <v>156</v>
      </c>
      <c r="H2602" s="73" t="s">
        <v>156</v>
      </c>
      <c r="I2602" s="73" t="s">
        <v>468</v>
      </c>
      <c r="J2602" s="73" t="str">
        <f t="shared" si="47"/>
        <v>Class I (up to 1.305 tonnes) miles</v>
      </c>
      <c r="K2602" s="98"/>
    </row>
    <row r="2603" spans="1:93" s="20" customFormat="1" x14ac:dyDescent="0.3">
      <c r="A2603" s="73" t="s">
        <v>204</v>
      </c>
      <c r="B2603" s="73" t="s">
        <v>545</v>
      </c>
      <c r="C2603" s="75" t="s">
        <v>0</v>
      </c>
      <c r="D2603" s="75" t="s">
        <v>25</v>
      </c>
      <c r="E2603" s="73"/>
      <c r="F2603" s="73" t="s">
        <v>490</v>
      </c>
      <c r="G2603" s="73" t="s">
        <v>403</v>
      </c>
      <c r="H2603" s="73" t="s">
        <v>403</v>
      </c>
      <c r="I2603" s="73" t="s">
        <v>465</v>
      </c>
      <c r="J2603" s="73" t="str">
        <f t="shared" si="47"/>
        <v>Class I (up to 1.305 tonnes) tonne.km</v>
      </c>
      <c r="K2603" s="98"/>
      <c r="L2603" s="48"/>
      <c r="M2603" s="22"/>
      <c r="N2603" s="22"/>
      <c r="O2603" s="22"/>
      <c r="P2603" s="22"/>
      <c r="Q2603" s="22"/>
      <c r="R2603" s="22"/>
      <c r="S2603" s="22"/>
      <c r="T2603" s="2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c r="AQ2603" s="22"/>
      <c r="AR2603" s="22"/>
      <c r="AS2603" s="22"/>
      <c r="AT2603" s="22"/>
      <c r="AU2603" s="22"/>
      <c r="AV2603" s="22"/>
      <c r="AW2603" s="22"/>
      <c r="AX2603" s="22"/>
      <c r="AY2603" s="22"/>
      <c r="AZ2603" s="22"/>
      <c r="BA2603" s="22"/>
      <c r="BB2603" s="22"/>
      <c r="BC2603" s="22"/>
      <c r="BD2603" s="22"/>
      <c r="BE2603" s="22"/>
      <c r="BF2603" s="22"/>
      <c r="BG2603" s="22"/>
      <c r="BH2603" s="22"/>
      <c r="BI2603" s="22"/>
      <c r="BJ2603" s="22"/>
      <c r="BK2603" s="22"/>
      <c r="BL2603" s="22"/>
      <c r="BM2603" s="22"/>
      <c r="BN2603" s="22"/>
      <c r="BO2603" s="22"/>
      <c r="BP2603" s="22"/>
      <c r="BQ2603" s="22"/>
      <c r="BR2603" s="22"/>
      <c r="BS2603" s="22"/>
      <c r="BT2603" s="22"/>
      <c r="BU2603" s="22"/>
      <c r="BV2603" s="22"/>
      <c r="BW2603" s="22"/>
      <c r="BX2603" s="22"/>
      <c r="BY2603" s="22"/>
      <c r="BZ2603" s="22"/>
      <c r="CA2603" s="22"/>
      <c r="CB2603" s="22"/>
      <c r="CC2603" s="22"/>
      <c r="CD2603" s="22"/>
      <c r="CE2603" s="22"/>
      <c r="CF2603" s="22"/>
      <c r="CG2603" s="22"/>
      <c r="CH2603" s="22"/>
      <c r="CI2603" s="22"/>
      <c r="CJ2603" s="22"/>
      <c r="CK2603" s="22"/>
      <c r="CL2603" s="22"/>
      <c r="CM2603" s="22"/>
      <c r="CN2603" s="22"/>
      <c r="CO2603" s="22"/>
    </row>
    <row r="2604" spans="1:93" x14ac:dyDescent="0.3">
      <c r="A2604" s="73" t="s">
        <v>204</v>
      </c>
      <c r="B2604" s="73" t="s">
        <v>545</v>
      </c>
      <c r="C2604" s="75" t="s">
        <v>0</v>
      </c>
      <c r="D2604" s="75" t="s">
        <v>25</v>
      </c>
      <c r="E2604" s="73"/>
      <c r="F2604" s="73" t="s">
        <v>490</v>
      </c>
      <c r="G2604" s="73" t="s">
        <v>403</v>
      </c>
      <c r="H2604" s="73" t="s">
        <v>403</v>
      </c>
      <c r="I2604" s="73" t="s">
        <v>466</v>
      </c>
      <c r="J2604" s="73" t="str">
        <f t="shared" si="47"/>
        <v>Class I (up to 1.305 tonnes) tonne.km</v>
      </c>
      <c r="K2604" s="98"/>
    </row>
    <row r="2605" spans="1:93" x14ac:dyDescent="0.3">
      <c r="A2605" s="73" t="s">
        <v>204</v>
      </c>
      <c r="B2605" s="73" t="s">
        <v>545</v>
      </c>
      <c r="C2605" s="75" t="s">
        <v>0</v>
      </c>
      <c r="D2605" s="75" t="s">
        <v>25</v>
      </c>
      <c r="E2605" s="73"/>
      <c r="F2605" s="73" t="s">
        <v>490</v>
      </c>
      <c r="G2605" s="73" t="s">
        <v>403</v>
      </c>
      <c r="H2605" s="73" t="s">
        <v>403</v>
      </c>
      <c r="I2605" s="73" t="s">
        <v>467</v>
      </c>
      <c r="J2605" s="73" t="str">
        <f t="shared" si="47"/>
        <v>Class I (up to 1.305 tonnes) tonne.km</v>
      </c>
      <c r="K2605" s="98"/>
    </row>
    <row r="2606" spans="1:93" x14ac:dyDescent="0.3">
      <c r="A2606" s="73" t="s">
        <v>204</v>
      </c>
      <c r="B2606" s="73" t="s">
        <v>545</v>
      </c>
      <c r="C2606" s="75" t="s">
        <v>0</v>
      </c>
      <c r="D2606" s="75" t="s">
        <v>25</v>
      </c>
      <c r="E2606" s="73"/>
      <c r="F2606" s="73" t="s">
        <v>490</v>
      </c>
      <c r="G2606" s="73" t="s">
        <v>403</v>
      </c>
      <c r="H2606" s="73" t="s">
        <v>403</v>
      </c>
      <c r="I2606" s="73" t="s">
        <v>468</v>
      </c>
      <c r="J2606" s="73" t="str">
        <f t="shared" si="47"/>
        <v>Class I (up to 1.305 tonnes) tonne.km</v>
      </c>
      <c r="K2606" s="98"/>
    </row>
    <row r="2607" spans="1:93" s="20" customFormat="1" x14ac:dyDescent="0.3">
      <c r="A2607" s="73" t="s">
        <v>204</v>
      </c>
      <c r="B2607" s="73" t="s">
        <v>545</v>
      </c>
      <c r="C2607" s="75" t="s">
        <v>0</v>
      </c>
      <c r="D2607" s="75" t="s">
        <v>25</v>
      </c>
      <c r="E2607" s="73"/>
      <c r="F2607" s="73" t="s">
        <v>491</v>
      </c>
      <c r="G2607" s="73" t="s">
        <v>405</v>
      </c>
      <c r="H2607" s="73" t="s">
        <v>405</v>
      </c>
      <c r="I2607" s="73" t="s">
        <v>465</v>
      </c>
      <c r="J2607" s="73" t="str">
        <f t="shared" si="47"/>
        <v>Class I (up to 1.305 tonnes) km</v>
      </c>
      <c r="K2607" s="98">
        <v>3.5999999999999999E-3</v>
      </c>
      <c r="L2607" s="48"/>
      <c r="M2607" s="22"/>
      <c r="N2607" s="22"/>
      <c r="O2607" s="22"/>
      <c r="P2607" s="22"/>
      <c r="Q2607" s="22"/>
      <c r="R2607" s="22"/>
      <c r="S2607" s="22"/>
      <c r="T2607" s="2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c r="AQ2607" s="22"/>
      <c r="AR2607" s="22"/>
      <c r="AS2607" s="22"/>
      <c r="AT2607" s="22"/>
      <c r="AU2607" s="22"/>
      <c r="AV2607" s="22"/>
      <c r="AW2607" s="22"/>
      <c r="AX2607" s="22"/>
      <c r="AY2607" s="22"/>
      <c r="AZ2607" s="22"/>
      <c r="BA2607" s="22"/>
      <c r="BB2607" s="22"/>
      <c r="BC2607" s="22"/>
      <c r="BD2607" s="22"/>
      <c r="BE2607" s="22"/>
      <c r="BF2607" s="22"/>
      <c r="BG2607" s="22"/>
      <c r="BH2607" s="22"/>
      <c r="BI2607" s="22"/>
      <c r="BJ2607" s="22"/>
      <c r="BK2607" s="22"/>
      <c r="BL2607" s="22"/>
      <c r="BM2607" s="22"/>
      <c r="BN2607" s="22"/>
      <c r="BO2607" s="22"/>
      <c r="BP2607" s="22"/>
      <c r="BQ2607" s="22"/>
      <c r="BR2607" s="22"/>
      <c r="BS2607" s="22"/>
      <c r="BT2607" s="22"/>
      <c r="BU2607" s="22"/>
      <c r="BV2607" s="22"/>
      <c r="BW2607" s="22"/>
      <c r="BX2607" s="22"/>
      <c r="BY2607" s="22"/>
      <c r="BZ2607" s="22"/>
      <c r="CA2607" s="22"/>
      <c r="CB2607" s="22"/>
      <c r="CC2607" s="22"/>
      <c r="CD2607" s="22"/>
      <c r="CE2607" s="22"/>
      <c r="CF2607" s="22"/>
      <c r="CG2607" s="22"/>
      <c r="CH2607" s="22"/>
      <c r="CI2607" s="22"/>
      <c r="CJ2607" s="22"/>
      <c r="CK2607" s="22"/>
      <c r="CL2607" s="22"/>
      <c r="CM2607" s="22"/>
      <c r="CN2607" s="22"/>
      <c r="CO2607" s="22"/>
    </row>
    <row r="2608" spans="1:93" x14ac:dyDescent="0.3">
      <c r="A2608" s="73" t="s">
        <v>204</v>
      </c>
      <c r="B2608" s="73" t="s">
        <v>545</v>
      </c>
      <c r="C2608" s="75" t="s">
        <v>0</v>
      </c>
      <c r="D2608" s="75" t="s">
        <v>25</v>
      </c>
      <c r="E2608" s="73"/>
      <c r="F2608" s="73" t="s">
        <v>491</v>
      </c>
      <c r="G2608" s="73" t="s">
        <v>405</v>
      </c>
      <c r="H2608" s="73" t="s">
        <v>405</v>
      </c>
      <c r="I2608" s="73" t="s">
        <v>466</v>
      </c>
      <c r="J2608" s="73" t="str">
        <f t="shared" si="47"/>
        <v>Class I (up to 1.305 tonnes) km</v>
      </c>
      <c r="K2608" s="98">
        <v>1.0000000000000001E-5</v>
      </c>
    </row>
    <row r="2609" spans="1:93" x14ac:dyDescent="0.3">
      <c r="A2609" s="73" t="s">
        <v>204</v>
      </c>
      <c r="B2609" s="73" t="s">
        <v>545</v>
      </c>
      <c r="C2609" s="75" t="s">
        <v>0</v>
      </c>
      <c r="D2609" s="75" t="s">
        <v>25</v>
      </c>
      <c r="E2609" s="73"/>
      <c r="F2609" s="73" t="s">
        <v>491</v>
      </c>
      <c r="G2609" s="73" t="s">
        <v>405</v>
      </c>
      <c r="H2609" s="73" t="s">
        <v>405</v>
      </c>
      <c r="I2609" s="73" t="s">
        <v>467</v>
      </c>
      <c r="J2609" s="73" t="str">
        <f t="shared" si="47"/>
        <v>Class I (up to 1.305 tonnes) km</v>
      </c>
      <c r="K2609" s="98">
        <v>3.5699999999999998E-3</v>
      </c>
    </row>
    <row r="2610" spans="1:93" x14ac:dyDescent="0.3">
      <c r="A2610" s="73" t="s">
        <v>204</v>
      </c>
      <c r="B2610" s="73" t="s">
        <v>545</v>
      </c>
      <c r="C2610" s="75" t="s">
        <v>0</v>
      </c>
      <c r="D2610" s="75" t="s">
        <v>25</v>
      </c>
      <c r="E2610" s="73"/>
      <c r="F2610" s="73" t="s">
        <v>491</v>
      </c>
      <c r="G2610" s="73" t="s">
        <v>405</v>
      </c>
      <c r="H2610" s="73" t="s">
        <v>405</v>
      </c>
      <c r="I2610" s="73" t="s">
        <v>468</v>
      </c>
      <c r="J2610" s="73" t="str">
        <f t="shared" si="47"/>
        <v>Class I (up to 1.305 tonnes) km</v>
      </c>
      <c r="K2610" s="98">
        <v>2.0000000000000002E-5</v>
      </c>
    </row>
    <row r="2611" spans="1:93" s="20" customFormat="1" x14ac:dyDescent="0.3">
      <c r="A2611" s="73" t="s">
        <v>204</v>
      </c>
      <c r="B2611" s="73" t="s">
        <v>545</v>
      </c>
      <c r="C2611" s="75" t="s">
        <v>0</v>
      </c>
      <c r="D2611" s="75" t="s">
        <v>25</v>
      </c>
      <c r="E2611" s="73"/>
      <c r="F2611" s="73" t="s">
        <v>491</v>
      </c>
      <c r="G2611" s="73" t="s">
        <v>156</v>
      </c>
      <c r="H2611" s="73" t="s">
        <v>156</v>
      </c>
      <c r="I2611" s="73" t="s">
        <v>465</v>
      </c>
      <c r="J2611" s="73" t="str">
        <f t="shared" si="47"/>
        <v>Class I (up to 1.305 tonnes) miles</v>
      </c>
      <c r="K2611" s="98">
        <v>5.7999999999999996E-3</v>
      </c>
      <c r="L2611" s="48"/>
      <c r="M2611" s="22"/>
      <c r="N2611" s="22"/>
      <c r="O2611" s="22"/>
      <c r="P2611" s="22"/>
      <c r="Q2611" s="22"/>
      <c r="R2611" s="22"/>
      <c r="S2611" s="22"/>
      <c r="T2611" s="2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c r="AQ2611" s="22"/>
      <c r="AR2611" s="22"/>
      <c r="AS2611" s="22"/>
      <c r="AT2611" s="22"/>
      <c r="AU2611" s="22"/>
      <c r="AV2611" s="22"/>
      <c r="AW2611" s="22"/>
      <c r="AX2611" s="22"/>
      <c r="AY2611" s="22"/>
      <c r="AZ2611" s="22"/>
      <c r="BA2611" s="22"/>
      <c r="BB2611" s="22"/>
      <c r="BC2611" s="22"/>
      <c r="BD2611" s="22"/>
      <c r="BE2611" s="22"/>
      <c r="BF2611" s="22"/>
      <c r="BG2611" s="22"/>
      <c r="BH2611" s="22"/>
      <c r="BI2611" s="22"/>
      <c r="BJ2611" s="22"/>
      <c r="BK2611" s="22"/>
      <c r="BL2611" s="22"/>
      <c r="BM2611" s="22"/>
      <c r="BN2611" s="22"/>
      <c r="BO2611" s="22"/>
      <c r="BP2611" s="22"/>
      <c r="BQ2611" s="22"/>
      <c r="BR2611" s="22"/>
      <c r="BS2611" s="22"/>
      <c r="BT2611" s="22"/>
      <c r="BU2611" s="22"/>
      <c r="BV2611" s="22"/>
      <c r="BW2611" s="22"/>
      <c r="BX2611" s="22"/>
      <c r="BY2611" s="22"/>
      <c r="BZ2611" s="22"/>
      <c r="CA2611" s="22"/>
      <c r="CB2611" s="22"/>
      <c r="CC2611" s="22"/>
      <c r="CD2611" s="22"/>
      <c r="CE2611" s="22"/>
      <c r="CF2611" s="22"/>
      <c r="CG2611" s="22"/>
      <c r="CH2611" s="22"/>
      <c r="CI2611" s="22"/>
      <c r="CJ2611" s="22"/>
      <c r="CK2611" s="22"/>
      <c r="CL2611" s="22"/>
      <c r="CM2611" s="22"/>
      <c r="CN2611" s="22"/>
      <c r="CO2611" s="22"/>
    </row>
    <row r="2612" spans="1:93" x14ac:dyDescent="0.3">
      <c r="A2612" s="73" t="s">
        <v>204</v>
      </c>
      <c r="B2612" s="73" t="s">
        <v>545</v>
      </c>
      <c r="C2612" s="75" t="s">
        <v>0</v>
      </c>
      <c r="D2612" s="75" t="s">
        <v>25</v>
      </c>
      <c r="E2612" s="73"/>
      <c r="F2612" s="73" t="s">
        <v>491</v>
      </c>
      <c r="G2612" s="73" t="s">
        <v>156</v>
      </c>
      <c r="H2612" s="73" t="s">
        <v>156</v>
      </c>
      <c r="I2612" s="73" t="s">
        <v>466</v>
      </c>
      <c r="J2612" s="73" t="str">
        <f t="shared" si="47"/>
        <v>Class I (up to 1.305 tonnes) miles</v>
      </c>
      <c r="K2612" s="98">
        <v>2.0000000000000002E-5</v>
      </c>
    </row>
    <row r="2613" spans="1:93" x14ac:dyDescent="0.3">
      <c r="A2613" s="73" t="s">
        <v>204</v>
      </c>
      <c r="B2613" s="73" t="s">
        <v>545</v>
      </c>
      <c r="C2613" s="75" t="s">
        <v>0</v>
      </c>
      <c r="D2613" s="75" t="s">
        <v>25</v>
      </c>
      <c r="E2613" s="73"/>
      <c r="F2613" s="73" t="s">
        <v>491</v>
      </c>
      <c r="G2613" s="73" t="s">
        <v>156</v>
      </c>
      <c r="H2613" s="73" t="s">
        <v>156</v>
      </c>
      <c r="I2613" s="73" t="s">
        <v>467</v>
      </c>
      <c r="J2613" s="73" t="str">
        <f t="shared" si="47"/>
        <v>Class I (up to 1.305 tonnes) miles</v>
      </c>
      <c r="K2613" s="98">
        <v>5.7499999999999999E-3</v>
      </c>
    </row>
    <row r="2614" spans="1:93" x14ac:dyDescent="0.3">
      <c r="A2614" s="73" t="s">
        <v>204</v>
      </c>
      <c r="B2614" s="73" t="s">
        <v>545</v>
      </c>
      <c r="C2614" s="75" t="s">
        <v>0</v>
      </c>
      <c r="D2614" s="75" t="s">
        <v>25</v>
      </c>
      <c r="E2614" s="73"/>
      <c r="F2614" s="73" t="s">
        <v>491</v>
      </c>
      <c r="G2614" s="73" t="s">
        <v>156</v>
      </c>
      <c r="H2614" s="73" t="s">
        <v>156</v>
      </c>
      <c r="I2614" s="73" t="s">
        <v>468</v>
      </c>
      <c r="J2614" s="73" t="str">
        <f t="shared" si="47"/>
        <v>Class I (up to 1.305 tonnes) miles</v>
      </c>
      <c r="K2614" s="98">
        <v>3.0000000000000001E-5</v>
      </c>
    </row>
    <row r="2615" spans="1:93" s="20" customFormat="1" x14ac:dyDescent="0.3">
      <c r="A2615" s="73" t="s">
        <v>204</v>
      </c>
      <c r="B2615" s="73" t="s">
        <v>545</v>
      </c>
      <c r="C2615" s="75" t="s">
        <v>0</v>
      </c>
      <c r="D2615" s="75" t="s">
        <v>25</v>
      </c>
      <c r="E2615" s="73"/>
      <c r="F2615" s="73" t="s">
        <v>491</v>
      </c>
      <c r="G2615" s="73" t="s">
        <v>403</v>
      </c>
      <c r="H2615" s="73" t="s">
        <v>403</v>
      </c>
      <c r="I2615" s="73" t="s">
        <v>465</v>
      </c>
      <c r="J2615" s="73" t="str">
        <f t="shared" si="47"/>
        <v>Class I (up to 1.305 tonnes) tonne.km</v>
      </c>
      <c r="K2615" s="98">
        <v>2.4580000000000001E-2</v>
      </c>
      <c r="L2615" s="48"/>
      <c r="M2615" s="22"/>
      <c r="N2615" s="22"/>
      <c r="O2615" s="22"/>
      <c r="P2615" s="22"/>
      <c r="Q2615" s="22"/>
      <c r="R2615" s="22"/>
      <c r="S2615" s="22"/>
      <c r="T2615" s="22"/>
      <c r="U2615" s="22"/>
      <c r="V2615" s="22"/>
      <c r="W2615" s="22"/>
      <c r="X2615" s="22"/>
      <c r="Y2615" s="22"/>
      <c r="Z2615" s="22"/>
      <c r="AA2615" s="22"/>
      <c r="AB2615" s="22"/>
      <c r="AC2615" s="22"/>
      <c r="AD2615" s="22"/>
      <c r="AE2615" s="22"/>
      <c r="AF2615" s="22"/>
      <c r="AG2615" s="22"/>
      <c r="AH2615" s="22"/>
      <c r="AI2615" s="22"/>
      <c r="AJ2615" s="22"/>
      <c r="AK2615" s="22"/>
      <c r="AL2615" s="22"/>
      <c r="AM2615" s="22"/>
      <c r="AN2615" s="22"/>
      <c r="AO2615" s="22"/>
      <c r="AP2615" s="22"/>
      <c r="AQ2615" s="22"/>
      <c r="AR2615" s="22"/>
      <c r="AS2615" s="22"/>
      <c r="AT2615" s="22"/>
      <c r="AU2615" s="22"/>
      <c r="AV2615" s="22"/>
      <c r="AW2615" s="22"/>
      <c r="AX2615" s="22"/>
      <c r="AY2615" s="22"/>
      <c r="AZ2615" s="22"/>
      <c r="BA2615" s="22"/>
      <c r="BB2615" s="22"/>
      <c r="BC2615" s="22"/>
      <c r="BD2615" s="22"/>
      <c r="BE2615" s="22"/>
      <c r="BF2615" s="22"/>
      <c r="BG2615" s="22"/>
      <c r="BH2615" s="22"/>
      <c r="BI2615" s="22"/>
      <c r="BJ2615" s="22"/>
      <c r="BK2615" s="22"/>
      <c r="BL2615" s="22"/>
      <c r="BM2615" s="22"/>
      <c r="BN2615" s="22"/>
      <c r="BO2615" s="22"/>
      <c r="BP2615" s="22"/>
      <c r="BQ2615" s="22"/>
      <c r="BR2615" s="22"/>
      <c r="BS2615" s="22"/>
      <c r="BT2615" s="22"/>
      <c r="BU2615" s="22"/>
      <c r="BV2615" s="22"/>
      <c r="BW2615" s="22"/>
      <c r="BX2615" s="22"/>
      <c r="BY2615" s="22"/>
      <c r="BZ2615" s="22"/>
      <c r="CA2615" s="22"/>
      <c r="CB2615" s="22"/>
      <c r="CC2615" s="22"/>
      <c r="CD2615" s="22"/>
      <c r="CE2615" s="22"/>
      <c r="CF2615" s="22"/>
      <c r="CG2615" s="22"/>
      <c r="CH2615" s="22"/>
      <c r="CI2615" s="22"/>
      <c r="CJ2615" s="22"/>
      <c r="CK2615" s="22"/>
      <c r="CL2615" s="22"/>
      <c r="CM2615" s="22"/>
      <c r="CN2615" s="22"/>
      <c r="CO2615" s="22"/>
    </row>
    <row r="2616" spans="1:93" x14ac:dyDescent="0.3">
      <c r="A2616" s="73" t="s">
        <v>204</v>
      </c>
      <c r="B2616" s="73" t="s">
        <v>545</v>
      </c>
      <c r="C2616" s="75" t="s">
        <v>0</v>
      </c>
      <c r="D2616" s="75" t="s">
        <v>25</v>
      </c>
      <c r="E2616" s="73"/>
      <c r="F2616" s="73" t="s">
        <v>491</v>
      </c>
      <c r="G2616" s="73" t="s">
        <v>403</v>
      </c>
      <c r="H2616" s="73" t="s">
        <v>403</v>
      </c>
      <c r="I2616" s="73" t="s">
        <v>466</v>
      </c>
      <c r="J2616" s="73" t="str">
        <f t="shared" si="47"/>
        <v>Class I (up to 1.305 tonnes) tonne.km</v>
      </c>
      <c r="K2616" s="98">
        <v>6.0000000000000002E-5</v>
      </c>
    </row>
    <row r="2617" spans="1:93" x14ac:dyDescent="0.3">
      <c r="A2617" s="73" t="s">
        <v>204</v>
      </c>
      <c r="B2617" s="73" t="s">
        <v>545</v>
      </c>
      <c r="C2617" s="75" t="s">
        <v>0</v>
      </c>
      <c r="D2617" s="75" t="s">
        <v>25</v>
      </c>
      <c r="E2617" s="73"/>
      <c r="F2617" s="73" t="s">
        <v>491</v>
      </c>
      <c r="G2617" s="73" t="s">
        <v>403</v>
      </c>
      <c r="H2617" s="73" t="s">
        <v>403</v>
      </c>
      <c r="I2617" s="73" t="s">
        <v>467</v>
      </c>
      <c r="J2617" s="73" t="str">
        <f t="shared" si="47"/>
        <v>Class I (up to 1.305 tonnes) tonne.km</v>
      </c>
      <c r="K2617" s="98">
        <v>2.4379999999999999E-2</v>
      </c>
    </row>
    <row r="2618" spans="1:93" x14ac:dyDescent="0.3">
      <c r="A2618" s="73" t="s">
        <v>204</v>
      </c>
      <c r="B2618" s="73" t="s">
        <v>545</v>
      </c>
      <c r="C2618" s="75" t="s">
        <v>0</v>
      </c>
      <c r="D2618" s="75" t="s">
        <v>25</v>
      </c>
      <c r="E2618" s="73"/>
      <c r="F2618" s="73" t="s">
        <v>491</v>
      </c>
      <c r="G2618" s="73" t="s">
        <v>403</v>
      </c>
      <c r="H2618" s="73" t="s">
        <v>403</v>
      </c>
      <c r="I2618" s="73" t="s">
        <v>468</v>
      </c>
      <c r="J2618" s="73" t="str">
        <f t="shared" si="47"/>
        <v>Class I (up to 1.305 tonnes) tonne.km</v>
      </c>
      <c r="K2618" s="98">
        <v>1.3999999999999999E-4</v>
      </c>
    </row>
    <row r="2619" spans="1:93" s="20" customFormat="1" x14ac:dyDescent="0.3">
      <c r="A2619" s="73" t="s">
        <v>204</v>
      </c>
      <c r="B2619" s="73" t="s">
        <v>545</v>
      </c>
      <c r="C2619" s="75" t="s">
        <v>0</v>
      </c>
      <c r="D2619" s="75" t="s">
        <v>85</v>
      </c>
      <c r="E2619" s="73"/>
      <c r="F2619" s="73" t="s">
        <v>490</v>
      </c>
      <c r="G2619" s="73" t="s">
        <v>405</v>
      </c>
      <c r="H2619" s="73" t="s">
        <v>405</v>
      </c>
      <c r="I2619" s="73" t="s">
        <v>465</v>
      </c>
      <c r="J2619" s="73" t="str">
        <f t="shared" si="47"/>
        <v>Class II (1.305 to 1.74 tonnes) km</v>
      </c>
      <c r="K2619" s="98"/>
      <c r="L2619" s="48"/>
      <c r="M2619" s="22"/>
      <c r="N2619" s="22"/>
      <c r="O2619" s="22"/>
      <c r="P2619" s="22"/>
      <c r="Q2619" s="22"/>
      <c r="R2619" s="22"/>
      <c r="S2619" s="22"/>
      <c r="T2619" s="2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c r="AQ2619" s="22"/>
      <c r="AR2619" s="22"/>
      <c r="AS2619" s="22"/>
      <c r="AT2619" s="22"/>
      <c r="AU2619" s="22"/>
      <c r="AV2619" s="22"/>
      <c r="AW2619" s="22"/>
      <c r="AX2619" s="22"/>
      <c r="AY2619" s="22"/>
      <c r="AZ2619" s="22"/>
      <c r="BA2619" s="22"/>
      <c r="BB2619" s="22"/>
      <c r="BC2619" s="22"/>
      <c r="BD2619" s="22"/>
      <c r="BE2619" s="22"/>
      <c r="BF2619" s="22"/>
      <c r="BG2619" s="22"/>
      <c r="BH2619" s="22"/>
      <c r="BI2619" s="22"/>
      <c r="BJ2619" s="22"/>
      <c r="BK2619" s="22"/>
      <c r="BL2619" s="22"/>
      <c r="BM2619" s="22"/>
      <c r="BN2619" s="22"/>
      <c r="BO2619" s="22"/>
      <c r="BP2619" s="22"/>
      <c r="BQ2619" s="22"/>
      <c r="BR2619" s="22"/>
      <c r="BS2619" s="22"/>
      <c r="BT2619" s="22"/>
      <c r="BU2619" s="22"/>
      <c r="BV2619" s="22"/>
      <c r="BW2619" s="22"/>
      <c r="BX2619" s="22"/>
      <c r="BY2619" s="22"/>
      <c r="BZ2619" s="22"/>
      <c r="CA2619" s="22"/>
      <c r="CB2619" s="22"/>
      <c r="CC2619" s="22"/>
      <c r="CD2619" s="22"/>
      <c r="CE2619" s="22"/>
      <c r="CF2619" s="22"/>
      <c r="CG2619" s="22"/>
      <c r="CH2619" s="22"/>
      <c r="CI2619" s="22"/>
      <c r="CJ2619" s="22"/>
      <c r="CK2619" s="22"/>
      <c r="CL2619" s="22"/>
      <c r="CM2619" s="22"/>
      <c r="CN2619" s="22"/>
      <c r="CO2619" s="22"/>
    </row>
    <row r="2620" spans="1:93" x14ac:dyDescent="0.3">
      <c r="A2620" s="73" t="s">
        <v>204</v>
      </c>
      <c r="B2620" s="73" t="s">
        <v>545</v>
      </c>
      <c r="C2620" s="75" t="s">
        <v>0</v>
      </c>
      <c r="D2620" s="75" t="s">
        <v>85</v>
      </c>
      <c r="E2620" s="73"/>
      <c r="F2620" s="73" t="s">
        <v>490</v>
      </c>
      <c r="G2620" s="73" t="s">
        <v>405</v>
      </c>
      <c r="H2620" s="73" t="s">
        <v>405</v>
      </c>
      <c r="I2620" s="73" t="s">
        <v>466</v>
      </c>
      <c r="J2620" s="73" t="str">
        <f t="shared" si="47"/>
        <v>Class II (1.305 to 1.74 tonnes) km</v>
      </c>
      <c r="K2620" s="98"/>
    </row>
    <row r="2621" spans="1:93" x14ac:dyDescent="0.3">
      <c r="A2621" s="73" t="s">
        <v>204</v>
      </c>
      <c r="B2621" s="73" t="s">
        <v>545</v>
      </c>
      <c r="C2621" s="75" t="s">
        <v>0</v>
      </c>
      <c r="D2621" s="75" t="s">
        <v>85</v>
      </c>
      <c r="E2621" s="73"/>
      <c r="F2621" s="73" t="s">
        <v>490</v>
      </c>
      <c r="G2621" s="73" t="s">
        <v>405</v>
      </c>
      <c r="H2621" s="73" t="s">
        <v>405</v>
      </c>
      <c r="I2621" s="73" t="s">
        <v>467</v>
      </c>
      <c r="J2621" s="73" t="str">
        <f t="shared" si="47"/>
        <v>Class II (1.305 to 1.74 tonnes) km</v>
      </c>
      <c r="K2621" s="98"/>
    </row>
    <row r="2622" spans="1:93" x14ac:dyDescent="0.3">
      <c r="A2622" s="73" t="s">
        <v>204</v>
      </c>
      <c r="B2622" s="73" t="s">
        <v>545</v>
      </c>
      <c r="C2622" s="75" t="s">
        <v>0</v>
      </c>
      <c r="D2622" s="75" t="s">
        <v>85</v>
      </c>
      <c r="E2622" s="73"/>
      <c r="F2622" s="73" t="s">
        <v>490</v>
      </c>
      <c r="G2622" s="73" t="s">
        <v>405</v>
      </c>
      <c r="H2622" s="73" t="s">
        <v>405</v>
      </c>
      <c r="I2622" s="73" t="s">
        <v>468</v>
      </c>
      <c r="J2622" s="73" t="str">
        <f t="shared" si="47"/>
        <v>Class II (1.305 to 1.74 tonnes) km</v>
      </c>
      <c r="K2622" s="98"/>
    </row>
    <row r="2623" spans="1:93" s="20" customFormat="1" x14ac:dyDescent="0.3">
      <c r="A2623" s="73" t="s">
        <v>204</v>
      </c>
      <c r="B2623" s="73" t="s">
        <v>545</v>
      </c>
      <c r="C2623" s="75" t="s">
        <v>0</v>
      </c>
      <c r="D2623" s="75" t="s">
        <v>85</v>
      </c>
      <c r="E2623" s="73"/>
      <c r="F2623" s="73" t="s">
        <v>490</v>
      </c>
      <c r="G2623" s="73" t="s">
        <v>156</v>
      </c>
      <c r="H2623" s="73" t="s">
        <v>156</v>
      </c>
      <c r="I2623" s="73" t="s">
        <v>465</v>
      </c>
      <c r="J2623" s="73" t="str">
        <f t="shared" si="47"/>
        <v>Class II (1.305 to 1.74 tonnes) miles</v>
      </c>
      <c r="K2623" s="98"/>
      <c r="L2623" s="48"/>
      <c r="M2623" s="22"/>
      <c r="N2623" s="22"/>
      <c r="O2623" s="22"/>
      <c r="P2623" s="22"/>
      <c r="Q2623" s="22"/>
      <c r="R2623" s="22"/>
      <c r="S2623" s="22"/>
      <c r="T2623" s="2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c r="AQ2623" s="22"/>
      <c r="AR2623" s="22"/>
      <c r="AS2623" s="22"/>
      <c r="AT2623" s="22"/>
      <c r="AU2623" s="22"/>
      <c r="AV2623" s="22"/>
      <c r="AW2623" s="22"/>
      <c r="AX2623" s="22"/>
      <c r="AY2623" s="22"/>
      <c r="AZ2623" s="22"/>
      <c r="BA2623" s="22"/>
      <c r="BB2623" s="22"/>
      <c r="BC2623" s="22"/>
      <c r="BD2623" s="22"/>
      <c r="BE2623" s="22"/>
      <c r="BF2623" s="22"/>
      <c r="BG2623" s="22"/>
      <c r="BH2623" s="22"/>
      <c r="BI2623" s="22"/>
      <c r="BJ2623" s="22"/>
      <c r="BK2623" s="22"/>
      <c r="BL2623" s="22"/>
      <c r="BM2623" s="22"/>
      <c r="BN2623" s="22"/>
      <c r="BO2623" s="22"/>
      <c r="BP2623" s="22"/>
      <c r="BQ2623" s="22"/>
      <c r="BR2623" s="22"/>
      <c r="BS2623" s="22"/>
      <c r="BT2623" s="22"/>
      <c r="BU2623" s="22"/>
      <c r="BV2623" s="22"/>
      <c r="BW2623" s="22"/>
      <c r="BX2623" s="22"/>
      <c r="BY2623" s="22"/>
      <c r="BZ2623" s="22"/>
      <c r="CA2623" s="22"/>
      <c r="CB2623" s="22"/>
      <c r="CC2623" s="22"/>
      <c r="CD2623" s="22"/>
      <c r="CE2623" s="22"/>
      <c r="CF2623" s="22"/>
      <c r="CG2623" s="22"/>
      <c r="CH2623" s="22"/>
      <c r="CI2623" s="22"/>
      <c r="CJ2623" s="22"/>
      <c r="CK2623" s="22"/>
      <c r="CL2623" s="22"/>
      <c r="CM2623" s="22"/>
      <c r="CN2623" s="22"/>
      <c r="CO2623" s="22"/>
    </row>
    <row r="2624" spans="1:93" x14ac:dyDescent="0.3">
      <c r="A2624" s="73" t="s">
        <v>204</v>
      </c>
      <c r="B2624" s="73" t="s">
        <v>545</v>
      </c>
      <c r="C2624" s="75" t="s">
        <v>0</v>
      </c>
      <c r="D2624" s="75" t="s">
        <v>85</v>
      </c>
      <c r="E2624" s="73"/>
      <c r="F2624" s="73" t="s">
        <v>490</v>
      </c>
      <c r="G2624" s="73" t="s">
        <v>156</v>
      </c>
      <c r="H2624" s="73" t="s">
        <v>156</v>
      </c>
      <c r="I2624" s="73" t="s">
        <v>466</v>
      </c>
      <c r="J2624" s="73" t="str">
        <f t="shared" si="47"/>
        <v>Class II (1.305 to 1.74 tonnes) miles</v>
      </c>
      <c r="K2624" s="98"/>
    </row>
    <row r="2625" spans="1:93" x14ac:dyDescent="0.3">
      <c r="A2625" s="73" t="s">
        <v>204</v>
      </c>
      <c r="B2625" s="73" t="s">
        <v>545</v>
      </c>
      <c r="C2625" s="75" t="s">
        <v>0</v>
      </c>
      <c r="D2625" s="75" t="s">
        <v>85</v>
      </c>
      <c r="E2625" s="73"/>
      <c r="F2625" s="73" t="s">
        <v>490</v>
      </c>
      <c r="G2625" s="73" t="s">
        <v>156</v>
      </c>
      <c r="H2625" s="73" t="s">
        <v>156</v>
      </c>
      <c r="I2625" s="73" t="s">
        <v>467</v>
      </c>
      <c r="J2625" s="73" t="str">
        <f t="shared" si="47"/>
        <v>Class II (1.305 to 1.74 tonnes) miles</v>
      </c>
      <c r="K2625" s="98"/>
    </row>
    <row r="2626" spans="1:93" x14ac:dyDescent="0.3">
      <c r="A2626" s="73" t="s">
        <v>204</v>
      </c>
      <c r="B2626" s="73" t="s">
        <v>545</v>
      </c>
      <c r="C2626" s="75" t="s">
        <v>0</v>
      </c>
      <c r="D2626" s="75" t="s">
        <v>85</v>
      </c>
      <c r="E2626" s="73"/>
      <c r="F2626" s="73" t="s">
        <v>490</v>
      </c>
      <c r="G2626" s="73" t="s">
        <v>156</v>
      </c>
      <c r="H2626" s="73" t="s">
        <v>156</v>
      </c>
      <c r="I2626" s="73" t="s">
        <v>468</v>
      </c>
      <c r="J2626" s="73" t="str">
        <f t="shared" si="47"/>
        <v>Class II (1.305 to 1.74 tonnes) miles</v>
      </c>
      <c r="K2626" s="98"/>
    </row>
    <row r="2627" spans="1:93" s="20" customFormat="1" x14ac:dyDescent="0.3">
      <c r="A2627" s="73" t="s">
        <v>204</v>
      </c>
      <c r="B2627" s="73" t="s">
        <v>545</v>
      </c>
      <c r="C2627" s="75" t="s">
        <v>0</v>
      </c>
      <c r="D2627" s="75" t="s">
        <v>85</v>
      </c>
      <c r="E2627" s="73"/>
      <c r="F2627" s="73" t="s">
        <v>490</v>
      </c>
      <c r="G2627" s="73" t="s">
        <v>403</v>
      </c>
      <c r="H2627" s="73" t="s">
        <v>403</v>
      </c>
      <c r="I2627" s="73" t="s">
        <v>465</v>
      </c>
      <c r="J2627" s="73" t="str">
        <f t="shared" si="47"/>
        <v>Class II (1.305 to 1.74 tonnes) tonne.km</v>
      </c>
      <c r="K2627" s="98"/>
      <c r="L2627" s="48"/>
      <c r="M2627" s="22"/>
      <c r="N2627" s="22"/>
      <c r="O2627" s="22"/>
      <c r="P2627" s="22"/>
      <c r="Q2627" s="22"/>
      <c r="R2627" s="22"/>
      <c r="S2627" s="22"/>
      <c r="T2627" s="22"/>
      <c r="U2627" s="22"/>
      <c r="V2627" s="22"/>
      <c r="W2627" s="22"/>
      <c r="X2627" s="22"/>
      <c r="Y2627" s="22"/>
      <c r="Z2627" s="22"/>
      <c r="AA2627" s="22"/>
      <c r="AB2627" s="22"/>
      <c r="AC2627" s="22"/>
      <c r="AD2627" s="22"/>
      <c r="AE2627" s="22"/>
      <c r="AF2627" s="22"/>
      <c r="AG2627" s="22"/>
      <c r="AH2627" s="22"/>
      <c r="AI2627" s="22"/>
      <c r="AJ2627" s="22"/>
      <c r="AK2627" s="22"/>
      <c r="AL2627" s="22"/>
      <c r="AM2627" s="22"/>
      <c r="AN2627" s="22"/>
      <c r="AO2627" s="22"/>
      <c r="AP2627" s="22"/>
      <c r="AQ2627" s="22"/>
      <c r="AR2627" s="22"/>
      <c r="AS2627" s="22"/>
      <c r="AT2627" s="22"/>
      <c r="AU2627" s="22"/>
      <c r="AV2627" s="22"/>
      <c r="AW2627" s="22"/>
      <c r="AX2627" s="22"/>
      <c r="AY2627" s="22"/>
      <c r="AZ2627" s="22"/>
      <c r="BA2627" s="22"/>
      <c r="BB2627" s="22"/>
      <c r="BC2627" s="22"/>
      <c r="BD2627" s="22"/>
      <c r="BE2627" s="22"/>
      <c r="BF2627" s="22"/>
      <c r="BG2627" s="22"/>
      <c r="BH2627" s="22"/>
      <c r="BI2627" s="22"/>
      <c r="BJ2627" s="22"/>
      <c r="BK2627" s="22"/>
      <c r="BL2627" s="22"/>
      <c r="BM2627" s="22"/>
      <c r="BN2627" s="22"/>
      <c r="BO2627" s="22"/>
      <c r="BP2627" s="22"/>
      <c r="BQ2627" s="22"/>
      <c r="BR2627" s="22"/>
      <c r="BS2627" s="22"/>
      <c r="BT2627" s="22"/>
      <c r="BU2627" s="22"/>
      <c r="BV2627" s="22"/>
      <c r="BW2627" s="22"/>
      <c r="BX2627" s="22"/>
      <c r="BY2627" s="22"/>
      <c r="BZ2627" s="22"/>
      <c r="CA2627" s="22"/>
      <c r="CB2627" s="22"/>
      <c r="CC2627" s="22"/>
      <c r="CD2627" s="22"/>
      <c r="CE2627" s="22"/>
      <c r="CF2627" s="22"/>
      <c r="CG2627" s="22"/>
      <c r="CH2627" s="22"/>
      <c r="CI2627" s="22"/>
      <c r="CJ2627" s="22"/>
      <c r="CK2627" s="22"/>
      <c r="CL2627" s="22"/>
      <c r="CM2627" s="22"/>
      <c r="CN2627" s="22"/>
      <c r="CO2627" s="22"/>
    </row>
    <row r="2628" spans="1:93" x14ac:dyDescent="0.3">
      <c r="A2628" s="73" t="s">
        <v>204</v>
      </c>
      <c r="B2628" s="73" t="s">
        <v>545</v>
      </c>
      <c r="C2628" s="75" t="s">
        <v>0</v>
      </c>
      <c r="D2628" s="75" t="s">
        <v>85</v>
      </c>
      <c r="E2628" s="73"/>
      <c r="F2628" s="73" t="s">
        <v>490</v>
      </c>
      <c r="G2628" s="73" t="s">
        <v>403</v>
      </c>
      <c r="H2628" s="73" t="s">
        <v>403</v>
      </c>
      <c r="I2628" s="73" t="s">
        <v>466</v>
      </c>
      <c r="J2628" s="73" t="str">
        <f t="shared" si="47"/>
        <v>Class II (1.305 to 1.74 tonnes) tonne.km</v>
      </c>
      <c r="K2628" s="98"/>
    </row>
    <row r="2629" spans="1:93" x14ac:dyDescent="0.3">
      <c r="A2629" s="73" t="s">
        <v>204</v>
      </c>
      <c r="B2629" s="73" t="s">
        <v>545</v>
      </c>
      <c r="C2629" s="75" t="s">
        <v>0</v>
      </c>
      <c r="D2629" s="75" t="s">
        <v>85</v>
      </c>
      <c r="E2629" s="73"/>
      <c r="F2629" s="73" t="s">
        <v>490</v>
      </c>
      <c r="G2629" s="73" t="s">
        <v>403</v>
      </c>
      <c r="H2629" s="73" t="s">
        <v>403</v>
      </c>
      <c r="I2629" s="73" t="s">
        <v>467</v>
      </c>
      <c r="J2629" s="73" t="str">
        <f t="shared" si="47"/>
        <v>Class II (1.305 to 1.74 tonnes) tonne.km</v>
      </c>
      <c r="K2629" s="98"/>
    </row>
    <row r="2630" spans="1:93" x14ac:dyDescent="0.3">
      <c r="A2630" s="73" t="s">
        <v>204</v>
      </c>
      <c r="B2630" s="73" t="s">
        <v>545</v>
      </c>
      <c r="C2630" s="75" t="s">
        <v>0</v>
      </c>
      <c r="D2630" s="75" t="s">
        <v>85</v>
      </c>
      <c r="E2630" s="73"/>
      <c r="F2630" s="73" t="s">
        <v>490</v>
      </c>
      <c r="G2630" s="73" t="s">
        <v>403</v>
      </c>
      <c r="H2630" s="73" t="s">
        <v>403</v>
      </c>
      <c r="I2630" s="73" t="s">
        <v>468</v>
      </c>
      <c r="J2630" s="73" t="str">
        <f t="shared" si="47"/>
        <v>Class II (1.305 to 1.74 tonnes) tonne.km</v>
      </c>
      <c r="K2630" s="98"/>
    </row>
    <row r="2631" spans="1:93" s="20" customFormat="1" x14ac:dyDescent="0.3">
      <c r="A2631" s="73" t="s">
        <v>204</v>
      </c>
      <c r="B2631" s="73" t="s">
        <v>545</v>
      </c>
      <c r="C2631" s="75" t="s">
        <v>0</v>
      </c>
      <c r="D2631" s="75" t="s">
        <v>85</v>
      </c>
      <c r="E2631" s="73"/>
      <c r="F2631" s="73" t="s">
        <v>491</v>
      </c>
      <c r="G2631" s="73" t="s">
        <v>405</v>
      </c>
      <c r="H2631" s="73" t="s">
        <v>405</v>
      </c>
      <c r="I2631" s="73" t="s">
        <v>465</v>
      </c>
      <c r="J2631" s="73" t="str">
        <f t="shared" si="47"/>
        <v>Class II (1.305 to 1.74 tonnes) km</v>
      </c>
      <c r="K2631" s="98">
        <v>4.9099999999999994E-3</v>
      </c>
      <c r="L2631" s="48"/>
      <c r="M2631" s="22"/>
      <c r="N2631" s="22"/>
      <c r="O2631" s="22"/>
      <c r="P2631" s="22"/>
      <c r="Q2631" s="22"/>
      <c r="R2631" s="22"/>
      <c r="S2631" s="22"/>
      <c r="T2631" s="2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c r="AQ2631" s="22"/>
      <c r="AR2631" s="22"/>
      <c r="AS2631" s="22"/>
      <c r="AT2631" s="22"/>
      <c r="AU2631" s="22"/>
      <c r="AV2631" s="22"/>
      <c r="AW2631" s="22"/>
      <c r="AX2631" s="22"/>
      <c r="AY2631" s="22"/>
      <c r="AZ2631" s="22"/>
      <c r="BA2631" s="22"/>
      <c r="BB2631" s="22"/>
      <c r="BC2631" s="22"/>
      <c r="BD2631" s="22"/>
      <c r="BE2631" s="22"/>
      <c r="BF2631" s="22"/>
      <c r="BG2631" s="22"/>
      <c r="BH2631" s="22"/>
      <c r="BI2631" s="22"/>
      <c r="BJ2631" s="22"/>
      <c r="BK2631" s="22"/>
      <c r="BL2631" s="22"/>
      <c r="BM2631" s="22"/>
      <c r="BN2631" s="22"/>
      <c r="BO2631" s="22"/>
      <c r="BP2631" s="22"/>
      <c r="BQ2631" s="22"/>
      <c r="BR2631" s="22"/>
      <c r="BS2631" s="22"/>
      <c r="BT2631" s="22"/>
      <c r="BU2631" s="22"/>
      <c r="BV2631" s="22"/>
      <c r="BW2631" s="22"/>
      <c r="BX2631" s="22"/>
      <c r="BY2631" s="22"/>
      <c r="BZ2631" s="22"/>
      <c r="CA2631" s="22"/>
      <c r="CB2631" s="22"/>
      <c r="CC2631" s="22"/>
      <c r="CD2631" s="22"/>
      <c r="CE2631" s="22"/>
      <c r="CF2631" s="22"/>
      <c r="CG2631" s="22"/>
      <c r="CH2631" s="22"/>
      <c r="CI2631" s="22"/>
      <c r="CJ2631" s="22"/>
      <c r="CK2631" s="22"/>
      <c r="CL2631" s="22"/>
      <c r="CM2631" s="22"/>
      <c r="CN2631" s="22"/>
      <c r="CO2631" s="22"/>
    </row>
    <row r="2632" spans="1:93" x14ac:dyDescent="0.3">
      <c r="A2632" s="73" t="s">
        <v>204</v>
      </c>
      <c r="B2632" s="73" t="s">
        <v>545</v>
      </c>
      <c r="C2632" s="75" t="s">
        <v>0</v>
      </c>
      <c r="D2632" s="75" t="s">
        <v>85</v>
      </c>
      <c r="E2632" s="73"/>
      <c r="F2632" s="73" t="s">
        <v>491</v>
      </c>
      <c r="G2632" s="73" t="s">
        <v>405</v>
      </c>
      <c r="H2632" s="73" t="s">
        <v>405</v>
      </c>
      <c r="I2632" s="73" t="s">
        <v>466</v>
      </c>
      <c r="J2632" s="73" t="str">
        <f t="shared" si="47"/>
        <v>Class II (1.305 to 1.74 tonnes) km</v>
      </c>
      <c r="K2632" s="98">
        <v>1.0000000000000001E-5</v>
      </c>
    </row>
    <row r="2633" spans="1:93" x14ac:dyDescent="0.3">
      <c r="A2633" s="73" t="s">
        <v>204</v>
      </c>
      <c r="B2633" s="73" t="s">
        <v>545</v>
      </c>
      <c r="C2633" s="75" t="s">
        <v>0</v>
      </c>
      <c r="D2633" s="75" t="s">
        <v>85</v>
      </c>
      <c r="E2633" s="73"/>
      <c r="F2633" s="73" t="s">
        <v>491</v>
      </c>
      <c r="G2633" s="73" t="s">
        <v>405</v>
      </c>
      <c r="H2633" s="73" t="s">
        <v>405</v>
      </c>
      <c r="I2633" s="73" t="s">
        <v>467</v>
      </c>
      <c r="J2633" s="73" t="str">
        <f t="shared" si="47"/>
        <v>Class II (1.305 to 1.74 tonnes) km</v>
      </c>
      <c r="K2633" s="98">
        <v>4.8700000000000002E-3</v>
      </c>
    </row>
    <row r="2634" spans="1:93" x14ac:dyDescent="0.3">
      <c r="A2634" s="73" t="s">
        <v>204</v>
      </c>
      <c r="B2634" s="73" t="s">
        <v>545</v>
      </c>
      <c r="C2634" s="75" t="s">
        <v>0</v>
      </c>
      <c r="D2634" s="75" t="s">
        <v>85</v>
      </c>
      <c r="E2634" s="73"/>
      <c r="F2634" s="73" t="s">
        <v>491</v>
      </c>
      <c r="G2634" s="73" t="s">
        <v>405</v>
      </c>
      <c r="H2634" s="73" t="s">
        <v>405</v>
      </c>
      <c r="I2634" s="73" t="s">
        <v>468</v>
      </c>
      <c r="J2634" s="73" t="str">
        <f t="shared" si="47"/>
        <v>Class II (1.305 to 1.74 tonnes) km</v>
      </c>
      <c r="K2634" s="98">
        <v>3.0000000000000001E-5</v>
      </c>
    </row>
    <row r="2635" spans="1:93" s="20" customFormat="1" x14ac:dyDescent="0.3">
      <c r="A2635" s="73" t="s">
        <v>204</v>
      </c>
      <c r="B2635" s="73" t="s">
        <v>545</v>
      </c>
      <c r="C2635" s="75" t="s">
        <v>0</v>
      </c>
      <c r="D2635" s="75" t="s">
        <v>85</v>
      </c>
      <c r="E2635" s="73"/>
      <c r="F2635" s="73" t="s">
        <v>491</v>
      </c>
      <c r="G2635" s="73" t="s">
        <v>156</v>
      </c>
      <c r="H2635" s="73" t="s">
        <v>156</v>
      </c>
      <c r="I2635" s="73" t="s">
        <v>465</v>
      </c>
      <c r="J2635" s="73" t="str">
        <f t="shared" si="47"/>
        <v>Class II (1.305 to 1.74 tonnes) miles</v>
      </c>
      <c r="K2635" s="98">
        <v>7.9099999999999986E-3</v>
      </c>
      <c r="L2635" s="48"/>
      <c r="M2635" s="22"/>
      <c r="N2635" s="22"/>
      <c r="O2635" s="22"/>
      <c r="P2635" s="22"/>
      <c r="Q2635" s="22"/>
      <c r="R2635" s="22"/>
      <c r="S2635" s="22"/>
      <c r="T2635" s="2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c r="AQ2635" s="22"/>
      <c r="AR2635" s="22"/>
      <c r="AS2635" s="22"/>
      <c r="AT2635" s="22"/>
      <c r="AU2635" s="22"/>
      <c r="AV2635" s="22"/>
      <c r="AW2635" s="22"/>
      <c r="AX2635" s="22"/>
      <c r="AY2635" s="22"/>
      <c r="AZ2635" s="22"/>
      <c r="BA2635" s="22"/>
      <c r="BB2635" s="22"/>
      <c r="BC2635" s="22"/>
      <c r="BD2635" s="22"/>
      <c r="BE2635" s="22"/>
      <c r="BF2635" s="22"/>
      <c r="BG2635" s="22"/>
      <c r="BH2635" s="22"/>
      <c r="BI2635" s="22"/>
      <c r="BJ2635" s="22"/>
      <c r="BK2635" s="22"/>
      <c r="BL2635" s="22"/>
      <c r="BM2635" s="22"/>
      <c r="BN2635" s="22"/>
      <c r="BO2635" s="22"/>
      <c r="BP2635" s="22"/>
      <c r="BQ2635" s="22"/>
      <c r="BR2635" s="22"/>
      <c r="BS2635" s="22"/>
      <c r="BT2635" s="22"/>
      <c r="BU2635" s="22"/>
      <c r="BV2635" s="22"/>
      <c r="BW2635" s="22"/>
      <c r="BX2635" s="22"/>
      <c r="BY2635" s="22"/>
      <c r="BZ2635" s="22"/>
      <c r="CA2635" s="22"/>
      <c r="CB2635" s="22"/>
      <c r="CC2635" s="22"/>
      <c r="CD2635" s="22"/>
      <c r="CE2635" s="22"/>
      <c r="CF2635" s="22"/>
      <c r="CG2635" s="22"/>
      <c r="CH2635" s="22"/>
      <c r="CI2635" s="22"/>
      <c r="CJ2635" s="22"/>
      <c r="CK2635" s="22"/>
      <c r="CL2635" s="22"/>
      <c r="CM2635" s="22"/>
      <c r="CN2635" s="22"/>
      <c r="CO2635" s="22"/>
    </row>
    <row r="2636" spans="1:93" x14ac:dyDescent="0.3">
      <c r="A2636" s="73" t="s">
        <v>204</v>
      </c>
      <c r="B2636" s="73" t="s">
        <v>545</v>
      </c>
      <c r="C2636" s="75" t="s">
        <v>0</v>
      </c>
      <c r="D2636" s="75" t="s">
        <v>85</v>
      </c>
      <c r="E2636" s="73"/>
      <c r="F2636" s="73" t="s">
        <v>491</v>
      </c>
      <c r="G2636" s="73" t="s">
        <v>156</v>
      </c>
      <c r="H2636" s="73" t="s">
        <v>156</v>
      </c>
      <c r="I2636" s="73" t="s">
        <v>466</v>
      </c>
      <c r="J2636" s="73" t="str">
        <f t="shared" si="47"/>
        <v>Class II (1.305 to 1.74 tonnes) miles</v>
      </c>
      <c r="K2636" s="98">
        <v>2.0000000000000002E-5</v>
      </c>
    </row>
    <row r="2637" spans="1:93" x14ac:dyDescent="0.3">
      <c r="A2637" s="73" t="s">
        <v>204</v>
      </c>
      <c r="B2637" s="73" t="s">
        <v>545</v>
      </c>
      <c r="C2637" s="75" t="s">
        <v>0</v>
      </c>
      <c r="D2637" s="75" t="s">
        <v>85</v>
      </c>
      <c r="E2637" s="73"/>
      <c r="F2637" s="73" t="s">
        <v>491</v>
      </c>
      <c r="G2637" s="73" t="s">
        <v>156</v>
      </c>
      <c r="H2637" s="73" t="s">
        <v>156</v>
      </c>
      <c r="I2637" s="73" t="s">
        <v>467</v>
      </c>
      <c r="J2637" s="73" t="str">
        <f t="shared" si="47"/>
        <v>Class II (1.305 to 1.74 tonnes) miles</v>
      </c>
      <c r="K2637" s="98">
        <v>7.8399999999999997E-3</v>
      </c>
    </row>
    <row r="2638" spans="1:93" x14ac:dyDescent="0.3">
      <c r="A2638" s="73" t="s">
        <v>204</v>
      </c>
      <c r="B2638" s="73" t="s">
        <v>545</v>
      </c>
      <c r="C2638" s="75" t="s">
        <v>0</v>
      </c>
      <c r="D2638" s="75" t="s">
        <v>85</v>
      </c>
      <c r="E2638" s="73"/>
      <c r="F2638" s="73" t="s">
        <v>491</v>
      </c>
      <c r="G2638" s="73" t="s">
        <v>156</v>
      </c>
      <c r="H2638" s="73" t="s">
        <v>156</v>
      </c>
      <c r="I2638" s="73" t="s">
        <v>468</v>
      </c>
      <c r="J2638" s="73" t="str">
        <f t="shared" si="47"/>
        <v>Class II (1.305 to 1.74 tonnes) miles</v>
      </c>
      <c r="K2638" s="98">
        <v>5.0000000000000002E-5</v>
      </c>
    </row>
    <row r="2639" spans="1:93" s="20" customFormat="1" x14ac:dyDescent="0.3">
      <c r="A2639" s="73" t="s">
        <v>204</v>
      </c>
      <c r="B2639" s="73" t="s">
        <v>545</v>
      </c>
      <c r="C2639" s="75" t="s">
        <v>0</v>
      </c>
      <c r="D2639" s="75" t="s">
        <v>85</v>
      </c>
      <c r="E2639" s="73"/>
      <c r="F2639" s="73" t="s">
        <v>491</v>
      </c>
      <c r="G2639" s="73" t="s">
        <v>403</v>
      </c>
      <c r="H2639" s="73" t="s">
        <v>403</v>
      </c>
      <c r="I2639" s="73" t="s">
        <v>465</v>
      </c>
      <c r="J2639" s="73" t="str">
        <f t="shared" si="47"/>
        <v>Class II (1.305 to 1.74 tonnes) tonne.km</v>
      </c>
      <c r="K2639" s="98">
        <v>2.8800000000000003E-2</v>
      </c>
      <c r="L2639" s="48"/>
      <c r="M2639" s="22"/>
      <c r="N2639" s="22"/>
      <c r="O2639" s="22"/>
      <c r="P2639" s="22"/>
      <c r="Q2639" s="22"/>
      <c r="R2639" s="22"/>
      <c r="S2639" s="22"/>
      <c r="T2639" s="22"/>
      <c r="U2639" s="22"/>
      <c r="V2639" s="22"/>
      <c r="W2639" s="22"/>
      <c r="X2639" s="22"/>
      <c r="Y2639" s="22"/>
      <c r="Z2639" s="22"/>
      <c r="AA2639" s="22"/>
      <c r="AB2639" s="22"/>
      <c r="AC2639" s="22"/>
      <c r="AD2639" s="22"/>
      <c r="AE2639" s="22"/>
      <c r="AF2639" s="22"/>
      <c r="AG2639" s="22"/>
      <c r="AH2639" s="22"/>
      <c r="AI2639" s="22"/>
      <c r="AJ2639" s="22"/>
      <c r="AK2639" s="22"/>
      <c r="AL2639" s="22"/>
      <c r="AM2639" s="22"/>
      <c r="AN2639" s="22"/>
      <c r="AO2639" s="22"/>
      <c r="AP2639" s="22"/>
      <c r="AQ2639" s="22"/>
      <c r="AR2639" s="22"/>
      <c r="AS2639" s="22"/>
      <c r="AT2639" s="22"/>
      <c r="AU2639" s="22"/>
      <c r="AV2639" s="22"/>
      <c r="AW2639" s="22"/>
      <c r="AX2639" s="22"/>
      <c r="AY2639" s="22"/>
      <c r="AZ2639" s="22"/>
      <c r="BA2639" s="22"/>
      <c r="BB2639" s="22"/>
      <c r="BC2639" s="22"/>
      <c r="BD2639" s="22"/>
      <c r="BE2639" s="22"/>
      <c r="BF2639" s="22"/>
      <c r="BG2639" s="22"/>
      <c r="BH2639" s="22"/>
      <c r="BI2639" s="22"/>
      <c r="BJ2639" s="22"/>
      <c r="BK2639" s="22"/>
      <c r="BL2639" s="22"/>
      <c r="BM2639" s="22"/>
      <c r="BN2639" s="22"/>
      <c r="BO2639" s="22"/>
      <c r="BP2639" s="22"/>
      <c r="BQ2639" s="22"/>
      <c r="BR2639" s="22"/>
      <c r="BS2639" s="22"/>
      <c r="BT2639" s="22"/>
      <c r="BU2639" s="22"/>
      <c r="BV2639" s="22"/>
      <c r="BW2639" s="22"/>
      <c r="BX2639" s="22"/>
      <c r="BY2639" s="22"/>
      <c r="BZ2639" s="22"/>
      <c r="CA2639" s="22"/>
      <c r="CB2639" s="22"/>
      <c r="CC2639" s="22"/>
      <c r="CD2639" s="22"/>
      <c r="CE2639" s="22"/>
      <c r="CF2639" s="22"/>
      <c r="CG2639" s="22"/>
      <c r="CH2639" s="22"/>
      <c r="CI2639" s="22"/>
      <c r="CJ2639" s="22"/>
      <c r="CK2639" s="22"/>
      <c r="CL2639" s="22"/>
      <c r="CM2639" s="22"/>
      <c r="CN2639" s="22"/>
      <c r="CO2639" s="22"/>
    </row>
    <row r="2640" spans="1:93" x14ac:dyDescent="0.3">
      <c r="A2640" s="73" t="s">
        <v>204</v>
      </c>
      <c r="B2640" s="73" t="s">
        <v>545</v>
      </c>
      <c r="C2640" s="75" t="s">
        <v>0</v>
      </c>
      <c r="D2640" s="75" t="s">
        <v>85</v>
      </c>
      <c r="E2640" s="73"/>
      <c r="F2640" s="73" t="s">
        <v>491</v>
      </c>
      <c r="G2640" s="73" t="s">
        <v>403</v>
      </c>
      <c r="H2640" s="73" t="s">
        <v>403</v>
      </c>
      <c r="I2640" s="73" t="s">
        <v>466</v>
      </c>
      <c r="J2640" s="73" t="str">
        <f t="shared" si="47"/>
        <v>Class II (1.305 to 1.74 tonnes) tonne.km</v>
      </c>
      <c r="K2640" s="98">
        <v>6.9999999999999994E-5</v>
      </c>
    </row>
    <row r="2641" spans="1:93" x14ac:dyDescent="0.3">
      <c r="A2641" s="73" t="s">
        <v>204</v>
      </c>
      <c r="B2641" s="73" t="s">
        <v>545</v>
      </c>
      <c r="C2641" s="75" t="s">
        <v>0</v>
      </c>
      <c r="D2641" s="75" t="s">
        <v>85</v>
      </c>
      <c r="E2641" s="73"/>
      <c r="F2641" s="73" t="s">
        <v>491</v>
      </c>
      <c r="G2641" s="73" t="s">
        <v>403</v>
      </c>
      <c r="H2641" s="73" t="s">
        <v>403</v>
      </c>
      <c r="I2641" s="73" t="s">
        <v>467</v>
      </c>
      <c r="J2641" s="73" t="str">
        <f t="shared" si="47"/>
        <v>Class II (1.305 to 1.74 tonnes) tonne.km</v>
      </c>
      <c r="K2641" s="98">
        <v>2.8570000000000002E-2</v>
      </c>
    </row>
    <row r="2642" spans="1:93" x14ac:dyDescent="0.3">
      <c r="A2642" s="73" t="s">
        <v>204</v>
      </c>
      <c r="B2642" s="73" t="s">
        <v>545</v>
      </c>
      <c r="C2642" s="75" t="s">
        <v>0</v>
      </c>
      <c r="D2642" s="75" t="s">
        <v>85</v>
      </c>
      <c r="E2642" s="73"/>
      <c r="F2642" s="73" t="s">
        <v>491</v>
      </c>
      <c r="G2642" s="73" t="s">
        <v>403</v>
      </c>
      <c r="H2642" s="73" t="s">
        <v>403</v>
      </c>
      <c r="I2642" s="73" t="s">
        <v>468</v>
      </c>
      <c r="J2642" s="73" t="str">
        <f t="shared" si="47"/>
        <v>Class II (1.305 to 1.74 tonnes) tonne.km</v>
      </c>
      <c r="K2642" s="98">
        <v>1.6000000000000001E-4</v>
      </c>
    </row>
    <row r="2643" spans="1:93" s="20" customFormat="1" x14ac:dyDescent="0.3">
      <c r="A2643" s="73" t="s">
        <v>204</v>
      </c>
      <c r="B2643" s="73" t="s">
        <v>545</v>
      </c>
      <c r="C2643" s="75" t="s">
        <v>0</v>
      </c>
      <c r="D2643" s="75" t="s">
        <v>312</v>
      </c>
      <c r="E2643" s="73"/>
      <c r="F2643" s="73" t="s">
        <v>490</v>
      </c>
      <c r="G2643" s="73" t="s">
        <v>405</v>
      </c>
      <c r="H2643" s="73" t="s">
        <v>405</v>
      </c>
      <c r="I2643" s="73" t="s">
        <v>465</v>
      </c>
      <c r="J2643" s="73" t="str">
        <f t="shared" ref="J2643:J2690" si="48">CONCATENATE(D2643," ",H2643)</f>
        <v>Class III (1.74 to 3.5 tonnes) km</v>
      </c>
      <c r="K2643" s="98"/>
      <c r="L2643" s="48"/>
      <c r="M2643" s="22"/>
      <c r="N2643" s="22"/>
      <c r="O2643" s="22"/>
      <c r="P2643" s="22"/>
      <c r="Q2643" s="22"/>
      <c r="R2643" s="22"/>
      <c r="S2643" s="22"/>
      <c r="T2643" s="2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c r="AQ2643" s="22"/>
      <c r="AR2643" s="22"/>
      <c r="AS2643" s="22"/>
      <c r="AT2643" s="22"/>
      <c r="AU2643" s="22"/>
      <c r="AV2643" s="22"/>
      <c r="AW2643" s="22"/>
      <c r="AX2643" s="22"/>
      <c r="AY2643" s="22"/>
      <c r="AZ2643" s="22"/>
      <c r="BA2643" s="22"/>
      <c r="BB2643" s="22"/>
      <c r="BC2643" s="22"/>
      <c r="BD2643" s="22"/>
      <c r="BE2643" s="22"/>
      <c r="BF2643" s="22"/>
      <c r="BG2643" s="22"/>
      <c r="BH2643" s="22"/>
      <c r="BI2643" s="22"/>
      <c r="BJ2643" s="22"/>
      <c r="BK2643" s="22"/>
      <c r="BL2643" s="22"/>
      <c r="BM2643" s="22"/>
      <c r="BN2643" s="22"/>
      <c r="BO2643" s="22"/>
      <c r="BP2643" s="22"/>
      <c r="BQ2643" s="22"/>
      <c r="BR2643" s="22"/>
      <c r="BS2643" s="22"/>
      <c r="BT2643" s="22"/>
      <c r="BU2643" s="22"/>
      <c r="BV2643" s="22"/>
      <c r="BW2643" s="22"/>
      <c r="BX2643" s="22"/>
      <c r="BY2643" s="22"/>
      <c r="BZ2643" s="22"/>
      <c r="CA2643" s="22"/>
      <c r="CB2643" s="22"/>
      <c r="CC2643" s="22"/>
      <c r="CD2643" s="22"/>
      <c r="CE2643" s="22"/>
      <c r="CF2643" s="22"/>
      <c r="CG2643" s="22"/>
      <c r="CH2643" s="22"/>
      <c r="CI2643" s="22"/>
      <c r="CJ2643" s="22"/>
      <c r="CK2643" s="22"/>
      <c r="CL2643" s="22"/>
      <c r="CM2643" s="22"/>
      <c r="CN2643" s="22"/>
      <c r="CO2643" s="22"/>
    </row>
    <row r="2644" spans="1:93" x14ac:dyDescent="0.3">
      <c r="A2644" s="73" t="s">
        <v>204</v>
      </c>
      <c r="B2644" s="73" t="s">
        <v>545</v>
      </c>
      <c r="C2644" s="75" t="s">
        <v>0</v>
      </c>
      <c r="D2644" s="75" t="s">
        <v>312</v>
      </c>
      <c r="E2644" s="73"/>
      <c r="F2644" s="73" t="s">
        <v>490</v>
      </c>
      <c r="G2644" s="73" t="s">
        <v>405</v>
      </c>
      <c r="H2644" s="73" t="s">
        <v>405</v>
      </c>
      <c r="I2644" s="73" t="s">
        <v>466</v>
      </c>
      <c r="J2644" s="73" t="str">
        <f t="shared" si="48"/>
        <v>Class III (1.74 to 3.5 tonnes) km</v>
      </c>
      <c r="K2644" s="98"/>
    </row>
    <row r="2645" spans="1:93" x14ac:dyDescent="0.3">
      <c r="A2645" s="73" t="s">
        <v>204</v>
      </c>
      <c r="B2645" s="73" t="s">
        <v>545</v>
      </c>
      <c r="C2645" s="75" t="s">
        <v>0</v>
      </c>
      <c r="D2645" s="75" t="s">
        <v>312</v>
      </c>
      <c r="E2645" s="73"/>
      <c r="F2645" s="73" t="s">
        <v>490</v>
      </c>
      <c r="G2645" s="73" t="s">
        <v>405</v>
      </c>
      <c r="H2645" s="73" t="s">
        <v>405</v>
      </c>
      <c r="I2645" s="73" t="s">
        <v>467</v>
      </c>
      <c r="J2645" s="73" t="str">
        <f t="shared" si="48"/>
        <v>Class III (1.74 to 3.5 tonnes) km</v>
      </c>
      <c r="K2645" s="98"/>
    </row>
    <row r="2646" spans="1:93" x14ac:dyDescent="0.3">
      <c r="A2646" s="73" t="s">
        <v>204</v>
      </c>
      <c r="B2646" s="73" t="s">
        <v>545</v>
      </c>
      <c r="C2646" s="75" t="s">
        <v>0</v>
      </c>
      <c r="D2646" s="75" t="s">
        <v>312</v>
      </c>
      <c r="E2646" s="73"/>
      <c r="F2646" s="73" t="s">
        <v>490</v>
      </c>
      <c r="G2646" s="73" t="s">
        <v>405</v>
      </c>
      <c r="H2646" s="73" t="s">
        <v>405</v>
      </c>
      <c r="I2646" s="73" t="s">
        <v>468</v>
      </c>
      <c r="J2646" s="73" t="str">
        <f t="shared" si="48"/>
        <v>Class III (1.74 to 3.5 tonnes) km</v>
      </c>
      <c r="K2646" s="98"/>
    </row>
    <row r="2647" spans="1:93" s="20" customFormat="1" x14ac:dyDescent="0.3">
      <c r="A2647" s="73" t="s">
        <v>204</v>
      </c>
      <c r="B2647" s="73" t="s">
        <v>545</v>
      </c>
      <c r="C2647" s="75" t="s">
        <v>0</v>
      </c>
      <c r="D2647" s="75" t="s">
        <v>312</v>
      </c>
      <c r="E2647" s="73"/>
      <c r="F2647" s="73" t="s">
        <v>490</v>
      </c>
      <c r="G2647" s="73" t="s">
        <v>156</v>
      </c>
      <c r="H2647" s="73" t="s">
        <v>156</v>
      </c>
      <c r="I2647" s="73" t="s">
        <v>465</v>
      </c>
      <c r="J2647" s="73" t="str">
        <f t="shared" si="48"/>
        <v>Class III (1.74 to 3.5 tonnes) miles</v>
      </c>
      <c r="K2647" s="98"/>
      <c r="L2647" s="48"/>
      <c r="M2647" s="22"/>
      <c r="N2647" s="22"/>
      <c r="O2647" s="22"/>
      <c r="P2647" s="22"/>
      <c r="Q2647" s="22"/>
      <c r="R2647" s="22"/>
      <c r="S2647" s="22"/>
      <c r="T2647" s="2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c r="AQ2647" s="22"/>
      <c r="AR2647" s="22"/>
      <c r="AS2647" s="22"/>
      <c r="AT2647" s="22"/>
      <c r="AU2647" s="22"/>
      <c r="AV2647" s="22"/>
      <c r="AW2647" s="22"/>
      <c r="AX2647" s="22"/>
      <c r="AY2647" s="22"/>
      <c r="AZ2647" s="22"/>
      <c r="BA2647" s="22"/>
      <c r="BB2647" s="22"/>
      <c r="BC2647" s="22"/>
      <c r="BD2647" s="22"/>
      <c r="BE2647" s="22"/>
      <c r="BF2647" s="22"/>
      <c r="BG2647" s="22"/>
      <c r="BH2647" s="22"/>
      <c r="BI2647" s="22"/>
      <c r="BJ2647" s="22"/>
      <c r="BK2647" s="22"/>
      <c r="BL2647" s="22"/>
      <c r="BM2647" s="22"/>
      <c r="BN2647" s="22"/>
      <c r="BO2647" s="22"/>
      <c r="BP2647" s="22"/>
      <c r="BQ2647" s="22"/>
      <c r="BR2647" s="22"/>
      <c r="BS2647" s="22"/>
      <c r="BT2647" s="22"/>
      <c r="BU2647" s="22"/>
      <c r="BV2647" s="22"/>
      <c r="BW2647" s="22"/>
      <c r="BX2647" s="22"/>
      <c r="BY2647" s="22"/>
      <c r="BZ2647" s="22"/>
      <c r="CA2647" s="22"/>
      <c r="CB2647" s="22"/>
      <c r="CC2647" s="22"/>
      <c r="CD2647" s="22"/>
      <c r="CE2647" s="22"/>
      <c r="CF2647" s="22"/>
      <c r="CG2647" s="22"/>
      <c r="CH2647" s="22"/>
      <c r="CI2647" s="22"/>
      <c r="CJ2647" s="22"/>
      <c r="CK2647" s="22"/>
      <c r="CL2647" s="22"/>
      <c r="CM2647" s="22"/>
      <c r="CN2647" s="22"/>
      <c r="CO2647" s="22"/>
    </row>
    <row r="2648" spans="1:93" x14ac:dyDescent="0.3">
      <c r="A2648" s="73" t="s">
        <v>204</v>
      </c>
      <c r="B2648" s="73" t="s">
        <v>545</v>
      </c>
      <c r="C2648" s="75" t="s">
        <v>0</v>
      </c>
      <c r="D2648" s="75" t="s">
        <v>312</v>
      </c>
      <c r="E2648" s="73"/>
      <c r="F2648" s="73" t="s">
        <v>490</v>
      </c>
      <c r="G2648" s="73" t="s">
        <v>156</v>
      </c>
      <c r="H2648" s="73" t="s">
        <v>156</v>
      </c>
      <c r="I2648" s="73" t="s">
        <v>466</v>
      </c>
      <c r="J2648" s="73" t="str">
        <f t="shared" si="48"/>
        <v>Class III (1.74 to 3.5 tonnes) miles</v>
      </c>
      <c r="K2648" s="98"/>
    </row>
    <row r="2649" spans="1:93" x14ac:dyDescent="0.3">
      <c r="A2649" s="73" t="s">
        <v>204</v>
      </c>
      <c r="B2649" s="73" t="s">
        <v>545</v>
      </c>
      <c r="C2649" s="75" t="s">
        <v>0</v>
      </c>
      <c r="D2649" s="75" t="s">
        <v>312</v>
      </c>
      <c r="E2649" s="73"/>
      <c r="F2649" s="73" t="s">
        <v>490</v>
      </c>
      <c r="G2649" s="73" t="s">
        <v>156</v>
      </c>
      <c r="H2649" s="73" t="s">
        <v>156</v>
      </c>
      <c r="I2649" s="73" t="s">
        <v>467</v>
      </c>
      <c r="J2649" s="73" t="str">
        <f t="shared" si="48"/>
        <v>Class III (1.74 to 3.5 tonnes) miles</v>
      </c>
      <c r="K2649" s="98"/>
    </row>
    <row r="2650" spans="1:93" x14ac:dyDescent="0.3">
      <c r="A2650" s="73" t="s">
        <v>204</v>
      </c>
      <c r="B2650" s="73" t="s">
        <v>545</v>
      </c>
      <c r="C2650" s="75" t="s">
        <v>0</v>
      </c>
      <c r="D2650" s="75" t="s">
        <v>312</v>
      </c>
      <c r="E2650" s="73"/>
      <c r="F2650" s="73" t="s">
        <v>490</v>
      </c>
      <c r="G2650" s="73" t="s">
        <v>156</v>
      </c>
      <c r="H2650" s="73" t="s">
        <v>156</v>
      </c>
      <c r="I2650" s="73" t="s">
        <v>468</v>
      </c>
      <c r="J2650" s="73" t="str">
        <f t="shared" si="48"/>
        <v>Class III (1.74 to 3.5 tonnes) miles</v>
      </c>
      <c r="K2650" s="98"/>
    </row>
    <row r="2651" spans="1:93" s="20" customFormat="1" x14ac:dyDescent="0.3">
      <c r="A2651" s="73" t="s">
        <v>204</v>
      </c>
      <c r="B2651" s="73" t="s">
        <v>545</v>
      </c>
      <c r="C2651" s="75" t="s">
        <v>0</v>
      </c>
      <c r="D2651" s="75" t="s">
        <v>312</v>
      </c>
      <c r="E2651" s="73"/>
      <c r="F2651" s="73" t="s">
        <v>490</v>
      </c>
      <c r="G2651" s="73" t="s">
        <v>403</v>
      </c>
      <c r="H2651" s="73" t="s">
        <v>403</v>
      </c>
      <c r="I2651" s="73" t="s">
        <v>465</v>
      </c>
      <c r="J2651" s="73" t="str">
        <f t="shared" si="48"/>
        <v>Class III (1.74 to 3.5 tonnes) tonne.km</v>
      </c>
      <c r="K2651" s="98"/>
      <c r="L2651" s="48"/>
      <c r="M2651" s="22"/>
      <c r="N2651" s="22"/>
      <c r="O2651" s="22"/>
      <c r="P2651" s="22"/>
      <c r="Q2651" s="22"/>
      <c r="R2651" s="22"/>
      <c r="S2651" s="22"/>
      <c r="T2651" s="22"/>
      <c r="U2651" s="22"/>
      <c r="V2651" s="22"/>
      <c r="W2651" s="22"/>
      <c r="X2651" s="22"/>
      <c r="Y2651" s="22"/>
      <c r="Z2651" s="22"/>
      <c r="AA2651" s="22"/>
      <c r="AB2651" s="22"/>
      <c r="AC2651" s="22"/>
      <c r="AD2651" s="22"/>
      <c r="AE2651" s="22"/>
      <c r="AF2651" s="22"/>
      <c r="AG2651" s="22"/>
      <c r="AH2651" s="22"/>
      <c r="AI2651" s="22"/>
      <c r="AJ2651" s="22"/>
      <c r="AK2651" s="22"/>
      <c r="AL2651" s="22"/>
      <c r="AM2651" s="22"/>
      <c r="AN2651" s="22"/>
      <c r="AO2651" s="22"/>
      <c r="AP2651" s="22"/>
      <c r="AQ2651" s="22"/>
      <c r="AR2651" s="22"/>
      <c r="AS2651" s="22"/>
      <c r="AT2651" s="22"/>
      <c r="AU2651" s="22"/>
      <c r="AV2651" s="22"/>
      <c r="AW2651" s="22"/>
      <c r="AX2651" s="22"/>
      <c r="AY2651" s="22"/>
      <c r="AZ2651" s="22"/>
      <c r="BA2651" s="22"/>
      <c r="BB2651" s="22"/>
      <c r="BC2651" s="22"/>
      <c r="BD2651" s="22"/>
      <c r="BE2651" s="22"/>
      <c r="BF2651" s="22"/>
      <c r="BG2651" s="22"/>
      <c r="BH2651" s="22"/>
      <c r="BI2651" s="22"/>
      <c r="BJ2651" s="22"/>
      <c r="BK2651" s="22"/>
      <c r="BL2651" s="22"/>
      <c r="BM2651" s="22"/>
      <c r="BN2651" s="22"/>
      <c r="BO2651" s="22"/>
      <c r="BP2651" s="22"/>
      <c r="BQ2651" s="22"/>
      <c r="BR2651" s="22"/>
      <c r="BS2651" s="22"/>
      <c r="BT2651" s="22"/>
      <c r="BU2651" s="22"/>
      <c r="BV2651" s="22"/>
      <c r="BW2651" s="22"/>
      <c r="BX2651" s="22"/>
      <c r="BY2651" s="22"/>
      <c r="BZ2651" s="22"/>
      <c r="CA2651" s="22"/>
      <c r="CB2651" s="22"/>
      <c r="CC2651" s="22"/>
      <c r="CD2651" s="22"/>
      <c r="CE2651" s="22"/>
      <c r="CF2651" s="22"/>
      <c r="CG2651" s="22"/>
      <c r="CH2651" s="22"/>
      <c r="CI2651" s="22"/>
      <c r="CJ2651" s="22"/>
      <c r="CK2651" s="22"/>
      <c r="CL2651" s="22"/>
      <c r="CM2651" s="22"/>
      <c r="CN2651" s="22"/>
      <c r="CO2651" s="22"/>
    </row>
    <row r="2652" spans="1:93" x14ac:dyDescent="0.3">
      <c r="A2652" s="73" t="s">
        <v>204</v>
      </c>
      <c r="B2652" s="73" t="s">
        <v>545</v>
      </c>
      <c r="C2652" s="75" t="s">
        <v>0</v>
      </c>
      <c r="D2652" s="75" t="s">
        <v>312</v>
      </c>
      <c r="E2652" s="73"/>
      <c r="F2652" s="73" t="s">
        <v>490</v>
      </c>
      <c r="G2652" s="73" t="s">
        <v>403</v>
      </c>
      <c r="H2652" s="73" t="s">
        <v>403</v>
      </c>
      <c r="I2652" s="73" t="s">
        <v>466</v>
      </c>
      <c r="J2652" s="73" t="str">
        <f t="shared" si="48"/>
        <v>Class III (1.74 to 3.5 tonnes) tonne.km</v>
      </c>
      <c r="K2652" s="98"/>
    </row>
    <row r="2653" spans="1:93" x14ac:dyDescent="0.3">
      <c r="A2653" s="73" t="s">
        <v>204</v>
      </c>
      <c r="B2653" s="73" t="s">
        <v>545</v>
      </c>
      <c r="C2653" s="75" t="s">
        <v>0</v>
      </c>
      <c r="D2653" s="75" t="s">
        <v>312</v>
      </c>
      <c r="E2653" s="73"/>
      <c r="F2653" s="73" t="s">
        <v>490</v>
      </c>
      <c r="G2653" s="73" t="s">
        <v>403</v>
      </c>
      <c r="H2653" s="73" t="s">
        <v>403</v>
      </c>
      <c r="I2653" s="73" t="s">
        <v>467</v>
      </c>
      <c r="J2653" s="73" t="str">
        <f t="shared" si="48"/>
        <v>Class III (1.74 to 3.5 tonnes) tonne.km</v>
      </c>
      <c r="K2653" s="98"/>
    </row>
    <row r="2654" spans="1:93" x14ac:dyDescent="0.3">
      <c r="A2654" s="73" t="s">
        <v>204</v>
      </c>
      <c r="B2654" s="73" t="s">
        <v>545</v>
      </c>
      <c r="C2654" s="75" t="s">
        <v>0</v>
      </c>
      <c r="D2654" s="75" t="s">
        <v>312</v>
      </c>
      <c r="E2654" s="73"/>
      <c r="F2654" s="73" t="s">
        <v>490</v>
      </c>
      <c r="G2654" s="73" t="s">
        <v>403</v>
      </c>
      <c r="H2654" s="73" t="s">
        <v>403</v>
      </c>
      <c r="I2654" s="73" t="s">
        <v>468</v>
      </c>
      <c r="J2654" s="73" t="str">
        <f t="shared" si="48"/>
        <v>Class III (1.74 to 3.5 tonnes) tonne.km</v>
      </c>
      <c r="K2654" s="98"/>
    </row>
    <row r="2655" spans="1:93" s="20" customFormat="1" x14ac:dyDescent="0.3">
      <c r="A2655" s="73" t="s">
        <v>204</v>
      </c>
      <c r="B2655" s="73" t="s">
        <v>545</v>
      </c>
      <c r="C2655" s="75" t="s">
        <v>0</v>
      </c>
      <c r="D2655" s="75" t="s">
        <v>312</v>
      </c>
      <c r="E2655" s="73"/>
      <c r="F2655" s="73" t="s">
        <v>491</v>
      </c>
      <c r="G2655" s="73" t="s">
        <v>405</v>
      </c>
      <c r="H2655" s="73" t="s">
        <v>405</v>
      </c>
      <c r="I2655" s="73" t="s">
        <v>465</v>
      </c>
      <c r="J2655" s="73" t="str">
        <f t="shared" si="48"/>
        <v>Class III (1.74 to 3.5 tonnes) km</v>
      </c>
      <c r="K2655" s="98">
        <v>7.1600000000000006E-3</v>
      </c>
      <c r="L2655" s="48"/>
      <c r="M2655" s="22"/>
      <c r="N2655" s="22"/>
      <c r="O2655" s="22"/>
      <c r="P2655" s="22"/>
      <c r="Q2655" s="22"/>
      <c r="R2655" s="22"/>
      <c r="S2655" s="22"/>
      <c r="T2655" s="22"/>
      <c r="U2655" s="22"/>
      <c r="V2655" s="22"/>
      <c r="W2655" s="22"/>
      <c r="X2655" s="22"/>
      <c r="Y2655" s="22"/>
      <c r="Z2655" s="22"/>
      <c r="AA2655" s="22"/>
      <c r="AB2655" s="22"/>
      <c r="AC2655" s="22"/>
      <c r="AD2655" s="22"/>
      <c r="AE2655" s="22"/>
      <c r="AF2655" s="22"/>
      <c r="AG2655" s="22"/>
      <c r="AH2655" s="22"/>
      <c r="AI2655" s="22"/>
      <c r="AJ2655" s="22"/>
      <c r="AK2655" s="22"/>
      <c r="AL2655" s="22"/>
      <c r="AM2655" s="22"/>
      <c r="AN2655" s="22"/>
      <c r="AO2655" s="22"/>
      <c r="AP2655" s="22"/>
      <c r="AQ2655" s="22"/>
      <c r="AR2655" s="22"/>
      <c r="AS2655" s="22"/>
      <c r="AT2655" s="22"/>
      <c r="AU2655" s="22"/>
      <c r="AV2655" s="22"/>
      <c r="AW2655" s="22"/>
      <c r="AX2655" s="22"/>
      <c r="AY2655" s="22"/>
      <c r="AZ2655" s="22"/>
      <c r="BA2655" s="22"/>
      <c r="BB2655" s="22"/>
      <c r="BC2655" s="22"/>
      <c r="BD2655" s="22"/>
      <c r="BE2655" s="22"/>
      <c r="BF2655" s="22"/>
      <c r="BG2655" s="22"/>
      <c r="BH2655" s="22"/>
      <c r="BI2655" s="22"/>
      <c r="BJ2655" s="22"/>
      <c r="BK2655" s="22"/>
      <c r="BL2655" s="22"/>
      <c r="BM2655" s="22"/>
      <c r="BN2655" s="22"/>
      <c r="BO2655" s="22"/>
      <c r="BP2655" s="22"/>
      <c r="BQ2655" s="22"/>
      <c r="BR2655" s="22"/>
      <c r="BS2655" s="22"/>
      <c r="BT2655" s="22"/>
      <c r="BU2655" s="22"/>
      <c r="BV2655" s="22"/>
      <c r="BW2655" s="22"/>
      <c r="BX2655" s="22"/>
      <c r="BY2655" s="22"/>
      <c r="BZ2655" s="22"/>
      <c r="CA2655" s="22"/>
      <c r="CB2655" s="22"/>
      <c r="CC2655" s="22"/>
      <c r="CD2655" s="22"/>
      <c r="CE2655" s="22"/>
      <c r="CF2655" s="22"/>
      <c r="CG2655" s="22"/>
      <c r="CH2655" s="22"/>
      <c r="CI2655" s="22"/>
      <c r="CJ2655" s="22"/>
      <c r="CK2655" s="22"/>
      <c r="CL2655" s="22"/>
      <c r="CM2655" s="22"/>
      <c r="CN2655" s="22"/>
      <c r="CO2655" s="22"/>
    </row>
    <row r="2656" spans="1:93" x14ac:dyDescent="0.3">
      <c r="A2656" s="73" t="s">
        <v>204</v>
      </c>
      <c r="B2656" s="73" t="s">
        <v>545</v>
      </c>
      <c r="C2656" s="75" t="s">
        <v>0</v>
      </c>
      <c r="D2656" s="75" t="s">
        <v>312</v>
      </c>
      <c r="E2656" s="73"/>
      <c r="F2656" s="73" t="s">
        <v>491</v>
      </c>
      <c r="G2656" s="73" t="s">
        <v>405</v>
      </c>
      <c r="H2656" s="73" t="s">
        <v>405</v>
      </c>
      <c r="I2656" s="73" t="s">
        <v>466</v>
      </c>
      <c r="J2656" s="73" t="str">
        <f t="shared" si="48"/>
        <v>Class III (1.74 to 3.5 tonnes) km</v>
      </c>
      <c r="K2656" s="98">
        <v>2.0000000000000002E-5</v>
      </c>
    </row>
    <row r="2657" spans="1:93" x14ac:dyDescent="0.3">
      <c r="A2657" s="73" t="s">
        <v>204</v>
      </c>
      <c r="B2657" s="73" t="s">
        <v>545</v>
      </c>
      <c r="C2657" s="75" t="s">
        <v>0</v>
      </c>
      <c r="D2657" s="75" t="s">
        <v>312</v>
      </c>
      <c r="E2657" s="73"/>
      <c r="F2657" s="73" t="s">
        <v>491</v>
      </c>
      <c r="G2657" s="73" t="s">
        <v>405</v>
      </c>
      <c r="H2657" s="73" t="s">
        <v>405</v>
      </c>
      <c r="I2657" s="73" t="s">
        <v>467</v>
      </c>
      <c r="J2657" s="73" t="str">
        <f t="shared" si="48"/>
        <v>Class III (1.74 to 3.5 tonnes) km</v>
      </c>
      <c r="K2657" s="98">
        <v>7.1000000000000004E-3</v>
      </c>
    </row>
    <row r="2658" spans="1:93" x14ac:dyDescent="0.3">
      <c r="A2658" s="73" t="s">
        <v>204</v>
      </c>
      <c r="B2658" s="73" t="s">
        <v>545</v>
      </c>
      <c r="C2658" s="75" t="s">
        <v>0</v>
      </c>
      <c r="D2658" s="75" t="s">
        <v>312</v>
      </c>
      <c r="E2658" s="73"/>
      <c r="F2658" s="73" t="s">
        <v>491</v>
      </c>
      <c r="G2658" s="73" t="s">
        <v>405</v>
      </c>
      <c r="H2658" s="73" t="s">
        <v>405</v>
      </c>
      <c r="I2658" s="73" t="s">
        <v>468</v>
      </c>
      <c r="J2658" s="73" t="str">
        <f t="shared" si="48"/>
        <v>Class III (1.74 to 3.5 tonnes) km</v>
      </c>
      <c r="K2658" s="98">
        <v>4.0000000000000003E-5</v>
      </c>
    </row>
    <row r="2659" spans="1:93" s="20" customFormat="1" x14ac:dyDescent="0.3">
      <c r="A2659" s="73" t="s">
        <v>204</v>
      </c>
      <c r="B2659" s="73" t="s">
        <v>545</v>
      </c>
      <c r="C2659" s="75" t="s">
        <v>0</v>
      </c>
      <c r="D2659" s="75" t="s">
        <v>312</v>
      </c>
      <c r="E2659" s="73"/>
      <c r="F2659" s="73" t="s">
        <v>491</v>
      </c>
      <c r="G2659" s="73" t="s">
        <v>156</v>
      </c>
      <c r="H2659" s="73" t="s">
        <v>156</v>
      </c>
      <c r="I2659" s="73" t="s">
        <v>465</v>
      </c>
      <c r="J2659" s="73" t="str">
        <f t="shared" si="48"/>
        <v>Class III (1.74 to 3.5 tonnes) miles</v>
      </c>
      <c r="K2659" s="98">
        <v>1.1519999999999999E-2</v>
      </c>
      <c r="L2659" s="48"/>
      <c r="M2659" s="22"/>
      <c r="N2659" s="22"/>
      <c r="O2659" s="22"/>
      <c r="P2659" s="22"/>
      <c r="Q2659" s="22"/>
      <c r="R2659" s="22"/>
      <c r="S2659" s="22"/>
      <c r="T2659" s="22"/>
      <c r="U2659" s="22"/>
      <c r="V2659" s="22"/>
      <c r="W2659" s="22"/>
      <c r="X2659" s="22"/>
      <c r="Y2659" s="22"/>
      <c r="Z2659" s="22"/>
      <c r="AA2659" s="22"/>
      <c r="AB2659" s="22"/>
      <c r="AC2659" s="22"/>
      <c r="AD2659" s="22"/>
      <c r="AE2659" s="22"/>
      <c r="AF2659" s="22"/>
      <c r="AG2659" s="22"/>
      <c r="AH2659" s="22"/>
      <c r="AI2659" s="22"/>
      <c r="AJ2659" s="22"/>
      <c r="AK2659" s="22"/>
      <c r="AL2659" s="22"/>
      <c r="AM2659" s="22"/>
      <c r="AN2659" s="22"/>
      <c r="AO2659" s="22"/>
      <c r="AP2659" s="22"/>
      <c r="AQ2659" s="22"/>
      <c r="AR2659" s="22"/>
      <c r="AS2659" s="22"/>
      <c r="AT2659" s="22"/>
      <c r="AU2659" s="22"/>
      <c r="AV2659" s="22"/>
      <c r="AW2659" s="22"/>
      <c r="AX2659" s="22"/>
      <c r="AY2659" s="22"/>
      <c r="AZ2659" s="22"/>
      <c r="BA2659" s="22"/>
      <c r="BB2659" s="22"/>
      <c r="BC2659" s="22"/>
      <c r="BD2659" s="22"/>
      <c r="BE2659" s="22"/>
      <c r="BF2659" s="22"/>
      <c r="BG2659" s="22"/>
      <c r="BH2659" s="22"/>
      <c r="BI2659" s="22"/>
      <c r="BJ2659" s="22"/>
      <c r="BK2659" s="22"/>
      <c r="BL2659" s="22"/>
      <c r="BM2659" s="22"/>
      <c r="BN2659" s="22"/>
      <c r="BO2659" s="22"/>
      <c r="BP2659" s="22"/>
      <c r="BQ2659" s="22"/>
      <c r="BR2659" s="22"/>
      <c r="BS2659" s="22"/>
      <c r="BT2659" s="22"/>
      <c r="BU2659" s="22"/>
      <c r="BV2659" s="22"/>
      <c r="BW2659" s="22"/>
      <c r="BX2659" s="22"/>
      <c r="BY2659" s="22"/>
      <c r="BZ2659" s="22"/>
      <c r="CA2659" s="22"/>
      <c r="CB2659" s="22"/>
      <c r="CC2659" s="22"/>
      <c r="CD2659" s="22"/>
      <c r="CE2659" s="22"/>
      <c r="CF2659" s="22"/>
      <c r="CG2659" s="22"/>
      <c r="CH2659" s="22"/>
      <c r="CI2659" s="22"/>
      <c r="CJ2659" s="22"/>
      <c r="CK2659" s="22"/>
      <c r="CL2659" s="22"/>
      <c r="CM2659" s="22"/>
      <c r="CN2659" s="22"/>
      <c r="CO2659" s="22"/>
    </row>
    <row r="2660" spans="1:93" x14ac:dyDescent="0.3">
      <c r="A2660" s="73" t="s">
        <v>204</v>
      </c>
      <c r="B2660" s="73" t="s">
        <v>545</v>
      </c>
      <c r="C2660" s="75" t="s">
        <v>0</v>
      </c>
      <c r="D2660" s="75" t="s">
        <v>312</v>
      </c>
      <c r="E2660" s="73"/>
      <c r="F2660" s="73" t="s">
        <v>491</v>
      </c>
      <c r="G2660" s="73" t="s">
        <v>156</v>
      </c>
      <c r="H2660" s="73" t="s">
        <v>156</v>
      </c>
      <c r="I2660" s="73" t="s">
        <v>466</v>
      </c>
      <c r="J2660" s="73" t="str">
        <f t="shared" si="48"/>
        <v>Class III (1.74 to 3.5 tonnes) miles</v>
      </c>
      <c r="K2660" s="98">
        <v>3.0000000000000001E-5</v>
      </c>
    </row>
    <row r="2661" spans="1:93" x14ac:dyDescent="0.3">
      <c r="A2661" s="73" t="s">
        <v>204</v>
      </c>
      <c r="B2661" s="73" t="s">
        <v>545</v>
      </c>
      <c r="C2661" s="75" t="s">
        <v>0</v>
      </c>
      <c r="D2661" s="75" t="s">
        <v>312</v>
      </c>
      <c r="E2661" s="73"/>
      <c r="F2661" s="73" t="s">
        <v>491</v>
      </c>
      <c r="G2661" s="73" t="s">
        <v>156</v>
      </c>
      <c r="H2661" s="73" t="s">
        <v>156</v>
      </c>
      <c r="I2661" s="73" t="s">
        <v>467</v>
      </c>
      <c r="J2661" s="73" t="str">
        <f t="shared" si="48"/>
        <v>Class III (1.74 to 3.5 tonnes) miles</v>
      </c>
      <c r="K2661" s="98">
        <v>1.1429999999999999E-2</v>
      </c>
    </row>
    <row r="2662" spans="1:93" x14ac:dyDescent="0.3">
      <c r="A2662" s="73" t="s">
        <v>204</v>
      </c>
      <c r="B2662" s="73" t="s">
        <v>545</v>
      </c>
      <c r="C2662" s="75" t="s">
        <v>0</v>
      </c>
      <c r="D2662" s="75" t="s">
        <v>312</v>
      </c>
      <c r="E2662" s="73"/>
      <c r="F2662" s="73" t="s">
        <v>491</v>
      </c>
      <c r="G2662" s="73" t="s">
        <v>156</v>
      </c>
      <c r="H2662" s="73" t="s">
        <v>156</v>
      </c>
      <c r="I2662" s="73" t="s">
        <v>468</v>
      </c>
      <c r="J2662" s="73" t="str">
        <f t="shared" si="48"/>
        <v>Class III (1.74 to 3.5 tonnes) miles</v>
      </c>
      <c r="K2662" s="98">
        <v>6.0000000000000002E-5</v>
      </c>
    </row>
    <row r="2663" spans="1:93" s="20" customFormat="1" x14ac:dyDescent="0.3">
      <c r="A2663" s="73" t="s">
        <v>204</v>
      </c>
      <c r="B2663" s="73" t="s">
        <v>545</v>
      </c>
      <c r="C2663" s="75" t="s">
        <v>0</v>
      </c>
      <c r="D2663" s="75" t="s">
        <v>312</v>
      </c>
      <c r="E2663" s="73"/>
      <c r="F2663" s="73" t="s">
        <v>491</v>
      </c>
      <c r="G2663" s="73" t="s">
        <v>403</v>
      </c>
      <c r="H2663" s="73" t="s">
        <v>403</v>
      </c>
      <c r="I2663" s="73" t="s">
        <v>465</v>
      </c>
      <c r="J2663" s="73" t="str">
        <f t="shared" si="48"/>
        <v>Class III (1.74 to 3.5 tonnes) tonne.km</v>
      </c>
      <c r="K2663" s="98">
        <v>2.3130000000000005E-2</v>
      </c>
      <c r="L2663" s="48"/>
      <c r="M2663" s="22"/>
      <c r="N2663" s="22"/>
      <c r="O2663" s="22"/>
      <c r="P2663" s="22"/>
      <c r="Q2663" s="22"/>
      <c r="R2663" s="22"/>
      <c r="S2663" s="22"/>
      <c r="T2663" s="22"/>
      <c r="U2663" s="22"/>
      <c r="V2663" s="22"/>
      <c r="W2663" s="22"/>
      <c r="X2663" s="22"/>
      <c r="Y2663" s="22"/>
      <c r="Z2663" s="22"/>
      <c r="AA2663" s="22"/>
      <c r="AB2663" s="22"/>
      <c r="AC2663" s="22"/>
      <c r="AD2663" s="22"/>
      <c r="AE2663" s="22"/>
      <c r="AF2663" s="22"/>
      <c r="AG2663" s="22"/>
      <c r="AH2663" s="22"/>
      <c r="AI2663" s="22"/>
      <c r="AJ2663" s="22"/>
      <c r="AK2663" s="22"/>
      <c r="AL2663" s="22"/>
      <c r="AM2663" s="22"/>
      <c r="AN2663" s="22"/>
      <c r="AO2663" s="22"/>
      <c r="AP2663" s="22"/>
      <c r="AQ2663" s="22"/>
      <c r="AR2663" s="22"/>
      <c r="AS2663" s="22"/>
      <c r="AT2663" s="22"/>
      <c r="AU2663" s="22"/>
      <c r="AV2663" s="22"/>
      <c r="AW2663" s="22"/>
      <c r="AX2663" s="22"/>
      <c r="AY2663" s="22"/>
      <c r="AZ2663" s="22"/>
      <c r="BA2663" s="22"/>
      <c r="BB2663" s="22"/>
      <c r="BC2663" s="22"/>
      <c r="BD2663" s="22"/>
      <c r="BE2663" s="22"/>
      <c r="BF2663" s="22"/>
      <c r="BG2663" s="22"/>
      <c r="BH2663" s="22"/>
      <c r="BI2663" s="22"/>
      <c r="BJ2663" s="22"/>
      <c r="BK2663" s="22"/>
      <c r="BL2663" s="22"/>
      <c r="BM2663" s="22"/>
      <c r="BN2663" s="22"/>
      <c r="BO2663" s="22"/>
      <c r="BP2663" s="22"/>
      <c r="BQ2663" s="22"/>
      <c r="BR2663" s="22"/>
      <c r="BS2663" s="22"/>
      <c r="BT2663" s="22"/>
      <c r="BU2663" s="22"/>
      <c r="BV2663" s="22"/>
      <c r="BW2663" s="22"/>
      <c r="BX2663" s="22"/>
      <c r="BY2663" s="22"/>
      <c r="BZ2663" s="22"/>
      <c r="CA2663" s="22"/>
      <c r="CB2663" s="22"/>
      <c r="CC2663" s="22"/>
      <c r="CD2663" s="22"/>
      <c r="CE2663" s="22"/>
      <c r="CF2663" s="22"/>
      <c r="CG2663" s="22"/>
      <c r="CH2663" s="22"/>
      <c r="CI2663" s="22"/>
      <c r="CJ2663" s="22"/>
      <c r="CK2663" s="22"/>
      <c r="CL2663" s="22"/>
      <c r="CM2663" s="22"/>
      <c r="CN2663" s="22"/>
      <c r="CO2663" s="22"/>
    </row>
    <row r="2664" spans="1:93" x14ac:dyDescent="0.3">
      <c r="A2664" s="73" t="s">
        <v>204</v>
      </c>
      <c r="B2664" s="73" t="s">
        <v>545</v>
      </c>
      <c r="C2664" s="75" t="s">
        <v>0</v>
      </c>
      <c r="D2664" s="75" t="s">
        <v>312</v>
      </c>
      <c r="E2664" s="73"/>
      <c r="F2664" s="73" t="s">
        <v>491</v>
      </c>
      <c r="G2664" s="73" t="s">
        <v>403</v>
      </c>
      <c r="H2664" s="73" t="s">
        <v>403</v>
      </c>
      <c r="I2664" s="73" t="s">
        <v>466</v>
      </c>
      <c r="J2664" s="73" t="str">
        <f t="shared" si="48"/>
        <v>Class III (1.74 to 3.5 tonnes) tonne.km</v>
      </c>
      <c r="K2664" s="98">
        <v>5.0000000000000002E-5</v>
      </c>
    </row>
    <row r="2665" spans="1:93" x14ac:dyDescent="0.3">
      <c r="A2665" s="73" t="s">
        <v>204</v>
      </c>
      <c r="B2665" s="73" t="s">
        <v>545</v>
      </c>
      <c r="C2665" s="75" t="s">
        <v>0</v>
      </c>
      <c r="D2665" s="75" t="s">
        <v>312</v>
      </c>
      <c r="E2665" s="73"/>
      <c r="F2665" s="73" t="s">
        <v>491</v>
      </c>
      <c r="G2665" s="73" t="s">
        <v>403</v>
      </c>
      <c r="H2665" s="73" t="s">
        <v>403</v>
      </c>
      <c r="I2665" s="73" t="s">
        <v>467</v>
      </c>
      <c r="J2665" s="73" t="str">
        <f t="shared" si="48"/>
        <v>Class III (1.74 to 3.5 tonnes) tonne.km</v>
      </c>
      <c r="K2665" s="98">
        <v>2.2950000000000002E-2</v>
      </c>
    </row>
    <row r="2666" spans="1:93" x14ac:dyDescent="0.3">
      <c r="A2666" s="73" t="s">
        <v>204</v>
      </c>
      <c r="B2666" s="73" t="s">
        <v>545</v>
      </c>
      <c r="C2666" s="75" t="s">
        <v>0</v>
      </c>
      <c r="D2666" s="75" t="s">
        <v>312</v>
      </c>
      <c r="E2666" s="73"/>
      <c r="F2666" s="73" t="s">
        <v>491</v>
      </c>
      <c r="G2666" s="73" t="s">
        <v>403</v>
      </c>
      <c r="H2666" s="73" t="s">
        <v>403</v>
      </c>
      <c r="I2666" s="73" t="s">
        <v>468</v>
      </c>
      <c r="J2666" s="73" t="str">
        <f t="shared" si="48"/>
        <v>Class III (1.74 to 3.5 tonnes) tonne.km</v>
      </c>
      <c r="K2666" s="98">
        <v>1.2999999999999999E-4</v>
      </c>
    </row>
    <row r="2667" spans="1:93" s="20" customFormat="1" x14ac:dyDescent="0.3">
      <c r="A2667" s="73" t="s">
        <v>204</v>
      </c>
      <c r="B2667" s="73" t="s">
        <v>545</v>
      </c>
      <c r="C2667" s="75" t="s">
        <v>0</v>
      </c>
      <c r="D2667" s="78" t="s">
        <v>84</v>
      </c>
      <c r="E2667" s="73"/>
      <c r="F2667" s="73" t="s">
        <v>490</v>
      </c>
      <c r="G2667" s="73" t="s">
        <v>405</v>
      </c>
      <c r="H2667" s="73" t="s">
        <v>405</v>
      </c>
      <c r="I2667" s="73" t="s">
        <v>465</v>
      </c>
      <c r="J2667" s="73" t="str">
        <f t="shared" si="48"/>
        <v>Average (up to 3.5 tonnes) km</v>
      </c>
      <c r="K2667" s="98"/>
      <c r="L2667" s="48"/>
      <c r="M2667" s="22"/>
      <c r="N2667" s="22"/>
      <c r="O2667" s="22"/>
      <c r="P2667" s="22"/>
      <c r="Q2667" s="22"/>
      <c r="R2667" s="22"/>
      <c r="S2667" s="22"/>
      <c r="T2667" s="22"/>
      <c r="U2667" s="22"/>
      <c r="V2667" s="22"/>
      <c r="W2667" s="22"/>
      <c r="X2667" s="22"/>
      <c r="Y2667" s="22"/>
      <c r="Z2667" s="22"/>
      <c r="AA2667" s="22"/>
      <c r="AB2667" s="22"/>
      <c r="AC2667" s="22"/>
      <c r="AD2667" s="22"/>
      <c r="AE2667" s="22"/>
      <c r="AF2667" s="22"/>
      <c r="AG2667" s="22"/>
      <c r="AH2667" s="22"/>
      <c r="AI2667" s="22"/>
      <c r="AJ2667" s="22"/>
      <c r="AK2667" s="22"/>
      <c r="AL2667" s="22"/>
      <c r="AM2667" s="22"/>
      <c r="AN2667" s="22"/>
      <c r="AO2667" s="22"/>
      <c r="AP2667" s="22"/>
      <c r="AQ2667" s="22"/>
      <c r="AR2667" s="22"/>
      <c r="AS2667" s="22"/>
      <c r="AT2667" s="22"/>
      <c r="AU2667" s="22"/>
      <c r="AV2667" s="22"/>
      <c r="AW2667" s="22"/>
      <c r="AX2667" s="22"/>
      <c r="AY2667" s="22"/>
      <c r="AZ2667" s="22"/>
      <c r="BA2667" s="22"/>
      <c r="BB2667" s="22"/>
      <c r="BC2667" s="22"/>
      <c r="BD2667" s="22"/>
      <c r="BE2667" s="22"/>
      <c r="BF2667" s="22"/>
      <c r="BG2667" s="22"/>
      <c r="BH2667" s="22"/>
      <c r="BI2667" s="22"/>
      <c r="BJ2667" s="22"/>
      <c r="BK2667" s="22"/>
      <c r="BL2667" s="22"/>
      <c r="BM2667" s="22"/>
      <c r="BN2667" s="22"/>
      <c r="BO2667" s="22"/>
      <c r="BP2667" s="22"/>
      <c r="BQ2667" s="22"/>
      <c r="BR2667" s="22"/>
      <c r="BS2667" s="22"/>
      <c r="BT2667" s="22"/>
      <c r="BU2667" s="22"/>
      <c r="BV2667" s="22"/>
      <c r="BW2667" s="22"/>
      <c r="BX2667" s="22"/>
      <c r="BY2667" s="22"/>
      <c r="BZ2667" s="22"/>
      <c r="CA2667" s="22"/>
      <c r="CB2667" s="22"/>
      <c r="CC2667" s="22"/>
      <c r="CD2667" s="22"/>
      <c r="CE2667" s="22"/>
      <c r="CF2667" s="22"/>
      <c r="CG2667" s="22"/>
      <c r="CH2667" s="22"/>
      <c r="CI2667" s="22"/>
      <c r="CJ2667" s="22"/>
      <c r="CK2667" s="22"/>
      <c r="CL2667" s="22"/>
      <c r="CM2667" s="22"/>
      <c r="CN2667" s="22"/>
      <c r="CO2667" s="22"/>
    </row>
    <row r="2668" spans="1:93" x14ac:dyDescent="0.3">
      <c r="A2668" s="73" t="s">
        <v>204</v>
      </c>
      <c r="B2668" s="73" t="s">
        <v>545</v>
      </c>
      <c r="C2668" s="75" t="s">
        <v>0</v>
      </c>
      <c r="D2668" s="78" t="s">
        <v>84</v>
      </c>
      <c r="E2668" s="73"/>
      <c r="F2668" s="73" t="s">
        <v>490</v>
      </c>
      <c r="G2668" s="73" t="s">
        <v>405</v>
      </c>
      <c r="H2668" s="73" t="s">
        <v>405</v>
      </c>
      <c r="I2668" s="73" t="s">
        <v>466</v>
      </c>
      <c r="J2668" s="73" t="str">
        <f t="shared" si="48"/>
        <v>Average (up to 3.5 tonnes) km</v>
      </c>
      <c r="K2668" s="98"/>
    </row>
    <row r="2669" spans="1:93" x14ac:dyDescent="0.3">
      <c r="A2669" s="73" t="s">
        <v>204</v>
      </c>
      <c r="B2669" s="73" t="s">
        <v>545</v>
      </c>
      <c r="C2669" s="75" t="s">
        <v>0</v>
      </c>
      <c r="D2669" s="78" t="s">
        <v>84</v>
      </c>
      <c r="E2669" s="73"/>
      <c r="F2669" s="73" t="s">
        <v>490</v>
      </c>
      <c r="G2669" s="73" t="s">
        <v>405</v>
      </c>
      <c r="H2669" s="73" t="s">
        <v>405</v>
      </c>
      <c r="I2669" s="73" t="s">
        <v>467</v>
      </c>
      <c r="J2669" s="73" t="str">
        <f t="shared" si="48"/>
        <v>Average (up to 3.5 tonnes) km</v>
      </c>
      <c r="K2669" s="98"/>
    </row>
    <row r="2670" spans="1:93" x14ac:dyDescent="0.3">
      <c r="A2670" s="73" t="s">
        <v>204</v>
      </c>
      <c r="B2670" s="73" t="s">
        <v>545</v>
      </c>
      <c r="C2670" s="75" t="s">
        <v>0</v>
      </c>
      <c r="D2670" s="78" t="s">
        <v>84</v>
      </c>
      <c r="E2670" s="73"/>
      <c r="F2670" s="73" t="s">
        <v>490</v>
      </c>
      <c r="G2670" s="73" t="s">
        <v>405</v>
      </c>
      <c r="H2670" s="73" t="s">
        <v>405</v>
      </c>
      <c r="I2670" s="73" t="s">
        <v>468</v>
      </c>
      <c r="J2670" s="73" t="str">
        <f t="shared" si="48"/>
        <v>Average (up to 3.5 tonnes) km</v>
      </c>
      <c r="K2670" s="98"/>
    </row>
    <row r="2671" spans="1:93" s="20" customFormat="1" x14ac:dyDescent="0.3">
      <c r="A2671" s="73" t="s">
        <v>204</v>
      </c>
      <c r="B2671" s="73" t="s">
        <v>545</v>
      </c>
      <c r="C2671" s="75" t="s">
        <v>0</v>
      </c>
      <c r="D2671" s="78" t="s">
        <v>84</v>
      </c>
      <c r="E2671" s="73"/>
      <c r="F2671" s="73" t="s">
        <v>490</v>
      </c>
      <c r="G2671" s="73" t="s">
        <v>156</v>
      </c>
      <c r="H2671" s="73" t="s">
        <v>156</v>
      </c>
      <c r="I2671" s="73" t="s">
        <v>465</v>
      </c>
      <c r="J2671" s="73" t="str">
        <f t="shared" si="48"/>
        <v>Average (up to 3.5 tonnes) miles</v>
      </c>
      <c r="K2671" s="98"/>
      <c r="L2671" s="48"/>
      <c r="M2671" s="22"/>
      <c r="N2671" s="22"/>
      <c r="O2671" s="22"/>
      <c r="P2671" s="22"/>
      <c r="Q2671" s="22"/>
      <c r="R2671" s="22"/>
      <c r="S2671" s="22"/>
      <c r="T2671" s="22"/>
      <c r="U2671" s="22"/>
      <c r="V2671" s="22"/>
      <c r="W2671" s="22"/>
      <c r="X2671" s="22"/>
      <c r="Y2671" s="22"/>
      <c r="Z2671" s="22"/>
      <c r="AA2671" s="22"/>
      <c r="AB2671" s="22"/>
      <c r="AC2671" s="22"/>
      <c r="AD2671" s="22"/>
      <c r="AE2671" s="22"/>
      <c r="AF2671" s="22"/>
      <c r="AG2671" s="22"/>
      <c r="AH2671" s="22"/>
      <c r="AI2671" s="22"/>
      <c r="AJ2671" s="22"/>
      <c r="AK2671" s="22"/>
      <c r="AL2671" s="22"/>
      <c r="AM2671" s="22"/>
      <c r="AN2671" s="22"/>
      <c r="AO2671" s="22"/>
      <c r="AP2671" s="22"/>
      <c r="AQ2671" s="22"/>
      <c r="AR2671" s="22"/>
      <c r="AS2671" s="22"/>
      <c r="AT2671" s="22"/>
      <c r="AU2671" s="22"/>
      <c r="AV2671" s="22"/>
      <c r="AW2671" s="22"/>
      <c r="AX2671" s="22"/>
      <c r="AY2671" s="22"/>
      <c r="AZ2671" s="22"/>
      <c r="BA2671" s="22"/>
      <c r="BB2671" s="22"/>
      <c r="BC2671" s="22"/>
      <c r="BD2671" s="22"/>
      <c r="BE2671" s="22"/>
      <c r="BF2671" s="22"/>
      <c r="BG2671" s="22"/>
      <c r="BH2671" s="22"/>
      <c r="BI2671" s="22"/>
      <c r="BJ2671" s="22"/>
      <c r="BK2671" s="22"/>
      <c r="BL2671" s="22"/>
      <c r="BM2671" s="22"/>
      <c r="BN2671" s="22"/>
      <c r="BO2671" s="22"/>
      <c r="BP2671" s="22"/>
      <c r="BQ2671" s="22"/>
      <c r="BR2671" s="22"/>
      <c r="BS2671" s="22"/>
      <c r="BT2671" s="22"/>
      <c r="BU2671" s="22"/>
      <c r="BV2671" s="22"/>
      <c r="BW2671" s="22"/>
      <c r="BX2671" s="22"/>
      <c r="BY2671" s="22"/>
      <c r="BZ2671" s="22"/>
      <c r="CA2671" s="22"/>
      <c r="CB2671" s="22"/>
      <c r="CC2671" s="22"/>
      <c r="CD2671" s="22"/>
      <c r="CE2671" s="22"/>
      <c r="CF2671" s="22"/>
      <c r="CG2671" s="22"/>
      <c r="CH2671" s="22"/>
      <c r="CI2671" s="22"/>
      <c r="CJ2671" s="22"/>
      <c r="CK2671" s="22"/>
      <c r="CL2671" s="22"/>
      <c r="CM2671" s="22"/>
      <c r="CN2671" s="22"/>
      <c r="CO2671" s="22"/>
    </row>
    <row r="2672" spans="1:93" x14ac:dyDescent="0.3">
      <c r="A2672" s="73" t="s">
        <v>204</v>
      </c>
      <c r="B2672" s="73" t="s">
        <v>545</v>
      </c>
      <c r="C2672" s="75" t="s">
        <v>0</v>
      </c>
      <c r="D2672" s="78" t="s">
        <v>84</v>
      </c>
      <c r="E2672" s="73"/>
      <c r="F2672" s="73" t="s">
        <v>490</v>
      </c>
      <c r="G2672" s="73" t="s">
        <v>156</v>
      </c>
      <c r="H2672" s="73" t="s">
        <v>156</v>
      </c>
      <c r="I2672" s="73" t="s">
        <v>466</v>
      </c>
      <c r="J2672" s="73" t="str">
        <f t="shared" si="48"/>
        <v>Average (up to 3.5 tonnes) miles</v>
      </c>
      <c r="K2672" s="98"/>
    </row>
    <row r="2673" spans="1:93" x14ac:dyDescent="0.3">
      <c r="A2673" s="73" t="s">
        <v>204</v>
      </c>
      <c r="B2673" s="73" t="s">
        <v>545</v>
      </c>
      <c r="C2673" s="75" t="s">
        <v>0</v>
      </c>
      <c r="D2673" s="78" t="s">
        <v>84</v>
      </c>
      <c r="E2673" s="73"/>
      <c r="F2673" s="73" t="s">
        <v>490</v>
      </c>
      <c r="G2673" s="73" t="s">
        <v>156</v>
      </c>
      <c r="H2673" s="73" t="s">
        <v>156</v>
      </c>
      <c r="I2673" s="73" t="s">
        <v>467</v>
      </c>
      <c r="J2673" s="73" t="str">
        <f t="shared" si="48"/>
        <v>Average (up to 3.5 tonnes) miles</v>
      </c>
      <c r="K2673" s="98"/>
    </row>
    <row r="2674" spans="1:93" x14ac:dyDescent="0.3">
      <c r="A2674" s="73" t="s">
        <v>204</v>
      </c>
      <c r="B2674" s="73" t="s">
        <v>545</v>
      </c>
      <c r="C2674" s="75" t="s">
        <v>0</v>
      </c>
      <c r="D2674" s="78" t="s">
        <v>84</v>
      </c>
      <c r="E2674" s="73"/>
      <c r="F2674" s="73" t="s">
        <v>490</v>
      </c>
      <c r="G2674" s="73" t="s">
        <v>156</v>
      </c>
      <c r="H2674" s="73" t="s">
        <v>156</v>
      </c>
      <c r="I2674" s="73" t="s">
        <v>468</v>
      </c>
      <c r="J2674" s="73" t="str">
        <f t="shared" si="48"/>
        <v>Average (up to 3.5 tonnes) miles</v>
      </c>
      <c r="K2674" s="98"/>
    </row>
    <row r="2675" spans="1:93" s="20" customFormat="1" x14ac:dyDescent="0.3">
      <c r="A2675" s="73" t="s">
        <v>204</v>
      </c>
      <c r="B2675" s="73" t="s">
        <v>545</v>
      </c>
      <c r="C2675" s="75" t="s">
        <v>0</v>
      </c>
      <c r="D2675" s="78" t="s">
        <v>84</v>
      </c>
      <c r="E2675" s="73"/>
      <c r="F2675" s="73" t="s">
        <v>490</v>
      </c>
      <c r="G2675" s="73" t="s">
        <v>403</v>
      </c>
      <c r="H2675" s="73" t="s">
        <v>403</v>
      </c>
      <c r="I2675" s="73" t="s">
        <v>465</v>
      </c>
      <c r="J2675" s="73" t="str">
        <f t="shared" si="48"/>
        <v>Average (up to 3.5 tonnes) tonne.km</v>
      </c>
      <c r="K2675" s="98"/>
      <c r="L2675" s="48"/>
      <c r="M2675" s="22"/>
      <c r="N2675" s="22"/>
      <c r="O2675" s="22"/>
      <c r="P2675" s="22"/>
      <c r="Q2675" s="22"/>
      <c r="R2675" s="22"/>
      <c r="S2675" s="22"/>
      <c r="T2675" s="22"/>
      <c r="U2675" s="22"/>
      <c r="V2675" s="22"/>
      <c r="W2675" s="22"/>
      <c r="X2675" s="22"/>
      <c r="Y2675" s="22"/>
      <c r="Z2675" s="22"/>
      <c r="AA2675" s="22"/>
      <c r="AB2675" s="22"/>
      <c r="AC2675" s="22"/>
      <c r="AD2675" s="22"/>
      <c r="AE2675" s="22"/>
      <c r="AF2675" s="22"/>
      <c r="AG2675" s="22"/>
      <c r="AH2675" s="22"/>
      <c r="AI2675" s="22"/>
      <c r="AJ2675" s="22"/>
      <c r="AK2675" s="22"/>
      <c r="AL2675" s="22"/>
      <c r="AM2675" s="22"/>
      <c r="AN2675" s="22"/>
      <c r="AO2675" s="22"/>
      <c r="AP2675" s="22"/>
      <c r="AQ2675" s="22"/>
      <c r="AR2675" s="22"/>
      <c r="AS2675" s="22"/>
      <c r="AT2675" s="22"/>
      <c r="AU2675" s="22"/>
      <c r="AV2675" s="22"/>
      <c r="AW2675" s="22"/>
      <c r="AX2675" s="22"/>
      <c r="AY2675" s="22"/>
      <c r="AZ2675" s="22"/>
      <c r="BA2675" s="22"/>
      <c r="BB2675" s="22"/>
      <c r="BC2675" s="22"/>
      <c r="BD2675" s="22"/>
      <c r="BE2675" s="22"/>
      <c r="BF2675" s="22"/>
      <c r="BG2675" s="22"/>
      <c r="BH2675" s="22"/>
      <c r="BI2675" s="22"/>
      <c r="BJ2675" s="22"/>
      <c r="BK2675" s="22"/>
      <c r="BL2675" s="22"/>
      <c r="BM2675" s="22"/>
      <c r="BN2675" s="22"/>
      <c r="BO2675" s="22"/>
      <c r="BP2675" s="22"/>
      <c r="BQ2675" s="22"/>
      <c r="BR2675" s="22"/>
      <c r="BS2675" s="22"/>
      <c r="BT2675" s="22"/>
      <c r="BU2675" s="22"/>
      <c r="BV2675" s="22"/>
      <c r="BW2675" s="22"/>
      <c r="BX2675" s="22"/>
      <c r="BY2675" s="22"/>
      <c r="BZ2675" s="22"/>
      <c r="CA2675" s="22"/>
      <c r="CB2675" s="22"/>
      <c r="CC2675" s="22"/>
      <c r="CD2675" s="22"/>
      <c r="CE2675" s="22"/>
      <c r="CF2675" s="22"/>
      <c r="CG2675" s="22"/>
      <c r="CH2675" s="22"/>
      <c r="CI2675" s="22"/>
      <c r="CJ2675" s="22"/>
      <c r="CK2675" s="22"/>
      <c r="CL2675" s="22"/>
      <c r="CM2675" s="22"/>
      <c r="CN2675" s="22"/>
      <c r="CO2675" s="22"/>
    </row>
    <row r="2676" spans="1:93" x14ac:dyDescent="0.3">
      <c r="A2676" s="73" t="s">
        <v>204</v>
      </c>
      <c r="B2676" s="73" t="s">
        <v>545</v>
      </c>
      <c r="C2676" s="75" t="s">
        <v>0</v>
      </c>
      <c r="D2676" s="78" t="s">
        <v>84</v>
      </c>
      <c r="E2676" s="73"/>
      <c r="F2676" s="73" t="s">
        <v>490</v>
      </c>
      <c r="G2676" s="73" t="s">
        <v>403</v>
      </c>
      <c r="H2676" s="73" t="s">
        <v>403</v>
      </c>
      <c r="I2676" s="73" t="s">
        <v>466</v>
      </c>
      <c r="J2676" s="73" t="str">
        <f t="shared" si="48"/>
        <v>Average (up to 3.5 tonnes) tonne.km</v>
      </c>
      <c r="K2676" s="98"/>
    </row>
    <row r="2677" spans="1:93" x14ac:dyDescent="0.3">
      <c r="A2677" s="73" t="s">
        <v>204</v>
      </c>
      <c r="B2677" s="73" t="s">
        <v>545</v>
      </c>
      <c r="C2677" s="75" t="s">
        <v>0</v>
      </c>
      <c r="D2677" s="78" t="s">
        <v>84</v>
      </c>
      <c r="E2677" s="73"/>
      <c r="F2677" s="73" t="s">
        <v>490</v>
      </c>
      <c r="G2677" s="73" t="s">
        <v>403</v>
      </c>
      <c r="H2677" s="73" t="s">
        <v>403</v>
      </c>
      <c r="I2677" s="73" t="s">
        <v>467</v>
      </c>
      <c r="J2677" s="73" t="str">
        <f t="shared" si="48"/>
        <v>Average (up to 3.5 tonnes) tonne.km</v>
      </c>
      <c r="K2677" s="98"/>
    </row>
    <row r="2678" spans="1:93" x14ac:dyDescent="0.3">
      <c r="A2678" s="73" t="s">
        <v>204</v>
      </c>
      <c r="B2678" s="73" t="s">
        <v>545</v>
      </c>
      <c r="C2678" s="75" t="s">
        <v>0</v>
      </c>
      <c r="D2678" s="78" t="s">
        <v>84</v>
      </c>
      <c r="E2678" s="73"/>
      <c r="F2678" s="73" t="s">
        <v>490</v>
      </c>
      <c r="G2678" s="73" t="s">
        <v>403</v>
      </c>
      <c r="H2678" s="73" t="s">
        <v>403</v>
      </c>
      <c r="I2678" s="73" t="s">
        <v>468</v>
      </c>
      <c r="J2678" s="73" t="str">
        <f t="shared" si="48"/>
        <v>Average (up to 3.5 tonnes) tonne.km</v>
      </c>
      <c r="K2678" s="98"/>
    </row>
    <row r="2679" spans="1:93" s="20" customFormat="1" x14ac:dyDescent="0.3">
      <c r="A2679" s="73" t="s">
        <v>204</v>
      </c>
      <c r="B2679" s="73" t="s">
        <v>545</v>
      </c>
      <c r="C2679" s="75" t="s">
        <v>0</v>
      </c>
      <c r="D2679" s="78" t="s">
        <v>84</v>
      </c>
      <c r="E2679" s="73"/>
      <c r="F2679" s="73" t="s">
        <v>491</v>
      </c>
      <c r="G2679" s="73" t="s">
        <v>405</v>
      </c>
      <c r="H2679" s="73" t="s">
        <v>405</v>
      </c>
      <c r="I2679" s="73" t="s">
        <v>465</v>
      </c>
      <c r="J2679" s="73" t="str">
        <f t="shared" si="48"/>
        <v>Average (up to 3.5 tonnes) km</v>
      </c>
      <c r="K2679" s="98">
        <v>4.919999999999999E-3</v>
      </c>
      <c r="L2679" s="48"/>
      <c r="M2679" s="22"/>
      <c r="N2679" s="22"/>
      <c r="O2679" s="22"/>
      <c r="P2679" s="22"/>
      <c r="Q2679" s="22"/>
      <c r="R2679" s="22"/>
      <c r="S2679" s="22"/>
      <c r="T2679" s="2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c r="AQ2679" s="22"/>
      <c r="AR2679" s="22"/>
      <c r="AS2679" s="22"/>
      <c r="AT2679" s="22"/>
      <c r="AU2679" s="22"/>
      <c r="AV2679" s="22"/>
      <c r="AW2679" s="22"/>
      <c r="AX2679" s="22"/>
      <c r="AY2679" s="22"/>
      <c r="AZ2679" s="22"/>
      <c r="BA2679" s="22"/>
      <c r="BB2679" s="22"/>
      <c r="BC2679" s="22"/>
      <c r="BD2679" s="22"/>
      <c r="BE2679" s="22"/>
      <c r="BF2679" s="22"/>
      <c r="BG2679" s="22"/>
      <c r="BH2679" s="22"/>
      <c r="BI2679" s="22"/>
      <c r="BJ2679" s="22"/>
      <c r="BK2679" s="22"/>
      <c r="BL2679" s="22"/>
      <c r="BM2679" s="22"/>
      <c r="BN2679" s="22"/>
      <c r="BO2679" s="22"/>
      <c r="BP2679" s="22"/>
      <c r="BQ2679" s="22"/>
      <c r="BR2679" s="22"/>
      <c r="BS2679" s="22"/>
      <c r="BT2679" s="22"/>
      <c r="BU2679" s="22"/>
      <c r="BV2679" s="22"/>
      <c r="BW2679" s="22"/>
      <c r="BX2679" s="22"/>
      <c r="BY2679" s="22"/>
      <c r="BZ2679" s="22"/>
      <c r="CA2679" s="22"/>
      <c r="CB2679" s="22"/>
      <c r="CC2679" s="22"/>
      <c r="CD2679" s="22"/>
      <c r="CE2679" s="22"/>
      <c r="CF2679" s="22"/>
      <c r="CG2679" s="22"/>
      <c r="CH2679" s="22"/>
      <c r="CI2679" s="22"/>
      <c r="CJ2679" s="22"/>
      <c r="CK2679" s="22"/>
      <c r="CL2679" s="22"/>
      <c r="CM2679" s="22"/>
      <c r="CN2679" s="22"/>
      <c r="CO2679" s="22"/>
    </row>
    <row r="2680" spans="1:93" x14ac:dyDescent="0.3">
      <c r="A2680" s="73" t="s">
        <v>204</v>
      </c>
      <c r="B2680" s="73" t="s">
        <v>545</v>
      </c>
      <c r="C2680" s="75" t="s">
        <v>0</v>
      </c>
      <c r="D2680" s="78" t="s">
        <v>84</v>
      </c>
      <c r="E2680" s="73"/>
      <c r="F2680" s="73" t="s">
        <v>491</v>
      </c>
      <c r="G2680" s="73" t="s">
        <v>405</v>
      </c>
      <c r="H2680" s="73" t="s">
        <v>405</v>
      </c>
      <c r="I2680" s="73" t="s">
        <v>466</v>
      </c>
      <c r="J2680" s="73" t="str">
        <f t="shared" si="48"/>
        <v>Average (up to 3.5 tonnes) km</v>
      </c>
      <c r="K2680" s="98">
        <v>1.0000000000000001E-5</v>
      </c>
    </row>
    <row r="2681" spans="1:93" x14ac:dyDescent="0.3">
      <c r="A2681" s="73" t="s">
        <v>204</v>
      </c>
      <c r="B2681" s="73" t="s">
        <v>545</v>
      </c>
      <c r="C2681" s="75" t="s">
        <v>0</v>
      </c>
      <c r="D2681" s="78" t="s">
        <v>84</v>
      </c>
      <c r="E2681" s="73"/>
      <c r="F2681" s="73" t="s">
        <v>491</v>
      </c>
      <c r="G2681" s="73" t="s">
        <v>405</v>
      </c>
      <c r="H2681" s="73" t="s">
        <v>405</v>
      </c>
      <c r="I2681" s="73" t="s">
        <v>467</v>
      </c>
      <c r="J2681" s="73" t="str">
        <f t="shared" si="48"/>
        <v>Average (up to 3.5 tonnes) km</v>
      </c>
      <c r="K2681" s="98">
        <v>4.8799999999999998E-3</v>
      </c>
    </row>
    <row r="2682" spans="1:93" x14ac:dyDescent="0.3">
      <c r="A2682" s="73" t="s">
        <v>204</v>
      </c>
      <c r="B2682" s="73" t="s">
        <v>545</v>
      </c>
      <c r="C2682" s="75" t="s">
        <v>0</v>
      </c>
      <c r="D2682" s="78" t="s">
        <v>84</v>
      </c>
      <c r="E2682" s="73"/>
      <c r="F2682" s="73" t="s">
        <v>491</v>
      </c>
      <c r="G2682" s="73" t="s">
        <v>405</v>
      </c>
      <c r="H2682" s="73" t="s">
        <v>405</v>
      </c>
      <c r="I2682" s="73" t="s">
        <v>468</v>
      </c>
      <c r="J2682" s="73" t="str">
        <f t="shared" si="48"/>
        <v>Average (up to 3.5 tonnes) km</v>
      </c>
      <c r="K2682" s="98">
        <v>3.0000000000000001E-5</v>
      </c>
    </row>
    <row r="2683" spans="1:93" s="20" customFormat="1" x14ac:dyDescent="0.3">
      <c r="A2683" s="73" t="s">
        <v>204</v>
      </c>
      <c r="B2683" s="73" t="s">
        <v>545</v>
      </c>
      <c r="C2683" s="75" t="s">
        <v>0</v>
      </c>
      <c r="D2683" s="78" t="s">
        <v>84</v>
      </c>
      <c r="E2683" s="73"/>
      <c r="F2683" s="73" t="s">
        <v>491</v>
      </c>
      <c r="G2683" s="73" t="s">
        <v>156</v>
      </c>
      <c r="H2683" s="73" t="s">
        <v>156</v>
      </c>
      <c r="I2683" s="73" t="s">
        <v>465</v>
      </c>
      <c r="J2683" s="73" t="str">
        <f t="shared" si="48"/>
        <v>Average (up to 3.5 tonnes) miles</v>
      </c>
      <c r="K2683" s="98">
        <v>7.9199999999999982E-3</v>
      </c>
      <c r="L2683" s="48"/>
      <c r="M2683" s="22"/>
      <c r="N2683" s="22"/>
      <c r="O2683" s="22"/>
      <c r="P2683" s="22"/>
      <c r="Q2683" s="22"/>
      <c r="R2683" s="22"/>
      <c r="S2683" s="22"/>
      <c r="T2683" s="22"/>
      <c r="U2683" s="22"/>
      <c r="V2683" s="22"/>
      <c r="W2683" s="22"/>
      <c r="X2683" s="22"/>
      <c r="Y2683" s="22"/>
      <c r="Z2683" s="22"/>
      <c r="AA2683" s="22"/>
      <c r="AB2683" s="22"/>
      <c r="AC2683" s="22"/>
      <c r="AD2683" s="22"/>
      <c r="AE2683" s="22"/>
      <c r="AF2683" s="22"/>
      <c r="AG2683" s="22"/>
      <c r="AH2683" s="22"/>
      <c r="AI2683" s="22"/>
      <c r="AJ2683" s="22"/>
      <c r="AK2683" s="22"/>
      <c r="AL2683" s="22"/>
      <c r="AM2683" s="22"/>
      <c r="AN2683" s="22"/>
      <c r="AO2683" s="22"/>
      <c r="AP2683" s="22"/>
      <c r="AQ2683" s="22"/>
      <c r="AR2683" s="22"/>
      <c r="AS2683" s="22"/>
      <c r="AT2683" s="22"/>
      <c r="AU2683" s="22"/>
      <c r="AV2683" s="22"/>
      <c r="AW2683" s="22"/>
      <c r="AX2683" s="22"/>
      <c r="AY2683" s="22"/>
      <c r="AZ2683" s="22"/>
      <c r="BA2683" s="22"/>
      <c r="BB2683" s="22"/>
      <c r="BC2683" s="22"/>
      <c r="BD2683" s="22"/>
      <c r="BE2683" s="22"/>
      <c r="BF2683" s="22"/>
      <c r="BG2683" s="22"/>
      <c r="BH2683" s="22"/>
      <c r="BI2683" s="22"/>
      <c r="BJ2683" s="22"/>
      <c r="BK2683" s="22"/>
      <c r="BL2683" s="22"/>
      <c r="BM2683" s="22"/>
      <c r="BN2683" s="22"/>
      <c r="BO2683" s="22"/>
      <c r="BP2683" s="22"/>
      <c r="BQ2683" s="22"/>
      <c r="BR2683" s="22"/>
      <c r="BS2683" s="22"/>
      <c r="BT2683" s="22"/>
      <c r="BU2683" s="22"/>
      <c r="BV2683" s="22"/>
      <c r="BW2683" s="22"/>
      <c r="BX2683" s="22"/>
      <c r="BY2683" s="22"/>
      <c r="BZ2683" s="22"/>
      <c r="CA2683" s="22"/>
      <c r="CB2683" s="22"/>
      <c r="CC2683" s="22"/>
      <c r="CD2683" s="22"/>
      <c r="CE2683" s="22"/>
      <c r="CF2683" s="22"/>
      <c r="CG2683" s="22"/>
      <c r="CH2683" s="22"/>
      <c r="CI2683" s="22"/>
      <c r="CJ2683" s="22"/>
      <c r="CK2683" s="22"/>
      <c r="CL2683" s="22"/>
      <c r="CM2683" s="22"/>
      <c r="CN2683" s="22"/>
      <c r="CO2683" s="22"/>
    </row>
    <row r="2684" spans="1:93" x14ac:dyDescent="0.3">
      <c r="A2684" s="73" t="s">
        <v>204</v>
      </c>
      <c r="B2684" s="73" t="s">
        <v>545</v>
      </c>
      <c r="C2684" s="75" t="s">
        <v>0</v>
      </c>
      <c r="D2684" s="78" t="s">
        <v>84</v>
      </c>
      <c r="E2684" s="73"/>
      <c r="F2684" s="73" t="s">
        <v>491</v>
      </c>
      <c r="G2684" s="73" t="s">
        <v>156</v>
      </c>
      <c r="H2684" s="73" t="s">
        <v>156</v>
      </c>
      <c r="I2684" s="73" t="s">
        <v>466</v>
      </c>
      <c r="J2684" s="73" t="str">
        <f t="shared" si="48"/>
        <v>Average (up to 3.5 tonnes) miles</v>
      </c>
      <c r="K2684" s="98">
        <v>2.0000000000000002E-5</v>
      </c>
    </row>
    <row r="2685" spans="1:93" x14ac:dyDescent="0.3">
      <c r="A2685" s="73" t="s">
        <v>204</v>
      </c>
      <c r="B2685" s="73" t="s">
        <v>545</v>
      </c>
      <c r="C2685" s="75" t="s">
        <v>0</v>
      </c>
      <c r="D2685" s="78" t="s">
        <v>84</v>
      </c>
      <c r="E2685" s="73"/>
      <c r="F2685" s="73" t="s">
        <v>491</v>
      </c>
      <c r="G2685" s="73" t="s">
        <v>156</v>
      </c>
      <c r="H2685" s="73" t="s">
        <v>156</v>
      </c>
      <c r="I2685" s="73" t="s">
        <v>467</v>
      </c>
      <c r="J2685" s="73" t="str">
        <f t="shared" si="48"/>
        <v>Average (up to 3.5 tonnes) miles</v>
      </c>
      <c r="K2685" s="98">
        <v>7.8499999999999993E-3</v>
      </c>
    </row>
    <row r="2686" spans="1:93" s="70" customFormat="1" ht="15" thickBot="1" x14ac:dyDescent="0.35">
      <c r="A2686" s="73" t="s">
        <v>204</v>
      </c>
      <c r="B2686" s="73" t="s">
        <v>545</v>
      </c>
      <c r="C2686" s="75" t="s">
        <v>0</v>
      </c>
      <c r="D2686" s="75" t="s">
        <v>84</v>
      </c>
      <c r="E2686" s="73"/>
      <c r="F2686" s="73" t="s">
        <v>491</v>
      </c>
      <c r="G2686" s="73" t="s">
        <v>156</v>
      </c>
      <c r="H2686" s="73" t="s">
        <v>156</v>
      </c>
      <c r="I2686" s="73" t="s">
        <v>468</v>
      </c>
      <c r="J2686" s="73" t="str">
        <f t="shared" si="48"/>
        <v>Average (up to 3.5 tonnes) miles</v>
      </c>
      <c r="K2686" s="98">
        <v>5.0000000000000002E-5</v>
      </c>
      <c r="L2686" s="48"/>
      <c r="M2686" s="22"/>
      <c r="N2686" s="22"/>
      <c r="O2686" s="22"/>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2"/>
      <c r="AS2686" s="22"/>
      <c r="AT2686" s="22"/>
      <c r="AU2686" s="22"/>
      <c r="AV2686" s="22"/>
      <c r="AW2686" s="22"/>
      <c r="AX2686" s="22"/>
      <c r="AY2686" s="22"/>
      <c r="AZ2686" s="22"/>
      <c r="BA2686" s="22"/>
      <c r="BB2686" s="22"/>
      <c r="BC2686" s="22"/>
      <c r="BD2686" s="22"/>
      <c r="BE2686" s="22"/>
      <c r="BF2686" s="22"/>
      <c r="BG2686" s="22"/>
      <c r="BH2686" s="22"/>
      <c r="BI2686" s="22"/>
      <c r="BJ2686" s="22"/>
      <c r="BK2686" s="22"/>
      <c r="BL2686" s="22"/>
      <c r="BM2686" s="22"/>
      <c r="BN2686" s="22"/>
      <c r="BO2686" s="22"/>
      <c r="BP2686" s="22"/>
      <c r="BQ2686" s="22"/>
      <c r="BR2686" s="22"/>
      <c r="BS2686" s="22"/>
      <c r="BT2686" s="22"/>
      <c r="BU2686" s="22"/>
      <c r="BV2686" s="22"/>
      <c r="BW2686" s="22"/>
      <c r="BX2686" s="22"/>
      <c r="BY2686" s="22"/>
      <c r="BZ2686" s="22"/>
      <c r="CA2686" s="22"/>
      <c r="CB2686" s="22"/>
      <c r="CC2686" s="22"/>
      <c r="CD2686" s="22"/>
      <c r="CE2686" s="22"/>
      <c r="CF2686" s="22"/>
      <c r="CG2686" s="22"/>
      <c r="CH2686" s="22"/>
      <c r="CI2686" s="22"/>
      <c r="CJ2686" s="22"/>
      <c r="CK2686" s="22"/>
      <c r="CL2686" s="22"/>
      <c r="CM2686" s="22"/>
      <c r="CN2686" s="22"/>
      <c r="CO2686" s="22"/>
    </row>
    <row r="2687" spans="1:93" s="20" customFormat="1" x14ac:dyDescent="0.3">
      <c r="A2687" s="73" t="s">
        <v>204</v>
      </c>
      <c r="B2687" s="73" t="s">
        <v>545</v>
      </c>
      <c r="C2687" s="75" t="s">
        <v>0</v>
      </c>
      <c r="D2687" s="75" t="s">
        <v>84</v>
      </c>
      <c r="E2687" s="73"/>
      <c r="F2687" s="73" t="s">
        <v>491</v>
      </c>
      <c r="G2687" s="73" t="s">
        <v>403</v>
      </c>
      <c r="H2687" s="73" t="s">
        <v>403</v>
      </c>
      <c r="I2687" s="73" t="s">
        <v>465</v>
      </c>
      <c r="J2687" s="73" t="str">
        <f t="shared" si="48"/>
        <v>Average (up to 3.5 tonnes) tonne.km</v>
      </c>
      <c r="K2687" s="98">
        <v>2.8750000000000001E-2</v>
      </c>
      <c r="L2687" s="48"/>
      <c r="M2687" s="22"/>
      <c r="N2687" s="22"/>
      <c r="O2687" s="22"/>
      <c r="P2687" s="22"/>
      <c r="Q2687" s="22"/>
      <c r="R2687" s="22"/>
      <c r="S2687" s="22"/>
      <c r="T2687" s="2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c r="AQ2687" s="22"/>
      <c r="AR2687" s="22"/>
      <c r="AS2687" s="22"/>
      <c r="AT2687" s="22"/>
      <c r="AU2687" s="22"/>
      <c r="AV2687" s="22"/>
      <c r="AW2687" s="22"/>
      <c r="AX2687" s="22"/>
      <c r="AY2687" s="22"/>
      <c r="AZ2687" s="22"/>
      <c r="BA2687" s="22"/>
      <c r="BB2687" s="22"/>
      <c r="BC2687" s="22"/>
      <c r="BD2687" s="22"/>
      <c r="BE2687" s="22"/>
      <c r="BF2687" s="22"/>
      <c r="BG2687" s="22"/>
      <c r="BH2687" s="22"/>
      <c r="BI2687" s="22"/>
      <c r="BJ2687" s="22"/>
      <c r="BK2687" s="22"/>
      <c r="BL2687" s="22"/>
      <c r="BM2687" s="22"/>
      <c r="BN2687" s="22"/>
      <c r="BO2687" s="22"/>
      <c r="BP2687" s="22"/>
      <c r="BQ2687" s="22"/>
      <c r="BR2687" s="22"/>
      <c r="BS2687" s="22"/>
      <c r="BT2687" s="22"/>
      <c r="BU2687" s="22"/>
      <c r="BV2687" s="22"/>
      <c r="BW2687" s="22"/>
      <c r="BX2687" s="22"/>
      <c r="BY2687" s="22"/>
      <c r="BZ2687" s="22"/>
      <c r="CA2687" s="22"/>
      <c r="CB2687" s="22"/>
      <c r="CC2687" s="22"/>
      <c r="CD2687" s="22"/>
      <c r="CE2687" s="22"/>
      <c r="CF2687" s="22"/>
      <c r="CG2687" s="22"/>
      <c r="CH2687" s="22"/>
      <c r="CI2687" s="22"/>
      <c r="CJ2687" s="22"/>
      <c r="CK2687" s="22"/>
      <c r="CL2687" s="22"/>
      <c r="CM2687" s="22"/>
      <c r="CN2687" s="22"/>
      <c r="CO2687" s="22"/>
    </row>
    <row r="2688" spans="1:93" x14ac:dyDescent="0.3">
      <c r="A2688" s="73" t="s">
        <v>204</v>
      </c>
      <c r="B2688" s="73" t="s">
        <v>545</v>
      </c>
      <c r="C2688" s="75" t="s">
        <v>0</v>
      </c>
      <c r="D2688" s="78" t="s">
        <v>84</v>
      </c>
      <c r="E2688" s="73"/>
      <c r="F2688" s="73" t="s">
        <v>491</v>
      </c>
      <c r="G2688" s="73" t="s">
        <v>403</v>
      </c>
      <c r="H2688" s="73" t="s">
        <v>403</v>
      </c>
      <c r="I2688" s="73" t="s">
        <v>466</v>
      </c>
      <c r="J2688" s="73" t="str">
        <f t="shared" si="48"/>
        <v>Average (up to 3.5 tonnes) tonne.km</v>
      </c>
      <c r="K2688" s="98">
        <v>6.9999999999999994E-5</v>
      </c>
    </row>
    <row r="2689" spans="1:93" x14ac:dyDescent="0.3">
      <c r="A2689" s="73" t="s">
        <v>204</v>
      </c>
      <c r="B2689" s="73" t="s">
        <v>545</v>
      </c>
      <c r="C2689" s="75" t="s">
        <v>0</v>
      </c>
      <c r="D2689" s="78" t="s">
        <v>84</v>
      </c>
      <c r="E2689" s="73"/>
      <c r="F2689" s="73" t="s">
        <v>491</v>
      </c>
      <c r="G2689" s="73" t="s">
        <v>403</v>
      </c>
      <c r="H2689" s="73" t="s">
        <v>403</v>
      </c>
      <c r="I2689" s="73" t="s">
        <v>467</v>
      </c>
      <c r="J2689" s="73" t="str">
        <f t="shared" si="48"/>
        <v>Average (up to 3.5 tonnes) tonne.km</v>
      </c>
      <c r="K2689" s="98">
        <v>2.852E-2</v>
      </c>
    </row>
    <row r="2690" spans="1:93" ht="15" thickBot="1" x14ac:dyDescent="0.35">
      <c r="A2690" s="84" t="s">
        <v>204</v>
      </c>
      <c r="B2690" s="84" t="s">
        <v>545</v>
      </c>
      <c r="C2690" s="76" t="s">
        <v>0</v>
      </c>
      <c r="D2690" s="76" t="s">
        <v>84</v>
      </c>
      <c r="E2690" s="84"/>
      <c r="F2690" s="84" t="s">
        <v>491</v>
      </c>
      <c r="G2690" s="84" t="s">
        <v>403</v>
      </c>
      <c r="H2690" s="84" t="s">
        <v>403</v>
      </c>
      <c r="I2690" s="84" t="s">
        <v>468</v>
      </c>
      <c r="J2690" s="84" t="str">
        <f t="shared" si="48"/>
        <v>Average (up to 3.5 tonnes) tonne.km</v>
      </c>
      <c r="K2690" s="105">
        <v>1.6000000000000001E-4</v>
      </c>
    </row>
    <row r="2691" spans="1:93" s="2" customFormat="1" x14ac:dyDescent="0.3">
      <c r="A2691" s="86" t="s">
        <v>204</v>
      </c>
      <c r="B2691" s="86" t="s">
        <v>219</v>
      </c>
      <c r="C2691" s="68" t="s">
        <v>242</v>
      </c>
      <c r="D2691" s="68" t="s">
        <v>77</v>
      </c>
      <c r="E2691" s="86"/>
      <c r="F2691" s="86" t="s">
        <v>398</v>
      </c>
      <c r="G2691" s="86" t="s">
        <v>43</v>
      </c>
      <c r="H2691" s="86" t="s">
        <v>463</v>
      </c>
      <c r="I2691" s="86" t="s">
        <v>465</v>
      </c>
      <c r="J2691" s="86" t="str">
        <f t="shared" ref="J2691:J2722" si="49">CONCATENATE(D2691," ",H2691)</f>
        <v>CNG kWh (Gross CV)</v>
      </c>
      <c r="K2691" s="98">
        <v>3.5299999999999998E-2</v>
      </c>
      <c r="L2691" s="48"/>
      <c r="M2691" s="22"/>
      <c r="N2691" s="22"/>
      <c r="O2691" s="22"/>
      <c r="P2691" s="22"/>
      <c r="Q2691" s="22"/>
      <c r="R2691" s="22"/>
      <c r="S2691" s="22"/>
      <c r="T2691" s="2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c r="AQ2691" s="22"/>
      <c r="AR2691" s="22"/>
      <c r="AS2691" s="22"/>
      <c r="AT2691" s="22"/>
      <c r="AU2691" s="22"/>
      <c r="AV2691" s="22"/>
      <c r="AW2691" s="22"/>
      <c r="AX2691" s="22"/>
      <c r="AY2691" s="22"/>
      <c r="AZ2691" s="22"/>
      <c r="BA2691" s="22"/>
      <c r="BB2691" s="22"/>
      <c r="BC2691" s="22"/>
      <c r="BD2691" s="22"/>
      <c r="BE2691" s="22"/>
      <c r="BF2691" s="22"/>
      <c r="BG2691" s="22"/>
      <c r="BH2691" s="22"/>
      <c r="BI2691" s="22"/>
      <c r="BJ2691" s="22"/>
      <c r="BK2691" s="22"/>
      <c r="BL2691" s="22"/>
      <c r="BM2691" s="22"/>
      <c r="BN2691" s="22"/>
      <c r="BO2691" s="22"/>
      <c r="BP2691" s="22"/>
      <c r="BQ2691" s="22"/>
      <c r="BR2691" s="22"/>
      <c r="BS2691" s="22"/>
      <c r="BT2691" s="22"/>
      <c r="BU2691" s="22"/>
      <c r="BV2691" s="22"/>
      <c r="BW2691" s="22"/>
      <c r="BX2691" s="22"/>
      <c r="BY2691" s="22"/>
      <c r="BZ2691" s="22"/>
      <c r="CA2691" s="22"/>
      <c r="CB2691" s="22"/>
      <c r="CC2691" s="22"/>
      <c r="CD2691" s="22"/>
      <c r="CE2691" s="22"/>
      <c r="CF2691" s="22"/>
      <c r="CG2691" s="22"/>
      <c r="CH2691" s="22"/>
      <c r="CI2691" s="22"/>
      <c r="CJ2691" s="22"/>
      <c r="CK2691" s="22"/>
      <c r="CL2691" s="22"/>
      <c r="CM2691" s="22"/>
      <c r="CN2691" s="22"/>
      <c r="CO2691" s="22"/>
    </row>
    <row r="2692" spans="1:93" s="2" customFormat="1" x14ac:dyDescent="0.3">
      <c r="A2692" s="73" t="s">
        <v>204</v>
      </c>
      <c r="B2692" s="73" t="s">
        <v>219</v>
      </c>
      <c r="C2692" s="67" t="s">
        <v>242</v>
      </c>
      <c r="D2692" s="67" t="s">
        <v>77</v>
      </c>
      <c r="E2692" s="73"/>
      <c r="F2692" s="73" t="s">
        <v>112</v>
      </c>
      <c r="G2692" s="73" t="s">
        <v>43</v>
      </c>
      <c r="H2692" s="73" t="s">
        <v>464</v>
      </c>
      <c r="I2692" s="73" t="s">
        <v>465</v>
      </c>
      <c r="J2692" s="73" t="str">
        <f t="shared" si="49"/>
        <v>CNG kWh (Net CV)</v>
      </c>
      <c r="K2692" s="98">
        <v>3.9219999999999998E-2</v>
      </c>
      <c r="L2692" s="48"/>
      <c r="M2692" s="22"/>
      <c r="N2692" s="22"/>
      <c r="O2692" s="22"/>
      <c r="P2692" s="22"/>
      <c r="Q2692" s="22"/>
      <c r="R2692" s="22"/>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2"/>
      <c r="AS2692" s="22"/>
      <c r="AT2692" s="22"/>
      <c r="AU2692" s="22"/>
      <c r="AV2692" s="22"/>
      <c r="AW2692" s="22"/>
      <c r="AX2692" s="22"/>
      <c r="AY2692" s="22"/>
      <c r="AZ2692" s="22"/>
      <c r="BA2692" s="22"/>
      <c r="BB2692" s="22"/>
      <c r="BC2692" s="22"/>
      <c r="BD2692" s="22"/>
      <c r="BE2692" s="22"/>
      <c r="BF2692" s="22"/>
      <c r="BG2692" s="22"/>
      <c r="BH2692" s="22"/>
      <c r="BI2692" s="22"/>
      <c r="BJ2692" s="22"/>
      <c r="BK2692" s="22"/>
      <c r="BL2692" s="22"/>
      <c r="BM2692" s="22"/>
      <c r="BN2692" s="22"/>
      <c r="BO2692" s="22"/>
      <c r="BP2692" s="22"/>
      <c r="BQ2692" s="22"/>
      <c r="BR2692" s="22"/>
      <c r="BS2692" s="22"/>
      <c r="BT2692" s="22"/>
      <c r="BU2692" s="22"/>
      <c r="BV2692" s="22"/>
      <c r="BW2692" s="22"/>
      <c r="BX2692" s="22"/>
      <c r="BY2692" s="22"/>
      <c r="BZ2692" s="22"/>
      <c r="CA2692" s="22"/>
      <c r="CB2692" s="22"/>
      <c r="CC2692" s="22"/>
      <c r="CD2692" s="22"/>
      <c r="CE2692" s="22"/>
      <c r="CF2692" s="22"/>
      <c r="CG2692" s="22"/>
      <c r="CH2692" s="22"/>
      <c r="CI2692" s="22"/>
      <c r="CJ2692" s="22"/>
      <c r="CK2692" s="22"/>
      <c r="CL2692" s="22"/>
      <c r="CM2692" s="22"/>
      <c r="CN2692" s="22"/>
      <c r="CO2692" s="22"/>
    </row>
    <row r="2693" spans="1:93" s="2" customFormat="1" x14ac:dyDescent="0.3">
      <c r="A2693" s="73" t="s">
        <v>204</v>
      </c>
      <c r="B2693" s="73" t="s">
        <v>219</v>
      </c>
      <c r="C2693" s="67" t="s">
        <v>242</v>
      </c>
      <c r="D2693" s="67" t="s">
        <v>77</v>
      </c>
      <c r="E2693" s="73"/>
      <c r="F2693" s="73" t="s">
        <v>198</v>
      </c>
      <c r="G2693" s="73" t="s">
        <v>5</v>
      </c>
      <c r="H2693" s="73" t="s">
        <v>5</v>
      </c>
      <c r="I2693" s="73" t="s">
        <v>465</v>
      </c>
      <c r="J2693" s="73" t="str">
        <f t="shared" si="49"/>
        <v>CNG litres</v>
      </c>
      <c r="K2693" s="98">
        <v>8.541E-2</v>
      </c>
      <c r="L2693" s="48"/>
      <c r="M2693" s="22"/>
      <c r="N2693" s="22"/>
      <c r="O2693" s="22"/>
      <c r="P2693" s="22"/>
      <c r="Q2693" s="22"/>
      <c r="R2693" s="22"/>
      <c r="S2693" s="22"/>
      <c r="T2693" s="2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c r="AQ2693" s="22"/>
      <c r="AR2693" s="22"/>
      <c r="AS2693" s="22"/>
      <c r="AT2693" s="22"/>
      <c r="AU2693" s="22"/>
      <c r="AV2693" s="22"/>
      <c r="AW2693" s="22"/>
      <c r="AX2693" s="22"/>
      <c r="AY2693" s="22"/>
      <c r="AZ2693" s="22"/>
      <c r="BA2693" s="22"/>
      <c r="BB2693" s="22"/>
      <c r="BC2693" s="22"/>
      <c r="BD2693" s="22"/>
      <c r="BE2693" s="22"/>
      <c r="BF2693" s="22"/>
      <c r="BG2693" s="22"/>
      <c r="BH2693" s="22"/>
      <c r="BI2693" s="22"/>
      <c r="BJ2693" s="22"/>
      <c r="BK2693" s="22"/>
      <c r="BL2693" s="22"/>
      <c r="BM2693" s="22"/>
      <c r="BN2693" s="22"/>
      <c r="BO2693" s="22"/>
      <c r="BP2693" s="22"/>
      <c r="BQ2693" s="22"/>
      <c r="BR2693" s="22"/>
      <c r="BS2693" s="22"/>
      <c r="BT2693" s="22"/>
      <c r="BU2693" s="22"/>
      <c r="BV2693" s="22"/>
      <c r="BW2693" s="22"/>
      <c r="BX2693" s="22"/>
      <c r="BY2693" s="22"/>
      <c r="BZ2693" s="22"/>
      <c r="CA2693" s="22"/>
      <c r="CB2693" s="22"/>
      <c r="CC2693" s="22"/>
      <c r="CD2693" s="22"/>
      <c r="CE2693" s="22"/>
      <c r="CF2693" s="22"/>
      <c r="CG2693" s="22"/>
      <c r="CH2693" s="22"/>
      <c r="CI2693" s="22"/>
      <c r="CJ2693" s="22"/>
      <c r="CK2693" s="22"/>
      <c r="CL2693" s="22"/>
      <c r="CM2693" s="22"/>
      <c r="CN2693" s="22"/>
      <c r="CO2693" s="22"/>
    </row>
    <row r="2694" spans="1:93" s="2" customFormat="1" x14ac:dyDescent="0.3">
      <c r="A2694" s="73" t="s">
        <v>204</v>
      </c>
      <c r="B2694" s="73" t="s">
        <v>219</v>
      </c>
      <c r="C2694" s="67" t="s">
        <v>242</v>
      </c>
      <c r="D2694" s="67" t="s">
        <v>77</v>
      </c>
      <c r="E2694" s="73"/>
      <c r="F2694" s="73" t="s">
        <v>424</v>
      </c>
      <c r="G2694" s="73" t="s">
        <v>28</v>
      </c>
      <c r="H2694" s="73" t="s">
        <v>28</v>
      </c>
      <c r="I2694" s="73" t="s">
        <v>465</v>
      </c>
      <c r="J2694" s="73" t="str">
        <f t="shared" si="49"/>
        <v>CNG tonnes</v>
      </c>
      <c r="K2694" s="98">
        <v>488</v>
      </c>
      <c r="L2694" s="48"/>
      <c r="M2694" s="22"/>
      <c r="N2694" s="22"/>
      <c r="O2694" s="22"/>
      <c r="P2694" s="22"/>
      <c r="Q2694" s="22"/>
      <c r="R2694" s="22"/>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2"/>
      <c r="AS2694" s="22"/>
      <c r="AT2694" s="22"/>
      <c r="AU2694" s="22"/>
      <c r="AV2694" s="22"/>
      <c r="AW2694" s="22"/>
      <c r="AX2694" s="22"/>
      <c r="AY2694" s="22"/>
      <c r="AZ2694" s="22"/>
      <c r="BA2694" s="22"/>
      <c r="BB2694" s="22"/>
      <c r="BC2694" s="22"/>
      <c r="BD2694" s="22"/>
      <c r="BE2694" s="22"/>
      <c r="BF2694" s="22"/>
      <c r="BG2694" s="22"/>
      <c r="BH2694" s="22"/>
      <c r="BI2694" s="22"/>
      <c r="BJ2694" s="22"/>
      <c r="BK2694" s="22"/>
      <c r="BL2694" s="22"/>
      <c r="BM2694" s="22"/>
      <c r="BN2694" s="22"/>
      <c r="BO2694" s="22"/>
      <c r="BP2694" s="22"/>
      <c r="BQ2694" s="22"/>
      <c r="BR2694" s="22"/>
      <c r="BS2694" s="22"/>
      <c r="BT2694" s="22"/>
      <c r="BU2694" s="22"/>
      <c r="BV2694" s="22"/>
      <c r="BW2694" s="22"/>
      <c r="BX2694" s="22"/>
      <c r="BY2694" s="22"/>
      <c r="BZ2694" s="22"/>
      <c r="CA2694" s="22"/>
      <c r="CB2694" s="22"/>
      <c r="CC2694" s="22"/>
      <c r="CD2694" s="22"/>
      <c r="CE2694" s="22"/>
      <c r="CF2694" s="22"/>
      <c r="CG2694" s="22"/>
      <c r="CH2694" s="22"/>
      <c r="CI2694" s="22"/>
      <c r="CJ2694" s="22"/>
      <c r="CK2694" s="22"/>
      <c r="CL2694" s="22"/>
      <c r="CM2694" s="22"/>
      <c r="CN2694" s="22"/>
      <c r="CO2694" s="22"/>
    </row>
    <row r="2695" spans="1:93" s="2" customFormat="1" x14ac:dyDescent="0.3">
      <c r="A2695" s="73" t="s">
        <v>204</v>
      </c>
      <c r="B2695" s="73" t="s">
        <v>219</v>
      </c>
      <c r="C2695" s="67" t="s">
        <v>242</v>
      </c>
      <c r="D2695" s="67" t="s">
        <v>133</v>
      </c>
      <c r="E2695" s="73"/>
      <c r="F2695" s="73" t="s">
        <v>398</v>
      </c>
      <c r="G2695" s="73" t="s">
        <v>43</v>
      </c>
      <c r="H2695" s="73" t="s">
        <v>463</v>
      </c>
      <c r="I2695" s="73" t="s">
        <v>465</v>
      </c>
      <c r="J2695" s="73" t="str">
        <f t="shared" si="49"/>
        <v>LNG kWh (Gross CV)</v>
      </c>
      <c r="K2695" s="98">
        <v>6.3490000000000005E-2</v>
      </c>
      <c r="L2695" s="48"/>
      <c r="M2695" s="22"/>
      <c r="N2695" s="22"/>
      <c r="O2695" s="22"/>
      <c r="P2695" s="22"/>
      <c r="Q2695" s="22"/>
      <c r="R2695" s="22"/>
      <c r="S2695" s="22"/>
      <c r="T2695" s="2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c r="AQ2695" s="22"/>
      <c r="AR2695" s="22"/>
      <c r="AS2695" s="22"/>
      <c r="AT2695" s="22"/>
      <c r="AU2695" s="22"/>
      <c r="AV2695" s="22"/>
      <c r="AW2695" s="22"/>
      <c r="AX2695" s="22"/>
      <c r="AY2695" s="22"/>
      <c r="AZ2695" s="22"/>
      <c r="BA2695" s="22"/>
      <c r="BB2695" s="22"/>
      <c r="BC2695" s="22"/>
      <c r="BD2695" s="22"/>
      <c r="BE2695" s="22"/>
      <c r="BF2695" s="22"/>
      <c r="BG2695" s="22"/>
      <c r="BH2695" s="22"/>
      <c r="BI2695" s="22"/>
      <c r="BJ2695" s="22"/>
      <c r="BK2695" s="22"/>
      <c r="BL2695" s="22"/>
      <c r="BM2695" s="22"/>
      <c r="BN2695" s="22"/>
      <c r="BO2695" s="22"/>
      <c r="BP2695" s="22"/>
      <c r="BQ2695" s="22"/>
      <c r="BR2695" s="22"/>
      <c r="BS2695" s="22"/>
      <c r="BT2695" s="22"/>
      <c r="BU2695" s="22"/>
      <c r="BV2695" s="22"/>
      <c r="BW2695" s="22"/>
      <c r="BX2695" s="22"/>
      <c r="BY2695" s="22"/>
      <c r="BZ2695" s="22"/>
      <c r="CA2695" s="22"/>
      <c r="CB2695" s="22"/>
      <c r="CC2695" s="22"/>
      <c r="CD2695" s="22"/>
      <c r="CE2695" s="22"/>
      <c r="CF2695" s="22"/>
      <c r="CG2695" s="22"/>
      <c r="CH2695" s="22"/>
      <c r="CI2695" s="22"/>
      <c r="CJ2695" s="22"/>
      <c r="CK2695" s="22"/>
      <c r="CL2695" s="22"/>
      <c r="CM2695" s="22"/>
      <c r="CN2695" s="22"/>
      <c r="CO2695" s="22"/>
    </row>
    <row r="2696" spans="1:93" s="2" customFormat="1" x14ac:dyDescent="0.3">
      <c r="A2696" s="73" t="s">
        <v>204</v>
      </c>
      <c r="B2696" s="73" t="s">
        <v>219</v>
      </c>
      <c r="C2696" s="67" t="s">
        <v>242</v>
      </c>
      <c r="D2696" s="67" t="s">
        <v>133</v>
      </c>
      <c r="E2696" s="73"/>
      <c r="F2696" s="73" t="s">
        <v>112</v>
      </c>
      <c r="G2696" s="73" t="s">
        <v>43</v>
      </c>
      <c r="H2696" s="73" t="s">
        <v>464</v>
      </c>
      <c r="I2696" s="73" t="s">
        <v>465</v>
      </c>
      <c r="J2696" s="73" t="str">
        <f t="shared" si="49"/>
        <v>LNG kWh (Net CV)</v>
      </c>
      <c r="K2696" s="98">
        <v>7.0550000000000002E-2</v>
      </c>
      <c r="L2696" s="48"/>
      <c r="M2696" s="22"/>
      <c r="N2696" s="22"/>
      <c r="O2696" s="22"/>
      <c r="P2696" s="22"/>
      <c r="Q2696" s="22"/>
      <c r="R2696" s="22"/>
      <c r="S2696" s="22"/>
      <c r="T2696" s="2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c r="AQ2696" s="22"/>
      <c r="AR2696" s="22"/>
      <c r="AS2696" s="22"/>
      <c r="AT2696" s="22"/>
      <c r="AU2696" s="22"/>
      <c r="AV2696" s="22"/>
      <c r="AW2696" s="22"/>
      <c r="AX2696" s="22"/>
      <c r="AY2696" s="22"/>
      <c r="AZ2696" s="22"/>
      <c r="BA2696" s="22"/>
      <c r="BB2696" s="22"/>
      <c r="BC2696" s="22"/>
      <c r="BD2696" s="22"/>
      <c r="BE2696" s="22"/>
      <c r="BF2696" s="22"/>
      <c r="BG2696" s="22"/>
      <c r="BH2696" s="22"/>
      <c r="BI2696" s="22"/>
      <c r="BJ2696" s="22"/>
      <c r="BK2696" s="22"/>
      <c r="BL2696" s="22"/>
      <c r="BM2696" s="22"/>
      <c r="BN2696" s="22"/>
      <c r="BO2696" s="22"/>
      <c r="BP2696" s="22"/>
      <c r="BQ2696" s="22"/>
      <c r="BR2696" s="22"/>
      <c r="BS2696" s="22"/>
      <c r="BT2696" s="22"/>
      <c r="BU2696" s="22"/>
      <c r="BV2696" s="22"/>
      <c r="BW2696" s="22"/>
      <c r="BX2696" s="22"/>
      <c r="BY2696" s="22"/>
      <c r="BZ2696" s="22"/>
      <c r="CA2696" s="22"/>
      <c r="CB2696" s="22"/>
      <c r="CC2696" s="22"/>
      <c r="CD2696" s="22"/>
      <c r="CE2696" s="22"/>
      <c r="CF2696" s="22"/>
      <c r="CG2696" s="22"/>
      <c r="CH2696" s="22"/>
      <c r="CI2696" s="22"/>
      <c r="CJ2696" s="22"/>
      <c r="CK2696" s="22"/>
      <c r="CL2696" s="22"/>
      <c r="CM2696" s="22"/>
      <c r="CN2696" s="22"/>
      <c r="CO2696" s="22"/>
    </row>
    <row r="2697" spans="1:93" s="2" customFormat="1" x14ac:dyDescent="0.3">
      <c r="A2697" s="73" t="s">
        <v>204</v>
      </c>
      <c r="B2697" s="73" t="s">
        <v>219</v>
      </c>
      <c r="C2697" s="67" t="s">
        <v>242</v>
      </c>
      <c r="D2697" s="67" t="s">
        <v>133</v>
      </c>
      <c r="E2697" s="73"/>
      <c r="F2697" s="73" t="s">
        <v>198</v>
      </c>
      <c r="G2697" s="73" t="s">
        <v>5</v>
      </c>
      <c r="H2697" s="73" t="s">
        <v>5</v>
      </c>
      <c r="I2697" s="73" t="s">
        <v>465</v>
      </c>
      <c r="J2697" s="73" t="str">
        <f t="shared" si="49"/>
        <v>LNG litres</v>
      </c>
      <c r="K2697" s="98">
        <v>0.39723999999999998</v>
      </c>
      <c r="L2697" s="48"/>
      <c r="M2697" s="22"/>
      <c r="N2697" s="22"/>
      <c r="O2697" s="22"/>
      <c r="P2697" s="22"/>
      <c r="Q2697" s="22"/>
      <c r="R2697" s="22"/>
      <c r="S2697" s="22"/>
      <c r="T2697" s="2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c r="AQ2697" s="22"/>
      <c r="AR2697" s="22"/>
      <c r="AS2697" s="22"/>
      <c r="AT2697" s="22"/>
      <c r="AU2697" s="22"/>
      <c r="AV2697" s="22"/>
      <c r="AW2697" s="22"/>
      <c r="AX2697" s="22"/>
      <c r="AY2697" s="22"/>
      <c r="AZ2697" s="22"/>
      <c r="BA2697" s="22"/>
      <c r="BB2697" s="22"/>
      <c r="BC2697" s="22"/>
      <c r="BD2697" s="22"/>
      <c r="BE2697" s="22"/>
      <c r="BF2697" s="22"/>
      <c r="BG2697" s="22"/>
      <c r="BH2697" s="22"/>
      <c r="BI2697" s="22"/>
      <c r="BJ2697" s="22"/>
      <c r="BK2697" s="22"/>
      <c r="BL2697" s="22"/>
      <c r="BM2697" s="22"/>
      <c r="BN2697" s="22"/>
      <c r="BO2697" s="22"/>
      <c r="BP2697" s="22"/>
      <c r="BQ2697" s="22"/>
      <c r="BR2697" s="22"/>
      <c r="BS2697" s="22"/>
      <c r="BT2697" s="22"/>
      <c r="BU2697" s="22"/>
      <c r="BV2697" s="22"/>
      <c r="BW2697" s="22"/>
      <c r="BX2697" s="22"/>
      <c r="BY2697" s="22"/>
      <c r="BZ2697" s="22"/>
      <c r="CA2697" s="22"/>
      <c r="CB2697" s="22"/>
      <c r="CC2697" s="22"/>
      <c r="CD2697" s="22"/>
      <c r="CE2697" s="22"/>
      <c r="CF2697" s="22"/>
      <c r="CG2697" s="22"/>
      <c r="CH2697" s="22"/>
      <c r="CI2697" s="22"/>
      <c r="CJ2697" s="22"/>
      <c r="CK2697" s="22"/>
      <c r="CL2697" s="22"/>
      <c r="CM2697" s="22"/>
      <c r="CN2697" s="22"/>
      <c r="CO2697" s="22"/>
    </row>
    <row r="2698" spans="1:93" s="2" customFormat="1" x14ac:dyDescent="0.3">
      <c r="A2698" s="73" t="s">
        <v>204</v>
      </c>
      <c r="B2698" s="73" t="s">
        <v>219</v>
      </c>
      <c r="C2698" s="67" t="s">
        <v>242</v>
      </c>
      <c r="D2698" s="67" t="s">
        <v>133</v>
      </c>
      <c r="E2698" s="73"/>
      <c r="F2698" s="73" t="s">
        <v>424</v>
      </c>
      <c r="G2698" s="73" t="s">
        <v>28</v>
      </c>
      <c r="H2698" s="73" t="s">
        <v>28</v>
      </c>
      <c r="I2698" s="73" t="s">
        <v>465</v>
      </c>
      <c r="J2698" s="73" t="str">
        <f t="shared" si="49"/>
        <v>LNG tonnes</v>
      </c>
      <c r="K2698" s="98">
        <v>877.9</v>
      </c>
      <c r="L2698" s="48"/>
      <c r="M2698" s="22"/>
      <c r="N2698" s="22"/>
      <c r="O2698" s="22"/>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2"/>
      <c r="AS2698" s="22"/>
      <c r="AT2698" s="22"/>
      <c r="AU2698" s="22"/>
      <c r="AV2698" s="22"/>
      <c r="AW2698" s="22"/>
      <c r="AX2698" s="22"/>
      <c r="AY2698" s="22"/>
      <c r="AZ2698" s="22"/>
      <c r="BA2698" s="22"/>
      <c r="BB2698" s="22"/>
      <c r="BC2698" s="22"/>
      <c r="BD2698" s="22"/>
      <c r="BE2698" s="22"/>
      <c r="BF2698" s="22"/>
      <c r="BG2698" s="22"/>
      <c r="BH2698" s="22"/>
      <c r="BI2698" s="22"/>
      <c r="BJ2698" s="22"/>
      <c r="BK2698" s="22"/>
      <c r="BL2698" s="22"/>
      <c r="BM2698" s="22"/>
      <c r="BN2698" s="22"/>
      <c r="BO2698" s="22"/>
      <c r="BP2698" s="22"/>
      <c r="BQ2698" s="22"/>
      <c r="BR2698" s="22"/>
      <c r="BS2698" s="22"/>
      <c r="BT2698" s="22"/>
      <c r="BU2698" s="22"/>
      <c r="BV2698" s="22"/>
      <c r="BW2698" s="22"/>
      <c r="BX2698" s="22"/>
      <c r="BY2698" s="22"/>
      <c r="BZ2698" s="22"/>
      <c r="CA2698" s="22"/>
      <c r="CB2698" s="22"/>
      <c r="CC2698" s="22"/>
      <c r="CD2698" s="22"/>
      <c r="CE2698" s="22"/>
      <c r="CF2698" s="22"/>
      <c r="CG2698" s="22"/>
      <c r="CH2698" s="22"/>
      <c r="CI2698" s="22"/>
      <c r="CJ2698" s="22"/>
      <c r="CK2698" s="22"/>
      <c r="CL2698" s="22"/>
      <c r="CM2698" s="22"/>
      <c r="CN2698" s="22"/>
      <c r="CO2698" s="22"/>
    </row>
    <row r="2699" spans="1:93" s="2" customFormat="1" x14ac:dyDescent="0.3">
      <c r="A2699" s="73" t="s">
        <v>204</v>
      </c>
      <c r="B2699" s="73" t="s">
        <v>219</v>
      </c>
      <c r="C2699" s="67" t="s">
        <v>242</v>
      </c>
      <c r="D2699" s="67" t="s">
        <v>316</v>
      </c>
      <c r="E2699" s="73"/>
      <c r="F2699" s="73" t="s">
        <v>398</v>
      </c>
      <c r="G2699" s="73" t="s">
        <v>43</v>
      </c>
      <c r="H2699" s="73" t="s">
        <v>463</v>
      </c>
      <c r="I2699" s="73" t="s">
        <v>465</v>
      </c>
      <c r="J2699" s="73" t="str">
        <f t="shared" si="49"/>
        <v>LPG kWh (Gross CV)</v>
      </c>
      <c r="K2699" s="98">
        <v>2.6970000000000001E-2</v>
      </c>
      <c r="L2699" s="48"/>
      <c r="M2699" s="22"/>
      <c r="N2699" s="22"/>
      <c r="O2699" s="22"/>
      <c r="P2699" s="22"/>
      <c r="Q2699" s="22"/>
      <c r="R2699" s="22"/>
      <c r="S2699" s="22"/>
      <c r="T2699" s="2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c r="AQ2699" s="22"/>
      <c r="AR2699" s="22"/>
      <c r="AS2699" s="22"/>
      <c r="AT2699" s="22"/>
      <c r="AU2699" s="22"/>
      <c r="AV2699" s="22"/>
      <c r="AW2699" s="22"/>
      <c r="AX2699" s="22"/>
      <c r="AY2699" s="22"/>
      <c r="AZ2699" s="22"/>
      <c r="BA2699" s="22"/>
      <c r="BB2699" s="22"/>
      <c r="BC2699" s="22"/>
      <c r="BD2699" s="22"/>
      <c r="BE2699" s="22"/>
      <c r="BF2699" s="22"/>
      <c r="BG2699" s="22"/>
      <c r="BH2699" s="22"/>
      <c r="BI2699" s="22"/>
      <c r="BJ2699" s="22"/>
      <c r="BK2699" s="22"/>
      <c r="BL2699" s="22"/>
      <c r="BM2699" s="22"/>
      <c r="BN2699" s="22"/>
      <c r="BO2699" s="22"/>
      <c r="BP2699" s="22"/>
      <c r="BQ2699" s="22"/>
      <c r="BR2699" s="22"/>
      <c r="BS2699" s="22"/>
      <c r="BT2699" s="22"/>
      <c r="BU2699" s="22"/>
      <c r="BV2699" s="22"/>
      <c r="BW2699" s="22"/>
      <c r="BX2699" s="22"/>
      <c r="BY2699" s="22"/>
      <c r="BZ2699" s="22"/>
      <c r="CA2699" s="22"/>
      <c r="CB2699" s="22"/>
      <c r="CC2699" s="22"/>
      <c r="CD2699" s="22"/>
      <c r="CE2699" s="22"/>
      <c r="CF2699" s="22"/>
      <c r="CG2699" s="22"/>
      <c r="CH2699" s="22"/>
      <c r="CI2699" s="22"/>
      <c r="CJ2699" s="22"/>
      <c r="CK2699" s="22"/>
      <c r="CL2699" s="22"/>
      <c r="CM2699" s="22"/>
      <c r="CN2699" s="22"/>
      <c r="CO2699" s="22"/>
    </row>
    <row r="2700" spans="1:93" s="2" customFormat="1" x14ac:dyDescent="0.3">
      <c r="A2700" s="73" t="s">
        <v>204</v>
      </c>
      <c r="B2700" s="73" t="s">
        <v>219</v>
      </c>
      <c r="C2700" s="67" t="s">
        <v>242</v>
      </c>
      <c r="D2700" s="67" t="s">
        <v>316</v>
      </c>
      <c r="E2700" s="73"/>
      <c r="F2700" s="73" t="s">
        <v>112</v>
      </c>
      <c r="G2700" s="73" t="s">
        <v>43</v>
      </c>
      <c r="H2700" s="73" t="s">
        <v>464</v>
      </c>
      <c r="I2700" s="73" t="s">
        <v>465</v>
      </c>
      <c r="J2700" s="73" t="str">
        <f t="shared" si="49"/>
        <v>LPG kWh (Net CV)</v>
      </c>
      <c r="K2700" s="98">
        <v>2.896E-2</v>
      </c>
      <c r="L2700" s="48"/>
      <c r="M2700" s="22"/>
      <c r="N2700" s="22"/>
      <c r="O2700" s="22"/>
      <c r="P2700" s="22"/>
      <c r="Q2700" s="22"/>
      <c r="R2700" s="22"/>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2"/>
      <c r="AS2700" s="22"/>
      <c r="AT2700" s="22"/>
      <c r="AU2700" s="22"/>
      <c r="AV2700" s="22"/>
      <c r="AW2700" s="22"/>
      <c r="AX2700" s="22"/>
      <c r="AY2700" s="22"/>
      <c r="AZ2700" s="22"/>
      <c r="BA2700" s="22"/>
      <c r="BB2700" s="22"/>
      <c r="BC2700" s="22"/>
      <c r="BD2700" s="22"/>
      <c r="BE2700" s="22"/>
      <c r="BF2700" s="22"/>
      <c r="BG2700" s="22"/>
      <c r="BH2700" s="22"/>
      <c r="BI2700" s="22"/>
      <c r="BJ2700" s="22"/>
      <c r="BK2700" s="22"/>
      <c r="BL2700" s="22"/>
      <c r="BM2700" s="22"/>
      <c r="BN2700" s="22"/>
      <c r="BO2700" s="22"/>
      <c r="BP2700" s="22"/>
      <c r="BQ2700" s="22"/>
      <c r="BR2700" s="22"/>
      <c r="BS2700" s="22"/>
      <c r="BT2700" s="22"/>
      <c r="BU2700" s="22"/>
      <c r="BV2700" s="22"/>
      <c r="BW2700" s="22"/>
      <c r="BX2700" s="22"/>
      <c r="BY2700" s="22"/>
      <c r="BZ2700" s="22"/>
      <c r="CA2700" s="22"/>
      <c r="CB2700" s="22"/>
      <c r="CC2700" s="22"/>
      <c r="CD2700" s="22"/>
      <c r="CE2700" s="22"/>
      <c r="CF2700" s="22"/>
      <c r="CG2700" s="22"/>
      <c r="CH2700" s="22"/>
      <c r="CI2700" s="22"/>
      <c r="CJ2700" s="22"/>
      <c r="CK2700" s="22"/>
      <c r="CL2700" s="22"/>
      <c r="CM2700" s="22"/>
      <c r="CN2700" s="22"/>
      <c r="CO2700" s="22"/>
    </row>
    <row r="2701" spans="1:93" s="2" customFormat="1" x14ac:dyDescent="0.3">
      <c r="A2701" s="73" t="s">
        <v>204</v>
      </c>
      <c r="B2701" s="73" t="s">
        <v>219</v>
      </c>
      <c r="C2701" s="67" t="s">
        <v>242</v>
      </c>
      <c r="D2701" s="67" t="s">
        <v>316</v>
      </c>
      <c r="E2701" s="73"/>
      <c r="F2701" s="73" t="s">
        <v>198</v>
      </c>
      <c r="G2701" s="73" t="s">
        <v>5</v>
      </c>
      <c r="H2701" s="73" t="s">
        <v>5</v>
      </c>
      <c r="I2701" s="73" t="s">
        <v>465</v>
      </c>
      <c r="J2701" s="73" t="str">
        <f t="shared" si="49"/>
        <v>LPG litres</v>
      </c>
      <c r="K2701" s="98">
        <v>0.19147</v>
      </c>
      <c r="L2701" s="48"/>
      <c r="M2701" s="22"/>
      <c r="N2701" s="22"/>
      <c r="O2701" s="22"/>
      <c r="P2701" s="22"/>
      <c r="Q2701" s="22"/>
      <c r="R2701" s="22"/>
      <c r="S2701" s="22"/>
      <c r="T2701" s="22"/>
      <c r="U2701" s="22"/>
      <c r="V2701" s="22"/>
      <c r="W2701" s="22"/>
      <c r="X2701" s="22"/>
      <c r="Y2701" s="22"/>
      <c r="Z2701" s="22"/>
      <c r="AA2701" s="22"/>
      <c r="AB2701" s="22"/>
      <c r="AC2701" s="22"/>
      <c r="AD2701" s="22"/>
      <c r="AE2701" s="22"/>
      <c r="AF2701" s="22"/>
      <c r="AG2701" s="22"/>
      <c r="AH2701" s="22"/>
      <c r="AI2701" s="22"/>
      <c r="AJ2701" s="22"/>
      <c r="AK2701" s="22"/>
      <c r="AL2701" s="22"/>
      <c r="AM2701" s="22"/>
      <c r="AN2701" s="22"/>
      <c r="AO2701" s="22"/>
      <c r="AP2701" s="22"/>
      <c r="AQ2701" s="22"/>
      <c r="AR2701" s="22"/>
      <c r="AS2701" s="22"/>
      <c r="AT2701" s="22"/>
      <c r="AU2701" s="22"/>
      <c r="AV2701" s="22"/>
      <c r="AW2701" s="22"/>
      <c r="AX2701" s="22"/>
      <c r="AY2701" s="22"/>
      <c r="AZ2701" s="22"/>
      <c r="BA2701" s="22"/>
      <c r="BB2701" s="22"/>
      <c r="BC2701" s="22"/>
      <c r="BD2701" s="22"/>
      <c r="BE2701" s="22"/>
      <c r="BF2701" s="22"/>
      <c r="BG2701" s="22"/>
      <c r="BH2701" s="22"/>
      <c r="BI2701" s="22"/>
      <c r="BJ2701" s="22"/>
      <c r="BK2701" s="22"/>
      <c r="BL2701" s="22"/>
      <c r="BM2701" s="22"/>
      <c r="BN2701" s="22"/>
      <c r="BO2701" s="22"/>
      <c r="BP2701" s="22"/>
      <c r="BQ2701" s="22"/>
      <c r="BR2701" s="22"/>
      <c r="BS2701" s="22"/>
      <c r="BT2701" s="22"/>
      <c r="BU2701" s="22"/>
      <c r="BV2701" s="22"/>
      <c r="BW2701" s="22"/>
      <c r="BX2701" s="22"/>
      <c r="BY2701" s="22"/>
      <c r="BZ2701" s="22"/>
      <c r="CA2701" s="22"/>
      <c r="CB2701" s="22"/>
      <c r="CC2701" s="22"/>
      <c r="CD2701" s="22"/>
      <c r="CE2701" s="22"/>
      <c r="CF2701" s="22"/>
      <c r="CG2701" s="22"/>
      <c r="CH2701" s="22"/>
      <c r="CI2701" s="22"/>
      <c r="CJ2701" s="22"/>
      <c r="CK2701" s="22"/>
      <c r="CL2701" s="22"/>
      <c r="CM2701" s="22"/>
      <c r="CN2701" s="22"/>
      <c r="CO2701" s="22"/>
    </row>
    <row r="2702" spans="1:93" s="2" customFormat="1" x14ac:dyDescent="0.3">
      <c r="A2702" s="73" t="s">
        <v>204</v>
      </c>
      <c r="B2702" s="73" t="s">
        <v>219</v>
      </c>
      <c r="C2702" s="67" t="s">
        <v>242</v>
      </c>
      <c r="D2702" s="67" t="s">
        <v>316</v>
      </c>
      <c r="E2702" s="73"/>
      <c r="F2702" s="73" t="s">
        <v>424</v>
      </c>
      <c r="G2702" s="73" t="s">
        <v>28</v>
      </c>
      <c r="H2702" s="73" t="s">
        <v>28</v>
      </c>
      <c r="I2702" s="73" t="s">
        <v>465</v>
      </c>
      <c r="J2702" s="73" t="str">
        <f t="shared" si="49"/>
        <v>LPG tonnes</v>
      </c>
      <c r="K2702" s="98">
        <v>369.3</v>
      </c>
      <c r="L2702" s="48"/>
      <c r="M2702" s="22"/>
      <c r="N2702" s="22"/>
      <c r="O2702" s="22"/>
      <c r="P2702" s="22"/>
      <c r="Q2702" s="22"/>
      <c r="R2702" s="22"/>
      <c r="S2702" s="22"/>
      <c r="T2702" s="2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c r="AQ2702" s="22"/>
      <c r="AR2702" s="22"/>
      <c r="AS2702" s="22"/>
      <c r="AT2702" s="22"/>
      <c r="AU2702" s="22"/>
      <c r="AV2702" s="22"/>
      <c r="AW2702" s="22"/>
      <c r="AX2702" s="22"/>
      <c r="AY2702" s="22"/>
      <c r="AZ2702" s="22"/>
      <c r="BA2702" s="22"/>
      <c r="BB2702" s="22"/>
      <c r="BC2702" s="22"/>
      <c r="BD2702" s="22"/>
      <c r="BE2702" s="22"/>
      <c r="BF2702" s="22"/>
      <c r="BG2702" s="22"/>
      <c r="BH2702" s="22"/>
      <c r="BI2702" s="22"/>
      <c r="BJ2702" s="22"/>
      <c r="BK2702" s="22"/>
      <c r="BL2702" s="22"/>
      <c r="BM2702" s="22"/>
      <c r="BN2702" s="22"/>
      <c r="BO2702" s="22"/>
      <c r="BP2702" s="22"/>
      <c r="BQ2702" s="22"/>
      <c r="BR2702" s="22"/>
      <c r="BS2702" s="22"/>
      <c r="BT2702" s="22"/>
      <c r="BU2702" s="22"/>
      <c r="BV2702" s="22"/>
      <c r="BW2702" s="22"/>
      <c r="BX2702" s="22"/>
      <c r="BY2702" s="22"/>
      <c r="BZ2702" s="22"/>
      <c r="CA2702" s="22"/>
      <c r="CB2702" s="22"/>
      <c r="CC2702" s="22"/>
      <c r="CD2702" s="22"/>
      <c r="CE2702" s="22"/>
      <c r="CF2702" s="22"/>
      <c r="CG2702" s="22"/>
      <c r="CH2702" s="22"/>
      <c r="CI2702" s="22"/>
      <c r="CJ2702" s="22"/>
      <c r="CK2702" s="22"/>
      <c r="CL2702" s="22"/>
      <c r="CM2702" s="22"/>
      <c r="CN2702" s="22"/>
      <c r="CO2702" s="22"/>
    </row>
    <row r="2703" spans="1:93" s="2" customFormat="1" x14ac:dyDescent="0.3">
      <c r="A2703" s="73" t="s">
        <v>204</v>
      </c>
      <c r="B2703" s="73" t="s">
        <v>219</v>
      </c>
      <c r="C2703" s="67" t="s">
        <v>242</v>
      </c>
      <c r="D2703" s="67" t="s">
        <v>330</v>
      </c>
      <c r="E2703" s="73"/>
      <c r="F2703" s="73" t="s">
        <v>398</v>
      </c>
      <c r="G2703" s="73" t="s">
        <v>43</v>
      </c>
      <c r="H2703" s="73" t="s">
        <v>463</v>
      </c>
      <c r="I2703" s="73" t="s">
        <v>465</v>
      </c>
      <c r="J2703" s="73" t="str">
        <f t="shared" si="49"/>
        <v>Natural Gas kWh (Gross CV)</v>
      </c>
      <c r="K2703" s="98">
        <v>2.3910000000000001E-2</v>
      </c>
      <c r="L2703" s="48"/>
      <c r="M2703" s="22"/>
      <c r="N2703" s="22"/>
      <c r="O2703" s="22"/>
      <c r="P2703" s="22"/>
      <c r="Q2703" s="22"/>
      <c r="R2703" s="22"/>
      <c r="S2703" s="22"/>
      <c r="T2703" s="2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c r="AQ2703" s="22"/>
      <c r="AR2703" s="22"/>
      <c r="AS2703" s="22"/>
      <c r="AT2703" s="22"/>
      <c r="AU2703" s="22"/>
      <c r="AV2703" s="22"/>
      <c r="AW2703" s="22"/>
      <c r="AX2703" s="22"/>
      <c r="AY2703" s="22"/>
      <c r="AZ2703" s="22"/>
      <c r="BA2703" s="22"/>
      <c r="BB2703" s="22"/>
      <c r="BC2703" s="22"/>
      <c r="BD2703" s="22"/>
      <c r="BE2703" s="22"/>
      <c r="BF2703" s="22"/>
      <c r="BG2703" s="22"/>
      <c r="BH2703" s="22"/>
      <c r="BI2703" s="22"/>
      <c r="BJ2703" s="22"/>
      <c r="BK2703" s="22"/>
      <c r="BL2703" s="22"/>
      <c r="BM2703" s="22"/>
      <c r="BN2703" s="22"/>
      <c r="BO2703" s="22"/>
      <c r="BP2703" s="22"/>
      <c r="BQ2703" s="22"/>
      <c r="BR2703" s="22"/>
      <c r="BS2703" s="22"/>
      <c r="BT2703" s="22"/>
      <c r="BU2703" s="22"/>
      <c r="BV2703" s="22"/>
      <c r="BW2703" s="22"/>
      <c r="BX2703" s="22"/>
      <c r="BY2703" s="22"/>
      <c r="BZ2703" s="22"/>
      <c r="CA2703" s="22"/>
      <c r="CB2703" s="22"/>
      <c r="CC2703" s="22"/>
      <c r="CD2703" s="22"/>
      <c r="CE2703" s="22"/>
      <c r="CF2703" s="22"/>
      <c r="CG2703" s="22"/>
      <c r="CH2703" s="22"/>
      <c r="CI2703" s="22"/>
      <c r="CJ2703" s="22"/>
      <c r="CK2703" s="22"/>
      <c r="CL2703" s="22"/>
      <c r="CM2703" s="22"/>
      <c r="CN2703" s="22"/>
      <c r="CO2703" s="22"/>
    </row>
    <row r="2704" spans="1:93" s="2" customFormat="1" x14ac:dyDescent="0.3">
      <c r="A2704" s="73" t="s">
        <v>204</v>
      </c>
      <c r="B2704" s="73" t="s">
        <v>219</v>
      </c>
      <c r="C2704" s="67" t="s">
        <v>242</v>
      </c>
      <c r="D2704" s="67" t="s">
        <v>330</v>
      </c>
      <c r="E2704" s="73"/>
      <c r="F2704" s="73" t="s">
        <v>112</v>
      </c>
      <c r="G2704" s="73" t="s">
        <v>43</v>
      </c>
      <c r="H2704" s="73" t="s">
        <v>464</v>
      </c>
      <c r="I2704" s="73" t="s">
        <v>465</v>
      </c>
      <c r="J2704" s="73" t="str">
        <f t="shared" si="49"/>
        <v>Natural Gas kWh (Net CV)</v>
      </c>
      <c r="K2704" s="98">
        <v>2.657E-2</v>
      </c>
      <c r="L2704" s="48"/>
      <c r="M2704" s="22"/>
      <c r="N2704" s="22"/>
      <c r="O2704" s="22"/>
      <c r="P2704" s="22"/>
      <c r="Q2704" s="22"/>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2"/>
      <c r="AS2704" s="22"/>
      <c r="AT2704" s="22"/>
      <c r="AU2704" s="22"/>
      <c r="AV2704" s="22"/>
      <c r="AW2704" s="22"/>
      <c r="AX2704" s="22"/>
      <c r="AY2704" s="22"/>
      <c r="AZ2704" s="22"/>
      <c r="BA2704" s="22"/>
      <c r="BB2704" s="22"/>
      <c r="BC2704" s="22"/>
      <c r="BD2704" s="22"/>
      <c r="BE2704" s="22"/>
      <c r="BF2704" s="22"/>
      <c r="BG2704" s="22"/>
      <c r="BH2704" s="22"/>
      <c r="BI2704" s="22"/>
      <c r="BJ2704" s="22"/>
      <c r="BK2704" s="22"/>
      <c r="BL2704" s="22"/>
      <c r="BM2704" s="22"/>
      <c r="BN2704" s="22"/>
      <c r="BO2704" s="22"/>
      <c r="BP2704" s="22"/>
      <c r="BQ2704" s="22"/>
      <c r="BR2704" s="22"/>
      <c r="BS2704" s="22"/>
      <c r="BT2704" s="22"/>
      <c r="BU2704" s="22"/>
      <c r="BV2704" s="22"/>
      <c r="BW2704" s="22"/>
      <c r="BX2704" s="22"/>
      <c r="BY2704" s="22"/>
      <c r="BZ2704" s="22"/>
      <c r="CA2704" s="22"/>
      <c r="CB2704" s="22"/>
      <c r="CC2704" s="22"/>
      <c r="CD2704" s="22"/>
      <c r="CE2704" s="22"/>
      <c r="CF2704" s="22"/>
      <c r="CG2704" s="22"/>
      <c r="CH2704" s="22"/>
      <c r="CI2704" s="22"/>
      <c r="CJ2704" s="22"/>
      <c r="CK2704" s="22"/>
      <c r="CL2704" s="22"/>
      <c r="CM2704" s="22"/>
      <c r="CN2704" s="22"/>
      <c r="CO2704" s="22"/>
    </row>
    <row r="2705" spans="1:93" s="2" customFormat="1" x14ac:dyDescent="0.3">
      <c r="A2705" s="73" t="s">
        <v>204</v>
      </c>
      <c r="B2705" s="73" t="s">
        <v>219</v>
      </c>
      <c r="C2705" s="67" t="s">
        <v>242</v>
      </c>
      <c r="D2705" s="67" t="s">
        <v>330</v>
      </c>
      <c r="E2705" s="73"/>
      <c r="F2705" s="73" t="s">
        <v>198</v>
      </c>
      <c r="G2705" s="73" t="s">
        <v>428</v>
      </c>
      <c r="H2705" s="73" t="s">
        <v>428</v>
      </c>
      <c r="I2705" s="73" t="s">
        <v>465</v>
      </c>
      <c r="J2705" s="73" t="str">
        <f t="shared" si="49"/>
        <v>Natural Gas cubic metres</v>
      </c>
      <c r="K2705" s="98">
        <v>0.26408999999999999</v>
      </c>
      <c r="L2705" s="48"/>
      <c r="M2705" s="22"/>
      <c r="N2705" s="22"/>
      <c r="O2705" s="22"/>
      <c r="P2705" s="22"/>
      <c r="Q2705" s="22"/>
      <c r="R2705" s="22"/>
      <c r="S2705" s="22"/>
      <c r="T2705" s="2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c r="AQ2705" s="22"/>
      <c r="AR2705" s="22"/>
      <c r="AS2705" s="22"/>
      <c r="AT2705" s="22"/>
      <c r="AU2705" s="22"/>
      <c r="AV2705" s="22"/>
      <c r="AW2705" s="22"/>
      <c r="AX2705" s="22"/>
      <c r="AY2705" s="22"/>
      <c r="AZ2705" s="22"/>
      <c r="BA2705" s="22"/>
      <c r="BB2705" s="22"/>
      <c r="BC2705" s="22"/>
      <c r="BD2705" s="22"/>
      <c r="BE2705" s="22"/>
      <c r="BF2705" s="22"/>
      <c r="BG2705" s="22"/>
      <c r="BH2705" s="22"/>
      <c r="BI2705" s="22"/>
      <c r="BJ2705" s="22"/>
      <c r="BK2705" s="22"/>
      <c r="BL2705" s="22"/>
      <c r="BM2705" s="22"/>
      <c r="BN2705" s="22"/>
      <c r="BO2705" s="22"/>
      <c r="BP2705" s="22"/>
      <c r="BQ2705" s="22"/>
      <c r="BR2705" s="22"/>
      <c r="BS2705" s="22"/>
      <c r="BT2705" s="22"/>
      <c r="BU2705" s="22"/>
      <c r="BV2705" s="22"/>
      <c r="BW2705" s="22"/>
      <c r="BX2705" s="22"/>
      <c r="BY2705" s="22"/>
      <c r="BZ2705" s="22"/>
      <c r="CA2705" s="22"/>
      <c r="CB2705" s="22"/>
      <c r="CC2705" s="22"/>
      <c r="CD2705" s="22"/>
      <c r="CE2705" s="22"/>
      <c r="CF2705" s="22"/>
      <c r="CG2705" s="22"/>
      <c r="CH2705" s="22"/>
      <c r="CI2705" s="22"/>
      <c r="CJ2705" s="22"/>
      <c r="CK2705" s="22"/>
      <c r="CL2705" s="22"/>
      <c r="CM2705" s="22"/>
      <c r="CN2705" s="22"/>
      <c r="CO2705" s="22"/>
    </row>
    <row r="2706" spans="1:93" s="2" customFormat="1" x14ac:dyDescent="0.3">
      <c r="A2706" s="73" t="s">
        <v>204</v>
      </c>
      <c r="B2706" s="73" t="s">
        <v>219</v>
      </c>
      <c r="C2706" s="67" t="s">
        <v>242</v>
      </c>
      <c r="D2706" s="67" t="s">
        <v>330</v>
      </c>
      <c r="E2706" s="73"/>
      <c r="F2706" s="73" t="s">
        <v>424</v>
      </c>
      <c r="G2706" s="73" t="s">
        <v>28</v>
      </c>
      <c r="H2706" s="73" t="s">
        <v>28</v>
      </c>
      <c r="I2706" s="73" t="s">
        <v>465</v>
      </c>
      <c r="J2706" s="73" t="str">
        <f t="shared" si="49"/>
        <v>Natural Gas tonnes</v>
      </c>
      <c r="K2706" s="98">
        <v>330.6</v>
      </c>
      <c r="L2706" s="48"/>
      <c r="M2706" s="22"/>
      <c r="N2706" s="22"/>
      <c r="O2706" s="22"/>
      <c r="P2706" s="22"/>
      <c r="Q2706" s="22"/>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2"/>
      <c r="AS2706" s="22"/>
      <c r="AT2706" s="22"/>
      <c r="AU2706" s="22"/>
      <c r="AV2706" s="22"/>
      <c r="AW2706" s="22"/>
      <c r="AX2706" s="22"/>
      <c r="AY2706" s="22"/>
      <c r="AZ2706" s="22"/>
      <c r="BA2706" s="22"/>
      <c r="BB2706" s="22"/>
      <c r="BC2706" s="22"/>
      <c r="BD2706" s="22"/>
      <c r="BE2706" s="22"/>
      <c r="BF2706" s="22"/>
      <c r="BG2706" s="22"/>
      <c r="BH2706" s="22"/>
      <c r="BI2706" s="22"/>
      <c r="BJ2706" s="22"/>
      <c r="BK2706" s="22"/>
      <c r="BL2706" s="22"/>
      <c r="BM2706" s="22"/>
      <c r="BN2706" s="22"/>
      <c r="BO2706" s="22"/>
      <c r="BP2706" s="22"/>
      <c r="BQ2706" s="22"/>
      <c r="BR2706" s="22"/>
      <c r="BS2706" s="22"/>
      <c r="BT2706" s="22"/>
      <c r="BU2706" s="22"/>
      <c r="BV2706" s="22"/>
      <c r="BW2706" s="22"/>
      <c r="BX2706" s="22"/>
      <c r="BY2706" s="22"/>
      <c r="BZ2706" s="22"/>
      <c r="CA2706" s="22"/>
      <c r="CB2706" s="22"/>
      <c r="CC2706" s="22"/>
      <c r="CD2706" s="22"/>
      <c r="CE2706" s="22"/>
      <c r="CF2706" s="22"/>
      <c r="CG2706" s="22"/>
      <c r="CH2706" s="22"/>
      <c r="CI2706" s="22"/>
      <c r="CJ2706" s="22"/>
      <c r="CK2706" s="22"/>
      <c r="CL2706" s="22"/>
      <c r="CM2706" s="22"/>
      <c r="CN2706" s="22"/>
      <c r="CO2706" s="22"/>
    </row>
    <row r="2707" spans="1:93" s="2" customFormat="1" x14ac:dyDescent="0.3">
      <c r="A2707" s="73" t="s">
        <v>204</v>
      </c>
      <c r="B2707" s="73" t="s">
        <v>219</v>
      </c>
      <c r="C2707" s="67" t="s">
        <v>242</v>
      </c>
      <c r="D2707" s="67" t="s">
        <v>47</v>
      </c>
      <c r="E2707" s="73"/>
      <c r="F2707" s="73" t="s">
        <v>398</v>
      </c>
      <c r="G2707" s="73" t="s">
        <v>43</v>
      </c>
      <c r="H2707" s="73" t="s">
        <v>463</v>
      </c>
      <c r="I2707" s="73" t="s">
        <v>465</v>
      </c>
      <c r="J2707" s="73" t="str">
        <f t="shared" si="49"/>
        <v>Other Petroleum Gas kWh (Gross CV)</v>
      </c>
      <c r="K2707" s="98">
        <v>2.2689999999999998E-2</v>
      </c>
      <c r="L2707" s="48"/>
      <c r="M2707" s="22"/>
      <c r="N2707" s="22"/>
      <c r="O2707" s="22"/>
      <c r="P2707" s="22"/>
      <c r="Q2707" s="22"/>
      <c r="R2707" s="22"/>
      <c r="S2707" s="22"/>
      <c r="T2707" s="2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c r="AQ2707" s="22"/>
      <c r="AR2707" s="22"/>
      <c r="AS2707" s="22"/>
      <c r="AT2707" s="22"/>
      <c r="AU2707" s="22"/>
      <c r="AV2707" s="22"/>
      <c r="AW2707" s="22"/>
      <c r="AX2707" s="22"/>
      <c r="AY2707" s="22"/>
      <c r="AZ2707" s="22"/>
      <c r="BA2707" s="22"/>
      <c r="BB2707" s="22"/>
      <c r="BC2707" s="22"/>
      <c r="BD2707" s="22"/>
      <c r="BE2707" s="22"/>
      <c r="BF2707" s="22"/>
      <c r="BG2707" s="22"/>
      <c r="BH2707" s="22"/>
      <c r="BI2707" s="22"/>
      <c r="BJ2707" s="22"/>
      <c r="BK2707" s="22"/>
      <c r="BL2707" s="22"/>
      <c r="BM2707" s="22"/>
      <c r="BN2707" s="22"/>
      <c r="BO2707" s="22"/>
      <c r="BP2707" s="22"/>
      <c r="BQ2707" s="22"/>
      <c r="BR2707" s="22"/>
      <c r="BS2707" s="22"/>
      <c r="BT2707" s="22"/>
      <c r="BU2707" s="22"/>
      <c r="BV2707" s="22"/>
      <c r="BW2707" s="22"/>
      <c r="BX2707" s="22"/>
      <c r="BY2707" s="22"/>
      <c r="BZ2707" s="22"/>
      <c r="CA2707" s="22"/>
      <c r="CB2707" s="22"/>
      <c r="CC2707" s="22"/>
      <c r="CD2707" s="22"/>
      <c r="CE2707" s="22"/>
      <c r="CF2707" s="22"/>
      <c r="CG2707" s="22"/>
      <c r="CH2707" s="22"/>
      <c r="CI2707" s="22"/>
      <c r="CJ2707" s="22"/>
      <c r="CK2707" s="22"/>
      <c r="CL2707" s="22"/>
      <c r="CM2707" s="22"/>
      <c r="CN2707" s="22"/>
      <c r="CO2707" s="22"/>
    </row>
    <row r="2708" spans="1:93" s="2" customFormat="1" x14ac:dyDescent="0.3">
      <c r="A2708" s="73" t="s">
        <v>204</v>
      </c>
      <c r="B2708" s="73" t="s">
        <v>219</v>
      </c>
      <c r="C2708" s="67" t="s">
        <v>242</v>
      </c>
      <c r="D2708" s="67" t="s">
        <v>47</v>
      </c>
      <c r="E2708" s="73"/>
      <c r="F2708" s="73" t="s">
        <v>112</v>
      </c>
      <c r="G2708" s="73" t="s">
        <v>43</v>
      </c>
      <c r="H2708" s="73" t="s">
        <v>464</v>
      </c>
      <c r="I2708" s="73" t="s">
        <v>465</v>
      </c>
      <c r="J2708" s="73" t="str">
        <f t="shared" si="49"/>
        <v>Other Petroleum Gas kWh (Net CV)</v>
      </c>
      <c r="K2708" s="98">
        <v>2.4660000000000001E-2</v>
      </c>
      <c r="L2708" s="48"/>
      <c r="M2708" s="22"/>
      <c r="N2708" s="22"/>
      <c r="O2708" s="22"/>
      <c r="P2708" s="22"/>
      <c r="Q2708" s="22"/>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2"/>
      <c r="AS2708" s="22"/>
      <c r="AT2708" s="22"/>
      <c r="AU2708" s="22"/>
      <c r="AV2708" s="22"/>
      <c r="AW2708" s="22"/>
      <c r="AX2708" s="22"/>
      <c r="AY2708" s="22"/>
      <c r="AZ2708" s="22"/>
      <c r="BA2708" s="22"/>
      <c r="BB2708" s="22"/>
      <c r="BC2708" s="22"/>
      <c r="BD2708" s="22"/>
      <c r="BE2708" s="22"/>
      <c r="BF2708" s="22"/>
      <c r="BG2708" s="22"/>
      <c r="BH2708" s="22"/>
      <c r="BI2708" s="22"/>
      <c r="BJ2708" s="22"/>
      <c r="BK2708" s="22"/>
      <c r="BL2708" s="22"/>
      <c r="BM2708" s="22"/>
      <c r="BN2708" s="22"/>
      <c r="BO2708" s="22"/>
      <c r="BP2708" s="22"/>
      <c r="BQ2708" s="22"/>
      <c r="BR2708" s="22"/>
      <c r="BS2708" s="22"/>
      <c r="BT2708" s="22"/>
      <c r="BU2708" s="22"/>
      <c r="BV2708" s="22"/>
      <c r="BW2708" s="22"/>
      <c r="BX2708" s="22"/>
      <c r="BY2708" s="22"/>
      <c r="BZ2708" s="22"/>
      <c r="CA2708" s="22"/>
      <c r="CB2708" s="22"/>
      <c r="CC2708" s="22"/>
      <c r="CD2708" s="22"/>
      <c r="CE2708" s="22"/>
      <c r="CF2708" s="22"/>
      <c r="CG2708" s="22"/>
      <c r="CH2708" s="22"/>
      <c r="CI2708" s="22"/>
      <c r="CJ2708" s="22"/>
      <c r="CK2708" s="22"/>
      <c r="CL2708" s="22"/>
      <c r="CM2708" s="22"/>
      <c r="CN2708" s="22"/>
      <c r="CO2708" s="22"/>
    </row>
    <row r="2709" spans="1:93" s="2" customFormat="1" x14ac:dyDescent="0.3">
      <c r="A2709" s="73" t="s">
        <v>204</v>
      </c>
      <c r="B2709" s="73" t="s">
        <v>219</v>
      </c>
      <c r="C2709" s="67" t="s">
        <v>242</v>
      </c>
      <c r="D2709" s="67" t="s">
        <v>47</v>
      </c>
      <c r="E2709" s="73"/>
      <c r="F2709" s="73" t="s">
        <v>198</v>
      </c>
      <c r="G2709" s="73" t="s">
        <v>5</v>
      </c>
      <c r="H2709" s="73" t="s">
        <v>5</v>
      </c>
      <c r="I2709" s="73" t="s">
        <v>465</v>
      </c>
      <c r="J2709" s="73" t="str">
        <f t="shared" si="49"/>
        <v>Other Petroleum Gas litres</v>
      </c>
      <c r="K2709" s="98">
        <v>0.11695</v>
      </c>
      <c r="L2709" s="48"/>
      <c r="M2709" s="22"/>
      <c r="N2709" s="22"/>
      <c r="O2709" s="22"/>
      <c r="P2709" s="22"/>
      <c r="Q2709" s="22"/>
      <c r="R2709" s="22"/>
      <c r="S2709" s="22"/>
      <c r="T2709" s="2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c r="AQ2709" s="22"/>
      <c r="AR2709" s="22"/>
      <c r="AS2709" s="22"/>
      <c r="AT2709" s="22"/>
      <c r="AU2709" s="22"/>
      <c r="AV2709" s="22"/>
      <c r="AW2709" s="22"/>
      <c r="AX2709" s="22"/>
      <c r="AY2709" s="22"/>
      <c r="AZ2709" s="22"/>
      <c r="BA2709" s="22"/>
      <c r="BB2709" s="22"/>
      <c r="BC2709" s="22"/>
      <c r="BD2709" s="22"/>
      <c r="BE2709" s="22"/>
      <c r="BF2709" s="22"/>
      <c r="BG2709" s="22"/>
      <c r="BH2709" s="22"/>
      <c r="BI2709" s="22"/>
      <c r="BJ2709" s="22"/>
      <c r="BK2709" s="22"/>
      <c r="BL2709" s="22"/>
      <c r="BM2709" s="22"/>
      <c r="BN2709" s="22"/>
      <c r="BO2709" s="22"/>
      <c r="BP2709" s="22"/>
      <c r="BQ2709" s="22"/>
      <c r="BR2709" s="22"/>
      <c r="BS2709" s="22"/>
      <c r="BT2709" s="22"/>
      <c r="BU2709" s="22"/>
      <c r="BV2709" s="22"/>
      <c r="BW2709" s="22"/>
      <c r="BX2709" s="22"/>
      <c r="BY2709" s="22"/>
      <c r="BZ2709" s="22"/>
      <c r="CA2709" s="22"/>
      <c r="CB2709" s="22"/>
      <c r="CC2709" s="22"/>
      <c r="CD2709" s="22"/>
      <c r="CE2709" s="22"/>
      <c r="CF2709" s="22"/>
      <c r="CG2709" s="22"/>
      <c r="CH2709" s="22"/>
      <c r="CI2709" s="22"/>
      <c r="CJ2709" s="22"/>
      <c r="CK2709" s="22"/>
      <c r="CL2709" s="22"/>
      <c r="CM2709" s="22"/>
      <c r="CN2709" s="22"/>
      <c r="CO2709" s="22"/>
    </row>
    <row r="2710" spans="1:93" s="2" customFormat="1" x14ac:dyDescent="0.3">
      <c r="A2710" s="73" t="s">
        <v>204</v>
      </c>
      <c r="B2710" s="73" t="s">
        <v>219</v>
      </c>
      <c r="C2710" s="67" t="s">
        <v>242</v>
      </c>
      <c r="D2710" s="67" t="s">
        <v>47</v>
      </c>
      <c r="E2710" s="73"/>
      <c r="F2710" s="73" t="s">
        <v>424</v>
      </c>
      <c r="G2710" s="73" t="s">
        <v>28</v>
      </c>
      <c r="H2710" s="73" t="s">
        <v>28</v>
      </c>
      <c r="I2710" s="73" t="s">
        <v>465</v>
      </c>
      <c r="J2710" s="73" t="str">
        <f t="shared" si="49"/>
        <v>Other Petroleum Gas tonnes</v>
      </c>
      <c r="K2710" s="98">
        <v>319.3</v>
      </c>
      <c r="L2710" s="48"/>
      <c r="M2710" s="22"/>
      <c r="N2710" s="22"/>
      <c r="O2710" s="22"/>
      <c r="P2710" s="22"/>
      <c r="Q2710" s="22"/>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2"/>
      <c r="AS2710" s="22"/>
      <c r="AT2710" s="22"/>
      <c r="AU2710" s="22"/>
      <c r="AV2710" s="22"/>
      <c r="AW2710" s="22"/>
      <c r="AX2710" s="22"/>
      <c r="AY2710" s="22"/>
      <c r="AZ2710" s="22"/>
      <c r="BA2710" s="22"/>
      <c r="BB2710" s="22"/>
      <c r="BC2710" s="22"/>
      <c r="BD2710" s="22"/>
      <c r="BE2710" s="22"/>
      <c r="BF2710" s="22"/>
      <c r="BG2710" s="22"/>
      <c r="BH2710" s="22"/>
      <c r="BI2710" s="22"/>
      <c r="BJ2710" s="22"/>
      <c r="BK2710" s="22"/>
      <c r="BL2710" s="22"/>
      <c r="BM2710" s="22"/>
      <c r="BN2710" s="22"/>
      <c r="BO2710" s="22"/>
      <c r="BP2710" s="22"/>
      <c r="BQ2710" s="22"/>
      <c r="BR2710" s="22"/>
      <c r="BS2710" s="22"/>
      <c r="BT2710" s="22"/>
      <c r="BU2710" s="22"/>
      <c r="BV2710" s="22"/>
      <c r="BW2710" s="22"/>
      <c r="BX2710" s="22"/>
      <c r="BY2710" s="22"/>
      <c r="BZ2710" s="22"/>
      <c r="CA2710" s="22"/>
      <c r="CB2710" s="22"/>
      <c r="CC2710" s="22"/>
      <c r="CD2710" s="22"/>
      <c r="CE2710" s="22"/>
      <c r="CF2710" s="22"/>
      <c r="CG2710" s="22"/>
      <c r="CH2710" s="22"/>
      <c r="CI2710" s="22"/>
      <c r="CJ2710" s="22"/>
      <c r="CK2710" s="22"/>
      <c r="CL2710" s="22"/>
      <c r="CM2710" s="22"/>
      <c r="CN2710" s="22"/>
      <c r="CO2710" s="22"/>
    </row>
    <row r="2711" spans="1:93" s="2" customFormat="1" x14ac:dyDescent="0.3">
      <c r="A2711" s="73" t="s">
        <v>204</v>
      </c>
      <c r="B2711" s="73" t="s">
        <v>219</v>
      </c>
      <c r="C2711" s="67" t="s">
        <v>416</v>
      </c>
      <c r="D2711" s="67" t="s">
        <v>461</v>
      </c>
      <c r="E2711" s="73"/>
      <c r="F2711" s="73" t="s">
        <v>398</v>
      </c>
      <c r="G2711" s="73" t="s">
        <v>43</v>
      </c>
      <c r="H2711" s="73" t="s">
        <v>463</v>
      </c>
      <c r="I2711" s="73" t="s">
        <v>465</v>
      </c>
      <c r="J2711" s="73" t="str">
        <f t="shared" si="49"/>
        <v>Aviation Spirit kWh (Gross CV)</v>
      </c>
      <c r="K2711" s="98">
        <v>6.2239999999999997E-2</v>
      </c>
      <c r="L2711" s="48"/>
      <c r="M2711" s="22"/>
      <c r="N2711" s="22"/>
      <c r="O2711" s="22"/>
      <c r="P2711" s="22"/>
      <c r="Q2711" s="22"/>
      <c r="R2711" s="22"/>
      <c r="S2711" s="22"/>
      <c r="T2711" s="2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c r="AQ2711" s="22"/>
      <c r="AR2711" s="22"/>
      <c r="AS2711" s="22"/>
      <c r="AT2711" s="22"/>
      <c r="AU2711" s="22"/>
      <c r="AV2711" s="22"/>
      <c r="AW2711" s="22"/>
      <c r="AX2711" s="22"/>
      <c r="AY2711" s="22"/>
      <c r="AZ2711" s="22"/>
      <c r="BA2711" s="22"/>
      <c r="BB2711" s="22"/>
      <c r="BC2711" s="22"/>
      <c r="BD2711" s="22"/>
      <c r="BE2711" s="22"/>
      <c r="BF2711" s="22"/>
      <c r="BG2711" s="22"/>
      <c r="BH2711" s="22"/>
      <c r="BI2711" s="22"/>
      <c r="BJ2711" s="22"/>
      <c r="BK2711" s="22"/>
      <c r="BL2711" s="22"/>
      <c r="BM2711" s="22"/>
      <c r="BN2711" s="22"/>
      <c r="BO2711" s="22"/>
      <c r="BP2711" s="22"/>
      <c r="BQ2711" s="22"/>
      <c r="BR2711" s="22"/>
      <c r="BS2711" s="22"/>
      <c r="BT2711" s="22"/>
      <c r="BU2711" s="22"/>
      <c r="BV2711" s="22"/>
      <c r="BW2711" s="22"/>
      <c r="BX2711" s="22"/>
      <c r="BY2711" s="22"/>
      <c r="BZ2711" s="22"/>
      <c r="CA2711" s="22"/>
      <c r="CB2711" s="22"/>
      <c r="CC2711" s="22"/>
      <c r="CD2711" s="22"/>
      <c r="CE2711" s="22"/>
      <c r="CF2711" s="22"/>
      <c r="CG2711" s="22"/>
      <c r="CH2711" s="22"/>
      <c r="CI2711" s="22"/>
      <c r="CJ2711" s="22"/>
      <c r="CK2711" s="22"/>
      <c r="CL2711" s="22"/>
      <c r="CM2711" s="22"/>
      <c r="CN2711" s="22"/>
      <c r="CO2711" s="22"/>
    </row>
    <row r="2712" spans="1:93" s="2" customFormat="1" x14ac:dyDescent="0.3">
      <c r="A2712" s="73" t="s">
        <v>204</v>
      </c>
      <c r="B2712" s="73" t="s">
        <v>219</v>
      </c>
      <c r="C2712" s="67" t="s">
        <v>416</v>
      </c>
      <c r="D2712" s="67" t="s">
        <v>461</v>
      </c>
      <c r="E2712" s="73"/>
      <c r="F2712" s="73" t="s">
        <v>112</v>
      </c>
      <c r="G2712" s="73" t="s">
        <v>43</v>
      </c>
      <c r="H2712" s="73" t="s">
        <v>464</v>
      </c>
      <c r="I2712" s="73" t="s">
        <v>465</v>
      </c>
      <c r="J2712" s="73" t="str">
        <f t="shared" si="49"/>
        <v>Aviation Spirit kWh (Net CV)</v>
      </c>
      <c r="K2712" s="98">
        <v>6.5519999999999995E-2</v>
      </c>
      <c r="L2712" s="48"/>
      <c r="M2712" s="22"/>
      <c r="N2712" s="22"/>
      <c r="O2712" s="22"/>
      <c r="P2712" s="22"/>
      <c r="Q2712" s="22"/>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2"/>
      <c r="AS2712" s="22"/>
      <c r="AT2712" s="22"/>
      <c r="AU2712" s="22"/>
      <c r="AV2712" s="22"/>
      <c r="AW2712" s="22"/>
      <c r="AX2712" s="22"/>
      <c r="AY2712" s="22"/>
      <c r="AZ2712" s="22"/>
      <c r="BA2712" s="22"/>
      <c r="BB2712" s="22"/>
      <c r="BC2712" s="22"/>
      <c r="BD2712" s="22"/>
      <c r="BE2712" s="22"/>
      <c r="BF2712" s="22"/>
      <c r="BG2712" s="22"/>
      <c r="BH2712" s="22"/>
      <c r="BI2712" s="22"/>
      <c r="BJ2712" s="22"/>
      <c r="BK2712" s="22"/>
      <c r="BL2712" s="22"/>
      <c r="BM2712" s="22"/>
      <c r="BN2712" s="22"/>
      <c r="BO2712" s="22"/>
      <c r="BP2712" s="22"/>
      <c r="BQ2712" s="22"/>
      <c r="BR2712" s="22"/>
      <c r="BS2712" s="22"/>
      <c r="BT2712" s="22"/>
      <c r="BU2712" s="22"/>
      <c r="BV2712" s="22"/>
      <c r="BW2712" s="22"/>
      <c r="BX2712" s="22"/>
      <c r="BY2712" s="22"/>
      <c r="BZ2712" s="22"/>
      <c r="CA2712" s="22"/>
      <c r="CB2712" s="22"/>
      <c r="CC2712" s="22"/>
      <c r="CD2712" s="22"/>
      <c r="CE2712" s="22"/>
      <c r="CF2712" s="22"/>
      <c r="CG2712" s="22"/>
      <c r="CH2712" s="22"/>
      <c r="CI2712" s="22"/>
      <c r="CJ2712" s="22"/>
      <c r="CK2712" s="22"/>
      <c r="CL2712" s="22"/>
      <c r="CM2712" s="22"/>
      <c r="CN2712" s="22"/>
      <c r="CO2712" s="22"/>
    </row>
    <row r="2713" spans="1:93" s="2" customFormat="1" x14ac:dyDescent="0.3">
      <c r="A2713" s="73" t="s">
        <v>204</v>
      </c>
      <c r="B2713" s="73" t="s">
        <v>219</v>
      </c>
      <c r="C2713" s="67" t="s">
        <v>416</v>
      </c>
      <c r="D2713" s="67" t="s">
        <v>461</v>
      </c>
      <c r="E2713" s="73"/>
      <c r="F2713" s="73" t="s">
        <v>198</v>
      </c>
      <c r="G2713" s="73" t="s">
        <v>5</v>
      </c>
      <c r="H2713" s="73" t="s">
        <v>5</v>
      </c>
      <c r="I2713" s="73" t="s">
        <v>465</v>
      </c>
      <c r="J2713" s="73" t="str">
        <f t="shared" si="49"/>
        <v>Aviation Spirit litres</v>
      </c>
      <c r="K2713" s="98">
        <v>0.58311999999999997</v>
      </c>
      <c r="L2713" s="48"/>
      <c r="M2713" s="22"/>
      <c r="N2713" s="22"/>
      <c r="O2713" s="22"/>
      <c r="P2713" s="22"/>
      <c r="Q2713" s="22"/>
      <c r="R2713" s="22"/>
      <c r="S2713" s="22"/>
      <c r="T2713" s="2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c r="AQ2713" s="22"/>
      <c r="AR2713" s="22"/>
      <c r="AS2713" s="22"/>
      <c r="AT2713" s="22"/>
      <c r="AU2713" s="22"/>
      <c r="AV2713" s="22"/>
      <c r="AW2713" s="22"/>
      <c r="AX2713" s="22"/>
      <c r="AY2713" s="22"/>
      <c r="AZ2713" s="22"/>
      <c r="BA2713" s="22"/>
      <c r="BB2713" s="22"/>
      <c r="BC2713" s="22"/>
      <c r="BD2713" s="22"/>
      <c r="BE2713" s="22"/>
      <c r="BF2713" s="22"/>
      <c r="BG2713" s="22"/>
      <c r="BH2713" s="22"/>
      <c r="BI2713" s="22"/>
      <c r="BJ2713" s="22"/>
      <c r="BK2713" s="22"/>
      <c r="BL2713" s="22"/>
      <c r="BM2713" s="22"/>
      <c r="BN2713" s="22"/>
      <c r="BO2713" s="22"/>
      <c r="BP2713" s="22"/>
      <c r="BQ2713" s="22"/>
      <c r="BR2713" s="22"/>
      <c r="BS2713" s="22"/>
      <c r="BT2713" s="22"/>
      <c r="BU2713" s="22"/>
      <c r="BV2713" s="22"/>
      <c r="BW2713" s="22"/>
      <c r="BX2713" s="22"/>
      <c r="BY2713" s="22"/>
      <c r="BZ2713" s="22"/>
      <c r="CA2713" s="22"/>
      <c r="CB2713" s="22"/>
      <c r="CC2713" s="22"/>
      <c r="CD2713" s="22"/>
      <c r="CE2713" s="22"/>
      <c r="CF2713" s="22"/>
      <c r="CG2713" s="22"/>
      <c r="CH2713" s="22"/>
      <c r="CI2713" s="22"/>
      <c r="CJ2713" s="22"/>
      <c r="CK2713" s="22"/>
      <c r="CL2713" s="22"/>
      <c r="CM2713" s="22"/>
      <c r="CN2713" s="22"/>
      <c r="CO2713" s="22"/>
    </row>
    <row r="2714" spans="1:93" s="2" customFormat="1" x14ac:dyDescent="0.3">
      <c r="A2714" s="73" t="s">
        <v>204</v>
      </c>
      <c r="B2714" s="73" t="s">
        <v>219</v>
      </c>
      <c r="C2714" s="67" t="s">
        <v>416</v>
      </c>
      <c r="D2714" s="67" t="s">
        <v>461</v>
      </c>
      <c r="E2714" s="73"/>
      <c r="F2714" s="73" t="s">
        <v>424</v>
      </c>
      <c r="G2714" s="73" t="s">
        <v>28</v>
      </c>
      <c r="H2714" s="73" t="s">
        <v>28</v>
      </c>
      <c r="I2714" s="73" t="s">
        <v>465</v>
      </c>
      <c r="J2714" s="73" t="str">
        <f t="shared" si="49"/>
        <v>Aviation Spirit tonnes</v>
      </c>
      <c r="K2714" s="98">
        <v>819.3</v>
      </c>
      <c r="L2714" s="48"/>
      <c r="M2714" s="22"/>
      <c r="N2714" s="22"/>
      <c r="O2714" s="22"/>
      <c r="P2714" s="22"/>
      <c r="Q2714" s="22"/>
      <c r="R2714" s="22"/>
      <c r="S2714" s="22"/>
      <c r="T2714" s="2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2"/>
      <c r="AS2714" s="22"/>
      <c r="AT2714" s="22"/>
      <c r="AU2714" s="22"/>
      <c r="AV2714" s="22"/>
      <c r="AW2714" s="22"/>
      <c r="AX2714" s="22"/>
      <c r="AY2714" s="22"/>
      <c r="AZ2714" s="22"/>
      <c r="BA2714" s="22"/>
      <c r="BB2714" s="22"/>
      <c r="BC2714" s="22"/>
      <c r="BD2714" s="22"/>
      <c r="BE2714" s="22"/>
      <c r="BF2714" s="22"/>
      <c r="BG2714" s="22"/>
      <c r="BH2714" s="22"/>
      <c r="BI2714" s="22"/>
      <c r="BJ2714" s="22"/>
      <c r="BK2714" s="22"/>
      <c r="BL2714" s="22"/>
      <c r="BM2714" s="22"/>
      <c r="BN2714" s="22"/>
      <c r="BO2714" s="22"/>
      <c r="BP2714" s="22"/>
      <c r="BQ2714" s="22"/>
      <c r="BR2714" s="22"/>
      <c r="BS2714" s="22"/>
      <c r="BT2714" s="22"/>
      <c r="BU2714" s="22"/>
      <c r="BV2714" s="22"/>
      <c r="BW2714" s="22"/>
      <c r="BX2714" s="22"/>
      <c r="BY2714" s="22"/>
      <c r="BZ2714" s="22"/>
      <c r="CA2714" s="22"/>
      <c r="CB2714" s="22"/>
      <c r="CC2714" s="22"/>
      <c r="CD2714" s="22"/>
      <c r="CE2714" s="22"/>
      <c r="CF2714" s="22"/>
      <c r="CG2714" s="22"/>
      <c r="CH2714" s="22"/>
      <c r="CI2714" s="22"/>
      <c r="CJ2714" s="22"/>
      <c r="CK2714" s="22"/>
      <c r="CL2714" s="22"/>
      <c r="CM2714" s="22"/>
      <c r="CN2714" s="22"/>
      <c r="CO2714" s="22"/>
    </row>
    <row r="2715" spans="1:93" s="2" customFormat="1" x14ac:dyDescent="0.3">
      <c r="A2715" s="73" t="s">
        <v>204</v>
      </c>
      <c r="B2715" s="73" t="s">
        <v>219</v>
      </c>
      <c r="C2715" s="67" t="s">
        <v>416</v>
      </c>
      <c r="D2715" s="67" t="s">
        <v>230</v>
      </c>
      <c r="E2715" s="73"/>
      <c r="F2715" s="73" t="s">
        <v>398</v>
      </c>
      <c r="G2715" s="73" t="s">
        <v>43</v>
      </c>
      <c r="H2715" s="73" t="s">
        <v>463</v>
      </c>
      <c r="I2715" s="73" t="s">
        <v>465</v>
      </c>
      <c r="J2715" s="73" t="str">
        <f t="shared" si="49"/>
        <v>Aviation Turbine Fuel kWh (Gross CV)</v>
      </c>
      <c r="K2715" s="98">
        <v>5.1299999999999998E-2</v>
      </c>
      <c r="L2715" s="48"/>
      <c r="M2715" s="22"/>
      <c r="N2715" s="22"/>
      <c r="O2715" s="22"/>
      <c r="P2715" s="22"/>
      <c r="Q2715" s="22"/>
      <c r="R2715" s="22"/>
      <c r="S2715" s="22"/>
      <c r="T2715" s="22"/>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c r="AQ2715" s="22"/>
      <c r="AR2715" s="22"/>
      <c r="AS2715" s="22"/>
      <c r="AT2715" s="22"/>
      <c r="AU2715" s="22"/>
      <c r="AV2715" s="22"/>
      <c r="AW2715" s="22"/>
      <c r="AX2715" s="22"/>
      <c r="AY2715" s="22"/>
      <c r="AZ2715" s="22"/>
      <c r="BA2715" s="22"/>
      <c r="BB2715" s="22"/>
      <c r="BC2715" s="22"/>
      <c r="BD2715" s="22"/>
      <c r="BE2715" s="22"/>
      <c r="BF2715" s="22"/>
      <c r="BG2715" s="22"/>
      <c r="BH2715" s="22"/>
      <c r="BI2715" s="22"/>
      <c r="BJ2715" s="22"/>
      <c r="BK2715" s="22"/>
      <c r="BL2715" s="22"/>
      <c r="BM2715" s="22"/>
      <c r="BN2715" s="22"/>
      <c r="BO2715" s="22"/>
      <c r="BP2715" s="22"/>
      <c r="BQ2715" s="22"/>
      <c r="BR2715" s="22"/>
      <c r="BS2715" s="22"/>
      <c r="BT2715" s="22"/>
      <c r="BU2715" s="22"/>
      <c r="BV2715" s="22"/>
      <c r="BW2715" s="22"/>
      <c r="BX2715" s="22"/>
      <c r="BY2715" s="22"/>
      <c r="BZ2715" s="22"/>
      <c r="CA2715" s="22"/>
      <c r="CB2715" s="22"/>
      <c r="CC2715" s="22"/>
      <c r="CD2715" s="22"/>
      <c r="CE2715" s="22"/>
      <c r="CF2715" s="22"/>
      <c r="CG2715" s="22"/>
      <c r="CH2715" s="22"/>
      <c r="CI2715" s="22"/>
      <c r="CJ2715" s="22"/>
      <c r="CK2715" s="22"/>
      <c r="CL2715" s="22"/>
      <c r="CM2715" s="22"/>
      <c r="CN2715" s="22"/>
      <c r="CO2715" s="22"/>
    </row>
    <row r="2716" spans="1:93" s="2" customFormat="1" x14ac:dyDescent="0.3">
      <c r="A2716" s="73" t="s">
        <v>204</v>
      </c>
      <c r="B2716" s="73" t="s">
        <v>219</v>
      </c>
      <c r="C2716" s="67" t="s">
        <v>416</v>
      </c>
      <c r="D2716" s="67" t="s">
        <v>230</v>
      </c>
      <c r="E2716" s="73"/>
      <c r="F2716" s="73" t="s">
        <v>112</v>
      </c>
      <c r="G2716" s="73" t="s">
        <v>43</v>
      </c>
      <c r="H2716" s="73" t="s">
        <v>464</v>
      </c>
      <c r="I2716" s="73" t="s">
        <v>465</v>
      </c>
      <c r="J2716" s="73" t="str">
        <f t="shared" si="49"/>
        <v>Aviation Turbine Fuel kWh (Net CV)</v>
      </c>
      <c r="K2716" s="98">
        <v>5.3999999999999999E-2</v>
      </c>
      <c r="L2716" s="48"/>
      <c r="M2716" s="22"/>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2"/>
      <c r="AS2716" s="22"/>
      <c r="AT2716" s="22"/>
      <c r="AU2716" s="22"/>
      <c r="AV2716" s="22"/>
      <c r="AW2716" s="22"/>
      <c r="AX2716" s="22"/>
      <c r="AY2716" s="22"/>
      <c r="AZ2716" s="22"/>
      <c r="BA2716" s="22"/>
      <c r="BB2716" s="22"/>
      <c r="BC2716" s="22"/>
      <c r="BD2716" s="22"/>
      <c r="BE2716" s="22"/>
      <c r="BF2716" s="22"/>
      <c r="BG2716" s="22"/>
      <c r="BH2716" s="22"/>
      <c r="BI2716" s="22"/>
      <c r="BJ2716" s="22"/>
      <c r="BK2716" s="22"/>
      <c r="BL2716" s="22"/>
      <c r="BM2716" s="22"/>
      <c r="BN2716" s="22"/>
      <c r="BO2716" s="22"/>
      <c r="BP2716" s="22"/>
      <c r="BQ2716" s="22"/>
      <c r="BR2716" s="22"/>
      <c r="BS2716" s="22"/>
      <c r="BT2716" s="22"/>
      <c r="BU2716" s="22"/>
      <c r="BV2716" s="22"/>
      <c r="BW2716" s="22"/>
      <c r="BX2716" s="22"/>
      <c r="BY2716" s="22"/>
      <c r="BZ2716" s="22"/>
      <c r="CA2716" s="22"/>
      <c r="CB2716" s="22"/>
      <c r="CC2716" s="22"/>
      <c r="CD2716" s="22"/>
      <c r="CE2716" s="22"/>
      <c r="CF2716" s="22"/>
      <c r="CG2716" s="22"/>
      <c r="CH2716" s="22"/>
      <c r="CI2716" s="22"/>
      <c r="CJ2716" s="22"/>
      <c r="CK2716" s="22"/>
      <c r="CL2716" s="22"/>
      <c r="CM2716" s="22"/>
      <c r="CN2716" s="22"/>
      <c r="CO2716" s="22"/>
    </row>
    <row r="2717" spans="1:93" s="2" customFormat="1" x14ac:dyDescent="0.3">
      <c r="A2717" s="73" t="s">
        <v>204</v>
      </c>
      <c r="B2717" s="73" t="s">
        <v>219</v>
      </c>
      <c r="C2717" s="67" t="s">
        <v>416</v>
      </c>
      <c r="D2717" s="67" t="s">
        <v>230</v>
      </c>
      <c r="E2717" s="73"/>
      <c r="F2717" s="73" t="s">
        <v>198</v>
      </c>
      <c r="G2717" s="73" t="s">
        <v>5</v>
      </c>
      <c r="H2717" s="73" t="s">
        <v>5</v>
      </c>
      <c r="I2717" s="73" t="s">
        <v>465</v>
      </c>
      <c r="J2717" s="73" t="str">
        <f t="shared" si="49"/>
        <v>Aviation Turbine Fuel litres</v>
      </c>
      <c r="K2717" s="98">
        <v>0.52656000000000003</v>
      </c>
      <c r="L2717" s="48"/>
      <c r="M2717" s="22"/>
      <c r="N2717" s="22"/>
      <c r="O2717" s="22"/>
      <c r="P2717" s="22"/>
      <c r="Q2717" s="22"/>
      <c r="R2717" s="22"/>
      <c r="S2717" s="22"/>
      <c r="T2717" s="2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c r="AQ2717" s="22"/>
      <c r="AR2717" s="22"/>
      <c r="AS2717" s="22"/>
      <c r="AT2717" s="22"/>
      <c r="AU2717" s="22"/>
      <c r="AV2717" s="22"/>
      <c r="AW2717" s="22"/>
      <c r="AX2717" s="22"/>
      <c r="AY2717" s="22"/>
      <c r="AZ2717" s="22"/>
      <c r="BA2717" s="22"/>
      <c r="BB2717" s="22"/>
      <c r="BC2717" s="22"/>
      <c r="BD2717" s="22"/>
      <c r="BE2717" s="22"/>
      <c r="BF2717" s="22"/>
      <c r="BG2717" s="22"/>
      <c r="BH2717" s="22"/>
      <c r="BI2717" s="22"/>
      <c r="BJ2717" s="22"/>
      <c r="BK2717" s="22"/>
      <c r="BL2717" s="22"/>
      <c r="BM2717" s="22"/>
      <c r="BN2717" s="22"/>
      <c r="BO2717" s="22"/>
      <c r="BP2717" s="22"/>
      <c r="BQ2717" s="22"/>
      <c r="BR2717" s="22"/>
      <c r="BS2717" s="22"/>
      <c r="BT2717" s="22"/>
      <c r="BU2717" s="22"/>
      <c r="BV2717" s="22"/>
      <c r="BW2717" s="22"/>
      <c r="BX2717" s="22"/>
      <c r="BY2717" s="22"/>
      <c r="BZ2717" s="22"/>
      <c r="CA2717" s="22"/>
      <c r="CB2717" s="22"/>
      <c r="CC2717" s="22"/>
      <c r="CD2717" s="22"/>
      <c r="CE2717" s="22"/>
      <c r="CF2717" s="22"/>
      <c r="CG2717" s="22"/>
      <c r="CH2717" s="22"/>
      <c r="CI2717" s="22"/>
      <c r="CJ2717" s="22"/>
      <c r="CK2717" s="22"/>
      <c r="CL2717" s="22"/>
      <c r="CM2717" s="22"/>
      <c r="CN2717" s="22"/>
      <c r="CO2717" s="22"/>
    </row>
    <row r="2718" spans="1:93" s="2" customFormat="1" x14ac:dyDescent="0.3">
      <c r="A2718" s="73" t="s">
        <v>204</v>
      </c>
      <c r="B2718" s="73" t="s">
        <v>219</v>
      </c>
      <c r="C2718" s="67" t="s">
        <v>416</v>
      </c>
      <c r="D2718" s="67" t="s">
        <v>230</v>
      </c>
      <c r="E2718" s="73"/>
      <c r="F2718" s="73" t="s">
        <v>424</v>
      </c>
      <c r="G2718" s="73" t="s">
        <v>28</v>
      </c>
      <c r="H2718" s="73" t="s">
        <v>28</v>
      </c>
      <c r="I2718" s="73" t="s">
        <v>465</v>
      </c>
      <c r="J2718" s="73" t="str">
        <f t="shared" si="49"/>
        <v>Aviation Turbine Fuel tonnes</v>
      </c>
      <c r="K2718" s="98">
        <v>658.7</v>
      </c>
      <c r="L2718" s="48"/>
      <c r="M2718" s="22"/>
      <c r="N2718" s="22"/>
      <c r="O2718" s="22"/>
      <c r="P2718" s="22"/>
      <c r="Q2718" s="22"/>
      <c r="R2718" s="22"/>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2"/>
      <c r="AS2718" s="22"/>
      <c r="AT2718" s="22"/>
      <c r="AU2718" s="22"/>
      <c r="AV2718" s="22"/>
      <c r="AW2718" s="22"/>
      <c r="AX2718" s="22"/>
      <c r="AY2718" s="22"/>
      <c r="AZ2718" s="22"/>
      <c r="BA2718" s="22"/>
      <c r="BB2718" s="22"/>
      <c r="BC2718" s="22"/>
      <c r="BD2718" s="22"/>
      <c r="BE2718" s="22"/>
      <c r="BF2718" s="22"/>
      <c r="BG2718" s="22"/>
      <c r="BH2718" s="22"/>
      <c r="BI2718" s="22"/>
      <c r="BJ2718" s="22"/>
      <c r="BK2718" s="22"/>
      <c r="BL2718" s="22"/>
      <c r="BM2718" s="22"/>
      <c r="BN2718" s="22"/>
      <c r="BO2718" s="22"/>
      <c r="BP2718" s="22"/>
      <c r="BQ2718" s="22"/>
      <c r="BR2718" s="22"/>
      <c r="BS2718" s="22"/>
      <c r="BT2718" s="22"/>
      <c r="BU2718" s="22"/>
      <c r="BV2718" s="22"/>
      <c r="BW2718" s="22"/>
      <c r="BX2718" s="22"/>
      <c r="BY2718" s="22"/>
      <c r="BZ2718" s="22"/>
      <c r="CA2718" s="22"/>
      <c r="CB2718" s="22"/>
      <c r="CC2718" s="22"/>
      <c r="CD2718" s="22"/>
      <c r="CE2718" s="22"/>
      <c r="CF2718" s="22"/>
      <c r="CG2718" s="22"/>
      <c r="CH2718" s="22"/>
      <c r="CI2718" s="22"/>
      <c r="CJ2718" s="22"/>
      <c r="CK2718" s="22"/>
      <c r="CL2718" s="22"/>
      <c r="CM2718" s="22"/>
      <c r="CN2718" s="22"/>
      <c r="CO2718" s="22"/>
    </row>
    <row r="2719" spans="1:93" s="2" customFormat="1" x14ac:dyDescent="0.3">
      <c r="A2719" s="73" t="s">
        <v>204</v>
      </c>
      <c r="B2719" s="73" t="s">
        <v>219</v>
      </c>
      <c r="C2719" s="67" t="s">
        <v>416</v>
      </c>
      <c r="D2719" s="67" t="s">
        <v>453</v>
      </c>
      <c r="E2719" s="73"/>
      <c r="F2719" s="73" t="s">
        <v>398</v>
      </c>
      <c r="G2719" s="73" t="s">
        <v>43</v>
      </c>
      <c r="H2719" s="73" t="s">
        <v>463</v>
      </c>
      <c r="I2719" s="73" t="s">
        <v>465</v>
      </c>
      <c r="J2719" s="73" t="str">
        <f t="shared" si="49"/>
        <v>Burning Oil kWh (Gross CV)</v>
      </c>
      <c r="K2719" s="98">
        <v>5.1299999999999998E-2</v>
      </c>
      <c r="L2719" s="48"/>
      <c r="M2719" s="22"/>
      <c r="N2719" s="22"/>
      <c r="O2719" s="22"/>
      <c r="P2719" s="22"/>
      <c r="Q2719" s="22"/>
      <c r="R2719" s="22"/>
      <c r="S2719" s="22"/>
      <c r="T2719" s="2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c r="AQ2719" s="22"/>
      <c r="AR2719" s="22"/>
      <c r="AS2719" s="22"/>
      <c r="AT2719" s="22"/>
      <c r="AU2719" s="22"/>
      <c r="AV2719" s="22"/>
      <c r="AW2719" s="22"/>
      <c r="AX2719" s="22"/>
      <c r="AY2719" s="22"/>
      <c r="AZ2719" s="22"/>
      <c r="BA2719" s="22"/>
      <c r="BB2719" s="22"/>
      <c r="BC2719" s="22"/>
      <c r="BD2719" s="22"/>
      <c r="BE2719" s="22"/>
      <c r="BF2719" s="22"/>
      <c r="BG2719" s="22"/>
      <c r="BH2719" s="22"/>
      <c r="BI2719" s="22"/>
      <c r="BJ2719" s="22"/>
      <c r="BK2719" s="22"/>
      <c r="BL2719" s="22"/>
      <c r="BM2719" s="22"/>
      <c r="BN2719" s="22"/>
      <c r="BO2719" s="22"/>
      <c r="BP2719" s="22"/>
      <c r="BQ2719" s="22"/>
      <c r="BR2719" s="22"/>
      <c r="BS2719" s="22"/>
      <c r="BT2719" s="22"/>
      <c r="BU2719" s="22"/>
      <c r="BV2719" s="22"/>
      <c r="BW2719" s="22"/>
      <c r="BX2719" s="22"/>
      <c r="BY2719" s="22"/>
      <c r="BZ2719" s="22"/>
      <c r="CA2719" s="22"/>
      <c r="CB2719" s="22"/>
      <c r="CC2719" s="22"/>
      <c r="CD2719" s="22"/>
      <c r="CE2719" s="22"/>
      <c r="CF2719" s="22"/>
      <c r="CG2719" s="22"/>
      <c r="CH2719" s="22"/>
      <c r="CI2719" s="22"/>
      <c r="CJ2719" s="22"/>
      <c r="CK2719" s="22"/>
      <c r="CL2719" s="22"/>
      <c r="CM2719" s="22"/>
      <c r="CN2719" s="22"/>
      <c r="CO2719" s="22"/>
    </row>
    <row r="2720" spans="1:93" s="2" customFormat="1" x14ac:dyDescent="0.3">
      <c r="A2720" s="73" t="s">
        <v>204</v>
      </c>
      <c r="B2720" s="73" t="s">
        <v>219</v>
      </c>
      <c r="C2720" s="67" t="s">
        <v>416</v>
      </c>
      <c r="D2720" s="67" t="s">
        <v>453</v>
      </c>
      <c r="E2720" s="73"/>
      <c r="F2720" s="73" t="s">
        <v>112</v>
      </c>
      <c r="G2720" s="73" t="s">
        <v>43</v>
      </c>
      <c r="H2720" s="73" t="s">
        <v>464</v>
      </c>
      <c r="I2720" s="73" t="s">
        <v>465</v>
      </c>
      <c r="J2720" s="73" t="str">
        <f t="shared" si="49"/>
        <v>Burning Oil kWh (Net CV)</v>
      </c>
      <c r="K2720" s="98">
        <v>5.3999999999999999E-2</v>
      </c>
      <c r="L2720" s="48"/>
      <c r="M2720" s="22"/>
      <c r="N2720" s="22"/>
      <c r="O2720" s="22"/>
      <c r="P2720" s="22"/>
      <c r="Q2720" s="22"/>
      <c r="R2720" s="22"/>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2"/>
      <c r="AS2720" s="22"/>
      <c r="AT2720" s="22"/>
      <c r="AU2720" s="22"/>
      <c r="AV2720" s="22"/>
      <c r="AW2720" s="22"/>
      <c r="AX2720" s="22"/>
      <c r="AY2720" s="22"/>
      <c r="AZ2720" s="22"/>
      <c r="BA2720" s="22"/>
      <c r="BB2720" s="22"/>
      <c r="BC2720" s="22"/>
      <c r="BD2720" s="22"/>
      <c r="BE2720" s="22"/>
      <c r="BF2720" s="22"/>
      <c r="BG2720" s="22"/>
      <c r="BH2720" s="22"/>
      <c r="BI2720" s="22"/>
      <c r="BJ2720" s="22"/>
      <c r="BK2720" s="22"/>
      <c r="BL2720" s="22"/>
      <c r="BM2720" s="22"/>
      <c r="BN2720" s="22"/>
      <c r="BO2720" s="22"/>
      <c r="BP2720" s="22"/>
      <c r="BQ2720" s="22"/>
      <c r="BR2720" s="22"/>
      <c r="BS2720" s="22"/>
      <c r="BT2720" s="22"/>
      <c r="BU2720" s="22"/>
      <c r="BV2720" s="22"/>
      <c r="BW2720" s="22"/>
      <c r="BX2720" s="22"/>
      <c r="BY2720" s="22"/>
      <c r="BZ2720" s="22"/>
      <c r="CA2720" s="22"/>
      <c r="CB2720" s="22"/>
      <c r="CC2720" s="22"/>
      <c r="CD2720" s="22"/>
      <c r="CE2720" s="22"/>
      <c r="CF2720" s="22"/>
      <c r="CG2720" s="22"/>
      <c r="CH2720" s="22"/>
      <c r="CI2720" s="22"/>
      <c r="CJ2720" s="22"/>
      <c r="CK2720" s="22"/>
      <c r="CL2720" s="22"/>
      <c r="CM2720" s="22"/>
      <c r="CN2720" s="22"/>
      <c r="CO2720" s="22"/>
    </row>
    <row r="2721" spans="1:93" s="2" customFormat="1" x14ac:dyDescent="0.3">
      <c r="A2721" s="73" t="s">
        <v>204</v>
      </c>
      <c r="B2721" s="73" t="s">
        <v>219</v>
      </c>
      <c r="C2721" s="67" t="s">
        <v>416</v>
      </c>
      <c r="D2721" s="67" t="s">
        <v>453</v>
      </c>
      <c r="E2721" s="73"/>
      <c r="F2721" s="73" t="s">
        <v>198</v>
      </c>
      <c r="G2721" s="73" t="s">
        <v>5</v>
      </c>
      <c r="H2721" s="73" t="s">
        <v>5</v>
      </c>
      <c r="I2721" s="73" t="s">
        <v>465</v>
      </c>
      <c r="J2721" s="73" t="str">
        <f t="shared" si="49"/>
        <v>Burning Oil litres</v>
      </c>
      <c r="K2721" s="98">
        <v>0.52815999999999996</v>
      </c>
      <c r="L2721" s="48"/>
      <c r="M2721" s="22"/>
      <c r="N2721" s="22"/>
      <c r="O2721" s="22"/>
      <c r="P2721" s="22"/>
      <c r="Q2721" s="22"/>
      <c r="R2721" s="22"/>
      <c r="S2721" s="22"/>
      <c r="T2721" s="2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c r="AQ2721" s="22"/>
      <c r="AR2721" s="22"/>
      <c r="AS2721" s="22"/>
      <c r="AT2721" s="22"/>
      <c r="AU2721" s="22"/>
      <c r="AV2721" s="22"/>
      <c r="AW2721" s="22"/>
      <c r="AX2721" s="22"/>
      <c r="AY2721" s="22"/>
      <c r="AZ2721" s="22"/>
      <c r="BA2721" s="22"/>
      <c r="BB2721" s="22"/>
      <c r="BC2721" s="22"/>
      <c r="BD2721" s="22"/>
      <c r="BE2721" s="22"/>
      <c r="BF2721" s="22"/>
      <c r="BG2721" s="22"/>
      <c r="BH2721" s="22"/>
      <c r="BI2721" s="22"/>
      <c r="BJ2721" s="22"/>
      <c r="BK2721" s="22"/>
      <c r="BL2721" s="22"/>
      <c r="BM2721" s="22"/>
      <c r="BN2721" s="22"/>
      <c r="BO2721" s="22"/>
      <c r="BP2721" s="22"/>
      <c r="BQ2721" s="22"/>
      <c r="BR2721" s="22"/>
      <c r="BS2721" s="22"/>
      <c r="BT2721" s="22"/>
      <c r="BU2721" s="22"/>
      <c r="BV2721" s="22"/>
      <c r="BW2721" s="22"/>
      <c r="BX2721" s="22"/>
      <c r="BY2721" s="22"/>
      <c r="BZ2721" s="22"/>
      <c r="CA2721" s="22"/>
      <c r="CB2721" s="22"/>
      <c r="CC2721" s="22"/>
      <c r="CD2721" s="22"/>
      <c r="CE2721" s="22"/>
      <c r="CF2721" s="22"/>
      <c r="CG2721" s="22"/>
      <c r="CH2721" s="22"/>
      <c r="CI2721" s="22"/>
      <c r="CJ2721" s="22"/>
      <c r="CK2721" s="22"/>
      <c r="CL2721" s="22"/>
      <c r="CM2721" s="22"/>
      <c r="CN2721" s="22"/>
      <c r="CO2721" s="22"/>
    </row>
    <row r="2722" spans="1:93" s="2" customFormat="1" x14ac:dyDescent="0.3">
      <c r="A2722" s="73" t="s">
        <v>204</v>
      </c>
      <c r="B2722" s="73" t="s">
        <v>219</v>
      </c>
      <c r="C2722" s="67" t="s">
        <v>416</v>
      </c>
      <c r="D2722" s="67" t="s">
        <v>453</v>
      </c>
      <c r="E2722" s="73"/>
      <c r="F2722" s="73" t="s">
        <v>424</v>
      </c>
      <c r="G2722" s="73" t="s">
        <v>28</v>
      </c>
      <c r="H2722" s="73" t="s">
        <v>28</v>
      </c>
      <c r="I2722" s="73" t="s">
        <v>465</v>
      </c>
      <c r="J2722" s="73" t="str">
        <f t="shared" si="49"/>
        <v>Burning Oil tonnes</v>
      </c>
      <c r="K2722" s="98">
        <v>658.1</v>
      </c>
      <c r="L2722" s="48"/>
      <c r="M2722" s="22"/>
      <c r="N2722" s="22"/>
      <c r="O2722" s="22"/>
      <c r="P2722" s="22"/>
      <c r="Q2722" s="22"/>
      <c r="R2722" s="22"/>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2"/>
      <c r="AS2722" s="22"/>
      <c r="AT2722" s="22"/>
      <c r="AU2722" s="22"/>
      <c r="AV2722" s="22"/>
      <c r="AW2722" s="22"/>
      <c r="AX2722" s="22"/>
      <c r="AY2722" s="22"/>
      <c r="AZ2722" s="22"/>
      <c r="BA2722" s="22"/>
      <c r="BB2722" s="22"/>
      <c r="BC2722" s="22"/>
      <c r="BD2722" s="22"/>
      <c r="BE2722" s="22"/>
      <c r="BF2722" s="22"/>
      <c r="BG2722" s="22"/>
      <c r="BH2722" s="22"/>
      <c r="BI2722" s="22"/>
      <c r="BJ2722" s="22"/>
      <c r="BK2722" s="22"/>
      <c r="BL2722" s="22"/>
      <c r="BM2722" s="22"/>
      <c r="BN2722" s="22"/>
      <c r="BO2722" s="22"/>
      <c r="BP2722" s="22"/>
      <c r="BQ2722" s="22"/>
      <c r="BR2722" s="22"/>
      <c r="BS2722" s="22"/>
      <c r="BT2722" s="22"/>
      <c r="BU2722" s="22"/>
      <c r="BV2722" s="22"/>
      <c r="BW2722" s="22"/>
      <c r="BX2722" s="22"/>
      <c r="BY2722" s="22"/>
      <c r="BZ2722" s="22"/>
      <c r="CA2722" s="22"/>
      <c r="CB2722" s="22"/>
      <c r="CC2722" s="22"/>
      <c r="CD2722" s="22"/>
      <c r="CE2722" s="22"/>
      <c r="CF2722" s="22"/>
      <c r="CG2722" s="22"/>
      <c r="CH2722" s="22"/>
      <c r="CI2722" s="22"/>
      <c r="CJ2722" s="22"/>
      <c r="CK2722" s="22"/>
      <c r="CL2722" s="22"/>
      <c r="CM2722" s="22"/>
      <c r="CN2722" s="22"/>
      <c r="CO2722" s="22"/>
    </row>
    <row r="2723" spans="1:93" s="2" customFormat="1" x14ac:dyDescent="0.3">
      <c r="A2723" s="73" t="s">
        <v>204</v>
      </c>
      <c r="B2723" s="73" t="s">
        <v>219</v>
      </c>
      <c r="C2723" s="67" t="s">
        <v>416</v>
      </c>
      <c r="D2723" s="67" t="s">
        <v>145</v>
      </c>
      <c r="E2723" s="73"/>
      <c r="F2723" s="73" t="s">
        <v>398</v>
      </c>
      <c r="G2723" s="73" t="s">
        <v>43</v>
      </c>
      <c r="H2723" s="73" t="s">
        <v>463</v>
      </c>
      <c r="I2723" s="73" t="s">
        <v>465</v>
      </c>
      <c r="J2723" s="73" t="str">
        <f t="shared" ref="J2723:J2754" si="50">CONCATENATE(D2723," ",H2723)</f>
        <v>Diesel (average biofuel blend) kWh (Gross CV)</v>
      </c>
      <c r="K2723" s="98">
        <v>5.8220000000000001E-2</v>
      </c>
      <c r="L2723" s="48"/>
      <c r="M2723" s="22"/>
      <c r="N2723" s="22"/>
      <c r="O2723" s="22"/>
      <c r="P2723" s="22"/>
      <c r="Q2723" s="22"/>
      <c r="R2723" s="22"/>
      <c r="S2723" s="22"/>
      <c r="T2723" s="2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c r="AQ2723" s="22"/>
      <c r="AR2723" s="22"/>
      <c r="AS2723" s="22"/>
      <c r="AT2723" s="22"/>
      <c r="AU2723" s="22"/>
      <c r="AV2723" s="22"/>
      <c r="AW2723" s="22"/>
      <c r="AX2723" s="22"/>
      <c r="AY2723" s="22"/>
      <c r="AZ2723" s="22"/>
      <c r="BA2723" s="22"/>
      <c r="BB2723" s="22"/>
      <c r="BC2723" s="22"/>
      <c r="BD2723" s="22"/>
      <c r="BE2723" s="22"/>
      <c r="BF2723" s="22"/>
      <c r="BG2723" s="22"/>
      <c r="BH2723" s="22"/>
      <c r="BI2723" s="22"/>
      <c r="BJ2723" s="22"/>
      <c r="BK2723" s="22"/>
      <c r="BL2723" s="22"/>
      <c r="BM2723" s="22"/>
      <c r="BN2723" s="22"/>
      <c r="BO2723" s="22"/>
      <c r="BP2723" s="22"/>
      <c r="BQ2723" s="22"/>
      <c r="BR2723" s="22"/>
      <c r="BS2723" s="22"/>
      <c r="BT2723" s="22"/>
      <c r="BU2723" s="22"/>
      <c r="BV2723" s="22"/>
      <c r="BW2723" s="22"/>
      <c r="BX2723" s="22"/>
      <c r="BY2723" s="22"/>
      <c r="BZ2723" s="22"/>
      <c r="CA2723" s="22"/>
      <c r="CB2723" s="22"/>
      <c r="CC2723" s="22"/>
      <c r="CD2723" s="22"/>
      <c r="CE2723" s="22"/>
      <c r="CF2723" s="22"/>
      <c r="CG2723" s="22"/>
      <c r="CH2723" s="22"/>
      <c r="CI2723" s="22"/>
      <c r="CJ2723" s="22"/>
      <c r="CK2723" s="22"/>
      <c r="CL2723" s="22"/>
      <c r="CM2723" s="22"/>
      <c r="CN2723" s="22"/>
      <c r="CO2723" s="22"/>
    </row>
    <row r="2724" spans="1:93" s="2" customFormat="1" x14ac:dyDescent="0.3">
      <c r="A2724" s="73" t="s">
        <v>204</v>
      </c>
      <c r="B2724" s="73" t="s">
        <v>219</v>
      </c>
      <c r="C2724" s="67" t="s">
        <v>416</v>
      </c>
      <c r="D2724" s="67" t="s">
        <v>145</v>
      </c>
      <c r="E2724" s="73"/>
      <c r="F2724" s="73" t="s">
        <v>112</v>
      </c>
      <c r="G2724" s="73" t="s">
        <v>43</v>
      </c>
      <c r="H2724" s="73" t="s">
        <v>464</v>
      </c>
      <c r="I2724" s="73" t="s">
        <v>465</v>
      </c>
      <c r="J2724" s="73" t="str">
        <f t="shared" si="50"/>
        <v>Diesel (average biofuel blend) kWh (Net CV)</v>
      </c>
      <c r="K2724" s="98">
        <v>6.191E-2</v>
      </c>
      <c r="L2724" s="48"/>
      <c r="M2724" s="22"/>
      <c r="N2724" s="22"/>
      <c r="O2724" s="22"/>
      <c r="P2724" s="22"/>
      <c r="Q2724" s="22"/>
      <c r="R2724" s="22"/>
      <c r="S2724" s="22"/>
      <c r="T2724" s="2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c r="AQ2724" s="22"/>
      <c r="AR2724" s="22"/>
      <c r="AS2724" s="22"/>
      <c r="AT2724" s="22"/>
      <c r="AU2724" s="22"/>
      <c r="AV2724" s="22"/>
      <c r="AW2724" s="22"/>
      <c r="AX2724" s="22"/>
      <c r="AY2724" s="22"/>
      <c r="AZ2724" s="22"/>
      <c r="BA2724" s="22"/>
      <c r="BB2724" s="22"/>
      <c r="BC2724" s="22"/>
      <c r="BD2724" s="22"/>
      <c r="BE2724" s="22"/>
      <c r="BF2724" s="22"/>
      <c r="BG2724" s="22"/>
      <c r="BH2724" s="22"/>
      <c r="BI2724" s="22"/>
      <c r="BJ2724" s="22"/>
      <c r="BK2724" s="22"/>
      <c r="BL2724" s="22"/>
      <c r="BM2724" s="22"/>
      <c r="BN2724" s="22"/>
      <c r="BO2724" s="22"/>
      <c r="BP2724" s="22"/>
      <c r="BQ2724" s="22"/>
      <c r="BR2724" s="22"/>
      <c r="BS2724" s="22"/>
      <c r="BT2724" s="22"/>
      <c r="BU2724" s="22"/>
      <c r="BV2724" s="22"/>
      <c r="BW2724" s="22"/>
      <c r="BX2724" s="22"/>
      <c r="BY2724" s="22"/>
      <c r="BZ2724" s="22"/>
      <c r="CA2724" s="22"/>
      <c r="CB2724" s="22"/>
      <c r="CC2724" s="22"/>
      <c r="CD2724" s="22"/>
      <c r="CE2724" s="22"/>
      <c r="CF2724" s="22"/>
      <c r="CG2724" s="22"/>
      <c r="CH2724" s="22"/>
      <c r="CI2724" s="22"/>
      <c r="CJ2724" s="22"/>
      <c r="CK2724" s="22"/>
      <c r="CL2724" s="22"/>
      <c r="CM2724" s="22"/>
      <c r="CN2724" s="22"/>
      <c r="CO2724" s="22"/>
    </row>
    <row r="2725" spans="1:93" s="2" customFormat="1" x14ac:dyDescent="0.3">
      <c r="A2725" s="73" t="s">
        <v>204</v>
      </c>
      <c r="B2725" s="73" t="s">
        <v>219</v>
      </c>
      <c r="C2725" s="67" t="s">
        <v>416</v>
      </c>
      <c r="D2725" s="67" t="s">
        <v>145</v>
      </c>
      <c r="E2725" s="73"/>
      <c r="F2725" s="73" t="s">
        <v>198</v>
      </c>
      <c r="G2725" s="73" t="s">
        <v>5</v>
      </c>
      <c r="H2725" s="73" t="s">
        <v>5</v>
      </c>
      <c r="I2725" s="73" t="s">
        <v>465</v>
      </c>
      <c r="J2725" s="73" t="str">
        <f t="shared" si="50"/>
        <v>Diesel (average biofuel blend) litres</v>
      </c>
      <c r="K2725" s="98">
        <v>0.61709000000000003</v>
      </c>
      <c r="L2725" s="48"/>
      <c r="M2725" s="22"/>
      <c r="N2725" s="22"/>
      <c r="O2725" s="22"/>
      <c r="P2725" s="22"/>
      <c r="Q2725" s="22"/>
      <c r="R2725" s="22"/>
      <c r="S2725" s="22"/>
      <c r="T2725" s="22"/>
      <c r="U2725" s="22"/>
      <c r="V2725" s="22"/>
      <c r="W2725" s="22"/>
      <c r="X2725" s="22"/>
      <c r="Y2725" s="22"/>
      <c r="Z2725" s="22"/>
      <c r="AA2725" s="22"/>
      <c r="AB2725" s="22"/>
      <c r="AC2725" s="22"/>
      <c r="AD2725" s="22"/>
      <c r="AE2725" s="22"/>
      <c r="AF2725" s="22"/>
      <c r="AG2725" s="22"/>
      <c r="AH2725" s="22"/>
      <c r="AI2725" s="22"/>
      <c r="AJ2725" s="22"/>
      <c r="AK2725" s="22"/>
      <c r="AL2725" s="22"/>
      <c r="AM2725" s="22"/>
      <c r="AN2725" s="22"/>
      <c r="AO2725" s="22"/>
      <c r="AP2725" s="22"/>
      <c r="AQ2725" s="22"/>
      <c r="AR2725" s="22"/>
      <c r="AS2725" s="22"/>
      <c r="AT2725" s="22"/>
      <c r="AU2725" s="22"/>
      <c r="AV2725" s="22"/>
      <c r="AW2725" s="22"/>
      <c r="AX2725" s="22"/>
      <c r="AY2725" s="22"/>
      <c r="AZ2725" s="22"/>
      <c r="BA2725" s="22"/>
      <c r="BB2725" s="22"/>
      <c r="BC2725" s="22"/>
      <c r="BD2725" s="22"/>
      <c r="BE2725" s="22"/>
      <c r="BF2725" s="22"/>
      <c r="BG2725" s="22"/>
      <c r="BH2725" s="22"/>
      <c r="BI2725" s="22"/>
      <c r="BJ2725" s="22"/>
      <c r="BK2725" s="22"/>
      <c r="BL2725" s="22"/>
      <c r="BM2725" s="22"/>
      <c r="BN2725" s="22"/>
      <c r="BO2725" s="22"/>
      <c r="BP2725" s="22"/>
      <c r="BQ2725" s="22"/>
      <c r="BR2725" s="22"/>
      <c r="BS2725" s="22"/>
      <c r="BT2725" s="22"/>
      <c r="BU2725" s="22"/>
      <c r="BV2725" s="22"/>
      <c r="BW2725" s="22"/>
      <c r="BX2725" s="22"/>
      <c r="BY2725" s="22"/>
      <c r="BZ2725" s="22"/>
      <c r="CA2725" s="22"/>
      <c r="CB2725" s="22"/>
      <c r="CC2725" s="22"/>
      <c r="CD2725" s="22"/>
      <c r="CE2725" s="22"/>
      <c r="CF2725" s="22"/>
      <c r="CG2725" s="22"/>
      <c r="CH2725" s="22"/>
      <c r="CI2725" s="22"/>
      <c r="CJ2725" s="22"/>
      <c r="CK2725" s="22"/>
      <c r="CL2725" s="22"/>
      <c r="CM2725" s="22"/>
      <c r="CN2725" s="22"/>
      <c r="CO2725" s="22"/>
    </row>
    <row r="2726" spans="1:93" s="2" customFormat="1" x14ac:dyDescent="0.3">
      <c r="A2726" s="73" t="s">
        <v>204</v>
      </c>
      <c r="B2726" s="73" t="s">
        <v>219</v>
      </c>
      <c r="C2726" s="67" t="s">
        <v>416</v>
      </c>
      <c r="D2726" s="67" t="s">
        <v>145</v>
      </c>
      <c r="E2726" s="73"/>
      <c r="F2726" s="73" t="s">
        <v>424</v>
      </c>
      <c r="G2726" s="73" t="s">
        <v>28</v>
      </c>
      <c r="H2726" s="73" t="s">
        <v>28</v>
      </c>
      <c r="I2726" s="73" t="s">
        <v>465</v>
      </c>
      <c r="J2726" s="73" t="str">
        <f t="shared" si="50"/>
        <v>Diesel (average biofuel blend) tonnes</v>
      </c>
      <c r="K2726" s="98">
        <v>734.6</v>
      </c>
      <c r="L2726" s="48"/>
      <c r="M2726" s="22"/>
      <c r="N2726" s="22"/>
      <c r="O2726" s="22"/>
      <c r="P2726" s="22"/>
      <c r="Q2726" s="22"/>
      <c r="R2726" s="22"/>
      <c r="S2726" s="22"/>
      <c r="T2726" s="2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c r="AQ2726" s="22"/>
      <c r="AR2726" s="22"/>
      <c r="AS2726" s="22"/>
      <c r="AT2726" s="22"/>
      <c r="AU2726" s="22"/>
      <c r="AV2726" s="22"/>
      <c r="AW2726" s="22"/>
      <c r="AX2726" s="22"/>
      <c r="AY2726" s="22"/>
      <c r="AZ2726" s="22"/>
      <c r="BA2726" s="22"/>
      <c r="BB2726" s="22"/>
      <c r="BC2726" s="22"/>
      <c r="BD2726" s="22"/>
      <c r="BE2726" s="22"/>
      <c r="BF2726" s="22"/>
      <c r="BG2726" s="22"/>
      <c r="BH2726" s="22"/>
      <c r="BI2726" s="22"/>
      <c r="BJ2726" s="22"/>
      <c r="BK2726" s="22"/>
      <c r="BL2726" s="22"/>
      <c r="BM2726" s="22"/>
      <c r="BN2726" s="22"/>
      <c r="BO2726" s="22"/>
      <c r="BP2726" s="22"/>
      <c r="BQ2726" s="22"/>
      <c r="BR2726" s="22"/>
      <c r="BS2726" s="22"/>
      <c r="BT2726" s="22"/>
      <c r="BU2726" s="22"/>
      <c r="BV2726" s="22"/>
      <c r="BW2726" s="22"/>
      <c r="BX2726" s="22"/>
      <c r="BY2726" s="22"/>
      <c r="BZ2726" s="22"/>
      <c r="CA2726" s="22"/>
      <c r="CB2726" s="22"/>
      <c r="CC2726" s="22"/>
      <c r="CD2726" s="22"/>
      <c r="CE2726" s="22"/>
      <c r="CF2726" s="22"/>
      <c r="CG2726" s="22"/>
      <c r="CH2726" s="22"/>
      <c r="CI2726" s="22"/>
      <c r="CJ2726" s="22"/>
      <c r="CK2726" s="22"/>
      <c r="CL2726" s="22"/>
      <c r="CM2726" s="22"/>
      <c r="CN2726" s="22"/>
      <c r="CO2726" s="22"/>
    </row>
    <row r="2727" spans="1:93" s="2" customFormat="1" x14ac:dyDescent="0.3">
      <c r="A2727" s="73" t="s">
        <v>204</v>
      </c>
      <c r="B2727" s="73" t="s">
        <v>219</v>
      </c>
      <c r="C2727" s="67" t="s">
        <v>416</v>
      </c>
      <c r="D2727" s="67" t="s">
        <v>30</v>
      </c>
      <c r="E2727" s="73"/>
      <c r="F2727" s="73" t="s">
        <v>398</v>
      </c>
      <c r="G2727" s="73" t="s">
        <v>43</v>
      </c>
      <c r="H2727" s="73" t="s">
        <v>463</v>
      </c>
      <c r="I2727" s="73" t="s">
        <v>465</v>
      </c>
      <c r="J2727" s="73" t="str">
        <f t="shared" si="50"/>
        <v>Diesel (100% mineral diesel) kWh (Gross CV)</v>
      </c>
      <c r="K2727" s="98">
        <v>5.8880000000000002E-2</v>
      </c>
      <c r="L2727" s="48"/>
      <c r="M2727" s="22"/>
      <c r="N2727" s="22"/>
      <c r="O2727" s="22"/>
      <c r="P2727" s="22"/>
      <c r="Q2727" s="22"/>
      <c r="R2727" s="22"/>
      <c r="S2727" s="22"/>
      <c r="T2727" s="2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c r="AQ2727" s="22"/>
      <c r="AR2727" s="22"/>
      <c r="AS2727" s="22"/>
      <c r="AT2727" s="22"/>
      <c r="AU2727" s="22"/>
      <c r="AV2727" s="22"/>
      <c r="AW2727" s="22"/>
      <c r="AX2727" s="22"/>
      <c r="AY2727" s="22"/>
      <c r="AZ2727" s="22"/>
      <c r="BA2727" s="22"/>
      <c r="BB2727" s="22"/>
      <c r="BC2727" s="22"/>
      <c r="BD2727" s="22"/>
      <c r="BE2727" s="22"/>
      <c r="BF2727" s="22"/>
      <c r="BG2727" s="22"/>
      <c r="BH2727" s="22"/>
      <c r="BI2727" s="22"/>
      <c r="BJ2727" s="22"/>
      <c r="BK2727" s="22"/>
      <c r="BL2727" s="22"/>
      <c r="BM2727" s="22"/>
      <c r="BN2727" s="22"/>
      <c r="BO2727" s="22"/>
      <c r="BP2727" s="22"/>
      <c r="BQ2727" s="22"/>
      <c r="BR2727" s="22"/>
      <c r="BS2727" s="22"/>
      <c r="BT2727" s="22"/>
      <c r="BU2727" s="22"/>
      <c r="BV2727" s="22"/>
      <c r="BW2727" s="22"/>
      <c r="BX2727" s="22"/>
      <c r="BY2727" s="22"/>
      <c r="BZ2727" s="22"/>
      <c r="CA2727" s="22"/>
      <c r="CB2727" s="22"/>
      <c r="CC2727" s="22"/>
      <c r="CD2727" s="22"/>
      <c r="CE2727" s="22"/>
      <c r="CF2727" s="22"/>
      <c r="CG2727" s="22"/>
      <c r="CH2727" s="22"/>
      <c r="CI2727" s="22"/>
      <c r="CJ2727" s="22"/>
      <c r="CK2727" s="22"/>
      <c r="CL2727" s="22"/>
      <c r="CM2727" s="22"/>
      <c r="CN2727" s="22"/>
      <c r="CO2727" s="22"/>
    </row>
    <row r="2728" spans="1:93" s="2" customFormat="1" x14ac:dyDescent="0.3">
      <c r="A2728" s="73" t="s">
        <v>204</v>
      </c>
      <c r="B2728" s="73" t="s">
        <v>219</v>
      </c>
      <c r="C2728" s="67" t="s">
        <v>416</v>
      </c>
      <c r="D2728" s="67" t="s">
        <v>30</v>
      </c>
      <c r="E2728" s="73"/>
      <c r="F2728" s="73" t="s">
        <v>112</v>
      </c>
      <c r="G2728" s="73" t="s">
        <v>43</v>
      </c>
      <c r="H2728" s="73" t="s">
        <v>464</v>
      </c>
      <c r="I2728" s="73" t="s">
        <v>465</v>
      </c>
      <c r="J2728" s="73" t="str">
        <f t="shared" si="50"/>
        <v>Diesel (100% mineral diesel) kWh (Net CV)</v>
      </c>
      <c r="K2728" s="98">
        <v>6.2640000000000001E-2</v>
      </c>
      <c r="L2728" s="48"/>
      <c r="M2728" s="22"/>
      <c r="N2728" s="22"/>
      <c r="O2728" s="22"/>
      <c r="P2728" s="22"/>
      <c r="Q2728" s="22"/>
      <c r="R2728" s="22"/>
      <c r="S2728" s="22"/>
      <c r="T2728" s="2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c r="AQ2728" s="22"/>
      <c r="AR2728" s="22"/>
      <c r="AS2728" s="22"/>
      <c r="AT2728" s="22"/>
      <c r="AU2728" s="22"/>
      <c r="AV2728" s="22"/>
      <c r="AW2728" s="22"/>
      <c r="AX2728" s="22"/>
      <c r="AY2728" s="22"/>
      <c r="AZ2728" s="22"/>
      <c r="BA2728" s="22"/>
      <c r="BB2728" s="22"/>
      <c r="BC2728" s="22"/>
      <c r="BD2728" s="22"/>
      <c r="BE2728" s="22"/>
      <c r="BF2728" s="22"/>
      <c r="BG2728" s="22"/>
      <c r="BH2728" s="22"/>
      <c r="BI2728" s="22"/>
      <c r="BJ2728" s="22"/>
      <c r="BK2728" s="22"/>
      <c r="BL2728" s="22"/>
      <c r="BM2728" s="22"/>
      <c r="BN2728" s="22"/>
      <c r="BO2728" s="22"/>
      <c r="BP2728" s="22"/>
      <c r="BQ2728" s="22"/>
      <c r="BR2728" s="22"/>
      <c r="BS2728" s="22"/>
      <c r="BT2728" s="22"/>
      <c r="BU2728" s="22"/>
      <c r="BV2728" s="22"/>
      <c r="BW2728" s="22"/>
      <c r="BX2728" s="22"/>
      <c r="BY2728" s="22"/>
      <c r="BZ2728" s="22"/>
      <c r="CA2728" s="22"/>
      <c r="CB2728" s="22"/>
      <c r="CC2728" s="22"/>
      <c r="CD2728" s="22"/>
      <c r="CE2728" s="22"/>
      <c r="CF2728" s="22"/>
      <c r="CG2728" s="22"/>
      <c r="CH2728" s="22"/>
      <c r="CI2728" s="22"/>
      <c r="CJ2728" s="22"/>
      <c r="CK2728" s="22"/>
      <c r="CL2728" s="22"/>
      <c r="CM2728" s="22"/>
      <c r="CN2728" s="22"/>
      <c r="CO2728" s="22"/>
    </row>
    <row r="2729" spans="1:93" s="2" customFormat="1" x14ac:dyDescent="0.3">
      <c r="A2729" s="73" t="s">
        <v>204</v>
      </c>
      <c r="B2729" s="73" t="s">
        <v>219</v>
      </c>
      <c r="C2729" s="67" t="s">
        <v>416</v>
      </c>
      <c r="D2729" s="67" t="s">
        <v>30</v>
      </c>
      <c r="E2729" s="73"/>
      <c r="F2729" s="73" t="s">
        <v>198</v>
      </c>
      <c r="G2729" s="73" t="s">
        <v>5</v>
      </c>
      <c r="H2729" s="73" t="s">
        <v>5</v>
      </c>
      <c r="I2729" s="73" t="s">
        <v>465</v>
      </c>
      <c r="J2729" s="73" t="str">
        <f t="shared" si="50"/>
        <v>Diesel (100% mineral diesel) litres</v>
      </c>
      <c r="K2729" s="98">
        <v>0.62617</v>
      </c>
      <c r="L2729" s="48"/>
      <c r="M2729" s="22"/>
      <c r="N2729" s="22"/>
      <c r="O2729" s="22"/>
      <c r="P2729" s="22"/>
      <c r="Q2729" s="22"/>
      <c r="R2729" s="22"/>
      <c r="S2729" s="22"/>
      <c r="T2729" s="2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c r="AQ2729" s="22"/>
      <c r="AR2729" s="22"/>
      <c r="AS2729" s="22"/>
      <c r="AT2729" s="22"/>
      <c r="AU2729" s="22"/>
      <c r="AV2729" s="22"/>
      <c r="AW2729" s="22"/>
      <c r="AX2729" s="22"/>
      <c r="AY2729" s="22"/>
      <c r="AZ2729" s="22"/>
      <c r="BA2729" s="22"/>
      <c r="BB2729" s="22"/>
      <c r="BC2729" s="22"/>
      <c r="BD2729" s="22"/>
      <c r="BE2729" s="22"/>
      <c r="BF2729" s="22"/>
      <c r="BG2729" s="22"/>
      <c r="BH2729" s="22"/>
      <c r="BI2729" s="22"/>
      <c r="BJ2729" s="22"/>
      <c r="BK2729" s="22"/>
      <c r="BL2729" s="22"/>
      <c r="BM2729" s="22"/>
      <c r="BN2729" s="22"/>
      <c r="BO2729" s="22"/>
      <c r="BP2729" s="22"/>
      <c r="BQ2729" s="22"/>
      <c r="BR2729" s="22"/>
      <c r="BS2729" s="22"/>
      <c r="BT2729" s="22"/>
      <c r="BU2729" s="22"/>
      <c r="BV2729" s="22"/>
      <c r="BW2729" s="22"/>
      <c r="BX2729" s="22"/>
      <c r="BY2729" s="22"/>
      <c r="BZ2729" s="22"/>
      <c r="CA2729" s="22"/>
      <c r="CB2729" s="22"/>
      <c r="CC2729" s="22"/>
      <c r="CD2729" s="22"/>
      <c r="CE2729" s="22"/>
      <c r="CF2729" s="22"/>
      <c r="CG2729" s="22"/>
      <c r="CH2729" s="22"/>
      <c r="CI2729" s="22"/>
      <c r="CJ2729" s="22"/>
      <c r="CK2729" s="22"/>
      <c r="CL2729" s="22"/>
      <c r="CM2729" s="22"/>
      <c r="CN2729" s="22"/>
      <c r="CO2729" s="22"/>
    </row>
    <row r="2730" spans="1:93" s="2" customFormat="1" x14ac:dyDescent="0.3">
      <c r="A2730" s="73" t="s">
        <v>204</v>
      </c>
      <c r="B2730" s="73" t="s">
        <v>219</v>
      </c>
      <c r="C2730" s="67" t="s">
        <v>416</v>
      </c>
      <c r="D2730" s="67" t="s">
        <v>30</v>
      </c>
      <c r="E2730" s="73"/>
      <c r="F2730" s="73" t="s">
        <v>424</v>
      </c>
      <c r="G2730" s="73" t="s">
        <v>28</v>
      </c>
      <c r="H2730" s="73" t="s">
        <v>28</v>
      </c>
      <c r="I2730" s="73" t="s">
        <v>465</v>
      </c>
      <c r="J2730" s="73" t="str">
        <f t="shared" si="50"/>
        <v>Diesel (100% mineral diesel) tonnes</v>
      </c>
      <c r="K2730" s="98">
        <v>747</v>
      </c>
      <c r="L2730" s="48"/>
      <c r="M2730" s="22"/>
      <c r="N2730" s="22"/>
      <c r="O2730" s="22"/>
      <c r="P2730" s="22"/>
      <c r="Q2730" s="22"/>
      <c r="R2730" s="22"/>
      <c r="S2730" s="22"/>
      <c r="T2730" s="2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c r="AQ2730" s="22"/>
      <c r="AR2730" s="22"/>
      <c r="AS2730" s="22"/>
      <c r="AT2730" s="22"/>
      <c r="AU2730" s="22"/>
      <c r="AV2730" s="22"/>
      <c r="AW2730" s="22"/>
      <c r="AX2730" s="22"/>
      <c r="AY2730" s="22"/>
      <c r="AZ2730" s="22"/>
      <c r="BA2730" s="22"/>
      <c r="BB2730" s="22"/>
      <c r="BC2730" s="22"/>
      <c r="BD2730" s="22"/>
      <c r="BE2730" s="22"/>
      <c r="BF2730" s="22"/>
      <c r="BG2730" s="22"/>
      <c r="BH2730" s="22"/>
      <c r="BI2730" s="22"/>
      <c r="BJ2730" s="22"/>
      <c r="BK2730" s="22"/>
      <c r="BL2730" s="22"/>
      <c r="BM2730" s="22"/>
      <c r="BN2730" s="22"/>
      <c r="BO2730" s="22"/>
      <c r="BP2730" s="22"/>
      <c r="BQ2730" s="22"/>
      <c r="BR2730" s="22"/>
      <c r="BS2730" s="22"/>
      <c r="BT2730" s="22"/>
      <c r="BU2730" s="22"/>
      <c r="BV2730" s="22"/>
      <c r="BW2730" s="22"/>
      <c r="BX2730" s="22"/>
      <c r="BY2730" s="22"/>
      <c r="BZ2730" s="22"/>
      <c r="CA2730" s="22"/>
      <c r="CB2730" s="22"/>
      <c r="CC2730" s="22"/>
      <c r="CD2730" s="22"/>
      <c r="CE2730" s="22"/>
      <c r="CF2730" s="22"/>
      <c r="CG2730" s="22"/>
      <c r="CH2730" s="22"/>
      <c r="CI2730" s="22"/>
      <c r="CJ2730" s="22"/>
      <c r="CK2730" s="22"/>
      <c r="CL2730" s="22"/>
      <c r="CM2730" s="22"/>
      <c r="CN2730" s="22"/>
      <c r="CO2730" s="22"/>
    </row>
    <row r="2731" spans="1:93" s="2" customFormat="1" x14ac:dyDescent="0.3">
      <c r="A2731" s="73" t="s">
        <v>204</v>
      </c>
      <c r="B2731" s="73" t="s">
        <v>219</v>
      </c>
      <c r="C2731" s="67" t="s">
        <v>416</v>
      </c>
      <c r="D2731" s="67" t="s">
        <v>78</v>
      </c>
      <c r="E2731" s="73"/>
      <c r="F2731" s="73" t="s">
        <v>398</v>
      </c>
      <c r="G2731" s="73" t="s">
        <v>43</v>
      </c>
      <c r="H2731" s="73" t="s">
        <v>463</v>
      </c>
      <c r="I2731" s="73" t="s">
        <v>465</v>
      </c>
      <c r="J2731" s="73" t="str">
        <f t="shared" si="50"/>
        <v>Fuel Oil kWh (Gross CV)</v>
      </c>
      <c r="K2731" s="98">
        <v>5.076E-2</v>
      </c>
      <c r="L2731" s="48"/>
      <c r="M2731" s="22"/>
      <c r="N2731" s="22"/>
      <c r="O2731" s="22"/>
      <c r="P2731" s="22"/>
      <c r="Q2731" s="22"/>
      <c r="R2731" s="22"/>
      <c r="S2731" s="22"/>
      <c r="T2731" s="22"/>
      <c r="U2731" s="22"/>
      <c r="V2731" s="22"/>
      <c r="W2731" s="22"/>
      <c r="X2731" s="22"/>
      <c r="Y2731" s="22"/>
      <c r="Z2731" s="22"/>
      <c r="AA2731" s="22"/>
      <c r="AB2731" s="22"/>
      <c r="AC2731" s="22"/>
      <c r="AD2731" s="22"/>
      <c r="AE2731" s="22"/>
      <c r="AF2731" s="22"/>
      <c r="AG2731" s="22"/>
      <c r="AH2731" s="22"/>
      <c r="AI2731" s="22"/>
      <c r="AJ2731" s="22"/>
      <c r="AK2731" s="22"/>
      <c r="AL2731" s="22"/>
      <c r="AM2731" s="22"/>
      <c r="AN2731" s="22"/>
      <c r="AO2731" s="22"/>
      <c r="AP2731" s="22"/>
      <c r="AQ2731" s="22"/>
      <c r="AR2731" s="22"/>
      <c r="AS2731" s="22"/>
      <c r="AT2731" s="22"/>
      <c r="AU2731" s="22"/>
      <c r="AV2731" s="22"/>
      <c r="AW2731" s="22"/>
      <c r="AX2731" s="22"/>
      <c r="AY2731" s="22"/>
      <c r="AZ2731" s="22"/>
      <c r="BA2731" s="22"/>
      <c r="BB2731" s="22"/>
      <c r="BC2731" s="22"/>
      <c r="BD2731" s="22"/>
      <c r="BE2731" s="22"/>
      <c r="BF2731" s="22"/>
      <c r="BG2731" s="22"/>
      <c r="BH2731" s="22"/>
      <c r="BI2731" s="22"/>
      <c r="BJ2731" s="22"/>
      <c r="BK2731" s="22"/>
      <c r="BL2731" s="22"/>
      <c r="BM2731" s="22"/>
      <c r="BN2731" s="22"/>
      <c r="BO2731" s="22"/>
      <c r="BP2731" s="22"/>
      <c r="BQ2731" s="22"/>
      <c r="BR2731" s="22"/>
      <c r="BS2731" s="22"/>
      <c r="BT2731" s="22"/>
      <c r="BU2731" s="22"/>
      <c r="BV2731" s="22"/>
      <c r="BW2731" s="22"/>
      <c r="BX2731" s="22"/>
      <c r="BY2731" s="22"/>
      <c r="BZ2731" s="22"/>
      <c r="CA2731" s="22"/>
      <c r="CB2731" s="22"/>
      <c r="CC2731" s="22"/>
      <c r="CD2731" s="22"/>
      <c r="CE2731" s="22"/>
      <c r="CF2731" s="22"/>
      <c r="CG2731" s="22"/>
      <c r="CH2731" s="22"/>
      <c r="CI2731" s="22"/>
      <c r="CJ2731" s="22"/>
      <c r="CK2731" s="22"/>
      <c r="CL2731" s="22"/>
      <c r="CM2731" s="22"/>
      <c r="CN2731" s="22"/>
      <c r="CO2731" s="22"/>
    </row>
    <row r="2732" spans="1:93" s="2" customFormat="1" x14ac:dyDescent="0.3">
      <c r="A2732" s="73" t="s">
        <v>204</v>
      </c>
      <c r="B2732" s="73" t="s">
        <v>219</v>
      </c>
      <c r="C2732" s="67" t="s">
        <v>416</v>
      </c>
      <c r="D2732" s="67" t="s">
        <v>78</v>
      </c>
      <c r="E2732" s="73"/>
      <c r="F2732" s="73" t="s">
        <v>112</v>
      </c>
      <c r="G2732" s="73" t="s">
        <v>43</v>
      </c>
      <c r="H2732" s="73" t="s">
        <v>464</v>
      </c>
      <c r="I2732" s="73" t="s">
        <v>465</v>
      </c>
      <c r="J2732" s="73" t="str">
        <f t="shared" si="50"/>
        <v>Fuel Oil kWh (Net CV)</v>
      </c>
      <c r="K2732" s="98">
        <v>5.3999999999999999E-2</v>
      </c>
      <c r="L2732" s="48"/>
      <c r="M2732" s="22"/>
      <c r="N2732" s="22"/>
      <c r="O2732" s="22"/>
      <c r="P2732" s="22"/>
      <c r="Q2732" s="22"/>
      <c r="R2732" s="22"/>
      <c r="S2732" s="22"/>
      <c r="T2732" s="2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c r="AQ2732" s="22"/>
      <c r="AR2732" s="22"/>
      <c r="AS2732" s="22"/>
      <c r="AT2732" s="22"/>
      <c r="AU2732" s="22"/>
      <c r="AV2732" s="22"/>
      <c r="AW2732" s="22"/>
      <c r="AX2732" s="22"/>
      <c r="AY2732" s="22"/>
      <c r="AZ2732" s="22"/>
      <c r="BA2732" s="22"/>
      <c r="BB2732" s="22"/>
      <c r="BC2732" s="22"/>
      <c r="BD2732" s="22"/>
      <c r="BE2732" s="22"/>
      <c r="BF2732" s="22"/>
      <c r="BG2732" s="22"/>
      <c r="BH2732" s="22"/>
      <c r="BI2732" s="22"/>
      <c r="BJ2732" s="22"/>
      <c r="BK2732" s="22"/>
      <c r="BL2732" s="22"/>
      <c r="BM2732" s="22"/>
      <c r="BN2732" s="22"/>
      <c r="BO2732" s="22"/>
      <c r="BP2732" s="22"/>
      <c r="BQ2732" s="22"/>
      <c r="BR2732" s="22"/>
      <c r="BS2732" s="22"/>
      <c r="BT2732" s="22"/>
      <c r="BU2732" s="22"/>
      <c r="BV2732" s="22"/>
      <c r="BW2732" s="22"/>
      <c r="BX2732" s="22"/>
      <c r="BY2732" s="22"/>
      <c r="BZ2732" s="22"/>
      <c r="CA2732" s="22"/>
      <c r="CB2732" s="22"/>
      <c r="CC2732" s="22"/>
      <c r="CD2732" s="22"/>
      <c r="CE2732" s="22"/>
      <c r="CF2732" s="22"/>
      <c r="CG2732" s="22"/>
      <c r="CH2732" s="22"/>
      <c r="CI2732" s="22"/>
      <c r="CJ2732" s="22"/>
      <c r="CK2732" s="22"/>
      <c r="CL2732" s="22"/>
      <c r="CM2732" s="22"/>
      <c r="CN2732" s="22"/>
      <c r="CO2732" s="22"/>
    </row>
    <row r="2733" spans="1:93" s="2" customFormat="1" x14ac:dyDescent="0.3">
      <c r="A2733" s="73" t="s">
        <v>204</v>
      </c>
      <c r="B2733" s="73" t="s">
        <v>219</v>
      </c>
      <c r="C2733" s="67" t="s">
        <v>416</v>
      </c>
      <c r="D2733" s="67" t="s">
        <v>78</v>
      </c>
      <c r="E2733" s="73"/>
      <c r="F2733" s="73" t="s">
        <v>198</v>
      </c>
      <c r="G2733" s="73" t="s">
        <v>5</v>
      </c>
      <c r="H2733" s="73" t="s">
        <v>5</v>
      </c>
      <c r="I2733" s="73" t="s">
        <v>465</v>
      </c>
      <c r="J2733" s="73" t="str">
        <f t="shared" si="50"/>
        <v>Fuel Oil litres</v>
      </c>
      <c r="K2733" s="98">
        <v>0.60263</v>
      </c>
      <c r="L2733" s="48"/>
      <c r="M2733" s="22"/>
      <c r="N2733" s="22"/>
      <c r="O2733" s="22"/>
      <c r="P2733" s="22"/>
      <c r="Q2733" s="22"/>
      <c r="R2733" s="22"/>
      <c r="S2733" s="22"/>
      <c r="T2733" s="22"/>
      <c r="U2733" s="22"/>
      <c r="V2733" s="22"/>
      <c r="W2733" s="22"/>
      <c r="X2733" s="22"/>
      <c r="Y2733" s="22"/>
      <c r="Z2733" s="22"/>
      <c r="AA2733" s="22"/>
      <c r="AB2733" s="22"/>
      <c r="AC2733" s="22"/>
      <c r="AD2733" s="22"/>
      <c r="AE2733" s="22"/>
      <c r="AF2733" s="22"/>
      <c r="AG2733" s="22"/>
      <c r="AH2733" s="22"/>
      <c r="AI2733" s="22"/>
      <c r="AJ2733" s="22"/>
      <c r="AK2733" s="22"/>
      <c r="AL2733" s="22"/>
      <c r="AM2733" s="22"/>
      <c r="AN2733" s="22"/>
      <c r="AO2733" s="22"/>
      <c r="AP2733" s="22"/>
      <c r="AQ2733" s="22"/>
      <c r="AR2733" s="22"/>
      <c r="AS2733" s="22"/>
      <c r="AT2733" s="22"/>
      <c r="AU2733" s="22"/>
      <c r="AV2733" s="22"/>
      <c r="AW2733" s="22"/>
      <c r="AX2733" s="22"/>
      <c r="AY2733" s="22"/>
      <c r="AZ2733" s="22"/>
      <c r="BA2733" s="22"/>
      <c r="BB2733" s="22"/>
      <c r="BC2733" s="22"/>
      <c r="BD2733" s="22"/>
      <c r="BE2733" s="22"/>
      <c r="BF2733" s="22"/>
      <c r="BG2733" s="22"/>
      <c r="BH2733" s="22"/>
      <c r="BI2733" s="22"/>
      <c r="BJ2733" s="22"/>
      <c r="BK2733" s="22"/>
      <c r="BL2733" s="22"/>
      <c r="BM2733" s="22"/>
      <c r="BN2733" s="22"/>
      <c r="BO2733" s="22"/>
      <c r="BP2733" s="22"/>
      <c r="BQ2733" s="22"/>
      <c r="BR2733" s="22"/>
      <c r="BS2733" s="22"/>
      <c r="BT2733" s="22"/>
      <c r="BU2733" s="22"/>
      <c r="BV2733" s="22"/>
      <c r="BW2733" s="22"/>
      <c r="BX2733" s="22"/>
      <c r="BY2733" s="22"/>
      <c r="BZ2733" s="22"/>
      <c r="CA2733" s="22"/>
      <c r="CB2733" s="22"/>
      <c r="CC2733" s="22"/>
      <c r="CD2733" s="22"/>
      <c r="CE2733" s="22"/>
      <c r="CF2733" s="22"/>
      <c r="CG2733" s="22"/>
      <c r="CH2733" s="22"/>
      <c r="CI2733" s="22"/>
      <c r="CJ2733" s="22"/>
      <c r="CK2733" s="22"/>
      <c r="CL2733" s="22"/>
      <c r="CM2733" s="22"/>
      <c r="CN2733" s="22"/>
      <c r="CO2733" s="22"/>
    </row>
    <row r="2734" spans="1:93" s="2" customFormat="1" x14ac:dyDescent="0.3">
      <c r="A2734" s="73" t="s">
        <v>204</v>
      </c>
      <c r="B2734" s="73" t="s">
        <v>219</v>
      </c>
      <c r="C2734" s="67" t="s">
        <v>416</v>
      </c>
      <c r="D2734" s="67" t="s">
        <v>78</v>
      </c>
      <c r="E2734" s="73"/>
      <c r="F2734" s="73" t="s">
        <v>424</v>
      </c>
      <c r="G2734" s="73" t="s">
        <v>28</v>
      </c>
      <c r="H2734" s="73" t="s">
        <v>28</v>
      </c>
      <c r="I2734" s="73" t="s">
        <v>465</v>
      </c>
      <c r="J2734" s="73" t="str">
        <f t="shared" si="50"/>
        <v>Fuel Oil tonnes</v>
      </c>
      <c r="K2734" s="98">
        <v>609.9</v>
      </c>
      <c r="L2734" s="48"/>
      <c r="M2734" s="22"/>
      <c r="N2734" s="22"/>
      <c r="O2734" s="22"/>
      <c r="P2734" s="22"/>
      <c r="Q2734" s="22"/>
      <c r="R2734" s="22"/>
      <c r="S2734" s="22"/>
      <c r="T2734" s="2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c r="AQ2734" s="22"/>
      <c r="AR2734" s="22"/>
      <c r="AS2734" s="22"/>
      <c r="AT2734" s="22"/>
      <c r="AU2734" s="22"/>
      <c r="AV2734" s="22"/>
      <c r="AW2734" s="22"/>
      <c r="AX2734" s="22"/>
      <c r="AY2734" s="22"/>
      <c r="AZ2734" s="22"/>
      <c r="BA2734" s="22"/>
      <c r="BB2734" s="22"/>
      <c r="BC2734" s="22"/>
      <c r="BD2734" s="22"/>
      <c r="BE2734" s="22"/>
      <c r="BF2734" s="22"/>
      <c r="BG2734" s="22"/>
      <c r="BH2734" s="22"/>
      <c r="BI2734" s="22"/>
      <c r="BJ2734" s="22"/>
      <c r="BK2734" s="22"/>
      <c r="BL2734" s="22"/>
      <c r="BM2734" s="22"/>
      <c r="BN2734" s="22"/>
      <c r="BO2734" s="22"/>
      <c r="BP2734" s="22"/>
      <c r="BQ2734" s="22"/>
      <c r="BR2734" s="22"/>
      <c r="BS2734" s="22"/>
      <c r="BT2734" s="22"/>
      <c r="BU2734" s="22"/>
      <c r="BV2734" s="22"/>
      <c r="BW2734" s="22"/>
      <c r="BX2734" s="22"/>
      <c r="BY2734" s="22"/>
      <c r="BZ2734" s="22"/>
      <c r="CA2734" s="22"/>
      <c r="CB2734" s="22"/>
      <c r="CC2734" s="22"/>
      <c r="CD2734" s="22"/>
      <c r="CE2734" s="22"/>
      <c r="CF2734" s="22"/>
      <c r="CG2734" s="22"/>
      <c r="CH2734" s="22"/>
      <c r="CI2734" s="22"/>
      <c r="CJ2734" s="22"/>
      <c r="CK2734" s="22"/>
      <c r="CL2734" s="22"/>
      <c r="CM2734" s="22"/>
      <c r="CN2734" s="22"/>
      <c r="CO2734" s="22"/>
    </row>
    <row r="2735" spans="1:93" s="2" customFormat="1" x14ac:dyDescent="0.3">
      <c r="A2735" s="73" t="s">
        <v>204</v>
      </c>
      <c r="B2735" s="73" t="s">
        <v>219</v>
      </c>
      <c r="C2735" s="67" t="s">
        <v>416</v>
      </c>
      <c r="D2735" s="67" t="s">
        <v>88</v>
      </c>
      <c r="E2735" s="73"/>
      <c r="F2735" s="73" t="s">
        <v>398</v>
      </c>
      <c r="G2735" s="73" t="s">
        <v>43</v>
      </c>
      <c r="H2735" s="73" t="s">
        <v>463</v>
      </c>
      <c r="I2735" s="73" t="s">
        <v>465</v>
      </c>
      <c r="J2735" s="73" t="str">
        <f t="shared" si="50"/>
        <v>Gas Oil kWh (Gross CV)</v>
      </c>
      <c r="K2735" s="98">
        <v>5.8880000000000002E-2</v>
      </c>
      <c r="L2735" s="48"/>
      <c r="M2735" s="22"/>
      <c r="N2735" s="22"/>
      <c r="O2735" s="22"/>
      <c r="P2735" s="22"/>
      <c r="Q2735" s="22"/>
      <c r="R2735" s="22"/>
      <c r="S2735" s="22"/>
      <c r="T2735" s="22"/>
      <c r="U2735" s="22"/>
      <c r="V2735" s="22"/>
      <c r="W2735" s="22"/>
      <c r="X2735" s="22"/>
      <c r="Y2735" s="22"/>
      <c r="Z2735" s="22"/>
      <c r="AA2735" s="22"/>
      <c r="AB2735" s="22"/>
      <c r="AC2735" s="22"/>
      <c r="AD2735" s="22"/>
      <c r="AE2735" s="22"/>
      <c r="AF2735" s="22"/>
      <c r="AG2735" s="22"/>
      <c r="AH2735" s="22"/>
      <c r="AI2735" s="22"/>
      <c r="AJ2735" s="22"/>
      <c r="AK2735" s="22"/>
      <c r="AL2735" s="22"/>
      <c r="AM2735" s="22"/>
      <c r="AN2735" s="22"/>
      <c r="AO2735" s="22"/>
      <c r="AP2735" s="22"/>
      <c r="AQ2735" s="22"/>
      <c r="AR2735" s="22"/>
      <c r="AS2735" s="22"/>
      <c r="AT2735" s="22"/>
      <c r="AU2735" s="22"/>
      <c r="AV2735" s="22"/>
      <c r="AW2735" s="22"/>
      <c r="AX2735" s="22"/>
      <c r="AY2735" s="22"/>
      <c r="AZ2735" s="22"/>
      <c r="BA2735" s="22"/>
      <c r="BB2735" s="22"/>
      <c r="BC2735" s="22"/>
      <c r="BD2735" s="22"/>
      <c r="BE2735" s="22"/>
      <c r="BF2735" s="22"/>
      <c r="BG2735" s="22"/>
      <c r="BH2735" s="22"/>
      <c r="BI2735" s="22"/>
      <c r="BJ2735" s="22"/>
      <c r="BK2735" s="22"/>
      <c r="BL2735" s="22"/>
      <c r="BM2735" s="22"/>
      <c r="BN2735" s="22"/>
      <c r="BO2735" s="22"/>
      <c r="BP2735" s="22"/>
      <c r="BQ2735" s="22"/>
      <c r="BR2735" s="22"/>
      <c r="BS2735" s="22"/>
      <c r="BT2735" s="22"/>
      <c r="BU2735" s="22"/>
      <c r="BV2735" s="22"/>
      <c r="BW2735" s="22"/>
      <c r="BX2735" s="22"/>
      <c r="BY2735" s="22"/>
      <c r="BZ2735" s="22"/>
      <c r="CA2735" s="22"/>
      <c r="CB2735" s="22"/>
      <c r="CC2735" s="22"/>
      <c r="CD2735" s="22"/>
      <c r="CE2735" s="22"/>
      <c r="CF2735" s="22"/>
      <c r="CG2735" s="22"/>
      <c r="CH2735" s="22"/>
      <c r="CI2735" s="22"/>
      <c r="CJ2735" s="22"/>
      <c r="CK2735" s="22"/>
      <c r="CL2735" s="22"/>
      <c r="CM2735" s="22"/>
      <c r="CN2735" s="22"/>
      <c r="CO2735" s="22"/>
    </row>
    <row r="2736" spans="1:93" s="2" customFormat="1" x14ac:dyDescent="0.3">
      <c r="A2736" s="73" t="s">
        <v>204</v>
      </c>
      <c r="B2736" s="73" t="s">
        <v>219</v>
      </c>
      <c r="C2736" s="67" t="s">
        <v>416</v>
      </c>
      <c r="D2736" s="67" t="s">
        <v>88</v>
      </c>
      <c r="E2736" s="73"/>
      <c r="F2736" s="73" t="s">
        <v>112</v>
      </c>
      <c r="G2736" s="73" t="s">
        <v>43</v>
      </c>
      <c r="H2736" s="73" t="s">
        <v>464</v>
      </c>
      <c r="I2736" s="73" t="s">
        <v>465</v>
      </c>
      <c r="J2736" s="73" t="str">
        <f t="shared" si="50"/>
        <v>Gas Oil kWh (Net CV)</v>
      </c>
      <c r="K2736" s="98">
        <v>6.2640000000000001E-2</v>
      </c>
      <c r="L2736" s="48"/>
      <c r="M2736" s="22"/>
      <c r="N2736" s="22"/>
      <c r="O2736" s="22"/>
      <c r="P2736" s="22"/>
      <c r="Q2736" s="22"/>
      <c r="R2736" s="22"/>
      <c r="S2736" s="22"/>
      <c r="T2736" s="2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c r="AQ2736" s="22"/>
      <c r="AR2736" s="22"/>
      <c r="AS2736" s="22"/>
      <c r="AT2736" s="22"/>
      <c r="AU2736" s="22"/>
      <c r="AV2736" s="22"/>
      <c r="AW2736" s="22"/>
      <c r="AX2736" s="22"/>
      <c r="AY2736" s="22"/>
      <c r="AZ2736" s="22"/>
      <c r="BA2736" s="22"/>
      <c r="BB2736" s="22"/>
      <c r="BC2736" s="22"/>
      <c r="BD2736" s="22"/>
      <c r="BE2736" s="22"/>
      <c r="BF2736" s="22"/>
      <c r="BG2736" s="22"/>
      <c r="BH2736" s="22"/>
      <c r="BI2736" s="22"/>
      <c r="BJ2736" s="22"/>
      <c r="BK2736" s="22"/>
      <c r="BL2736" s="22"/>
      <c r="BM2736" s="22"/>
      <c r="BN2736" s="22"/>
      <c r="BO2736" s="22"/>
      <c r="BP2736" s="22"/>
      <c r="BQ2736" s="22"/>
      <c r="BR2736" s="22"/>
      <c r="BS2736" s="22"/>
      <c r="BT2736" s="22"/>
      <c r="BU2736" s="22"/>
      <c r="BV2736" s="22"/>
      <c r="BW2736" s="22"/>
      <c r="BX2736" s="22"/>
      <c r="BY2736" s="22"/>
      <c r="BZ2736" s="22"/>
      <c r="CA2736" s="22"/>
      <c r="CB2736" s="22"/>
      <c r="CC2736" s="22"/>
      <c r="CD2736" s="22"/>
      <c r="CE2736" s="22"/>
      <c r="CF2736" s="22"/>
      <c r="CG2736" s="22"/>
      <c r="CH2736" s="22"/>
      <c r="CI2736" s="22"/>
      <c r="CJ2736" s="22"/>
      <c r="CK2736" s="22"/>
      <c r="CL2736" s="22"/>
      <c r="CM2736" s="22"/>
      <c r="CN2736" s="22"/>
      <c r="CO2736" s="22"/>
    </row>
    <row r="2737" spans="1:93" s="2" customFormat="1" x14ac:dyDescent="0.3">
      <c r="A2737" s="73" t="s">
        <v>204</v>
      </c>
      <c r="B2737" s="73" t="s">
        <v>219</v>
      </c>
      <c r="C2737" s="67" t="s">
        <v>416</v>
      </c>
      <c r="D2737" s="67" t="s">
        <v>88</v>
      </c>
      <c r="E2737" s="73"/>
      <c r="F2737" s="73" t="s">
        <v>198</v>
      </c>
      <c r="G2737" s="73" t="s">
        <v>5</v>
      </c>
      <c r="H2737" s="73" t="s">
        <v>5</v>
      </c>
      <c r="I2737" s="73" t="s">
        <v>465</v>
      </c>
      <c r="J2737" s="73" t="str">
        <f t="shared" si="50"/>
        <v>Gas Oil litres</v>
      </c>
      <c r="K2737" s="98">
        <v>0.63253000000000004</v>
      </c>
      <c r="L2737" s="48"/>
      <c r="M2737" s="22"/>
      <c r="N2737" s="22"/>
      <c r="O2737" s="22"/>
      <c r="P2737" s="22"/>
      <c r="Q2737" s="22"/>
      <c r="R2737" s="22"/>
      <c r="S2737" s="22"/>
      <c r="T2737" s="22"/>
      <c r="U2737" s="22"/>
      <c r="V2737" s="22"/>
      <c r="W2737" s="22"/>
      <c r="X2737" s="22"/>
      <c r="Y2737" s="22"/>
      <c r="Z2737" s="22"/>
      <c r="AA2737" s="22"/>
      <c r="AB2737" s="22"/>
      <c r="AC2737" s="22"/>
      <c r="AD2737" s="22"/>
      <c r="AE2737" s="22"/>
      <c r="AF2737" s="22"/>
      <c r="AG2737" s="22"/>
      <c r="AH2737" s="22"/>
      <c r="AI2737" s="22"/>
      <c r="AJ2737" s="22"/>
      <c r="AK2737" s="22"/>
      <c r="AL2737" s="22"/>
      <c r="AM2737" s="22"/>
      <c r="AN2737" s="22"/>
      <c r="AO2737" s="22"/>
      <c r="AP2737" s="22"/>
      <c r="AQ2737" s="22"/>
      <c r="AR2737" s="22"/>
      <c r="AS2737" s="22"/>
      <c r="AT2737" s="22"/>
      <c r="AU2737" s="22"/>
      <c r="AV2737" s="22"/>
      <c r="AW2737" s="22"/>
      <c r="AX2737" s="22"/>
      <c r="AY2737" s="22"/>
      <c r="AZ2737" s="22"/>
      <c r="BA2737" s="22"/>
      <c r="BB2737" s="22"/>
      <c r="BC2737" s="22"/>
      <c r="BD2737" s="22"/>
      <c r="BE2737" s="22"/>
      <c r="BF2737" s="22"/>
      <c r="BG2737" s="22"/>
      <c r="BH2737" s="22"/>
      <c r="BI2737" s="22"/>
      <c r="BJ2737" s="22"/>
      <c r="BK2737" s="22"/>
      <c r="BL2737" s="22"/>
      <c r="BM2737" s="22"/>
      <c r="BN2737" s="22"/>
      <c r="BO2737" s="22"/>
      <c r="BP2737" s="22"/>
      <c r="BQ2737" s="22"/>
      <c r="BR2737" s="22"/>
      <c r="BS2737" s="22"/>
      <c r="BT2737" s="22"/>
      <c r="BU2737" s="22"/>
      <c r="BV2737" s="22"/>
      <c r="BW2737" s="22"/>
      <c r="BX2737" s="22"/>
      <c r="BY2737" s="22"/>
      <c r="BZ2737" s="22"/>
      <c r="CA2737" s="22"/>
      <c r="CB2737" s="22"/>
      <c r="CC2737" s="22"/>
      <c r="CD2737" s="22"/>
      <c r="CE2737" s="22"/>
      <c r="CF2737" s="22"/>
      <c r="CG2737" s="22"/>
      <c r="CH2737" s="22"/>
      <c r="CI2737" s="22"/>
      <c r="CJ2737" s="22"/>
      <c r="CK2737" s="22"/>
      <c r="CL2737" s="22"/>
      <c r="CM2737" s="22"/>
      <c r="CN2737" s="22"/>
      <c r="CO2737" s="22"/>
    </row>
    <row r="2738" spans="1:93" s="2" customFormat="1" x14ac:dyDescent="0.3">
      <c r="A2738" s="73" t="s">
        <v>204</v>
      </c>
      <c r="B2738" s="73" t="s">
        <v>219</v>
      </c>
      <c r="C2738" s="67" t="s">
        <v>416</v>
      </c>
      <c r="D2738" s="67" t="s">
        <v>88</v>
      </c>
      <c r="E2738" s="73"/>
      <c r="F2738" s="73" t="s">
        <v>424</v>
      </c>
      <c r="G2738" s="73" t="s">
        <v>28</v>
      </c>
      <c r="H2738" s="73" t="s">
        <v>28</v>
      </c>
      <c r="I2738" s="73" t="s">
        <v>465</v>
      </c>
      <c r="J2738" s="73" t="str">
        <f t="shared" si="50"/>
        <v>Gas Oil tonnes</v>
      </c>
      <c r="K2738" s="98">
        <v>740.7</v>
      </c>
      <c r="L2738" s="48"/>
      <c r="M2738" s="22"/>
      <c r="N2738" s="22"/>
      <c r="O2738" s="22"/>
      <c r="P2738" s="22"/>
      <c r="Q2738" s="22"/>
      <c r="R2738" s="22"/>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2"/>
      <c r="AS2738" s="22"/>
      <c r="AT2738" s="22"/>
      <c r="AU2738" s="22"/>
      <c r="AV2738" s="22"/>
      <c r="AW2738" s="22"/>
      <c r="AX2738" s="22"/>
      <c r="AY2738" s="22"/>
      <c r="AZ2738" s="22"/>
      <c r="BA2738" s="22"/>
      <c r="BB2738" s="22"/>
      <c r="BC2738" s="22"/>
      <c r="BD2738" s="22"/>
      <c r="BE2738" s="22"/>
      <c r="BF2738" s="22"/>
      <c r="BG2738" s="22"/>
      <c r="BH2738" s="22"/>
      <c r="BI2738" s="22"/>
      <c r="BJ2738" s="22"/>
      <c r="BK2738" s="22"/>
      <c r="BL2738" s="22"/>
      <c r="BM2738" s="22"/>
      <c r="BN2738" s="22"/>
      <c r="BO2738" s="22"/>
      <c r="BP2738" s="22"/>
      <c r="BQ2738" s="22"/>
      <c r="BR2738" s="22"/>
      <c r="BS2738" s="22"/>
      <c r="BT2738" s="22"/>
      <c r="BU2738" s="22"/>
      <c r="BV2738" s="22"/>
      <c r="BW2738" s="22"/>
      <c r="BX2738" s="22"/>
      <c r="BY2738" s="22"/>
      <c r="BZ2738" s="22"/>
      <c r="CA2738" s="22"/>
      <c r="CB2738" s="22"/>
      <c r="CC2738" s="22"/>
      <c r="CD2738" s="22"/>
      <c r="CE2738" s="22"/>
      <c r="CF2738" s="22"/>
      <c r="CG2738" s="22"/>
      <c r="CH2738" s="22"/>
      <c r="CI2738" s="22"/>
      <c r="CJ2738" s="22"/>
      <c r="CK2738" s="22"/>
      <c r="CL2738" s="22"/>
      <c r="CM2738" s="22"/>
      <c r="CN2738" s="22"/>
      <c r="CO2738" s="22"/>
    </row>
    <row r="2739" spans="1:93" s="2" customFormat="1" x14ac:dyDescent="0.3">
      <c r="A2739" s="73" t="s">
        <v>204</v>
      </c>
      <c r="B2739" s="73" t="s">
        <v>219</v>
      </c>
      <c r="C2739" s="67" t="s">
        <v>416</v>
      </c>
      <c r="D2739" s="67" t="s">
        <v>365</v>
      </c>
      <c r="E2739" s="73"/>
      <c r="F2739" s="73" t="s">
        <v>398</v>
      </c>
      <c r="G2739" s="73" t="s">
        <v>43</v>
      </c>
      <c r="H2739" s="73" t="s">
        <v>463</v>
      </c>
      <c r="I2739" s="73" t="s">
        <v>465</v>
      </c>
      <c r="J2739" s="73" t="str">
        <f t="shared" si="50"/>
        <v>Lubricants kWh (Gross CV)</v>
      </c>
      <c r="K2739" s="98">
        <v>3.0870000000000002E-2</v>
      </c>
      <c r="L2739" s="48"/>
      <c r="M2739" s="22"/>
      <c r="N2739" s="22"/>
      <c r="O2739" s="22"/>
      <c r="P2739" s="22"/>
      <c r="Q2739" s="22"/>
      <c r="R2739" s="22"/>
      <c r="S2739" s="22"/>
      <c r="T2739" s="2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c r="AQ2739" s="22"/>
      <c r="AR2739" s="22"/>
      <c r="AS2739" s="22"/>
      <c r="AT2739" s="22"/>
      <c r="AU2739" s="22"/>
      <c r="AV2739" s="22"/>
      <c r="AW2739" s="22"/>
      <c r="AX2739" s="22"/>
      <c r="AY2739" s="22"/>
      <c r="AZ2739" s="22"/>
      <c r="BA2739" s="22"/>
      <c r="BB2739" s="22"/>
      <c r="BC2739" s="22"/>
      <c r="BD2739" s="22"/>
      <c r="BE2739" s="22"/>
      <c r="BF2739" s="22"/>
      <c r="BG2739" s="22"/>
      <c r="BH2739" s="22"/>
      <c r="BI2739" s="22"/>
      <c r="BJ2739" s="22"/>
      <c r="BK2739" s="22"/>
      <c r="BL2739" s="22"/>
      <c r="BM2739" s="22"/>
      <c r="BN2739" s="22"/>
      <c r="BO2739" s="22"/>
      <c r="BP2739" s="22"/>
      <c r="BQ2739" s="22"/>
      <c r="BR2739" s="22"/>
      <c r="BS2739" s="22"/>
      <c r="BT2739" s="22"/>
      <c r="BU2739" s="22"/>
      <c r="BV2739" s="22"/>
      <c r="BW2739" s="22"/>
      <c r="BX2739" s="22"/>
      <c r="BY2739" s="22"/>
      <c r="BZ2739" s="22"/>
      <c r="CA2739" s="22"/>
      <c r="CB2739" s="22"/>
      <c r="CC2739" s="22"/>
      <c r="CD2739" s="22"/>
      <c r="CE2739" s="22"/>
      <c r="CF2739" s="22"/>
      <c r="CG2739" s="22"/>
      <c r="CH2739" s="22"/>
      <c r="CI2739" s="22"/>
      <c r="CJ2739" s="22"/>
      <c r="CK2739" s="22"/>
      <c r="CL2739" s="22"/>
      <c r="CM2739" s="22"/>
      <c r="CN2739" s="22"/>
      <c r="CO2739" s="22"/>
    </row>
    <row r="2740" spans="1:93" s="2" customFormat="1" x14ac:dyDescent="0.3">
      <c r="A2740" s="73" t="s">
        <v>204</v>
      </c>
      <c r="B2740" s="73" t="s">
        <v>219</v>
      </c>
      <c r="C2740" s="67" t="s">
        <v>416</v>
      </c>
      <c r="D2740" s="67" t="s">
        <v>365</v>
      </c>
      <c r="E2740" s="73"/>
      <c r="F2740" s="73" t="s">
        <v>112</v>
      </c>
      <c r="G2740" s="73" t="s">
        <v>43</v>
      </c>
      <c r="H2740" s="73" t="s">
        <v>464</v>
      </c>
      <c r="I2740" s="73" t="s">
        <v>465</v>
      </c>
      <c r="J2740" s="73" t="str">
        <f t="shared" si="50"/>
        <v>Lubricants kWh (Net CV)</v>
      </c>
      <c r="K2740" s="98">
        <v>3.2840000000000001E-2</v>
      </c>
      <c r="L2740" s="48"/>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2"/>
      <c r="AS2740" s="22"/>
      <c r="AT2740" s="22"/>
      <c r="AU2740" s="22"/>
      <c r="AV2740" s="22"/>
      <c r="AW2740" s="22"/>
      <c r="AX2740" s="22"/>
      <c r="AY2740" s="22"/>
      <c r="AZ2740" s="22"/>
      <c r="BA2740" s="22"/>
      <c r="BB2740" s="22"/>
      <c r="BC2740" s="22"/>
      <c r="BD2740" s="22"/>
      <c r="BE2740" s="22"/>
      <c r="BF2740" s="22"/>
      <c r="BG2740" s="22"/>
      <c r="BH2740" s="22"/>
      <c r="BI2740" s="22"/>
      <c r="BJ2740" s="22"/>
      <c r="BK2740" s="22"/>
      <c r="BL2740" s="22"/>
      <c r="BM2740" s="22"/>
      <c r="BN2740" s="22"/>
      <c r="BO2740" s="22"/>
      <c r="BP2740" s="22"/>
      <c r="BQ2740" s="22"/>
      <c r="BR2740" s="22"/>
      <c r="BS2740" s="22"/>
      <c r="BT2740" s="22"/>
      <c r="BU2740" s="22"/>
      <c r="BV2740" s="22"/>
      <c r="BW2740" s="22"/>
      <c r="BX2740" s="22"/>
      <c r="BY2740" s="22"/>
      <c r="BZ2740" s="22"/>
      <c r="CA2740" s="22"/>
      <c r="CB2740" s="22"/>
      <c r="CC2740" s="22"/>
      <c r="CD2740" s="22"/>
      <c r="CE2740" s="22"/>
      <c r="CF2740" s="22"/>
      <c r="CG2740" s="22"/>
      <c r="CH2740" s="22"/>
      <c r="CI2740" s="22"/>
      <c r="CJ2740" s="22"/>
      <c r="CK2740" s="22"/>
      <c r="CL2740" s="22"/>
      <c r="CM2740" s="22"/>
      <c r="CN2740" s="22"/>
      <c r="CO2740" s="22"/>
    </row>
    <row r="2741" spans="1:93" s="2" customFormat="1" x14ac:dyDescent="0.3">
      <c r="A2741" s="73" t="s">
        <v>204</v>
      </c>
      <c r="B2741" s="73" t="s">
        <v>219</v>
      </c>
      <c r="C2741" s="67" t="s">
        <v>416</v>
      </c>
      <c r="D2741" s="67" t="s">
        <v>365</v>
      </c>
      <c r="E2741" s="73"/>
      <c r="F2741" s="73" t="s">
        <v>198</v>
      </c>
      <c r="G2741" s="73" t="s">
        <v>5</v>
      </c>
      <c r="H2741" s="73" t="s">
        <v>5</v>
      </c>
      <c r="I2741" s="73" t="s">
        <v>465</v>
      </c>
      <c r="J2741" s="73" t="str">
        <f t="shared" si="50"/>
        <v>Lubricants litres</v>
      </c>
      <c r="K2741" s="98">
        <v>0.33645000000000003</v>
      </c>
      <c r="L2741" s="48"/>
      <c r="M2741" s="22"/>
      <c r="N2741" s="22"/>
      <c r="O2741" s="22"/>
      <c r="P2741" s="22"/>
      <c r="Q2741" s="22"/>
      <c r="R2741" s="22"/>
      <c r="S2741" s="22"/>
      <c r="T2741" s="2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c r="AQ2741" s="22"/>
      <c r="AR2741" s="22"/>
      <c r="AS2741" s="22"/>
      <c r="AT2741" s="22"/>
      <c r="AU2741" s="22"/>
      <c r="AV2741" s="22"/>
      <c r="AW2741" s="22"/>
      <c r="AX2741" s="22"/>
      <c r="AY2741" s="22"/>
      <c r="AZ2741" s="22"/>
      <c r="BA2741" s="22"/>
      <c r="BB2741" s="22"/>
      <c r="BC2741" s="22"/>
      <c r="BD2741" s="22"/>
      <c r="BE2741" s="22"/>
      <c r="BF2741" s="22"/>
      <c r="BG2741" s="22"/>
      <c r="BH2741" s="22"/>
      <c r="BI2741" s="22"/>
      <c r="BJ2741" s="22"/>
      <c r="BK2741" s="22"/>
      <c r="BL2741" s="22"/>
      <c r="BM2741" s="22"/>
      <c r="BN2741" s="22"/>
      <c r="BO2741" s="22"/>
      <c r="BP2741" s="22"/>
      <c r="BQ2741" s="22"/>
      <c r="BR2741" s="22"/>
      <c r="BS2741" s="22"/>
      <c r="BT2741" s="22"/>
      <c r="BU2741" s="22"/>
      <c r="BV2741" s="22"/>
      <c r="BW2741" s="22"/>
      <c r="BX2741" s="22"/>
      <c r="BY2741" s="22"/>
      <c r="BZ2741" s="22"/>
      <c r="CA2741" s="22"/>
      <c r="CB2741" s="22"/>
      <c r="CC2741" s="22"/>
      <c r="CD2741" s="22"/>
      <c r="CE2741" s="22"/>
      <c r="CF2741" s="22"/>
      <c r="CG2741" s="22"/>
      <c r="CH2741" s="22"/>
      <c r="CI2741" s="22"/>
      <c r="CJ2741" s="22"/>
      <c r="CK2741" s="22"/>
      <c r="CL2741" s="22"/>
      <c r="CM2741" s="22"/>
      <c r="CN2741" s="22"/>
      <c r="CO2741" s="22"/>
    </row>
    <row r="2742" spans="1:93" s="2" customFormat="1" x14ac:dyDescent="0.3">
      <c r="A2742" s="73" t="s">
        <v>204</v>
      </c>
      <c r="B2742" s="73" t="s">
        <v>219</v>
      </c>
      <c r="C2742" s="67" t="s">
        <v>416</v>
      </c>
      <c r="D2742" s="67" t="s">
        <v>365</v>
      </c>
      <c r="E2742" s="73"/>
      <c r="F2742" s="73" t="s">
        <v>424</v>
      </c>
      <c r="G2742" s="73" t="s">
        <v>28</v>
      </c>
      <c r="H2742" s="73" t="s">
        <v>28</v>
      </c>
      <c r="I2742" s="73" t="s">
        <v>465</v>
      </c>
      <c r="J2742" s="73" t="str">
        <f t="shared" si="50"/>
        <v>Lubricants tonnes</v>
      </c>
      <c r="K2742" s="98">
        <v>388.3</v>
      </c>
      <c r="L2742" s="48"/>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2"/>
      <c r="AS2742" s="22"/>
      <c r="AT2742" s="22"/>
      <c r="AU2742" s="22"/>
      <c r="AV2742" s="22"/>
      <c r="AW2742" s="22"/>
      <c r="AX2742" s="22"/>
      <c r="AY2742" s="22"/>
      <c r="AZ2742" s="22"/>
      <c r="BA2742" s="22"/>
      <c r="BB2742" s="22"/>
      <c r="BC2742" s="22"/>
      <c r="BD2742" s="22"/>
      <c r="BE2742" s="22"/>
      <c r="BF2742" s="22"/>
      <c r="BG2742" s="22"/>
      <c r="BH2742" s="22"/>
      <c r="BI2742" s="22"/>
      <c r="BJ2742" s="22"/>
      <c r="BK2742" s="22"/>
      <c r="BL2742" s="22"/>
      <c r="BM2742" s="22"/>
      <c r="BN2742" s="22"/>
      <c r="BO2742" s="22"/>
      <c r="BP2742" s="22"/>
      <c r="BQ2742" s="22"/>
      <c r="BR2742" s="22"/>
      <c r="BS2742" s="22"/>
      <c r="BT2742" s="22"/>
      <c r="BU2742" s="22"/>
      <c r="BV2742" s="22"/>
      <c r="BW2742" s="22"/>
      <c r="BX2742" s="22"/>
      <c r="BY2742" s="22"/>
      <c r="BZ2742" s="22"/>
      <c r="CA2742" s="22"/>
      <c r="CB2742" s="22"/>
      <c r="CC2742" s="22"/>
      <c r="CD2742" s="22"/>
      <c r="CE2742" s="22"/>
      <c r="CF2742" s="22"/>
      <c r="CG2742" s="22"/>
      <c r="CH2742" s="22"/>
      <c r="CI2742" s="22"/>
      <c r="CJ2742" s="22"/>
      <c r="CK2742" s="22"/>
      <c r="CL2742" s="22"/>
      <c r="CM2742" s="22"/>
      <c r="CN2742" s="22"/>
      <c r="CO2742" s="22"/>
    </row>
    <row r="2743" spans="1:93" s="2" customFormat="1" x14ac:dyDescent="0.3">
      <c r="A2743" s="73" t="s">
        <v>204</v>
      </c>
      <c r="B2743" s="73" t="s">
        <v>219</v>
      </c>
      <c r="C2743" s="67" t="s">
        <v>416</v>
      </c>
      <c r="D2743" s="67" t="s">
        <v>86</v>
      </c>
      <c r="E2743" s="73"/>
      <c r="F2743" s="73" t="s">
        <v>398</v>
      </c>
      <c r="G2743" s="73" t="s">
        <v>43</v>
      </c>
      <c r="H2743" s="73" t="s">
        <v>463</v>
      </c>
      <c r="I2743" s="73" t="s">
        <v>465</v>
      </c>
      <c r="J2743" s="73" t="str">
        <f t="shared" si="50"/>
        <v>Naphtha kWh (Gross CV)</v>
      </c>
      <c r="K2743" s="98">
        <v>4.8219999999999999E-2</v>
      </c>
      <c r="L2743" s="48"/>
      <c r="M2743" s="22"/>
      <c r="N2743" s="22"/>
      <c r="O2743" s="22"/>
      <c r="P2743" s="22"/>
      <c r="Q2743" s="22"/>
      <c r="R2743" s="22"/>
      <c r="S2743" s="22"/>
      <c r="T2743" s="2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c r="AQ2743" s="22"/>
      <c r="AR2743" s="22"/>
      <c r="AS2743" s="22"/>
      <c r="AT2743" s="22"/>
      <c r="AU2743" s="22"/>
      <c r="AV2743" s="22"/>
      <c r="AW2743" s="22"/>
      <c r="AX2743" s="22"/>
      <c r="AY2743" s="22"/>
      <c r="AZ2743" s="22"/>
      <c r="BA2743" s="22"/>
      <c r="BB2743" s="22"/>
      <c r="BC2743" s="22"/>
      <c r="BD2743" s="22"/>
      <c r="BE2743" s="22"/>
      <c r="BF2743" s="22"/>
      <c r="BG2743" s="22"/>
      <c r="BH2743" s="22"/>
      <c r="BI2743" s="22"/>
      <c r="BJ2743" s="22"/>
      <c r="BK2743" s="22"/>
      <c r="BL2743" s="22"/>
      <c r="BM2743" s="22"/>
      <c r="BN2743" s="22"/>
      <c r="BO2743" s="22"/>
      <c r="BP2743" s="22"/>
      <c r="BQ2743" s="22"/>
      <c r="BR2743" s="22"/>
      <c r="BS2743" s="22"/>
      <c r="BT2743" s="22"/>
      <c r="BU2743" s="22"/>
      <c r="BV2743" s="22"/>
      <c r="BW2743" s="22"/>
      <c r="BX2743" s="22"/>
      <c r="BY2743" s="22"/>
      <c r="BZ2743" s="22"/>
      <c r="CA2743" s="22"/>
      <c r="CB2743" s="22"/>
      <c r="CC2743" s="22"/>
      <c r="CD2743" s="22"/>
      <c r="CE2743" s="22"/>
      <c r="CF2743" s="22"/>
      <c r="CG2743" s="22"/>
      <c r="CH2743" s="22"/>
      <c r="CI2743" s="22"/>
      <c r="CJ2743" s="22"/>
      <c r="CK2743" s="22"/>
      <c r="CL2743" s="22"/>
      <c r="CM2743" s="22"/>
      <c r="CN2743" s="22"/>
      <c r="CO2743" s="22"/>
    </row>
    <row r="2744" spans="1:93" s="2" customFormat="1" x14ac:dyDescent="0.3">
      <c r="A2744" s="73" t="s">
        <v>204</v>
      </c>
      <c r="B2744" s="73" t="s">
        <v>219</v>
      </c>
      <c r="C2744" s="67" t="s">
        <v>416</v>
      </c>
      <c r="D2744" s="67" t="s">
        <v>86</v>
      </c>
      <c r="E2744" s="73"/>
      <c r="F2744" s="73" t="s">
        <v>112</v>
      </c>
      <c r="G2744" s="73" t="s">
        <v>43</v>
      </c>
      <c r="H2744" s="73" t="s">
        <v>464</v>
      </c>
      <c r="I2744" s="73" t="s">
        <v>465</v>
      </c>
      <c r="J2744" s="73" t="str">
        <f t="shared" si="50"/>
        <v>Naphtha kWh (Net CV)</v>
      </c>
      <c r="K2744" s="98">
        <v>5.076E-2</v>
      </c>
      <c r="L2744" s="48"/>
      <c r="M2744" s="22"/>
      <c r="N2744" s="22"/>
      <c r="O2744" s="22"/>
      <c r="P2744" s="22"/>
      <c r="Q2744" s="22"/>
      <c r="R2744" s="22"/>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2"/>
      <c r="AS2744" s="22"/>
      <c r="AT2744" s="22"/>
      <c r="AU2744" s="22"/>
      <c r="AV2744" s="22"/>
      <c r="AW2744" s="22"/>
      <c r="AX2744" s="22"/>
      <c r="AY2744" s="22"/>
      <c r="AZ2744" s="22"/>
      <c r="BA2744" s="22"/>
      <c r="BB2744" s="22"/>
      <c r="BC2744" s="22"/>
      <c r="BD2744" s="22"/>
      <c r="BE2744" s="22"/>
      <c r="BF2744" s="22"/>
      <c r="BG2744" s="22"/>
      <c r="BH2744" s="22"/>
      <c r="BI2744" s="22"/>
      <c r="BJ2744" s="22"/>
      <c r="BK2744" s="22"/>
      <c r="BL2744" s="22"/>
      <c r="BM2744" s="22"/>
      <c r="BN2744" s="22"/>
      <c r="BO2744" s="22"/>
      <c r="BP2744" s="22"/>
      <c r="BQ2744" s="22"/>
      <c r="BR2744" s="22"/>
      <c r="BS2744" s="22"/>
      <c r="BT2744" s="22"/>
      <c r="BU2744" s="22"/>
      <c r="BV2744" s="22"/>
      <c r="BW2744" s="22"/>
      <c r="BX2744" s="22"/>
      <c r="BY2744" s="22"/>
      <c r="BZ2744" s="22"/>
      <c r="CA2744" s="22"/>
      <c r="CB2744" s="22"/>
      <c r="CC2744" s="22"/>
      <c r="CD2744" s="22"/>
      <c r="CE2744" s="22"/>
      <c r="CF2744" s="22"/>
      <c r="CG2744" s="22"/>
      <c r="CH2744" s="22"/>
      <c r="CI2744" s="22"/>
      <c r="CJ2744" s="22"/>
      <c r="CK2744" s="22"/>
      <c r="CL2744" s="22"/>
      <c r="CM2744" s="22"/>
      <c r="CN2744" s="22"/>
      <c r="CO2744" s="22"/>
    </row>
    <row r="2745" spans="1:93" s="2" customFormat="1" x14ac:dyDescent="0.3">
      <c r="A2745" s="73" t="s">
        <v>204</v>
      </c>
      <c r="B2745" s="73" t="s">
        <v>219</v>
      </c>
      <c r="C2745" s="67" t="s">
        <v>416</v>
      </c>
      <c r="D2745" s="67" t="s">
        <v>86</v>
      </c>
      <c r="E2745" s="73"/>
      <c r="F2745" s="73" t="s">
        <v>198</v>
      </c>
      <c r="G2745" s="73" t="s">
        <v>5</v>
      </c>
      <c r="H2745" s="73" t="s">
        <v>5</v>
      </c>
      <c r="I2745" s="73" t="s">
        <v>465</v>
      </c>
      <c r="J2745" s="73" t="str">
        <f t="shared" si="50"/>
        <v>Naphtha litres</v>
      </c>
      <c r="K2745" s="98">
        <v>0.43212</v>
      </c>
      <c r="L2745" s="48"/>
      <c r="M2745" s="22"/>
      <c r="N2745" s="22"/>
      <c r="O2745" s="22"/>
      <c r="P2745" s="22"/>
      <c r="Q2745" s="22"/>
      <c r="R2745" s="22"/>
      <c r="S2745" s="22"/>
      <c r="T2745" s="2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c r="AQ2745" s="22"/>
      <c r="AR2745" s="22"/>
      <c r="AS2745" s="22"/>
      <c r="AT2745" s="22"/>
      <c r="AU2745" s="22"/>
      <c r="AV2745" s="22"/>
      <c r="AW2745" s="22"/>
      <c r="AX2745" s="22"/>
      <c r="AY2745" s="22"/>
      <c r="AZ2745" s="22"/>
      <c r="BA2745" s="22"/>
      <c r="BB2745" s="22"/>
      <c r="BC2745" s="22"/>
      <c r="BD2745" s="22"/>
      <c r="BE2745" s="22"/>
      <c r="BF2745" s="22"/>
      <c r="BG2745" s="22"/>
      <c r="BH2745" s="22"/>
      <c r="BI2745" s="22"/>
      <c r="BJ2745" s="22"/>
      <c r="BK2745" s="22"/>
      <c r="BL2745" s="22"/>
      <c r="BM2745" s="22"/>
      <c r="BN2745" s="22"/>
      <c r="BO2745" s="22"/>
      <c r="BP2745" s="22"/>
      <c r="BQ2745" s="22"/>
      <c r="BR2745" s="22"/>
      <c r="BS2745" s="22"/>
      <c r="BT2745" s="22"/>
      <c r="BU2745" s="22"/>
      <c r="BV2745" s="22"/>
      <c r="BW2745" s="22"/>
      <c r="BX2745" s="22"/>
      <c r="BY2745" s="22"/>
      <c r="BZ2745" s="22"/>
      <c r="CA2745" s="22"/>
      <c r="CB2745" s="22"/>
      <c r="CC2745" s="22"/>
      <c r="CD2745" s="22"/>
      <c r="CE2745" s="22"/>
      <c r="CF2745" s="22"/>
      <c r="CG2745" s="22"/>
      <c r="CH2745" s="22"/>
      <c r="CI2745" s="22"/>
      <c r="CJ2745" s="22"/>
      <c r="CK2745" s="22"/>
      <c r="CL2745" s="22"/>
      <c r="CM2745" s="22"/>
      <c r="CN2745" s="22"/>
      <c r="CO2745" s="22"/>
    </row>
    <row r="2746" spans="1:93" s="2" customFormat="1" x14ac:dyDescent="0.3">
      <c r="A2746" s="73" t="s">
        <v>204</v>
      </c>
      <c r="B2746" s="73" t="s">
        <v>219</v>
      </c>
      <c r="C2746" s="67" t="s">
        <v>416</v>
      </c>
      <c r="D2746" s="67" t="s">
        <v>86</v>
      </c>
      <c r="E2746" s="73"/>
      <c r="F2746" s="73" t="s">
        <v>424</v>
      </c>
      <c r="G2746" s="73" t="s">
        <v>28</v>
      </c>
      <c r="H2746" s="73" t="s">
        <v>28</v>
      </c>
      <c r="I2746" s="73" t="s">
        <v>465</v>
      </c>
      <c r="J2746" s="73" t="str">
        <f t="shared" si="50"/>
        <v>Naphtha tonnes</v>
      </c>
      <c r="K2746" s="98">
        <v>640.79999999999995</v>
      </c>
      <c r="L2746" s="48"/>
      <c r="M2746" s="22"/>
      <c r="N2746" s="22"/>
      <c r="O2746" s="22"/>
      <c r="P2746" s="22"/>
      <c r="Q2746" s="22"/>
      <c r="R2746" s="22"/>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2"/>
      <c r="AS2746" s="22"/>
      <c r="AT2746" s="22"/>
      <c r="AU2746" s="22"/>
      <c r="AV2746" s="22"/>
      <c r="AW2746" s="22"/>
      <c r="AX2746" s="22"/>
      <c r="AY2746" s="22"/>
      <c r="AZ2746" s="22"/>
      <c r="BA2746" s="22"/>
      <c r="BB2746" s="22"/>
      <c r="BC2746" s="22"/>
      <c r="BD2746" s="22"/>
      <c r="BE2746" s="22"/>
      <c r="BF2746" s="22"/>
      <c r="BG2746" s="22"/>
      <c r="BH2746" s="22"/>
      <c r="BI2746" s="22"/>
      <c r="BJ2746" s="22"/>
      <c r="BK2746" s="22"/>
      <c r="BL2746" s="22"/>
      <c r="BM2746" s="22"/>
      <c r="BN2746" s="22"/>
      <c r="BO2746" s="22"/>
      <c r="BP2746" s="22"/>
      <c r="BQ2746" s="22"/>
      <c r="BR2746" s="22"/>
      <c r="BS2746" s="22"/>
      <c r="BT2746" s="22"/>
      <c r="BU2746" s="22"/>
      <c r="BV2746" s="22"/>
      <c r="BW2746" s="22"/>
      <c r="BX2746" s="22"/>
      <c r="BY2746" s="22"/>
      <c r="BZ2746" s="22"/>
      <c r="CA2746" s="22"/>
      <c r="CB2746" s="22"/>
      <c r="CC2746" s="22"/>
      <c r="CD2746" s="22"/>
      <c r="CE2746" s="22"/>
      <c r="CF2746" s="22"/>
      <c r="CG2746" s="22"/>
      <c r="CH2746" s="22"/>
      <c r="CI2746" s="22"/>
      <c r="CJ2746" s="22"/>
      <c r="CK2746" s="22"/>
      <c r="CL2746" s="22"/>
      <c r="CM2746" s="22"/>
      <c r="CN2746" s="22"/>
      <c r="CO2746" s="22"/>
    </row>
    <row r="2747" spans="1:93" s="2" customFormat="1" x14ac:dyDescent="0.3">
      <c r="A2747" s="73" t="s">
        <v>204</v>
      </c>
      <c r="B2747" s="73" t="s">
        <v>219</v>
      </c>
      <c r="C2747" s="67" t="s">
        <v>416</v>
      </c>
      <c r="D2747" s="67" t="s">
        <v>298</v>
      </c>
      <c r="E2747" s="73"/>
      <c r="F2747" s="73" t="s">
        <v>398</v>
      </c>
      <c r="G2747" s="73" t="s">
        <v>43</v>
      </c>
      <c r="H2747" s="73" t="s">
        <v>463</v>
      </c>
      <c r="I2747" s="73" t="s">
        <v>465</v>
      </c>
      <c r="J2747" s="73" t="str">
        <f t="shared" si="50"/>
        <v>Petrol (average biofuel blend) kWh (Gross CV)</v>
      </c>
      <c r="K2747" s="98">
        <v>6.318E-2</v>
      </c>
      <c r="L2747" s="48"/>
      <c r="M2747" s="22"/>
      <c r="N2747" s="22"/>
      <c r="O2747" s="22"/>
      <c r="P2747" s="22"/>
      <c r="Q2747" s="22"/>
      <c r="R2747" s="22"/>
      <c r="S2747" s="22"/>
      <c r="T2747" s="2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c r="AQ2747" s="22"/>
      <c r="AR2747" s="22"/>
      <c r="AS2747" s="22"/>
      <c r="AT2747" s="22"/>
      <c r="AU2747" s="22"/>
      <c r="AV2747" s="22"/>
      <c r="AW2747" s="22"/>
      <c r="AX2747" s="22"/>
      <c r="AY2747" s="22"/>
      <c r="AZ2747" s="22"/>
      <c r="BA2747" s="22"/>
      <c r="BB2747" s="22"/>
      <c r="BC2747" s="22"/>
      <c r="BD2747" s="22"/>
      <c r="BE2747" s="22"/>
      <c r="BF2747" s="22"/>
      <c r="BG2747" s="22"/>
      <c r="BH2747" s="22"/>
      <c r="BI2747" s="22"/>
      <c r="BJ2747" s="22"/>
      <c r="BK2747" s="22"/>
      <c r="BL2747" s="22"/>
      <c r="BM2747" s="22"/>
      <c r="BN2747" s="22"/>
      <c r="BO2747" s="22"/>
      <c r="BP2747" s="22"/>
      <c r="BQ2747" s="22"/>
      <c r="BR2747" s="22"/>
      <c r="BS2747" s="22"/>
      <c r="BT2747" s="22"/>
      <c r="BU2747" s="22"/>
      <c r="BV2747" s="22"/>
      <c r="BW2747" s="22"/>
      <c r="BX2747" s="22"/>
      <c r="BY2747" s="22"/>
      <c r="BZ2747" s="22"/>
      <c r="CA2747" s="22"/>
      <c r="CB2747" s="22"/>
      <c r="CC2747" s="22"/>
      <c r="CD2747" s="22"/>
      <c r="CE2747" s="22"/>
      <c r="CF2747" s="22"/>
      <c r="CG2747" s="22"/>
      <c r="CH2747" s="22"/>
      <c r="CI2747" s="22"/>
      <c r="CJ2747" s="22"/>
      <c r="CK2747" s="22"/>
      <c r="CL2747" s="22"/>
      <c r="CM2747" s="22"/>
      <c r="CN2747" s="22"/>
      <c r="CO2747" s="22"/>
    </row>
    <row r="2748" spans="1:93" s="2" customFormat="1" x14ac:dyDescent="0.3">
      <c r="A2748" s="73" t="s">
        <v>204</v>
      </c>
      <c r="B2748" s="73" t="s">
        <v>219</v>
      </c>
      <c r="C2748" s="67" t="s">
        <v>416</v>
      </c>
      <c r="D2748" s="67" t="s">
        <v>298</v>
      </c>
      <c r="E2748" s="73"/>
      <c r="F2748" s="73" t="s">
        <v>112</v>
      </c>
      <c r="G2748" s="73" t="s">
        <v>43</v>
      </c>
      <c r="H2748" s="73" t="s">
        <v>464</v>
      </c>
      <c r="I2748" s="73" t="s">
        <v>465</v>
      </c>
      <c r="J2748" s="73" t="str">
        <f t="shared" si="50"/>
        <v>Petrol (average biofuel blend) kWh (Net CV)</v>
      </c>
      <c r="K2748" s="98">
        <v>6.6669999999999993E-2</v>
      </c>
      <c r="L2748" s="48"/>
      <c r="M2748" s="22"/>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2"/>
      <c r="AS2748" s="22"/>
      <c r="AT2748" s="22"/>
      <c r="AU2748" s="22"/>
      <c r="AV2748" s="22"/>
      <c r="AW2748" s="22"/>
      <c r="AX2748" s="22"/>
      <c r="AY2748" s="22"/>
      <c r="AZ2748" s="22"/>
      <c r="BA2748" s="22"/>
      <c r="BB2748" s="22"/>
      <c r="BC2748" s="22"/>
      <c r="BD2748" s="22"/>
      <c r="BE2748" s="22"/>
      <c r="BF2748" s="22"/>
      <c r="BG2748" s="22"/>
      <c r="BH2748" s="22"/>
      <c r="BI2748" s="22"/>
      <c r="BJ2748" s="22"/>
      <c r="BK2748" s="22"/>
      <c r="BL2748" s="22"/>
      <c r="BM2748" s="22"/>
      <c r="BN2748" s="22"/>
      <c r="BO2748" s="22"/>
      <c r="BP2748" s="22"/>
      <c r="BQ2748" s="22"/>
      <c r="BR2748" s="22"/>
      <c r="BS2748" s="22"/>
      <c r="BT2748" s="22"/>
      <c r="BU2748" s="22"/>
      <c r="BV2748" s="22"/>
      <c r="BW2748" s="22"/>
      <c r="BX2748" s="22"/>
      <c r="BY2748" s="22"/>
      <c r="BZ2748" s="22"/>
      <c r="CA2748" s="22"/>
      <c r="CB2748" s="22"/>
      <c r="CC2748" s="22"/>
      <c r="CD2748" s="22"/>
      <c r="CE2748" s="22"/>
      <c r="CF2748" s="22"/>
      <c r="CG2748" s="22"/>
      <c r="CH2748" s="22"/>
      <c r="CI2748" s="22"/>
      <c r="CJ2748" s="22"/>
      <c r="CK2748" s="22"/>
      <c r="CL2748" s="22"/>
      <c r="CM2748" s="22"/>
      <c r="CN2748" s="22"/>
      <c r="CO2748" s="22"/>
    </row>
    <row r="2749" spans="1:93" s="2" customFormat="1" x14ac:dyDescent="0.3">
      <c r="A2749" s="73" t="s">
        <v>204</v>
      </c>
      <c r="B2749" s="73" t="s">
        <v>219</v>
      </c>
      <c r="C2749" s="67" t="s">
        <v>416</v>
      </c>
      <c r="D2749" s="67" t="s">
        <v>298</v>
      </c>
      <c r="E2749" s="73"/>
      <c r="F2749" s="73" t="s">
        <v>198</v>
      </c>
      <c r="G2749" s="73" t="s">
        <v>5</v>
      </c>
      <c r="H2749" s="73" t="s">
        <v>5</v>
      </c>
      <c r="I2749" s="73" t="s">
        <v>465</v>
      </c>
      <c r="J2749" s="73" t="str">
        <f t="shared" si="50"/>
        <v>Petrol (average biofuel blend) litres</v>
      </c>
      <c r="K2749" s="98">
        <v>0.59852000000000005</v>
      </c>
      <c r="L2749" s="48"/>
      <c r="M2749" s="22"/>
      <c r="N2749" s="22"/>
      <c r="O2749" s="22"/>
      <c r="P2749" s="22"/>
      <c r="Q2749" s="22"/>
      <c r="R2749" s="22"/>
      <c r="S2749" s="22"/>
      <c r="T2749" s="2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c r="AQ2749" s="22"/>
      <c r="AR2749" s="22"/>
      <c r="AS2749" s="22"/>
      <c r="AT2749" s="22"/>
      <c r="AU2749" s="22"/>
      <c r="AV2749" s="22"/>
      <c r="AW2749" s="22"/>
      <c r="AX2749" s="22"/>
      <c r="AY2749" s="22"/>
      <c r="AZ2749" s="22"/>
      <c r="BA2749" s="22"/>
      <c r="BB2749" s="22"/>
      <c r="BC2749" s="22"/>
      <c r="BD2749" s="22"/>
      <c r="BE2749" s="22"/>
      <c r="BF2749" s="22"/>
      <c r="BG2749" s="22"/>
      <c r="BH2749" s="22"/>
      <c r="BI2749" s="22"/>
      <c r="BJ2749" s="22"/>
      <c r="BK2749" s="22"/>
      <c r="BL2749" s="22"/>
      <c r="BM2749" s="22"/>
      <c r="BN2749" s="22"/>
      <c r="BO2749" s="22"/>
      <c r="BP2749" s="22"/>
      <c r="BQ2749" s="22"/>
      <c r="BR2749" s="22"/>
      <c r="BS2749" s="22"/>
      <c r="BT2749" s="22"/>
      <c r="BU2749" s="22"/>
      <c r="BV2749" s="22"/>
      <c r="BW2749" s="22"/>
      <c r="BX2749" s="22"/>
      <c r="BY2749" s="22"/>
      <c r="BZ2749" s="22"/>
      <c r="CA2749" s="22"/>
      <c r="CB2749" s="22"/>
      <c r="CC2749" s="22"/>
      <c r="CD2749" s="22"/>
      <c r="CE2749" s="22"/>
      <c r="CF2749" s="22"/>
      <c r="CG2749" s="22"/>
      <c r="CH2749" s="22"/>
      <c r="CI2749" s="22"/>
      <c r="CJ2749" s="22"/>
      <c r="CK2749" s="22"/>
      <c r="CL2749" s="22"/>
      <c r="CM2749" s="22"/>
      <c r="CN2749" s="22"/>
      <c r="CO2749" s="22"/>
    </row>
    <row r="2750" spans="1:93" s="2" customFormat="1" x14ac:dyDescent="0.3">
      <c r="A2750" s="73" t="s">
        <v>204</v>
      </c>
      <c r="B2750" s="73" t="s">
        <v>219</v>
      </c>
      <c r="C2750" s="67" t="s">
        <v>416</v>
      </c>
      <c r="D2750" s="67" t="s">
        <v>298</v>
      </c>
      <c r="E2750" s="73"/>
      <c r="F2750" s="73" t="s">
        <v>424</v>
      </c>
      <c r="G2750" s="73" t="s">
        <v>28</v>
      </c>
      <c r="H2750" s="73" t="s">
        <v>28</v>
      </c>
      <c r="I2750" s="73" t="s">
        <v>465</v>
      </c>
      <c r="J2750" s="73" t="str">
        <f t="shared" si="50"/>
        <v>Petrol (average biofuel blend) tonnes</v>
      </c>
      <c r="K2750" s="98">
        <v>812.2</v>
      </c>
      <c r="L2750" s="48"/>
      <c r="M2750" s="22"/>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2"/>
      <c r="AS2750" s="22"/>
      <c r="AT2750" s="22"/>
      <c r="AU2750" s="22"/>
      <c r="AV2750" s="22"/>
      <c r="AW2750" s="22"/>
      <c r="AX2750" s="22"/>
      <c r="AY2750" s="22"/>
      <c r="AZ2750" s="22"/>
      <c r="BA2750" s="22"/>
      <c r="BB2750" s="22"/>
      <c r="BC2750" s="22"/>
      <c r="BD2750" s="22"/>
      <c r="BE2750" s="22"/>
      <c r="BF2750" s="22"/>
      <c r="BG2750" s="22"/>
      <c r="BH2750" s="22"/>
      <c r="BI2750" s="22"/>
      <c r="BJ2750" s="22"/>
      <c r="BK2750" s="22"/>
      <c r="BL2750" s="22"/>
      <c r="BM2750" s="22"/>
      <c r="BN2750" s="22"/>
      <c r="BO2750" s="22"/>
      <c r="BP2750" s="22"/>
      <c r="BQ2750" s="22"/>
      <c r="BR2750" s="22"/>
      <c r="BS2750" s="22"/>
      <c r="BT2750" s="22"/>
      <c r="BU2750" s="22"/>
      <c r="BV2750" s="22"/>
      <c r="BW2750" s="22"/>
      <c r="BX2750" s="22"/>
      <c r="BY2750" s="22"/>
      <c r="BZ2750" s="22"/>
      <c r="CA2750" s="22"/>
      <c r="CB2750" s="22"/>
      <c r="CC2750" s="22"/>
      <c r="CD2750" s="22"/>
      <c r="CE2750" s="22"/>
      <c r="CF2750" s="22"/>
      <c r="CG2750" s="22"/>
      <c r="CH2750" s="22"/>
      <c r="CI2750" s="22"/>
      <c r="CJ2750" s="22"/>
      <c r="CK2750" s="22"/>
      <c r="CL2750" s="22"/>
      <c r="CM2750" s="22"/>
      <c r="CN2750" s="22"/>
      <c r="CO2750" s="22"/>
    </row>
    <row r="2751" spans="1:93" s="2" customFormat="1" x14ac:dyDescent="0.3">
      <c r="A2751" s="73" t="s">
        <v>204</v>
      </c>
      <c r="B2751" s="73" t="s">
        <v>219</v>
      </c>
      <c r="C2751" s="67" t="s">
        <v>416</v>
      </c>
      <c r="D2751" s="67" t="s">
        <v>7</v>
      </c>
      <c r="E2751" s="73"/>
      <c r="F2751" s="73" t="s">
        <v>398</v>
      </c>
      <c r="G2751" s="73" t="s">
        <v>43</v>
      </c>
      <c r="H2751" s="73" t="s">
        <v>463</v>
      </c>
      <c r="I2751" s="73" t="s">
        <v>465</v>
      </c>
      <c r="J2751" s="73" t="str">
        <f t="shared" si="50"/>
        <v>Petrol (100% mineral petrol) kWh (Gross CV)</v>
      </c>
      <c r="K2751" s="98">
        <v>6.2239999999999997E-2</v>
      </c>
      <c r="L2751" s="48"/>
      <c r="M2751" s="22"/>
      <c r="N2751" s="22"/>
      <c r="O2751" s="22"/>
      <c r="P2751" s="22"/>
      <c r="Q2751" s="22"/>
      <c r="R2751" s="22"/>
      <c r="S2751" s="22"/>
      <c r="T2751" s="2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c r="AQ2751" s="22"/>
      <c r="AR2751" s="22"/>
      <c r="AS2751" s="22"/>
      <c r="AT2751" s="22"/>
      <c r="AU2751" s="22"/>
      <c r="AV2751" s="22"/>
      <c r="AW2751" s="22"/>
      <c r="AX2751" s="22"/>
      <c r="AY2751" s="22"/>
      <c r="AZ2751" s="22"/>
      <c r="BA2751" s="22"/>
      <c r="BB2751" s="22"/>
      <c r="BC2751" s="22"/>
      <c r="BD2751" s="22"/>
      <c r="BE2751" s="22"/>
      <c r="BF2751" s="22"/>
      <c r="BG2751" s="22"/>
      <c r="BH2751" s="22"/>
      <c r="BI2751" s="22"/>
      <c r="BJ2751" s="22"/>
      <c r="BK2751" s="22"/>
      <c r="BL2751" s="22"/>
      <c r="BM2751" s="22"/>
      <c r="BN2751" s="22"/>
      <c r="BO2751" s="22"/>
      <c r="BP2751" s="22"/>
      <c r="BQ2751" s="22"/>
      <c r="BR2751" s="22"/>
      <c r="BS2751" s="22"/>
      <c r="BT2751" s="22"/>
      <c r="BU2751" s="22"/>
      <c r="BV2751" s="22"/>
      <c r="BW2751" s="22"/>
      <c r="BX2751" s="22"/>
      <c r="BY2751" s="22"/>
      <c r="BZ2751" s="22"/>
      <c r="CA2751" s="22"/>
      <c r="CB2751" s="22"/>
      <c r="CC2751" s="22"/>
      <c r="CD2751" s="22"/>
      <c r="CE2751" s="22"/>
      <c r="CF2751" s="22"/>
      <c r="CG2751" s="22"/>
      <c r="CH2751" s="22"/>
      <c r="CI2751" s="22"/>
      <c r="CJ2751" s="22"/>
      <c r="CK2751" s="22"/>
      <c r="CL2751" s="22"/>
      <c r="CM2751" s="22"/>
      <c r="CN2751" s="22"/>
      <c r="CO2751" s="22"/>
    </row>
    <row r="2752" spans="1:93" s="2" customFormat="1" x14ac:dyDescent="0.3">
      <c r="A2752" s="73" t="s">
        <v>204</v>
      </c>
      <c r="B2752" s="73" t="s">
        <v>219</v>
      </c>
      <c r="C2752" s="67" t="s">
        <v>416</v>
      </c>
      <c r="D2752" s="67" t="s">
        <v>7</v>
      </c>
      <c r="E2752" s="73"/>
      <c r="F2752" s="73" t="s">
        <v>112</v>
      </c>
      <c r="G2752" s="73" t="s">
        <v>43</v>
      </c>
      <c r="H2752" s="73" t="s">
        <v>464</v>
      </c>
      <c r="I2752" s="73" t="s">
        <v>465</v>
      </c>
      <c r="J2752" s="73" t="str">
        <f t="shared" si="50"/>
        <v>Petrol (100% mineral petrol) kWh (Net CV)</v>
      </c>
      <c r="K2752" s="98">
        <v>6.5519999999999995E-2</v>
      </c>
      <c r="L2752" s="48"/>
      <c r="M2752" s="22"/>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2"/>
      <c r="AS2752" s="22"/>
      <c r="AT2752" s="22"/>
      <c r="AU2752" s="22"/>
      <c r="AV2752" s="22"/>
      <c r="AW2752" s="22"/>
      <c r="AX2752" s="22"/>
      <c r="AY2752" s="22"/>
      <c r="AZ2752" s="22"/>
      <c r="BA2752" s="22"/>
      <c r="BB2752" s="22"/>
      <c r="BC2752" s="22"/>
      <c r="BD2752" s="22"/>
      <c r="BE2752" s="22"/>
      <c r="BF2752" s="22"/>
      <c r="BG2752" s="22"/>
      <c r="BH2752" s="22"/>
      <c r="BI2752" s="22"/>
      <c r="BJ2752" s="22"/>
      <c r="BK2752" s="22"/>
      <c r="BL2752" s="22"/>
      <c r="BM2752" s="22"/>
      <c r="BN2752" s="22"/>
      <c r="BO2752" s="22"/>
      <c r="BP2752" s="22"/>
      <c r="BQ2752" s="22"/>
      <c r="BR2752" s="22"/>
      <c r="BS2752" s="22"/>
      <c r="BT2752" s="22"/>
      <c r="BU2752" s="22"/>
      <c r="BV2752" s="22"/>
      <c r="BW2752" s="22"/>
      <c r="BX2752" s="22"/>
      <c r="BY2752" s="22"/>
      <c r="BZ2752" s="22"/>
      <c r="CA2752" s="22"/>
      <c r="CB2752" s="22"/>
      <c r="CC2752" s="22"/>
      <c r="CD2752" s="22"/>
      <c r="CE2752" s="22"/>
      <c r="CF2752" s="22"/>
      <c r="CG2752" s="22"/>
      <c r="CH2752" s="22"/>
      <c r="CI2752" s="22"/>
      <c r="CJ2752" s="22"/>
      <c r="CK2752" s="22"/>
      <c r="CL2752" s="22"/>
      <c r="CM2752" s="22"/>
      <c r="CN2752" s="22"/>
      <c r="CO2752" s="22"/>
    </row>
    <row r="2753" spans="1:93" s="2" customFormat="1" x14ac:dyDescent="0.3">
      <c r="A2753" s="73" t="s">
        <v>204</v>
      </c>
      <c r="B2753" s="73" t="s">
        <v>219</v>
      </c>
      <c r="C2753" s="67" t="s">
        <v>416</v>
      </c>
      <c r="D2753" s="67" t="s">
        <v>7</v>
      </c>
      <c r="E2753" s="73"/>
      <c r="F2753" s="73" t="s">
        <v>198</v>
      </c>
      <c r="G2753" s="73" t="s">
        <v>5</v>
      </c>
      <c r="H2753" s="73" t="s">
        <v>5</v>
      </c>
      <c r="I2753" s="73" t="s">
        <v>465</v>
      </c>
      <c r="J2753" s="73" t="str">
        <f t="shared" si="50"/>
        <v>Petrol (100% mineral petrol) litres</v>
      </c>
      <c r="K2753" s="98">
        <v>0.59792000000000001</v>
      </c>
      <c r="L2753" s="48"/>
      <c r="M2753" s="22"/>
      <c r="N2753" s="22"/>
      <c r="O2753" s="22"/>
      <c r="P2753" s="22"/>
      <c r="Q2753" s="22"/>
      <c r="R2753" s="22"/>
      <c r="S2753" s="22"/>
      <c r="T2753" s="2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c r="AQ2753" s="22"/>
      <c r="AR2753" s="22"/>
      <c r="AS2753" s="22"/>
      <c r="AT2753" s="22"/>
      <c r="AU2753" s="22"/>
      <c r="AV2753" s="22"/>
      <c r="AW2753" s="22"/>
      <c r="AX2753" s="22"/>
      <c r="AY2753" s="22"/>
      <c r="AZ2753" s="22"/>
      <c r="BA2753" s="22"/>
      <c r="BB2753" s="22"/>
      <c r="BC2753" s="22"/>
      <c r="BD2753" s="22"/>
      <c r="BE2753" s="22"/>
      <c r="BF2753" s="22"/>
      <c r="BG2753" s="22"/>
      <c r="BH2753" s="22"/>
      <c r="BI2753" s="22"/>
      <c r="BJ2753" s="22"/>
      <c r="BK2753" s="22"/>
      <c r="BL2753" s="22"/>
      <c r="BM2753" s="22"/>
      <c r="BN2753" s="22"/>
      <c r="BO2753" s="22"/>
      <c r="BP2753" s="22"/>
      <c r="BQ2753" s="22"/>
      <c r="BR2753" s="22"/>
      <c r="BS2753" s="22"/>
      <c r="BT2753" s="22"/>
      <c r="BU2753" s="22"/>
      <c r="BV2753" s="22"/>
      <c r="BW2753" s="22"/>
      <c r="BX2753" s="22"/>
      <c r="BY2753" s="22"/>
      <c r="BZ2753" s="22"/>
      <c r="CA2753" s="22"/>
      <c r="CB2753" s="22"/>
      <c r="CC2753" s="22"/>
      <c r="CD2753" s="22"/>
      <c r="CE2753" s="22"/>
      <c r="CF2753" s="22"/>
      <c r="CG2753" s="22"/>
      <c r="CH2753" s="22"/>
      <c r="CI2753" s="22"/>
      <c r="CJ2753" s="22"/>
      <c r="CK2753" s="22"/>
      <c r="CL2753" s="22"/>
      <c r="CM2753" s="22"/>
      <c r="CN2753" s="22"/>
      <c r="CO2753" s="22"/>
    </row>
    <row r="2754" spans="1:93" s="2" customFormat="1" x14ac:dyDescent="0.3">
      <c r="A2754" s="73" t="s">
        <v>204</v>
      </c>
      <c r="B2754" s="73" t="s">
        <v>219</v>
      </c>
      <c r="C2754" s="67" t="s">
        <v>416</v>
      </c>
      <c r="D2754" s="67" t="s">
        <v>7</v>
      </c>
      <c r="E2754" s="73"/>
      <c r="F2754" s="73" t="s">
        <v>424</v>
      </c>
      <c r="G2754" s="73" t="s">
        <v>28</v>
      </c>
      <c r="H2754" s="73" t="s">
        <v>28</v>
      </c>
      <c r="I2754" s="73" t="s">
        <v>465</v>
      </c>
      <c r="J2754" s="73" t="str">
        <f t="shared" si="50"/>
        <v>Petrol (100% mineral petrol) tonnes</v>
      </c>
      <c r="K2754" s="98">
        <v>814.4</v>
      </c>
      <c r="L2754" s="48"/>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2"/>
      <c r="AS2754" s="22"/>
      <c r="AT2754" s="22"/>
      <c r="AU2754" s="22"/>
      <c r="AV2754" s="22"/>
      <c r="AW2754" s="22"/>
      <c r="AX2754" s="22"/>
      <c r="AY2754" s="22"/>
      <c r="AZ2754" s="22"/>
      <c r="BA2754" s="22"/>
      <c r="BB2754" s="22"/>
      <c r="BC2754" s="22"/>
      <c r="BD2754" s="22"/>
      <c r="BE2754" s="22"/>
      <c r="BF2754" s="22"/>
      <c r="BG2754" s="22"/>
      <c r="BH2754" s="22"/>
      <c r="BI2754" s="22"/>
      <c r="BJ2754" s="22"/>
      <c r="BK2754" s="22"/>
      <c r="BL2754" s="22"/>
      <c r="BM2754" s="22"/>
      <c r="BN2754" s="22"/>
      <c r="BO2754" s="22"/>
      <c r="BP2754" s="22"/>
      <c r="BQ2754" s="22"/>
      <c r="BR2754" s="22"/>
      <c r="BS2754" s="22"/>
      <c r="BT2754" s="22"/>
      <c r="BU2754" s="22"/>
      <c r="BV2754" s="22"/>
      <c r="BW2754" s="22"/>
      <c r="BX2754" s="22"/>
      <c r="BY2754" s="22"/>
      <c r="BZ2754" s="22"/>
      <c r="CA2754" s="22"/>
      <c r="CB2754" s="22"/>
      <c r="CC2754" s="22"/>
      <c r="CD2754" s="22"/>
      <c r="CE2754" s="22"/>
      <c r="CF2754" s="22"/>
      <c r="CG2754" s="22"/>
      <c r="CH2754" s="22"/>
      <c r="CI2754" s="22"/>
      <c r="CJ2754" s="22"/>
      <c r="CK2754" s="22"/>
      <c r="CL2754" s="22"/>
      <c r="CM2754" s="22"/>
      <c r="CN2754" s="22"/>
      <c r="CO2754" s="22"/>
    </row>
    <row r="2755" spans="1:93" s="2" customFormat="1" x14ac:dyDescent="0.3">
      <c r="A2755" s="73" t="s">
        <v>204</v>
      </c>
      <c r="B2755" s="73" t="s">
        <v>219</v>
      </c>
      <c r="C2755" s="67" t="s">
        <v>416</v>
      </c>
      <c r="D2755" s="67" t="s">
        <v>127</v>
      </c>
      <c r="E2755" s="73"/>
      <c r="F2755" s="73" t="s">
        <v>398</v>
      </c>
      <c r="G2755" s="73" t="s">
        <v>43</v>
      </c>
      <c r="H2755" s="73" t="s">
        <v>463</v>
      </c>
      <c r="I2755" s="73" t="s">
        <v>465</v>
      </c>
      <c r="J2755" s="73" t="str">
        <f t="shared" ref="J2755:J2786" si="51">CONCATENATE(D2755," ",H2755)</f>
        <v>Processed fuel oils - residual oil kWh (Gross CV)</v>
      </c>
      <c r="K2755" s="98">
        <v>3.2669999999999998E-2</v>
      </c>
      <c r="L2755" s="48"/>
      <c r="M2755" s="22"/>
      <c r="N2755" s="22"/>
      <c r="O2755" s="22"/>
      <c r="P2755" s="22"/>
      <c r="Q2755" s="22"/>
      <c r="R2755" s="22"/>
      <c r="S2755" s="22"/>
      <c r="T2755" s="22"/>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c r="AQ2755" s="22"/>
      <c r="AR2755" s="22"/>
      <c r="AS2755" s="22"/>
      <c r="AT2755" s="22"/>
      <c r="AU2755" s="22"/>
      <c r="AV2755" s="22"/>
      <c r="AW2755" s="22"/>
      <c r="AX2755" s="22"/>
      <c r="AY2755" s="22"/>
      <c r="AZ2755" s="22"/>
      <c r="BA2755" s="22"/>
      <c r="BB2755" s="22"/>
      <c r="BC2755" s="22"/>
      <c r="BD2755" s="22"/>
      <c r="BE2755" s="22"/>
      <c r="BF2755" s="22"/>
      <c r="BG2755" s="22"/>
      <c r="BH2755" s="22"/>
      <c r="BI2755" s="22"/>
      <c r="BJ2755" s="22"/>
      <c r="BK2755" s="22"/>
      <c r="BL2755" s="22"/>
      <c r="BM2755" s="22"/>
      <c r="BN2755" s="22"/>
      <c r="BO2755" s="22"/>
      <c r="BP2755" s="22"/>
      <c r="BQ2755" s="22"/>
      <c r="BR2755" s="22"/>
      <c r="BS2755" s="22"/>
      <c r="BT2755" s="22"/>
      <c r="BU2755" s="22"/>
      <c r="BV2755" s="22"/>
      <c r="BW2755" s="22"/>
      <c r="BX2755" s="22"/>
      <c r="BY2755" s="22"/>
      <c r="BZ2755" s="22"/>
      <c r="CA2755" s="22"/>
      <c r="CB2755" s="22"/>
      <c r="CC2755" s="22"/>
      <c r="CD2755" s="22"/>
      <c r="CE2755" s="22"/>
      <c r="CF2755" s="22"/>
      <c r="CG2755" s="22"/>
      <c r="CH2755" s="22"/>
      <c r="CI2755" s="22"/>
      <c r="CJ2755" s="22"/>
      <c r="CK2755" s="22"/>
      <c r="CL2755" s="22"/>
      <c r="CM2755" s="22"/>
      <c r="CN2755" s="22"/>
      <c r="CO2755" s="22"/>
    </row>
    <row r="2756" spans="1:93" s="2" customFormat="1" x14ac:dyDescent="0.3">
      <c r="A2756" s="73" t="s">
        <v>204</v>
      </c>
      <c r="B2756" s="73" t="s">
        <v>219</v>
      </c>
      <c r="C2756" s="67" t="s">
        <v>416</v>
      </c>
      <c r="D2756" s="67" t="s">
        <v>127</v>
      </c>
      <c r="E2756" s="73"/>
      <c r="F2756" s="73" t="s">
        <v>112</v>
      </c>
      <c r="G2756" s="73" t="s">
        <v>43</v>
      </c>
      <c r="H2756" s="73" t="s">
        <v>464</v>
      </c>
      <c r="I2756" s="73" t="s">
        <v>465</v>
      </c>
      <c r="J2756" s="73" t="str">
        <f t="shared" si="51"/>
        <v>Processed fuel oils - residual oil kWh (Net CV)</v>
      </c>
      <c r="K2756" s="98">
        <v>3.4759999999999999E-2</v>
      </c>
      <c r="L2756" s="48"/>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2"/>
      <c r="AS2756" s="22"/>
      <c r="AT2756" s="22"/>
      <c r="AU2756" s="22"/>
      <c r="AV2756" s="22"/>
      <c r="AW2756" s="22"/>
      <c r="AX2756" s="22"/>
      <c r="AY2756" s="22"/>
      <c r="AZ2756" s="22"/>
      <c r="BA2756" s="22"/>
      <c r="BB2756" s="22"/>
      <c r="BC2756" s="22"/>
      <c r="BD2756" s="22"/>
      <c r="BE2756" s="22"/>
      <c r="BF2756" s="22"/>
      <c r="BG2756" s="22"/>
      <c r="BH2756" s="22"/>
      <c r="BI2756" s="22"/>
      <c r="BJ2756" s="22"/>
      <c r="BK2756" s="22"/>
      <c r="BL2756" s="22"/>
      <c r="BM2756" s="22"/>
      <c r="BN2756" s="22"/>
      <c r="BO2756" s="22"/>
      <c r="BP2756" s="22"/>
      <c r="BQ2756" s="22"/>
      <c r="BR2756" s="22"/>
      <c r="BS2756" s="22"/>
      <c r="BT2756" s="22"/>
      <c r="BU2756" s="22"/>
      <c r="BV2756" s="22"/>
      <c r="BW2756" s="22"/>
      <c r="BX2756" s="22"/>
      <c r="BY2756" s="22"/>
      <c r="BZ2756" s="22"/>
      <c r="CA2756" s="22"/>
      <c r="CB2756" s="22"/>
      <c r="CC2756" s="22"/>
      <c r="CD2756" s="22"/>
      <c r="CE2756" s="22"/>
      <c r="CF2756" s="22"/>
      <c r="CG2756" s="22"/>
      <c r="CH2756" s="22"/>
      <c r="CI2756" s="22"/>
      <c r="CJ2756" s="22"/>
      <c r="CK2756" s="22"/>
      <c r="CL2756" s="22"/>
      <c r="CM2756" s="22"/>
      <c r="CN2756" s="22"/>
      <c r="CO2756" s="22"/>
    </row>
    <row r="2757" spans="1:93" s="2" customFormat="1" x14ac:dyDescent="0.3">
      <c r="A2757" s="73" t="s">
        <v>204</v>
      </c>
      <c r="B2757" s="73" t="s">
        <v>219</v>
      </c>
      <c r="C2757" s="67" t="s">
        <v>416</v>
      </c>
      <c r="D2757" s="67" t="s">
        <v>127</v>
      </c>
      <c r="E2757" s="73"/>
      <c r="F2757" s="73" t="s">
        <v>198</v>
      </c>
      <c r="G2757" s="73" t="s">
        <v>5</v>
      </c>
      <c r="H2757" s="73" t="s">
        <v>5</v>
      </c>
      <c r="I2757" s="73" t="s">
        <v>465</v>
      </c>
      <c r="J2757" s="73" t="str">
        <f t="shared" si="51"/>
        <v>Processed fuel oils - residual oil litres</v>
      </c>
      <c r="K2757" s="98">
        <v>0.38786999999999999</v>
      </c>
      <c r="L2757" s="48"/>
      <c r="M2757" s="22"/>
      <c r="N2757" s="22"/>
      <c r="O2757" s="22"/>
      <c r="P2757" s="22"/>
      <c r="Q2757" s="22"/>
      <c r="R2757" s="22"/>
      <c r="S2757" s="22"/>
      <c r="T2757" s="22"/>
      <c r="U2757" s="22"/>
      <c r="V2757" s="22"/>
      <c r="W2757" s="22"/>
      <c r="X2757" s="22"/>
      <c r="Y2757" s="22"/>
      <c r="Z2757" s="22"/>
      <c r="AA2757" s="22"/>
      <c r="AB2757" s="22"/>
      <c r="AC2757" s="22"/>
      <c r="AD2757" s="22"/>
      <c r="AE2757" s="22"/>
      <c r="AF2757" s="22"/>
      <c r="AG2757" s="22"/>
      <c r="AH2757" s="22"/>
      <c r="AI2757" s="22"/>
      <c r="AJ2757" s="22"/>
      <c r="AK2757" s="22"/>
      <c r="AL2757" s="22"/>
      <c r="AM2757" s="22"/>
      <c r="AN2757" s="22"/>
      <c r="AO2757" s="22"/>
      <c r="AP2757" s="22"/>
      <c r="AQ2757" s="22"/>
      <c r="AR2757" s="22"/>
      <c r="AS2757" s="22"/>
      <c r="AT2757" s="22"/>
      <c r="AU2757" s="22"/>
      <c r="AV2757" s="22"/>
      <c r="AW2757" s="22"/>
      <c r="AX2757" s="22"/>
      <c r="AY2757" s="22"/>
      <c r="AZ2757" s="22"/>
      <c r="BA2757" s="22"/>
      <c r="BB2757" s="22"/>
      <c r="BC2757" s="22"/>
      <c r="BD2757" s="22"/>
      <c r="BE2757" s="22"/>
      <c r="BF2757" s="22"/>
      <c r="BG2757" s="22"/>
      <c r="BH2757" s="22"/>
      <c r="BI2757" s="22"/>
      <c r="BJ2757" s="22"/>
      <c r="BK2757" s="22"/>
      <c r="BL2757" s="22"/>
      <c r="BM2757" s="22"/>
      <c r="BN2757" s="22"/>
      <c r="BO2757" s="22"/>
      <c r="BP2757" s="22"/>
      <c r="BQ2757" s="22"/>
      <c r="BR2757" s="22"/>
      <c r="BS2757" s="22"/>
      <c r="BT2757" s="22"/>
      <c r="BU2757" s="22"/>
      <c r="BV2757" s="22"/>
      <c r="BW2757" s="22"/>
      <c r="BX2757" s="22"/>
      <c r="BY2757" s="22"/>
      <c r="BZ2757" s="22"/>
      <c r="CA2757" s="22"/>
      <c r="CB2757" s="22"/>
      <c r="CC2757" s="22"/>
      <c r="CD2757" s="22"/>
      <c r="CE2757" s="22"/>
      <c r="CF2757" s="22"/>
      <c r="CG2757" s="22"/>
      <c r="CH2757" s="22"/>
      <c r="CI2757" s="22"/>
      <c r="CJ2757" s="22"/>
      <c r="CK2757" s="22"/>
      <c r="CL2757" s="22"/>
      <c r="CM2757" s="22"/>
      <c r="CN2757" s="22"/>
      <c r="CO2757" s="22"/>
    </row>
    <row r="2758" spans="1:93" s="2" customFormat="1" x14ac:dyDescent="0.3">
      <c r="A2758" s="73" t="s">
        <v>204</v>
      </c>
      <c r="B2758" s="73" t="s">
        <v>219</v>
      </c>
      <c r="C2758" s="67" t="s">
        <v>416</v>
      </c>
      <c r="D2758" s="67" t="s">
        <v>127</v>
      </c>
      <c r="E2758" s="73"/>
      <c r="F2758" s="73" t="s">
        <v>424</v>
      </c>
      <c r="G2758" s="73" t="s">
        <v>28</v>
      </c>
      <c r="H2758" s="73" t="s">
        <v>28</v>
      </c>
      <c r="I2758" s="73" t="s">
        <v>465</v>
      </c>
      <c r="J2758" s="73" t="str">
        <f t="shared" si="51"/>
        <v>Processed fuel oils - residual oil tonnes</v>
      </c>
      <c r="K2758" s="98">
        <v>392.5</v>
      </c>
      <c r="L2758" s="48"/>
      <c r="M2758" s="22"/>
      <c r="N2758" s="22"/>
      <c r="O2758" s="22"/>
      <c r="P2758" s="22"/>
      <c r="Q2758" s="22"/>
      <c r="R2758" s="22"/>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2"/>
      <c r="AS2758" s="22"/>
      <c r="AT2758" s="22"/>
      <c r="AU2758" s="22"/>
      <c r="AV2758" s="22"/>
      <c r="AW2758" s="22"/>
      <c r="AX2758" s="22"/>
      <c r="AY2758" s="22"/>
      <c r="AZ2758" s="22"/>
      <c r="BA2758" s="22"/>
      <c r="BB2758" s="22"/>
      <c r="BC2758" s="22"/>
      <c r="BD2758" s="22"/>
      <c r="BE2758" s="22"/>
      <c r="BF2758" s="22"/>
      <c r="BG2758" s="22"/>
      <c r="BH2758" s="22"/>
      <c r="BI2758" s="22"/>
      <c r="BJ2758" s="22"/>
      <c r="BK2758" s="22"/>
      <c r="BL2758" s="22"/>
      <c r="BM2758" s="22"/>
      <c r="BN2758" s="22"/>
      <c r="BO2758" s="22"/>
      <c r="BP2758" s="22"/>
      <c r="BQ2758" s="22"/>
      <c r="BR2758" s="22"/>
      <c r="BS2758" s="22"/>
      <c r="BT2758" s="22"/>
      <c r="BU2758" s="22"/>
      <c r="BV2758" s="22"/>
      <c r="BW2758" s="22"/>
      <c r="BX2758" s="22"/>
      <c r="BY2758" s="22"/>
      <c r="BZ2758" s="22"/>
      <c r="CA2758" s="22"/>
      <c r="CB2758" s="22"/>
      <c r="CC2758" s="22"/>
      <c r="CD2758" s="22"/>
      <c r="CE2758" s="22"/>
      <c r="CF2758" s="22"/>
      <c r="CG2758" s="22"/>
      <c r="CH2758" s="22"/>
      <c r="CI2758" s="22"/>
      <c r="CJ2758" s="22"/>
      <c r="CK2758" s="22"/>
      <c r="CL2758" s="22"/>
      <c r="CM2758" s="22"/>
      <c r="CN2758" s="22"/>
      <c r="CO2758" s="22"/>
    </row>
    <row r="2759" spans="1:93" s="2" customFormat="1" x14ac:dyDescent="0.3">
      <c r="A2759" s="73" t="s">
        <v>204</v>
      </c>
      <c r="B2759" s="73" t="s">
        <v>219</v>
      </c>
      <c r="C2759" s="67" t="s">
        <v>416</v>
      </c>
      <c r="D2759" s="67" t="s">
        <v>271</v>
      </c>
      <c r="E2759" s="73"/>
      <c r="F2759" s="73" t="s">
        <v>398</v>
      </c>
      <c r="G2759" s="73" t="s">
        <v>43</v>
      </c>
      <c r="H2759" s="73" t="s">
        <v>463</v>
      </c>
      <c r="I2759" s="73" t="s">
        <v>465</v>
      </c>
      <c r="J2759" s="73" t="str">
        <f t="shared" si="51"/>
        <v>Processed fuel oils - distillate oil kWh (Gross CV)</v>
      </c>
      <c r="K2759" s="98">
        <v>3.1050000000000001E-2</v>
      </c>
      <c r="L2759" s="48"/>
      <c r="M2759" s="22"/>
      <c r="N2759" s="22"/>
      <c r="O2759" s="22"/>
      <c r="P2759" s="22"/>
      <c r="Q2759" s="22"/>
      <c r="R2759" s="22"/>
      <c r="S2759" s="22"/>
      <c r="T2759" s="22"/>
      <c r="U2759" s="22"/>
      <c r="V2759" s="22"/>
      <c r="W2759" s="22"/>
      <c r="X2759" s="22"/>
      <c r="Y2759" s="22"/>
      <c r="Z2759" s="22"/>
      <c r="AA2759" s="22"/>
      <c r="AB2759" s="22"/>
      <c r="AC2759" s="22"/>
      <c r="AD2759" s="22"/>
      <c r="AE2759" s="22"/>
      <c r="AF2759" s="22"/>
      <c r="AG2759" s="22"/>
      <c r="AH2759" s="22"/>
      <c r="AI2759" s="22"/>
      <c r="AJ2759" s="22"/>
      <c r="AK2759" s="22"/>
      <c r="AL2759" s="22"/>
      <c r="AM2759" s="22"/>
      <c r="AN2759" s="22"/>
      <c r="AO2759" s="22"/>
      <c r="AP2759" s="22"/>
      <c r="AQ2759" s="22"/>
      <c r="AR2759" s="22"/>
      <c r="AS2759" s="22"/>
      <c r="AT2759" s="22"/>
      <c r="AU2759" s="22"/>
      <c r="AV2759" s="22"/>
      <c r="AW2759" s="22"/>
      <c r="AX2759" s="22"/>
      <c r="AY2759" s="22"/>
      <c r="AZ2759" s="22"/>
      <c r="BA2759" s="22"/>
      <c r="BB2759" s="22"/>
      <c r="BC2759" s="22"/>
      <c r="BD2759" s="22"/>
      <c r="BE2759" s="22"/>
      <c r="BF2759" s="22"/>
      <c r="BG2759" s="22"/>
      <c r="BH2759" s="22"/>
      <c r="BI2759" s="22"/>
      <c r="BJ2759" s="22"/>
      <c r="BK2759" s="22"/>
      <c r="BL2759" s="22"/>
      <c r="BM2759" s="22"/>
      <c r="BN2759" s="22"/>
      <c r="BO2759" s="22"/>
      <c r="BP2759" s="22"/>
      <c r="BQ2759" s="22"/>
      <c r="BR2759" s="22"/>
      <c r="BS2759" s="22"/>
      <c r="BT2759" s="22"/>
      <c r="BU2759" s="22"/>
      <c r="BV2759" s="22"/>
      <c r="BW2759" s="22"/>
      <c r="BX2759" s="22"/>
      <c r="BY2759" s="22"/>
      <c r="BZ2759" s="22"/>
      <c r="CA2759" s="22"/>
      <c r="CB2759" s="22"/>
      <c r="CC2759" s="22"/>
      <c r="CD2759" s="22"/>
      <c r="CE2759" s="22"/>
      <c r="CF2759" s="22"/>
      <c r="CG2759" s="22"/>
      <c r="CH2759" s="22"/>
      <c r="CI2759" s="22"/>
      <c r="CJ2759" s="22"/>
      <c r="CK2759" s="22"/>
      <c r="CL2759" s="22"/>
      <c r="CM2759" s="22"/>
      <c r="CN2759" s="22"/>
      <c r="CO2759" s="22"/>
    </row>
    <row r="2760" spans="1:93" s="2" customFormat="1" x14ac:dyDescent="0.3">
      <c r="A2760" s="73" t="s">
        <v>204</v>
      </c>
      <c r="B2760" s="73" t="s">
        <v>219</v>
      </c>
      <c r="C2760" s="67" t="s">
        <v>416</v>
      </c>
      <c r="D2760" s="67" t="s">
        <v>271</v>
      </c>
      <c r="E2760" s="73"/>
      <c r="F2760" s="73" t="s">
        <v>112</v>
      </c>
      <c r="G2760" s="73" t="s">
        <v>43</v>
      </c>
      <c r="H2760" s="73" t="s">
        <v>464</v>
      </c>
      <c r="I2760" s="73" t="s">
        <v>465</v>
      </c>
      <c r="J2760" s="73" t="str">
        <f t="shared" si="51"/>
        <v>Processed fuel oils - distillate oil kWh (Net CV)</v>
      </c>
      <c r="K2760" s="98">
        <v>3.3029999999999997E-2</v>
      </c>
      <c r="L2760" s="48"/>
      <c r="M2760" s="22"/>
      <c r="N2760" s="22"/>
      <c r="O2760" s="22"/>
      <c r="P2760" s="22"/>
      <c r="Q2760" s="22"/>
      <c r="R2760" s="22"/>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2"/>
      <c r="AS2760" s="22"/>
      <c r="AT2760" s="22"/>
      <c r="AU2760" s="22"/>
      <c r="AV2760" s="22"/>
      <c r="AW2760" s="22"/>
      <c r="AX2760" s="22"/>
      <c r="AY2760" s="22"/>
      <c r="AZ2760" s="22"/>
      <c r="BA2760" s="22"/>
      <c r="BB2760" s="22"/>
      <c r="BC2760" s="22"/>
      <c r="BD2760" s="22"/>
      <c r="BE2760" s="22"/>
      <c r="BF2760" s="22"/>
      <c r="BG2760" s="22"/>
      <c r="BH2760" s="22"/>
      <c r="BI2760" s="22"/>
      <c r="BJ2760" s="22"/>
      <c r="BK2760" s="22"/>
      <c r="BL2760" s="22"/>
      <c r="BM2760" s="22"/>
      <c r="BN2760" s="22"/>
      <c r="BO2760" s="22"/>
      <c r="BP2760" s="22"/>
      <c r="BQ2760" s="22"/>
      <c r="BR2760" s="22"/>
      <c r="BS2760" s="22"/>
      <c r="BT2760" s="22"/>
      <c r="BU2760" s="22"/>
      <c r="BV2760" s="22"/>
      <c r="BW2760" s="22"/>
      <c r="BX2760" s="22"/>
      <c r="BY2760" s="22"/>
      <c r="BZ2760" s="22"/>
      <c r="CA2760" s="22"/>
      <c r="CB2760" s="22"/>
      <c r="CC2760" s="22"/>
      <c r="CD2760" s="22"/>
      <c r="CE2760" s="22"/>
      <c r="CF2760" s="22"/>
      <c r="CG2760" s="22"/>
      <c r="CH2760" s="22"/>
      <c r="CI2760" s="22"/>
      <c r="CJ2760" s="22"/>
      <c r="CK2760" s="22"/>
      <c r="CL2760" s="22"/>
      <c r="CM2760" s="22"/>
      <c r="CN2760" s="22"/>
      <c r="CO2760" s="22"/>
    </row>
    <row r="2761" spans="1:93" s="2" customFormat="1" x14ac:dyDescent="0.3">
      <c r="A2761" s="73" t="s">
        <v>204</v>
      </c>
      <c r="B2761" s="73" t="s">
        <v>219</v>
      </c>
      <c r="C2761" s="67" t="s">
        <v>416</v>
      </c>
      <c r="D2761" s="67" t="s">
        <v>271</v>
      </c>
      <c r="E2761" s="73"/>
      <c r="F2761" s="73" t="s">
        <v>198</v>
      </c>
      <c r="G2761" s="73" t="s">
        <v>5</v>
      </c>
      <c r="H2761" s="73" t="s">
        <v>5</v>
      </c>
      <c r="I2761" s="73" t="s">
        <v>465</v>
      </c>
      <c r="J2761" s="73" t="str">
        <f t="shared" si="51"/>
        <v>Processed fuel oils - distillate oil litres</v>
      </c>
      <c r="K2761" s="98">
        <v>0.33355000000000001</v>
      </c>
      <c r="L2761" s="48"/>
      <c r="M2761" s="22"/>
      <c r="N2761" s="22"/>
      <c r="O2761" s="22"/>
      <c r="P2761" s="22"/>
      <c r="Q2761" s="22"/>
      <c r="R2761" s="22"/>
      <c r="S2761" s="22"/>
      <c r="T2761" s="22"/>
      <c r="U2761" s="22"/>
      <c r="V2761" s="22"/>
      <c r="W2761" s="22"/>
      <c r="X2761" s="22"/>
      <c r="Y2761" s="22"/>
      <c r="Z2761" s="22"/>
      <c r="AA2761" s="22"/>
      <c r="AB2761" s="22"/>
      <c r="AC2761" s="22"/>
      <c r="AD2761" s="22"/>
      <c r="AE2761" s="22"/>
      <c r="AF2761" s="22"/>
      <c r="AG2761" s="22"/>
      <c r="AH2761" s="22"/>
      <c r="AI2761" s="22"/>
      <c r="AJ2761" s="22"/>
      <c r="AK2761" s="22"/>
      <c r="AL2761" s="22"/>
      <c r="AM2761" s="22"/>
      <c r="AN2761" s="22"/>
      <c r="AO2761" s="22"/>
      <c r="AP2761" s="22"/>
      <c r="AQ2761" s="22"/>
      <c r="AR2761" s="22"/>
      <c r="AS2761" s="22"/>
      <c r="AT2761" s="22"/>
      <c r="AU2761" s="22"/>
      <c r="AV2761" s="22"/>
      <c r="AW2761" s="22"/>
      <c r="AX2761" s="22"/>
      <c r="AY2761" s="22"/>
      <c r="AZ2761" s="22"/>
      <c r="BA2761" s="22"/>
      <c r="BB2761" s="22"/>
      <c r="BC2761" s="22"/>
      <c r="BD2761" s="22"/>
      <c r="BE2761" s="22"/>
      <c r="BF2761" s="22"/>
      <c r="BG2761" s="22"/>
      <c r="BH2761" s="22"/>
      <c r="BI2761" s="22"/>
      <c r="BJ2761" s="22"/>
      <c r="BK2761" s="22"/>
      <c r="BL2761" s="22"/>
      <c r="BM2761" s="22"/>
      <c r="BN2761" s="22"/>
      <c r="BO2761" s="22"/>
      <c r="BP2761" s="22"/>
      <c r="BQ2761" s="22"/>
      <c r="BR2761" s="22"/>
      <c r="BS2761" s="22"/>
      <c r="BT2761" s="22"/>
      <c r="BU2761" s="22"/>
      <c r="BV2761" s="22"/>
      <c r="BW2761" s="22"/>
      <c r="BX2761" s="22"/>
      <c r="BY2761" s="22"/>
      <c r="BZ2761" s="22"/>
      <c r="CA2761" s="22"/>
      <c r="CB2761" s="22"/>
      <c r="CC2761" s="22"/>
      <c r="CD2761" s="22"/>
      <c r="CE2761" s="22"/>
      <c r="CF2761" s="22"/>
      <c r="CG2761" s="22"/>
      <c r="CH2761" s="22"/>
      <c r="CI2761" s="22"/>
      <c r="CJ2761" s="22"/>
      <c r="CK2761" s="22"/>
      <c r="CL2761" s="22"/>
      <c r="CM2761" s="22"/>
      <c r="CN2761" s="22"/>
      <c r="CO2761" s="22"/>
    </row>
    <row r="2762" spans="1:93" s="2" customFormat="1" x14ac:dyDescent="0.3">
      <c r="A2762" s="73" t="s">
        <v>204</v>
      </c>
      <c r="B2762" s="73" t="s">
        <v>219</v>
      </c>
      <c r="C2762" s="67" t="s">
        <v>416</v>
      </c>
      <c r="D2762" s="67" t="s">
        <v>271</v>
      </c>
      <c r="E2762" s="73"/>
      <c r="F2762" s="73" t="s">
        <v>424</v>
      </c>
      <c r="G2762" s="73" t="s">
        <v>28</v>
      </c>
      <c r="H2762" s="73" t="s">
        <v>28</v>
      </c>
      <c r="I2762" s="73" t="s">
        <v>465</v>
      </c>
      <c r="J2762" s="73" t="str">
        <f t="shared" si="51"/>
        <v>Processed fuel oils - distillate oil tonnes</v>
      </c>
      <c r="K2762" s="98">
        <v>390.6</v>
      </c>
      <c r="L2762" s="48"/>
      <c r="M2762" s="22"/>
      <c r="N2762" s="22"/>
      <c r="O2762" s="22"/>
      <c r="P2762" s="22"/>
      <c r="Q2762" s="22"/>
      <c r="R2762" s="22"/>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2"/>
      <c r="AS2762" s="22"/>
      <c r="AT2762" s="22"/>
      <c r="AU2762" s="22"/>
      <c r="AV2762" s="22"/>
      <c r="AW2762" s="22"/>
      <c r="AX2762" s="22"/>
      <c r="AY2762" s="22"/>
      <c r="AZ2762" s="22"/>
      <c r="BA2762" s="22"/>
      <c r="BB2762" s="22"/>
      <c r="BC2762" s="22"/>
      <c r="BD2762" s="22"/>
      <c r="BE2762" s="22"/>
      <c r="BF2762" s="22"/>
      <c r="BG2762" s="22"/>
      <c r="BH2762" s="22"/>
      <c r="BI2762" s="22"/>
      <c r="BJ2762" s="22"/>
      <c r="BK2762" s="22"/>
      <c r="BL2762" s="22"/>
      <c r="BM2762" s="22"/>
      <c r="BN2762" s="22"/>
      <c r="BO2762" s="22"/>
      <c r="BP2762" s="22"/>
      <c r="BQ2762" s="22"/>
      <c r="BR2762" s="22"/>
      <c r="BS2762" s="22"/>
      <c r="BT2762" s="22"/>
      <c r="BU2762" s="22"/>
      <c r="BV2762" s="22"/>
      <c r="BW2762" s="22"/>
      <c r="BX2762" s="22"/>
      <c r="BY2762" s="22"/>
      <c r="BZ2762" s="22"/>
      <c r="CA2762" s="22"/>
      <c r="CB2762" s="22"/>
      <c r="CC2762" s="22"/>
      <c r="CD2762" s="22"/>
      <c r="CE2762" s="22"/>
      <c r="CF2762" s="22"/>
      <c r="CG2762" s="22"/>
      <c r="CH2762" s="22"/>
      <c r="CI2762" s="22"/>
      <c r="CJ2762" s="22"/>
      <c r="CK2762" s="22"/>
      <c r="CL2762" s="22"/>
      <c r="CM2762" s="22"/>
      <c r="CN2762" s="22"/>
      <c r="CO2762" s="22"/>
    </row>
    <row r="2763" spans="1:93" s="2" customFormat="1" x14ac:dyDescent="0.3">
      <c r="A2763" s="73" t="s">
        <v>204</v>
      </c>
      <c r="B2763" s="73" t="s">
        <v>219</v>
      </c>
      <c r="C2763" s="67" t="s">
        <v>416</v>
      </c>
      <c r="D2763" s="67" t="s">
        <v>377</v>
      </c>
      <c r="E2763" s="73"/>
      <c r="F2763" s="73" t="s">
        <v>398</v>
      </c>
      <c r="G2763" s="73" t="s">
        <v>43</v>
      </c>
      <c r="H2763" s="73" t="s">
        <v>463</v>
      </c>
      <c r="I2763" s="73" t="s">
        <v>465</v>
      </c>
      <c r="J2763" s="73" t="str">
        <f t="shared" si="51"/>
        <v>Refinery Miscellaneous kWh (Gross CV)</v>
      </c>
      <c r="K2763" s="98">
        <v>3.0079999999999999E-2</v>
      </c>
      <c r="L2763" s="48"/>
      <c r="M2763" s="22"/>
      <c r="N2763" s="22"/>
      <c r="O2763" s="22"/>
      <c r="P2763" s="22"/>
      <c r="Q2763" s="22"/>
      <c r="R2763" s="22"/>
      <c r="S2763" s="22"/>
      <c r="T2763" s="22"/>
      <c r="U2763" s="22"/>
      <c r="V2763" s="22"/>
      <c r="W2763" s="22"/>
      <c r="X2763" s="22"/>
      <c r="Y2763" s="22"/>
      <c r="Z2763" s="22"/>
      <c r="AA2763" s="22"/>
      <c r="AB2763" s="22"/>
      <c r="AC2763" s="22"/>
      <c r="AD2763" s="22"/>
      <c r="AE2763" s="22"/>
      <c r="AF2763" s="22"/>
      <c r="AG2763" s="22"/>
      <c r="AH2763" s="22"/>
      <c r="AI2763" s="22"/>
      <c r="AJ2763" s="22"/>
      <c r="AK2763" s="22"/>
      <c r="AL2763" s="22"/>
      <c r="AM2763" s="22"/>
      <c r="AN2763" s="22"/>
      <c r="AO2763" s="22"/>
      <c r="AP2763" s="22"/>
      <c r="AQ2763" s="22"/>
      <c r="AR2763" s="22"/>
      <c r="AS2763" s="22"/>
      <c r="AT2763" s="22"/>
      <c r="AU2763" s="22"/>
      <c r="AV2763" s="22"/>
      <c r="AW2763" s="22"/>
      <c r="AX2763" s="22"/>
      <c r="AY2763" s="22"/>
      <c r="AZ2763" s="22"/>
      <c r="BA2763" s="22"/>
      <c r="BB2763" s="22"/>
      <c r="BC2763" s="22"/>
      <c r="BD2763" s="22"/>
      <c r="BE2763" s="22"/>
      <c r="BF2763" s="22"/>
      <c r="BG2763" s="22"/>
      <c r="BH2763" s="22"/>
      <c r="BI2763" s="22"/>
      <c r="BJ2763" s="22"/>
      <c r="BK2763" s="22"/>
      <c r="BL2763" s="22"/>
      <c r="BM2763" s="22"/>
      <c r="BN2763" s="22"/>
      <c r="BO2763" s="22"/>
      <c r="BP2763" s="22"/>
      <c r="BQ2763" s="22"/>
      <c r="BR2763" s="22"/>
      <c r="BS2763" s="22"/>
      <c r="BT2763" s="22"/>
      <c r="BU2763" s="22"/>
      <c r="BV2763" s="22"/>
      <c r="BW2763" s="22"/>
      <c r="BX2763" s="22"/>
      <c r="BY2763" s="22"/>
      <c r="BZ2763" s="22"/>
      <c r="CA2763" s="22"/>
      <c r="CB2763" s="22"/>
      <c r="CC2763" s="22"/>
      <c r="CD2763" s="22"/>
      <c r="CE2763" s="22"/>
      <c r="CF2763" s="22"/>
      <c r="CG2763" s="22"/>
      <c r="CH2763" s="22"/>
      <c r="CI2763" s="22"/>
      <c r="CJ2763" s="22"/>
      <c r="CK2763" s="22"/>
      <c r="CL2763" s="22"/>
      <c r="CM2763" s="22"/>
      <c r="CN2763" s="22"/>
      <c r="CO2763" s="22"/>
    </row>
    <row r="2764" spans="1:93" s="2" customFormat="1" x14ac:dyDescent="0.3">
      <c r="A2764" s="73" t="s">
        <v>204</v>
      </c>
      <c r="B2764" s="73" t="s">
        <v>219</v>
      </c>
      <c r="C2764" s="67" t="s">
        <v>416</v>
      </c>
      <c r="D2764" s="67" t="s">
        <v>377</v>
      </c>
      <c r="E2764" s="73"/>
      <c r="F2764" s="73" t="s">
        <v>112</v>
      </c>
      <c r="G2764" s="73" t="s">
        <v>43</v>
      </c>
      <c r="H2764" s="73" t="s">
        <v>464</v>
      </c>
      <c r="I2764" s="73" t="s">
        <v>465</v>
      </c>
      <c r="J2764" s="73" t="str">
        <f t="shared" si="51"/>
        <v>Refinery Miscellaneous kWh (Net CV)</v>
      </c>
      <c r="K2764" s="98">
        <v>3.1669999999999997E-2</v>
      </c>
      <c r="L2764" s="48"/>
      <c r="M2764" s="22"/>
      <c r="N2764" s="22"/>
      <c r="O2764" s="22"/>
      <c r="P2764" s="22"/>
      <c r="Q2764" s="22"/>
      <c r="R2764" s="22"/>
      <c r="S2764" s="22"/>
      <c r="T2764" s="2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c r="AQ2764" s="22"/>
      <c r="AR2764" s="22"/>
      <c r="AS2764" s="22"/>
      <c r="AT2764" s="22"/>
      <c r="AU2764" s="22"/>
      <c r="AV2764" s="22"/>
      <c r="AW2764" s="22"/>
      <c r="AX2764" s="22"/>
      <c r="AY2764" s="22"/>
      <c r="AZ2764" s="22"/>
      <c r="BA2764" s="22"/>
      <c r="BB2764" s="22"/>
      <c r="BC2764" s="22"/>
      <c r="BD2764" s="22"/>
      <c r="BE2764" s="22"/>
      <c r="BF2764" s="22"/>
      <c r="BG2764" s="22"/>
      <c r="BH2764" s="22"/>
      <c r="BI2764" s="22"/>
      <c r="BJ2764" s="22"/>
      <c r="BK2764" s="22"/>
      <c r="BL2764" s="22"/>
      <c r="BM2764" s="22"/>
      <c r="BN2764" s="22"/>
      <c r="BO2764" s="22"/>
      <c r="BP2764" s="22"/>
      <c r="BQ2764" s="22"/>
      <c r="BR2764" s="22"/>
      <c r="BS2764" s="22"/>
      <c r="BT2764" s="22"/>
      <c r="BU2764" s="22"/>
      <c r="BV2764" s="22"/>
      <c r="BW2764" s="22"/>
      <c r="BX2764" s="22"/>
      <c r="BY2764" s="22"/>
      <c r="BZ2764" s="22"/>
      <c r="CA2764" s="22"/>
      <c r="CB2764" s="22"/>
      <c r="CC2764" s="22"/>
      <c r="CD2764" s="22"/>
      <c r="CE2764" s="22"/>
      <c r="CF2764" s="22"/>
      <c r="CG2764" s="22"/>
      <c r="CH2764" s="22"/>
      <c r="CI2764" s="22"/>
      <c r="CJ2764" s="22"/>
      <c r="CK2764" s="22"/>
      <c r="CL2764" s="22"/>
      <c r="CM2764" s="22"/>
      <c r="CN2764" s="22"/>
      <c r="CO2764" s="22"/>
    </row>
    <row r="2765" spans="1:93" s="2" customFormat="1" x14ac:dyDescent="0.3">
      <c r="A2765" s="73" t="s">
        <v>204</v>
      </c>
      <c r="B2765" s="73" t="s">
        <v>219</v>
      </c>
      <c r="C2765" s="67" t="s">
        <v>416</v>
      </c>
      <c r="D2765" s="67" t="s">
        <v>377</v>
      </c>
      <c r="E2765" s="73"/>
      <c r="F2765" s="73" t="s">
        <v>198</v>
      </c>
      <c r="G2765" s="73" t="s">
        <v>5</v>
      </c>
      <c r="H2765" s="73" t="s">
        <v>5</v>
      </c>
      <c r="I2765" s="73" t="s">
        <v>465</v>
      </c>
      <c r="J2765" s="73" t="str">
        <f t="shared" si="51"/>
        <v>Refinery Miscellaneous litres</v>
      </c>
      <c r="K2765" s="98"/>
      <c r="L2765" s="48"/>
      <c r="M2765" s="22"/>
      <c r="N2765" s="22"/>
      <c r="O2765" s="22"/>
      <c r="P2765" s="22"/>
      <c r="Q2765" s="22"/>
      <c r="R2765" s="22"/>
      <c r="S2765" s="22"/>
      <c r="T2765" s="2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c r="AQ2765" s="22"/>
      <c r="AR2765" s="22"/>
      <c r="AS2765" s="22"/>
      <c r="AT2765" s="22"/>
      <c r="AU2765" s="22"/>
      <c r="AV2765" s="22"/>
      <c r="AW2765" s="22"/>
      <c r="AX2765" s="22"/>
      <c r="AY2765" s="22"/>
      <c r="AZ2765" s="22"/>
      <c r="BA2765" s="22"/>
      <c r="BB2765" s="22"/>
      <c r="BC2765" s="22"/>
      <c r="BD2765" s="22"/>
      <c r="BE2765" s="22"/>
      <c r="BF2765" s="22"/>
      <c r="BG2765" s="22"/>
      <c r="BH2765" s="22"/>
      <c r="BI2765" s="22"/>
      <c r="BJ2765" s="22"/>
      <c r="BK2765" s="22"/>
      <c r="BL2765" s="22"/>
      <c r="BM2765" s="22"/>
      <c r="BN2765" s="22"/>
      <c r="BO2765" s="22"/>
      <c r="BP2765" s="22"/>
      <c r="BQ2765" s="22"/>
      <c r="BR2765" s="22"/>
      <c r="BS2765" s="22"/>
      <c r="BT2765" s="22"/>
      <c r="BU2765" s="22"/>
      <c r="BV2765" s="22"/>
      <c r="BW2765" s="22"/>
      <c r="BX2765" s="22"/>
      <c r="BY2765" s="22"/>
      <c r="BZ2765" s="22"/>
      <c r="CA2765" s="22"/>
      <c r="CB2765" s="22"/>
      <c r="CC2765" s="22"/>
      <c r="CD2765" s="22"/>
      <c r="CE2765" s="22"/>
      <c r="CF2765" s="22"/>
      <c r="CG2765" s="22"/>
      <c r="CH2765" s="22"/>
      <c r="CI2765" s="22"/>
      <c r="CJ2765" s="22"/>
      <c r="CK2765" s="22"/>
      <c r="CL2765" s="22"/>
      <c r="CM2765" s="22"/>
      <c r="CN2765" s="22"/>
      <c r="CO2765" s="22"/>
    </row>
    <row r="2766" spans="1:93" s="2" customFormat="1" x14ac:dyDescent="0.3">
      <c r="A2766" s="73" t="s">
        <v>204</v>
      </c>
      <c r="B2766" s="73" t="s">
        <v>219</v>
      </c>
      <c r="C2766" s="67" t="s">
        <v>416</v>
      </c>
      <c r="D2766" s="67" t="s">
        <v>377</v>
      </c>
      <c r="E2766" s="73"/>
      <c r="F2766" s="73" t="s">
        <v>424</v>
      </c>
      <c r="G2766" s="73" t="s">
        <v>28</v>
      </c>
      <c r="H2766" s="73" t="s">
        <v>28</v>
      </c>
      <c r="I2766" s="73" t="s">
        <v>465</v>
      </c>
      <c r="J2766" s="73" t="str">
        <f t="shared" si="51"/>
        <v>Refinery Miscellaneous tonnes</v>
      </c>
      <c r="K2766" s="98">
        <v>359.2</v>
      </c>
      <c r="L2766" s="48"/>
      <c r="M2766" s="22"/>
      <c r="N2766" s="22"/>
      <c r="O2766" s="22"/>
      <c r="P2766" s="22"/>
      <c r="Q2766" s="22"/>
      <c r="R2766" s="22"/>
      <c r="S2766" s="22"/>
      <c r="T2766" s="2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c r="AQ2766" s="22"/>
      <c r="AR2766" s="22"/>
      <c r="AS2766" s="22"/>
      <c r="AT2766" s="22"/>
      <c r="AU2766" s="22"/>
      <c r="AV2766" s="22"/>
      <c r="AW2766" s="22"/>
      <c r="AX2766" s="22"/>
      <c r="AY2766" s="22"/>
      <c r="AZ2766" s="22"/>
      <c r="BA2766" s="22"/>
      <c r="BB2766" s="22"/>
      <c r="BC2766" s="22"/>
      <c r="BD2766" s="22"/>
      <c r="BE2766" s="22"/>
      <c r="BF2766" s="22"/>
      <c r="BG2766" s="22"/>
      <c r="BH2766" s="22"/>
      <c r="BI2766" s="22"/>
      <c r="BJ2766" s="22"/>
      <c r="BK2766" s="22"/>
      <c r="BL2766" s="22"/>
      <c r="BM2766" s="22"/>
      <c r="BN2766" s="22"/>
      <c r="BO2766" s="22"/>
      <c r="BP2766" s="22"/>
      <c r="BQ2766" s="22"/>
      <c r="BR2766" s="22"/>
      <c r="BS2766" s="22"/>
      <c r="BT2766" s="22"/>
      <c r="BU2766" s="22"/>
      <c r="BV2766" s="22"/>
      <c r="BW2766" s="22"/>
      <c r="BX2766" s="22"/>
      <c r="BY2766" s="22"/>
      <c r="BZ2766" s="22"/>
      <c r="CA2766" s="22"/>
      <c r="CB2766" s="22"/>
      <c r="CC2766" s="22"/>
      <c r="CD2766" s="22"/>
      <c r="CE2766" s="22"/>
      <c r="CF2766" s="22"/>
      <c r="CG2766" s="22"/>
      <c r="CH2766" s="22"/>
      <c r="CI2766" s="22"/>
      <c r="CJ2766" s="22"/>
      <c r="CK2766" s="22"/>
      <c r="CL2766" s="22"/>
      <c r="CM2766" s="22"/>
      <c r="CN2766" s="22"/>
      <c r="CO2766" s="22"/>
    </row>
    <row r="2767" spans="1:93" s="2" customFormat="1" x14ac:dyDescent="0.3">
      <c r="A2767" s="73" t="s">
        <v>204</v>
      </c>
      <c r="B2767" s="73" t="s">
        <v>219</v>
      </c>
      <c r="C2767" s="67" t="s">
        <v>416</v>
      </c>
      <c r="D2767" s="67" t="s">
        <v>106</v>
      </c>
      <c r="E2767" s="73"/>
      <c r="F2767" s="73" t="s">
        <v>398</v>
      </c>
      <c r="G2767" s="73" t="s">
        <v>43</v>
      </c>
      <c r="H2767" s="73" t="s">
        <v>463</v>
      </c>
      <c r="I2767" s="73" t="s">
        <v>465</v>
      </c>
      <c r="J2767" s="73" t="str">
        <f t="shared" si="51"/>
        <v>Waste oils kWh (Gross CV)</v>
      </c>
      <c r="K2767" s="98">
        <v>3.2320000000000002E-2</v>
      </c>
      <c r="L2767" s="48"/>
      <c r="M2767" s="22"/>
      <c r="N2767" s="22"/>
      <c r="O2767" s="22"/>
      <c r="P2767" s="22"/>
      <c r="Q2767" s="22"/>
      <c r="R2767" s="22"/>
      <c r="S2767" s="22"/>
      <c r="T2767" s="22"/>
      <c r="U2767" s="22"/>
      <c r="V2767" s="22"/>
      <c r="W2767" s="22"/>
      <c r="X2767" s="22"/>
      <c r="Y2767" s="22"/>
      <c r="Z2767" s="22"/>
      <c r="AA2767" s="22"/>
      <c r="AB2767" s="22"/>
      <c r="AC2767" s="22"/>
      <c r="AD2767" s="22"/>
      <c r="AE2767" s="22"/>
      <c r="AF2767" s="22"/>
      <c r="AG2767" s="22"/>
      <c r="AH2767" s="22"/>
      <c r="AI2767" s="22"/>
      <c r="AJ2767" s="22"/>
      <c r="AK2767" s="22"/>
      <c r="AL2767" s="22"/>
      <c r="AM2767" s="22"/>
      <c r="AN2767" s="22"/>
      <c r="AO2767" s="22"/>
      <c r="AP2767" s="22"/>
      <c r="AQ2767" s="22"/>
      <c r="AR2767" s="22"/>
      <c r="AS2767" s="22"/>
      <c r="AT2767" s="22"/>
      <c r="AU2767" s="22"/>
      <c r="AV2767" s="22"/>
      <c r="AW2767" s="22"/>
      <c r="AX2767" s="22"/>
      <c r="AY2767" s="22"/>
      <c r="AZ2767" s="22"/>
      <c r="BA2767" s="22"/>
      <c r="BB2767" s="22"/>
      <c r="BC2767" s="22"/>
      <c r="BD2767" s="22"/>
      <c r="BE2767" s="22"/>
      <c r="BF2767" s="22"/>
      <c r="BG2767" s="22"/>
      <c r="BH2767" s="22"/>
      <c r="BI2767" s="22"/>
      <c r="BJ2767" s="22"/>
      <c r="BK2767" s="22"/>
      <c r="BL2767" s="22"/>
      <c r="BM2767" s="22"/>
      <c r="BN2767" s="22"/>
      <c r="BO2767" s="22"/>
      <c r="BP2767" s="22"/>
      <c r="BQ2767" s="22"/>
      <c r="BR2767" s="22"/>
      <c r="BS2767" s="22"/>
      <c r="BT2767" s="22"/>
      <c r="BU2767" s="22"/>
      <c r="BV2767" s="22"/>
      <c r="BW2767" s="22"/>
      <c r="BX2767" s="22"/>
      <c r="BY2767" s="22"/>
      <c r="BZ2767" s="22"/>
      <c r="CA2767" s="22"/>
      <c r="CB2767" s="22"/>
      <c r="CC2767" s="22"/>
      <c r="CD2767" s="22"/>
      <c r="CE2767" s="22"/>
      <c r="CF2767" s="22"/>
      <c r="CG2767" s="22"/>
      <c r="CH2767" s="22"/>
      <c r="CI2767" s="22"/>
      <c r="CJ2767" s="22"/>
      <c r="CK2767" s="22"/>
      <c r="CL2767" s="22"/>
      <c r="CM2767" s="22"/>
      <c r="CN2767" s="22"/>
      <c r="CO2767" s="22"/>
    </row>
    <row r="2768" spans="1:93" s="2" customFormat="1" x14ac:dyDescent="0.3">
      <c r="A2768" s="73" t="s">
        <v>204</v>
      </c>
      <c r="B2768" s="73" t="s">
        <v>219</v>
      </c>
      <c r="C2768" s="67" t="s">
        <v>416</v>
      </c>
      <c r="D2768" s="67" t="s">
        <v>106</v>
      </c>
      <c r="E2768" s="73"/>
      <c r="F2768" s="73" t="s">
        <v>112</v>
      </c>
      <c r="G2768" s="73" t="s">
        <v>43</v>
      </c>
      <c r="H2768" s="73" t="s">
        <v>464</v>
      </c>
      <c r="I2768" s="73" t="s">
        <v>465</v>
      </c>
      <c r="J2768" s="73" t="str">
        <f t="shared" si="51"/>
        <v>Waste oils kWh (Net CV)</v>
      </c>
      <c r="K2768" s="98">
        <v>3.4380000000000001E-2</v>
      </c>
      <c r="L2768" s="48"/>
      <c r="M2768" s="22"/>
      <c r="N2768" s="22"/>
      <c r="O2768" s="22"/>
      <c r="P2768" s="22"/>
      <c r="Q2768" s="22"/>
      <c r="R2768" s="22"/>
      <c r="S2768" s="22"/>
      <c r="T2768" s="2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c r="AQ2768" s="22"/>
      <c r="AR2768" s="22"/>
      <c r="AS2768" s="22"/>
      <c r="AT2768" s="22"/>
      <c r="AU2768" s="22"/>
      <c r="AV2768" s="22"/>
      <c r="AW2768" s="22"/>
      <c r="AX2768" s="22"/>
      <c r="AY2768" s="22"/>
      <c r="AZ2768" s="22"/>
      <c r="BA2768" s="22"/>
      <c r="BB2768" s="22"/>
      <c r="BC2768" s="22"/>
      <c r="BD2768" s="22"/>
      <c r="BE2768" s="22"/>
      <c r="BF2768" s="22"/>
      <c r="BG2768" s="22"/>
      <c r="BH2768" s="22"/>
      <c r="BI2768" s="22"/>
      <c r="BJ2768" s="22"/>
      <c r="BK2768" s="22"/>
      <c r="BL2768" s="22"/>
      <c r="BM2768" s="22"/>
      <c r="BN2768" s="22"/>
      <c r="BO2768" s="22"/>
      <c r="BP2768" s="22"/>
      <c r="BQ2768" s="22"/>
      <c r="BR2768" s="22"/>
      <c r="BS2768" s="22"/>
      <c r="BT2768" s="22"/>
      <c r="BU2768" s="22"/>
      <c r="BV2768" s="22"/>
      <c r="BW2768" s="22"/>
      <c r="BX2768" s="22"/>
      <c r="BY2768" s="22"/>
      <c r="BZ2768" s="22"/>
      <c r="CA2768" s="22"/>
      <c r="CB2768" s="22"/>
      <c r="CC2768" s="22"/>
      <c r="CD2768" s="22"/>
      <c r="CE2768" s="22"/>
      <c r="CF2768" s="22"/>
      <c r="CG2768" s="22"/>
      <c r="CH2768" s="22"/>
      <c r="CI2768" s="22"/>
      <c r="CJ2768" s="22"/>
      <c r="CK2768" s="22"/>
      <c r="CL2768" s="22"/>
      <c r="CM2768" s="22"/>
      <c r="CN2768" s="22"/>
      <c r="CO2768" s="22"/>
    </row>
    <row r="2769" spans="1:93" s="2" customFormat="1" x14ac:dyDescent="0.3">
      <c r="A2769" s="73" t="s">
        <v>204</v>
      </c>
      <c r="B2769" s="73" t="s">
        <v>219</v>
      </c>
      <c r="C2769" s="67" t="s">
        <v>416</v>
      </c>
      <c r="D2769" s="67" t="s">
        <v>106</v>
      </c>
      <c r="E2769" s="73"/>
      <c r="F2769" s="73" t="s">
        <v>198</v>
      </c>
      <c r="G2769" s="73" t="s">
        <v>5</v>
      </c>
      <c r="H2769" s="73" t="s">
        <v>5</v>
      </c>
      <c r="I2769" s="73" t="s">
        <v>465</v>
      </c>
      <c r="J2769" s="73" t="str">
        <f t="shared" si="51"/>
        <v>Waste oils litres</v>
      </c>
      <c r="K2769" s="98">
        <v>0.38366</v>
      </c>
      <c r="L2769" s="48"/>
      <c r="M2769" s="22"/>
      <c r="N2769" s="22"/>
      <c r="O2769" s="22"/>
      <c r="P2769" s="22"/>
      <c r="Q2769" s="22"/>
      <c r="R2769" s="22"/>
      <c r="S2769" s="22"/>
      <c r="T2769" s="22"/>
      <c r="U2769" s="22"/>
      <c r="V2769" s="22"/>
      <c r="W2769" s="22"/>
      <c r="X2769" s="22"/>
      <c r="Y2769" s="22"/>
      <c r="Z2769" s="22"/>
      <c r="AA2769" s="22"/>
      <c r="AB2769" s="22"/>
      <c r="AC2769" s="22"/>
      <c r="AD2769" s="22"/>
      <c r="AE2769" s="22"/>
      <c r="AF2769" s="22"/>
      <c r="AG2769" s="22"/>
      <c r="AH2769" s="22"/>
      <c r="AI2769" s="22"/>
      <c r="AJ2769" s="22"/>
      <c r="AK2769" s="22"/>
      <c r="AL2769" s="22"/>
      <c r="AM2769" s="22"/>
      <c r="AN2769" s="22"/>
      <c r="AO2769" s="22"/>
      <c r="AP2769" s="22"/>
      <c r="AQ2769" s="22"/>
      <c r="AR2769" s="22"/>
      <c r="AS2769" s="22"/>
      <c r="AT2769" s="22"/>
      <c r="AU2769" s="22"/>
      <c r="AV2769" s="22"/>
      <c r="AW2769" s="22"/>
      <c r="AX2769" s="22"/>
      <c r="AY2769" s="22"/>
      <c r="AZ2769" s="22"/>
      <c r="BA2769" s="22"/>
      <c r="BB2769" s="22"/>
      <c r="BC2769" s="22"/>
      <c r="BD2769" s="22"/>
      <c r="BE2769" s="22"/>
      <c r="BF2769" s="22"/>
      <c r="BG2769" s="22"/>
      <c r="BH2769" s="22"/>
      <c r="BI2769" s="22"/>
      <c r="BJ2769" s="22"/>
      <c r="BK2769" s="22"/>
      <c r="BL2769" s="22"/>
      <c r="BM2769" s="22"/>
      <c r="BN2769" s="22"/>
      <c r="BO2769" s="22"/>
      <c r="BP2769" s="22"/>
      <c r="BQ2769" s="22"/>
      <c r="BR2769" s="22"/>
      <c r="BS2769" s="22"/>
      <c r="BT2769" s="22"/>
      <c r="BU2769" s="22"/>
      <c r="BV2769" s="22"/>
      <c r="BW2769" s="22"/>
      <c r="BX2769" s="22"/>
      <c r="BY2769" s="22"/>
      <c r="BZ2769" s="22"/>
      <c r="CA2769" s="22"/>
      <c r="CB2769" s="22"/>
      <c r="CC2769" s="22"/>
      <c r="CD2769" s="22"/>
      <c r="CE2769" s="22"/>
      <c r="CF2769" s="22"/>
      <c r="CG2769" s="22"/>
      <c r="CH2769" s="22"/>
      <c r="CI2769" s="22"/>
      <c r="CJ2769" s="22"/>
      <c r="CK2769" s="22"/>
      <c r="CL2769" s="22"/>
      <c r="CM2769" s="22"/>
      <c r="CN2769" s="22"/>
      <c r="CO2769" s="22"/>
    </row>
    <row r="2770" spans="1:93" s="2" customFormat="1" x14ac:dyDescent="0.3">
      <c r="A2770" s="73" t="s">
        <v>204</v>
      </c>
      <c r="B2770" s="73" t="s">
        <v>219</v>
      </c>
      <c r="C2770" s="67" t="s">
        <v>416</v>
      </c>
      <c r="D2770" s="67" t="s">
        <v>106</v>
      </c>
      <c r="E2770" s="73"/>
      <c r="F2770" s="73" t="s">
        <v>424</v>
      </c>
      <c r="G2770" s="73" t="s">
        <v>28</v>
      </c>
      <c r="H2770" s="73" t="s">
        <v>28</v>
      </c>
      <c r="I2770" s="73" t="s">
        <v>465</v>
      </c>
      <c r="J2770" s="73" t="str">
        <f t="shared" si="51"/>
        <v>Waste oils tonnes</v>
      </c>
      <c r="K2770" s="98">
        <v>388.3</v>
      </c>
      <c r="L2770" s="48"/>
      <c r="M2770" s="22"/>
      <c r="N2770" s="22"/>
      <c r="O2770" s="22"/>
      <c r="P2770" s="22"/>
      <c r="Q2770" s="22"/>
      <c r="R2770" s="22"/>
      <c r="S2770" s="22"/>
      <c r="T2770" s="2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c r="AQ2770" s="22"/>
      <c r="AR2770" s="22"/>
      <c r="AS2770" s="22"/>
      <c r="AT2770" s="22"/>
      <c r="AU2770" s="22"/>
      <c r="AV2770" s="22"/>
      <c r="AW2770" s="22"/>
      <c r="AX2770" s="22"/>
      <c r="AY2770" s="22"/>
      <c r="AZ2770" s="22"/>
      <c r="BA2770" s="22"/>
      <c r="BB2770" s="22"/>
      <c r="BC2770" s="22"/>
      <c r="BD2770" s="22"/>
      <c r="BE2770" s="22"/>
      <c r="BF2770" s="22"/>
      <c r="BG2770" s="22"/>
      <c r="BH2770" s="22"/>
      <c r="BI2770" s="22"/>
      <c r="BJ2770" s="22"/>
      <c r="BK2770" s="22"/>
      <c r="BL2770" s="22"/>
      <c r="BM2770" s="22"/>
      <c r="BN2770" s="22"/>
      <c r="BO2770" s="22"/>
      <c r="BP2770" s="22"/>
      <c r="BQ2770" s="22"/>
      <c r="BR2770" s="22"/>
      <c r="BS2770" s="22"/>
      <c r="BT2770" s="22"/>
      <c r="BU2770" s="22"/>
      <c r="BV2770" s="22"/>
      <c r="BW2770" s="22"/>
      <c r="BX2770" s="22"/>
      <c r="BY2770" s="22"/>
      <c r="BZ2770" s="22"/>
      <c r="CA2770" s="22"/>
      <c r="CB2770" s="22"/>
      <c r="CC2770" s="22"/>
      <c r="CD2770" s="22"/>
      <c r="CE2770" s="22"/>
      <c r="CF2770" s="22"/>
      <c r="CG2770" s="22"/>
      <c r="CH2770" s="22"/>
      <c r="CI2770" s="22"/>
      <c r="CJ2770" s="22"/>
      <c r="CK2770" s="22"/>
      <c r="CL2770" s="22"/>
      <c r="CM2770" s="22"/>
      <c r="CN2770" s="22"/>
      <c r="CO2770" s="22"/>
    </row>
    <row r="2771" spans="1:93" s="2" customFormat="1" x14ac:dyDescent="0.3">
      <c r="A2771" s="73" t="s">
        <v>204</v>
      </c>
      <c r="B2771" s="73" t="s">
        <v>219</v>
      </c>
      <c r="C2771" s="67" t="s">
        <v>416</v>
      </c>
      <c r="D2771" s="67" t="s">
        <v>92</v>
      </c>
      <c r="E2771" s="73"/>
      <c r="F2771" s="73" t="s">
        <v>398</v>
      </c>
      <c r="G2771" s="73" t="s">
        <v>43</v>
      </c>
      <c r="H2771" s="73" t="s">
        <v>463</v>
      </c>
      <c r="I2771" s="73" t="s">
        <v>465</v>
      </c>
      <c r="J2771" s="73" t="str">
        <f t="shared" si="51"/>
        <v>Marine gas oil kWh (Gross CV)</v>
      </c>
      <c r="K2771" s="98">
        <v>5.8880000000000002E-2</v>
      </c>
      <c r="L2771" s="48"/>
      <c r="M2771" s="22"/>
      <c r="N2771" s="22"/>
      <c r="O2771" s="22"/>
      <c r="P2771" s="22"/>
      <c r="Q2771" s="22"/>
      <c r="R2771" s="22"/>
      <c r="S2771" s="22"/>
      <c r="T2771" s="22"/>
      <c r="U2771" s="22"/>
      <c r="V2771" s="22"/>
      <c r="W2771" s="22"/>
      <c r="X2771" s="22"/>
      <c r="Y2771" s="22"/>
      <c r="Z2771" s="22"/>
      <c r="AA2771" s="22"/>
      <c r="AB2771" s="22"/>
      <c r="AC2771" s="22"/>
      <c r="AD2771" s="22"/>
      <c r="AE2771" s="22"/>
      <c r="AF2771" s="22"/>
      <c r="AG2771" s="22"/>
      <c r="AH2771" s="22"/>
      <c r="AI2771" s="22"/>
      <c r="AJ2771" s="22"/>
      <c r="AK2771" s="22"/>
      <c r="AL2771" s="22"/>
      <c r="AM2771" s="22"/>
      <c r="AN2771" s="22"/>
      <c r="AO2771" s="22"/>
      <c r="AP2771" s="22"/>
      <c r="AQ2771" s="22"/>
      <c r="AR2771" s="22"/>
      <c r="AS2771" s="22"/>
      <c r="AT2771" s="22"/>
      <c r="AU2771" s="22"/>
      <c r="AV2771" s="22"/>
      <c r="AW2771" s="22"/>
      <c r="AX2771" s="22"/>
      <c r="AY2771" s="22"/>
      <c r="AZ2771" s="22"/>
      <c r="BA2771" s="22"/>
      <c r="BB2771" s="22"/>
      <c r="BC2771" s="22"/>
      <c r="BD2771" s="22"/>
      <c r="BE2771" s="22"/>
      <c r="BF2771" s="22"/>
      <c r="BG2771" s="22"/>
      <c r="BH2771" s="22"/>
      <c r="BI2771" s="22"/>
      <c r="BJ2771" s="22"/>
      <c r="BK2771" s="22"/>
      <c r="BL2771" s="22"/>
      <c r="BM2771" s="22"/>
      <c r="BN2771" s="22"/>
      <c r="BO2771" s="22"/>
      <c r="BP2771" s="22"/>
      <c r="BQ2771" s="22"/>
      <c r="BR2771" s="22"/>
      <c r="BS2771" s="22"/>
      <c r="BT2771" s="22"/>
      <c r="BU2771" s="22"/>
      <c r="BV2771" s="22"/>
      <c r="BW2771" s="22"/>
      <c r="BX2771" s="22"/>
      <c r="BY2771" s="22"/>
      <c r="BZ2771" s="22"/>
      <c r="CA2771" s="22"/>
      <c r="CB2771" s="22"/>
      <c r="CC2771" s="22"/>
      <c r="CD2771" s="22"/>
      <c r="CE2771" s="22"/>
      <c r="CF2771" s="22"/>
      <c r="CG2771" s="22"/>
      <c r="CH2771" s="22"/>
      <c r="CI2771" s="22"/>
      <c r="CJ2771" s="22"/>
      <c r="CK2771" s="22"/>
      <c r="CL2771" s="22"/>
      <c r="CM2771" s="22"/>
      <c r="CN2771" s="22"/>
      <c r="CO2771" s="22"/>
    </row>
    <row r="2772" spans="1:93" s="2" customFormat="1" x14ac:dyDescent="0.3">
      <c r="A2772" s="73" t="s">
        <v>204</v>
      </c>
      <c r="B2772" s="73" t="s">
        <v>219</v>
      </c>
      <c r="C2772" s="67" t="s">
        <v>416</v>
      </c>
      <c r="D2772" s="67" t="s">
        <v>92</v>
      </c>
      <c r="E2772" s="73"/>
      <c r="F2772" s="73" t="s">
        <v>112</v>
      </c>
      <c r="G2772" s="73" t="s">
        <v>43</v>
      </c>
      <c r="H2772" s="73" t="s">
        <v>464</v>
      </c>
      <c r="I2772" s="73" t="s">
        <v>465</v>
      </c>
      <c r="J2772" s="73" t="str">
        <f t="shared" si="51"/>
        <v>Marine gas oil kWh (Net CV)</v>
      </c>
      <c r="K2772" s="98">
        <v>6.2640000000000001E-2</v>
      </c>
      <c r="L2772" s="48"/>
      <c r="M2772" s="22"/>
      <c r="N2772" s="22"/>
      <c r="O2772" s="22"/>
      <c r="P2772" s="22"/>
      <c r="Q2772" s="22"/>
      <c r="R2772" s="22"/>
      <c r="S2772" s="22"/>
      <c r="T2772" s="2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c r="AQ2772" s="22"/>
      <c r="AR2772" s="22"/>
      <c r="AS2772" s="22"/>
      <c r="AT2772" s="22"/>
      <c r="AU2772" s="22"/>
      <c r="AV2772" s="22"/>
      <c r="AW2772" s="22"/>
      <c r="AX2772" s="22"/>
      <c r="AY2772" s="22"/>
      <c r="AZ2772" s="22"/>
      <c r="BA2772" s="22"/>
      <c r="BB2772" s="22"/>
      <c r="BC2772" s="22"/>
      <c r="BD2772" s="22"/>
      <c r="BE2772" s="22"/>
      <c r="BF2772" s="22"/>
      <c r="BG2772" s="22"/>
      <c r="BH2772" s="22"/>
      <c r="BI2772" s="22"/>
      <c r="BJ2772" s="22"/>
      <c r="BK2772" s="22"/>
      <c r="BL2772" s="22"/>
      <c r="BM2772" s="22"/>
      <c r="BN2772" s="22"/>
      <c r="BO2772" s="22"/>
      <c r="BP2772" s="22"/>
      <c r="BQ2772" s="22"/>
      <c r="BR2772" s="22"/>
      <c r="BS2772" s="22"/>
      <c r="BT2772" s="22"/>
      <c r="BU2772" s="22"/>
      <c r="BV2772" s="22"/>
      <c r="BW2772" s="22"/>
      <c r="BX2772" s="22"/>
      <c r="BY2772" s="22"/>
      <c r="BZ2772" s="22"/>
      <c r="CA2772" s="22"/>
      <c r="CB2772" s="22"/>
      <c r="CC2772" s="22"/>
      <c r="CD2772" s="22"/>
      <c r="CE2772" s="22"/>
      <c r="CF2772" s="22"/>
      <c r="CG2772" s="22"/>
      <c r="CH2772" s="22"/>
      <c r="CI2772" s="22"/>
      <c r="CJ2772" s="22"/>
      <c r="CK2772" s="22"/>
      <c r="CL2772" s="22"/>
      <c r="CM2772" s="22"/>
      <c r="CN2772" s="22"/>
      <c r="CO2772" s="22"/>
    </row>
    <row r="2773" spans="1:93" s="2" customFormat="1" x14ac:dyDescent="0.3">
      <c r="A2773" s="73" t="s">
        <v>204</v>
      </c>
      <c r="B2773" s="73" t="s">
        <v>219</v>
      </c>
      <c r="C2773" s="67" t="s">
        <v>416</v>
      </c>
      <c r="D2773" s="67" t="s">
        <v>92</v>
      </c>
      <c r="E2773" s="73"/>
      <c r="F2773" s="73" t="s">
        <v>198</v>
      </c>
      <c r="G2773" s="73" t="s">
        <v>5</v>
      </c>
      <c r="H2773" s="73" t="s">
        <v>5</v>
      </c>
      <c r="I2773" s="73" t="s">
        <v>465</v>
      </c>
      <c r="J2773" s="73" t="str">
        <f t="shared" si="51"/>
        <v>Marine gas oil litres</v>
      </c>
      <c r="K2773" s="98">
        <v>0.63253000000000004</v>
      </c>
      <c r="L2773" s="48"/>
      <c r="M2773" s="22"/>
      <c r="N2773" s="22"/>
      <c r="O2773" s="22"/>
      <c r="P2773" s="22"/>
      <c r="Q2773" s="22"/>
      <c r="R2773" s="22"/>
      <c r="S2773" s="22"/>
      <c r="T2773" s="22"/>
      <c r="U2773" s="22"/>
      <c r="V2773" s="22"/>
      <c r="W2773" s="22"/>
      <c r="X2773" s="22"/>
      <c r="Y2773" s="22"/>
      <c r="Z2773" s="22"/>
      <c r="AA2773" s="22"/>
      <c r="AB2773" s="22"/>
      <c r="AC2773" s="22"/>
      <c r="AD2773" s="22"/>
      <c r="AE2773" s="22"/>
      <c r="AF2773" s="22"/>
      <c r="AG2773" s="22"/>
      <c r="AH2773" s="22"/>
      <c r="AI2773" s="22"/>
      <c r="AJ2773" s="22"/>
      <c r="AK2773" s="22"/>
      <c r="AL2773" s="22"/>
      <c r="AM2773" s="22"/>
      <c r="AN2773" s="22"/>
      <c r="AO2773" s="22"/>
      <c r="AP2773" s="22"/>
      <c r="AQ2773" s="22"/>
      <c r="AR2773" s="22"/>
      <c r="AS2773" s="22"/>
      <c r="AT2773" s="22"/>
      <c r="AU2773" s="22"/>
      <c r="AV2773" s="22"/>
      <c r="AW2773" s="22"/>
      <c r="AX2773" s="22"/>
      <c r="AY2773" s="22"/>
      <c r="AZ2773" s="22"/>
      <c r="BA2773" s="22"/>
      <c r="BB2773" s="22"/>
      <c r="BC2773" s="22"/>
      <c r="BD2773" s="22"/>
      <c r="BE2773" s="22"/>
      <c r="BF2773" s="22"/>
      <c r="BG2773" s="22"/>
      <c r="BH2773" s="22"/>
      <c r="BI2773" s="22"/>
      <c r="BJ2773" s="22"/>
      <c r="BK2773" s="22"/>
      <c r="BL2773" s="22"/>
      <c r="BM2773" s="22"/>
      <c r="BN2773" s="22"/>
      <c r="BO2773" s="22"/>
      <c r="BP2773" s="22"/>
      <c r="BQ2773" s="22"/>
      <c r="BR2773" s="22"/>
      <c r="BS2773" s="22"/>
      <c r="BT2773" s="22"/>
      <c r="BU2773" s="22"/>
      <c r="BV2773" s="22"/>
      <c r="BW2773" s="22"/>
      <c r="BX2773" s="22"/>
      <c r="BY2773" s="22"/>
      <c r="BZ2773" s="22"/>
      <c r="CA2773" s="22"/>
      <c r="CB2773" s="22"/>
      <c r="CC2773" s="22"/>
      <c r="CD2773" s="22"/>
      <c r="CE2773" s="22"/>
      <c r="CF2773" s="22"/>
      <c r="CG2773" s="22"/>
      <c r="CH2773" s="22"/>
      <c r="CI2773" s="22"/>
      <c r="CJ2773" s="22"/>
      <c r="CK2773" s="22"/>
      <c r="CL2773" s="22"/>
      <c r="CM2773" s="22"/>
      <c r="CN2773" s="22"/>
      <c r="CO2773" s="22"/>
    </row>
    <row r="2774" spans="1:93" s="2" customFormat="1" x14ac:dyDescent="0.3">
      <c r="A2774" s="73" t="s">
        <v>204</v>
      </c>
      <c r="B2774" s="73" t="s">
        <v>219</v>
      </c>
      <c r="C2774" s="67" t="s">
        <v>416</v>
      </c>
      <c r="D2774" s="67" t="s">
        <v>92</v>
      </c>
      <c r="E2774" s="73"/>
      <c r="F2774" s="73" t="s">
        <v>424</v>
      </c>
      <c r="G2774" s="73" t="s">
        <v>28</v>
      </c>
      <c r="H2774" s="73" t="s">
        <v>28</v>
      </c>
      <c r="I2774" s="73" t="s">
        <v>465</v>
      </c>
      <c r="J2774" s="73" t="str">
        <f t="shared" si="51"/>
        <v>Marine gas oil tonnes</v>
      </c>
      <c r="K2774" s="98">
        <v>740.7</v>
      </c>
      <c r="L2774" s="48"/>
      <c r="M2774" s="22"/>
      <c r="N2774" s="22"/>
      <c r="O2774" s="22"/>
      <c r="P2774" s="22"/>
      <c r="Q2774" s="22"/>
      <c r="R2774" s="22"/>
      <c r="S2774" s="22"/>
      <c r="T2774" s="2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c r="AQ2774" s="22"/>
      <c r="AR2774" s="22"/>
      <c r="AS2774" s="22"/>
      <c r="AT2774" s="22"/>
      <c r="AU2774" s="22"/>
      <c r="AV2774" s="22"/>
      <c r="AW2774" s="22"/>
      <c r="AX2774" s="22"/>
      <c r="AY2774" s="22"/>
      <c r="AZ2774" s="22"/>
      <c r="BA2774" s="22"/>
      <c r="BB2774" s="22"/>
      <c r="BC2774" s="22"/>
      <c r="BD2774" s="22"/>
      <c r="BE2774" s="22"/>
      <c r="BF2774" s="22"/>
      <c r="BG2774" s="22"/>
      <c r="BH2774" s="22"/>
      <c r="BI2774" s="22"/>
      <c r="BJ2774" s="22"/>
      <c r="BK2774" s="22"/>
      <c r="BL2774" s="22"/>
      <c r="BM2774" s="22"/>
      <c r="BN2774" s="22"/>
      <c r="BO2774" s="22"/>
      <c r="BP2774" s="22"/>
      <c r="BQ2774" s="22"/>
      <c r="BR2774" s="22"/>
      <c r="BS2774" s="22"/>
      <c r="BT2774" s="22"/>
      <c r="BU2774" s="22"/>
      <c r="BV2774" s="22"/>
      <c r="BW2774" s="22"/>
      <c r="BX2774" s="22"/>
      <c r="BY2774" s="22"/>
      <c r="BZ2774" s="22"/>
      <c r="CA2774" s="22"/>
      <c r="CB2774" s="22"/>
      <c r="CC2774" s="22"/>
      <c r="CD2774" s="22"/>
      <c r="CE2774" s="22"/>
      <c r="CF2774" s="22"/>
      <c r="CG2774" s="22"/>
      <c r="CH2774" s="22"/>
      <c r="CI2774" s="22"/>
      <c r="CJ2774" s="22"/>
      <c r="CK2774" s="22"/>
      <c r="CL2774" s="22"/>
      <c r="CM2774" s="22"/>
      <c r="CN2774" s="22"/>
      <c r="CO2774" s="22"/>
    </row>
    <row r="2775" spans="1:93" s="2" customFormat="1" x14ac:dyDescent="0.3">
      <c r="A2775" s="73" t="s">
        <v>204</v>
      </c>
      <c r="B2775" s="73" t="s">
        <v>219</v>
      </c>
      <c r="C2775" s="67" t="s">
        <v>416</v>
      </c>
      <c r="D2775" s="67" t="s">
        <v>456</v>
      </c>
      <c r="E2775" s="73"/>
      <c r="F2775" s="73" t="s">
        <v>398</v>
      </c>
      <c r="G2775" s="73" t="s">
        <v>43</v>
      </c>
      <c r="H2775" s="73" t="s">
        <v>463</v>
      </c>
      <c r="I2775" s="73" t="s">
        <v>465</v>
      </c>
      <c r="J2775" s="73" t="str">
        <f t="shared" si="51"/>
        <v>Marine fuel oil kWh (Gross CV)</v>
      </c>
      <c r="K2775" s="98">
        <v>5.076E-2</v>
      </c>
      <c r="L2775" s="48"/>
      <c r="M2775" s="22"/>
      <c r="N2775" s="22"/>
      <c r="O2775" s="22"/>
      <c r="P2775" s="22"/>
      <c r="Q2775" s="22"/>
      <c r="R2775" s="22"/>
      <c r="S2775" s="22"/>
      <c r="T2775" s="22"/>
      <c r="U2775" s="22"/>
      <c r="V2775" s="22"/>
      <c r="W2775" s="22"/>
      <c r="X2775" s="22"/>
      <c r="Y2775" s="22"/>
      <c r="Z2775" s="22"/>
      <c r="AA2775" s="22"/>
      <c r="AB2775" s="22"/>
      <c r="AC2775" s="22"/>
      <c r="AD2775" s="22"/>
      <c r="AE2775" s="22"/>
      <c r="AF2775" s="22"/>
      <c r="AG2775" s="22"/>
      <c r="AH2775" s="22"/>
      <c r="AI2775" s="22"/>
      <c r="AJ2775" s="22"/>
      <c r="AK2775" s="22"/>
      <c r="AL2775" s="22"/>
      <c r="AM2775" s="22"/>
      <c r="AN2775" s="22"/>
      <c r="AO2775" s="22"/>
      <c r="AP2775" s="22"/>
      <c r="AQ2775" s="22"/>
      <c r="AR2775" s="22"/>
      <c r="AS2775" s="22"/>
      <c r="AT2775" s="22"/>
      <c r="AU2775" s="22"/>
      <c r="AV2775" s="22"/>
      <c r="AW2775" s="22"/>
      <c r="AX2775" s="22"/>
      <c r="AY2775" s="22"/>
      <c r="AZ2775" s="22"/>
      <c r="BA2775" s="22"/>
      <c r="BB2775" s="22"/>
      <c r="BC2775" s="22"/>
      <c r="BD2775" s="22"/>
      <c r="BE2775" s="22"/>
      <c r="BF2775" s="22"/>
      <c r="BG2775" s="22"/>
      <c r="BH2775" s="22"/>
      <c r="BI2775" s="22"/>
      <c r="BJ2775" s="22"/>
      <c r="BK2775" s="22"/>
      <c r="BL2775" s="22"/>
      <c r="BM2775" s="22"/>
      <c r="BN2775" s="22"/>
      <c r="BO2775" s="22"/>
      <c r="BP2775" s="22"/>
      <c r="BQ2775" s="22"/>
      <c r="BR2775" s="22"/>
      <c r="BS2775" s="22"/>
      <c r="BT2775" s="22"/>
      <c r="BU2775" s="22"/>
      <c r="BV2775" s="22"/>
      <c r="BW2775" s="22"/>
      <c r="BX2775" s="22"/>
      <c r="BY2775" s="22"/>
      <c r="BZ2775" s="22"/>
      <c r="CA2775" s="22"/>
      <c r="CB2775" s="22"/>
      <c r="CC2775" s="22"/>
      <c r="CD2775" s="22"/>
      <c r="CE2775" s="22"/>
      <c r="CF2775" s="22"/>
      <c r="CG2775" s="22"/>
      <c r="CH2775" s="22"/>
      <c r="CI2775" s="22"/>
      <c r="CJ2775" s="22"/>
      <c r="CK2775" s="22"/>
      <c r="CL2775" s="22"/>
      <c r="CM2775" s="22"/>
      <c r="CN2775" s="22"/>
      <c r="CO2775" s="22"/>
    </row>
    <row r="2776" spans="1:93" s="2" customFormat="1" x14ac:dyDescent="0.3">
      <c r="A2776" s="73" t="s">
        <v>204</v>
      </c>
      <c r="B2776" s="73" t="s">
        <v>219</v>
      </c>
      <c r="C2776" s="67" t="s">
        <v>416</v>
      </c>
      <c r="D2776" s="67" t="s">
        <v>456</v>
      </c>
      <c r="E2776" s="73"/>
      <c r="F2776" s="73" t="s">
        <v>112</v>
      </c>
      <c r="G2776" s="73" t="s">
        <v>43</v>
      </c>
      <c r="H2776" s="73" t="s">
        <v>464</v>
      </c>
      <c r="I2776" s="73" t="s">
        <v>465</v>
      </c>
      <c r="J2776" s="73" t="str">
        <f t="shared" si="51"/>
        <v>Marine fuel oil kWh (Net CV)</v>
      </c>
      <c r="K2776" s="98">
        <v>5.3999999999999999E-2</v>
      </c>
      <c r="L2776" s="48"/>
      <c r="M2776" s="22"/>
      <c r="N2776" s="22"/>
      <c r="O2776" s="22"/>
      <c r="P2776" s="22"/>
      <c r="Q2776" s="22"/>
      <c r="R2776" s="22"/>
      <c r="S2776" s="22"/>
      <c r="T2776" s="2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c r="AQ2776" s="22"/>
      <c r="AR2776" s="22"/>
      <c r="AS2776" s="22"/>
      <c r="AT2776" s="22"/>
      <c r="AU2776" s="22"/>
      <c r="AV2776" s="22"/>
      <c r="AW2776" s="22"/>
      <c r="AX2776" s="22"/>
      <c r="AY2776" s="22"/>
      <c r="AZ2776" s="22"/>
      <c r="BA2776" s="22"/>
      <c r="BB2776" s="22"/>
      <c r="BC2776" s="22"/>
      <c r="BD2776" s="22"/>
      <c r="BE2776" s="22"/>
      <c r="BF2776" s="22"/>
      <c r="BG2776" s="22"/>
      <c r="BH2776" s="22"/>
      <c r="BI2776" s="22"/>
      <c r="BJ2776" s="22"/>
      <c r="BK2776" s="22"/>
      <c r="BL2776" s="22"/>
      <c r="BM2776" s="22"/>
      <c r="BN2776" s="22"/>
      <c r="BO2776" s="22"/>
      <c r="BP2776" s="22"/>
      <c r="BQ2776" s="22"/>
      <c r="BR2776" s="22"/>
      <c r="BS2776" s="22"/>
      <c r="BT2776" s="22"/>
      <c r="BU2776" s="22"/>
      <c r="BV2776" s="22"/>
      <c r="BW2776" s="22"/>
      <c r="BX2776" s="22"/>
      <c r="BY2776" s="22"/>
      <c r="BZ2776" s="22"/>
      <c r="CA2776" s="22"/>
      <c r="CB2776" s="22"/>
      <c r="CC2776" s="22"/>
      <c r="CD2776" s="22"/>
      <c r="CE2776" s="22"/>
      <c r="CF2776" s="22"/>
      <c r="CG2776" s="22"/>
      <c r="CH2776" s="22"/>
      <c r="CI2776" s="22"/>
      <c r="CJ2776" s="22"/>
      <c r="CK2776" s="22"/>
      <c r="CL2776" s="22"/>
      <c r="CM2776" s="22"/>
      <c r="CN2776" s="22"/>
      <c r="CO2776" s="22"/>
    </row>
    <row r="2777" spans="1:93" s="2" customFormat="1" x14ac:dyDescent="0.3">
      <c r="A2777" s="73" t="s">
        <v>204</v>
      </c>
      <c r="B2777" s="73" t="s">
        <v>219</v>
      </c>
      <c r="C2777" s="67" t="s">
        <v>416</v>
      </c>
      <c r="D2777" s="67" t="s">
        <v>456</v>
      </c>
      <c r="E2777" s="73"/>
      <c r="F2777" s="73" t="s">
        <v>198</v>
      </c>
      <c r="G2777" s="73" t="s">
        <v>5</v>
      </c>
      <c r="H2777" s="73" t="s">
        <v>5</v>
      </c>
      <c r="I2777" s="73" t="s">
        <v>465</v>
      </c>
      <c r="J2777" s="73" t="str">
        <f t="shared" si="51"/>
        <v>Marine fuel oil litres</v>
      </c>
      <c r="K2777" s="98">
        <v>0.60263</v>
      </c>
      <c r="L2777" s="48"/>
      <c r="M2777" s="22"/>
      <c r="N2777" s="22"/>
      <c r="O2777" s="22"/>
      <c r="P2777" s="22"/>
      <c r="Q2777" s="22"/>
      <c r="R2777" s="22"/>
      <c r="S2777" s="22"/>
      <c r="T2777" s="22"/>
      <c r="U2777" s="22"/>
      <c r="V2777" s="22"/>
      <c r="W2777" s="22"/>
      <c r="X2777" s="22"/>
      <c r="Y2777" s="22"/>
      <c r="Z2777" s="22"/>
      <c r="AA2777" s="22"/>
      <c r="AB2777" s="22"/>
      <c r="AC2777" s="22"/>
      <c r="AD2777" s="22"/>
      <c r="AE2777" s="22"/>
      <c r="AF2777" s="22"/>
      <c r="AG2777" s="22"/>
      <c r="AH2777" s="22"/>
      <c r="AI2777" s="22"/>
      <c r="AJ2777" s="22"/>
      <c r="AK2777" s="22"/>
      <c r="AL2777" s="22"/>
      <c r="AM2777" s="22"/>
      <c r="AN2777" s="22"/>
      <c r="AO2777" s="22"/>
      <c r="AP2777" s="22"/>
      <c r="AQ2777" s="22"/>
      <c r="AR2777" s="22"/>
      <c r="AS2777" s="22"/>
      <c r="AT2777" s="22"/>
      <c r="AU2777" s="22"/>
      <c r="AV2777" s="22"/>
      <c r="AW2777" s="22"/>
      <c r="AX2777" s="22"/>
      <c r="AY2777" s="22"/>
      <c r="AZ2777" s="22"/>
      <c r="BA2777" s="22"/>
      <c r="BB2777" s="22"/>
      <c r="BC2777" s="22"/>
      <c r="BD2777" s="22"/>
      <c r="BE2777" s="22"/>
      <c r="BF2777" s="22"/>
      <c r="BG2777" s="22"/>
      <c r="BH2777" s="22"/>
      <c r="BI2777" s="22"/>
      <c r="BJ2777" s="22"/>
      <c r="BK2777" s="22"/>
      <c r="BL2777" s="22"/>
      <c r="BM2777" s="22"/>
      <c r="BN2777" s="22"/>
      <c r="BO2777" s="22"/>
      <c r="BP2777" s="22"/>
      <c r="BQ2777" s="22"/>
      <c r="BR2777" s="22"/>
      <c r="BS2777" s="22"/>
      <c r="BT2777" s="22"/>
      <c r="BU2777" s="22"/>
      <c r="BV2777" s="22"/>
      <c r="BW2777" s="22"/>
      <c r="BX2777" s="22"/>
      <c r="BY2777" s="22"/>
      <c r="BZ2777" s="22"/>
      <c r="CA2777" s="22"/>
      <c r="CB2777" s="22"/>
      <c r="CC2777" s="22"/>
      <c r="CD2777" s="22"/>
      <c r="CE2777" s="22"/>
      <c r="CF2777" s="22"/>
      <c r="CG2777" s="22"/>
      <c r="CH2777" s="22"/>
      <c r="CI2777" s="22"/>
      <c r="CJ2777" s="22"/>
      <c r="CK2777" s="22"/>
      <c r="CL2777" s="22"/>
      <c r="CM2777" s="22"/>
      <c r="CN2777" s="22"/>
      <c r="CO2777" s="22"/>
    </row>
    <row r="2778" spans="1:93" s="2" customFormat="1" x14ac:dyDescent="0.3">
      <c r="A2778" s="73" t="s">
        <v>204</v>
      </c>
      <c r="B2778" s="73" t="s">
        <v>219</v>
      </c>
      <c r="C2778" s="67" t="s">
        <v>416</v>
      </c>
      <c r="D2778" s="67" t="s">
        <v>456</v>
      </c>
      <c r="E2778" s="73"/>
      <c r="F2778" s="73" t="s">
        <v>424</v>
      </c>
      <c r="G2778" s="73" t="s">
        <v>28</v>
      </c>
      <c r="H2778" s="73" t="s">
        <v>28</v>
      </c>
      <c r="I2778" s="73" t="s">
        <v>465</v>
      </c>
      <c r="J2778" s="73" t="str">
        <f t="shared" si="51"/>
        <v>Marine fuel oil tonnes</v>
      </c>
      <c r="K2778" s="98">
        <v>609.9</v>
      </c>
      <c r="L2778" s="48"/>
      <c r="M2778" s="22"/>
      <c r="N2778" s="22"/>
      <c r="O2778" s="22"/>
      <c r="P2778" s="22"/>
      <c r="Q2778" s="22"/>
      <c r="R2778" s="22"/>
      <c r="S2778" s="22"/>
      <c r="T2778" s="2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c r="AQ2778" s="22"/>
      <c r="AR2778" s="22"/>
      <c r="AS2778" s="22"/>
      <c r="AT2778" s="22"/>
      <c r="AU2778" s="22"/>
      <c r="AV2778" s="22"/>
      <c r="AW2778" s="22"/>
      <c r="AX2778" s="22"/>
      <c r="AY2778" s="22"/>
      <c r="AZ2778" s="22"/>
      <c r="BA2778" s="22"/>
      <c r="BB2778" s="22"/>
      <c r="BC2778" s="22"/>
      <c r="BD2778" s="22"/>
      <c r="BE2778" s="22"/>
      <c r="BF2778" s="22"/>
      <c r="BG2778" s="22"/>
      <c r="BH2778" s="22"/>
      <c r="BI2778" s="22"/>
      <c r="BJ2778" s="22"/>
      <c r="BK2778" s="22"/>
      <c r="BL2778" s="22"/>
      <c r="BM2778" s="22"/>
      <c r="BN2778" s="22"/>
      <c r="BO2778" s="22"/>
      <c r="BP2778" s="22"/>
      <c r="BQ2778" s="22"/>
      <c r="BR2778" s="22"/>
      <c r="BS2778" s="22"/>
      <c r="BT2778" s="22"/>
      <c r="BU2778" s="22"/>
      <c r="BV2778" s="22"/>
      <c r="BW2778" s="22"/>
      <c r="BX2778" s="22"/>
      <c r="BY2778" s="22"/>
      <c r="BZ2778" s="22"/>
      <c r="CA2778" s="22"/>
      <c r="CB2778" s="22"/>
      <c r="CC2778" s="22"/>
      <c r="CD2778" s="22"/>
      <c r="CE2778" s="22"/>
      <c r="CF2778" s="22"/>
      <c r="CG2778" s="22"/>
      <c r="CH2778" s="22"/>
      <c r="CI2778" s="22"/>
      <c r="CJ2778" s="22"/>
      <c r="CK2778" s="22"/>
      <c r="CL2778" s="22"/>
      <c r="CM2778" s="22"/>
      <c r="CN2778" s="22"/>
      <c r="CO2778" s="22"/>
    </row>
    <row r="2779" spans="1:93" s="2" customFormat="1" x14ac:dyDescent="0.3">
      <c r="A2779" s="73" t="s">
        <v>204</v>
      </c>
      <c r="B2779" s="73" t="s">
        <v>219</v>
      </c>
      <c r="C2779" s="67" t="s">
        <v>257</v>
      </c>
      <c r="D2779" s="67" t="s">
        <v>351</v>
      </c>
      <c r="E2779" s="73"/>
      <c r="F2779" s="73" t="s">
        <v>398</v>
      </c>
      <c r="G2779" s="73" t="s">
        <v>43</v>
      </c>
      <c r="H2779" s="73" t="s">
        <v>463</v>
      </c>
      <c r="I2779" s="73" t="s">
        <v>465</v>
      </c>
      <c r="J2779" s="73" t="str">
        <f t="shared" si="51"/>
        <v>Coal (industrial) kWh (Gross CV)</v>
      </c>
      <c r="K2779" s="98">
        <v>4.9759999999999999E-2</v>
      </c>
      <c r="L2779" s="48"/>
      <c r="M2779" s="22"/>
      <c r="N2779" s="22"/>
      <c r="O2779" s="22"/>
      <c r="P2779" s="22"/>
      <c r="Q2779" s="22"/>
      <c r="R2779" s="22"/>
      <c r="S2779" s="22"/>
      <c r="T2779" s="22"/>
      <c r="U2779" s="22"/>
      <c r="V2779" s="22"/>
      <c r="W2779" s="22"/>
      <c r="X2779" s="22"/>
      <c r="Y2779" s="22"/>
      <c r="Z2779" s="22"/>
      <c r="AA2779" s="22"/>
      <c r="AB2779" s="22"/>
      <c r="AC2779" s="22"/>
      <c r="AD2779" s="22"/>
      <c r="AE2779" s="22"/>
      <c r="AF2779" s="22"/>
      <c r="AG2779" s="22"/>
      <c r="AH2779" s="22"/>
      <c r="AI2779" s="22"/>
      <c r="AJ2779" s="22"/>
      <c r="AK2779" s="22"/>
      <c r="AL2779" s="22"/>
      <c r="AM2779" s="22"/>
      <c r="AN2779" s="22"/>
      <c r="AO2779" s="22"/>
      <c r="AP2779" s="22"/>
      <c r="AQ2779" s="22"/>
      <c r="AR2779" s="22"/>
      <c r="AS2779" s="22"/>
      <c r="AT2779" s="22"/>
      <c r="AU2779" s="22"/>
      <c r="AV2779" s="22"/>
      <c r="AW2779" s="22"/>
      <c r="AX2779" s="22"/>
      <c r="AY2779" s="22"/>
      <c r="AZ2779" s="22"/>
      <c r="BA2779" s="22"/>
      <c r="BB2779" s="22"/>
      <c r="BC2779" s="22"/>
      <c r="BD2779" s="22"/>
      <c r="BE2779" s="22"/>
      <c r="BF2779" s="22"/>
      <c r="BG2779" s="22"/>
      <c r="BH2779" s="22"/>
      <c r="BI2779" s="22"/>
      <c r="BJ2779" s="22"/>
      <c r="BK2779" s="22"/>
      <c r="BL2779" s="22"/>
      <c r="BM2779" s="22"/>
      <c r="BN2779" s="22"/>
      <c r="BO2779" s="22"/>
      <c r="BP2779" s="22"/>
      <c r="BQ2779" s="22"/>
      <c r="BR2779" s="22"/>
      <c r="BS2779" s="22"/>
      <c r="BT2779" s="22"/>
      <c r="BU2779" s="22"/>
      <c r="BV2779" s="22"/>
      <c r="BW2779" s="22"/>
      <c r="BX2779" s="22"/>
      <c r="BY2779" s="22"/>
      <c r="BZ2779" s="22"/>
      <c r="CA2779" s="22"/>
      <c r="CB2779" s="22"/>
      <c r="CC2779" s="22"/>
      <c r="CD2779" s="22"/>
      <c r="CE2779" s="22"/>
      <c r="CF2779" s="22"/>
      <c r="CG2779" s="22"/>
      <c r="CH2779" s="22"/>
      <c r="CI2779" s="22"/>
      <c r="CJ2779" s="22"/>
      <c r="CK2779" s="22"/>
      <c r="CL2779" s="22"/>
      <c r="CM2779" s="22"/>
      <c r="CN2779" s="22"/>
      <c r="CO2779" s="22"/>
    </row>
    <row r="2780" spans="1:93" s="2" customFormat="1" x14ac:dyDescent="0.3">
      <c r="A2780" s="73" t="s">
        <v>204</v>
      </c>
      <c r="B2780" s="73" t="s">
        <v>219</v>
      </c>
      <c r="C2780" s="67" t="s">
        <v>257</v>
      </c>
      <c r="D2780" s="67" t="s">
        <v>351</v>
      </c>
      <c r="E2780" s="73"/>
      <c r="F2780" s="73" t="s">
        <v>112</v>
      </c>
      <c r="G2780" s="73" t="s">
        <v>43</v>
      </c>
      <c r="H2780" s="73" t="s">
        <v>464</v>
      </c>
      <c r="I2780" s="73" t="s">
        <v>465</v>
      </c>
      <c r="J2780" s="73" t="str">
        <f t="shared" si="51"/>
        <v>Coal (industrial) kWh (Net CV)</v>
      </c>
      <c r="K2780" s="98">
        <v>5.2380000000000003E-2</v>
      </c>
      <c r="L2780" s="48"/>
      <c r="M2780" s="22"/>
      <c r="N2780" s="22"/>
      <c r="O2780" s="22"/>
      <c r="P2780" s="22"/>
      <c r="Q2780" s="22"/>
      <c r="R2780" s="22"/>
      <c r="S2780" s="22"/>
      <c r="T2780" s="2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c r="AQ2780" s="22"/>
      <c r="AR2780" s="22"/>
      <c r="AS2780" s="22"/>
      <c r="AT2780" s="22"/>
      <c r="AU2780" s="22"/>
      <c r="AV2780" s="22"/>
      <c r="AW2780" s="22"/>
      <c r="AX2780" s="22"/>
      <c r="AY2780" s="22"/>
      <c r="AZ2780" s="22"/>
      <c r="BA2780" s="22"/>
      <c r="BB2780" s="22"/>
      <c r="BC2780" s="22"/>
      <c r="BD2780" s="22"/>
      <c r="BE2780" s="22"/>
      <c r="BF2780" s="22"/>
      <c r="BG2780" s="22"/>
      <c r="BH2780" s="22"/>
      <c r="BI2780" s="22"/>
      <c r="BJ2780" s="22"/>
      <c r="BK2780" s="22"/>
      <c r="BL2780" s="22"/>
      <c r="BM2780" s="22"/>
      <c r="BN2780" s="22"/>
      <c r="BO2780" s="22"/>
      <c r="BP2780" s="22"/>
      <c r="BQ2780" s="22"/>
      <c r="BR2780" s="22"/>
      <c r="BS2780" s="22"/>
      <c r="BT2780" s="22"/>
      <c r="BU2780" s="22"/>
      <c r="BV2780" s="22"/>
      <c r="BW2780" s="22"/>
      <c r="BX2780" s="22"/>
      <c r="BY2780" s="22"/>
      <c r="BZ2780" s="22"/>
      <c r="CA2780" s="22"/>
      <c r="CB2780" s="22"/>
      <c r="CC2780" s="22"/>
      <c r="CD2780" s="22"/>
      <c r="CE2780" s="22"/>
      <c r="CF2780" s="22"/>
      <c r="CG2780" s="22"/>
      <c r="CH2780" s="22"/>
      <c r="CI2780" s="22"/>
      <c r="CJ2780" s="22"/>
      <c r="CK2780" s="22"/>
      <c r="CL2780" s="22"/>
      <c r="CM2780" s="22"/>
      <c r="CN2780" s="22"/>
      <c r="CO2780" s="22"/>
    </row>
    <row r="2781" spans="1:93" s="2" customFormat="1" x14ac:dyDescent="0.3">
      <c r="A2781" s="73" t="s">
        <v>204</v>
      </c>
      <c r="B2781" s="73" t="s">
        <v>219</v>
      </c>
      <c r="C2781" s="67" t="s">
        <v>257</v>
      </c>
      <c r="D2781" s="67" t="s">
        <v>351</v>
      </c>
      <c r="E2781" s="73"/>
      <c r="F2781" s="73" t="s">
        <v>424</v>
      </c>
      <c r="G2781" s="73" t="s">
        <v>28</v>
      </c>
      <c r="H2781" s="73" t="s">
        <v>28</v>
      </c>
      <c r="I2781" s="73" t="s">
        <v>465</v>
      </c>
      <c r="J2781" s="73" t="str">
        <f t="shared" si="51"/>
        <v>Coal (industrial) tonnes</v>
      </c>
      <c r="K2781" s="98">
        <v>369.6</v>
      </c>
      <c r="L2781" s="48"/>
      <c r="M2781" s="22"/>
      <c r="N2781" s="22"/>
      <c r="O2781" s="22"/>
      <c r="P2781" s="22"/>
      <c r="Q2781" s="22"/>
      <c r="R2781" s="22"/>
      <c r="S2781" s="22"/>
      <c r="T2781" s="22"/>
      <c r="U2781" s="22"/>
      <c r="V2781" s="22"/>
      <c r="W2781" s="22"/>
      <c r="X2781" s="22"/>
      <c r="Y2781" s="22"/>
      <c r="Z2781" s="22"/>
      <c r="AA2781" s="22"/>
      <c r="AB2781" s="22"/>
      <c r="AC2781" s="22"/>
      <c r="AD2781" s="22"/>
      <c r="AE2781" s="22"/>
      <c r="AF2781" s="22"/>
      <c r="AG2781" s="22"/>
      <c r="AH2781" s="22"/>
      <c r="AI2781" s="22"/>
      <c r="AJ2781" s="22"/>
      <c r="AK2781" s="22"/>
      <c r="AL2781" s="22"/>
      <c r="AM2781" s="22"/>
      <c r="AN2781" s="22"/>
      <c r="AO2781" s="22"/>
      <c r="AP2781" s="22"/>
      <c r="AQ2781" s="22"/>
      <c r="AR2781" s="22"/>
      <c r="AS2781" s="22"/>
      <c r="AT2781" s="22"/>
      <c r="AU2781" s="22"/>
      <c r="AV2781" s="22"/>
      <c r="AW2781" s="22"/>
      <c r="AX2781" s="22"/>
      <c r="AY2781" s="22"/>
      <c r="AZ2781" s="22"/>
      <c r="BA2781" s="22"/>
      <c r="BB2781" s="22"/>
      <c r="BC2781" s="22"/>
      <c r="BD2781" s="22"/>
      <c r="BE2781" s="22"/>
      <c r="BF2781" s="22"/>
      <c r="BG2781" s="22"/>
      <c r="BH2781" s="22"/>
      <c r="BI2781" s="22"/>
      <c r="BJ2781" s="22"/>
      <c r="BK2781" s="22"/>
      <c r="BL2781" s="22"/>
      <c r="BM2781" s="22"/>
      <c r="BN2781" s="22"/>
      <c r="BO2781" s="22"/>
      <c r="BP2781" s="22"/>
      <c r="BQ2781" s="22"/>
      <c r="BR2781" s="22"/>
      <c r="BS2781" s="22"/>
      <c r="BT2781" s="22"/>
      <c r="BU2781" s="22"/>
      <c r="BV2781" s="22"/>
      <c r="BW2781" s="22"/>
      <c r="BX2781" s="22"/>
      <c r="BY2781" s="22"/>
      <c r="BZ2781" s="22"/>
      <c r="CA2781" s="22"/>
      <c r="CB2781" s="22"/>
      <c r="CC2781" s="22"/>
      <c r="CD2781" s="22"/>
      <c r="CE2781" s="22"/>
      <c r="CF2781" s="22"/>
      <c r="CG2781" s="22"/>
      <c r="CH2781" s="22"/>
      <c r="CI2781" s="22"/>
      <c r="CJ2781" s="22"/>
      <c r="CK2781" s="22"/>
      <c r="CL2781" s="22"/>
      <c r="CM2781" s="22"/>
      <c r="CN2781" s="22"/>
      <c r="CO2781" s="22"/>
    </row>
    <row r="2782" spans="1:93" s="2" customFormat="1" x14ac:dyDescent="0.3">
      <c r="A2782" s="73" t="s">
        <v>204</v>
      </c>
      <c r="B2782" s="73" t="s">
        <v>219</v>
      </c>
      <c r="C2782" s="67" t="s">
        <v>257</v>
      </c>
      <c r="D2782" s="67" t="s">
        <v>60</v>
      </c>
      <c r="E2782" s="73"/>
      <c r="F2782" s="73" t="s">
        <v>398</v>
      </c>
      <c r="G2782" s="73" t="s">
        <v>43</v>
      </c>
      <c r="H2782" s="73" t="s">
        <v>463</v>
      </c>
      <c r="I2782" s="73" t="s">
        <v>465</v>
      </c>
      <c r="J2782" s="73" t="str">
        <f t="shared" si="51"/>
        <v>Coal (electricity generation) kWh (Gross CV)</v>
      </c>
      <c r="K2782" s="98">
        <v>4.9759999999999999E-2</v>
      </c>
      <c r="L2782" s="48"/>
      <c r="M2782" s="22"/>
      <c r="N2782" s="22"/>
      <c r="O2782" s="22"/>
      <c r="P2782" s="22"/>
      <c r="Q2782" s="22"/>
      <c r="R2782" s="22"/>
      <c r="S2782" s="22"/>
      <c r="T2782" s="2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c r="AQ2782" s="22"/>
      <c r="AR2782" s="22"/>
      <c r="AS2782" s="22"/>
      <c r="AT2782" s="22"/>
      <c r="AU2782" s="22"/>
      <c r="AV2782" s="22"/>
      <c r="AW2782" s="22"/>
      <c r="AX2782" s="22"/>
      <c r="AY2782" s="22"/>
      <c r="AZ2782" s="22"/>
      <c r="BA2782" s="22"/>
      <c r="BB2782" s="22"/>
      <c r="BC2782" s="22"/>
      <c r="BD2782" s="22"/>
      <c r="BE2782" s="22"/>
      <c r="BF2782" s="22"/>
      <c r="BG2782" s="22"/>
      <c r="BH2782" s="22"/>
      <c r="BI2782" s="22"/>
      <c r="BJ2782" s="22"/>
      <c r="BK2782" s="22"/>
      <c r="BL2782" s="22"/>
      <c r="BM2782" s="22"/>
      <c r="BN2782" s="22"/>
      <c r="BO2782" s="22"/>
      <c r="BP2782" s="22"/>
      <c r="BQ2782" s="22"/>
      <c r="BR2782" s="22"/>
      <c r="BS2782" s="22"/>
      <c r="BT2782" s="22"/>
      <c r="BU2782" s="22"/>
      <c r="BV2782" s="22"/>
      <c r="BW2782" s="22"/>
      <c r="BX2782" s="22"/>
      <c r="BY2782" s="22"/>
      <c r="BZ2782" s="22"/>
      <c r="CA2782" s="22"/>
      <c r="CB2782" s="22"/>
      <c r="CC2782" s="22"/>
      <c r="CD2782" s="22"/>
      <c r="CE2782" s="22"/>
      <c r="CF2782" s="22"/>
      <c r="CG2782" s="22"/>
      <c r="CH2782" s="22"/>
      <c r="CI2782" s="22"/>
      <c r="CJ2782" s="22"/>
      <c r="CK2782" s="22"/>
      <c r="CL2782" s="22"/>
      <c r="CM2782" s="22"/>
      <c r="CN2782" s="22"/>
      <c r="CO2782" s="22"/>
    </row>
    <row r="2783" spans="1:93" s="2" customFormat="1" x14ac:dyDescent="0.3">
      <c r="A2783" s="73" t="s">
        <v>204</v>
      </c>
      <c r="B2783" s="73" t="s">
        <v>219</v>
      </c>
      <c r="C2783" s="67" t="s">
        <v>257</v>
      </c>
      <c r="D2783" s="67" t="s">
        <v>60</v>
      </c>
      <c r="E2783" s="73"/>
      <c r="F2783" s="73" t="s">
        <v>112</v>
      </c>
      <c r="G2783" s="73" t="s">
        <v>43</v>
      </c>
      <c r="H2783" s="73" t="s">
        <v>464</v>
      </c>
      <c r="I2783" s="73" t="s">
        <v>465</v>
      </c>
      <c r="J2783" s="73" t="str">
        <f t="shared" si="51"/>
        <v>Coal (electricity generation) kWh (Net CV)</v>
      </c>
      <c r="K2783" s="98">
        <v>5.2380000000000003E-2</v>
      </c>
      <c r="L2783" s="48"/>
      <c r="M2783" s="22"/>
      <c r="N2783" s="22"/>
      <c r="O2783" s="22"/>
      <c r="P2783" s="22"/>
      <c r="Q2783" s="22"/>
      <c r="R2783" s="22"/>
      <c r="S2783" s="22"/>
      <c r="T2783" s="22"/>
      <c r="U2783" s="22"/>
      <c r="V2783" s="22"/>
      <c r="W2783" s="22"/>
      <c r="X2783" s="22"/>
      <c r="Y2783" s="22"/>
      <c r="Z2783" s="22"/>
      <c r="AA2783" s="22"/>
      <c r="AB2783" s="22"/>
      <c r="AC2783" s="22"/>
      <c r="AD2783" s="22"/>
      <c r="AE2783" s="22"/>
      <c r="AF2783" s="22"/>
      <c r="AG2783" s="22"/>
      <c r="AH2783" s="22"/>
      <c r="AI2783" s="22"/>
      <c r="AJ2783" s="22"/>
      <c r="AK2783" s="22"/>
      <c r="AL2783" s="22"/>
      <c r="AM2783" s="22"/>
      <c r="AN2783" s="22"/>
      <c r="AO2783" s="22"/>
      <c r="AP2783" s="22"/>
      <c r="AQ2783" s="22"/>
      <c r="AR2783" s="22"/>
      <c r="AS2783" s="22"/>
      <c r="AT2783" s="22"/>
      <c r="AU2783" s="22"/>
      <c r="AV2783" s="22"/>
      <c r="AW2783" s="22"/>
      <c r="AX2783" s="22"/>
      <c r="AY2783" s="22"/>
      <c r="AZ2783" s="22"/>
      <c r="BA2783" s="22"/>
      <c r="BB2783" s="22"/>
      <c r="BC2783" s="22"/>
      <c r="BD2783" s="22"/>
      <c r="BE2783" s="22"/>
      <c r="BF2783" s="22"/>
      <c r="BG2783" s="22"/>
      <c r="BH2783" s="22"/>
      <c r="BI2783" s="22"/>
      <c r="BJ2783" s="22"/>
      <c r="BK2783" s="22"/>
      <c r="BL2783" s="22"/>
      <c r="BM2783" s="22"/>
      <c r="BN2783" s="22"/>
      <c r="BO2783" s="22"/>
      <c r="BP2783" s="22"/>
      <c r="BQ2783" s="22"/>
      <c r="BR2783" s="22"/>
      <c r="BS2783" s="22"/>
      <c r="BT2783" s="22"/>
      <c r="BU2783" s="22"/>
      <c r="BV2783" s="22"/>
      <c r="BW2783" s="22"/>
      <c r="BX2783" s="22"/>
      <c r="BY2783" s="22"/>
      <c r="BZ2783" s="22"/>
      <c r="CA2783" s="22"/>
      <c r="CB2783" s="22"/>
      <c r="CC2783" s="22"/>
      <c r="CD2783" s="22"/>
      <c r="CE2783" s="22"/>
      <c r="CF2783" s="22"/>
      <c r="CG2783" s="22"/>
      <c r="CH2783" s="22"/>
      <c r="CI2783" s="22"/>
      <c r="CJ2783" s="22"/>
      <c r="CK2783" s="22"/>
      <c r="CL2783" s="22"/>
      <c r="CM2783" s="22"/>
      <c r="CN2783" s="22"/>
      <c r="CO2783" s="22"/>
    </row>
    <row r="2784" spans="1:93" s="2" customFormat="1" x14ac:dyDescent="0.3">
      <c r="A2784" s="73" t="s">
        <v>204</v>
      </c>
      <c r="B2784" s="73" t="s">
        <v>219</v>
      </c>
      <c r="C2784" s="67" t="s">
        <v>257</v>
      </c>
      <c r="D2784" s="67" t="s">
        <v>60</v>
      </c>
      <c r="E2784" s="73"/>
      <c r="F2784" s="73" t="s">
        <v>424</v>
      </c>
      <c r="G2784" s="73" t="s">
        <v>28</v>
      </c>
      <c r="H2784" s="73" t="s">
        <v>28</v>
      </c>
      <c r="I2784" s="73" t="s">
        <v>465</v>
      </c>
      <c r="J2784" s="73" t="str">
        <f t="shared" si="51"/>
        <v>Coal (electricity generation) tonnes</v>
      </c>
      <c r="K2784" s="98">
        <v>368.8</v>
      </c>
      <c r="L2784" s="48"/>
      <c r="M2784" s="22"/>
      <c r="N2784" s="22"/>
      <c r="O2784" s="22"/>
      <c r="P2784" s="22"/>
      <c r="Q2784" s="22"/>
      <c r="R2784" s="22"/>
      <c r="S2784" s="22"/>
      <c r="T2784" s="2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c r="AQ2784" s="22"/>
      <c r="AR2784" s="22"/>
      <c r="AS2784" s="22"/>
      <c r="AT2784" s="22"/>
      <c r="AU2784" s="22"/>
      <c r="AV2784" s="22"/>
      <c r="AW2784" s="22"/>
      <c r="AX2784" s="22"/>
      <c r="AY2784" s="22"/>
      <c r="AZ2784" s="22"/>
      <c r="BA2784" s="22"/>
      <c r="BB2784" s="22"/>
      <c r="BC2784" s="22"/>
      <c r="BD2784" s="22"/>
      <c r="BE2784" s="22"/>
      <c r="BF2784" s="22"/>
      <c r="BG2784" s="22"/>
      <c r="BH2784" s="22"/>
      <c r="BI2784" s="22"/>
      <c r="BJ2784" s="22"/>
      <c r="BK2784" s="22"/>
      <c r="BL2784" s="22"/>
      <c r="BM2784" s="22"/>
      <c r="BN2784" s="22"/>
      <c r="BO2784" s="22"/>
      <c r="BP2784" s="22"/>
      <c r="BQ2784" s="22"/>
      <c r="BR2784" s="22"/>
      <c r="BS2784" s="22"/>
      <c r="BT2784" s="22"/>
      <c r="BU2784" s="22"/>
      <c r="BV2784" s="22"/>
      <c r="BW2784" s="22"/>
      <c r="BX2784" s="22"/>
      <c r="BY2784" s="22"/>
      <c r="BZ2784" s="22"/>
      <c r="CA2784" s="22"/>
      <c r="CB2784" s="22"/>
      <c r="CC2784" s="22"/>
      <c r="CD2784" s="22"/>
      <c r="CE2784" s="22"/>
      <c r="CF2784" s="22"/>
      <c r="CG2784" s="22"/>
      <c r="CH2784" s="22"/>
      <c r="CI2784" s="22"/>
      <c r="CJ2784" s="22"/>
      <c r="CK2784" s="22"/>
      <c r="CL2784" s="22"/>
      <c r="CM2784" s="22"/>
      <c r="CN2784" s="22"/>
      <c r="CO2784" s="22"/>
    </row>
    <row r="2785" spans="1:93" s="2" customFormat="1" x14ac:dyDescent="0.3">
      <c r="A2785" s="73" t="s">
        <v>204</v>
      </c>
      <c r="B2785" s="73" t="s">
        <v>219</v>
      </c>
      <c r="C2785" s="67" t="s">
        <v>257</v>
      </c>
      <c r="D2785" s="67" t="s">
        <v>109</v>
      </c>
      <c r="E2785" s="73"/>
      <c r="F2785" s="73" t="s">
        <v>398</v>
      </c>
      <c r="G2785" s="73" t="s">
        <v>43</v>
      </c>
      <c r="H2785" s="73" t="s">
        <v>463</v>
      </c>
      <c r="I2785" s="73" t="s">
        <v>465</v>
      </c>
      <c r="J2785" s="73" t="str">
        <f t="shared" si="51"/>
        <v>Coal (domestic) kWh (Gross CV)</v>
      </c>
      <c r="K2785" s="98">
        <v>4.9759999999999999E-2</v>
      </c>
      <c r="L2785" s="48"/>
      <c r="M2785" s="22"/>
      <c r="N2785" s="22"/>
      <c r="O2785" s="22"/>
      <c r="P2785" s="22"/>
      <c r="Q2785" s="22"/>
      <c r="R2785" s="22"/>
      <c r="S2785" s="22"/>
      <c r="T2785" s="22"/>
      <c r="U2785" s="22"/>
      <c r="V2785" s="22"/>
      <c r="W2785" s="22"/>
      <c r="X2785" s="22"/>
      <c r="Y2785" s="22"/>
      <c r="Z2785" s="22"/>
      <c r="AA2785" s="22"/>
      <c r="AB2785" s="22"/>
      <c r="AC2785" s="22"/>
      <c r="AD2785" s="22"/>
      <c r="AE2785" s="22"/>
      <c r="AF2785" s="22"/>
      <c r="AG2785" s="22"/>
      <c r="AH2785" s="22"/>
      <c r="AI2785" s="22"/>
      <c r="AJ2785" s="22"/>
      <c r="AK2785" s="22"/>
      <c r="AL2785" s="22"/>
      <c r="AM2785" s="22"/>
      <c r="AN2785" s="22"/>
      <c r="AO2785" s="22"/>
      <c r="AP2785" s="22"/>
      <c r="AQ2785" s="22"/>
      <c r="AR2785" s="22"/>
      <c r="AS2785" s="22"/>
      <c r="AT2785" s="22"/>
      <c r="AU2785" s="22"/>
      <c r="AV2785" s="22"/>
      <c r="AW2785" s="22"/>
      <c r="AX2785" s="22"/>
      <c r="AY2785" s="22"/>
      <c r="AZ2785" s="22"/>
      <c r="BA2785" s="22"/>
      <c r="BB2785" s="22"/>
      <c r="BC2785" s="22"/>
      <c r="BD2785" s="22"/>
      <c r="BE2785" s="22"/>
      <c r="BF2785" s="22"/>
      <c r="BG2785" s="22"/>
      <c r="BH2785" s="22"/>
      <c r="BI2785" s="22"/>
      <c r="BJ2785" s="22"/>
      <c r="BK2785" s="22"/>
      <c r="BL2785" s="22"/>
      <c r="BM2785" s="22"/>
      <c r="BN2785" s="22"/>
      <c r="BO2785" s="22"/>
      <c r="BP2785" s="22"/>
      <c r="BQ2785" s="22"/>
      <c r="BR2785" s="22"/>
      <c r="BS2785" s="22"/>
      <c r="BT2785" s="22"/>
      <c r="BU2785" s="22"/>
      <c r="BV2785" s="22"/>
      <c r="BW2785" s="22"/>
      <c r="BX2785" s="22"/>
      <c r="BY2785" s="22"/>
      <c r="BZ2785" s="22"/>
      <c r="CA2785" s="22"/>
      <c r="CB2785" s="22"/>
      <c r="CC2785" s="22"/>
      <c r="CD2785" s="22"/>
      <c r="CE2785" s="22"/>
      <c r="CF2785" s="22"/>
      <c r="CG2785" s="22"/>
      <c r="CH2785" s="22"/>
      <c r="CI2785" s="22"/>
      <c r="CJ2785" s="22"/>
      <c r="CK2785" s="22"/>
      <c r="CL2785" s="22"/>
      <c r="CM2785" s="22"/>
      <c r="CN2785" s="22"/>
      <c r="CO2785" s="22"/>
    </row>
    <row r="2786" spans="1:93" s="2" customFormat="1" x14ac:dyDescent="0.3">
      <c r="A2786" s="73" t="s">
        <v>204</v>
      </c>
      <c r="B2786" s="73" t="s">
        <v>219</v>
      </c>
      <c r="C2786" s="67" t="s">
        <v>257</v>
      </c>
      <c r="D2786" s="67" t="s">
        <v>109</v>
      </c>
      <c r="E2786" s="73"/>
      <c r="F2786" s="73" t="s">
        <v>112</v>
      </c>
      <c r="G2786" s="73" t="s">
        <v>43</v>
      </c>
      <c r="H2786" s="73" t="s">
        <v>464</v>
      </c>
      <c r="I2786" s="73" t="s">
        <v>465</v>
      </c>
      <c r="J2786" s="73" t="str">
        <f t="shared" si="51"/>
        <v>Coal (domestic) kWh (Net CV)</v>
      </c>
      <c r="K2786" s="98">
        <v>5.2380000000000003E-2</v>
      </c>
      <c r="L2786" s="48"/>
      <c r="M2786" s="22"/>
      <c r="N2786" s="22"/>
      <c r="O2786" s="22"/>
      <c r="P2786" s="22"/>
      <c r="Q2786" s="22"/>
      <c r="R2786" s="22"/>
      <c r="S2786" s="22"/>
      <c r="T2786" s="2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c r="AQ2786" s="22"/>
      <c r="AR2786" s="22"/>
      <c r="AS2786" s="22"/>
      <c r="AT2786" s="22"/>
      <c r="AU2786" s="22"/>
      <c r="AV2786" s="22"/>
      <c r="AW2786" s="22"/>
      <c r="AX2786" s="22"/>
      <c r="AY2786" s="22"/>
      <c r="AZ2786" s="22"/>
      <c r="BA2786" s="22"/>
      <c r="BB2786" s="22"/>
      <c r="BC2786" s="22"/>
      <c r="BD2786" s="22"/>
      <c r="BE2786" s="22"/>
      <c r="BF2786" s="22"/>
      <c r="BG2786" s="22"/>
      <c r="BH2786" s="22"/>
      <c r="BI2786" s="22"/>
      <c r="BJ2786" s="22"/>
      <c r="BK2786" s="22"/>
      <c r="BL2786" s="22"/>
      <c r="BM2786" s="22"/>
      <c r="BN2786" s="22"/>
      <c r="BO2786" s="22"/>
      <c r="BP2786" s="22"/>
      <c r="BQ2786" s="22"/>
      <c r="BR2786" s="22"/>
      <c r="BS2786" s="22"/>
      <c r="BT2786" s="22"/>
      <c r="BU2786" s="22"/>
      <c r="BV2786" s="22"/>
      <c r="BW2786" s="22"/>
      <c r="BX2786" s="22"/>
      <c r="BY2786" s="22"/>
      <c r="BZ2786" s="22"/>
      <c r="CA2786" s="22"/>
      <c r="CB2786" s="22"/>
      <c r="CC2786" s="22"/>
      <c r="CD2786" s="22"/>
      <c r="CE2786" s="22"/>
      <c r="CF2786" s="22"/>
      <c r="CG2786" s="22"/>
      <c r="CH2786" s="22"/>
      <c r="CI2786" s="22"/>
      <c r="CJ2786" s="22"/>
      <c r="CK2786" s="22"/>
      <c r="CL2786" s="22"/>
      <c r="CM2786" s="22"/>
      <c r="CN2786" s="22"/>
      <c r="CO2786" s="22"/>
    </row>
    <row r="2787" spans="1:93" s="2" customFormat="1" x14ac:dyDescent="0.3">
      <c r="A2787" s="73" t="s">
        <v>204</v>
      </c>
      <c r="B2787" s="73" t="s">
        <v>219</v>
      </c>
      <c r="C2787" s="67" t="s">
        <v>257</v>
      </c>
      <c r="D2787" s="67" t="s">
        <v>109</v>
      </c>
      <c r="E2787" s="73"/>
      <c r="F2787" s="73" t="s">
        <v>424</v>
      </c>
      <c r="G2787" s="73" t="s">
        <v>28</v>
      </c>
      <c r="H2787" s="73" t="s">
        <v>28</v>
      </c>
      <c r="I2787" s="73" t="s">
        <v>465</v>
      </c>
      <c r="J2787" s="73" t="str">
        <f t="shared" ref="J2787:J2796" si="52">CONCATENATE(D2787," ",H2787)</f>
        <v>Coal (domestic) tonnes</v>
      </c>
      <c r="K2787" s="98">
        <v>396.2</v>
      </c>
      <c r="L2787" s="48"/>
      <c r="M2787" s="22"/>
      <c r="N2787" s="22"/>
      <c r="O2787" s="22"/>
      <c r="P2787" s="22"/>
      <c r="Q2787" s="22"/>
      <c r="R2787" s="22"/>
      <c r="S2787" s="22"/>
      <c r="T2787" s="22"/>
      <c r="U2787" s="22"/>
      <c r="V2787" s="22"/>
      <c r="W2787" s="22"/>
      <c r="X2787" s="22"/>
      <c r="Y2787" s="22"/>
      <c r="Z2787" s="22"/>
      <c r="AA2787" s="22"/>
      <c r="AB2787" s="22"/>
      <c r="AC2787" s="22"/>
      <c r="AD2787" s="22"/>
      <c r="AE2787" s="22"/>
      <c r="AF2787" s="22"/>
      <c r="AG2787" s="22"/>
      <c r="AH2787" s="22"/>
      <c r="AI2787" s="22"/>
      <c r="AJ2787" s="22"/>
      <c r="AK2787" s="22"/>
      <c r="AL2787" s="22"/>
      <c r="AM2787" s="22"/>
      <c r="AN2787" s="22"/>
      <c r="AO2787" s="22"/>
      <c r="AP2787" s="22"/>
      <c r="AQ2787" s="22"/>
      <c r="AR2787" s="22"/>
      <c r="AS2787" s="22"/>
      <c r="AT2787" s="22"/>
      <c r="AU2787" s="22"/>
      <c r="AV2787" s="22"/>
      <c r="AW2787" s="22"/>
      <c r="AX2787" s="22"/>
      <c r="AY2787" s="22"/>
      <c r="AZ2787" s="22"/>
      <c r="BA2787" s="22"/>
      <c r="BB2787" s="22"/>
      <c r="BC2787" s="22"/>
      <c r="BD2787" s="22"/>
      <c r="BE2787" s="22"/>
      <c r="BF2787" s="22"/>
      <c r="BG2787" s="22"/>
      <c r="BH2787" s="22"/>
      <c r="BI2787" s="22"/>
      <c r="BJ2787" s="22"/>
      <c r="BK2787" s="22"/>
      <c r="BL2787" s="22"/>
      <c r="BM2787" s="22"/>
      <c r="BN2787" s="22"/>
      <c r="BO2787" s="22"/>
      <c r="BP2787" s="22"/>
      <c r="BQ2787" s="22"/>
      <c r="BR2787" s="22"/>
      <c r="BS2787" s="22"/>
      <c r="BT2787" s="22"/>
      <c r="BU2787" s="22"/>
      <c r="BV2787" s="22"/>
      <c r="BW2787" s="22"/>
      <c r="BX2787" s="22"/>
      <c r="BY2787" s="22"/>
      <c r="BZ2787" s="22"/>
      <c r="CA2787" s="22"/>
      <c r="CB2787" s="22"/>
      <c r="CC2787" s="22"/>
      <c r="CD2787" s="22"/>
      <c r="CE2787" s="22"/>
      <c r="CF2787" s="22"/>
      <c r="CG2787" s="22"/>
      <c r="CH2787" s="22"/>
      <c r="CI2787" s="22"/>
      <c r="CJ2787" s="22"/>
      <c r="CK2787" s="22"/>
      <c r="CL2787" s="22"/>
      <c r="CM2787" s="22"/>
      <c r="CN2787" s="22"/>
      <c r="CO2787" s="22"/>
    </row>
    <row r="2788" spans="1:93" s="2" customFormat="1" x14ac:dyDescent="0.3">
      <c r="A2788" s="73" t="s">
        <v>204</v>
      </c>
      <c r="B2788" s="73" t="s">
        <v>219</v>
      </c>
      <c r="C2788" s="67" t="s">
        <v>257</v>
      </c>
      <c r="D2788" s="67" t="s">
        <v>433</v>
      </c>
      <c r="E2788" s="73"/>
      <c r="F2788" s="73" t="s">
        <v>398</v>
      </c>
      <c r="G2788" s="73" t="s">
        <v>43</v>
      </c>
      <c r="H2788" s="73" t="s">
        <v>463</v>
      </c>
      <c r="I2788" s="73" t="s">
        <v>465</v>
      </c>
      <c r="J2788" s="73" t="str">
        <f t="shared" si="52"/>
        <v>Coking Coal kWh (Gross CV)</v>
      </c>
      <c r="K2788" s="98">
        <v>4.9759999999999999E-2</v>
      </c>
      <c r="L2788" s="48"/>
      <c r="M2788" s="22"/>
      <c r="N2788" s="22"/>
      <c r="O2788" s="22"/>
      <c r="P2788" s="22"/>
      <c r="Q2788" s="22"/>
      <c r="R2788" s="22"/>
      <c r="S2788" s="22"/>
      <c r="T2788" s="2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c r="AQ2788" s="22"/>
      <c r="AR2788" s="22"/>
      <c r="AS2788" s="22"/>
      <c r="AT2788" s="22"/>
      <c r="AU2788" s="22"/>
      <c r="AV2788" s="22"/>
      <c r="AW2788" s="22"/>
      <c r="AX2788" s="22"/>
      <c r="AY2788" s="22"/>
      <c r="AZ2788" s="22"/>
      <c r="BA2788" s="22"/>
      <c r="BB2788" s="22"/>
      <c r="BC2788" s="22"/>
      <c r="BD2788" s="22"/>
      <c r="BE2788" s="22"/>
      <c r="BF2788" s="22"/>
      <c r="BG2788" s="22"/>
      <c r="BH2788" s="22"/>
      <c r="BI2788" s="22"/>
      <c r="BJ2788" s="22"/>
      <c r="BK2788" s="22"/>
      <c r="BL2788" s="22"/>
      <c r="BM2788" s="22"/>
      <c r="BN2788" s="22"/>
      <c r="BO2788" s="22"/>
      <c r="BP2788" s="22"/>
      <c r="BQ2788" s="22"/>
      <c r="BR2788" s="22"/>
      <c r="BS2788" s="22"/>
      <c r="BT2788" s="22"/>
      <c r="BU2788" s="22"/>
      <c r="BV2788" s="22"/>
      <c r="BW2788" s="22"/>
      <c r="BX2788" s="22"/>
      <c r="BY2788" s="22"/>
      <c r="BZ2788" s="22"/>
      <c r="CA2788" s="22"/>
      <c r="CB2788" s="22"/>
      <c r="CC2788" s="22"/>
      <c r="CD2788" s="22"/>
      <c r="CE2788" s="22"/>
      <c r="CF2788" s="22"/>
      <c r="CG2788" s="22"/>
      <c r="CH2788" s="22"/>
      <c r="CI2788" s="22"/>
      <c r="CJ2788" s="22"/>
      <c r="CK2788" s="22"/>
      <c r="CL2788" s="22"/>
      <c r="CM2788" s="22"/>
      <c r="CN2788" s="22"/>
      <c r="CO2788" s="22"/>
    </row>
    <row r="2789" spans="1:93" s="2" customFormat="1" x14ac:dyDescent="0.3">
      <c r="A2789" s="73" t="s">
        <v>204</v>
      </c>
      <c r="B2789" s="73" t="s">
        <v>219</v>
      </c>
      <c r="C2789" s="67" t="s">
        <v>257</v>
      </c>
      <c r="D2789" s="67" t="s">
        <v>433</v>
      </c>
      <c r="E2789" s="73"/>
      <c r="F2789" s="73" t="s">
        <v>112</v>
      </c>
      <c r="G2789" s="73" t="s">
        <v>43</v>
      </c>
      <c r="H2789" s="73" t="s">
        <v>464</v>
      </c>
      <c r="I2789" s="73" t="s">
        <v>465</v>
      </c>
      <c r="J2789" s="73" t="str">
        <f t="shared" si="52"/>
        <v>Coking Coal kWh (Net CV)</v>
      </c>
      <c r="K2789" s="98">
        <v>5.2380000000000003E-2</v>
      </c>
      <c r="L2789" s="48"/>
      <c r="M2789" s="22"/>
      <c r="N2789" s="22"/>
      <c r="O2789" s="22"/>
      <c r="P2789" s="22"/>
      <c r="Q2789" s="22"/>
      <c r="R2789" s="22"/>
      <c r="S2789" s="22"/>
      <c r="T2789" s="22"/>
      <c r="U2789" s="22"/>
      <c r="V2789" s="22"/>
      <c r="W2789" s="22"/>
      <c r="X2789" s="22"/>
      <c r="Y2789" s="22"/>
      <c r="Z2789" s="22"/>
      <c r="AA2789" s="22"/>
      <c r="AB2789" s="22"/>
      <c r="AC2789" s="22"/>
      <c r="AD2789" s="22"/>
      <c r="AE2789" s="22"/>
      <c r="AF2789" s="22"/>
      <c r="AG2789" s="22"/>
      <c r="AH2789" s="22"/>
      <c r="AI2789" s="22"/>
      <c r="AJ2789" s="22"/>
      <c r="AK2789" s="22"/>
      <c r="AL2789" s="22"/>
      <c r="AM2789" s="22"/>
      <c r="AN2789" s="22"/>
      <c r="AO2789" s="22"/>
      <c r="AP2789" s="22"/>
      <c r="AQ2789" s="22"/>
      <c r="AR2789" s="22"/>
      <c r="AS2789" s="22"/>
      <c r="AT2789" s="22"/>
      <c r="AU2789" s="22"/>
      <c r="AV2789" s="22"/>
      <c r="AW2789" s="22"/>
      <c r="AX2789" s="22"/>
      <c r="AY2789" s="22"/>
      <c r="AZ2789" s="22"/>
      <c r="BA2789" s="22"/>
      <c r="BB2789" s="22"/>
      <c r="BC2789" s="22"/>
      <c r="BD2789" s="22"/>
      <c r="BE2789" s="22"/>
      <c r="BF2789" s="22"/>
      <c r="BG2789" s="22"/>
      <c r="BH2789" s="22"/>
      <c r="BI2789" s="22"/>
      <c r="BJ2789" s="22"/>
      <c r="BK2789" s="22"/>
      <c r="BL2789" s="22"/>
      <c r="BM2789" s="22"/>
      <c r="BN2789" s="22"/>
      <c r="BO2789" s="22"/>
      <c r="BP2789" s="22"/>
      <c r="BQ2789" s="22"/>
      <c r="BR2789" s="22"/>
      <c r="BS2789" s="22"/>
      <c r="BT2789" s="22"/>
      <c r="BU2789" s="22"/>
      <c r="BV2789" s="22"/>
      <c r="BW2789" s="22"/>
      <c r="BX2789" s="22"/>
      <c r="BY2789" s="22"/>
      <c r="BZ2789" s="22"/>
      <c r="CA2789" s="22"/>
      <c r="CB2789" s="22"/>
      <c r="CC2789" s="22"/>
      <c r="CD2789" s="22"/>
      <c r="CE2789" s="22"/>
      <c r="CF2789" s="22"/>
      <c r="CG2789" s="22"/>
      <c r="CH2789" s="22"/>
      <c r="CI2789" s="22"/>
      <c r="CJ2789" s="22"/>
      <c r="CK2789" s="22"/>
      <c r="CL2789" s="22"/>
      <c r="CM2789" s="22"/>
      <c r="CN2789" s="22"/>
      <c r="CO2789" s="22"/>
    </row>
    <row r="2790" spans="1:93" s="2" customFormat="1" x14ac:dyDescent="0.3">
      <c r="A2790" s="73" t="s">
        <v>204</v>
      </c>
      <c r="B2790" s="73" t="s">
        <v>219</v>
      </c>
      <c r="C2790" s="67" t="s">
        <v>257</v>
      </c>
      <c r="D2790" s="67" t="s">
        <v>433</v>
      </c>
      <c r="E2790" s="73"/>
      <c r="F2790" s="73" t="s">
        <v>424</v>
      </c>
      <c r="G2790" s="73" t="s">
        <v>28</v>
      </c>
      <c r="H2790" s="73" t="s">
        <v>28</v>
      </c>
      <c r="I2790" s="73" t="s">
        <v>465</v>
      </c>
      <c r="J2790" s="73" t="str">
        <f t="shared" si="52"/>
        <v>Coking Coal tonnes</v>
      </c>
      <c r="K2790" s="98">
        <v>440</v>
      </c>
      <c r="L2790" s="48"/>
      <c r="M2790" s="22"/>
      <c r="N2790" s="22"/>
      <c r="O2790" s="22"/>
      <c r="P2790" s="22"/>
      <c r="Q2790" s="22"/>
      <c r="R2790" s="22"/>
      <c r="S2790" s="22"/>
      <c r="T2790" s="2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c r="AQ2790" s="22"/>
      <c r="AR2790" s="22"/>
      <c r="AS2790" s="22"/>
      <c r="AT2790" s="22"/>
      <c r="AU2790" s="22"/>
      <c r="AV2790" s="22"/>
      <c r="AW2790" s="22"/>
      <c r="AX2790" s="22"/>
      <c r="AY2790" s="22"/>
      <c r="AZ2790" s="22"/>
      <c r="BA2790" s="22"/>
      <c r="BB2790" s="22"/>
      <c r="BC2790" s="22"/>
      <c r="BD2790" s="22"/>
      <c r="BE2790" s="22"/>
      <c r="BF2790" s="22"/>
      <c r="BG2790" s="22"/>
      <c r="BH2790" s="22"/>
      <c r="BI2790" s="22"/>
      <c r="BJ2790" s="22"/>
      <c r="BK2790" s="22"/>
      <c r="BL2790" s="22"/>
      <c r="BM2790" s="22"/>
      <c r="BN2790" s="22"/>
      <c r="BO2790" s="22"/>
      <c r="BP2790" s="22"/>
      <c r="BQ2790" s="22"/>
      <c r="BR2790" s="22"/>
      <c r="BS2790" s="22"/>
      <c r="BT2790" s="22"/>
      <c r="BU2790" s="22"/>
      <c r="BV2790" s="22"/>
      <c r="BW2790" s="22"/>
      <c r="BX2790" s="22"/>
      <c r="BY2790" s="22"/>
      <c r="BZ2790" s="22"/>
      <c r="CA2790" s="22"/>
      <c r="CB2790" s="22"/>
      <c r="CC2790" s="22"/>
      <c r="CD2790" s="22"/>
      <c r="CE2790" s="22"/>
      <c r="CF2790" s="22"/>
      <c r="CG2790" s="22"/>
      <c r="CH2790" s="22"/>
      <c r="CI2790" s="22"/>
      <c r="CJ2790" s="22"/>
      <c r="CK2790" s="22"/>
      <c r="CL2790" s="22"/>
      <c r="CM2790" s="22"/>
      <c r="CN2790" s="22"/>
      <c r="CO2790" s="22"/>
    </row>
    <row r="2791" spans="1:93" s="2" customFormat="1" x14ac:dyDescent="0.3">
      <c r="A2791" s="73" t="s">
        <v>204</v>
      </c>
      <c r="B2791" s="73" t="s">
        <v>219</v>
      </c>
      <c r="C2791" s="67" t="s">
        <v>257</v>
      </c>
      <c r="D2791" s="67" t="s">
        <v>371</v>
      </c>
      <c r="E2791" s="73"/>
      <c r="F2791" s="73" t="s">
        <v>398</v>
      </c>
      <c r="G2791" s="73" t="s">
        <v>43</v>
      </c>
      <c r="H2791" s="73" t="s">
        <v>463</v>
      </c>
      <c r="I2791" s="73" t="s">
        <v>465</v>
      </c>
      <c r="J2791" s="73" t="str">
        <f t="shared" si="52"/>
        <v>Petroleum Coke kWh (Gross CV)</v>
      </c>
      <c r="K2791" s="98">
        <v>4.1709999999999997E-2</v>
      </c>
      <c r="L2791" s="48"/>
      <c r="M2791" s="22"/>
      <c r="N2791" s="22"/>
      <c r="O2791" s="22"/>
      <c r="P2791" s="22"/>
      <c r="Q2791" s="22"/>
      <c r="R2791" s="22"/>
      <c r="S2791" s="22"/>
      <c r="T2791" s="22"/>
      <c r="U2791" s="22"/>
      <c r="V2791" s="22"/>
      <c r="W2791" s="22"/>
      <c r="X2791" s="22"/>
      <c r="Y2791" s="22"/>
      <c r="Z2791" s="22"/>
      <c r="AA2791" s="22"/>
      <c r="AB2791" s="22"/>
      <c r="AC2791" s="22"/>
      <c r="AD2791" s="22"/>
      <c r="AE2791" s="22"/>
      <c r="AF2791" s="22"/>
      <c r="AG2791" s="22"/>
      <c r="AH2791" s="22"/>
      <c r="AI2791" s="22"/>
      <c r="AJ2791" s="22"/>
      <c r="AK2791" s="22"/>
      <c r="AL2791" s="22"/>
      <c r="AM2791" s="22"/>
      <c r="AN2791" s="22"/>
      <c r="AO2791" s="22"/>
      <c r="AP2791" s="22"/>
      <c r="AQ2791" s="22"/>
      <c r="AR2791" s="22"/>
      <c r="AS2791" s="22"/>
      <c r="AT2791" s="22"/>
      <c r="AU2791" s="22"/>
      <c r="AV2791" s="22"/>
      <c r="AW2791" s="22"/>
      <c r="AX2791" s="22"/>
      <c r="AY2791" s="22"/>
      <c r="AZ2791" s="22"/>
      <c r="BA2791" s="22"/>
      <c r="BB2791" s="22"/>
      <c r="BC2791" s="22"/>
      <c r="BD2791" s="22"/>
      <c r="BE2791" s="22"/>
      <c r="BF2791" s="22"/>
      <c r="BG2791" s="22"/>
      <c r="BH2791" s="22"/>
      <c r="BI2791" s="22"/>
      <c r="BJ2791" s="22"/>
      <c r="BK2791" s="22"/>
      <c r="BL2791" s="22"/>
      <c r="BM2791" s="22"/>
      <c r="BN2791" s="22"/>
      <c r="BO2791" s="22"/>
      <c r="BP2791" s="22"/>
      <c r="BQ2791" s="22"/>
      <c r="BR2791" s="22"/>
      <c r="BS2791" s="22"/>
      <c r="BT2791" s="22"/>
      <c r="BU2791" s="22"/>
      <c r="BV2791" s="22"/>
      <c r="BW2791" s="22"/>
      <c r="BX2791" s="22"/>
      <c r="BY2791" s="22"/>
      <c r="BZ2791" s="22"/>
      <c r="CA2791" s="22"/>
      <c r="CB2791" s="22"/>
      <c r="CC2791" s="22"/>
      <c r="CD2791" s="22"/>
      <c r="CE2791" s="22"/>
      <c r="CF2791" s="22"/>
      <c r="CG2791" s="22"/>
      <c r="CH2791" s="22"/>
      <c r="CI2791" s="22"/>
      <c r="CJ2791" s="22"/>
      <c r="CK2791" s="22"/>
      <c r="CL2791" s="22"/>
      <c r="CM2791" s="22"/>
      <c r="CN2791" s="22"/>
      <c r="CO2791" s="22"/>
    </row>
    <row r="2792" spans="1:93" s="2" customFormat="1" x14ac:dyDescent="0.3">
      <c r="A2792" s="73" t="s">
        <v>204</v>
      </c>
      <c r="B2792" s="73" t="s">
        <v>219</v>
      </c>
      <c r="C2792" s="67" t="s">
        <v>257</v>
      </c>
      <c r="D2792" s="67" t="s">
        <v>371</v>
      </c>
      <c r="E2792" s="73"/>
      <c r="F2792" s="73" t="s">
        <v>112</v>
      </c>
      <c r="G2792" s="73" t="s">
        <v>43</v>
      </c>
      <c r="H2792" s="73" t="s">
        <v>464</v>
      </c>
      <c r="I2792" s="73" t="s">
        <v>465</v>
      </c>
      <c r="J2792" s="73" t="str">
        <f t="shared" si="52"/>
        <v>Petroleum Coke kWh (Net CV)</v>
      </c>
      <c r="K2792" s="98">
        <v>4.3909999999999998E-2</v>
      </c>
      <c r="L2792" s="48"/>
      <c r="M2792" s="22"/>
      <c r="N2792" s="22"/>
      <c r="O2792" s="22"/>
      <c r="P2792" s="22"/>
      <c r="Q2792" s="22"/>
      <c r="R2792" s="22"/>
      <c r="S2792" s="22"/>
      <c r="T2792" s="2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c r="AQ2792" s="22"/>
      <c r="AR2792" s="22"/>
      <c r="AS2792" s="22"/>
      <c r="AT2792" s="22"/>
      <c r="AU2792" s="22"/>
      <c r="AV2792" s="22"/>
      <c r="AW2792" s="22"/>
      <c r="AX2792" s="22"/>
      <c r="AY2792" s="22"/>
      <c r="AZ2792" s="22"/>
      <c r="BA2792" s="22"/>
      <c r="BB2792" s="22"/>
      <c r="BC2792" s="22"/>
      <c r="BD2792" s="22"/>
      <c r="BE2792" s="22"/>
      <c r="BF2792" s="22"/>
      <c r="BG2792" s="22"/>
      <c r="BH2792" s="22"/>
      <c r="BI2792" s="22"/>
      <c r="BJ2792" s="22"/>
      <c r="BK2792" s="22"/>
      <c r="BL2792" s="22"/>
      <c r="BM2792" s="22"/>
      <c r="BN2792" s="22"/>
      <c r="BO2792" s="22"/>
      <c r="BP2792" s="22"/>
      <c r="BQ2792" s="22"/>
      <c r="BR2792" s="22"/>
      <c r="BS2792" s="22"/>
      <c r="BT2792" s="22"/>
      <c r="BU2792" s="22"/>
      <c r="BV2792" s="22"/>
      <c r="BW2792" s="22"/>
      <c r="BX2792" s="22"/>
      <c r="BY2792" s="22"/>
      <c r="BZ2792" s="22"/>
      <c r="CA2792" s="22"/>
      <c r="CB2792" s="22"/>
      <c r="CC2792" s="22"/>
      <c r="CD2792" s="22"/>
      <c r="CE2792" s="22"/>
      <c r="CF2792" s="22"/>
      <c r="CG2792" s="22"/>
      <c r="CH2792" s="22"/>
      <c r="CI2792" s="22"/>
      <c r="CJ2792" s="22"/>
      <c r="CK2792" s="22"/>
      <c r="CL2792" s="22"/>
      <c r="CM2792" s="22"/>
      <c r="CN2792" s="22"/>
      <c r="CO2792" s="22"/>
    </row>
    <row r="2793" spans="1:93" s="2" customFormat="1" x14ac:dyDescent="0.3">
      <c r="A2793" s="73" t="s">
        <v>204</v>
      </c>
      <c r="B2793" s="73" t="s">
        <v>219</v>
      </c>
      <c r="C2793" s="67" t="s">
        <v>257</v>
      </c>
      <c r="D2793" s="67" t="s">
        <v>371</v>
      </c>
      <c r="E2793" s="73"/>
      <c r="F2793" s="73" t="s">
        <v>424</v>
      </c>
      <c r="G2793" s="73" t="s">
        <v>28</v>
      </c>
      <c r="H2793" s="73" t="s">
        <v>28</v>
      </c>
      <c r="I2793" s="73" t="s">
        <v>465</v>
      </c>
      <c r="J2793" s="73" t="str">
        <f t="shared" si="52"/>
        <v>Petroleum Coke tonnes</v>
      </c>
      <c r="K2793" s="98">
        <v>414.3</v>
      </c>
      <c r="L2793" s="48"/>
      <c r="M2793" s="22"/>
      <c r="N2793" s="22"/>
      <c r="O2793" s="22"/>
      <c r="P2793" s="22"/>
      <c r="Q2793" s="22"/>
      <c r="R2793" s="22"/>
      <c r="S2793" s="22"/>
      <c r="T2793" s="22"/>
      <c r="U2793" s="22"/>
      <c r="V2793" s="22"/>
      <c r="W2793" s="22"/>
      <c r="X2793" s="22"/>
      <c r="Y2793" s="22"/>
      <c r="Z2793" s="22"/>
      <c r="AA2793" s="22"/>
      <c r="AB2793" s="22"/>
      <c r="AC2793" s="22"/>
      <c r="AD2793" s="22"/>
      <c r="AE2793" s="22"/>
      <c r="AF2793" s="22"/>
      <c r="AG2793" s="22"/>
      <c r="AH2793" s="22"/>
      <c r="AI2793" s="22"/>
      <c r="AJ2793" s="22"/>
      <c r="AK2793" s="22"/>
      <c r="AL2793" s="22"/>
      <c r="AM2793" s="22"/>
      <c r="AN2793" s="22"/>
      <c r="AO2793" s="22"/>
      <c r="AP2793" s="22"/>
      <c r="AQ2793" s="22"/>
      <c r="AR2793" s="22"/>
      <c r="AS2793" s="22"/>
      <c r="AT2793" s="22"/>
      <c r="AU2793" s="22"/>
      <c r="AV2793" s="22"/>
      <c r="AW2793" s="22"/>
      <c r="AX2793" s="22"/>
      <c r="AY2793" s="22"/>
      <c r="AZ2793" s="22"/>
      <c r="BA2793" s="22"/>
      <c r="BB2793" s="22"/>
      <c r="BC2793" s="22"/>
      <c r="BD2793" s="22"/>
      <c r="BE2793" s="22"/>
      <c r="BF2793" s="22"/>
      <c r="BG2793" s="22"/>
      <c r="BH2793" s="22"/>
      <c r="BI2793" s="22"/>
      <c r="BJ2793" s="22"/>
      <c r="BK2793" s="22"/>
      <c r="BL2793" s="22"/>
      <c r="BM2793" s="22"/>
      <c r="BN2793" s="22"/>
      <c r="BO2793" s="22"/>
      <c r="BP2793" s="22"/>
      <c r="BQ2793" s="22"/>
      <c r="BR2793" s="22"/>
      <c r="BS2793" s="22"/>
      <c r="BT2793" s="22"/>
      <c r="BU2793" s="22"/>
      <c r="BV2793" s="22"/>
      <c r="BW2793" s="22"/>
      <c r="BX2793" s="22"/>
      <c r="BY2793" s="22"/>
      <c r="BZ2793" s="22"/>
      <c r="CA2793" s="22"/>
      <c r="CB2793" s="22"/>
      <c r="CC2793" s="22"/>
      <c r="CD2793" s="22"/>
      <c r="CE2793" s="22"/>
      <c r="CF2793" s="22"/>
      <c r="CG2793" s="22"/>
      <c r="CH2793" s="22"/>
      <c r="CI2793" s="22"/>
      <c r="CJ2793" s="22"/>
      <c r="CK2793" s="22"/>
      <c r="CL2793" s="22"/>
      <c r="CM2793" s="22"/>
      <c r="CN2793" s="22"/>
      <c r="CO2793" s="22"/>
    </row>
    <row r="2794" spans="1:93" s="2" customFormat="1" x14ac:dyDescent="0.3">
      <c r="A2794" s="73" t="s">
        <v>204</v>
      </c>
      <c r="B2794" s="73" t="s">
        <v>219</v>
      </c>
      <c r="C2794" s="67" t="s">
        <v>257</v>
      </c>
      <c r="D2794" s="67" t="s">
        <v>208</v>
      </c>
      <c r="E2794" s="73"/>
      <c r="F2794" s="73" t="s">
        <v>398</v>
      </c>
      <c r="G2794" s="73" t="s">
        <v>43</v>
      </c>
      <c r="H2794" s="73" t="s">
        <v>463</v>
      </c>
      <c r="I2794" s="73" t="s">
        <v>465</v>
      </c>
      <c r="J2794" s="73" t="str">
        <f t="shared" si="52"/>
        <v>Coal (electricity generation - home produced coal only) kWh (Gross CV)</v>
      </c>
      <c r="K2794" s="98">
        <v>4.9759999999999999E-2</v>
      </c>
      <c r="L2794" s="48"/>
      <c r="M2794" s="22"/>
      <c r="N2794" s="22"/>
      <c r="O2794" s="22"/>
      <c r="P2794" s="22"/>
      <c r="Q2794" s="22"/>
      <c r="R2794" s="22"/>
      <c r="S2794" s="22"/>
      <c r="T2794" s="22"/>
      <c r="U2794" s="22"/>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c r="AQ2794" s="22"/>
      <c r="AR2794" s="22"/>
      <c r="AS2794" s="22"/>
      <c r="AT2794" s="22"/>
      <c r="AU2794" s="22"/>
      <c r="AV2794" s="22"/>
      <c r="AW2794" s="22"/>
      <c r="AX2794" s="22"/>
      <c r="AY2794" s="22"/>
      <c r="AZ2794" s="22"/>
      <c r="BA2794" s="22"/>
      <c r="BB2794" s="22"/>
      <c r="BC2794" s="22"/>
      <c r="BD2794" s="22"/>
      <c r="BE2794" s="22"/>
      <c r="BF2794" s="22"/>
      <c r="BG2794" s="22"/>
      <c r="BH2794" s="22"/>
      <c r="BI2794" s="22"/>
      <c r="BJ2794" s="22"/>
      <c r="BK2794" s="22"/>
      <c r="BL2794" s="22"/>
      <c r="BM2794" s="22"/>
      <c r="BN2794" s="22"/>
      <c r="BO2794" s="22"/>
      <c r="BP2794" s="22"/>
      <c r="BQ2794" s="22"/>
      <c r="BR2794" s="22"/>
      <c r="BS2794" s="22"/>
      <c r="BT2794" s="22"/>
      <c r="BU2794" s="22"/>
      <c r="BV2794" s="22"/>
      <c r="BW2794" s="22"/>
      <c r="BX2794" s="22"/>
      <c r="BY2794" s="22"/>
      <c r="BZ2794" s="22"/>
      <c r="CA2794" s="22"/>
      <c r="CB2794" s="22"/>
      <c r="CC2794" s="22"/>
      <c r="CD2794" s="22"/>
      <c r="CE2794" s="22"/>
      <c r="CF2794" s="22"/>
      <c r="CG2794" s="22"/>
      <c r="CH2794" s="22"/>
      <c r="CI2794" s="22"/>
      <c r="CJ2794" s="22"/>
      <c r="CK2794" s="22"/>
      <c r="CL2794" s="22"/>
      <c r="CM2794" s="22"/>
      <c r="CN2794" s="22"/>
      <c r="CO2794" s="22"/>
    </row>
    <row r="2795" spans="1:93" s="2" customFormat="1" x14ac:dyDescent="0.3">
      <c r="A2795" s="73" t="s">
        <v>204</v>
      </c>
      <c r="B2795" s="73" t="s">
        <v>219</v>
      </c>
      <c r="C2795" s="67" t="s">
        <v>257</v>
      </c>
      <c r="D2795" s="67" t="s">
        <v>208</v>
      </c>
      <c r="E2795" s="73"/>
      <c r="F2795" s="73" t="s">
        <v>112</v>
      </c>
      <c r="G2795" s="73" t="s">
        <v>43</v>
      </c>
      <c r="H2795" s="73" t="s">
        <v>464</v>
      </c>
      <c r="I2795" s="73" t="s">
        <v>465</v>
      </c>
      <c r="J2795" s="73" t="str">
        <f t="shared" si="52"/>
        <v>Coal (electricity generation - home produced coal only) kWh (Net CV)</v>
      </c>
      <c r="K2795" s="109">
        <v>5.2380000000000003E-2</v>
      </c>
      <c r="L2795" s="48"/>
      <c r="M2795" s="22"/>
      <c r="N2795" s="22"/>
      <c r="O2795" s="22"/>
      <c r="P2795" s="22"/>
      <c r="Q2795" s="22"/>
      <c r="R2795" s="22"/>
      <c r="S2795" s="22"/>
      <c r="T2795" s="22"/>
      <c r="U2795" s="22"/>
      <c r="V2795" s="22"/>
      <c r="W2795" s="22"/>
      <c r="X2795" s="22"/>
      <c r="Y2795" s="22"/>
      <c r="Z2795" s="22"/>
      <c r="AA2795" s="22"/>
      <c r="AB2795" s="22"/>
      <c r="AC2795" s="22"/>
      <c r="AD2795" s="22"/>
      <c r="AE2795" s="22"/>
      <c r="AF2795" s="22"/>
      <c r="AG2795" s="22"/>
      <c r="AH2795" s="22"/>
      <c r="AI2795" s="22"/>
      <c r="AJ2795" s="22"/>
      <c r="AK2795" s="22"/>
      <c r="AL2795" s="22"/>
      <c r="AM2795" s="22"/>
      <c r="AN2795" s="22"/>
      <c r="AO2795" s="22"/>
      <c r="AP2795" s="22"/>
      <c r="AQ2795" s="22"/>
      <c r="AR2795" s="22"/>
      <c r="AS2795" s="22"/>
      <c r="AT2795" s="22"/>
      <c r="AU2795" s="22"/>
      <c r="AV2795" s="22"/>
      <c r="AW2795" s="22"/>
      <c r="AX2795" s="22"/>
      <c r="AY2795" s="22"/>
      <c r="AZ2795" s="22"/>
      <c r="BA2795" s="22"/>
      <c r="BB2795" s="22"/>
      <c r="BC2795" s="22"/>
      <c r="BD2795" s="22"/>
      <c r="BE2795" s="22"/>
      <c r="BF2795" s="22"/>
      <c r="BG2795" s="22"/>
      <c r="BH2795" s="22"/>
      <c r="BI2795" s="22"/>
      <c r="BJ2795" s="22"/>
      <c r="BK2795" s="22"/>
      <c r="BL2795" s="22"/>
      <c r="BM2795" s="22"/>
      <c r="BN2795" s="22"/>
      <c r="BO2795" s="22"/>
      <c r="BP2795" s="22"/>
      <c r="BQ2795" s="22"/>
      <c r="BR2795" s="22"/>
      <c r="BS2795" s="22"/>
      <c r="BT2795" s="22"/>
      <c r="BU2795" s="22"/>
      <c r="BV2795" s="22"/>
      <c r="BW2795" s="22"/>
      <c r="BX2795" s="22"/>
      <c r="BY2795" s="22"/>
      <c r="BZ2795" s="22"/>
      <c r="CA2795" s="22"/>
      <c r="CB2795" s="22"/>
      <c r="CC2795" s="22"/>
      <c r="CD2795" s="22"/>
      <c r="CE2795" s="22"/>
      <c r="CF2795" s="22"/>
      <c r="CG2795" s="22"/>
      <c r="CH2795" s="22"/>
      <c r="CI2795" s="22"/>
      <c r="CJ2795" s="22"/>
      <c r="CK2795" s="22"/>
      <c r="CL2795" s="22"/>
      <c r="CM2795" s="22"/>
      <c r="CN2795" s="22"/>
      <c r="CO2795" s="22"/>
    </row>
    <row r="2796" spans="1:93" ht="15" thickBot="1" x14ac:dyDescent="0.35">
      <c r="A2796" s="84" t="s">
        <v>204</v>
      </c>
      <c r="B2796" s="84" t="s">
        <v>219</v>
      </c>
      <c r="C2796" s="81" t="s">
        <v>257</v>
      </c>
      <c r="D2796" s="81" t="s">
        <v>208</v>
      </c>
      <c r="E2796" s="84"/>
      <c r="F2796" s="84" t="s">
        <v>424</v>
      </c>
      <c r="G2796" s="84" t="s">
        <v>28</v>
      </c>
      <c r="H2796" s="84" t="s">
        <v>28</v>
      </c>
      <c r="I2796" s="84" t="s">
        <v>465</v>
      </c>
      <c r="J2796" s="84" t="str">
        <f t="shared" si="52"/>
        <v>Coal (electricity generation - home produced coal only) tonnes</v>
      </c>
      <c r="K2796" s="108">
        <v>350.4</v>
      </c>
    </row>
    <row r="2797" spans="1:93" s="2" customFormat="1" x14ac:dyDescent="0.3">
      <c r="A2797" s="86" t="s">
        <v>204</v>
      </c>
      <c r="B2797" s="86" t="s">
        <v>394</v>
      </c>
      <c r="C2797" s="68" t="s">
        <v>238</v>
      </c>
      <c r="D2797" s="68" t="s">
        <v>149</v>
      </c>
      <c r="E2797" s="86"/>
      <c r="F2797" s="86"/>
      <c r="G2797" s="86" t="s">
        <v>43</v>
      </c>
      <c r="H2797" s="86" t="s">
        <v>43</v>
      </c>
      <c r="I2797" s="86" t="s">
        <v>465</v>
      </c>
      <c r="J2797" s="86" t="str">
        <f t="shared" ref="J2797:J2827" si="53">CONCATENATE(D2797)</f>
        <v>Electricity: UK</v>
      </c>
      <c r="K2797" s="107">
        <v>3.5650000000000001E-2</v>
      </c>
      <c r="L2797" s="48"/>
      <c r="M2797" s="22"/>
      <c r="N2797" s="22"/>
      <c r="O2797" s="22"/>
      <c r="P2797" s="22"/>
      <c r="Q2797" s="22"/>
      <c r="R2797" s="22"/>
      <c r="S2797" s="22"/>
      <c r="T2797" s="22"/>
      <c r="U2797" s="22"/>
      <c r="V2797" s="22"/>
      <c r="W2797" s="22"/>
      <c r="X2797" s="22"/>
      <c r="Y2797" s="22"/>
      <c r="Z2797" s="22"/>
      <c r="AA2797" s="22"/>
      <c r="AB2797" s="22"/>
      <c r="AC2797" s="22"/>
      <c r="AD2797" s="22"/>
      <c r="AE2797" s="22"/>
      <c r="AF2797" s="22"/>
      <c r="AG2797" s="22"/>
      <c r="AH2797" s="22"/>
      <c r="AI2797" s="22"/>
      <c r="AJ2797" s="22"/>
      <c r="AK2797" s="22"/>
      <c r="AL2797" s="22"/>
      <c r="AM2797" s="22"/>
      <c r="AN2797" s="22"/>
      <c r="AO2797" s="22"/>
      <c r="AP2797" s="22"/>
      <c r="AQ2797" s="22"/>
      <c r="AR2797" s="22"/>
      <c r="AS2797" s="22"/>
      <c r="AT2797" s="22"/>
      <c r="AU2797" s="22"/>
      <c r="AV2797" s="22"/>
      <c r="AW2797" s="22"/>
      <c r="AX2797" s="22"/>
      <c r="AY2797" s="22"/>
      <c r="AZ2797" s="22"/>
      <c r="BA2797" s="22"/>
      <c r="BB2797" s="22"/>
      <c r="BC2797" s="22"/>
      <c r="BD2797" s="22"/>
      <c r="BE2797" s="22"/>
      <c r="BF2797" s="22"/>
      <c r="BG2797" s="22"/>
      <c r="BH2797" s="22"/>
      <c r="BI2797" s="22"/>
      <c r="BJ2797" s="22"/>
      <c r="BK2797" s="22"/>
      <c r="BL2797" s="22"/>
      <c r="BM2797" s="22"/>
      <c r="BN2797" s="22"/>
      <c r="BO2797" s="22"/>
      <c r="BP2797" s="22"/>
      <c r="BQ2797" s="22"/>
      <c r="BR2797" s="22"/>
      <c r="BS2797" s="22"/>
      <c r="BT2797" s="22"/>
      <c r="BU2797" s="22"/>
      <c r="BV2797" s="22"/>
      <c r="BW2797" s="22"/>
      <c r="BX2797" s="22"/>
      <c r="BY2797" s="22"/>
      <c r="BZ2797" s="22"/>
      <c r="CA2797" s="22"/>
      <c r="CB2797" s="22"/>
      <c r="CC2797" s="22"/>
      <c r="CD2797" s="22"/>
      <c r="CE2797" s="22"/>
      <c r="CF2797" s="22"/>
      <c r="CG2797" s="22"/>
      <c r="CH2797" s="22"/>
      <c r="CI2797" s="22"/>
      <c r="CJ2797" s="22"/>
      <c r="CK2797" s="22"/>
      <c r="CL2797" s="22"/>
      <c r="CM2797" s="22"/>
      <c r="CN2797" s="22"/>
      <c r="CO2797" s="22"/>
    </row>
    <row r="2798" spans="1:93" s="3" customFormat="1" ht="15" thickBot="1" x14ac:dyDescent="0.35">
      <c r="A2798" s="84" t="s">
        <v>204</v>
      </c>
      <c r="B2798" s="84" t="s">
        <v>394</v>
      </c>
      <c r="C2798" s="81" t="s">
        <v>386</v>
      </c>
      <c r="D2798" s="81" t="s">
        <v>149</v>
      </c>
      <c r="E2798" s="84"/>
      <c r="F2798" s="84"/>
      <c r="G2798" s="84" t="s">
        <v>43</v>
      </c>
      <c r="H2798" s="84" t="s">
        <v>43</v>
      </c>
      <c r="I2798" s="84" t="s">
        <v>465</v>
      </c>
      <c r="J2798" s="84" t="str">
        <f t="shared" si="53"/>
        <v>Electricity: UK</v>
      </c>
      <c r="K2798" s="108">
        <v>3.0300000000000001E-3</v>
      </c>
      <c r="L2798" s="48"/>
      <c r="M2798" s="22"/>
      <c r="N2798" s="22"/>
      <c r="O2798" s="22"/>
      <c r="P2798" s="22"/>
      <c r="Q2798" s="22"/>
      <c r="R2798" s="22"/>
      <c r="S2798" s="22"/>
      <c r="T2798" s="2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c r="AQ2798" s="22"/>
      <c r="AR2798" s="22"/>
      <c r="AS2798" s="22"/>
      <c r="AT2798" s="22"/>
      <c r="AU2798" s="22"/>
      <c r="AV2798" s="22"/>
      <c r="AW2798" s="22"/>
      <c r="AX2798" s="22"/>
      <c r="AY2798" s="22"/>
      <c r="AZ2798" s="22"/>
      <c r="BA2798" s="22"/>
      <c r="BB2798" s="22"/>
      <c r="BC2798" s="22"/>
      <c r="BD2798" s="22"/>
      <c r="BE2798" s="22"/>
      <c r="BF2798" s="22"/>
      <c r="BG2798" s="22"/>
      <c r="BH2798" s="22"/>
      <c r="BI2798" s="22"/>
      <c r="BJ2798" s="22"/>
      <c r="BK2798" s="22"/>
      <c r="BL2798" s="22"/>
      <c r="BM2798" s="22"/>
      <c r="BN2798" s="22"/>
      <c r="BO2798" s="22"/>
      <c r="BP2798" s="22"/>
      <c r="BQ2798" s="22"/>
      <c r="BR2798" s="22"/>
      <c r="BS2798" s="22"/>
      <c r="BT2798" s="22"/>
      <c r="BU2798" s="22"/>
      <c r="BV2798" s="22"/>
      <c r="BW2798" s="22"/>
      <c r="BX2798" s="22"/>
      <c r="BY2798" s="22"/>
      <c r="BZ2798" s="22"/>
      <c r="CA2798" s="22"/>
      <c r="CB2798" s="22"/>
      <c r="CC2798" s="22"/>
      <c r="CD2798" s="22"/>
      <c r="CE2798" s="22"/>
      <c r="CF2798" s="22"/>
      <c r="CG2798" s="22"/>
      <c r="CH2798" s="22"/>
      <c r="CI2798" s="22"/>
      <c r="CJ2798" s="22"/>
      <c r="CK2798" s="22"/>
      <c r="CL2798" s="22"/>
      <c r="CM2798" s="22"/>
      <c r="CN2798" s="22"/>
      <c r="CO2798" s="22"/>
    </row>
    <row r="2799" spans="1:93" s="2" customFormat="1" x14ac:dyDescent="0.3">
      <c r="A2799" s="86" t="s">
        <v>204</v>
      </c>
      <c r="B2799" s="86" t="s">
        <v>394</v>
      </c>
      <c r="C2799" s="68" t="s">
        <v>350</v>
      </c>
      <c r="D2799" s="68" t="s">
        <v>59</v>
      </c>
      <c r="E2799" s="86"/>
      <c r="F2799" s="86"/>
      <c r="G2799" s="86" t="s">
        <v>43</v>
      </c>
      <c r="H2799" s="86" t="s">
        <v>43</v>
      </c>
      <c r="I2799" s="86" t="s">
        <v>465</v>
      </c>
      <c r="J2799" s="86" t="str">
        <f t="shared" si="53"/>
        <v>Electricity: Australia</v>
      </c>
      <c r="K2799" s="107">
        <v>0.11742052424268482</v>
      </c>
      <c r="L2799" s="48"/>
      <c r="M2799" s="22"/>
      <c r="N2799" s="22"/>
      <c r="O2799" s="22"/>
      <c r="P2799" s="22"/>
      <c r="Q2799" s="22"/>
      <c r="R2799" s="22"/>
      <c r="S2799" s="22"/>
      <c r="T2799" s="22"/>
      <c r="U2799" s="22"/>
      <c r="V2799" s="22"/>
      <c r="W2799" s="22"/>
      <c r="X2799" s="22"/>
      <c r="Y2799" s="22"/>
      <c r="Z2799" s="22"/>
      <c r="AA2799" s="22"/>
      <c r="AB2799" s="22"/>
      <c r="AC2799" s="22"/>
      <c r="AD2799" s="22"/>
      <c r="AE2799" s="22"/>
      <c r="AF2799" s="22"/>
      <c r="AG2799" s="22"/>
      <c r="AH2799" s="22"/>
      <c r="AI2799" s="22"/>
      <c r="AJ2799" s="22"/>
      <c r="AK2799" s="22"/>
      <c r="AL2799" s="22"/>
      <c r="AM2799" s="22"/>
      <c r="AN2799" s="22"/>
      <c r="AO2799" s="22"/>
      <c r="AP2799" s="22"/>
      <c r="AQ2799" s="22"/>
      <c r="AR2799" s="22"/>
      <c r="AS2799" s="22"/>
      <c r="AT2799" s="22"/>
      <c r="AU2799" s="22"/>
      <c r="AV2799" s="22"/>
      <c r="AW2799" s="22"/>
      <c r="AX2799" s="22"/>
      <c r="AY2799" s="22"/>
      <c r="AZ2799" s="22"/>
      <c r="BA2799" s="22"/>
      <c r="BB2799" s="22"/>
      <c r="BC2799" s="22"/>
      <c r="BD2799" s="22"/>
      <c r="BE2799" s="22"/>
      <c r="BF2799" s="22"/>
      <c r="BG2799" s="22"/>
      <c r="BH2799" s="22"/>
      <c r="BI2799" s="22"/>
      <c r="BJ2799" s="22"/>
      <c r="BK2799" s="22"/>
      <c r="BL2799" s="22"/>
      <c r="BM2799" s="22"/>
      <c r="BN2799" s="22"/>
      <c r="BO2799" s="22"/>
      <c r="BP2799" s="22"/>
      <c r="BQ2799" s="22"/>
      <c r="BR2799" s="22"/>
      <c r="BS2799" s="22"/>
      <c r="BT2799" s="22"/>
      <c r="BU2799" s="22"/>
      <c r="BV2799" s="22"/>
      <c r="BW2799" s="22"/>
      <c r="BX2799" s="22"/>
      <c r="BY2799" s="22"/>
      <c r="BZ2799" s="22"/>
      <c r="CA2799" s="22"/>
      <c r="CB2799" s="22"/>
      <c r="CC2799" s="22"/>
      <c r="CD2799" s="22"/>
      <c r="CE2799" s="22"/>
      <c r="CF2799" s="22"/>
      <c r="CG2799" s="22"/>
      <c r="CH2799" s="22"/>
      <c r="CI2799" s="22"/>
      <c r="CJ2799" s="22"/>
      <c r="CK2799" s="22"/>
      <c r="CL2799" s="22"/>
      <c r="CM2799" s="22"/>
      <c r="CN2799" s="22"/>
      <c r="CO2799" s="22"/>
    </row>
    <row r="2800" spans="1:93" s="2" customFormat="1" x14ac:dyDescent="0.3">
      <c r="A2800" s="86" t="s">
        <v>204</v>
      </c>
      <c r="B2800" s="86" t="s">
        <v>394</v>
      </c>
      <c r="C2800" s="68" t="s">
        <v>350</v>
      </c>
      <c r="D2800" s="68" t="s">
        <v>68</v>
      </c>
      <c r="E2800" s="86"/>
      <c r="F2800" s="86"/>
      <c r="G2800" s="86" t="s">
        <v>43</v>
      </c>
      <c r="H2800" s="86" t="s">
        <v>43</v>
      </c>
      <c r="I2800" s="86" t="s">
        <v>465</v>
      </c>
      <c r="J2800" s="86" t="str">
        <f t="shared" si="53"/>
        <v>Electricity: Austria</v>
      </c>
      <c r="K2800" s="106">
        <v>3.240987062744291E-2</v>
      </c>
      <c r="L2800" s="48"/>
      <c r="M2800" s="22"/>
      <c r="N2800" s="22"/>
      <c r="O2800" s="22"/>
      <c r="P2800" s="22"/>
      <c r="Q2800" s="22"/>
      <c r="R2800" s="22"/>
      <c r="S2800" s="22"/>
      <c r="T2800" s="2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c r="AQ2800" s="22"/>
      <c r="AR2800" s="22"/>
      <c r="AS2800" s="22"/>
      <c r="AT2800" s="22"/>
      <c r="AU2800" s="22"/>
      <c r="AV2800" s="22"/>
      <c r="AW2800" s="22"/>
      <c r="AX2800" s="22"/>
      <c r="AY2800" s="22"/>
      <c r="AZ2800" s="22"/>
      <c r="BA2800" s="22"/>
      <c r="BB2800" s="22"/>
      <c r="BC2800" s="22"/>
      <c r="BD2800" s="22"/>
      <c r="BE2800" s="22"/>
      <c r="BF2800" s="22"/>
      <c r="BG2800" s="22"/>
      <c r="BH2800" s="22"/>
      <c r="BI2800" s="22"/>
      <c r="BJ2800" s="22"/>
      <c r="BK2800" s="22"/>
      <c r="BL2800" s="22"/>
      <c r="BM2800" s="22"/>
      <c r="BN2800" s="22"/>
      <c r="BO2800" s="22"/>
      <c r="BP2800" s="22"/>
      <c r="BQ2800" s="22"/>
      <c r="BR2800" s="22"/>
      <c r="BS2800" s="22"/>
      <c r="BT2800" s="22"/>
      <c r="BU2800" s="22"/>
      <c r="BV2800" s="22"/>
      <c r="BW2800" s="22"/>
      <c r="BX2800" s="22"/>
      <c r="BY2800" s="22"/>
      <c r="BZ2800" s="22"/>
      <c r="CA2800" s="22"/>
      <c r="CB2800" s="22"/>
      <c r="CC2800" s="22"/>
      <c r="CD2800" s="22"/>
      <c r="CE2800" s="22"/>
      <c r="CF2800" s="22"/>
      <c r="CG2800" s="22"/>
      <c r="CH2800" s="22"/>
      <c r="CI2800" s="22"/>
      <c r="CJ2800" s="22"/>
      <c r="CK2800" s="22"/>
      <c r="CL2800" s="22"/>
      <c r="CM2800" s="22"/>
      <c r="CN2800" s="22"/>
      <c r="CO2800" s="22"/>
    </row>
    <row r="2801" spans="1:93" s="2" customFormat="1" x14ac:dyDescent="0.3">
      <c r="A2801" s="73" t="s">
        <v>204</v>
      </c>
      <c r="B2801" s="73" t="s">
        <v>394</v>
      </c>
      <c r="C2801" s="67" t="s">
        <v>350</v>
      </c>
      <c r="D2801" s="67" t="s">
        <v>422</v>
      </c>
      <c r="E2801" s="73"/>
      <c r="F2801" s="73"/>
      <c r="G2801" s="73" t="s">
        <v>43</v>
      </c>
      <c r="H2801" s="73" t="s">
        <v>43</v>
      </c>
      <c r="I2801" s="73" t="s">
        <v>465</v>
      </c>
      <c r="J2801" s="73" t="str">
        <f t="shared" si="53"/>
        <v>Electricity: Belgium</v>
      </c>
      <c r="K2801" s="98">
        <v>2.4878541422887424E-2</v>
      </c>
      <c r="L2801" s="48"/>
      <c r="M2801" s="22"/>
      <c r="N2801" s="22"/>
      <c r="O2801" s="22"/>
      <c r="P2801" s="22"/>
      <c r="Q2801" s="22"/>
      <c r="R2801" s="22"/>
      <c r="S2801" s="22"/>
      <c r="T2801" s="22"/>
      <c r="U2801" s="22"/>
      <c r="V2801" s="22"/>
      <c r="W2801" s="22"/>
      <c r="X2801" s="22"/>
      <c r="Y2801" s="22"/>
      <c r="Z2801" s="22"/>
      <c r="AA2801" s="22"/>
      <c r="AB2801" s="22"/>
      <c r="AC2801" s="22"/>
      <c r="AD2801" s="22"/>
      <c r="AE2801" s="22"/>
      <c r="AF2801" s="22"/>
      <c r="AG2801" s="22"/>
      <c r="AH2801" s="22"/>
      <c r="AI2801" s="22"/>
      <c r="AJ2801" s="22"/>
      <c r="AK2801" s="22"/>
      <c r="AL2801" s="22"/>
      <c r="AM2801" s="22"/>
      <c r="AN2801" s="22"/>
      <c r="AO2801" s="22"/>
      <c r="AP2801" s="22"/>
      <c r="AQ2801" s="22"/>
      <c r="AR2801" s="22"/>
      <c r="AS2801" s="22"/>
      <c r="AT2801" s="22"/>
      <c r="AU2801" s="22"/>
      <c r="AV2801" s="22"/>
      <c r="AW2801" s="22"/>
      <c r="AX2801" s="22"/>
      <c r="AY2801" s="22"/>
      <c r="AZ2801" s="22"/>
      <c r="BA2801" s="22"/>
      <c r="BB2801" s="22"/>
      <c r="BC2801" s="22"/>
      <c r="BD2801" s="22"/>
      <c r="BE2801" s="22"/>
      <c r="BF2801" s="22"/>
      <c r="BG2801" s="22"/>
      <c r="BH2801" s="22"/>
      <c r="BI2801" s="22"/>
      <c r="BJ2801" s="22"/>
      <c r="BK2801" s="22"/>
      <c r="BL2801" s="22"/>
      <c r="BM2801" s="22"/>
      <c r="BN2801" s="22"/>
      <c r="BO2801" s="22"/>
      <c r="BP2801" s="22"/>
      <c r="BQ2801" s="22"/>
      <c r="BR2801" s="22"/>
      <c r="BS2801" s="22"/>
      <c r="BT2801" s="22"/>
      <c r="BU2801" s="22"/>
      <c r="BV2801" s="22"/>
      <c r="BW2801" s="22"/>
      <c r="BX2801" s="22"/>
      <c r="BY2801" s="22"/>
      <c r="BZ2801" s="22"/>
      <c r="CA2801" s="22"/>
      <c r="CB2801" s="22"/>
      <c r="CC2801" s="22"/>
      <c r="CD2801" s="22"/>
      <c r="CE2801" s="22"/>
      <c r="CF2801" s="22"/>
      <c r="CG2801" s="22"/>
      <c r="CH2801" s="22"/>
      <c r="CI2801" s="22"/>
      <c r="CJ2801" s="22"/>
      <c r="CK2801" s="22"/>
      <c r="CL2801" s="22"/>
      <c r="CM2801" s="22"/>
      <c r="CN2801" s="22"/>
      <c r="CO2801" s="22"/>
    </row>
    <row r="2802" spans="1:93" s="2" customFormat="1" x14ac:dyDescent="0.3">
      <c r="A2802" s="73" t="s">
        <v>204</v>
      </c>
      <c r="B2802" s="73" t="s">
        <v>394</v>
      </c>
      <c r="C2802" s="67" t="s">
        <v>350</v>
      </c>
      <c r="D2802" s="67" t="s">
        <v>236</v>
      </c>
      <c r="E2802" s="73"/>
      <c r="F2802" s="73"/>
      <c r="G2802" s="73" t="s">
        <v>43</v>
      </c>
      <c r="H2802" s="73" t="s">
        <v>43</v>
      </c>
      <c r="I2802" s="73" t="s">
        <v>465</v>
      </c>
      <c r="J2802" s="73" t="str">
        <f t="shared" si="53"/>
        <v>Electricity: Brazil</v>
      </c>
      <c r="K2802" s="98">
        <v>8.9546482771591194E-3</v>
      </c>
      <c r="L2802" s="48"/>
      <c r="M2802" s="22"/>
      <c r="N2802" s="22"/>
      <c r="O2802" s="22"/>
      <c r="P2802" s="22"/>
      <c r="Q2802" s="22"/>
      <c r="R2802" s="22"/>
      <c r="S2802" s="22"/>
      <c r="T2802" s="2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c r="AQ2802" s="22"/>
      <c r="AR2802" s="22"/>
      <c r="AS2802" s="22"/>
      <c r="AT2802" s="22"/>
      <c r="AU2802" s="22"/>
      <c r="AV2802" s="22"/>
      <c r="AW2802" s="22"/>
      <c r="AX2802" s="22"/>
      <c r="AY2802" s="22"/>
      <c r="AZ2802" s="22"/>
      <c r="BA2802" s="22"/>
      <c r="BB2802" s="22"/>
      <c r="BC2802" s="22"/>
      <c r="BD2802" s="22"/>
      <c r="BE2802" s="22"/>
      <c r="BF2802" s="22"/>
      <c r="BG2802" s="22"/>
      <c r="BH2802" s="22"/>
      <c r="BI2802" s="22"/>
      <c r="BJ2802" s="22"/>
      <c r="BK2802" s="22"/>
      <c r="BL2802" s="22"/>
      <c r="BM2802" s="22"/>
      <c r="BN2802" s="22"/>
      <c r="BO2802" s="22"/>
      <c r="BP2802" s="22"/>
      <c r="BQ2802" s="22"/>
      <c r="BR2802" s="22"/>
      <c r="BS2802" s="22"/>
      <c r="BT2802" s="22"/>
      <c r="BU2802" s="22"/>
      <c r="BV2802" s="22"/>
      <c r="BW2802" s="22"/>
      <c r="BX2802" s="22"/>
      <c r="BY2802" s="22"/>
      <c r="BZ2802" s="22"/>
      <c r="CA2802" s="22"/>
      <c r="CB2802" s="22"/>
      <c r="CC2802" s="22"/>
      <c r="CD2802" s="22"/>
      <c r="CE2802" s="22"/>
      <c r="CF2802" s="22"/>
      <c r="CG2802" s="22"/>
      <c r="CH2802" s="22"/>
      <c r="CI2802" s="22"/>
      <c r="CJ2802" s="22"/>
      <c r="CK2802" s="22"/>
      <c r="CL2802" s="22"/>
      <c r="CM2802" s="22"/>
      <c r="CN2802" s="22"/>
      <c r="CO2802" s="22"/>
    </row>
    <row r="2803" spans="1:93" s="2" customFormat="1" x14ac:dyDescent="0.3">
      <c r="A2803" s="73" t="s">
        <v>204</v>
      </c>
      <c r="B2803" s="73" t="s">
        <v>394</v>
      </c>
      <c r="C2803" s="67" t="s">
        <v>350</v>
      </c>
      <c r="D2803" s="67" t="s">
        <v>451</v>
      </c>
      <c r="E2803" s="73"/>
      <c r="F2803" s="73"/>
      <c r="G2803" s="73" t="s">
        <v>43</v>
      </c>
      <c r="H2803" s="73" t="s">
        <v>43</v>
      </c>
      <c r="I2803" s="73" t="s">
        <v>465</v>
      </c>
      <c r="J2803" s="73" t="str">
        <f t="shared" si="53"/>
        <v>Electricity: Bulgaria</v>
      </c>
      <c r="K2803" s="98">
        <v>8.8060811461109265E-2</v>
      </c>
      <c r="L2803" s="48"/>
      <c r="M2803" s="22"/>
      <c r="N2803" s="22"/>
      <c r="O2803" s="22"/>
      <c r="P2803" s="22"/>
      <c r="Q2803" s="22"/>
      <c r="R2803" s="22"/>
      <c r="S2803" s="22"/>
      <c r="T2803" s="22"/>
      <c r="U2803" s="22"/>
      <c r="V2803" s="22"/>
      <c r="W2803" s="22"/>
      <c r="X2803" s="22"/>
      <c r="Y2803" s="22"/>
      <c r="Z2803" s="22"/>
      <c r="AA2803" s="22"/>
      <c r="AB2803" s="22"/>
      <c r="AC2803" s="22"/>
      <c r="AD2803" s="22"/>
      <c r="AE2803" s="22"/>
      <c r="AF2803" s="22"/>
      <c r="AG2803" s="22"/>
      <c r="AH2803" s="22"/>
      <c r="AI2803" s="22"/>
      <c r="AJ2803" s="22"/>
      <c r="AK2803" s="22"/>
      <c r="AL2803" s="22"/>
      <c r="AM2803" s="22"/>
      <c r="AN2803" s="22"/>
      <c r="AO2803" s="22"/>
      <c r="AP2803" s="22"/>
      <c r="AQ2803" s="22"/>
      <c r="AR2803" s="22"/>
      <c r="AS2803" s="22"/>
      <c r="AT2803" s="22"/>
      <c r="AU2803" s="22"/>
      <c r="AV2803" s="22"/>
      <c r="AW2803" s="22"/>
      <c r="AX2803" s="22"/>
      <c r="AY2803" s="22"/>
      <c r="AZ2803" s="22"/>
      <c r="BA2803" s="22"/>
      <c r="BB2803" s="22"/>
      <c r="BC2803" s="22"/>
      <c r="BD2803" s="22"/>
      <c r="BE2803" s="22"/>
      <c r="BF2803" s="22"/>
      <c r="BG2803" s="22"/>
      <c r="BH2803" s="22"/>
      <c r="BI2803" s="22"/>
      <c r="BJ2803" s="22"/>
      <c r="BK2803" s="22"/>
      <c r="BL2803" s="22"/>
      <c r="BM2803" s="22"/>
      <c r="BN2803" s="22"/>
      <c r="BO2803" s="22"/>
      <c r="BP2803" s="22"/>
      <c r="BQ2803" s="22"/>
      <c r="BR2803" s="22"/>
      <c r="BS2803" s="22"/>
      <c r="BT2803" s="22"/>
      <c r="BU2803" s="22"/>
      <c r="BV2803" s="22"/>
      <c r="BW2803" s="22"/>
      <c r="BX2803" s="22"/>
      <c r="BY2803" s="22"/>
      <c r="BZ2803" s="22"/>
      <c r="CA2803" s="22"/>
      <c r="CB2803" s="22"/>
      <c r="CC2803" s="22"/>
      <c r="CD2803" s="22"/>
      <c r="CE2803" s="22"/>
      <c r="CF2803" s="22"/>
      <c r="CG2803" s="22"/>
      <c r="CH2803" s="22"/>
      <c r="CI2803" s="22"/>
      <c r="CJ2803" s="22"/>
      <c r="CK2803" s="22"/>
      <c r="CL2803" s="22"/>
      <c r="CM2803" s="22"/>
      <c r="CN2803" s="22"/>
      <c r="CO2803" s="22"/>
    </row>
    <row r="2804" spans="1:93" s="2" customFormat="1" x14ac:dyDescent="0.3">
      <c r="A2804" s="73" t="s">
        <v>204</v>
      </c>
      <c r="B2804" s="73" t="s">
        <v>394</v>
      </c>
      <c r="C2804" s="67" t="s">
        <v>350</v>
      </c>
      <c r="D2804" s="67" t="s">
        <v>174</v>
      </c>
      <c r="E2804" s="73"/>
      <c r="F2804" s="73"/>
      <c r="G2804" s="73" t="s">
        <v>43</v>
      </c>
      <c r="H2804" s="73" t="s">
        <v>43</v>
      </c>
      <c r="I2804" s="73" t="s">
        <v>465</v>
      </c>
      <c r="J2804" s="73" t="str">
        <f t="shared" si="53"/>
        <v>Electricity: Canada</v>
      </c>
      <c r="K2804" s="98">
        <v>2.2058308203653298E-2</v>
      </c>
      <c r="L2804" s="48"/>
      <c r="M2804" s="22"/>
      <c r="N2804" s="22"/>
      <c r="O2804" s="22"/>
      <c r="P2804" s="22"/>
      <c r="Q2804" s="22"/>
      <c r="R2804" s="22"/>
      <c r="S2804" s="22"/>
      <c r="T2804" s="2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c r="AQ2804" s="22"/>
      <c r="AR2804" s="22"/>
      <c r="AS2804" s="22"/>
      <c r="AT2804" s="22"/>
      <c r="AU2804" s="22"/>
      <c r="AV2804" s="22"/>
      <c r="AW2804" s="22"/>
      <c r="AX2804" s="22"/>
      <c r="AY2804" s="22"/>
      <c r="AZ2804" s="22"/>
      <c r="BA2804" s="22"/>
      <c r="BB2804" s="22"/>
      <c r="BC2804" s="22"/>
      <c r="BD2804" s="22"/>
      <c r="BE2804" s="22"/>
      <c r="BF2804" s="22"/>
      <c r="BG2804" s="22"/>
      <c r="BH2804" s="22"/>
      <c r="BI2804" s="22"/>
      <c r="BJ2804" s="22"/>
      <c r="BK2804" s="22"/>
      <c r="BL2804" s="22"/>
      <c r="BM2804" s="22"/>
      <c r="BN2804" s="22"/>
      <c r="BO2804" s="22"/>
      <c r="BP2804" s="22"/>
      <c r="BQ2804" s="22"/>
      <c r="BR2804" s="22"/>
      <c r="BS2804" s="22"/>
      <c r="BT2804" s="22"/>
      <c r="BU2804" s="22"/>
      <c r="BV2804" s="22"/>
      <c r="BW2804" s="22"/>
      <c r="BX2804" s="22"/>
      <c r="BY2804" s="22"/>
      <c r="BZ2804" s="22"/>
      <c r="CA2804" s="22"/>
      <c r="CB2804" s="22"/>
      <c r="CC2804" s="22"/>
      <c r="CD2804" s="22"/>
      <c r="CE2804" s="22"/>
      <c r="CF2804" s="22"/>
      <c r="CG2804" s="22"/>
      <c r="CH2804" s="22"/>
      <c r="CI2804" s="22"/>
      <c r="CJ2804" s="22"/>
      <c r="CK2804" s="22"/>
      <c r="CL2804" s="22"/>
      <c r="CM2804" s="22"/>
      <c r="CN2804" s="22"/>
      <c r="CO2804" s="22"/>
    </row>
    <row r="2805" spans="1:93" s="2" customFormat="1" x14ac:dyDescent="0.3">
      <c r="A2805" s="73" t="s">
        <v>204</v>
      </c>
      <c r="B2805" s="73" t="s">
        <v>394</v>
      </c>
      <c r="C2805" s="67" t="s">
        <v>350</v>
      </c>
      <c r="D2805" s="67" t="s">
        <v>440</v>
      </c>
      <c r="E2805" s="73"/>
      <c r="F2805" s="73"/>
      <c r="G2805" s="73" t="s">
        <v>43</v>
      </c>
      <c r="H2805" s="73" t="s">
        <v>43</v>
      </c>
      <c r="I2805" s="73" t="s">
        <v>465</v>
      </c>
      <c r="J2805" s="73" t="str">
        <f t="shared" si="53"/>
        <v>Electricity: Chinese Taipei</v>
      </c>
      <c r="K2805" s="98">
        <v>8.3461744465645568E-2</v>
      </c>
      <c r="L2805" s="48"/>
      <c r="M2805" s="22"/>
      <c r="N2805" s="22"/>
      <c r="O2805" s="22"/>
      <c r="P2805" s="22"/>
      <c r="Q2805" s="22"/>
      <c r="R2805" s="22"/>
      <c r="S2805" s="22"/>
      <c r="T2805" s="22"/>
      <c r="U2805" s="22"/>
      <c r="V2805" s="22"/>
      <c r="W2805" s="22"/>
      <c r="X2805" s="22"/>
      <c r="Y2805" s="22"/>
      <c r="Z2805" s="22"/>
      <c r="AA2805" s="22"/>
      <c r="AB2805" s="22"/>
      <c r="AC2805" s="22"/>
      <c r="AD2805" s="22"/>
      <c r="AE2805" s="22"/>
      <c r="AF2805" s="22"/>
      <c r="AG2805" s="22"/>
      <c r="AH2805" s="22"/>
      <c r="AI2805" s="22"/>
      <c r="AJ2805" s="22"/>
      <c r="AK2805" s="22"/>
      <c r="AL2805" s="22"/>
      <c r="AM2805" s="22"/>
      <c r="AN2805" s="22"/>
      <c r="AO2805" s="22"/>
      <c r="AP2805" s="22"/>
      <c r="AQ2805" s="22"/>
      <c r="AR2805" s="22"/>
      <c r="AS2805" s="22"/>
      <c r="AT2805" s="22"/>
      <c r="AU2805" s="22"/>
      <c r="AV2805" s="22"/>
      <c r="AW2805" s="22"/>
      <c r="AX2805" s="22"/>
      <c r="AY2805" s="22"/>
      <c r="AZ2805" s="22"/>
      <c r="BA2805" s="22"/>
      <c r="BB2805" s="22"/>
      <c r="BC2805" s="22"/>
      <c r="BD2805" s="22"/>
      <c r="BE2805" s="22"/>
      <c r="BF2805" s="22"/>
      <c r="BG2805" s="22"/>
      <c r="BH2805" s="22"/>
      <c r="BI2805" s="22"/>
      <c r="BJ2805" s="22"/>
      <c r="BK2805" s="22"/>
      <c r="BL2805" s="22"/>
      <c r="BM2805" s="22"/>
      <c r="BN2805" s="22"/>
      <c r="BO2805" s="22"/>
      <c r="BP2805" s="22"/>
      <c r="BQ2805" s="22"/>
      <c r="BR2805" s="22"/>
      <c r="BS2805" s="22"/>
      <c r="BT2805" s="22"/>
      <c r="BU2805" s="22"/>
      <c r="BV2805" s="22"/>
      <c r="BW2805" s="22"/>
      <c r="BX2805" s="22"/>
      <c r="BY2805" s="22"/>
      <c r="BZ2805" s="22"/>
      <c r="CA2805" s="22"/>
      <c r="CB2805" s="22"/>
      <c r="CC2805" s="22"/>
      <c r="CD2805" s="22"/>
      <c r="CE2805" s="22"/>
      <c r="CF2805" s="22"/>
      <c r="CG2805" s="22"/>
      <c r="CH2805" s="22"/>
      <c r="CI2805" s="22"/>
      <c r="CJ2805" s="22"/>
      <c r="CK2805" s="22"/>
      <c r="CL2805" s="22"/>
      <c r="CM2805" s="22"/>
      <c r="CN2805" s="22"/>
      <c r="CO2805" s="22"/>
    </row>
    <row r="2806" spans="1:93" s="2" customFormat="1" x14ac:dyDescent="0.3">
      <c r="A2806" s="73" t="s">
        <v>204</v>
      </c>
      <c r="B2806" s="73" t="s">
        <v>394</v>
      </c>
      <c r="C2806" s="67" t="s">
        <v>350</v>
      </c>
      <c r="D2806" s="67" t="s">
        <v>8</v>
      </c>
      <c r="E2806" s="73"/>
      <c r="F2806" s="73"/>
      <c r="G2806" s="73" t="s">
        <v>43</v>
      </c>
      <c r="H2806" s="73" t="s">
        <v>43</v>
      </c>
      <c r="I2806" s="73" t="s">
        <v>465</v>
      </c>
      <c r="J2806" s="73" t="str">
        <f t="shared" si="53"/>
        <v>Electricity: Croatia</v>
      </c>
      <c r="K2806" s="98">
        <v>4.3748951419531695E-2</v>
      </c>
      <c r="L2806" s="48"/>
      <c r="M2806" s="22"/>
      <c r="N2806" s="22"/>
      <c r="O2806" s="22"/>
      <c r="P2806" s="22"/>
      <c r="Q2806" s="22"/>
      <c r="R2806" s="22"/>
      <c r="S2806" s="22"/>
      <c r="T2806" s="2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c r="AQ2806" s="22"/>
      <c r="AR2806" s="22"/>
      <c r="AS2806" s="22"/>
      <c r="AT2806" s="22"/>
      <c r="AU2806" s="22"/>
      <c r="AV2806" s="22"/>
      <c r="AW2806" s="22"/>
      <c r="AX2806" s="22"/>
      <c r="AY2806" s="22"/>
      <c r="AZ2806" s="22"/>
      <c r="BA2806" s="22"/>
      <c r="BB2806" s="22"/>
      <c r="BC2806" s="22"/>
      <c r="BD2806" s="22"/>
      <c r="BE2806" s="22"/>
      <c r="BF2806" s="22"/>
      <c r="BG2806" s="22"/>
      <c r="BH2806" s="22"/>
      <c r="BI2806" s="22"/>
      <c r="BJ2806" s="22"/>
      <c r="BK2806" s="22"/>
      <c r="BL2806" s="22"/>
      <c r="BM2806" s="22"/>
      <c r="BN2806" s="22"/>
      <c r="BO2806" s="22"/>
      <c r="BP2806" s="22"/>
      <c r="BQ2806" s="22"/>
      <c r="BR2806" s="22"/>
      <c r="BS2806" s="22"/>
      <c r="BT2806" s="22"/>
      <c r="BU2806" s="22"/>
      <c r="BV2806" s="22"/>
      <c r="BW2806" s="22"/>
      <c r="BX2806" s="22"/>
      <c r="BY2806" s="22"/>
      <c r="BZ2806" s="22"/>
      <c r="CA2806" s="22"/>
      <c r="CB2806" s="22"/>
      <c r="CC2806" s="22"/>
      <c r="CD2806" s="22"/>
      <c r="CE2806" s="22"/>
      <c r="CF2806" s="22"/>
      <c r="CG2806" s="22"/>
      <c r="CH2806" s="22"/>
      <c r="CI2806" s="22"/>
      <c r="CJ2806" s="22"/>
      <c r="CK2806" s="22"/>
      <c r="CL2806" s="22"/>
      <c r="CM2806" s="22"/>
      <c r="CN2806" s="22"/>
      <c r="CO2806" s="22"/>
    </row>
    <row r="2807" spans="1:93" s="2" customFormat="1" x14ac:dyDescent="0.3">
      <c r="A2807" s="73" t="s">
        <v>204</v>
      </c>
      <c r="B2807" s="73" t="s">
        <v>394</v>
      </c>
      <c r="C2807" s="67" t="s">
        <v>350</v>
      </c>
      <c r="D2807" s="67" t="s">
        <v>460</v>
      </c>
      <c r="E2807" s="73"/>
      <c r="F2807" s="73"/>
      <c r="G2807" s="73" t="s">
        <v>43</v>
      </c>
      <c r="H2807" s="73" t="s">
        <v>43</v>
      </c>
      <c r="I2807" s="73" t="s">
        <v>465</v>
      </c>
      <c r="J2807" s="73" t="str">
        <f t="shared" si="53"/>
        <v>Electricity: Cyprus</v>
      </c>
      <c r="K2807" s="98">
        <v>0.10622710703079181</v>
      </c>
      <c r="L2807" s="48"/>
      <c r="M2807" s="22"/>
      <c r="N2807" s="22"/>
      <c r="O2807" s="22"/>
      <c r="P2807" s="22"/>
      <c r="Q2807" s="22"/>
      <c r="R2807" s="22"/>
      <c r="S2807" s="22"/>
      <c r="T2807" s="22"/>
      <c r="U2807" s="22"/>
      <c r="V2807" s="22"/>
      <c r="W2807" s="22"/>
      <c r="X2807" s="22"/>
      <c r="Y2807" s="22"/>
      <c r="Z2807" s="22"/>
      <c r="AA2807" s="22"/>
      <c r="AB2807" s="22"/>
      <c r="AC2807" s="22"/>
      <c r="AD2807" s="22"/>
      <c r="AE2807" s="22"/>
      <c r="AF2807" s="22"/>
      <c r="AG2807" s="22"/>
      <c r="AH2807" s="22"/>
      <c r="AI2807" s="22"/>
      <c r="AJ2807" s="22"/>
      <c r="AK2807" s="22"/>
      <c r="AL2807" s="22"/>
      <c r="AM2807" s="22"/>
      <c r="AN2807" s="22"/>
      <c r="AO2807" s="22"/>
      <c r="AP2807" s="22"/>
      <c r="AQ2807" s="22"/>
      <c r="AR2807" s="22"/>
      <c r="AS2807" s="22"/>
      <c r="AT2807" s="22"/>
      <c r="AU2807" s="22"/>
      <c r="AV2807" s="22"/>
      <c r="AW2807" s="22"/>
      <c r="AX2807" s="22"/>
      <c r="AY2807" s="22"/>
      <c r="AZ2807" s="22"/>
      <c r="BA2807" s="22"/>
      <c r="BB2807" s="22"/>
      <c r="BC2807" s="22"/>
      <c r="BD2807" s="22"/>
      <c r="BE2807" s="22"/>
      <c r="BF2807" s="22"/>
      <c r="BG2807" s="22"/>
      <c r="BH2807" s="22"/>
      <c r="BI2807" s="22"/>
      <c r="BJ2807" s="22"/>
      <c r="BK2807" s="22"/>
      <c r="BL2807" s="22"/>
      <c r="BM2807" s="22"/>
      <c r="BN2807" s="22"/>
      <c r="BO2807" s="22"/>
      <c r="BP2807" s="22"/>
      <c r="BQ2807" s="22"/>
      <c r="BR2807" s="22"/>
      <c r="BS2807" s="22"/>
      <c r="BT2807" s="22"/>
      <c r="BU2807" s="22"/>
      <c r="BV2807" s="22"/>
      <c r="BW2807" s="22"/>
      <c r="BX2807" s="22"/>
      <c r="BY2807" s="22"/>
      <c r="BZ2807" s="22"/>
      <c r="CA2807" s="22"/>
      <c r="CB2807" s="22"/>
      <c r="CC2807" s="22"/>
      <c r="CD2807" s="22"/>
      <c r="CE2807" s="22"/>
      <c r="CF2807" s="22"/>
      <c r="CG2807" s="22"/>
      <c r="CH2807" s="22"/>
      <c r="CI2807" s="22"/>
      <c r="CJ2807" s="22"/>
      <c r="CK2807" s="22"/>
      <c r="CL2807" s="22"/>
      <c r="CM2807" s="22"/>
      <c r="CN2807" s="22"/>
      <c r="CO2807" s="22"/>
    </row>
    <row r="2808" spans="1:93" s="2" customFormat="1" x14ac:dyDescent="0.3">
      <c r="A2808" s="73" t="s">
        <v>204</v>
      </c>
      <c r="B2808" s="73" t="s">
        <v>394</v>
      </c>
      <c r="C2808" s="67" t="s">
        <v>350</v>
      </c>
      <c r="D2808" s="67" t="s">
        <v>229</v>
      </c>
      <c r="E2808" s="73"/>
      <c r="F2808" s="73"/>
      <c r="G2808" s="73" t="s">
        <v>43</v>
      </c>
      <c r="H2808" s="73" t="s">
        <v>43</v>
      </c>
      <c r="I2808" s="73" t="s">
        <v>465</v>
      </c>
      <c r="J2808" s="73" t="str">
        <f t="shared" si="53"/>
        <v>Electricity: Czech Republic</v>
      </c>
      <c r="K2808" s="98">
        <v>8.3815721743501312E-2</v>
      </c>
      <c r="L2808" s="48"/>
      <c r="M2808" s="22"/>
      <c r="N2808" s="22"/>
      <c r="O2808" s="22"/>
      <c r="P2808" s="22"/>
      <c r="Q2808" s="22"/>
      <c r="R2808" s="22"/>
      <c r="S2808" s="22"/>
      <c r="T2808" s="2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c r="AQ2808" s="22"/>
      <c r="AR2808" s="22"/>
      <c r="AS2808" s="22"/>
      <c r="AT2808" s="22"/>
      <c r="AU2808" s="22"/>
      <c r="AV2808" s="22"/>
      <c r="AW2808" s="22"/>
      <c r="AX2808" s="22"/>
      <c r="AY2808" s="22"/>
      <c r="AZ2808" s="22"/>
      <c r="BA2808" s="22"/>
      <c r="BB2808" s="22"/>
      <c r="BC2808" s="22"/>
      <c r="BD2808" s="22"/>
      <c r="BE2808" s="22"/>
      <c r="BF2808" s="22"/>
      <c r="BG2808" s="22"/>
      <c r="BH2808" s="22"/>
      <c r="BI2808" s="22"/>
      <c r="BJ2808" s="22"/>
      <c r="BK2808" s="22"/>
      <c r="BL2808" s="22"/>
      <c r="BM2808" s="22"/>
      <c r="BN2808" s="22"/>
      <c r="BO2808" s="22"/>
      <c r="BP2808" s="22"/>
      <c r="BQ2808" s="22"/>
      <c r="BR2808" s="22"/>
      <c r="BS2808" s="22"/>
      <c r="BT2808" s="22"/>
      <c r="BU2808" s="22"/>
      <c r="BV2808" s="22"/>
      <c r="BW2808" s="22"/>
      <c r="BX2808" s="22"/>
      <c r="BY2808" s="22"/>
      <c r="BZ2808" s="22"/>
      <c r="CA2808" s="22"/>
      <c r="CB2808" s="22"/>
      <c r="CC2808" s="22"/>
      <c r="CD2808" s="22"/>
      <c r="CE2808" s="22"/>
      <c r="CF2808" s="22"/>
      <c r="CG2808" s="22"/>
      <c r="CH2808" s="22"/>
      <c r="CI2808" s="22"/>
      <c r="CJ2808" s="22"/>
      <c r="CK2808" s="22"/>
      <c r="CL2808" s="22"/>
      <c r="CM2808" s="22"/>
      <c r="CN2808" s="22"/>
      <c r="CO2808" s="22"/>
    </row>
    <row r="2809" spans="1:93" s="2" customFormat="1" x14ac:dyDescent="0.3">
      <c r="A2809" s="73" t="s">
        <v>204</v>
      </c>
      <c r="B2809" s="73" t="s">
        <v>394</v>
      </c>
      <c r="C2809" s="67" t="s">
        <v>350</v>
      </c>
      <c r="D2809" s="67" t="s">
        <v>321</v>
      </c>
      <c r="E2809" s="73"/>
      <c r="F2809" s="73"/>
      <c r="G2809" s="73" t="s">
        <v>43</v>
      </c>
      <c r="H2809" s="73" t="s">
        <v>43</v>
      </c>
      <c r="I2809" s="73" t="s">
        <v>465</v>
      </c>
      <c r="J2809" s="73" t="str">
        <f t="shared" si="53"/>
        <v>Electricity: Denmark</v>
      </c>
      <c r="K2809" s="98">
        <v>3.6258819546189536E-2</v>
      </c>
      <c r="L2809" s="48"/>
      <c r="M2809" s="22"/>
      <c r="N2809" s="22"/>
      <c r="O2809" s="22"/>
      <c r="P2809" s="22"/>
      <c r="Q2809" s="22"/>
      <c r="R2809" s="22"/>
      <c r="S2809" s="22"/>
      <c r="T2809" s="22"/>
      <c r="U2809" s="22"/>
      <c r="V2809" s="22"/>
      <c r="W2809" s="22"/>
      <c r="X2809" s="22"/>
      <c r="Y2809" s="22"/>
      <c r="Z2809" s="22"/>
      <c r="AA2809" s="22"/>
      <c r="AB2809" s="22"/>
      <c r="AC2809" s="22"/>
      <c r="AD2809" s="22"/>
      <c r="AE2809" s="22"/>
      <c r="AF2809" s="22"/>
      <c r="AG2809" s="22"/>
      <c r="AH2809" s="22"/>
      <c r="AI2809" s="22"/>
      <c r="AJ2809" s="22"/>
      <c r="AK2809" s="22"/>
      <c r="AL2809" s="22"/>
      <c r="AM2809" s="22"/>
      <c r="AN2809" s="22"/>
      <c r="AO2809" s="22"/>
      <c r="AP2809" s="22"/>
      <c r="AQ2809" s="22"/>
      <c r="AR2809" s="22"/>
      <c r="AS2809" s="22"/>
      <c r="AT2809" s="22"/>
      <c r="AU2809" s="22"/>
      <c r="AV2809" s="22"/>
      <c r="AW2809" s="22"/>
      <c r="AX2809" s="22"/>
      <c r="AY2809" s="22"/>
      <c r="AZ2809" s="22"/>
      <c r="BA2809" s="22"/>
      <c r="BB2809" s="22"/>
      <c r="BC2809" s="22"/>
      <c r="BD2809" s="22"/>
      <c r="BE2809" s="22"/>
      <c r="BF2809" s="22"/>
      <c r="BG2809" s="22"/>
      <c r="BH2809" s="22"/>
      <c r="BI2809" s="22"/>
      <c r="BJ2809" s="22"/>
      <c r="BK2809" s="22"/>
      <c r="BL2809" s="22"/>
      <c r="BM2809" s="22"/>
      <c r="BN2809" s="22"/>
      <c r="BO2809" s="22"/>
      <c r="BP2809" s="22"/>
      <c r="BQ2809" s="22"/>
      <c r="BR2809" s="22"/>
      <c r="BS2809" s="22"/>
      <c r="BT2809" s="22"/>
      <c r="BU2809" s="22"/>
      <c r="BV2809" s="22"/>
      <c r="BW2809" s="22"/>
      <c r="BX2809" s="22"/>
      <c r="BY2809" s="22"/>
      <c r="BZ2809" s="22"/>
      <c r="CA2809" s="22"/>
      <c r="CB2809" s="22"/>
      <c r="CC2809" s="22"/>
      <c r="CD2809" s="22"/>
      <c r="CE2809" s="22"/>
      <c r="CF2809" s="22"/>
      <c r="CG2809" s="22"/>
      <c r="CH2809" s="22"/>
      <c r="CI2809" s="22"/>
      <c r="CJ2809" s="22"/>
      <c r="CK2809" s="22"/>
      <c r="CL2809" s="22"/>
      <c r="CM2809" s="22"/>
      <c r="CN2809" s="22"/>
      <c r="CO2809" s="22"/>
    </row>
    <row r="2810" spans="1:93" s="2" customFormat="1" x14ac:dyDescent="0.3">
      <c r="A2810" s="73" t="s">
        <v>204</v>
      </c>
      <c r="B2810" s="73" t="s">
        <v>394</v>
      </c>
      <c r="C2810" s="67" t="s">
        <v>350</v>
      </c>
      <c r="D2810" s="67" t="s">
        <v>82</v>
      </c>
      <c r="E2810" s="73"/>
      <c r="F2810" s="73"/>
      <c r="G2810" s="73" t="s">
        <v>43</v>
      </c>
      <c r="H2810" s="73" t="s">
        <v>43</v>
      </c>
      <c r="I2810" s="73" t="s">
        <v>465</v>
      </c>
      <c r="J2810" s="73" t="str">
        <f t="shared" si="53"/>
        <v>Electricity: Egypt</v>
      </c>
      <c r="K2810" s="98">
        <v>6.7917466425880646E-2</v>
      </c>
      <c r="L2810" s="48"/>
      <c r="M2810" s="22"/>
      <c r="N2810" s="22"/>
      <c r="O2810" s="22"/>
      <c r="P2810" s="22"/>
      <c r="Q2810" s="22"/>
      <c r="R2810" s="22"/>
      <c r="S2810" s="22"/>
      <c r="T2810" s="2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c r="AQ2810" s="22"/>
      <c r="AR2810" s="22"/>
      <c r="AS2810" s="22"/>
      <c r="AT2810" s="22"/>
      <c r="AU2810" s="22"/>
      <c r="AV2810" s="22"/>
      <c r="AW2810" s="22"/>
      <c r="AX2810" s="22"/>
      <c r="AY2810" s="22"/>
      <c r="AZ2810" s="22"/>
      <c r="BA2810" s="22"/>
      <c r="BB2810" s="22"/>
      <c r="BC2810" s="22"/>
      <c r="BD2810" s="22"/>
      <c r="BE2810" s="22"/>
      <c r="BF2810" s="22"/>
      <c r="BG2810" s="22"/>
      <c r="BH2810" s="22"/>
      <c r="BI2810" s="22"/>
      <c r="BJ2810" s="22"/>
      <c r="BK2810" s="22"/>
      <c r="BL2810" s="22"/>
      <c r="BM2810" s="22"/>
      <c r="BN2810" s="22"/>
      <c r="BO2810" s="22"/>
      <c r="BP2810" s="22"/>
      <c r="BQ2810" s="22"/>
      <c r="BR2810" s="22"/>
      <c r="BS2810" s="22"/>
      <c r="BT2810" s="22"/>
      <c r="BU2810" s="22"/>
      <c r="BV2810" s="22"/>
      <c r="BW2810" s="22"/>
      <c r="BX2810" s="22"/>
      <c r="BY2810" s="22"/>
      <c r="BZ2810" s="22"/>
      <c r="CA2810" s="22"/>
      <c r="CB2810" s="22"/>
      <c r="CC2810" s="22"/>
      <c r="CD2810" s="22"/>
      <c r="CE2810" s="22"/>
      <c r="CF2810" s="22"/>
      <c r="CG2810" s="22"/>
      <c r="CH2810" s="22"/>
      <c r="CI2810" s="22"/>
      <c r="CJ2810" s="22"/>
      <c r="CK2810" s="22"/>
      <c r="CL2810" s="22"/>
      <c r="CM2810" s="22"/>
      <c r="CN2810" s="22"/>
      <c r="CO2810" s="22"/>
    </row>
    <row r="2811" spans="1:93" s="2" customFormat="1" x14ac:dyDescent="0.3">
      <c r="A2811" s="73" t="s">
        <v>204</v>
      </c>
      <c r="B2811" s="73" t="s">
        <v>394</v>
      </c>
      <c r="C2811" s="67" t="s">
        <v>350</v>
      </c>
      <c r="D2811" s="67" t="s">
        <v>447</v>
      </c>
      <c r="E2811" s="73"/>
      <c r="F2811" s="73"/>
      <c r="G2811" s="73" t="s">
        <v>43</v>
      </c>
      <c r="H2811" s="73" t="s">
        <v>43</v>
      </c>
      <c r="I2811" s="73" t="s">
        <v>465</v>
      </c>
      <c r="J2811" s="73" t="str">
        <f t="shared" si="53"/>
        <v>Electricity: Estonia</v>
      </c>
      <c r="K2811" s="98">
        <v>0.16188262360153477</v>
      </c>
      <c r="L2811" s="48"/>
      <c r="M2811" s="22"/>
      <c r="N2811" s="22"/>
      <c r="O2811" s="22"/>
      <c r="P2811" s="22"/>
      <c r="Q2811" s="22"/>
      <c r="R2811" s="22"/>
      <c r="S2811" s="22"/>
      <c r="T2811" s="22"/>
      <c r="U2811" s="22"/>
      <c r="V2811" s="22"/>
      <c r="W2811" s="22"/>
      <c r="X2811" s="22"/>
      <c r="Y2811" s="22"/>
      <c r="Z2811" s="22"/>
      <c r="AA2811" s="22"/>
      <c r="AB2811" s="22"/>
      <c r="AC2811" s="22"/>
      <c r="AD2811" s="22"/>
      <c r="AE2811" s="22"/>
      <c r="AF2811" s="22"/>
      <c r="AG2811" s="22"/>
      <c r="AH2811" s="22"/>
      <c r="AI2811" s="22"/>
      <c r="AJ2811" s="22"/>
      <c r="AK2811" s="22"/>
      <c r="AL2811" s="22"/>
      <c r="AM2811" s="22"/>
      <c r="AN2811" s="22"/>
      <c r="AO2811" s="22"/>
      <c r="AP2811" s="22"/>
      <c r="AQ2811" s="22"/>
      <c r="AR2811" s="22"/>
      <c r="AS2811" s="22"/>
      <c r="AT2811" s="22"/>
      <c r="AU2811" s="22"/>
      <c r="AV2811" s="22"/>
      <c r="AW2811" s="22"/>
      <c r="AX2811" s="22"/>
      <c r="AY2811" s="22"/>
      <c r="AZ2811" s="22"/>
      <c r="BA2811" s="22"/>
      <c r="BB2811" s="22"/>
      <c r="BC2811" s="22"/>
      <c r="BD2811" s="22"/>
      <c r="BE2811" s="22"/>
      <c r="BF2811" s="22"/>
      <c r="BG2811" s="22"/>
      <c r="BH2811" s="22"/>
      <c r="BI2811" s="22"/>
      <c r="BJ2811" s="22"/>
      <c r="BK2811" s="22"/>
      <c r="BL2811" s="22"/>
      <c r="BM2811" s="22"/>
      <c r="BN2811" s="22"/>
      <c r="BO2811" s="22"/>
      <c r="BP2811" s="22"/>
      <c r="BQ2811" s="22"/>
      <c r="BR2811" s="22"/>
      <c r="BS2811" s="22"/>
      <c r="BT2811" s="22"/>
      <c r="BU2811" s="22"/>
      <c r="BV2811" s="22"/>
      <c r="BW2811" s="22"/>
      <c r="BX2811" s="22"/>
      <c r="BY2811" s="22"/>
      <c r="BZ2811" s="22"/>
      <c r="CA2811" s="22"/>
      <c r="CB2811" s="22"/>
      <c r="CC2811" s="22"/>
      <c r="CD2811" s="22"/>
      <c r="CE2811" s="22"/>
      <c r="CF2811" s="22"/>
      <c r="CG2811" s="22"/>
      <c r="CH2811" s="22"/>
      <c r="CI2811" s="22"/>
      <c r="CJ2811" s="22"/>
      <c r="CK2811" s="22"/>
      <c r="CL2811" s="22"/>
      <c r="CM2811" s="22"/>
      <c r="CN2811" s="22"/>
      <c r="CO2811" s="22"/>
    </row>
    <row r="2812" spans="1:93" s="2" customFormat="1" x14ac:dyDescent="0.3">
      <c r="A2812" s="73" t="s">
        <v>204</v>
      </c>
      <c r="B2812" s="73" t="s">
        <v>394</v>
      </c>
      <c r="C2812" s="67" t="s">
        <v>350</v>
      </c>
      <c r="D2812" s="67" t="s">
        <v>164</v>
      </c>
      <c r="E2812" s="73"/>
      <c r="F2812" s="73"/>
      <c r="G2812" s="73" t="s">
        <v>43</v>
      </c>
      <c r="H2812" s="73" t="s">
        <v>43</v>
      </c>
      <c r="I2812" s="73" t="s">
        <v>465</v>
      </c>
      <c r="J2812" s="73" t="str">
        <f t="shared" si="53"/>
        <v>Electricity: Finland</v>
      </c>
      <c r="K2812" s="98">
        <v>2.5148382040346078E-2</v>
      </c>
      <c r="L2812" s="48"/>
      <c r="M2812" s="22"/>
      <c r="N2812" s="22"/>
      <c r="O2812" s="22"/>
      <c r="P2812" s="22"/>
      <c r="Q2812" s="22"/>
      <c r="R2812" s="22"/>
      <c r="S2812" s="22"/>
      <c r="T2812" s="2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c r="AQ2812" s="22"/>
      <c r="AR2812" s="22"/>
      <c r="AS2812" s="22"/>
      <c r="AT2812" s="22"/>
      <c r="AU2812" s="22"/>
      <c r="AV2812" s="22"/>
      <c r="AW2812" s="22"/>
      <c r="AX2812" s="22"/>
      <c r="AY2812" s="22"/>
      <c r="AZ2812" s="22"/>
      <c r="BA2812" s="22"/>
      <c r="BB2812" s="22"/>
      <c r="BC2812" s="22"/>
      <c r="BD2812" s="22"/>
      <c r="BE2812" s="22"/>
      <c r="BF2812" s="22"/>
      <c r="BG2812" s="22"/>
      <c r="BH2812" s="22"/>
      <c r="BI2812" s="22"/>
      <c r="BJ2812" s="22"/>
      <c r="BK2812" s="22"/>
      <c r="BL2812" s="22"/>
      <c r="BM2812" s="22"/>
      <c r="BN2812" s="22"/>
      <c r="BO2812" s="22"/>
      <c r="BP2812" s="22"/>
      <c r="BQ2812" s="22"/>
      <c r="BR2812" s="22"/>
      <c r="BS2812" s="22"/>
      <c r="BT2812" s="22"/>
      <c r="BU2812" s="22"/>
      <c r="BV2812" s="22"/>
      <c r="BW2812" s="22"/>
      <c r="BX2812" s="22"/>
      <c r="BY2812" s="22"/>
      <c r="BZ2812" s="22"/>
      <c r="CA2812" s="22"/>
      <c r="CB2812" s="22"/>
      <c r="CC2812" s="22"/>
      <c r="CD2812" s="22"/>
      <c r="CE2812" s="22"/>
      <c r="CF2812" s="22"/>
      <c r="CG2812" s="22"/>
      <c r="CH2812" s="22"/>
      <c r="CI2812" s="22"/>
      <c r="CJ2812" s="22"/>
      <c r="CK2812" s="22"/>
      <c r="CL2812" s="22"/>
      <c r="CM2812" s="22"/>
      <c r="CN2812" s="22"/>
      <c r="CO2812" s="22"/>
    </row>
    <row r="2813" spans="1:93" s="2" customFormat="1" x14ac:dyDescent="0.3">
      <c r="A2813" s="73" t="s">
        <v>204</v>
      </c>
      <c r="B2813" s="73" t="s">
        <v>394</v>
      </c>
      <c r="C2813" s="67" t="s">
        <v>350</v>
      </c>
      <c r="D2813" s="67" t="s">
        <v>184</v>
      </c>
      <c r="E2813" s="73"/>
      <c r="F2813" s="73"/>
      <c r="G2813" s="73" t="s">
        <v>43</v>
      </c>
      <c r="H2813" s="73" t="s">
        <v>43</v>
      </c>
      <c r="I2813" s="73" t="s">
        <v>465</v>
      </c>
      <c r="J2813" s="73" t="str">
        <f t="shared" si="53"/>
        <v>Electricity: France</v>
      </c>
      <c r="K2813" s="98">
        <v>9.847606058874088E-3</v>
      </c>
      <c r="L2813" s="48"/>
      <c r="M2813" s="22"/>
      <c r="N2813" s="22"/>
      <c r="O2813" s="22"/>
      <c r="P2813" s="22"/>
      <c r="Q2813" s="22"/>
      <c r="R2813" s="22"/>
      <c r="S2813" s="22"/>
      <c r="T2813" s="22"/>
      <c r="U2813" s="22"/>
      <c r="V2813" s="22"/>
      <c r="W2813" s="22"/>
      <c r="X2813" s="22"/>
      <c r="Y2813" s="22"/>
      <c r="Z2813" s="22"/>
      <c r="AA2813" s="22"/>
      <c r="AB2813" s="22"/>
      <c r="AC2813" s="22"/>
      <c r="AD2813" s="22"/>
      <c r="AE2813" s="22"/>
      <c r="AF2813" s="22"/>
      <c r="AG2813" s="22"/>
      <c r="AH2813" s="22"/>
      <c r="AI2813" s="22"/>
      <c r="AJ2813" s="22"/>
      <c r="AK2813" s="22"/>
      <c r="AL2813" s="22"/>
      <c r="AM2813" s="22"/>
      <c r="AN2813" s="22"/>
      <c r="AO2813" s="22"/>
      <c r="AP2813" s="22"/>
      <c r="AQ2813" s="22"/>
      <c r="AR2813" s="22"/>
      <c r="AS2813" s="22"/>
      <c r="AT2813" s="22"/>
      <c r="AU2813" s="22"/>
      <c r="AV2813" s="22"/>
      <c r="AW2813" s="22"/>
      <c r="AX2813" s="22"/>
      <c r="AY2813" s="22"/>
      <c r="AZ2813" s="22"/>
      <c r="BA2813" s="22"/>
      <c r="BB2813" s="22"/>
      <c r="BC2813" s="22"/>
      <c r="BD2813" s="22"/>
      <c r="BE2813" s="22"/>
      <c r="BF2813" s="22"/>
      <c r="BG2813" s="22"/>
      <c r="BH2813" s="22"/>
      <c r="BI2813" s="22"/>
      <c r="BJ2813" s="22"/>
      <c r="BK2813" s="22"/>
      <c r="BL2813" s="22"/>
      <c r="BM2813" s="22"/>
      <c r="BN2813" s="22"/>
      <c r="BO2813" s="22"/>
      <c r="BP2813" s="22"/>
      <c r="BQ2813" s="22"/>
      <c r="BR2813" s="22"/>
      <c r="BS2813" s="22"/>
      <c r="BT2813" s="22"/>
      <c r="BU2813" s="22"/>
      <c r="BV2813" s="22"/>
      <c r="BW2813" s="22"/>
      <c r="BX2813" s="22"/>
      <c r="BY2813" s="22"/>
      <c r="BZ2813" s="22"/>
      <c r="CA2813" s="22"/>
      <c r="CB2813" s="22"/>
      <c r="CC2813" s="22"/>
      <c r="CD2813" s="22"/>
      <c r="CE2813" s="22"/>
      <c r="CF2813" s="22"/>
      <c r="CG2813" s="22"/>
      <c r="CH2813" s="22"/>
      <c r="CI2813" s="22"/>
      <c r="CJ2813" s="22"/>
      <c r="CK2813" s="22"/>
      <c r="CL2813" s="22"/>
      <c r="CM2813" s="22"/>
      <c r="CN2813" s="22"/>
      <c r="CO2813" s="22"/>
    </row>
    <row r="2814" spans="1:93" s="2" customFormat="1" x14ac:dyDescent="0.3">
      <c r="A2814" s="73" t="s">
        <v>204</v>
      </c>
      <c r="B2814" s="73" t="s">
        <v>394</v>
      </c>
      <c r="C2814" s="67" t="s">
        <v>350</v>
      </c>
      <c r="D2814" s="67" t="s">
        <v>40</v>
      </c>
      <c r="E2814" s="73"/>
      <c r="F2814" s="73"/>
      <c r="G2814" s="73" t="s">
        <v>43</v>
      </c>
      <c r="H2814" s="73" t="s">
        <v>43</v>
      </c>
      <c r="I2814" s="73" t="s">
        <v>465</v>
      </c>
      <c r="J2814" s="73" t="str">
        <f t="shared" si="53"/>
        <v>Electricity: Germany</v>
      </c>
      <c r="K2814" s="98">
        <v>6.9541222849456921E-2</v>
      </c>
      <c r="L2814" s="48"/>
      <c r="M2814" s="22"/>
      <c r="N2814" s="22"/>
      <c r="O2814" s="22"/>
      <c r="P2814" s="22"/>
      <c r="Q2814" s="22"/>
      <c r="R2814" s="22"/>
      <c r="S2814" s="22"/>
      <c r="T2814" s="2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c r="AQ2814" s="22"/>
      <c r="AR2814" s="22"/>
      <c r="AS2814" s="22"/>
      <c r="AT2814" s="22"/>
      <c r="AU2814" s="22"/>
      <c r="AV2814" s="22"/>
      <c r="AW2814" s="22"/>
      <c r="AX2814" s="22"/>
      <c r="AY2814" s="22"/>
      <c r="AZ2814" s="22"/>
      <c r="BA2814" s="22"/>
      <c r="BB2814" s="22"/>
      <c r="BC2814" s="22"/>
      <c r="BD2814" s="22"/>
      <c r="BE2814" s="22"/>
      <c r="BF2814" s="22"/>
      <c r="BG2814" s="22"/>
      <c r="BH2814" s="22"/>
      <c r="BI2814" s="22"/>
      <c r="BJ2814" s="22"/>
      <c r="BK2814" s="22"/>
      <c r="BL2814" s="22"/>
      <c r="BM2814" s="22"/>
      <c r="BN2814" s="22"/>
      <c r="BO2814" s="22"/>
      <c r="BP2814" s="22"/>
      <c r="BQ2814" s="22"/>
      <c r="BR2814" s="22"/>
      <c r="BS2814" s="22"/>
      <c r="BT2814" s="22"/>
      <c r="BU2814" s="22"/>
      <c r="BV2814" s="22"/>
      <c r="BW2814" s="22"/>
      <c r="BX2814" s="22"/>
      <c r="BY2814" s="22"/>
      <c r="BZ2814" s="22"/>
      <c r="CA2814" s="22"/>
      <c r="CB2814" s="22"/>
      <c r="CC2814" s="22"/>
      <c r="CD2814" s="22"/>
      <c r="CE2814" s="22"/>
      <c r="CF2814" s="22"/>
      <c r="CG2814" s="22"/>
      <c r="CH2814" s="22"/>
      <c r="CI2814" s="22"/>
      <c r="CJ2814" s="22"/>
      <c r="CK2814" s="22"/>
      <c r="CL2814" s="22"/>
      <c r="CM2814" s="22"/>
      <c r="CN2814" s="22"/>
      <c r="CO2814" s="22"/>
    </row>
    <row r="2815" spans="1:93" s="2" customFormat="1" x14ac:dyDescent="0.3">
      <c r="A2815" s="73" t="s">
        <v>204</v>
      </c>
      <c r="B2815" s="73" t="s">
        <v>394</v>
      </c>
      <c r="C2815" s="67" t="s">
        <v>350</v>
      </c>
      <c r="D2815" s="67" t="s">
        <v>279</v>
      </c>
      <c r="E2815" s="73"/>
      <c r="F2815" s="73"/>
      <c r="G2815" s="73" t="s">
        <v>43</v>
      </c>
      <c r="H2815" s="73" t="s">
        <v>43</v>
      </c>
      <c r="I2815" s="73" t="s">
        <v>465</v>
      </c>
      <c r="J2815" s="73" t="str">
        <f t="shared" si="53"/>
        <v>Electricity: Gibraltar</v>
      </c>
      <c r="K2815" s="98">
        <v>0.11042464235377938</v>
      </c>
      <c r="L2815" s="48"/>
      <c r="M2815" s="22"/>
      <c r="N2815" s="22"/>
      <c r="O2815" s="22"/>
      <c r="P2815" s="22"/>
      <c r="Q2815" s="22"/>
      <c r="R2815" s="22"/>
      <c r="S2815" s="22"/>
      <c r="T2815" s="22"/>
      <c r="U2815" s="22"/>
      <c r="V2815" s="22"/>
      <c r="W2815" s="22"/>
      <c r="X2815" s="22"/>
      <c r="Y2815" s="22"/>
      <c r="Z2815" s="22"/>
      <c r="AA2815" s="22"/>
      <c r="AB2815" s="22"/>
      <c r="AC2815" s="22"/>
      <c r="AD2815" s="22"/>
      <c r="AE2815" s="22"/>
      <c r="AF2815" s="22"/>
      <c r="AG2815" s="22"/>
      <c r="AH2815" s="22"/>
      <c r="AI2815" s="22"/>
      <c r="AJ2815" s="22"/>
      <c r="AK2815" s="22"/>
      <c r="AL2815" s="22"/>
      <c r="AM2815" s="22"/>
      <c r="AN2815" s="22"/>
      <c r="AO2815" s="22"/>
      <c r="AP2815" s="22"/>
      <c r="AQ2815" s="22"/>
      <c r="AR2815" s="22"/>
      <c r="AS2815" s="22"/>
      <c r="AT2815" s="22"/>
      <c r="AU2815" s="22"/>
      <c r="AV2815" s="22"/>
      <c r="AW2815" s="22"/>
      <c r="AX2815" s="22"/>
      <c r="AY2815" s="22"/>
      <c r="AZ2815" s="22"/>
      <c r="BA2815" s="22"/>
      <c r="BB2815" s="22"/>
      <c r="BC2815" s="22"/>
      <c r="BD2815" s="22"/>
      <c r="BE2815" s="22"/>
      <c r="BF2815" s="22"/>
      <c r="BG2815" s="22"/>
      <c r="BH2815" s="22"/>
      <c r="BI2815" s="22"/>
      <c r="BJ2815" s="22"/>
      <c r="BK2815" s="22"/>
      <c r="BL2815" s="22"/>
      <c r="BM2815" s="22"/>
      <c r="BN2815" s="22"/>
      <c r="BO2815" s="22"/>
      <c r="BP2815" s="22"/>
      <c r="BQ2815" s="22"/>
      <c r="BR2815" s="22"/>
      <c r="BS2815" s="22"/>
      <c r="BT2815" s="22"/>
      <c r="BU2815" s="22"/>
      <c r="BV2815" s="22"/>
      <c r="BW2815" s="22"/>
      <c r="BX2815" s="22"/>
      <c r="BY2815" s="22"/>
      <c r="BZ2815" s="22"/>
      <c r="CA2815" s="22"/>
      <c r="CB2815" s="22"/>
      <c r="CC2815" s="22"/>
      <c r="CD2815" s="22"/>
      <c r="CE2815" s="22"/>
      <c r="CF2815" s="22"/>
      <c r="CG2815" s="22"/>
      <c r="CH2815" s="22"/>
      <c r="CI2815" s="22"/>
      <c r="CJ2815" s="22"/>
      <c r="CK2815" s="22"/>
      <c r="CL2815" s="22"/>
      <c r="CM2815" s="22"/>
      <c r="CN2815" s="22"/>
      <c r="CO2815" s="22"/>
    </row>
    <row r="2816" spans="1:93" s="2" customFormat="1" x14ac:dyDescent="0.3">
      <c r="A2816" s="73" t="s">
        <v>204</v>
      </c>
      <c r="B2816" s="73" t="s">
        <v>394</v>
      </c>
      <c r="C2816" s="67" t="s">
        <v>350</v>
      </c>
      <c r="D2816" s="67" t="s">
        <v>155</v>
      </c>
      <c r="E2816" s="73"/>
      <c r="F2816" s="73"/>
      <c r="G2816" s="73" t="s">
        <v>43</v>
      </c>
      <c r="H2816" s="73" t="s">
        <v>43</v>
      </c>
      <c r="I2816" s="73" t="s">
        <v>465</v>
      </c>
      <c r="J2816" s="73" t="str">
        <f t="shared" si="53"/>
        <v>Electricity: Greece</v>
      </c>
      <c r="K2816" s="98">
        <v>0.10687099073729719</v>
      </c>
      <c r="L2816" s="48"/>
      <c r="M2816" s="22"/>
      <c r="N2816" s="22"/>
      <c r="O2816" s="22"/>
      <c r="P2816" s="22"/>
      <c r="Q2816" s="22"/>
      <c r="R2816" s="22"/>
      <c r="S2816" s="22"/>
      <c r="T2816" s="22"/>
      <c r="U2816" s="22"/>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c r="AQ2816" s="22"/>
      <c r="AR2816" s="22"/>
      <c r="AS2816" s="22"/>
      <c r="AT2816" s="22"/>
      <c r="AU2816" s="22"/>
      <c r="AV2816" s="22"/>
      <c r="AW2816" s="22"/>
      <c r="AX2816" s="22"/>
      <c r="AY2816" s="22"/>
      <c r="AZ2816" s="22"/>
      <c r="BA2816" s="22"/>
      <c r="BB2816" s="22"/>
      <c r="BC2816" s="22"/>
      <c r="BD2816" s="22"/>
      <c r="BE2816" s="22"/>
      <c r="BF2816" s="22"/>
      <c r="BG2816" s="22"/>
      <c r="BH2816" s="22"/>
      <c r="BI2816" s="22"/>
      <c r="BJ2816" s="22"/>
      <c r="BK2816" s="22"/>
      <c r="BL2816" s="22"/>
      <c r="BM2816" s="22"/>
      <c r="BN2816" s="22"/>
      <c r="BO2816" s="22"/>
      <c r="BP2816" s="22"/>
      <c r="BQ2816" s="22"/>
      <c r="BR2816" s="22"/>
      <c r="BS2816" s="22"/>
      <c r="BT2816" s="22"/>
      <c r="BU2816" s="22"/>
      <c r="BV2816" s="22"/>
      <c r="BW2816" s="22"/>
      <c r="BX2816" s="22"/>
      <c r="BY2816" s="22"/>
      <c r="BZ2816" s="22"/>
      <c r="CA2816" s="22"/>
      <c r="CB2816" s="22"/>
      <c r="CC2816" s="22"/>
      <c r="CD2816" s="22"/>
      <c r="CE2816" s="22"/>
      <c r="CF2816" s="22"/>
      <c r="CG2816" s="22"/>
      <c r="CH2816" s="22"/>
      <c r="CI2816" s="22"/>
      <c r="CJ2816" s="22"/>
      <c r="CK2816" s="22"/>
      <c r="CL2816" s="22"/>
      <c r="CM2816" s="22"/>
      <c r="CN2816" s="22"/>
      <c r="CO2816" s="22"/>
    </row>
    <row r="2817" spans="1:93" s="2" customFormat="1" x14ac:dyDescent="0.3">
      <c r="A2817" s="73" t="s">
        <v>204</v>
      </c>
      <c r="B2817" s="73" t="s">
        <v>394</v>
      </c>
      <c r="C2817" s="67" t="s">
        <v>350</v>
      </c>
      <c r="D2817" s="67" t="s">
        <v>276</v>
      </c>
      <c r="E2817" s="73"/>
      <c r="F2817" s="73"/>
      <c r="G2817" s="73" t="s">
        <v>43</v>
      </c>
      <c r="H2817" s="73" t="s">
        <v>43</v>
      </c>
      <c r="I2817" s="73" t="s">
        <v>465</v>
      </c>
      <c r="J2817" s="73" t="str">
        <f t="shared" si="53"/>
        <v>Electricity: Hong Kong, China</v>
      </c>
      <c r="K2817" s="98">
        <v>0.11448052939777044</v>
      </c>
      <c r="L2817" s="48"/>
      <c r="M2817" s="22"/>
      <c r="N2817" s="22"/>
      <c r="O2817" s="22"/>
      <c r="P2817" s="22"/>
      <c r="Q2817" s="22"/>
      <c r="R2817" s="22"/>
      <c r="S2817" s="22"/>
      <c r="T2817" s="22"/>
      <c r="U2817" s="22"/>
      <c r="V2817" s="22"/>
      <c r="W2817" s="22"/>
      <c r="X2817" s="22"/>
      <c r="Y2817" s="22"/>
      <c r="Z2817" s="22"/>
      <c r="AA2817" s="22"/>
      <c r="AB2817" s="22"/>
      <c r="AC2817" s="22"/>
      <c r="AD2817" s="22"/>
      <c r="AE2817" s="22"/>
      <c r="AF2817" s="22"/>
      <c r="AG2817" s="22"/>
      <c r="AH2817" s="22"/>
      <c r="AI2817" s="22"/>
      <c r="AJ2817" s="22"/>
      <c r="AK2817" s="22"/>
      <c r="AL2817" s="22"/>
      <c r="AM2817" s="22"/>
      <c r="AN2817" s="22"/>
      <c r="AO2817" s="22"/>
      <c r="AP2817" s="22"/>
      <c r="AQ2817" s="22"/>
      <c r="AR2817" s="22"/>
      <c r="AS2817" s="22"/>
      <c r="AT2817" s="22"/>
      <c r="AU2817" s="22"/>
      <c r="AV2817" s="22"/>
      <c r="AW2817" s="22"/>
      <c r="AX2817" s="22"/>
      <c r="AY2817" s="22"/>
      <c r="AZ2817" s="22"/>
      <c r="BA2817" s="22"/>
      <c r="BB2817" s="22"/>
      <c r="BC2817" s="22"/>
      <c r="BD2817" s="22"/>
      <c r="BE2817" s="22"/>
      <c r="BF2817" s="22"/>
      <c r="BG2817" s="22"/>
      <c r="BH2817" s="22"/>
      <c r="BI2817" s="22"/>
      <c r="BJ2817" s="22"/>
      <c r="BK2817" s="22"/>
      <c r="BL2817" s="22"/>
      <c r="BM2817" s="22"/>
      <c r="BN2817" s="22"/>
      <c r="BO2817" s="22"/>
      <c r="BP2817" s="22"/>
      <c r="BQ2817" s="22"/>
      <c r="BR2817" s="22"/>
      <c r="BS2817" s="22"/>
      <c r="BT2817" s="22"/>
      <c r="BU2817" s="22"/>
      <c r="BV2817" s="22"/>
      <c r="BW2817" s="22"/>
      <c r="BX2817" s="22"/>
      <c r="BY2817" s="22"/>
      <c r="BZ2817" s="22"/>
      <c r="CA2817" s="22"/>
      <c r="CB2817" s="22"/>
      <c r="CC2817" s="22"/>
      <c r="CD2817" s="22"/>
      <c r="CE2817" s="22"/>
      <c r="CF2817" s="22"/>
      <c r="CG2817" s="22"/>
      <c r="CH2817" s="22"/>
      <c r="CI2817" s="22"/>
      <c r="CJ2817" s="22"/>
      <c r="CK2817" s="22"/>
      <c r="CL2817" s="22"/>
      <c r="CM2817" s="22"/>
      <c r="CN2817" s="22"/>
      <c r="CO2817" s="22"/>
    </row>
    <row r="2818" spans="1:93" s="2" customFormat="1" x14ac:dyDescent="0.3">
      <c r="A2818" s="73" t="s">
        <v>204</v>
      </c>
      <c r="B2818" s="73" t="s">
        <v>394</v>
      </c>
      <c r="C2818" s="67" t="s">
        <v>350</v>
      </c>
      <c r="D2818" s="67" t="s">
        <v>265</v>
      </c>
      <c r="E2818" s="73"/>
      <c r="F2818" s="73"/>
      <c r="G2818" s="73" t="s">
        <v>43</v>
      </c>
      <c r="H2818" s="73" t="s">
        <v>43</v>
      </c>
      <c r="I2818" s="73" t="s">
        <v>465</v>
      </c>
      <c r="J2818" s="73" t="str">
        <f t="shared" si="53"/>
        <v>Electricity: Hungary</v>
      </c>
      <c r="K2818" s="98">
        <v>4.2839495032669046E-2</v>
      </c>
      <c r="L2818" s="48"/>
      <c r="M2818" s="22"/>
      <c r="N2818" s="22"/>
      <c r="O2818" s="22"/>
      <c r="P2818" s="22"/>
      <c r="Q2818" s="22"/>
      <c r="R2818" s="22"/>
      <c r="S2818" s="22"/>
      <c r="T2818" s="2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c r="AQ2818" s="22"/>
      <c r="AR2818" s="22"/>
      <c r="AS2818" s="22"/>
      <c r="AT2818" s="22"/>
      <c r="AU2818" s="22"/>
      <c r="AV2818" s="22"/>
      <c r="AW2818" s="22"/>
      <c r="AX2818" s="22"/>
      <c r="AY2818" s="22"/>
      <c r="AZ2818" s="22"/>
      <c r="BA2818" s="22"/>
      <c r="BB2818" s="22"/>
      <c r="BC2818" s="22"/>
      <c r="BD2818" s="22"/>
      <c r="BE2818" s="22"/>
      <c r="BF2818" s="22"/>
      <c r="BG2818" s="22"/>
      <c r="BH2818" s="22"/>
      <c r="BI2818" s="22"/>
      <c r="BJ2818" s="22"/>
      <c r="BK2818" s="22"/>
      <c r="BL2818" s="22"/>
      <c r="BM2818" s="22"/>
      <c r="BN2818" s="22"/>
      <c r="BO2818" s="22"/>
      <c r="BP2818" s="22"/>
      <c r="BQ2818" s="22"/>
      <c r="BR2818" s="22"/>
      <c r="BS2818" s="22"/>
      <c r="BT2818" s="22"/>
      <c r="BU2818" s="22"/>
      <c r="BV2818" s="22"/>
      <c r="BW2818" s="22"/>
      <c r="BX2818" s="22"/>
      <c r="BY2818" s="22"/>
      <c r="BZ2818" s="22"/>
      <c r="CA2818" s="22"/>
      <c r="CB2818" s="22"/>
      <c r="CC2818" s="22"/>
      <c r="CD2818" s="22"/>
      <c r="CE2818" s="22"/>
      <c r="CF2818" s="22"/>
      <c r="CG2818" s="22"/>
      <c r="CH2818" s="22"/>
      <c r="CI2818" s="22"/>
      <c r="CJ2818" s="22"/>
      <c r="CK2818" s="22"/>
      <c r="CL2818" s="22"/>
      <c r="CM2818" s="22"/>
      <c r="CN2818" s="22"/>
      <c r="CO2818" s="22"/>
    </row>
    <row r="2819" spans="1:93" s="2" customFormat="1" x14ac:dyDescent="0.3">
      <c r="A2819" s="73" t="s">
        <v>204</v>
      </c>
      <c r="B2819" s="73" t="s">
        <v>394</v>
      </c>
      <c r="C2819" s="67" t="s">
        <v>350</v>
      </c>
      <c r="D2819" s="67" t="s">
        <v>370</v>
      </c>
      <c r="E2819" s="73"/>
      <c r="F2819" s="73"/>
      <c r="G2819" s="73" t="s">
        <v>43</v>
      </c>
      <c r="H2819" s="73" t="s">
        <v>43</v>
      </c>
      <c r="I2819" s="73" t="s">
        <v>465</v>
      </c>
      <c r="J2819" s="73" t="str">
        <f t="shared" si="53"/>
        <v>Electricity: Iceland</v>
      </c>
      <c r="K2819" s="98">
        <v>2.4441560589892339E-5</v>
      </c>
      <c r="L2819" s="48"/>
      <c r="M2819" s="22"/>
      <c r="N2819" s="22"/>
      <c r="O2819" s="22"/>
      <c r="P2819" s="22"/>
      <c r="Q2819" s="22"/>
      <c r="R2819" s="22"/>
      <c r="S2819" s="22"/>
      <c r="T2819" s="22"/>
      <c r="U2819" s="22"/>
      <c r="V2819" s="22"/>
      <c r="W2819" s="22"/>
      <c r="X2819" s="22"/>
      <c r="Y2819" s="22"/>
      <c r="Z2819" s="22"/>
      <c r="AA2819" s="22"/>
      <c r="AB2819" s="22"/>
      <c r="AC2819" s="22"/>
      <c r="AD2819" s="22"/>
      <c r="AE2819" s="22"/>
      <c r="AF2819" s="22"/>
      <c r="AG2819" s="22"/>
      <c r="AH2819" s="22"/>
      <c r="AI2819" s="22"/>
      <c r="AJ2819" s="22"/>
      <c r="AK2819" s="22"/>
      <c r="AL2819" s="22"/>
      <c r="AM2819" s="22"/>
      <c r="AN2819" s="22"/>
      <c r="AO2819" s="22"/>
      <c r="AP2819" s="22"/>
      <c r="AQ2819" s="22"/>
      <c r="AR2819" s="22"/>
      <c r="AS2819" s="22"/>
      <c r="AT2819" s="22"/>
      <c r="AU2819" s="22"/>
      <c r="AV2819" s="22"/>
      <c r="AW2819" s="22"/>
      <c r="AX2819" s="22"/>
      <c r="AY2819" s="22"/>
      <c r="AZ2819" s="22"/>
      <c r="BA2819" s="22"/>
      <c r="BB2819" s="22"/>
      <c r="BC2819" s="22"/>
      <c r="BD2819" s="22"/>
      <c r="BE2819" s="22"/>
      <c r="BF2819" s="22"/>
      <c r="BG2819" s="22"/>
      <c r="BH2819" s="22"/>
      <c r="BI2819" s="22"/>
      <c r="BJ2819" s="22"/>
      <c r="BK2819" s="22"/>
      <c r="BL2819" s="22"/>
      <c r="BM2819" s="22"/>
      <c r="BN2819" s="22"/>
      <c r="BO2819" s="22"/>
      <c r="BP2819" s="22"/>
      <c r="BQ2819" s="22"/>
      <c r="BR2819" s="22"/>
      <c r="BS2819" s="22"/>
      <c r="BT2819" s="22"/>
      <c r="BU2819" s="22"/>
      <c r="BV2819" s="22"/>
      <c r="BW2819" s="22"/>
      <c r="BX2819" s="22"/>
      <c r="BY2819" s="22"/>
      <c r="BZ2819" s="22"/>
      <c r="CA2819" s="22"/>
      <c r="CB2819" s="22"/>
      <c r="CC2819" s="22"/>
      <c r="CD2819" s="22"/>
      <c r="CE2819" s="22"/>
      <c r="CF2819" s="22"/>
      <c r="CG2819" s="22"/>
      <c r="CH2819" s="22"/>
      <c r="CI2819" s="22"/>
      <c r="CJ2819" s="22"/>
      <c r="CK2819" s="22"/>
      <c r="CL2819" s="22"/>
      <c r="CM2819" s="22"/>
      <c r="CN2819" s="22"/>
      <c r="CO2819" s="22"/>
    </row>
    <row r="2820" spans="1:93" s="2" customFormat="1" x14ac:dyDescent="0.3">
      <c r="A2820" s="73" t="s">
        <v>204</v>
      </c>
      <c r="B2820" s="73" t="s">
        <v>394</v>
      </c>
      <c r="C2820" s="67" t="s">
        <v>350</v>
      </c>
      <c r="D2820" s="67" t="s">
        <v>18</v>
      </c>
      <c r="E2820" s="73"/>
      <c r="F2820" s="73"/>
      <c r="G2820" s="73" t="s">
        <v>43</v>
      </c>
      <c r="H2820" s="73" t="s">
        <v>43</v>
      </c>
      <c r="I2820" s="73" t="s">
        <v>465</v>
      </c>
      <c r="J2820" s="73" t="str">
        <f t="shared" si="53"/>
        <v>Electricity: India</v>
      </c>
      <c r="K2820" s="98">
        <v>0.1129284262394905</v>
      </c>
      <c r="L2820" s="48"/>
      <c r="M2820" s="22"/>
      <c r="N2820" s="22"/>
      <c r="O2820" s="22"/>
      <c r="P2820" s="22"/>
      <c r="Q2820" s="22"/>
      <c r="R2820" s="22"/>
      <c r="S2820" s="22"/>
      <c r="T2820" s="2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c r="AQ2820" s="22"/>
      <c r="AR2820" s="22"/>
      <c r="AS2820" s="22"/>
      <c r="AT2820" s="22"/>
      <c r="AU2820" s="22"/>
      <c r="AV2820" s="22"/>
      <c r="AW2820" s="22"/>
      <c r="AX2820" s="22"/>
      <c r="AY2820" s="22"/>
      <c r="AZ2820" s="22"/>
      <c r="BA2820" s="22"/>
      <c r="BB2820" s="22"/>
      <c r="BC2820" s="22"/>
      <c r="BD2820" s="22"/>
      <c r="BE2820" s="22"/>
      <c r="BF2820" s="22"/>
      <c r="BG2820" s="22"/>
      <c r="BH2820" s="22"/>
      <c r="BI2820" s="22"/>
      <c r="BJ2820" s="22"/>
      <c r="BK2820" s="22"/>
      <c r="BL2820" s="22"/>
      <c r="BM2820" s="22"/>
      <c r="BN2820" s="22"/>
      <c r="BO2820" s="22"/>
      <c r="BP2820" s="22"/>
      <c r="BQ2820" s="22"/>
      <c r="BR2820" s="22"/>
      <c r="BS2820" s="22"/>
      <c r="BT2820" s="22"/>
      <c r="BU2820" s="22"/>
      <c r="BV2820" s="22"/>
      <c r="BW2820" s="22"/>
      <c r="BX2820" s="22"/>
      <c r="BY2820" s="22"/>
      <c r="BZ2820" s="22"/>
      <c r="CA2820" s="22"/>
      <c r="CB2820" s="22"/>
      <c r="CC2820" s="22"/>
      <c r="CD2820" s="22"/>
      <c r="CE2820" s="22"/>
      <c r="CF2820" s="22"/>
      <c r="CG2820" s="22"/>
      <c r="CH2820" s="22"/>
      <c r="CI2820" s="22"/>
      <c r="CJ2820" s="22"/>
      <c r="CK2820" s="22"/>
      <c r="CL2820" s="22"/>
      <c r="CM2820" s="22"/>
      <c r="CN2820" s="22"/>
      <c r="CO2820" s="22"/>
    </row>
    <row r="2821" spans="1:93" s="2" customFormat="1" x14ac:dyDescent="0.3">
      <c r="A2821" s="73" t="s">
        <v>204</v>
      </c>
      <c r="B2821" s="73" t="s">
        <v>394</v>
      </c>
      <c r="C2821" s="67" t="s">
        <v>350</v>
      </c>
      <c r="D2821" s="67" t="s">
        <v>389</v>
      </c>
      <c r="E2821" s="73"/>
      <c r="F2821" s="73"/>
      <c r="G2821" s="73" t="s">
        <v>43</v>
      </c>
      <c r="H2821" s="73" t="s">
        <v>43</v>
      </c>
      <c r="I2821" s="73" t="s">
        <v>465</v>
      </c>
      <c r="J2821" s="73" t="str">
        <f t="shared" si="53"/>
        <v>Electricity: Indonesia</v>
      </c>
      <c r="K2821" s="98">
        <v>0.11254270793661025</v>
      </c>
      <c r="L2821" s="48"/>
      <c r="M2821" s="22"/>
      <c r="N2821" s="22"/>
      <c r="O2821" s="22"/>
      <c r="P2821" s="22"/>
      <c r="Q2821" s="22"/>
      <c r="R2821" s="22"/>
      <c r="S2821" s="22"/>
      <c r="T2821" s="22"/>
      <c r="U2821" s="22"/>
      <c r="V2821" s="22"/>
      <c r="W2821" s="22"/>
      <c r="X2821" s="22"/>
      <c r="Y2821" s="22"/>
      <c r="Z2821" s="22"/>
      <c r="AA2821" s="22"/>
      <c r="AB2821" s="22"/>
      <c r="AC2821" s="22"/>
      <c r="AD2821" s="22"/>
      <c r="AE2821" s="22"/>
      <c r="AF2821" s="22"/>
      <c r="AG2821" s="22"/>
      <c r="AH2821" s="22"/>
      <c r="AI2821" s="22"/>
      <c r="AJ2821" s="22"/>
      <c r="AK2821" s="22"/>
      <c r="AL2821" s="22"/>
      <c r="AM2821" s="22"/>
      <c r="AN2821" s="22"/>
      <c r="AO2821" s="22"/>
      <c r="AP2821" s="22"/>
      <c r="AQ2821" s="22"/>
      <c r="AR2821" s="22"/>
      <c r="AS2821" s="22"/>
      <c r="AT2821" s="22"/>
      <c r="AU2821" s="22"/>
      <c r="AV2821" s="22"/>
      <c r="AW2821" s="22"/>
      <c r="AX2821" s="22"/>
      <c r="AY2821" s="22"/>
      <c r="AZ2821" s="22"/>
      <c r="BA2821" s="22"/>
      <c r="BB2821" s="22"/>
      <c r="BC2821" s="22"/>
      <c r="BD2821" s="22"/>
      <c r="BE2821" s="22"/>
      <c r="BF2821" s="22"/>
      <c r="BG2821" s="22"/>
      <c r="BH2821" s="22"/>
      <c r="BI2821" s="22"/>
      <c r="BJ2821" s="22"/>
      <c r="BK2821" s="22"/>
      <c r="BL2821" s="22"/>
      <c r="BM2821" s="22"/>
      <c r="BN2821" s="22"/>
      <c r="BO2821" s="22"/>
      <c r="BP2821" s="22"/>
      <c r="BQ2821" s="22"/>
      <c r="BR2821" s="22"/>
      <c r="BS2821" s="22"/>
      <c r="BT2821" s="22"/>
      <c r="BU2821" s="22"/>
      <c r="BV2821" s="22"/>
      <c r="BW2821" s="22"/>
      <c r="BX2821" s="22"/>
      <c r="BY2821" s="22"/>
      <c r="BZ2821" s="22"/>
      <c r="CA2821" s="22"/>
      <c r="CB2821" s="22"/>
      <c r="CC2821" s="22"/>
      <c r="CD2821" s="22"/>
      <c r="CE2821" s="22"/>
      <c r="CF2821" s="22"/>
      <c r="CG2821" s="22"/>
      <c r="CH2821" s="22"/>
      <c r="CI2821" s="22"/>
      <c r="CJ2821" s="22"/>
      <c r="CK2821" s="22"/>
      <c r="CL2821" s="22"/>
      <c r="CM2821" s="22"/>
      <c r="CN2821" s="22"/>
      <c r="CO2821" s="22"/>
    </row>
    <row r="2822" spans="1:93" s="2" customFormat="1" x14ac:dyDescent="0.3">
      <c r="A2822" s="73" t="s">
        <v>204</v>
      </c>
      <c r="B2822" s="73" t="s">
        <v>394</v>
      </c>
      <c r="C2822" s="67" t="s">
        <v>350</v>
      </c>
      <c r="D2822" s="67" t="s">
        <v>189</v>
      </c>
      <c r="E2822" s="73"/>
      <c r="F2822" s="73"/>
      <c r="G2822" s="73" t="s">
        <v>43</v>
      </c>
      <c r="H2822" s="73" t="s">
        <v>43</v>
      </c>
      <c r="I2822" s="73" t="s">
        <v>465</v>
      </c>
      <c r="J2822" s="73" t="str">
        <f t="shared" si="53"/>
        <v>Electricity: Ireland</v>
      </c>
      <c r="K2822" s="98">
        <v>6.006427811338462E-2</v>
      </c>
      <c r="L2822" s="48"/>
      <c r="M2822" s="22"/>
      <c r="N2822" s="22"/>
      <c r="O2822" s="22"/>
      <c r="P2822" s="22"/>
      <c r="Q2822" s="22"/>
      <c r="R2822" s="22"/>
      <c r="S2822" s="22"/>
      <c r="T2822" s="2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c r="AQ2822" s="22"/>
      <c r="AR2822" s="22"/>
      <c r="AS2822" s="22"/>
      <c r="AT2822" s="22"/>
      <c r="AU2822" s="22"/>
      <c r="AV2822" s="22"/>
      <c r="AW2822" s="22"/>
      <c r="AX2822" s="22"/>
      <c r="AY2822" s="22"/>
      <c r="AZ2822" s="22"/>
      <c r="BA2822" s="22"/>
      <c r="BB2822" s="22"/>
      <c r="BC2822" s="22"/>
      <c r="BD2822" s="22"/>
      <c r="BE2822" s="22"/>
      <c r="BF2822" s="22"/>
      <c r="BG2822" s="22"/>
      <c r="BH2822" s="22"/>
      <c r="BI2822" s="22"/>
      <c r="BJ2822" s="22"/>
      <c r="BK2822" s="22"/>
      <c r="BL2822" s="22"/>
      <c r="BM2822" s="22"/>
      <c r="BN2822" s="22"/>
      <c r="BO2822" s="22"/>
      <c r="BP2822" s="22"/>
      <c r="BQ2822" s="22"/>
      <c r="BR2822" s="22"/>
      <c r="BS2822" s="22"/>
      <c r="BT2822" s="22"/>
      <c r="BU2822" s="22"/>
      <c r="BV2822" s="22"/>
      <c r="BW2822" s="22"/>
      <c r="BX2822" s="22"/>
      <c r="BY2822" s="22"/>
      <c r="BZ2822" s="22"/>
      <c r="CA2822" s="22"/>
      <c r="CB2822" s="22"/>
      <c r="CC2822" s="22"/>
      <c r="CD2822" s="22"/>
      <c r="CE2822" s="22"/>
      <c r="CF2822" s="22"/>
      <c r="CG2822" s="22"/>
      <c r="CH2822" s="22"/>
      <c r="CI2822" s="22"/>
      <c r="CJ2822" s="22"/>
      <c r="CK2822" s="22"/>
      <c r="CL2822" s="22"/>
      <c r="CM2822" s="22"/>
      <c r="CN2822" s="22"/>
      <c r="CO2822" s="22"/>
    </row>
    <row r="2823" spans="1:93" s="2" customFormat="1" x14ac:dyDescent="0.3">
      <c r="A2823" s="73" t="s">
        <v>204</v>
      </c>
      <c r="B2823" s="73" t="s">
        <v>394</v>
      </c>
      <c r="C2823" s="67" t="s">
        <v>350</v>
      </c>
      <c r="D2823" s="67" t="s">
        <v>455</v>
      </c>
      <c r="E2823" s="73"/>
      <c r="F2823" s="73"/>
      <c r="G2823" s="73" t="s">
        <v>43</v>
      </c>
      <c r="H2823" s="73" t="s">
        <v>43</v>
      </c>
      <c r="I2823" s="73" t="s">
        <v>465</v>
      </c>
      <c r="J2823" s="73" t="str">
        <f t="shared" si="53"/>
        <v>Electricity: Israel</v>
      </c>
      <c r="K2823" s="98">
        <v>0.10676529172692642</v>
      </c>
      <c r="L2823" s="48"/>
      <c r="M2823" s="22"/>
      <c r="N2823" s="22"/>
      <c r="O2823" s="22"/>
      <c r="P2823" s="22"/>
      <c r="Q2823" s="22"/>
      <c r="R2823" s="22"/>
      <c r="S2823" s="22"/>
      <c r="T2823" s="22"/>
      <c r="U2823" s="22"/>
      <c r="V2823" s="22"/>
      <c r="W2823" s="22"/>
      <c r="X2823" s="22"/>
      <c r="Y2823" s="22"/>
      <c r="Z2823" s="22"/>
      <c r="AA2823" s="22"/>
      <c r="AB2823" s="22"/>
      <c r="AC2823" s="22"/>
      <c r="AD2823" s="22"/>
      <c r="AE2823" s="22"/>
      <c r="AF2823" s="22"/>
      <c r="AG2823" s="22"/>
      <c r="AH2823" s="22"/>
      <c r="AI2823" s="22"/>
      <c r="AJ2823" s="22"/>
      <c r="AK2823" s="22"/>
      <c r="AL2823" s="22"/>
      <c r="AM2823" s="22"/>
      <c r="AN2823" s="22"/>
      <c r="AO2823" s="22"/>
      <c r="AP2823" s="22"/>
      <c r="AQ2823" s="22"/>
      <c r="AR2823" s="22"/>
      <c r="AS2823" s="22"/>
      <c r="AT2823" s="22"/>
      <c r="AU2823" s="22"/>
      <c r="AV2823" s="22"/>
      <c r="AW2823" s="22"/>
      <c r="AX2823" s="22"/>
      <c r="AY2823" s="22"/>
      <c r="AZ2823" s="22"/>
      <c r="BA2823" s="22"/>
      <c r="BB2823" s="22"/>
      <c r="BC2823" s="22"/>
      <c r="BD2823" s="22"/>
      <c r="BE2823" s="22"/>
      <c r="BF2823" s="22"/>
      <c r="BG2823" s="22"/>
      <c r="BH2823" s="22"/>
      <c r="BI2823" s="22"/>
      <c r="BJ2823" s="22"/>
      <c r="BK2823" s="22"/>
      <c r="BL2823" s="22"/>
      <c r="BM2823" s="22"/>
      <c r="BN2823" s="22"/>
      <c r="BO2823" s="22"/>
      <c r="BP2823" s="22"/>
      <c r="BQ2823" s="22"/>
      <c r="BR2823" s="22"/>
      <c r="BS2823" s="22"/>
      <c r="BT2823" s="22"/>
      <c r="BU2823" s="22"/>
      <c r="BV2823" s="22"/>
      <c r="BW2823" s="22"/>
      <c r="BX2823" s="22"/>
      <c r="BY2823" s="22"/>
      <c r="BZ2823" s="22"/>
      <c r="CA2823" s="22"/>
      <c r="CB2823" s="22"/>
      <c r="CC2823" s="22"/>
      <c r="CD2823" s="22"/>
      <c r="CE2823" s="22"/>
      <c r="CF2823" s="22"/>
      <c r="CG2823" s="22"/>
      <c r="CH2823" s="22"/>
      <c r="CI2823" s="22"/>
      <c r="CJ2823" s="22"/>
      <c r="CK2823" s="22"/>
      <c r="CL2823" s="22"/>
      <c r="CM2823" s="22"/>
      <c r="CN2823" s="22"/>
      <c r="CO2823" s="22"/>
    </row>
    <row r="2824" spans="1:93" s="2" customFormat="1" x14ac:dyDescent="0.3">
      <c r="A2824" s="73" t="s">
        <v>204</v>
      </c>
      <c r="B2824" s="73" t="s">
        <v>394</v>
      </c>
      <c r="C2824" s="67" t="s">
        <v>350</v>
      </c>
      <c r="D2824" s="67" t="s">
        <v>166</v>
      </c>
      <c r="E2824" s="73"/>
      <c r="F2824" s="73"/>
      <c r="G2824" s="73" t="s">
        <v>43</v>
      </c>
      <c r="H2824" s="73" t="s">
        <v>43</v>
      </c>
      <c r="I2824" s="73" t="s">
        <v>465</v>
      </c>
      <c r="J2824" s="73" t="str">
        <f t="shared" si="53"/>
        <v>Electricity: Italy</v>
      </c>
      <c r="K2824" s="98">
        <v>5.8372217422855449E-2</v>
      </c>
      <c r="L2824" s="48"/>
      <c r="M2824" s="22"/>
      <c r="N2824" s="22"/>
      <c r="O2824" s="22"/>
      <c r="P2824" s="22"/>
      <c r="Q2824" s="22"/>
      <c r="R2824" s="22"/>
      <c r="S2824" s="22"/>
      <c r="T2824" s="2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c r="AQ2824" s="22"/>
      <c r="AR2824" s="22"/>
      <c r="AS2824" s="22"/>
      <c r="AT2824" s="22"/>
      <c r="AU2824" s="22"/>
      <c r="AV2824" s="22"/>
      <c r="AW2824" s="22"/>
      <c r="AX2824" s="22"/>
      <c r="AY2824" s="22"/>
      <c r="AZ2824" s="22"/>
      <c r="BA2824" s="22"/>
      <c r="BB2824" s="22"/>
      <c r="BC2824" s="22"/>
      <c r="BD2824" s="22"/>
      <c r="BE2824" s="22"/>
      <c r="BF2824" s="22"/>
      <c r="BG2824" s="22"/>
      <c r="BH2824" s="22"/>
      <c r="BI2824" s="22"/>
      <c r="BJ2824" s="22"/>
      <c r="BK2824" s="22"/>
      <c r="BL2824" s="22"/>
      <c r="BM2824" s="22"/>
      <c r="BN2824" s="22"/>
      <c r="BO2824" s="22"/>
      <c r="BP2824" s="22"/>
      <c r="BQ2824" s="22"/>
      <c r="BR2824" s="22"/>
      <c r="BS2824" s="22"/>
      <c r="BT2824" s="22"/>
      <c r="BU2824" s="22"/>
      <c r="BV2824" s="22"/>
      <c r="BW2824" s="22"/>
      <c r="BX2824" s="22"/>
      <c r="BY2824" s="22"/>
      <c r="BZ2824" s="22"/>
      <c r="CA2824" s="22"/>
      <c r="CB2824" s="22"/>
      <c r="CC2824" s="22"/>
      <c r="CD2824" s="22"/>
      <c r="CE2824" s="22"/>
      <c r="CF2824" s="22"/>
      <c r="CG2824" s="22"/>
      <c r="CH2824" s="22"/>
      <c r="CI2824" s="22"/>
      <c r="CJ2824" s="22"/>
      <c r="CK2824" s="22"/>
      <c r="CL2824" s="22"/>
      <c r="CM2824" s="22"/>
      <c r="CN2824" s="22"/>
      <c r="CO2824" s="22"/>
    </row>
    <row r="2825" spans="1:93" s="2" customFormat="1" x14ac:dyDescent="0.3">
      <c r="A2825" s="73" t="s">
        <v>204</v>
      </c>
      <c r="B2825" s="73" t="s">
        <v>394</v>
      </c>
      <c r="C2825" s="67" t="s">
        <v>350</v>
      </c>
      <c r="D2825" s="67" t="s">
        <v>402</v>
      </c>
      <c r="E2825" s="73"/>
      <c r="F2825" s="73"/>
      <c r="G2825" s="73" t="s">
        <v>43</v>
      </c>
      <c r="H2825" s="73" t="s">
        <v>43</v>
      </c>
      <c r="I2825" s="73" t="s">
        <v>465</v>
      </c>
      <c r="J2825" s="73" t="str">
        <f t="shared" si="53"/>
        <v>Electricity: Japan</v>
      </c>
      <c r="K2825" s="98">
        <v>7.4084405092046751E-2</v>
      </c>
      <c r="L2825" s="48"/>
      <c r="M2825" s="22"/>
      <c r="N2825" s="22"/>
      <c r="O2825" s="22"/>
      <c r="P2825" s="22"/>
      <c r="Q2825" s="22"/>
      <c r="R2825" s="22"/>
      <c r="S2825" s="22"/>
      <c r="T2825" s="22"/>
      <c r="U2825" s="22"/>
      <c r="V2825" s="22"/>
      <c r="W2825" s="22"/>
      <c r="X2825" s="22"/>
      <c r="Y2825" s="22"/>
      <c r="Z2825" s="22"/>
      <c r="AA2825" s="22"/>
      <c r="AB2825" s="22"/>
      <c r="AC2825" s="22"/>
      <c r="AD2825" s="22"/>
      <c r="AE2825" s="22"/>
      <c r="AF2825" s="22"/>
      <c r="AG2825" s="22"/>
      <c r="AH2825" s="22"/>
      <c r="AI2825" s="22"/>
      <c r="AJ2825" s="22"/>
      <c r="AK2825" s="22"/>
      <c r="AL2825" s="22"/>
      <c r="AM2825" s="22"/>
      <c r="AN2825" s="22"/>
      <c r="AO2825" s="22"/>
      <c r="AP2825" s="22"/>
      <c r="AQ2825" s="22"/>
      <c r="AR2825" s="22"/>
      <c r="AS2825" s="22"/>
      <c r="AT2825" s="22"/>
      <c r="AU2825" s="22"/>
      <c r="AV2825" s="22"/>
      <c r="AW2825" s="22"/>
      <c r="AX2825" s="22"/>
      <c r="AY2825" s="22"/>
      <c r="AZ2825" s="22"/>
      <c r="BA2825" s="22"/>
      <c r="BB2825" s="22"/>
      <c r="BC2825" s="22"/>
      <c r="BD2825" s="22"/>
      <c r="BE2825" s="22"/>
      <c r="BF2825" s="22"/>
      <c r="BG2825" s="22"/>
      <c r="BH2825" s="22"/>
      <c r="BI2825" s="22"/>
      <c r="BJ2825" s="22"/>
      <c r="BK2825" s="22"/>
      <c r="BL2825" s="22"/>
      <c r="BM2825" s="22"/>
      <c r="BN2825" s="22"/>
      <c r="BO2825" s="22"/>
      <c r="BP2825" s="22"/>
      <c r="BQ2825" s="22"/>
      <c r="BR2825" s="22"/>
      <c r="BS2825" s="22"/>
      <c r="BT2825" s="22"/>
      <c r="BU2825" s="22"/>
      <c r="BV2825" s="22"/>
      <c r="BW2825" s="22"/>
      <c r="BX2825" s="22"/>
      <c r="BY2825" s="22"/>
      <c r="BZ2825" s="22"/>
      <c r="CA2825" s="22"/>
      <c r="CB2825" s="22"/>
      <c r="CC2825" s="22"/>
      <c r="CD2825" s="22"/>
      <c r="CE2825" s="22"/>
      <c r="CF2825" s="22"/>
      <c r="CG2825" s="22"/>
      <c r="CH2825" s="22"/>
      <c r="CI2825" s="22"/>
      <c r="CJ2825" s="22"/>
      <c r="CK2825" s="22"/>
      <c r="CL2825" s="22"/>
      <c r="CM2825" s="22"/>
      <c r="CN2825" s="22"/>
      <c r="CO2825" s="22"/>
    </row>
    <row r="2826" spans="1:93" s="2" customFormat="1" x14ac:dyDescent="0.3">
      <c r="A2826" s="73" t="s">
        <v>204</v>
      </c>
      <c r="B2826" s="73" t="s">
        <v>394</v>
      </c>
      <c r="C2826" s="67" t="s">
        <v>350</v>
      </c>
      <c r="D2826" s="67" t="s">
        <v>414</v>
      </c>
      <c r="E2826" s="73"/>
      <c r="F2826" s="73"/>
      <c r="G2826" s="73" t="s">
        <v>43</v>
      </c>
      <c r="H2826" s="73" t="s">
        <v>43</v>
      </c>
      <c r="I2826" s="73" t="s">
        <v>465</v>
      </c>
      <c r="J2826" s="73" t="str">
        <f t="shared" si="53"/>
        <v>Electricity: Latvia</v>
      </c>
      <c r="K2826" s="98">
        <v>1.9825404179561808E-2</v>
      </c>
      <c r="L2826" s="48"/>
      <c r="M2826" s="22"/>
      <c r="N2826" s="22"/>
      <c r="O2826" s="22"/>
      <c r="P2826" s="22"/>
      <c r="Q2826" s="22"/>
      <c r="R2826" s="22"/>
      <c r="S2826" s="22"/>
      <c r="T2826" s="22"/>
      <c r="U2826" s="22"/>
      <c r="V2826" s="22"/>
      <c r="W2826" s="22"/>
      <c r="X2826" s="22"/>
      <c r="Y2826" s="22"/>
      <c r="Z2826" s="22"/>
      <c r="AA2826" s="22"/>
      <c r="AB2826" s="22"/>
      <c r="AC2826" s="22"/>
      <c r="AD2826" s="22"/>
      <c r="AE2826" s="22"/>
      <c r="AF2826" s="22"/>
      <c r="AG2826" s="22"/>
      <c r="AH2826" s="22"/>
      <c r="AI2826" s="22"/>
      <c r="AJ2826" s="22"/>
      <c r="AK2826" s="22"/>
      <c r="AL2826" s="22"/>
      <c r="AM2826" s="22"/>
      <c r="AN2826" s="22"/>
      <c r="AO2826" s="22"/>
      <c r="AP2826" s="22"/>
      <c r="AQ2826" s="22"/>
      <c r="AR2826" s="22"/>
      <c r="AS2826" s="22"/>
      <c r="AT2826" s="22"/>
      <c r="AU2826" s="22"/>
      <c r="AV2826" s="22"/>
      <c r="AW2826" s="22"/>
      <c r="AX2826" s="22"/>
      <c r="AY2826" s="22"/>
      <c r="AZ2826" s="22"/>
      <c r="BA2826" s="22"/>
      <c r="BB2826" s="22"/>
      <c r="BC2826" s="22"/>
      <c r="BD2826" s="22"/>
      <c r="BE2826" s="22"/>
      <c r="BF2826" s="22"/>
      <c r="BG2826" s="22"/>
      <c r="BH2826" s="22"/>
      <c r="BI2826" s="22"/>
      <c r="BJ2826" s="22"/>
      <c r="BK2826" s="22"/>
      <c r="BL2826" s="22"/>
      <c r="BM2826" s="22"/>
      <c r="BN2826" s="22"/>
      <c r="BO2826" s="22"/>
      <c r="BP2826" s="22"/>
      <c r="BQ2826" s="22"/>
      <c r="BR2826" s="22"/>
      <c r="BS2826" s="22"/>
      <c r="BT2826" s="22"/>
      <c r="BU2826" s="22"/>
      <c r="BV2826" s="22"/>
      <c r="BW2826" s="22"/>
      <c r="BX2826" s="22"/>
      <c r="BY2826" s="22"/>
      <c r="BZ2826" s="22"/>
      <c r="CA2826" s="22"/>
      <c r="CB2826" s="22"/>
      <c r="CC2826" s="22"/>
      <c r="CD2826" s="22"/>
      <c r="CE2826" s="22"/>
      <c r="CF2826" s="22"/>
      <c r="CG2826" s="22"/>
      <c r="CH2826" s="22"/>
      <c r="CI2826" s="22"/>
      <c r="CJ2826" s="22"/>
      <c r="CK2826" s="22"/>
      <c r="CL2826" s="22"/>
      <c r="CM2826" s="22"/>
      <c r="CN2826" s="22"/>
      <c r="CO2826" s="22"/>
    </row>
    <row r="2827" spans="1:93" s="2" customFormat="1" x14ac:dyDescent="0.3">
      <c r="A2827" s="73" t="s">
        <v>204</v>
      </c>
      <c r="B2827" s="73" t="s">
        <v>394</v>
      </c>
      <c r="C2827" s="67" t="s">
        <v>350</v>
      </c>
      <c r="D2827" s="67" t="s">
        <v>49</v>
      </c>
      <c r="E2827" s="73"/>
      <c r="F2827" s="73"/>
      <c r="G2827" s="73" t="s">
        <v>43</v>
      </c>
      <c r="H2827" s="73" t="s">
        <v>43</v>
      </c>
      <c r="I2827" s="73" t="s">
        <v>465</v>
      </c>
      <c r="J2827" s="73" t="str">
        <f t="shared" si="53"/>
        <v>Electricity: Lithuania</v>
      </c>
      <c r="K2827" s="98">
        <v>4.0247061116403672E-2</v>
      </c>
      <c r="L2827" s="48"/>
      <c r="M2827" s="22"/>
      <c r="N2827" s="22"/>
      <c r="O2827" s="22"/>
      <c r="P2827" s="22"/>
      <c r="Q2827" s="22"/>
      <c r="R2827" s="22"/>
      <c r="S2827" s="22"/>
      <c r="T2827" s="22"/>
      <c r="U2827" s="22"/>
      <c r="V2827" s="22"/>
      <c r="W2827" s="22"/>
      <c r="X2827" s="22"/>
      <c r="Y2827" s="22"/>
      <c r="Z2827" s="22"/>
      <c r="AA2827" s="22"/>
      <c r="AB2827" s="22"/>
      <c r="AC2827" s="22"/>
      <c r="AD2827" s="22"/>
      <c r="AE2827" s="22"/>
      <c r="AF2827" s="22"/>
      <c r="AG2827" s="22"/>
      <c r="AH2827" s="22"/>
      <c r="AI2827" s="22"/>
      <c r="AJ2827" s="22"/>
      <c r="AK2827" s="22"/>
      <c r="AL2827" s="22"/>
      <c r="AM2827" s="22"/>
      <c r="AN2827" s="22"/>
      <c r="AO2827" s="22"/>
      <c r="AP2827" s="22"/>
      <c r="AQ2827" s="22"/>
      <c r="AR2827" s="22"/>
      <c r="AS2827" s="22"/>
      <c r="AT2827" s="22"/>
      <c r="AU2827" s="22"/>
      <c r="AV2827" s="22"/>
      <c r="AW2827" s="22"/>
      <c r="AX2827" s="22"/>
      <c r="AY2827" s="22"/>
      <c r="AZ2827" s="22"/>
      <c r="BA2827" s="22"/>
      <c r="BB2827" s="22"/>
      <c r="BC2827" s="22"/>
      <c r="BD2827" s="22"/>
      <c r="BE2827" s="22"/>
      <c r="BF2827" s="22"/>
      <c r="BG2827" s="22"/>
      <c r="BH2827" s="22"/>
      <c r="BI2827" s="22"/>
      <c r="BJ2827" s="22"/>
      <c r="BK2827" s="22"/>
      <c r="BL2827" s="22"/>
      <c r="BM2827" s="22"/>
      <c r="BN2827" s="22"/>
      <c r="BO2827" s="22"/>
      <c r="BP2827" s="22"/>
      <c r="BQ2827" s="22"/>
      <c r="BR2827" s="22"/>
      <c r="BS2827" s="22"/>
      <c r="BT2827" s="22"/>
      <c r="BU2827" s="22"/>
      <c r="BV2827" s="22"/>
      <c r="BW2827" s="22"/>
      <c r="BX2827" s="22"/>
      <c r="BY2827" s="22"/>
      <c r="BZ2827" s="22"/>
      <c r="CA2827" s="22"/>
      <c r="CB2827" s="22"/>
      <c r="CC2827" s="22"/>
      <c r="CD2827" s="22"/>
      <c r="CE2827" s="22"/>
      <c r="CF2827" s="22"/>
      <c r="CG2827" s="22"/>
      <c r="CH2827" s="22"/>
      <c r="CI2827" s="22"/>
      <c r="CJ2827" s="22"/>
      <c r="CK2827" s="22"/>
      <c r="CL2827" s="22"/>
      <c r="CM2827" s="22"/>
      <c r="CN2827" s="22"/>
      <c r="CO2827" s="22"/>
    </row>
    <row r="2828" spans="1:93" s="2" customFormat="1" x14ac:dyDescent="0.3">
      <c r="A2828" s="73" t="s">
        <v>204</v>
      </c>
      <c r="B2828" s="73" t="s">
        <v>394</v>
      </c>
      <c r="C2828" s="67" t="s">
        <v>350</v>
      </c>
      <c r="D2828" s="67" t="s">
        <v>274</v>
      </c>
      <c r="E2828" s="73"/>
      <c r="F2828" s="73"/>
      <c r="G2828" s="73" t="s">
        <v>43</v>
      </c>
      <c r="H2828" s="73" t="s">
        <v>43</v>
      </c>
      <c r="I2828" s="73" t="s">
        <v>465</v>
      </c>
      <c r="J2828" s="73" t="str">
        <f t="shared" ref="J2828:J2860" si="54">CONCATENATE(D2828)</f>
        <v>Electricity: Luxembourg</v>
      </c>
      <c r="K2828" s="98">
        <v>5.6633602264973763E-2</v>
      </c>
      <c r="L2828" s="48"/>
      <c r="M2828" s="22"/>
      <c r="N2828" s="22"/>
      <c r="O2828" s="22"/>
      <c r="P2828" s="22"/>
      <c r="Q2828" s="22"/>
      <c r="R2828" s="22"/>
      <c r="S2828" s="22"/>
      <c r="T2828" s="2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c r="AQ2828" s="22"/>
      <c r="AR2828" s="22"/>
      <c r="AS2828" s="22"/>
      <c r="AT2828" s="22"/>
      <c r="AU2828" s="22"/>
      <c r="AV2828" s="22"/>
      <c r="AW2828" s="22"/>
      <c r="AX2828" s="22"/>
      <c r="AY2828" s="22"/>
      <c r="AZ2828" s="22"/>
      <c r="BA2828" s="22"/>
      <c r="BB2828" s="22"/>
      <c r="BC2828" s="22"/>
      <c r="BD2828" s="22"/>
      <c r="BE2828" s="22"/>
      <c r="BF2828" s="22"/>
      <c r="BG2828" s="22"/>
      <c r="BH2828" s="22"/>
      <c r="BI2828" s="22"/>
      <c r="BJ2828" s="22"/>
      <c r="BK2828" s="22"/>
      <c r="BL2828" s="22"/>
      <c r="BM2828" s="22"/>
      <c r="BN2828" s="22"/>
      <c r="BO2828" s="22"/>
      <c r="BP2828" s="22"/>
      <c r="BQ2828" s="22"/>
      <c r="BR2828" s="22"/>
      <c r="BS2828" s="22"/>
      <c r="BT2828" s="22"/>
      <c r="BU2828" s="22"/>
      <c r="BV2828" s="22"/>
      <c r="BW2828" s="22"/>
      <c r="BX2828" s="22"/>
      <c r="BY2828" s="22"/>
      <c r="BZ2828" s="22"/>
      <c r="CA2828" s="22"/>
      <c r="CB2828" s="22"/>
      <c r="CC2828" s="22"/>
      <c r="CD2828" s="22"/>
      <c r="CE2828" s="22"/>
      <c r="CF2828" s="22"/>
      <c r="CG2828" s="22"/>
      <c r="CH2828" s="22"/>
      <c r="CI2828" s="22"/>
      <c r="CJ2828" s="22"/>
      <c r="CK2828" s="22"/>
      <c r="CL2828" s="22"/>
      <c r="CM2828" s="22"/>
      <c r="CN2828" s="22"/>
      <c r="CO2828" s="22"/>
    </row>
    <row r="2829" spans="1:93" s="2" customFormat="1" x14ac:dyDescent="0.3">
      <c r="A2829" s="73" t="s">
        <v>204</v>
      </c>
      <c r="B2829" s="73" t="s">
        <v>394</v>
      </c>
      <c r="C2829" s="67" t="s">
        <v>350</v>
      </c>
      <c r="D2829" s="67" t="s">
        <v>154</v>
      </c>
      <c r="E2829" s="73"/>
      <c r="F2829" s="73"/>
      <c r="G2829" s="73" t="s">
        <v>43</v>
      </c>
      <c r="H2829" s="73" t="s">
        <v>43</v>
      </c>
      <c r="I2829" s="73" t="s">
        <v>465</v>
      </c>
      <c r="J2829" s="73" t="str">
        <f t="shared" si="54"/>
        <v>Electricity: Malaysia</v>
      </c>
      <c r="K2829" s="98">
        <v>0.10255547425216933</v>
      </c>
      <c r="L2829" s="48"/>
      <c r="M2829" s="22"/>
      <c r="N2829" s="22"/>
      <c r="O2829" s="22"/>
      <c r="P2829" s="22"/>
      <c r="Q2829" s="22"/>
      <c r="R2829" s="22"/>
      <c r="S2829" s="22"/>
      <c r="T2829" s="22"/>
      <c r="U2829" s="22"/>
      <c r="V2829" s="22"/>
      <c r="W2829" s="22"/>
      <c r="X2829" s="22"/>
      <c r="Y2829" s="22"/>
      <c r="Z2829" s="22"/>
      <c r="AA2829" s="22"/>
      <c r="AB2829" s="22"/>
      <c r="AC2829" s="22"/>
      <c r="AD2829" s="22"/>
      <c r="AE2829" s="22"/>
      <c r="AF2829" s="22"/>
      <c r="AG2829" s="22"/>
      <c r="AH2829" s="22"/>
      <c r="AI2829" s="22"/>
      <c r="AJ2829" s="22"/>
      <c r="AK2829" s="22"/>
      <c r="AL2829" s="22"/>
      <c r="AM2829" s="22"/>
      <c r="AN2829" s="22"/>
      <c r="AO2829" s="22"/>
      <c r="AP2829" s="22"/>
      <c r="AQ2829" s="22"/>
      <c r="AR2829" s="22"/>
      <c r="AS2829" s="22"/>
      <c r="AT2829" s="22"/>
      <c r="AU2829" s="22"/>
      <c r="AV2829" s="22"/>
      <c r="AW2829" s="22"/>
      <c r="AX2829" s="22"/>
      <c r="AY2829" s="22"/>
      <c r="AZ2829" s="22"/>
      <c r="BA2829" s="22"/>
      <c r="BB2829" s="22"/>
      <c r="BC2829" s="22"/>
      <c r="BD2829" s="22"/>
      <c r="BE2829" s="22"/>
      <c r="BF2829" s="22"/>
      <c r="BG2829" s="22"/>
      <c r="BH2829" s="22"/>
      <c r="BI2829" s="22"/>
      <c r="BJ2829" s="22"/>
      <c r="BK2829" s="22"/>
      <c r="BL2829" s="22"/>
      <c r="BM2829" s="22"/>
      <c r="BN2829" s="22"/>
      <c r="BO2829" s="22"/>
      <c r="BP2829" s="22"/>
      <c r="BQ2829" s="22"/>
      <c r="BR2829" s="22"/>
      <c r="BS2829" s="22"/>
      <c r="BT2829" s="22"/>
      <c r="BU2829" s="22"/>
      <c r="BV2829" s="22"/>
      <c r="BW2829" s="22"/>
      <c r="BX2829" s="22"/>
      <c r="BY2829" s="22"/>
      <c r="BZ2829" s="22"/>
      <c r="CA2829" s="22"/>
      <c r="CB2829" s="22"/>
      <c r="CC2829" s="22"/>
      <c r="CD2829" s="22"/>
      <c r="CE2829" s="22"/>
      <c r="CF2829" s="22"/>
      <c r="CG2829" s="22"/>
      <c r="CH2829" s="22"/>
      <c r="CI2829" s="22"/>
      <c r="CJ2829" s="22"/>
      <c r="CK2829" s="22"/>
      <c r="CL2829" s="22"/>
      <c r="CM2829" s="22"/>
      <c r="CN2829" s="22"/>
      <c r="CO2829" s="22"/>
    </row>
    <row r="2830" spans="1:93" s="2" customFormat="1" x14ac:dyDescent="0.3">
      <c r="A2830" s="73" t="s">
        <v>204</v>
      </c>
      <c r="B2830" s="73" t="s">
        <v>394</v>
      </c>
      <c r="C2830" s="67" t="s">
        <v>350</v>
      </c>
      <c r="D2830" s="67" t="s">
        <v>254</v>
      </c>
      <c r="E2830" s="73"/>
      <c r="F2830" s="73"/>
      <c r="G2830" s="73" t="s">
        <v>43</v>
      </c>
      <c r="H2830" s="73" t="s">
        <v>43</v>
      </c>
      <c r="I2830" s="73" t="s">
        <v>465</v>
      </c>
      <c r="J2830" s="73" t="str">
        <f t="shared" si="54"/>
        <v>Electricity: Malta</v>
      </c>
      <c r="K2830" s="98">
        <v>0.1184797307351719</v>
      </c>
      <c r="L2830" s="48"/>
      <c r="M2830" s="22"/>
      <c r="N2830" s="22"/>
      <c r="O2830" s="22"/>
      <c r="P2830" s="22"/>
      <c r="Q2830" s="22"/>
      <c r="R2830" s="22"/>
      <c r="S2830" s="22"/>
      <c r="T2830" s="2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c r="AQ2830" s="22"/>
      <c r="AR2830" s="22"/>
      <c r="AS2830" s="22"/>
      <c r="AT2830" s="22"/>
      <c r="AU2830" s="22"/>
      <c r="AV2830" s="22"/>
      <c r="AW2830" s="22"/>
      <c r="AX2830" s="22"/>
      <c r="AY2830" s="22"/>
      <c r="AZ2830" s="22"/>
      <c r="BA2830" s="22"/>
      <c r="BB2830" s="22"/>
      <c r="BC2830" s="22"/>
      <c r="BD2830" s="22"/>
      <c r="BE2830" s="22"/>
      <c r="BF2830" s="22"/>
      <c r="BG2830" s="22"/>
      <c r="BH2830" s="22"/>
      <c r="BI2830" s="22"/>
      <c r="BJ2830" s="22"/>
      <c r="BK2830" s="22"/>
      <c r="BL2830" s="22"/>
      <c r="BM2830" s="22"/>
      <c r="BN2830" s="22"/>
      <c r="BO2830" s="22"/>
      <c r="BP2830" s="22"/>
      <c r="BQ2830" s="22"/>
      <c r="BR2830" s="22"/>
      <c r="BS2830" s="22"/>
      <c r="BT2830" s="22"/>
      <c r="BU2830" s="22"/>
      <c r="BV2830" s="22"/>
      <c r="BW2830" s="22"/>
      <c r="BX2830" s="22"/>
      <c r="BY2830" s="22"/>
      <c r="BZ2830" s="22"/>
      <c r="CA2830" s="22"/>
      <c r="CB2830" s="22"/>
      <c r="CC2830" s="22"/>
      <c r="CD2830" s="22"/>
      <c r="CE2830" s="22"/>
      <c r="CF2830" s="22"/>
      <c r="CG2830" s="22"/>
      <c r="CH2830" s="22"/>
      <c r="CI2830" s="22"/>
      <c r="CJ2830" s="22"/>
      <c r="CK2830" s="22"/>
      <c r="CL2830" s="22"/>
      <c r="CM2830" s="22"/>
      <c r="CN2830" s="22"/>
      <c r="CO2830" s="22"/>
    </row>
    <row r="2831" spans="1:93" s="2" customFormat="1" x14ac:dyDescent="0.3">
      <c r="A2831" s="73" t="s">
        <v>204</v>
      </c>
      <c r="B2831" s="73" t="s">
        <v>394</v>
      </c>
      <c r="C2831" s="67" t="s">
        <v>350</v>
      </c>
      <c r="D2831" s="67" t="s">
        <v>264</v>
      </c>
      <c r="E2831" s="73"/>
      <c r="F2831" s="73"/>
      <c r="G2831" s="73" t="s">
        <v>43</v>
      </c>
      <c r="H2831" s="73" t="s">
        <v>43</v>
      </c>
      <c r="I2831" s="73" t="s">
        <v>465</v>
      </c>
      <c r="J2831" s="73" t="str">
        <f t="shared" si="54"/>
        <v>Electricity: Mexico</v>
      </c>
      <c r="K2831" s="98">
        <v>6.5953293386048259E-2</v>
      </c>
      <c r="L2831" s="48"/>
      <c r="M2831" s="22"/>
      <c r="N2831" s="22"/>
      <c r="O2831" s="22"/>
      <c r="P2831" s="22"/>
      <c r="Q2831" s="22"/>
      <c r="R2831" s="22"/>
      <c r="S2831" s="22"/>
      <c r="T2831" s="22"/>
      <c r="U2831" s="22"/>
      <c r="V2831" s="22"/>
      <c r="W2831" s="22"/>
      <c r="X2831" s="22"/>
      <c r="Y2831" s="22"/>
      <c r="Z2831" s="22"/>
      <c r="AA2831" s="22"/>
      <c r="AB2831" s="22"/>
      <c r="AC2831" s="22"/>
      <c r="AD2831" s="22"/>
      <c r="AE2831" s="22"/>
      <c r="AF2831" s="22"/>
      <c r="AG2831" s="22"/>
      <c r="AH2831" s="22"/>
      <c r="AI2831" s="22"/>
      <c r="AJ2831" s="22"/>
      <c r="AK2831" s="22"/>
      <c r="AL2831" s="22"/>
      <c r="AM2831" s="22"/>
      <c r="AN2831" s="22"/>
      <c r="AO2831" s="22"/>
      <c r="AP2831" s="22"/>
      <c r="AQ2831" s="22"/>
      <c r="AR2831" s="22"/>
      <c r="AS2831" s="22"/>
      <c r="AT2831" s="22"/>
      <c r="AU2831" s="22"/>
      <c r="AV2831" s="22"/>
      <c r="AW2831" s="22"/>
      <c r="AX2831" s="22"/>
      <c r="AY2831" s="22"/>
      <c r="AZ2831" s="22"/>
      <c r="BA2831" s="22"/>
      <c r="BB2831" s="22"/>
      <c r="BC2831" s="22"/>
      <c r="BD2831" s="22"/>
      <c r="BE2831" s="22"/>
      <c r="BF2831" s="22"/>
      <c r="BG2831" s="22"/>
      <c r="BH2831" s="22"/>
      <c r="BI2831" s="22"/>
      <c r="BJ2831" s="22"/>
      <c r="BK2831" s="22"/>
      <c r="BL2831" s="22"/>
      <c r="BM2831" s="22"/>
      <c r="BN2831" s="22"/>
      <c r="BO2831" s="22"/>
      <c r="BP2831" s="22"/>
      <c r="BQ2831" s="22"/>
      <c r="BR2831" s="22"/>
      <c r="BS2831" s="22"/>
      <c r="BT2831" s="22"/>
      <c r="BU2831" s="22"/>
      <c r="BV2831" s="22"/>
      <c r="BW2831" s="22"/>
      <c r="BX2831" s="22"/>
      <c r="BY2831" s="22"/>
      <c r="BZ2831" s="22"/>
      <c r="CA2831" s="22"/>
      <c r="CB2831" s="22"/>
      <c r="CC2831" s="22"/>
      <c r="CD2831" s="22"/>
      <c r="CE2831" s="22"/>
      <c r="CF2831" s="22"/>
      <c r="CG2831" s="22"/>
      <c r="CH2831" s="22"/>
      <c r="CI2831" s="22"/>
      <c r="CJ2831" s="22"/>
      <c r="CK2831" s="22"/>
      <c r="CL2831" s="22"/>
      <c r="CM2831" s="22"/>
      <c r="CN2831" s="22"/>
      <c r="CO2831" s="22"/>
    </row>
    <row r="2832" spans="1:93" s="2" customFormat="1" x14ac:dyDescent="0.3">
      <c r="A2832" s="73" t="s">
        <v>204</v>
      </c>
      <c r="B2832" s="73" t="s">
        <v>394</v>
      </c>
      <c r="C2832" s="67" t="s">
        <v>350</v>
      </c>
      <c r="D2832" s="67" t="s">
        <v>35</v>
      </c>
      <c r="E2832" s="73"/>
      <c r="F2832" s="73"/>
      <c r="G2832" s="73" t="s">
        <v>43</v>
      </c>
      <c r="H2832" s="73" t="s">
        <v>43</v>
      </c>
      <c r="I2832" s="73" t="s">
        <v>465</v>
      </c>
      <c r="J2832" s="73" t="str">
        <f t="shared" si="54"/>
        <v>Electricity: Netherlands</v>
      </c>
      <c r="K2832" s="98">
        <v>6.4159804128866765E-2</v>
      </c>
      <c r="L2832" s="48"/>
      <c r="M2832" s="22"/>
      <c r="N2832" s="22"/>
      <c r="O2832" s="22"/>
      <c r="P2832" s="22"/>
      <c r="Q2832" s="22"/>
      <c r="R2832" s="22"/>
      <c r="S2832" s="22"/>
      <c r="T2832" s="2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c r="AQ2832" s="22"/>
      <c r="AR2832" s="22"/>
      <c r="AS2832" s="22"/>
      <c r="AT2832" s="22"/>
      <c r="AU2832" s="22"/>
      <c r="AV2832" s="22"/>
      <c r="AW2832" s="22"/>
      <c r="AX2832" s="22"/>
      <c r="AY2832" s="22"/>
      <c r="AZ2832" s="22"/>
      <c r="BA2832" s="22"/>
      <c r="BB2832" s="22"/>
      <c r="BC2832" s="22"/>
      <c r="BD2832" s="22"/>
      <c r="BE2832" s="22"/>
      <c r="BF2832" s="22"/>
      <c r="BG2832" s="22"/>
      <c r="BH2832" s="22"/>
      <c r="BI2832" s="22"/>
      <c r="BJ2832" s="22"/>
      <c r="BK2832" s="22"/>
      <c r="BL2832" s="22"/>
      <c r="BM2832" s="22"/>
      <c r="BN2832" s="22"/>
      <c r="BO2832" s="22"/>
      <c r="BP2832" s="22"/>
      <c r="BQ2832" s="22"/>
      <c r="BR2832" s="22"/>
      <c r="BS2832" s="22"/>
      <c r="BT2832" s="22"/>
      <c r="BU2832" s="22"/>
      <c r="BV2832" s="22"/>
      <c r="BW2832" s="22"/>
      <c r="BX2832" s="22"/>
      <c r="BY2832" s="22"/>
      <c r="BZ2832" s="22"/>
      <c r="CA2832" s="22"/>
      <c r="CB2832" s="22"/>
      <c r="CC2832" s="22"/>
      <c r="CD2832" s="22"/>
      <c r="CE2832" s="22"/>
      <c r="CF2832" s="22"/>
      <c r="CG2832" s="22"/>
      <c r="CH2832" s="22"/>
      <c r="CI2832" s="22"/>
      <c r="CJ2832" s="22"/>
      <c r="CK2832" s="22"/>
      <c r="CL2832" s="22"/>
      <c r="CM2832" s="22"/>
      <c r="CN2832" s="22"/>
      <c r="CO2832" s="22"/>
    </row>
    <row r="2833" spans="1:93" s="2" customFormat="1" x14ac:dyDescent="0.3">
      <c r="A2833" s="73" t="s">
        <v>204</v>
      </c>
      <c r="B2833" s="73" t="s">
        <v>394</v>
      </c>
      <c r="C2833" s="67" t="s">
        <v>350</v>
      </c>
      <c r="D2833" s="67" t="s">
        <v>146</v>
      </c>
      <c r="E2833" s="73"/>
      <c r="F2833" s="73"/>
      <c r="G2833" s="73" t="s">
        <v>43</v>
      </c>
      <c r="H2833" s="73" t="s">
        <v>43</v>
      </c>
      <c r="I2833" s="73" t="s">
        <v>465</v>
      </c>
      <c r="J2833" s="73" t="str">
        <f t="shared" si="54"/>
        <v>Electricity: New Zealand</v>
      </c>
      <c r="K2833" s="98">
        <v>1.7688678454243791E-2</v>
      </c>
      <c r="L2833" s="48"/>
      <c r="M2833" s="22"/>
      <c r="N2833" s="22"/>
      <c r="O2833" s="22"/>
      <c r="P2833" s="22"/>
      <c r="Q2833" s="22"/>
      <c r="R2833" s="22"/>
      <c r="S2833" s="22"/>
      <c r="T2833" s="22"/>
      <c r="U2833" s="22"/>
      <c r="V2833" s="22"/>
      <c r="W2833" s="22"/>
      <c r="X2833" s="22"/>
      <c r="Y2833" s="22"/>
      <c r="Z2833" s="22"/>
      <c r="AA2833" s="22"/>
      <c r="AB2833" s="22"/>
      <c r="AC2833" s="22"/>
      <c r="AD2833" s="22"/>
      <c r="AE2833" s="22"/>
      <c r="AF2833" s="22"/>
      <c r="AG2833" s="22"/>
      <c r="AH2833" s="22"/>
      <c r="AI2833" s="22"/>
      <c r="AJ2833" s="22"/>
      <c r="AK2833" s="22"/>
      <c r="AL2833" s="22"/>
      <c r="AM2833" s="22"/>
      <c r="AN2833" s="22"/>
      <c r="AO2833" s="22"/>
      <c r="AP2833" s="22"/>
      <c r="AQ2833" s="22"/>
      <c r="AR2833" s="22"/>
      <c r="AS2833" s="22"/>
      <c r="AT2833" s="22"/>
      <c r="AU2833" s="22"/>
      <c r="AV2833" s="22"/>
      <c r="AW2833" s="22"/>
      <c r="AX2833" s="22"/>
      <c r="AY2833" s="22"/>
      <c r="AZ2833" s="22"/>
      <c r="BA2833" s="22"/>
      <c r="BB2833" s="22"/>
      <c r="BC2833" s="22"/>
      <c r="BD2833" s="22"/>
      <c r="BE2833" s="22"/>
      <c r="BF2833" s="22"/>
      <c r="BG2833" s="22"/>
      <c r="BH2833" s="22"/>
      <c r="BI2833" s="22"/>
      <c r="BJ2833" s="22"/>
      <c r="BK2833" s="22"/>
      <c r="BL2833" s="22"/>
      <c r="BM2833" s="22"/>
      <c r="BN2833" s="22"/>
      <c r="BO2833" s="22"/>
      <c r="BP2833" s="22"/>
      <c r="BQ2833" s="22"/>
      <c r="BR2833" s="22"/>
      <c r="BS2833" s="22"/>
      <c r="BT2833" s="22"/>
      <c r="BU2833" s="22"/>
      <c r="BV2833" s="22"/>
      <c r="BW2833" s="22"/>
      <c r="BX2833" s="22"/>
      <c r="BY2833" s="22"/>
      <c r="BZ2833" s="22"/>
      <c r="CA2833" s="22"/>
      <c r="CB2833" s="22"/>
      <c r="CC2833" s="22"/>
      <c r="CD2833" s="22"/>
      <c r="CE2833" s="22"/>
      <c r="CF2833" s="22"/>
      <c r="CG2833" s="22"/>
      <c r="CH2833" s="22"/>
      <c r="CI2833" s="22"/>
      <c r="CJ2833" s="22"/>
      <c r="CK2833" s="22"/>
      <c r="CL2833" s="22"/>
      <c r="CM2833" s="22"/>
      <c r="CN2833" s="22"/>
      <c r="CO2833" s="22"/>
    </row>
    <row r="2834" spans="1:93" s="2" customFormat="1" x14ac:dyDescent="0.3">
      <c r="A2834" s="73" t="s">
        <v>204</v>
      </c>
      <c r="B2834" s="73" t="s">
        <v>394</v>
      </c>
      <c r="C2834" s="67" t="s">
        <v>350</v>
      </c>
      <c r="D2834" s="67" t="s">
        <v>45</v>
      </c>
      <c r="E2834" s="73"/>
      <c r="F2834" s="73"/>
      <c r="G2834" s="73" t="s">
        <v>43</v>
      </c>
      <c r="H2834" s="73" t="s">
        <v>43</v>
      </c>
      <c r="I2834" s="73" t="s">
        <v>465</v>
      </c>
      <c r="J2834" s="73" t="str">
        <f t="shared" si="54"/>
        <v>Electricity: Norway</v>
      </c>
      <c r="K2834" s="98">
        <v>1.8475792302450628E-3</v>
      </c>
      <c r="L2834" s="48"/>
      <c r="M2834" s="22"/>
      <c r="N2834" s="22"/>
      <c r="O2834" s="22"/>
      <c r="P2834" s="22"/>
      <c r="Q2834" s="22"/>
      <c r="R2834" s="22"/>
      <c r="S2834" s="22"/>
      <c r="T2834" s="2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c r="AQ2834" s="22"/>
      <c r="AR2834" s="22"/>
      <c r="AS2834" s="22"/>
      <c r="AT2834" s="22"/>
      <c r="AU2834" s="22"/>
      <c r="AV2834" s="22"/>
      <c r="AW2834" s="22"/>
      <c r="AX2834" s="22"/>
      <c r="AY2834" s="22"/>
      <c r="AZ2834" s="22"/>
      <c r="BA2834" s="22"/>
      <c r="BB2834" s="22"/>
      <c r="BC2834" s="22"/>
      <c r="BD2834" s="22"/>
      <c r="BE2834" s="22"/>
      <c r="BF2834" s="22"/>
      <c r="BG2834" s="22"/>
      <c r="BH2834" s="22"/>
      <c r="BI2834" s="22"/>
      <c r="BJ2834" s="22"/>
      <c r="BK2834" s="22"/>
      <c r="BL2834" s="22"/>
      <c r="BM2834" s="22"/>
      <c r="BN2834" s="22"/>
      <c r="BO2834" s="22"/>
      <c r="BP2834" s="22"/>
      <c r="BQ2834" s="22"/>
      <c r="BR2834" s="22"/>
      <c r="BS2834" s="22"/>
      <c r="BT2834" s="22"/>
      <c r="BU2834" s="22"/>
      <c r="BV2834" s="22"/>
      <c r="BW2834" s="22"/>
      <c r="BX2834" s="22"/>
      <c r="BY2834" s="22"/>
      <c r="BZ2834" s="22"/>
      <c r="CA2834" s="22"/>
      <c r="CB2834" s="22"/>
      <c r="CC2834" s="22"/>
      <c r="CD2834" s="22"/>
      <c r="CE2834" s="22"/>
      <c r="CF2834" s="22"/>
      <c r="CG2834" s="22"/>
      <c r="CH2834" s="22"/>
      <c r="CI2834" s="22"/>
      <c r="CJ2834" s="22"/>
      <c r="CK2834" s="22"/>
      <c r="CL2834" s="22"/>
      <c r="CM2834" s="22"/>
      <c r="CN2834" s="22"/>
      <c r="CO2834" s="22"/>
    </row>
    <row r="2835" spans="1:93" s="2" customFormat="1" x14ac:dyDescent="0.3">
      <c r="A2835" s="73" t="s">
        <v>204</v>
      </c>
      <c r="B2835" s="73" t="s">
        <v>394</v>
      </c>
      <c r="C2835" s="67" t="s">
        <v>350</v>
      </c>
      <c r="D2835" s="67" t="s">
        <v>93</v>
      </c>
      <c r="E2835" s="73"/>
      <c r="F2835" s="73"/>
      <c r="G2835" s="73" t="s">
        <v>43</v>
      </c>
      <c r="H2835" s="73" t="s">
        <v>43</v>
      </c>
      <c r="I2835" s="73" t="s">
        <v>465</v>
      </c>
      <c r="J2835" s="73" t="str">
        <f t="shared" si="54"/>
        <v>Electricity: Pakistan</v>
      </c>
      <c r="K2835" s="98">
        <v>5.4415197285509961E-2</v>
      </c>
      <c r="L2835" s="48"/>
      <c r="M2835" s="22"/>
      <c r="N2835" s="22"/>
      <c r="O2835" s="22"/>
      <c r="P2835" s="22"/>
      <c r="Q2835" s="22"/>
      <c r="R2835" s="22"/>
      <c r="S2835" s="22"/>
      <c r="T2835" s="22"/>
      <c r="U2835" s="22"/>
      <c r="V2835" s="22"/>
      <c r="W2835" s="22"/>
      <c r="X2835" s="22"/>
      <c r="Y2835" s="22"/>
      <c r="Z2835" s="22"/>
      <c r="AA2835" s="22"/>
      <c r="AB2835" s="22"/>
      <c r="AC2835" s="22"/>
      <c r="AD2835" s="22"/>
      <c r="AE2835" s="22"/>
      <c r="AF2835" s="22"/>
      <c r="AG2835" s="22"/>
      <c r="AH2835" s="22"/>
      <c r="AI2835" s="22"/>
      <c r="AJ2835" s="22"/>
      <c r="AK2835" s="22"/>
      <c r="AL2835" s="22"/>
      <c r="AM2835" s="22"/>
      <c r="AN2835" s="22"/>
      <c r="AO2835" s="22"/>
      <c r="AP2835" s="22"/>
      <c r="AQ2835" s="22"/>
      <c r="AR2835" s="22"/>
      <c r="AS2835" s="22"/>
      <c r="AT2835" s="22"/>
      <c r="AU2835" s="22"/>
      <c r="AV2835" s="22"/>
      <c r="AW2835" s="22"/>
      <c r="AX2835" s="22"/>
      <c r="AY2835" s="22"/>
      <c r="AZ2835" s="22"/>
      <c r="BA2835" s="22"/>
      <c r="BB2835" s="22"/>
      <c r="BC2835" s="22"/>
      <c r="BD2835" s="22"/>
      <c r="BE2835" s="22"/>
      <c r="BF2835" s="22"/>
      <c r="BG2835" s="22"/>
      <c r="BH2835" s="22"/>
      <c r="BI2835" s="22"/>
      <c r="BJ2835" s="22"/>
      <c r="BK2835" s="22"/>
      <c r="BL2835" s="22"/>
      <c r="BM2835" s="22"/>
      <c r="BN2835" s="22"/>
      <c r="BO2835" s="22"/>
      <c r="BP2835" s="22"/>
      <c r="BQ2835" s="22"/>
      <c r="BR2835" s="22"/>
      <c r="BS2835" s="22"/>
      <c r="BT2835" s="22"/>
      <c r="BU2835" s="22"/>
      <c r="BV2835" s="22"/>
      <c r="BW2835" s="22"/>
      <c r="BX2835" s="22"/>
      <c r="BY2835" s="22"/>
      <c r="BZ2835" s="22"/>
      <c r="CA2835" s="22"/>
      <c r="CB2835" s="22"/>
      <c r="CC2835" s="22"/>
      <c r="CD2835" s="22"/>
      <c r="CE2835" s="22"/>
      <c r="CF2835" s="22"/>
      <c r="CG2835" s="22"/>
      <c r="CH2835" s="22"/>
      <c r="CI2835" s="22"/>
      <c r="CJ2835" s="22"/>
      <c r="CK2835" s="22"/>
      <c r="CL2835" s="22"/>
      <c r="CM2835" s="22"/>
      <c r="CN2835" s="22"/>
      <c r="CO2835" s="22"/>
    </row>
    <row r="2836" spans="1:93" s="2" customFormat="1" x14ac:dyDescent="0.3">
      <c r="A2836" s="73" t="s">
        <v>204</v>
      </c>
      <c r="B2836" s="73" t="s">
        <v>394</v>
      </c>
      <c r="C2836" s="67" t="s">
        <v>350</v>
      </c>
      <c r="D2836" s="67" t="s">
        <v>161</v>
      </c>
      <c r="E2836" s="73"/>
      <c r="F2836" s="73"/>
      <c r="G2836" s="73" t="s">
        <v>43</v>
      </c>
      <c r="H2836" s="73" t="s">
        <v>43</v>
      </c>
      <c r="I2836" s="73" t="s">
        <v>465</v>
      </c>
      <c r="J2836" s="73" t="str">
        <f t="shared" si="54"/>
        <v>Electricity: People's Rep. of China</v>
      </c>
      <c r="K2836" s="98">
        <v>0.10949628936951492</v>
      </c>
      <c r="L2836" s="48"/>
      <c r="M2836" s="22"/>
      <c r="N2836" s="22"/>
      <c r="O2836" s="22"/>
      <c r="P2836" s="22"/>
      <c r="Q2836" s="22"/>
      <c r="R2836" s="22"/>
      <c r="S2836" s="22"/>
      <c r="T2836" s="2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c r="AQ2836" s="22"/>
      <c r="AR2836" s="22"/>
      <c r="AS2836" s="22"/>
      <c r="AT2836" s="22"/>
      <c r="AU2836" s="22"/>
      <c r="AV2836" s="22"/>
      <c r="AW2836" s="22"/>
      <c r="AX2836" s="22"/>
      <c r="AY2836" s="22"/>
      <c r="AZ2836" s="22"/>
      <c r="BA2836" s="22"/>
      <c r="BB2836" s="22"/>
      <c r="BC2836" s="22"/>
      <c r="BD2836" s="22"/>
      <c r="BE2836" s="22"/>
      <c r="BF2836" s="22"/>
      <c r="BG2836" s="22"/>
      <c r="BH2836" s="22"/>
      <c r="BI2836" s="22"/>
      <c r="BJ2836" s="22"/>
      <c r="BK2836" s="22"/>
      <c r="BL2836" s="22"/>
      <c r="BM2836" s="22"/>
      <c r="BN2836" s="22"/>
      <c r="BO2836" s="22"/>
      <c r="BP2836" s="22"/>
      <c r="BQ2836" s="22"/>
      <c r="BR2836" s="22"/>
      <c r="BS2836" s="22"/>
      <c r="BT2836" s="22"/>
      <c r="BU2836" s="22"/>
      <c r="BV2836" s="22"/>
      <c r="BW2836" s="22"/>
      <c r="BX2836" s="22"/>
      <c r="BY2836" s="22"/>
      <c r="BZ2836" s="22"/>
      <c r="CA2836" s="22"/>
      <c r="CB2836" s="22"/>
      <c r="CC2836" s="22"/>
      <c r="CD2836" s="22"/>
      <c r="CE2836" s="22"/>
      <c r="CF2836" s="22"/>
      <c r="CG2836" s="22"/>
      <c r="CH2836" s="22"/>
      <c r="CI2836" s="22"/>
      <c r="CJ2836" s="22"/>
      <c r="CK2836" s="22"/>
      <c r="CL2836" s="22"/>
      <c r="CM2836" s="22"/>
      <c r="CN2836" s="22"/>
      <c r="CO2836" s="22"/>
    </row>
    <row r="2837" spans="1:93" s="2" customFormat="1" x14ac:dyDescent="0.3">
      <c r="A2837" s="73" t="s">
        <v>204</v>
      </c>
      <c r="B2837" s="73" t="s">
        <v>394</v>
      </c>
      <c r="C2837" s="67" t="s">
        <v>350</v>
      </c>
      <c r="D2837" s="67" t="s">
        <v>326</v>
      </c>
      <c r="E2837" s="73"/>
      <c r="F2837" s="73"/>
      <c r="G2837" s="73" t="s">
        <v>43</v>
      </c>
      <c r="H2837" s="73" t="s">
        <v>43</v>
      </c>
      <c r="I2837" s="73" t="s">
        <v>465</v>
      </c>
      <c r="J2837" s="73" t="str">
        <f t="shared" si="54"/>
        <v>Electricity: Philippines</v>
      </c>
      <c r="K2837" s="98">
        <v>7.3339089145446679E-2</v>
      </c>
      <c r="L2837" s="48"/>
      <c r="M2837" s="22"/>
      <c r="N2837" s="22"/>
      <c r="O2837" s="22"/>
      <c r="P2837" s="22"/>
      <c r="Q2837" s="22"/>
      <c r="R2837" s="22"/>
      <c r="S2837" s="22"/>
      <c r="T2837" s="22"/>
      <c r="U2837" s="22"/>
      <c r="V2837" s="22"/>
      <c r="W2837" s="22"/>
      <c r="X2837" s="22"/>
      <c r="Y2837" s="22"/>
      <c r="Z2837" s="22"/>
      <c r="AA2837" s="22"/>
      <c r="AB2837" s="22"/>
      <c r="AC2837" s="22"/>
      <c r="AD2837" s="22"/>
      <c r="AE2837" s="22"/>
      <c r="AF2837" s="22"/>
      <c r="AG2837" s="22"/>
      <c r="AH2837" s="22"/>
      <c r="AI2837" s="22"/>
      <c r="AJ2837" s="22"/>
      <c r="AK2837" s="22"/>
      <c r="AL2837" s="22"/>
      <c r="AM2837" s="22"/>
      <c r="AN2837" s="22"/>
      <c r="AO2837" s="22"/>
      <c r="AP2837" s="22"/>
      <c r="AQ2837" s="22"/>
      <c r="AR2837" s="22"/>
      <c r="AS2837" s="22"/>
      <c r="AT2837" s="22"/>
      <c r="AU2837" s="22"/>
      <c r="AV2837" s="22"/>
      <c r="AW2837" s="22"/>
      <c r="AX2837" s="22"/>
      <c r="AY2837" s="22"/>
      <c r="AZ2837" s="22"/>
      <c r="BA2837" s="22"/>
      <c r="BB2837" s="22"/>
      <c r="BC2837" s="22"/>
      <c r="BD2837" s="22"/>
      <c r="BE2837" s="22"/>
      <c r="BF2837" s="22"/>
      <c r="BG2837" s="22"/>
      <c r="BH2837" s="22"/>
      <c r="BI2837" s="22"/>
      <c r="BJ2837" s="22"/>
      <c r="BK2837" s="22"/>
      <c r="BL2837" s="22"/>
      <c r="BM2837" s="22"/>
      <c r="BN2837" s="22"/>
      <c r="BO2837" s="22"/>
      <c r="BP2837" s="22"/>
      <c r="BQ2837" s="22"/>
      <c r="BR2837" s="22"/>
      <c r="BS2837" s="22"/>
      <c r="BT2837" s="22"/>
      <c r="BU2837" s="22"/>
      <c r="BV2837" s="22"/>
      <c r="BW2837" s="22"/>
      <c r="BX2837" s="22"/>
      <c r="BY2837" s="22"/>
      <c r="BZ2837" s="22"/>
      <c r="CA2837" s="22"/>
      <c r="CB2837" s="22"/>
      <c r="CC2837" s="22"/>
      <c r="CD2837" s="22"/>
      <c r="CE2837" s="22"/>
      <c r="CF2837" s="22"/>
      <c r="CG2837" s="22"/>
      <c r="CH2837" s="22"/>
      <c r="CI2837" s="22"/>
      <c r="CJ2837" s="22"/>
      <c r="CK2837" s="22"/>
      <c r="CL2837" s="22"/>
      <c r="CM2837" s="22"/>
      <c r="CN2837" s="22"/>
      <c r="CO2837" s="22"/>
    </row>
    <row r="2838" spans="1:93" s="2" customFormat="1" x14ac:dyDescent="0.3">
      <c r="A2838" s="73" t="s">
        <v>204</v>
      </c>
      <c r="B2838" s="73" t="s">
        <v>394</v>
      </c>
      <c r="C2838" s="67" t="s">
        <v>350</v>
      </c>
      <c r="D2838" s="67" t="s">
        <v>148</v>
      </c>
      <c r="E2838" s="73"/>
      <c r="F2838" s="73"/>
      <c r="G2838" s="73" t="s">
        <v>43</v>
      </c>
      <c r="H2838" s="73" t="s">
        <v>43</v>
      </c>
      <c r="I2838" s="73" t="s">
        <v>465</v>
      </c>
      <c r="J2838" s="73" t="str">
        <f t="shared" si="54"/>
        <v>Electricity: Poland</v>
      </c>
      <c r="K2838" s="98">
        <v>0.11393419473113157</v>
      </c>
      <c r="L2838" s="48"/>
      <c r="M2838" s="22"/>
      <c r="N2838" s="22"/>
      <c r="O2838" s="22"/>
      <c r="P2838" s="22"/>
      <c r="Q2838" s="22"/>
      <c r="R2838" s="22"/>
      <c r="S2838" s="22"/>
      <c r="T2838" s="2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c r="AQ2838" s="22"/>
      <c r="AR2838" s="22"/>
      <c r="AS2838" s="22"/>
      <c r="AT2838" s="22"/>
      <c r="AU2838" s="22"/>
      <c r="AV2838" s="22"/>
      <c r="AW2838" s="22"/>
      <c r="AX2838" s="22"/>
      <c r="AY2838" s="22"/>
      <c r="AZ2838" s="22"/>
      <c r="BA2838" s="22"/>
      <c r="BB2838" s="22"/>
      <c r="BC2838" s="22"/>
      <c r="BD2838" s="22"/>
      <c r="BE2838" s="22"/>
      <c r="BF2838" s="22"/>
      <c r="BG2838" s="22"/>
      <c r="BH2838" s="22"/>
      <c r="BI2838" s="22"/>
      <c r="BJ2838" s="22"/>
      <c r="BK2838" s="22"/>
      <c r="BL2838" s="22"/>
      <c r="BM2838" s="22"/>
      <c r="BN2838" s="22"/>
      <c r="BO2838" s="22"/>
      <c r="BP2838" s="22"/>
      <c r="BQ2838" s="22"/>
      <c r="BR2838" s="22"/>
      <c r="BS2838" s="22"/>
      <c r="BT2838" s="22"/>
      <c r="BU2838" s="22"/>
      <c r="BV2838" s="22"/>
      <c r="BW2838" s="22"/>
      <c r="BX2838" s="22"/>
      <c r="BY2838" s="22"/>
      <c r="BZ2838" s="22"/>
      <c r="CA2838" s="22"/>
      <c r="CB2838" s="22"/>
      <c r="CC2838" s="22"/>
      <c r="CD2838" s="22"/>
      <c r="CE2838" s="22"/>
      <c r="CF2838" s="22"/>
      <c r="CG2838" s="22"/>
      <c r="CH2838" s="22"/>
      <c r="CI2838" s="22"/>
      <c r="CJ2838" s="22"/>
      <c r="CK2838" s="22"/>
      <c r="CL2838" s="22"/>
      <c r="CM2838" s="22"/>
      <c r="CN2838" s="22"/>
      <c r="CO2838" s="22"/>
    </row>
    <row r="2839" spans="1:93" s="2" customFormat="1" x14ac:dyDescent="0.3">
      <c r="A2839" s="73" t="s">
        <v>204</v>
      </c>
      <c r="B2839" s="73" t="s">
        <v>394</v>
      </c>
      <c r="C2839" s="67" t="s">
        <v>350</v>
      </c>
      <c r="D2839" s="67" t="s">
        <v>16</v>
      </c>
      <c r="E2839" s="73"/>
      <c r="F2839" s="73"/>
      <c r="G2839" s="73" t="s">
        <v>43</v>
      </c>
      <c r="H2839" s="73" t="s">
        <v>43</v>
      </c>
      <c r="I2839" s="73" t="s">
        <v>465</v>
      </c>
      <c r="J2839" s="73" t="str">
        <f t="shared" si="54"/>
        <v>Electricity: Portugal</v>
      </c>
      <c r="K2839" s="98">
        <v>3.5451002853813814E-2</v>
      </c>
      <c r="L2839" s="48"/>
      <c r="M2839" s="22"/>
      <c r="N2839" s="22"/>
      <c r="O2839" s="22"/>
      <c r="P2839" s="22"/>
      <c r="Q2839" s="22"/>
      <c r="R2839" s="22"/>
      <c r="S2839" s="22"/>
      <c r="T2839" s="22"/>
      <c r="U2839" s="22"/>
      <c r="V2839" s="22"/>
      <c r="W2839" s="22"/>
      <c r="X2839" s="22"/>
      <c r="Y2839" s="22"/>
      <c r="Z2839" s="22"/>
      <c r="AA2839" s="22"/>
      <c r="AB2839" s="22"/>
      <c r="AC2839" s="22"/>
      <c r="AD2839" s="22"/>
      <c r="AE2839" s="22"/>
      <c r="AF2839" s="22"/>
      <c r="AG2839" s="22"/>
      <c r="AH2839" s="22"/>
      <c r="AI2839" s="22"/>
      <c r="AJ2839" s="22"/>
      <c r="AK2839" s="22"/>
      <c r="AL2839" s="22"/>
      <c r="AM2839" s="22"/>
      <c r="AN2839" s="22"/>
      <c r="AO2839" s="22"/>
      <c r="AP2839" s="22"/>
      <c r="AQ2839" s="22"/>
      <c r="AR2839" s="22"/>
      <c r="AS2839" s="22"/>
      <c r="AT2839" s="22"/>
      <c r="AU2839" s="22"/>
      <c r="AV2839" s="22"/>
      <c r="AW2839" s="22"/>
      <c r="AX2839" s="22"/>
      <c r="AY2839" s="22"/>
      <c r="AZ2839" s="22"/>
      <c r="BA2839" s="22"/>
      <c r="BB2839" s="22"/>
      <c r="BC2839" s="22"/>
      <c r="BD2839" s="22"/>
      <c r="BE2839" s="22"/>
      <c r="BF2839" s="22"/>
      <c r="BG2839" s="22"/>
      <c r="BH2839" s="22"/>
      <c r="BI2839" s="22"/>
      <c r="BJ2839" s="22"/>
      <c r="BK2839" s="22"/>
      <c r="BL2839" s="22"/>
      <c r="BM2839" s="22"/>
      <c r="BN2839" s="22"/>
      <c r="BO2839" s="22"/>
      <c r="BP2839" s="22"/>
      <c r="BQ2839" s="22"/>
      <c r="BR2839" s="22"/>
      <c r="BS2839" s="22"/>
      <c r="BT2839" s="22"/>
      <c r="BU2839" s="22"/>
      <c r="BV2839" s="22"/>
      <c r="BW2839" s="22"/>
      <c r="BX2839" s="22"/>
      <c r="BY2839" s="22"/>
      <c r="BZ2839" s="22"/>
      <c r="CA2839" s="22"/>
      <c r="CB2839" s="22"/>
      <c r="CC2839" s="22"/>
      <c r="CD2839" s="22"/>
      <c r="CE2839" s="22"/>
      <c r="CF2839" s="22"/>
      <c r="CG2839" s="22"/>
      <c r="CH2839" s="22"/>
      <c r="CI2839" s="22"/>
      <c r="CJ2839" s="22"/>
      <c r="CK2839" s="22"/>
      <c r="CL2839" s="22"/>
      <c r="CM2839" s="22"/>
      <c r="CN2839" s="22"/>
      <c r="CO2839" s="22"/>
    </row>
    <row r="2840" spans="1:93" s="2" customFormat="1" x14ac:dyDescent="0.3">
      <c r="A2840" s="73" t="s">
        <v>204</v>
      </c>
      <c r="B2840" s="73" t="s">
        <v>394</v>
      </c>
      <c r="C2840" s="67" t="s">
        <v>350</v>
      </c>
      <c r="D2840" s="67" t="s">
        <v>341</v>
      </c>
      <c r="E2840" s="73"/>
      <c r="F2840" s="73"/>
      <c r="G2840" s="73" t="s">
        <v>43</v>
      </c>
      <c r="H2840" s="73" t="s">
        <v>43</v>
      </c>
      <c r="I2840" s="73" t="s">
        <v>465</v>
      </c>
      <c r="J2840" s="73" t="str">
        <f t="shared" si="54"/>
        <v>Electricity: Romania</v>
      </c>
      <c r="K2840" s="98">
        <v>7.1100724084634789E-2</v>
      </c>
      <c r="L2840" s="48"/>
      <c r="M2840" s="22"/>
      <c r="N2840" s="22"/>
      <c r="O2840" s="22"/>
      <c r="P2840" s="22"/>
      <c r="Q2840" s="22"/>
      <c r="R2840" s="22"/>
      <c r="S2840" s="22"/>
      <c r="T2840" s="2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c r="AQ2840" s="22"/>
      <c r="AR2840" s="22"/>
      <c r="AS2840" s="22"/>
      <c r="AT2840" s="22"/>
      <c r="AU2840" s="22"/>
      <c r="AV2840" s="22"/>
      <c r="AW2840" s="22"/>
      <c r="AX2840" s="22"/>
      <c r="AY2840" s="22"/>
      <c r="AZ2840" s="22"/>
      <c r="BA2840" s="22"/>
      <c r="BB2840" s="22"/>
      <c r="BC2840" s="22"/>
      <c r="BD2840" s="22"/>
      <c r="BE2840" s="22"/>
      <c r="BF2840" s="22"/>
      <c r="BG2840" s="22"/>
      <c r="BH2840" s="22"/>
      <c r="BI2840" s="22"/>
      <c r="BJ2840" s="22"/>
      <c r="BK2840" s="22"/>
      <c r="BL2840" s="22"/>
      <c r="BM2840" s="22"/>
      <c r="BN2840" s="22"/>
      <c r="BO2840" s="22"/>
      <c r="BP2840" s="22"/>
      <c r="BQ2840" s="22"/>
      <c r="BR2840" s="22"/>
      <c r="BS2840" s="22"/>
      <c r="BT2840" s="22"/>
      <c r="BU2840" s="22"/>
      <c r="BV2840" s="22"/>
      <c r="BW2840" s="22"/>
      <c r="BX2840" s="22"/>
      <c r="BY2840" s="22"/>
      <c r="BZ2840" s="22"/>
      <c r="CA2840" s="22"/>
      <c r="CB2840" s="22"/>
      <c r="CC2840" s="22"/>
      <c r="CD2840" s="22"/>
      <c r="CE2840" s="22"/>
      <c r="CF2840" s="22"/>
      <c r="CG2840" s="22"/>
      <c r="CH2840" s="22"/>
      <c r="CI2840" s="22"/>
      <c r="CJ2840" s="22"/>
      <c r="CK2840" s="22"/>
      <c r="CL2840" s="22"/>
      <c r="CM2840" s="22"/>
      <c r="CN2840" s="22"/>
      <c r="CO2840" s="22"/>
    </row>
    <row r="2841" spans="1:93" s="2" customFormat="1" x14ac:dyDescent="0.3">
      <c r="A2841" s="73" t="s">
        <v>204</v>
      </c>
      <c r="B2841" s="73" t="s">
        <v>394</v>
      </c>
      <c r="C2841" s="67" t="s">
        <v>350</v>
      </c>
      <c r="D2841" s="67" t="s">
        <v>113</v>
      </c>
      <c r="E2841" s="73"/>
      <c r="F2841" s="73"/>
      <c r="G2841" s="73" t="s">
        <v>43</v>
      </c>
      <c r="H2841" s="73" t="s">
        <v>43</v>
      </c>
      <c r="I2841" s="73" t="s">
        <v>465</v>
      </c>
      <c r="J2841" s="73" t="str">
        <f t="shared" si="54"/>
        <v>Electricity: Russian Federation</v>
      </c>
      <c r="K2841" s="98">
        <v>6.5140613732845937E-2</v>
      </c>
      <c r="L2841" s="48"/>
      <c r="M2841" s="22"/>
      <c r="N2841" s="22"/>
      <c r="O2841" s="22"/>
      <c r="P2841" s="22"/>
      <c r="Q2841" s="22"/>
      <c r="R2841" s="22"/>
      <c r="S2841" s="22"/>
      <c r="T2841" s="22"/>
      <c r="U2841" s="22"/>
      <c r="V2841" s="22"/>
      <c r="W2841" s="22"/>
      <c r="X2841" s="22"/>
      <c r="Y2841" s="22"/>
      <c r="Z2841" s="22"/>
      <c r="AA2841" s="22"/>
      <c r="AB2841" s="22"/>
      <c r="AC2841" s="22"/>
      <c r="AD2841" s="22"/>
      <c r="AE2841" s="22"/>
      <c r="AF2841" s="22"/>
      <c r="AG2841" s="22"/>
      <c r="AH2841" s="22"/>
      <c r="AI2841" s="22"/>
      <c r="AJ2841" s="22"/>
      <c r="AK2841" s="22"/>
      <c r="AL2841" s="22"/>
      <c r="AM2841" s="22"/>
      <c r="AN2841" s="22"/>
      <c r="AO2841" s="22"/>
      <c r="AP2841" s="22"/>
      <c r="AQ2841" s="22"/>
      <c r="AR2841" s="22"/>
      <c r="AS2841" s="22"/>
      <c r="AT2841" s="22"/>
      <c r="AU2841" s="22"/>
      <c r="AV2841" s="22"/>
      <c r="AW2841" s="22"/>
      <c r="AX2841" s="22"/>
      <c r="AY2841" s="22"/>
      <c r="AZ2841" s="22"/>
      <c r="BA2841" s="22"/>
      <c r="BB2841" s="22"/>
      <c r="BC2841" s="22"/>
      <c r="BD2841" s="22"/>
      <c r="BE2841" s="22"/>
      <c r="BF2841" s="22"/>
      <c r="BG2841" s="22"/>
      <c r="BH2841" s="22"/>
      <c r="BI2841" s="22"/>
      <c r="BJ2841" s="22"/>
      <c r="BK2841" s="22"/>
      <c r="BL2841" s="22"/>
      <c r="BM2841" s="22"/>
      <c r="BN2841" s="22"/>
      <c r="BO2841" s="22"/>
      <c r="BP2841" s="22"/>
      <c r="BQ2841" s="22"/>
      <c r="BR2841" s="22"/>
      <c r="BS2841" s="22"/>
      <c r="BT2841" s="22"/>
      <c r="BU2841" s="22"/>
      <c r="BV2841" s="22"/>
      <c r="BW2841" s="22"/>
      <c r="BX2841" s="22"/>
      <c r="BY2841" s="22"/>
      <c r="BZ2841" s="22"/>
      <c r="CA2841" s="22"/>
      <c r="CB2841" s="22"/>
      <c r="CC2841" s="22"/>
      <c r="CD2841" s="22"/>
      <c r="CE2841" s="22"/>
      <c r="CF2841" s="22"/>
      <c r="CG2841" s="22"/>
      <c r="CH2841" s="22"/>
      <c r="CI2841" s="22"/>
      <c r="CJ2841" s="22"/>
      <c r="CK2841" s="22"/>
      <c r="CL2841" s="22"/>
      <c r="CM2841" s="22"/>
      <c r="CN2841" s="22"/>
      <c r="CO2841" s="22"/>
    </row>
    <row r="2842" spans="1:93" s="2" customFormat="1" x14ac:dyDescent="0.3">
      <c r="A2842" s="73" t="s">
        <v>204</v>
      </c>
      <c r="B2842" s="73" t="s">
        <v>394</v>
      </c>
      <c r="C2842" s="67" t="s">
        <v>350</v>
      </c>
      <c r="D2842" s="67" t="s">
        <v>6</v>
      </c>
      <c r="E2842" s="73"/>
      <c r="F2842" s="73"/>
      <c r="G2842" s="73" t="s">
        <v>43</v>
      </c>
      <c r="H2842" s="73" t="s">
        <v>43</v>
      </c>
      <c r="I2842" s="73" t="s">
        <v>465</v>
      </c>
      <c r="J2842" s="73" t="str">
        <f t="shared" si="54"/>
        <v>Electricity: Saudi Arabia</v>
      </c>
      <c r="K2842" s="98">
        <v>0.11399770947260751</v>
      </c>
      <c r="L2842" s="48"/>
      <c r="M2842" s="22"/>
      <c r="N2842" s="22"/>
      <c r="O2842" s="22"/>
      <c r="P2842" s="22"/>
      <c r="Q2842" s="22"/>
      <c r="R2842" s="22"/>
      <c r="S2842" s="22"/>
      <c r="T2842" s="2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c r="AQ2842" s="22"/>
      <c r="AR2842" s="22"/>
      <c r="AS2842" s="22"/>
      <c r="AT2842" s="22"/>
      <c r="AU2842" s="22"/>
      <c r="AV2842" s="22"/>
      <c r="AW2842" s="22"/>
      <c r="AX2842" s="22"/>
      <c r="AY2842" s="22"/>
      <c r="AZ2842" s="22"/>
      <c r="BA2842" s="22"/>
      <c r="BB2842" s="22"/>
      <c r="BC2842" s="22"/>
      <c r="BD2842" s="22"/>
      <c r="BE2842" s="22"/>
      <c r="BF2842" s="22"/>
      <c r="BG2842" s="22"/>
      <c r="BH2842" s="22"/>
      <c r="BI2842" s="22"/>
      <c r="BJ2842" s="22"/>
      <c r="BK2842" s="22"/>
      <c r="BL2842" s="22"/>
      <c r="BM2842" s="22"/>
      <c r="BN2842" s="22"/>
      <c r="BO2842" s="22"/>
      <c r="BP2842" s="22"/>
      <c r="BQ2842" s="22"/>
      <c r="BR2842" s="22"/>
      <c r="BS2842" s="22"/>
      <c r="BT2842" s="22"/>
      <c r="BU2842" s="22"/>
      <c r="BV2842" s="22"/>
      <c r="BW2842" s="22"/>
      <c r="BX2842" s="22"/>
      <c r="BY2842" s="22"/>
      <c r="BZ2842" s="22"/>
      <c r="CA2842" s="22"/>
      <c r="CB2842" s="22"/>
      <c r="CC2842" s="22"/>
      <c r="CD2842" s="22"/>
      <c r="CE2842" s="22"/>
      <c r="CF2842" s="22"/>
      <c r="CG2842" s="22"/>
      <c r="CH2842" s="22"/>
      <c r="CI2842" s="22"/>
      <c r="CJ2842" s="22"/>
      <c r="CK2842" s="22"/>
      <c r="CL2842" s="22"/>
      <c r="CM2842" s="22"/>
      <c r="CN2842" s="22"/>
      <c r="CO2842" s="22"/>
    </row>
    <row r="2843" spans="1:93" s="2" customFormat="1" x14ac:dyDescent="0.3">
      <c r="A2843" s="73" t="s">
        <v>204</v>
      </c>
      <c r="B2843" s="73" t="s">
        <v>394</v>
      </c>
      <c r="C2843" s="67" t="s">
        <v>350</v>
      </c>
      <c r="D2843" s="67" t="s">
        <v>287</v>
      </c>
      <c r="E2843" s="73"/>
      <c r="F2843" s="73"/>
      <c r="G2843" s="73" t="s">
        <v>43</v>
      </c>
      <c r="H2843" s="73" t="s">
        <v>43</v>
      </c>
      <c r="I2843" s="73" t="s">
        <v>465</v>
      </c>
      <c r="J2843" s="73" t="str">
        <f t="shared" si="54"/>
        <v>Electricity: Singapore</v>
      </c>
      <c r="K2843" s="98">
        <v>7.2919405140339968E-2</v>
      </c>
      <c r="L2843" s="48"/>
      <c r="M2843" s="22"/>
      <c r="N2843" s="22"/>
      <c r="O2843" s="22"/>
      <c r="P2843" s="22"/>
      <c r="Q2843" s="22"/>
      <c r="R2843" s="22"/>
      <c r="S2843" s="22"/>
      <c r="T2843" s="22"/>
      <c r="U2843" s="22"/>
      <c r="V2843" s="22"/>
      <c r="W2843" s="22"/>
      <c r="X2843" s="22"/>
      <c r="Y2843" s="22"/>
      <c r="Z2843" s="22"/>
      <c r="AA2843" s="22"/>
      <c r="AB2843" s="22"/>
      <c r="AC2843" s="22"/>
      <c r="AD2843" s="22"/>
      <c r="AE2843" s="22"/>
      <c r="AF2843" s="22"/>
      <c r="AG2843" s="22"/>
      <c r="AH2843" s="22"/>
      <c r="AI2843" s="22"/>
      <c r="AJ2843" s="22"/>
      <c r="AK2843" s="22"/>
      <c r="AL2843" s="22"/>
      <c r="AM2843" s="22"/>
      <c r="AN2843" s="22"/>
      <c r="AO2843" s="22"/>
      <c r="AP2843" s="22"/>
      <c r="AQ2843" s="22"/>
      <c r="AR2843" s="22"/>
      <c r="AS2843" s="22"/>
      <c r="AT2843" s="22"/>
      <c r="AU2843" s="22"/>
      <c r="AV2843" s="22"/>
      <c r="AW2843" s="22"/>
      <c r="AX2843" s="22"/>
      <c r="AY2843" s="22"/>
      <c r="AZ2843" s="22"/>
      <c r="BA2843" s="22"/>
      <c r="BB2843" s="22"/>
      <c r="BC2843" s="22"/>
      <c r="BD2843" s="22"/>
      <c r="BE2843" s="22"/>
      <c r="BF2843" s="22"/>
      <c r="BG2843" s="22"/>
      <c r="BH2843" s="22"/>
      <c r="BI2843" s="22"/>
      <c r="BJ2843" s="22"/>
      <c r="BK2843" s="22"/>
      <c r="BL2843" s="22"/>
      <c r="BM2843" s="22"/>
      <c r="BN2843" s="22"/>
      <c r="BO2843" s="22"/>
      <c r="BP2843" s="22"/>
      <c r="BQ2843" s="22"/>
      <c r="BR2843" s="22"/>
      <c r="BS2843" s="22"/>
      <c r="BT2843" s="22"/>
      <c r="BU2843" s="22"/>
      <c r="BV2843" s="22"/>
      <c r="BW2843" s="22"/>
      <c r="BX2843" s="22"/>
      <c r="BY2843" s="22"/>
      <c r="BZ2843" s="22"/>
      <c r="CA2843" s="22"/>
      <c r="CB2843" s="22"/>
      <c r="CC2843" s="22"/>
      <c r="CD2843" s="22"/>
      <c r="CE2843" s="22"/>
      <c r="CF2843" s="22"/>
      <c r="CG2843" s="22"/>
      <c r="CH2843" s="22"/>
      <c r="CI2843" s="22"/>
      <c r="CJ2843" s="22"/>
      <c r="CK2843" s="22"/>
      <c r="CL2843" s="22"/>
      <c r="CM2843" s="22"/>
      <c r="CN2843" s="22"/>
      <c r="CO2843" s="22"/>
    </row>
    <row r="2844" spans="1:93" s="2" customFormat="1" x14ac:dyDescent="0.3">
      <c r="A2844" s="73" t="s">
        <v>204</v>
      </c>
      <c r="B2844" s="73" t="s">
        <v>394</v>
      </c>
      <c r="C2844" s="67" t="s">
        <v>350</v>
      </c>
      <c r="D2844" s="67" t="s">
        <v>29</v>
      </c>
      <c r="E2844" s="73"/>
      <c r="F2844" s="73"/>
      <c r="G2844" s="73" t="s">
        <v>43</v>
      </c>
      <c r="H2844" s="73" t="s">
        <v>43</v>
      </c>
      <c r="I2844" s="73" t="s">
        <v>465</v>
      </c>
      <c r="J2844" s="73" t="str">
        <f t="shared" si="54"/>
        <v>Electricity: Slovak Republic</v>
      </c>
      <c r="K2844" s="98">
        <v>2.8977103503356427E-2</v>
      </c>
      <c r="L2844" s="48"/>
      <c r="M2844" s="22"/>
      <c r="N2844" s="22"/>
      <c r="O2844" s="22"/>
      <c r="P2844" s="22"/>
      <c r="Q2844" s="22"/>
      <c r="R2844" s="22"/>
      <c r="S2844" s="22"/>
      <c r="T2844" s="2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c r="AQ2844" s="22"/>
      <c r="AR2844" s="22"/>
      <c r="AS2844" s="22"/>
      <c r="AT2844" s="22"/>
      <c r="AU2844" s="22"/>
      <c r="AV2844" s="22"/>
      <c r="AW2844" s="22"/>
      <c r="AX2844" s="22"/>
      <c r="AY2844" s="22"/>
      <c r="AZ2844" s="22"/>
      <c r="BA2844" s="22"/>
      <c r="BB2844" s="22"/>
      <c r="BC2844" s="22"/>
      <c r="BD2844" s="22"/>
      <c r="BE2844" s="22"/>
      <c r="BF2844" s="22"/>
      <c r="BG2844" s="22"/>
      <c r="BH2844" s="22"/>
      <c r="BI2844" s="22"/>
      <c r="BJ2844" s="22"/>
      <c r="BK2844" s="22"/>
      <c r="BL2844" s="22"/>
      <c r="BM2844" s="22"/>
      <c r="BN2844" s="22"/>
      <c r="BO2844" s="22"/>
      <c r="BP2844" s="22"/>
      <c r="BQ2844" s="22"/>
      <c r="BR2844" s="22"/>
      <c r="BS2844" s="22"/>
      <c r="BT2844" s="22"/>
      <c r="BU2844" s="22"/>
      <c r="BV2844" s="22"/>
      <c r="BW2844" s="22"/>
      <c r="BX2844" s="22"/>
      <c r="BY2844" s="22"/>
      <c r="BZ2844" s="22"/>
      <c r="CA2844" s="22"/>
      <c r="CB2844" s="22"/>
      <c r="CC2844" s="22"/>
      <c r="CD2844" s="22"/>
      <c r="CE2844" s="22"/>
      <c r="CF2844" s="22"/>
      <c r="CG2844" s="22"/>
      <c r="CH2844" s="22"/>
      <c r="CI2844" s="22"/>
      <c r="CJ2844" s="22"/>
      <c r="CK2844" s="22"/>
      <c r="CL2844" s="22"/>
      <c r="CM2844" s="22"/>
      <c r="CN2844" s="22"/>
      <c r="CO2844" s="22"/>
    </row>
    <row r="2845" spans="1:93" s="2" customFormat="1" x14ac:dyDescent="0.3">
      <c r="A2845" s="73" t="s">
        <v>204</v>
      </c>
      <c r="B2845" s="73" t="s">
        <v>394</v>
      </c>
      <c r="C2845" s="67" t="s">
        <v>350</v>
      </c>
      <c r="D2845" s="67" t="s">
        <v>139</v>
      </c>
      <c r="E2845" s="73"/>
      <c r="F2845" s="73"/>
      <c r="G2845" s="73" t="s">
        <v>43</v>
      </c>
      <c r="H2845" s="73" t="s">
        <v>43</v>
      </c>
      <c r="I2845" s="73" t="s">
        <v>465</v>
      </c>
      <c r="J2845" s="73" t="str">
        <f t="shared" si="54"/>
        <v>Electricity: Slovenia</v>
      </c>
      <c r="K2845" s="98">
        <v>4.8717153491811174E-2</v>
      </c>
      <c r="L2845" s="48"/>
      <c r="M2845" s="22"/>
      <c r="N2845" s="22"/>
      <c r="O2845" s="22"/>
      <c r="P2845" s="22"/>
      <c r="Q2845" s="22"/>
      <c r="R2845" s="22"/>
      <c r="S2845" s="22"/>
      <c r="T2845" s="22"/>
      <c r="U2845" s="22"/>
      <c r="V2845" s="22"/>
      <c r="W2845" s="22"/>
      <c r="X2845" s="22"/>
      <c r="Y2845" s="22"/>
      <c r="Z2845" s="22"/>
      <c r="AA2845" s="22"/>
      <c r="AB2845" s="22"/>
      <c r="AC2845" s="22"/>
      <c r="AD2845" s="22"/>
      <c r="AE2845" s="22"/>
      <c r="AF2845" s="22"/>
      <c r="AG2845" s="22"/>
      <c r="AH2845" s="22"/>
      <c r="AI2845" s="22"/>
      <c r="AJ2845" s="22"/>
      <c r="AK2845" s="22"/>
      <c r="AL2845" s="22"/>
      <c r="AM2845" s="22"/>
      <c r="AN2845" s="22"/>
      <c r="AO2845" s="22"/>
      <c r="AP2845" s="22"/>
      <c r="AQ2845" s="22"/>
      <c r="AR2845" s="22"/>
      <c r="AS2845" s="22"/>
      <c r="AT2845" s="22"/>
      <c r="AU2845" s="22"/>
      <c r="AV2845" s="22"/>
      <c r="AW2845" s="22"/>
      <c r="AX2845" s="22"/>
      <c r="AY2845" s="22"/>
      <c r="AZ2845" s="22"/>
      <c r="BA2845" s="22"/>
      <c r="BB2845" s="22"/>
      <c r="BC2845" s="22"/>
      <c r="BD2845" s="22"/>
      <c r="BE2845" s="22"/>
      <c r="BF2845" s="22"/>
      <c r="BG2845" s="22"/>
      <c r="BH2845" s="22"/>
      <c r="BI2845" s="22"/>
      <c r="BJ2845" s="22"/>
      <c r="BK2845" s="22"/>
      <c r="BL2845" s="22"/>
      <c r="BM2845" s="22"/>
      <c r="BN2845" s="22"/>
      <c r="BO2845" s="22"/>
      <c r="BP2845" s="22"/>
      <c r="BQ2845" s="22"/>
      <c r="BR2845" s="22"/>
      <c r="BS2845" s="22"/>
      <c r="BT2845" s="22"/>
      <c r="BU2845" s="22"/>
      <c r="BV2845" s="22"/>
      <c r="BW2845" s="22"/>
      <c r="BX2845" s="22"/>
      <c r="BY2845" s="22"/>
      <c r="BZ2845" s="22"/>
      <c r="CA2845" s="22"/>
      <c r="CB2845" s="22"/>
      <c r="CC2845" s="22"/>
      <c r="CD2845" s="22"/>
      <c r="CE2845" s="22"/>
      <c r="CF2845" s="22"/>
      <c r="CG2845" s="22"/>
      <c r="CH2845" s="22"/>
      <c r="CI2845" s="22"/>
      <c r="CJ2845" s="22"/>
      <c r="CK2845" s="22"/>
      <c r="CL2845" s="22"/>
      <c r="CM2845" s="22"/>
      <c r="CN2845" s="22"/>
      <c r="CO2845" s="22"/>
    </row>
    <row r="2846" spans="1:93" s="2" customFormat="1" x14ac:dyDescent="0.3">
      <c r="A2846" s="73" t="s">
        <v>204</v>
      </c>
      <c r="B2846" s="73" t="s">
        <v>394</v>
      </c>
      <c r="C2846" s="67" t="s">
        <v>350</v>
      </c>
      <c r="D2846" s="67" t="s">
        <v>227</v>
      </c>
      <c r="E2846" s="73"/>
      <c r="F2846" s="73"/>
      <c r="G2846" s="73" t="s">
        <v>43</v>
      </c>
      <c r="H2846" s="73" t="s">
        <v>43</v>
      </c>
      <c r="I2846" s="73" t="s">
        <v>465</v>
      </c>
      <c r="J2846" s="73" t="str">
        <f t="shared" si="54"/>
        <v>Electricity: South Africa</v>
      </c>
      <c r="K2846" s="98">
        <v>0.11965373017848607</v>
      </c>
      <c r="L2846" s="48"/>
      <c r="M2846" s="22"/>
      <c r="N2846" s="22"/>
      <c r="O2846" s="22"/>
      <c r="P2846" s="22"/>
      <c r="Q2846" s="22"/>
      <c r="R2846" s="22"/>
      <c r="S2846" s="22"/>
      <c r="T2846" s="2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c r="AQ2846" s="22"/>
      <c r="AR2846" s="22"/>
      <c r="AS2846" s="22"/>
      <c r="AT2846" s="22"/>
      <c r="AU2846" s="22"/>
      <c r="AV2846" s="22"/>
      <c r="AW2846" s="22"/>
      <c r="AX2846" s="22"/>
      <c r="AY2846" s="22"/>
      <c r="AZ2846" s="22"/>
      <c r="BA2846" s="22"/>
      <c r="BB2846" s="22"/>
      <c r="BC2846" s="22"/>
      <c r="BD2846" s="22"/>
      <c r="BE2846" s="22"/>
      <c r="BF2846" s="22"/>
      <c r="BG2846" s="22"/>
      <c r="BH2846" s="22"/>
      <c r="BI2846" s="22"/>
      <c r="BJ2846" s="22"/>
      <c r="BK2846" s="22"/>
      <c r="BL2846" s="22"/>
      <c r="BM2846" s="22"/>
      <c r="BN2846" s="22"/>
      <c r="BO2846" s="22"/>
      <c r="BP2846" s="22"/>
      <c r="BQ2846" s="22"/>
      <c r="BR2846" s="22"/>
      <c r="BS2846" s="22"/>
      <c r="BT2846" s="22"/>
      <c r="BU2846" s="22"/>
      <c r="BV2846" s="22"/>
      <c r="BW2846" s="22"/>
      <c r="BX2846" s="22"/>
      <c r="BY2846" s="22"/>
      <c r="BZ2846" s="22"/>
      <c r="CA2846" s="22"/>
      <c r="CB2846" s="22"/>
      <c r="CC2846" s="22"/>
      <c r="CD2846" s="22"/>
      <c r="CE2846" s="22"/>
      <c r="CF2846" s="22"/>
      <c r="CG2846" s="22"/>
      <c r="CH2846" s="22"/>
      <c r="CI2846" s="22"/>
      <c r="CJ2846" s="22"/>
      <c r="CK2846" s="22"/>
      <c r="CL2846" s="22"/>
      <c r="CM2846" s="22"/>
      <c r="CN2846" s="22"/>
      <c r="CO2846" s="22"/>
    </row>
    <row r="2847" spans="1:93" s="2" customFormat="1" x14ac:dyDescent="0.3">
      <c r="A2847" s="73" t="s">
        <v>204</v>
      </c>
      <c r="B2847" s="73" t="s">
        <v>394</v>
      </c>
      <c r="C2847" s="67" t="s">
        <v>350</v>
      </c>
      <c r="D2847" s="67" t="s">
        <v>74</v>
      </c>
      <c r="E2847" s="73"/>
      <c r="F2847" s="73"/>
      <c r="G2847" s="73" t="s">
        <v>43</v>
      </c>
      <c r="H2847" s="73" t="s">
        <v>43</v>
      </c>
      <c r="I2847" s="73" t="s">
        <v>465</v>
      </c>
      <c r="J2847" s="73" t="str">
        <f>CONCATENATE(D2847)</f>
        <v>Electricity: South Korea</v>
      </c>
      <c r="K2847" s="98">
        <v>8.2257520287436395E-2</v>
      </c>
      <c r="L2847" s="48"/>
      <c r="M2847" s="22"/>
      <c r="N2847" s="22"/>
      <c r="O2847" s="22"/>
      <c r="P2847" s="22"/>
      <c r="Q2847" s="22"/>
      <c r="R2847" s="22"/>
      <c r="S2847" s="22"/>
      <c r="T2847" s="22"/>
      <c r="U2847" s="22"/>
      <c r="V2847" s="22"/>
      <c r="W2847" s="22"/>
      <c r="X2847" s="22"/>
      <c r="Y2847" s="22"/>
      <c r="Z2847" s="22"/>
      <c r="AA2847" s="22"/>
      <c r="AB2847" s="22"/>
      <c r="AC2847" s="22"/>
      <c r="AD2847" s="22"/>
      <c r="AE2847" s="22"/>
      <c r="AF2847" s="22"/>
      <c r="AG2847" s="22"/>
      <c r="AH2847" s="22"/>
      <c r="AI2847" s="22"/>
      <c r="AJ2847" s="22"/>
      <c r="AK2847" s="22"/>
      <c r="AL2847" s="22"/>
      <c r="AM2847" s="22"/>
      <c r="AN2847" s="22"/>
      <c r="AO2847" s="22"/>
      <c r="AP2847" s="22"/>
      <c r="AQ2847" s="22"/>
      <c r="AR2847" s="22"/>
      <c r="AS2847" s="22"/>
      <c r="AT2847" s="22"/>
      <c r="AU2847" s="22"/>
      <c r="AV2847" s="22"/>
      <c r="AW2847" s="22"/>
      <c r="AX2847" s="22"/>
      <c r="AY2847" s="22"/>
      <c r="AZ2847" s="22"/>
      <c r="BA2847" s="22"/>
      <c r="BB2847" s="22"/>
      <c r="BC2847" s="22"/>
      <c r="BD2847" s="22"/>
      <c r="BE2847" s="22"/>
      <c r="BF2847" s="22"/>
      <c r="BG2847" s="22"/>
      <c r="BH2847" s="22"/>
      <c r="BI2847" s="22"/>
      <c r="BJ2847" s="22"/>
      <c r="BK2847" s="22"/>
      <c r="BL2847" s="22"/>
      <c r="BM2847" s="22"/>
      <c r="BN2847" s="22"/>
      <c r="BO2847" s="22"/>
      <c r="BP2847" s="22"/>
      <c r="BQ2847" s="22"/>
      <c r="BR2847" s="22"/>
      <c r="BS2847" s="22"/>
      <c r="BT2847" s="22"/>
      <c r="BU2847" s="22"/>
      <c r="BV2847" s="22"/>
      <c r="BW2847" s="22"/>
      <c r="BX2847" s="22"/>
      <c r="BY2847" s="22"/>
      <c r="BZ2847" s="22"/>
      <c r="CA2847" s="22"/>
      <c r="CB2847" s="22"/>
      <c r="CC2847" s="22"/>
      <c r="CD2847" s="22"/>
      <c r="CE2847" s="22"/>
      <c r="CF2847" s="22"/>
      <c r="CG2847" s="22"/>
      <c r="CH2847" s="22"/>
      <c r="CI2847" s="22"/>
      <c r="CJ2847" s="22"/>
      <c r="CK2847" s="22"/>
      <c r="CL2847" s="22"/>
      <c r="CM2847" s="22"/>
      <c r="CN2847" s="22"/>
      <c r="CO2847" s="22"/>
    </row>
    <row r="2848" spans="1:93" s="2" customFormat="1" x14ac:dyDescent="0.3">
      <c r="A2848" s="73" t="s">
        <v>204</v>
      </c>
      <c r="B2848" s="73" t="s">
        <v>394</v>
      </c>
      <c r="C2848" s="67" t="s">
        <v>350</v>
      </c>
      <c r="D2848" s="67" t="s">
        <v>369</v>
      </c>
      <c r="E2848" s="73"/>
      <c r="F2848" s="73"/>
      <c r="G2848" s="73" t="s">
        <v>43</v>
      </c>
      <c r="H2848" s="73" t="s">
        <v>43</v>
      </c>
      <c r="I2848" s="73" t="s">
        <v>465</v>
      </c>
      <c r="J2848" s="73" t="str">
        <f t="shared" si="54"/>
        <v>Electricity: Spain</v>
      </c>
      <c r="K2848" s="98">
        <v>4.07138929484403E-2</v>
      </c>
      <c r="L2848" s="48"/>
      <c r="M2848" s="22"/>
      <c r="N2848" s="22"/>
      <c r="O2848" s="22"/>
      <c r="P2848" s="22"/>
      <c r="Q2848" s="22"/>
      <c r="R2848" s="22"/>
      <c r="S2848" s="22"/>
      <c r="T2848" s="2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c r="AQ2848" s="22"/>
      <c r="AR2848" s="22"/>
      <c r="AS2848" s="22"/>
      <c r="AT2848" s="22"/>
      <c r="AU2848" s="22"/>
      <c r="AV2848" s="22"/>
      <c r="AW2848" s="22"/>
      <c r="AX2848" s="22"/>
      <c r="AY2848" s="22"/>
      <c r="AZ2848" s="22"/>
      <c r="BA2848" s="22"/>
      <c r="BB2848" s="22"/>
      <c r="BC2848" s="22"/>
      <c r="BD2848" s="22"/>
      <c r="BE2848" s="22"/>
      <c r="BF2848" s="22"/>
      <c r="BG2848" s="22"/>
      <c r="BH2848" s="22"/>
      <c r="BI2848" s="22"/>
      <c r="BJ2848" s="22"/>
      <c r="BK2848" s="22"/>
      <c r="BL2848" s="22"/>
      <c r="BM2848" s="22"/>
      <c r="BN2848" s="22"/>
      <c r="BO2848" s="22"/>
      <c r="BP2848" s="22"/>
      <c r="BQ2848" s="22"/>
      <c r="BR2848" s="22"/>
      <c r="BS2848" s="22"/>
      <c r="BT2848" s="22"/>
      <c r="BU2848" s="22"/>
      <c r="BV2848" s="22"/>
      <c r="BW2848" s="22"/>
      <c r="BX2848" s="22"/>
      <c r="BY2848" s="22"/>
      <c r="BZ2848" s="22"/>
      <c r="CA2848" s="22"/>
      <c r="CB2848" s="22"/>
      <c r="CC2848" s="22"/>
      <c r="CD2848" s="22"/>
      <c r="CE2848" s="22"/>
      <c r="CF2848" s="22"/>
      <c r="CG2848" s="22"/>
      <c r="CH2848" s="22"/>
      <c r="CI2848" s="22"/>
      <c r="CJ2848" s="22"/>
      <c r="CK2848" s="22"/>
      <c r="CL2848" s="22"/>
      <c r="CM2848" s="22"/>
      <c r="CN2848" s="22"/>
      <c r="CO2848" s="22"/>
    </row>
    <row r="2849" spans="1:93" s="2" customFormat="1" x14ac:dyDescent="0.3">
      <c r="A2849" s="73" t="s">
        <v>204</v>
      </c>
      <c r="B2849" s="73" t="s">
        <v>394</v>
      </c>
      <c r="C2849" s="67" t="s">
        <v>350</v>
      </c>
      <c r="D2849" s="67" t="s">
        <v>218</v>
      </c>
      <c r="E2849" s="73"/>
      <c r="F2849" s="73"/>
      <c r="G2849" s="73" t="s">
        <v>43</v>
      </c>
      <c r="H2849" s="73" t="s">
        <v>43</v>
      </c>
      <c r="I2849" s="73" t="s">
        <v>465</v>
      </c>
      <c r="J2849" s="73" t="str">
        <f t="shared" si="54"/>
        <v>Electricity: Sweden</v>
      </c>
      <c r="K2849" s="98">
        <v>1.7132260035756883E-3</v>
      </c>
      <c r="L2849" s="48"/>
      <c r="M2849" s="22"/>
      <c r="N2849" s="22"/>
      <c r="O2849" s="22"/>
      <c r="P2849" s="22"/>
      <c r="Q2849" s="22"/>
      <c r="R2849" s="22"/>
      <c r="S2849" s="22"/>
      <c r="T2849" s="22"/>
      <c r="U2849" s="22"/>
      <c r="V2849" s="22"/>
      <c r="W2849" s="22"/>
      <c r="X2849" s="22"/>
      <c r="Y2849" s="22"/>
      <c r="Z2849" s="22"/>
      <c r="AA2849" s="22"/>
      <c r="AB2849" s="22"/>
      <c r="AC2849" s="22"/>
      <c r="AD2849" s="22"/>
      <c r="AE2849" s="22"/>
      <c r="AF2849" s="22"/>
      <c r="AG2849" s="22"/>
      <c r="AH2849" s="22"/>
      <c r="AI2849" s="22"/>
      <c r="AJ2849" s="22"/>
      <c r="AK2849" s="22"/>
      <c r="AL2849" s="22"/>
      <c r="AM2849" s="22"/>
      <c r="AN2849" s="22"/>
      <c r="AO2849" s="22"/>
      <c r="AP2849" s="22"/>
      <c r="AQ2849" s="22"/>
      <c r="AR2849" s="22"/>
      <c r="AS2849" s="22"/>
      <c r="AT2849" s="22"/>
      <c r="AU2849" s="22"/>
      <c r="AV2849" s="22"/>
      <c r="AW2849" s="22"/>
      <c r="AX2849" s="22"/>
      <c r="AY2849" s="22"/>
      <c r="AZ2849" s="22"/>
      <c r="BA2849" s="22"/>
      <c r="BB2849" s="22"/>
      <c r="BC2849" s="22"/>
      <c r="BD2849" s="22"/>
      <c r="BE2849" s="22"/>
      <c r="BF2849" s="22"/>
      <c r="BG2849" s="22"/>
      <c r="BH2849" s="22"/>
      <c r="BI2849" s="22"/>
      <c r="BJ2849" s="22"/>
      <c r="BK2849" s="22"/>
      <c r="BL2849" s="22"/>
      <c r="BM2849" s="22"/>
      <c r="BN2849" s="22"/>
      <c r="BO2849" s="22"/>
      <c r="BP2849" s="22"/>
      <c r="BQ2849" s="22"/>
      <c r="BR2849" s="22"/>
      <c r="BS2849" s="22"/>
      <c r="BT2849" s="22"/>
      <c r="BU2849" s="22"/>
      <c r="BV2849" s="22"/>
      <c r="BW2849" s="22"/>
      <c r="BX2849" s="22"/>
      <c r="BY2849" s="22"/>
      <c r="BZ2849" s="22"/>
      <c r="CA2849" s="22"/>
      <c r="CB2849" s="22"/>
      <c r="CC2849" s="22"/>
      <c r="CD2849" s="22"/>
      <c r="CE2849" s="22"/>
      <c r="CF2849" s="22"/>
      <c r="CG2849" s="22"/>
      <c r="CH2849" s="22"/>
      <c r="CI2849" s="22"/>
      <c r="CJ2849" s="22"/>
      <c r="CK2849" s="22"/>
      <c r="CL2849" s="22"/>
      <c r="CM2849" s="22"/>
      <c r="CN2849" s="22"/>
      <c r="CO2849" s="22"/>
    </row>
    <row r="2850" spans="1:93" s="2" customFormat="1" x14ac:dyDescent="0.3">
      <c r="A2850" s="73" t="s">
        <v>204</v>
      </c>
      <c r="B2850" s="73" t="s">
        <v>394</v>
      </c>
      <c r="C2850" s="67" t="s">
        <v>350</v>
      </c>
      <c r="D2850" s="67" t="s">
        <v>83</v>
      </c>
      <c r="E2850" s="73"/>
      <c r="F2850" s="73"/>
      <c r="G2850" s="73" t="s">
        <v>43</v>
      </c>
      <c r="H2850" s="73" t="s">
        <v>43</v>
      </c>
      <c r="I2850" s="73" t="s">
        <v>465</v>
      </c>
      <c r="J2850" s="73" t="str">
        <f t="shared" si="54"/>
        <v>Electricity: Switzerland</v>
      </c>
      <c r="K2850" s="98">
        <v>4.4718956796004072E-3</v>
      </c>
      <c r="L2850" s="48"/>
      <c r="M2850" s="22"/>
      <c r="N2850" s="22"/>
      <c r="O2850" s="22"/>
      <c r="P2850" s="22"/>
      <c r="Q2850" s="22"/>
      <c r="R2850" s="22"/>
      <c r="S2850" s="22"/>
      <c r="T2850" s="2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c r="AQ2850" s="22"/>
      <c r="AR2850" s="22"/>
      <c r="AS2850" s="22"/>
      <c r="AT2850" s="22"/>
      <c r="AU2850" s="22"/>
      <c r="AV2850" s="22"/>
      <c r="AW2850" s="22"/>
      <c r="AX2850" s="22"/>
      <c r="AY2850" s="22"/>
      <c r="AZ2850" s="22"/>
      <c r="BA2850" s="22"/>
      <c r="BB2850" s="22"/>
      <c r="BC2850" s="22"/>
      <c r="BD2850" s="22"/>
      <c r="BE2850" s="22"/>
      <c r="BF2850" s="22"/>
      <c r="BG2850" s="22"/>
      <c r="BH2850" s="22"/>
      <c r="BI2850" s="22"/>
      <c r="BJ2850" s="22"/>
      <c r="BK2850" s="22"/>
      <c r="BL2850" s="22"/>
      <c r="BM2850" s="22"/>
      <c r="BN2850" s="22"/>
      <c r="BO2850" s="22"/>
      <c r="BP2850" s="22"/>
      <c r="BQ2850" s="22"/>
      <c r="BR2850" s="22"/>
      <c r="BS2850" s="22"/>
      <c r="BT2850" s="22"/>
      <c r="BU2850" s="22"/>
      <c r="BV2850" s="22"/>
      <c r="BW2850" s="22"/>
      <c r="BX2850" s="22"/>
      <c r="BY2850" s="22"/>
      <c r="BZ2850" s="22"/>
      <c r="CA2850" s="22"/>
      <c r="CB2850" s="22"/>
      <c r="CC2850" s="22"/>
      <c r="CD2850" s="22"/>
      <c r="CE2850" s="22"/>
      <c r="CF2850" s="22"/>
      <c r="CG2850" s="22"/>
      <c r="CH2850" s="22"/>
      <c r="CI2850" s="22"/>
      <c r="CJ2850" s="22"/>
      <c r="CK2850" s="22"/>
      <c r="CL2850" s="22"/>
      <c r="CM2850" s="22"/>
      <c r="CN2850" s="22"/>
      <c r="CO2850" s="22"/>
    </row>
    <row r="2851" spans="1:93" s="2" customFormat="1" x14ac:dyDescent="0.3">
      <c r="A2851" s="73" t="s">
        <v>204</v>
      </c>
      <c r="B2851" s="73" t="s">
        <v>394</v>
      </c>
      <c r="C2851" s="67" t="s">
        <v>350</v>
      </c>
      <c r="D2851" s="67" t="s">
        <v>376</v>
      </c>
      <c r="E2851" s="73"/>
      <c r="F2851" s="73"/>
      <c r="G2851" s="73" t="s">
        <v>43</v>
      </c>
      <c r="H2851" s="73" t="s">
        <v>43</v>
      </c>
      <c r="I2851" s="73" t="s">
        <v>465</v>
      </c>
      <c r="J2851" s="73" t="str">
        <f t="shared" si="54"/>
        <v>Electricity: Thailand</v>
      </c>
      <c r="K2851" s="98">
        <v>7.5897219955071413E-2</v>
      </c>
      <c r="L2851" s="48"/>
      <c r="M2851" s="22"/>
      <c r="N2851" s="22"/>
      <c r="O2851" s="22"/>
      <c r="P2851" s="22"/>
      <c r="Q2851" s="22"/>
      <c r="R2851" s="22"/>
      <c r="S2851" s="22"/>
      <c r="T2851" s="22"/>
      <c r="U2851" s="22"/>
      <c r="V2851" s="22"/>
      <c r="W2851" s="22"/>
      <c r="X2851" s="22"/>
      <c r="Y2851" s="22"/>
      <c r="Z2851" s="22"/>
      <c r="AA2851" s="22"/>
      <c r="AB2851" s="22"/>
      <c r="AC2851" s="22"/>
      <c r="AD2851" s="22"/>
      <c r="AE2851" s="22"/>
      <c r="AF2851" s="22"/>
      <c r="AG2851" s="22"/>
      <c r="AH2851" s="22"/>
      <c r="AI2851" s="22"/>
      <c r="AJ2851" s="22"/>
      <c r="AK2851" s="22"/>
      <c r="AL2851" s="22"/>
      <c r="AM2851" s="22"/>
      <c r="AN2851" s="22"/>
      <c r="AO2851" s="22"/>
      <c r="AP2851" s="22"/>
      <c r="AQ2851" s="22"/>
      <c r="AR2851" s="22"/>
      <c r="AS2851" s="22"/>
      <c r="AT2851" s="22"/>
      <c r="AU2851" s="22"/>
      <c r="AV2851" s="22"/>
      <c r="AW2851" s="22"/>
      <c r="AX2851" s="22"/>
      <c r="AY2851" s="22"/>
      <c r="AZ2851" s="22"/>
      <c r="BA2851" s="22"/>
      <c r="BB2851" s="22"/>
      <c r="BC2851" s="22"/>
      <c r="BD2851" s="22"/>
      <c r="BE2851" s="22"/>
      <c r="BF2851" s="22"/>
      <c r="BG2851" s="22"/>
      <c r="BH2851" s="22"/>
      <c r="BI2851" s="22"/>
      <c r="BJ2851" s="22"/>
      <c r="BK2851" s="22"/>
      <c r="BL2851" s="22"/>
      <c r="BM2851" s="22"/>
      <c r="BN2851" s="22"/>
      <c r="BO2851" s="22"/>
      <c r="BP2851" s="22"/>
      <c r="BQ2851" s="22"/>
      <c r="BR2851" s="22"/>
      <c r="BS2851" s="22"/>
      <c r="BT2851" s="22"/>
      <c r="BU2851" s="22"/>
      <c r="BV2851" s="22"/>
      <c r="BW2851" s="22"/>
      <c r="BX2851" s="22"/>
      <c r="BY2851" s="22"/>
      <c r="BZ2851" s="22"/>
      <c r="CA2851" s="22"/>
      <c r="CB2851" s="22"/>
      <c r="CC2851" s="22"/>
      <c r="CD2851" s="22"/>
      <c r="CE2851" s="22"/>
      <c r="CF2851" s="22"/>
      <c r="CG2851" s="22"/>
      <c r="CH2851" s="22"/>
      <c r="CI2851" s="22"/>
      <c r="CJ2851" s="22"/>
      <c r="CK2851" s="22"/>
      <c r="CL2851" s="22"/>
      <c r="CM2851" s="22"/>
      <c r="CN2851" s="22"/>
      <c r="CO2851" s="22"/>
    </row>
    <row r="2852" spans="1:93" s="2" customFormat="1" x14ac:dyDescent="0.3">
      <c r="A2852" s="73" t="s">
        <v>204</v>
      </c>
      <c r="B2852" s="73" t="s">
        <v>394</v>
      </c>
      <c r="C2852" s="67" t="s">
        <v>350</v>
      </c>
      <c r="D2852" s="67" t="s">
        <v>228</v>
      </c>
      <c r="E2852" s="73"/>
      <c r="F2852" s="73"/>
      <c r="G2852" s="73" t="s">
        <v>43</v>
      </c>
      <c r="H2852" s="73" t="s">
        <v>43</v>
      </c>
      <c r="I2852" s="73" t="s">
        <v>465</v>
      </c>
      <c r="J2852" s="73" t="str">
        <f t="shared" si="54"/>
        <v>Electricity: Turkey</v>
      </c>
      <c r="K2852" s="98">
        <v>6.8479581937250733E-2</v>
      </c>
      <c r="L2852" s="48"/>
      <c r="M2852" s="22"/>
      <c r="N2852" s="22"/>
      <c r="O2852" s="22"/>
      <c r="P2852" s="22"/>
      <c r="Q2852" s="22"/>
      <c r="R2852" s="22"/>
      <c r="S2852" s="22"/>
      <c r="T2852" s="2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c r="AQ2852" s="22"/>
      <c r="AR2852" s="22"/>
      <c r="AS2852" s="22"/>
      <c r="AT2852" s="22"/>
      <c r="AU2852" s="22"/>
      <c r="AV2852" s="22"/>
      <c r="AW2852" s="22"/>
      <c r="AX2852" s="22"/>
      <c r="AY2852" s="22"/>
      <c r="AZ2852" s="22"/>
      <c r="BA2852" s="22"/>
      <c r="BB2852" s="22"/>
      <c r="BC2852" s="22"/>
      <c r="BD2852" s="22"/>
      <c r="BE2852" s="22"/>
      <c r="BF2852" s="22"/>
      <c r="BG2852" s="22"/>
      <c r="BH2852" s="22"/>
      <c r="BI2852" s="22"/>
      <c r="BJ2852" s="22"/>
      <c r="BK2852" s="22"/>
      <c r="BL2852" s="22"/>
      <c r="BM2852" s="22"/>
      <c r="BN2852" s="22"/>
      <c r="BO2852" s="22"/>
      <c r="BP2852" s="22"/>
      <c r="BQ2852" s="22"/>
      <c r="BR2852" s="22"/>
      <c r="BS2852" s="22"/>
      <c r="BT2852" s="22"/>
      <c r="BU2852" s="22"/>
      <c r="BV2852" s="22"/>
      <c r="BW2852" s="22"/>
      <c r="BX2852" s="22"/>
      <c r="BY2852" s="22"/>
      <c r="BZ2852" s="22"/>
      <c r="CA2852" s="22"/>
      <c r="CB2852" s="22"/>
      <c r="CC2852" s="22"/>
      <c r="CD2852" s="22"/>
      <c r="CE2852" s="22"/>
      <c r="CF2852" s="22"/>
      <c r="CG2852" s="22"/>
      <c r="CH2852" s="22"/>
      <c r="CI2852" s="22"/>
      <c r="CJ2852" s="22"/>
      <c r="CK2852" s="22"/>
      <c r="CL2852" s="22"/>
      <c r="CM2852" s="22"/>
      <c r="CN2852" s="22"/>
      <c r="CO2852" s="22"/>
    </row>
    <row r="2853" spans="1:93" s="2" customFormat="1" x14ac:dyDescent="0.3">
      <c r="A2853" s="73" t="s">
        <v>204</v>
      </c>
      <c r="B2853" s="73" t="s">
        <v>394</v>
      </c>
      <c r="C2853" s="67" t="s">
        <v>350</v>
      </c>
      <c r="D2853" s="67" t="s">
        <v>443</v>
      </c>
      <c r="E2853" s="73"/>
      <c r="F2853" s="73"/>
      <c r="G2853" s="73" t="s">
        <v>43</v>
      </c>
      <c r="H2853" s="73" t="s">
        <v>43</v>
      </c>
      <c r="I2853" s="73" t="s">
        <v>465</v>
      </c>
      <c r="J2853" s="73" t="str">
        <f t="shared" si="54"/>
        <v>Electricity: Ukraine</v>
      </c>
      <c r="K2853" s="98">
        <v>6.7078435194006109E-2</v>
      </c>
      <c r="L2853" s="48"/>
      <c r="M2853" s="22"/>
      <c r="N2853" s="22"/>
      <c r="O2853" s="22"/>
      <c r="P2853" s="22"/>
      <c r="Q2853" s="22"/>
      <c r="R2853" s="22"/>
      <c r="S2853" s="22"/>
      <c r="T2853" s="22"/>
      <c r="U2853" s="22"/>
      <c r="V2853" s="22"/>
      <c r="W2853" s="22"/>
      <c r="X2853" s="22"/>
      <c r="Y2853" s="22"/>
      <c r="Z2853" s="22"/>
      <c r="AA2853" s="22"/>
      <c r="AB2853" s="22"/>
      <c r="AC2853" s="22"/>
      <c r="AD2853" s="22"/>
      <c r="AE2853" s="22"/>
      <c r="AF2853" s="22"/>
      <c r="AG2853" s="22"/>
      <c r="AH2853" s="22"/>
      <c r="AI2853" s="22"/>
      <c r="AJ2853" s="22"/>
      <c r="AK2853" s="22"/>
      <c r="AL2853" s="22"/>
      <c r="AM2853" s="22"/>
      <c r="AN2853" s="22"/>
      <c r="AO2853" s="22"/>
      <c r="AP2853" s="22"/>
      <c r="AQ2853" s="22"/>
      <c r="AR2853" s="22"/>
      <c r="AS2853" s="22"/>
      <c r="AT2853" s="22"/>
      <c r="AU2853" s="22"/>
      <c r="AV2853" s="22"/>
      <c r="AW2853" s="22"/>
      <c r="AX2853" s="22"/>
      <c r="AY2853" s="22"/>
      <c r="AZ2853" s="22"/>
      <c r="BA2853" s="22"/>
      <c r="BB2853" s="22"/>
      <c r="BC2853" s="22"/>
      <c r="BD2853" s="22"/>
      <c r="BE2853" s="22"/>
      <c r="BF2853" s="22"/>
      <c r="BG2853" s="22"/>
      <c r="BH2853" s="22"/>
      <c r="BI2853" s="22"/>
      <c r="BJ2853" s="22"/>
      <c r="BK2853" s="22"/>
      <c r="BL2853" s="22"/>
      <c r="BM2853" s="22"/>
      <c r="BN2853" s="22"/>
      <c r="BO2853" s="22"/>
      <c r="BP2853" s="22"/>
      <c r="BQ2853" s="22"/>
      <c r="BR2853" s="22"/>
      <c r="BS2853" s="22"/>
      <c r="BT2853" s="22"/>
      <c r="BU2853" s="22"/>
      <c r="BV2853" s="22"/>
      <c r="BW2853" s="22"/>
      <c r="BX2853" s="22"/>
      <c r="BY2853" s="22"/>
      <c r="BZ2853" s="22"/>
      <c r="CA2853" s="22"/>
      <c r="CB2853" s="22"/>
      <c r="CC2853" s="22"/>
      <c r="CD2853" s="22"/>
      <c r="CE2853" s="22"/>
      <c r="CF2853" s="22"/>
      <c r="CG2853" s="22"/>
      <c r="CH2853" s="22"/>
      <c r="CI2853" s="22"/>
      <c r="CJ2853" s="22"/>
      <c r="CK2853" s="22"/>
      <c r="CL2853" s="22"/>
      <c r="CM2853" s="22"/>
      <c r="CN2853" s="22"/>
      <c r="CO2853" s="22"/>
    </row>
    <row r="2854" spans="1:93" s="2" customFormat="1" x14ac:dyDescent="0.3">
      <c r="A2854" s="73" t="s">
        <v>204</v>
      </c>
      <c r="B2854" s="73" t="s">
        <v>394</v>
      </c>
      <c r="C2854" s="67" t="s">
        <v>350</v>
      </c>
      <c r="D2854" s="67" t="s">
        <v>23</v>
      </c>
      <c r="E2854" s="73"/>
      <c r="F2854" s="73"/>
      <c r="G2854" s="73" t="s">
        <v>43</v>
      </c>
      <c r="H2854" s="73" t="s">
        <v>43</v>
      </c>
      <c r="I2854" s="73" t="s">
        <v>465</v>
      </c>
      <c r="J2854" s="73" t="str">
        <f t="shared" si="54"/>
        <v>Electricity: United States</v>
      </c>
      <c r="K2854" s="98">
        <v>7.1342640516220038E-2</v>
      </c>
      <c r="L2854" s="48"/>
      <c r="M2854" s="22"/>
      <c r="N2854" s="22"/>
      <c r="O2854" s="22"/>
      <c r="P2854" s="22"/>
      <c r="Q2854" s="22"/>
      <c r="R2854" s="22"/>
      <c r="S2854" s="22"/>
      <c r="T2854" s="2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c r="AQ2854" s="22"/>
      <c r="AR2854" s="22"/>
      <c r="AS2854" s="22"/>
      <c r="AT2854" s="22"/>
      <c r="AU2854" s="22"/>
      <c r="AV2854" s="22"/>
      <c r="AW2854" s="22"/>
      <c r="AX2854" s="22"/>
      <c r="AY2854" s="22"/>
      <c r="AZ2854" s="22"/>
      <c r="BA2854" s="22"/>
      <c r="BB2854" s="22"/>
      <c r="BC2854" s="22"/>
      <c r="BD2854" s="22"/>
      <c r="BE2854" s="22"/>
      <c r="BF2854" s="22"/>
      <c r="BG2854" s="22"/>
      <c r="BH2854" s="22"/>
      <c r="BI2854" s="22"/>
      <c r="BJ2854" s="22"/>
      <c r="BK2854" s="22"/>
      <c r="BL2854" s="22"/>
      <c r="BM2854" s="22"/>
      <c r="BN2854" s="22"/>
      <c r="BO2854" s="22"/>
      <c r="BP2854" s="22"/>
      <c r="BQ2854" s="22"/>
      <c r="BR2854" s="22"/>
      <c r="BS2854" s="22"/>
      <c r="BT2854" s="22"/>
      <c r="BU2854" s="22"/>
      <c r="BV2854" s="22"/>
      <c r="BW2854" s="22"/>
      <c r="BX2854" s="22"/>
      <c r="BY2854" s="22"/>
      <c r="BZ2854" s="22"/>
      <c r="CA2854" s="22"/>
      <c r="CB2854" s="22"/>
      <c r="CC2854" s="22"/>
      <c r="CD2854" s="22"/>
      <c r="CE2854" s="22"/>
      <c r="CF2854" s="22"/>
      <c r="CG2854" s="22"/>
      <c r="CH2854" s="22"/>
      <c r="CI2854" s="22"/>
      <c r="CJ2854" s="22"/>
      <c r="CK2854" s="22"/>
      <c r="CL2854" s="22"/>
      <c r="CM2854" s="22"/>
      <c r="CN2854" s="22"/>
      <c r="CO2854" s="22"/>
    </row>
    <row r="2855" spans="1:93" s="2" customFormat="1" x14ac:dyDescent="0.3">
      <c r="A2855" s="73" t="s">
        <v>204</v>
      </c>
      <c r="B2855" s="73" t="s">
        <v>394</v>
      </c>
      <c r="C2855" s="67" t="s">
        <v>350</v>
      </c>
      <c r="D2855" s="67" t="s">
        <v>41</v>
      </c>
      <c r="E2855" s="73"/>
      <c r="F2855" s="73"/>
      <c r="G2855" s="73" t="s">
        <v>43</v>
      </c>
      <c r="H2855" s="73" t="s">
        <v>43</v>
      </c>
      <c r="I2855" s="73" t="s">
        <v>465</v>
      </c>
      <c r="J2855" s="73" t="str">
        <f t="shared" si="54"/>
        <v>Electricity: Africa (average)</v>
      </c>
      <c r="K2855" s="98">
        <v>7.9946645434086056E-2</v>
      </c>
      <c r="L2855" s="48"/>
      <c r="M2855" s="22"/>
      <c r="N2855" s="22"/>
      <c r="O2855" s="22"/>
      <c r="P2855" s="22"/>
      <c r="Q2855" s="22"/>
      <c r="R2855" s="22"/>
      <c r="S2855" s="22"/>
      <c r="T2855" s="22"/>
      <c r="U2855" s="22"/>
      <c r="V2855" s="22"/>
      <c r="W2855" s="22"/>
      <c r="X2855" s="22"/>
      <c r="Y2855" s="22"/>
      <c r="Z2855" s="22"/>
      <c r="AA2855" s="22"/>
      <c r="AB2855" s="22"/>
      <c r="AC2855" s="22"/>
      <c r="AD2855" s="22"/>
      <c r="AE2855" s="22"/>
      <c r="AF2855" s="22"/>
      <c r="AG2855" s="22"/>
      <c r="AH2855" s="22"/>
      <c r="AI2855" s="22"/>
      <c r="AJ2855" s="22"/>
      <c r="AK2855" s="22"/>
      <c r="AL2855" s="22"/>
      <c r="AM2855" s="22"/>
      <c r="AN2855" s="22"/>
      <c r="AO2855" s="22"/>
      <c r="AP2855" s="22"/>
      <c r="AQ2855" s="22"/>
      <c r="AR2855" s="22"/>
      <c r="AS2855" s="22"/>
      <c r="AT2855" s="22"/>
      <c r="AU2855" s="22"/>
      <c r="AV2855" s="22"/>
      <c r="AW2855" s="22"/>
      <c r="AX2855" s="22"/>
      <c r="AY2855" s="22"/>
      <c r="AZ2855" s="22"/>
      <c r="BA2855" s="22"/>
      <c r="BB2855" s="22"/>
      <c r="BC2855" s="22"/>
      <c r="BD2855" s="22"/>
      <c r="BE2855" s="22"/>
      <c r="BF2855" s="22"/>
      <c r="BG2855" s="22"/>
      <c r="BH2855" s="22"/>
      <c r="BI2855" s="22"/>
      <c r="BJ2855" s="22"/>
      <c r="BK2855" s="22"/>
      <c r="BL2855" s="22"/>
      <c r="BM2855" s="22"/>
      <c r="BN2855" s="22"/>
      <c r="BO2855" s="22"/>
      <c r="BP2855" s="22"/>
      <c r="BQ2855" s="22"/>
      <c r="BR2855" s="22"/>
      <c r="BS2855" s="22"/>
      <c r="BT2855" s="22"/>
      <c r="BU2855" s="22"/>
      <c r="BV2855" s="22"/>
      <c r="BW2855" s="22"/>
      <c r="BX2855" s="22"/>
      <c r="BY2855" s="22"/>
      <c r="BZ2855" s="22"/>
      <c r="CA2855" s="22"/>
      <c r="CB2855" s="22"/>
      <c r="CC2855" s="22"/>
      <c r="CD2855" s="22"/>
      <c r="CE2855" s="22"/>
      <c r="CF2855" s="22"/>
      <c r="CG2855" s="22"/>
      <c r="CH2855" s="22"/>
      <c r="CI2855" s="22"/>
      <c r="CJ2855" s="22"/>
      <c r="CK2855" s="22"/>
      <c r="CL2855" s="22"/>
      <c r="CM2855" s="22"/>
      <c r="CN2855" s="22"/>
      <c r="CO2855" s="22"/>
    </row>
    <row r="2856" spans="1:93" s="2" customFormat="1" x14ac:dyDescent="0.3">
      <c r="A2856" s="73" t="s">
        <v>204</v>
      </c>
      <c r="B2856" s="73" t="s">
        <v>394</v>
      </c>
      <c r="C2856" s="67" t="s">
        <v>350</v>
      </c>
      <c r="D2856" s="67" t="s">
        <v>339</v>
      </c>
      <c r="E2856" s="73"/>
      <c r="F2856" s="73"/>
      <c r="G2856" s="73" t="s">
        <v>43</v>
      </c>
      <c r="H2856" s="73" t="s">
        <v>43</v>
      </c>
      <c r="I2856" s="73" t="s">
        <v>465</v>
      </c>
      <c r="J2856" s="73" t="str">
        <f t="shared" si="54"/>
        <v>Electricity: EU (average)</v>
      </c>
      <c r="K2856" s="98">
        <v>5.0610402423754502E-2</v>
      </c>
      <c r="L2856" s="48"/>
      <c r="M2856" s="22"/>
      <c r="N2856" s="22"/>
      <c r="O2856" s="22"/>
      <c r="P2856" s="22"/>
      <c r="Q2856" s="22"/>
      <c r="R2856" s="22"/>
      <c r="S2856" s="22"/>
      <c r="T2856" s="2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c r="AQ2856" s="22"/>
      <c r="AR2856" s="22"/>
      <c r="AS2856" s="22"/>
      <c r="AT2856" s="22"/>
      <c r="AU2856" s="22"/>
      <c r="AV2856" s="22"/>
      <c r="AW2856" s="22"/>
      <c r="AX2856" s="22"/>
      <c r="AY2856" s="22"/>
      <c r="AZ2856" s="22"/>
      <c r="BA2856" s="22"/>
      <c r="BB2856" s="22"/>
      <c r="BC2856" s="22"/>
      <c r="BD2856" s="22"/>
      <c r="BE2856" s="22"/>
      <c r="BF2856" s="22"/>
      <c r="BG2856" s="22"/>
      <c r="BH2856" s="22"/>
      <c r="BI2856" s="22"/>
      <c r="BJ2856" s="22"/>
      <c r="BK2856" s="22"/>
      <c r="BL2856" s="22"/>
      <c r="BM2856" s="22"/>
      <c r="BN2856" s="22"/>
      <c r="BO2856" s="22"/>
      <c r="BP2856" s="22"/>
      <c r="BQ2856" s="22"/>
      <c r="BR2856" s="22"/>
      <c r="BS2856" s="22"/>
      <c r="BT2856" s="22"/>
      <c r="BU2856" s="22"/>
      <c r="BV2856" s="22"/>
      <c r="BW2856" s="22"/>
      <c r="BX2856" s="22"/>
      <c r="BY2856" s="22"/>
      <c r="BZ2856" s="22"/>
      <c r="CA2856" s="22"/>
      <c r="CB2856" s="22"/>
      <c r="CC2856" s="22"/>
      <c r="CD2856" s="22"/>
      <c r="CE2856" s="22"/>
      <c r="CF2856" s="22"/>
      <c r="CG2856" s="22"/>
      <c r="CH2856" s="22"/>
      <c r="CI2856" s="22"/>
      <c r="CJ2856" s="22"/>
      <c r="CK2856" s="22"/>
      <c r="CL2856" s="22"/>
      <c r="CM2856" s="22"/>
      <c r="CN2856" s="22"/>
      <c r="CO2856" s="22"/>
    </row>
    <row r="2857" spans="1:93" s="2" customFormat="1" x14ac:dyDescent="0.3">
      <c r="A2857" s="73" t="s">
        <v>204</v>
      </c>
      <c r="B2857" s="73" t="s">
        <v>394</v>
      </c>
      <c r="C2857" s="67" t="s">
        <v>350</v>
      </c>
      <c r="D2857" s="67" t="s">
        <v>169</v>
      </c>
      <c r="E2857" s="73"/>
      <c r="F2857" s="73"/>
      <c r="G2857" s="73" t="s">
        <v>43</v>
      </c>
      <c r="H2857" s="73" t="s">
        <v>43</v>
      </c>
      <c r="I2857" s="73" t="s">
        <v>465</v>
      </c>
      <c r="J2857" s="73" t="str">
        <f t="shared" si="54"/>
        <v>Electricity: Latin America (average)</v>
      </c>
      <c r="K2857" s="98">
        <v>2.6201887475615162E-2</v>
      </c>
      <c r="L2857" s="48"/>
      <c r="M2857" s="22"/>
      <c r="N2857" s="22"/>
      <c r="O2857" s="22"/>
      <c r="P2857" s="22"/>
      <c r="Q2857" s="22"/>
      <c r="R2857" s="22"/>
      <c r="S2857" s="22"/>
      <c r="T2857" s="22"/>
      <c r="U2857" s="22"/>
      <c r="V2857" s="22"/>
      <c r="W2857" s="22"/>
      <c r="X2857" s="22"/>
      <c r="Y2857" s="22"/>
      <c r="Z2857" s="22"/>
      <c r="AA2857" s="22"/>
      <c r="AB2857" s="22"/>
      <c r="AC2857" s="22"/>
      <c r="AD2857" s="22"/>
      <c r="AE2857" s="22"/>
      <c r="AF2857" s="22"/>
      <c r="AG2857" s="22"/>
      <c r="AH2857" s="22"/>
      <c r="AI2857" s="22"/>
      <c r="AJ2857" s="22"/>
      <c r="AK2857" s="22"/>
      <c r="AL2857" s="22"/>
      <c r="AM2857" s="22"/>
      <c r="AN2857" s="22"/>
      <c r="AO2857" s="22"/>
      <c r="AP2857" s="22"/>
      <c r="AQ2857" s="22"/>
      <c r="AR2857" s="22"/>
      <c r="AS2857" s="22"/>
      <c r="AT2857" s="22"/>
      <c r="AU2857" s="22"/>
      <c r="AV2857" s="22"/>
      <c r="AW2857" s="22"/>
      <c r="AX2857" s="22"/>
      <c r="AY2857" s="22"/>
      <c r="AZ2857" s="22"/>
      <c r="BA2857" s="22"/>
      <c r="BB2857" s="22"/>
      <c r="BC2857" s="22"/>
      <c r="BD2857" s="22"/>
      <c r="BE2857" s="22"/>
      <c r="BF2857" s="22"/>
      <c r="BG2857" s="22"/>
      <c r="BH2857" s="22"/>
      <c r="BI2857" s="22"/>
      <c r="BJ2857" s="22"/>
      <c r="BK2857" s="22"/>
      <c r="BL2857" s="22"/>
      <c r="BM2857" s="22"/>
      <c r="BN2857" s="22"/>
      <c r="BO2857" s="22"/>
      <c r="BP2857" s="22"/>
      <c r="BQ2857" s="22"/>
      <c r="BR2857" s="22"/>
      <c r="BS2857" s="22"/>
      <c r="BT2857" s="22"/>
      <c r="BU2857" s="22"/>
      <c r="BV2857" s="22"/>
      <c r="BW2857" s="22"/>
      <c r="BX2857" s="22"/>
      <c r="BY2857" s="22"/>
      <c r="BZ2857" s="22"/>
      <c r="CA2857" s="22"/>
      <c r="CB2857" s="22"/>
      <c r="CC2857" s="22"/>
      <c r="CD2857" s="22"/>
      <c r="CE2857" s="22"/>
      <c r="CF2857" s="22"/>
      <c r="CG2857" s="22"/>
      <c r="CH2857" s="22"/>
      <c r="CI2857" s="22"/>
      <c r="CJ2857" s="22"/>
      <c r="CK2857" s="22"/>
      <c r="CL2857" s="22"/>
      <c r="CM2857" s="22"/>
      <c r="CN2857" s="22"/>
      <c r="CO2857" s="22"/>
    </row>
    <row r="2858" spans="1:93" s="2" customFormat="1" x14ac:dyDescent="0.3">
      <c r="A2858" s="73" t="s">
        <v>204</v>
      </c>
      <c r="B2858" s="73" t="s">
        <v>394</v>
      </c>
      <c r="C2858" s="67" t="s">
        <v>350</v>
      </c>
      <c r="D2858" s="67" t="s">
        <v>195</v>
      </c>
      <c r="E2858" s="73"/>
      <c r="F2858" s="73"/>
      <c r="G2858" s="73" t="s">
        <v>43</v>
      </c>
      <c r="H2858" s="73" t="s">
        <v>43</v>
      </c>
      <c r="I2858" s="73" t="s">
        <v>465</v>
      </c>
      <c r="J2858" s="73" t="str">
        <f t="shared" si="54"/>
        <v>Electricity: Middle East (average)</v>
      </c>
      <c r="K2858" s="98">
        <v>9.8804426678309326E-2</v>
      </c>
      <c r="L2858" s="48"/>
      <c r="M2858" s="22"/>
      <c r="N2858" s="22"/>
      <c r="O2858" s="22"/>
      <c r="P2858" s="22"/>
      <c r="Q2858" s="22"/>
      <c r="R2858" s="22"/>
      <c r="S2858" s="22"/>
      <c r="T2858" s="2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c r="AQ2858" s="22"/>
      <c r="AR2858" s="22"/>
      <c r="AS2858" s="22"/>
      <c r="AT2858" s="22"/>
      <c r="AU2858" s="22"/>
      <c r="AV2858" s="22"/>
      <c r="AW2858" s="22"/>
      <c r="AX2858" s="22"/>
      <c r="AY2858" s="22"/>
      <c r="AZ2858" s="22"/>
      <c r="BA2858" s="22"/>
      <c r="BB2858" s="22"/>
      <c r="BC2858" s="22"/>
      <c r="BD2858" s="22"/>
      <c r="BE2858" s="22"/>
      <c r="BF2858" s="22"/>
      <c r="BG2858" s="22"/>
      <c r="BH2858" s="22"/>
      <c r="BI2858" s="22"/>
      <c r="BJ2858" s="22"/>
      <c r="BK2858" s="22"/>
      <c r="BL2858" s="22"/>
      <c r="BM2858" s="22"/>
      <c r="BN2858" s="22"/>
      <c r="BO2858" s="22"/>
      <c r="BP2858" s="22"/>
      <c r="BQ2858" s="22"/>
      <c r="BR2858" s="22"/>
      <c r="BS2858" s="22"/>
      <c r="BT2858" s="22"/>
      <c r="BU2858" s="22"/>
      <c r="BV2858" s="22"/>
      <c r="BW2858" s="22"/>
      <c r="BX2858" s="22"/>
      <c r="BY2858" s="22"/>
      <c r="BZ2858" s="22"/>
      <c r="CA2858" s="22"/>
      <c r="CB2858" s="22"/>
      <c r="CC2858" s="22"/>
      <c r="CD2858" s="22"/>
      <c r="CE2858" s="22"/>
      <c r="CF2858" s="22"/>
      <c r="CG2858" s="22"/>
      <c r="CH2858" s="22"/>
      <c r="CI2858" s="22"/>
      <c r="CJ2858" s="22"/>
      <c r="CK2858" s="22"/>
      <c r="CL2858" s="22"/>
      <c r="CM2858" s="22"/>
      <c r="CN2858" s="22"/>
      <c r="CO2858" s="22"/>
    </row>
    <row r="2859" spans="1:93" s="3" customFormat="1" ht="15" thickBot="1" x14ac:dyDescent="0.35">
      <c r="A2859" s="84" t="s">
        <v>204</v>
      </c>
      <c r="B2859" s="84" t="s">
        <v>394</v>
      </c>
      <c r="C2859" s="81" t="s">
        <v>350</v>
      </c>
      <c r="D2859" s="81" t="s">
        <v>187</v>
      </c>
      <c r="E2859" s="84"/>
      <c r="F2859" s="84"/>
      <c r="G2859" s="84" t="s">
        <v>43</v>
      </c>
      <c r="H2859" s="84" t="s">
        <v>43</v>
      </c>
      <c r="I2859" s="84" t="s">
        <v>465</v>
      </c>
      <c r="J2859" s="84" t="str">
        <f t="shared" si="54"/>
        <v>Electricity: Non-OECD Europe and Eurasia (average)</v>
      </c>
      <c r="K2859" s="105">
        <v>6.8420003897886245E-2</v>
      </c>
      <c r="L2859" s="48"/>
      <c r="M2859" s="22"/>
      <c r="N2859" s="22"/>
      <c r="O2859" s="22"/>
      <c r="P2859" s="22"/>
      <c r="Q2859" s="22"/>
      <c r="R2859" s="22"/>
      <c r="S2859" s="22"/>
      <c r="T2859" s="22"/>
      <c r="U2859" s="22"/>
      <c r="V2859" s="22"/>
      <c r="W2859" s="22"/>
      <c r="X2859" s="22"/>
      <c r="Y2859" s="22"/>
      <c r="Z2859" s="22"/>
      <c r="AA2859" s="22"/>
      <c r="AB2859" s="22"/>
      <c r="AC2859" s="22"/>
      <c r="AD2859" s="22"/>
      <c r="AE2859" s="22"/>
      <c r="AF2859" s="22"/>
      <c r="AG2859" s="22"/>
      <c r="AH2859" s="22"/>
      <c r="AI2859" s="22"/>
      <c r="AJ2859" s="22"/>
      <c r="AK2859" s="22"/>
      <c r="AL2859" s="22"/>
      <c r="AM2859" s="22"/>
      <c r="AN2859" s="22"/>
      <c r="AO2859" s="22"/>
      <c r="AP2859" s="22"/>
      <c r="AQ2859" s="22"/>
      <c r="AR2859" s="22"/>
      <c r="AS2859" s="22"/>
      <c r="AT2859" s="22"/>
      <c r="AU2859" s="22"/>
      <c r="AV2859" s="22"/>
      <c r="AW2859" s="22"/>
      <c r="AX2859" s="22"/>
      <c r="AY2859" s="22"/>
      <c r="AZ2859" s="22"/>
      <c r="BA2859" s="22"/>
      <c r="BB2859" s="22"/>
      <c r="BC2859" s="22"/>
      <c r="BD2859" s="22"/>
      <c r="BE2859" s="22"/>
      <c r="BF2859" s="22"/>
      <c r="BG2859" s="22"/>
      <c r="BH2859" s="22"/>
      <c r="BI2859" s="22"/>
      <c r="BJ2859" s="22"/>
      <c r="BK2859" s="22"/>
      <c r="BL2859" s="22"/>
      <c r="BM2859" s="22"/>
      <c r="BN2859" s="22"/>
      <c r="BO2859" s="22"/>
      <c r="BP2859" s="22"/>
      <c r="BQ2859" s="22"/>
      <c r="BR2859" s="22"/>
      <c r="BS2859" s="22"/>
      <c r="BT2859" s="22"/>
      <c r="BU2859" s="22"/>
      <c r="BV2859" s="22"/>
      <c r="BW2859" s="22"/>
      <c r="BX2859" s="22"/>
      <c r="BY2859" s="22"/>
      <c r="BZ2859" s="22"/>
      <c r="CA2859" s="22"/>
      <c r="CB2859" s="22"/>
      <c r="CC2859" s="22"/>
      <c r="CD2859" s="22"/>
      <c r="CE2859" s="22"/>
      <c r="CF2859" s="22"/>
      <c r="CG2859" s="22"/>
      <c r="CH2859" s="22"/>
      <c r="CI2859" s="22"/>
      <c r="CJ2859" s="22"/>
      <c r="CK2859" s="22"/>
      <c r="CL2859" s="22"/>
      <c r="CM2859" s="22"/>
      <c r="CN2859" s="22"/>
      <c r="CO2859" s="22"/>
    </row>
    <row r="2860" spans="1:93" s="2" customFormat="1" x14ac:dyDescent="0.3">
      <c r="A2860" s="86" t="s">
        <v>204</v>
      </c>
      <c r="B2860" s="86" t="s">
        <v>394</v>
      </c>
      <c r="C2860" s="68" t="s">
        <v>151</v>
      </c>
      <c r="D2860" s="68" t="s">
        <v>59</v>
      </c>
      <c r="E2860" s="86"/>
      <c r="F2860" s="86"/>
      <c r="G2860" s="86" t="s">
        <v>43</v>
      </c>
      <c r="H2860" s="86" t="s">
        <v>43</v>
      </c>
      <c r="I2860" s="86" t="s">
        <v>465</v>
      </c>
      <c r="J2860" s="86" t="str">
        <f t="shared" si="54"/>
        <v>Electricity: Australia</v>
      </c>
      <c r="K2860" s="100">
        <v>7.5168728392677985E-3</v>
      </c>
      <c r="L2860" s="48"/>
      <c r="M2860" s="22"/>
      <c r="N2860" s="22"/>
      <c r="O2860" s="22"/>
      <c r="P2860" s="22"/>
      <c r="Q2860" s="22"/>
      <c r="R2860" s="22"/>
      <c r="S2860" s="22"/>
      <c r="T2860" s="2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c r="AQ2860" s="22"/>
      <c r="AR2860" s="22"/>
      <c r="AS2860" s="22"/>
      <c r="AT2860" s="22"/>
      <c r="AU2860" s="22"/>
      <c r="AV2860" s="22"/>
      <c r="AW2860" s="22"/>
      <c r="AX2860" s="22"/>
      <c r="AY2860" s="22"/>
      <c r="AZ2860" s="22"/>
      <c r="BA2860" s="22"/>
      <c r="BB2860" s="22"/>
      <c r="BC2860" s="22"/>
      <c r="BD2860" s="22"/>
      <c r="BE2860" s="22"/>
      <c r="BF2860" s="22"/>
      <c r="BG2860" s="22"/>
      <c r="BH2860" s="22"/>
      <c r="BI2860" s="22"/>
      <c r="BJ2860" s="22"/>
      <c r="BK2860" s="22"/>
      <c r="BL2860" s="22"/>
      <c r="BM2860" s="22"/>
      <c r="BN2860" s="22"/>
      <c r="BO2860" s="22"/>
      <c r="BP2860" s="22"/>
      <c r="BQ2860" s="22"/>
      <c r="BR2860" s="22"/>
      <c r="BS2860" s="22"/>
      <c r="BT2860" s="22"/>
      <c r="BU2860" s="22"/>
      <c r="BV2860" s="22"/>
      <c r="BW2860" s="22"/>
      <c r="BX2860" s="22"/>
      <c r="BY2860" s="22"/>
      <c r="BZ2860" s="22"/>
      <c r="CA2860" s="22"/>
      <c r="CB2860" s="22"/>
      <c r="CC2860" s="22"/>
      <c r="CD2860" s="22"/>
      <c r="CE2860" s="22"/>
      <c r="CF2860" s="22"/>
      <c r="CG2860" s="22"/>
      <c r="CH2860" s="22"/>
      <c r="CI2860" s="22"/>
      <c r="CJ2860" s="22"/>
      <c r="CK2860" s="22"/>
      <c r="CL2860" s="22"/>
      <c r="CM2860" s="22"/>
      <c r="CN2860" s="22"/>
      <c r="CO2860" s="22"/>
    </row>
    <row r="2861" spans="1:93" s="2" customFormat="1" x14ac:dyDescent="0.3">
      <c r="A2861" s="73" t="s">
        <v>204</v>
      </c>
      <c r="B2861" s="73" t="s">
        <v>394</v>
      </c>
      <c r="C2861" s="67" t="s">
        <v>151</v>
      </c>
      <c r="D2861" s="67" t="s">
        <v>68</v>
      </c>
      <c r="E2861" s="73"/>
      <c r="F2861" s="73"/>
      <c r="G2861" s="73" t="s">
        <v>43</v>
      </c>
      <c r="H2861" s="73" t="s">
        <v>43</v>
      </c>
      <c r="I2861" s="73" t="s">
        <v>465</v>
      </c>
      <c r="J2861" s="73" t="str">
        <f t="shared" ref="J2861:J2891" si="55">CONCATENATE(D2861)</f>
        <v>Electricity: Austria</v>
      </c>
      <c r="K2861" s="98">
        <v>1.7496027739763637E-3</v>
      </c>
      <c r="L2861" s="48"/>
      <c r="M2861" s="22"/>
      <c r="N2861" s="22"/>
      <c r="O2861" s="22"/>
      <c r="P2861" s="22"/>
      <c r="Q2861" s="22"/>
      <c r="R2861" s="22"/>
      <c r="S2861" s="22"/>
      <c r="T2861" s="22"/>
      <c r="U2861" s="22"/>
      <c r="V2861" s="22"/>
      <c r="W2861" s="22"/>
      <c r="X2861" s="22"/>
      <c r="Y2861" s="22"/>
      <c r="Z2861" s="22"/>
      <c r="AA2861" s="22"/>
      <c r="AB2861" s="22"/>
      <c r="AC2861" s="22"/>
      <c r="AD2861" s="22"/>
      <c r="AE2861" s="22"/>
      <c r="AF2861" s="22"/>
      <c r="AG2861" s="22"/>
      <c r="AH2861" s="22"/>
      <c r="AI2861" s="22"/>
      <c r="AJ2861" s="22"/>
      <c r="AK2861" s="22"/>
      <c r="AL2861" s="22"/>
      <c r="AM2861" s="22"/>
      <c r="AN2861" s="22"/>
      <c r="AO2861" s="22"/>
      <c r="AP2861" s="22"/>
      <c r="AQ2861" s="22"/>
      <c r="AR2861" s="22"/>
      <c r="AS2861" s="22"/>
      <c r="AT2861" s="22"/>
      <c r="AU2861" s="22"/>
      <c r="AV2861" s="22"/>
      <c r="AW2861" s="22"/>
      <c r="AX2861" s="22"/>
      <c r="AY2861" s="22"/>
      <c r="AZ2861" s="22"/>
      <c r="BA2861" s="22"/>
      <c r="BB2861" s="22"/>
      <c r="BC2861" s="22"/>
      <c r="BD2861" s="22"/>
      <c r="BE2861" s="22"/>
      <c r="BF2861" s="22"/>
      <c r="BG2861" s="22"/>
      <c r="BH2861" s="22"/>
      <c r="BI2861" s="22"/>
      <c r="BJ2861" s="22"/>
      <c r="BK2861" s="22"/>
      <c r="BL2861" s="22"/>
      <c r="BM2861" s="22"/>
      <c r="BN2861" s="22"/>
      <c r="BO2861" s="22"/>
      <c r="BP2861" s="22"/>
      <c r="BQ2861" s="22"/>
      <c r="BR2861" s="22"/>
      <c r="BS2861" s="22"/>
      <c r="BT2861" s="22"/>
      <c r="BU2861" s="22"/>
      <c r="BV2861" s="22"/>
      <c r="BW2861" s="22"/>
      <c r="BX2861" s="22"/>
      <c r="BY2861" s="22"/>
      <c r="BZ2861" s="22"/>
      <c r="CA2861" s="22"/>
      <c r="CB2861" s="22"/>
      <c r="CC2861" s="22"/>
      <c r="CD2861" s="22"/>
      <c r="CE2861" s="22"/>
      <c r="CF2861" s="22"/>
      <c r="CG2861" s="22"/>
      <c r="CH2861" s="22"/>
      <c r="CI2861" s="22"/>
      <c r="CJ2861" s="22"/>
      <c r="CK2861" s="22"/>
      <c r="CL2861" s="22"/>
      <c r="CM2861" s="22"/>
      <c r="CN2861" s="22"/>
      <c r="CO2861" s="22"/>
    </row>
    <row r="2862" spans="1:93" s="2" customFormat="1" x14ac:dyDescent="0.3">
      <c r="A2862" s="73" t="s">
        <v>204</v>
      </c>
      <c r="B2862" s="73" t="s">
        <v>394</v>
      </c>
      <c r="C2862" s="67" t="s">
        <v>151</v>
      </c>
      <c r="D2862" s="67" t="s">
        <v>422</v>
      </c>
      <c r="E2862" s="73"/>
      <c r="F2862" s="73"/>
      <c r="G2862" s="73" t="s">
        <v>43</v>
      </c>
      <c r="H2862" s="73" t="s">
        <v>43</v>
      </c>
      <c r="I2862" s="73" t="s">
        <v>465</v>
      </c>
      <c r="J2862" s="73" t="str">
        <f t="shared" si="55"/>
        <v>Electricity: Belgium</v>
      </c>
      <c r="K2862" s="98">
        <v>1.170245675748327E-3</v>
      </c>
      <c r="L2862" s="48"/>
      <c r="M2862" s="22"/>
      <c r="N2862" s="22"/>
      <c r="O2862" s="22"/>
      <c r="P2862" s="22"/>
      <c r="Q2862" s="22"/>
      <c r="R2862" s="22"/>
      <c r="S2862" s="22"/>
      <c r="T2862" s="2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c r="AQ2862" s="22"/>
      <c r="AR2862" s="22"/>
      <c r="AS2862" s="22"/>
      <c r="AT2862" s="22"/>
      <c r="AU2862" s="22"/>
      <c r="AV2862" s="22"/>
      <c r="AW2862" s="22"/>
      <c r="AX2862" s="22"/>
      <c r="AY2862" s="22"/>
      <c r="AZ2862" s="22"/>
      <c r="BA2862" s="22"/>
      <c r="BB2862" s="22"/>
      <c r="BC2862" s="22"/>
      <c r="BD2862" s="22"/>
      <c r="BE2862" s="22"/>
      <c r="BF2862" s="22"/>
      <c r="BG2862" s="22"/>
      <c r="BH2862" s="22"/>
      <c r="BI2862" s="22"/>
      <c r="BJ2862" s="22"/>
      <c r="BK2862" s="22"/>
      <c r="BL2862" s="22"/>
      <c r="BM2862" s="22"/>
      <c r="BN2862" s="22"/>
      <c r="BO2862" s="22"/>
      <c r="BP2862" s="22"/>
      <c r="BQ2862" s="22"/>
      <c r="BR2862" s="22"/>
      <c r="BS2862" s="22"/>
      <c r="BT2862" s="22"/>
      <c r="BU2862" s="22"/>
      <c r="BV2862" s="22"/>
      <c r="BW2862" s="22"/>
      <c r="BX2862" s="22"/>
      <c r="BY2862" s="22"/>
      <c r="BZ2862" s="22"/>
      <c r="CA2862" s="22"/>
      <c r="CB2862" s="22"/>
      <c r="CC2862" s="22"/>
      <c r="CD2862" s="22"/>
      <c r="CE2862" s="22"/>
      <c r="CF2862" s="22"/>
      <c r="CG2862" s="22"/>
      <c r="CH2862" s="22"/>
      <c r="CI2862" s="22"/>
      <c r="CJ2862" s="22"/>
      <c r="CK2862" s="22"/>
      <c r="CL2862" s="22"/>
      <c r="CM2862" s="22"/>
      <c r="CN2862" s="22"/>
      <c r="CO2862" s="22"/>
    </row>
    <row r="2863" spans="1:93" s="2" customFormat="1" x14ac:dyDescent="0.3">
      <c r="A2863" s="73" t="s">
        <v>204</v>
      </c>
      <c r="B2863" s="73" t="s">
        <v>394</v>
      </c>
      <c r="C2863" s="67" t="s">
        <v>151</v>
      </c>
      <c r="D2863" s="67" t="s">
        <v>236</v>
      </c>
      <c r="E2863" s="73"/>
      <c r="F2863" s="73"/>
      <c r="G2863" s="73" t="s">
        <v>43</v>
      </c>
      <c r="H2863" s="73" t="s">
        <v>43</v>
      </c>
      <c r="I2863" s="73" t="s">
        <v>465</v>
      </c>
      <c r="J2863" s="73" t="str">
        <f t="shared" si="55"/>
        <v>Electricity: Brazil</v>
      </c>
      <c r="K2863" s="98">
        <v>1.8171855019962603E-3</v>
      </c>
      <c r="L2863" s="48"/>
      <c r="M2863" s="22"/>
      <c r="N2863" s="22"/>
      <c r="O2863" s="22"/>
      <c r="P2863" s="22"/>
      <c r="Q2863" s="22"/>
      <c r="R2863" s="22"/>
      <c r="S2863" s="22"/>
      <c r="T2863" s="22"/>
      <c r="U2863" s="22"/>
      <c r="V2863" s="22"/>
      <c r="W2863" s="22"/>
      <c r="X2863" s="22"/>
      <c r="Y2863" s="22"/>
      <c r="Z2863" s="22"/>
      <c r="AA2863" s="22"/>
      <c r="AB2863" s="22"/>
      <c r="AC2863" s="22"/>
      <c r="AD2863" s="22"/>
      <c r="AE2863" s="22"/>
      <c r="AF2863" s="22"/>
      <c r="AG2863" s="22"/>
      <c r="AH2863" s="22"/>
      <c r="AI2863" s="22"/>
      <c r="AJ2863" s="22"/>
      <c r="AK2863" s="22"/>
      <c r="AL2863" s="22"/>
      <c r="AM2863" s="22"/>
      <c r="AN2863" s="22"/>
      <c r="AO2863" s="22"/>
      <c r="AP2863" s="22"/>
      <c r="AQ2863" s="22"/>
      <c r="AR2863" s="22"/>
      <c r="AS2863" s="22"/>
      <c r="AT2863" s="22"/>
      <c r="AU2863" s="22"/>
      <c r="AV2863" s="22"/>
      <c r="AW2863" s="22"/>
      <c r="AX2863" s="22"/>
      <c r="AY2863" s="22"/>
      <c r="AZ2863" s="22"/>
      <c r="BA2863" s="22"/>
      <c r="BB2863" s="22"/>
      <c r="BC2863" s="22"/>
      <c r="BD2863" s="22"/>
      <c r="BE2863" s="22"/>
      <c r="BF2863" s="22"/>
      <c r="BG2863" s="22"/>
      <c r="BH2863" s="22"/>
      <c r="BI2863" s="22"/>
      <c r="BJ2863" s="22"/>
      <c r="BK2863" s="22"/>
      <c r="BL2863" s="22"/>
      <c r="BM2863" s="22"/>
      <c r="BN2863" s="22"/>
      <c r="BO2863" s="22"/>
      <c r="BP2863" s="22"/>
      <c r="BQ2863" s="22"/>
      <c r="BR2863" s="22"/>
      <c r="BS2863" s="22"/>
      <c r="BT2863" s="22"/>
      <c r="BU2863" s="22"/>
      <c r="BV2863" s="22"/>
      <c r="BW2863" s="22"/>
      <c r="BX2863" s="22"/>
      <c r="BY2863" s="22"/>
      <c r="BZ2863" s="22"/>
      <c r="CA2863" s="22"/>
      <c r="CB2863" s="22"/>
      <c r="CC2863" s="22"/>
      <c r="CD2863" s="22"/>
      <c r="CE2863" s="22"/>
      <c r="CF2863" s="22"/>
      <c r="CG2863" s="22"/>
      <c r="CH2863" s="22"/>
      <c r="CI2863" s="22"/>
      <c r="CJ2863" s="22"/>
      <c r="CK2863" s="22"/>
      <c r="CL2863" s="22"/>
      <c r="CM2863" s="22"/>
      <c r="CN2863" s="22"/>
      <c r="CO2863" s="22"/>
    </row>
    <row r="2864" spans="1:93" s="2" customFormat="1" x14ac:dyDescent="0.3">
      <c r="A2864" s="73" t="s">
        <v>204</v>
      </c>
      <c r="B2864" s="73" t="s">
        <v>394</v>
      </c>
      <c r="C2864" s="67" t="s">
        <v>151</v>
      </c>
      <c r="D2864" s="67" t="s">
        <v>451</v>
      </c>
      <c r="E2864" s="73"/>
      <c r="F2864" s="73"/>
      <c r="G2864" s="73" t="s">
        <v>43</v>
      </c>
      <c r="H2864" s="73" t="s">
        <v>43</v>
      </c>
      <c r="I2864" s="73" t="s">
        <v>465</v>
      </c>
      <c r="J2864" s="73" t="str">
        <f t="shared" si="55"/>
        <v>Electricity: Bulgaria</v>
      </c>
      <c r="K2864" s="98">
        <v>1.09001958718531E-2</v>
      </c>
      <c r="L2864" s="48"/>
      <c r="M2864" s="22"/>
      <c r="N2864" s="22"/>
      <c r="O2864" s="22"/>
      <c r="P2864" s="22"/>
      <c r="Q2864" s="22"/>
      <c r="R2864" s="22"/>
      <c r="S2864" s="22"/>
      <c r="T2864" s="2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c r="AQ2864" s="22"/>
      <c r="AR2864" s="22"/>
      <c r="AS2864" s="22"/>
      <c r="AT2864" s="22"/>
      <c r="AU2864" s="22"/>
      <c r="AV2864" s="22"/>
      <c r="AW2864" s="22"/>
      <c r="AX2864" s="22"/>
      <c r="AY2864" s="22"/>
      <c r="AZ2864" s="22"/>
      <c r="BA2864" s="22"/>
      <c r="BB2864" s="22"/>
      <c r="BC2864" s="22"/>
      <c r="BD2864" s="22"/>
      <c r="BE2864" s="22"/>
      <c r="BF2864" s="22"/>
      <c r="BG2864" s="22"/>
      <c r="BH2864" s="22"/>
      <c r="BI2864" s="22"/>
      <c r="BJ2864" s="22"/>
      <c r="BK2864" s="22"/>
      <c r="BL2864" s="22"/>
      <c r="BM2864" s="22"/>
      <c r="BN2864" s="22"/>
      <c r="BO2864" s="22"/>
      <c r="BP2864" s="22"/>
      <c r="BQ2864" s="22"/>
      <c r="BR2864" s="22"/>
      <c r="BS2864" s="22"/>
      <c r="BT2864" s="22"/>
      <c r="BU2864" s="22"/>
      <c r="BV2864" s="22"/>
      <c r="BW2864" s="22"/>
      <c r="BX2864" s="22"/>
      <c r="BY2864" s="22"/>
      <c r="BZ2864" s="22"/>
      <c r="CA2864" s="22"/>
      <c r="CB2864" s="22"/>
      <c r="CC2864" s="22"/>
      <c r="CD2864" s="22"/>
      <c r="CE2864" s="22"/>
      <c r="CF2864" s="22"/>
      <c r="CG2864" s="22"/>
      <c r="CH2864" s="22"/>
      <c r="CI2864" s="22"/>
      <c r="CJ2864" s="22"/>
      <c r="CK2864" s="22"/>
      <c r="CL2864" s="22"/>
      <c r="CM2864" s="22"/>
      <c r="CN2864" s="22"/>
      <c r="CO2864" s="22"/>
    </row>
    <row r="2865" spans="1:93" s="2" customFormat="1" x14ac:dyDescent="0.3">
      <c r="A2865" s="73" t="s">
        <v>204</v>
      </c>
      <c r="B2865" s="73" t="s">
        <v>394</v>
      </c>
      <c r="C2865" s="67" t="s">
        <v>151</v>
      </c>
      <c r="D2865" s="67" t="s">
        <v>174</v>
      </c>
      <c r="E2865" s="73"/>
      <c r="F2865" s="73"/>
      <c r="G2865" s="73" t="s">
        <v>43</v>
      </c>
      <c r="H2865" s="73" t="s">
        <v>43</v>
      </c>
      <c r="I2865" s="73" t="s">
        <v>465</v>
      </c>
      <c r="J2865" s="73" t="str">
        <f t="shared" si="55"/>
        <v>Electricity: Canada</v>
      </c>
      <c r="K2865" s="98">
        <v>3.0197227344018552E-3</v>
      </c>
      <c r="L2865" s="48"/>
      <c r="M2865" s="22"/>
      <c r="N2865" s="22"/>
      <c r="O2865" s="22"/>
      <c r="P2865" s="22"/>
      <c r="Q2865" s="22"/>
      <c r="R2865" s="22"/>
      <c r="S2865" s="22"/>
      <c r="T2865" s="22"/>
      <c r="U2865" s="22"/>
      <c r="V2865" s="22"/>
      <c r="W2865" s="22"/>
      <c r="X2865" s="22"/>
      <c r="Y2865" s="22"/>
      <c r="Z2865" s="22"/>
      <c r="AA2865" s="22"/>
      <c r="AB2865" s="22"/>
      <c r="AC2865" s="22"/>
      <c r="AD2865" s="22"/>
      <c r="AE2865" s="22"/>
      <c r="AF2865" s="22"/>
      <c r="AG2865" s="22"/>
      <c r="AH2865" s="22"/>
      <c r="AI2865" s="22"/>
      <c r="AJ2865" s="22"/>
      <c r="AK2865" s="22"/>
      <c r="AL2865" s="22"/>
      <c r="AM2865" s="22"/>
      <c r="AN2865" s="22"/>
      <c r="AO2865" s="22"/>
      <c r="AP2865" s="22"/>
      <c r="AQ2865" s="22"/>
      <c r="AR2865" s="22"/>
      <c r="AS2865" s="22"/>
      <c r="AT2865" s="22"/>
      <c r="AU2865" s="22"/>
      <c r="AV2865" s="22"/>
      <c r="AW2865" s="22"/>
      <c r="AX2865" s="22"/>
      <c r="AY2865" s="22"/>
      <c r="AZ2865" s="22"/>
      <c r="BA2865" s="22"/>
      <c r="BB2865" s="22"/>
      <c r="BC2865" s="22"/>
      <c r="BD2865" s="22"/>
      <c r="BE2865" s="22"/>
      <c r="BF2865" s="22"/>
      <c r="BG2865" s="22"/>
      <c r="BH2865" s="22"/>
      <c r="BI2865" s="22"/>
      <c r="BJ2865" s="22"/>
      <c r="BK2865" s="22"/>
      <c r="BL2865" s="22"/>
      <c r="BM2865" s="22"/>
      <c r="BN2865" s="22"/>
      <c r="BO2865" s="22"/>
      <c r="BP2865" s="22"/>
      <c r="BQ2865" s="22"/>
      <c r="BR2865" s="22"/>
      <c r="BS2865" s="22"/>
      <c r="BT2865" s="22"/>
      <c r="BU2865" s="22"/>
      <c r="BV2865" s="22"/>
      <c r="BW2865" s="22"/>
      <c r="BX2865" s="22"/>
      <c r="BY2865" s="22"/>
      <c r="BZ2865" s="22"/>
      <c r="CA2865" s="22"/>
      <c r="CB2865" s="22"/>
      <c r="CC2865" s="22"/>
      <c r="CD2865" s="22"/>
      <c r="CE2865" s="22"/>
      <c r="CF2865" s="22"/>
      <c r="CG2865" s="22"/>
      <c r="CH2865" s="22"/>
      <c r="CI2865" s="22"/>
      <c r="CJ2865" s="22"/>
      <c r="CK2865" s="22"/>
      <c r="CL2865" s="22"/>
      <c r="CM2865" s="22"/>
      <c r="CN2865" s="22"/>
      <c r="CO2865" s="22"/>
    </row>
    <row r="2866" spans="1:93" s="2" customFormat="1" x14ac:dyDescent="0.3">
      <c r="A2866" s="73" t="s">
        <v>204</v>
      </c>
      <c r="B2866" s="73" t="s">
        <v>394</v>
      </c>
      <c r="C2866" s="67" t="s">
        <v>151</v>
      </c>
      <c r="D2866" s="67" t="s">
        <v>440</v>
      </c>
      <c r="E2866" s="73"/>
      <c r="F2866" s="73"/>
      <c r="G2866" s="73" t="s">
        <v>43</v>
      </c>
      <c r="H2866" s="73" t="s">
        <v>43</v>
      </c>
      <c r="I2866" s="73" t="s">
        <v>465</v>
      </c>
      <c r="J2866" s="73" t="str">
        <f t="shared" si="55"/>
        <v>Electricity: Chinese Taipei</v>
      </c>
      <c r="K2866" s="98">
        <v>3.0656451896238219E-3</v>
      </c>
      <c r="L2866" s="48"/>
      <c r="M2866" s="22"/>
      <c r="N2866" s="22"/>
      <c r="O2866" s="22"/>
      <c r="P2866" s="22"/>
      <c r="Q2866" s="22"/>
      <c r="R2866" s="22"/>
      <c r="S2866" s="22"/>
      <c r="T2866" s="2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c r="AQ2866" s="22"/>
      <c r="AR2866" s="22"/>
      <c r="AS2866" s="22"/>
      <c r="AT2866" s="22"/>
      <c r="AU2866" s="22"/>
      <c r="AV2866" s="22"/>
      <c r="AW2866" s="22"/>
      <c r="AX2866" s="22"/>
      <c r="AY2866" s="22"/>
      <c r="AZ2866" s="22"/>
      <c r="BA2866" s="22"/>
      <c r="BB2866" s="22"/>
      <c r="BC2866" s="22"/>
      <c r="BD2866" s="22"/>
      <c r="BE2866" s="22"/>
      <c r="BF2866" s="22"/>
      <c r="BG2866" s="22"/>
      <c r="BH2866" s="22"/>
      <c r="BI2866" s="22"/>
      <c r="BJ2866" s="22"/>
      <c r="BK2866" s="22"/>
      <c r="BL2866" s="22"/>
      <c r="BM2866" s="22"/>
      <c r="BN2866" s="22"/>
      <c r="BO2866" s="22"/>
      <c r="BP2866" s="22"/>
      <c r="BQ2866" s="22"/>
      <c r="BR2866" s="22"/>
      <c r="BS2866" s="22"/>
      <c r="BT2866" s="22"/>
      <c r="BU2866" s="22"/>
      <c r="BV2866" s="22"/>
      <c r="BW2866" s="22"/>
      <c r="BX2866" s="22"/>
      <c r="BY2866" s="22"/>
      <c r="BZ2866" s="22"/>
      <c r="CA2866" s="22"/>
      <c r="CB2866" s="22"/>
      <c r="CC2866" s="22"/>
      <c r="CD2866" s="22"/>
      <c r="CE2866" s="22"/>
      <c r="CF2866" s="22"/>
      <c r="CG2866" s="22"/>
      <c r="CH2866" s="22"/>
      <c r="CI2866" s="22"/>
      <c r="CJ2866" s="22"/>
      <c r="CK2866" s="22"/>
      <c r="CL2866" s="22"/>
      <c r="CM2866" s="22"/>
      <c r="CN2866" s="22"/>
      <c r="CO2866" s="22"/>
    </row>
    <row r="2867" spans="1:93" s="2" customFormat="1" x14ac:dyDescent="0.3">
      <c r="A2867" s="73" t="s">
        <v>204</v>
      </c>
      <c r="B2867" s="73" t="s">
        <v>394</v>
      </c>
      <c r="C2867" s="67" t="s">
        <v>151</v>
      </c>
      <c r="D2867" s="67" t="s">
        <v>8</v>
      </c>
      <c r="E2867" s="73"/>
      <c r="F2867" s="73"/>
      <c r="G2867" s="73" t="s">
        <v>43</v>
      </c>
      <c r="H2867" s="73" t="s">
        <v>43</v>
      </c>
      <c r="I2867" s="73" t="s">
        <v>465</v>
      </c>
      <c r="J2867" s="73" t="str">
        <f t="shared" si="55"/>
        <v>Electricity: Croatia</v>
      </c>
      <c r="K2867" s="98">
        <v>5.1640910910661295E-3</v>
      </c>
      <c r="L2867" s="48"/>
      <c r="M2867" s="22"/>
      <c r="N2867" s="22"/>
      <c r="O2867" s="22"/>
      <c r="P2867" s="22"/>
      <c r="Q2867" s="22"/>
      <c r="R2867" s="22"/>
      <c r="S2867" s="22"/>
      <c r="T2867" s="22"/>
      <c r="U2867" s="22"/>
      <c r="V2867" s="22"/>
      <c r="W2867" s="22"/>
      <c r="X2867" s="22"/>
      <c r="Y2867" s="22"/>
      <c r="Z2867" s="22"/>
      <c r="AA2867" s="22"/>
      <c r="AB2867" s="22"/>
      <c r="AC2867" s="22"/>
      <c r="AD2867" s="22"/>
      <c r="AE2867" s="22"/>
      <c r="AF2867" s="22"/>
      <c r="AG2867" s="22"/>
      <c r="AH2867" s="22"/>
      <c r="AI2867" s="22"/>
      <c r="AJ2867" s="22"/>
      <c r="AK2867" s="22"/>
      <c r="AL2867" s="22"/>
      <c r="AM2867" s="22"/>
      <c r="AN2867" s="22"/>
      <c r="AO2867" s="22"/>
      <c r="AP2867" s="22"/>
      <c r="AQ2867" s="22"/>
      <c r="AR2867" s="22"/>
      <c r="AS2867" s="22"/>
      <c r="AT2867" s="22"/>
      <c r="AU2867" s="22"/>
      <c r="AV2867" s="22"/>
      <c r="AW2867" s="22"/>
      <c r="AX2867" s="22"/>
      <c r="AY2867" s="22"/>
      <c r="AZ2867" s="22"/>
      <c r="BA2867" s="22"/>
      <c r="BB2867" s="22"/>
      <c r="BC2867" s="22"/>
      <c r="BD2867" s="22"/>
      <c r="BE2867" s="22"/>
      <c r="BF2867" s="22"/>
      <c r="BG2867" s="22"/>
      <c r="BH2867" s="22"/>
      <c r="BI2867" s="22"/>
      <c r="BJ2867" s="22"/>
      <c r="BK2867" s="22"/>
      <c r="BL2867" s="22"/>
      <c r="BM2867" s="22"/>
      <c r="BN2867" s="22"/>
      <c r="BO2867" s="22"/>
      <c r="BP2867" s="22"/>
      <c r="BQ2867" s="22"/>
      <c r="BR2867" s="22"/>
      <c r="BS2867" s="22"/>
      <c r="BT2867" s="22"/>
      <c r="BU2867" s="22"/>
      <c r="BV2867" s="22"/>
      <c r="BW2867" s="22"/>
      <c r="BX2867" s="22"/>
      <c r="BY2867" s="22"/>
      <c r="BZ2867" s="22"/>
      <c r="CA2867" s="22"/>
      <c r="CB2867" s="22"/>
      <c r="CC2867" s="22"/>
      <c r="CD2867" s="22"/>
      <c r="CE2867" s="22"/>
      <c r="CF2867" s="22"/>
      <c r="CG2867" s="22"/>
      <c r="CH2867" s="22"/>
      <c r="CI2867" s="22"/>
      <c r="CJ2867" s="22"/>
      <c r="CK2867" s="22"/>
      <c r="CL2867" s="22"/>
      <c r="CM2867" s="22"/>
      <c r="CN2867" s="22"/>
      <c r="CO2867" s="22"/>
    </row>
    <row r="2868" spans="1:93" s="2" customFormat="1" x14ac:dyDescent="0.3">
      <c r="A2868" s="73" t="s">
        <v>204</v>
      </c>
      <c r="B2868" s="73" t="s">
        <v>394</v>
      </c>
      <c r="C2868" s="67" t="s">
        <v>151</v>
      </c>
      <c r="D2868" s="67" t="s">
        <v>460</v>
      </c>
      <c r="E2868" s="73"/>
      <c r="F2868" s="73"/>
      <c r="G2868" s="73" t="s">
        <v>43</v>
      </c>
      <c r="H2868" s="73" t="s">
        <v>43</v>
      </c>
      <c r="I2868" s="73" t="s">
        <v>465</v>
      </c>
      <c r="J2868" s="73" t="str">
        <f t="shared" si="55"/>
        <v>Electricity: Cyprus</v>
      </c>
      <c r="K2868" s="98">
        <v>6.3509456766081447E-3</v>
      </c>
      <c r="L2868" s="48"/>
      <c r="M2868" s="22"/>
      <c r="N2868" s="22"/>
      <c r="O2868" s="22"/>
      <c r="P2868" s="22"/>
      <c r="Q2868" s="22"/>
      <c r="R2868" s="22"/>
      <c r="S2868" s="22"/>
      <c r="T2868" s="2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c r="AQ2868" s="22"/>
      <c r="AR2868" s="22"/>
      <c r="AS2868" s="22"/>
      <c r="AT2868" s="22"/>
      <c r="AU2868" s="22"/>
      <c r="AV2868" s="22"/>
      <c r="AW2868" s="22"/>
      <c r="AX2868" s="22"/>
      <c r="AY2868" s="22"/>
      <c r="AZ2868" s="22"/>
      <c r="BA2868" s="22"/>
      <c r="BB2868" s="22"/>
      <c r="BC2868" s="22"/>
      <c r="BD2868" s="22"/>
      <c r="BE2868" s="22"/>
      <c r="BF2868" s="22"/>
      <c r="BG2868" s="22"/>
      <c r="BH2868" s="22"/>
      <c r="BI2868" s="22"/>
      <c r="BJ2868" s="22"/>
      <c r="BK2868" s="22"/>
      <c r="BL2868" s="22"/>
      <c r="BM2868" s="22"/>
      <c r="BN2868" s="22"/>
      <c r="BO2868" s="22"/>
      <c r="BP2868" s="22"/>
      <c r="BQ2868" s="22"/>
      <c r="BR2868" s="22"/>
      <c r="BS2868" s="22"/>
      <c r="BT2868" s="22"/>
      <c r="BU2868" s="22"/>
      <c r="BV2868" s="22"/>
      <c r="BW2868" s="22"/>
      <c r="BX2868" s="22"/>
      <c r="BY2868" s="22"/>
      <c r="BZ2868" s="22"/>
      <c r="CA2868" s="22"/>
      <c r="CB2868" s="22"/>
      <c r="CC2868" s="22"/>
      <c r="CD2868" s="22"/>
      <c r="CE2868" s="22"/>
      <c r="CF2868" s="22"/>
      <c r="CG2868" s="22"/>
      <c r="CH2868" s="22"/>
      <c r="CI2868" s="22"/>
      <c r="CJ2868" s="22"/>
      <c r="CK2868" s="22"/>
      <c r="CL2868" s="22"/>
      <c r="CM2868" s="22"/>
      <c r="CN2868" s="22"/>
      <c r="CO2868" s="22"/>
    </row>
    <row r="2869" spans="1:93" s="2" customFormat="1" x14ac:dyDescent="0.3">
      <c r="A2869" s="73" t="s">
        <v>204</v>
      </c>
      <c r="B2869" s="73" t="s">
        <v>394</v>
      </c>
      <c r="C2869" s="67" t="s">
        <v>151</v>
      </c>
      <c r="D2869" s="67" t="s">
        <v>229</v>
      </c>
      <c r="E2869" s="73"/>
      <c r="F2869" s="73"/>
      <c r="G2869" s="73" t="s">
        <v>43</v>
      </c>
      <c r="H2869" s="73" t="s">
        <v>43</v>
      </c>
      <c r="I2869" s="73" t="s">
        <v>465</v>
      </c>
      <c r="J2869" s="73" t="str">
        <f t="shared" si="55"/>
        <v>Electricity: Czech Republic</v>
      </c>
      <c r="K2869" s="98">
        <v>6.1011285051353345E-3</v>
      </c>
      <c r="L2869" s="48"/>
      <c r="M2869" s="22"/>
      <c r="N2869" s="22"/>
      <c r="O2869" s="22"/>
      <c r="P2869" s="22"/>
      <c r="Q2869" s="22"/>
      <c r="R2869" s="22"/>
      <c r="S2869" s="22"/>
      <c r="T2869" s="22"/>
      <c r="U2869" s="22"/>
      <c r="V2869" s="22"/>
      <c r="W2869" s="22"/>
      <c r="X2869" s="22"/>
      <c r="Y2869" s="22"/>
      <c r="Z2869" s="22"/>
      <c r="AA2869" s="22"/>
      <c r="AB2869" s="22"/>
      <c r="AC2869" s="22"/>
      <c r="AD2869" s="22"/>
      <c r="AE2869" s="22"/>
      <c r="AF2869" s="22"/>
      <c r="AG2869" s="22"/>
      <c r="AH2869" s="22"/>
      <c r="AI2869" s="22"/>
      <c r="AJ2869" s="22"/>
      <c r="AK2869" s="22"/>
      <c r="AL2869" s="22"/>
      <c r="AM2869" s="22"/>
      <c r="AN2869" s="22"/>
      <c r="AO2869" s="22"/>
      <c r="AP2869" s="22"/>
      <c r="AQ2869" s="22"/>
      <c r="AR2869" s="22"/>
      <c r="AS2869" s="22"/>
      <c r="AT2869" s="22"/>
      <c r="AU2869" s="22"/>
      <c r="AV2869" s="22"/>
      <c r="AW2869" s="22"/>
      <c r="AX2869" s="22"/>
      <c r="AY2869" s="22"/>
      <c r="AZ2869" s="22"/>
      <c r="BA2869" s="22"/>
      <c r="BB2869" s="22"/>
      <c r="BC2869" s="22"/>
      <c r="BD2869" s="22"/>
      <c r="BE2869" s="22"/>
      <c r="BF2869" s="22"/>
      <c r="BG2869" s="22"/>
      <c r="BH2869" s="22"/>
      <c r="BI2869" s="22"/>
      <c r="BJ2869" s="22"/>
      <c r="BK2869" s="22"/>
      <c r="BL2869" s="22"/>
      <c r="BM2869" s="22"/>
      <c r="BN2869" s="22"/>
      <c r="BO2869" s="22"/>
      <c r="BP2869" s="22"/>
      <c r="BQ2869" s="22"/>
      <c r="BR2869" s="22"/>
      <c r="BS2869" s="22"/>
      <c r="BT2869" s="22"/>
      <c r="BU2869" s="22"/>
      <c r="BV2869" s="22"/>
      <c r="BW2869" s="22"/>
      <c r="BX2869" s="22"/>
      <c r="BY2869" s="22"/>
      <c r="BZ2869" s="22"/>
      <c r="CA2869" s="22"/>
      <c r="CB2869" s="22"/>
      <c r="CC2869" s="22"/>
      <c r="CD2869" s="22"/>
      <c r="CE2869" s="22"/>
      <c r="CF2869" s="22"/>
      <c r="CG2869" s="22"/>
      <c r="CH2869" s="22"/>
      <c r="CI2869" s="22"/>
      <c r="CJ2869" s="22"/>
      <c r="CK2869" s="22"/>
      <c r="CL2869" s="22"/>
      <c r="CM2869" s="22"/>
      <c r="CN2869" s="22"/>
      <c r="CO2869" s="22"/>
    </row>
    <row r="2870" spans="1:93" s="2" customFormat="1" x14ac:dyDescent="0.3">
      <c r="A2870" s="73" t="s">
        <v>204</v>
      </c>
      <c r="B2870" s="73" t="s">
        <v>394</v>
      </c>
      <c r="C2870" s="67" t="s">
        <v>151</v>
      </c>
      <c r="D2870" s="67" t="s">
        <v>321</v>
      </c>
      <c r="E2870" s="73"/>
      <c r="F2870" s="73"/>
      <c r="G2870" s="73" t="s">
        <v>43</v>
      </c>
      <c r="H2870" s="73" t="s">
        <v>43</v>
      </c>
      <c r="I2870" s="73" t="s">
        <v>465</v>
      </c>
      <c r="J2870" s="73" t="str">
        <f t="shared" si="55"/>
        <v>Electricity: Denmark</v>
      </c>
      <c r="K2870" s="98">
        <v>2.1880534509826151E-3</v>
      </c>
      <c r="L2870" s="48"/>
      <c r="M2870" s="22"/>
      <c r="N2870" s="22"/>
      <c r="O2870" s="22"/>
      <c r="P2870" s="22"/>
      <c r="Q2870" s="22"/>
      <c r="R2870" s="22"/>
      <c r="S2870" s="22"/>
      <c r="T2870" s="2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c r="AQ2870" s="22"/>
      <c r="AR2870" s="22"/>
      <c r="AS2870" s="22"/>
      <c r="AT2870" s="22"/>
      <c r="AU2870" s="22"/>
      <c r="AV2870" s="22"/>
      <c r="AW2870" s="22"/>
      <c r="AX2870" s="22"/>
      <c r="AY2870" s="22"/>
      <c r="AZ2870" s="22"/>
      <c r="BA2870" s="22"/>
      <c r="BB2870" s="22"/>
      <c r="BC2870" s="22"/>
      <c r="BD2870" s="22"/>
      <c r="BE2870" s="22"/>
      <c r="BF2870" s="22"/>
      <c r="BG2870" s="22"/>
      <c r="BH2870" s="22"/>
      <c r="BI2870" s="22"/>
      <c r="BJ2870" s="22"/>
      <c r="BK2870" s="22"/>
      <c r="BL2870" s="22"/>
      <c r="BM2870" s="22"/>
      <c r="BN2870" s="22"/>
      <c r="BO2870" s="22"/>
      <c r="BP2870" s="22"/>
      <c r="BQ2870" s="22"/>
      <c r="BR2870" s="22"/>
      <c r="BS2870" s="22"/>
      <c r="BT2870" s="22"/>
      <c r="BU2870" s="22"/>
      <c r="BV2870" s="22"/>
      <c r="BW2870" s="22"/>
      <c r="BX2870" s="22"/>
      <c r="BY2870" s="22"/>
      <c r="BZ2870" s="22"/>
      <c r="CA2870" s="22"/>
      <c r="CB2870" s="22"/>
      <c r="CC2870" s="22"/>
      <c r="CD2870" s="22"/>
      <c r="CE2870" s="22"/>
      <c r="CF2870" s="22"/>
      <c r="CG2870" s="22"/>
      <c r="CH2870" s="22"/>
      <c r="CI2870" s="22"/>
      <c r="CJ2870" s="22"/>
      <c r="CK2870" s="22"/>
      <c r="CL2870" s="22"/>
      <c r="CM2870" s="22"/>
      <c r="CN2870" s="22"/>
      <c r="CO2870" s="22"/>
    </row>
    <row r="2871" spans="1:93" s="2" customFormat="1" x14ac:dyDescent="0.3">
      <c r="A2871" s="73" t="s">
        <v>204</v>
      </c>
      <c r="B2871" s="73" t="s">
        <v>394</v>
      </c>
      <c r="C2871" s="67" t="s">
        <v>151</v>
      </c>
      <c r="D2871" s="67" t="s">
        <v>82</v>
      </c>
      <c r="E2871" s="73"/>
      <c r="F2871" s="73"/>
      <c r="G2871" s="73" t="s">
        <v>43</v>
      </c>
      <c r="H2871" s="73" t="s">
        <v>43</v>
      </c>
      <c r="I2871" s="73" t="s">
        <v>465</v>
      </c>
      <c r="J2871" s="73" t="str">
        <f t="shared" si="55"/>
        <v>Electricity: Egypt</v>
      </c>
      <c r="K2871" s="98">
        <v>9.6417462102822288E-3</v>
      </c>
      <c r="L2871" s="48"/>
      <c r="M2871" s="22"/>
      <c r="N2871" s="22"/>
      <c r="O2871" s="22"/>
      <c r="P2871" s="22"/>
      <c r="Q2871" s="22"/>
      <c r="R2871" s="22"/>
      <c r="S2871" s="22"/>
      <c r="T2871" s="22"/>
      <c r="U2871" s="22"/>
      <c r="V2871" s="22"/>
      <c r="W2871" s="22"/>
      <c r="X2871" s="22"/>
      <c r="Y2871" s="22"/>
      <c r="Z2871" s="22"/>
      <c r="AA2871" s="22"/>
      <c r="AB2871" s="22"/>
      <c r="AC2871" s="22"/>
      <c r="AD2871" s="22"/>
      <c r="AE2871" s="22"/>
      <c r="AF2871" s="22"/>
      <c r="AG2871" s="22"/>
      <c r="AH2871" s="22"/>
      <c r="AI2871" s="22"/>
      <c r="AJ2871" s="22"/>
      <c r="AK2871" s="22"/>
      <c r="AL2871" s="22"/>
      <c r="AM2871" s="22"/>
      <c r="AN2871" s="22"/>
      <c r="AO2871" s="22"/>
      <c r="AP2871" s="22"/>
      <c r="AQ2871" s="22"/>
      <c r="AR2871" s="22"/>
      <c r="AS2871" s="22"/>
      <c r="AT2871" s="22"/>
      <c r="AU2871" s="22"/>
      <c r="AV2871" s="22"/>
      <c r="AW2871" s="22"/>
      <c r="AX2871" s="22"/>
      <c r="AY2871" s="22"/>
      <c r="AZ2871" s="22"/>
      <c r="BA2871" s="22"/>
      <c r="BB2871" s="22"/>
      <c r="BC2871" s="22"/>
      <c r="BD2871" s="22"/>
      <c r="BE2871" s="22"/>
      <c r="BF2871" s="22"/>
      <c r="BG2871" s="22"/>
      <c r="BH2871" s="22"/>
      <c r="BI2871" s="22"/>
      <c r="BJ2871" s="22"/>
      <c r="BK2871" s="22"/>
      <c r="BL2871" s="22"/>
      <c r="BM2871" s="22"/>
      <c r="BN2871" s="22"/>
      <c r="BO2871" s="22"/>
      <c r="BP2871" s="22"/>
      <c r="BQ2871" s="22"/>
      <c r="BR2871" s="22"/>
      <c r="BS2871" s="22"/>
      <c r="BT2871" s="22"/>
      <c r="BU2871" s="22"/>
      <c r="BV2871" s="22"/>
      <c r="BW2871" s="22"/>
      <c r="BX2871" s="22"/>
      <c r="BY2871" s="22"/>
      <c r="BZ2871" s="22"/>
      <c r="CA2871" s="22"/>
      <c r="CB2871" s="22"/>
      <c r="CC2871" s="22"/>
      <c r="CD2871" s="22"/>
      <c r="CE2871" s="22"/>
      <c r="CF2871" s="22"/>
      <c r="CG2871" s="22"/>
      <c r="CH2871" s="22"/>
      <c r="CI2871" s="22"/>
      <c r="CJ2871" s="22"/>
      <c r="CK2871" s="22"/>
      <c r="CL2871" s="22"/>
      <c r="CM2871" s="22"/>
      <c r="CN2871" s="22"/>
      <c r="CO2871" s="22"/>
    </row>
    <row r="2872" spans="1:93" s="2" customFormat="1" x14ac:dyDescent="0.3">
      <c r="A2872" s="73" t="s">
        <v>204</v>
      </c>
      <c r="B2872" s="73" t="s">
        <v>394</v>
      </c>
      <c r="C2872" s="67" t="s">
        <v>151</v>
      </c>
      <c r="D2872" s="67" t="s">
        <v>447</v>
      </c>
      <c r="E2872" s="73"/>
      <c r="F2872" s="73"/>
      <c r="G2872" s="73" t="s">
        <v>43</v>
      </c>
      <c r="H2872" s="73" t="s">
        <v>43</v>
      </c>
      <c r="I2872" s="73" t="s">
        <v>465</v>
      </c>
      <c r="J2872" s="73" t="str">
        <f t="shared" si="55"/>
        <v>Electricity: Estonia</v>
      </c>
      <c r="K2872" s="98">
        <v>1.6035278881704491E-2</v>
      </c>
      <c r="L2872" s="48"/>
      <c r="M2872" s="22"/>
      <c r="N2872" s="22"/>
      <c r="O2872" s="22"/>
      <c r="P2872" s="22"/>
      <c r="Q2872" s="22"/>
      <c r="R2872" s="22"/>
      <c r="S2872" s="22"/>
      <c r="T2872" s="2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c r="AQ2872" s="22"/>
      <c r="AR2872" s="22"/>
      <c r="AS2872" s="22"/>
      <c r="AT2872" s="22"/>
      <c r="AU2872" s="22"/>
      <c r="AV2872" s="22"/>
      <c r="AW2872" s="22"/>
      <c r="AX2872" s="22"/>
      <c r="AY2872" s="22"/>
      <c r="AZ2872" s="22"/>
      <c r="BA2872" s="22"/>
      <c r="BB2872" s="22"/>
      <c r="BC2872" s="22"/>
      <c r="BD2872" s="22"/>
      <c r="BE2872" s="22"/>
      <c r="BF2872" s="22"/>
      <c r="BG2872" s="22"/>
      <c r="BH2872" s="22"/>
      <c r="BI2872" s="22"/>
      <c r="BJ2872" s="22"/>
      <c r="BK2872" s="22"/>
      <c r="BL2872" s="22"/>
      <c r="BM2872" s="22"/>
      <c r="BN2872" s="22"/>
      <c r="BO2872" s="22"/>
      <c r="BP2872" s="22"/>
      <c r="BQ2872" s="22"/>
      <c r="BR2872" s="22"/>
      <c r="BS2872" s="22"/>
      <c r="BT2872" s="22"/>
      <c r="BU2872" s="22"/>
      <c r="BV2872" s="22"/>
      <c r="BW2872" s="22"/>
      <c r="BX2872" s="22"/>
      <c r="BY2872" s="22"/>
      <c r="BZ2872" s="22"/>
      <c r="CA2872" s="22"/>
      <c r="CB2872" s="22"/>
      <c r="CC2872" s="22"/>
      <c r="CD2872" s="22"/>
      <c r="CE2872" s="22"/>
      <c r="CF2872" s="22"/>
      <c r="CG2872" s="22"/>
      <c r="CH2872" s="22"/>
      <c r="CI2872" s="22"/>
      <c r="CJ2872" s="22"/>
      <c r="CK2872" s="22"/>
      <c r="CL2872" s="22"/>
      <c r="CM2872" s="22"/>
      <c r="CN2872" s="22"/>
      <c r="CO2872" s="22"/>
    </row>
    <row r="2873" spans="1:93" s="2" customFormat="1" x14ac:dyDescent="0.3">
      <c r="A2873" s="73" t="s">
        <v>204</v>
      </c>
      <c r="B2873" s="73" t="s">
        <v>394</v>
      </c>
      <c r="C2873" s="67" t="s">
        <v>151</v>
      </c>
      <c r="D2873" s="67" t="s">
        <v>164</v>
      </c>
      <c r="E2873" s="73"/>
      <c r="F2873" s="73"/>
      <c r="G2873" s="73" t="s">
        <v>43</v>
      </c>
      <c r="H2873" s="73" t="s">
        <v>43</v>
      </c>
      <c r="I2873" s="73" t="s">
        <v>465</v>
      </c>
      <c r="J2873" s="73" t="str">
        <f t="shared" si="55"/>
        <v>Electricity: Finland</v>
      </c>
      <c r="K2873" s="98">
        <v>8.4128641657508086E-4</v>
      </c>
      <c r="L2873" s="48"/>
      <c r="M2873" s="22"/>
      <c r="N2873" s="22"/>
      <c r="O2873" s="22"/>
      <c r="P2873" s="22"/>
      <c r="Q2873" s="22"/>
      <c r="R2873" s="22"/>
      <c r="S2873" s="22"/>
      <c r="T2873" s="22"/>
      <c r="U2873" s="22"/>
      <c r="V2873" s="22"/>
      <c r="W2873" s="22"/>
      <c r="X2873" s="22"/>
      <c r="Y2873" s="22"/>
      <c r="Z2873" s="22"/>
      <c r="AA2873" s="22"/>
      <c r="AB2873" s="22"/>
      <c r="AC2873" s="22"/>
      <c r="AD2873" s="22"/>
      <c r="AE2873" s="22"/>
      <c r="AF2873" s="22"/>
      <c r="AG2873" s="22"/>
      <c r="AH2873" s="22"/>
      <c r="AI2873" s="22"/>
      <c r="AJ2873" s="22"/>
      <c r="AK2873" s="22"/>
      <c r="AL2873" s="22"/>
      <c r="AM2873" s="22"/>
      <c r="AN2873" s="22"/>
      <c r="AO2873" s="22"/>
      <c r="AP2873" s="22"/>
      <c r="AQ2873" s="22"/>
      <c r="AR2873" s="22"/>
      <c r="AS2873" s="22"/>
      <c r="AT2873" s="22"/>
      <c r="AU2873" s="22"/>
      <c r="AV2873" s="22"/>
      <c r="AW2873" s="22"/>
      <c r="AX2873" s="22"/>
      <c r="AY2873" s="22"/>
      <c r="AZ2873" s="22"/>
      <c r="BA2873" s="22"/>
      <c r="BB2873" s="22"/>
      <c r="BC2873" s="22"/>
      <c r="BD2873" s="22"/>
      <c r="BE2873" s="22"/>
      <c r="BF2873" s="22"/>
      <c r="BG2873" s="22"/>
      <c r="BH2873" s="22"/>
      <c r="BI2873" s="22"/>
      <c r="BJ2873" s="22"/>
      <c r="BK2873" s="22"/>
      <c r="BL2873" s="22"/>
      <c r="BM2873" s="22"/>
      <c r="BN2873" s="22"/>
      <c r="BO2873" s="22"/>
      <c r="BP2873" s="22"/>
      <c r="BQ2873" s="22"/>
      <c r="BR2873" s="22"/>
      <c r="BS2873" s="22"/>
      <c r="BT2873" s="22"/>
      <c r="BU2873" s="22"/>
      <c r="BV2873" s="22"/>
      <c r="BW2873" s="22"/>
      <c r="BX2873" s="22"/>
      <c r="BY2873" s="22"/>
      <c r="BZ2873" s="22"/>
      <c r="CA2873" s="22"/>
      <c r="CB2873" s="22"/>
      <c r="CC2873" s="22"/>
      <c r="CD2873" s="22"/>
      <c r="CE2873" s="22"/>
      <c r="CF2873" s="22"/>
      <c r="CG2873" s="22"/>
      <c r="CH2873" s="22"/>
      <c r="CI2873" s="22"/>
      <c r="CJ2873" s="22"/>
      <c r="CK2873" s="22"/>
      <c r="CL2873" s="22"/>
      <c r="CM2873" s="22"/>
      <c r="CN2873" s="22"/>
      <c r="CO2873" s="22"/>
    </row>
    <row r="2874" spans="1:93" s="2" customFormat="1" x14ac:dyDescent="0.3">
      <c r="A2874" s="73" t="s">
        <v>204</v>
      </c>
      <c r="B2874" s="73" t="s">
        <v>394</v>
      </c>
      <c r="C2874" s="67" t="s">
        <v>151</v>
      </c>
      <c r="D2874" s="67" t="s">
        <v>184</v>
      </c>
      <c r="E2874" s="73"/>
      <c r="F2874" s="73"/>
      <c r="G2874" s="73" t="s">
        <v>43</v>
      </c>
      <c r="H2874" s="73" t="s">
        <v>43</v>
      </c>
      <c r="I2874" s="73" t="s">
        <v>465</v>
      </c>
      <c r="J2874" s="73" t="str">
        <f t="shared" si="55"/>
        <v>Electricity: France</v>
      </c>
      <c r="K2874" s="98">
        <v>8.1871204309928616E-4</v>
      </c>
      <c r="L2874" s="48"/>
      <c r="M2874" s="22"/>
      <c r="N2874" s="22"/>
      <c r="O2874" s="22"/>
      <c r="P2874" s="22"/>
      <c r="Q2874" s="22"/>
      <c r="R2874" s="22"/>
      <c r="S2874" s="22"/>
      <c r="T2874" s="2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c r="AQ2874" s="22"/>
      <c r="AR2874" s="22"/>
      <c r="AS2874" s="22"/>
      <c r="AT2874" s="22"/>
      <c r="AU2874" s="22"/>
      <c r="AV2874" s="22"/>
      <c r="AW2874" s="22"/>
      <c r="AX2874" s="22"/>
      <c r="AY2874" s="22"/>
      <c r="AZ2874" s="22"/>
      <c r="BA2874" s="22"/>
      <c r="BB2874" s="22"/>
      <c r="BC2874" s="22"/>
      <c r="BD2874" s="22"/>
      <c r="BE2874" s="22"/>
      <c r="BF2874" s="22"/>
      <c r="BG2874" s="22"/>
      <c r="BH2874" s="22"/>
      <c r="BI2874" s="22"/>
      <c r="BJ2874" s="22"/>
      <c r="BK2874" s="22"/>
      <c r="BL2874" s="22"/>
      <c r="BM2874" s="22"/>
      <c r="BN2874" s="22"/>
      <c r="BO2874" s="22"/>
      <c r="BP2874" s="22"/>
      <c r="BQ2874" s="22"/>
      <c r="BR2874" s="22"/>
      <c r="BS2874" s="22"/>
      <c r="BT2874" s="22"/>
      <c r="BU2874" s="22"/>
      <c r="BV2874" s="22"/>
      <c r="BW2874" s="22"/>
      <c r="BX2874" s="22"/>
      <c r="BY2874" s="22"/>
      <c r="BZ2874" s="22"/>
      <c r="CA2874" s="22"/>
      <c r="CB2874" s="22"/>
      <c r="CC2874" s="22"/>
      <c r="CD2874" s="22"/>
      <c r="CE2874" s="22"/>
      <c r="CF2874" s="22"/>
      <c r="CG2874" s="22"/>
      <c r="CH2874" s="22"/>
      <c r="CI2874" s="22"/>
      <c r="CJ2874" s="22"/>
      <c r="CK2874" s="22"/>
      <c r="CL2874" s="22"/>
      <c r="CM2874" s="22"/>
      <c r="CN2874" s="22"/>
      <c r="CO2874" s="22"/>
    </row>
    <row r="2875" spans="1:93" s="2" customFormat="1" x14ac:dyDescent="0.3">
      <c r="A2875" s="73" t="s">
        <v>204</v>
      </c>
      <c r="B2875" s="73" t="s">
        <v>394</v>
      </c>
      <c r="C2875" s="67" t="s">
        <v>151</v>
      </c>
      <c r="D2875" s="67" t="s">
        <v>40</v>
      </c>
      <c r="E2875" s="73"/>
      <c r="F2875" s="73"/>
      <c r="G2875" s="73" t="s">
        <v>43</v>
      </c>
      <c r="H2875" s="73" t="s">
        <v>43</v>
      </c>
      <c r="I2875" s="73" t="s">
        <v>465</v>
      </c>
      <c r="J2875" s="73" t="str">
        <f t="shared" si="55"/>
        <v>Electricity: Germany</v>
      </c>
      <c r="K2875" s="98">
        <v>3.4622956113902776E-3</v>
      </c>
      <c r="L2875" s="48"/>
      <c r="M2875" s="22"/>
      <c r="N2875" s="22"/>
      <c r="O2875" s="22"/>
      <c r="P2875" s="22"/>
      <c r="Q2875" s="22"/>
      <c r="R2875" s="22"/>
      <c r="S2875" s="22"/>
      <c r="T2875" s="22"/>
      <c r="U2875" s="22"/>
      <c r="V2875" s="22"/>
      <c r="W2875" s="22"/>
      <c r="X2875" s="22"/>
      <c r="Y2875" s="22"/>
      <c r="Z2875" s="22"/>
      <c r="AA2875" s="22"/>
      <c r="AB2875" s="22"/>
      <c r="AC2875" s="22"/>
      <c r="AD2875" s="22"/>
      <c r="AE2875" s="22"/>
      <c r="AF2875" s="22"/>
      <c r="AG2875" s="22"/>
      <c r="AH2875" s="22"/>
      <c r="AI2875" s="22"/>
      <c r="AJ2875" s="22"/>
      <c r="AK2875" s="22"/>
      <c r="AL2875" s="22"/>
      <c r="AM2875" s="22"/>
      <c r="AN2875" s="22"/>
      <c r="AO2875" s="22"/>
      <c r="AP2875" s="22"/>
      <c r="AQ2875" s="22"/>
      <c r="AR2875" s="22"/>
      <c r="AS2875" s="22"/>
      <c r="AT2875" s="22"/>
      <c r="AU2875" s="22"/>
      <c r="AV2875" s="22"/>
      <c r="AW2875" s="22"/>
      <c r="AX2875" s="22"/>
      <c r="AY2875" s="22"/>
      <c r="AZ2875" s="22"/>
      <c r="BA2875" s="22"/>
      <c r="BB2875" s="22"/>
      <c r="BC2875" s="22"/>
      <c r="BD2875" s="22"/>
      <c r="BE2875" s="22"/>
      <c r="BF2875" s="22"/>
      <c r="BG2875" s="22"/>
      <c r="BH2875" s="22"/>
      <c r="BI2875" s="22"/>
      <c r="BJ2875" s="22"/>
      <c r="BK2875" s="22"/>
      <c r="BL2875" s="22"/>
      <c r="BM2875" s="22"/>
      <c r="BN2875" s="22"/>
      <c r="BO2875" s="22"/>
      <c r="BP2875" s="22"/>
      <c r="BQ2875" s="22"/>
      <c r="BR2875" s="22"/>
      <c r="BS2875" s="22"/>
      <c r="BT2875" s="22"/>
      <c r="BU2875" s="22"/>
      <c r="BV2875" s="22"/>
      <c r="BW2875" s="22"/>
      <c r="BX2875" s="22"/>
      <c r="BY2875" s="22"/>
      <c r="BZ2875" s="22"/>
      <c r="CA2875" s="22"/>
      <c r="CB2875" s="22"/>
      <c r="CC2875" s="22"/>
      <c r="CD2875" s="22"/>
      <c r="CE2875" s="22"/>
      <c r="CF2875" s="22"/>
      <c r="CG2875" s="22"/>
      <c r="CH2875" s="22"/>
      <c r="CI2875" s="22"/>
      <c r="CJ2875" s="22"/>
      <c r="CK2875" s="22"/>
      <c r="CL2875" s="22"/>
      <c r="CM2875" s="22"/>
      <c r="CN2875" s="22"/>
      <c r="CO2875" s="22"/>
    </row>
    <row r="2876" spans="1:93" s="2" customFormat="1" x14ac:dyDescent="0.3">
      <c r="A2876" s="73" t="s">
        <v>204</v>
      </c>
      <c r="B2876" s="73" t="s">
        <v>394</v>
      </c>
      <c r="C2876" s="67" t="s">
        <v>151</v>
      </c>
      <c r="D2876" s="67" t="s">
        <v>279</v>
      </c>
      <c r="E2876" s="73"/>
      <c r="F2876" s="73"/>
      <c r="G2876" s="73" t="s">
        <v>43</v>
      </c>
      <c r="H2876" s="73" t="s">
        <v>43</v>
      </c>
      <c r="I2876" s="73" t="s">
        <v>465</v>
      </c>
      <c r="J2876" s="73" t="str">
        <f t="shared" si="55"/>
        <v>Electricity: Gibraltar</v>
      </c>
      <c r="K2876" s="98">
        <v>3.666255860409248E-3</v>
      </c>
      <c r="L2876" s="48"/>
      <c r="M2876" s="22"/>
      <c r="N2876" s="22"/>
      <c r="O2876" s="22"/>
      <c r="P2876" s="22"/>
      <c r="Q2876" s="22"/>
      <c r="R2876" s="22"/>
      <c r="S2876" s="22"/>
      <c r="T2876" s="2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c r="AQ2876" s="22"/>
      <c r="AR2876" s="22"/>
      <c r="AS2876" s="22"/>
      <c r="AT2876" s="22"/>
      <c r="AU2876" s="22"/>
      <c r="AV2876" s="22"/>
      <c r="AW2876" s="22"/>
      <c r="AX2876" s="22"/>
      <c r="AY2876" s="22"/>
      <c r="AZ2876" s="22"/>
      <c r="BA2876" s="22"/>
      <c r="BB2876" s="22"/>
      <c r="BC2876" s="22"/>
      <c r="BD2876" s="22"/>
      <c r="BE2876" s="22"/>
      <c r="BF2876" s="22"/>
      <c r="BG2876" s="22"/>
      <c r="BH2876" s="22"/>
      <c r="BI2876" s="22"/>
      <c r="BJ2876" s="22"/>
      <c r="BK2876" s="22"/>
      <c r="BL2876" s="22"/>
      <c r="BM2876" s="22"/>
      <c r="BN2876" s="22"/>
      <c r="BO2876" s="22"/>
      <c r="BP2876" s="22"/>
      <c r="BQ2876" s="22"/>
      <c r="BR2876" s="22"/>
      <c r="BS2876" s="22"/>
      <c r="BT2876" s="22"/>
      <c r="BU2876" s="22"/>
      <c r="BV2876" s="22"/>
      <c r="BW2876" s="22"/>
      <c r="BX2876" s="22"/>
      <c r="BY2876" s="22"/>
      <c r="BZ2876" s="22"/>
      <c r="CA2876" s="22"/>
      <c r="CB2876" s="22"/>
      <c r="CC2876" s="22"/>
      <c r="CD2876" s="22"/>
      <c r="CE2876" s="22"/>
      <c r="CF2876" s="22"/>
      <c r="CG2876" s="22"/>
      <c r="CH2876" s="22"/>
      <c r="CI2876" s="22"/>
      <c r="CJ2876" s="22"/>
      <c r="CK2876" s="22"/>
      <c r="CL2876" s="22"/>
      <c r="CM2876" s="22"/>
      <c r="CN2876" s="22"/>
      <c r="CO2876" s="22"/>
    </row>
    <row r="2877" spans="1:93" s="2" customFormat="1" x14ac:dyDescent="0.3">
      <c r="A2877" s="73" t="s">
        <v>204</v>
      </c>
      <c r="B2877" s="73" t="s">
        <v>394</v>
      </c>
      <c r="C2877" s="67" t="s">
        <v>151</v>
      </c>
      <c r="D2877" s="67" t="s">
        <v>155</v>
      </c>
      <c r="E2877" s="73"/>
      <c r="F2877" s="73"/>
      <c r="G2877" s="73" t="s">
        <v>43</v>
      </c>
      <c r="H2877" s="73" t="s">
        <v>43</v>
      </c>
      <c r="I2877" s="73" t="s">
        <v>465</v>
      </c>
      <c r="J2877" s="73" t="str">
        <f t="shared" si="55"/>
        <v>Electricity: Greece</v>
      </c>
      <c r="K2877" s="98">
        <v>7.9247572481707558E-3</v>
      </c>
      <c r="L2877" s="48"/>
      <c r="M2877" s="22"/>
      <c r="N2877" s="22"/>
      <c r="O2877" s="22"/>
      <c r="P2877" s="22"/>
      <c r="Q2877" s="22"/>
      <c r="R2877" s="22"/>
      <c r="S2877" s="22"/>
      <c r="T2877" s="22"/>
      <c r="U2877" s="22"/>
      <c r="V2877" s="22"/>
      <c r="W2877" s="22"/>
      <c r="X2877" s="22"/>
      <c r="Y2877" s="22"/>
      <c r="Z2877" s="22"/>
      <c r="AA2877" s="22"/>
      <c r="AB2877" s="22"/>
      <c r="AC2877" s="22"/>
      <c r="AD2877" s="22"/>
      <c r="AE2877" s="22"/>
      <c r="AF2877" s="22"/>
      <c r="AG2877" s="22"/>
      <c r="AH2877" s="22"/>
      <c r="AI2877" s="22"/>
      <c r="AJ2877" s="22"/>
      <c r="AK2877" s="22"/>
      <c r="AL2877" s="22"/>
      <c r="AM2877" s="22"/>
      <c r="AN2877" s="22"/>
      <c r="AO2877" s="22"/>
      <c r="AP2877" s="22"/>
      <c r="AQ2877" s="22"/>
      <c r="AR2877" s="22"/>
      <c r="AS2877" s="22"/>
      <c r="AT2877" s="22"/>
      <c r="AU2877" s="22"/>
      <c r="AV2877" s="22"/>
      <c r="AW2877" s="22"/>
      <c r="AX2877" s="22"/>
      <c r="AY2877" s="22"/>
      <c r="AZ2877" s="22"/>
      <c r="BA2877" s="22"/>
      <c r="BB2877" s="22"/>
      <c r="BC2877" s="22"/>
      <c r="BD2877" s="22"/>
      <c r="BE2877" s="22"/>
      <c r="BF2877" s="22"/>
      <c r="BG2877" s="22"/>
      <c r="BH2877" s="22"/>
      <c r="BI2877" s="22"/>
      <c r="BJ2877" s="22"/>
      <c r="BK2877" s="22"/>
      <c r="BL2877" s="22"/>
      <c r="BM2877" s="22"/>
      <c r="BN2877" s="22"/>
      <c r="BO2877" s="22"/>
      <c r="BP2877" s="22"/>
      <c r="BQ2877" s="22"/>
      <c r="BR2877" s="22"/>
      <c r="BS2877" s="22"/>
      <c r="BT2877" s="22"/>
      <c r="BU2877" s="22"/>
      <c r="BV2877" s="22"/>
      <c r="BW2877" s="22"/>
      <c r="BX2877" s="22"/>
      <c r="BY2877" s="22"/>
      <c r="BZ2877" s="22"/>
      <c r="CA2877" s="22"/>
      <c r="CB2877" s="22"/>
      <c r="CC2877" s="22"/>
      <c r="CD2877" s="22"/>
      <c r="CE2877" s="22"/>
      <c r="CF2877" s="22"/>
      <c r="CG2877" s="22"/>
      <c r="CH2877" s="22"/>
      <c r="CI2877" s="22"/>
      <c r="CJ2877" s="22"/>
      <c r="CK2877" s="22"/>
      <c r="CL2877" s="22"/>
      <c r="CM2877" s="22"/>
      <c r="CN2877" s="22"/>
      <c r="CO2877" s="22"/>
    </row>
    <row r="2878" spans="1:93" s="2" customFormat="1" x14ac:dyDescent="0.3">
      <c r="A2878" s="73" t="s">
        <v>204</v>
      </c>
      <c r="B2878" s="73" t="s">
        <v>394</v>
      </c>
      <c r="C2878" s="67" t="s">
        <v>151</v>
      </c>
      <c r="D2878" s="67" t="s">
        <v>276</v>
      </c>
      <c r="E2878" s="73"/>
      <c r="F2878" s="73"/>
      <c r="G2878" s="73" t="s">
        <v>43</v>
      </c>
      <c r="H2878" s="73" t="s">
        <v>43</v>
      </c>
      <c r="I2878" s="73" t="s">
        <v>465</v>
      </c>
      <c r="J2878" s="73" t="str">
        <f t="shared" si="55"/>
        <v>Electricity: Hong Kong, China</v>
      </c>
      <c r="K2878" s="98">
        <v>4.7141559331483037E-3</v>
      </c>
      <c r="L2878" s="48"/>
      <c r="M2878" s="22"/>
      <c r="N2878" s="22"/>
      <c r="O2878" s="22"/>
      <c r="P2878" s="22"/>
      <c r="Q2878" s="22"/>
      <c r="R2878" s="22"/>
      <c r="S2878" s="22"/>
      <c r="T2878" s="2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c r="AQ2878" s="22"/>
      <c r="AR2878" s="22"/>
      <c r="AS2878" s="22"/>
      <c r="AT2878" s="22"/>
      <c r="AU2878" s="22"/>
      <c r="AV2878" s="22"/>
      <c r="AW2878" s="22"/>
      <c r="AX2878" s="22"/>
      <c r="AY2878" s="22"/>
      <c r="AZ2878" s="22"/>
      <c r="BA2878" s="22"/>
      <c r="BB2878" s="22"/>
      <c r="BC2878" s="22"/>
      <c r="BD2878" s="22"/>
      <c r="BE2878" s="22"/>
      <c r="BF2878" s="22"/>
      <c r="BG2878" s="22"/>
      <c r="BH2878" s="22"/>
      <c r="BI2878" s="22"/>
      <c r="BJ2878" s="22"/>
      <c r="BK2878" s="22"/>
      <c r="BL2878" s="22"/>
      <c r="BM2878" s="22"/>
      <c r="BN2878" s="22"/>
      <c r="BO2878" s="22"/>
      <c r="BP2878" s="22"/>
      <c r="BQ2878" s="22"/>
      <c r="BR2878" s="22"/>
      <c r="BS2878" s="22"/>
      <c r="BT2878" s="22"/>
      <c r="BU2878" s="22"/>
      <c r="BV2878" s="22"/>
      <c r="BW2878" s="22"/>
      <c r="BX2878" s="22"/>
      <c r="BY2878" s="22"/>
      <c r="BZ2878" s="22"/>
      <c r="CA2878" s="22"/>
      <c r="CB2878" s="22"/>
      <c r="CC2878" s="22"/>
      <c r="CD2878" s="22"/>
      <c r="CE2878" s="22"/>
      <c r="CF2878" s="22"/>
      <c r="CG2878" s="22"/>
      <c r="CH2878" s="22"/>
      <c r="CI2878" s="22"/>
      <c r="CJ2878" s="22"/>
      <c r="CK2878" s="22"/>
      <c r="CL2878" s="22"/>
      <c r="CM2878" s="22"/>
      <c r="CN2878" s="22"/>
      <c r="CO2878" s="22"/>
    </row>
    <row r="2879" spans="1:93" s="2" customFormat="1" x14ac:dyDescent="0.3">
      <c r="A2879" s="73" t="s">
        <v>204</v>
      </c>
      <c r="B2879" s="73" t="s">
        <v>394</v>
      </c>
      <c r="C2879" s="67" t="s">
        <v>151</v>
      </c>
      <c r="D2879" s="67" t="s">
        <v>265</v>
      </c>
      <c r="E2879" s="73"/>
      <c r="F2879" s="73"/>
      <c r="G2879" s="73" t="s">
        <v>43</v>
      </c>
      <c r="H2879" s="73" t="s">
        <v>43</v>
      </c>
      <c r="I2879" s="73" t="s">
        <v>465</v>
      </c>
      <c r="J2879" s="73" t="str">
        <f t="shared" si="55"/>
        <v>Electricity: Hungary</v>
      </c>
      <c r="K2879" s="98">
        <v>4.1156773449125801E-3</v>
      </c>
      <c r="L2879" s="48"/>
      <c r="M2879" s="22"/>
      <c r="N2879" s="22"/>
      <c r="O2879" s="22"/>
      <c r="P2879" s="22"/>
      <c r="Q2879" s="22"/>
      <c r="R2879" s="22"/>
      <c r="S2879" s="22"/>
      <c r="T2879" s="22"/>
      <c r="U2879" s="22"/>
      <c r="V2879" s="22"/>
      <c r="W2879" s="22"/>
      <c r="X2879" s="22"/>
      <c r="Y2879" s="22"/>
      <c r="Z2879" s="22"/>
      <c r="AA2879" s="22"/>
      <c r="AB2879" s="22"/>
      <c r="AC2879" s="22"/>
      <c r="AD2879" s="22"/>
      <c r="AE2879" s="22"/>
      <c r="AF2879" s="22"/>
      <c r="AG2879" s="22"/>
      <c r="AH2879" s="22"/>
      <c r="AI2879" s="22"/>
      <c r="AJ2879" s="22"/>
      <c r="AK2879" s="22"/>
      <c r="AL2879" s="22"/>
      <c r="AM2879" s="22"/>
      <c r="AN2879" s="22"/>
      <c r="AO2879" s="22"/>
      <c r="AP2879" s="22"/>
      <c r="AQ2879" s="22"/>
      <c r="AR2879" s="22"/>
      <c r="AS2879" s="22"/>
      <c r="AT2879" s="22"/>
      <c r="AU2879" s="22"/>
      <c r="AV2879" s="22"/>
      <c r="AW2879" s="22"/>
      <c r="AX2879" s="22"/>
      <c r="AY2879" s="22"/>
      <c r="AZ2879" s="22"/>
      <c r="BA2879" s="22"/>
      <c r="BB2879" s="22"/>
      <c r="BC2879" s="22"/>
      <c r="BD2879" s="22"/>
      <c r="BE2879" s="22"/>
      <c r="BF2879" s="22"/>
      <c r="BG2879" s="22"/>
      <c r="BH2879" s="22"/>
      <c r="BI2879" s="22"/>
      <c r="BJ2879" s="22"/>
      <c r="BK2879" s="22"/>
      <c r="BL2879" s="22"/>
      <c r="BM2879" s="22"/>
      <c r="BN2879" s="22"/>
      <c r="BO2879" s="22"/>
      <c r="BP2879" s="22"/>
      <c r="BQ2879" s="22"/>
      <c r="BR2879" s="22"/>
      <c r="BS2879" s="22"/>
      <c r="BT2879" s="22"/>
      <c r="BU2879" s="22"/>
      <c r="BV2879" s="22"/>
      <c r="BW2879" s="22"/>
      <c r="BX2879" s="22"/>
      <c r="BY2879" s="22"/>
      <c r="BZ2879" s="22"/>
      <c r="CA2879" s="22"/>
      <c r="CB2879" s="22"/>
      <c r="CC2879" s="22"/>
      <c r="CD2879" s="22"/>
      <c r="CE2879" s="22"/>
      <c r="CF2879" s="22"/>
      <c r="CG2879" s="22"/>
      <c r="CH2879" s="22"/>
      <c r="CI2879" s="22"/>
      <c r="CJ2879" s="22"/>
      <c r="CK2879" s="22"/>
      <c r="CL2879" s="22"/>
      <c r="CM2879" s="22"/>
      <c r="CN2879" s="22"/>
      <c r="CO2879" s="22"/>
    </row>
    <row r="2880" spans="1:93" s="2" customFormat="1" x14ac:dyDescent="0.3">
      <c r="A2880" s="73" t="s">
        <v>204</v>
      </c>
      <c r="B2880" s="73" t="s">
        <v>394</v>
      </c>
      <c r="C2880" s="67" t="s">
        <v>151</v>
      </c>
      <c r="D2880" s="67" t="s">
        <v>370</v>
      </c>
      <c r="E2880" s="73"/>
      <c r="F2880" s="73"/>
      <c r="G2880" s="73" t="s">
        <v>43</v>
      </c>
      <c r="H2880" s="73" t="s">
        <v>43</v>
      </c>
      <c r="I2880" s="73" t="s">
        <v>465</v>
      </c>
      <c r="J2880" s="73" t="str">
        <f t="shared" si="55"/>
        <v>Electricity: Iceland</v>
      </c>
      <c r="K2880" s="148">
        <v>6.9073582734298106E-7</v>
      </c>
      <c r="L2880" s="48"/>
      <c r="M2880" s="22"/>
      <c r="N2880" s="22"/>
      <c r="O2880" s="22"/>
      <c r="P2880" s="22"/>
      <c r="Q2880" s="22"/>
      <c r="R2880" s="22"/>
      <c r="S2880" s="22"/>
      <c r="T2880" s="2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c r="AQ2880" s="22"/>
      <c r="AR2880" s="22"/>
      <c r="AS2880" s="22"/>
      <c r="AT2880" s="22"/>
      <c r="AU2880" s="22"/>
      <c r="AV2880" s="22"/>
      <c r="AW2880" s="22"/>
      <c r="AX2880" s="22"/>
      <c r="AY2880" s="22"/>
      <c r="AZ2880" s="22"/>
      <c r="BA2880" s="22"/>
      <c r="BB2880" s="22"/>
      <c r="BC2880" s="22"/>
      <c r="BD2880" s="22"/>
      <c r="BE2880" s="22"/>
      <c r="BF2880" s="22"/>
      <c r="BG2880" s="22"/>
      <c r="BH2880" s="22"/>
      <c r="BI2880" s="22"/>
      <c r="BJ2880" s="22"/>
      <c r="BK2880" s="22"/>
      <c r="BL2880" s="22"/>
      <c r="BM2880" s="22"/>
      <c r="BN2880" s="22"/>
      <c r="BO2880" s="22"/>
      <c r="BP2880" s="22"/>
      <c r="BQ2880" s="22"/>
      <c r="BR2880" s="22"/>
      <c r="BS2880" s="22"/>
      <c r="BT2880" s="22"/>
      <c r="BU2880" s="22"/>
      <c r="BV2880" s="22"/>
      <c r="BW2880" s="22"/>
      <c r="BX2880" s="22"/>
      <c r="BY2880" s="22"/>
      <c r="BZ2880" s="22"/>
      <c r="CA2880" s="22"/>
      <c r="CB2880" s="22"/>
      <c r="CC2880" s="22"/>
      <c r="CD2880" s="22"/>
      <c r="CE2880" s="22"/>
      <c r="CF2880" s="22"/>
      <c r="CG2880" s="22"/>
      <c r="CH2880" s="22"/>
      <c r="CI2880" s="22"/>
      <c r="CJ2880" s="22"/>
      <c r="CK2880" s="22"/>
      <c r="CL2880" s="22"/>
      <c r="CM2880" s="22"/>
      <c r="CN2880" s="22"/>
      <c r="CO2880" s="22"/>
    </row>
    <row r="2881" spans="1:93" s="2" customFormat="1" x14ac:dyDescent="0.3">
      <c r="A2881" s="73" t="s">
        <v>204</v>
      </c>
      <c r="B2881" s="73" t="s">
        <v>394</v>
      </c>
      <c r="C2881" s="67" t="s">
        <v>151</v>
      </c>
      <c r="D2881" s="67" t="s">
        <v>18</v>
      </c>
      <c r="E2881" s="73"/>
      <c r="F2881" s="73"/>
      <c r="G2881" s="73" t="s">
        <v>43</v>
      </c>
      <c r="H2881" s="73" t="s">
        <v>43</v>
      </c>
      <c r="I2881" s="73" t="s">
        <v>465</v>
      </c>
      <c r="J2881" s="73" t="str">
        <f t="shared" si="55"/>
        <v>Electricity: India</v>
      </c>
      <c r="K2881" s="98">
        <v>2.648880088649665E-2</v>
      </c>
      <c r="L2881" s="48"/>
      <c r="M2881" s="22"/>
      <c r="N2881" s="22"/>
      <c r="O2881" s="22"/>
      <c r="P2881" s="22"/>
      <c r="Q2881" s="22"/>
      <c r="R2881" s="22"/>
      <c r="S2881" s="22"/>
      <c r="T2881" s="22"/>
      <c r="U2881" s="22"/>
      <c r="V2881" s="22"/>
      <c r="W2881" s="22"/>
      <c r="X2881" s="22"/>
      <c r="Y2881" s="22"/>
      <c r="Z2881" s="22"/>
      <c r="AA2881" s="22"/>
      <c r="AB2881" s="22"/>
      <c r="AC2881" s="22"/>
      <c r="AD2881" s="22"/>
      <c r="AE2881" s="22"/>
      <c r="AF2881" s="22"/>
      <c r="AG2881" s="22"/>
      <c r="AH2881" s="22"/>
      <c r="AI2881" s="22"/>
      <c r="AJ2881" s="22"/>
      <c r="AK2881" s="22"/>
      <c r="AL2881" s="22"/>
      <c r="AM2881" s="22"/>
      <c r="AN2881" s="22"/>
      <c r="AO2881" s="22"/>
      <c r="AP2881" s="22"/>
      <c r="AQ2881" s="22"/>
      <c r="AR2881" s="22"/>
      <c r="AS2881" s="22"/>
      <c r="AT2881" s="22"/>
      <c r="AU2881" s="22"/>
      <c r="AV2881" s="22"/>
      <c r="AW2881" s="22"/>
      <c r="AX2881" s="22"/>
      <c r="AY2881" s="22"/>
      <c r="AZ2881" s="22"/>
      <c r="BA2881" s="22"/>
      <c r="BB2881" s="22"/>
      <c r="BC2881" s="22"/>
      <c r="BD2881" s="22"/>
      <c r="BE2881" s="22"/>
      <c r="BF2881" s="22"/>
      <c r="BG2881" s="22"/>
      <c r="BH2881" s="22"/>
      <c r="BI2881" s="22"/>
      <c r="BJ2881" s="22"/>
      <c r="BK2881" s="22"/>
      <c r="BL2881" s="22"/>
      <c r="BM2881" s="22"/>
      <c r="BN2881" s="22"/>
      <c r="BO2881" s="22"/>
      <c r="BP2881" s="22"/>
      <c r="BQ2881" s="22"/>
      <c r="BR2881" s="22"/>
      <c r="BS2881" s="22"/>
      <c r="BT2881" s="22"/>
      <c r="BU2881" s="22"/>
      <c r="BV2881" s="22"/>
      <c r="BW2881" s="22"/>
      <c r="BX2881" s="22"/>
      <c r="BY2881" s="22"/>
      <c r="BZ2881" s="22"/>
      <c r="CA2881" s="22"/>
      <c r="CB2881" s="22"/>
      <c r="CC2881" s="22"/>
      <c r="CD2881" s="22"/>
      <c r="CE2881" s="22"/>
      <c r="CF2881" s="22"/>
      <c r="CG2881" s="22"/>
      <c r="CH2881" s="22"/>
      <c r="CI2881" s="22"/>
      <c r="CJ2881" s="22"/>
      <c r="CK2881" s="22"/>
      <c r="CL2881" s="22"/>
      <c r="CM2881" s="22"/>
      <c r="CN2881" s="22"/>
      <c r="CO2881" s="22"/>
    </row>
    <row r="2882" spans="1:93" s="2" customFormat="1" x14ac:dyDescent="0.3">
      <c r="A2882" s="73" t="s">
        <v>204</v>
      </c>
      <c r="B2882" s="73" t="s">
        <v>394</v>
      </c>
      <c r="C2882" s="67" t="s">
        <v>151</v>
      </c>
      <c r="D2882" s="67" t="s">
        <v>389</v>
      </c>
      <c r="E2882" s="73"/>
      <c r="F2882" s="73"/>
      <c r="G2882" s="73" t="s">
        <v>43</v>
      </c>
      <c r="H2882" s="73" t="s">
        <v>43</v>
      </c>
      <c r="I2882" s="73" t="s">
        <v>465</v>
      </c>
      <c r="J2882" s="73" t="str">
        <f t="shared" si="55"/>
        <v>Electricity: Indonesia</v>
      </c>
      <c r="K2882" s="98">
        <v>1.1830314550710463E-2</v>
      </c>
      <c r="L2882" s="48"/>
      <c r="M2882" s="22"/>
      <c r="N2882" s="22"/>
      <c r="O2882" s="22"/>
      <c r="P2882" s="22"/>
      <c r="Q2882" s="22"/>
      <c r="R2882" s="22"/>
      <c r="S2882" s="22"/>
      <c r="T2882" s="2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c r="AQ2882" s="22"/>
      <c r="AR2882" s="22"/>
      <c r="AS2882" s="22"/>
      <c r="AT2882" s="22"/>
      <c r="AU2882" s="22"/>
      <c r="AV2882" s="22"/>
      <c r="AW2882" s="22"/>
      <c r="AX2882" s="22"/>
      <c r="AY2882" s="22"/>
      <c r="AZ2882" s="22"/>
      <c r="BA2882" s="22"/>
      <c r="BB2882" s="22"/>
      <c r="BC2882" s="22"/>
      <c r="BD2882" s="22"/>
      <c r="BE2882" s="22"/>
      <c r="BF2882" s="22"/>
      <c r="BG2882" s="22"/>
      <c r="BH2882" s="22"/>
      <c r="BI2882" s="22"/>
      <c r="BJ2882" s="22"/>
      <c r="BK2882" s="22"/>
      <c r="BL2882" s="22"/>
      <c r="BM2882" s="22"/>
      <c r="BN2882" s="22"/>
      <c r="BO2882" s="22"/>
      <c r="BP2882" s="22"/>
      <c r="BQ2882" s="22"/>
      <c r="BR2882" s="22"/>
      <c r="BS2882" s="22"/>
      <c r="BT2882" s="22"/>
      <c r="BU2882" s="22"/>
      <c r="BV2882" s="22"/>
      <c r="BW2882" s="22"/>
      <c r="BX2882" s="22"/>
      <c r="BY2882" s="22"/>
      <c r="BZ2882" s="22"/>
      <c r="CA2882" s="22"/>
      <c r="CB2882" s="22"/>
      <c r="CC2882" s="22"/>
      <c r="CD2882" s="22"/>
      <c r="CE2882" s="22"/>
      <c r="CF2882" s="22"/>
      <c r="CG2882" s="22"/>
      <c r="CH2882" s="22"/>
      <c r="CI2882" s="22"/>
      <c r="CJ2882" s="22"/>
      <c r="CK2882" s="22"/>
      <c r="CL2882" s="22"/>
      <c r="CM2882" s="22"/>
      <c r="CN2882" s="22"/>
      <c r="CO2882" s="22"/>
    </row>
    <row r="2883" spans="1:93" s="2" customFormat="1" x14ac:dyDescent="0.3">
      <c r="A2883" s="73" t="s">
        <v>204</v>
      </c>
      <c r="B2883" s="73" t="s">
        <v>394</v>
      </c>
      <c r="C2883" s="67" t="s">
        <v>151</v>
      </c>
      <c r="D2883" s="67" t="s">
        <v>189</v>
      </c>
      <c r="E2883" s="73"/>
      <c r="F2883" s="73"/>
      <c r="G2883" s="73" t="s">
        <v>43</v>
      </c>
      <c r="H2883" s="73" t="s">
        <v>43</v>
      </c>
      <c r="I2883" s="73" t="s">
        <v>465</v>
      </c>
      <c r="J2883" s="73" t="str">
        <f t="shared" si="55"/>
        <v>Electricity: Ireland</v>
      </c>
      <c r="K2883" s="98">
        <v>5.0167103437333141E-3</v>
      </c>
      <c r="L2883" s="48"/>
      <c r="M2883" s="22"/>
      <c r="N2883" s="22"/>
      <c r="O2883" s="22"/>
      <c r="P2883" s="22"/>
      <c r="Q2883" s="22"/>
      <c r="R2883" s="22"/>
      <c r="S2883" s="22"/>
      <c r="T2883" s="22"/>
      <c r="U2883" s="22"/>
      <c r="V2883" s="22"/>
      <c r="W2883" s="22"/>
      <c r="X2883" s="22"/>
      <c r="Y2883" s="22"/>
      <c r="Z2883" s="22"/>
      <c r="AA2883" s="22"/>
      <c r="AB2883" s="22"/>
      <c r="AC2883" s="22"/>
      <c r="AD2883" s="22"/>
      <c r="AE2883" s="22"/>
      <c r="AF2883" s="22"/>
      <c r="AG2883" s="22"/>
      <c r="AH2883" s="22"/>
      <c r="AI2883" s="22"/>
      <c r="AJ2883" s="22"/>
      <c r="AK2883" s="22"/>
      <c r="AL2883" s="22"/>
      <c r="AM2883" s="22"/>
      <c r="AN2883" s="22"/>
      <c r="AO2883" s="22"/>
      <c r="AP2883" s="22"/>
      <c r="AQ2883" s="22"/>
      <c r="AR2883" s="22"/>
      <c r="AS2883" s="22"/>
      <c r="AT2883" s="22"/>
      <c r="AU2883" s="22"/>
      <c r="AV2883" s="22"/>
      <c r="AW2883" s="22"/>
      <c r="AX2883" s="22"/>
      <c r="AY2883" s="22"/>
      <c r="AZ2883" s="22"/>
      <c r="BA2883" s="22"/>
      <c r="BB2883" s="22"/>
      <c r="BC2883" s="22"/>
      <c r="BD2883" s="22"/>
      <c r="BE2883" s="22"/>
      <c r="BF2883" s="22"/>
      <c r="BG2883" s="22"/>
      <c r="BH2883" s="22"/>
      <c r="BI2883" s="22"/>
      <c r="BJ2883" s="22"/>
      <c r="BK2883" s="22"/>
      <c r="BL2883" s="22"/>
      <c r="BM2883" s="22"/>
      <c r="BN2883" s="22"/>
      <c r="BO2883" s="22"/>
      <c r="BP2883" s="22"/>
      <c r="BQ2883" s="22"/>
      <c r="BR2883" s="22"/>
      <c r="BS2883" s="22"/>
      <c r="BT2883" s="22"/>
      <c r="BU2883" s="22"/>
      <c r="BV2883" s="22"/>
      <c r="BW2883" s="22"/>
      <c r="BX2883" s="22"/>
      <c r="BY2883" s="22"/>
      <c r="BZ2883" s="22"/>
      <c r="CA2883" s="22"/>
      <c r="CB2883" s="22"/>
      <c r="CC2883" s="22"/>
      <c r="CD2883" s="22"/>
      <c r="CE2883" s="22"/>
      <c r="CF2883" s="22"/>
      <c r="CG2883" s="22"/>
      <c r="CH2883" s="22"/>
      <c r="CI2883" s="22"/>
      <c r="CJ2883" s="22"/>
      <c r="CK2883" s="22"/>
      <c r="CL2883" s="22"/>
      <c r="CM2883" s="22"/>
      <c r="CN2883" s="22"/>
      <c r="CO2883" s="22"/>
    </row>
    <row r="2884" spans="1:93" s="2" customFormat="1" x14ac:dyDescent="0.3">
      <c r="A2884" s="73" t="s">
        <v>204</v>
      </c>
      <c r="B2884" s="73" t="s">
        <v>394</v>
      </c>
      <c r="C2884" s="67" t="s">
        <v>151</v>
      </c>
      <c r="D2884" s="67" t="s">
        <v>455</v>
      </c>
      <c r="E2884" s="73"/>
      <c r="F2884" s="73"/>
      <c r="G2884" s="73" t="s">
        <v>43</v>
      </c>
      <c r="H2884" s="73" t="s">
        <v>43</v>
      </c>
      <c r="I2884" s="73" t="s">
        <v>465</v>
      </c>
      <c r="J2884" s="73" t="str">
        <f t="shared" si="55"/>
        <v>Electricity: Israel</v>
      </c>
      <c r="K2884" s="98">
        <v>4.8150706881146827E-3</v>
      </c>
      <c r="L2884" s="48"/>
      <c r="M2884" s="22"/>
      <c r="N2884" s="22"/>
      <c r="O2884" s="22"/>
      <c r="P2884" s="22"/>
      <c r="Q2884" s="22"/>
      <c r="R2884" s="22"/>
      <c r="S2884" s="22"/>
      <c r="T2884" s="2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c r="AQ2884" s="22"/>
      <c r="AR2884" s="22"/>
      <c r="AS2884" s="22"/>
      <c r="AT2884" s="22"/>
      <c r="AU2884" s="22"/>
      <c r="AV2884" s="22"/>
      <c r="AW2884" s="22"/>
      <c r="AX2884" s="22"/>
      <c r="AY2884" s="22"/>
      <c r="AZ2884" s="22"/>
      <c r="BA2884" s="22"/>
      <c r="BB2884" s="22"/>
      <c r="BC2884" s="22"/>
      <c r="BD2884" s="22"/>
      <c r="BE2884" s="22"/>
      <c r="BF2884" s="22"/>
      <c r="BG2884" s="22"/>
      <c r="BH2884" s="22"/>
      <c r="BI2884" s="22"/>
      <c r="BJ2884" s="22"/>
      <c r="BK2884" s="22"/>
      <c r="BL2884" s="22"/>
      <c r="BM2884" s="22"/>
      <c r="BN2884" s="22"/>
      <c r="BO2884" s="22"/>
      <c r="BP2884" s="22"/>
      <c r="BQ2884" s="22"/>
      <c r="BR2884" s="22"/>
      <c r="BS2884" s="22"/>
      <c r="BT2884" s="22"/>
      <c r="BU2884" s="22"/>
      <c r="BV2884" s="22"/>
      <c r="BW2884" s="22"/>
      <c r="BX2884" s="22"/>
      <c r="BY2884" s="22"/>
      <c r="BZ2884" s="22"/>
      <c r="CA2884" s="22"/>
      <c r="CB2884" s="22"/>
      <c r="CC2884" s="22"/>
      <c r="CD2884" s="22"/>
      <c r="CE2884" s="22"/>
      <c r="CF2884" s="22"/>
      <c r="CG2884" s="22"/>
      <c r="CH2884" s="22"/>
      <c r="CI2884" s="22"/>
      <c r="CJ2884" s="22"/>
      <c r="CK2884" s="22"/>
      <c r="CL2884" s="22"/>
      <c r="CM2884" s="22"/>
      <c r="CN2884" s="22"/>
      <c r="CO2884" s="22"/>
    </row>
    <row r="2885" spans="1:93" s="2" customFormat="1" x14ac:dyDescent="0.3">
      <c r="A2885" s="73" t="s">
        <v>204</v>
      </c>
      <c r="B2885" s="73" t="s">
        <v>394</v>
      </c>
      <c r="C2885" s="67" t="s">
        <v>151</v>
      </c>
      <c r="D2885" s="67" t="s">
        <v>166</v>
      </c>
      <c r="E2885" s="73"/>
      <c r="F2885" s="73"/>
      <c r="G2885" s="73" t="s">
        <v>43</v>
      </c>
      <c r="H2885" s="73" t="s">
        <v>43</v>
      </c>
      <c r="I2885" s="73" t="s">
        <v>465</v>
      </c>
      <c r="J2885" s="73" t="str">
        <f t="shared" si="55"/>
        <v>Electricity: Italy</v>
      </c>
      <c r="K2885" s="98">
        <v>3.8271015096794166E-3</v>
      </c>
      <c r="L2885" s="48"/>
      <c r="M2885" s="22"/>
      <c r="N2885" s="22"/>
      <c r="O2885" s="22"/>
      <c r="P2885" s="22"/>
      <c r="Q2885" s="22"/>
      <c r="R2885" s="22"/>
      <c r="S2885" s="22"/>
      <c r="T2885" s="22"/>
      <c r="U2885" s="22"/>
      <c r="V2885" s="22"/>
      <c r="W2885" s="22"/>
      <c r="X2885" s="22"/>
      <c r="Y2885" s="22"/>
      <c r="Z2885" s="22"/>
      <c r="AA2885" s="22"/>
      <c r="AB2885" s="22"/>
      <c r="AC2885" s="22"/>
      <c r="AD2885" s="22"/>
      <c r="AE2885" s="22"/>
      <c r="AF2885" s="22"/>
      <c r="AG2885" s="22"/>
      <c r="AH2885" s="22"/>
      <c r="AI2885" s="22"/>
      <c r="AJ2885" s="22"/>
      <c r="AK2885" s="22"/>
      <c r="AL2885" s="22"/>
      <c r="AM2885" s="22"/>
      <c r="AN2885" s="22"/>
      <c r="AO2885" s="22"/>
      <c r="AP2885" s="22"/>
      <c r="AQ2885" s="22"/>
      <c r="AR2885" s="22"/>
      <c r="AS2885" s="22"/>
      <c r="AT2885" s="22"/>
      <c r="AU2885" s="22"/>
      <c r="AV2885" s="22"/>
      <c r="AW2885" s="22"/>
      <c r="AX2885" s="22"/>
      <c r="AY2885" s="22"/>
      <c r="AZ2885" s="22"/>
      <c r="BA2885" s="22"/>
      <c r="BB2885" s="22"/>
      <c r="BC2885" s="22"/>
      <c r="BD2885" s="22"/>
      <c r="BE2885" s="22"/>
      <c r="BF2885" s="22"/>
      <c r="BG2885" s="22"/>
      <c r="BH2885" s="22"/>
      <c r="BI2885" s="22"/>
      <c r="BJ2885" s="22"/>
      <c r="BK2885" s="22"/>
      <c r="BL2885" s="22"/>
      <c r="BM2885" s="22"/>
      <c r="BN2885" s="22"/>
      <c r="BO2885" s="22"/>
      <c r="BP2885" s="22"/>
      <c r="BQ2885" s="22"/>
      <c r="BR2885" s="22"/>
      <c r="BS2885" s="22"/>
      <c r="BT2885" s="22"/>
      <c r="BU2885" s="22"/>
      <c r="BV2885" s="22"/>
      <c r="BW2885" s="22"/>
      <c r="BX2885" s="22"/>
      <c r="BY2885" s="22"/>
      <c r="BZ2885" s="22"/>
      <c r="CA2885" s="22"/>
      <c r="CB2885" s="22"/>
      <c r="CC2885" s="22"/>
      <c r="CD2885" s="22"/>
      <c r="CE2885" s="22"/>
      <c r="CF2885" s="22"/>
      <c r="CG2885" s="22"/>
      <c r="CH2885" s="22"/>
      <c r="CI2885" s="22"/>
      <c r="CJ2885" s="22"/>
      <c r="CK2885" s="22"/>
      <c r="CL2885" s="22"/>
      <c r="CM2885" s="22"/>
      <c r="CN2885" s="22"/>
      <c r="CO2885" s="22"/>
    </row>
    <row r="2886" spans="1:93" s="2" customFormat="1" x14ac:dyDescent="0.3">
      <c r="A2886" s="73" t="s">
        <v>204</v>
      </c>
      <c r="B2886" s="73" t="s">
        <v>394</v>
      </c>
      <c r="C2886" s="67" t="s">
        <v>151</v>
      </c>
      <c r="D2886" s="67" t="s">
        <v>402</v>
      </c>
      <c r="E2886" s="73"/>
      <c r="F2886" s="73"/>
      <c r="G2886" s="73" t="s">
        <v>43</v>
      </c>
      <c r="H2886" s="73" t="s">
        <v>43</v>
      </c>
      <c r="I2886" s="73" t="s">
        <v>465</v>
      </c>
      <c r="J2886" s="73" t="str">
        <f t="shared" si="55"/>
        <v>Electricity: Japan</v>
      </c>
      <c r="K2886" s="98">
        <v>3.4963337846635597E-3</v>
      </c>
      <c r="L2886" s="48"/>
      <c r="M2886" s="22"/>
      <c r="N2886" s="22"/>
      <c r="O2886" s="22"/>
      <c r="P2886" s="22"/>
      <c r="Q2886" s="22"/>
      <c r="R2886" s="22"/>
      <c r="S2886" s="22"/>
      <c r="T2886" s="2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c r="AQ2886" s="22"/>
      <c r="AR2886" s="22"/>
      <c r="AS2886" s="22"/>
      <c r="AT2886" s="22"/>
      <c r="AU2886" s="22"/>
      <c r="AV2886" s="22"/>
      <c r="AW2886" s="22"/>
      <c r="AX2886" s="22"/>
      <c r="AY2886" s="22"/>
      <c r="AZ2886" s="22"/>
      <c r="BA2886" s="22"/>
      <c r="BB2886" s="22"/>
      <c r="BC2886" s="22"/>
      <c r="BD2886" s="22"/>
      <c r="BE2886" s="22"/>
      <c r="BF2886" s="22"/>
      <c r="BG2886" s="22"/>
      <c r="BH2886" s="22"/>
      <c r="BI2886" s="22"/>
      <c r="BJ2886" s="22"/>
      <c r="BK2886" s="22"/>
      <c r="BL2886" s="22"/>
      <c r="BM2886" s="22"/>
      <c r="BN2886" s="22"/>
      <c r="BO2886" s="22"/>
      <c r="BP2886" s="22"/>
      <c r="BQ2886" s="22"/>
      <c r="BR2886" s="22"/>
      <c r="BS2886" s="22"/>
      <c r="BT2886" s="22"/>
      <c r="BU2886" s="22"/>
      <c r="BV2886" s="22"/>
      <c r="BW2886" s="22"/>
      <c r="BX2886" s="22"/>
      <c r="BY2886" s="22"/>
      <c r="BZ2886" s="22"/>
      <c r="CA2886" s="22"/>
      <c r="CB2886" s="22"/>
      <c r="CC2886" s="22"/>
      <c r="CD2886" s="22"/>
      <c r="CE2886" s="22"/>
      <c r="CF2886" s="22"/>
      <c r="CG2886" s="22"/>
      <c r="CH2886" s="22"/>
      <c r="CI2886" s="22"/>
      <c r="CJ2886" s="22"/>
      <c r="CK2886" s="22"/>
      <c r="CL2886" s="22"/>
      <c r="CM2886" s="22"/>
      <c r="CN2886" s="22"/>
      <c r="CO2886" s="22"/>
    </row>
    <row r="2887" spans="1:93" s="2" customFormat="1" x14ac:dyDescent="0.3">
      <c r="A2887" s="73" t="s">
        <v>204</v>
      </c>
      <c r="B2887" s="73" t="s">
        <v>394</v>
      </c>
      <c r="C2887" s="67" t="s">
        <v>151</v>
      </c>
      <c r="D2887" s="67" t="s">
        <v>414</v>
      </c>
      <c r="E2887" s="73"/>
      <c r="F2887" s="73"/>
      <c r="G2887" s="73" t="s">
        <v>43</v>
      </c>
      <c r="H2887" s="73" t="s">
        <v>43</v>
      </c>
      <c r="I2887" s="73" t="s">
        <v>465</v>
      </c>
      <c r="J2887" s="73" t="str">
        <f t="shared" si="55"/>
        <v>Electricity: Latvia</v>
      </c>
      <c r="K2887" s="98">
        <v>1.455873429475959E-3</v>
      </c>
      <c r="L2887" s="48"/>
      <c r="M2887" s="22"/>
      <c r="N2887" s="22"/>
      <c r="O2887" s="22"/>
      <c r="P2887" s="22"/>
      <c r="Q2887" s="22"/>
      <c r="R2887" s="22"/>
      <c r="S2887" s="22"/>
      <c r="T2887" s="22"/>
      <c r="U2887" s="22"/>
      <c r="V2887" s="22"/>
      <c r="W2887" s="22"/>
      <c r="X2887" s="22"/>
      <c r="Y2887" s="22"/>
      <c r="Z2887" s="22"/>
      <c r="AA2887" s="22"/>
      <c r="AB2887" s="22"/>
      <c r="AC2887" s="22"/>
      <c r="AD2887" s="22"/>
      <c r="AE2887" s="22"/>
      <c r="AF2887" s="22"/>
      <c r="AG2887" s="22"/>
      <c r="AH2887" s="22"/>
      <c r="AI2887" s="22"/>
      <c r="AJ2887" s="22"/>
      <c r="AK2887" s="22"/>
      <c r="AL2887" s="22"/>
      <c r="AM2887" s="22"/>
      <c r="AN2887" s="22"/>
      <c r="AO2887" s="22"/>
      <c r="AP2887" s="22"/>
      <c r="AQ2887" s="22"/>
      <c r="AR2887" s="22"/>
      <c r="AS2887" s="22"/>
      <c r="AT2887" s="22"/>
      <c r="AU2887" s="22"/>
      <c r="AV2887" s="22"/>
      <c r="AW2887" s="22"/>
      <c r="AX2887" s="22"/>
      <c r="AY2887" s="22"/>
      <c r="AZ2887" s="22"/>
      <c r="BA2887" s="22"/>
      <c r="BB2887" s="22"/>
      <c r="BC2887" s="22"/>
      <c r="BD2887" s="22"/>
      <c r="BE2887" s="22"/>
      <c r="BF2887" s="22"/>
      <c r="BG2887" s="22"/>
      <c r="BH2887" s="22"/>
      <c r="BI2887" s="22"/>
      <c r="BJ2887" s="22"/>
      <c r="BK2887" s="22"/>
      <c r="BL2887" s="22"/>
      <c r="BM2887" s="22"/>
      <c r="BN2887" s="22"/>
      <c r="BO2887" s="22"/>
      <c r="BP2887" s="22"/>
      <c r="BQ2887" s="22"/>
      <c r="BR2887" s="22"/>
      <c r="BS2887" s="22"/>
      <c r="BT2887" s="22"/>
      <c r="BU2887" s="22"/>
      <c r="BV2887" s="22"/>
      <c r="BW2887" s="22"/>
      <c r="BX2887" s="22"/>
      <c r="BY2887" s="22"/>
      <c r="BZ2887" s="22"/>
      <c r="CA2887" s="22"/>
      <c r="CB2887" s="22"/>
      <c r="CC2887" s="22"/>
      <c r="CD2887" s="22"/>
      <c r="CE2887" s="22"/>
      <c r="CF2887" s="22"/>
      <c r="CG2887" s="22"/>
      <c r="CH2887" s="22"/>
      <c r="CI2887" s="22"/>
      <c r="CJ2887" s="22"/>
      <c r="CK2887" s="22"/>
      <c r="CL2887" s="22"/>
      <c r="CM2887" s="22"/>
      <c r="CN2887" s="22"/>
      <c r="CO2887" s="22"/>
    </row>
    <row r="2888" spans="1:93" s="2" customFormat="1" x14ac:dyDescent="0.3">
      <c r="A2888" s="73" t="s">
        <v>204</v>
      </c>
      <c r="B2888" s="73" t="s">
        <v>394</v>
      </c>
      <c r="C2888" s="67" t="s">
        <v>151</v>
      </c>
      <c r="D2888" s="67" t="s">
        <v>49</v>
      </c>
      <c r="E2888" s="73"/>
      <c r="F2888" s="73"/>
      <c r="G2888" s="73" t="s">
        <v>43</v>
      </c>
      <c r="H2888" s="73" t="s">
        <v>43</v>
      </c>
      <c r="I2888" s="73" t="s">
        <v>465</v>
      </c>
      <c r="J2888" s="73" t="str">
        <f t="shared" si="55"/>
        <v>Electricity: Lithuania</v>
      </c>
      <c r="K2888" s="98">
        <v>3.7440109099504968E-3</v>
      </c>
      <c r="L2888" s="48"/>
      <c r="M2888" s="22"/>
      <c r="N2888" s="22"/>
      <c r="O2888" s="22"/>
      <c r="P2888" s="22"/>
      <c r="Q2888" s="22"/>
      <c r="R2888" s="22"/>
      <c r="S2888" s="22"/>
      <c r="T2888" s="2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c r="AQ2888" s="22"/>
      <c r="AR2888" s="22"/>
      <c r="AS2888" s="22"/>
      <c r="AT2888" s="22"/>
      <c r="AU2888" s="22"/>
      <c r="AV2888" s="22"/>
      <c r="AW2888" s="22"/>
      <c r="AX2888" s="22"/>
      <c r="AY2888" s="22"/>
      <c r="AZ2888" s="22"/>
      <c r="BA2888" s="22"/>
      <c r="BB2888" s="22"/>
      <c r="BC2888" s="22"/>
      <c r="BD2888" s="22"/>
      <c r="BE2888" s="22"/>
      <c r="BF2888" s="22"/>
      <c r="BG2888" s="22"/>
      <c r="BH2888" s="22"/>
      <c r="BI2888" s="22"/>
      <c r="BJ2888" s="22"/>
      <c r="BK2888" s="22"/>
      <c r="BL2888" s="22"/>
      <c r="BM2888" s="22"/>
      <c r="BN2888" s="22"/>
      <c r="BO2888" s="22"/>
      <c r="BP2888" s="22"/>
      <c r="BQ2888" s="22"/>
      <c r="BR2888" s="22"/>
      <c r="BS2888" s="22"/>
      <c r="BT2888" s="22"/>
      <c r="BU2888" s="22"/>
      <c r="BV2888" s="22"/>
      <c r="BW2888" s="22"/>
      <c r="BX2888" s="22"/>
      <c r="BY2888" s="22"/>
      <c r="BZ2888" s="22"/>
      <c r="CA2888" s="22"/>
      <c r="CB2888" s="22"/>
      <c r="CC2888" s="22"/>
      <c r="CD2888" s="22"/>
      <c r="CE2888" s="22"/>
      <c r="CF2888" s="22"/>
      <c r="CG2888" s="22"/>
      <c r="CH2888" s="22"/>
      <c r="CI2888" s="22"/>
      <c r="CJ2888" s="22"/>
      <c r="CK2888" s="22"/>
      <c r="CL2888" s="22"/>
      <c r="CM2888" s="22"/>
      <c r="CN2888" s="22"/>
      <c r="CO2888" s="22"/>
    </row>
    <row r="2889" spans="1:93" s="2" customFormat="1" x14ac:dyDescent="0.3">
      <c r="A2889" s="73" t="s">
        <v>204</v>
      </c>
      <c r="B2889" s="73" t="s">
        <v>394</v>
      </c>
      <c r="C2889" s="67" t="s">
        <v>151</v>
      </c>
      <c r="D2889" s="67" t="s">
        <v>274</v>
      </c>
      <c r="E2889" s="73"/>
      <c r="F2889" s="73"/>
      <c r="G2889" s="73" t="s">
        <v>43</v>
      </c>
      <c r="H2889" s="73" t="s">
        <v>43</v>
      </c>
      <c r="I2889" s="73" t="s">
        <v>465</v>
      </c>
      <c r="J2889" s="73" t="str">
        <f t="shared" si="55"/>
        <v>Electricity: Luxembourg</v>
      </c>
      <c r="K2889" s="98">
        <v>1.4054358383524279E-3</v>
      </c>
      <c r="L2889" s="48"/>
      <c r="M2889" s="22"/>
      <c r="N2889" s="22"/>
      <c r="O2889" s="22"/>
      <c r="P2889" s="22"/>
      <c r="Q2889" s="22"/>
      <c r="R2889" s="22"/>
      <c r="S2889" s="22"/>
      <c r="T2889" s="22"/>
      <c r="U2889" s="22"/>
      <c r="V2889" s="22"/>
      <c r="W2889" s="22"/>
      <c r="X2889" s="22"/>
      <c r="Y2889" s="22"/>
      <c r="Z2889" s="22"/>
      <c r="AA2889" s="22"/>
      <c r="AB2889" s="22"/>
      <c r="AC2889" s="22"/>
      <c r="AD2889" s="22"/>
      <c r="AE2889" s="22"/>
      <c r="AF2889" s="22"/>
      <c r="AG2889" s="22"/>
      <c r="AH2889" s="22"/>
      <c r="AI2889" s="22"/>
      <c r="AJ2889" s="22"/>
      <c r="AK2889" s="22"/>
      <c r="AL2889" s="22"/>
      <c r="AM2889" s="22"/>
      <c r="AN2889" s="22"/>
      <c r="AO2889" s="22"/>
      <c r="AP2889" s="22"/>
      <c r="AQ2889" s="22"/>
      <c r="AR2889" s="22"/>
      <c r="AS2889" s="22"/>
      <c r="AT2889" s="22"/>
      <c r="AU2889" s="22"/>
      <c r="AV2889" s="22"/>
      <c r="AW2889" s="22"/>
      <c r="AX2889" s="22"/>
      <c r="AY2889" s="22"/>
      <c r="AZ2889" s="22"/>
      <c r="BA2889" s="22"/>
      <c r="BB2889" s="22"/>
      <c r="BC2889" s="22"/>
      <c r="BD2889" s="22"/>
      <c r="BE2889" s="22"/>
      <c r="BF2889" s="22"/>
      <c r="BG2889" s="22"/>
      <c r="BH2889" s="22"/>
      <c r="BI2889" s="22"/>
      <c r="BJ2889" s="22"/>
      <c r="BK2889" s="22"/>
      <c r="BL2889" s="22"/>
      <c r="BM2889" s="22"/>
      <c r="BN2889" s="22"/>
      <c r="BO2889" s="22"/>
      <c r="BP2889" s="22"/>
      <c r="BQ2889" s="22"/>
      <c r="BR2889" s="22"/>
      <c r="BS2889" s="22"/>
      <c r="BT2889" s="22"/>
      <c r="BU2889" s="22"/>
      <c r="BV2889" s="22"/>
      <c r="BW2889" s="22"/>
      <c r="BX2889" s="22"/>
      <c r="BY2889" s="22"/>
      <c r="BZ2889" s="22"/>
      <c r="CA2889" s="22"/>
      <c r="CB2889" s="22"/>
      <c r="CC2889" s="22"/>
      <c r="CD2889" s="22"/>
      <c r="CE2889" s="22"/>
      <c r="CF2889" s="22"/>
      <c r="CG2889" s="22"/>
      <c r="CH2889" s="22"/>
      <c r="CI2889" s="22"/>
      <c r="CJ2889" s="22"/>
      <c r="CK2889" s="22"/>
      <c r="CL2889" s="22"/>
      <c r="CM2889" s="22"/>
      <c r="CN2889" s="22"/>
      <c r="CO2889" s="22"/>
    </row>
    <row r="2890" spans="1:93" s="2" customFormat="1" x14ac:dyDescent="0.3">
      <c r="A2890" s="73" t="s">
        <v>204</v>
      </c>
      <c r="B2890" s="73" t="s">
        <v>394</v>
      </c>
      <c r="C2890" s="67" t="s">
        <v>151</v>
      </c>
      <c r="D2890" s="67" t="s">
        <v>154</v>
      </c>
      <c r="E2890" s="73"/>
      <c r="F2890" s="73"/>
      <c r="G2890" s="73" t="s">
        <v>43</v>
      </c>
      <c r="H2890" s="73" t="s">
        <v>43</v>
      </c>
      <c r="I2890" s="73" t="s">
        <v>465</v>
      </c>
      <c r="J2890" s="73" t="str">
        <f t="shared" si="55"/>
        <v>Electricity: Malaysia</v>
      </c>
      <c r="K2890" s="98">
        <v>7.6887629956116019E-3</v>
      </c>
      <c r="L2890" s="48"/>
      <c r="M2890" s="22"/>
      <c r="N2890" s="22"/>
      <c r="O2890" s="22"/>
      <c r="P2890" s="22"/>
      <c r="Q2890" s="22"/>
      <c r="R2890" s="22"/>
      <c r="S2890" s="22"/>
      <c r="T2890" s="2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c r="AQ2890" s="22"/>
      <c r="AR2890" s="22"/>
      <c r="AS2890" s="22"/>
      <c r="AT2890" s="22"/>
      <c r="AU2890" s="22"/>
      <c r="AV2890" s="22"/>
      <c r="AW2890" s="22"/>
      <c r="AX2890" s="22"/>
      <c r="AY2890" s="22"/>
      <c r="AZ2890" s="22"/>
      <c r="BA2890" s="22"/>
      <c r="BB2890" s="22"/>
      <c r="BC2890" s="22"/>
      <c r="BD2890" s="22"/>
      <c r="BE2890" s="22"/>
      <c r="BF2890" s="22"/>
      <c r="BG2890" s="22"/>
      <c r="BH2890" s="22"/>
      <c r="BI2890" s="22"/>
      <c r="BJ2890" s="22"/>
      <c r="BK2890" s="22"/>
      <c r="BL2890" s="22"/>
      <c r="BM2890" s="22"/>
      <c r="BN2890" s="22"/>
      <c r="BO2890" s="22"/>
      <c r="BP2890" s="22"/>
      <c r="BQ2890" s="22"/>
      <c r="BR2890" s="22"/>
      <c r="BS2890" s="22"/>
      <c r="BT2890" s="22"/>
      <c r="BU2890" s="22"/>
      <c r="BV2890" s="22"/>
      <c r="BW2890" s="22"/>
      <c r="BX2890" s="22"/>
      <c r="BY2890" s="22"/>
      <c r="BZ2890" s="22"/>
      <c r="CA2890" s="22"/>
      <c r="CB2890" s="22"/>
      <c r="CC2890" s="22"/>
      <c r="CD2890" s="22"/>
      <c r="CE2890" s="22"/>
      <c r="CF2890" s="22"/>
      <c r="CG2890" s="22"/>
      <c r="CH2890" s="22"/>
      <c r="CI2890" s="22"/>
      <c r="CJ2890" s="22"/>
      <c r="CK2890" s="22"/>
      <c r="CL2890" s="22"/>
      <c r="CM2890" s="22"/>
      <c r="CN2890" s="22"/>
      <c r="CO2890" s="22"/>
    </row>
    <row r="2891" spans="1:93" s="2" customFormat="1" x14ac:dyDescent="0.3">
      <c r="A2891" s="73" t="s">
        <v>204</v>
      </c>
      <c r="B2891" s="73" t="s">
        <v>394</v>
      </c>
      <c r="C2891" s="67" t="s">
        <v>151</v>
      </c>
      <c r="D2891" s="67" t="s">
        <v>254</v>
      </c>
      <c r="E2891" s="73"/>
      <c r="F2891" s="73"/>
      <c r="G2891" s="73" t="s">
        <v>43</v>
      </c>
      <c r="H2891" s="73" t="s">
        <v>43</v>
      </c>
      <c r="I2891" s="73" t="s">
        <v>465</v>
      </c>
      <c r="J2891" s="73" t="str">
        <f t="shared" si="55"/>
        <v>Electricity: Malta</v>
      </c>
      <c r="K2891" s="98">
        <v>1.2106023727351169E-2</v>
      </c>
      <c r="L2891" s="48"/>
      <c r="M2891" s="22"/>
      <c r="N2891" s="22"/>
      <c r="O2891" s="22"/>
      <c r="P2891" s="22"/>
      <c r="Q2891" s="22"/>
      <c r="R2891" s="22"/>
      <c r="S2891" s="22"/>
      <c r="T2891" s="22"/>
      <c r="U2891" s="22"/>
      <c r="V2891" s="22"/>
      <c r="W2891" s="22"/>
      <c r="X2891" s="22"/>
      <c r="Y2891" s="22"/>
      <c r="Z2891" s="22"/>
      <c r="AA2891" s="22"/>
      <c r="AB2891" s="22"/>
      <c r="AC2891" s="22"/>
      <c r="AD2891" s="22"/>
      <c r="AE2891" s="22"/>
      <c r="AF2891" s="22"/>
      <c r="AG2891" s="22"/>
      <c r="AH2891" s="22"/>
      <c r="AI2891" s="22"/>
      <c r="AJ2891" s="22"/>
      <c r="AK2891" s="22"/>
      <c r="AL2891" s="22"/>
      <c r="AM2891" s="22"/>
      <c r="AN2891" s="22"/>
      <c r="AO2891" s="22"/>
      <c r="AP2891" s="22"/>
      <c r="AQ2891" s="22"/>
      <c r="AR2891" s="22"/>
      <c r="AS2891" s="22"/>
      <c r="AT2891" s="22"/>
      <c r="AU2891" s="22"/>
      <c r="AV2891" s="22"/>
      <c r="AW2891" s="22"/>
      <c r="AX2891" s="22"/>
      <c r="AY2891" s="22"/>
      <c r="AZ2891" s="22"/>
      <c r="BA2891" s="22"/>
      <c r="BB2891" s="22"/>
      <c r="BC2891" s="22"/>
      <c r="BD2891" s="22"/>
      <c r="BE2891" s="22"/>
      <c r="BF2891" s="22"/>
      <c r="BG2891" s="22"/>
      <c r="BH2891" s="22"/>
      <c r="BI2891" s="22"/>
      <c r="BJ2891" s="22"/>
      <c r="BK2891" s="22"/>
      <c r="BL2891" s="22"/>
      <c r="BM2891" s="22"/>
      <c r="BN2891" s="22"/>
      <c r="BO2891" s="22"/>
      <c r="BP2891" s="22"/>
      <c r="BQ2891" s="22"/>
      <c r="BR2891" s="22"/>
      <c r="BS2891" s="22"/>
      <c r="BT2891" s="22"/>
      <c r="BU2891" s="22"/>
      <c r="BV2891" s="22"/>
      <c r="BW2891" s="22"/>
      <c r="BX2891" s="22"/>
      <c r="BY2891" s="22"/>
      <c r="BZ2891" s="22"/>
      <c r="CA2891" s="22"/>
      <c r="CB2891" s="22"/>
      <c r="CC2891" s="22"/>
      <c r="CD2891" s="22"/>
      <c r="CE2891" s="22"/>
      <c r="CF2891" s="22"/>
      <c r="CG2891" s="22"/>
      <c r="CH2891" s="22"/>
      <c r="CI2891" s="22"/>
      <c r="CJ2891" s="22"/>
      <c r="CK2891" s="22"/>
      <c r="CL2891" s="22"/>
      <c r="CM2891" s="22"/>
      <c r="CN2891" s="22"/>
      <c r="CO2891" s="22"/>
    </row>
    <row r="2892" spans="1:93" s="2" customFormat="1" x14ac:dyDescent="0.3">
      <c r="A2892" s="73" t="s">
        <v>204</v>
      </c>
      <c r="B2892" s="73" t="s">
        <v>394</v>
      </c>
      <c r="C2892" s="67" t="s">
        <v>151</v>
      </c>
      <c r="D2892" s="67" t="s">
        <v>264</v>
      </c>
      <c r="E2892" s="73"/>
      <c r="F2892" s="73"/>
      <c r="G2892" s="73" t="s">
        <v>43</v>
      </c>
      <c r="H2892" s="73" t="s">
        <v>43</v>
      </c>
      <c r="I2892" s="73" t="s">
        <v>465</v>
      </c>
      <c r="J2892" s="73" t="str">
        <f t="shared" ref="J2892:J2923" si="56">CONCATENATE(D2892)</f>
        <v>Electricity: Mexico</v>
      </c>
      <c r="K2892" s="98">
        <v>9.7580835948013565E-3</v>
      </c>
      <c r="L2892" s="48"/>
      <c r="M2892" s="22"/>
      <c r="N2892" s="22"/>
      <c r="O2892" s="22"/>
      <c r="P2892" s="22"/>
      <c r="Q2892" s="22"/>
      <c r="R2892" s="22"/>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c r="AQ2892" s="22"/>
      <c r="AR2892" s="22"/>
      <c r="AS2892" s="22"/>
      <c r="AT2892" s="22"/>
      <c r="AU2892" s="22"/>
      <c r="AV2892" s="22"/>
      <c r="AW2892" s="22"/>
      <c r="AX2892" s="22"/>
      <c r="AY2892" s="22"/>
      <c r="AZ2892" s="22"/>
      <c r="BA2892" s="22"/>
      <c r="BB2892" s="22"/>
      <c r="BC2892" s="22"/>
      <c r="BD2892" s="22"/>
      <c r="BE2892" s="22"/>
      <c r="BF2892" s="22"/>
      <c r="BG2892" s="22"/>
      <c r="BH2892" s="22"/>
      <c r="BI2892" s="22"/>
      <c r="BJ2892" s="22"/>
      <c r="BK2892" s="22"/>
      <c r="BL2892" s="22"/>
      <c r="BM2892" s="22"/>
      <c r="BN2892" s="22"/>
      <c r="BO2892" s="22"/>
      <c r="BP2892" s="22"/>
      <c r="BQ2892" s="22"/>
      <c r="BR2892" s="22"/>
      <c r="BS2892" s="22"/>
      <c r="BT2892" s="22"/>
      <c r="BU2892" s="22"/>
      <c r="BV2892" s="22"/>
      <c r="BW2892" s="22"/>
      <c r="BX2892" s="22"/>
      <c r="BY2892" s="22"/>
      <c r="BZ2892" s="22"/>
      <c r="CA2892" s="22"/>
      <c r="CB2892" s="22"/>
      <c r="CC2892" s="22"/>
      <c r="CD2892" s="22"/>
      <c r="CE2892" s="22"/>
      <c r="CF2892" s="22"/>
      <c r="CG2892" s="22"/>
      <c r="CH2892" s="22"/>
      <c r="CI2892" s="22"/>
      <c r="CJ2892" s="22"/>
      <c r="CK2892" s="22"/>
      <c r="CL2892" s="22"/>
      <c r="CM2892" s="22"/>
      <c r="CN2892" s="22"/>
      <c r="CO2892" s="22"/>
    </row>
    <row r="2893" spans="1:93" s="2" customFormat="1" x14ac:dyDescent="0.3">
      <c r="A2893" s="73" t="s">
        <v>204</v>
      </c>
      <c r="B2893" s="73" t="s">
        <v>394</v>
      </c>
      <c r="C2893" s="67" t="s">
        <v>151</v>
      </c>
      <c r="D2893" s="67" t="s">
        <v>35</v>
      </c>
      <c r="E2893" s="73"/>
      <c r="F2893" s="73"/>
      <c r="G2893" s="73" t="s">
        <v>43</v>
      </c>
      <c r="H2893" s="73" t="s">
        <v>43</v>
      </c>
      <c r="I2893" s="73" t="s">
        <v>465</v>
      </c>
      <c r="J2893" s="73" t="str">
        <f t="shared" si="56"/>
        <v>Electricity: Netherlands</v>
      </c>
      <c r="K2893" s="98">
        <v>3.3006821984928035E-3</v>
      </c>
      <c r="L2893" s="48"/>
      <c r="M2893" s="22"/>
      <c r="N2893" s="22"/>
      <c r="O2893" s="22"/>
      <c r="P2893" s="22"/>
      <c r="Q2893" s="22"/>
      <c r="R2893" s="22"/>
      <c r="S2893" s="22"/>
      <c r="T2893" s="22"/>
      <c r="U2893" s="22"/>
      <c r="V2893" s="22"/>
      <c r="W2893" s="22"/>
      <c r="X2893" s="22"/>
      <c r="Y2893" s="22"/>
      <c r="Z2893" s="22"/>
      <c r="AA2893" s="22"/>
      <c r="AB2893" s="22"/>
      <c r="AC2893" s="22"/>
      <c r="AD2893" s="22"/>
      <c r="AE2893" s="22"/>
      <c r="AF2893" s="22"/>
      <c r="AG2893" s="22"/>
      <c r="AH2893" s="22"/>
      <c r="AI2893" s="22"/>
      <c r="AJ2893" s="22"/>
      <c r="AK2893" s="22"/>
      <c r="AL2893" s="22"/>
      <c r="AM2893" s="22"/>
      <c r="AN2893" s="22"/>
      <c r="AO2893" s="22"/>
      <c r="AP2893" s="22"/>
      <c r="AQ2893" s="22"/>
      <c r="AR2893" s="22"/>
      <c r="AS2893" s="22"/>
      <c r="AT2893" s="22"/>
      <c r="AU2893" s="22"/>
      <c r="AV2893" s="22"/>
      <c r="AW2893" s="22"/>
      <c r="AX2893" s="22"/>
      <c r="AY2893" s="22"/>
      <c r="AZ2893" s="22"/>
      <c r="BA2893" s="22"/>
      <c r="BB2893" s="22"/>
      <c r="BC2893" s="22"/>
      <c r="BD2893" s="22"/>
      <c r="BE2893" s="22"/>
      <c r="BF2893" s="22"/>
      <c r="BG2893" s="22"/>
      <c r="BH2893" s="22"/>
      <c r="BI2893" s="22"/>
      <c r="BJ2893" s="22"/>
      <c r="BK2893" s="22"/>
      <c r="BL2893" s="22"/>
      <c r="BM2893" s="22"/>
      <c r="BN2893" s="22"/>
      <c r="BO2893" s="22"/>
      <c r="BP2893" s="22"/>
      <c r="BQ2893" s="22"/>
      <c r="BR2893" s="22"/>
      <c r="BS2893" s="22"/>
      <c r="BT2893" s="22"/>
      <c r="BU2893" s="22"/>
      <c r="BV2893" s="22"/>
      <c r="BW2893" s="22"/>
      <c r="BX2893" s="22"/>
      <c r="BY2893" s="22"/>
      <c r="BZ2893" s="22"/>
      <c r="CA2893" s="22"/>
      <c r="CB2893" s="22"/>
      <c r="CC2893" s="22"/>
      <c r="CD2893" s="22"/>
      <c r="CE2893" s="22"/>
      <c r="CF2893" s="22"/>
      <c r="CG2893" s="22"/>
      <c r="CH2893" s="22"/>
      <c r="CI2893" s="22"/>
      <c r="CJ2893" s="22"/>
      <c r="CK2893" s="22"/>
      <c r="CL2893" s="22"/>
      <c r="CM2893" s="22"/>
      <c r="CN2893" s="22"/>
      <c r="CO2893" s="22"/>
    </row>
    <row r="2894" spans="1:93" s="2" customFormat="1" x14ac:dyDescent="0.3">
      <c r="A2894" s="73" t="s">
        <v>204</v>
      </c>
      <c r="B2894" s="73" t="s">
        <v>394</v>
      </c>
      <c r="C2894" s="67" t="s">
        <v>151</v>
      </c>
      <c r="D2894" s="67" t="s">
        <v>146</v>
      </c>
      <c r="E2894" s="73"/>
      <c r="F2894" s="73"/>
      <c r="G2894" s="73" t="s">
        <v>43</v>
      </c>
      <c r="H2894" s="73" t="s">
        <v>43</v>
      </c>
      <c r="I2894" s="73" t="s">
        <v>465</v>
      </c>
      <c r="J2894" s="73" t="str">
        <f t="shared" si="56"/>
        <v>Electricity: New Zealand</v>
      </c>
      <c r="K2894" s="98">
        <v>1.3972492223219824E-3</v>
      </c>
      <c r="L2894" s="48"/>
      <c r="M2894" s="22"/>
      <c r="N2894" s="22"/>
      <c r="O2894" s="22"/>
      <c r="P2894" s="22"/>
      <c r="Q2894" s="22"/>
      <c r="R2894" s="22"/>
      <c r="S2894" s="22"/>
      <c r="T2894" s="2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c r="AQ2894" s="22"/>
      <c r="AR2894" s="22"/>
      <c r="AS2894" s="22"/>
      <c r="AT2894" s="22"/>
      <c r="AU2894" s="22"/>
      <c r="AV2894" s="22"/>
      <c r="AW2894" s="22"/>
      <c r="AX2894" s="22"/>
      <c r="AY2894" s="22"/>
      <c r="AZ2894" s="22"/>
      <c r="BA2894" s="22"/>
      <c r="BB2894" s="22"/>
      <c r="BC2894" s="22"/>
      <c r="BD2894" s="22"/>
      <c r="BE2894" s="22"/>
      <c r="BF2894" s="22"/>
      <c r="BG2894" s="22"/>
      <c r="BH2894" s="22"/>
      <c r="BI2894" s="22"/>
      <c r="BJ2894" s="22"/>
      <c r="BK2894" s="22"/>
      <c r="BL2894" s="22"/>
      <c r="BM2894" s="22"/>
      <c r="BN2894" s="22"/>
      <c r="BO2894" s="22"/>
      <c r="BP2894" s="22"/>
      <c r="BQ2894" s="22"/>
      <c r="BR2894" s="22"/>
      <c r="BS2894" s="22"/>
      <c r="BT2894" s="22"/>
      <c r="BU2894" s="22"/>
      <c r="BV2894" s="22"/>
      <c r="BW2894" s="22"/>
      <c r="BX2894" s="22"/>
      <c r="BY2894" s="22"/>
      <c r="BZ2894" s="22"/>
      <c r="CA2894" s="22"/>
      <c r="CB2894" s="22"/>
      <c r="CC2894" s="22"/>
      <c r="CD2894" s="22"/>
      <c r="CE2894" s="22"/>
      <c r="CF2894" s="22"/>
      <c r="CG2894" s="22"/>
      <c r="CH2894" s="22"/>
      <c r="CI2894" s="22"/>
      <c r="CJ2894" s="22"/>
      <c r="CK2894" s="22"/>
      <c r="CL2894" s="22"/>
      <c r="CM2894" s="22"/>
      <c r="CN2894" s="22"/>
      <c r="CO2894" s="22"/>
    </row>
    <row r="2895" spans="1:93" s="2" customFormat="1" x14ac:dyDescent="0.3">
      <c r="A2895" s="73" t="s">
        <v>204</v>
      </c>
      <c r="B2895" s="73" t="s">
        <v>394</v>
      </c>
      <c r="C2895" s="67" t="s">
        <v>151</v>
      </c>
      <c r="D2895" s="67" t="s">
        <v>45</v>
      </c>
      <c r="E2895" s="73"/>
      <c r="F2895" s="73"/>
      <c r="G2895" s="73" t="s">
        <v>43</v>
      </c>
      <c r="H2895" s="73" t="s">
        <v>43</v>
      </c>
      <c r="I2895" s="73" t="s">
        <v>465</v>
      </c>
      <c r="J2895" s="73" t="str">
        <f t="shared" si="56"/>
        <v>Electricity: Norway</v>
      </c>
      <c r="K2895" s="98">
        <v>1.490809108358983E-4</v>
      </c>
      <c r="L2895" s="48"/>
      <c r="M2895" s="22"/>
      <c r="N2895" s="22"/>
      <c r="O2895" s="22"/>
      <c r="P2895" s="22"/>
      <c r="Q2895" s="22"/>
      <c r="R2895" s="22"/>
      <c r="S2895" s="22"/>
      <c r="T2895" s="2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c r="AQ2895" s="22"/>
      <c r="AR2895" s="22"/>
      <c r="AS2895" s="22"/>
      <c r="AT2895" s="22"/>
      <c r="AU2895" s="22"/>
      <c r="AV2895" s="22"/>
      <c r="AW2895" s="22"/>
      <c r="AX2895" s="22"/>
      <c r="AY2895" s="22"/>
      <c r="AZ2895" s="22"/>
      <c r="BA2895" s="22"/>
      <c r="BB2895" s="22"/>
      <c r="BC2895" s="22"/>
      <c r="BD2895" s="22"/>
      <c r="BE2895" s="22"/>
      <c r="BF2895" s="22"/>
      <c r="BG2895" s="22"/>
      <c r="BH2895" s="22"/>
      <c r="BI2895" s="22"/>
      <c r="BJ2895" s="22"/>
      <c r="BK2895" s="22"/>
      <c r="BL2895" s="22"/>
      <c r="BM2895" s="22"/>
      <c r="BN2895" s="22"/>
      <c r="BO2895" s="22"/>
      <c r="BP2895" s="22"/>
      <c r="BQ2895" s="22"/>
      <c r="BR2895" s="22"/>
      <c r="BS2895" s="22"/>
      <c r="BT2895" s="22"/>
      <c r="BU2895" s="22"/>
      <c r="BV2895" s="22"/>
      <c r="BW2895" s="22"/>
      <c r="BX2895" s="22"/>
      <c r="BY2895" s="22"/>
      <c r="BZ2895" s="22"/>
      <c r="CA2895" s="22"/>
      <c r="CB2895" s="22"/>
      <c r="CC2895" s="22"/>
      <c r="CD2895" s="22"/>
      <c r="CE2895" s="22"/>
      <c r="CF2895" s="22"/>
      <c r="CG2895" s="22"/>
      <c r="CH2895" s="22"/>
      <c r="CI2895" s="22"/>
      <c r="CJ2895" s="22"/>
      <c r="CK2895" s="22"/>
      <c r="CL2895" s="22"/>
      <c r="CM2895" s="22"/>
      <c r="CN2895" s="22"/>
      <c r="CO2895" s="22"/>
    </row>
    <row r="2896" spans="1:93" s="2" customFormat="1" x14ac:dyDescent="0.3">
      <c r="A2896" s="73" t="s">
        <v>204</v>
      </c>
      <c r="B2896" s="73" t="s">
        <v>394</v>
      </c>
      <c r="C2896" s="67" t="s">
        <v>151</v>
      </c>
      <c r="D2896" s="67" t="s">
        <v>93</v>
      </c>
      <c r="E2896" s="73"/>
      <c r="F2896" s="73"/>
      <c r="G2896" s="73" t="s">
        <v>43</v>
      </c>
      <c r="H2896" s="73" t="s">
        <v>43</v>
      </c>
      <c r="I2896" s="73" t="s">
        <v>465</v>
      </c>
      <c r="J2896" s="73" t="str">
        <f t="shared" si="56"/>
        <v>Electricity: Pakistan</v>
      </c>
      <c r="K2896" s="98">
        <v>1.0367171169522561E-2</v>
      </c>
      <c r="L2896" s="48"/>
      <c r="M2896" s="22"/>
      <c r="N2896" s="22"/>
      <c r="O2896" s="22"/>
      <c r="P2896" s="22"/>
      <c r="Q2896" s="22"/>
      <c r="R2896" s="22"/>
      <c r="S2896" s="22"/>
      <c r="T2896" s="2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c r="AQ2896" s="22"/>
      <c r="AR2896" s="22"/>
      <c r="AS2896" s="22"/>
      <c r="AT2896" s="22"/>
      <c r="AU2896" s="22"/>
      <c r="AV2896" s="22"/>
      <c r="AW2896" s="22"/>
      <c r="AX2896" s="22"/>
      <c r="AY2896" s="22"/>
      <c r="AZ2896" s="22"/>
      <c r="BA2896" s="22"/>
      <c r="BB2896" s="22"/>
      <c r="BC2896" s="22"/>
      <c r="BD2896" s="22"/>
      <c r="BE2896" s="22"/>
      <c r="BF2896" s="22"/>
      <c r="BG2896" s="22"/>
      <c r="BH2896" s="22"/>
      <c r="BI2896" s="22"/>
      <c r="BJ2896" s="22"/>
      <c r="BK2896" s="22"/>
      <c r="BL2896" s="22"/>
      <c r="BM2896" s="22"/>
      <c r="BN2896" s="22"/>
      <c r="BO2896" s="22"/>
      <c r="BP2896" s="22"/>
      <c r="BQ2896" s="22"/>
      <c r="BR2896" s="22"/>
      <c r="BS2896" s="22"/>
      <c r="BT2896" s="22"/>
      <c r="BU2896" s="22"/>
      <c r="BV2896" s="22"/>
      <c r="BW2896" s="22"/>
      <c r="BX2896" s="22"/>
      <c r="BY2896" s="22"/>
      <c r="BZ2896" s="22"/>
      <c r="CA2896" s="22"/>
      <c r="CB2896" s="22"/>
      <c r="CC2896" s="22"/>
      <c r="CD2896" s="22"/>
      <c r="CE2896" s="22"/>
      <c r="CF2896" s="22"/>
      <c r="CG2896" s="22"/>
      <c r="CH2896" s="22"/>
      <c r="CI2896" s="22"/>
      <c r="CJ2896" s="22"/>
      <c r="CK2896" s="22"/>
      <c r="CL2896" s="22"/>
      <c r="CM2896" s="22"/>
      <c r="CN2896" s="22"/>
      <c r="CO2896" s="22"/>
    </row>
    <row r="2897" spans="1:93" s="2" customFormat="1" x14ac:dyDescent="0.3">
      <c r="A2897" s="73" t="s">
        <v>204</v>
      </c>
      <c r="B2897" s="73" t="s">
        <v>394</v>
      </c>
      <c r="C2897" s="67" t="s">
        <v>151</v>
      </c>
      <c r="D2897" s="67" t="s">
        <v>161</v>
      </c>
      <c r="E2897" s="73"/>
      <c r="F2897" s="73"/>
      <c r="G2897" s="73" t="s">
        <v>43</v>
      </c>
      <c r="H2897" s="73" t="s">
        <v>43</v>
      </c>
      <c r="I2897" s="73" t="s">
        <v>465</v>
      </c>
      <c r="J2897" s="73" t="str">
        <f t="shared" si="56"/>
        <v>Electricity: People's Rep. of China</v>
      </c>
      <c r="K2897" s="98">
        <v>6.4782063557526108E-3</v>
      </c>
      <c r="L2897" s="48"/>
      <c r="M2897" s="22"/>
      <c r="N2897" s="22"/>
      <c r="O2897" s="22"/>
      <c r="P2897" s="22"/>
      <c r="Q2897" s="22"/>
      <c r="R2897" s="22"/>
      <c r="S2897" s="22"/>
      <c r="T2897" s="2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c r="AQ2897" s="22"/>
      <c r="AR2897" s="22"/>
      <c r="AS2897" s="22"/>
      <c r="AT2897" s="22"/>
      <c r="AU2897" s="22"/>
      <c r="AV2897" s="22"/>
      <c r="AW2897" s="22"/>
      <c r="AX2897" s="22"/>
      <c r="AY2897" s="22"/>
      <c r="AZ2897" s="22"/>
      <c r="BA2897" s="22"/>
      <c r="BB2897" s="22"/>
      <c r="BC2897" s="22"/>
      <c r="BD2897" s="22"/>
      <c r="BE2897" s="22"/>
      <c r="BF2897" s="22"/>
      <c r="BG2897" s="22"/>
      <c r="BH2897" s="22"/>
      <c r="BI2897" s="22"/>
      <c r="BJ2897" s="22"/>
      <c r="BK2897" s="22"/>
      <c r="BL2897" s="22"/>
      <c r="BM2897" s="22"/>
      <c r="BN2897" s="22"/>
      <c r="BO2897" s="22"/>
      <c r="BP2897" s="22"/>
      <c r="BQ2897" s="22"/>
      <c r="BR2897" s="22"/>
      <c r="BS2897" s="22"/>
      <c r="BT2897" s="22"/>
      <c r="BU2897" s="22"/>
      <c r="BV2897" s="22"/>
      <c r="BW2897" s="22"/>
      <c r="BX2897" s="22"/>
      <c r="BY2897" s="22"/>
      <c r="BZ2897" s="22"/>
      <c r="CA2897" s="22"/>
      <c r="CB2897" s="22"/>
      <c r="CC2897" s="22"/>
      <c r="CD2897" s="22"/>
      <c r="CE2897" s="22"/>
      <c r="CF2897" s="22"/>
      <c r="CG2897" s="22"/>
      <c r="CH2897" s="22"/>
      <c r="CI2897" s="22"/>
      <c r="CJ2897" s="22"/>
      <c r="CK2897" s="22"/>
      <c r="CL2897" s="22"/>
      <c r="CM2897" s="22"/>
      <c r="CN2897" s="22"/>
      <c r="CO2897" s="22"/>
    </row>
    <row r="2898" spans="1:93" s="2" customFormat="1" x14ac:dyDescent="0.3">
      <c r="A2898" s="73" t="s">
        <v>204</v>
      </c>
      <c r="B2898" s="73" t="s">
        <v>394</v>
      </c>
      <c r="C2898" s="67" t="s">
        <v>151</v>
      </c>
      <c r="D2898" s="67" t="s">
        <v>326</v>
      </c>
      <c r="E2898" s="73"/>
      <c r="F2898" s="73"/>
      <c r="G2898" s="73" t="s">
        <v>43</v>
      </c>
      <c r="H2898" s="73" t="s">
        <v>43</v>
      </c>
      <c r="I2898" s="73" t="s">
        <v>465</v>
      </c>
      <c r="J2898" s="73" t="str">
        <f t="shared" si="56"/>
        <v>Electricity: Philippines</v>
      </c>
      <c r="K2898" s="98">
        <v>8.1948341758873982E-3</v>
      </c>
      <c r="L2898" s="48"/>
      <c r="M2898" s="22"/>
      <c r="N2898" s="22"/>
      <c r="O2898" s="22"/>
      <c r="P2898" s="22"/>
      <c r="Q2898" s="22"/>
      <c r="R2898" s="22"/>
      <c r="S2898" s="22"/>
      <c r="T2898" s="2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c r="AQ2898" s="22"/>
      <c r="AR2898" s="22"/>
      <c r="AS2898" s="22"/>
      <c r="AT2898" s="22"/>
      <c r="AU2898" s="22"/>
      <c r="AV2898" s="22"/>
      <c r="AW2898" s="22"/>
      <c r="AX2898" s="22"/>
      <c r="AY2898" s="22"/>
      <c r="AZ2898" s="22"/>
      <c r="BA2898" s="22"/>
      <c r="BB2898" s="22"/>
      <c r="BC2898" s="22"/>
      <c r="BD2898" s="22"/>
      <c r="BE2898" s="22"/>
      <c r="BF2898" s="22"/>
      <c r="BG2898" s="22"/>
      <c r="BH2898" s="22"/>
      <c r="BI2898" s="22"/>
      <c r="BJ2898" s="22"/>
      <c r="BK2898" s="22"/>
      <c r="BL2898" s="22"/>
      <c r="BM2898" s="22"/>
      <c r="BN2898" s="22"/>
      <c r="BO2898" s="22"/>
      <c r="BP2898" s="22"/>
      <c r="BQ2898" s="22"/>
      <c r="BR2898" s="22"/>
      <c r="BS2898" s="22"/>
      <c r="BT2898" s="22"/>
      <c r="BU2898" s="22"/>
      <c r="BV2898" s="22"/>
      <c r="BW2898" s="22"/>
      <c r="BX2898" s="22"/>
      <c r="BY2898" s="22"/>
      <c r="BZ2898" s="22"/>
      <c r="CA2898" s="22"/>
      <c r="CB2898" s="22"/>
      <c r="CC2898" s="22"/>
      <c r="CD2898" s="22"/>
      <c r="CE2898" s="22"/>
      <c r="CF2898" s="22"/>
      <c r="CG2898" s="22"/>
      <c r="CH2898" s="22"/>
      <c r="CI2898" s="22"/>
      <c r="CJ2898" s="22"/>
      <c r="CK2898" s="22"/>
      <c r="CL2898" s="22"/>
      <c r="CM2898" s="22"/>
      <c r="CN2898" s="22"/>
      <c r="CO2898" s="22"/>
    </row>
    <row r="2899" spans="1:93" s="2" customFormat="1" x14ac:dyDescent="0.3">
      <c r="A2899" s="73" t="s">
        <v>204</v>
      </c>
      <c r="B2899" s="73" t="s">
        <v>394</v>
      </c>
      <c r="C2899" s="67" t="s">
        <v>151</v>
      </c>
      <c r="D2899" s="67" t="s">
        <v>148</v>
      </c>
      <c r="E2899" s="73"/>
      <c r="F2899" s="73"/>
      <c r="G2899" s="73" t="s">
        <v>43</v>
      </c>
      <c r="H2899" s="73" t="s">
        <v>43</v>
      </c>
      <c r="I2899" s="73" t="s">
        <v>465</v>
      </c>
      <c r="J2899" s="73" t="str">
        <f t="shared" si="56"/>
        <v>Electricity: Poland</v>
      </c>
      <c r="K2899" s="98">
        <v>8.1437313061903868E-3</v>
      </c>
      <c r="L2899" s="48"/>
      <c r="M2899" s="22"/>
      <c r="N2899" s="22"/>
      <c r="O2899" s="22"/>
      <c r="P2899" s="22"/>
      <c r="Q2899" s="22"/>
      <c r="R2899" s="22"/>
      <c r="S2899" s="22"/>
      <c r="T2899" s="2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c r="AQ2899" s="22"/>
      <c r="AR2899" s="22"/>
      <c r="AS2899" s="22"/>
      <c r="AT2899" s="22"/>
      <c r="AU2899" s="22"/>
      <c r="AV2899" s="22"/>
      <c r="AW2899" s="22"/>
      <c r="AX2899" s="22"/>
      <c r="AY2899" s="22"/>
      <c r="AZ2899" s="22"/>
      <c r="BA2899" s="22"/>
      <c r="BB2899" s="22"/>
      <c r="BC2899" s="22"/>
      <c r="BD2899" s="22"/>
      <c r="BE2899" s="22"/>
      <c r="BF2899" s="22"/>
      <c r="BG2899" s="22"/>
      <c r="BH2899" s="22"/>
      <c r="BI2899" s="22"/>
      <c r="BJ2899" s="22"/>
      <c r="BK2899" s="22"/>
      <c r="BL2899" s="22"/>
      <c r="BM2899" s="22"/>
      <c r="BN2899" s="22"/>
      <c r="BO2899" s="22"/>
      <c r="BP2899" s="22"/>
      <c r="BQ2899" s="22"/>
      <c r="BR2899" s="22"/>
      <c r="BS2899" s="22"/>
      <c r="BT2899" s="22"/>
      <c r="BU2899" s="22"/>
      <c r="BV2899" s="22"/>
      <c r="BW2899" s="22"/>
      <c r="BX2899" s="22"/>
      <c r="BY2899" s="22"/>
      <c r="BZ2899" s="22"/>
      <c r="CA2899" s="22"/>
      <c r="CB2899" s="22"/>
      <c r="CC2899" s="22"/>
      <c r="CD2899" s="22"/>
      <c r="CE2899" s="22"/>
      <c r="CF2899" s="22"/>
      <c r="CG2899" s="22"/>
      <c r="CH2899" s="22"/>
      <c r="CI2899" s="22"/>
      <c r="CJ2899" s="22"/>
      <c r="CK2899" s="22"/>
      <c r="CL2899" s="22"/>
      <c r="CM2899" s="22"/>
      <c r="CN2899" s="22"/>
      <c r="CO2899" s="22"/>
    </row>
    <row r="2900" spans="1:93" s="2" customFormat="1" x14ac:dyDescent="0.3">
      <c r="A2900" s="73" t="s">
        <v>204</v>
      </c>
      <c r="B2900" s="73" t="s">
        <v>394</v>
      </c>
      <c r="C2900" s="67" t="s">
        <v>151</v>
      </c>
      <c r="D2900" s="67" t="s">
        <v>16</v>
      </c>
      <c r="E2900" s="73"/>
      <c r="F2900" s="73"/>
      <c r="G2900" s="73" t="s">
        <v>43</v>
      </c>
      <c r="H2900" s="73" t="s">
        <v>43</v>
      </c>
      <c r="I2900" s="73" t="s">
        <v>465</v>
      </c>
      <c r="J2900" s="73" t="str">
        <f t="shared" si="56"/>
        <v>Electricity: Portugal</v>
      </c>
      <c r="K2900" s="98">
        <v>3.7330084138830107E-3</v>
      </c>
      <c r="L2900" s="48"/>
      <c r="M2900" s="22"/>
      <c r="N2900" s="22"/>
      <c r="O2900" s="22"/>
      <c r="P2900" s="22"/>
      <c r="Q2900" s="22"/>
      <c r="R2900" s="22"/>
      <c r="S2900" s="22"/>
      <c r="T2900" s="2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c r="AQ2900" s="22"/>
      <c r="AR2900" s="22"/>
      <c r="AS2900" s="22"/>
      <c r="AT2900" s="22"/>
      <c r="AU2900" s="22"/>
      <c r="AV2900" s="22"/>
      <c r="AW2900" s="22"/>
      <c r="AX2900" s="22"/>
      <c r="AY2900" s="22"/>
      <c r="AZ2900" s="22"/>
      <c r="BA2900" s="22"/>
      <c r="BB2900" s="22"/>
      <c r="BC2900" s="22"/>
      <c r="BD2900" s="22"/>
      <c r="BE2900" s="22"/>
      <c r="BF2900" s="22"/>
      <c r="BG2900" s="22"/>
      <c r="BH2900" s="22"/>
      <c r="BI2900" s="22"/>
      <c r="BJ2900" s="22"/>
      <c r="BK2900" s="22"/>
      <c r="BL2900" s="22"/>
      <c r="BM2900" s="22"/>
      <c r="BN2900" s="22"/>
      <c r="BO2900" s="22"/>
      <c r="BP2900" s="22"/>
      <c r="BQ2900" s="22"/>
      <c r="BR2900" s="22"/>
      <c r="BS2900" s="22"/>
      <c r="BT2900" s="22"/>
      <c r="BU2900" s="22"/>
      <c r="BV2900" s="22"/>
      <c r="BW2900" s="22"/>
      <c r="BX2900" s="22"/>
      <c r="BY2900" s="22"/>
      <c r="BZ2900" s="22"/>
      <c r="CA2900" s="22"/>
      <c r="CB2900" s="22"/>
      <c r="CC2900" s="22"/>
      <c r="CD2900" s="22"/>
      <c r="CE2900" s="22"/>
      <c r="CF2900" s="22"/>
      <c r="CG2900" s="22"/>
      <c r="CH2900" s="22"/>
      <c r="CI2900" s="22"/>
      <c r="CJ2900" s="22"/>
      <c r="CK2900" s="22"/>
      <c r="CL2900" s="22"/>
      <c r="CM2900" s="22"/>
      <c r="CN2900" s="22"/>
      <c r="CO2900" s="22"/>
    </row>
    <row r="2901" spans="1:93" s="2" customFormat="1" x14ac:dyDescent="0.3">
      <c r="A2901" s="73" t="s">
        <v>204</v>
      </c>
      <c r="B2901" s="73" t="s">
        <v>394</v>
      </c>
      <c r="C2901" s="67" t="s">
        <v>151</v>
      </c>
      <c r="D2901" s="67" t="s">
        <v>341</v>
      </c>
      <c r="E2901" s="73"/>
      <c r="F2901" s="73"/>
      <c r="G2901" s="73" t="s">
        <v>43</v>
      </c>
      <c r="H2901" s="73" t="s">
        <v>43</v>
      </c>
      <c r="I2901" s="73" t="s">
        <v>465</v>
      </c>
      <c r="J2901" s="73" t="str">
        <f t="shared" si="56"/>
        <v>Electricity: Romania</v>
      </c>
      <c r="K2901" s="98">
        <v>1.1711233299056791E-2</v>
      </c>
      <c r="L2901" s="48"/>
      <c r="M2901" s="22"/>
      <c r="N2901" s="22"/>
      <c r="O2901" s="22"/>
      <c r="P2901" s="22"/>
      <c r="Q2901" s="22"/>
      <c r="R2901" s="22"/>
      <c r="S2901" s="22"/>
      <c r="T2901" s="2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c r="AQ2901" s="22"/>
      <c r="AR2901" s="22"/>
      <c r="AS2901" s="22"/>
      <c r="AT2901" s="22"/>
      <c r="AU2901" s="22"/>
      <c r="AV2901" s="22"/>
      <c r="AW2901" s="22"/>
      <c r="AX2901" s="22"/>
      <c r="AY2901" s="22"/>
      <c r="AZ2901" s="22"/>
      <c r="BA2901" s="22"/>
      <c r="BB2901" s="22"/>
      <c r="BC2901" s="22"/>
      <c r="BD2901" s="22"/>
      <c r="BE2901" s="22"/>
      <c r="BF2901" s="22"/>
      <c r="BG2901" s="22"/>
      <c r="BH2901" s="22"/>
      <c r="BI2901" s="22"/>
      <c r="BJ2901" s="22"/>
      <c r="BK2901" s="22"/>
      <c r="BL2901" s="22"/>
      <c r="BM2901" s="22"/>
      <c r="BN2901" s="22"/>
      <c r="BO2901" s="22"/>
      <c r="BP2901" s="22"/>
      <c r="BQ2901" s="22"/>
      <c r="BR2901" s="22"/>
      <c r="BS2901" s="22"/>
      <c r="BT2901" s="22"/>
      <c r="BU2901" s="22"/>
      <c r="BV2901" s="22"/>
      <c r="BW2901" s="22"/>
      <c r="BX2901" s="22"/>
      <c r="BY2901" s="22"/>
      <c r="BZ2901" s="22"/>
      <c r="CA2901" s="22"/>
      <c r="CB2901" s="22"/>
      <c r="CC2901" s="22"/>
      <c r="CD2901" s="22"/>
      <c r="CE2901" s="22"/>
      <c r="CF2901" s="22"/>
      <c r="CG2901" s="22"/>
      <c r="CH2901" s="22"/>
      <c r="CI2901" s="22"/>
      <c r="CJ2901" s="22"/>
      <c r="CK2901" s="22"/>
      <c r="CL2901" s="22"/>
      <c r="CM2901" s="22"/>
      <c r="CN2901" s="22"/>
      <c r="CO2901" s="22"/>
    </row>
    <row r="2902" spans="1:93" s="2" customFormat="1" x14ac:dyDescent="0.3">
      <c r="A2902" s="73" t="s">
        <v>204</v>
      </c>
      <c r="B2902" s="73" t="s">
        <v>394</v>
      </c>
      <c r="C2902" s="67" t="s">
        <v>151</v>
      </c>
      <c r="D2902" s="67" t="s">
        <v>113</v>
      </c>
      <c r="E2902" s="73"/>
      <c r="F2902" s="73"/>
      <c r="G2902" s="73" t="s">
        <v>43</v>
      </c>
      <c r="H2902" s="73" t="s">
        <v>43</v>
      </c>
      <c r="I2902" s="73" t="s">
        <v>465</v>
      </c>
      <c r="J2902" s="73" t="str">
        <f t="shared" si="56"/>
        <v>Electricity: Russian Federation</v>
      </c>
      <c r="K2902" s="98">
        <v>9.3813420909843945E-3</v>
      </c>
      <c r="L2902" s="48"/>
      <c r="M2902" s="22"/>
      <c r="N2902" s="22"/>
      <c r="O2902" s="22"/>
      <c r="P2902" s="22"/>
      <c r="Q2902" s="22"/>
      <c r="R2902" s="22"/>
      <c r="S2902" s="22"/>
      <c r="T2902" s="2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c r="AQ2902" s="22"/>
      <c r="AR2902" s="22"/>
      <c r="AS2902" s="22"/>
      <c r="AT2902" s="22"/>
      <c r="AU2902" s="22"/>
      <c r="AV2902" s="22"/>
      <c r="AW2902" s="22"/>
      <c r="AX2902" s="22"/>
      <c r="AY2902" s="22"/>
      <c r="AZ2902" s="22"/>
      <c r="BA2902" s="22"/>
      <c r="BB2902" s="22"/>
      <c r="BC2902" s="22"/>
      <c r="BD2902" s="22"/>
      <c r="BE2902" s="22"/>
      <c r="BF2902" s="22"/>
      <c r="BG2902" s="22"/>
      <c r="BH2902" s="22"/>
      <c r="BI2902" s="22"/>
      <c r="BJ2902" s="22"/>
      <c r="BK2902" s="22"/>
      <c r="BL2902" s="22"/>
      <c r="BM2902" s="22"/>
      <c r="BN2902" s="22"/>
      <c r="BO2902" s="22"/>
      <c r="BP2902" s="22"/>
      <c r="BQ2902" s="22"/>
      <c r="BR2902" s="22"/>
      <c r="BS2902" s="22"/>
      <c r="BT2902" s="22"/>
      <c r="BU2902" s="22"/>
      <c r="BV2902" s="22"/>
      <c r="BW2902" s="22"/>
      <c r="BX2902" s="22"/>
      <c r="BY2902" s="22"/>
      <c r="BZ2902" s="22"/>
      <c r="CA2902" s="22"/>
      <c r="CB2902" s="22"/>
      <c r="CC2902" s="22"/>
      <c r="CD2902" s="22"/>
      <c r="CE2902" s="22"/>
      <c r="CF2902" s="22"/>
      <c r="CG2902" s="22"/>
      <c r="CH2902" s="22"/>
      <c r="CI2902" s="22"/>
      <c r="CJ2902" s="22"/>
      <c r="CK2902" s="22"/>
      <c r="CL2902" s="22"/>
      <c r="CM2902" s="22"/>
      <c r="CN2902" s="22"/>
      <c r="CO2902" s="22"/>
    </row>
    <row r="2903" spans="1:93" s="2" customFormat="1" x14ac:dyDescent="0.3">
      <c r="A2903" s="73" t="s">
        <v>204</v>
      </c>
      <c r="B2903" s="73" t="s">
        <v>394</v>
      </c>
      <c r="C2903" s="67" t="s">
        <v>151</v>
      </c>
      <c r="D2903" s="67" t="s">
        <v>6</v>
      </c>
      <c r="E2903" s="73"/>
      <c r="F2903" s="73"/>
      <c r="G2903" s="73" t="s">
        <v>43</v>
      </c>
      <c r="H2903" s="73" t="s">
        <v>43</v>
      </c>
      <c r="I2903" s="73" t="s">
        <v>465</v>
      </c>
      <c r="J2903" s="73" t="str">
        <f t="shared" si="56"/>
        <v>Electricity: Saudi Arabia</v>
      </c>
      <c r="K2903" s="98">
        <v>1.1226607247557115E-2</v>
      </c>
      <c r="L2903" s="48"/>
      <c r="M2903" s="22"/>
      <c r="N2903" s="22"/>
      <c r="O2903" s="22"/>
      <c r="P2903" s="22"/>
      <c r="Q2903" s="22"/>
      <c r="R2903" s="22"/>
      <c r="S2903" s="22"/>
      <c r="T2903" s="22"/>
      <c r="U2903" s="22"/>
      <c r="V2903" s="22"/>
      <c r="W2903" s="22"/>
      <c r="X2903" s="22"/>
      <c r="Y2903" s="22"/>
      <c r="Z2903" s="22"/>
      <c r="AA2903" s="22"/>
      <c r="AB2903" s="22"/>
      <c r="AC2903" s="22"/>
      <c r="AD2903" s="22"/>
      <c r="AE2903" s="22"/>
      <c r="AF2903" s="22"/>
      <c r="AG2903" s="22"/>
      <c r="AH2903" s="22"/>
      <c r="AI2903" s="22"/>
      <c r="AJ2903" s="22"/>
      <c r="AK2903" s="22"/>
      <c r="AL2903" s="22"/>
      <c r="AM2903" s="22"/>
      <c r="AN2903" s="22"/>
      <c r="AO2903" s="22"/>
      <c r="AP2903" s="22"/>
      <c r="AQ2903" s="22"/>
      <c r="AR2903" s="22"/>
      <c r="AS2903" s="22"/>
      <c r="AT2903" s="22"/>
      <c r="AU2903" s="22"/>
      <c r="AV2903" s="22"/>
      <c r="AW2903" s="22"/>
      <c r="AX2903" s="22"/>
      <c r="AY2903" s="22"/>
      <c r="AZ2903" s="22"/>
      <c r="BA2903" s="22"/>
      <c r="BB2903" s="22"/>
      <c r="BC2903" s="22"/>
      <c r="BD2903" s="22"/>
      <c r="BE2903" s="22"/>
      <c r="BF2903" s="22"/>
      <c r="BG2903" s="22"/>
      <c r="BH2903" s="22"/>
      <c r="BI2903" s="22"/>
      <c r="BJ2903" s="22"/>
      <c r="BK2903" s="22"/>
      <c r="BL2903" s="22"/>
      <c r="BM2903" s="22"/>
      <c r="BN2903" s="22"/>
      <c r="BO2903" s="22"/>
      <c r="BP2903" s="22"/>
      <c r="BQ2903" s="22"/>
      <c r="BR2903" s="22"/>
      <c r="BS2903" s="22"/>
      <c r="BT2903" s="22"/>
      <c r="BU2903" s="22"/>
      <c r="BV2903" s="22"/>
      <c r="BW2903" s="22"/>
      <c r="BX2903" s="22"/>
      <c r="BY2903" s="22"/>
      <c r="BZ2903" s="22"/>
      <c r="CA2903" s="22"/>
      <c r="CB2903" s="22"/>
      <c r="CC2903" s="22"/>
      <c r="CD2903" s="22"/>
      <c r="CE2903" s="22"/>
      <c r="CF2903" s="22"/>
      <c r="CG2903" s="22"/>
      <c r="CH2903" s="22"/>
      <c r="CI2903" s="22"/>
      <c r="CJ2903" s="22"/>
      <c r="CK2903" s="22"/>
      <c r="CL2903" s="22"/>
      <c r="CM2903" s="22"/>
      <c r="CN2903" s="22"/>
      <c r="CO2903" s="22"/>
    </row>
    <row r="2904" spans="1:93" s="2" customFormat="1" x14ac:dyDescent="0.3">
      <c r="A2904" s="73" t="s">
        <v>204</v>
      </c>
      <c r="B2904" s="73" t="s">
        <v>394</v>
      </c>
      <c r="C2904" s="67" t="s">
        <v>151</v>
      </c>
      <c r="D2904" s="67" t="s">
        <v>287</v>
      </c>
      <c r="E2904" s="73"/>
      <c r="F2904" s="73"/>
      <c r="G2904" s="73" t="s">
        <v>43</v>
      </c>
      <c r="H2904" s="73" t="s">
        <v>43</v>
      </c>
      <c r="I2904" s="73" t="s">
        <v>465</v>
      </c>
      <c r="J2904" s="73" t="str">
        <f t="shared" si="56"/>
        <v>Electricity: Singapore</v>
      </c>
      <c r="K2904" s="98">
        <v>1.4606089525365435E-3</v>
      </c>
      <c r="L2904" s="48"/>
      <c r="M2904" s="22"/>
      <c r="N2904" s="22"/>
      <c r="O2904" s="22"/>
      <c r="P2904" s="22"/>
      <c r="Q2904" s="22"/>
      <c r="R2904" s="22"/>
      <c r="S2904" s="22"/>
      <c r="T2904" s="2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c r="AQ2904" s="22"/>
      <c r="AR2904" s="22"/>
      <c r="AS2904" s="22"/>
      <c r="AT2904" s="22"/>
      <c r="AU2904" s="22"/>
      <c r="AV2904" s="22"/>
      <c r="AW2904" s="22"/>
      <c r="AX2904" s="22"/>
      <c r="AY2904" s="22"/>
      <c r="AZ2904" s="22"/>
      <c r="BA2904" s="22"/>
      <c r="BB2904" s="22"/>
      <c r="BC2904" s="22"/>
      <c r="BD2904" s="22"/>
      <c r="BE2904" s="22"/>
      <c r="BF2904" s="22"/>
      <c r="BG2904" s="22"/>
      <c r="BH2904" s="22"/>
      <c r="BI2904" s="22"/>
      <c r="BJ2904" s="22"/>
      <c r="BK2904" s="22"/>
      <c r="BL2904" s="22"/>
      <c r="BM2904" s="22"/>
      <c r="BN2904" s="22"/>
      <c r="BO2904" s="22"/>
      <c r="BP2904" s="22"/>
      <c r="BQ2904" s="22"/>
      <c r="BR2904" s="22"/>
      <c r="BS2904" s="22"/>
      <c r="BT2904" s="22"/>
      <c r="BU2904" s="22"/>
      <c r="BV2904" s="22"/>
      <c r="BW2904" s="22"/>
      <c r="BX2904" s="22"/>
      <c r="BY2904" s="22"/>
      <c r="BZ2904" s="22"/>
      <c r="CA2904" s="22"/>
      <c r="CB2904" s="22"/>
      <c r="CC2904" s="22"/>
      <c r="CD2904" s="22"/>
      <c r="CE2904" s="22"/>
      <c r="CF2904" s="22"/>
      <c r="CG2904" s="22"/>
      <c r="CH2904" s="22"/>
      <c r="CI2904" s="22"/>
      <c r="CJ2904" s="22"/>
      <c r="CK2904" s="22"/>
      <c r="CL2904" s="22"/>
      <c r="CM2904" s="22"/>
      <c r="CN2904" s="22"/>
      <c r="CO2904" s="22"/>
    </row>
    <row r="2905" spans="1:93" s="2" customFormat="1" x14ac:dyDescent="0.3">
      <c r="A2905" s="73" t="s">
        <v>204</v>
      </c>
      <c r="B2905" s="73" t="s">
        <v>394</v>
      </c>
      <c r="C2905" s="75" t="s">
        <v>151</v>
      </c>
      <c r="D2905" s="75" t="s">
        <v>29</v>
      </c>
      <c r="E2905" s="73"/>
      <c r="F2905" s="73"/>
      <c r="G2905" s="73" t="s">
        <v>43</v>
      </c>
      <c r="H2905" s="73" t="s">
        <v>43</v>
      </c>
      <c r="I2905" s="73" t="s">
        <v>465</v>
      </c>
      <c r="J2905" s="73" t="str">
        <f t="shared" si="56"/>
        <v>Electricity: Slovak Republic</v>
      </c>
      <c r="K2905" s="98">
        <v>1.544698331316999E-3</v>
      </c>
      <c r="L2905" s="48"/>
      <c r="M2905" s="22"/>
      <c r="N2905" s="22"/>
      <c r="O2905" s="22"/>
      <c r="P2905" s="22"/>
      <c r="Q2905" s="22"/>
      <c r="R2905" s="22"/>
      <c r="S2905" s="22"/>
      <c r="T2905" s="22"/>
      <c r="U2905" s="22"/>
      <c r="V2905" s="22"/>
      <c r="W2905" s="22"/>
      <c r="X2905" s="22"/>
      <c r="Y2905" s="22"/>
      <c r="Z2905" s="22"/>
      <c r="AA2905" s="22"/>
      <c r="AB2905" s="22"/>
      <c r="AC2905" s="22"/>
      <c r="AD2905" s="22"/>
      <c r="AE2905" s="22"/>
      <c r="AF2905" s="22"/>
      <c r="AG2905" s="22"/>
      <c r="AH2905" s="22"/>
      <c r="AI2905" s="22"/>
      <c r="AJ2905" s="22"/>
      <c r="AK2905" s="22"/>
      <c r="AL2905" s="22"/>
      <c r="AM2905" s="22"/>
      <c r="AN2905" s="22"/>
      <c r="AO2905" s="22"/>
      <c r="AP2905" s="22"/>
      <c r="AQ2905" s="22"/>
      <c r="AR2905" s="22"/>
      <c r="AS2905" s="22"/>
      <c r="AT2905" s="22"/>
      <c r="AU2905" s="22"/>
      <c r="AV2905" s="22"/>
      <c r="AW2905" s="22"/>
      <c r="AX2905" s="22"/>
      <c r="AY2905" s="22"/>
      <c r="AZ2905" s="22"/>
      <c r="BA2905" s="22"/>
      <c r="BB2905" s="22"/>
      <c r="BC2905" s="22"/>
      <c r="BD2905" s="22"/>
      <c r="BE2905" s="22"/>
      <c r="BF2905" s="22"/>
      <c r="BG2905" s="22"/>
      <c r="BH2905" s="22"/>
      <c r="BI2905" s="22"/>
      <c r="BJ2905" s="22"/>
      <c r="BK2905" s="22"/>
      <c r="BL2905" s="22"/>
      <c r="BM2905" s="22"/>
      <c r="BN2905" s="22"/>
      <c r="BO2905" s="22"/>
      <c r="BP2905" s="22"/>
      <c r="BQ2905" s="22"/>
      <c r="BR2905" s="22"/>
      <c r="BS2905" s="22"/>
      <c r="BT2905" s="22"/>
      <c r="BU2905" s="22"/>
      <c r="BV2905" s="22"/>
      <c r="BW2905" s="22"/>
      <c r="BX2905" s="22"/>
      <c r="BY2905" s="22"/>
      <c r="BZ2905" s="22"/>
      <c r="CA2905" s="22"/>
      <c r="CB2905" s="22"/>
      <c r="CC2905" s="22"/>
      <c r="CD2905" s="22"/>
      <c r="CE2905" s="22"/>
      <c r="CF2905" s="22"/>
      <c r="CG2905" s="22"/>
      <c r="CH2905" s="22"/>
      <c r="CI2905" s="22"/>
      <c r="CJ2905" s="22"/>
      <c r="CK2905" s="22"/>
      <c r="CL2905" s="22"/>
      <c r="CM2905" s="22"/>
      <c r="CN2905" s="22"/>
      <c r="CO2905" s="22"/>
    </row>
    <row r="2906" spans="1:93" s="2" customFormat="1" x14ac:dyDescent="0.3">
      <c r="A2906" s="73" t="s">
        <v>204</v>
      </c>
      <c r="B2906" s="73" t="s">
        <v>394</v>
      </c>
      <c r="C2906" s="75" t="s">
        <v>151</v>
      </c>
      <c r="D2906" s="75" t="s">
        <v>139</v>
      </c>
      <c r="E2906" s="73"/>
      <c r="F2906" s="73"/>
      <c r="G2906" s="73" t="s">
        <v>43</v>
      </c>
      <c r="H2906" s="73" t="s">
        <v>43</v>
      </c>
      <c r="I2906" s="73" t="s">
        <v>465</v>
      </c>
      <c r="J2906" s="73" t="str">
        <f t="shared" si="56"/>
        <v>Electricity: Slovenia</v>
      </c>
      <c r="K2906" s="98">
        <v>3.2764676889553857E-3</v>
      </c>
      <c r="L2906" s="48"/>
      <c r="M2906" s="22"/>
      <c r="N2906" s="22"/>
      <c r="O2906" s="22"/>
      <c r="P2906" s="22"/>
      <c r="Q2906" s="22"/>
      <c r="R2906" s="22"/>
      <c r="S2906" s="22"/>
      <c r="T2906" s="2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c r="AQ2906" s="22"/>
      <c r="AR2906" s="22"/>
      <c r="AS2906" s="22"/>
      <c r="AT2906" s="22"/>
      <c r="AU2906" s="22"/>
      <c r="AV2906" s="22"/>
      <c r="AW2906" s="22"/>
      <c r="AX2906" s="22"/>
      <c r="AY2906" s="22"/>
      <c r="AZ2906" s="22"/>
      <c r="BA2906" s="22"/>
      <c r="BB2906" s="22"/>
      <c r="BC2906" s="22"/>
      <c r="BD2906" s="22"/>
      <c r="BE2906" s="22"/>
      <c r="BF2906" s="22"/>
      <c r="BG2906" s="22"/>
      <c r="BH2906" s="22"/>
      <c r="BI2906" s="22"/>
      <c r="BJ2906" s="22"/>
      <c r="BK2906" s="22"/>
      <c r="BL2906" s="22"/>
      <c r="BM2906" s="22"/>
      <c r="BN2906" s="22"/>
      <c r="BO2906" s="22"/>
      <c r="BP2906" s="22"/>
      <c r="BQ2906" s="22"/>
      <c r="BR2906" s="22"/>
      <c r="BS2906" s="22"/>
      <c r="BT2906" s="22"/>
      <c r="BU2906" s="22"/>
      <c r="BV2906" s="22"/>
      <c r="BW2906" s="22"/>
      <c r="BX2906" s="22"/>
      <c r="BY2906" s="22"/>
      <c r="BZ2906" s="22"/>
      <c r="CA2906" s="22"/>
      <c r="CB2906" s="22"/>
      <c r="CC2906" s="22"/>
      <c r="CD2906" s="22"/>
      <c r="CE2906" s="22"/>
      <c r="CF2906" s="22"/>
      <c r="CG2906" s="22"/>
      <c r="CH2906" s="22"/>
      <c r="CI2906" s="22"/>
      <c r="CJ2906" s="22"/>
      <c r="CK2906" s="22"/>
      <c r="CL2906" s="22"/>
      <c r="CM2906" s="22"/>
      <c r="CN2906" s="22"/>
      <c r="CO2906" s="22"/>
    </row>
    <row r="2907" spans="1:93" s="2" customFormat="1" x14ac:dyDescent="0.3">
      <c r="A2907" s="73" t="s">
        <v>204</v>
      </c>
      <c r="B2907" s="73" t="s">
        <v>394</v>
      </c>
      <c r="C2907" s="75" t="s">
        <v>151</v>
      </c>
      <c r="D2907" s="75" t="s">
        <v>227</v>
      </c>
      <c r="E2907" s="73"/>
      <c r="F2907" s="73"/>
      <c r="G2907" s="73" t="s">
        <v>43</v>
      </c>
      <c r="H2907" s="73" t="s">
        <v>43</v>
      </c>
      <c r="I2907" s="73" t="s">
        <v>465</v>
      </c>
      <c r="J2907" s="73" t="str">
        <f t="shared" si="56"/>
        <v>Electricity: South Africa</v>
      </c>
      <c r="K2907" s="98">
        <v>1.3279208383084013E-2</v>
      </c>
      <c r="L2907" s="48"/>
      <c r="M2907" s="22"/>
      <c r="N2907" s="22"/>
      <c r="O2907" s="22"/>
      <c r="P2907" s="22"/>
      <c r="Q2907" s="22"/>
      <c r="R2907" s="22"/>
      <c r="S2907" s="22"/>
      <c r="T2907" s="22"/>
      <c r="U2907" s="22"/>
      <c r="V2907" s="22"/>
      <c r="W2907" s="22"/>
      <c r="X2907" s="22"/>
      <c r="Y2907" s="22"/>
      <c r="Z2907" s="22"/>
      <c r="AA2907" s="22"/>
      <c r="AB2907" s="22"/>
      <c r="AC2907" s="22"/>
      <c r="AD2907" s="22"/>
      <c r="AE2907" s="22"/>
      <c r="AF2907" s="22"/>
      <c r="AG2907" s="22"/>
      <c r="AH2907" s="22"/>
      <c r="AI2907" s="22"/>
      <c r="AJ2907" s="22"/>
      <c r="AK2907" s="22"/>
      <c r="AL2907" s="22"/>
      <c r="AM2907" s="22"/>
      <c r="AN2907" s="22"/>
      <c r="AO2907" s="22"/>
      <c r="AP2907" s="22"/>
      <c r="AQ2907" s="22"/>
      <c r="AR2907" s="22"/>
      <c r="AS2907" s="22"/>
      <c r="AT2907" s="22"/>
      <c r="AU2907" s="22"/>
      <c r="AV2907" s="22"/>
      <c r="AW2907" s="22"/>
      <c r="AX2907" s="22"/>
      <c r="AY2907" s="22"/>
      <c r="AZ2907" s="22"/>
      <c r="BA2907" s="22"/>
      <c r="BB2907" s="22"/>
      <c r="BC2907" s="22"/>
      <c r="BD2907" s="22"/>
      <c r="BE2907" s="22"/>
      <c r="BF2907" s="22"/>
      <c r="BG2907" s="22"/>
      <c r="BH2907" s="22"/>
      <c r="BI2907" s="22"/>
      <c r="BJ2907" s="22"/>
      <c r="BK2907" s="22"/>
      <c r="BL2907" s="22"/>
      <c r="BM2907" s="22"/>
      <c r="BN2907" s="22"/>
      <c r="BO2907" s="22"/>
      <c r="BP2907" s="22"/>
      <c r="BQ2907" s="22"/>
      <c r="BR2907" s="22"/>
      <c r="BS2907" s="22"/>
      <c r="BT2907" s="22"/>
      <c r="BU2907" s="22"/>
      <c r="BV2907" s="22"/>
      <c r="BW2907" s="22"/>
      <c r="BX2907" s="22"/>
      <c r="BY2907" s="22"/>
      <c r="BZ2907" s="22"/>
      <c r="CA2907" s="22"/>
      <c r="CB2907" s="22"/>
      <c r="CC2907" s="22"/>
      <c r="CD2907" s="22"/>
      <c r="CE2907" s="22"/>
      <c r="CF2907" s="22"/>
      <c r="CG2907" s="22"/>
      <c r="CH2907" s="22"/>
      <c r="CI2907" s="22"/>
      <c r="CJ2907" s="22"/>
      <c r="CK2907" s="22"/>
      <c r="CL2907" s="22"/>
      <c r="CM2907" s="22"/>
      <c r="CN2907" s="22"/>
      <c r="CO2907" s="22"/>
    </row>
    <row r="2908" spans="1:93" s="2" customFormat="1" x14ac:dyDescent="0.3">
      <c r="A2908" s="73" t="s">
        <v>204</v>
      </c>
      <c r="B2908" s="73" t="s">
        <v>394</v>
      </c>
      <c r="C2908" s="67" t="s">
        <v>151</v>
      </c>
      <c r="D2908" s="67" t="s">
        <v>74</v>
      </c>
      <c r="E2908" s="73"/>
      <c r="F2908" s="73"/>
      <c r="G2908" s="73" t="s">
        <v>43</v>
      </c>
      <c r="H2908" s="73" t="s">
        <v>43</v>
      </c>
      <c r="I2908" s="73" t="s">
        <v>465</v>
      </c>
      <c r="J2908" s="73" t="str">
        <f>CONCATENATE(D2908)</f>
        <v>Electricity: South Korea</v>
      </c>
      <c r="K2908" s="98">
        <v>2.9379331806987149E-3</v>
      </c>
      <c r="L2908" s="48"/>
      <c r="M2908" s="22"/>
      <c r="N2908" s="22"/>
      <c r="O2908" s="22"/>
      <c r="P2908" s="22"/>
      <c r="Q2908" s="22"/>
      <c r="R2908" s="22"/>
      <c r="S2908" s="22"/>
      <c r="T2908" s="2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c r="AQ2908" s="22"/>
      <c r="AR2908" s="22"/>
      <c r="AS2908" s="22"/>
      <c r="AT2908" s="22"/>
      <c r="AU2908" s="22"/>
      <c r="AV2908" s="22"/>
      <c r="AW2908" s="22"/>
      <c r="AX2908" s="22"/>
      <c r="AY2908" s="22"/>
      <c r="AZ2908" s="22"/>
      <c r="BA2908" s="22"/>
      <c r="BB2908" s="22"/>
      <c r="BC2908" s="22"/>
      <c r="BD2908" s="22"/>
      <c r="BE2908" s="22"/>
      <c r="BF2908" s="22"/>
      <c r="BG2908" s="22"/>
      <c r="BH2908" s="22"/>
      <c r="BI2908" s="22"/>
      <c r="BJ2908" s="22"/>
      <c r="BK2908" s="22"/>
      <c r="BL2908" s="22"/>
      <c r="BM2908" s="22"/>
      <c r="BN2908" s="22"/>
      <c r="BO2908" s="22"/>
      <c r="BP2908" s="22"/>
      <c r="BQ2908" s="22"/>
      <c r="BR2908" s="22"/>
      <c r="BS2908" s="22"/>
      <c r="BT2908" s="22"/>
      <c r="BU2908" s="22"/>
      <c r="BV2908" s="22"/>
      <c r="BW2908" s="22"/>
      <c r="BX2908" s="22"/>
      <c r="BY2908" s="22"/>
      <c r="BZ2908" s="22"/>
      <c r="CA2908" s="22"/>
      <c r="CB2908" s="22"/>
      <c r="CC2908" s="22"/>
      <c r="CD2908" s="22"/>
      <c r="CE2908" s="22"/>
      <c r="CF2908" s="22"/>
      <c r="CG2908" s="22"/>
      <c r="CH2908" s="22"/>
      <c r="CI2908" s="22"/>
      <c r="CJ2908" s="22"/>
      <c r="CK2908" s="22"/>
      <c r="CL2908" s="22"/>
      <c r="CM2908" s="22"/>
      <c r="CN2908" s="22"/>
      <c r="CO2908" s="22"/>
    </row>
    <row r="2909" spans="1:93" s="2" customFormat="1" x14ac:dyDescent="0.3">
      <c r="A2909" s="73" t="s">
        <v>204</v>
      </c>
      <c r="B2909" s="73" t="s">
        <v>394</v>
      </c>
      <c r="C2909" s="75" t="s">
        <v>151</v>
      </c>
      <c r="D2909" s="75" t="s">
        <v>369</v>
      </c>
      <c r="E2909" s="73"/>
      <c r="F2909" s="73"/>
      <c r="G2909" s="73" t="s">
        <v>43</v>
      </c>
      <c r="H2909" s="73" t="s">
        <v>43</v>
      </c>
      <c r="I2909" s="73" t="s">
        <v>465</v>
      </c>
      <c r="J2909" s="73" t="str">
        <f t="shared" si="56"/>
        <v>Electricity: Spain</v>
      </c>
      <c r="K2909" s="98">
        <v>4.6787305086843627E-3</v>
      </c>
      <c r="L2909" s="48"/>
      <c r="M2909" s="22"/>
      <c r="N2909" s="22"/>
      <c r="O2909" s="22"/>
      <c r="P2909" s="22"/>
      <c r="Q2909" s="22"/>
      <c r="R2909" s="22"/>
      <c r="S2909" s="22"/>
      <c r="T2909" s="2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c r="AQ2909" s="22"/>
      <c r="AR2909" s="22"/>
      <c r="AS2909" s="22"/>
      <c r="AT2909" s="22"/>
      <c r="AU2909" s="22"/>
      <c r="AV2909" s="22"/>
      <c r="AW2909" s="22"/>
      <c r="AX2909" s="22"/>
      <c r="AY2909" s="22"/>
      <c r="AZ2909" s="22"/>
      <c r="BA2909" s="22"/>
      <c r="BB2909" s="22"/>
      <c r="BC2909" s="22"/>
      <c r="BD2909" s="22"/>
      <c r="BE2909" s="22"/>
      <c r="BF2909" s="22"/>
      <c r="BG2909" s="22"/>
      <c r="BH2909" s="22"/>
      <c r="BI2909" s="22"/>
      <c r="BJ2909" s="22"/>
      <c r="BK2909" s="22"/>
      <c r="BL2909" s="22"/>
      <c r="BM2909" s="22"/>
      <c r="BN2909" s="22"/>
      <c r="BO2909" s="22"/>
      <c r="BP2909" s="22"/>
      <c r="BQ2909" s="22"/>
      <c r="BR2909" s="22"/>
      <c r="BS2909" s="22"/>
      <c r="BT2909" s="22"/>
      <c r="BU2909" s="22"/>
      <c r="BV2909" s="22"/>
      <c r="BW2909" s="22"/>
      <c r="BX2909" s="22"/>
      <c r="BY2909" s="22"/>
      <c r="BZ2909" s="22"/>
      <c r="CA2909" s="22"/>
      <c r="CB2909" s="22"/>
      <c r="CC2909" s="22"/>
      <c r="CD2909" s="22"/>
      <c r="CE2909" s="22"/>
      <c r="CF2909" s="22"/>
      <c r="CG2909" s="22"/>
      <c r="CH2909" s="22"/>
      <c r="CI2909" s="22"/>
      <c r="CJ2909" s="22"/>
      <c r="CK2909" s="22"/>
      <c r="CL2909" s="22"/>
      <c r="CM2909" s="22"/>
      <c r="CN2909" s="22"/>
      <c r="CO2909" s="22"/>
    </row>
    <row r="2910" spans="1:93" s="2" customFormat="1" x14ac:dyDescent="0.3">
      <c r="A2910" s="73" t="s">
        <v>204</v>
      </c>
      <c r="B2910" s="73" t="s">
        <v>394</v>
      </c>
      <c r="C2910" s="75" t="s">
        <v>151</v>
      </c>
      <c r="D2910" s="75" t="s">
        <v>218</v>
      </c>
      <c r="E2910" s="73"/>
      <c r="F2910" s="73"/>
      <c r="G2910" s="73" t="s">
        <v>43</v>
      </c>
      <c r="H2910" s="73" t="s">
        <v>43</v>
      </c>
      <c r="I2910" s="73" t="s">
        <v>465</v>
      </c>
      <c r="J2910" s="73" t="str">
        <f t="shared" si="56"/>
        <v>Electricity: Sweden</v>
      </c>
      <c r="K2910" s="98">
        <v>1.0246084751117367E-4</v>
      </c>
      <c r="L2910" s="48"/>
      <c r="M2910" s="22"/>
      <c r="N2910" s="22"/>
      <c r="O2910" s="22"/>
      <c r="P2910" s="22"/>
      <c r="Q2910" s="22"/>
      <c r="R2910" s="22"/>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2"/>
      <c r="AS2910" s="22"/>
      <c r="AT2910" s="22"/>
      <c r="AU2910" s="22"/>
      <c r="AV2910" s="22"/>
      <c r="AW2910" s="22"/>
      <c r="AX2910" s="22"/>
      <c r="AY2910" s="22"/>
      <c r="AZ2910" s="22"/>
      <c r="BA2910" s="22"/>
      <c r="BB2910" s="22"/>
      <c r="BC2910" s="22"/>
      <c r="BD2910" s="22"/>
      <c r="BE2910" s="22"/>
      <c r="BF2910" s="22"/>
      <c r="BG2910" s="22"/>
      <c r="BH2910" s="22"/>
      <c r="BI2910" s="22"/>
      <c r="BJ2910" s="22"/>
      <c r="BK2910" s="22"/>
      <c r="BL2910" s="22"/>
      <c r="BM2910" s="22"/>
      <c r="BN2910" s="22"/>
      <c r="BO2910" s="22"/>
      <c r="BP2910" s="22"/>
      <c r="BQ2910" s="22"/>
      <c r="BR2910" s="22"/>
      <c r="BS2910" s="22"/>
      <c r="BT2910" s="22"/>
      <c r="BU2910" s="22"/>
      <c r="BV2910" s="22"/>
      <c r="BW2910" s="22"/>
      <c r="BX2910" s="22"/>
      <c r="BY2910" s="22"/>
      <c r="BZ2910" s="22"/>
      <c r="CA2910" s="22"/>
      <c r="CB2910" s="22"/>
      <c r="CC2910" s="22"/>
      <c r="CD2910" s="22"/>
      <c r="CE2910" s="22"/>
      <c r="CF2910" s="22"/>
      <c r="CG2910" s="22"/>
      <c r="CH2910" s="22"/>
      <c r="CI2910" s="22"/>
      <c r="CJ2910" s="22"/>
      <c r="CK2910" s="22"/>
      <c r="CL2910" s="22"/>
      <c r="CM2910" s="22"/>
      <c r="CN2910" s="22"/>
      <c r="CO2910" s="22"/>
    </row>
    <row r="2911" spans="1:93" s="2" customFormat="1" x14ac:dyDescent="0.3">
      <c r="A2911" s="73" t="s">
        <v>204</v>
      </c>
      <c r="B2911" s="73" t="s">
        <v>394</v>
      </c>
      <c r="C2911" s="75" t="s">
        <v>151</v>
      </c>
      <c r="D2911" s="75" t="s">
        <v>83</v>
      </c>
      <c r="E2911" s="73"/>
      <c r="F2911" s="73"/>
      <c r="G2911" s="73" t="s">
        <v>43</v>
      </c>
      <c r="H2911" s="73" t="s">
        <v>43</v>
      </c>
      <c r="I2911" s="73" t="s">
        <v>465</v>
      </c>
      <c r="J2911" s="73" t="str">
        <f t="shared" si="56"/>
        <v>Electricity: Switzerland</v>
      </c>
      <c r="K2911" s="98">
        <v>3.4312960434897707E-4</v>
      </c>
      <c r="L2911" s="48"/>
      <c r="M2911" s="22"/>
      <c r="N2911" s="22"/>
      <c r="O2911" s="22"/>
      <c r="P2911" s="22"/>
      <c r="Q2911" s="22"/>
      <c r="R2911" s="22"/>
      <c r="S2911" s="22"/>
      <c r="T2911" s="22"/>
      <c r="U2911" s="22"/>
      <c r="V2911" s="22"/>
      <c r="W2911" s="22"/>
      <c r="X2911" s="22"/>
      <c r="Y2911" s="22"/>
      <c r="Z2911" s="22"/>
      <c r="AA2911" s="22"/>
      <c r="AB2911" s="22"/>
      <c r="AC2911" s="22"/>
      <c r="AD2911" s="22"/>
      <c r="AE2911" s="22"/>
      <c r="AF2911" s="22"/>
      <c r="AG2911" s="22"/>
      <c r="AH2911" s="22"/>
      <c r="AI2911" s="22"/>
      <c r="AJ2911" s="22"/>
      <c r="AK2911" s="22"/>
      <c r="AL2911" s="22"/>
      <c r="AM2911" s="22"/>
      <c r="AN2911" s="22"/>
      <c r="AO2911" s="22"/>
      <c r="AP2911" s="22"/>
      <c r="AQ2911" s="22"/>
      <c r="AR2911" s="22"/>
      <c r="AS2911" s="22"/>
      <c r="AT2911" s="22"/>
      <c r="AU2911" s="22"/>
      <c r="AV2911" s="22"/>
      <c r="AW2911" s="22"/>
      <c r="AX2911" s="22"/>
      <c r="AY2911" s="22"/>
      <c r="AZ2911" s="22"/>
      <c r="BA2911" s="22"/>
      <c r="BB2911" s="22"/>
      <c r="BC2911" s="22"/>
      <c r="BD2911" s="22"/>
      <c r="BE2911" s="22"/>
      <c r="BF2911" s="22"/>
      <c r="BG2911" s="22"/>
      <c r="BH2911" s="22"/>
      <c r="BI2911" s="22"/>
      <c r="BJ2911" s="22"/>
      <c r="BK2911" s="22"/>
      <c r="BL2911" s="22"/>
      <c r="BM2911" s="22"/>
      <c r="BN2911" s="22"/>
      <c r="BO2911" s="22"/>
      <c r="BP2911" s="22"/>
      <c r="BQ2911" s="22"/>
      <c r="BR2911" s="22"/>
      <c r="BS2911" s="22"/>
      <c r="BT2911" s="22"/>
      <c r="BU2911" s="22"/>
      <c r="BV2911" s="22"/>
      <c r="BW2911" s="22"/>
      <c r="BX2911" s="22"/>
      <c r="BY2911" s="22"/>
      <c r="BZ2911" s="22"/>
      <c r="CA2911" s="22"/>
      <c r="CB2911" s="22"/>
      <c r="CC2911" s="22"/>
      <c r="CD2911" s="22"/>
      <c r="CE2911" s="22"/>
      <c r="CF2911" s="22"/>
      <c r="CG2911" s="22"/>
      <c r="CH2911" s="22"/>
      <c r="CI2911" s="22"/>
      <c r="CJ2911" s="22"/>
      <c r="CK2911" s="22"/>
      <c r="CL2911" s="22"/>
      <c r="CM2911" s="22"/>
      <c r="CN2911" s="22"/>
      <c r="CO2911" s="22"/>
    </row>
    <row r="2912" spans="1:93" s="2" customFormat="1" x14ac:dyDescent="0.3">
      <c r="A2912" s="73" t="s">
        <v>204</v>
      </c>
      <c r="B2912" s="73" t="s">
        <v>394</v>
      </c>
      <c r="C2912" s="75" t="s">
        <v>151</v>
      </c>
      <c r="D2912" s="75" t="s">
        <v>376</v>
      </c>
      <c r="E2912" s="73"/>
      <c r="F2912" s="73"/>
      <c r="G2912" s="73" t="s">
        <v>43</v>
      </c>
      <c r="H2912" s="73" t="s">
        <v>43</v>
      </c>
      <c r="I2912" s="73" t="s">
        <v>465</v>
      </c>
      <c r="J2912" s="73" t="str">
        <f t="shared" si="56"/>
        <v>Electricity: Thailand</v>
      </c>
      <c r="K2912" s="98">
        <v>4.7765931961551711E-3</v>
      </c>
      <c r="L2912" s="48"/>
      <c r="M2912" s="22"/>
      <c r="N2912" s="22"/>
      <c r="O2912" s="22"/>
      <c r="P2912" s="22"/>
      <c r="Q2912" s="22"/>
      <c r="R2912" s="22"/>
      <c r="S2912" s="22"/>
      <c r="T2912" s="2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c r="AQ2912" s="22"/>
      <c r="AR2912" s="22"/>
      <c r="AS2912" s="22"/>
      <c r="AT2912" s="22"/>
      <c r="AU2912" s="22"/>
      <c r="AV2912" s="22"/>
      <c r="AW2912" s="22"/>
      <c r="AX2912" s="22"/>
      <c r="AY2912" s="22"/>
      <c r="AZ2912" s="22"/>
      <c r="BA2912" s="22"/>
      <c r="BB2912" s="22"/>
      <c r="BC2912" s="22"/>
      <c r="BD2912" s="22"/>
      <c r="BE2912" s="22"/>
      <c r="BF2912" s="22"/>
      <c r="BG2912" s="22"/>
      <c r="BH2912" s="22"/>
      <c r="BI2912" s="22"/>
      <c r="BJ2912" s="22"/>
      <c r="BK2912" s="22"/>
      <c r="BL2912" s="22"/>
      <c r="BM2912" s="22"/>
      <c r="BN2912" s="22"/>
      <c r="BO2912" s="22"/>
      <c r="BP2912" s="22"/>
      <c r="BQ2912" s="22"/>
      <c r="BR2912" s="22"/>
      <c r="BS2912" s="22"/>
      <c r="BT2912" s="22"/>
      <c r="BU2912" s="22"/>
      <c r="BV2912" s="22"/>
      <c r="BW2912" s="22"/>
      <c r="BX2912" s="22"/>
      <c r="BY2912" s="22"/>
      <c r="BZ2912" s="22"/>
      <c r="CA2912" s="22"/>
      <c r="CB2912" s="22"/>
      <c r="CC2912" s="22"/>
      <c r="CD2912" s="22"/>
      <c r="CE2912" s="22"/>
      <c r="CF2912" s="22"/>
      <c r="CG2912" s="22"/>
      <c r="CH2912" s="22"/>
      <c r="CI2912" s="22"/>
      <c r="CJ2912" s="22"/>
      <c r="CK2912" s="22"/>
      <c r="CL2912" s="22"/>
      <c r="CM2912" s="22"/>
      <c r="CN2912" s="22"/>
      <c r="CO2912" s="22"/>
    </row>
    <row r="2913" spans="1:93" s="2" customFormat="1" x14ac:dyDescent="0.3">
      <c r="A2913" s="73" t="s">
        <v>204</v>
      </c>
      <c r="B2913" s="73" t="s">
        <v>394</v>
      </c>
      <c r="C2913" s="75" t="s">
        <v>151</v>
      </c>
      <c r="D2913" s="75" t="s">
        <v>228</v>
      </c>
      <c r="E2913" s="73"/>
      <c r="F2913" s="73"/>
      <c r="G2913" s="73" t="s">
        <v>43</v>
      </c>
      <c r="H2913" s="73" t="s">
        <v>43</v>
      </c>
      <c r="I2913" s="73" t="s">
        <v>465</v>
      </c>
      <c r="J2913" s="73" t="str">
        <f t="shared" si="56"/>
        <v>Electricity: Turkey</v>
      </c>
      <c r="K2913" s="98">
        <v>1.0677092283786504E-2</v>
      </c>
      <c r="L2913" s="48"/>
      <c r="M2913" s="22"/>
      <c r="N2913" s="22"/>
      <c r="O2913" s="22"/>
      <c r="P2913" s="22"/>
      <c r="Q2913" s="22"/>
      <c r="R2913" s="22"/>
      <c r="S2913" s="22"/>
      <c r="T2913" s="22"/>
      <c r="U2913" s="22"/>
      <c r="V2913" s="22"/>
      <c r="W2913" s="22"/>
      <c r="X2913" s="22"/>
      <c r="Y2913" s="22"/>
      <c r="Z2913" s="22"/>
      <c r="AA2913" s="22"/>
      <c r="AB2913" s="22"/>
      <c r="AC2913" s="22"/>
      <c r="AD2913" s="22"/>
      <c r="AE2913" s="22"/>
      <c r="AF2913" s="22"/>
      <c r="AG2913" s="22"/>
      <c r="AH2913" s="22"/>
      <c r="AI2913" s="22"/>
      <c r="AJ2913" s="22"/>
      <c r="AK2913" s="22"/>
      <c r="AL2913" s="22"/>
      <c r="AM2913" s="22"/>
      <c r="AN2913" s="22"/>
      <c r="AO2913" s="22"/>
      <c r="AP2913" s="22"/>
      <c r="AQ2913" s="22"/>
      <c r="AR2913" s="22"/>
      <c r="AS2913" s="22"/>
      <c r="AT2913" s="22"/>
      <c r="AU2913" s="22"/>
      <c r="AV2913" s="22"/>
      <c r="AW2913" s="22"/>
      <c r="AX2913" s="22"/>
      <c r="AY2913" s="22"/>
      <c r="AZ2913" s="22"/>
      <c r="BA2913" s="22"/>
      <c r="BB2913" s="22"/>
      <c r="BC2913" s="22"/>
      <c r="BD2913" s="22"/>
      <c r="BE2913" s="22"/>
      <c r="BF2913" s="22"/>
      <c r="BG2913" s="22"/>
      <c r="BH2913" s="22"/>
      <c r="BI2913" s="22"/>
      <c r="BJ2913" s="22"/>
      <c r="BK2913" s="22"/>
      <c r="BL2913" s="22"/>
      <c r="BM2913" s="22"/>
      <c r="BN2913" s="22"/>
      <c r="BO2913" s="22"/>
      <c r="BP2913" s="22"/>
      <c r="BQ2913" s="22"/>
      <c r="BR2913" s="22"/>
      <c r="BS2913" s="22"/>
      <c r="BT2913" s="22"/>
      <c r="BU2913" s="22"/>
      <c r="BV2913" s="22"/>
      <c r="BW2913" s="22"/>
      <c r="BX2913" s="22"/>
      <c r="BY2913" s="22"/>
      <c r="BZ2913" s="22"/>
      <c r="CA2913" s="22"/>
      <c r="CB2913" s="22"/>
      <c r="CC2913" s="22"/>
      <c r="CD2913" s="22"/>
      <c r="CE2913" s="22"/>
      <c r="CF2913" s="22"/>
      <c r="CG2913" s="22"/>
      <c r="CH2913" s="22"/>
      <c r="CI2913" s="22"/>
      <c r="CJ2913" s="22"/>
      <c r="CK2913" s="22"/>
      <c r="CL2913" s="22"/>
      <c r="CM2913" s="22"/>
      <c r="CN2913" s="22"/>
      <c r="CO2913" s="22"/>
    </row>
    <row r="2914" spans="1:93" s="2" customFormat="1" x14ac:dyDescent="0.3">
      <c r="A2914" s="73" t="s">
        <v>204</v>
      </c>
      <c r="B2914" s="73" t="s">
        <v>394</v>
      </c>
      <c r="C2914" s="75" t="s">
        <v>151</v>
      </c>
      <c r="D2914" s="75" t="s">
        <v>443</v>
      </c>
      <c r="E2914" s="73"/>
      <c r="F2914" s="73"/>
      <c r="G2914" s="73" t="s">
        <v>43</v>
      </c>
      <c r="H2914" s="73" t="s">
        <v>43</v>
      </c>
      <c r="I2914" s="73" t="s">
        <v>465</v>
      </c>
      <c r="J2914" s="73" t="str">
        <f t="shared" si="56"/>
        <v>Electricity: Ukraine</v>
      </c>
      <c r="K2914" s="98">
        <v>9.4963075249996608E-3</v>
      </c>
      <c r="L2914" s="48"/>
      <c r="M2914" s="22"/>
      <c r="N2914" s="22"/>
      <c r="O2914" s="22"/>
      <c r="P2914" s="22"/>
      <c r="Q2914" s="22"/>
      <c r="R2914" s="22"/>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2"/>
      <c r="AS2914" s="22"/>
      <c r="AT2914" s="22"/>
      <c r="AU2914" s="22"/>
      <c r="AV2914" s="22"/>
      <c r="AW2914" s="22"/>
      <c r="AX2914" s="22"/>
      <c r="AY2914" s="22"/>
      <c r="AZ2914" s="22"/>
      <c r="BA2914" s="22"/>
      <c r="BB2914" s="22"/>
      <c r="BC2914" s="22"/>
      <c r="BD2914" s="22"/>
      <c r="BE2914" s="22"/>
      <c r="BF2914" s="22"/>
      <c r="BG2914" s="22"/>
      <c r="BH2914" s="22"/>
      <c r="BI2914" s="22"/>
      <c r="BJ2914" s="22"/>
      <c r="BK2914" s="22"/>
      <c r="BL2914" s="22"/>
      <c r="BM2914" s="22"/>
      <c r="BN2914" s="22"/>
      <c r="BO2914" s="22"/>
      <c r="BP2914" s="22"/>
      <c r="BQ2914" s="22"/>
      <c r="BR2914" s="22"/>
      <c r="BS2914" s="22"/>
      <c r="BT2914" s="22"/>
      <c r="BU2914" s="22"/>
      <c r="BV2914" s="22"/>
      <c r="BW2914" s="22"/>
      <c r="BX2914" s="22"/>
      <c r="BY2914" s="22"/>
      <c r="BZ2914" s="22"/>
      <c r="CA2914" s="22"/>
      <c r="CB2914" s="22"/>
      <c r="CC2914" s="22"/>
      <c r="CD2914" s="22"/>
      <c r="CE2914" s="22"/>
      <c r="CF2914" s="22"/>
      <c r="CG2914" s="22"/>
      <c r="CH2914" s="22"/>
      <c r="CI2914" s="22"/>
      <c r="CJ2914" s="22"/>
      <c r="CK2914" s="22"/>
      <c r="CL2914" s="22"/>
      <c r="CM2914" s="22"/>
      <c r="CN2914" s="22"/>
      <c r="CO2914" s="22"/>
    </row>
    <row r="2915" spans="1:93" s="2" customFormat="1" x14ac:dyDescent="0.3">
      <c r="A2915" s="73" t="s">
        <v>204</v>
      </c>
      <c r="B2915" s="73" t="s">
        <v>394</v>
      </c>
      <c r="C2915" s="75" t="s">
        <v>151</v>
      </c>
      <c r="D2915" s="75" t="s">
        <v>23</v>
      </c>
      <c r="E2915" s="73"/>
      <c r="F2915" s="73"/>
      <c r="G2915" s="73" t="s">
        <v>43</v>
      </c>
      <c r="H2915" s="73" t="s">
        <v>43</v>
      </c>
      <c r="I2915" s="73" t="s">
        <v>465</v>
      </c>
      <c r="J2915" s="73" t="str">
        <f t="shared" si="56"/>
        <v>Electricity: United States</v>
      </c>
      <c r="K2915" s="98">
        <v>4.3994283009726699E-3</v>
      </c>
      <c r="L2915" s="48"/>
      <c r="M2915" s="22"/>
      <c r="N2915" s="22"/>
      <c r="O2915" s="22"/>
      <c r="P2915" s="22"/>
      <c r="Q2915" s="22"/>
      <c r="R2915" s="22"/>
      <c r="S2915" s="22"/>
      <c r="T2915" s="22"/>
      <c r="U2915" s="22"/>
      <c r="V2915" s="22"/>
      <c r="W2915" s="22"/>
      <c r="X2915" s="22"/>
      <c r="Y2915" s="22"/>
      <c r="Z2915" s="22"/>
      <c r="AA2915" s="22"/>
      <c r="AB2915" s="22"/>
      <c r="AC2915" s="22"/>
      <c r="AD2915" s="22"/>
      <c r="AE2915" s="22"/>
      <c r="AF2915" s="22"/>
      <c r="AG2915" s="22"/>
      <c r="AH2915" s="22"/>
      <c r="AI2915" s="22"/>
      <c r="AJ2915" s="22"/>
      <c r="AK2915" s="22"/>
      <c r="AL2915" s="22"/>
      <c r="AM2915" s="22"/>
      <c r="AN2915" s="22"/>
      <c r="AO2915" s="22"/>
      <c r="AP2915" s="22"/>
      <c r="AQ2915" s="22"/>
      <c r="AR2915" s="22"/>
      <c r="AS2915" s="22"/>
      <c r="AT2915" s="22"/>
      <c r="AU2915" s="22"/>
      <c r="AV2915" s="22"/>
      <c r="AW2915" s="22"/>
      <c r="AX2915" s="22"/>
      <c r="AY2915" s="22"/>
      <c r="AZ2915" s="22"/>
      <c r="BA2915" s="22"/>
      <c r="BB2915" s="22"/>
      <c r="BC2915" s="22"/>
      <c r="BD2915" s="22"/>
      <c r="BE2915" s="22"/>
      <c r="BF2915" s="22"/>
      <c r="BG2915" s="22"/>
      <c r="BH2915" s="22"/>
      <c r="BI2915" s="22"/>
      <c r="BJ2915" s="22"/>
      <c r="BK2915" s="22"/>
      <c r="BL2915" s="22"/>
      <c r="BM2915" s="22"/>
      <c r="BN2915" s="22"/>
      <c r="BO2915" s="22"/>
      <c r="BP2915" s="22"/>
      <c r="BQ2915" s="22"/>
      <c r="BR2915" s="22"/>
      <c r="BS2915" s="22"/>
      <c r="BT2915" s="22"/>
      <c r="BU2915" s="22"/>
      <c r="BV2915" s="22"/>
      <c r="BW2915" s="22"/>
      <c r="BX2915" s="22"/>
      <c r="BY2915" s="22"/>
      <c r="BZ2915" s="22"/>
      <c r="CA2915" s="22"/>
      <c r="CB2915" s="22"/>
      <c r="CC2915" s="22"/>
      <c r="CD2915" s="22"/>
      <c r="CE2915" s="22"/>
      <c r="CF2915" s="22"/>
      <c r="CG2915" s="22"/>
      <c r="CH2915" s="22"/>
      <c r="CI2915" s="22"/>
      <c r="CJ2915" s="22"/>
      <c r="CK2915" s="22"/>
      <c r="CL2915" s="22"/>
      <c r="CM2915" s="22"/>
      <c r="CN2915" s="22"/>
      <c r="CO2915" s="22"/>
    </row>
    <row r="2916" spans="1:93" s="2" customFormat="1" x14ac:dyDescent="0.3">
      <c r="A2916" s="73" t="s">
        <v>204</v>
      </c>
      <c r="B2916" s="73" t="s">
        <v>394</v>
      </c>
      <c r="C2916" s="75" t="s">
        <v>151</v>
      </c>
      <c r="D2916" s="75" t="s">
        <v>41</v>
      </c>
      <c r="E2916" s="73"/>
      <c r="F2916" s="73"/>
      <c r="G2916" s="73" t="s">
        <v>43</v>
      </c>
      <c r="H2916" s="73" t="s">
        <v>43</v>
      </c>
      <c r="I2916" s="73" t="s">
        <v>465</v>
      </c>
      <c r="J2916" s="73" t="str">
        <f t="shared" si="56"/>
        <v>Electricity: Africa (average)</v>
      </c>
      <c r="K2916" s="98">
        <v>1.3136659350318419E-2</v>
      </c>
      <c r="L2916" s="48"/>
      <c r="M2916" s="22"/>
      <c r="N2916" s="22"/>
      <c r="O2916" s="22"/>
      <c r="P2916" s="22"/>
      <c r="Q2916" s="22"/>
      <c r="R2916" s="22"/>
      <c r="S2916" s="22"/>
      <c r="T2916" s="2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c r="AQ2916" s="22"/>
      <c r="AR2916" s="22"/>
      <c r="AS2916" s="22"/>
      <c r="AT2916" s="22"/>
      <c r="AU2916" s="22"/>
      <c r="AV2916" s="22"/>
      <c r="AW2916" s="22"/>
      <c r="AX2916" s="22"/>
      <c r="AY2916" s="22"/>
      <c r="AZ2916" s="22"/>
      <c r="BA2916" s="22"/>
      <c r="BB2916" s="22"/>
      <c r="BC2916" s="22"/>
      <c r="BD2916" s="22"/>
      <c r="BE2916" s="22"/>
      <c r="BF2916" s="22"/>
      <c r="BG2916" s="22"/>
      <c r="BH2916" s="22"/>
      <c r="BI2916" s="22"/>
      <c r="BJ2916" s="22"/>
      <c r="BK2916" s="22"/>
      <c r="BL2916" s="22"/>
      <c r="BM2916" s="22"/>
      <c r="BN2916" s="22"/>
      <c r="BO2916" s="22"/>
      <c r="BP2916" s="22"/>
      <c r="BQ2916" s="22"/>
      <c r="BR2916" s="22"/>
      <c r="BS2916" s="22"/>
      <c r="BT2916" s="22"/>
      <c r="BU2916" s="22"/>
      <c r="BV2916" s="22"/>
      <c r="BW2916" s="22"/>
      <c r="BX2916" s="22"/>
      <c r="BY2916" s="22"/>
      <c r="BZ2916" s="22"/>
      <c r="CA2916" s="22"/>
      <c r="CB2916" s="22"/>
      <c r="CC2916" s="22"/>
      <c r="CD2916" s="22"/>
      <c r="CE2916" s="22"/>
      <c r="CF2916" s="22"/>
      <c r="CG2916" s="22"/>
      <c r="CH2916" s="22"/>
      <c r="CI2916" s="22"/>
      <c r="CJ2916" s="22"/>
      <c r="CK2916" s="22"/>
      <c r="CL2916" s="22"/>
      <c r="CM2916" s="22"/>
      <c r="CN2916" s="22"/>
      <c r="CO2916" s="22"/>
    </row>
    <row r="2917" spans="1:93" s="2" customFormat="1" x14ac:dyDescent="0.3">
      <c r="A2917" s="73" t="s">
        <v>204</v>
      </c>
      <c r="B2917" s="73" t="s">
        <v>394</v>
      </c>
      <c r="C2917" s="75" t="s">
        <v>151</v>
      </c>
      <c r="D2917" s="75" t="s">
        <v>339</v>
      </c>
      <c r="E2917" s="73"/>
      <c r="F2917" s="73"/>
      <c r="G2917" s="73" t="s">
        <v>43</v>
      </c>
      <c r="H2917" s="73" t="s">
        <v>43</v>
      </c>
      <c r="I2917" s="73" t="s">
        <v>465</v>
      </c>
      <c r="J2917" s="73" t="str">
        <f t="shared" si="56"/>
        <v>Electricity: EU (average)</v>
      </c>
      <c r="K2917" s="98">
        <v>3.7252452326858431E-3</v>
      </c>
      <c r="L2917" s="48"/>
      <c r="M2917" s="22"/>
      <c r="N2917" s="22"/>
      <c r="O2917" s="22"/>
      <c r="P2917" s="22"/>
      <c r="Q2917" s="22"/>
      <c r="R2917" s="22"/>
      <c r="S2917" s="22"/>
      <c r="T2917" s="22"/>
      <c r="U2917" s="22"/>
      <c r="V2917" s="22"/>
      <c r="W2917" s="22"/>
      <c r="X2917" s="22"/>
      <c r="Y2917" s="22"/>
      <c r="Z2917" s="22"/>
      <c r="AA2917" s="22"/>
      <c r="AB2917" s="22"/>
      <c r="AC2917" s="22"/>
      <c r="AD2917" s="22"/>
      <c r="AE2917" s="22"/>
      <c r="AF2917" s="22"/>
      <c r="AG2917" s="22"/>
      <c r="AH2917" s="22"/>
      <c r="AI2917" s="22"/>
      <c r="AJ2917" s="22"/>
      <c r="AK2917" s="22"/>
      <c r="AL2917" s="22"/>
      <c r="AM2917" s="22"/>
      <c r="AN2917" s="22"/>
      <c r="AO2917" s="22"/>
      <c r="AP2917" s="22"/>
      <c r="AQ2917" s="22"/>
      <c r="AR2917" s="22"/>
      <c r="AS2917" s="22"/>
      <c r="AT2917" s="22"/>
      <c r="AU2917" s="22"/>
      <c r="AV2917" s="22"/>
      <c r="AW2917" s="22"/>
      <c r="AX2917" s="22"/>
      <c r="AY2917" s="22"/>
      <c r="AZ2917" s="22"/>
      <c r="BA2917" s="22"/>
      <c r="BB2917" s="22"/>
      <c r="BC2917" s="22"/>
      <c r="BD2917" s="22"/>
      <c r="BE2917" s="22"/>
      <c r="BF2917" s="22"/>
      <c r="BG2917" s="22"/>
      <c r="BH2917" s="22"/>
      <c r="BI2917" s="22"/>
      <c r="BJ2917" s="22"/>
      <c r="BK2917" s="22"/>
      <c r="BL2917" s="22"/>
      <c r="BM2917" s="22"/>
      <c r="BN2917" s="22"/>
      <c r="BO2917" s="22"/>
      <c r="BP2917" s="22"/>
      <c r="BQ2917" s="22"/>
      <c r="BR2917" s="22"/>
      <c r="BS2917" s="22"/>
      <c r="BT2917" s="22"/>
      <c r="BU2917" s="22"/>
      <c r="BV2917" s="22"/>
      <c r="BW2917" s="22"/>
      <c r="BX2917" s="22"/>
      <c r="BY2917" s="22"/>
      <c r="BZ2917" s="22"/>
      <c r="CA2917" s="22"/>
      <c r="CB2917" s="22"/>
      <c r="CC2917" s="22"/>
      <c r="CD2917" s="22"/>
      <c r="CE2917" s="22"/>
      <c r="CF2917" s="22"/>
      <c r="CG2917" s="22"/>
      <c r="CH2917" s="22"/>
      <c r="CI2917" s="22"/>
      <c r="CJ2917" s="22"/>
      <c r="CK2917" s="22"/>
      <c r="CL2917" s="22"/>
      <c r="CM2917" s="22"/>
      <c r="CN2917" s="22"/>
      <c r="CO2917" s="22"/>
    </row>
    <row r="2918" spans="1:93" s="2" customFormat="1" x14ac:dyDescent="0.3">
      <c r="A2918" s="73" t="s">
        <v>204</v>
      </c>
      <c r="B2918" s="73" t="s">
        <v>394</v>
      </c>
      <c r="C2918" s="75" t="s">
        <v>151</v>
      </c>
      <c r="D2918" s="75" t="s">
        <v>169</v>
      </c>
      <c r="E2918" s="73"/>
      <c r="F2918" s="73"/>
      <c r="G2918" s="73" t="s">
        <v>43</v>
      </c>
      <c r="H2918" s="73" t="s">
        <v>43</v>
      </c>
      <c r="I2918" s="73" t="s">
        <v>465</v>
      </c>
      <c r="J2918" s="73" t="str">
        <f t="shared" si="56"/>
        <v>Electricity: Latin America (average)</v>
      </c>
      <c r="K2918" s="98">
        <v>5.379687133138385E-3</v>
      </c>
      <c r="L2918" s="48"/>
      <c r="M2918" s="22"/>
      <c r="N2918" s="22"/>
      <c r="O2918" s="22"/>
      <c r="P2918" s="22"/>
      <c r="Q2918" s="22"/>
      <c r="R2918" s="22"/>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c r="AQ2918" s="22"/>
      <c r="AR2918" s="22"/>
      <c r="AS2918" s="22"/>
      <c r="AT2918" s="22"/>
      <c r="AU2918" s="22"/>
      <c r="AV2918" s="22"/>
      <c r="AW2918" s="22"/>
      <c r="AX2918" s="22"/>
      <c r="AY2918" s="22"/>
      <c r="AZ2918" s="22"/>
      <c r="BA2918" s="22"/>
      <c r="BB2918" s="22"/>
      <c r="BC2918" s="22"/>
      <c r="BD2918" s="22"/>
      <c r="BE2918" s="22"/>
      <c r="BF2918" s="22"/>
      <c r="BG2918" s="22"/>
      <c r="BH2918" s="22"/>
      <c r="BI2918" s="22"/>
      <c r="BJ2918" s="22"/>
      <c r="BK2918" s="22"/>
      <c r="BL2918" s="22"/>
      <c r="BM2918" s="22"/>
      <c r="BN2918" s="22"/>
      <c r="BO2918" s="22"/>
      <c r="BP2918" s="22"/>
      <c r="BQ2918" s="22"/>
      <c r="BR2918" s="22"/>
      <c r="BS2918" s="22"/>
      <c r="BT2918" s="22"/>
      <c r="BU2918" s="22"/>
      <c r="BV2918" s="22"/>
      <c r="BW2918" s="22"/>
      <c r="BX2918" s="22"/>
      <c r="BY2918" s="22"/>
      <c r="BZ2918" s="22"/>
      <c r="CA2918" s="22"/>
      <c r="CB2918" s="22"/>
      <c r="CC2918" s="22"/>
      <c r="CD2918" s="22"/>
      <c r="CE2918" s="22"/>
      <c r="CF2918" s="22"/>
      <c r="CG2918" s="22"/>
      <c r="CH2918" s="22"/>
      <c r="CI2918" s="22"/>
      <c r="CJ2918" s="22"/>
      <c r="CK2918" s="22"/>
      <c r="CL2918" s="22"/>
      <c r="CM2918" s="22"/>
      <c r="CN2918" s="22"/>
      <c r="CO2918" s="22"/>
    </row>
    <row r="2919" spans="1:93" s="2" customFormat="1" x14ac:dyDescent="0.3">
      <c r="A2919" s="73" t="s">
        <v>204</v>
      </c>
      <c r="B2919" s="73" t="s">
        <v>394</v>
      </c>
      <c r="C2919" s="75" t="s">
        <v>151</v>
      </c>
      <c r="D2919" s="75" t="s">
        <v>195</v>
      </c>
      <c r="E2919" s="73"/>
      <c r="F2919" s="73"/>
      <c r="G2919" s="73" t="s">
        <v>43</v>
      </c>
      <c r="H2919" s="73" t="s">
        <v>43</v>
      </c>
      <c r="I2919" s="73" t="s">
        <v>465</v>
      </c>
      <c r="J2919" s="73" t="str">
        <f t="shared" si="56"/>
        <v>Electricity: Middle East (average)</v>
      </c>
      <c r="K2919" s="98">
        <v>1.6178400661740051E-2</v>
      </c>
      <c r="L2919" s="48"/>
      <c r="M2919" s="22"/>
      <c r="N2919" s="22"/>
      <c r="O2919" s="22"/>
      <c r="P2919" s="22"/>
      <c r="Q2919" s="22"/>
      <c r="R2919" s="22"/>
      <c r="S2919" s="22"/>
      <c r="T2919" s="22"/>
      <c r="U2919" s="22"/>
      <c r="V2919" s="22"/>
      <c r="W2919" s="22"/>
      <c r="X2919" s="22"/>
      <c r="Y2919" s="22"/>
      <c r="Z2919" s="22"/>
      <c r="AA2919" s="22"/>
      <c r="AB2919" s="22"/>
      <c r="AC2919" s="22"/>
      <c r="AD2919" s="22"/>
      <c r="AE2919" s="22"/>
      <c r="AF2919" s="22"/>
      <c r="AG2919" s="22"/>
      <c r="AH2919" s="22"/>
      <c r="AI2919" s="22"/>
      <c r="AJ2919" s="22"/>
      <c r="AK2919" s="22"/>
      <c r="AL2919" s="22"/>
      <c r="AM2919" s="22"/>
      <c r="AN2919" s="22"/>
      <c r="AO2919" s="22"/>
      <c r="AP2919" s="22"/>
      <c r="AQ2919" s="22"/>
      <c r="AR2919" s="22"/>
      <c r="AS2919" s="22"/>
      <c r="AT2919" s="22"/>
      <c r="AU2919" s="22"/>
      <c r="AV2919" s="22"/>
      <c r="AW2919" s="22"/>
      <c r="AX2919" s="22"/>
      <c r="AY2919" s="22"/>
      <c r="AZ2919" s="22"/>
      <c r="BA2919" s="22"/>
      <c r="BB2919" s="22"/>
      <c r="BC2919" s="22"/>
      <c r="BD2919" s="22"/>
      <c r="BE2919" s="22"/>
      <c r="BF2919" s="22"/>
      <c r="BG2919" s="22"/>
      <c r="BH2919" s="22"/>
      <c r="BI2919" s="22"/>
      <c r="BJ2919" s="22"/>
      <c r="BK2919" s="22"/>
      <c r="BL2919" s="22"/>
      <c r="BM2919" s="22"/>
      <c r="BN2919" s="22"/>
      <c r="BO2919" s="22"/>
      <c r="BP2919" s="22"/>
      <c r="BQ2919" s="22"/>
      <c r="BR2919" s="22"/>
      <c r="BS2919" s="22"/>
      <c r="BT2919" s="22"/>
      <c r="BU2919" s="22"/>
      <c r="BV2919" s="22"/>
      <c r="BW2919" s="22"/>
      <c r="BX2919" s="22"/>
      <c r="BY2919" s="22"/>
      <c r="BZ2919" s="22"/>
      <c r="CA2919" s="22"/>
      <c r="CB2919" s="22"/>
      <c r="CC2919" s="22"/>
      <c r="CD2919" s="22"/>
      <c r="CE2919" s="22"/>
      <c r="CF2919" s="22"/>
      <c r="CG2919" s="22"/>
      <c r="CH2919" s="22"/>
      <c r="CI2919" s="22"/>
      <c r="CJ2919" s="22"/>
      <c r="CK2919" s="22"/>
      <c r="CL2919" s="22"/>
      <c r="CM2919" s="22"/>
      <c r="CN2919" s="22"/>
      <c r="CO2919" s="22"/>
    </row>
    <row r="2920" spans="1:93" ht="15" thickBot="1" x14ac:dyDescent="0.35">
      <c r="A2920" s="84" t="s">
        <v>204</v>
      </c>
      <c r="B2920" s="84" t="s">
        <v>394</v>
      </c>
      <c r="C2920" s="76" t="s">
        <v>151</v>
      </c>
      <c r="D2920" s="76" t="s">
        <v>187</v>
      </c>
      <c r="E2920" s="84"/>
      <c r="F2920" s="84"/>
      <c r="G2920" s="84" t="s">
        <v>43</v>
      </c>
      <c r="H2920" s="84" t="s">
        <v>43</v>
      </c>
      <c r="I2920" s="84" t="s">
        <v>465</v>
      </c>
      <c r="J2920" s="84" t="str">
        <f t="shared" si="56"/>
        <v>Electricity: Non-OECD Europe and Eurasia (average)</v>
      </c>
      <c r="K2920" s="105">
        <v>9.6428384551166969E-3</v>
      </c>
    </row>
    <row r="2921" spans="1:93" s="2" customFormat="1" x14ac:dyDescent="0.3">
      <c r="A2921" s="86" t="s">
        <v>204</v>
      </c>
      <c r="B2921" s="86" t="s">
        <v>309</v>
      </c>
      <c r="C2921" s="77" t="s">
        <v>309</v>
      </c>
      <c r="D2921" s="77" t="s">
        <v>234</v>
      </c>
      <c r="E2921" s="86"/>
      <c r="F2921" s="86"/>
      <c r="G2921" s="86" t="s">
        <v>43</v>
      </c>
      <c r="H2921" s="86" t="s">
        <v>43</v>
      </c>
      <c r="I2921" s="86" t="s">
        <v>465</v>
      </c>
      <c r="J2921" s="86" t="str">
        <f t="shared" si="56"/>
        <v>Onsite heat and steam</v>
      </c>
      <c r="K2921" s="100">
        <v>2.5159999999999998E-2</v>
      </c>
      <c r="L2921" s="48"/>
      <c r="M2921" s="22"/>
      <c r="N2921" s="22"/>
      <c r="O2921" s="22"/>
      <c r="P2921" s="22"/>
      <c r="Q2921" s="22"/>
      <c r="R2921" s="22"/>
      <c r="S2921" s="22"/>
      <c r="T2921" s="22"/>
      <c r="U2921" s="22"/>
      <c r="V2921" s="22"/>
      <c r="W2921" s="22"/>
      <c r="X2921" s="22"/>
      <c r="Y2921" s="22"/>
      <c r="Z2921" s="22"/>
      <c r="AA2921" s="22"/>
      <c r="AB2921" s="22"/>
      <c r="AC2921" s="22"/>
      <c r="AD2921" s="22"/>
      <c r="AE2921" s="22"/>
      <c r="AF2921" s="22"/>
      <c r="AG2921" s="22"/>
      <c r="AH2921" s="22"/>
      <c r="AI2921" s="22"/>
      <c r="AJ2921" s="22"/>
      <c r="AK2921" s="22"/>
      <c r="AL2921" s="22"/>
      <c r="AM2921" s="22"/>
      <c r="AN2921" s="22"/>
      <c r="AO2921" s="22"/>
      <c r="AP2921" s="22"/>
      <c r="AQ2921" s="22"/>
      <c r="AR2921" s="22"/>
      <c r="AS2921" s="22"/>
      <c r="AT2921" s="22"/>
      <c r="AU2921" s="22"/>
      <c r="AV2921" s="22"/>
      <c r="AW2921" s="22"/>
      <c r="AX2921" s="22"/>
      <c r="AY2921" s="22"/>
      <c r="AZ2921" s="22"/>
      <c r="BA2921" s="22"/>
      <c r="BB2921" s="22"/>
      <c r="BC2921" s="22"/>
      <c r="BD2921" s="22"/>
      <c r="BE2921" s="22"/>
      <c r="BF2921" s="22"/>
      <c r="BG2921" s="22"/>
      <c r="BH2921" s="22"/>
      <c r="BI2921" s="22"/>
      <c r="BJ2921" s="22"/>
      <c r="BK2921" s="22"/>
      <c r="BL2921" s="22"/>
      <c r="BM2921" s="22"/>
      <c r="BN2921" s="22"/>
      <c r="BO2921" s="22"/>
      <c r="BP2921" s="22"/>
      <c r="BQ2921" s="22"/>
      <c r="BR2921" s="22"/>
      <c r="BS2921" s="22"/>
      <c r="BT2921" s="22"/>
      <c r="BU2921" s="22"/>
      <c r="BV2921" s="22"/>
      <c r="BW2921" s="22"/>
      <c r="BX2921" s="22"/>
      <c r="BY2921" s="22"/>
      <c r="BZ2921" s="22"/>
      <c r="CA2921" s="22"/>
      <c r="CB2921" s="22"/>
      <c r="CC2921" s="22"/>
      <c r="CD2921" s="22"/>
      <c r="CE2921" s="22"/>
      <c r="CF2921" s="22"/>
      <c r="CG2921" s="22"/>
      <c r="CH2921" s="22"/>
      <c r="CI2921" s="22"/>
      <c r="CJ2921" s="22"/>
      <c r="CK2921" s="22"/>
      <c r="CL2921" s="22"/>
      <c r="CM2921" s="22"/>
      <c r="CN2921" s="22"/>
      <c r="CO2921" s="22"/>
    </row>
    <row r="2922" spans="1:93" s="2" customFormat="1" x14ac:dyDescent="0.3">
      <c r="A2922" s="73" t="s">
        <v>204</v>
      </c>
      <c r="B2922" s="73" t="s">
        <v>309</v>
      </c>
      <c r="C2922" s="75" t="s">
        <v>309</v>
      </c>
      <c r="D2922" s="75" t="s">
        <v>361</v>
      </c>
      <c r="E2922" s="73"/>
      <c r="F2922" s="73"/>
      <c r="G2922" s="73" t="s">
        <v>43</v>
      </c>
      <c r="H2922" s="73" t="s">
        <v>43</v>
      </c>
      <c r="I2922" s="73" t="s">
        <v>465</v>
      </c>
      <c r="J2922" s="73" t="str">
        <f t="shared" si="56"/>
        <v>District heat and steam</v>
      </c>
      <c r="K2922" s="98">
        <v>2.5159999999999998E-2</v>
      </c>
      <c r="L2922" s="48"/>
      <c r="M2922" s="22"/>
      <c r="N2922" s="22"/>
      <c r="O2922" s="22"/>
      <c r="P2922" s="22"/>
      <c r="Q2922" s="22"/>
      <c r="R2922" s="22"/>
      <c r="S2922" s="22"/>
      <c r="T2922" s="2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c r="AQ2922" s="22"/>
      <c r="AR2922" s="22"/>
      <c r="AS2922" s="22"/>
      <c r="AT2922" s="22"/>
      <c r="AU2922" s="22"/>
      <c r="AV2922" s="22"/>
      <c r="AW2922" s="22"/>
      <c r="AX2922" s="22"/>
      <c r="AY2922" s="22"/>
      <c r="AZ2922" s="22"/>
      <c r="BA2922" s="22"/>
      <c r="BB2922" s="22"/>
      <c r="BC2922" s="22"/>
      <c r="BD2922" s="22"/>
      <c r="BE2922" s="22"/>
      <c r="BF2922" s="22"/>
      <c r="BG2922" s="22"/>
      <c r="BH2922" s="22"/>
      <c r="BI2922" s="22"/>
      <c r="BJ2922" s="22"/>
      <c r="BK2922" s="22"/>
      <c r="BL2922" s="22"/>
      <c r="BM2922" s="22"/>
      <c r="BN2922" s="22"/>
      <c r="BO2922" s="22"/>
      <c r="BP2922" s="22"/>
      <c r="BQ2922" s="22"/>
      <c r="BR2922" s="22"/>
      <c r="BS2922" s="22"/>
      <c r="BT2922" s="22"/>
      <c r="BU2922" s="22"/>
      <c r="BV2922" s="22"/>
      <c r="BW2922" s="22"/>
      <c r="BX2922" s="22"/>
      <c r="BY2922" s="22"/>
      <c r="BZ2922" s="22"/>
      <c r="CA2922" s="22"/>
      <c r="CB2922" s="22"/>
      <c r="CC2922" s="22"/>
      <c r="CD2922" s="22"/>
      <c r="CE2922" s="22"/>
      <c r="CF2922" s="22"/>
      <c r="CG2922" s="22"/>
      <c r="CH2922" s="22"/>
      <c r="CI2922" s="22"/>
      <c r="CJ2922" s="22"/>
      <c r="CK2922" s="22"/>
      <c r="CL2922" s="22"/>
      <c r="CM2922" s="22"/>
      <c r="CN2922" s="22"/>
      <c r="CO2922" s="22"/>
    </row>
    <row r="2923" spans="1:93" ht="15" thickBot="1" x14ac:dyDescent="0.35">
      <c r="A2923" s="84" t="s">
        <v>204</v>
      </c>
      <c r="B2923" s="84" t="s">
        <v>309</v>
      </c>
      <c r="C2923" s="76" t="s">
        <v>188</v>
      </c>
      <c r="D2923" s="76" t="s">
        <v>358</v>
      </c>
      <c r="E2923" s="84"/>
      <c r="F2923" s="84"/>
      <c r="G2923" s="84" t="s">
        <v>43</v>
      </c>
      <c r="H2923" s="84" t="s">
        <v>43</v>
      </c>
      <c r="I2923" s="84" t="s">
        <v>465</v>
      </c>
      <c r="J2923" s="84" t="str">
        <f t="shared" si="56"/>
        <v>5% loss</v>
      </c>
      <c r="K2923" s="105">
        <v>1.3242105263157923E-3</v>
      </c>
    </row>
    <row r="2924" spans="1:93" s="2" customFormat="1" x14ac:dyDescent="0.3">
      <c r="A2924" s="86" t="s">
        <v>204</v>
      </c>
      <c r="B2924" s="86" t="s">
        <v>173</v>
      </c>
      <c r="C2924" s="77" t="s">
        <v>51</v>
      </c>
      <c r="D2924" s="77" t="s">
        <v>313</v>
      </c>
      <c r="E2924" s="86" t="s">
        <v>144</v>
      </c>
      <c r="F2924" s="86" t="s">
        <v>359</v>
      </c>
      <c r="G2924" s="86" t="s">
        <v>9</v>
      </c>
      <c r="H2924" s="86" t="s">
        <v>9</v>
      </c>
      <c r="I2924" s="86" t="s">
        <v>465</v>
      </c>
      <c r="J2924" s="86" t="str">
        <f t="shared" ref="J2924:J2954" si="57">CONCATENATE(D2924," ",E2924)</f>
        <v>Domestic, to/from UK Average passenger</v>
      </c>
      <c r="K2924" s="100">
        <v>2.7910000000000001E-2</v>
      </c>
      <c r="L2924" s="48"/>
      <c r="M2924" s="22"/>
      <c r="N2924" s="22"/>
      <c r="O2924" s="22"/>
      <c r="P2924" s="22"/>
      <c r="Q2924" s="22"/>
      <c r="R2924" s="22"/>
      <c r="S2924" s="22"/>
      <c r="T2924" s="2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c r="AQ2924" s="22"/>
      <c r="AR2924" s="22"/>
      <c r="AS2924" s="22"/>
      <c r="AT2924" s="22"/>
      <c r="AU2924" s="22"/>
      <c r="AV2924" s="22"/>
      <c r="AW2924" s="22"/>
      <c r="AX2924" s="22"/>
      <c r="AY2924" s="22"/>
      <c r="AZ2924" s="22"/>
      <c r="BA2924" s="22"/>
      <c r="BB2924" s="22"/>
      <c r="BC2924" s="22"/>
      <c r="BD2924" s="22"/>
      <c r="BE2924" s="22"/>
      <c r="BF2924" s="22"/>
      <c r="BG2924" s="22"/>
      <c r="BH2924" s="22"/>
      <c r="BI2924" s="22"/>
      <c r="BJ2924" s="22"/>
      <c r="BK2924" s="22"/>
      <c r="BL2924" s="22"/>
      <c r="BM2924" s="22"/>
      <c r="BN2924" s="22"/>
      <c r="BO2924" s="22"/>
      <c r="BP2924" s="22"/>
      <c r="BQ2924" s="22"/>
      <c r="BR2924" s="22"/>
      <c r="BS2924" s="22"/>
      <c r="BT2924" s="22"/>
      <c r="BU2924" s="22"/>
      <c r="BV2924" s="22"/>
      <c r="BW2924" s="22"/>
      <c r="BX2924" s="22"/>
      <c r="BY2924" s="22"/>
      <c r="BZ2924" s="22"/>
      <c r="CA2924" s="22"/>
      <c r="CB2924" s="22"/>
      <c r="CC2924" s="22"/>
      <c r="CD2924" s="22"/>
      <c r="CE2924" s="22"/>
      <c r="CF2924" s="22"/>
      <c r="CG2924" s="22"/>
      <c r="CH2924" s="22"/>
      <c r="CI2924" s="22"/>
      <c r="CJ2924" s="22"/>
      <c r="CK2924" s="22"/>
      <c r="CL2924" s="22"/>
      <c r="CM2924" s="22"/>
      <c r="CN2924" s="22"/>
      <c r="CO2924" s="22"/>
    </row>
    <row r="2925" spans="1:93" s="2" customFormat="1" x14ac:dyDescent="0.3">
      <c r="A2925" s="73" t="s">
        <v>204</v>
      </c>
      <c r="B2925" s="73" t="s">
        <v>173</v>
      </c>
      <c r="C2925" s="75" t="s">
        <v>51</v>
      </c>
      <c r="D2925" s="75" t="s">
        <v>313</v>
      </c>
      <c r="E2925" s="73" t="s">
        <v>144</v>
      </c>
      <c r="F2925" s="73" t="s">
        <v>245</v>
      </c>
      <c r="G2925" s="73" t="s">
        <v>9</v>
      </c>
      <c r="H2925" s="73" t="s">
        <v>9</v>
      </c>
      <c r="I2925" s="73" t="s">
        <v>465</v>
      </c>
      <c r="J2925" s="73" t="str">
        <f t="shared" si="57"/>
        <v>Domestic, to/from UK Average passenger</v>
      </c>
      <c r="K2925" s="98">
        <v>2.7910000000000001E-2</v>
      </c>
      <c r="L2925" s="48"/>
      <c r="M2925" s="22"/>
      <c r="N2925" s="22"/>
      <c r="O2925" s="22"/>
      <c r="P2925" s="22"/>
      <c r="Q2925" s="22"/>
      <c r="R2925" s="22"/>
      <c r="S2925" s="22"/>
      <c r="T2925" s="22"/>
      <c r="U2925" s="22"/>
      <c r="V2925" s="22"/>
      <c r="W2925" s="22"/>
      <c r="X2925" s="22"/>
      <c r="Y2925" s="22"/>
      <c r="Z2925" s="22"/>
      <c r="AA2925" s="22"/>
      <c r="AB2925" s="22"/>
      <c r="AC2925" s="22"/>
      <c r="AD2925" s="22"/>
      <c r="AE2925" s="22"/>
      <c r="AF2925" s="22"/>
      <c r="AG2925" s="22"/>
      <c r="AH2925" s="22"/>
      <c r="AI2925" s="22"/>
      <c r="AJ2925" s="22"/>
      <c r="AK2925" s="22"/>
      <c r="AL2925" s="22"/>
      <c r="AM2925" s="22"/>
      <c r="AN2925" s="22"/>
      <c r="AO2925" s="22"/>
      <c r="AP2925" s="22"/>
      <c r="AQ2925" s="22"/>
      <c r="AR2925" s="22"/>
      <c r="AS2925" s="22"/>
      <c r="AT2925" s="22"/>
      <c r="AU2925" s="22"/>
      <c r="AV2925" s="22"/>
      <c r="AW2925" s="22"/>
      <c r="AX2925" s="22"/>
      <c r="AY2925" s="22"/>
      <c r="AZ2925" s="22"/>
      <c r="BA2925" s="22"/>
      <c r="BB2925" s="22"/>
      <c r="BC2925" s="22"/>
      <c r="BD2925" s="22"/>
      <c r="BE2925" s="22"/>
      <c r="BF2925" s="22"/>
      <c r="BG2925" s="22"/>
      <c r="BH2925" s="22"/>
      <c r="BI2925" s="22"/>
      <c r="BJ2925" s="22"/>
      <c r="BK2925" s="22"/>
      <c r="BL2925" s="22"/>
      <c r="BM2925" s="22"/>
      <c r="BN2925" s="22"/>
      <c r="BO2925" s="22"/>
      <c r="BP2925" s="22"/>
      <c r="BQ2925" s="22"/>
      <c r="BR2925" s="22"/>
      <c r="BS2925" s="22"/>
      <c r="BT2925" s="22"/>
      <c r="BU2925" s="22"/>
      <c r="BV2925" s="22"/>
      <c r="BW2925" s="22"/>
      <c r="BX2925" s="22"/>
      <c r="BY2925" s="22"/>
      <c r="BZ2925" s="22"/>
      <c r="CA2925" s="22"/>
      <c r="CB2925" s="22"/>
      <c r="CC2925" s="22"/>
      <c r="CD2925" s="22"/>
      <c r="CE2925" s="22"/>
      <c r="CF2925" s="22"/>
      <c r="CG2925" s="22"/>
      <c r="CH2925" s="22"/>
      <c r="CI2925" s="22"/>
      <c r="CJ2925" s="22"/>
      <c r="CK2925" s="22"/>
      <c r="CL2925" s="22"/>
      <c r="CM2925" s="22"/>
      <c r="CN2925" s="22"/>
      <c r="CO2925" s="22"/>
    </row>
    <row r="2926" spans="1:93" s="2" customFormat="1" x14ac:dyDescent="0.3">
      <c r="A2926" s="73" t="s">
        <v>204</v>
      </c>
      <c r="B2926" s="73" t="s">
        <v>173</v>
      </c>
      <c r="C2926" s="75" t="s">
        <v>51</v>
      </c>
      <c r="D2926" s="75" t="s">
        <v>57</v>
      </c>
      <c r="E2926" s="73" t="s">
        <v>144</v>
      </c>
      <c r="F2926" s="73" t="s">
        <v>359</v>
      </c>
      <c r="G2926" s="73" t="s">
        <v>9</v>
      </c>
      <c r="H2926" s="73" t="s">
        <v>9</v>
      </c>
      <c r="I2926" s="73" t="s">
        <v>465</v>
      </c>
      <c r="J2926" s="73" t="str">
        <f t="shared" si="57"/>
        <v>Short-haul, to/from UK Average passenger</v>
      </c>
      <c r="K2926" s="98">
        <v>1.7340000000000001E-2</v>
      </c>
      <c r="L2926" s="48"/>
      <c r="M2926" s="22"/>
      <c r="N2926" s="22"/>
      <c r="O2926" s="22"/>
      <c r="P2926" s="22"/>
      <c r="Q2926" s="22"/>
      <c r="R2926" s="22"/>
      <c r="S2926" s="22"/>
      <c r="T2926" s="2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c r="AQ2926" s="22"/>
      <c r="AR2926" s="22"/>
      <c r="AS2926" s="22"/>
      <c r="AT2926" s="22"/>
      <c r="AU2926" s="22"/>
      <c r="AV2926" s="22"/>
      <c r="AW2926" s="22"/>
      <c r="AX2926" s="22"/>
      <c r="AY2926" s="22"/>
      <c r="AZ2926" s="22"/>
      <c r="BA2926" s="22"/>
      <c r="BB2926" s="22"/>
      <c r="BC2926" s="22"/>
      <c r="BD2926" s="22"/>
      <c r="BE2926" s="22"/>
      <c r="BF2926" s="22"/>
      <c r="BG2926" s="22"/>
      <c r="BH2926" s="22"/>
      <c r="BI2926" s="22"/>
      <c r="BJ2926" s="22"/>
      <c r="BK2926" s="22"/>
      <c r="BL2926" s="22"/>
      <c r="BM2926" s="22"/>
      <c r="BN2926" s="22"/>
      <c r="BO2926" s="22"/>
      <c r="BP2926" s="22"/>
      <c r="BQ2926" s="22"/>
      <c r="BR2926" s="22"/>
      <c r="BS2926" s="22"/>
      <c r="BT2926" s="22"/>
      <c r="BU2926" s="22"/>
      <c r="BV2926" s="22"/>
      <c r="BW2926" s="22"/>
      <c r="BX2926" s="22"/>
      <c r="BY2926" s="22"/>
      <c r="BZ2926" s="22"/>
      <c r="CA2926" s="22"/>
      <c r="CB2926" s="22"/>
      <c r="CC2926" s="22"/>
      <c r="CD2926" s="22"/>
      <c r="CE2926" s="22"/>
      <c r="CF2926" s="22"/>
      <c r="CG2926" s="22"/>
      <c r="CH2926" s="22"/>
      <c r="CI2926" s="22"/>
      <c r="CJ2926" s="22"/>
      <c r="CK2926" s="22"/>
      <c r="CL2926" s="22"/>
      <c r="CM2926" s="22"/>
      <c r="CN2926" s="22"/>
      <c r="CO2926" s="22"/>
    </row>
    <row r="2927" spans="1:93" s="2" customFormat="1" x14ac:dyDescent="0.3">
      <c r="A2927" s="73" t="s">
        <v>204</v>
      </c>
      <c r="B2927" s="73" t="s">
        <v>173</v>
      </c>
      <c r="C2927" s="75" t="s">
        <v>51</v>
      </c>
      <c r="D2927" s="75" t="s">
        <v>57</v>
      </c>
      <c r="E2927" s="73" t="s">
        <v>107</v>
      </c>
      <c r="F2927" s="73" t="s">
        <v>359</v>
      </c>
      <c r="G2927" s="73" t="s">
        <v>9</v>
      </c>
      <c r="H2927" s="73" t="s">
        <v>9</v>
      </c>
      <c r="I2927" s="73" t="s">
        <v>465</v>
      </c>
      <c r="J2927" s="73" t="str">
        <f t="shared" si="57"/>
        <v>Short-haul, to/from UK Economy class</v>
      </c>
      <c r="K2927" s="98">
        <v>1.7059999999999999E-2</v>
      </c>
      <c r="L2927" s="48"/>
      <c r="M2927" s="22"/>
      <c r="N2927" s="22"/>
      <c r="O2927" s="22"/>
      <c r="P2927" s="22"/>
      <c r="Q2927" s="22"/>
      <c r="R2927" s="22"/>
      <c r="S2927" s="22"/>
      <c r="T2927" s="22"/>
      <c r="U2927" s="22"/>
      <c r="V2927" s="22"/>
      <c r="W2927" s="22"/>
      <c r="X2927" s="22"/>
      <c r="Y2927" s="22"/>
      <c r="Z2927" s="22"/>
      <c r="AA2927" s="22"/>
      <c r="AB2927" s="22"/>
      <c r="AC2927" s="22"/>
      <c r="AD2927" s="22"/>
      <c r="AE2927" s="22"/>
      <c r="AF2927" s="22"/>
      <c r="AG2927" s="22"/>
      <c r="AH2927" s="22"/>
      <c r="AI2927" s="22"/>
      <c r="AJ2927" s="22"/>
      <c r="AK2927" s="22"/>
      <c r="AL2927" s="22"/>
      <c r="AM2927" s="22"/>
      <c r="AN2927" s="22"/>
      <c r="AO2927" s="22"/>
      <c r="AP2927" s="22"/>
      <c r="AQ2927" s="22"/>
      <c r="AR2927" s="22"/>
      <c r="AS2927" s="22"/>
      <c r="AT2927" s="22"/>
      <c r="AU2927" s="22"/>
      <c r="AV2927" s="22"/>
      <c r="AW2927" s="22"/>
      <c r="AX2927" s="22"/>
      <c r="AY2927" s="22"/>
      <c r="AZ2927" s="22"/>
      <c r="BA2927" s="22"/>
      <c r="BB2927" s="22"/>
      <c r="BC2927" s="22"/>
      <c r="BD2927" s="22"/>
      <c r="BE2927" s="22"/>
      <c r="BF2927" s="22"/>
      <c r="BG2927" s="22"/>
      <c r="BH2927" s="22"/>
      <c r="BI2927" s="22"/>
      <c r="BJ2927" s="22"/>
      <c r="BK2927" s="22"/>
      <c r="BL2927" s="22"/>
      <c r="BM2927" s="22"/>
      <c r="BN2927" s="22"/>
      <c r="BO2927" s="22"/>
      <c r="BP2927" s="22"/>
      <c r="BQ2927" s="22"/>
      <c r="BR2927" s="22"/>
      <c r="BS2927" s="22"/>
      <c r="BT2927" s="22"/>
      <c r="BU2927" s="22"/>
      <c r="BV2927" s="22"/>
      <c r="BW2927" s="22"/>
      <c r="BX2927" s="22"/>
      <c r="BY2927" s="22"/>
      <c r="BZ2927" s="22"/>
      <c r="CA2927" s="22"/>
      <c r="CB2927" s="22"/>
      <c r="CC2927" s="22"/>
      <c r="CD2927" s="22"/>
      <c r="CE2927" s="22"/>
      <c r="CF2927" s="22"/>
      <c r="CG2927" s="22"/>
      <c r="CH2927" s="22"/>
      <c r="CI2927" s="22"/>
      <c r="CJ2927" s="22"/>
      <c r="CK2927" s="22"/>
      <c r="CL2927" s="22"/>
      <c r="CM2927" s="22"/>
      <c r="CN2927" s="22"/>
      <c r="CO2927" s="22"/>
    </row>
    <row r="2928" spans="1:93" s="2" customFormat="1" x14ac:dyDescent="0.3">
      <c r="A2928" s="73" t="s">
        <v>204</v>
      </c>
      <c r="B2928" s="73" t="s">
        <v>173</v>
      </c>
      <c r="C2928" s="75" t="s">
        <v>51</v>
      </c>
      <c r="D2928" s="75" t="s">
        <v>57</v>
      </c>
      <c r="E2928" s="73" t="s">
        <v>289</v>
      </c>
      <c r="F2928" s="73" t="s">
        <v>359</v>
      </c>
      <c r="G2928" s="73" t="s">
        <v>9</v>
      </c>
      <c r="H2928" s="73" t="s">
        <v>9</v>
      </c>
      <c r="I2928" s="73" t="s">
        <v>465</v>
      </c>
      <c r="J2928" s="73" t="str">
        <f t="shared" si="57"/>
        <v>Short-haul, to/from UK Business class</v>
      </c>
      <c r="K2928" s="98">
        <v>2.5579999999999999E-2</v>
      </c>
      <c r="L2928" s="48"/>
      <c r="M2928" s="22"/>
      <c r="N2928" s="22"/>
      <c r="O2928" s="22"/>
      <c r="P2928" s="22"/>
      <c r="Q2928" s="22"/>
      <c r="R2928" s="22"/>
      <c r="S2928" s="22"/>
      <c r="T2928" s="2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c r="AQ2928" s="22"/>
      <c r="AR2928" s="22"/>
      <c r="AS2928" s="22"/>
      <c r="AT2928" s="22"/>
      <c r="AU2928" s="22"/>
      <c r="AV2928" s="22"/>
      <c r="AW2928" s="22"/>
      <c r="AX2928" s="22"/>
      <c r="AY2928" s="22"/>
      <c r="AZ2928" s="22"/>
      <c r="BA2928" s="22"/>
      <c r="BB2928" s="22"/>
      <c r="BC2928" s="22"/>
      <c r="BD2928" s="22"/>
      <c r="BE2928" s="22"/>
      <c r="BF2928" s="22"/>
      <c r="BG2928" s="22"/>
      <c r="BH2928" s="22"/>
      <c r="BI2928" s="22"/>
      <c r="BJ2928" s="22"/>
      <c r="BK2928" s="22"/>
      <c r="BL2928" s="22"/>
      <c r="BM2928" s="22"/>
      <c r="BN2928" s="22"/>
      <c r="BO2928" s="22"/>
      <c r="BP2928" s="22"/>
      <c r="BQ2928" s="22"/>
      <c r="BR2928" s="22"/>
      <c r="BS2928" s="22"/>
      <c r="BT2928" s="22"/>
      <c r="BU2928" s="22"/>
      <c r="BV2928" s="22"/>
      <c r="BW2928" s="22"/>
      <c r="BX2928" s="22"/>
      <c r="BY2928" s="22"/>
      <c r="BZ2928" s="22"/>
      <c r="CA2928" s="22"/>
      <c r="CB2928" s="22"/>
      <c r="CC2928" s="22"/>
      <c r="CD2928" s="22"/>
      <c r="CE2928" s="22"/>
      <c r="CF2928" s="22"/>
      <c r="CG2928" s="22"/>
      <c r="CH2928" s="22"/>
      <c r="CI2928" s="22"/>
      <c r="CJ2928" s="22"/>
      <c r="CK2928" s="22"/>
      <c r="CL2928" s="22"/>
      <c r="CM2928" s="22"/>
      <c r="CN2928" s="22"/>
      <c r="CO2928" s="22"/>
    </row>
    <row r="2929" spans="1:93" s="2" customFormat="1" x14ac:dyDescent="0.3">
      <c r="A2929" s="73" t="s">
        <v>204</v>
      </c>
      <c r="B2929" s="73" t="s">
        <v>173</v>
      </c>
      <c r="C2929" s="75" t="s">
        <v>51</v>
      </c>
      <c r="D2929" s="75" t="s">
        <v>57</v>
      </c>
      <c r="E2929" s="73" t="s">
        <v>289</v>
      </c>
      <c r="F2929" s="73" t="s">
        <v>245</v>
      </c>
      <c r="G2929" s="73" t="s">
        <v>9</v>
      </c>
      <c r="H2929" s="73" t="s">
        <v>9</v>
      </c>
      <c r="I2929" s="73" t="s">
        <v>465</v>
      </c>
      <c r="J2929" s="73" t="str">
        <f t="shared" si="57"/>
        <v>Short-haul, to/from UK Business class</v>
      </c>
      <c r="K2929" s="98">
        <v>2.5579999999999999E-2</v>
      </c>
      <c r="L2929" s="48"/>
      <c r="M2929" s="22"/>
      <c r="N2929" s="22"/>
      <c r="O2929" s="22"/>
      <c r="P2929" s="22"/>
      <c r="Q2929" s="22"/>
      <c r="R2929" s="22"/>
      <c r="S2929" s="22"/>
      <c r="T2929" s="22"/>
      <c r="U2929" s="22"/>
      <c r="V2929" s="22"/>
      <c r="W2929" s="22"/>
      <c r="X2929" s="22"/>
      <c r="Y2929" s="22"/>
      <c r="Z2929" s="22"/>
      <c r="AA2929" s="22"/>
      <c r="AB2929" s="22"/>
      <c r="AC2929" s="22"/>
      <c r="AD2929" s="22"/>
      <c r="AE2929" s="22"/>
      <c r="AF2929" s="22"/>
      <c r="AG2929" s="22"/>
      <c r="AH2929" s="22"/>
      <c r="AI2929" s="22"/>
      <c r="AJ2929" s="22"/>
      <c r="AK2929" s="22"/>
      <c r="AL2929" s="22"/>
      <c r="AM2929" s="22"/>
      <c r="AN2929" s="22"/>
      <c r="AO2929" s="22"/>
      <c r="AP2929" s="22"/>
      <c r="AQ2929" s="22"/>
      <c r="AR2929" s="22"/>
      <c r="AS2929" s="22"/>
      <c r="AT2929" s="22"/>
      <c r="AU2929" s="22"/>
      <c r="AV2929" s="22"/>
      <c r="AW2929" s="22"/>
      <c r="AX2929" s="22"/>
      <c r="AY2929" s="22"/>
      <c r="AZ2929" s="22"/>
      <c r="BA2929" s="22"/>
      <c r="BB2929" s="22"/>
      <c r="BC2929" s="22"/>
      <c r="BD2929" s="22"/>
      <c r="BE2929" s="22"/>
      <c r="BF2929" s="22"/>
      <c r="BG2929" s="22"/>
      <c r="BH2929" s="22"/>
      <c r="BI2929" s="22"/>
      <c r="BJ2929" s="22"/>
      <c r="BK2929" s="22"/>
      <c r="BL2929" s="22"/>
      <c r="BM2929" s="22"/>
      <c r="BN2929" s="22"/>
      <c r="BO2929" s="22"/>
      <c r="BP2929" s="22"/>
      <c r="BQ2929" s="22"/>
      <c r="BR2929" s="22"/>
      <c r="BS2929" s="22"/>
      <c r="BT2929" s="22"/>
      <c r="BU2929" s="22"/>
      <c r="BV2929" s="22"/>
      <c r="BW2929" s="22"/>
      <c r="BX2929" s="22"/>
      <c r="BY2929" s="22"/>
      <c r="BZ2929" s="22"/>
      <c r="CA2929" s="22"/>
      <c r="CB2929" s="22"/>
      <c r="CC2929" s="22"/>
      <c r="CD2929" s="22"/>
      <c r="CE2929" s="22"/>
      <c r="CF2929" s="22"/>
      <c r="CG2929" s="22"/>
      <c r="CH2929" s="22"/>
      <c r="CI2929" s="22"/>
      <c r="CJ2929" s="22"/>
      <c r="CK2929" s="22"/>
      <c r="CL2929" s="22"/>
      <c r="CM2929" s="22"/>
      <c r="CN2929" s="22"/>
      <c r="CO2929" s="22"/>
    </row>
    <row r="2930" spans="1:93" s="2" customFormat="1" x14ac:dyDescent="0.3">
      <c r="A2930" s="73" t="s">
        <v>204</v>
      </c>
      <c r="B2930" s="73" t="s">
        <v>173</v>
      </c>
      <c r="C2930" s="75" t="s">
        <v>51</v>
      </c>
      <c r="D2930" s="75" t="s">
        <v>57</v>
      </c>
      <c r="E2930" s="73" t="s">
        <v>107</v>
      </c>
      <c r="F2930" s="73" t="s">
        <v>245</v>
      </c>
      <c r="G2930" s="73" t="s">
        <v>9</v>
      </c>
      <c r="H2930" s="73" t="s">
        <v>9</v>
      </c>
      <c r="I2930" s="73" t="s">
        <v>465</v>
      </c>
      <c r="J2930" s="73" t="str">
        <f t="shared" si="57"/>
        <v>Short-haul, to/from UK Economy class</v>
      </c>
      <c r="K2930" s="98">
        <v>1.7059999999999999E-2</v>
      </c>
      <c r="L2930" s="48"/>
      <c r="M2930" s="22"/>
      <c r="N2930" s="22"/>
      <c r="O2930" s="22"/>
      <c r="P2930" s="22"/>
      <c r="Q2930" s="22"/>
      <c r="R2930" s="22"/>
      <c r="S2930" s="22"/>
      <c r="T2930" s="2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c r="AQ2930" s="22"/>
      <c r="AR2930" s="22"/>
      <c r="AS2930" s="22"/>
      <c r="AT2930" s="22"/>
      <c r="AU2930" s="22"/>
      <c r="AV2930" s="22"/>
      <c r="AW2930" s="22"/>
      <c r="AX2930" s="22"/>
      <c r="AY2930" s="22"/>
      <c r="AZ2930" s="22"/>
      <c r="BA2930" s="22"/>
      <c r="BB2930" s="22"/>
      <c r="BC2930" s="22"/>
      <c r="BD2930" s="22"/>
      <c r="BE2930" s="22"/>
      <c r="BF2930" s="22"/>
      <c r="BG2930" s="22"/>
      <c r="BH2930" s="22"/>
      <c r="BI2930" s="22"/>
      <c r="BJ2930" s="22"/>
      <c r="BK2930" s="22"/>
      <c r="BL2930" s="22"/>
      <c r="BM2930" s="22"/>
      <c r="BN2930" s="22"/>
      <c r="BO2930" s="22"/>
      <c r="BP2930" s="22"/>
      <c r="BQ2930" s="22"/>
      <c r="BR2930" s="22"/>
      <c r="BS2930" s="22"/>
      <c r="BT2930" s="22"/>
      <c r="BU2930" s="22"/>
      <c r="BV2930" s="22"/>
      <c r="BW2930" s="22"/>
      <c r="BX2930" s="22"/>
      <c r="BY2930" s="22"/>
      <c r="BZ2930" s="22"/>
      <c r="CA2930" s="22"/>
      <c r="CB2930" s="22"/>
      <c r="CC2930" s="22"/>
      <c r="CD2930" s="22"/>
      <c r="CE2930" s="22"/>
      <c r="CF2930" s="22"/>
      <c r="CG2930" s="22"/>
      <c r="CH2930" s="22"/>
      <c r="CI2930" s="22"/>
      <c r="CJ2930" s="22"/>
      <c r="CK2930" s="22"/>
      <c r="CL2930" s="22"/>
      <c r="CM2930" s="22"/>
      <c r="CN2930" s="22"/>
      <c r="CO2930" s="22"/>
    </row>
    <row r="2931" spans="1:93" s="2" customFormat="1" x14ac:dyDescent="0.3">
      <c r="A2931" s="73" t="s">
        <v>204</v>
      </c>
      <c r="B2931" s="73" t="s">
        <v>173</v>
      </c>
      <c r="C2931" s="75" t="s">
        <v>51</v>
      </c>
      <c r="D2931" s="75" t="s">
        <v>57</v>
      </c>
      <c r="E2931" s="73" t="s">
        <v>144</v>
      </c>
      <c r="F2931" s="73" t="s">
        <v>245</v>
      </c>
      <c r="G2931" s="73" t="s">
        <v>9</v>
      </c>
      <c r="H2931" s="73" t="s">
        <v>9</v>
      </c>
      <c r="I2931" s="73" t="s">
        <v>465</v>
      </c>
      <c r="J2931" s="73" t="str">
        <f t="shared" si="57"/>
        <v>Short-haul, to/from UK Average passenger</v>
      </c>
      <c r="K2931" s="98">
        <v>1.7340000000000001E-2</v>
      </c>
      <c r="L2931" s="48"/>
      <c r="M2931" s="22"/>
      <c r="N2931" s="22"/>
      <c r="O2931" s="22"/>
      <c r="P2931" s="22"/>
      <c r="Q2931" s="22"/>
      <c r="R2931" s="22"/>
      <c r="S2931" s="22"/>
      <c r="T2931" s="22"/>
      <c r="U2931" s="22"/>
      <c r="V2931" s="22"/>
      <c r="W2931" s="22"/>
      <c r="X2931" s="22"/>
      <c r="Y2931" s="22"/>
      <c r="Z2931" s="22"/>
      <c r="AA2931" s="22"/>
      <c r="AB2931" s="22"/>
      <c r="AC2931" s="22"/>
      <c r="AD2931" s="22"/>
      <c r="AE2931" s="22"/>
      <c r="AF2931" s="22"/>
      <c r="AG2931" s="22"/>
      <c r="AH2931" s="22"/>
      <c r="AI2931" s="22"/>
      <c r="AJ2931" s="22"/>
      <c r="AK2931" s="22"/>
      <c r="AL2931" s="22"/>
      <c r="AM2931" s="22"/>
      <c r="AN2931" s="22"/>
      <c r="AO2931" s="22"/>
      <c r="AP2931" s="22"/>
      <c r="AQ2931" s="22"/>
      <c r="AR2931" s="22"/>
      <c r="AS2931" s="22"/>
      <c r="AT2931" s="22"/>
      <c r="AU2931" s="22"/>
      <c r="AV2931" s="22"/>
      <c r="AW2931" s="22"/>
      <c r="AX2931" s="22"/>
      <c r="AY2931" s="22"/>
      <c r="AZ2931" s="22"/>
      <c r="BA2931" s="22"/>
      <c r="BB2931" s="22"/>
      <c r="BC2931" s="22"/>
      <c r="BD2931" s="22"/>
      <c r="BE2931" s="22"/>
      <c r="BF2931" s="22"/>
      <c r="BG2931" s="22"/>
      <c r="BH2931" s="22"/>
      <c r="BI2931" s="22"/>
      <c r="BJ2931" s="22"/>
      <c r="BK2931" s="22"/>
      <c r="BL2931" s="22"/>
      <c r="BM2931" s="22"/>
      <c r="BN2931" s="22"/>
      <c r="BO2931" s="22"/>
      <c r="BP2931" s="22"/>
      <c r="BQ2931" s="22"/>
      <c r="BR2931" s="22"/>
      <c r="BS2931" s="22"/>
      <c r="BT2931" s="22"/>
      <c r="BU2931" s="22"/>
      <c r="BV2931" s="22"/>
      <c r="BW2931" s="22"/>
      <c r="BX2931" s="22"/>
      <c r="BY2931" s="22"/>
      <c r="BZ2931" s="22"/>
      <c r="CA2931" s="22"/>
      <c r="CB2931" s="22"/>
      <c r="CC2931" s="22"/>
      <c r="CD2931" s="22"/>
      <c r="CE2931" s="22"/>
      <c r="CF2931" s="22"/>
      <c r="CG2931" s="22"/>
      <c r="CH2931" s="22"/>
      <c r="CI2931" s="22"/>
      <c r="CJ2931" s="22"/>
      <c r="CK2931" s="22"/>
      <c r="CL2931" s="22"/>
      <c r="CM2931" s="22"/>
      <c r="CN2931" s="22"/>
      <c r="CO2931" s="22"/>
    </row>
    <row r="2932" spans="1:93" s="2" customFormat="1" x14ac:dyDescent="0.3">
      <c r="A2932" s="73" t="s">
        <v>204</v>
      </c>
      <c r="B2932" s="73" t="s">
        <v>173</v>
      </c>
      <c r="C2932" s="75" t="s">
        <v>51</v>
      </c>
      <c r="D2932" s="75" t="s">
        <v>12</v>
      </c>
      <c r="E2932" s="73" t="s">
        <v>144</v>
      </c>
      <c r="F2932" s="73" t="s">
        <v>359</v>
      </c>
      <c r="G2932" s="73" t="s">
        <v>9</v>
      </c>
      <c r="H2932" s="73" t="s">
        <v>9</v>
      </c>
      <c r="I2932" s="73" t="s">
        <v>465</v>
      </c>
      <c r="J2932" s="73" t="str">
        <f t="shared" si="57"/>
        <v>Long-haul, to/from UK Average passenger</v>
      </c>
      <c r="K2932" s="98">
        <v>2.1420000000000002E-2</v>
      </c>
      <c r="L2932" s="48"/>
      <c r="M2932" s="22"/>
      <c r="N2932" s="22"/>
      <c r="O2932" s="22"/>
      <c r="P2932" s="22"/>
      <c r="Q2932" s="22"/>
      <c r="R2932" s="22"/>
      <c r="S2932" s="22"/>
      <c r="T2932" s="2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c r="AQ2932" s="22"/>
      <c r="AR2932" s="22"/>
      <c r="AS2932" s="22"/>
      <c r="AT2932" s="22"/>
      <c r="AU2932" s="22"/>
      <c r="AV2932" s="22"/>
      <c r="AW2932" s="22"/>
      <c r="AX2932" s="22"/>
      <c r="AY2932" s="22"/>
      <c r="AZ2932" s="22"/>
      <c r="BA2932" s="22"/>
      <c r="BB2932" s="22"/>
      <c r="BC2932" s="22"/>
      <c r="BD2932" s="22"/>
      <c r="BE2932" s="22"/>
      <c r="BF2932" s="22"/>
      <c r="BG2932" s="22"/>
      <c r="BH2932" s="22"/>
      <c r="BI2932" s="22"/>
      <c r="BJ2932" s="22"/>
      <c r="BK2932" s="22"/>
      <c r="BL2932" s="22"/>
      <c r="BM2932" s="22"/>
      <c r="BN2932" s="22"/>
      <c r="BO2932" s="22"/>
      <c r="BP2932" s="22"/>
      <c r="BQ2932" s="22"/>
      <c r="BR2932" s="22"/>
      <c r="BS2932" s="22"/>
      <c r="BT2932" s="22"/>
      <c r="BU2932" s="22"/>
      <c r="BV2932" s="22"/>
      <c r="BW2932" s="22"/>
      <c r="BX2932" s="22"/>
      <c r="BY2932" s="22"/>
      <c r="BZ2932" s="22"/>
      <c r="CA2932" s="22"/>
      <c r="CB2932" s="22"/>
      <c r="CC2932" s="22"/>
      <c r="CD2932" s="22"/>
      <c r="CE2932" s="22"/>
      <c r="CF2932" s="22"/>
      <c r="CG2932" s="22"/>
      <c r="CH2932" s="22"/>
      <c r="CI2932" s="22"/>
      <c r="CJ2932" s="22"/>
      <c r="CK2932" s="22"/>
      <c r="CL2932" s="22"/>
      <c r="CM2932" s="22"/>
      <c r="CN2932" s="22"/>
      <c r="CO2932" s="22"/>
    </row>
    <row r="2933" spans="1:93" s="2" customFormat="1" x14ac:dyDescent="0.3">
      <c r="A2933" s="73" t="s">
        <v>204</v>
      </c>
      <c r="B2933" s="73" t="s">
        <v>173</v>
      </c>
      <c r="C2933" s="75" t="s">
        <v>51</v>
      </c>
      <c r="D2933" s="75" t="s">
        <v>12</v>
      </c>
      <c r="E2933" s="73" t="s">
        <v>107</v>
      </c>
      <c r="F2933" s="73" t="s">
        <v>359</v>
      </c>
      <c r="G2933" s="73" t="s">
        <v>9</v>
      </c>
      <c r="H2933" s="73" t="s">
        <v>9</v>
      </c>
      <c r="I2933" s="73" t="s">
        <v>465</v>
      </c>
      <c r="J2933" s="73" t="str">
        <f t="shared" si="57"/>
        <v>Long-haul, to/from UK Economy class</v>
      </c>
      <c r="K2933" s="98">
        <v>1.6410000000000001E-2</v>
      </c>
      <c r="L2933" s="48"/>
      <c r="M2933" s="22"/>
      <c r="N2933" s="22"/>
      <c r="O2933" s="22"/>
      <c r="P2933" s="22"/>
      <c r="Q2933" s="22"/>
      <c r="R2933" s="22"/>
      <c r="S2933" s="22"/>
      <c r="T2933" s="22"/>
      <c r="U2933" s="22"/>
      <c r="V2933" s="22"/>
      <c r="W2933" s="22"/>
      <c r="X2933" s="22"/>
      <c r="Y2933" s="22"/>
      <c r="Z2933" s="22"/>
      <c r="AA2933" s="22"/>
      <c r="AB2933" s="22"/>
      <c r="AC2933" s="22"/>
      <c r="AD2933" s="22"/>
      <c r="AE2933" s="22"/>
      <c r="AF2933" s="22"/>
      <c r="AG2933" s="22"/>
      <c r="AH2933" s="22"/>
      <c r="AI2933" s="22"/>
      <c r="AJ2933" s="22"/>
      <c r="AK2933" s="22"/>
      <c r="AL2933" s="22"/>
      <c r="AM2933" s="22"/>
      <c r="AN2933" s="22"/>
      <c r="AO2933" s="22"/>
      <c r="AP2933" s="22"/>
      <c r="AQ2933" s="22"/>
      <c r="AR2933" s="22"/>
      <c r="AS2933" s="22"/>
      <c r="AT2933" s="22"/>
      <c r="AU2933" s="22"/>
      <c r="AV2933" s="22"/>
      <c r="AW2933" s="22"/>
      <c r="AX2933" s="22"/>
      <c r="AY2933" s="22"/>
      <c r="AZ2933" s="22"/>
      <c r="BA2933" s="22"/>
      <c r="BB2933" s="22"/>
      <c r="BC2933" s="22"/>
      <c r="BD2933" s="22"/>
      <c r="BE2933" s="22"/>
      <c r="BF2933" s="22"/>
      <c r="BG2933" s="22"/>
      <c r="BH2933" s="22"/>
      <c r="BI2933" s="22"/>
      <c r="BJ2933" s="22"/>
      <c r="BK2933" s="22"/>
      <c r="BL2933" s="22"/>
      <c r="BM2933" s="22"/>
      <c r="BN2933" s="22"/>
      <c r="BO2933" s="22"/>
      <c r="BP2933" s="22"/>
      <c r="BQ2933" s="22"/>
      <c r="BR2933" s="22"/>
      <c r="BS2933" s="22"/>
      <c r="BT2933" s="22"/>
      <c r="BU2933" s="22"/>
      <c r="BV2933" s="22"/>
      <c r="BW2933" s="22"/>
      <c r="BX2933" s="22"/>
      <c r="BY2933" s="22"/>
      <c r="BZ2933" s="22"/>
      <c r="CA2933" s="22"/>
      <c r="CB2933" s="22"/>
      <c r="CC2933" s="22"/>
      <c r="CD2933" s="22"/>
      <c r="CE2933" s="22"/>
      <c r="CF2933" s="22"/>
      <c r="CG2933" s="22"/>
      <c r="CH2933" s="22"/>
      <c r="CI2933" s="22"/>
      <c r="CJ2933" s="22"/>
      <c r="CK2933" s="22"/>
      <c r="CL2933" s="22"/>
      <c r="CM2933" s="22"/>
      <c r="CN2933" s="22"/>
      <c r="CO2933" s="22"/>
    </row>
    <row r="2934" spans="1:93" s="2" customFormat="1" x14ac:dyDescent="0.3">
      <c r="A2934" s="73" t="s">
        <v>204</v>
      </c>
      <c r="B2934" s="73" t="s">
        <v>173</v>
      </c>
      <c r="C2934" s="75" t="s">
        <v>51</v>
      </c>
      <c r="D2934" s="75" t="s">
        <v>12</v>
      </c>
      <c r="E2934" s="73" t="s">
        <v>216</v>
      </c>
      <c r="F2934" s="73" t="s">
        <v>359</v>
      </c>
      <c r="G2934" s="73" t="s">
        <v>9</v>
      </c>
      <c r="H2934" s="73" t="s">
        <v>9</v>
      </c>
      <c r="I2934" s="73" t="s">
        <v>465</v>
      </c>
      <c r="J2934" s="73" t="str">
        <f t="shared" si="57"/>
        <v>Long-haul, to/from UK Premium economy class</v>
      </c>
      <c r="K2934" s="98">
        <v>2.6249999999999999E-2</v>
      </c>
      <c r="L2934" s="48"/>
      <c r="M2934" s="22"/>
      <c r="N2934" s="22"/>
      <c r="O2934" s="22"/>
      <c r="P2934" s="22"/>
      <c r="Q2934" s="22"/>
      <c r="R2934" s="22"/>
      <c r="S2934" s="22"/>
      <c r="T2934" s="2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c r="AQ2934" s="22"/>
      <c r="AR2934" s="22"/>
      <c r="AS2934" s="22"/>
      <c r="AT2934" s="22"/>
      <c r="AU2934" s="22"/>
      <c r="AV2934" s="22"/>
      <c r="AW2934" s="22"/>
      <c r="AX2934" s="22"/>
      <c r="AY2934" s="22"/>
      <c r="AZ2934" s="22"/>
      <c r="BA2934" s="22"/>
      <c r="BB2934" s="22"/>
      <c r="BC2934" s="22"/>
      <c r="BD2934" s="22"/>
      <c r="BE2934" s="22"/>
      <c r="BF2934" s="22"/>
      <c r="BG2934" s="22"/>
      <c r="BH2934" s="22"/>
      <c r="BI2934" s="22"/>
      <c r="BJ2934" s="22"/>
      <c r="BK2934" s="22"/>
      <c r="BL2934" s="22"/>
      <c r="BM2934" s="22"/>
      <c r="BN2934" s="22"/>
      <c r="BO2934" s="22"/>
      <c r="BP2934" s="22"/>
      <c r="BQ2934" s="22"/>
      <c r="BR2934" s="22"/>
      <c r="BS2934" s="22"/>
      <c r="BT2934" s="22"/>
      <c r="BU2934" s="22"/>
      <c r="BV2934" s="22"/>
      <c r="BW2934" s="22"/>
      <c r="BX2934" s="22"/>
      <c r="BY2934" s="22"/>
      <c r="BZ2934" s="22"/>
      <c r="CA2934" s="22"/>
      <c r="CB2934" s="22"/>
      <c r="CC2934" s="22"/>
      <c r="CD2934" s="22"/>
      <c r="CE2934" s="22"/>
      <c r="CF2934" s="22"/>
      <c r="CG2934" s="22"/>
      <c r="CH2934" s="22"/>
      <c r="CI2934" s="22"/>
      <c r="CJ2934" s="22"/>
      <c r="CK2934" s="22"/>
      <c r="CL2934" s="22"/>
      <c r="CM2934" s="22"/>
      <c r="CN2934" s="22"/>
      <c r="CO2934" s="22"/>
    </row>
    <row r="2935" spans="1:93" s="2" customFormat="1" x14ac:dyDescent="0.3">
      <c r="A2935" s="73" t="s">
        <v>204</v>
      </c>
      <c r="B2935" s="73" t="s">
        <v>173</v>
      </c>
      <c r="C2935" s="75" t="s">
        <v>51</v>
      </c>
      <c r="D2935" s="75" t="s">
        <v>12</v>
      </c>
      <c r="E2935" s="73" t="s">
        <v>136</v>
      </c>
      <c r="F2935" s="73" t="s">
        <v>359</v>
      </c>
      <c r="G2935" s="73" t="s">
        <v>9</v>
      </c>
      <c r="H2935" s="73" t="s">
        <v>9</v>
      </c>
      <c r="I2935" s="73" t="s">
        <v>465</v>
      </c>
      <c r="J2935" s="73" t="str">
        <f t="shared" si="57"/>
        <v>Long-haul, to/from UK First class</v>
      </c>
      <c r="K2935" s="98">
        <v>6.5629999999999994E-2</v>
      </c>
      <c r="L2935" s="48"/>
      <c r="M2935" s="22"/>
      <c r="N2935" s="22"/>
      <c r="O2935" s="22"/>
      <c r="P2935" s="22"/>
      <c r="Q2935" s="22"/>
      <c r="R2935" s="22"/>
      <c r="S2935" s="22"/>
      <c r="T2935" s="22"/>
      <c r="U2935" s="22"/>
      <c r="V2935" s="22"/>
      <c r="W2935" s="22"/>
      <c r="X2935" s="22"/>
      <c r="Y2935" s="22"/>
      <c r="Z2935" s="22"/>
      <c r="AA2935" s="22"/>
      <c r="AB2935" s="22"/>
      <c r="AC2935" s="22"/>
      <c r="AD2935" s="22"/>
      <c r="AE2935" s="22"/>
      <c r="AF2935" s="22"/>
      <c r="AG2935" s="22"/>
      <c r="AH2935" s="22"/>
      <c r="AI2935" s="22"/>
      <c r="AJ2935" s="22"/>
      <c r="AK2935" s="22"/>
      <c r="AL2935" s="22"/>
      <c r="AM2935" s="22"/>
      <c r="AN2935" s="22"/>
      <c r="AO2935" s="22"/>
      <c r="AP2935" s="22"/>
      <c r="AQ2935" s="22"/>
      <c r="AR2935" s="22"/>
      <c r="AS2935" s="22"/>
      <c r="AT2935" s="22"/>
      <c r="AU2935" s="22"/>
      <c r="AV2935" s="22"/>
      <c r="AW2935" s="22"/>
      <c r="AX2935" s="22"/>
      <c r="AY2935" s="22"/>
      <c r="AZ2935" s="22"/>
      <c r="BA2935" s="22"/>
      <c r="BB2935" s="22"/>
      <c r="BC2935" s="22"/>
      <c r="BD2935" s="22"/>
      <c r="BE2935" s="22"/>
      <c r="BF2935" s="22"/>
      <c r="BG2935" s="22"/>
      <c r="BH2935" s="22"/>
      <c r="BI2935" s="22"/>
      <c r="BJ2935" s="22"/>
      <c r="BK2935" s="22"/>
      <c r="BL2935" s="22"/>
      <c r="BM2935" s="22"/>
      <c r="BN2935" s="22"/>
      <c r="BO2935" s="22"/>
      <c r="BP2935" s="22"/>
      <c r="BQ2935" s="22"/>
      <c r="BR2935" s="22"/>
      <c r="BS2935" s="22"/>
      <c r="BT2935" s="22"/>
      <c r="BU2935" s="22"/>
      <c r="BV2935" s="22"/>
      <c r="BW2935" s="22"/>
      <c r="BX2935" s="22"/>
      <c r="BY2935" s="22"/>
      <c r="BZ2935" s="22"/>
      <c r="CA2935" s="22"/>
      <c r="CB2935" s="22"/>
      <c r="CC2935" s="22"/>
      <c r="CD2935" s="22"/>
      <c r="CE2935" s="22"/>
      <c r="CF2935" s="22"/>
      <c r="CG2935" s="22"/>
      <c r="CH2935" s="22"/>
      <c r="CI2935" s="22"/>
      <c r="CJ2935" s="22"/>
      <c r="CK2935" s="22"/>
      <c r="CL2935" s="22"/>
      <c r="CM2935" s="22"/>
      <c r="CN2935" s="22"/>
      <c r="CO2935" s="22"/>
    </row>
    <row r="2936" spans="1:93" s="2" customFormat="1" x14ac:dyDescent="0.3">
      <c r="A2936" s="73" t="s">
        <v>204</v>
      </c>
      <c r="B2936" s="73" t="s">
        <v>173</v>
      </c>
      <c r="C2936" s="75" t="s">
        <v>51</v>
      </c>
      <c r="D2936" s="75" t="s">
        <v>12</v>
      </c>
      <c r="E2936" s="73" t="s">
        <v>289</v>
      </c>
      <c r="F2936" s="73" t="s">
        <v>359</v>
      </c>
      <c r="G2936" s="73" t="s">
        <v>9</v>
      </c>
      <c r="H2936" s="73" t="s">
        <v>9</v>
      </c>
      <c r="I2936" s="73" t="s">
        <v>465</v>
      </c>
      <c r="J2936" s="73" t="str">
        <f t="shared" si="57"/>
        <v>Long-haul, to/from UK Business class</v>
      </c>
      <c r="K2936" s="98">
        <v>4.7579999999999997E-2</v>
      </c>
      <c r="L2936" s="48"/>
      <c r="M2936" s="22"/>
      <c r="N2936" s="22"/>
      <c r="O2936" s="22"/>
      <c r="P2936" s="22"/>
      <c r="Q2936" s="22"/>
      <c r="R2936" s="22"/>
      <c r="S2936" s="22"/>
      <c r="T2936" s="2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c r="AQ2936" s="22"/>
      <c r="AR2936" s="22"/>
      <c r="AS2936" s="22"/>
      <c r="AT2936" s="22"/>
      <c r="AU2936" s="22"/>
      <c r="AV2936" s="22"/>
      <c r="AW2936" s="22"/>
      <c r="AX2936" s="22"/>
      <c r="AY2936" s="22"/>
      <c r="AZ2936" s="22"/>
      <c r="BA2936" s="22"/>
      <c r="BB2936" s="22"/>
      <c r="BC2936" s="22"/>
      <c r="BD2936" s="22"/>
      <c r="BE2936" s="22"/>
      <c r="BF2936" s="22"/>
      <c r="BG2936" s="22"/>
      <c r="BH2936" s="22"/>
      <c r="BI2936" s="22"/>
      <c r="BJ2936" s="22"/>
      <c r="BK2936" s="22"/>
      <c r="BL2936" s="22"/>
      <c r="BM2936" s="22"/>
      <c r="BN2936" s="22"/>
      <c r="BO2936" s="22"/>
      <c r="BP2936" s="22"/>
      <c r="BQ2936" s="22"/>
      <c r="BR2936" s="22"/>
      <c r="BS2936" s="22"/>
      <c r="BT2936" s="22"/>
      <c r="BU2936" s="22"/>
      <c r="BV2936" s="22"/>
      <c r="BW2936" s="22"/>
      <c r="BX2936" s="22"/>
      <c r="BY2936" s="22"/>
      <c r="BZ2936" s="22"/>
      <c r="CA2936" s="22"/>
      <c r="CB2936" s="22"/>
      <c r="CC2936" s="22"/>
      <c r="CD2936" s="22"/>
      <c r="CE2936" s="22"/>
      <c r="CF2936" s="22"/>
      <c r="CG2936" s="22"/>
      <c r="CH2936" s="22"/>
      <c r="CI2936" s="22"/>
      <c r="CJ2936" s="22"/>
      <c r="CK2936" s="22"/>
      <c r="CL2936" s="22"/>
      <c r="CM2936" s="22"/>
      <c r="CN2936" s="22"/>
      <c r="CO2936" s="22"/>
    </row>
    <row r="2937" spans="1:93" s="2" customFormat="1" x14ac:dyDescent="0.3">
      <c r="A2937" s="73" t="s">
        <v>204</v>
      </c>
      <c r="B2937" s="73" t="s">
        <v>173</v>
      </c>
      <c r="C2937" s="75" t="s">
        <v>51</v>
      </c>
      <c r="D2937" s="75" t="s">
        <v>12</v>
      </c>
      <c r="E2937" s="73" t="s">
        <v>289</v>
      </c>
      <c r="F2937" s="73" t="s">
        <v>245</v>
      </c>
      <c r="G2937" s="73" t="s">
        <v>9</v>
      </c>
      <c r="H2937" s="73" t="s">
        <v>9</v>
      </c>
      <c r="I2937" s="73" t="s">
        <v>465</v>
      </c>
      <c r="J2937" s="73" t="str">
        <f t="shared" si="57"/>
        <v>Long-haul, to/from UK Business class</v>
      </c>
      <c r="K2937" s="98">
        <v>4.7579999999999997E-2</v>
      </c>
      <c r="L2937" s="48"/>
      <c r="M2937" s="22"/>
      <c r="N2937" s="22"/>
      <c r="O2937" s="22"/>
      <c r="P2937" s="22"/>
      <c r="Q2937" s="22"/>
      <c r="R2937" s="22"/>
      <c r="S2937" s="22"/>
      <c r="T2937" s="22"/>
      <c r="U2937" s="22"/>
      <c r="V2937" s="22"/>
      <c r="W2937" s="22"/>
      <c r="X2937" s="22"/>
      <c r="Y2937" s="22"/>
      <c r="Z2937" s="22"/>
      <c r="AA2937" s="22"/>
      <c r="AB2937" s="22"/>
      <c r="AC2937" s="22"/>
      <c r="AD2937" s="22"/>
      <c r="AE2937" s="22"/>
      <c r="AF2937" s="22"/>
      <c r="AG2937" s="22"/>
      <c r="AH2937" s="22"/>
      <c r="AI2937" s="22"/>
      <c r="AJ2937" s="22"/>
      <c r="AK2937" s="22"/>
      <c r="AL2937" s="22"/>
      <c r="AM2937" s="22"/>
      <c r="AN2937" s="22"/>
      <c r="AO2937" s="22"/>
      <c r="AP2937" s="22"/>
      <c r="AQ2937" s="22"/>
      <c r="AR2937" s="22"/>
      <c r="AS2937" s="22"/>
      <c r="AT2937" s="22"/>
      <c r="AU2937" s="22"/>
      <c r="AV2937" s="22"/>
      <c r="AW2937" s="22"/>
      <c r="AX2937" s="22"/>
      <c r="AY2937" s="22"/>
      <c r="AZ2937" s="22"/>
      <c r="BA2937" s="22"/>
      <c r="BB2937" s="22"/>
      <c r="BC2937" s="22"/>
      <c r="BD2937" s="22"/>
      <c r="BE2937" s="22"/>
      <c r="BF2937" s="22"/>
      <c r="BG2937" s="22"/>
      <c r="BH2937" s="22"/>
      <c r="BI2937" s="22"/>
      <c r="BJ2937" s="22"/>
      <c r="BK2937" s="22"/>
      <c r="BL2937" s="22"/>
      <c r="BM2937" s="22"/>
      <c r="BN2937" s="22"/>
      <c r="BO2937" s="22"/>
      <c r="BP2937" s="22"/>
      <c r="BQ2937" s="22"/>
      <c r="BR2937" s="22"/>
      <c r="BS2937" s="22"/>
      <c r="BT2937" s="22"/>
      <c r="BU2937" s="22"/>
      <c r="BV2937" s="22"/>
      <c r="BW2937" s="22"/>
      <c r="BX2937" s="22"/>
      <c r="BY2937" s="22"/>
      <c r="BZ2937" s="22"/>
      <c r="CA2937" s="22"/>
      <c r="CB2937" s="22"/>
      <c r="CC2937" s="22"/>
      <c r="CD2937" s="22"/>
      <c r="CE2937" s="22"/>
      <c r="CF2937" s="22"/>
      <c r="CG2937" s="22"/>
      <c r="CH2937" s="22"/>
      <c r="CI2937" s="22"/>
      <c r="CJ2937" s="22"/>
      <c r="CK2937" s="22"/>
      <c r="CL2937" s="22"/>
      <c r="CM2937" s="22"/>
      <c r="CN2937" s="22"/>
      <c r="CO2937" s="22"/>
    </row>
    <row r="2938" spans="1:93" s="2" customFormat="1" x14ac:dyDescent="0.3">
      <c r="A2938" s="73" t="s">
        <v>204</v>
      </c>
      <c r="B2938" s="73" t="s">
        <v>173</v>
      </c>
      <c r="C2938" s="75" t="s">
        <v>51</v>
      </c>
      <c r="D2938" s="75" t="s">
        <v>12</v>
      </c>
      <c r="E2938" s="73" t="s">
        <v>136</v>
      </c>
      <c r="F2938" s="73" t="s">
        <v>245</v>
      </c>
      <c r="G2938" s="73" t="s">
        <v>9</v>
      </c>
      <c r="H2938" s="73" t="s">
        <v>9</v>
      </c>
      <c r="I2938" s="73" t="s">
        <v>465</v>
      </c>
      <c r="J2938" s="73" t="str">
        <f t="shared" si="57"/>
        <v>Long-haul, to/from UK First class</v>
      </c>
      <c r="K2938" s="98">
        <v>6.5629999999999994E-2</v>
      </c>
      <c r="L2938" s="48"/>
      <c r="M2938" s="22"/>
      <c r="N2938" s="22"/>
      <c r="O2938" s="22"/>
      <c r="P2938" s="22"/>
      <c r="Q2938" s="22"/>
      <c r="R2938" s="22"/>
      <c r="S2938" s="22"/>
      <c r="T2938" s="2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c r="AQ2938" s="22"/>
      <c r="AR2938" s="22"/>
      <c r="AS2938" s="22"/>
      <c r="AT2938" s="22"/>
      <c r="AU2938" s="22"/>
      <c r="AV2938" s="22"/>
      <c r="AW2938" s="22"/>
      <c r="AX2938" s="22"/>
      <c r="AY2938" s="22"/>
      <c r="AZ2938" s="22"/>
      <c r="BA2938" s="22"/>
      <c r="BB2938" s="22"/>
      <c r="BC2938" s="22"/>
      <c r="BD2938" s="22"/>
      <c r="BE2938" s="22"/>
      <c r="BF2938" s="22"/>
      <c r="BG2938" s="22"/>
      <c r="BH2938" s="22"/>
      <c r="BI2938" s="22"/>
      <c r="BJ2938" s="22"/>
      <c r="BK2938" s="22"/>
      <c r="BL2938" s="22"/>
      <c r="BM2938" s="22"/>
      <c r="BN2938" s="22"/>
      <c r="BO2938" s="22"/>
      <c r="BP2938" s="22"/>
      <c r="BQ2938" s="22"/>
      <c r="BR2938" s="22"/>
      <c r="BS2938" s="22"/>
      <c r="BT2938" s="22"/>
      <c r="BU2938" s="22"/>
      <c r="BV2938" s="22"/>
      <c r="BW2938" s="22"/>
      <c r="BX2938" s="22"/>
      <c r="BY2938" s="22"/>
      <c r="BZ2938" s="22"/>
      <c r="CA2938" s="22"/>
      <c r="CB2938" s="22"/>
      <c r="CC2938" s="22"/>
      <c r="CD2938" s="22"/>
      <c r="CE2938" s="22"/>
      <c r="CF2938" s="22"/>
      <c r="CG2938" s="22"/>
      <c r="CH2938" s="22"/>
      <c r="CI2938" s="22"/>
      <c r="CJ2938" s="22"/>
      <c r="CK2938" s="22"/>
      <c r="CL2938" s="22"/>
      <c r="CM2938" s="22"/>
      <c r="CN2938" s="22"/>
      <c r="CO2938" s="22"/>
    </row>
    <row r="2939" spans="1:93" s="2" customFormat="1" x14ac:dyDescent="0.3">
      <c r="A2939" s="73" t="s">
        <v>204</v>
      </c>
      <c r="B2939" s="73" t="s">
        <v>173</v>
      </c>
      <c r="C2939" s="75" t="s">
        <v>51</v>
      </c>
      <c r="D2939" s="75" t="s">
        <v>12</v>
      </c>
      <c r="E2939" s="73" t="s">
        <v>216</v>
      </c>
      <c r="F2939" s="73" t="s">
        <v>245</v>
      </c>
      <c r="G2939" s="73" t="s">
        <v>9</v>
      </c>
      <c r="H2939" s="73" t="s">
        <v>9</v>
      </c>
      <c r="I2939" s="73" t="s">
        <v>465</v>
      </c>
      <c r="J2939" s="73" t="str">
        <f t="shared" si="57"/>
        <v>Long-haul, to/from UK Premium economy class</v>
      </c>
      <c r="K2939" s="98">
        <v>2.6249999999999999E-2</v>
      </c>
      <c r="L2939" s="48"/>
      <c r="M2939" s="22"/>
      <c r="N2939" s="22"/>
      <c r="O2939" s="22"/>
      <c r="P2939" s="22"/>
      <c r="Q2939" s="22"/>
      <c r="R2939" s="22"/>
      <c r="S2939" s="22"/>
      <c r="T2939" s="22"/>
      <c r="U2939" s="22"/>
      <c r="V2939" s="22"/>
      <c r="W2939" s="22"/>
      <c r="X2939" s="22"/>
      <c r="Y2939" s="22"/>
      <c r="Z2939" s="22"/>
      <c r="AA2939" s="22"/>
      <c r="AB2939" s="22"/>
      <c r="AC2939" s="22"/>
      <c r="AD2939" s="22"/>
      <c r="AE2939" s="22"/>
      <c r="AF2939" s="22"/>
      <c r="AG2939" s="22"/>
      <c r="AH2939" s="22"/>
      <c r="AI2939" s="22"/>
      <c r="AJ2939" s="22"/>
      <c r="AK2939" s="22"/>
      <c r="AL2939" s="22"/>
      <c r="AM2939" s="22"/>
      <c r="AN2939" s="22"/>
      <c r="AO2939" s="22"/>
      <c r="AP2939" s="22"/>
      <c r="AQ2939" s="22"/>
      <c r="AR2939" s="22"/>
      <c r="AS2939" s="22"/>
      <c r="AT2939" s="22"/>
      <c r="AU2939" s="22"/>
      <c r="AV2939" s="22"/>
      <c r="AW2939" s="22"/>
      <c r="AX2939" s="22"/>
      <c r="AY2939" s="22"/>
      <c r="AZ2939" s="22"/>
      <c r="BA2939" s="22"/>
      <c r="BB2939" s="22"/>
      <c r="BC2939" s="22"/>
      <c r="BD2939" s="22"/>
      <c r="BE2939" s="22"/>
      <c r="BF2939" s="22"/>
      <c r="BG2939" s="22"/>
      <c r="BH2939" s="22"/>
      <c r="BI2939" s="22"/>
      <c r="BJ2939" s="22"/>
      <c r="BK2939" s="22"/>
      <c r="BL2939" s="22"/>
      <c r="BM2939" s="22"/>
      <c r="BN2939" s="22"/>
      <c r="BO2939" s="22"/>
      <c r="BP2939" s="22"/>
      <c r="BQ2939" s="22"/>
      <c r="BR2939" s="22"/>
      <c r="BS2939" s="22"/>
      <c r="BT2939" s="22"/>
      <c r="BU2939" s="22"/>
      <c r="BV2939" s="22"/>
      <c r="BW2939" s="22"/>
      <c r="BX2939" s="22"/>
      <c r="BY2939" s="22"/>
      <c r="BZ2939" s="22"/>
      <c r="CA2939" s="22"/>
      <c r="CB2939" s="22"/>
      <c r="CC2939" s="22"/>
      <c r="CD2939" s="22"/>
      <c r="CE2939" s="22"/>
      <c r="CF2939" s="22"/>
      <c r="CG2939" s="22"/>
      <c r="CH2939" s="22"/>
      <c r="CI2939" s="22"/>
      <c r="CJ2939" s="22"/>
      <c r="CK2939" s="22"/>
      <c r="CL2939" s="22"/>
      <c r="CM2939" s="22"/>
      <c r="CN2939" s="22"/>
      <c r="CO2939" s="22"/>
    </row>
    <row r="2940" spans="1:93" s="2" customFormat="1" x14ac:dyDescent="0.3">
      <c r="A2940" s="73" t="s">
        <v>204</v>
      </c>
      <c r="B2940" s="73" t="s">
        <v>173</v>
      </c>
      <c r="C2940" s="75" t="s">
        <v>51</v>
      </c>
      <c r="D2940" s="75" t="s">
        <v>12</v>
      </c>
      <c r="E2940" s="73" t="s">
        <v>107</v>
      </c>
      <c r="F2940" s="73" t="s">
        <v>245</v>
      </c>
      <c r="G2940" s="73" t="s">
        <v>9</v>
      </c>
      <c r="H2940" s="73" t="s">
        <v>9</v>
      </c>
      <c r="I2940" s="73" t="s">
        <v>465</v>
      </c>
      <c r="J2940" s="73" t="str">
        <f t="shared" si="57"/>
        <v>Long-haul, to/from UK Economy class</v>
      </c>
      <c r="K2940" s="98">
        <v>1.6410000000000001E-2</v>
      </c>
      <c r="L2940" s="48"/>
      <c r="M2940" s="22"/>
      <c r="N2940" s="22"/>
      <c r="O2940" s="22"/>
      <c r="P2940" s="22"/>
      <c r="Q2940" s="22"/>
      <c r="R2940" s="22"/>
      <c r="S2940" s="22"/>
      <c r="T2940" s="2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c r="AQ2940" s="22"/>
      <c r="AR2940" s="22"/>
      <c r="AS2940" s="22"/>
      <c r="AT2940" s="22"/>
      <c r="AU2940" s="22"/>
      <c r="AV2940" s="22"/>
      <c r="AW2940" s="22"/>
      <c r="AX2940" s="22"/>
      <c r="AY2940" s="22"/>
      <c r="AZ2940" s="22"/>
      <c r="BA2940" s="22"/>
      <c r="BB2940" s="22"/>
      <c r="BC2940" s="22"/>
      <c r="BD2940" s="22"/>
      <c r="BE2940" s="22"/>
      <c r="BF2940" s="22"/>
      <c r="BG2940" s="22"/>
      <c r="BH2940" s="22"/>
      <c r="BI2940" s="22"/>
      <c r="BJ2940" s="22"/>
      <c r="BK2940" s="22"/>
      <c r="BL2940" s="22"/>
      <c r="BM2940" s="22"/>
      <c r="BN2940" s="22"/>
      <c r="BO2940" s="22"/>
      <c r="BP2940" s="22"/>
      <c r="BQ2940" s="22"/>
      <c r="BR2940" s="22"/>
      <c r="BS2940" s="22"/>
      <c r="BT2940" s="22"/>
      <c r="BU2940" s="22"/>
      <c r="BV2940" s="22"/>
      <c r="BW2940" s="22"/>
      <c r="BX2940" s="22"/>
      <c r="BY2940" s="22"/>
      <c r="BZ2940" s="22"/>
      <c r="CA2940" s="22"/>
      <c r="CB2940" s="22"/>
      <c r="CC2940" s="22"/>
      <c r="CD2940" s="22"/>
      <c r="CE2940" s="22"/>
      <c r="CF2940" s="22"/>
      <c r="CG2940" s="22"/>
      <c r="CH2940" s="22"/>
      <c r="CI2940" s="22"/>
      <c r="CJ2940" s="22"/>
      <c r="CK2940" s="22"/>
      <c r="CL2940" s="22"/>
      <c r="CM2940" s="22"/>
      <c r="CN2940" s="22"/>
      <c r="CO2940" s="22"/>
    </row>
    <row r="2941" spans="1:93" s="2" customFormat="1" x14ac:dyDescent="0.3">
      <c r="A2941" s="73" t="s">
        <v>204</v>
      </c>
      <c r="B2941" s="73" t="s">
        <v>173</v>
      </c>
      <c r="C2941" s="75" t="s">
        <v>51</v>
      </c>
      <c r="D2941" s="75" t="s">
        <v>12</v>
      </c>
      <c r="E2941" s="73" t="s">
        <v>144</v>
      </c>
      <c r="F2941" s="73" t="s">
        <v>245</v>
      </c>
      <c r="G2941" s="73" t="s">
        <v>9</v>
      </c>
      <c r="H2941" s="73" t="s">
        <v>9</v>
      </c>
      <c r="I2941" s="73" t="s">
        <v>465</v>
      </c>
      <c r="J2941" s="73" t="str">
        <f t="shared" si="57"/>
        <v>Long-haul, to/from UK Average passenger</v>
      </c>
      <c r="K2941" s="98">
        <v>2.1420000000000002E-2</v>
      </c>
      <c r="L2941" s="48"/>
      <c r="M2941" s="22"/>
      <c r="N2941" s="22"/>
      <c r="O2941" s="22"/>
      <c r="P2941" s="22"/>
      <c r="Q2941" s="22"/>
      <c r="R2941" s="22"/>
      <c r="S2941" s="22"/>
      <c r="T2941" s="22"/>
      <c r="U2941" s="22"/>
      <c r="V2941" s="22"/>
      <c r="W2941" s="22"/>
      <c r="X2941" s="22"/>
      <c r="Y2941" s="22"/>
      <c r="Z2941" s="22"/>
      <c r="AA2941" s="22"/>
      <c r="AB2941" s="22"/>
      <c r="AC2941" s="22"/>
      <c r="AD2941" s="22"/>
      <c r="AE2941" s="22"/>
      <c r="AF2941" s="22"/>
      <c r="AG2941" s="22"/>
      <c r="AH2941" s="22"/>
      <c r="AI2941" s="22"/>
      <c r="AJ2941" s="22"/>
      <c r="AK2941" s="22"/>
      <c r="AL2941" s="22"/>
      <c r="AM2941" s="22"/>
      <c r="AN2941" s="22"/>
      <c r="AO2941" s="22"/>
      <c r="AP2941" s="22"/>
      <c r="AQ2941" s="22"/>
      <c r="AR2941" s="22"/>
      <c r="AS2941" s="22"/>
      <c r="AT2941" s="22"/>
      <c r="AU2941" s="22"/>
      <c r="AV2941" s="22"/>
      <c r="AW2941" s="22"/>
      <c r="AX2941" s="22"/>
      <c r="AY2941" s="22"/>
      <c r="AZ2941" s="22"/>
      <c r="BA2941" s="22"/>
      <c r="BB2941" s="22"/>
      <c r="BC2941" s="22"/>
      <c r="BD2941" s="22"/>
      <c r="BE2941" s="22"/>
      <c r="BF2941" s="22"/>
      <c r="BG2941" s="22"/>
      <c r="BH2941" s="22"/>
      <c r="BI2941" s="22"/>
      <c r="BJ2941" s="22"/>
      <c r="BK2941" s="22"/>
      <c r="BL2941" s="22"/>
      <c r="BM2941" s="22"/>
      <c r="BN2941" s="22"/>
      <c r="BO2941" s="22"/>
      <c r="BP2941" s="22"/>
      <c r="BQ2941" s="22"/>
      <c r="BR2941" s="22"/>
      <c r="BS2941" s="22"/>
      <c r="BT2941" s="22"/>
      <c r="BU2941" s="22"/>
      <c r="BV2941" s="22"/>
      <c r="BW2941" s="22"/>
      <c r="BX2941" s="22"/>
      <c r="BY2941" s="22"/>
      <c r="BZ2941" s="22"/>
      <c r="CA2941" s="22"/>
      <c r="CB2941" s="22"/>
      <c r="CC2941" s="22"/>
      <c r="CD2941" s="22"/>
      <c r="CE2941" s="22"/>
      <c r="CF2941" s="22"/>
      <c r="CG2941" s="22"/>
      <c r="CH2941" s="22"/>
      <c r="CI2941" s="22"/>
      <c r="CJ2941" s="22"/>
      <c r="CK2941" s="22"/>
      <c r="CL2941" s="22"/>
      <c r="CM2941" s="22"/>
      <c r="CN2941" s="22"/>
      <c r="CO2941" s="22"/>
    </row>
    <row r="2942" spans="1:93" s="2" customFormat="1" x14ac:dyDescent="0.3">
      <c r="A2942" s="73" t="s">
        <v>204</v>
      </c>
      <c r="B2942" s="73" t="s">
        <v>173</v>
      </c>
      <c r="C2942" s="75" t="s">
        <v>51</v>
      </c>
      <c r="D2942" s="75" t="s">
        <v>207</v>
      </c>
      <c r="E2942" s="73" t="s">
        <v>144</v>
      </c>
      <c r="F2942" s="73" t="s">
        <v>359</v>
      </c>
      <c r="G2942" s="73" t="s">
        <v>9</v>
      </c>
      <c r="H2942" s="73" t="s">
        <v>9</v>
      </c>
      <c r="I2942" s="73" t="s">
        <v>465</v>
      </c>
      <c r="J2942" s="73" t="str">
        <f t="shared" si="57"/>
        <v>International, to/from non-UK Average passenger</v>
      </c>
      <c r="K2942" s="98">
        <v>1.9800000000000002E-2</v>
      </c>
      <c r="L2942" s="48"/>
      <c r="M2942" s="22"/>
      <c r="N2942" s="22"/>
      <c r="O2942" s="22"/>
      <c r="P2942" s="22"/>
      <c r="Q2942" s="22"/>
      <c r="R2942" s="22"/>
      <c r="S2942" s="22"/>
      <c r="T2942" s="2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c r="AQ2942" s="22"/>
      <c r="AR2942" s="22"/>
      <c r="AS2942" s="22"/>
      <c r="AT2942" s="22"/>
      <c r="AU2942" s="22"/>
      <c r="AV2942" s="22"/>
      <c r="AW2942" s="22"/>
      <c r="AX2942" s="22"/>
      <c r="AY2942" s="22"/>
      <c r="AZ2942" s="22"/>
      <c r="BA2942" s="22"/>
      <c r="BB2942" s="22"/>
      <c r="BC2942" s="22"/>
      <c r="BD2942" s="22"/>
      <c r="BE2942" s="22"/>
      <c r="BF2942" s="22"/>
      <c r="BG2942" s="22"/>
      <c r="BH2942" s="22"/>
      <c r="BI2942" s="22"/>
      <c r="BJ2942" s="22"/>
      <c r="BK2942" s="22"/>
      <c r="BL2942" s="22"/>
      <c r="BM2942" s="22"/>
      <c r="BN2942" s="22"/>
      <c r="BO2942" s="22"/>
      <c r="BP2942" s="22"/>
      <c r="BQ2942" s="22"/>
      <c r="BR2942" s="22"/>
      <c r="BS2942" s="22"/>
      <c r="BT2942" s="22"/>
      <c r="BU2942" s="22"/>
      <c r="BV2942" s="22"/>
      <c r="BW2942" s="22"/>
      <c r="BX2942" s="22"/>
      <c r="BY2942" s="22"/>
      <c r="BZ2942" s="22"/>
      <c r="CA2942" s="22"/>
      <c r="CB2942" s="22"/>
      <c r="CC2942" s="22"/>
      <c r="CD2942" s="22"/>
      <c r="CE2942" s="22"/>
      <c r="CF2942" s="22"/>
      <c r="CG2942" s="22"/>
      <c r="CH2942" s="22"/>
      <c r="CI2942" s="22"/>
      <c r="CJ2942" s="22"/>
      <c r="CK2942" s="22"/>
      <c r="CL2942" s="22"/>
      <c r="CM2942" s="22"/>
      <c r="CN2942" s="22"/>
      <c r="CO2942" s="22"/>
    </row>
    <row r="2943" spans="1:93" s="2" customFormat="1" x14ac:dyDescent="0.3">
      <c r="A2943" s="73" t="s">
        <v>204</v>
      </c>
      <c r="B2943" s="73" t="s">
        <v>173</v>
      </c>
      <c r="C2943" s="75" t="s">
        <v>51</v>
      </c>
      <c r="D2943" s="75" t="s">
        <v>207</v>
      </c>
      <c r="E2943" s="73" t="s">
        <v>107</v>
      </c>
      <c r="F2943" s="73" t="s">
        <v>359</v>
      </c>
      <c r="G2943" s="73" t="s">
        <v>9</v>
      </c>
      <c r="H2943" s="73" t="s">
        <v>9</v>
      </c>
      <c r="I2943" s="73" t="s">
        <v>465</v>
      </c>
      <c r="J2943" s="73" t="str">
        <f t="shared" si="57"/>
        <v>International, to/from non-UK Economy class</v>
      </c>
      <c r="K2943" s="98">
        <v>1.516E-2</v>
      </c>
      <c r="L2943" s="48"/>
      <c r="M2943" s="22"/>
      <c r="N2943" s="22"/>
      <c r="O2943" s="22"/>
      <c r="P2943" s="22"/>
      <c r="Q2943" s="22"/>
      <c r="R2943" s="22"/>
      <c r="S2943" s="22"/>
      <c r="T2943" s="22"/>
      <c r="U2943" s="22"/>
      <c r="V2943" s="22"/>
      <c r="W2943" s="22"/>
      <c r="X2943" s="22"/>
      <c r="Y2943" s="22"/>
      <c r="Z2943" s="22"/>
      <c r="AA2943" s="22"/>
      <c r="AB2943" s="22"/>
      <c r="AC2943" s="22"/>
      <c r="AD2943" s="22"/>
      <c r="AE2943" s="22"/>
      <c r="AF2943" s="22"/>
      <c r="AG2943" s="22"/>
      <c r="AH2943" s="22"/>
      <c r="AI2943" s="22"/>
      <c r="AJ2943" s="22"/>
      <c r="AK2943" s="22"/>
      <c r="AL2943" s="22"/>
      <c r="AM2943" s="22"/>
      <c r="AN2943" s="22"/>
      <c r="AO2943" s="22"/>
      <c r="AP2943" s="22"/>
      <c r="AQ2943" s="22"/>
      <c r="AR2943" s="22"/>
      <c r="AS2943" s="22"/>
      <c r="AT2943" s="22"/>
      <c r="AU2943" s="22"/>
      <c r="AV2943" s="22"/>
      <c r="AW2943" s="22"/>
      <c r="AX2943" s="22"/>
      <c r="AY2943" s="22"/>
      <c r="AZ2943" s="22"/>
      <c r="BA2943" s="22"/>
      <c r="BB2943" s="22"/>
      <c r="BC2943" s="22"/>
      <c r="BD2943" s="22"/>
      <c r="BE2943" s="22"/>
      <c r="BF2943" s="22"/>
      <c r="BG2943" s="22"/>
      <c r="BH2943" s="22"/>
      <c r="BI2943" s="22"/>
      <c r="BJ2943" s="22"/>
      <c r="BK2943" s="22"/>
      <c r="BL2943" s="22"/>
      <c r="BM2943" s="22"/>
      <c r="BN2943" s="22"/>
      <c r="BO2943" s="22"/>
      <c r="BP2943" s="22"/>
      <c r="BQ2943" s="22"/>
      <c r="BR2943" s="22"/>
      <c r="BS2943" s="22"/>
      <c r="BT2943" s="22"/>
      <c r="BU2943" s="22"/>
      <c r="BV2943" s="22"/>
      <c r="BW2943" s="22"/>
      <c r="BX2943" s="22"/>
      <c r="BY2943" s="22"/>
      <c r="BZ2943" s="22"/>
      <c r="CA2943" s="22"/>
      <c r="CB2943" s="22"/>
      <c r="CC2943" s="22"/>
      <c r="CD2943" s="22"/>
      <c r="CE2943" s="22"/>
      <c r="CF2943" s="22"/>
      <c r="CG2943" s="22"/>
      <c r="CH2943" s="22"/>
      <c r="CI2943" s="22"/>
      <c r="CJ2943" s="22"/>
      <c r="CK2943" s="22"/>
      <c r="CL2943" s="22"/>
      <c r="CM2943" s="22"/>
      <c r="CN2943" s="22"/>
      <c r="CO2943" s="22"/>
    </row>
    <row r="2944" spans="1:93" s="2" customFormat="1" x14ac:dyDescent="0.3">
      <c r="A2944" s="73" t="s">
        <v>204</v>
      </c>
      <c r="B2944" s="73" t="s">
        <v>173</v>
      </c>
      <c r="C2944" s="75" t="s">
        <v>51</v>
      </c>
      <c r="D2944" s="75" t="s">
        <v>207</v>
      </c>
      <c r="E2944" s="73" t="s">
        <v>136</v>
      </c>
      <c r="F2944" s="73" t="s">
        <v>359</v>
      </c>
      <c r="G2944" s="73" t="s">
        <v>9</v>
      </c>
      <c r="H2944" s="73" t="s">
        <v>9</v>
      </c>
      <c r="I2944" s="73" t="s">
        <v>465</v>
      </c>
      <c r="J2944" s="73" t="str">
        <f t="shared" si="57"/>
        <v>International, to/from non-UK First class</v>
      </c>
      <c r="K2944" s="98">
        <v>6.0650000000000003E-2</v>
      </c>
      <c r="L2944" s="48"/>
      <c r="M2944" s="22"/>
      <c r="N2944" s="22"/>
      <c r="O2944" s="22"/>
      <c r="P2944" s="22"/>
      <c r="Q2944" s="22"/>
      <c r="R2944" s="22"/>
      <c r="S2944" s="22"/>
      <c r="T2944" s="2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c r="AQ2944" s="22"/>
      <c r="AR2944" s="22"/>
      <c r="AS2944" s="22"/>
      <c r="AT2944" s="22"/>
      <c r="AU2944" s="22"/>
      <c r="AV2944" s="22"/>
      <c r="AW2944" s="22"/>
      <c r="AX2944" s="22"/>
      <c r="AY2944" s="22"/>
      <c r="AZ2944" s="22"/>
      <c r="BA2944" s="22"/>
      <c r="BB2944" s="22"/>
      <c r="BC2944" s="22"/>
      <c r="BD2944" s="22"/>
      <c r="BE2944" s="22"/>
      <c r="BF2944" s="22"/>
      <c r="BG2944" s="22"/>
      <c r="BH2944" s="22"/>
      <c r="BI2944" s="22"/>
      <c r="BJ2944" s="22"/>
      <c r="BK2944" s="22"/>
      <c r="BL2944" s="22"/>
      <c r="BM2944" s="22"/>
      <c r="BN2944" s="22"/>
      <c r="BO2944" s="22"/>
      <c r="BP2944" s="22"/>
      <c r="BQ2944" s="22"/>
      <c r="BR2944" s="22"/>
      <c r="BS2944" s="22"/>
      <c r="BT2944" s="22"/>
      <c r="BU2944" s="22"/>
      <c r="BV2944" s="22"/>
      <c r="BW2944" s="22"/>
      <c r="BX2944" s="22"/>
      <c r="BY2944" s="22"/>
      <c r="BZ2944" s="22"/>
      <c r="CA2944" s="22"/>
      <c r="CB2944" s="22"/>
      <c r="CC2944" s="22"/>
      <c r="CD2944" s="22"/>
      <c r="CE2944" s="22"/>
      <c r="CF2944" s="22"/>
      <c r="CG2944" s="22"/>
      <c r="CH2944" s="22"/>
      <c r="CI2944" s="22"/>
      <c r="CJ2944" s="22"/>
      <c r="CK2944" s="22"/>
      <c r="CL2944" s="22"/>
      <c r="CM2944" s="22"/>
      <c r="CN2944" s="22"/>
      <c r="CO2944" s="22"/>
    </row>
    <row r="2945" spans="1:93" s="2" customFormat="1" x14ac:dyDescent="0.3">
      <c r="A2945" s="73" t="s">
        <v>204</v>
      </c>
      <c r="B2945" s="73" t="s">
        <v>173</v>
      </c>
      <c r="C2945" s="75" t="s">
        <v>51</v>
      </c>
      <c r="D2945" s="75" t="s">
        <v>207</v>
      </c>
      <c r="E2945" s="73" t="s">
        <v>216</v>
      </c>
      <c r="F2945" s="73" t="s">
        <v>359</v>
      </c>
      <c r="G2945" s="73" t="s">
        <v>9</v>
      </c>
      <c r="H2945" s="73" t="s">
        <v>9</v>
      </c>
      <c r="I2945" s="73" t="s">
        <v>465</v>
      </c>
      <c r="J2945" s="73" t="str">
        <f t="shared" si="57"/>
        <v>International, to/from non-UK Premium economy class</v>
      </c>
      <c r="K2945" s="98">
        <v>2.426E-2</v>
      </c>
      <c r="L2945" s="48"/>
      <c r="M2945" s="22"/>
      <c r="N2945" s="22"/>
      <c r="O2945" s="22"/>
      <c r="P2945" s="22"/>
      <c r="Q2945" s="22"/>
      <c r="R2945" s="22"/>
      <c r="S2945" s="22"/>
      <c r="T2945" s="22"/>
      <c r="U2945" s="22"/>
      <c r="V2945" s="22"/>
      <c r="W2945" s="22"/>
      <c r="X2945" s="22"/>
      <c r="Y2945" s="22"/>
      <c r="Z2945" s="22"/>
      <c r="AA2945" s="22"/>
      <c r="AB2945" s="22"/>
      <c r="AC2945" s="22"/>
      <c r="AD2945" s="22"/>
      <c r="AE2945" s="22"/>
      <c r="AF2945" s="22"/>
      <c r="AG2945" s="22"/>
      <c r="AH2945" s="22"/>
      <c r="AI2945" s="22"/>
      <c r="AJ2945" s="22"/>
      <c r="AK2945" s="22"/>
      <c r="AL2945" s="22"/>
      <c r="AM2945" s="22"/>
      <c r="AN2945" s="22"/>
      <c r="AO2945" s="22"/>
      <c r="AP2945" s="22"/>
      <c r="AQ2945" s="22"/>
      <c r="AR2945" s="22"/>
      <c r="AS2945" s="22"/>
      <c r="AT2945" s="22"/>
      <c r="AU2945" s="22"/>
      <c r="AV2945" s="22"/>
      <c r="AW2945" s="22"/>
      <c r="AX2945" s="22"/>
      <c r="AY2945" s="22"/>
      <c r="AZ2945" s="22"/>
      <c r="BA2945" s="22"/>
      <c r="BB2945" s="22"/>
      <c r="BC2945" s="22"/>
      <c r="BD2945" s="22"/>
      <c r="BE2945" s="22"/>
      <c r="BF2945" s="22"/>
      <c r="BG2945" s="22"/>
      <c r="BH2945" s="22"/>
      <c r="BI2945" s="22"/>
      <c r="BJ2945" s="22"/>
      <c r="BK2945" s="22"/>
      <c r="BL2945" s="22"/>
      <c r="BM2945" s="22"/>
      <c r="BN2945" s="22"/>
      <c r="BO2945" s="22"/>
      <c r="BP2945" s="22"/>
      <c r="BQ2945" s="22"/>
      <c r="BR2945" s="22"/>
      <c r="BS2945" s="22"/>
      <c r="BT2945" s="22"/>
      <c r="BU2945" s="22"/>
      <c r="BV2945" s="22"/>
      <c r="BW2945" s="22"/>
      <c r="BX2945" s="22"/>
      <c r="BY2945" s="22"/>
      <c r="BZ2945" s="22"/>
      <c r="CA2945" s="22"/>
      <c r="CB2945" s="22"/>
      <c r="CC2945" s="22"/>
      <c r="CD2945" s="22"/>
      <c r="CE2945" s="22"/>
      <c r="CF2945" s="22"/>
      <c r="CG2945" s="22"/>
      <c r="CH2945" s="22"/>
      <c r="CI2945" s="22"/>
      <c r="CJ2945" s="22"/>
      <c r="CK2945" s="22"/>
      <c r="CL2945" s="22"/>
      <c r="CM2945" s="22"/>
      <c r="CN2945" s="22"/>
      <c r="CO2945" s="22"/>
    </row>
    <row r="2946" spans="1:93" s="2" customFormat="1" x14ac:dyDescent="0.3">
      <c r="A2946" s="73" t="s">
        <v>204</v>
      </c>
      <c r="B2946" s="73" t="s">
        <v>173</v>
      </c>
      <c r="C2946" s="75" t="s">
        <v>51</v>
      </c>
      <c r="D2946" s="75" t="s">
        <v>207</v>
      </c>
      <c r="E2946" s="73" t="s">
        <v>289</v>
      </c>
      <c r="F2946" s="73" t="s">
        <v>359</v>
      </c>
      <c r="G2946" s="73" t="s">
        <v>9</v>
      </c>
      <c r="H2946" s="73" t="s">
        <v>9</v>
      </c>
      <c r="I2946" s="73" t="s">
        <v>465</v>
      </c>
      <c r="J2946" s="73" t="str">
        <f t="shared" si="57"/>
        <v>International, to/from non-UK Business class</v>
      </c>
      <c r="K2946" s="98">
        <v>4.3970000000000002E-2</v>
      </c>
      <c r="L2946" s="48"/>
      <c r="M2946" s="22"/>
      <c r="N2946" s="22"/>
      <c r="O2946" s="22"/>
      <c r="P2946" s="22"/>
      <c r="Q2946" s="22"/>
      <c r="R2946" s="22"/>
      <c r="S2946" s="22"/>
      <c r="T2946" s="2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c r="AQ2946" s="22"/>
      <c r="AR2946" s="22"/>
      <c r="AS2946" s="22"/>
      <c r="AT2946" s="22"/>
      <c r="AU2946" s="22"/>
      <c r="AV2946" s="22"/>
      <c r="AW2946" s="22"/>
      <c r="AX2946" s="22"/>
      <c r="AY2946" s="22"/>
      <c r="AZ2946" s="22"/>
      <c r="BA2946" s="22"/>
      <c r="BB2946" s="22"/>
      <c r="BC2946" s="22"/>
      <c r="BD2946" s="22"/>
      <c r="BE2946" s="22"/>
      <c r="BF2946" s="22"/>
      <c r="BG2946" s="22"/>
      <c r="BH2946" s="22"/>
      <c r="BI2946" s="22"/>
      <c r="BJ2946" s="22"/>
      <c r="BK2946" s="22"/>
      <c r="BL2946" s="22"/>
      <c r="BM2946" s="22"/>
      <c r="BN2946" s="22"/>
      <c r="BO2946" s="22"/>
      <c r="BP2946" s="22"/>
      <c r="BQ2946" s="22"/>
      <c r="BR2946" s="22"/>
      <c r="BS2946" s="22"/>
      <c r="BT2946" s="22"/>
      <c r="BU2946" s="22"/>
      <c r="BV2946" s="22"/>
      <c r="BW2946" s="22"/>
      <c r="BX2946" s="22"/>
      <c r="BY2946" s="22"/>
      <c r="BZ2946" s="22"/>
      <c r="CA2946" s="22"/>
      <c r="CB2946" s="22"/>
      <c r="CC2946" s="22"/>
      <c r="CD2946" s="22"/>
      <c r="CE2946" s="22"/>
      <c r="CF2946" s="22"/>
      <c r="CG2946" s="22"/>
      <c r="CH2946" s="22"/>
      <c r="CI2946" s="22"/>
      <c r="CJ2946" s="22"/>
      <c r="CK2946" s="22"/>
      <c r="CL2946" s="22"/>
      <c r="CM2946" s="22"/>
      <c r="CN2946" s="22"/>
      <c r="CO2946" s="22"/>
    </row>
    <row r="2947" spans="1:93" s="2" customFormat="1" x14ac:dyDescent="0.3">
      <c r="A2947" s="73" t="s">
        <v>204</v>
      </c>
      <c r="B2947" s="73" t="s">
        <v>173</v>
      </c>
      <c r="C2947" s="75" t="s">
        <v>51</v>
      </c>
      <c r="D2947" s="75" t="s">
        <v>207</v>
      </c>
      <c r="E2947" s="73" t="s">
        <v>289</v>
      </c>
      <c r="F2947" s="73" t="s">
        <v>245</v>
      </c>
      <c r="G2947" s="73" t="s">
        <v>9</v>
      </c>
      <c r="H2947" s="73" t="s">
        <v>9</v>
      </c>
      <c r="I2947" s="73" t="s">
        <v>465</v>
      </c>
      <c r="J2947" s="73" t="str">
        <f t="shared" si="57"/>
        <v>International, to/from non-UK Business class</v>
      </c>
      <c r="K2947" s="98">
        <v>4.3970000000000002E-2</v>
      </c>
      <c r="L2947" s="48"/>
      <c r="M2947" s="22"/>
      <c r="N2947" s="22"/>
      <c r="O2947" s="22"/>
      <c r="P2947" s="22"/>
      <c r="Q2947" s="22"/>
      <c r="R2947" s="22"/>
      <c r="S2947" s="22"/>
      <c r="T2947" s="22"/>
      <c r="U2947" s="22"/>
      <c r="V2947" s="22"/>
      <c r="W2947" s="22"/>
      <c r="X2947" s="22"/>
      <c r="Y2947" s="22"/>
      <c r="Z2947" s="22"/>
      <c r="AA2947" s="22"/>
      <c r="AB2947" s="22"/>
      <c r="AC2947" s="22"/>
      <c r="AD2947" s="22"/>
      <c r="AE2947" s="22"/>
      <c r="AF2947" s="22"/>
      <c r="AG2947" s="22"/>
      <c r="AH2947" s="22"/>
      <c r="AI2947" s="22"/>
      <c r="AJ2947" s="22"/>
      <c r="AK2947" s="22"/>
      <c r="AL2947" s="22"/>
      <c r="AM2947" s="22"/>
      <c r="AN2947" s="22"/>
      <c r="AO2947" s="22"/>
      <c r="AP2947" s="22"/>
      <c r="AQ2947" s="22"/>
      <c r="AR2947" s="22"/>
      <c r="AS2947" s="22"/>
      <c r="AT2947" s="22"/>
      <c r="AU2947" s="22"/>
      <c r="AV2947" s="22"/>
      <c r="AW2947" s="22"/>
      <c r="AX2947" s="22"/>
      <c r="AY2947" s="22"/>
      <c r="AZ2947" s="22"/>
      <c r="BA2947" s="22"/>
      <c r="BB2947" s="22"/>
      <c r="BC2947" s="22"/>
      <c r="BD2947" s="22"/>
      <c r="BE2947" s="22"/>
      <c r="BF2947" s="22"/>
      <c r="BG2947" s="22"/>
      <c r="BH2947" s="22"/>
      <c r="BI2947" s="22"/>
      <c r="BJ2947" s="22"/>
      <c r="BK2947" s="22"/>
      <c r="BL2947" s="22"/>
      <c r="BM2947" s="22"/>
      <c r="BN2947" s="22"/>
      <c r="BO2947" s="22"/>
      <c r="BP2947" s="22"/>
      <c r="BQ2947" s="22"/>
      <c r="BR2947" s="22"/>
      <c r="BS2947" s="22"/>
      <c r="BT2947" s="22"/>
      <c r="BU2947" s="22"/>
      <c r="BV2947" s="22"/>
      <c r="BW2947" s="22"/>
      <c r="BX2947" s="22"/>
      <c r="BY2947" s="22"/>
      <c r="BZ2947" s="22"/>
      <c r="CA2947" s="22"/>
      <c r="CB2947" s="22"/>
      <c r="CC2947" s="22"/>
      <c r="CD2947" s="22"/>
      <c r="CE2947" s="22"/>
      <c r="CF2947" s="22"/>
      <c r="CG2947" s="22"/>
      <c r="CH2947" s="22"/>
      <c r="CI2947" s="22"/>
      <c r="CJ2947" s="22"/>
      <c r="CK2947" s="22"/>
      <c r="CL2947" s="22"/>
      <c r="CM2947" s="22"/>
      <c r="CN2947" s="22"/>
      <c r="CO2947" s="22"/>
    </row>
    <row r="2948" spans="1:93" s="2" customFormat="1" x14ac:dyDescent="0.3">
      <c r="A2948" s="73" t="s">
        <v>204</v>
      </c>
      <c r="B2948" s="73" t="s">
        <v>173</v>
      </c>
      <c r="C2948" s="75" t="s">
        <v>51</v>
      </c>
      <c r="D2948" s="75" t="s">
        <v>207</v>
      </c>
      <c r="E2948" s="73" t="s">
        <v>216</v>
      </c>
      <c r="F2948" s="73" t="s">
        <v>245</v>
      </c>
      <c r="G2948" s="73" t="s">
        <v>9</v>
      </c>
      <c r="H2948" s="73" t="s">
        <v>9</v>
      </c>
      <c r="I2948" s="73" t="s">
        <v>465</v>
      </c>
      <c r="J2948" s="73" t="str">
        <f t="shared" si="57"/>
        <v>International, to/from non-UK Premium economy class</v>
      </c>
      <c r="K2948" s="98">
        <v>2.426E-2</v>
      </c>
      <c r="L2948" s="48"/>
      <c r="M2948" s="22"/>
      <c r="N2948" s="22"/>
      <c r="O2948" s="22"/>
      <c r="P2948" s="22"/>
      <c r="Q2948" s="22"/>
      <c r="R2948" s="22"/>
      <c r="S2948" s="22"/>
      <c r="T2948" s="22"/>
      <c r="U2948" s="22"/>
      <c r="V2948" s="22"/>
      <c r="W2948" s="22"/>
      <c r="X2948" s="22"/>
      <c r="Y2948" s="22"/>
      <c r="Z2948" s="22"/>
      <c r="AA2948" s="22"/>
      <c r="AB2948" s="22"/>
      <c r="AC2948" s="22"/>
      <c r="AD2948" s="22"/>
      <c r="AE2948" s="22"/>
      <c r="AF2948" s="22"/>
      <c r="AG2948" s="22"/>
      <c r="AH2948" s="22"/>
      <c r="AI2948" s="22"/>
      <c r="AJ2948" s="22"/>
      <c r="AK2948" s="22"/>
      <c r="AL2948" s="22"/>
      <c r="AM2948" s="22"/>
      <c r="AN2948" s="22"/>
      <c r="AO2948" s="22"/>
      <c r="AP2948" s="22"/>
      <c r="AQ2948" s="22"/>
      <c r="AR2948" s="22"/>
      <c r="AS2948" s="22"/>
      <c r="AT2948" s="22"/>
      <c r="AU2948" s="22"/>
      <c r="AV2948" s="22"/>
      <c r="AW2948" s="22"/>
      <c r="AX2948" s="22"/>
      <c r="AY2948" s="22"/>
      <c r="AZ2948" s="22"/>
      <c r="BA2948" s="22"/>
      <c r="BB2948" s="22"/>
      <c r="BC2948" s="22"/>
      <c r="BD2948" s="22"/>
      <c r="BE2948" s="22"/>
      <c r="BF2948" s="22"/>
      <c r="BG2948" s="22"/>
      <c r="BH2948" s="22"/>
      <c r="BI2948" s="22"/>
      <c r="BJ2948" s="22"/>
      <c r="BK2948" s="22"/>
      <c r="BL2948" s="22"/>
      <c r="BM2948" s="22"/>
      <c r="BN2948" s="22"/>
      <c r="BO2948" s="22"/>
      <c r="BP2948" s="22"/>
      <c r="BQ2948" s="22"/>
      <c r="BR2948" s="22"/>
      <c r="BS2948" s="22"/>
      <c r="BT2948" s="22"/>
      <c r="BU2948" s="22"/>
      <c r="BV2948" s="22"/>
      <c r="BW2948" s="22"/>
      <c r="BX2948" s="22"/>
      <c r="BY2948" s="22"/>
      <c r="BZ2948" s="22"/>
      <c r="CA2948" s="22"/>
      <c r="CB2948" s="22"/>
      <c r="CC2948" s="22"/>
      <c r="CD2948" s="22"/>
      <c r="CE2948" s="22"/>
      <c r="CF2948" s="22"/>
      <c r="CG2948" s="22"/>
      <c r="CH2948" s="22"/>
      <c r="CI2948" s="22"/>
      <c r="CJ2948" s="22"/>
      <c r="CK2948" s="22"/>
      <c r="CL2948" s="22"/>
      <c r="CM2948" s="22"/>
      <c r="CN2948" s="22"/>
      <c r="CO2948" s="22"/>
    </row>
    <row r="2949" spans="1:93" s="2" customFormat="1" x14ac:dyDescent="0.3">
      <c r="A2949" s="73" t="s">
        <v>204</v>
      </c>
      <c r="B2949" s="73" t="s">
        <v>173</v>
      </c>
      <c r="C2949" s="75" t="s">
        <v>51</v>
      </c>
      <c r="D2949" s="75" t="s">
        <v>207</v>
      </c>
      <c r="E2949" s="73" t="s">
        <v>136</v>
      </c>
      <c r="F2949" s="73" t="s">
        <v>245</v>
      </c>
      <c r="G2949" s="73" t="s">
        <v>9</v>
      </c>
      <c r="H2949" s="73" t="s">
        <v>9</v>
      </c>
      <c r="I2949" s="73" t="s">
        <v>465</v>
      </c>
      <c r="J2949" s="73" t="str">
        <f t="shared" si="57"/>
        <v>International, to/from non-UK First class</v>
      </c>
      <c r="K2949" s="98">
        <v>6.0650000000000003E-2</v>
      </c>
      <c r="L2949" s="48"/>
      <c r="M2949" s="22"/>
      <c r="N2949" s="22"/>
      <c r="O2949" s="22"/>
      <c r="P2949" s="22"/>
      <c r="Q2949" s="22"/>
      <c r="R2949" s="22"/>
      <c r="S2949" s="22"/>
      <c r="T2949" s="22"/>
      <c r="U2949" s="22"/>
      <c r="V2949" s="22"/>
      <c r="W2949" s="22"/>
      <c r="X2949" s="22"/>
      <c r="Y2949" s="22"/>
      <c r="Z2949" s="22"/>
      <c r="AA2949" s="22"/>
      <c r="AB2949" s="22"/>
      <c r="AC2949" s="22"/>
      <c r="AD2949" s="22"/>
      <c r="AE2949" s="22"/>
      <c r="AF2949" s="22"/>
      <c r="AG2949" s="22"/>
      <c r="AH2949" s="22"/>
      <c r="AI2949" s="22"/>
      <c r="AJ2949" s="22"/>
      <c r="AK2949" s="22"/>
      <c r="AL2949" s="22"/>
      <c r="AM2949" s="22"/>
      <c r="AN2949" s="22"/>
      <c r="AO2949" s="22"/>
      <c r="AP2949" s="22"/>
      <c r="AQ2949" s="22"/>
      <c r="AR2949" s="22"/>
      <c r="AS2949" s="22"/>
      <c r="AT2949" s="22"/>
      <c r="AU2949" s="22"/>
      <c r="AV2949" s="22"/>
      <c r="AW2949" s="22"/>
      <c r="AX2949" s="22"/>
      <c r="AY2949" s="22"/>
      <c r="AZ2949" s="22"/>
      <c r="BA2949" s="22"/>
      <c r="BB2949" s="22"/>
      <c r="BC2949" s="22"/>
      <c r="BD2949" s="22"/>
      <c r="BE2949" s="22"/>
      <c r="BF2949" s="22"/>
      <c r="BG2949" s="22"/>
      <c r="BH2949" s="22"/>
      <c r="BI2949" s="22"/>
      <c r="BJ2949" s="22"/>
      <c r="BK2949" s="22"/>
      <c r="BL2949" s="22"/>
      <c r="BM2949" s="22"/>
      <c r="BN2949" s="22"/>
      <c r="BO2949" s="22"/>
      <c r="BP2949" s="22"/>
      <c r="BQ2949" s="22"/>
      <c r="BR2949" s="22"/>
      <c r="BS2949" s="22"/>
      <c r="BT2949" s="22"/>
      <c r="BU2949" s="22"/>
      <c r="BV2949" s="22"/>
      <c r="BW2949" s="22"/>
      <c r="BX2949" s="22"/>
      <c r="BY2949" s="22"/>
      <c r="BZ2949" s="22"/>
      <c r="CA2949" s="22"/>
      <c r="CB2949" s="22"/>
      <c r="CC2949" s="22"/>
      <c r="CD2949" s="22"/>
      <c r="CE2949" s="22"/>
      <c r="CF2949" s="22"/>
      <c r="CG2949" s="22"/>
      <c r="CH2949" s="22"/>
      <c r="CI2949" s="22"/>
      <c r="CJ2949" s="22"/>
      <c r="CK2949" s="22"/>
      <c r="CL2949" s="22"/>
      <c r="CM2949" s="22"/>
      <c r="CN2949" s="22"/>
      <c r="CO2949" s="22"/>
    </row>
    <row r="2950" spans="1:93" s="2" customFormat="1" x14ac:dyDescent="0.3">
      <c r="A2950" s="73" t="s">
        <v>204</v>
      </c>
      <c r="B2950" s="73" t="s">
        <v>173</v>
      </c>
      <c r="C2950" s="75" t="s">
        <v>51</v>
      </c>
      <c r="D2950" s="75" t="s">
        <v>207</v>
      </c>
      <c r="E2950" s="73" t="s">
        <v>107</v>
      </c>
      <c r="F2950" s="73" t="s">
        <v>245</v>
      </c>
      <c r="G2950" s="73" t="s">
        <v>9</v>
      </c>
      <c r="H2950" s="73" t="s">
        <v>9</v>
      </c>
      <c r="I2950" s="73" t="s">
        <v>465</v>
      </c>
      <c r="J2950" s="73" t="str">
        <f t="shared" si="57"/>
        <v>International, to/from non-UK Economy class</v>
      </c>
      <c r="K2950" s="98">
        <v>1.516E-2</v>
      </c>
      <c r="L2950" s="48"/>
      <c r="M2950" s="22"/>
      <c r="N2950" s="22"/>
      <c r="O2950" s="22"/>
      <c r="P2950" s="22"/>
      <c r="Q2950" s="22"/>
      <c r="R2950" s="22"/>
      <c r="S2950" s="22"/>
      <c r="T2950" s="2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c r="AQ2950" s="22"/>
      <c r="AR2950" s="22"/>
      <c r="AS2950" s="22"/>
      <c r="AT2950" s="22"/>
      <c r="AU2950" s="22"/>
      <c r="AV2950" s="22"/>
      <c r="AW2950" s="22"/>
      <c r="AX2950" s="22"/>
      <c r="AY2950" s="22"/>
      <c r="AZ2950" s="22"/>
      <c r="BA2950" s="22"/>
      <c r="BB2950" s="22"/>
      <c r="BC2950" s="22"/>
      <c r="BD2950" s="22"/>
      <c r="BE2950" s="22"/>
      <c r="BF2950" s="22"/>
      <c r="BG2950" s="22"/>
      <c r="BH2950" s="22"/>
      <c r="BI2950" s="22"/>
      <c r="BJ2950" s="22"/>
      <c r="BK2950" s="22"/>
      <c r="BL2950" s="22"/>
      <c r="BM2950" s="22"/>
      <c r="BN2950" s="22"/>
      <c r="BO2950" s="22"/>
      <c r="BP2950" s="22"/>
      <c r="BQ2950" s="22"/>
      <c r="BR2950" s="22"/>
      <c r="BS2950" s="22"/>
      <c r="BT2950" s="22"/>
      <c r="BU2950" s="22"/>
      <c r="BV2950" s="22"/>
      <c r="BW2950" s="22"/>
      <c r="BX2950" s="22"/>
      <c r="BY2950" s="22"/>
      <c r="BZ2950" s="22"/>
      <c r="CA2950" s="22"/>
      <c r="CB2950" s="22"/>
      <c r="CC2950" s="22"/>
      <c r="CD2950" s="22"/>
      <c r="CE2950" s="22"/>
      <c r="CF2950" s="22"/>
      <c r="CG2950" s="22"/>
      <c r="CH2950" s="22"/>
      <c r="CI2950" s="22"/>
      <c r="CJ2950" s="22"/>
      <c r="CK2950" s="22"/>
      <c r="CL2950" s="22"/>
      <c r="CM2950" s="22"/>
      <c r="CN2950" s="22"/>
      <c r="CO2950" s="22"/>
    </row>
    <row r="2951" spans="1:93" ht="15" thickBot="1" x14ac:dyDescent="0.35">
      <c r="A2951" s="84" t="s">
        <v>204</v>
      </c>
      <c r="B2951" s="84" t="s">
        <v>173</v>
      </c>
      <c r="C2951" s="76" t="s">
        <v>51</v>
      </c>
      <c r="D2951" s="76" t="s">
        <v>207</v>
      </c>
      <c r="E2951" s="84" t="s">
        <v>144</v>
      </c>
      <c r="F2951" s="84" t="s">
        <v>245</v>
      </c>
      <c r="G2951" s="84" t="s">
        <v>9</v>
      </c>
      <c r="H2951" s="84" t="s">
        <v>9</v>
      </c>
      <c r="I2951" s="84" t="s">
        <v>465</v>
      </c>
      <c r="J2951" s="84" t="str">
        <f t="shared" si="57"/>
        <v>International, to/from non-UK Average passenger</v>
      </c>
      <c r="K2951" s="105">
        <v>1.9800000000000002E-2</v>
      </c>
    </row>
    <row r="2952" spans="1:93" s="2" customFormat="1" x14ac:dyDescent="0.3">
      <c r="A2952" s="86" t="s">
        <v>204</v>
      </c>
      <c r="B2952" s="86" t="s">
        <v>36</v>
      </c>
      <c r="C2952" s="77" t="s">
        <v>81</v>
      </c>
      <c r="D2952" s="77" t="s">
        <v>275</v>
      </c>
      <c r="E2952" s="86"/>
      <c r="F2952" s="86"/>
      <c r="G2952" s="86" t="s">
        <v>9</v>
      </c>
      <c r="H2952" s="86" t="s">
        <v>9</v>
      </c>
      <c r="I2952" s="86" t="s">
        <v>465</v>
      </c>
      <c r="J2952" s="86" t="str">
        <f t="shared" si="57"/>
        <v xml:space="preserve">Foot passenger </v>
      </c>
      <c r="K2952" s="100">
        <v>3.6189999999999998E-3</v>
      </c>
      <c r="L2952" s="48"/>
      <c r="M2952" s="22"/>
      <c r="N2952" s="22"/>
      <c r="O2952" s="22"/>
      <c r="P2952" s="22"/>
      <c r="Q2952" s="22"/>
      <c r="R2952" s="22"/>
      <c r="S2952" s="22"/>
      <c r="T2952" s="2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c r="AQ2952" s="22"/>
      <c r="AR2952" s="22"/>
      <c r="AS2952" s="22"/>
      <c r="AT2952" s="22"/>
      <c r="AU2952" s="22"/>
      <c r="AV2952" s="22"/>
      <c r="AW2952" s="22"/>
      <c r="AX2952" s="22"/>
      <c r="AY2952" s="22"/>
      <c r="AZ2952" s="22"/>
      <c r="BA2952" s="22"/>
      <c r="BB2952" s="22"/>
      <c r="BC2952" s="22"/>
      <c r="BD2952" s="22"/>
      <c r="BE2952" s="22"/>
      <c r="BF2952" s="22"/>
      <c r="BG2952" s="22"/>
      <c r="BH2952" s="22"/>
      <c r="BI2952" s="22"/>
      <c r="BJ2952" s="22"/>
      <c r="BK2952" s="22"/>
      <c r="BL2952" s="22"/>
      <c r="BM2952" s="22"/>
      <c r="BN2952" s="22"/>
      <c r="BO2952" s="22"/>
      <c r="BP2952" s="22"/>
      <c r="BQ2952" s="22"/>
      <c r="BR2952" s="22"/>
      <c r="BS2952" s="22"/>
      <c r="BT2952" s="22"/>
      <c r="BU2952" s="22"/>
      <c r="BV2952" s="22"/>
      <c r="BW2952" s="22"/>
      <c r="BX2952" s="22"/>
      <c r="BY2952" s="22"/>
      <c r="BZ2952" s="22"/>
      <c r="CA2952" s="22"/>
      <c r="CB2952" s="22"/>
      <c r="CC2952" s="22"/>
      <c r="CD2952" s="22"/>
      <c r="CE2952" s="22"/>
      <c r="CF2952" s="22"/>
      <c r="CG2952" s="22"/>
      <c r="CH2952" s="22"/>
      <c r="CI2952" s="22"/>
      <c r="CJ2952" s="22"/>
      <c r="CK2952" s="22"/>
      <c r="CL2952" s="22"/>
      <c r="CM2952" s="22"/>
      <c r="CN2952" s="22"/>
      <c r="CO2952" s="22"/>
    </row>
    <row r="2953" spans="1:93" s="2" customFormat="1" x14ac:dyDescent="0.3">
      <c r="A2953" s="73" t="s">
        <v>204</v>
      </c>
      <c r="B2953" s="73" t="s">
        <v>36</v>
      </c>
      <c r="C2953" s="75" t="s">
        <v>81</v>
      </c>
      <c r="D2953" s="75" t="s">
        <v>22</v>
      </c>
      <c r="E2953" s="73"/>
      <c r="F2953" s="73"/>
      <c r="G2953" s="73" t="s">
        <v>9</v>
      </c>
      <c r="H2953" s="73" t="s">
        <v>9</v>
      </c>
      <c r="I2953" s="73" t="s">
        <v>465</v>
      </c>
      <c r="J2953" s="73" t="str">
        <f t="shared" si="57"/>
        <v xml:space="preserve">Car passenger </v>
      </c>
      <c r="K2953" s="98">
        <v>2.5019E-2</v>
      </c>
      <c r="L2953" s="48"/>
      <c r="M2953" s="22"/>
      <c r="N2953" s="22"/>
      <c r="O2953" s="22"/>
      <c r="P2953" s="22"/>
      <c r="Q2953" s="22"/>
      <c r="R2953" s="22"/>
      <c r="S2953" s="22"/>
      <c r="T2953" s="22"/>
      <c r="U2953" s="22"/>
      <c r="V2953" s="22"/>
      <c r="W2953" s="22"/>
      <c r="X2953" s="22"/>
      <c r="Y2953" s="22"/>
      <c r="Z2953" s="22"/>
      <c r="AA2953" s="22"/>
      <c r="AB2953" s="22"/>
      <c r="AC2953" s="22"/>
      <c r="AD2953" s="22"/>
      <c r="AE2953" s="22"/>
      <c r="AF2953" s="22"/>
      <c r="AG2953" s="22"/>
      <c r="AH2953" s="22"/>
      <c r="AI2953" s="22"/>
      <c r="AJ2953" s="22"/>
      <c r="AK2953" s="22"/>
      <c r="AL2953" s="22"/>
      <c r="AM2953" s="22"/>
      <c r="AN2953" s="22"/>
      <c r="AO2953" s="22"/>
      <c r="AP2953" s="22"/>
      <c r="AQ2953" s="22"/>
      <c r="AR2953" s="22"/>
      <c r="AS2953" s="22"/>
      <c r="AT2953" s="22"/>
      <c r="AU2953" s="22"/>
      <c r="AV2953" s="22"/>
      <c r="AW2953" s="22"/>
      <c r="AX2953" s="22"/>
      <c r="AY2953" s="22"/>
      <c r="AZ2953" s="22"/>
      <c r="BA2953" s="22"/>
      <c r="BB2953" s="22"/>
      <c r="BC2953" s="22"/>
      <c r="BD2953" s="22"/>
      <c r="BE2953" s="22"/>
      <c r="BF2953" s="22"/>
      <c r="BG2953" s="22"/>
      <c r="BH2953" s="22"/>
      <c r="BI2953" s="22"/>
      <c r="BJ2953" s="22"/>
      <c r="BK2953" s="22"/>
      <c r="BL2953" s="22"/>
      <c r="BM2953" s="22"/>
      <c r="BN2953" s="22"/>
      <c r="BO2953" s="22"/>
      <c r="BP2953" s="22"/>
      <c r="BQ2953" s="22"/>
      <c r="BR2953" s="22"/>
      <c r="BS2953" s="22"/>
      <c r="BT2953" s="22"/>
      <c r="BU2953" s="22"/>
      <c r="BV2953" s="22"/>
      <c r="BW2953" s="22"/>
      <c r="BX2953" s="22"/>
      <c r="BY2953" s="22"/>
      <c r="BZ2953" s="22"/>
      <c r="CA2953" s="22"/>
      <c r="CB2953" s="22"/>
      <c r="CC2953" s="22"/>
      <c r="CD2953" s="22"/>
      <c r="CE2953" s="22"/>
      <c r="CF2953" s="22"/>
      <c r="CG2953" s="22"/>
      <c r="CH2953" s="22"/>
      <c r="CI2953" s="22"/>
      <c r="CJ2953" s="22"/>
      <c r="CK2953" s="22"/>
      <c r="CL2953" s="22"/>
      <c r="CM2953" s="22"/>
      <c r="CN2953" s="22"/>
      <c r="CO2953" s="22"/>
    </row>
    <row r="2954" spans="1:93" ht="15" thickBot="1" x14ac:dyDescent="0.35">
      <c r="A2954" s="84" t="s">
        <v>204</v>
      </c>
      <c r="B2954" s="84" t="s">
        <v>36</v>
      </c>
      <c r="C2954" s="76" t="s">
        <v>81</v>
      </c>
      <c r="D2954" s="76" t="s">
        <v>454</v>
      </c>
      <c r="E2954" s="84"/>
      <c r="F2954" s="84"/>
      <c r="G2954" s="84" t="s">
        <v>9</v>
      </c>
      <c r="H2954" s="84" t="s">
        <v>9</v>
      </c>
      <c r="I2954" s="84" t="s">
        <v>465</v>
      </c>
      <c r="J2954" s="84" t="str">
        <f t="shared" si="57"/>
        <v xml:space="preserve">Average (all passenger) </v>
      </c>
      <c r="K2954" s="105">
        <v>2.1801000000000001E-2</v>
      </c>
    </row>
    <row r="2955" spans="1:93" s="2" customFormat="1" x14ac:dyDescent="0.3">
      <c r="A2955" s="86" t="s">
        <v>204</v>
      </c>
      <c r="B2955" s="86" t="s">
        <v>211</v>
      </c>
      <c r="C2955" s="77" t="s">
        <v>292</v>
      </c>
      <c r="D2955" s="77" t="s">
        <v>61</v>
      </c>
      <c r="E2955" s="86"/>
      <c r="F2955" s="86" t="s">
        <v>412</v>
      </c>
      <c r="G2955" s="86" t="s">
        <v>405</v>
      </c>
      <c r="H2955" s="86" t="s">
        <v>405</v>
      </c>
      <c r="I2955" s="86" t="s">
        <v>465</v>
      </c>
      <c r="J2955" s="86" t="str">
        <f t="shared" ref="J2955:J3006" si="58">CONCATENATE(D2955," ",H2955)</f>
        <v>Mini km</v>
      </c>
      <c r="K2955" s="98">
        <v>2.6100000000000002E-2</v>
      </c>
      <c r="L2955" s="48"/>
      <c r="M2955" s="22"/>
      <c r="N2955" s="22"/>
      <c r="O2955" s="22"/>
      <c r="P2955" s="22"/>
      <c r="Q2955" s="22"/>
      <c r="R2955" s="22"/>
      <c r="S2955" s="22"/>
      <c r="T2955" s="22"/>
      <c r="U2955" s="22"/>
      <c r="V2955" s="22"/>
      <c r="W2955" s="22"/>
      <c r="X2955" s="22"/>
      <c r="Y2955" s="22"/>
      <c r="Z2955" s="22"/>
      <c r="AA2955" s="22"/>
      <c r="AB2955" s="22"/>
      <c r="AC2955" s="22"/>
      <c r="AD2955" s="22"/>
      <c r="AE2955" s="22"/>
      <c r="AF2955" s="22"/>
      <c r="AG2955" s="22"/>
      <c r="AH2955" s="22"/>
      <c r="AI2955" s="22"/>
      <c r="AJ2955" s="22"/>
      <c r="AK2955" s="22"/>
      <c r="AL2955" s="22"/>
      <c r="AM2955" s="22"/>
      <c r="AN2955" s="22"/>
      <c r="AO2955" s="22"/>
      <c r="AP2955" s="22"/>
      <c r="AQ2955" s="22"/>
      <c r="AR2955" s="22"/>
      <c r="AS2955" s="22"/>
      <c r="AT2955" s="22"/>
      <c r="AU2955" s="22"/>
      <c r="AV2955" s="22"/>
      <c r="AW2955" s="22"/>
      <c r="AX2955" s="22"/>
      <c r="AY2955" s="22"/>
      <c r="AZ2955" s="22"/>
      <c r="BA2955" s="22"/>
      <c r="BB2955" s="22"/>
      <c r="BC2955" s="22"/>
      <c r="BD2955" s="22"/>
      <c r="BE2955" s="22"/>
      <c r="BF2955" s="22"/>
      <c r="BG2955" s="22"/>
      <c r="BH2955" s="22"/>
      <c r="BI2955" s="22"/>
      <c r="BJ2955" s="22"/>
      <c r="BK2955" s="22"/>
      <c r="BL2955" s="22"/>
      <c r="BM2955" s="22"/>
      <c r="BN2955" s="22"/>
      <c r="BO2955" s="22"/>
      <c r="BP2955" s="22"/>
      <c r="BQ2955" s="22"/>
      <c r="BR2955" s="22"/>
      <c r="BS2955" s="22"/>
      <c r="BT2955" s="22"/>
      <c r="BU2955" s="22"/>
      <c r="BV2955" s="22"/>
      <c r="BW2955" s="22"/>
      <c r="BX2955" s="22"/>
      <c r="BY2955" s="22"/>
      <c r="BZ2955" s="22"/>
      <c r="CA2955" s="22"/>
      <c r="CB2955" s="22"/>
      <c r="CC2955" s="22"/>
      <c r="CD2955" s="22"/>
      <c r="CE2955" s="22"/>
      <c r="CF2955" s="22"/>
      <c r="CG2955" s="22"/>
      <c r="CH2955" s="22"/>
      <c r="CI2955" s="22"/>
      <c r="CJ2955" s="22"/>
      <c r="CK2955" s="22"/>
      <c r="CL2955" s="22"/>
      <c r="CM2955" s="22"/>
      <c r="CN2955" s="22"/>
      <c r="CO2955" s="22"/>
    </row>
    <row r="2956" spans="1:93" s="2" customFormat="1" x14ac:dyDescent="0.3">
      <c r="A2956" s="73" t="s">
        <v>204</v>
      </c>
      <c r="B2956" s="73" t="s">
        <v>211</v>
      </c>
      <c r="C2956" s="75" t="s">
        <v>292</v>
      </c>
      <c r="D2956" s="75" t="s">
        <v>61</v>
      </c>
      <c r="E2956" s="73"/>
      <c r="F2956" s="73" t="s">
        <v>412</v>
      </c>
      <c r="G2956" s="73" t="s">
        <v>156</v>
      </c>
      <c r="H2956" s="73" t="s">
        <v>156</v>
      </c>
      <c r="I2956" s="73" t="s">
        <v>465</v>
      </c>
      <c r="J2956" s="73" t="str">
        <f t="shared" si="58"/>
        <v>Mini miles</v>
      </c>
      <c r="K2956" s="98">
        <v>4.2000000000000003E-2</v>
      </c>
      <c r="L2956" s="48"/>
      <c r="M2956" s="22"/>
      <c r="N2956" s="22"/>
      <c r="O2956" s="22"/>
      <c r="P2956" s="22"/>
      <c r="Q2956" s="22"/>
      <c r="R2956" s="22"/>
      <c r="S2956" s="22"/>
      <c r="T2956" s="2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c r="AQ2956" s="22"/>
      <c r="AR2956" s="22"/>
      <c r="AS2956" s="22"/>
      <c r="AT2956" s="22"/>
      <c r="AU2956" s="22"/>
      <c r="AV2956" s="22"/>
      <c r="AW2956" s="22"/>
      <c r="AX2956" s="22"/>
      <c r="AY2956" s="22"/>
      <c r="AZ2956" s="22"/>
      <c r="BA2956" s="22"/>
      <c r="BB2956" s="22"/>
      <c r="BC2956" s="22"/>
      <c r="BD2956" s="22"/>
      <c r="BE2956" s="22"/>
      <c r="BF2956" s="22"/>
      <c r="BG2956" s="22"/>
      <c r="BH2956" s="22"/>
      <c r="BI2956" s="22"/>
      <c r="BJ2956" s="22"/>
      <c r="BK2956" s="22"/>
      <c r="BL2956" s="22"/>
      <c r="BM2956" s="22"/>
      <c r="BN2956" s="22"/>
      <c r="BO2956" s="22"/>
      <c r="BP2956" s="22"/>
      <c r="BQ2956" s="22"/>
      <c r="BR2956" s="22"/>
      <c r="BS2956" s="22"/>
      <c r="BT2956" s="22"/>
      <c r="BU2956" s="22"/>
      <c r="BV2956" s="22"/>
      <c r="BW2956" s="22"/>
      <c r="BX2956" s="22"/>
      <c r="BY2956" s="22"/>
      <c r="BZ2956" s="22"/>
      <c r="CA2956" s="22"/>
      <c r="CB2956" s="22"/>
      <c r="CC2956" s="22"/>
      <c r="CD2956" s="22"/>
      <c r="CE2956" s="22"/>
      <c r="CF2956" s="22"/>
      <c r="CG2956" s="22"/>
      <c r="CH2956" s="22"/>
      <c r="CI2956" s="22"/>
      <c r="CJ2956" s="22"/>
      <c r="CK2956" s="22"/>
      <c r="CL2956" s="22"/>
      <c r="CM2956" s="22"/>
      <c r="CN2956" s="22"/>
      <c r="CO2956" s="22"/>
    </row>
    <row r="2957" spans="1:93" s="2" customFormat="1" x14ac:dyDescent="0.3">
      <c r="A2957" s="73" t="s">
        <v>204</v>
      </c>
      <c r="B2957" s="73" t="s">
        <v>211</v>
      </c>
      <c r="C2957" s="75" t="s">
        <v>292</v>
      </c>
      <c r="D2957" s="75" t="s">
        <v>61</v>
      </c>
      <c r="E2957" s="73"/>
      <c r="F2957" s="73" t="s">
        <v>138</v>
      </c>
      <c r="G2957" s="73" t="s">
        <v>405</v>
      </c>
      <c r="H2957" s="73" t="s">
        <v>405</v>
      </c>
      <c r="I2957" s="73" t="s">
        <v>465</v>
      </c>
      <c r="J2957" s="73" t="str">
        <f t="shared" si="58"/>
        <v>Mini km</v>
      </c>
      <c r="K2957" s="98">
        <v>3.7900000000000003E-2</v>
      </c>
      <c r="L2957" s="48"/>
      <c r="M2957" s="22"/>
      <c r="N2957" s="22"/>
      <c r="O2957" s="22"/>
      <c r="P2957" s="22"/>
      <c r="Q2957" s="22"/>
      <c r="R2957" s="22"/>
      <c r="S2957" s="22"/>
      <c r="T2957" s="22"/>
      <c r="U2957" s="22"/>
      <c r="V2957" s="22"/>
      <c r="W2957" s="22"/>
      <c r="X2957" s="22"/>
      <c r="Y2957" s="22"/>
      <c r="Z2957" s="22"/>
      <c r="AA2957" s="22"/>
      <c r="AB2957" s="22"/>
      <c r="AC2957" s="22"/>
      <c r="AD2957" s="22"/>
      <c r="AE2957" s="22"/>
      <c r="AF2957" s="22"/>
      <c r="AG2957" s="22"/>
      <c r="AH2957" s="22"/>
      <c r="AI2957" s="22"/>
      <c r="AJ2957" s="22"/>
      <c r="AK2957" s="22"/>
      <c r="AL2957" s="22"/>
      <c r="AM2957" s="22"/>
      <c r="AN2957" s="22"/>
      <c r="AO2957" s="22"/>
      <c r="AP2957" s="22"/>
      <c r="AQ2957" s="22"/>
      <c r="AR2957" s="22"/>
      <c r="AS2957" s="22"/>
      <c r="AT2957" s="22"/>
      <c r="AU2957" s="22"/>
      <c r="AV2957" s="22"/>
      <c r="AW2957" s="22"/>
      <c r="AX2957" s="22"/>
      <c r="AY2957" s="22"/>
      <c r="AZ2957" s="22"/>
      <c r="BA2957" s="22"/>
      <c r="BB2957" s="22"/>
      <c r="BC2957" s="22"/>
      <c r="BD2957" s="22"/>
      <c r="BE2957" s="22"/>
      <c r="BF2957" s="22"/>
      <c r="BG2957" s="22"/>
      <c r="BH2957" s="22"/>
      <c r="BI2957" s="22"/>
      <c r="BJ2957" s="22"/>
      <c r="BK2957" s="22"/>
      <c r="BL2957" s="22"/>
      <c r="BM2957" s="22"/>
      <c r="BN2957" s="22"/>
      <c r="BO2957" s="22"/>
      <c r="BP2957" s="22"/>
      <c r="BQ2957" s="22"/>
      <c r="BR2957" s="22"/>
      <c r="BS2957" s="22"/>
      <c r="BT2957" s="22"/>
      <c r="BU2957" s="22"/>
      <c r="BV2957" s="22"/>
      <c r="BW2957" s="22"/>
      <c r="BX2957" s="22"/>
      <c r="BY2957" s="22"/>
      <c r="BZ2957" s="22"/>
      <c r="CA2957" s="22"/>
      <c r="CB2957" s="22"/>
      <c r="CC2957" s="22"/>
      <c r="CD2957" s="22"/>
      <c r="CE2957" s="22"/>
      <c r="CF2957" s="22"/>
      <c r="CG2957" s="22"/>
      <c r="CH2957" s="22"/>
      <c r="CI2957" s="22"/>
      <c r="CJ2957" s="22"/>
      <c r="CK2957" s="22"/>
      <c r="CL2957" s="22"/>
      <c r="CM2957" s="22"/>
      <c r="CN2957" s="22"/>
      <c r="CO2957" s="22"/>
    </row>
    <row r="2958" spans="1:93" s="2" customFormat="1" x14ac:dyDescent="0.3">
      <c r="A2958" s="73" t="s">
        <v>204</v>
      </c>
      <c r="B2958" s="73" t="s">
        <v>211</v>
      </c>
      <c r="C2958" s="75" t="s">
        <v>292</v>
      </c>
      <c r="D2958" s="75" t="s">
        <v>61</v>
      </c>
      <c r="E2958" s="73"/>
      <c r="F2958" s="73" t="s">
        <v>138</v>
      </c>
      <c r="G2958" s="73" t="s">
        <v>156</v>
      </c>
      <c r="H2958" s="73" t="s">
        <v>156</v>
      </c>
      <c r="I2958" s="73" t="s">
        <v>465</v>
      </c>
      <c r="J2958" s="73" t="str">
        <f t="shared" si="58"/>
        <v>Mini miles</v>
      </c>
      <c r="K2958" s="98">
        <v>6.0999999999999999E-2</v>
      </c>
      <c r="L2958" s="48"/>
      <c r="M2958" s="22"/>
      <c r="N2958" s="22"/>
      <c r="O2958" s="22"/>
      <c r="P2958" s="22"/>
      <c r="Q2958" s="22"/>
      <c r="R2958" s="22"/>
      <c r="S2958" s="22"/>
      <c r="T2958" s="2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c r="AQ2958" s="22"/>
      <c r="AR2958" s="22"/>
      <c r="AS2958" s="22"/>
      <c r="AT2958" s="22"/>
      <c r="AU2958" s="22"/>
      <c r="AV2958" s="22"/>
      <c r="AW2958" s="22"/>
      <c r="AX2958" s="22"/>
      <c r="AY2958" s="22"/>
      <c r="AZ2958" s="22"/>
      <c r="BA2958" s="22"/>
      <c r="BB2958" s="22"/>
      <c r="BC2958" s="22"/>
      <c r="BD2958" s="22"/>
      <c r="BE2958" s="22"/>
      <c r="BF2958" s="22"/>
      <c r="BG2958" s="22"/>
      <c r="BH2958" s="22"/>
      <c r="BI2958" s="22"/>
      <c r="BJ2958" s="22"/>
      <c r="BK2958" s="22"/>
      <c r="BL2958" s="22"/>
      <c r="BM2958" s="22"/>
      <c r="BN2958" s="22"/>
      <c r="BO2958" s="22"/>
      <c r="BP2958" s="22"/>
      <c r="BQ2958" s="22"/>
      <c r="BR2958" s="22"/>
      <c r="BS2958" s="22"/>
      <c r="BT2958" s="22"/>
      <c r="BU2958" s="22"/>
      <c r="BV2958" s="22"/>
      <c r="BW2958" s="22"/>
      <c r="BX2958" s="22"/>
      <c r="BY2958" s="22"/>
      <c r="BZ2958" s="22"/>
      <c r="CA2958" s="22"/>
      <c r="CB2958" s="22"/>
      <c r="CC2958" s="22"/>
      <c r="CD2958" s="22"/>
      <c r="CE2958" s="22"/>
      <c r="CF2958" s="22"/>
      <c r="CG2958" s="22"/>
      <c r="CH2958" s="22"/>
      <c r="CI2958" s="22"/>
      <c r="CJ2958" s="22"/>
      <c r="CK2958" s="22"/>
      <c r="CL2958" s="22"/>
      <c r="CM2958" s="22"/>
      <c r="CN2958" s="22"/>
      <c r="CO2958" s="22"/>
    </row>
    <row r="2959" spans="1:93" s="2" customFormat="1" x14ac:dyDescent="0.3">
      <c r="A2959" s="73" t="s">
        <v>204</v>
      </c>
      <c r="B2959" s="73" t="s">
        <v>211</v>
      </c>
      <c r="C2959" s="75" t="s">
        <v>292</v>
      </c>
      <c r="D2959" s="75" t="s">
        <v>61</v>
      </c>
      <c r="E2959" s="73"/>
      <c r="F2959" s="73" t="s">
        <v>375</v>
      </c>
      <c r="G2959" s="73" t="s">
        <v>405</v>
      </c>
      <c r="H2959" s="73" t="s">
        <v>405</v>
      </c>
      <c r="I2959" s="73" t="s">
        <v>465</v>
      </c>
      <c r="J2959" s="73" t="str">
        <f t="shared" si="58"/>
        <v>Mini km</v>
      </c>
      <c r="K2959" s="98">
        <v>3.7830000000000003E-2</v>
      </c>
      <c r="L2959" s="48"/>
      <c r="M2959" s="22"/>
      <c r="N2959" s="22"/>
      <c r="O2959" s="22"/>
      <c r="P2959" s="22"/>
      <c r="Q2959" s="22"/>
      <c r="R2959" s="22"/>
      <c r="S2959" s="22"/>
      <c r="T2959" s="22"/>
      <c r="U2959" s="22"/>
      <c r="V2959" s="22"/>
      <c r="W2959" s="22"/>
      <c r="X2959" s="22"/>
      <c r="Y2959" s="22"/>
      <c r="Z2959" s="22"/>
      <c r="AA2959" s="22"/>
      <c r="AB2959" s="22"/>
      <c r="AC2959" s="22"/>
      <c r="AD2959" s="22"/>
      <c r="AE2959" s="22"/>
      <c r="AF2959" s="22"/>
      <c r="AG2959" s="22"/>
      <c r="AH2959" s="22"/>
      <c r="AI2959" s="22"/>
      <c r="AJ2959" s="22"/>
      <c r="AK2959" s="22"/>
      <c r="AL2959" s="22"/>
      <c r="AM2959" s="22"/>
      <c r="AN2959" s="22"/>
      <c r="AO2959" s="22"/>
      <c r="AP2959" s="22"/>
      <c r="AQ2959" s="22"/>
      <c r="AR2959" s="22"/>
      <c r="AS2959" s="22"/>
      <c r="AT2959" s="22"/>
      <c r="AU2959" s="22"/>
      <c r="AV2959" s="22"/>
      <c r="AW2959" s="22"/>
      <c r="AX2959" s="22"/>
      <c r="AY2959" s="22"/>
      <c r="AZ2959" s="22"/>
      <c r="BA2959" s="22"/>
      <c r="BB2959" s="22"/>
      <c r="BC2959" s="22"/>
      <c r="BD2959" s="22"/>
      <c r="BE2959" s="22"/>
      <c r="BF2959" s="22"/>
      <c r="BG2959" s="22"/>
      <c r="BH2959" s="22"/>
      <c r="BI2959" s="22"/>
      <c r="BJ2959" s="22"/>
      <c r="BK2959" s="22"/>
      <c r="BL2959" s="22"/>
      <c r="BM2959" s="22"/>
      <c r="BN2959" s="22"/>
      <c r="BO2959" s="22"/>
      <c r="BP2959" s="22"/>
      <c r="BQ2959" s="22"/>
      <c r="BR2959" s="22"/>
      <c r="BS2959" s="22"/>
      <c r="BT2959" s="22"/>
      <c r="BU2959" s="22"/>
      <c r="BV2959" s="22"/>
      <c r="BW2959" s="22"/>
      <c r="BX2959" s="22"/>
      <c r="BY2959" s="22"/>
      <c r="BZ2959" s="22"/>
      <c r="CA2959" s="22"/>
      <c r="CB2959" s="22"/>
      <c r="CC2959" s="22"/>
      <c r="CD2959" s="22"/>
      <c r="CE2959" s="22"/>
      <c r="CF2959" s="22"/>
      <c r="CG2959" s="22"/>
      <c r="CH2959" s="22"/>
      <c r="CI2959" s="22"/>
      <c r="CJ2959" s="22"/>
      <c r="CK2959" s="22"/>
      <c r="CL2959" s="22"/>
      <c r="CM2959" s="22"/>
      <c r="CN2959" s="22"/>
      <c r="CO2959" s="22"/>
    </row>
    <row r="2960" spans="1:93" s="2" customFormat="1" x14ac:dyDescent="0.3">
      <c r="A2960" s="73" t="s">
        <v>204</v>
      </c>
      <c r="B2960" s="73" t="s">
        <v>211</v>
      </c>
      <c r="C2960" s="75" t="s">
        <v>292</v>
      </c>
      <c r="D2960" s="75" t="s">
        <v>61</v>
      </c>
      <c r="E2960" s="73"/>
      <c r="F2960" s="73" t="s">
        <v>375</v>
      </c>
      <c r="G2960" s="73" t="s">
        <v>156</v>
      </c>
      <c r="H2960" s="73" t="s">
        <v>156</v>
      </c>
      <c r="I2960" s="73" t="s">
        <v>465</v>
      </c>
      <c r="J2960" s="73" t="str">
        <f t="shared" si="58"/>
        <v>Mini miles</v>
      </c>
      <c r="K2960" s="98">
        <v>6.089E-2</v>
      </c>
      <c r="L2960" s="48"/>
      <c r="M2960" s="22"/>
      <c r="N2960" s="22"/>
      <c r="O2960" s="22"/>
      <c r="P2960" s="22"/>
      <c r="Q2960" s="22"/>
      <c r="R2960" s="22"/>
      <c r="S2960" s="22"/>
      <c r="T2960" s="2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c r="AQ2960" s="22"/>
      <c r="AR2960" s="22"/>
      <c r="AS2960" s="22"/>
      <c r="AT2960" s="22"/>
      <c r="AU2960" s="22"/>
      <c r="AV2960" s="22"/>
      <c r="AW2960" s="22"/>
      <c r="AX2960" s="22"/>
      <c r="AY2960" s="22"/>
      <c r="AZ2960" s="22"/>
      <c r="BA2960" s="22"/>
      <c r="BB2960" s="22"/>
      <c r="BC2960" s="22"/>
      <c r="BD2960" s="22"/>
      <c r="BE2960" s="22"/>
      <c r="BF2960" s="22"/>
      <c r="BG2960" s="22"/>
      <c r="BH2960" s="22"/>
      <c r="BI2960" s="22"/>
      <c r="BJ2960" s="22"/>
      <c r="BK2960" s="22"/>
      <c r="BL2960" s="22"/>
      <c r="BM2960" s="22"/>
      <c r="BN2960" s="22"/>
      <c r="BO2960" s="22"/>
      <c r="BP2960" s="22"/>
      <c r="BQ2960" s="22"/>
      <c r="BR2960" s="22"/>
      <c r="BS2960" s="22"/>
      <c r="BT2960" s="22"/>
      <c r="BU2960" s="22"/>
      <c r="BV2960" s="22"/>
      <c r="BW2960" s="22"/>
      <c r="BX2960" s="22"/>
      <c r="BY2960" s="22"/>
      <c r="BZ2960" s="22"/>
      <c r="CA2960" s="22"/>
      <c r="CB2960" s="22"/>
      <c r="CC2960" s="22"/>
      <c r="CD2960" s="22"/>
      <c r="CE2960" s="22"/>
      <c r="CF2960" s="22"/>
      <c r="CG2960" s="22"/>
      <c r="CH2960" s="22"/>
      <c r="CI2960" s="22"/>
      <c r="CJ2960" s="22"/>
      <c r="CK2960" s="22"/>
      <c r="CL2960" s="22"/>
      <c r="CM2960" s="22"/>
      <c r="CN2960" s="22"/>
      <c r="CO2960" s="22"/>
    </row>
    <row r="2961" spans="1:93" x14ac:dyDescent="0.3">
      <c r="A2961" s="73" t="s">
        <v>204</v>
      </c>
      <c r="B2961" s="73" t="s">
        <v>211</v>
      </c>
      <c r="C2961" s="75" t="s">
        <v>292</v>
      </c>
      <c r="D2961" s="75" t="s">
        <v>61</v>
      </c>
      <c r="E2961" s="73"/>
      <c r="F2961" s="73" t="s">
        <v>490</v>
      </c>
      <c r="G2961" s="73" t="s">
        <v>405</v>
      </c>
      <c r="H2961" s="73" t="s">
        <v>405</v>
      </c>
      <c r="I2961" s="73" t="s">
        <v>465</v>
      </c>
      <c r="J2961" s="73" t="str">
        <f>CONCATENATE(D2961," ",H2961)</f>
        <v>Mini km</v>
      </c>
      <c r="K2961" s="98" t="s">
        <v>493</v>
      </c>
    </row>
    <row r="2962" spans="1:93" x14ac:dyDescent="0.3">
      <c r="A2962" s="73" t="s">
        <v>204</v>
      </c>
      <c r="B2962" s="73" t="s">
        <v>211</v>
      </c>
      <c r="C2962" s="75" t="s">
        <v>292</v>
      </c>
      <c r="D2962" s="75" t="s">
        <v>61</v>
      </c>
      <c r="E2962" s="73"/>
      <c r="F2962" s="73" t="s">
        <v>490</v>
      </c>
      <c r="G2962" s="73" t="s">
        <v>156</v>
      </c>
      <c r="H2962" s="73" t="s">
        <v>156</v>
      </c>
      <c r="I2962" s="73" t="s">
        <v>465</v>
      </c>
      <c r="J2962" s="73" t="str">
        <f>CONCATENATE(D2962," ",H2962)</f>
        <v>Mini miles</v>
      </c>
      <c r="K2962" s="98" t="s">
        <v>493</v>
      </c>
    </row>
    <row r="2963" spans="1:93" x14ac:dyDescent="0.3">
      <c r="A2963" s="73" t="s">
        <v>204</v>
      </c>
      <c r="B2963" s="73" t="s">
        <v>211</v>
      </c>
      <c r="C2963" s="75" t="s">
        <v>292</v>
      </c>
      <c r="D2963" s="75" t="s">
        <v>61</v>
      </c>
      <c r="E2963" s="73"/>
      <c r="F2963" s="73" t="s">
        <v>491</v>
      </c>
      <c r="G2963" s="73" t="s">
        <v>405</v>
      </c>
      <c r="H2963" s="73" t="s">
        <v>405</v>
      </c>
      <c r="I2963" s="73" t="s">
        <v>465</v>
      </c>
      <c r="J2963" s="73" t="str">
        <f t="shared" si="58"/>
        <v>Mini km</v>
      </c>
      <c r="K2963" s="98">
        <v>7.3000000000000001E-3</v>
      </c>
    </row>
    <row r="2964" spans="1:93" x14ac:dyDescent="0.3">
      <c r="A2964" s="73" t="s">
        <v>204</v>
      </c>
      <c r="B2964" s="73" t="s">
        <v>211</v>
      </c>
      <c r="C2964" s="75" t="s">
        <v>292</v>
      </c>
      <c r="D2964" s="75" t="s">
        <v>61</v>
      </c>
      <c r="E2964" s="73"/>
      <c r="F2964" s="73" t="s">
        <v>491</v>
      </c>
      <c r="G2964" s="73" t="s">
        <v>156</v>
      </c>
      <c r="H2964" s="73" t="s">
        <v>156</v>
      </c>
      <c r="I2964" s="73" t="s">
        <v>465</v>
      </c>
      <c r="J2964" s="73" t="str">
        <f>CONCATENATE(D2964," ",H2964)</f>
        <v>Mini miles</v>
      </c>
      <c r="K2964" s="98">
        <v>1.175E-2</v>
      </c>
    </row>
    <row r="2965" spans="1:93" s="2" customFormat="1" x14ac:dyDescent="0.3">
      <c r="A2965" s="73" t="s">
        <v>204</v>
      </c>
      <c r="B2965" s="73" t="s">
        <v>211</v>
      </c>
      <c r="C2965" s="75" t="s">
        <v>292</v>
      </c>
      <c r="D2965" s="75" t="s">
        <v>331</v>
      </c>
      <c r="E2965" s="73"/>
      <c r="F2965" s="73" t="s">
        <v>412</v>
      </c>
      <c r="G2965" s="73" t="s">
        <v>405</v>
      </c>
      <c r="H2965" s="73" t="s">
        <v>405</v>
      </c>
      <c r="I2965" s="73" t="s">
        <v>465</v>
      </c>
      <c r="J2965" s="73" t="str">
        <f t="shared" si="58"/>
        <v>Supermini km</v>
      </c>
      <c r="K2965" s="98">
        <v>3.1980000000000001E-2</v>
      </c>
      <c r="L2965" s="48"/>
      <c r="M2965" s="22"/>
      <c r="N2965" s="22"/>
      <c r="O2965" s="22"/>
      <c r="P2965" s="22"/>
      <c r="Q2965" s="22"/>
      <c r="R2965" s="22"/>
      <c r="S2965" s="22"/>
      <c r="T2965" s="22"/>
      <c r="U2965" s="22"/>
      <c r="V2965" s="22"/>
      <c r="W2965" s="22"/>
      <c r="X2965" s="22"/>
      <c r="Y2965" s="22"/>
      <c r="Z2965" s="22"/>
      <c r="AA2965" s="22"/>
      <c r="AB2965" s="22"/>
      <c r="AC2965" s="22"/>
      <c r="AD2965" s="22"/>
      <c r="AE2965" s="22"/>
      <c r="AF2965" s="22"/>
      <c r="AG2965" s="22"/>
      <c r="AH2965" s="22"/>
      <c r="AI2965" s="22"/>
      <c r="AJ2965" s="22"/>
      <c r="AK2965" s="22"/>
      <c r="AL2965" s="22"/>
      <c r="AM2965" s="22"/>
      <c r="AN2965" s="22"/>
      <c r="AO2965" s="22"/>
      <c r="AP2965" s="22"/>
      <c r="AQ2965" s="22"/>
      <c r="AR2965" s="22"/>
      <c r="AS2965" s="22"/>
      <c r="AT2965" s="22"/>
      <c r="AU2965" s="22"/>
      <c r="AV2965" s="22"/>
      <c r="AW2965" s="22"/>
      <c r="AX2965" s="22"/>
      <c r="AY2965" s="22"/>
      <c r="AZ2965" s="22"/>
      <c r="BA2965" s="22"/>
      <c r="BB2965" s="22"/>
      <c r="BC2965" s="22"/>
      <c r="BD2965" s="22"/>
      <c r="BE2965" s="22"/>
      <c r="BF2965" s="22"/>
      <c r="BG2965" s="22"/>
      <c r="BH2965" s="22"/>
      <c r="BI2965" s="22"/>
      <c r="BJ2965" s="22"/>
      <c r="BK2965" s="22"/>
      <c r="BL2965" s="22"/>
      <c r="BM2965" s="22"/>
      <c r="BN2965" s="22"/>
      <c r="BO2965" s="22"/>
      <c r="BP2965" s="22"/>
      <c r="BQ2965" s="22"/>
      <c r="BR2965" s="22"/>
      <c r="BS2965" s="22"/>
      <c r="BT2965" s="22"/>
      <c r="BU2965" s="22"/>
      <c r="BV2965" s="22"/>
      <c r="BW2965" s="22"/>
      <c r="BX2965" s="22"/>
      <c r="BY2965" s="22"/>
      <c r="BZ2965" s="22"/>
      <c r="CA2965" s="22"/>
      <c r="CB2965" s="22"/>
      <c r="CC2965" s="22"/>
      <c r="CD2965" s="22"/>
      <c r="CE2965" s="22"/>
      <c r="CF2965" s="22"/>
      <c r="CG2965" s="22"/>
      <c r="CH2965" s="22"/>
      <c r="CI2965" s="22"/>
      <c r="CJ2965" s="22"/>
      <c r="CK2965" s="22"/>
      <c r="CL2965" s="22"/>
      <c r="CM2965" s="22"/>
      <c r="CN2965" s="22"/>
      <c r="CO2965" s="22"/>
    </row>
    <row r="2966" spans="1:93" s="2" customFormat="1" x14ac:dyDescent="0.3">
      <c r="A2966" s="73" t="s">
        <v>204</v>
      </c>
      <c r="B2966" s="73" t="s">
        <v>211</v>
      </c>
      <c r="C2966" s="75" t="s">
        <v>292</v>
      </c>
      <c r="D2966" s="75" t="s">
        <v>331</v>
      </c>
      <c r="E2966" s="73"/>
      <c r="F2966" s="73" t="s">
        <v>412</v>
      </c>
      <c r="G2966" s="73" t="s">
        <v>156</v>
      </c>
      <c r="H2966" s="73" t="s">
        <v>156</v>
      </c>
      <c r="I2966" s="73" t="s">
        <v>465</v>
      </c>
      <c r="J2966" s="73" t="str">
        <f t="shared" si="58"/>
        <v>Supermini miles</v>
      </c>
      <c r="K2966" s="98">
        <v>5.1470000000000002E-2</v>
      </c>
      <c r="L2966" s="48"/>
      <c r="M2966" s="22"/>
      <c r="N2966" s="22"/>
      <c r="O2966" s="22"/>
      <c r="P2966" s="22"/>
      <c r="Q2966" s="22"/>
      <c r="R2966" s="22"/>
      <c r="S2966" s="22"/>
      <c r="T2966" s="22"/>
      <c r="U2966" s="22"/>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c r="AQ2966" s="22"/>
      <c r="AR2966" s="22"/>
      <c r="AS2966" s="22"/>
      <c r="AT2966" s="22"/>
      <c r="AU2966" s="22"/>
      <c r="AV2966" s="22"/>
      <c r="AW2966" s="22"/>
      <c r="AX2966" s="22"/>
      <c r="AY2966" s="22"/>
      <c r="AZ2966" s="22"/>
      <c r="BA2966" s="22"/>
      <c r="BB2966" s="22"/>
      <c r="BC2966" s="22"/>
      <c r="BD2966" s="22"/>
      <c r="BE2966" s="22"/>
      <c r="BF2966" s="22"/>
      <c r="BG2966" s="22"/>
      <c r="BH2966" s="22"/>
      <c r="BI2966" s="22"/>
      <c r="BJ2966" s="22"/>
      <c r="BK2966" s="22"/>
      <c r="BL2966" s="22"/>
      <c r="BM2966" s="22"/>
      <c r="BN2966" s="22"/>
      <c r="BO2966" s="22"/>
      <c r="BP2966" s="22"/>
      <c r="BQ2966" s="22"/>
      <c r="BR2966" s="22"/>
      <c r="BS2966" s="22"/>
      <c r="BT2966" s="22"/>
      <c r="BU2966" s="22"/>
      <c r="BV2966" s="22"/>
      <c r="BW2966" s="22"/>
      <c r="BX2966" s="22"/>
      <c r="BY2966" s="22"/>
      <c r="BZ2966" s="22"/>
      <c r="CA2966" s="22"/>
      <c r="CB2966" s="22"/>
      <c r="CC2966" s="22"/>
      <c r="CD2966" s="22"/>
      <c r="CE2966" s="22"/>
      <c r="CF2966" s="22"/>
      <c r="CG2966" s="22"/>
      <c r="CH2966" s="22"/>
      <c r="CI2966" s="22"/>
      <c r="CJ2966" s="22"/>
      <c r="CK2966" s="22"/>
      <c r="CL2966" s="22"/>
      <c r="CM2966" s="22"/>
      <c r="CN2966" s="22"/>
      <c r="CO2966" s="22"/>
    </row>
    <row r="2967" spans="1:93" s="2" customFormat="1" x14ac:dyDescent="0.3">
      <c r="A2967" s="73" t="s">
        <v>204</v>
      </c>
      <c r="B2967" s="73" t="s">
        <v>211</v>
      </c>
      <c r="C2967" s="75" t="s">
        <v>292</v>
      </c>
      <c r="D2967" s="75" t="s">
        <v>331</v>
      </c>
      <c r="E2967" s="73"/>
      <c r="F2967" s="73" t="s">
        <v>138</v>
      </c>
      <c r="G2967" s="73" t="s">
        <v>405</v>
      </c>
      <c r="H2967" s="73" t="s">
        <v>405</v>
      </c>
      <c r="I2967" s="73" t="s">
        <v>465</v>
      </c>
      <c r="J2967" s="73" t="str">
        <f t="shared" si="58"/>
        <v>Supermini km</v>
      </c>
      <c r="K2967" s="98">
        <v>4.2160000000000003E-2</v>
      </c>
      <c r="L2967" s="48"/>
      <c r="M2967" s="22"/>
      <c r="N2967" s="22"/>
      <c r="O2967" s="22"/>
      <c r="P2967" s="22"/>
      <c r="Q2967" s="22"/>
      <c r="R2967" s="22"/>
      <c r="S2967" s="22"/>
      <c r="T2967" s="22"/>
      <c r="U2967" s="22"/>
      <c r="V2967" s="22"/>
      <c r="W2967" s="22"/>
      <c r="X2967" s="22"/>
      <c r="Y2967" s="22"/>
      <c r="Z2967" s="22"/>
      <c r="AA2967" s="22"/>
      <c r="AB2967" s="22"/>
      <c r="AC2967" s="22"/>
      <c r="AD2967" s="22"/>
      <c r="AE2967" s="22"/>
      <c r="AF2967" s="22"/>
      <c r="AG2967" s="22"/>
      <c r="AH2967" s="22"/>
      <c r="AI2967" s="22"/>
      <c r="AJ2967" s="22"/>
      <c r="AK2967" s="22"/>
      <c r="AL2967" s="22"/>
      <c r="AM2967" s="22"/>
      <c r="AN2967" s="22"/>
      <c r="AO2967" s="22"/>
      <c r="AP2967" s="22"/>
      <c r="AQ2967" s="22"/>
      <c r="AR2967" s="22"/>
      <c r="AS2967" s="22"/>
      <c r="AT2967" s="22"/>
      <c r="AU2967" s="22"/>
      <c r="AV2967" s="22"/>
      <c r="AW2967" s="22"/>
      <c r="AX2967" s="22"/>
      <c r="AY2967" s="22"/>
      <c r="AZ2967" s="22"/>
      <c r="BA2967" s="22"/>
      <c r="BB2967" s="22"/>
      <c r="BC2967" s="22"/>
      <c r="BD2967" s="22"/>
      <c r="BE2967" s="22"/>
      <c r="BF2967" s="22"/>
      <c r="BG2967" s="22"/>
      <c r="BH2967" s="22"/>
      <c r="BI2967" s="22"/>
      <c r="BJ2967" s="22"/>
      <c r="BK2967" s="22"/>
      <c r="BL2967" s="22"/>
      <c r="BM2967" s="22"/>
      <c r="BN2967" s="22"/>
      <c r="BO2967" s="22"/>
      <c r="BP2967" s="22"/>
      <c r="BQ2967" s="22"/>
      <c r="BR2967" s="22"/>
      <c r="BS2967" s="22"/>
      <c r="BT2967" s="22"/>
      <c r="BU2967" s="22"/>
      <c r="BV2967" s="22"/>
      <c r="BW2967" s="22"/>
      <c r="BX2967" s="22"/>
      <c r="BY2967" s="22"/>
      <c r="BZ2967" s="22"/>
      <c r="CA2967" s="22"/>
      <c r="CB2967" s="22"/>
      <c r="CC2967" s="22"/>
      <c r="CD2967" s="22"/>
      <c r="CE2967" s="22"/>
      <c r="CF2967" s="22"/>
      <c r="CG2967" s="22"/>
      <c r="CH2967" s="22"/>
      <c r="CI2967" s="22"/>
      <c r="CJ2967" s="22"/>
      <c r="CK2967" s="22"/>
      <c r="CL2967" s="22"/>
      <c r="CM2967" s="22"/>
      <c r="CN2967" s="22"/>
      <c r="CO2967" s="22"/>
    </row>
    <row r="2968" spans="1:93" s="2" customFormat="1" x14ac:dyDescent="0.3">
      <c r="A2968" s="73" t="s">
        <v>204</v>
      </c>
      <c r="B2968" s="73" t="s">
        <v>211</v>
      </c>
      <c r="C2968" s="75" t="s">
        <v>292</v>
      </c>
      <c r="D2968" s="75" t="s">
        <v>331</v>
      </c>
      <c r="E2968" s="73"/>
      <c r="F2968" s="73" t="s">
        <v>138</v>
      </c>
      <c r="G2968" s="73" t="s">
        <v>156</v>
      </c>
      <c r="H2968" s="73" t="s">
        <v>156</v>
      </c>
      <c r="I2968" s="73" t="s">
        <v>465</v>
      </c>
      <c r="J2968" s="73" t="str">
        <f t="shared" si="58"/>
        <v>Supermini miles</v>
      </c>
      <c r="K2968" s="98">
        <v>6.7860000000000004E-2</v>
      </c>
      <c r="L2968" s="48"/>
      <c r="M2968" s="22"/>
      <c r="N2968" s="22"/>
      <c r="O2968" s="22"/>
      <c r="P2968" s="22"/>
      <c r="Q2968" s="22"/>
      <c r="R2968" s="22"/>
      <c r="S2968" s="22"/>
      <c r="T2968" s="2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c r="AQ2968" s="22"/>
      <c r="AR2968" s="22"/>
      <c r="AS2968" s="22"/>
      <c r="AT2968" s="22"/>
      <c r="AU2968" s="22"/>
      <c r="AV2968" s="22"/>
      <c r="AW2968" s="22"/>
      <c r="AX2968" s="22"/>
      <c r="AY2968" s="22"/>
      <c r="AZ2968" s="22"/>
      <c r="BA2968" s="22"/>
      <c r="BB2968" s="22"/>
      <c r="BC2968" s="22"/>
      <c r="BD2968" s="22"/>
      <c r="BE2968" s="22"/>
      <c r="BF2968" s="22"/>
      <c r="BG2968" s="22"/>
      <c r="BH2968" s="22"/>
      <c r="BI2968" s="22"/>
      <c r="BJ2968" s="22"/>
      <c r="BK2968" s="22"/>
      <c r="BL2968" s="22"/>
      <c r="BM2968" s="22"/>
      <c r="BN2968" s="22"/>
      <c r="BO2968" s="22"/>
      <c r="BP2968" s="22"/>
      <c r="BQ2968" s="22"/>
      <c r="BR2968" s="22"/>
      <c r="BS2968" s="22"/>
      <c r="BT2968" s="22"/>
      <c r="BU2968" s="22"/>
      <c r="BV2968" s="22"/>
      <c r="BW2968" s="22"/>
      <c r="BX2968" s="22"/>
      <c r="BY2968" s="22"/>
      <c r="BZ2968" s="22"/>
      <c r="CA2968" s="22"/>
      <c r="CB2968" s="22"/>
      <c r="CC2968" s="22"/>
      <c r="CD2968" s="22"/>
      <c r="CE2968" s="22"/>
      <c r="CF2968" s="22"/>
      <c r="CG2968" s="22"/>
      <c r="CH2968" s="22"/>
      <c r="CI2968" s="22"/>
      <c r="CJ2968" s="22"/>
      <c r="CK2968" s="22"/>
      <c r="CL2968" s="22"/>
      <c r="CM2968" s="22"/>
      <c r="CN2968" s="22"/>
      <c r="CO2968" s="22"/>
    </row>
    <row r="2969" spans="1:93" s="2" customFormat="1" x14ac:dyDescent="0.3">
      <c r="A2969" s="73" t="s">
        <v>204</v>
      </c>
      <c r="B2969" s="73" t="s">
        <v>211</v>
      </c>
      <c r="C2969" s="75" t="s">
        <v>292</v>
      </c>
      <c r="D2969" s="75" t="s">
        <v>331</v>
      </c>
      <c r="E2969" s="73"/>
      <c r="F2969" s="73" t="s">
        <v>375</v>
      </c>
      <c r="G2969" s="73" t="s">
        <v>405</v>
      </c>
      <c r="H2969" s="73" t="s">
        <v>405</v>
      </c>
      <c r="I2969" s="73" t="s">
        <v>465</v>
      </c>
      <c r="J2969" s="73" t="str">
        <f t="shared" si="58"/>
        <v>Supermini km</v>
      </c>
      <c r="K2969" s="98">
        <v>4.0710000000000003E-2</v>
      </c>
      <c r="L2969" s="48"/>
      <c r="M2969" s="22"/>
      <c r="N2969" s="22"/>
      <c r="O2969" s="22"/>
      <c r="P2969" s="22"/>
      <c r="Q2969" s="22"/>
      <c r="R2969" s="22"/>
      <c r="S2969" s="22"/>
      <c r="T2969" s="22"/>
      <c r="U2969" s="22"/>
      <c r="V2969" s="22"/>
      <c r="W2969" s="22"/>
      <c r="X2969" s="22"/>
      <c r="Y2969" s="22"/>
      <c r="Z2969" s="22"/>
      <c r="AA2969" s="22"/>
      <c r="AB2969" s="22"/>
      <c r="AC2969" s="22"/>
      <c r="AD2969" s="22"/>
      <c r="AE2969" s="22"/>
      <c r="AF2969" s="22"/>
      <c r="AG2969" s="22"/>
      <c r="AH2969" s="22"/>
      <c r="AI2969" s="22"/>
      <c r="AJ2969" s="22"/>
      <c r="AK2969" s="22"/>
      <c r="AL2969" s="22"/>
      <c r="AM2969" s="22"/>
      <c r="AN2969" s="22"/>
      <c r="AO2969" s="22"/>
      <c r="AP2969" s="22"/>
      <c r="AQ2969" s="22"/>
      <c r="AR2969" s="22"/>
      <c r="AS2969" s="22"/>
      <c r="AT2969" s="22"/>
      <c r="AU2969" s="22"/>
      <c r="AV2969" s="22"/>
      <c r="AW2969" s="22"/>
      <c r="AX2969" s="22"/>
      <c r="AY2969" s="22"/>
      <c r="AZ2969" s="22"/>
      <c r="BA2969" s="22"/>
      <c r="BB2969" s="22"/>
      <c r="BC2969" s="22"/>
      <c r="BD2969" s="22"/>
      <c r="BE2969" s="22"/>
      <c r="BF2969" s="22"/>
      <c r="BG2969" s="22"/>
      <c r="BH2969" s="22"/>
      <c r="BI2969" s="22"/>
      <c r="BJ2969" s="22"/>
      <c r="BK2969" s="22"/>
      <c r="BL2969" s="22"/>
      <c r="BM2969" s="22"/>
      <c r="BN2969" s="22"/>
      <c r="BO2969" s="22"/>
      <c r="BP2969" s="22"/>
      <c r="BQ2969" s="22"/>
      <c r="BR2969" s="22"/>
      <c r="BS2969" s="22"/>
      <c r="BT2969" s="22"/>
      <c r="BU2969" s="22"/>
      <c r="BV2969" s="22"/>
      <c r="BW2969" s="22"/>
      <c r="BX2969" s="22"/>
      <c r="BY2969" s="22"/>
      <c r="BZ2969" s="22"/>
      <c r="CA2969" s="22"/>
      <c r="CB2969" s="22"/>
      <c r="CC2969" s="22"/>
      <c r="CD2969" s="22"/>
      <c r="CE2969" s="22"/>
      <c r="CF2969" s="22"/>
      <c r="CG2969" s="22"/>
      <c r="CH2969" s="22"/>
      <c r="CI2969" s="22"/>
      <c r="CJ2969" s="22"/>
      <c r="CK2969" s="22"/>
      <c r="CL2969" s="22"/>
      <c r="CM2969" s="22"/>
      <c r="CN2969" s="22"/>
      <c r="CO2969" s="22"/>
    </row>
    <row r="2970" spans="1:93" s="2" customFormat="1" x14ac:dyDescent="0.3">
      <c r="A2970" s="73" t="s">
        <v>204</v>
      </c>
      <c r="B2970" s="73" t="s">
        <v>211</v>
      </c>
      <c r="C2970" s="75" t="s">
        <v>292</v>
      </c>
      <c r="D2970" s="75" t="s">
        <v>331</v>
      </c>
      <c r="E2970" s="73"/>
      <c r="F2970" s="73" t="s">
        <v>375</v>
      </c>
      <c r="G2970" s="73" t="s">
        <v>156</v>
      </c>
      <c r="H2970" s="73" t="s">
        <v>156</v>
      </c>
      <c r="I2970" s="73" t="s">
        <v>465</v>
      </c>
      <c r="J2970" s="73" t="str">
        <f t="shared" si="58"/>
        <v>Supermini miles</v>
      </c>
      <c r="K2970" s="98">
        <v>6.5519999999999995E-2</v>
      </c>
      <c r="L2970" s="48"/>
      <c r="M2970" s="22"/>
      <c r="N2970" s="22"/>
      <c r="O2970" s="22"/>
      <c r="P2970" s="22"/>
      <c r="Q2970" s="22"/>
      <c r="R2970" s="22"/>
      <c r="S2970" s="22"/>
      <c r="T2970" s="22"/>
      <c r="U2970" s="22"/>
      <c r="V2970" s="22"/>
      <c r="W2970" s="22"/>
      <c r="X2970" s="22"/>
      <c r="Y2970" s="22"/>
      <c r="Z2970" s="22"/>
      <c r="AA2970" s="22"/>
      <c r="AB2970" s="22"/>
      <c r="AC2970" s="22"/>
      <c r="AD2970" s="22"/>
      <c r="AE2970" s="22"/>
      <c r="AF2970" s="22"/>
      <c r="AG2970" s="22"/>
      <c r="AH2970" s="22"/>
      <c r="AI2970" s="22"/>
      <c r="AJ2970" s="22"/>
      <c r="AK2970" s="22"/>
      <c r="AL2970" s="22"/>
      <c r="AM2970" s="22"/>
      <c r="AN2970" s="22"/>
      <c r="AO2970" s="22"/>
      <c r="AP2970" s="22"/>
      <c r="AQ2970" s="22"/>
      <c r="AR2970" s="22"/>
      <c r="AS2970" s="22"/>
      <c r="AT2970" s="22"/>
      <c r="AU2970" s="22"/>
      <c r="AV2970" s="22"/>
      <c r="AW2970" s="22"/>
      <c r="AX2970" s="22"/>
      <c r="AY2970" s="22"/>
      <c r="AZ2970" s="22"/>
      <c r="BA2970" s="22"/>
      <c r="BB2970" s="22"/>
      <c r="BC2970" s="22"/>
      <c r="BD2970" s="22"/>
      <c r="BE2970" s="22"/>
      <c r="BF2970" s="22"/>
      <c r="BG2970" s="22"/>
      <c r="BH2970" s="22"/>
      <c r="BI2970" s="22"/>
      <c r="BJ2970" s="22"/>
      <c r="BK2970" s="22"/>
      <c r="BL2970" s="22"/>
      <c r="BM2970" s="22"/>
      <c r="BN2970" s="22"/>
      <c r="BO2970" s="22"/>
      <c r="BP2970" s="22"/>
      <c r="BQ2970" s="22"/>
      <c r="BR2970" s="22"/>
      <c r="BS2970" s="22"/>
      <c r="BT2970" s="22"/>
      <c r="BU2970" s="22"/>
      <c r="BV2970" s="22"/>
      <c r="BW2970" s="22"/>
      <c r="BX2970" s="22"/>
      <c r="BY2970" s="22"/>
      <c r="BZ2970" s="22"/>
      <c r="CA2970" s="22"/>
      <c r="CB2970" s="22"/>
      <c r="CC2970" s="22"/>
      <c r="CD2970" s="22"/>
      <c r="CE2970" s="22"/>
      <c r="CF2970" s="22"/>
      <c r="CG2970" s="22"/>
      <c r="CH2970" s="22"/>
      <c r="CI2970" s="22"/>
      <c r="CJ2970" s="22"/>
      <c r="CK2970" s="22"/>
      <c r="CL2970" s="22"/>
      <c r="CM2970" s="22"/>
      <c r="CN2970" s="22"/>
      <c r="CO2970" s="22"/>
    </row>
    <row r="2971" spans="1:93" x14ac:dyDescent="0.3">
      <c r="A2971" s="73" t="s">
        <v>204</v>
      </c>
      <c r="B2971" s="73" t="s">
        <v>211</v>
      </c>
      <c r="C2971" s="75" t="s">
        <v>292</v>
      </c>
      <c r="D2971" s="75" t="s">
        <v>331</v>
      </c>
      <c r="E2971" s="73"/>
      <c r="F2971" s="73" t="s">
        <v>490</v>
      </c>
      <c r="G2971" s="73" t="s">
        <v>405</v>
      </c>
      <c r="H2971" s="73" t="s">
        <v>405</v>
      </c>
      <c r="I2971" s="73" t="s">
        <v>465</v>
      </c>
      <c r="J2971" s="73" t="str">
        <f>CONCATENATE(D2971," ",H2971)</f>
        <v>Supermini km</v>
      </c>
      <c r="K2971" s="98">
        <v>1.41E-2</v>
      </c>
    </row>
    <row r="2972" spans="1:93" x14ac:dyDescent="0.3">
      <c r="A2972" s="73" t="s">
        <v>204</v>
      </c>
      <c r="B2972" s="73" t="s">
        <v>211</v>
      </c>
      <c r="C2972" s="75" t="s">
        <v>292</v>
      </c>
      <c r="D2972" s="75" t="s">
        <v>331</v>
      </c>
      <c r="E2972" s="73"/>
      <c r="F2972" s="73" t="s">
        <v>490</v>
      </c>
      <c r="G2972" s="73" t="s">
        <v>156</v>
      </c>
      <c r="H2972" s="73" t="s">
        <v>156</v>
      </c>
      <c r="I2972" s="73" t="s">
        <v>465</v>
      </c>
      <c r="J2972" s="73" t="str">
        <f>CONCATENATE(D2972," ",H2972)</f>
        <v>Supermini miles</v>
      </c>
      <c r="K2972" s="98">
        <v>2.2709999999999998E-2</v>
      </c>
    </row>
    <row r="2973" spans="1:93" x14ac:dyDescent="0.3">
      <c r="A2973" s="73" t="s">
        <v>204</v>
      </c>
      <c r="B2973" s="73" t="s">
        <v>211</v>
      </c>
      <c r="C2973" s="75" t="s">
        <v>292</v>
      </c>
      <c r="D2973" s="75" t="s">
        <v>331</v>
      </c>
      <c r="E2973" s="73"/>
      <c r="F2973" s="73" t="s">
        <v>491</v>
      </c>
      <c r="G2973" s="73" t="s">
        <v>405</v>
      </c>
      <c r="H2973" s="73" t="s">
        <v>405</v>
      </c>
      <c r="I2973" s="73" t="s">
        <v>465</v>
      </c>
      <c r="J2973" s="73" t="str">
        <f>CONCATENATE(D2973," ",H2973)</f>
        <v>Supermini km</v>
      </c>
      <c r="K2973" s="98">
        <v>6.6699999999999997E-3</v>
      </c>
    </row>
    <row r="2974" spans="1:93" x14ac:dyDescent="0.3">
      <c r="A2974" s="73" t="s">
        <v>204</v>
      </c>
      <c r="B2974" s="73" t="s">
        <v>211</v>
      </c>
      <c r="C2974" s="75" t="s">
        <v>292</v>
      </c>
      <c r="D2974" s="75" t="s">
        <v>331</v>
      </c>
      <c r="E2974" s="73"/>
      <c r="F2974" s="73" t="s">
        <v>491</v>
      </c>
      <c r="G2974" s="73" t="s">
        <v>156</v>
      </c>
      <c r="H2974" s="73" t="s">
        <v>156</v>
      </c>
      <c r="I2974" s="73" t="s">
        <v>465</v>
      </c>
      <c r="J2974" s="73" t="str">
        <f>CONCATENATE(D2974," ",H2974)</f>
        <v>Supermini miles</v>
      </c>
      <c r="K2974" s="98">
        <v>1.0750000000000001E-2</v>
      </c>
    </row>
    <row r="2975" spans="1:93" s="2" customFormat="1" x14ac:dyDescent="0.3">
      <c r="A2975" s="73" t="s">
        <v>204</v>
      </c>
      <c r="B2975" s="73" t="s">
        <v>211</v>
      </c>
      <c r="C2975" s="75" t="s">
        <v>292</v>
      </c>
      <c r="D2975" s="75" t="s">
        <v>368</v>
      </c>
      <c r="E2975" s="73"/>
      <c r="F2975" s="73" t="s">
        <v>412</v>
      </c>
      <c r="G2975" s="73" t="s">
        <v>405</v>
      </c>
      <c r="H2975" s="73" t="s">
        <v>405</v>
      </c>
      <c r="I2975" s="73" t="s">
        <v>465</v>
      </c>
      <c r="J2975" s="73" t="str">
        <f t="shared" si="58"/>
        <v>Lower medium km</v>
      </c>
      <c r="K2975" s="98">
        <v>3.4979999999999997E-2</v>
      </c>
      <c r="L2975" s="48"/>
      <c r="M2975" s="22"/>
      <c r="N2975" s="22"/>
      <c r="O2975" s="22"/>
      <c r="P2975" s="22"/>
      <c r="Q2975" s="22"/>
      <c r="R2975" s="22"/>
      <c r="S2975" s="22"/>
      <c r="T2975" s="22"/>
      <c r="U2975" s="22"/>
      <c r="V2975" s="22"/>
      <c r="W2975" s="22"/>
      <c r="X2975" s="22"/>
      <c r="Y2975" s="22"/>
      <c r="Z2975" s="22"/>
      <c r="AA2975" s="22"/>
      <c r="AB2975" s="22"/>
      <c r="AC2975" s="22"/>
      <c r="AD2975" s="22"/>
      <c r="AE2975" s="22"/>
      <c r="AF2975" s="22"/>
      <c r="AG2975" s="22"/>
      <c r="AH2975" s="22"/>
      <c r="AI2975" s="22"/>
      <c r="AJ2975" s="22"/>
      <c r="AK2975" s="22"/>
      <c r="AL2975" s="22"/>
      <c r="AM2975" s="22"/>
      <c r="AN2975" s="22"/>
      <c r="AO2975" s="22"/>
      <c r="AP2975" s="22"/>
      <c r="AQ2975" s="22"/>
      <c r="AR2975" s="22"/>
      <c r="AS2975" s="22"/>
      <c r="AT2975" s="22"/>
      <c r="AU2975" s="22"/>
      <c r="AV2975" s="22"/>
      <c r="AW2975" s="22"/>
      <c r="AX2975" s="22"/>
      <c r="AY2975" s="22"/>
      <c r="AZ2975" s="22"/>
      <c r="BA2975" s="22"/>
      <c r="BB2975" s="22"/>
      <c r="BC2975" s="22"/>
      <c r="BD2975" s="22"/>
      <c r="BE2975" s="22"/>
      <c r="BF2975" s="22"/>
      <c r="BG2975" s="22"/>
      <c r="BH2975" s="22"/>
      <c r="BI2975" s="22"/>
      <c r="BJ2975" s="22"/>
      <c r="BK2975" s="22"/>
      <c r="BL2975" s="22"/>
      <c r="BM2975" s="22"/>
      <c r="BN2975" s="22"/>
      <c r="BO2975" s="22"/>
      <c r="BP2975" s="22"/>
      <c r="BQ2975" s="22"/>
      <c r="BR2975" s="22"/>
      <c r="BS2975" s="22"/>
      <c r="BT2975" s="22"/>
      <c r="BU2975" s="22"/>
      <c r="BV2975" s="22"/>
      <c r="BW2975" s="22"/>
      <c r="BX2975" s="22"/>
      <c r="BY2975" s="22"/>
      <c r="BZ2975" s="22"/>
      <c r="CA2975" s="22"/>
      <c r="CB2975" s="22"/>
      <c r="CC2975" s="22"/>
      <c r="CD2975" s="22"/>
      <c r="CE2975" s="22"/>
      <c r="CF2975" s="22"/>
      <c r="CG2975" s="22"/>
      <c r="CH2975" s="22"/>
      <c r="CI2975" s="22"/>
      <c r="CJ2975" s="22"/>
      <c r="CK2975" s="22"/>
      <c r="CL2975" s="22"/>
      <c r="CM2975" s="22"/>
      <c r="CN2975" s="22"/>
      <c r="CO2975" s="22"/>
    </row>
    <row r="2976" spans="1:93" s="2" customFormat="1" x14ac:dyDescent="0.3">
      <c r="A2976" s="73" t="s">
        <v>204</v>
      </c>
      <c r="B2976" s="73" t="s">
        <v>211</v>
      </c>
      <c r="C2976" s="75" t="s">
        <v>292</v>
      </c>
      <c r="D2976" s="75" t="s">
        <v>368</v>
      </c>
      <c r="E2976" s="73"/>
      <c r="F2976" s="73" t="s">
        <v>412</v>
      </c>
      <c r="G2976" s="73" t="s">
        <v>156</v>
      </c>
      <c r="H2976" s="73" t="s">
        <v>156</v>
      </c>
      <c r="I2976" s="73" t="s">
        <v>465</v>
      </c>
      <c r="J2976" s="73" t="str">
        <f t="shared" si="58"/>
        <v>Lower medium miles</v>
      </c>
      <c r="K2976" s="98">
        <v>5.629E-2</v>
      </c>
      <c r="L2976" s="48"/>
      <c r="M2976" s="22"/>
      <c r="N2976" s="22"/>
      <c r="O2976" s="22"/>
      <c r="P2976" s="22"/>
      <c r="Q2976" s="22"/>
      <c r="R2976" s="22"/>
      <c r="S2976" s="22"/>
      <c r="T2976" s="2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c r="AQ2976" s="22"/>
      <c r="AR2976" s="22"/>
      <c r="AS2976" s="22"/>
      <c r="AT2976" s="22"/>
      <c r="AU2976" s="22"/>
      <c r="AV2976" s="22"/>
      <c r="AW2976" s="22"/>
      <c r="AX2976" s="22"/>
      <c r="AY2976" s="22"/>
      <c r="AZ2976" s="22"/>
      <c r="BA2976" s="22"/>
      <c r="BB2976" s="22"/>
      <c r="BC2976" s="22"/>
      <c r="BD2976" s="22"/>
      <c r="BE2976" s="22"/>
      <c r="BF2976" s="22"/>
      <c r="BG2976" s="22"/>
      <c r="BH2976" s="22"/>
      <c r="BI2976" s="22"/>
      <c r="BJ2976" s="22"/>
      <c r="BK2976" s="22"/>
      <c r="BL2976" s="22"/>
      <c r="BM2976" s="22"/>
      <c r="BN2976" s="22"/>
      <c r="BO2976" s="22"/>
      <c r="BP2976" s="22"/>
      <c r="BQ2976" s="22"/>
      <c r="BR2976" s="22"/>
      <c r="BS2976" s="22"/>
      <c r="BT2976" s="22"/>
      <c r="BU2976" s="22"/>
      <c r="BV2976" s="22"/>
      <c r="BW2976" s="22"/>
      <c r="BX2976" s="22"/>
      <c r="BY2976" s="22"/>
      <c r="BZ2976" s="22"/>
      <c r="CA2976" s="22"/>
      <c r="CB2976" s="22"/>
      <c r="CC2976" s="22"/>
      <c r="CD2976" s="22"/>
      <c r="CE2976" s="22"/>
      <c r="CF2976" s="22"/>
      <c r="CG2976" s="22"/>
      <c r="CH2976" s="22"/>
      <c r="CI2976" s="22"/>
      <c r="CJ2976" s="22"/>
      <c r="CK2976" s="22"/>
      <c r="CL2976" s="22"/>
      <c r="CM2976" s="22"/>
      <c r="CN2976" s="22"/>
      <c r="CO2976" s="22"/>
    </row>
    <row r="2977" spans="1:93" s="2" customFormat="1" x14ac:dyDescent="0.3">
      <c r="A2977" s="73" t="s">
        <v>204</v>
      </c>
      <c r="B2977" s="73" t="s">
        <v>211</v>
      </c>
      <c r="C2977" s="75" t="s">
        <v>292</v>
      </c>
      <c r="D2977" s="75" t="s">
        <v>368</v>
      </c>
      <c r="E2977" s="73"/>
      <c r="F2977" s="73" t="s">
        <v>138</v>
      </c>
      <c r="G2977" s="73" t="s">
        <v>405</v>
      </c>
      <c r="H2977" s="73" t="s">
        <v>405</v>
      </c>
      <c r="I2977" s="73" t="s">
        <v>465</v>
      </c>
      <c r="J2977" s="73" t="str">
        <f t="shared" si="58"/>
        <v>Lower medium km</v>
      </c>
      <c r="K2977" s="98">
        <v>4.8899999999999999E-2</v>
      </c>
      <c r="L2977" s="48"/>
      <c r="M2977" s="22"/>
      <c r="N2977" s="22"/>
      <c r="O2977" s="22"/>
      <c r="P2977" s="22"/>
      <c r="Q2977" s="22"/>
      <c r="R2977" s="22"/>
      <c r="S2977" s="22"/>
      <c r="T2977" s="22"/>
      <c r="U2977" s="22"/>
      <c r="V2977" s="22"/>
      <c r="W2977" s="22"/>
      <c r="X2977" s="22"/>
      <c r="Y2977" s="22"/>
      <c r="Z2977" s="22"/>
      <c r="AA2977" s="22"/>
      <c r="AB2977" s="22"/>
      <c r="AC2977" s="22"/>
      <c r="AD2977" s="22"/>
      <c r="AE2977" s="22"/>
      <c r="AF2977" s="22"/>
      <c r="AG2977" s="22"/>
      <c r="AH2977" s="22"/>
      <c r="AI2977" s="22"/>
      <c r="AJ2977" s="22"/>
      <c r="AK2977" s="22"/>
      <c r="AL2977" s="22"/>
      <c r="AM2977" s="22"/>
      <c r="AN2977" s="22"/>
      <c r="AO2977" s="22"/>
      <c r="AP2977" s="22"/>
      <c r="AQ2977" s="22"/>
      <c r="AR2977" s="22"/>
      <c r="AS2977" s="22"/>
      <c r="AT2977" s="22"/>
      <c r="AU2977" s="22"/>
      <c r="AV2977" s="22"/>
      <c r="AW2977" s="22"/>
      <c r="AX2977" s="22"/>
      <c r="AY2977" s="22"/>
      <c r="AZ2977" s="22"/>
      <c r="BA2977" s="22"/>
      <c r="BB2977" s="22"/>
      <c r="BC2977" s="22"/>
      <c r="BD2977" s="22"/>
      <c r="BE2977" s="22"/>
      <c r="BF2977" s="22"/>
      <c r="BG2977" s="22"/>
      <c r="BH2977" s="22"/>
      <c r="BI2977" s="22"/>
      <c r="BJ2977" s="22"/>
      <c r="BK2977" s="22"/>
      <c r="BL2977" s="22"/>
      <c r="BM2977" s="22"/>
      <c r="BN2977" s="22"/>
      <c r="BO2977" s="22"/>
      <c r="BP2977" s="22"/>
      <c r="BQ2977" s="22"/>
      <c r="BR2977" s="22"/>
      <c r="BS2977" s="22"/>
      <c r="BT2977" s="22"/>
      <c r="BU2977" s="22"/>
      <c r="BV2977" s="22"/>
      <c r="BW2977" s="22"/>
      <c r="BX2977" s="22"/>
      <c r="BY2977" s="22"/>
      <c r="BZ2977" s="22"/>
      <c r="CA2977" s="22"/>
      <c r="CB2977" s="22"/>
      <c r="CC2977" s="22"/>
      <c r="CD2977" s="22"/>
      <c r="CE2977" s="22"/>
      <c r="CF2977" s="22"/>
      <c r="CG2977" s="22"/>
      <c r="CH2977" s="22"/>
      <c r="CI2977" s="22"/>
      <c r="CJ2977" s="22"/>
      <c r="CK2977" s="22"/>
      <c r="CL2977" s="22"/>
      <c r="CM2977" s="22"/>
      <c r="CN2977" s="22"/>
      <c r="CO2977" s="22"/>
    </row>
    <row r="2978" spans="1:93" s="2" customFormat="1" x14ac:dyDescent="0.3">
      <c r="A2978" s="73" t="s">
        <v>204</v>
      </c>
      <c r="B2978" s="73" t="s">
        <v>211</v>
      </c>
      <c r="C2978" s="75" t="s">
        <v>292</v>
      </c>
      <c r="D2978" s="75" t="s">
        <v>368</v>
      </c>
      <c r="E2978" s="73"/>
      <c r="F2978" s="73" t="s">
        <v>138</v>
      </c>
      <c r="G2978" s="73" t="s">
        <v>156</v>
      </c>
      <c r="H2978" s="73" t="s">
        <v>156</v>
      </c>
      <c r="I2978" s="73" t="s">
        <v>465</v>
      </c>
      <c r="J2978" s="73" t="str">
        <f t="shared" si="58"/>
        <v>Lower medium miles</v>
      </c>
      <c r="K2978" s="98">
        <v>7.8689999999999996E-2</v>
      </c>
      <c r="L2978" s="48"/>
      <c r="M2978" s="22"/>
      <c r="N2978" s="22"/>
      <c r="O2978" s="22"/>
      <c r="P2978" s="22"/>
      <c r="Q2978" s="22"/>
      <c r="R2978" s="22"/>
      <c r="S2978" s="22"/>
      <c r="T2978" s="2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c r="AQ2978" s="22"/>
      <c r="AR2978" s="22"/>
      <c r="AS2978" s="22"/>
      <c r="AT2978" s="22"/>
      <c r="AU2978" s="22"/>
      <c r="AV2978" s="22"/>
      <c r="AW2978" s="22"/>
      <c r="AX2978" s="22"/>
      <c r="AY2978" s="22"/>
      <c r="AZ2978" s="22"/>
      <c r="BA2978" s="22"/>
      <c r="BB2978" s="22"/>
      <c r="BC2978" s="22"/>
      <c r="BD2978" s="22"/>
      <c r="BE2978" s="22"/>
      <c r="BF2978" s="22"/>
      <c r="BG2978" s="22"/>
      <c r="BH2978" s="22"/>
      <c r="BI2978" s="22"/>
      <c r="BJ2978" s="22"/>
      <c r="BK2978" s="22"/>
      <c r="BL2978" s="22"/>
      <c r="BM2978" s="22"/>
      <c r="BN2978" s="22"/>
      <c r="BO2978" s="22"/>
      <c r="BP2978" s="22"/>
      <c r="BQ2978" s="22"/>
      <c r="BR2978" s="22"/>
      <c r="BS2978" s="22"/>
      <c r="BT2978" s="22"/>
      <c r="BU2978" s="22"/>
      <c r="BV2978" s="22"/>
      <c r="BW2978" s="22"/>
      <c r="BX2978" s="22"/>
      <c r="BY2978" s="22"/>
      <c r="BZ2978" s="22"/>
      <c r="CA2978" s="22"/>
      <c r="CB2978" s="22"/>
      <c r="CC2978" s="22"/>
      <c r="CD2978" s="22"/>
      <c r="CE2978" s="22"/>
      <c r="CF2978" s="22"/>
      <c r="CG2978" s="22"/>
      <c r="CH2978" s="22"/>
      <c r="CI2978" s="22"/>
      <c r="CJ2978" s="22"/>
      <c r="CK2978" s="22"/>
      <c r="CL2978" s="22"/>
      <c r="CM2978" s="22"/>
      <c r="CN2978" s="22"/>
      <c r="CO2978" s="22"/>
    </row>
    <row r="2979" spans="1:93" s="2" customFormat="1" x14ac:dyDescent="0.3">
      <c r="A2979" s="73" t="s">
        <v>204</v>
      </c>
      <c r="B2979" s="73" t="s">
        <v>211</v>
      </c>
      <c r="C2979" s="75" t="s">
        <v>292</v>
      </c>
      <c r="D2979" s="75" t="s">
        <v>368</v>
      </c>
      <c r="E2979" s="73"/>
      <c r="F2979" s="73" t="s">
        <v>375</v>
      </c>
      <c r="G2979" s="73" t="s">
        <v>405</v>
      </c>
      <c r="H2979" s="73" t="s">
        <v>405</v>
      </c>
      <c r="I2979" s="73" t="s">
        <v>465</v>
      </c>
      <c r="J2979" s="73" t="str">
        <f t="shared" si="58"/>
        <v>Lower medium km</v>
      </c>
      <c r="K2979" s="98">
        <v>4.199E-2</v>
      </c>
      <c r="L2979" s="48"/>
      <c r="M2979" s="22"/>
      <c r="N2979" s="22"/>
      <c r="O2979" s="22"/>
      <c r="P2979" s="22"/>
      <c r="Q2979" s="22"/>
      <c r="R2979" s="22"/>
      <c r="S2979" s="22"/>
      <c r="T2979" s="22"/>
      <c r="U2979" s="22"/>
      <c r="V2979" s="22"/>
      <c r="W2979" s="22"/>
      <c r="X2979" s="22"/>
      <c r="Y2979" s="22"/>
      <c r="Z2979" s="22"/>
      <c r="AA2979" s="22"/>
      <c r="AB2979" s="22"/>
      <c r="AC2979" s="22"/>
      <c r="AD2979" s="22"/>
      <c r="AE2979" s="22"/>
      <c r="AF2979" s="22"/>
      <c r="AG2979" s="22"/>
      <c r="AH2979" s="22"/>
      <c r="AI2979" s="22"/>
      <c r="AJ2979" s="22"/>
      <c r="AK2979" s="22"/>
      <c r="AL2979" s="22"/>
      <c r="AM2979" s="22"/>
      <c r="AN2979" s="22"/>
      <c r="AO2979" s="22"/>
      <c r="AP2979" s="22"/>
      <c r="AQ2979" s="22"/>
      <c r="AR2979" s="22"/>
      <c r="AS2979" s="22"/>
      <c r="AT2979" s="22"/>
      <c r="AU2979" s="22"/>
      <c r="AV2979" s="22"/>
      <c r="AW2979" s="22"/>
      <c r="AX2979" s="22"/>
      <c r="AY2979" s="22"/>
      <c r="AZ2979" s="22"/>
      <c r="BA2979" s="22"/>
      <c r="BB2979" s="22"/>
      <c r="BC2979" s="22"/>
      <c r="BD2979" s="22"/>
      <c r="BE2979" s="22"/>
      <c r="BF2979" s="22"/>
      <c r="BG2979" s="22"/>
      <c r="BH2979" s="22"/>
      <c r="BI2979" s="22"/>
      <c r="BJ2979" s="22"/>
      <c r="BK2979" s="22"/>
      <c r="BL2979" s="22"/>
      <c r="BM2979" s="22"/>
      <c r="BN2979" s="22"/>
      <c r="BO2979" s="22"/>
      <c r="BP2979" s="22"/>
      <c r="BQ2979" s="22"/>
      <c r="BR2979" s="22"/>
      <c r="BS2979" s="22"/>
      <c r="BT2979" s="22"/>
      <c r="BU2979" s="22"/>
      <c r="BV2979" s="22"/>
      <c r="BW2979" s="22"/>
      <c r="BX2979" s="22"/>
      <c r="BY2979" s="22"/>
      <c r="BZ2979" s="22"/>
      <c r="CA2979" s="22"/>
      <c r="CB2979" s="22"/>
      <c r="CC2979" s="22"/>
      <c r="CD2979" s="22"/>
      <c r="CE2979" s="22"/>
      <c r="CF2979" s="22"/>
      <c r="CG2979" s="22"/>
      <c r="CH2979" s="22"/>
      <c r="CI2979" s="22"/>
      <c r="CJ2979" s="22"/>
      <c r="CK2979" s="22"/>
      <c r="CL2979" s="22"/>
      <c r="CM2979" s="22"/>
      <c r="CN2979" s="22"/>
      <c r="CO2979" s="22"/>
    </row>
    <row r="2980" spans="1:93" s="2" customFormat="1" x14ac:dyDescent="0.3">
      <c r="A2980" s="73" t="s">
        <v>204</v>
      </c>
      <c r="B2980" s="73" t="s">
        <v>211</v>
      </c>
      <c r="C2980" s="75" t="s">
        <v>292</v>
      </c>
      <c r="D2980" s="75" t="s">
        <v>368</v>
      </c>
      <c r="E2980" s="73"/>
      <c r="F2980" s="73" t="s">
        <v>375</v>
      </c>
      <c r="G2980" s="73" t="s">
        <v>156</v>
      </c>
      <c r="H2980" s="73" t="s">
        <v>156</v>
      </c>
      <c r="I2980" s="73" t="s">
        <v>465</v>
      </c>
      <c r="J2980" s="73" t="str">
        <f t="shared" si="58"/>
        <v>Lower medium miles</v>
      </c>
      <c r="K2980" s="98">
        <v>6.7580000000000001E-2</v>
      </c>
      <c r="L2980" s="48"/>
      <c r="M2980" s="22"/>
      <c r="N2980" s="22"/>
      <c r="O2980" s="22"/>
      <c r="P2980" s="22"/>
      <c r="Q2980" s="22"/>
      <c r="R2980" s="22"/>
      <c r="S2980" s="22"/>
      <c r="T2980" s="2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c r="AQ2980" s="22"/>
      <c r="AR2980" s="22"/>
      <c r="AS2980" s="22"/>
      <c r="AT2980" s="22"/>
      <c r="AU2980" s="22"/>
      <c r="AV2980" s="22"/>
      <c r="AW2980" s="22"/>
      <c r="AX2980" s="22"/>
      <c r="AY2980" s="22"/>
      <c r="AZ2980" s="22"/>
      <c r="BA2980" s="22"/>
      <c r="BB2980" s="22"/>
      <c r="BC2980" s="22"/>
      <c r="BD2980" s="22"/>
      <c r="BE2980" s="22"/>
      <c r="BF2980" s="22"/>
      <c r="BG2980" s="22"/>
      <c r="BH2980" s="22"/>
      <c r="BI2980" s="22"/>
      <c r="BJ2980" s="22"/>
      <c r="BK2980" s="22"/>
      <c r="BL2980" s="22"/>
      <c r="BM2980" s="22"/>
      <c r="BN2980" s="22"/>
      <c r="BO2980" s="22"/>
      <c r="BP2980" s="22"/>
      <c r="BQ2980" s="22"/>
      <c r="BR2980" s="22"/>
      <c r="BS2980" s="22"/>
      <c r="BT2980" s="22"/>
      <c r="BU2980" s="22"/>
      <c r="BV2980" s="22"/>
      <c r="BW2980" s="22"/>
      <c r="BX2980" s="22"/>
      <c r="BY2980" s="22"/>
      <c r="BZ2980" s="22"/>
      <c r="CA2980" s="22"/>
      <c r="CB2980" s="22"/>
      <c r="CC2980" s="22"/>
      <c r="CD2980" s="22"/>
      <c r="CE2980" s="22"/>
      <c r="CF2980" s="22"/>
      <c r="CG2980" s="22"/>
      <c r="CH2980" s="22"/>
      <c r="CI2980" s="22"/>
      <c r="CJ2980" s="22"/>
      <c r="CK2980" s="22"/>
      <c r="CL2980" s="22"/>
      <c r="CM2980" s="22"/>
      <c r="CN2980" s="22"/>
      <c r="CO2980" s="22"/>
    </row>
    <row r="2981" spans="1:93" x14ac:dyDescent="0.3">
      <c r="A2981" s="73" t="s">
        <v>204</v>
      </c>
      <c r="B2981" s="73" t="s">
        <v>211</v>
      </c>
      <c r="C2981" s="75" t="s">
        <v>292</v>
      </c>
      <c r="D2981" s="75" t="s">
        <v>368</v>
      </c>
      <c r="E2981" s="73"/>
      <c r="F2981" s="73" t="s">
        <v>490</v>
      </c>
      <c r="G2981" s="73" t="s">
        <v>405</v>
      </c>
      <c r="H2981" s="73" t="s">
        <v>405</v>
      </c>
      <c r="I2981" s="73" t="s">
        <v>465</v>
      </c>
      <c r="J2981" s="73" t="str">
        <f>CONCATENATE(D2981," ",H2981)</f>
        <v>Lower medium km</v>
      </c>
      <c r="K2981" s="98">
        <v>2.2500000000000003E-2</v>
      </c>
    </row>
    <row r="2982" spans="1:93" x14ac:dyDescent="0.3">
      <c r="A2982" s="73" t="s">
        <v>204</v>
      </c>
      <c r="B2982" s="73" t="s">
        <v>211</v>
      </c>
      <c r="C2982" s="75" t="s">
        <v>292</v>
      </c>
      <c r="D2982" s="75" t="s">
        <v>368</v>
      </c>
      <c r="E2982" s="73"/>
      <c r="F2982" s="73" t="s">
        <v>490</v>
      </c>
      <c r="G2982" s="73" t="s">
        <v>156</v>
      </c>
      <c r="H2982" s="73" t="s">
        <v>156</v>
      </c>
      <c r="I2982" s="73" t="s">
        <v>465</v>
      </c>
      <c r="J2982" s="73" t="str">
        <f>CONCATENATE(D2982," ",H2982)</f>
        <v>Lower medium miles</v>
      </c>
      <c r="K2982" s="98">
        <v>3.6220000000000002E-2</v>
      </c>
    </row>
    <row r="2983" spans="1:93" x14ac:dyDescent="0.3">
      <c r="A2983" s="73" t="s">
        <v>204</v>
      </c>
      <c r="B2983" s="73" t="s">
        <v>211</v>
      </c>
      <c r="C2983" s="75" t="s">
        <v>292</v>
      </c>
      <c r="D2983" s="75" t="s">
        <v>368</v>
      </c>
      <c r="E2983" s="73"/>
      <c r="F2983" s="73" t="s">
        <v>491</v>
      </c>
      <c r="G2983" s="73" t="s">
        <v>405</v>
      </c>
      <c r="H2983" s="73" t="s">
        <v>405</v>
      </c>
      <c r="I2983" s="73" t="s">
        <v>465</v>
      </c>
      <c r="J2983" s="73" t="str">
        <f>CONCATENATE(D2983," ",H2983)</f>
        <v>Lower medium km</v>
      </c>
      <c r="K2983" s="98">
        <v>8.0499999999999999E-3</v>
      </c>
    </row>
    <row r="2984" spans="1:93" x14ac:dyDescent="0.3">
      <c r="A2984" s="73" t="s">
        <v>204</v>
      </c>
      <c r="B2984" s="73" t="s">
        <v>211</v>
      </c>
      <c r="C2984" s="75" t="s">
        <v>292</v>
      </c>
      <c r="D2984" s="75" t="s">
        <v>368</v>
      </c>
      <c r="E2984" s="73"/>
      <c r="F2984" s="73" t="s">
        <v>491</v>
      </c>
      <c r="G2984" s="73" t="s">
        <v>156</v>
      </c>
      <c r="H2984" s="73" t="s">
        <v>156</v>
      </c>
      <c r="I2984" s="73" t="s">
        <v>465</v>
      </c>
      <c r="J2984" s="73" t="str">
        <f>CONCATENATE(D2984," ",H2984)</f>
        <v>Lower medium miles</v>
      </c>
      <c r="K2984" s="98">
        <v>1.295E-2</v>
      </c>
    </row>
    <row r="2985" spans="1:93" s="2" customFormat="1" x14ac:dyDescent="0.3">
      <c r="A2985" s="73" t="s">
        <v>204</v>
      </c>
      <c r="B2985" s="73" t="s">
        <v>211</v>
      </c>
      <c r="C2985" s="75" t="s">
        <v>292</v>
      </c>
      <c r="D2985" s="75" t="s">
        <v>450</v>
      </c>
      <c r="E2985" s="73"/>
      <c r="F2985" s="73" t="s">
        <v>412</v>
      </c>
      <c r="G2985" s="73" t="s">
        <v>405</v>
      </c>
      <c r="H2985" s="73" t="s">
        <v>405</v>
      </c>
      <c r="I2985" s="73" t="s">
        <v>465</v>
      </c>
      <c r="J2985" s="73" t="str">
        <f t="shared" si="58"/>
        <v>Upper medium km</v>
      </c>
      <c r="K2985" s="98">
        <v>3.9419999999999997E-2</v>
      </c>
      <c r="L2985" s="48"/>
      <c r="M2985" s="22"/>
      <c r="N2985" s="22"/>
      <c r="O2985" s="22"/>
      <c r="P2985" s="22"/>
      <c r="Q2985" s="22"/>
      <c r="R2985" s="22"/>
      <c r="S2985" s="22"/>
      <c r="T2985" s="22"/>
      <c r="U2985" s="22"/>
      <c r="V2985" s="22"/>
      <c r="W2985" s="22"/>
      <c r="X2985" s="22"/>
      <c r="Y2985" s="22"/>
      <c r="Z2985" s="22"/>
      <c r="AA2985" s="22"/>
      <c r="AB2985" s="22"/>
      <c r="AC2985" s="22"/>
      <c r="AD2985" s="22"/>
      <c r="AE2985" s="22"/>
      <c r="AF2985" s="22"/>
      <c r="AG2985" s="22"/>
      <c r="AH2985" s="22"/>
      <c r="AI2985" s="22"/>
      <c r="AJ2985" s="22"/>
      <c r="AK2985" s="22"/>
      <c r="AL2985" s="22"/>
      <c r="AM2985" s="22"/>
      <c r="AN2985" s="22"/>
      <c r="AO2985" s="22"/>
      <c r="AP2985" s="22"/>
      <c r="AQ2985" s="22"/>
      <c r="AR2985" s="22"/>
      <c r="AS2985" s="22"/>
      <c r="AT2985" s="22"/>
      <c r="AU2985" s="22"/>
      <c r="AV2985" s="22"/>
      <c r="AW2985" s="22"/>
      <c r="AX2985" s="22"/>
      <c r="AY2985" s="22"/>
      <c r="AZ2985" s="22"/>
      <c r="BA2985" s="22"/>
      <c r="BB2985" s="22"/>
      <c r="BC2985" s="22"/>
      <c r="BD2985" s="22"/>
      <c r="BE2985" s="22"/>
      <c r="BF2985" s="22"/>
      <c r="BG2985" s="22"/>
      <c r="BH2985" s="22"/>
      <c r="BI2985" s="22"/>
      <c r="BJ2985" s="22"/>
      <c r="BK2985" s="22"/>
      <c r="BL2985" s="22"/>
      <c r="BM2985" s="22"/>
      <c r="BN2985" s="22"/>
      <c r="BO2985" s="22"/>
      <c r="BP2985" s="22"/>
      <c r="BQ2985" s="22"/>
      <c r="BR2985" s="22"/>
      <c r="BS2985" s="22"/>
      <c r="BT2985" s="22"/>
      <c r="BU2985" s="22"/>
      <c r="BV2985" s="22"/>
      <c r="BW2985" s="22"/>
      <c r="BX2985" s="22"/>
      <c r="BY2985" s="22"/>
      <c r="BZ2985" s="22"/>
      <c r="CA2985" s="22"/>
      <c r="CB2985" s="22"/>
      <c r="CC2985" s="22"/>
      <c r="CD2985" s="22"/>
      <c r="CE2985" s="22"/>
      <c r="CF2985" s="22"/>
      <c r="CG2985" s="22"/>
      <c r="CH2985" s="22"/>
      <c r="CI2985" s="22"/>
      <c r="CJ2985" s="22"/>
      <c r="CK2985" s="22"/>
      <c r="CL2985" s="22"/>
      <c r="CM2985" s="22"/>
      <c r="CN2985" s="22"/>
      <c r="CO2985" s="22"/>
    </row>
    <row r="2986" spans="1:93" s="2" customFormat="1" x14ac:dyDescent="0.3">
      <c r="A2986" s="73" t="s">
        <v>204</v>
      </c>
      <c r="B2986" s="73" t="s">
        <v>211</v>
      </c>
      <c r="C2986" s="75" t="s">
        <v>292</v>
      </c>
      <c r="D2986" s="75" t="s">
        <v>450</v>
      </c>
      <c r="E2986" s="73"/>
      <c r="F2986" s="73" t="s">
        <v>412</v>
      </c>
      <c r="G2986" s="73" t="s">
        <v>156</v>
      </c>
      <c r="H2986" s="73" t="s">
        <v>156</v>
      </c>
      <c r="I2986" s="73" t="s">
        <v>465</v>
      </c>
      <c r="J2986" s="73" t="str">
        <f t="shared" si="58"/>
        <v>Upper medium miles</v>
      </c>
      <c r="K2986" s="98">
        <v>6.3439999999999996E-2</v>
      </c>
      <c r="L2986" s="48"/>
      <c r="M2986" s="22"/>
      <c r="N2986" s="22"/>
      <c r="O2986" s="22"/>
      <c r="P2986" s="22"/>
      <c r="Q2986" s="22"/>
      <c r="R2986" s="22"/>
      <c r="S2986" s="22"/>
      <c r="T2986" s="2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c r="AQ2986" s="22"/>
      <c r="AR2986" s="22"/>
      <c r="AS2986" s="22"/>
      <c r="AT2986" s="22"/>
      <c r="AU2986" s="22"/>
      <c r="AV2986" s="22"/>
      <c r="AW2986" s="22"/>
      <c r="AX2986" s="22"/>
      <c r="AY2986" s="22"/>
      <c r="AZ2986" s="22"/>
      <c r="BA2986" s="22"/>
      <c r="BB2986" s="22"/>
      <c r="BC2986" s="22"/>
      <c r="BD2986" s="22"/>
      <c r="BE2986" s="22"/>
      <c r="BF2986" s="22"/>
      <c r="BG2986" s="22"/>
      <c r="BH2986" s="22"/>
      <c r="BI2986" s="22"/>
      <c r="BJ2986" s="22"/>
      <c r="BK2986" s="22"/>
      <c r="BL2986" s="22"/>
      <c r="BM2986" s="22"/>
      <c r="BN2986" s="22"/>
      <c r="BO2986" s="22"/>
      <c r="BP2986" s="22"/>
      <c r="BQ2986" s="22"/>
      <c r="BR2986" s="22"/>
      <c r="BS2986" s="22"/>
      <c r="BT2986" s="22"/>
      <c r="BU2986" s="22"/>
      <c r="BV2986" s="22"/>
      <c r="BW2986" s="22"/>
      <c r="BX2986" s="22"/>
      <c r="BY2986" s="22"/>
      <c r="BZ2986" s="22"/>
      <c r="CA2986" s="22"/>
      <c r="CB2986" s="22"/>
      <c r="CC2986" s="22"/>
      <c r="CD2986" s="22"/>
      <c r="CE2986" s="22"/>
      <c r="CF2986" s="22"/>
      <c r="CG2986" s="22"/>
      <c r="CH2986" s="22"/>
      <c r="CI2986" s="22"/>
      <c r="CJ2986" s="22"/>
      <c r="CK2986" s="22"/>
      <c r="CL2986" s="22"/>
      <c r="CM2986" s="22"/>
      <c r="CN2986" s="22"/>
      <c r="CO2986" s="22"/>
    </row>
    <row r="2987" spans="1:93" s="2" customFormat="1" x14ac:dyDescent="0.3">
      <c r="A2987" s="73" t="s">
        <v>204</v>
      </c>
      <c r="B2987" s="73" t="s">
        <v>211</v>
      </c>
      <c r="C2987" s="75" t="s">
        <v>292</v>
      </c>
      <c r="D2987" s="75" t="s">
        <v>450</v>
      </c>
      <c r="E2987" s="73"/>
      <c r="F2987" s="73" t="s">
        <v>138</v>
      </c>
      <c r="G2987" s="73" t="s">
        <v>405</v>
      </c>
      <c r="H2987" s="73" t="s">
        <v>405</v>
      </c>
      <c r="I2987" s="73" t="s">
        <v>465</v>
      </c>
      <c r="J2987" s="73" t="str">
        <f t="shared" si="58"/>
        <v>Upper medium km</v>
      </c>
      <c r="K2987" s="98">
        <v>5.6489999999999999E-2</v>
      </c>
      <c r="L2987" s="48"/>
      <c r="M2987" s="22"/>
      <c r="N2987" s="22"/>
      <c r="O2987" s="22"/>
      <c r="P2987" s="22"/>
      <c r="Q2987" s="22"/>
      <c r="R2987" s="22"/>
      <c r="S2987" s="22"/>
      <c r="T2987" s="22"/>
      <c r="U2987" s="22"/>
      <c r="V2987" s="22"/>
      <c r="W2987" s="22"/>
      <c r="X2987" s="22"/>
      <c r="Y2987" s="22"/>
      <c r="Z2987" s="22"/>
      <c r="AA2987" s="22"/>
      <c r="AB2987" s="22"/>
      <c r="AC2987" s="22"/>
      <c r="AD2987" s="22"/>
      <c r="AE2987" s="22"/>
      <c r="AF2987" s="22"/>
      <c r="AG2987" s="22"/>
      <c r="AH2987" s="22"/>
      <c r="AI2987" s="22"/>
      <c r="AJ2987" s="22"/>
      <c r="AK2987" s="22"/>
      <c r="AL2987" s="22"/>
      <c r="AM2987" s="22"/>
      <c r="AN2987" s="22"/>
      <c r="AO2987" s="22"/>
      <c r="AP2987" s="22"/>
      <c r="AQ2987" s="22"/>
      <c r="AR2987" s="22"/>
      <c r="AS2987" s="22"/>
      <c r="AT2987" s="22"/>
      <c r="AU2987" s="22"/>
      <c r="AV2987" s="22"/>
      <c r="AW2987" s="22"/>
      <c r="AX2987" s="22"/>
      <c r="AY2987" s="22"/>
      <c r="AZ2987" s="22"/>
      <c r="BA2987" s="22"/>
      <c r="BB2987" s="22"/>
      <c r="BC2987" s="22"/>
      <c r="BD2987" s="22"/>
      <c r="BE2987" s="22"/>
      <c r="BF2987" s="22"/>
      <c r="BG2987" s="22"/>
      <c r="BH2987" s="22"/>
      <c r="BI2987" s="22"/>
      <c r="BJ2987" s="22"/>
      <c r="BK2987" s="22"/>
      <c r="BL2987" s="22"/>
      <c r="BM2987" s="22"/>
      <c r="BN2987" s="22"/>
      <c r="BO2987" s="22"/>
      <c r="BP2987" s="22"/>
      <c r="BQ2987" s="22"/>
      <c r="BR2987" s="22"/>
      <c r="BS2987" s="22"/>
      <c r="BT2987" s="22"/>
      <c r="BU2987" s="22"/>
      <c r="BV2987" s="22"/>
      <c r="BW2987" s="22"/>
      <c r="BX2987" s="22"/>
      <c r="BY2987" s="22"/>
      <c r="BZ2987" s="22"/>
      <c r="CA2987" s="22"/>
      <c r="CB2987" s="22"/>
      <c r="CC2987" s="22"/>
      <c r="CD2987" s="22"/>
      <c r="CE2987" s="22"/>
      <c r="CF2987" s="22"/>
      <c r="CG2987" s="22"/>
      <c r="CH2987" s="22"/>
      <c r="CI2987" s="22"/>
      <c r="CJ2987" s="22"/>
      <c r="CK2987" s="22"/>
      <c r="CL2987" s="22"/>
      <c r="CM2987" s="22"/>
      <c r="CN2987" s="22"/>
      <c r="CO2987" s="22"/>
    </row>
    <row r="2988" spans="1:93" s="2" customFormat="1" x14ac:dyDescent="0.3">
      <c r="A2988" s="73" t="s">
        <v>204</v>
      </c>
      <c r="B2988" s="73" t="s">
        <v>211</v>
      </c>
      <c r="C2988" s="75" t="s">
        <v>292</v>
      </c>
      <c r="D2988" s="75" t="s">
        <v>450</v>
      </c>
      <c r="E2988" s="73"/>
      <c r="F2988" s="73" t="s">
        <v>138</v>
      </c>
      <c r="G2988" s="73" t="s">
        <v>156</v>
      </c>
      <c r="H2988" s="73" t="s">
        <v>156</v>
      </c>
      <c r="I2988" s="73" t="s">
        <v>465</v>
      </c>
      <c r="J2988" s="73" t="str">
        <f t="shared" si="58"/>
        <v>Upper medium miles</v>
      </c>
      <c r="K2988" s="98">
        <v>9.0899999999999995E-2</v>
      </c>
      <c r="L2988" s="48"/>
      <c r="M2988" s="22"/>
      <c r="N2988" s="22"/>
      <c r="O2988" s="22"/>
      <c r="P2988" s="22"/>
      <c r="Q2988" s="22"/>
      <c r="R2988" s="22"/>
      <c r="S2988" s="22"/>
      <c r="T2988" s="2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c r="AQ2988" s="22"/>
      <c r="AR2988" s="22"/>
      <c r="AS2988" s="22"/>
      <c r="AT2988" s="22"/>
      <c r="AU2988" s="22"/>
      <c r="AV2988" s="22"/>
      <c r="AW2988" s="22"/>
      <c r="AX2988" s="22"/>
      <c r="AY2988" s="22"/>
      <c r="AZ2988" s="22"/>
      <c r="BA2988" s="22"/>
      <c r="BB2988" s="22"/>
      <c r="BC2988" s="22"/>
      <c r="BD2988" s="22"/>
      <c r="BE2988" s="22"/>
      <c r="BF2988" s="22"/>
      <c r="BG2988" s="22"/>
      <c r="BH2988" s="22"/>
      <c r="BI2988" s="22"/>
      <c r="BJ2988" s="22"/>
      <c r="BK2988" s="22"/>
      <c r="BL2988" s="22"/>
      <c r="BM2988" s="22"/>
      <c r="BN2988" s="22"/>
      <c r="BO2988" s="22"/>
      <c r="BP2988" s="22"/>
      <c r="BQ2988" s="22"/>
      <c r="BR2988" s="22"/>
      <c r="BS2988" s="22"/>
      <c r="BT2988" s="22"/>
      <c r="BU2988" s="22"/>
      <c r="BV2988" s="22"/>
      <c r="BW2988" s="22"/>
      <c r="BX2988" s="22"/>
      <c r="BY2988" s="22"/>
      <c r="BZ2988" s="22"/>
      <c r="CA2988" s="22"/>
      <c r="CB2988" s="22"/>
      <c r="CC2988" s="22"/>
      <c r="CD2988" s="22"/>
      <c r="CE2988" s="22"/>
      <c r="CF2988" s="22"/>
      <c r="CG2988" s="22"/>
      <c r="CH2988" s="22"/>
      <c r="CI2988" s="22"/>
      <c r="CJ2988" s="22"/>
      <c r="CK2988" s="22"/>
      <c r="CL2988" s="22"/>
      <c r="CM2988" s="22"/>
      <c r="CN2988" s="22"/>
      <c r="CO2988" s="22"/>
    </row>
    <row r="2989" spans="1:93" s="2" customFormat="1" x14ac:dyDescent="0.3">
      <c r="A2989" s="73" t="s">
        <v>204</v>
      </c>
      <c r="B2989" s="73" t="s">
        <v>211</v>
      </c>
      <c r="C2989" s="75" t="s">
        <v>292</v>
      </c>
      <c r="D2989" s="75" t="s">
        <v>450</v>
      </c>
      <c r="E2989" s="73"/>
      <c r="F2989" s="73" t="s">
        <v>375</v>
      </c>
      <c r="G2989" s="73" t="s">
        <v>405</v>
      </c>
      <c r="H2989" s="73" t="s">
        <v>405</v>
      </c>
      <c r="I2989" s="73" t="s">
        <v>465</v>
      </c>
      <c r="J2989" s="73" t="str">
        <f t="shared" si="58"/>
        <v>Upper medium km</v>
      </c>
      <c r="K2989" s="98">
        <v>4.3439999999999999E-2</v>
      </c>
      <c r="L2989" s="48"/>
      <c r="M2989" s="22"/>
      <c r="N2989" s="22"/>
      <c r="O2989" s="22"/>
      <c r="P2989" s="22"/>
      <c r="Q2989" s="22"/>
      <c r="R2989" s="22"/>
      <c r="S2989" s="22"/>
      <c r="T2989" s="22"/>
      <c r="U2989" s="22"/>
      <c r="V2989" s="22"/>
      <c r="W2989" s="22"/>
      <c r="X2989" s="22"/>
      <c r="Y2989" s="22"/>
      <c r="Z2989" s="22"/>
      <c r="AA2989" s="22"/>
      <c r="AB2989" s="22"/>
      <c r="AC2989" s="22"/>
      <c r="AD2989" s="22"/>
      <c r="AE2989" s="22"/>
      <c r="AF2989" s="22"/>
      <c r="AG2989" s="22"/>
      <c r="AH2989" s="22"/>
      <c r="AI2989" s="22"/>
      <c r="AJ2989" s="22"/>
      <c r="AK2989" s="22"/>
      <c r="AL2989" s="22"/>
      <c r="AM2989" s="22"/>
      <c r="AN2989" s="22"/>
      <c r="AO2989" s="22"/>
      <c r="AP2989" s="22"/>
      <c r="AQ2989" s="22"/>
      <c r="AR2989" s="22"/>
      <c r="AS2989" s="22"/>
      <c r="AT2989" s="22"/>
      <c r="AU2989" s="22"/>
      <c r="AV2989" s="22"/>
      <c r="AW2989" s="22"/>
      <c r="AX2989" s="22"/>
      <c r="AY2989" s="22"/>
      <c r="AZ2989" s="22"/>
      <c r="BA2989" s="22"/>
      <c r="BB2989" s="22"/>
      <c r="BC2989" s="22"/>
      <c r="BD2989" s="22"/>
      <c r="BE2989" s="22"/>
      <c r="BF2989" s="22"/>
      <c r="BG2989" s="22"/>
      <c r="BH2989" s="22"/>
      <c r="BI2989" s="22"/>
      <c r="BJ2989" s="22"/>
      <c r="BK2989" s="22"/>
      <c r="BL2989" s="22"/>
      <c r="BM2989" s="22"/>
      <c r="BN2989" s="22"/>
      <c r="BO2989" s="22"/>
      <c r="BP2989" s="22"/>
      <c r="BQ2989" s="22"/>
      <c r="BR2989" s="22"/>
      <c r="BS2989" s="22"/>
      <c r="BT2989" s="22"/>
      <c r="BU2989" s="22"/>
      <c r="BV2989" s="22"/>
      <c r="BW2989" s="22"/>
      <c r="BX2989" s="22"/>
      <c r="BY2989" s="22"/>
      <c r="BZ2989" s="22"/>
      <c r="CA2989" s="22"/>
      <c r="CB2989" s="22"/>
      <c r="CC2989" s="22"/>
      <c r="CD2989" s="22"/>
      <c r="CE2989" s="22"/>
      <c r="CF2989" s="22"/>
      <c r="CG2989" s="22"/>
      <c r="CH2989" s="22"/>
      <c r="CI2989" s="22"/>
      <c r="CJ2989" s="22"/>
      <c r="CK2989" s="22"/>
      <c r="CL2989" s="22"/>
      <c r="CM2989" s="22"/>
      <c r="CN2989" s="22"/>
      <c r="CO2989" s="22"/>
    </row>
    <row r="2990" spans="1:93" s="2" customFormat="1" x14ac:dyDescent="0.3">
      <c r="A2990" s="73" t="s">
        <v>204</v>
      </c>
      <c r="B2990" s="73" t="s">
        <v>211</v>
      </c>
      <c r="C2990" s="75" t="s">
        <v>292</v>
      </c>
      <c r="D2990" s="75" t="s">
        <v>450</v>
      </c>
      <c r="E2990" s="73"/>
      <c r="F2990" s="73" t="s">
        <v>375</v>
      </c>
      <c r="G2990" s="73" t="s">
        <v>156</v>
      </c>
      <c r="H2990" s="73" t="s">
        <v>156</v>
      </c>
      <c r="I2990" s="73" t="s">
        <v>465</v>
      </c>
      <c r="J2990" s="73" t="str">
        <f t="shared" si="58"/>
        <v>Upper medium miles</v>
      </c>
      <c r="K2990" s="98">
        <v>6.991E-2</v>
      </c>
      <c r="L2990" s="48"/>
      <c r="M2990" s="22"/>
      <c r="N2990" s="22"/>
      <c r="O2990" s="22"/>
      <c r="P2990" s="22"/>
      <c r="Q2990" s="22"/>
      <c r="R2990" s="22"/>
      <c r="S2990" s="22"/>
      <c r="T2990" s="2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c r="AQ2990" s="22"/>
      <c r="AR2990" s="22"/>
      <c r="AS2990" s="22"/>
      <c r="AT2990" s="22"/>
      <c r="AU2990" s="22"/>
      <c r="AV2990" s="22"/>
      <c r="AW2990" s="22"/>
      <c r="AX2990" s="22"/>
      <c r="AY2990" s="22"/>
      <c r="AZ2990" s="22"/>
      <c r="BA2990" s="22"/>
      <c r="BB2990" s="22"/>
      <c r="BC2990" s="22"/>
      <c r="BD2990" s="22"/>
      <c r="BE2990" s="22"/>
      <c r="BF2990" s="22"/>
      <c r="BG2990" s="22"/>
      <c r="BH2990" s="22"/>
      <c r="BI2990" s="22"/>
      <c r="BJ2990" s="22"/>
      <c r="BK2990" s="22"/>
      <c r="BL2990" s="22"/>
      <c r="BM2990" s="22"/>
      <c r="BN2990" s="22"/>
      <c r="BO2990" s="22"/>
      <c r="BP2990" s="22"/>
      <c r="BQ2990" s="22"/>
      <c r="BR2990" s="22"/>
      <c r="BS2990" s="22"/>
      <c r="BT2990" s="22"/>
      <c r="BU2990" s="22"/>
      <c r="BV2990" s="22"/>
      <c r="BW2990" s="22"/>
      <c r="BX2990" s="22"/>
      <c r="BY2990" s="22"/>
      <c r="BZ2990" s="22"/>
      <c r="CA2990" s="22"/>
      <c r="CB2990" s="22"/>
      <c r="CC2990" s="22"/>
      <c r="CD2990" s="22"/>
      <c r="CE2990" s="22"/>
      <c r="CF2990" s="22"/>
      <c r="CG2990" s="22"/>
      <c r="CH2990" s="22"/>
      <c r="CI2990" s="22"/>
      <c r="CJ2990" s="22"/>
      <c r="CK2990" s="22"/>
      <c r="CL2990" s="22"/>
      <c r="CM2990" s="22"/>
      <c r="CN2990" s="22"/>
      <c r="CO2990" s="22"/>
    </row>
    <row r="2991" spans="1:93" x14ac:dyDescent="0.3">
      <c r="A2991" s="73" t="s">
        <v>204</v>
      </c>
      <c r="B2991" s="73" t="s">
        <v>211</v>
      </c>
      <c r="C2991" s="75" t="s">
        <v>292</v>
      </c>
      <c r="D2991" s="75" t="s">
        <v>450</v>
      </c>
      <c r="E2991" s="73"/>
      <c r="F2991" s="73" t="s">
        <v>490</v>
      </c>
      <c r="G2991" s="73" t="s">
        <v>405</v>
      </c>
      <c r="H2991" s="73" t="s">
        <v>405</v>
      </c>
      <c r="I2991" s="73" t="s">
        <v>465</v>
      </c>
      <c r="J2991" s="73" t="str">
        <f>CONCATENATE(D2991," ",H2991)</f>
        <v>Upper medium km</v>
      </c>
      <c r="K2991" s="98">
        <v>2.5649999999999999E-2</v>
      </c>
    </row>
    <row r="2992" spans="1:93" x14ac:dyDescent="0.3">
      <c r="A2992" s="73" t="s">
        <v>204</v>
      </c>
      <c r="B2992" s="73" t="s">
        <v>211</v>
      </c>
      <c r="C2992" s="75" t="s">
        <v>292</v>
      </c>
      <c r="D2992" s="75" t="s">
        <v>450</v>
      </c>
      <c r="E2992" s="73"/>
      <c r="F2992" s="73" t="s">
        <v>490</v>
      </c>
      <c r="G2992" s="73" t="s">
        <v>156</v>
      </c>
      <c r="H2992" s="73" t="s">
        <v>156</v>
      </c>
      <c r="I2992" s="73" t="s">
        <v>465</v>
      </c>
      <c r="J2992" s="73" t="str">
        <f>CONCATENATE(D2992," ",H2992)</f>
        <v>Upper medium miles</v>
      </c>
      <c r="K2992" s="98">
        <v>4.129E-2</v>
      </c>
    </row>
    <row r="2993" spans="1:93" x14ac:dyDescent="0.3">
      <c r="A2993" s="73" t="s">
        <v>204</v>
      </c>
      <c r="B2993" s="73" t="s">
        <v>211</v>
      </c>
      <c r="C2993" s="75" t="s">
        <v>292</v>
      </c>
      <c r="D2993" s="75" t="s">
        <v>450</v>
      </c>
      <c r="E2993" s="73"/>
      <c r="F2993" s="73" t="s">
        <v>491</v>
      </c>
      <c r="G2993" s="73" t="s">
        <v>405</v>
      </c>
      <c r="H2993" s="73" t="s">
        <v>405</v>
      </c>
      <c r="I2993" s="73" t="s">
        <v>465</v>
      </c>
      <c r="J2993" s="73" t="str">
        <f>CONCATENATE(D2993," ",H2993)</f>
        <v>Upper medium km</v>
      </c>
      <c r="K2993" s="98">
        <v>6.4999999999999997E-3</v>
      </c>
    </row>
    <row r="2994" spans="1:93" x14ac:dyDescent="0.3">
      <c r="A2994" s="73" t="s">
        <v>204</v>
      </c>
      <c r="B2994" s="73" t="s">
        <v>211</v>
      </c>
      <c r="C2994" s="75" t="s">
        <v>292</v>
      </c>
      <c r="D2994" s="75" t="s">
        <v>450</v>
      </c>
      <c r="E2994" s="73"/>
      <c r="F2994" s="73" t="s">
        <v>491</v>
      </c>
      <c r="G2994" s="73" t="s">
        <v>156</v>
      </c>
      <c r="H2994" s="73" t="s">
        <v>156</v>
      </c>
      <c r="I2994" s="73" t="s">
        <v>465</v>
      </c>
      <c r="J2994" s="73" t="str">
        <f>CONCATENATE(D2994," ",H2994)</f>
        <v>Upper medium miles</v>
      </c>
      <c r="K2994" s="98">
        <v>1.0459999999999999E-2</v>
      </c>
    </row>
    <row r="2995" spans="1:93" s="2" customFormat="1" x14ac:dyDescent="0.3">
      <c r="A2995" s="73" t="s">
        <v>204</v>
      </c>
      <c r="B2995" s="73" t="s">
        <v>211</v>
      </c>
      <c r="C2995" s="75" t="s">
        <v>292</v>
      </c>
      <c r="D2995" s="75" t="s">
        <v>328</v>
      </c>
      <c r="E2995" s="73"/>
      <c r="F2995" s="73" t="s">
        <v>412</v>
      </c>
      <c r="G2995" s="73" t="s">
        <v>405</v>
      </c>
      <c r="H2995" s="73" t="s">
        <v>405</v>
      </c>
      <c r="I2995" s="73" t="s">
        <v>465</v>
      </c>
      <c r="J2995" s="73" t="str">
        <f t="shared" si="58"/>
        <v>Executive km</v>
      </c>
      <c r="K2995" s="98">
        <v>4.181E-2</v>
      </c>
      <c r="L2995" s="48"/>
      <c r="M2995" s="22"/>
      <c r="N2995" s="22"/>
      <c r="O2995" s="22"/>
      <c r="P2995" s="22"/>
      <c r="Q2995" s="22"/>
      <c r="R2995" s="22"/>
      <c r="S2995" s="22"/>
      <c r="T2995" s="22"/>
      <c r="U2995" s="22"/>
      <c r="V2995" s="22"/>
      <c r="W2995" s="22"/>
      <c r="X2995" s="22"/>
      <c r="Y2995" s="22"/>
      <c r="Z2995" s="22"/>
      <c r="AA2995" s="22"/>
      <c r="AB2995" s="22"/>
      <c r="AC2995" s="22"/>
      <c r="AD2995" s="22"/>
      <c r="AE2995" s="22"/>
      <c r="AF2995" s="22"/>
      <c r="AG2995" s="22"/>
      <c r="AH2995" s="22"/>
      <c r="AI2995" s="22"/>
      <c r="AJ2995" s="22"/>
      <c r="AK2995" s="22"/>
      <c r="AL2995" s="22"/>
      <c r="AM2995" s="22"/>
      <c r="AN2995" s="22"/>
      <c r="AO2995" s="22"/>
      <c r="AP2995" s="22"/>
      <c r="AQ2995" s="22"/>
      <c r="AR2995" s="22"/>
      <c r="AS2995" s="22"/>
      <c r="AT2995" s="22"/>
      <c r="AU2995" s="22"/>
      <c r="AV2995" s="22"/>
      <c r="AW2995" s="22"/>
      <c r="AX2995" s="22"/>
      <c r="AY2995" s="22"/>
      <c r="AZ2995" s="22"/>
      <c r="BA2995" s="22"/>
      <c r="BB2995" s="22"/>
      <c r="BC2995" s="22"/>
      <c r="BD2995" s="22"/>
      <c r="BE2995" s="22"/>
      <c r="BF2995" s="22"/>
      <c r="BG2995" s="22"/>
      <c r="BH2995" s="22"/>
      <c r="BI2995" s="22"/>
      <c r="BJ2995" s="22"/>
      <c r="BK2995" s="22"/>
      <c r="BL2995" s="22"/>
      <c r="BM2995" s="22"/>
      <c r="BN2995" s="22"/>
      <c r="BO2995" s="22"/>
      <c r="BP2995" s="22"/>
      <c r="BQ2995" s="22"/>
      <c r="BR2995" s="22"/>
      <c r="BS2995" s="22"/>
      <c r="BT2995" s="22"/>
      <c r="BU2995" s="22"/>
      <c r="BV2995" s="22"/>
      <c r="BW2995" s="22"/>
      <c r="BX2995" s="22"/>
      <c r="BY2995" s="22"/>
      <c r="BZ2995" s="22"/>
      <c r="CA2995" s="22"/>
      <c r="CB2995" s="22"/>
      <c r="CC2995" s="22"/>
      <c r="CD2995" s="22"/>
      <c r="CE2995" s="22"/>
      <c r="CF2995" s="22"/>
      <c r="CG2995" s="22"/>
      <c r="CH2995" s="22"/>
      <c r="CI2995" s="22"/>
      <c r="CJ2995" s="22"/>
      <c r="CK2995" s="22"/>
      <c r="CL2995" s="22"/>
      <c r="CM2995" s="22"/>
      <c r="CN2995" s="22"/>
      <c r="CO2995" s="22"/>
    </row>
    <row r="2996" spans="1:93" s="2" customFormat="1" x14ac:dyDescent="0.3">
      <c r="A2996" s="73" t="s">
        <v>204</v>
      </c>
      <c r="B2996" s="73" t="s">
        <v>211</v>
      </c>
      <c r="C2996" s="75" t="s">
        <v>292</v>
      </c>
      <c r="D2996" s="75" t="s">
        <v>328</v>
      </c>
      <c r="E2996" s="73"/>
      <c r="F2996" s="73" t="s">
        <v>412</v>
      </c>
      <c r="G2996" s="73" t="s">
        <v>156</v>
      </c>
      <c r="H2996" s="73" t="s">
        <v>156</v>
      </c>
      <c r="I2996" s="73" t="s">
        <v>465</v>
      </c>
      <c r="J2996" s="73" t="str">
        <f t="shared" si="58"/>
        <v>Executive miles</v>
      </c>
      <c r="K2996" s="98">
        <v>6.7290000000000003E-2</v>
      </c>
      <c r="L2996" s="48"/>
      <c r="M2996" s="22"/>
      <c r="N2996" s="22"/>
      <c r="O2996" s="22"/>
      <c r="P2996" s="22"/>
      <c r="Q2996" s="22"/>
      <c r="R2996" s="22"/>
      <c r="S2996" s="22"/>
      <c r="T2996" s="2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c r="AQ2996" s="22"/>
      <c r="AR2996" s="22"/>
      <c r="AS2996" s="22"/>
      <c r="AT2996" s="22"/>
      <c r="AU2996" s="22"/>
      <c r="AV2996" s="22"/>
      <c r="AW2996" s="22"/>
      <c r="AX2996" s="22"/>
      <c r="AY2996" s="22"/>
      <c r="AZ2996" s="22"/>
      <c r="BA2996" s="22"/>
      <c r="BB2996" s="22"/>
      <c r="BC2996" s="22"/>
      <c r="BD2996" s="22"/>
      <c r="BE2996" s="22"/>
      <c r="BF2996" s="22"/>
      <c r="BG2996" s="22"/>
      <c r="BH2996" s="22"/>
      <c r="BI2996" s="22"/>
      <c r="BJ2996" s="22"/>
      <c r="BK2996" s="22"/>
      <c r="BL2996" s="22"/>
      <c r="BM2996" s="22"/>
      <c r="BN2996" s="22"/>
      <c r="BO2996" s="22"/>
      <c r="BP2996" s="22"/>
      <c r="BQ2996" s="22"/>
      <c r="BR2996" s="22"/>
      <c r="BS2996" s="22"/>
      <c r="BT2996" s="22"/>
      <c r="BU2996" s="22"/>
      <c r="BV2996" s="22"/>
      <c r="BW2996" s="22"/>
      <c r="BX2996" s="22"/>
      <c r="BY2996" s="22"/>
      <c r="BZ2996" s="22"/>
      <c r="CA2996" s="22"/>
      <c r="CB2996" s="22"/>
      <c r="CC2996" s="22"/>
      <c r="CD2996" s="22"/>
      <c r="CE2996" s="22"/>
      <c r="CF2996" s="22"/>
      <c r="CG2996" s="22"/>
      <c r="CH2996" s="22"/>
      <c r="CI2996" s="22"/>
      <c r="CJ2996" s="22"/>
      <c r="CK2996" s="22"/>
      <c r="CL2996" s="22"/>
      <c r="CM2996" s="22"/>
      <c r="CN2996" s="22"/>
      <c r="CO2996" s="22"/>
    </row>
    <row r="2997" spans="1:93" s="2" customFormat="1" x14ac:dyDescent="0.3">
      <c r="A2997" s="73" t="s">
        <v>204</v>
      </c>
      <c r="B2997" s="73" t="s">
        <v>211</v>
      </c>
      <c r="C2997" s="75" t="s">
        <v>292</v>
      </c>
      <c r="D2997" s="75" t="s">
        <v>328</v>
      </c>
      <c r="E2997" s="73"/>
      <c r="F2997" s="73" t="s">
        <v>138</v>
      </c>
      <c r="G2997" s="73" t="s">
        <v>405</v>
      </c>
      <c r="H2997" s="73" t="s">
        <v>405</v>
      </c>
      <c r="I2997" s="73" t="s">
        <v>465</v>
      </c>
      <c r="J2997" s="73" t="str">
        <f t="shared" si="58"/>
        <v>Executive km</v>
      </c>
      <c r="K2997" s="98">
        <v>6.4299999999999996E-2</v>
      </c>
      <c r="L2997" s="48"/>
      <c r="M2997" s="22"/>
      <c r="N2997" s="22"/>
      <c r="O2997" s="22"/>
      <c r="P2997" s="22"/>
      <c r="Q2997" s="22"/>
      <c r="R2997" s="22"/>
      <c r="S2997" s="22"/>
      <c r="T2997" s="22"/>
      <c r="U2997" s="22"/>
      <c r="V2997" s="22"/>
      <c r="W2997" s="22"/>
      <c r="X2997" s="22"/>
      <c r="Y2997" s="22"/>
      <c r="Z2997" s="22"/>
      <c r="AA2997" s="22"/>
      <c r="AB2997" s="22"/>
      <c r="AC2997" s="22"/>
      <c r="AD2997" s="22"/>
      <c r="AE2997" s="22"/>
      <c r="AF2997" s="22"/>
      <c r="AG2997" s="22"/>
      <c r="AH2997" s="22"/>
      <c r="AI2997" s="22"/>
      <c r="AJ2997" s="22"/>
      <c r="AK2997" s="22"/>
      <c r="AL2997" s="22"/>
      <c r="AM2997" s="22"/>
      <c r="AN2997" s="22"/>
      <c r="AO2997" s="22"/>
      <c r="AP2997" s="22"/>
      <c r="AQ2997" s="22"/>
      <c r="AR2997" s="22"/>
      <c r="AS2997" s="22"/>
      <c r="AT2997" s="22"/>
      <c r="AU2997" s="22"/>
      <c r="AV2997" s="22"/>
      <c r="AW2997" s="22"/>
      <c r="AX2997" s="22"/>
      <c r="AY2997" s="22"/>
      <c r="AZ2997" s="22"/>
      <c r="BA2997" s="22"/>
      <c r="BB2997" s="22"/>
      <c r="BC2997" s="22"/>
      <c r="BD2997" s="22"/>
      <c r="BE2997" s="22"/>
      <c r="BF2997" s="22"/>
      <c r="BG2997" s="22"/>
      <c r="BH2997" s="22"/>
      <c r="BI2997" s="22"/>
      <c r="BJ2997" s="22"/>
      <c r="BK2997" s="22"/>
      <c r="BL2997" s="22"/>
      <c r="BM2997" s="22"/>
      <c r="BN2997" s="22"/>
      <c r="BO2997" s="22"/>
      <c r="BP2997" s="22"/>
      <c r="BQ2997" s="22"/>
      <c r="BR2997" s="22"/>
      <c r="BS2997" s="22"/>
      <c r="BT2997" s="22"/>
      <c r="BU2997" s="22"/>
      <c r="BV2997" s="22"/>
      <c r="BW2997" s="22"/>
      <c r="BX2997" s="22"/>
      <c r="BY2997" s="22"/>
      <c r="BZ2997" s="22"/>
      <c r="CA2997" s="22"/>
      <c r="CB2997" s="22"/>
      <c r="CC2997" s="22"/>
      <c r="CD2997" s="22"/>
      <c r="CE2997" s="22"/>
      <c r="CF2997" s="22"/>
      <c r="CG2997" s="22"/>
      <c r="CH2997" s="22"/>
      <c r="CI2997" s="22"/>
      <c r="CJ2997" s="22"/>
      <c r="CK2997" s="22"/>
      <c r="CL2997" s="22"/>
      <c r="CM2997" s="22"/>
      <c r="CN2997" s="22"/>
      <c r="CO2997" s="22"/>
    </row>
    <row r="2998" spans="1:93" s="2" customFormat="1" x14ac:dyDescent="0.3">
      <c r="A2998" s="73" t="s">
        <v>204</v>
      </c>
      <c r="B2998" s="73" t="s">
        <v>211</v>
      </c>
      <c r="C2998" s="75" t="s">
        <v>292</v>
      </c>
      <c r="D2998" s="75" t="s">
        <v>328</v>
      </c>
      <c r="E2998" s="73"/>
      <c r="F2998" s="73" t="s">
        <v>138</v>
      </c>
      <c r="G2998" s="73" t="s">
        <v>156</v>
      </c>
      <c r="H2998" s="73" t="s">
        <v>156</v>
      </c>
      <c r="I2998" s="73" t="s">
        <v>465</v>
      </c>
      <c r="J2998" s="73" t="str">
        <f t="shared" si="58"/>
        <v>Executive miles</v>
      </c>
      <c r="K2998" s="98">
        <v>0.10348</v>
      </c>
      <c r="L2998" s="48"/>
      <c r="M2998" s="22"/>
      <c r="N2998" s="22"/>
      <c r="O2998" s="22"/>
      <c r="P2998" s="22"/>
      <c r="Q2998" s="22"/>
      <c r="R2998" s="22"/>
      <c r="S2998" s="22"/>
      <c r="T2998" s="2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c r="AQ2998" s="22"/>
      <c r="AR2998" s="22"/>
      <c r="AS2998" s="22"/>
      <c r="AT2998" s="22"/>
      <c r="AU2998" s="22"/>
      <c r="AV2998" s="22"/>
      <c r="AW2998" s="22"/>
      <c r="AX2998" s="22"/>
      <c r="AY2998" s="22"/>
      <c r="AZ2998" s="22"/>
      <c r="BA2998" s="22"/>
      <c r="BB2998" s="22"/>
      <c r="BC2998" s="22"/>
      <c r="BD2998" s="22"/>
      <c r="BE2998" s="22"/>
      <c r="BF2998" s="22"/>
      <c r="BG2998" s="22"/>
      <c r="BH2998" s="22"/>
      <c r="BI2998" s="22"/>
      <c r="BJ2998" s="22"/>
      <c r="BK2998" s="22"/>
      <c r="BL2998" s="22"/>
      <c r="BM2998" s="22"/>
      <c r="BN2998" s="22"/>
      <c r="BO2998" s="22"/>
      <c r="BP2998" s="22"/>
      <c r="BQ2998" s="22"/>
      <c r="BR2998" s="22"/>
      <c r="BS2998" s="22"/>
      <c r="BT2998" s="22"/>
      <c r="BU2998" s="22"/>
      <c r="BV2998" s="22"/>
      <c r="BW2998" s="22"/>
      <c r="BX2998" s="22"/>
      <c r="BY2998" s="22"/>
      <c r="BZ2998" s="22"/>
      <c r="CA2998" s="22"/>
      <c r="CB2998" s="22"/>
      <c r="CC2998" s="22"/>
      <c r="CD2998" s="22"/>
      <c r="CE2998" s="22"/>
      <c r="CF2998" s="22"/>
      <c r="CG2998" s="22"/>
      <c r="CH2998" s="22"/>
      <c r="CI2998" s="22"/>
      <c r="CJ2998" s="22"/>
      <c r="CK2998" s="22"/>
      <c r="CL2998" s="22"/>
      <c r="CM2998" s="22"/>
      <c r="CN2998" s="22"/>
      <c r="CO2998" s="22"/>
    </row>
    <row r="2999" spans="1:93" s="2" customFormat="1" x14ac:dyDescent="0.3">
      <c r="A2999" s="73" t="s">
        <v>204</v>
      </c>
      <c r="B2999" s="73" t="s">
        <v>211</v>
      </c>
      <c r="C2999" s="75" t="s">
        <v>292</v>
      </c>
      <c r="D2999" s="75" t="s">
        <v>328</v>
      </c>
      <c r="E2999" s="73"/>
      <c r="F2999" s="73" t="s">
        <v>375</v>
      </c>
      <c r="G2999" s="73" t="s">
        <v>405</v>
      </c>
      <c r="H2999" s="73" t="s">
        <v>405</v>
      </c>
      <c r="I2999" s="73" t="s">
        <v>465</v>
      </c>
      <c r="J2999" s="73" t="str">
        <f t="shared" si="58"/>
        <v>Executive km</v>
      </c>
      <c r="K2999" s="98">
        <v>4.6879999999999998E-2</v>
      </c>
      <c r="L2999" s="48"/>
      <c r="M2999" s="22"/>
      <c r="N2999" s="22"/>
      <c r="O2999" s="22"/>
      <c r="P2999" s="22"/>
      <c r="Q2999" s="22"/>
      <c r="R2999" s="22"/>
      <c r="S2999" s="22"/>
      <c r="T2999" s="22"/>
      <c r="U2999" s="22"/>
      <c r="V2999" s="22"/>
      <c r="W2999" s="22"/>
      <c r="X2999" s="22"/>
      <c r="Y2999" s="22"/>
      <c r="Z2999" s="22"/>
      <c r="AA2999" s="22"/>
      <c r="AB2999" s="22"/>
      <c r="AC2999" s="22"/>
      <c r="AD2999" s="22"/>
      <c r="AE2999" s="22"/>
      <c r="AF2999" s="22"/>
      <c r="AG2999" s="22"/>
      <c r="AH2999" s="22"/>
      <c r="AI2999" s="22"/>
      <c r="AJ2999" s="22"/>
      <c r="AK2999" s="22"/>
      <c r="AL2999" s="22"/>
      <c r="AM2999" s="22"/>
      <c r="AN2999" s="22"/>
      <c r="AO2999" s="22"/>
      <c r="AP2999" s="22"/>
      <c r="AQ2999" s="22"/>
      <c r="AR2999" s="22"/>
      <c r="AS2999" s="22"/>
      <c r="AT2999" s="22"/>
      <c r="AU2999" s="22"/>
      <c r="AV2999" s="22"/>
      <c r="AW2999" s="22"/>
      <c r="AX2999" s="22"/>
      <c r="AY2999" s="22"/>
      <c r="AZ2999" s="22"/>
      <c r="BA2999" s="22"/>
      <c r="BB2999" s="22"/>
      <c r="BC2999" s="22"/>
      <c r="BD2999" s="22"/>
      <c r="BE2999" s="22"/>
      <c r="BF2999" s="22"/>
      <c r="BG2999" s="22"/>
      <c r="BH2999" s="22"/>
      <c r="BI2999" s="22"/>
      <c r="BJ2999" s="22"/>
      <c r="BK2999" s="22"/>
      <c r="BL2999" s="22"/>
      <c r="BM2999" s="22"/>
      <c r="BN2999" s="22"/>
      <c r="BO2999" s="22"/>
      <c r="BP2999" s="22"/>
      <c r="BQ2999" s="22"/>
      <c r="BR2999" s="22"/>
      <c r="BS2999" s="22"/>
      <c r="BT2999" s="22"/>
      <c r="BU2999" s="22"/>
      <c r="BV2999" s="22"/>
      <c r="BW2999" s="22"/>
      <c r="BX2999" s="22"/>
      <c r="BY2999" s="22"/>
      <c r="BZ2999" s="22"/>
      <c r="CA2999" s="22"/>
      <c r="CB2999" s="22"/>
      <c r="CC2999" s="22"/>
      <c r="CD2999" s="22"/>
      <c r="CE2999" s="22"/>
      <c r="CF2999" s="22"/>
      <c r="CG2999" s="22"/>
      <c r="CH2999" s="22"/>
      <c r="CI2999" s="22"/>
      <c r="CJ2999" s="22"/>
      <c r="CK2999" s="22"/>
      <c r="CL2999" s="22"/>
      <c r="CM2999" s="22"/>
      <c r="CN2999" s="22"/>
      <c r="CO2999" s="22"/>
    </row>
    <row r="3000" spans="1:93" s="2" customFormat="1" x14ac:dyDescent="0.3">
      <c r="A3000" s="73" t="s">
        <v>204</v>
      </c>
      <c r="B3000" s="73" t="s">
        <v>211</v>
      </c>
      <c r="C3000" s="75" t="s">
        <v>292</v>
      </c>
      <c r="D3000" s="75" t="s">
        <v>328</v>
      </c>
      <c r="E3000" s="73"/>
      <c r="F3000" s="73" t="s">
        <v>375</v>
      </c>
      <c r="G3000" s="73" t="s">
        <v>156</v>
      </c>
      <c r="H3000" s="73" t="s">
        <v>156</v>
      </c>
      <c r="I3000" s="73" t="s">
        <v>465</v>
      </c>
      <c r="J3000" s="73" t="str">
        <f t="shared" si="58"/>
        <v>Executive miles</v>
      </c>
      <c r="K3000" s="98">
        <v>7.5450000000000003E-2</v>
      </c>
      <c r="L3000" s="48"/>
      <c r="M3000" s="22"/>
      <c r="N3000" s="22"/>
      <c r="O3000" s="22"/>
      <c r="P3000" s="22"/>
      <c r="Q3000" s="22"/>
      <c r="R3000" s="22"/>
      <c r="S3000" s="22"/>
      <c r="T3000" s="2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c r="AQ3000" s="22"/>
      <c r="AR3000" s="22"/>
      <c r="AS3000" s="22"/>
      <c r="AT3000" s="22"/>
      <c r="AU3000" s="22"/>
      <c r="AV3000" s="22"/>
      <c r="AW3000" s="22"/>
      <c r="AX3000" s="22"/>
      <c r="AY3000" s="22"/>
      <c r="AZ3000" s="22"/>
      <c r="BA3000" s="22"/>
      <c r="BB3000" s="22"/>
      <c r="BC3000" s="22"/>
      <c r="BD3000" s="22"/>
      <c r="BE3000" s="22"/>
      <c r="BF3000" s="22"/>
      <c r="BG3000" s="22"/>
      <c r="BH3000" s="22"/>
      <c r="BI3000" s="22"/>
      <c r="BJ3000" s="22"/>
      <c r="BK3000" s="22"/>
      <c r="BL3000" s="22"/>
      <c r="BM3000" s="22"/>
      <c r="BN3000" s="22"/>
      <c r="BO3000" s="22"/>
      <c r="BP3000" s="22"/>
      <c r="BQ3000" s="22"/>
      <c r="BR3000" s="22"/>
      <c r="BS3000" s="22"/>
      <c r="BT3000" s="22"/>
      <c r="BU3000" s="22"/>
      <c r="BV3000" s="22"/>
      <c r="BW3000" s="22"/>
      <c r="BX3000" s="22"/>
      <c r="BY3000" s="22"/>
      <c r="BZ3000" s="22"/>
      <c r="CA3000" s="22"/>
      <c r="CB3000" s="22"/>
      <c r="CC3000" s="22"/>
      <c r="CD3000" s="22"/>
      <c r="CE3000" s="22"/>
      <c r="CF3000" s="22"/>
      <c r="CG3000" s="22"/>
      <c r="CH3000" s="22"/>
      <c r="CI3000" s="22"/>
      <c r="CJ3000" s="22"/>
      <c r="CK3000" s="22"/>
      <c r="CL3000" s="22"/>
      <c r="CM3000" s="22"/>
      <c r="CN3000" s="22"/>
      <c r="CO3000" s="22"/>
    </row>
    <row r="3001" spans="1:93" x14ac:dyDescent="0.3">
      <c r="A3001" s="73" t="s">
        <v>204</v>
      </c>
      <c r="B3001" s="73" t="s">
        <v>211</v>
      </c>
      <c r="C3001" s="75" t="s">
        <v>292</v>
      </c>
      <c r="D3001" s="75" t="s">
        <v>328</v>
      </c>
      <c r="E3001" s="73"/>
      <c r="F3001" s="73" t="s">
        <v>490</v>
      </c>
      <c r="G3001" s="73" t="s">
        <v>405</v>
      </c>
      <c r="H3001" s="73" t="s">
        <v>405</v>
      </c>
      <c r="I3001" s="73" t="s">
        <v>465</v>
      </c>
      <c r="J3001" s="73" t="str">
        <f>CONCATENATE(D3001," ",H3001)</f>
        <v>Executive km</v>
      </c>
      <c r="K3001" s="98">
        <v>2.7239999999999997E-2</v>
      </c>
    </row>
    <row r="3002" spans="1:93" x14ac:dyDescent="0.3">
      <c r="A3002" s="73" t="s">
        <v>204</v>
      </c>
      <c r="B3002" s="73" t="s">
        <v>211</v>
      </c>
      <c r="C3002" s="75" t="s">
        <v>292</v>
      </c>
      <c r="D3002" s="75" t="s">
        <v>328</v>
      </c>
      <c r="E3002" s="73"/>
      <c r="F3002" s="73" t="s">
        <v>490</v>
      </c>
      <c r="G3002" s="73" t="s">
        <v>156</v>
      </c>
      <c r="H3002" s="73" t="s">
        <v>156</v>
      </c>
      <c r="I3002" s="73" t="s">
        <v>465</v>
      </c>
      <c r="J3002" s="73" t="str">
        <f>CONCATENATE(D3002," ",H3002)</f>
        <v>Executive miles</v>
      </c>
      <c r="K3002" s="98">
        <v>4.385E-2</v>
      </c>
    </row>
    <row r="3003" spans="1:93" x14ac:dyDescent="0.3">
      <c r="A3003" s="73" t="s">
        <v>204</v>
      </c>
      <c r="B3003" s="73" t="s">
        <v>211</v>
      </c>
      <c r="C3003" s="75" t="s">
        <v>292</v>
      </c>
      <c r="D3003" s="75" t="s">
        <v>328</v>
      </c>
      <c r="E3003" s="73"/>
      <c r="F3003" s="73" t="s">
        <v>491</v>
      </c>
      <c r="G3003" s="73" t="s">
        <v>405</v>
      </c>
      <c r="H3003" s="73" t="s">
        <v>405</v>
      </c>
      <c r="I3003" s="73" t="s">
        <v>465</v>
      </c>
      <c r="J3003" s="73" t="str">
        <f>CONCATENATE(D3003," ",H3003)</f>
        <v>Executive km</v>
      </c>
      <c r="K3003" s="98" t="s">
        <v>493</v>
      </c>
    </row>
    <row r="3004" spans="1:93" x14ac:dyDescent="0.3">
      <c r="A3004" s="73" t="s">
        <v>204</v>
      </c>
      <c r="B3004" s="73" t="s">
        <v>211</v>
      </c>
      <c r="C3004" s="75" t="s">
        <v>292</v>
      </c>
      <c r="D3004" s="75" t="s">
        <v>328</v>
      </c>
      <c r="E3004" s="73"/>
      <c r="F3004" s="73" t="s">
        <v>491</v>
      </c>
      <c r="G3004" s="73" t="s">
        <v>156</v>
      </c>
      <c r="H3004" s="73" t="s">
        <v>156</v>
      </c>
      <c r="I3004" s="73" t="s">
        <v>465</v>
      </c>
      <c r="J3004" s="73" t="str">
        <f>CONCATENATE(D3004," ",H3004)</f>
        <v>Executive miles</v>
      </c>
      <c r="K3004" s="98" t="s">
        <v>493</v>
      </c>
    </row>
    <row r="3005" spans="1:93" s="2" customFormat="1" x14ac:dyDescent="0.3">
      <c r="A3005" s="73" t="s">
        <v>204</v>
      </c>
      <c r="B3005" s="73" t="s">
        <v>211</v>
      </c>
      <c r="C3005" s="75" t="s">
        <v>292</v>
      </c>
      <c r="D3005" s="75" t="s">
        <v>429</v>
      </c>
      <c r="E3005" s="73"/>
      <c r="F3005" s="73" t="s">
        <v>412</v>
      </c>
      <c r="G3005" s="73" t="s">
        <v>405</v>
      </c>
      <c r="H3005" s="73" t="s">
        <v>405</v>
      </c>
      <c r="I3005" s="73" t="s">
        <v>465</v>
      </c>
      <c r="J3005" s="73" t="str">
        <f t="shared" si="58"/>
        <v>Luxury km</v>
      </c>
      <c r="K3005" s="98">
        <v>5.0880000000000002E-2</v>
      </c>
      <c r="L3005" s="48"/>
      <c r="M3005" s="22"/>
      <c r="N3005" s="22"/>
      <c r="O3005" s="22"/>
      <c r="P3005" s="22"/>
      <c r="Q3005" s="22"/>
      <c r="R3005" s="22"/>
      <c r="S3005" s="22"/>
      <c r="T3005" s="22"/>
      <c r="U3005" s="22"/>
      <c r="V3005" s="22"/>
      <c r="W3005" s="22"/>
      <c r="X3005" s="22"/>
      <c r="Y3005" s="22"/>
      <c r="Z3005" s="22"/>
      <c r="AA3005" s="22"/>
      <c r="AB3005" s="22"/>
      <c r="AC3005" s="22"/>
      <c r="AD3005" s="22"/>
      <c r="AE3005" s="22"/>
      <c r="AF3005" s="22"/>
      <c r="AG3005" s="22"/>
      <c r="AH3005" s="22"/>
      <c r="AI3005" s="22"/>
      <c r="AJ3005" s="22"/>
      <c r="AK3005" s="22"/>
      <c r="AL3005" s="22"/>
      <c r="AM3005" s="22"/>
      <c r="AN3005" s="22"/>
      <c r="AO3005" s="22"/>
      <c r="AP3005" s="22"/>
      <c r="AQ3005" s="22"/>
      <c r="AR3005" s="22"/>
      <c r="AS3005" s="22"/>
      <c r="AT3005" s="22"/>
      <c r="AU3005" s="22"/>
      <c r="AV3005" s="22"/>
      <c r="AW3005" s="22"/>
      <c r="AX3005" s="22"/>
      <c r="AY3005" s="22"/>
      <c r="AZ3005" s="22"/>
      <c r="BA3005" s="22"/>
      <c r="BB3005" s="22"/>
      <c r="BC3005" s="22"/>
      <c r="BD3005" s="22"/>
      <c r="BE3005" s="22"/>
      <c r="BF3005" s="22"/>
      <c r="BG3005" s="22"/>
      <c r="BH3005" s="22"/>
      <c r="BI3005" s="22"/>
      <c r="BJ3005" s="22"/>
      <c r="BK3005" s="22"/>
      <c r="BL3005" s="22"/>
      <c r="BM3005" s="22"/>
      <c r="BN3005" s="22"/>
      <c r="BO3005" s="22"/>
      <c r="BP3005" s="22"/>
      <c r="BQ3005" s="22"/>
      <c r="BR3005" s="22"/>
      <c r="BS3005" s="22"/>
      <c r="BT3005" s="22"/>
      <c r="BU3005" s="22"/>
      <c r="BV3005" s="22"/>
      <c r="BW3005" s="22"/>
      <c r="BX3005" s="22"/>
      <c r="BY3005" s="22"/>
      <c r="BZ3005" s="22"/>
      <c r="CA3005" s="22"/>
      <c r="CB3005" s="22"/>
      <c r="CC3005" s="22"/>
      <c r="CD3005" s="22"/>
      <c r="CE3005" s="22"/>
      <c r="CF3005" s="22"/>
      <c r="CG3005" s="22"/>
      <c r="CH3005" s="22"/>
      <c r="CI3005" s="22"/>
      <c r="CJ3005" s="22"/>
      <c r="CK3005" s="22"/>
      <c r="CL3005" s="22"/>
      <c r="CM3005" s="22"/>
      <c r="CN3005" s="22"/>
      <c r="CO3005" s="22"/>
    </row>
    <row r="3006" spans="1:93" s="2" customFormat="1" x14ac:dyDescent="0.3">
      <c r="A3006" s="73" t="s">
        <v>204</v>
      </c>
      <c r="B3006" s="73" t="s">
        <v>211</v>
      </c>
      <c r="C3006" s="75" t="s">
        <v>292</v>
      </c>
      <c r="D3006" s="75" t="s">
        <v>429</v>
      </c>
      <c r="E3006" s="73"/>
      <c r="F3006" s="73" t="s">
        <v>412</v>
      </c>
      <c r="G3006" s="73" t="s">
        <v>156</v>
      </c>
      <c r="H3006" s="73" t="s">
        <v>156</v>
      </c>
      <c r="I3006" s="73" t="s">
        <v>465</v>
      </c>
      <c r="J3006" s="73" t="str">
        <f t="shared" si="58"/>
        <v>Luxury miles</v>
      </c>
      <c r="K3006" s="98">
        <v>8.1879999999999994E-2</v>
      </c>
      <c r="L3006" s="48"/>
      <c r="M3006" s="22"/>
      <c r="N3006" s="22"/>
      <c r="O3006" s="22"/>
      <c r="P3006" s="22"/>
      <c r="Q3006" s="22"/>
      <c r="R3006" s="22"/>
      <c r="S3006" s="22"/>
      <c r="T3006" s="2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c r="AQ3006" s="22"/>
      <c r="AR3006" s="22"/>
      <c r="AS3006" s="22"/>
      <c r="AT3006" s="22"/>
      <c r="AU3006" s="22"/>
      <c r="AV3006" s="22"/>
      <c r="AW3006" s="22"/>
      <c r="AX3006" s="22"/>
      <c r="AY3006" s="22"/>
      <c r="AZ3006" s="22"/>
      <c r="BA3006" s="22"/>
      <c r="BB3006" s="22"/>
      <c r="BC3006" s="22"/>
      <c r="BD3006" s="22"/>
      <c r="BE3006" s="22"/>
      <c r="BF3006" s="22"/>
      <c r="BG3006" s="22"/>
      <c r="BH3006" s="22"/>
      <c r="BI3006" s="22"/>
      <c r="BJ3006" s="22"/>
      <c r="BK3006" s="22"/>
      <c r="BL3006" s="22"/>
      <c r="BM3006" s="22"/>
      <c r="BN3006" s="22"/>
      <c r="BO3006" s="22"/>
      <c r="BP3006" s="22"/>
      <c r="BQ3006" s="22"/>
      <c r="BR3006" s="22"/>
      <c r="BS3006" s="22"/>
      <c r="BT3006" s="22"/>
      <c r="BU3006" s="22"/>
      <c r="BV3006" s="22"/>
      <c r="BW3006" s="22"/>
      <c r="BX3006" s="22"/>
      <c r="BY3006" s="22"/>
      <c r="BZ3006" s="22"/>
      <c r="CA3006" s="22"/>
      <c r="CB3006" s="22"/>
      <c r="CC3006" s="22"/>
      <c r="CD3006" s="22"/>
      <c r="CE3006" s="22"/>
      <c r="CF3006" s="22"/>
      <c r="CG3006" s="22"/>
      <c r="CH3006" s="22"/>
      <c r="CI3006" s="22"/>
      <c r="CJ3006" s="22"/>
      <c r="CK3006" s="22"/>
      <c r="CL3006" s="22"/>
      <c r="CM3006" s="22"/>
      <c r="CN3006" s="22"/>
      <c r="CO3006" s="22"/>
    </row>
    <row r="3007" spans="1:93" s="2" customFormat="1" x14ac:dyDescent="0.3">
      <c r="A3007" s="73" t="s">
        <v>204</v>
      </c>
      <c r="B3007" s="73" t="s">
        <v>211</v>
      </c>
      <c r="C3007" s="75" t="s">
        <v>292</v>
      </c>
      <c r="D3007" s="75" t="s">
        <v>429</v>
      </c>
      <c r="E3007" s="73"/>
      <c r="F3007" s="73" t="s">
        <v>138</v>
      </c>
      <c r="G3007" s="73" t="s">
        <v>405</v>
      </c>
      <c r="H3007" s="73" t="s">
        <v>405</v>
      </c>
      <c r="I3007" s="73" t="s">
        <v>465</v>
      </c>
      <c r="J3007" s="73" t="str">
        <f t="shared" ref="J3007:J3054" si="59">CONCATENATE(D3007," ",H3007)</f>
        <v>Luxury km</v>
      </c>
      <c r="K3007" s="98">
        <v>9.1310000000000002E-2</v>
      </c>
      <c r="L3007" s="48"/>
      <c r="M3007" s="22"/>
      <c r="N3007" s="22"/>
      <c r="O3007" s="22"/>
      <c r="P3007" s="22"/>
      <c r="Q3007" s="22"/>
      <c r="R3007" s="22"/>
      <c r="S3007" s="22"/>
      <c r="T3007" s="22"/>
      <c r="U3007" s="22"/>
      <c r="V3007" s="22"/>
      <c r="W3007" s="22"/>
      <c r="X3007" s="22"/>
      <c r="Y3007" s="22"/>
      <c r="Z3007" s="22"/>
      <c r="AA3007" s="22"/>
      <c r="AB3007" s="22"/>
      <c r="AC3007" s="22"/>
      <c r="AD3007" s="22"/>
      <c r="AE3007" s="22"/>
      <c r="AF3007" s="22"/>
      <c r="AG3007" s="22"/>
      <c r="AH3007" s="22"/>
      <c r="AI3007" s="22"/>
      <c r="AJ3007" s="22"/>
      <c r="AK3007" s="22"/>
      <c r="AL3007" s="22"/>
      <c r="AM3007" s="22"/>
      <c r="AN3007" s="22"/>
      <c r="AO3007" s="22"/>
      <c r="AP3007" s="22"/>
      <c r="AQ3007" s="22"/>
      <c r="AR3007" s="22"/>
      <c r="AS3007" s="22"/>
      <c r="AT3007" s="22"/>
      <c r="AU3007" s="22"/>
      <c r="AV3007" s="22"/>
      <c r="AW3007" s="22"/>
      <c r="AX3007" s="22"/>
      <c r="AY3007" s="22"/>
      <c r="AZ3007" s="22"/>
      <c r="BA3007" s="22"/>
      <c r="BB3007" s="22"/>
      <c r="BC3007" s="22"/>
      <c r="BD3007" s="22"/>
      <c r="BE3007" s="22"/>
      <c r="BF3007" s="22"/>
      <c r="BG3007" s="22"/>
      <c r="BH3007" s="22"/>
      <c r="BI3007" s="22"/>
      <c r="BJ3007" s="22"/>
      <c r="BK3007" s="22"/>
      <c r="BL3007" s="22"/>
      <c r="BM3007" s="22"/>
      <c r="BN3007" s="22"/>
      <c r="BO3007" s="22"/>
      <c r="BP3007" s="22"/>
      <c r="BQ3007" s="22"/>
      <c r="BR3007" s="22"/>
      <c r="BS3007" s="22"/>
      <c r="BT3007" s="22"/>
      <c r="BU3007" s="22"/>
      <c r="BV3007" s="22"/>
      <c r="BW3007" s="22"/>
      <c r="BX3007" s="22"/>
      <c r="BY3007" s="22"/>
      <c r="BZ3007" s="22"/>
      <c r="CA3007" s="22"/>
      <c r="CB3007" s="22"/>
      <c r="CC3007" s="22"/>
      <c r="CD3007" s="22"/>
      <c r="CE3007" s="22"/>
      <c r="CF3007" s="22"/>
      <c r="CG3007" s="22"/>
      <c r="CH3007" s="22"/>
      <c r="CI3007" s="22"/>
      <c r="CJ3007" s="22"/>
      <c r="CK3007" s="22"/>
      <c r="CL3007" s="22"/>
      <c r="CM3007" s="22"/>
      <c r="CN3007" s="22"/>
      <c r="CO3007" s="22"/>
    </row>
    <row r="3008" spans="1:93" s="2" customFormat="1" x14ac:dyDescent="0.3">
      <c r="A3008" s="73" t="s">
        <v>204</v>
      </c>
      <c r="B3008" s="73" t="s">
        <v>211</v>
      </c>
      <c r="C3008" s="75" t="s">
        <v>292</v>
      </c>
      <c r="D3008" s="75" t="s">
        <v>429</v>
      </c>
      <c r="E3008" s="73"/>
      <c r="F3008" s="73" t="s">
        <v>138</v>
      </c>
      <c r="G3008" s="73" t="s">
        <v>156</v>
      </c>
      <c r="H3008" s="73" t="s">
        <v>156</v>
      </c>
      <c r="I3008" s="73" t="s">
        <v>465</v>
      </c>
      <c r="J3008" s="73" t="str">
        <f t="shared" si="59"/>
        <v>Luxury miles</v>
      </c>
      <c r="K3008" s="98">
        <v>0.14693999999999999</v>
      </c>
      <c r="L3008" s="48"/>
      <c r="M3008" s="22"/>
      <c r="N3008" s="22"/>
      <c r="O3008" s="22"/>
      <c r="P3008" s="22"/>
      <c r="Q3008" s="22"/>
      <c r="R3008" s="22"/>
      <c r="S3008" s="22"/>
      <c r="T3008" s="2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c r="AQ3008" s="22"/>
      <c r="AR3008" s="22"/>
      <c r="AS3008" s="22"/>
      <c r="AT3008" s="22"/>
      <c r="AU3008" s="22"/>
      <c r="AV3008" s="22"/>
      <c r="AW3008" s="22"/>
      <c r="AX3008" s="22"/>
      <c r="AY3008" s="22"/>
      <c r="AZ3008" s="22"/>
      <c r="BA3008" s="22"/>
      <c r="BB3008" s="22"/>
      <c r="BC3008" s="22"/>
      <c r="BD3008" s="22"/>
      <c r="BE3008" s="22"/>
      <c r="BF3008" s="22"/>
      <c r="BG3008" s="22"/>
      <c r="BH3008" s="22"/>
      <c r="BI3008" s="22"/>
      <c r="BJ3008" s="22"/>
      <c r="BK3008" s="22"/>
      <c r="BL3008" s="22"/>
      <c r="BM3008" s="22"/>
      <c r="BN3008" s="22"/>
      <c r="BO3008" s="22"/>
      <c r="BP3008" s="22"/>
      <c r="BQ3008" s="22"/>
      <c r="BR3008" s="22"/>
      <c r="BS3008" s="22"/>
      <c r="BT3008" s="22"/>
      <c r="BU3008" s="22"/>
      <c r="BV3008" s="22"/>
      <c r="BW3008" s="22"/>
      <c r="BX3008" s="22"/>
      <c r="BY3008" s="22"/>
      <c r="BZ3008" s="22"/>
      <c r="CA3008" s="22"/>
      <c r="CB3008" s="22"/>
      <c r="CC3008" s="22"/>
      <c r="CD3008" s="22"/>
      <c r="CE3008" s="22"/>
      <c r="CF3008" s="22"/>
      <c r="CG3008" s="22"/>
      <c r="CH3008" s="22"/>
      <c r="CI3008" s="22"/>
      <c r="CJ3008" s="22"/>
      <c r="CK3008" s="22"/>
      <c r="CL3008" s="22"/>
      <c r="CM3008" s="22"/>
      <c r="CN3008" s="22"/>
      <c r="CO3008" s="22"/>
    </row>
    <row r="3009" spans="1:93" s="2" customFormat="1" x14ac:dyDescent="0.3">
      <c r="A3009" s="73" t="s">
        <v>204</v>
      </c>
      <c r="B3009" s="73" t="s">
        <v>211</v>
      </c>
      <c r="C3009" s="75" t="s">
        <v>292</v>
      </c>
      <c r="D3009" s="75" t="s">
        <v>429</v>
      </c>
      <c r="E3009" s="73"/>
      <c r="F3009" s="73" t="s">
        <v>375</v>
      </c>
      <c r="G3009" s="73" t="s">
        <v>405</v>
      </c>
      <c r="H3009" s="73" t="s">
        <v>405</v>
      </c>
      <c r="I3009" s="73" t="s">
        <v>465</v>
      </c>
      <c r="J3009" s="73" t="str">
        <f t="shared" si="59"/>
        <v>Luxury km</v>
      </c>
      <c r="K3009" s="98">
        <v>6.9419999999999996E-2</v>
      </c>
      <c r="L3009" s="48"/>
      <c r="M3009" s="22"/>
      <c r="N3009" s="22"/>
      <c r="O3009" s="22"/>
      <c r="P3009" s="22"/>
      <c r="Q3009" s="22"/>
      <c r="R3009" s="22"/>
      <c r="S3009" s="22"/>
      <c r="T3009" s="22"/>
      <c r="U3009" s="22"/>
      <c r="V3009" s="22"/>
      <c r="W3009" s="22"/>
      <c r="X3009" s="22"/>
      <c r="Y3009" s="22"/>
      <c r="Z3009" s="22"/>
      <c r="AA3009" s="22"/>
      <c r="AB3009" s="22"/>
      <c r="AC3009" s="22"/>
      <c r="AD3009" s="22"/>
      <c r="AE3009" s="22"/>
      <c r="AF3009" s="22"/>
      <c r="AG3009" s="22"/>
      <c r="AH3009" s="22"/>
      <c r="AI3009" s="22"/>
      <c r="AJ3009" s="22"/>
      <c r="AK3009" s="22"/>
      <c r="AL3009" s="22"/>
      <c r="AM3009" s="22"/>
      <c r="AN3009" s="22"/>
      <c r="AO3009" s="22"/>
      <c r="AP3009" s="22"/>
      <c r="AQ3009" s="22"/>
      <c r="AR3009" s="22"/>
      <c r="AS3009" s="22"/>
      <c r="AT3009" s="22"/>
      <c r="AU3009" s="22"/>
      <c r="AV3009" s="22"/>
      <c r="AW3009" s="22"/>
      <c r="AX3009" s="22"/>
      <c r="AY3009" s="22"/>
      <c r="AZ3009" s="22"/>
      <c r="BA3009" s="22"/>
      <c r="BB3009" s="22"/>
      <c r="BC3009" s="22"/>
      <c r="BD3009" s="22"/>
      <c r="BE3009" s="22"/>
      <c r="BF3009" s="22"/>
      <c r="BG3009" s="22"/>
      <c r="BH3009" s="22"/>
      <c r="BI3009" s="22"/>
      <c r="BJ3009" s="22"/>
      <c r="BK3009" s="22"/>
      <c r="BL3009" s="22"/>
      <c r="BM3009" s="22"/>
      <c r="BN3009" s="22"/>
      <c r="BO3009" s="22"/>
      <c r="BP3009" s="22"/>
      <c r="BQ3009" s="22"/>
      <c r="BR3009" s="22"/>
      <c r="BS3009" s="22"/>
      <c r="BT3009" s="22"/>
      <c r="BU3009" s="22"/>
      <c r="BV3009" s="22"/>
      <c r="BW3009" s="22"/>
      <c r="BX3009" s="22"/>
      <c r="BY3009" s="22"/>
      <c r="BZ3009" s="22"/>
      <c r="CA3009" s="22"/>
      <c r="CB3009" s="22"/>
      <c r="CC3009" s="22"/>
      <c r="CD3009" s="22"/>
      <c r="CE3009" s="22"/>
      <c r="CF3009" s="22"/>
      <c r="CG3009" s="22"/>
      <c r="CH3009" s="22"/>
      <c r="CI3009" s="22"/>
      <c r="CJ3009" s="22"/>
      <c r="CK3009" s="22"/>
      <c r="CL3009" s="22"/>
      <c r="CM3009" s="22"/>
      <c r="CN3009" s="22"/>
      <c r="CO3009" s="22"/>
    </row>
    <row r="3010" spans="1:93" s="2" customFormat="1" x14ac:dyDescent="0.3">
      <c r="A3010" s="73" t="s">
        <v>204</v>
      </c>
      <c r="B3010" s="73" t="s">
        <v>211</v>
      </c>
      <c r="C3010" s="75" t="s">
        <v>292</v>
      </c>
      <c r="D3010" s="75" t="s">
        <v>429</v>
      </c>
      <c r="E3010" s="73"/>
      <c r="F3010" s="73" t="s">
        <v>375</v>
      </c>
      <c r="G3010" s="73" t="s">
        <v>156</v>
      </c>
      <c r="H3010" s="73" t="s">
        <v>156</v>
      </c>
      <c r="I3010" s="73" t="s">
        <v>465</v>
      </c>
      <c r="J3010" s="73" t="str">
        <f t="shared" si="59"/>
        <v>Luxury miles</v>
      </c>
      <c r="K3010" s="98">
        <v>0.11172</v>
      </c>
      <c r="L3010" s="48"/>
      <c r="M3010" s="22"/>
      <c r="N3010" s="22"/>
      <c r="O3010" s="22"/>
      <c r="P3010" s="22"/>
      <c r="Q3010" s="22"/>
      <c r="R3010" s="22"/>
      <c r="S3010" s="22"/>
      <c r="T3010" s="2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c r="AQ3010" s="22"/>
      <c r="AR3010" s="22"/>
      <c r="AS3010" s="22"/>
      <c r="AT3010" s="22"/>
      <c r="AU3010" s="22"/>
      <c r="AV3010" s="22"/>
      <c r="AW3010" s="22"/>
      <c r="AX3010" s="22"/>
      <c r="AY3010" s="22"/>
      <c r="AZ3010" s="22"/>
      <c r="BA3010" s="22"/>
      <c r="BB3010" s="22"/>
      <c r="BC3010" s="22"/>
      <c r="BD3010" s="22"/>
      <c r="BE3010" s="22"/>
      <c r="BF3010" s="22"/>
      <c r="BG3010" s="22"/>
      <c r="BH3010" s="22"/>
      <c r="BI3010" s="22"/>
      <c r="BJ3010" s="22"/>
      <c r="BK3010" s="22"/>
      <c r="BL3010" s="22"/>
      <c r="BM3010" s="22"/>
      <c r="BN3010" s="22"/>
      <c r="BO3010" s="22"/>
      <c r="BP3010" s="22"/>
      <c r="BQ3010" s="22"/>
      <c r="BR3010" s="22"/>
      <c r="BS3010" s="22"/>
      <c r="BT3010" s="22"/>
      <c r="BU3010" s="22"/>
      <c r="BV3010" s="22"/>
      <c r="BW3010" s="22"/>
      <c r="BX3010" s="22"/>
      <c r="BY3010" s="22"/>
      <c r="BZ3010" s="22"/>
      <c r="CA3010" s="22"/>
      <c r="CB3010" s="22"/>
      <c r="CC3010" s="22"/>
      <c r="CD3010" s="22"/>
      <c r="CE3010" s="22"/>
      <c r="CF3010" s="22"/>
      <c r="CG3010" s="22"/>
      <c r="CH3010" s="22"/>
      <c r="CI3010" s="22"/>
      <c r="CJ3010" s="22"/>
      <c r="CK3010" s="22"/>
      <c r="CL3010" s="22"/>
      <c r="CM3010" s="22"/>
      <c r="CN3010" s="22"/>
      <c r="CO3010" s="22"/>
    </row>
    <row r="3011" spans="1:93" x14ac:dyDescent="0.3">
      <c r="A3011" s="73" t="s">
        <v>204</v>
      </c>
      <c r="B3011" s="73" t="s">
        <v>211</v>
      </c>
      <c r="C3011" s="75" t="s">
        <v>292</v>
      </c>
      <c r="D3011" s="75" t="s">
        <v>429</v>
      </c>
      <c r="E3011" s="73"/>
      <c r="F3011" s="73" t="s">
        <v>490</v>
      </c>
      <c r="G3011" s="73" t="s">
        <v>405</v>
      </c>
      <c r="H3011" s="73" t="s">
        <v>405</v>
      </c>
      <c r="I3011" s="73" t="s">
        <v>465</v>
      </c>
      <c r="J3011" s="73" t="str">
        <f>CONCATENATE(D3011," ",H3011)</f>
        <v>Luxury km</v>
      </c>
      <c r="K3011" s="98">
        <v>3.3020000000000001E-2</v>
      </c>
    </row>
    <row r="3012" spans="1:93" x14ac:dyDescent="0.3">
      <c r="A3012" s="73" t="s">
        <v>204</v>
      </c>
      <c r="B3012" s="73" t="s">
        <v>211</v>
      </c>
      <c r="C3012" s="75" t="s">
        <v>292</v>
      </c>
      <c r="D3012" s="75" t="s">
        <v>429</v>
      </c>
      <c r="E3012" s="73"/>
      <c r="F3012" s="73" t="s">
        <v>490</v>
      </c>
      <c r="G3012" s="73" t="s">
        <v>156</v>
      </c>
      <c r="H3012" s="73" t="s">
        <v>156</v>
      </c>
      <c r="I3012" s="73" t="s">
        <v>465</v>
      </c>
      <c r="J3012" s="73" t="str">
        <f>CONCATENATE(D3012," ",H3012)</f>
        <v>Luxury miles</v>
      </c>
      <c r="K3012" s="98">
        <v>5.3130000000000004E-2</v>
      </c>
    </row>
    <row r="3013" spans="1:93" x14ac:dyDescent="0.3">
      <c r="A3013" s="73" t="s">
        <v>204</v>
      </c>
      <c r="B3013" s="73" t="s">
        <v>211</v>
      </c>
      <c r="C3013" s="75" t="s">
        <v>292</v>
      </c>
      <c r="D3013" s="75" t="s">
        <v>429</v>
      </c>
      <c r="E3013" s="73"/>
      <c r="F3013" s="73" t="s">
        <v>491</v>
      </c>
      <c r="G3013" s="73" t="s">
        <v>405</v>
      </c>
      <c r="H3013" s="73" t="s">
        <v>405</v>
      </c>
      <c r="I3013" s="73" t="s">
        <v>465</v>
      </c>
      <c r="J3013" s="73" t="str">
        <f>CONCATENATE(D3013," ",H3013)</f>
        <v>Luxury km</v>
      </c>
      <c r="K3013" s="98">
        <v>9.7999999999999997E-3</v>
      </c>
    </row>
    <row r="3014" spans="1:93" x14ac:dyDescent="0.3">
      <c r="A3014" s="73" t="s">
        <v>204</v>
      </c>
      <c r="B3014" s="73" t="s">
        <v>211</v>
      </c>
      <c r="C3014" s="75" t="s">
        <v>292</v>
      </c>
      <c r="D3014" s="75" t="s">
        <v>429</v>
      </c>
      <c r="E3014" s="73"/>
      <c r="F3014" s="73" t="s">
        <v>491</v>
      </c>
      <c r="G3014" s="73" t="s">
        <v>156</v>
      </c>
      <c r="H3014" s="73" t="s">
        <v>156</v>
      </c>
      <c r="I3014" s="73" t="s">
        <v>465</v>
      </c>
      <c r="J3014" s="73" t="str">
        <f>CONCATENATE(D3014," ",H3014)</f>
        <v>Luxury miles</v>
      </c>
      <c r="K3014" s="98">
        <v>1.5769999999999999E-2</v>
      </c>
    </row>
    <row r="3015" spans="1:93" s="2" customFormat="1" x14ac:dyDescent="0.3">
      <c r="A3015" s="73" t="s">
        <v>204</v>
      </c>
      <c r="B3015" s="73" t="s">
        <v>211</v>
      </c>
      <c r="C3015" s="75" t="s">
        <v>292</v>
      </c>
      <c r="D3015" s="75" t="s">
        <v>185</v>
      </c>
      <c r="E3015" s="73"/>
      <c r="F3015" s="73" t="s">
        <v>412</v>
      </c>
      <c r="G3015" s="73" t="s">
        <v>405</v>
      </c>
      <c r="H3015" s="73" t="s">
        <v>405</v>
      </c>
      <c r="I3015" s="73" t="s">
        <v>465</v>
      </c>
      <c r="J3015" s="73" t="str">
        <f t="shared" si="59"/>
        <v>Sports km</v>
      </c>
      <c r="K3015" s="98">
        <v>4.1349999999999998E-2</v>
      </c>
      <c r="L3015" s="48"/>
      <c r="M3015" s="22"/>
      <c r="N3015" s="22"/>
      <c r="O3015" s="22"/>
      <c r="P3015" s="22"/>
      <c r="Q3015" s="22"/>
      <c r="R3015" s="22"/>
      <c r="S3015" s="22"/>
      <c r="T3015" s="22"/>
      <c r="U3015" s="22"/>
      <c r="V3015" s="22"/>
      <c r="W3015" s="22"/>
      <c r="X3015" s="22"/>
      <c r="Y3015" s="22"/>
      <c r="Z3015" s="22"/>
      <c r="AA3015" s="22"/>
      <c r="AB3015" s="22"/>
      <c r="AC3015" s="22"/>
      <c r="AD3015" s="22"/>
      <c r="AE3015" s="22"/>
      <c r="AF3015" s="22"/>
      <c r="AG3015" s="22"/>
      <c r="AH3015" s="22"/>
      <c r="AI3015" s="22"/>
      <c r="AJ3015" s="22"/>
      <c r="AK3015" s="22"/>
      <c r="AL3015" s="22"/>
      <c r="AM3015" s="22"/>
      <c r="AN3015" s="22"/>
      <c r="AO3015" s="22"/>
      <c r="AP3015" s="22"/>
      <c r="AQ3015" s="22"/>
      <c r="AR3015" s="22"/>
      <c r="AS3015" s="22"/>
      <c r="AT3015" s="22"/>
      <c r="AU3015" s="22"/>
      <c r="AV3015" s="22"/>
      <c r="AW3015" s="22"/>
      <c r="AX3015" s="22"/>
      <c r="AY3015" s="22"/>
      <c r="AZ3015" s="22"/>
      <c r="BA3015" s="22"/>
      <c r="BB3015" s="22"/>
      <c r="BC3015" s="22"/>
      <c r="BD3015" s="22"/>
      <c r="BE3015" s="22"/>
      <c r="BF3015" s="22"/>
      <c r="BG3015" s="22"/>
      <c r="BH3015" s="22"/>
      <c r="BI3015" s="22"/>
      <c r="BJ3015" s="22"/>
      <c r="BK3015" s="22"/>
      <c r="BL3015" s="22"/>
      <c r="BM3015" s="22"/>
      <c r="BN3015" s="22"/>
      <c r="BO3015" s="22"/>
      <c r="BP3015" s="22"/>
      <c r="BQ3015" s="22"/>
      <c r="BR3015" s="22"/>
      <c r="BS3015" s="22"/>
      <c r="BT3015" s="22"/>
      <c r="BU3015" s="22"/>
      <c r="BV3015" s="22"/>
      <c r="BW3015" s="22"/>
      <c r="BX3015" s="22"/>
      <c r="BY3015" s="22"/>
      <c r="BZ3015" s="22"/>
      <c r="CA3015" s="22"/>
      <c r="CB3015" s="22"/>
      <c r="CC3015" s="22"/>
      <c r="CD3015" s="22"/>
      <c r="CE3015" s="22"/>
      <c r="CF3015" s="22"/>
      <c r="CG3015" s="22"/>
      <c r="CH3015" s="22"/>
      <c r="CI3015" s="22"/>
      <c r="CJ3015" s="22"/>
      <c r="CK3015" s="22"/>
      <c r="CL3015" s="22"/>
      <c r="CM3015" s="22"/>
      <c r="CN3015" s="22"/>
      <c r="CO3015" s="22"/>
    </row>
    <row r="3016" spans="1:93" s="2" customFormat="1" x14ac:dyDescent="0.3">
      <c r="A3016" s="73" t="s">
        <v>204</v>
      </c>
      <c r="B3016" s="73" t="s">
        <v>211</v>
      </c>
      <c r="C3016" s="75" t="s">
        <v>292</v>
      </c>
      <c r="D3016" s="75" t="s">
        <v>185</v>
      </c>
      <c r="E3016" s="73"/>
      <c r="F3016" s="73" t="s">
        <v>412</v>
      </c>
      <c r="G3016" s="73" t="s">
        <v>156</v>
      </c>
      <c r="H3016" s="73" t="s">
        <v>156</v>
      </c>
      <c r="I3016" s="73" t="s">
        <v>465</v>
      </c>
      <c r="J3016" s="73" t="str">
        <f t="shared" si="59"/>
        <v>Sports miles</v>
      </c>
      <c r="K3016" s="98">
        <v>6.6540000000000002E-2</v>
      </c>
      <c r="L3016" s="48"/>
      <c r="M3016" s="22"/>
      <c r="N3016" s="22"/>
      <c r="O3016" s="22"/>
      <c r="P3016" s="22"/>
      <c r="Q3016" s="22"/>
      <c r="R3016" s="22"/>
      <c r="S3016" s="22"/>
      <c r="T3016" s="2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c r="AQ3016" s="22"/>
      <c r="AR3016" s="22"/>
      <c r="AS3016" s="22"/>
      <c r="AT3016" s="22"/>
      <c r="AU3016" s="22"/>
      <c r="AV3016" s="22"/>
      <c r="AW3016" s="22"/>
      <c r="AX3016" s="22"/>
      <c r="AY3016" s="22"/>
      <c r="AZ3016" s="22"/>
      <c r="BA3016" s="22"/>
      <c r="BB3016" s="22"/>
      <c r="BC3016" s="22"/>
      <c r="BD3016" s="22"/>
      <c r="BE3016" s="22"/>
      <c r="BF3016" s="22"/>
      <c r="BG3016" s="22"/>
      <c r="BH3016" s="22"/>
      <c r="BI3016" s="22"/>
      <c r="BJ3016" s="22"/>
      <c r="BK3016" s="22"/>
      <c r="BL3016" s="22"/>
      <c r="BM3016" s="22"/>
      <c r="BN3016" s="22"/>
      <c r="BO3016" s="22"/>
      <c r="BP3016" s="22"/>
      <c r="BQ3016" s="22"/>
      <c r="BR3016" s="22"/>
      <c r="BS3016" s="22"/>
      <c r="BT3016" s="22"/>
      <c r="BU3016" s="22"/>
      <c r="BV3016" s="22"/>
      <c r="BW3016" s="22"/>
      <c r="BX3016" s="22"/>
      <c r="BY3016" s="22"/>
      <c r="BZ3016" s="22"/>
      <c r="CA3016" s="22"/>
      <c r="CB3016" s="22"/>
      <c r="CC3016" s="22"/>
      <c r="CD3016" s="22"/>
      <c r="CE3016" s="22"/>
      <c r="CF3016" s="22"/>
      <c r="CG3016" s="22"/>
      <c r="CH3016" s="22"/>
      <c r="CI3016" s="22"/>
      <c r="CJ3016" s="22"/>
      <c r="CK3016" s="22"/>
      <c r="CL3016" s="22"/>
      <c r="CM3016" s="22"/>
      <c r="CN3016" s="22"/>
      <c r="CO3016" s="22"/>
    </row>
    <row r="3017" spans="1:93" s="2" customFormat="1" x14ac:dyDescent="0.3">
      <c r="A3017" s="73" t="s">
        <v>204</v>
      </c>
      <c r="B3017" s="73" t="s">
        <v>211</v>
      </c>
      <c r="C3017" s="75" t="s">
        <v>292</v>
      </c>
      <c r="D3017" s="75" t="s">
        <v>185</v>
      </c>
      <c r="E3017" s="73"/>
      <c r="F3017" s="73" t="s">
        <v>138</v>
      </c>
      <c r="G3017" s="73" t="s">
        <v>405</v>
      </c>
      <c r="H3017" s="73" t="s">
        <v>405</v>
      </c>
      <c r="I3017" s="73" t="s">
        <v>465</v>
      </c>
      <c r="J3017" s="73" t="str">
        <f t="shared" si="59"/>
        <v>Sports km</v>
      </c>
      <c r="K3017" s="98">
        <v>6.6869999999999999E-2</v>
      </c>
      <c r="L3017" s="48"/>
      <c r="M3017" s="22"/>
      <c r="N3017" s="22"/>
      <c r="O3017" s="22"/>
      <c r="P3017" s="22"/>
      <c r="Q3017" s="22"/>
      <c r="R3017" s="22"/>
      <c r="S3017" s="22"/>
      <c r="T3017" s="22"/>
      <c r="U3017" s="22"/>
      <c r="V3017" s="22"/>
      <c r="W3017" s="22"/>
      <c r="X3017" s="22"/>
      <c r="Y3017" s="22"/>
      <c r="Z3017" s="22"/>
      <c r="AA3017" s="22"/>
      <c r="AB3017" s="22"/>
      <c r="AC3017" s="22"/>
      <c r="AD3017" s="22"/>
      <c r="AE3017" s="22"/>
      <c r="AF3017" s="22"/>
      <c r="AG3017" s="22"/>
      <c r="AH3017" s="22"/>
      <c r="AI3017" s="22"/>
      <c r="AJ3017" s="22"/>
      <c r="AK3017" s="22"/>
      <c r="AL3017" s="22"/>
      <c r="AM3017" s="22"/>
      <c r="AN3017" s="22"/>
      <c r="AO3017" s="22"/>
      <c r="AP3017" s="22"/>
      <c r="AQ3017" s="22"/>
      <c r="AR3017" s="22"/>
      <c r="AS3017" s="22"/>
      <c r="AT3017" s="22"/>
      <c r="AU3017" s="22"/>
      <c r="AV3017" s="22"/>
      <c r="AW3017" s="22"/>
      <c r="AX3017" s="22"/>
      <c r="AY3017" s="22"/>
      <c r="AZ3017" s="22"/>
      <c r="BA3017" s="22"/>
      <c r="BB3017" s="22"/>
      <c r="BC3017" s="22"/>
      <c r="BD3017" s="22"/>
      <c r="BE3017" s="22"/>
      <c r="BF3017" s="22"/>
      <c r="BG3017" s="22"/>
      <c r="BH3017" s="22"/>
      <c r="BI3017" s="22"/>
      <c r="BJ3017" s="22"/>
      <c r="BK3017" s="22"/>
      <c r="BL3017" s="22"/>
      <c r="BM3017" s="22"/>
      <c r="BN3017" s="22"/>
      <c r="BO3017" s="22"/>
      <c r="BP3017" s="22"/>
      <c r="BQ3017" s="22"/>
      <c r="BR3017" s="22"/>
      <c r="BS3017" s="22"/>
      <c r="BT3017" s="22"/>
      <c r="BU3017" s="22"/>
      <c r="BV3017" s="22"/>
      <c r="BW3017" s="22"/>
      <c r="BX3017" s="22"/>
      <c r="BY3017" s="22"/>
      <c r="BZ3017" s="22"/>
      <c r="CA3017" s="22"/>
      <c r="CB3017" s="22"/>
      <c r="CC3017" s="22"/>
      <c r="CD3017" s="22"/>
      <c r="CE3017" s="22"/>
      <c r="CF3017" s="22"/>
      <c r="CG3017" s="22"/>
      <c r="CH3017" s="22"/>
      <c r="CI3017" s="22"/>
      <c r="CJ3017" s="22"/>
      <c r="CK3017" s="22"/>
      <c r="CL3017" s="22"/>
      <c r="CM3017" s="22"/>
      <c r="CN3017" s="22"/>
      <c r="CO3017" s="22"/>
    </row>
    <row r="3018" spans="1:93" s="2" customFormat="1" x14ac:dyDescent="0.3">
      <c r="A3018" s="73" t="s">
        <v>204</v>
      </c>
      <c r="B3018" s="73" t="s">
        <v>211</v>
      </c>
      <c r="C3018" s="75" t="s">
        <v>292</v>
      </c>
      <c r="D3018" s="75" t="s">
        <v>185</v>
      </c>
      <c r="E3018" s="73"/>
      <c r="F3018" s="73" t="s">
        <v>138</v>
      </c>
      <c r="G3018" s="73" t="s">
        <v>156</v>
      </c>
      <c r="H3018" s="73" t="s">
        <v>156</v>
      </c>
      <c r="I3018" s="73" t="s">
        <v>465</v>
      </c>
      <c r="J3018" s="73" t="str">
        <f t="shared" si="59"/>
        <v>Sports miles</v>
      </c>
      <c r="K3018" s="98">
        <v>0.10761</v>
      </c>
      <c r="L3018" s="48"/>
      <c r="M3018" s="22"/>
      <c r="N3018" s="22"/>
      <c r="O3018" s="22"/>
      <c r="P3018" s="22"/>
      <c r="Q3018" s="22"/>
      <c r="R3018" s="22"/>
      <c r="S3018" s="22"/>
      <c r="T3018" s="2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c r="AQ3018" s="22"/>
      <c r="AR3018" s="22"/>
      <c r="AS3018" s="22"/>
      <c r="AT3018" s="22"/>
      <c r="AU3018" s="22"/>
      <c r="AV3018" s="22"/>
      <c r="AW3018" s="22"/>
      <c r="AX3018" s="22"/>
      <c r="AY3018" s="22"/>
      <c r="AZ3018" s="22"/>
      <c r="BA3018" s="22"/>
      <c r="BB3018" s="22"/>
      <c r="BC3018" s="22"/>
      <c r="BD3018" s="22"/>
      <c r="BE3018" s="22"/>
      <c r="BF3018" s="22"/>
      <c r="BG3018" s="22"/>
      <c r="BH3018" s="22"/>
      <c r="BI3018" s="22"/>
      <c r="BJ3018" s="22"/>
      <c r="BK3018" s="22"/>
      <c r="BL3018" s="22"/>
      <c r="BM3018" s="22"/>
      <c r="BN3018" s="22"/>
      <c r="BO3018" s="22"/>
      <c r="BP3018" s="22"/>
      <c r="BQ3018" s="22"/>
      <c r="BR3018" s="22"/>
      <c r="BS3018" s="22"/>
      <c r="BT3018" s="22"/>
      <c r="BU3018" s="22"/>
      <c r="BV3018" s="22"/>
      <c r="BW3018" s="22"/>
      <c r="BX3018" s="22"/>
      <c r="BY3018" s="22"/>
      <c r="BZ3018" s="22"/>
      <c r="CA3018" s="22"/>
      <c r="CB3018" s="22"/>
      <c r="CC3018" s="22"/>
      <c r="CD3018" s="22"/>
      <c r="CE3018" s="22"/>
      <c r="CF3018" s="22"/>
      <c r="CG3018" s="22"/>
      <c r="CH3018" s="22"/>
      <c r="CI3018" s="22"/>
      <c r="CJ3018" s="22"/>
      <c r="CK3018" s="22"/>
      <c r="CL3018" s="22"/>
      <c r="CM3018" s="22"/>
      <c r="CN3018" s="22"/>
      <c r="CO3018" s="22"/>
    </row>
    <row r="3019" spans="1:93" s="2" customFormat="1" x14ac:dyDescent="0.3">
      <c r="A3019" s="73" t="s">
        <v>204</v>
      </c>
      <c r="B3019" s="73" t="s">
        <v>211</v>
      </c>
      <c r="C3019" s="75" t="s">
        <v>292</v>
      </c>
      <c r="D3019" s="75" t="s">
        <v>185</v>
      </c>
      <c r="E3019" s="73"/>
      <c r="F3019" s="73" t="s">
        <v>375</v>
      </c>
      <c r="G3019" s="73" t="s">
        <v>405</v>
      </c>
      <c r="H3019" s="73" t="s">
        <v>405</v>
      </c>
      <c r="I3019" s="73" t="s">
        <v>465</v>
      </c>
      <c r="J3019" s="73" t="str">
        <f t="shared" si="59"/>
        <v>Sports km</v>
      </c>
      <c r="K3019" s="98">
        <v>6.2799999999999995E-2</v>
      </c>
      <c r="L3019" s="48"/>
      <c r="M3019" s="22"/>
      <c r="N3019" s="22"/>
      <c r="O3019" s="22"/>
      <c r="P3019" s="22"/>
      <c r="Q3019" s="22"/>
      <c r="R3019" s="22"/>
      <c r="S3019" s="22"/>
      <c r="T3019" s="22"/>
      <c r="U3019" s="22"/>
      <c r="V3019" s="22"/>
      <c r="W3019" s="22"/>
      <c r="X3019" s="22"/>
      <c r="Y3019" s="22"/>
      <c r="Z3019" s="22"/>
      <c r="AA3019" s="22"/>
      <c r="AB3019" s="22"/>
      <c r="AC3019" s="22"/>
      <c r="AD3019" s="22"/>
      <c r="AE3019" s="22"/>
      <c r="AF3019" s="22"/>
      <c r="AG3019" s="22"/>
      <c r="AH3019" s="22"/>
      <c r="AI3019" s="22"/>
      <c r="AJ3019" s="22"/>
      <c r="AK3019" s="22"/>
      <c r="AL3019" s="22"/>
      <c r="AM3019" s="22"/>
      <c r="AN3019" s="22"/>
      <c r="AO3019" s="22"/>
      <c r="AP3019" s="22"/>
      <c r="AQ3019" s="22"/>
      <c r="AR3019" s="22"/>
      <c r="AS3019" s="22"/>
      <c r="AT3019" s="22"/>
      <c r="AU3019" s="22"/>
      <c r="AV3019" s="22"/>
      <c r="AW3019" s="22"/>
      <c r="AX3019" s="22"/>
      <c r="AY3019" s="22"/>
      <c r="AZ3019" s="22"/>
      <c r="BA3019" s="22"/>
      <c r="BB3019" s="22"/>
      <c r="BC3019" s="22"/>
      <c r="BD3019" s="22"/>
      <c r="BE3019" s="22"/>
      <c r="BF3019" s="22"/>
      <c r="BG3019" s="22"/>
      <c r="BH3019" s="22"/>
      <c r="BI3019" s="22"/>
      <c r="BJ3019" s="22"/>
      <c r="BK3019" s="22"/>
      <c r="BL3019" s="22"/>
      <c r="BM3019" s="22"/>
      <c r="BN3019" s="22"/>
      <c r="BO3019" s="22"/>
      <c r="BP3019" s="22"/>
      <c r="BQ3019" s="22"/>
      <c r="BR3019" s="22"/>
      <c r="BS3019" s="22"/>
      <c r="BT3019" s="22"/>
      <c r="BU3019" s="22"/>
      <c r="BV3019" s="22"/>
      <c r="BW3019" s="22"/>
      <c r="BX3019" s="22"/>
      <c r="BY3019" s="22"/>
      <c r="BZ3019" s="22"/>
      <c r="CA3019" s="22"/>
      <c r="CB3019" s="22"/>
      <c r="CC3019" s="22"/>
      <c r="CD3019" s="22"/>
      <c r="CE3019" s="22"/>
      <c r="CF3019" s="22"/>
      <c r="CG3019" s="22"/>
      <c r="CH3019" s="22"/>
      <c r="CI3019" s="22"/>
      <c r="CJ3019" s="22"/>
      <c r="CK3019" s="22"/>
      <c r="CL3019" s="22"/>
      <c r="CM3019" s="22"/>
      <c r="CN3019" s="22"/>
      <c r="CO3019" s="22"/>
    </row>
    <row r="3020" spans="1:93" s="2" customFormat="1" x14ac:dyDescent="0.3">
      <c r="A3020" s="73" t="s">
        <v>204</v>
      </c>
      <c r="B3020" s="73" t="s">
        <v>211</v>
      </c>
      <c r="C3020" s="75" t="s">
        <v>292</v>
      </c>
      <c r="D3020" s="75" t="s">
        <v>185</v>
      </c>
      <c r="E3020" s="73"/>
      <c r="F3020" s="73" t="s">
        <v>375</v>
      </c>
      <c r="G3020" s="73" t="s">
        <v>156</v>
      </c>
      <c r="H3020" s="73" t="s">
        <v>156</v>
      </c>
      <c r="I3020" s="73" t="s">
        <v>465</v>
      </c>
      <c r="J3020" s="73" t="str">
        <f t="shared" si="59"/>
        <v>Sports miles</v>
      </c>
      <c r="K3020" s="98">
        <v>0.10106</v>
      </c>
      <c r="L3020" s="48"/>
      <c r="M3020" s="22"/>
      <c r="N3020" s="22"/>
      <c r="O3020" s="22"/>
      <c r="P3020" s="22"/>
      <c r="Q3020" s="22"/>
      <c r="R3020" s="22"/>
      <c r="S3020" s="22"/>
      <c r="T3020" s="2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c r="AQ3020" s="22"/>
      <c r="AR3020" s="22"/>
      <c r="AS3020" s="22"/>
      <c r="AT3020" s="22"/>
      <c r="AU3020" s="22"/>
      <c r="AV3020" s="22"/>
      <c r="AW3020" s="22"/>
      <c r="AX3020" s="22"/>
      <c r="AY3020" s="22"/>
      <c r="AZ3020" s="22"/>
      <c r="BA3020" s="22"/>
      <c r="BB3020" s="22"/>
      <c r="BC3020" s="22"/>
      <c r="BD3020" s="22"/>
      <c r="BE3020" s="22"/>
      <c r="BF3020" s="22"/>
      <c r="BG3020" s="22"/>
      <c r="BH3020" s="22"/>
      <c r="BI3020" s="22"/>
      <c r="BJ3020" s="22"/>
      <c r="BK3020" s="22"/>
      <c r="BL3020" s="22"/>
      <c r="BM3020" s="22"/>
      <c r="BN3020" s="22"/>
      <c r="BO3020" s="22"/>
      <c r="BP3020" s="22"/>
      <c r="BQ3020" s="22"/>
      <c r="BR3020" s="22"/>
      <c r="BS3020" s="22"/>
      <c r="BT3020" s="22"/>
      <c r="BU3020" s="22"/>
      <c r="BV3020" s="22"/>
      <c r="BW3020" s="22"/>
      <c r="BX3020" s="22"/>
      <c r="BY3020" s="22"/>
      <c r="BZ3020" s="22"/>
      <c r="CA3020" s="22"/>
      <c r="CB3020" s="22"/>
      <c r="CC3020" s="22"/>
      <c r="CD3020" s="22"/>
      <c r="CE3020" s="22"/>
      <c r="CF3020" s="22"/>
      <c r="CG3020" s="22"/>
      <c r="CH3020" s="22"/>
      <c r="CI3020" s="22"/>
      <c r="CJ3020" s="22"/>
      <c r="CK3020" s="22"/>
      <c r="CL3020" s="22"/>
      <c r="CM3020" s="22"/>
      <c r="CN3020" s="22"/>
      <c r="CO3020" s="22"/>
    </row>
    <row r="3021" spans="1:93" x14ac:dyDescent="0.3">
      <c r="A3021" s="73" t="s">
        <v>204</v>
      </c>
      <c r="B3021" s="73" t="s">
        <v>211</v>
      </c>
      <c r="C3021" s="75" t="s">
        <v>292</v>
      </c>
      <c r="D3021" s="75" t="s">
        <v>185</v>
      </c>
      <c r="E3021" s="73"/>
      <c r="F3021" s="73" t="s">
        <v>490</v>
      </c>
      <c r="G3021" s="73" t="s">
        <v>405</v>
      </c>
      <c r="H3021" s="73" t="s">
        <v>405</v>
      </c>
      <c r="I3021" s="73" t="s">
        <v>465</v>
      </c>
      <c r="J3021" s="73" t="str">
        <f>CONCATENATE(D3021," ",H3021)</f>
        <v>Sports km</v>
      </c>
      <c r="K3021" s="98">
        <v>2.7089999999999999E-2</v>
      </c>
    </row>
    <row r="3022" spans="1:93" x14ac:dyDescent="0.3">
      <c r="A3022" s="73" t="s">
        <v>204</v>
      </c>
      <c r="B3022" s="73" t="s">
        <v>211</v>
      </c>
      <c r="C3022" s="75" t="s">
        <v>292</v>
      </c>
      <c r="D3022" s="75" t="s">
        <v>185</v>
      </c>
      <c r="E3022" s="73"/>
      <c r="F3022" s="73" t="s">
        <v>490</v>
      </c>
      <c r="G3022" s="73" t="s">
        <v>156</v>
      </c>
      <c r="H3022" s="73" t="s">
        <v>156</v>
      </c>
      <c r="I3022" s="73" t="s">
        <v>465</v>
      </c>
      <c r="J3022" s="73" t="str">
        <f>CONCATENATE(D3022," ",H3022)</f>
        <v>Sports miles</v>
      </c>
      <c r="K3022" s="98">
        <v>4.3600000000000007E-2</v>
      </c>
    </row>
    <row r="3023" spans="1:93" x14ac:dyDescent="0.3">
      <c r="A3023" s="73" t="s">
        <v>204</v>
      </c>
      <c r="B3023" s="73" t="s">
        <v>211</v>
      </c>
      <c r="C3023" s="75" t="s">
        <v>292</v>
      </c>
      <c r="D3023" s="75" t="s">
        <v>185</v>
      </c>
      <c r="E3023" s="73"/>
      <c r="F3023" s="73" t="s">
        <v>491</v>
      </c>
      <c r="G3023" s="73" t="s">
        <v>405</v>
      </c>
      <c r="H3023" s="73" t="s">
        <v>405</v>
      </c>
      <c r="I3023" s="73" t="s">
        <v>465</v>
      </c>
      <c r="J3023" s="73" t="str">
        <f>CONCATENATE(D3023," ",H3023)</f>
        <v>Sports km</v>
      </c>
      <c r="K3023" s="98">
        <v>1.251E-2</v>
      </c>
    </row>
    <row r="3024" spans="1:93" x14ac:dyDescent="0.3">
      <c r="A3024" s="73" t="s">
        <v>204</v>
      </c>
      <c r="B3024" s="73" t="s">
        <v>211</v>
      </c>
      <c r="C3024" s="75" t="s">
        <v>292</v>
      </c>
      <c r="D3024" s="75" t="s">
        <v>185</v>
      </c>
      <c r="E3024" s="73"/>
      <c r="F3024" s="73" t="s">
        <v>491</v>
      </c>
      <c r="G3024" s="73" t="s">
        <v>156</v>
      </c>
      <c r="H3024" s="73" t="s">
        <v>156</v>
      </c>
      <c r="I3024" s="73" t="s">
        <v>465</v>
      </c>
      <c r="J3024" s="73" t="str">
        <f>CONCATENATE(D3024," ",H3024)</f>
        <v>Sports miles</v>
      </c>
      <c r="K3024" s="98">
        <v>2.0140000000000002E-2</v>
      </c>
    </row>
    <row r="3025" spans="1:93" s="2" customFormat="1" x14ac:dyDescent="0.3">
      <c r="A3025" s="73" t="s">
        <v>204</v>
      </c>
      <c r="B3025" s="73" t="s">
        <v>211</v>
      </c>
      <c r="C3025" s="75" t="s">
        <v>292</v>
      </c>
      <c r="D3025" s="75" t="s">
        <v>293</v>
      </c>
      <c r="E3025" s="73"/>
      <c r="F3025" s="73" t="s">
        <v>412</v>
      </c>
      <c r="G3025" s="73" t="s">
        <v>405</v>
      </c>
      <c r="H3025" s="73" t="s">
        <v>405</v>
      </c>
      <c r="I3025" s="73" t="s">
        <v>465</v>
      </c>
      <c r="J3025" s="73" t="str">
        <f t="shared" si="59"/>
        <v>Dual purpose 4X4 km</v>
      </c>
      <c r="K3025" s="98">
        <v>4.8399999999999999E-2</v>
      </c>
      <c r="L3025" s="48"/>
      <c r="M3025" s="22"/>
      <c r="N3025" s="22"/>
      <c r="O3025" s="22"/>
      <c r="P3025" s="22"/>
      <c r="Q3025" s="22"/>
      <c r="R3025" s="22"/>
      <c r="S3025" s="22"/>
      <c r="T3025" s="22"/>
      <c r="U3025" s="22"/>
      <c r="V3025" s="22"/>
      <c r="W3025" s="22"/>
      <c r="X3025" s="22"/>
      <c r="Y3025" s="22"/>
      <c r="Z3025" s="22"/>
      <c r="AA3025" s="22"/>
      <c r="AB3025" s="22"/>
      <c r="AC3025" s="22"/>
      <c r="AD3025" s="22"/>
      <c r="AE3025" s="22"/>
      <c r="AF3025" s="22"/>
      <c r="AG3025" s="22"/>
      <c r="AH3025" s="22"/>
      <c r="AI3025" s="22"/>
      <c r="AJ3025" s="22"/>
      <c r="AK3025" s="22"/>
      <c r="AL3025" s="22"/>
      <c r="AM3025" s="22"/>
      <c r="AN3025" s="22"/>
      <c r="AO3025" s="22"/>
      <c r="AP3025" s="22"/>
      <c r="AQ3025" s="22"/>
      <c r="AR3025" s="22"/>
      <c r="AS3025" s="22"/>
      <c r="AT3025" s="22"/>
      <c r="AU3025" s="22"/>
      <c r="AV3025" s="22"/>
      <c r="AW3025" s="22"/>
      <c r="AX3025" s="22"/>
      <c r="AY3025" s="22"/>
      <c r="AZ3025" s="22"/>
      <c r="BA3025" s="22"/>
      <c r="BB3025" s="22"/>
      <c r="BC3025" s="22"/>
      <c r="BD3025" s="22"/>
      <c r="BE3025" s="22"/>
      <c r="BF3025" s="22"/>
      <c r="BG3025" s="22"/>
      <c r="BH3025" s="22"/>
      <c r="BI3025" s="22"/>
      <c r="BJ3025" s="22"/>
      <c r="BK3025" s="22"/>
      <c r="BL3025" s="22"/>
      <c r="BM3025" s="22"/>
      <c r="BN3025" s="22"/>
      <c r="BO3025" s="22"/>
      <c r="BP3025" s="22"/>
      <c r="BQ3025" s="22"/>
      <c r="BR3025" s="22"/>
      <c r="BS3025" s="22"/>
      <c r="BT3025" s="22"/>
      <c r="BU3025" s="22"/>
      <c r="BV3025" s="22"/>
      <c r="BW3025" s="22"/>
      <c r="BX3025" s="22"/>
      <c r="BY3025" s="22"/>
      <c r="BZ3025" s="22"/>
      <c r="CA3025" s="22"/>
      <c r="CB3025" s="22"/>
      <c r="CC3025" s="22"/>
      <c r="CD3025" s="22"/>
      <c r="CE3025" s="22"/>
      <c r="CF3025" s="22"/>
      <c r="CG3025" s="22"/>
      <c r="CH3025" s="22"/>
      <c r="CI3025" s="22"/>
      <c r="CJ3025" s="22"/>
      <c r="CK3025" s="22"/>
      <c r="CL3025" s="22"/>
      <c r="CM3025" s="22"/>
      <c r="CN3025" s="22"/>
      <c r="CO3025" s="22"/>
    </row>
    <row r="3026" spans="1:93" s="2" customFormat="1" x14ac:dyDescent="0.3">
      <c r="A3026" s="73" t="s">
        <v>204</v>
      </c>
      <c r="B3026" s="73" t="s">
        <v>211</v>
      </c>
      <c r="C3026" s="75" t="s">
        <v>292</v>
      </c>
      <c r="D3026" s="75" t="s">
        <v>293</v>
      </c>
      <c r="E3026" s="73"/>
      <c r="F3026" s="73" t="s">
        <v>412</v>
      </c>
      <c r="G3026" s="73" t="s">
        <v>156</v>
      </c>
      <c r="H3026" s="73" t="s">
        <v>156</v>
      </c>
      <c r="I3026" s="73" t="s">
        <v>465</v>
      </c>
      <c r="J3026" s="73" t="str">
        <f t="shared" si="59"/>
        <v>Dual purpose 4X4 miles</v>
      </c>
      <c r="K3026" s="98">
        <v>7.7890000000000001E-2</v>
      </c>
      <c r="L3026" s="48"/>
      <c r="M3026" s="22"/>
      <c r="N3026" s="22"/>
      <c r="O3026" s="22"/>
      <c r="P3026" s="22"/>
      <c r="Q3026" s="22"/>
      <c r="R3026" s="22"/>
      <c r="S3026" s="22"/>
      <c r="T3026" s="2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c r="AQ3026" s="22"/>
      <c r="AR3026" s="22"/>
      <c r="AS3026" s="22"/>
      <c r="AT3026" s="22"/>
      <c r="AU3026" s="22"/>
      <c r="AV3026" s="22"/>
      <c r="AW3026" s="22"/>
      <c r="AX3026" s="22"/>
      <c r="AY3026" s="22"/>
      <c r="AZ3026" s="22"/>
      <c r="BA3026" s="22"/>
      <c r="BB3026" s="22"/>
      <c r="BC3026" s="22"/>
      <c r="BD3026" s="22"/>
      <c r="BE3026" s="22"/>
      <c r="BF3026" s="22"/>
      <c r="BG3026" s="22"/>
      <c r="BH3026" s="22"/>
      <c r="BI3026" s="22"/>
      <c r="BJ3026" s="22"/>
      <c r="BK3026" s="22"/>
      <c r="BL3026" s="22"/>
      <c r="BM3026" s="22"/>
      <c r="BN3026" s="22"/>
      <c r="BO3026" s="22"/>
      <c r="BP3026" s="22"/>
      <c r="BQ3026" s="22"/>
      <c r="BR3026" s="22"/>
      <c r="BS3026" s="22"/>
      <c r="BT3026" s="22"/>
      <c r="BU3026" s="22"/>
      <c r="BV3026" s="22"/>
      <c r="BW3026" s="22"/>
      <c r="BX3026" s="22"/>
      <c r="BY3026" s="22"/>
      <c r="BZ3026" s="22"/>
      <c r="CA3026" s="22"/>
      <c r="CB3026" s="22"/>
      <c r="CC3026" s="22"/>
      <c r="CD3026" s="22"/>
      <c r="CE3026" s="22"/>
      <c r="CF3026" s="22"/>
      <c r="CG3026" s="22"/>
      <c r="CH3026" s="22"/>
      <c r="CI3026" s="22"/>
      <c r="CJ3026" s="22"/>
      <c r="CK3026" s="22"/>
      <c r="CL3026" s="22"/>
      <c r="CM3026" s="22"/>
      <c r="CN3026" s="22"/>
      <c r="CO3026" s="22"/>
    </row>
    <row r="3027" spans="1:93" s="2" customFormat="1" x14ac:dyDescent="0.3">
      <c r="A3027" s="73" t="s">
        <v>204</v>
      </c>
      <c r="B3027" s="73" t="s">
        <v>211</v>
      </c>
      <c r="C3027" s="75" t="s">
        <v>292</v>
      </c>
      <c r="D3027" s="75" t="s">
        <v>293</v>
      </c>
      <c r="E3027" s="73"/>
      <c r="F3027" s="73" t="s">
        <v>138</v>
      </c>
      <c r="G3027" s="73" t="s">
        <v>405</v>
      </c>
      <c r="H3027" s="73" t="s">
        <v>405</v>
      </c>
      <c r="I3027" s="73" t="s">
        <v>465</v>
      </c>
      <c r="J3027" s="73" t="str">
        <f t="shared" si="59"/>
        <v>Dual purpose 4X4 km</v>
      </c>
      <c r="K3027" s="98">
        <v>6.4310000000000006E-2</v>
      </c>
      <c r="L3027" s="48"/>
      <c r="M3027" s="22"/>
      <c r="N3027" s="22"/>
      <c r="O3027" s="22"/>
      <c r="P3027" s="22"/>
      <c r="Q3027" s="22"/>
      <c r="R3027" s="22"/>
      <c r="S3027" s="22"/>
      <c r="T3027" s="22"/>
      <c r="U3027" s="22"/>
      <c r="V3027" s="22"/>
      <c r="W3027" s="22"/>
      <c r="X3027" s="22"/>
      <c r="Y3027" s="22"/>
      <c r="Z3027" s="22"/>
      <c r="AA3027" s="22"/>
      <c r="AB3027" s="22"/>
      <c r="AC3027" s="22"/>
      <c r="AD3027" s="22"/>
      <c r="AE3027" s="22"/>
      <c r="AF3027" s="22"/>
      <c r="AG3027" s="22"/>
      <c r="AH3027" s="22"/>
      <c r="AI3027" s="22"/>
      <c r="AJ3027" s="22"/>
      <c r="AK3027" s="22"/>
      <c r="AL3027" s="22"/>
      <c r="AM3027" s="22"/>
      <c r="AN3027" s="22"/>
      <c r="AO3027" s="22"/>
      <c r="AP3027" s="22"/>
      <c r="AQ3027" s="22"/>
      <c r="AR3027" s="22"/>
      <c r="AS3027" s="22"/>
      <c r="AT3027" s="22"/>
      <c r="AU3027" s="22"/>
      <c r="AV3027" s="22"/>
      <c r="AW3027" s="22"/>
      <c r="AX3027" s="22"/>
      <c r="AY3027" s="22"/>
      <c r="AZ3027" s="22"/>
      <c r="BA3027" s="22"/>
      <c r="BB3027" s="22"/>
      <c r="BC3027" s="22"/>
      <c r="BD3027" s="22"/>
      <c r="BE3027" s="22"/>
      <c r="BF3027" s="22"/>
      <c r="BG3027" s="22"/>
      <c r="BH3027" s="22"/>
      <c r="BI3027" s="22"/>
      <c r="BJ3027" s="22"/>
      <c r="BK3027" s="22"/>
      <c r="BL3027" s="22"/>
      <c r="BM3027" s="22"/>
      <c r="BN3027" s="22"/>
      <c r="BO3027" s="22"/>
      <c r="BP3027" s="22"/>
      <c r="BQ3027" s="22"/>
      <c r="BR3027" s="22"/>
      <c r="BS3027" s="22"/>
      <c r="BT3027" s="22"/>
      <c r="BU3027" s="22"/>
      <c r="BV3027" s="22"/>
      <c r="BW3027" s="22"/>
      <c r="BX3027" s="22"/>
      <c r="BY3027" s="22"/>
      <c r="BZ3027" s="22"/>
      <c r="CA3027" s="22"/>
      <c r="CB3027" s="22"/>
      <c r="CC3027" s="22"/>
      <c r="CD3027" s="22"/>
      <c r="CE3027" s="22"/>
      <c r="CF3027" s="22"/>
      <c r="CG3027" s="22"/>
      <c r="CH3027" s="22"/>
      <c r="CI3027" s="22"/>
      <c r="CJ3027" s="22"/>
      <c r="CK3027" s="22"/>
      <c r="CL3027" s="22"/>
      <c r="CM3027" s="22"/>
      <c r="CN3027" s="22"/>
      <c r="CO3027" s="22"/>
    </row>
    <row r="3028" spans="1:93" s="2" customFormat="1" x14ac:dyDescent="0.3">
      <c r="A3028" s="73" t="s">
        <v>204</v>
      </c>
      <c r="B3028" s="73" t="s">
        <v>211</v>
      </c>
      <c r="C3028" s="75" t="s">
        <v>292</v>
      </c>
      <c r="D3028" s="75" t="s">
        <v>293</v>
      </c>
      <c r="E3028" s="73"/>
      <c r="F3028" s="73" t="s">
        <v>138</v>
      </c>
      <c r="G3028" s="73" t="s">
        <v>156</v>
      </c>
      <c r="H3028" s="73" t="s">
        <v>156</v>
      </c>
      <c r="I3028" s="73" t="s">
        <v>465</v>
      </c>
      <c r="J3028" s="73" t="str">
        <f t="shared" si="59"/>
        <v>Dual purpose 4X4 miles</v>
      </c>
      <c r="K3028" s="98">
        <v>0.10349999999999999</v>
      </c>
      <c r="L3028" s="48"/>
      <c r="M3028" s="22"/>
      <c r="N3028" s="22"/>
      <c r="O3028" s="22"/>
      <c r="P3028" s="22"/>
      <c r="Q3028" s="22"/>
      <c r="R3028" s="22"/>
      <c r="S3028" s="22"/>
      <c r="T3028" s="2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c r="AQ3028" s="22"/>
      <c r="AR3028" s="22"/>
      <c r="AS3028" s="22"/>
      <c r="AT3028" s="22"/>
      <c r="AU3028" s="22"/>
      <c r="AV3028" s="22"/>
      <c r="AW3028" s="22"/>
      <c r="AX3028" s="22"/>
      <c r="AY3028" s="22"/>
      <c r="AZ3028" s="22"/>
      <c r="BA3028" s="22"/>
      <c r="BB3028" s="22"/>
      <c r="BC3028" s="22"/>
      <c r="BD3028" s="22"/>
      <c r="BE3028" s="22"/>
      <c r="BF3028" s="22"/>
      <c r="BG3028" s="22"/>
      <c r="BH3028" s="22"/>
      <c r="BI3028" s="22"/>
      <c r="BJ3028" s="22"/>
      <c r="BK3028" s="22"/>
      <c r="BL3028" s="22"/>
      <c r="BM3028" s="22"/>
      <c r="BN3028" s="22"/>
      <c r="BO3028" s="22"/>
      <c r="BP3028" s="22"/>
      <c r="BQ3028" s="22"/>
      <c r="BR3028" s="22"/>
      <c r="BS3028" s="22"/>
      <c r="BT3028" s="22"/>
      <c r="BU3028" s="22"/>
      <c r="BV3028" s="22"/>
      <c r="BW3028" s="22"/>
      <c r="BX3028" s="22"/>
      <c r="BY3028" s="22"/>
      <c r="BZ3028" s="22"/>
      <c r="CA3028" s="22"/>
      <c r="CB3028" s="22"/>
      <c r="CC3028" s="22"/>
      <c r="CD3028" s="22"/>
      <c r="CE3028" s="22"/>
      <c r="CF3028" s="22"/>
      <c r="CG3028" s="22"/>
      <c r="CH3028" s="22"/>
      <c r="CI3028" s="22"/>
      <c r="CJ3028" s="22"/>
      <c r="CK3028" s="22"/>
      <c r="CL3028" s="22"/>
      <c r="CM3028" s="22"/>
      <c r="CN3028" s="22"/>
      <c r="CO3028" s="22"/>
    </row>
    <row r="3029" spans="1:93" s="2" customFormat="1" x14ac:dyDescent="0.3">
      <c r="A3029" s="73" t="s">
        <v>204</v>
      </c>
      <c r="B3029" s="73" t="s">
        <v>211</v>
      </c>
      <c r="C3029" s="75" t="s">
        <v>292</v>
      </c>
      <c r="D3029" s="75" t="s">
        <v>293</v>
      </c>
      <c r="E3029" s="73"/>
      <c r="F3029" s="73" t="s">
        <v>375</v>
      </c>
      <c r="G3029" s="73" t="s">
        <v>405</v>
      </c>
      <c r="H3029" s="73" t="s">
        <v>405</v>
      </c>
      <c r="I3029" s="73" t="s">
        <v>465</v>
      </c>
      <c r="J3029" s="73" t="str">
        <f t="shared" si="59"/>
        <v>Dual purpose 4X4 km</v>
      </c>
      <c r="K3029" s="98">
        <v>5.151E-2</v>
      </c>
      <c r="L3029" s="48"/>
      <c r="M3029" s="22"/>
      <c r="N3029" s="22"/>
      <c r="O3029" s="22"/>
      <c r="P3029" s="22"/>
      <c r="Q3029" s="22"/>
      <c r="R3029" s="22"/>
      <c r="S3029" s="22"/>
      <c r="T3029" s="22"/>
      <c r="U3029" s="22"/>
      <c r="V3029" s="22"/>
      <c r="W3029" s="22"/>
      <c r="X3029" s="22"/>
      <c r="Y3029" s="22"/>
      <c r="Z3029" s="22"/>
      <c r="AA3029" s="22"/>
      <c r="AB3029" s="22"/>
      <c r="AC3029" s="22"/>
      <c r="AD3029" s="22"/>
      <c r="AE3029" s="22"/>
      <c r="AF3029" s="22"/>
      <c r="AG3029" s="22"/>
      <c r="AH3029" s="22"/>
      <c r="AI3029" s="22"/>
      <c r="AJ3029" s="22"/>
      <c r="AK3029" s="22"/>
      <c r="AL3029" s="22"/>
      <c r="AM3029" s="22"/>
      <c r="AN3029" s="22"/>
      <c r="AO3029" s="22"/>
      <c r="AP3029" s="22"/>
      <c r="AQ3029" s="22"/>
      <c r="AR3029" s="22"/>
      <c r="AS3029" s="22"/>
      <c r="AT3029" s="22"/>
      <c r="AU3029" s="22"/>
      <c r="AV3029" s="22"/>
      <c r="AW3029" s="22"/>
      <c r="AX3029" s="22"/>
      <c r="AY3029" s="22"/>
      <c r="AZ3029" s="22"/>
      <c r="BA3029" s="22"/>
      <c r="BB3029" s="22"/>
      <c r="BC3029" s="22"/>
      <c r="BD3029" s="22"/>
      <c r="BE3029" s="22"/>
      <c r="BF3029" s="22"/>
      <c r="BG3029" s="22"/>
      <c r="BH3029" s="22"/>
      <c r="BI3029" s="22"/>
      <c r="BJ3029" s="22"/>
      <c r="BK3029" s="22"/>
      <c r="BL3029" s="22"/>
      <c r="BM3029" s="22"/>
      <c r="BN3029" s="22"/>
      <c r="BO3029" s="22"/>
      <c r="BP3029" s="22"/>
      <c r="BQ3029" s="22"/>
      <c r="BR3029" s="22"/>
      <c r="BS3029" s="22"/>
      <c r="BT3029" s="22"/>
      <c r="BU3029" s="22"/>
      <c r="BV3029" s="22"/>
      <c r="BW3029" s="22"/>
      <c r="BX3029" s="22"/>
      <c r="BY3029" s="22"/>
      <c r="BZ3029" s="22"/>
      <c r="CA3029" s="22"/>
      <c r="CB3029" s="22"/>
      <c r="CC3029" s="22"/>
      <c r="CD3029" s="22"/>
      <c r="CE3029" s="22"/>
      <c r="CF3029" s="22"/>
      <c r="CG3029" s="22"/>
      <c r="CH3029" s="22"/>
      <c r="CI3029" s="22"/>
      <c r="CJ3029" s="22"/>
      <c r="CK3029" s="22"/>
      <c r="CL3029" s="22"/>
      <c r="CM3029" s="22"/>
      <c r="CN3029" s="22"/>
      <c r="CO3029" s="22"/>
    </row>
    <row r="3030" spans="1:93" s="2" customFormat="1" x14ac:dyDescent="0.3">
      <c r="A3030" s="73" t="s">
        <v>204</v>
      </c>
      <c r="B3030" s="73" t="s">
        <v>211</v>
      </c>
      <c r="C3030" s="75" t="s">
        <v>292</v>
      </c>
      <c r="D3030" s="75" t="s">
        <v>293</v>
      </c>
      <c r="E3030" s="73"/>
      <c r="F3030" s="73" t="s">
        <v>375</v>
      </c>
      <c r="G3030" s="73" t="s">
        <v>156</v>
      </c>
      <c r="H3030" s="73" t="s">
        <v>156</v>
      </c>
      <c r="I3030" s="73" t="s">
        <v>465</v>
      </c>
      <c r="J3030" s="73" t="str">
        <f t="shared" si="59"/>
        <v>Dual purpose 4X4 miles</v>
      </c>
      <c r="K3030" s="98">
        <v>8.2900000000000001E-2</v>
      </c>
      <c r="L3030" s="48"/>
      <c r="M3030" s="22"/>
      <c r="N3030" s="22"/>
      <c r="O3030" s="22"/>
      <c r="P3030" s="22"/>
      <c r="Q3030" s="22"/>
      <c r="R3030" s="22"/>
      <c r="S3030" s="22"/>
      <c r="T3030" s="2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c r="AQ3030" s="22"/>
      <c r="AR3030" s="22"/>
      <c r="AS3030" s="22"/>
      <c r="AT3030" s="22"/>
      <c r="AU3030" s="22"/>
      <c r="AV3030" s="22"/>
      <c r="AW3030" s="22"/>
      <c r="AX3030" s="22"/>
      <c r="AY3030" s="22"/>
      <c r="AZ3030" s="22"/>
      <c r="BA3030" s="22"/>
      <c r="BB3030" s="22"/>
      <c r="BC3030" s="22"/>
      <c r="BD3030" s="22"/>
      <c r="BE3030" s="22"/>
      <c r="BF3030" s="22"/>
      <c r="BG3030" s="22"/>
      <c r="BH3030" s="22"/>
      <c r="BI3030" s="22"/>
      <c r="BJ3030" s="22"/>
      <c r="BK3030" s="22"/>
      <c r="BL3030" s="22"/>
      <c r="BM3030" s="22"/>
      <c r="BN3030" s="22"/>
      <c r="BO3030" s="22"/>
      <c r="BP3030" s="22"/>
      <c r="BQ3030" s="22"/>
      <c r="BR3030" s="22"/>
      <c r="BS3030" s="22"/>
      <c r="BT3030" s="22"/>
      <c r="BU3030" s="22"/>
      <c r="BV3030" s="22"/>
      <c r="BW3030" s="22"/>
      <c r="BX3030" s="22"/>
      <c r="BY3030" s="22"/>
      <c r="BZ3030" s="22"/>
      <c r="CA3030" s="22"/>
      <c r="CB3030" s="22"/>
      <c r="CC3030" s="22"/>
      <c r="CD3030" s="22"/>
      <c r="CE3030" s="22"/>
      <c r="CF3030" s="22"/>
      <c r="CG3030" s="22"/>
      <c r="CH3030" s="22"/>
      <c r="CI3030" s="22"/>
      <c r="CJ3030" s="22"/>
      <c r="CK3030" s="22"/>
      <c r="CL3030" s="22"/>
      <c r="CM3030" s="22"/>
      <c r="CN3030" s="22"/>
      <c r="CO3030" s="22"/>
    </row>
    <row r="3031" spans="1:93" x14ac:dyDescent="0.3">
      <c r="A3031" s="73" t="s">
        <v>204</v>
      </c>
      <c r="B3031" s="73" t="s">
        <v>211</v>
      </c>
      <c r="C3031" s="75" t="s">
        <v>292</v>
      </c>
      <c r="D3031" s="75" t="s">
        <v>293</v>
      </c>
      <c r="E3031" s="73"/>
      <c r="F3031" s="73" t="s">
        <v>490</v>
      </c>
      <c r="G3031" s="73" t="s">
        <v>405</v>
      </c>
      <c r="H3031" s="73" t="s">
        <v>405</v>
      </c>
      <c r="I3031" s="73" t="s">
        <v>465</v>
      </c>
      <c r="J3031" s="73" t="str">
        <f>CONCATENATE(D3031," ",H3031)</f>
        <v>Dual purpose 4X4 km</v>
      </c>
      <c r="K3031" s="98">
        <v>2.7439999999999999E-2</v>
      </c>
    </row>
    <row r="3032" spans="1:93" x14ac:dyDescent="0.3">
      <c r="A3032" s="73" t="s">
        <v>204</v>
      </c>
      <c r="B3032" s="73" t="s">
        <v>211</v>
      </c>
      <c r="C3032" s="75" t="s">
        <v>292</v>
      </c>
      <c r="D3032" s="75" t="s">
        <v>293</v>
      </c>
      <c r="E3032" s="73"/>
      <c r="F3032" s="73" t="s">
        <v>490</v>
      </c>
      <c r="G3032" s="73" t="s">
        <v>156</v>
      </c>
      <c r="H3032" s="73" t="s">
        <v>156</v>
      </c>
      <c r="I3032" s="73" t="s">
        <v>465</v>
      </c>
      <c r="J3032" s="73" t="str">
        <f>CONCATENATE(D3032," ",H3032)</f>
        <v>Dual purpose 4X4 miles</v>
      </c>
      <c r="K3032" s="98">
        <v>4.4170000000000001E-2</v>
      </c>
    </row>
    <row r="3033" spans="1:93" x14ac:dyDescent="0.3">
      <c r="A3033" s="73" t="s">
        <v>204</v>
      </c>
      <c r="B3033" s="73" t="s">
        <v>211</v>
      </c>
      <c r="C3033" s="75" t="s">
        <v>292</v>
      </c>
      <c r="D3033" s="75" t="s">
        <v>293</v>
      </c>
      <c r="E3033" s="73"/>
      <c r="F3033" s="73" t="s">
        <v>491</v>
      </c>
      <c r="G3033" s="73" t="s">
        <v>405</v>
      </c>
      <c r="H3033" s="73" t="s">
        <v>405</v>
      </c>
      <c r="I3033" s="73" t="s">
        <v>465</v>
      </c>
      <c r="J3033" s="73" t="str">
        <f>CONCATENATE(D3033," ",H3033)</f>
        <v>Dual purpose 4X4 km</v>
      </c>
      <c r="K3033" s="98">
        <v>1.1210000000000001E-2</v>
      </c>
    </row>
    <row r="3034" spans="1:93" x14ac:dyDescent="0.3">
      <c r="A3034" s="73" t="s">
        <v>204</v>
      </c>
      <c r="B3034" s="73" t="s">
        <v>211</v>
      </c>
      <c r="C3034" s="75" t="s">
        <v>292</v>
      </c>
      <c r="D3034" s="75" t="s">
        <v>293</v>
      </c>
      <c r="E3034" s="73"/>
      <c r="F3034" s="73" t="s">
        <v>491</v>
      </c>
      <c r="G3034" s="73" t="s">
        <v>156</v>
      </c>
      <c r="H3034" s="73" t="s">
        <v>156</v>
      </c>
      <c r="I3034" s="73" t="s">
        <v>465</v>
      </c>
      <c r="J3034" s="73" t="str">
        <f>CONCATENATE(D3034," ",H3034)</f>
        <v>Dual purpose 4X4 miles</v>
      </c>
      <c r="K3034" s="98">
        <v>1.8030000000000001E-2</v>
      </c>
    </row>
    <row r="3035" spans="1:93" s="2" customFormat="1" x14ac:dyDescent="0.3">
      <c r="A3035" s="73" t="s">
        <v>204</v>
      </c>
      <c r="B3035" s="73" t="s">
        <v>211</v>
      </c>
      <c r="C3035" s="75" t="s">
        <v>292</v>
      </c>
      <c r="D3035" s="75" t="s">
        <v>243</v>
      </c>
      <c r="E3035" s="73"/>
      <c r="F3035" s="73" t="s">
        <v>412</v>
      </c>
      <c r="G3035" s="73" t="s">
        <v>405</v>
      </c>
      <c r="H3035" s="73" t="s">
        <v>405</v>
      </c>
      <c r="I3035" s="73" t="s">
        <v>465</v>
      </c>
      <c r="J3035" s="73" t="str">
        <f t="shared" si="59"/>
        <v>MPV km</v>
      </c>
      <c r="K3035" s="98">
        <v>4.3200000000000002E-2</v>
      </c>
      <c r="L3035" s="48"/>
      <c r="M3035" s="22"/>
      <c r="N3035" s="22"/>
      <c r="O3035" s="22"/>
      <c r="P3035" s="22"/>
      <c r="Q3035" s="22"/>
      <c r="R3035" s="22"/>
      <c r="S3035" s="22"/>
      <c r="T3035" s="22"/>
      <c r="U3035" s="22"/>
      <c r="V3035" s="22"/>
      <c r="W3035" s="22"/>
      <c r="X3035" s="22"/>
      <c r="Y3035" s="22"/>
      <c r="Z3035" s="22"/>
      <c r="AA3035" s="22"/>
      <c r="AB3035" s="22"/>
      <c r="AC3035" s="22"/>
      <c r="AD3035" s="22"/>
      <c r="AE3035" s="22"/>
      <c r="AF3035" s="22"/>
      <c r="AG3035" s="22"/>
      <c r="AH3035" s="22"/>
      <c r="AI3035" s="22"/>
      <c r="AJ3035" s="22"/>
      <c r="AK3035" s="22"/>
      <c r="AL3035" s="22"/>
      <c r="AM3035" s="22"/>
      <c r="AN3035" s="22"/>
      <c r="AO3035" s="22"/>
      <c r="AP3035" s="22"/>
      <c r="AQ3035" s="22"/>
      <c r="AR3035" s="22"/>
      <c r="AS3035" s="22"/>
      <c r="AT3035" s="22"/>
      <c r="AU3035" s="22"/>
      <c r="AV3035" s="22"/>
      <c r="AW3035" s="22"/>
      <c r="AX3035" s="22"/>
      <c r="AY3035" s="22"/>
      <c r="AZ3035" s="22"/>
      <c r="BA3035" s="22"/>
      <c r="BB3035" s="22"/>
      <c r="BC3035" s="22"/>
      <c r="BD3035" s="22"/>
      <c r="BE3035" s="22"/>
      <c r="BF3035" s="22"/>
      <c r="BG3035" s="22"/>
      <c r="BH3035" s="22"/>
      <c r="BI3035" s="22"/>
      <c r="BJ3035" s="22"/>
      <c r="BK3035" s="22"/>
      <c r="BL3035" s="22"/>
      <c r="BM3035" s="22"/>
      <c r="BN3035" s="22"/>
      <c r="BO3035" s="22"/>
      <c r="BP3035" s="22"/>
      <c r="BQ3035" s="22"/>
      <c r="BR3035" s="22"/>
      <c r="BS3035" s="22"/>
      <c r="BT3035" s="22"/>
      <c r="BU3035" s="22"/>
      <c r="BV3035" s="22"/>
      <c r="BW3035" s="22"/>
      <c r="BX3035" s="22"/>
      <c r="BY3035" s="22"/>
      <c r="BZ3035" s="22"/>
      <c r="CA3035" s="22"/>
      <c r="CB3035" s="22"/>
      <c r="CC3035" s="22"/>
      <c r="CD3035" s="22"/>
      <c r="CE3035" s="22"/>
      <c r="CF3035" s="22"/>
      <c r="CG3035" s="22"/>
      <c r="CH3035" s="22"/>
      <c r="CI3035" s="22"/>
      <c r="CJ3035" s="22"/>
      <c r="CK3035" s="22"/>
      <c r="CL3035" s="22"/>
      <c r="CM3035" s="22"/>
      <c r="CN3035" s="22"/>
      <c r="CO3035" s="22"/>
    </row>
    <row r="3036" spans="1:93" s="2" customFormat="1" x14ac:dyDescent="0.3">
      <c r="A3036" s="73" t="s">
        <v>204</v>
      </c>
      <c r="B3036" s="73" t="s">
        <v>211</v>
      </c>
      <c r="C3036" s="75" t="s">
        <v>292</v>
      </c>
      <c r="D3036" s="75" t="s">
        <v>243</v>
      </c>
      <c r="E3036" s="73"/>
      <c r="F3036" s="73" t="s">
        <v>412</v>
      </c>
      <c r="G3036" s="73" t="s">
        <v>156</v>
      </c>
      <c r="H3036" s="73" t="s">
        <v>156</v>
      </c>
      <c r="I3036" s="73" t="s">
        <v>465</v>
      </c>
      <c r="J3036" s="73" t="str">
        <f t="shared" si="59"/>
        <v>MPV miles</v>
      </c>
      <c r="K3036" s="98">
        <v>6.9519999999999998E-2</v>
      </c>
      <c r="L3036" s="48"/>
      <c r="M3036" s="22"/>
      <c r="N3036" s="22"/>
      <c r="O3036" s="22"/>
      <c r="P3036" s="22"/>
      <c r="Q3036" s="22"/>
      <c r="R3036" s="22"/>
      <c r="S3036" s="22"/>
      <c r="T3036" s="2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c r="AQ3036" s="22"/>
      <c r="AR3036" s="22"/>
      <c r="AS3036" s="22"/>
      <c r="AT3036" s="22"/>
      <c r="AU3036" s="22"/>
      <c r="AV3036" s="22"/>
      <c r="AW3036" s="22"/>
      <c r="AX3036" s="22"/>
      <c r="AY3036" s="22"/>
      <c r="AZ3036" s="22"/>
      <c r="BA3036" s="22"/>
      <c r="BB3036" s="22"/>
      <c r="BC3036" s="22"/>
      <c r="BD3036" s="22"/>
      <c r="BE3036" s="22"/>
      <c r="BF3036" s="22"/>
      <c r="BG3036" s="22"/>
      <c r="BH3036" s="22"/>
      <c r="BI3036" s="22"/>
      <c r="BJ3036" s="22"/>
      <c r="BK3036" s="22"/>
      <c r="BL3036" s="22"/>
      <c r="BM3036" s="22"/>
      <c r="BN3036" s="22"/>
      <c r="BO3036" s="22"/>
      <c r="BP3036" s="22"/>
      <c r="BQ3036" s="22"/>
      <c r="BR3036" s="22"/>
      <c r="BS3036" s="22"/>
      <c r="BT3036" s="22"/>
      <c r="BU3036" s="22"/>
      <c r="BV3036" s="22"/>
      <c r="BW3036" s="22"/>
      <c r="BX3036" s="22"/>
      <c r="BY3036" s="22"/>
      <c r="BZ3036" s="22"/>
      <c r="CA3036" s="22"/>
      <c r="CB3036" s="22"/>
      <c r="CC3036" s="22"/>
      <c r="CD3036" s="22"/>
      <c r="CE3036" s="22"/>
      <c r="CF3036" s="22"/>
      <c r="CG3036" s="22"/>
      <c r="CH3036" s="22"/>
      <c r="CI3036" s="22"/>
      <c r="CJ3036" s="22"/>
      <c r="CK3036" s="22"/>
      <c r="CL3036" s="22"/>
      <c r="CM3036" s="22"/>
      <c r="CN3036" s="22"/>
      <c r="CO3036" s="22"/>
    </row>
    <row r="3037" spans="1:93" s="2" customFormat="1" x14ac:dyDescent="0.3">
      <c r="A3037" s="73" t="s">
        <v>204</v>
      </c>
      <c r="B3037" s="73" t="s">
        <v>211</v>
      </c>
      <c r="C3037" s="75" t="s">
        <v>292</v>
      </c>
      <c r="D3037" s="75" t="s">
        <v>243</v>
      </c>
      <c r="E3037" s="73"/>
      <c r="F3037" s="73" t="s">
        <v>138</v>
      </c>
      <c r="G3037" s="73" t="s">
        <v>405</v>
      </c>
      <c r="H3037" s="73" t="s">
        <v>405</v>
      </c>
      <c r="I3037" s="73" t="s">
        <v>465</v>
      </c>
      <c r="J3037" s="73" t="str">
        <f t="shared" si="59"/>
        <v>MPV km</v>
      </c>
      <c r="K3037" s="98">
        <v>5.416E-2</v>
      </c>
      <c r="L3037" s="48"/>
      <c r="M3037" s="22"/>
      <c r="N3037" s="22"/>
      <c r="O3037" s="22"/>
      <c r="P3037" s="22"/>
      <c r="Q3037" s="22"/>
      <c r="R3037" s="22"/>
      <c r="S3037" s="22"/>
      <c r="T3037" s="22"/>
      <c r="U3037" s="22"/>
      <c r="V3037" s="22"/>
      <c r="W3037" s="22"/>
      <c r="X3037" s="22"/>
      <c r="Y3037" s="22"/>
      <c r="Z3037" s="22"/>
      <c r="AA3037" s="22"/>
      <c r="AB3037" s="22"/>
      <c r="AC3037" s="22"/>
      <c r="AD3037" s="22"/>
      <c r="AE3037" s="22"/>
      <c r="AF3037" s="22"/>
      <c r="AG3037" s="22"/>
      <c r="AH3037" s="22"/>
      <c r="AI3037" s="22"/>
      <c r="AJ3037" s="22"/>
      <c r="AK3037" s="22"/>
      <c r="AL3037" s="22"/>
      <c r="AM3037" s="22"/>
      <c r="AN3037" s="22"/>
      <c r="AO3037" s="22"/>
      <c r="AP3037" s="22"/>
      <c r="AQ3037" s="22"/>
      <c r="AR3037" s="22"/>
      <c r="AS3037" s="22"/>
      <c r="AT3037" s="22"/>
      <c r="AU3037" s="22"/>
      <c r="AV3037" s="22"/>
      <c r="AW3037" s="22"/>
      <c r="AX3037" s="22"/>
      <c r="AY3037" s="22"/>
      <c r="AZ3037" s="22"/>
      <c r="BA3037" s="22"/>
      <c r="BB3037" s="22"/>
      <c r="BC3037" s="22"/>
      <c r="BD3037" s="22"/>
      <c r="BE3037" s="22"/>
      <c r="BF3037" s="22"/>
      <c r="BG3037" s="22"/>
      <c r="BH3037" s="22"/>
      <c r="BI3037" s="22"/>
      <c r="BJ3037" s="22"/>
      <c r="BK3037" s="22"/>
      <c r="BL3037" s="22"/>
      <c r="BM3037" s="22"/>
      <c r="BN3037" s="22"/>
      <c r="BO3037" s="22"/>
      <c r="BP3037" s="22"/>
      <c r="BQ3037" s="22"/>
      <c r="BR3037" s="22"/>
      <c r="BS3037" s="22"/>
      <c r="BT3037" s="22"/>
      <c r="BU3037" s="22"/>
      <c r="BV3037" s="22"/>
      <c r="BW3037" s="22"/>
      <c r="BX3037" s="22"/>
      <c r="BY3037" s="22"/>
      <c r="BZ3037" s="22"/>
      <c r="CA3037" s="22"/>
      <c r="CB3037" s="22"/>
      <c r="CC3037" s="22"/>
      <c r="CD3037" s="22"/>
      <c r="CE3037" s="22"/>
      <c r="CF3037" s="22"/>
      <c r="CG3037" s="22"/>
      <c r="CH3037" s="22"/>
      <c r="CI3037" s="22"/>
      <c r="CJ3037" s="22"/>
      <c r="CK3037" s="22"/>
      <c r="CL3037" s="22"/>
      <c r="CM3037" s="22"/>
      <c r="CN3037" s="22"/>
      <c r="CO3037" s="22"/>
    </row>
    <row r="3038" spans="1:93" s="2" customFormat="1" x14ac:dyDescent="0.3">
      <c r="A3038" s="73" t="s">
        <v>204</v>
      </c>
      <c r="B3038" s="73" t="s">
        <v>211</v>
      </c>
      <c r="C3038" s="75" t="s">
        <v>292</v>
      </c>
      <c r="D3038" s="75" t="s">
        <v>243</v>
      </c>
      <c r="E3038" s="73"/>
      <c r="F3038" s="73" t="s">
        <v>138</v>
      </c>
      <c r="G3038" s="73" t="s">
        <v>156</v>
      </c>
      <c r="H3038" s="73" t="s">
        <v>156</v>
      </c>
      <c r="I3038" s="73" t="s">
        <v>465</v>
      </c>
      <c r="J3038" s="73" t="str">
        <f t="shared" si="59"/>
        <v>MPV miles</v>
      </c>
      <c r="K3038" s="98">
        <v>8.7169999999999997E-2</v>
      </c>
      <c r="L3038" s="48"/>
      <c r="M3038" s="22"/>
      <c r="N3038" s="22"/>
      <c r="O3038" s="22"/>
      <c r="P3038" s="22"/>
      <c r="Q3038" s="22"/>
      <c r="R3038" s="22"/>
      <c r="S3038" s="22"/>
      <c r="T3038" s="2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c r="AQ3038" s="22"/>
      <c r="AR3038" s="22"/>
      <c r="AS3038" s="22"/>
      <c r="AT3038" s="22"/>
      <c r="AU3038" s="22"/>
      <c r="AV3038" s="22"/>
      <c r="AW3038" s="22"/>
      <c r="AX3038" s="22"/>
      <c r="AY3038" s="22"/>
      <c r="AZ3038" s="22"/>
      <c r="BA3038" s="22"/>
      <c r="BB3038" s="22"/>
      <c r="BC3038" s="22"/>
      <c r="BD3038" s="22"/>
      <c r="BE3038" s="22"/>
      <c r="BF3038" s="22"/>
      <c r="BG3038" s="22"/>
      <c r="BH3038" s="22"/>
      <c r="BI3038" s="22"/>
      <c r="BJ3038" s="22"/>
      <c r="BK3038" s="22"/>
      <c r="BL3038" s="22"/>
      <c r="BM3038" s="22"/>
      <c r="BN3038" s="22"/>
      <c r="BO3038" s="22"/>
      <c r="BP3038" s="22"/>
      <c r="BQ3038" s="22"/>
      <c r="BR3038" s="22"/>
      <c r="BS3038" s="22"/>
      <c r="BT3038" s="22"/>
      <c r="BU3038" s="22"/>
      <c r="BV3038" s="22"/>
      <c r="BW3038" s="22"/>
      <c r="BX3038" s="22"/>
      <c r="BY3038" s="22"/>
      <c r="BZ3038" s="22"/>
      <c r="CA3038" s="22"/>
      <c r="CB3038" s="22"/>
      <c r="CC3038" s="22"/>
      <c r="CD3038" s="22"/>
      <c r="CE3038" s="22"/>
      <c r="CF3038" s="22"/>
      <c r="CG3038" s="22"/>
      <c r="CH3038" s="22"/>
      <c r="CI3038" s="22"/>
      <c r="CJ3038" s="22"/>
      <c r="CK3038" s="22"/>
      <c r="CL3038" s="22"/>
      <c r="CM3038" s="22"/>
      <c r="CN3038" s="22"/>
      <c r="CO3038" s="22"/>
    </row>
    <row r="3039" spans="1:93" s="2" customFormat="1" x14ac:dyDescent="0.3">
      <c r="A3039" s="73" t="s">
        <v>204</v>
      </c>
      <c r="B3039" s="73" t="s">
        <v>211</v>
      </c>
      <c r="C3039" s="75" t="s">
        <v>292</v>
      </c>
      <c r="D3039" s="75" t="s">
        <v>243</v>
      </c>
      <c r="E3039" s="73"/>
      <c r="F3039" s="73" t="s">
        <v>375</v>
      </c>
      <c r="G3039" s="73" t="s">
        <v>405</v>
      </c>
      <c r="H3039" s="73" t="s">
        <v>405</v>
      </c>
      <c r="I3039" s="73" t="s">
        <v>465</v>
      </c>
      <c r="J3039" s="73" t="str">
        <f t="shared" si="59"/>
        <v>MPV km</v>
      </c>
      <c r="K3039" s="98">
        <v>4.623E-2</v>
      </c>
      <c r="L3039" s="48"/>
      <c r="M3039" s="22"/>
      <c r="N3039" s="22"/>
      <c r="O3039" s="22"/>
      <c r="P3039" s="22"/>
      <c r="Q3039" s="22"/>
      <c r="R3039" s="22"/>
      <c r="S3039" s="22"/>
      <c r="T3039" s="22"/>
      <c r="U3039" s="22"/>
      <c r="V3039" s="22"/>
      <c r="W3039" s="22"/>
      <c r="X3039" s="22"/>
      <c r="Y3039" s="22"/>
      <c r="Z3039" s="22"/>
      <c r="AA3039" s="22"/>
      <c r="AB3039" s="22"/>
      <c r="AC3039" s="22"/>
      <c r="AD3039" s="22"/>
      <c r="AE3039" s="22"/>
      <c r="AF3039" s="22"/>
      <c r="AG3039" s="22"/>
      <c r="AH3039" s="22"/>
      <c r="AI3039" s="22"/>
      <c r="AJ3039" s="22"/>
      <c r="AK3039" s="22"/>
      <c r="AL3039" s="22"/>
      <c r="AM3039" s="22"/>
      <c r="AN3039" s="22"/>
      <c r="AO3039" s="22"/>
      <c r="AP3039" s="22"/>
      <c r="AQ3039" s="22"/>
      <c r="AR3039" s="22"/>
      <c r="AS3039" s="22"/>
      <c r="AT3039" s="22"/>
      <c r="AU3039" s="22"/>
      <c r="AV3039" s="22"/>
      <c r="AW3039" s="22"/>
      <c r="AX3039" s="22"/>
      <c r="AY3039" s="22"/>
      <c r="AZ3039" s="22"/>
      <c r="BA3039" s="22"/>
      <c r="BB3039" s="22"/>
      <c r="BC3039" s="22"/>
      <c r="BD3039" s="22"/>
      <c r="BE3039" s="22"/>
      <c r="BF3039" s="22"/>
      <c r="BG3039" s="22"/>
      <c r="BH3039" s="22"/>
      <c r="BI3039" s="22"/>
      <c r="BJ3039" s="22"/>
      <c r="BK3039" s="22"/>
      <c r="BL3039" s="22"/>
      <c r="BM3039" s="22"/>
      <c r="BN3039" s="22"/>
      <c r="BO3039" s="22"/>
      <c r="BP3039" s="22"/>
      <c r="BQ3039" s="22"/>
      <c r="BR3039" s="22"/>
      <c r="BS3039" s="22"/>
      <c r="BT3039" s="22"/>
      <c r="BU3039" s="22"/>
      <c r="BV3039" s="22"/>
      <c r="BW3039" s="22"/>
      <c r="BX3039" s="22"/>
      <c r="BY3039" s="22"/>
      <c r="BZ3039" s="22"/>
      <c r="CA3039" s="22"/>
      <c r="CB3039" s="22"/>
      <c r="CC3039" s="22"/>
      <c r="CD3039" s="22"/>
      <c r="CE3039" s="22"/>
      <c r="CF3039" s="22"/>
      <c r="CG3039" s="22"/>
      <c r="CH3039" s="22"/>
      <c r="CI3039" s="22"/>
      <c r="CJ3039" s="22"/>
      <c r="CK3039" s="22"/>
      <c r="CL3039" s="22"/>
      <c r="CM3039" s="22"/>
      <c r="CN3039" s="22"/>
      <c r="CO3039" s="22"/>
    </row>
    <row r="3040" spans="1:93" s="2" customFormat="1" x14ac:dyDescent="0.3">
      <c r="A3040" s="73" t="s">
        <v>204</v>
      </c>
      <c r="B3040" s="73" t="s">
        <v>211</v>
      </c>
      <c r="C3040" s="75" t="s">
        <v>292</v>
      </c>
      <c r="D3040" s="75" t="s">
        <v>243</v>
      </c>
      <c r="E3040" s="73"/>
      <c r="F3040" s="73" t="s">
        <v>375</v>
      </c>
      <c r="G3040" s="73" t="s">
        <v>156</v>
      </c>
      <c r="H3040" s="73" t="s">
        <v>156</v>
      </c>
      <c r="I3040" s="73" t="s">
        <v>465</v>
      </c>
      <c r="J3040" s="73" t="str">
        <f t="shared" si="59"/>
        <v>MPV miles</v>
      </c>
      <c r="K3040" s="98">
        <v>7.4399999999999994E-2</v>
      </c>
      <c r="L3040" s="48"/>
      <c r="M3040" s="22"/>
      <c r="N3040" s="22"/>
      <c r="O3040" s="22"/>
      <c r="P3040" s="22"/>
      <c r="Q3040" s="22"/>
      <c r="R3040" s="22"/>
      <c r="S3040" s="22"/>
      <c r="T3040" s="2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c r="AQ3040" s="22"/>
      <c r="AR3040" s="22"/>
      <c r="AS3040" s="22"/>
      <c r="AT3040" s="22"/>
      <c r="AU3040" s="22"/>
      <c r="AV3040" s="22"/>
      <c r="AW3040" s="22"/>
      <c r="AX3040" s="22"/>
      <c r="AY3040" s="22"/>
      <c r="AZ3040" s="22"/>
      <c r="BA3040" s="22"/>
      <c r="BB3040" s="22"/>
      <c r="BC3040" s="22"/>
      <c r="BD3040" s="22"/>
      <c r="BE3040" s="22"/>
      <c r="BF3040" s="22"/>
      <c r="BG3040" s="22"/>
      <c r="BH3040" s="22"/>
      <c r="BI3040" s="22"/>
      <c r="BJ3040" s="22"/>
      <c r="BK3040" s="22"/>
      <c r="BL3040" s="22"/>
      <c r="BM3040" s="22"/>
      <c r="BN3040" s="22"/>
      <c r="BO3040" s="22"/>
      <c r="BP3040" s="22"/>
      <c r="BQ3040" s="22"/>
      <c r="BR3040" s="22"/>
      <c r="BS3040" s="22"/>
      <c r="BT3040" s="22"/>
      <c r="BU3040" s="22"/>
      <c r="BV3040" s="22"/>
      <c r="BW3040" s="22"/>
      <c r="BX3040" s="22"/>
      <c r="BY3040" s="22"/>
      <c r="BZ3040" s="22"/>
      <c r="CA3040" s="22"/>
      <c r="CB3040" s="22"/>
      <c r="CC3040" s="22"/>
      <c r="CD3040" s="22"/>
      <c r="CE3040" s="22"/>
      <c r="CF3040" s="22"/>
      <c r="CG3040" s="22"/>
      <c r="CH3040" s="22"/>
      <c r="CI3040" s="22"/>
      <c r="CJ3040" s="22"/>
      <c r="CK3040" s="22"/>
      <c r="CL3040" s="22"/>
      <c r="CM3040" s="22"/>
      <c r="CN3040" s="22"/>
      <c r="CO3040" s="22"/>
    </row>
    <row r="3041" spans="1:93" x14ac:dyDescent="0.3">
      <c r="A3041" s="73" t="s">
        <v>204</v>
      </c>
      <c r="B3041" s="73" t="s">
        <v>211</v>
      </c>
      <c r="C3041" s="75" t="s">
        <v>292</v>
      </c>
      <c r="D3041" s="75" t="s">
        <v>243</v>
      </c>
      <c r="E3041" s="73"/>
      <c r="F3041" s="73" t="s">
        <v>490</v>
      </c>
      <c r="G3041" s="73" t="s">
        <v>405</v>
      </c>
      <c r="H3041" s="73" t="s">
        <v>405</v>
      </c>
      <c r="I3041" s="73" t="s">
        <v>465</v>
      </c>
      <c r="J3041" s="73" t="str">
        <f>CONCATENATE(D3041," ",H3041)</f>
        <v>MPV km</v>
      </c>
      <c r="K3041" s="98" t="s">
        <v>493</v>
      </c>
    </row>
    <row r="3042" spans="1:93" x14ac:dyDescent="0.3">
      <c r="A3042" s="73" t="s">
        <v>204</v>
      </c>
      <c r="B3042" s="73" t="s">
        <v>211</v>
      </c>
      <c r="C3042" s="75" t="s">
        <v>292</v>
      </c>
      <c r="D3042" s="75" t="s">
        <v>243</v>
      </c>
      <c r="E3042" s="73"/>
      <c r="F3042" s="73" t="s">
        <v>490</v>
      </c>
      <c r="G3042" s="73" t="s">
        <v>156</v>
      </c>
      <c r="H3042" s="73" t="s">
        <v>156</v>
      </c>
      <c r="I3042" s="73" t="s">
        <v>465</v>
      </c>
      <c r="J3042" s="73" t="str">
        <f>CONCATENATE(D3042," ",H3042)</f>
        <v>MPV miles</v>
      </c>
      <c r="K3042" s="98" t="s">
        <v>493</v>
      </c>
    </row>
    <row r="3043" spans="1:93" x14ac:dyDescent="0.3">
      <c r="A3043" s="73" t="s">
        <v>204</v>
      </c>
      <c r="B3043" s="73" t="s">
        <v>211</v>
      </c>
      <c r="C3043" s="75" t="s">
        <v>292</v>
      </c>
      <c r="D3043" s="75" t="s">
        <v>243</v>
      </c>
      <c r="E3043" s="73"/>
      <c r="F3043" s="73" t="s">
        <v>491</v>
      </c>
      <c r="G3043" s="73" t="s">
        <v>405</v>
      </c>
      <c r="H3043" s="73" t="s">
        <v>405</v>
      </c>
      <c r="I3043" s="73" t="s">
        <v>465</v>
      </c>
      <c r="J3043" s="73" t="str">
        <f>CONCATENATE(D3043," ",H3043)</f>
        <v>MPV km</v>
      </c>
      <c r="K3043" s="98">
        <v>8.9299999999999987E-3</v>
      </c>
    </row>
    <row r="3044" spans="1:93" x14ac:dyDescent="0.3">
      <c r="A3044" s="73" t="s">
        <v>204</v>
      </c>
      <c r="B3044" s="73" t="s">
        <v>211</v>
      </c>
      <c r="C3044" s="75" t="s">
        <v>292</v>
      </c>
      <c r="D3044" s="75" t="s">
        <v>243</v>
      </c>
      <c r="E3044" s="73"/>
      <c r="F3044" s="73" t="s">
        <v>491</v>
      </c>
      <c r="G3044" s="73" t="s">
        <v>156</v>
      </c>
      <c r="H3044" s="73" t="s">
        <v>156</v>
      </c>
      <c r="I3044" s="73" t="s">
        <v>465</v>
      </c>
      <c r="J3044" s="73" t="str">
        <f>CONCATENATE(D3044," ",H3044)</f>
        <v>MPV miles</v>
      </c>
      <c r="K3044" s="98">
        <v>1.438E-2</v>
      </c>
    </row>
    <row r="3045" spans="1:93" s="2" customFormat="1" x14ac:dyDescent="0.3">
      <c r="A3045" s="73" t="s">
        <v>204</v>
      </c>
      <c r="B3045" s="73" t="s">
        <v>211</v>
      </c>
      <c r="C3045" s="75" t="s">
        <v>158</v>
      </c>
      <c r="D3045" s="75" t="s">
        <v>24</v>
      </c>
      <c r="E3045" s="73"/>
      <c r="F3045" s="73" t="s">
        <v>412</v>
      </c>
      <c r="G3045" s="73" t="s">
        <v>405</v>
      </c>
      <c r="H3045" s="73" t="s">
        <v>405</v>
      </c>
      <c r="I3045" s="73" t="s">
        <v>465</v>
      </c>
      <c r="J3045" s="73" t="str">
        <f t="shared" si="59"/>
        <v>Small car km</v>
      </c>
      <c r="K3045" s="98">
        <v>3.381E-2</v>
      </c>
      <c r="L3045" s="48"/>
      <c r="M3045" s="22"/>
      <c r="N3045" s="22"/>
      <c r="O3045" s="22"/>
      <c r="P3045" s="22"/>
      <c r="Q3045" s="22"/>
      <c r="R3045" s="22"/>
      <c r="S3045" s="22"/>
      <c r="T3045" s="22"/>
      <c r="U3045" s="22"/>
      <c r="V3045" s="22"/>
      <c r="W3045" s="22"/>
      <c r="X3045" s="22"/>
      <c r="Y3045" s="22"/>
      <c r="Z3045" s="22"/>
      <c r="AA3045" s="22"/>
      <c r="AB3045" s="22"/>
      <c r="AC3045" s="22"/>
      <c r="AD3045" s="22"/>
      <c r="AE3045" s="22"/>
      <c r="AF3045" s="22"/>
      <c r="AG3045" s="22"/>
      <c r="AH3045" s="22"/>
      <c r="AI3045" s="22"/>
      <c r="AJ3045" s="22"/>
      <c r="AK3045" s="22"/>
      <c r="AL3045" s="22"/>
      <c r="AM3045" s="22"/>
      <c r="AN3045" s="22"/>
      <c r="AO3045" s="22"/>
      <c r="AP3045" s="22"/>
      <c r="AQ3045" s="22"/>
      <c r="AR3045" s="22"/>
      <c r="AS3045" s="22"/>
      <c r="AT3045" s="22"/>
      <c r="AU3045" s="22"/>
      <c r="AV3045" s="22"/>
      <c r="AW3045" s="22"/>
      <c r="AX3045" s="22"/>
      <c r="AY3045" s="22"/>
      <c r="AZ3045" s="22"/>
      <c r="BA3045" s="22"/>
      <c r="BB3045" s="22"/>
      <c r="BC3045" s="22"/>
      <c r="BD3045" s="22"/>
      <c r="BE3045" s="22"/>
      <c r="BF3045" s="22"/>
      <c r="BG3045" s="22"/>
      <c r="BH3045" s="22"/>
      <c r="BI3045" s="22"/>
      <c r="BJ3045" s="22"/>
      <c r="BK3045" s="22"/>
      <c r="BL3045" s="22"/>
      <c r="BM3045" s="22"/>
      <c r="BN3045" s="22"/>
      <c r="BO3045" s="22"/>
      <c r="BP3045" s="22"/>
      <c r="BQ3045" s="22"/>
      <c r="BR3045" s="22"/>
      <c r="BS3045" s="22"/>
      <c r="BT3045" s="22"/>
      <c r="BU3045" s="22"/>
      <c r="BV3045" s="22"/>
      <c r="BW3045" s="22"/>
      <c r="BX3045" s="22"/>
      <c r="BY3045" s="22"/>
      <c r="BZ3045" s="22"/>
      <c r="CA3045" s="22"/>
      <c r="CB3045" s="22"/>
      <c r="CC3045" s="22"/>
      <c r="CD3045" s="22"/>
      <c r="CE3045" s="22"/>
      <c r="CF3045" s="22"/>
      <c r="CG3045" s="22"/>
      <c r="CH3045" s="22"/>
      <c r="CI3045" s="22"/>
      <c r="CJ3045" s="22"/>
      <c r="CK3045" s="22"/>
      <c r="CL3045" s="22"/>
      <c r="CM3045" s="22"/>
      <c r="CN3045" s="22"/>
      <c r="CO3045" s="22"/>
    </row>
    <row r="3046" spans="1:93" s="2" customFormat="1" x14ac:dyDescent="0.3">
      <c r="A3046" s="73" t="s">
        <v>204</v>
      </c>
      <c r="B3046" s="73" t="s">
        <v>211</v>
      </c>
      <c r="C3046" s="75" t="s">
        <v>158</v>
      </c>
      <c r="D3046" s="75" t="s">
        <v>24</v>
      </c>
      <c r="E3046" s="73"/>
      <c r="F3046" s="73" t="s">
        <v>412</v>
      </c>
      <c r="G3046" s="73" t="s">
        <v>156</v>
      </c>
      <c r="H3046" s="73" t="s">
        <v>156</v>
      </c>
      <c r="I3046" s="73" t="s">
        <v>465</v>
      </c>
      <c r="J3046" s="73" t="str">
        <f t="shared" si="59"/>
        <v>Small car miles</v>
      </c>
      <c r="K3046" s="98">
        <v>5.4420000000000003E-2</v>
      </c>
      <c r="L3046" s="48"/>
      <c r="M3046" s="22"/>
      <c r="N3046" s="22"/>
      <c r="O3046" s="22"/>
      <c r="P3046" s="22"/>
      <c r="Q3046" s="22"/>
      <c r="R3046" s="22"/>
      <c r="S3046" s="22"/>
      <c r="T3046" s="2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c r="AQ3046" s="22"/>
      <c r="AR3046" s="22"/>
      <c r="AS3046" s="22"/>
      <c r="AT3046" s="22"/>
      <c r="AU3046" s="22"/>
      <c r="AV3046" s="22"/>
      <c r="AW3046" s="22"/>
      <c r="AX3046" s="22"/>
      <c r="AY3046" s="22"/>
      <c r="AZ3046" s="22"/>
      <c r="BA3046" s="22"/>
      <c r="BB3046" s="22"/>
      <c r="BC3046" s="22"/>
      <c r="BD3046" s="22"/>
      <c r="BE3046" s="22"/>
      <c r="BF3046" s="22"/>
      <c r="BG3046" s="22"/>
      <c r="BH3046" s="22"/>
      <c r="BI3046" s="22"/>
      <c r="BJ3046" s="22"/>
      <c r="BK3046" s="22"/>
      <c r="BL3046" s="22"/>
      <c r="BM3046" s="22"/>
      <c r="BN3046" s="22"/>
      <c r="BO3046" s="22"/>
      <c r="BP3046" s="22"/>
      <c r="BQ3046" s="22"/>
      <c r="BR3046" s="22"/>
      <c r="BS3046" s="22"/>
      <c r="BT3046" s="22"/>
      <c r="BU3046" s="22"/>
      <c r="BV3046" s="22"/>
      <c r="BW3046" s="22"/>
      <c r="BX3046" s="22"/>
      <c r="BY3046" s="22"/>
      <c r="BZ3046" s="22"/>
      <c r="CA3046" s="22"/>
      <c r="CB3046" s="22"/>
      <c r="CC3046" s="22"/>
      <c r="CD3046" s="22"/>
      <c r="CE3046" s="22"/>
      <c r="CF3046" s="22"/>
      <c r="CG3046" s="22"/>
      <c r="CH3046" s="22"/>
      <c r="CI3046" s="22"/>
      <c r="CJ3046" s="22"/>
      <c r="CK3046" s="22"/>
      <c r="CL3046" s="22"/>
      <c r="CM3046" s="22"/>
      <c r="CN3046" s="22"/>
      <c r="CO3046" s="22"/>
    </row>
    <row r="3047" spans="1:93" s="2" customFormat="1" x14ac:dyDescent="0.3">
      <c r="A3047" s="73" t="s">
        <v>204</v>
      </c>
      <c r="B3047" s="73" t="s">
        <v>211</v>
      </c>
      <c r="C3047" s="75" t="s">
        <v>158</v>
      </c>
      <c r="D3047" s="75" t="s">
        <v>24</v>
      </c>
      <c r="E3047" s="73"/>
      <c r="F3047" s="73" t="s">
        <v>138</v>
      </c>
      <c r="G3047" s="73" t="s">
        <v>405</v>
      </c>
      <c r="H3047" s="73" t="s">
        <v>405</v>
      </c>
      <c r="I3047" s="73" t="s">
        <v>465</v>
      </c>
      <c r="J3047" s="73" t="str">
        <f t="shared" si="59"/>
        <v>Small car km</v>
      </c>
      <c r="K3047" s="98">
        <v>4.1709999999999997E-2</v>
      </c>
      <c r="L3047" s="48"/>
      <c r="M3047" s="22"/>
      <c r="N3047" s="22"/>
      <c r="O3047" s="22"/>
      <c r="P3047" s="22"/>
      <c r="Q3047" s="22"/>
      <c r="R3047" s="22"/>
      <c r="S3047" s="22"/>
      <c r="T3047" s="22"/>
      <c r="U3047" s="22"/>
      <c r="V3047" s="22"/>
      <c r="W3047" s="22"/>
      <c r="X3047" s="22"/>
      <c r="Y3047" s="22"/>
      <c r="Z3047" s="22"/>
      <c r="AA3047" s="22"/>
      <c r="AB3047" s="22"/>
      <c r="AC3047" s="22"/>
      <c r="AD3047" s="22"/>
      <c r="AE3047" s="22"/>
      <c r="AF3047" s="22"/>
      <c r="AG3047" s="22"/>
      <c r="AH3047" s="22"/>
      <c r="AI3047" s="22"/>
      <c r="AJ3047" s="22"/>
      <c r="AK3047" s="22"/>
      <c r="AL3047" s="22"/>
      <c r="AM3047" s="22"/>
      <c r="AN3047" s="22"/>
      <c r="AO3047" s="22"/>
      <c r="AP3047" s="22"/>
      <c r="AQ3047" s="22"/>
      <c r="AR3047" s="22"/>
      <c r="AS3047" s="22"/>
      <c r="AT3047" s="22"/>
      <c r="AU3047" s="22"/>
      <c r="AV3047" s="22"/>
      <c r="AW3047" s="22"/>
      <c r="AX3047" s="22"/>
      <c r="AY3047" s="22"/>
      <c r="AZ3047" s="22"/>
      <c r="BA3047" s="22"/>
      <c r="BB3047" s="22"/>
      <c r="BC3047" s="22"/>
      <c r="BD3047" s="22"/>
      <c r="BE3047" s="22"/>
      <c r="BF3047" s="22"/>
      <c r="BG3047" s="22"/>
      <c r="BH3047" s="22"/>
      <c r="BI3047" s="22"/>
      <c r="BJ3047" s="22"/>
      <c r="BK3047" s="22"/>
      <c r="BL3047" s="22"/>
      <c r="BM3047" s="22"/>
      <c r="BN3047" s="22"/>
      <c r="BO3047" s="22"/>
      <c r="BP3047" s="22"/>
      <c r="BQ3047" s="22"/>
      <c r="BR3047" s="22"/>
      <c r="BS3047" s="22"/>
      <c r="BT3047" s="22"/>
      <c r="BU3047" s="22"/>
      <c r="BV3047" s="22"/>
      <c r="BW3047" s="22"/>
      <c r="BX3047" s="22"/>
      <c r="BY3047" s="22"/>
      <c r="BZ3047" s="22"/>
      <c r="CA3047" s="22"/>
      <c r="CB3047" s="22"/>
      <c r="CC3047" s="22"/>
      <c r="CD3047" s="22"/>
      <c r="CE3047" s="22"/>
      <c r="CF3047" s="22"/>
      <c r="CG3047" s="22"/>
      <c r="CH3047" s="22"/>
      <c r="CI3047" s="22"/>
      <c r="CJ3047" s="22"/>
      <c r="CK3047" s="22"/>
      <c r="CL3047" s="22"/>
      <c r="CM3047" s="22"/>
      <c r="CN3047" s="22"/>
      <c r="CO3047" s="22"/>
    </row>
    <row r="3048" spans="1:93" s="2" customFormat="1" x14ac:dyDescent="0.3">
      <c r="A3048" s="73" t="s">
        <v>204</v>
      </c>
      <c r="B3048" s="73" t="s">
        <v>211</v>
      </c>
      <c r="C3048" s="75" t="s">
        <v>158</v>
      </c>
      <c r="D3048" s="75" t="s">
        <v>24</v>
      </c>
      <c r="E3048" s="73"/>
      <c r="F3048" s="73" t="s">
        <v>138</v>
      </c>
      <c r="G3048" s="73" t="s">
        <v>156</v>
      </c>
      <c r="H3048" s="73" t="s">
        <v>156</v>
      </c>
      <c r="I3048" s="73" t="s">
        <v>465</v>
      </c>
      <c r="J3048" s="73" t="str">
        <f t="shared" si="59"/>
        <v>Small car miles</v>
      </c>
      <c r="K3048" s="98">
        <v>6.7119999999999999E-2</v>
      </c>
      <c r="L3048" s="48"/>
      <c r="M3048" s="22"/>
      <c r="N3048" s="22"/>
      <c r="O3048" s="22"/>
      <c r="P3048" s="22"/>
      <c r="Q3048" s="22"/>
      <c r="R3048" s="22"/>
      <c r="S3048" s="22"/>
      <c r="T3048" s="2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c r="AQ3048" s="22"/>
      <c r="AR3048" s="22"/>
      <c r="AS3048" s="22"/>
      <c r="AT3048" s="22"/>
      <c r="AU3048" s="22"/>
      <c r="AV3048" s="22"/>
      <c r="AW3048" s="22"/>
      <c r="AX3048" s="22"/>
      <c r="AY3048" s="22"/>
      <c r="AZ3048" s="22"/>
      <c r="BA3048" s="22"/>
      <c r="BB3048" s="22"/>
      <c r="BC3048" s="22"/>
      <c r="BD3048" s="22"/>
      <c r="BE3048" s="22"/>
      <c r="BF3048" s="22"/>
      <c r="BG3048" s="22"/>
      <c r="BH3048" s="22"/>
      <c r="BI3048" s="22"/>
      <c r="BJ3048" s="22"/>
      <c r="BK3048" s="22"/>
      <c r="BL3048" s="22"/>
      <c r="BM3048" s="22"/>
      <c r="BN3048" s="22"/>
      <c r="BO3048" s="22"/>
      <c r="BP3048" s="22"/>
      <c r="BQ3048" s="22"/>
      <c r="BR3048" s="22"/>
      <c r="BS3048" s="22"/>
      <c r="BT3048" s="22"/>
      <c r="BU3048" s="22"/>
      <c r="BV3048" s="22"/>
      <c r="BW3048" s="22"/>
      <c r="BX3048" s="22"/>
      <c r="BY3048" s="22"/>
      <c r="BZ3048" s="22"/>
      <c r="CA3048" s="22"/>
      <c r="CB3048" s="22"/>
      <c r="CC3048" s="22"/>
      <c r="CD3048" s="22"/>
      <c r="CE3048" s="22"/>
      <c r="CF3048" s="22"/>
      <c r="CG3048" s="22"/>
      <c r="CH3048" s="22"/>
      <c r="CI3048" s="22"/>
      <c r="CJ3048" s="22"/>
      <c r="CK3048" s="22"/>
      <c r="CL3048" s="22"/>
      <c r="CM3048" s="22"/>
      <c r="CN3048" s="22"/>
      <c r="CO3048" s="22"/>
    </row>
    <row r="3049" spans="1:93" s="2" customFormat="1" x14ac:dyDescent="0.3">
      <c r="A3049" s="73" t="s">
        <v>204</v>
      </c>
      <c r="B3049" s="73" t="s">
        <v>211</v>
      </c>
      <c r="C3049" s="75" t="s">
        <v>158</v>
      </c>
      <c r="D3049" s="75" t="s">
        <v>24</v>
      </c>
      <c r="E3049" s="73"/>
      <c r="F3049" s="73" t="s">
        <v>311</v>
      </c>
      <c r="G3049" s="73" t="s">
        <v>405</v>
      </c>
      <c r="H3049" s="73" t="s">
        <v>405</v>
      </c>
      <c r="I3049" s="73" t="s">
        <v>465</v>
      </c>
      <c r="J3049" s="73" t="str">
        <f t="shared" si="59"/>
        <v>Small car km</v>
      </c>
      <c r="K3049" s="98">
        <v>2.7269999999999999E-2</v>
      </c>
      <c r="L3049" s="48"/>
      <c r="M3049" s="22"/>
      <c r="N3049" s="22"/>
      <c r="O3049" s="22"/>
      <c r="P3049" s="22"/>
      <c r="Q3049" s="22"/>
      <c r="R3049" s="22"/>
      <c r="S3049" s="22"/>
      <c r="T3049" s="22"/>
      <c r="U3049" s="22"/>
      <c r="V3049" s="22"/>
      <c r="W3049" s="22"/>
      <c r="X3049" s="22"/>
      <c r="Y3049" s="22"/>
      <c r="Z3049" s="22"/>
      <c r="AA3049" s="22"/>
      <c r="AB3049" s="22"/>
      <c r="AC3049" s="22"/>
      <c r="AD3049" s="22"/>
      <c r="AE3049" s="22"/>
      <c r="AF3049" s="22"/>
      <c r="AG3049" s="22"/>
      <c r="AH3049" s="22"/>
      <c r="AI3049" s="22"/>
      <c r="AJ3049" s="22"/>
      <c r="AK3049" s="22"/>
      <c r="AL3049" s="22"/>
      <c r="AM3049" s="22"/>
      <c r="AN3049" s="22"/>
      <c r="AO3049" s="22"/>
      <c r="AP3049" s="22"/>
      <c r="AQ3049" s="22"/>
      <c r="AR3049" s="22"/>
      <c r="AS3049" s="22"/>
      <c r="AT3049" s="22"/>
      <c r="AU3049" s="22"/>
      <c r="AV3049" s="22"/>
      <c r="AW3049" s="22"/>
      <c r="AX3049" s="22"/>
      <c r="AY3049" s="22"/>
      <c r="AZ3049" s="22"/>
      <c r="BA3049" s="22"/>
      <c r="BB3049" s="22"/>
      <c r="BC3049" s="22"/>
      <c r="BD3049" s="22"/>
      <c r="BE3049" s="22"/>
      <c r="BF3049" s="22"/>
      <c r="BG3049" s="22"/>
      <c r="BH3049" s="22"/>
      <c r="BI3049" s="22"/>
      <c r="BJ3049" s="22"/>
      <c r="BK3049" s="22"/>
      <c r="BL3049" s="22"/>
      <c r="BM3049" s="22"/>
      <c r="BN3049" s="22"/>
      <c r="BO3049" s="22"/>
      <c r="BP3049" s="22"/>
      <c r="BQ3049" s="22"/>
      <c r="BR3049" s="22"/>
      <c r="BS3049" s="22"/>
      <c r="BT3049" s="22"/>
      <c r="BU3049" s="22"/>
      <c r="BV3049" s="22"/>
      <c r="BW3049" s="22"/>
      <c r="BX3049" s="22"/>
      <c r="BY3049" s="22"/>
      <c r="BZ3049" s="22"/>
      <c r="CA3049" s="22"/>
      <c r="CB3049" s="22"/>
      <c r="CC3049" s="22"/>
      <c r="CD3049" s="22"/>
      <c r="CE3049" s="22"/>
      <c r="CF3049" s="22"/>
      <c r="CG3049" s="22"/>
      <c r="CH3049" s="22"/>
      <c r="CI3049" s="22"/>
      <c r="CJ3049" s="22"/>
      <c r="CK3049" s="22"/>
      <c r="CL3049" s="22"/>
      <c r="CM3049" s="22"/>
      <c r="CN3049" s="22"/>
      <c r="CO3049" s="22"/>
    </row>
    <row r="3050" spans="1:93" s="2" customFormat="1" x14ac:dyDescent="0.3">
      <c r="A3050" s="73" t="s">
        <v>204</v>
      </c>
      <c r="B3050" s="73" t="s">
        <v>211</v>
      </c>
      <c r="C3050" s="75" t="s">
        <v>158</v>
      </c>
      <c r="D3050" s="75" t="s">
        <v>24</v>
      </c>
      <c r="E3050" s="73"/>
      <c r="F3050" s="73" t="s">
        <v>311</v>
      </c>
      <c r="G3050" s="73" t="s">
        <v>156</v>
      </c>
      <c r="H3050" s="73" t="s">
        <v>156</v>
      </c>
      <c r="I3050" s="73" t="s">
        <v>465</v>
      </c>
      <c r="J3050" s="73" t="str">
        <f t="shared" si="59"/>
        <v>Small car miles</v>
      </c>
      <c r="K3050" s="98">
        <v>4.3889999999999998E-2</v>
      </c>
      <c r="L3050" s="48"/>
      <c r="M3050" s="22"/>
      <c r="N3050" s="22"/>
      <c r="O3050" s="22"/>
      <c r="P3050" s="22"/>
      <c r="Q3050" s="22"/>
      <c r="R3050" s="22"/>
      <c r="S3050" s="22"/>
      <c r="T3050" s="2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c r="AQ3050" s="22"/>
      <c r="AR3050" s="22"/>
      <c r="AS3050" s="22"/>
      <c r="AT3050" s="22"/>
      <c r="AU3050" s="22"/>
      <c r="AV3050" s="22"/>
      <c r="AW3050" s="22"/>
      <c r="AX3050" s="22"/>
      <c r="AY3050" s="22"/>
      <c r="AZ3050" s="22"/>
      <c r="BA3050" s="22"/>
      <c r="BB3050" s="22"/>
      <c r="BC3050" s="22"/>
      <c r="BD3050" s="22"/>
      <c r="BE3050" s="22"/>
      <c r="BF3050" s="22"/>
      <c r="BG3050" s="22"/>
      <c r="BH3050" s="22"/>
      <c r="BI3050" s="22"/>
      <c r="BJ3050" s="22"/>
      <c r="BK3050" s="22"/>
      <c r="BL3050" s="22"/>
      <c r="BM3050" s="22"/>
      <c r="BN3050" s="22"/>
      <c r="BO3050" s="22"/>
      <c r="BP3050" s="22"/>
      <c r="BQ3050" s="22"/>
      <c r="BR3050" s="22"/>
      <c r="BS3050" s="22"/>
      <c r="BT3050" s="22"/>
      <c r="BU3050" s="22"/>
      <c r="BV3050" s="22"/>
      <c r="BW3050" s="22"/>
      <c r="BX3050" s="22"/>
      <c r="BY3050" s="22"/>
      <c r="BZ3050" s="22"/>
      <c r="CA3050" s="22"/>
      <c r="CB3050" s="22"/>
      <c r="CC3050" s="22"/>
      <c r="CD3050" s="22"/>
      <c r="CE3050" s="22"/>
      <c r="CF3050" s="22"/>
      <c r="CG3050" s="22"/>
      <c r="CH3050" s="22"/>
      <c r="CI3050" s="22"/>
      <c r="CJ3050" s="22"/>
      <c r="CK3050" s="22"/>
      <c r="CL3050" s="22"/>
      <c r="CM3050" s="22"/>
      <c r="CN3050" s="22"/>
      <c r="CO3050" s="22"/>
    </row>
    <row r="3051" spans="1:93" s="2" customFormat="1" x14ac:dyDescent="0.3">
      <c r="A3051" s="73" t="s">
        <v>204</v>
      </c>
      <c r="B3051" s="73" t="s">
        <v>211</v>
      </c>
      <c r="C3051" s="75" t="s">
        <v>158</v>
      </c>
      <c r="D3051" s="75" t="s">
        <v>24</v>
      </c>
      <c r="E3051" s="73"/>
      <c r="F3051" s="73" t="s">
        <v>77</v>
      </c>
      <c r="G3051" s="73" t="s">
        <v>405</v>
      </c>
      <c r="H3051" s="73" t="s">
        <v>405</v>
      </c>
      <c r="I3051" s="73" t="s">
        <v>465</v>
      </c>
      <c r="J3051" s="73" t="str">
        <f t="shared" si="59"/>
        <v>Small car km</v>
      </c>
      <c r="K3051" s="98"/>
      <c r="L3051" s="48"/>
      <c r="M3051" s="22"/>
      <c r="N3051" s="22"/>
      <c r="O3051" s="22"/>
      <c r="P3051" s="22"/>
      <c r="Q3051" s="22"/>
      <c r="R3051" s="22"/>
      <c r="S3051" s="22"/>
      <c r="T3051" s="22"/>
      <c r="U3051" s="22"/>
      <c r="V3051" s="22"/>
      <c r="W3051" s="22"/>
      <c r="X3051" s="22"/>
      <c r="Y3051" s="22"/>
      <c r="Z3051" s="22"/>
      <c r="AA3051" s="22"/>
      <c r="AB3051" s="22"/>
      <c r="AC3051" s="22"/>
      <c r="AD3051" s="22"/>
      <c r="AE3051" s="22"/>
      <c r="AF3051" s="22"/>
      <c r="AG3051" s="22"/>
      <c r="AH3051" s="22"/>
      <c r="AI3051" s="22"/>
      <c r="AJ3051" s="22"/>
      <c r="AK3051" s="22"/>
      <c r="AL3051" s="22"/>
      <c r="AM3051" s="22"/>
      <c r="AN3051" s="22"/>
      <c r="AO3051" s="22"/>
      <c r="AP3051" s="22"/>
      <c r="AQ3051" s="22"/>
      <c r="AR3051" s="22"/>
      <c r="AS3051" s="22"/>
      <c r="AT3051" s="22"/>
      <c r="AU3051" s="22"/>
      <c r="AV3051" s="22"/>
      <c r="AW3051" s="22"/>
      <c r="AX3051" s="22"/>
      <c r="AY3051" s="22"/>
      <c r="AZ3051" s="22"/>
      <c r="BA3051" s="22"/>
      <c r="BB3051" s="22"/>
      <c r="BC3051" s="22"/>
      <c r="BD3051" s="22"/>
      <c r="BE3051" s="22"/>
      <c r="BF3051" s="22"/>
      <c r="BG3051" s="22"/>
      <c r="BH3051" s="22"/>
      <c r="BI3051" s="22"/>
      <c r="BJ3051" s="22"/>
      <c r="BK3051" s="22"/>
      <c r="BL3051" s="22"/>
      <c r="BM3051" s="22"/>
      <c r="BN3051" s="22"/>
      <c r="BO3051" s="22"/>
      <c r="BP3051" s="22"/>
      <c r="BQ3051" s="22"/>
      <c r="BR3051" s="22"/>
      <c r="BS3051" s="22"/>
      <c r="BT3051" s="22"/>
      <c r="BU3051" s="22"/>
      <c r="BV3051" s="22"/>
      <c r="BW3051" s="22"/>
      <c r="BX3051" s="22"/>
      <c r="BY3051" s="22"/>
      <c r="BZ3051" s="22"/>
      <c r="CA3051" s="22"/>
      <c r="CB3051" s="22"/>
      <c r="CC3051" s="22"/>
      <c r="CD3051" s="22"/>
      <c r="CE3051" s="22"/>
      <c r="CF3051" s="22"/>
      <c r="CG3051" s="22"/>
      <c r="CH3051" s="22"/>
      <c r="CI3051" s="22"/>
      <c r="CJ3051" s="22"/>
      <c r="CK3051" s="22"/>
      <c r="CL3051" s="22"/>
      <c r="CM3051" s="22"/>
      <c r="CN3051" s="22"/>
      <c r="CO3051" s="22"/>
    </row>
    <row r="3052" spans="1:93" s="2" customFormat="1" x14ac:dyDescent="0.3">
      <c r="A3052" s="73" t="s">
        <v>204</v>
      </c>
      <c r="B3052" s="73" t="s">
        <v>211</v>
      </c>
      <c r="C3052" s="75" t="s">
        <v>158</v>
      </c>
      <c r="D3052" s="75" t="s">
        <v>24</v>
      </c>
      <c r="E3052" s="73"/>
      <c r="F3052" s="73" t="s">
        <v>77</v>
      </c>
      <c r="G3052" s="73" t="s">
        <v>156</v>
      </c>
      <c r="H3052" s="73" t="s">
        <v>156</v>
      </c>
      <c r="I3052" s="73" t="s">
        <v>465</v>
      </c>
      <c r="J3052" s="73" t="str">
        <f t="shared" si="59"/>
        <v>Small car miles</v>
      </c>
      <c r="K3052" s="98"/>
      <c r="L3052" s="48"/>
      <c r="M3052" s="22"/>
      <c r="N3052" s="22"/>
      <c r="O3052" s="22"/>
      <c r="P3052" s="22"/>
      <c r="Q3052" s="22"/>
      <c r="R3052" s="22"/>
      <c r="S3052" s="22"/>
      <c r="T3052" s="2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c r="AQ3052" s="22"/>
      <c r="AR3052" s="22"/>
      <c r="AS3052" s="22"/>
      <c r="AT3052" s="22"/>
      <c r="AU3052" s="22"/>
      <c r="AV3052" s="22"/>
      <c r="AW3052" s="22"/>
      <c r="AX3052" s="22"/>
      <c r="AY3052" s="22"/>
      <c r="AZ3052" s="22"/>
      <c r="BA3052" s="22"/>
      <c r="BB3052" s="22"/>
      <c r="BC3052" s="22"/>
      <c r="BD3052" s="22"/>
      <c r="BE3052" s="22"/>
      <c r="BF3052" s="22"/>
      <c r="BG3052" s="22"/>
      <c r="BH3052" s="22"/>
      <c r="BI3052" s="22"/>
      <c r="BJ3052" s="22"/>
      <c r="BK3052" s="22"/>
      <c r="BL3052" s="22"/>
      <c r="BM3052" s="22"/>
      <c r="BN3052" s="22"/>
      <c r="BO3052" s="22"/>
      <c r="BP3052" s="22"/>
      <c r="BQ3052" s="22"/>
      <c r="BR3052" s="22"/>
      <c r="BS3052" s="22"/>
      <c r="BT3052" s="22"/>
      <c r="BU3052" s="22"/>
      <c r="BV3052" s="22"/>
      <c r="BW3052" s="22"/>
      <c r="BX3052" s="22"/>
      <c r="BY3052" s="22"/>
      <c r="BZ3052" s="22"/>
      <c r="CA3052" s="22"/>
      <c r="CB3052" s="22"/>
      <c r="CC3052" s="22"/>
      <c r="CD3052" s="22"/>
      <c r="CE3052" s="22"/>
      <c r="CF3052" s="22"/>
      <c r="CG3052" s="22"/>
      <c r="CH3052" s="22"/>
      <c r="CI3052" s="22"/>
      <c r="CJ3052" s="22"/>
      <c r="CK3052" s="22"/>
      <c r="CL3052" s="22"/>
      <c r="CM3052" s="22"/>
      <c r="CN3052" s="22"/>
      <c r="CO3052" s="22"/>
    </row>
    <row r="3053" spans="1:93" s="2" customFormat="1" x14ac:dyDescent="0.3">
      <c r="A3053" s="73" t="s">
        <v>204</v>
      </c>
      <c r="B3053" s="73" t="s">
        <v>211</v>
      </c>
      <c r="C3053" s="75" t="s">
        <v>158</v>
      </c>
      <c r="D3053" s="75" t="s">
        <v>24</v>
      </c>
      <c r="E3053" s="73"/>
      <c r="F3053" s="73" t="s">
        <v>316</v>
      </c>
      <c r="G3053" s="73" t="s">
        <v>405</v>
      </c>
      <c r="H3053" s="73" t="s">
        <v>405</v>
      </c>
      <c r="I3053" s="73" t="s">
        <v>465</v>
      </c>
      <c r="J3053" s="73" t="str">
        <f t="shared" si="59"/>
        <v>Small car km</v>
      </c>
      <c r="K3053" s="98"/>
      <c r="L3053" s="48"/>
      <c r="M3053" s="22"/>
      <c r="N3053" s="22"/>
      <c r="O3053" s="22"/>
      <c r="P3053" s="22"/>
      <c r="Q3053" s="22"/>
      <c r="R3053" s="22"/>
      <c r="S3053" s="22"/>
      <c r="T3053" s="22"/>
      <c r="U3053" s="22"/>
      <c r="V3053" s="22"/>
      <c r="W3053" s="22"/>
      <c r="X3053" s="22"/>
      <c r="Y3053" s="22"/>
      <c r="Z3053" s="22"/>
      <c r="AA3053" s="22"/>
      <c r="AB3053" s="22"/>
      <c r="AC3053" s="22"/>
      <c r="AD3053" s="22"/>
      <c r="AE3053" s="22"/>
      <c r="AF3053" s="22"/>
      <c r="AG3053" s="22"/>
      <c r="AH3053" s="22"/>
      <c r="AI3053" s="22"/>
      <c r="AJ3053" s="22"/>
      <c r="AK3053" s="22"/>
      <c r="AL3053" s="22"/>
      <c r="AM3053" s="22"/>
      <c r="AN3053" s="22"/>
      <c r="AO3053" s="22"/>
      <c r="AP3053" s="22"/>
      <c r="AQ3053" s="22"/>
      <c r="AR3053" s="22"/>
      <c r="AS3053" s="22"/>
      <c r="AT3053" s="22"/>
      <c r="AU3053" s="22"/>
      <c r="AV3053" s="22"/>
      <c r="AW3053" s="22"/>
      <c r="AX3053" s="22"/>
      <c r="AY3053" s="22"/>
      <c r="AZ3053" s="22"/>
      <c r="BA3053" s="22"/>
      <c r="BB3053" s="22"/>
      <c r="BC3053" s="22"/>
      <c r="BD3053" s="22"/>
      <c r="BE3053" s="22"/>
      <c r="BF3053" s="22"/>
      <c r="BG3053" s="22"/>
      <c r="BH3053" s="22"/>
      <c r="BI3053" s="22"/>
      <c r="BJ3053" s="22"/>
      <c r="BK3053" s="22"/>
      <c r="BL3053" s="22"/>
      <c r="BM3053" s="22"/>
      <c r="BN3053" s="22"/>
      <c r="BO3053" s="22"/>
      <c r="BP3053" s="22"/>
      <c r="BQ3053" s="22"/>
      <c r="BR3053" s="22"/>
      <c r="BS3053" s="22"/>
      <c r="BT3053" s="22"/>
      <c r="BU3053" s="22"/>
      <c r="BV3053" s="22"/>
      <c r="BW3053" s="22"/>
      <c r="BX3053" s="22"/>
      <c r="BY3053" s="22"/>
      <c r="BZ3053" s="22"/>
      <c r="CA3053" s="22"/>
      <c r="CB3053" s="22"/>
      <c r="CC3053" s="22"/>
      <c r="CD3053" s="22"/>
      <c r="CE3053" s="22"/>
      <c r="CF3053" s="22"/>
      <c r="CG3053" s="22"/>
      <c r="CH3053" s="22"/>
      <c r="CI3053" s="22"/>
      <c r="CJ3053" s="22"/>
      <c r="CK3053" s="22"/>
      <c r="CL3053" s="22"/>
      <c r="CM3053" s="22"/>
      <c r="CN3053" s="22"/>
      <c r="CO3053" s="22"/>
    </row>
    <row r="3054" spans="1:93" s="2" customFormat="1" x14ac:dyDescent="0.3">
      <c r="A3054" s="73" t="s">
        <v>204</v>
      </c>
      <c r="B3054" s="73" t="s">
        <v>211</v>
      </c>
      <c r="C3054" s="75" t="s">
        <v>158</v>
      </c>
      <c r="D3054" s="75" t="s">
        <v>24</v>
      </c>
      <c r="E3054" s="73"/>
      <c r="F3054" s="73" t="s">
        <v>316</v>
      </c>
      <c r="G3054" s="73" t="s">
        <v>156</v>
      </c>
      <c r="H3054" s="73" t="s">
        <v>156</v>
      </c>
      <c r="I3054" s="73" t="s">
        <v>465</v>
      </c>
      <c r="J3054" s="73" t="str">
        <f t="shared" si="59"/>
        <v>Small car miles</v>
      </c>
      <c r="K3054" s="98"/>
      <c r="L3054" s="48"/>
      <c r="M3054" s="22"/>
      <c r="N3054" s="22"/>
      <c r="O3054" s="22"/>
      <c r="P3054" s="22"/>
      <c r="Q3054" s="22"/>
      <c r="R3054" s="22"/>
      <c r="S3054" s="22"/>
      <c r="T3054" s="2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c r="AQ3054" s="22"/>
      <c r="AR3054" s="22"/>
      <c r="AS3054" s="22"/>
      <c r="AT3054" s="22"/>
      <c r="AU3054" s="22"/>
      <c r="AV3054" s="22"/>
      <c r="AW3054" s="22"/>
      <c r="AX3054" s="22"/>
      <c r="AY3054" s="22"/>
      <c r="AZ3054" s="22"/>
      <c r="BA3054" s="22"/>
      <c r="BB3054" s="22"/>
      <c r="BC3054" s="22"/>
      <c r="BD3054" s="22"/>
      <c r="BE3054" s="22"/>
      <c r="BF3054" s="22"/>
      <c r="BG3054" s="22"/>
      <c r="BH3054" s="22"/>
      <c r="BI3054" s="22"/>
      <c r="BJ3054" s="22"/>
      <c r="BK3054" s="22"/>
      <c r="BL3054" s="22"/>
      <c r="BM3054" s="22"/>
      <c r="BN3054" s="22"/>
      <c r="BO3054" s="22"/>
      <c r="BP3054" s="22"/>
      <c r="BQ3054" s="22"/>
      <c r="BR3054" s="22"/>
      <c r="BS3054" s="22"/>
      <c r="BT3054" s="22"/>
      <c r="BU3054" s="22"/>
      <c r="BV3054" s="22"/>
      <c r="BW3054" s="22"/>
      <c r="BX3054" s="22"/>
      <c r="BY3054" s="22"/>
      <c r="BZ3054" s="22"/>
      <c r="CA3054" s="22"/>
      <c r="CB3054" s="22"/>
      <c r="CC3054" s="22"/>
      <c r="CD3054" s="22"/>
      <c r="CE3054" s="22"/>
      <c r="CF3054" s="22"/>
      <c r="CG3054" s="22"/>
      <c r="CH3054" s="22"/>
      <c r="CI3054" s="22"/>
      <c r="CJ3054" s="22"/>
      <c r="CK3054" s="22"/>
      <c r="CL3054" s="22"/>
      <c r="CM3054" s="22"/>
      <c r="CN3054" s="22"/>
      <c r="CO3054" s="22"/>
    </row>
    <row r="3055" spans="1:93" s="2" customFormat="1" x14ac:dyDescent="0.3">
      <c r="A3055" s="73" t="s">
        <v>204</v>
      </c>
      <c r="B3055" s="73" t="s">
        <v>211</v>
      </c>
      <c r="C3055" s="75" t="s">
        <v>158</v>
      </c>
      <c r="D3055" s="75" t="s">
        <v>24</v>
      </c>
      <c r="E3055" s="73"/>
      <c r="F3055" s="73" t="s">
        <v>375</v>
      </c>
      <c r="G3055" s="73" t="s">
        <v>405</v>
      </c>
      <c r="H3055" s="73" t="s">
        <v>405</v>
      </c>
      <c r="I3055" s="73" t="s">
        <v>465</v>
      </c>
      <c r="J3055" s="73" t="str">
        <f t="shared" ref="J3055:J3098" si="60">CONCATENATE(D3055," ",H3055)</f>
        <v>Small car km</v>
      </c>
      <c r="K3055" s="98">
        <v>3.8899999999999997E-2</v>
      </c>
      <c r="L3055" s="48"/>
      <c r="M3055" s="22"/>
      <c r="N3055" s="22"/>
      <c r="O3055" s="22"/>
      <c r="P3055" s="22"/>
      <c r="Q3055" s="22"/>
      <c r="R3055" s="22"/>
      <c r="S3055" s="22"/>
      <c r="T3055" s="22"/>
      <c r="U3055" s="22"/>
      <c r="V3055" s="22"/>
      <c r="W3055" s="22"/>
      <c r="X3055" s="22"/>
      <c r="Y3055" s="22"/>
      <c r="Z3055" s="22"/>
      <c r="AA3055" s="22"/>
      <c r="AB3055" s="22"/>
      <c r="AC3055" s="22"/>
      <c r="AD3055" s="22"/>
      <c r="AE3055" s="22"/>
      <c r="AF3055" s="22"/>
      <c r="AG3055" s="22"/>
      <c r="AH3055" s="22"/>
      <c r="AI3055" s="22"/>
      <c r="AJ3055" s="22"/>
      <c r="AK3055" s="22"/>
      <c r="AL3055" s="22"/>
      <c r="AM3055" s="22"/>
      <c r="AN3055" s="22"/>
      <c r="AO3055" s="22"/>
      <c r="AP3055" s="22"/>
      <c r="AQ3055" s="22"/>
      <c r="AR3055" s="22"/>
      <c r="AS3055" s="22"/>
      <c r="AT3055" s="22"/>
      <c r="AU3055" s="22"/>
      <c r="AV3055" s="22"/>
      <c r="AW3055" s="22"/>
      <c r="AX3055" s="22"/>
      <c r="AY3055" s="22"/>
      <c r="AZ3055" s="22"/>
      <c r="BA3055" s="22"/>
      <c r="BB3055" s="22"/>
      <c r="BC3055" s="22"/>
      <c r="BD3055" s="22"/>
      <c r="BE3055" s="22"/>
      <c r="BF3055" s="22"/>
      <c r="BG3055" s="22"/>
      <c r="BH3055" s="22"/>
      <c r="BI3055" s="22"/>
      <c r="BJ3055" s="22"/>
      <c r="BK3055" s="22"/>
      <c r="BL3055" s="22"/>
      <c r="BM3055" s="22"/>
      <c r="BN3055" s="22"/>
      <c r="BO3055" s="22"/>
      <c r="BP3055" s="22"/>
      <c r="BQ3055" s="22"/>
      <c r="BR3055" s="22"/>
      <c r="BS3055" s="22"/>
      <c r="BT3055" s="22"/>
      <c r="BU3055" s="22"/>
      <c r="BV3055" s="22"/>
      <c r="BW3055" s="22"/>
      <c r="BX3055" s="22"/>
      <c r="BY3055" s="22"/>
      <c r="BZ3055" s="22"/>
      <c r="CA3055" s="22"/>
      <c r="CB3055" s="22"/>
      <c r="CC3055" s="22"/>
      <c r="CD3055" s="22"/>
      <c r="CE3055" s="22"/>
      <c r="CF3055" s="22"/>
      <c r="CG3055" s="22"/>
      <c r="CH3055" s="22"/>
      <c r="CI3055" s="22"/>
      <c r="CJ3055" s="22"/>
      <c r="CK3055" s="22"/>
      <c r="CL3055" s="22"/>
      <c r="CM3055" s="22"/>
      <c r="CN3055" s="22"/>
      <c r="CO3055" s="22"/>
    </row>
    <row r="3056" spans="1:93" s="2" customFormat="1" x14ac:dyDescent="0.3">
      <c r="A3056" s="73" t="s">
        <v>204</v>
      </c>
      <c r="B3056" s="73" t="s">
        <v>211</v>
      </c>
      <c r="C3056" s="75" t="s">
        <v>158</v>
      </c>
      <c r="D3056" s="75" t="s">
        <v>24</v>
      </c>
      <c r="E3056" s="73"/>
      <c r="F3056" s="73" t="s">
        <v>375</v>
      </c>
      <c r="G3056" s="73" t="s">
        <v>156</v>
      </c>
      <c r="H3056" s="73" t="s">
        <v>156</v>
      </c>
      <c r="I3056" s="73" t="s">
        <v>465</v>
      </c>
      <c r="J3056" s="73" t="str">
        <f t="shared" si="60"/>
        <v>Small car miles</v>
      </c>
      <c r="K3056" s="98">
        <v>6.2609999999999999E-2</v>
      </c>
      <c r="L3056" s="48"/>
      <c r="M3056" s="22"/>
      <c r="N3056" s="22"/>
      <c r="O3056" s="22"/>
      <c r="P3056" s="22"/>
      <c r="Q3056" s="22"/>
      <c r="R3056" s="22"/>
      <c r="S3056" s="22"/>
      <c r="T3056" s="2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c r="AQ3056" s="22"/>
      <c r="AR3056" s="22"/>
      <c r="AS3056" s="22"/>
      <c r="AT3056" s="22"/>
      <c r="AU3056" s="22"/>
      <c r="AV3056" s="22"/>
      <c r="AW3056" s="22"/>
      <c r="AX3056" s="22"/>
      <c r="AY3056" s="22"/>
      <c r="AZ3056" s="22"/>
      <c r="BA3056" s="22"/>
      <c r="BB3056" s="22"/>
      <c r="BC3056" s="22"/>
      <c r="BD3056" s="22"/>
      <c r="BE3056" s="22"/>
      <c r="BF3056" s="22"/>
      <c r="BG3056" s="22"/>
      <c r="BH3056" s="22"/>
      <c r="BI3056" s="22"/>
      <c r="BJ3056" s="22"/>
      <c r="BK3056" s="22"/>
      <c r="BL3056" s="22"/>
      <c r="BM3056" s="22"/>
      <c r="BN3056" s="22"/>
      <c r="BO3056" s="22"/>
      <c r="BP3056" s="22"/>
      <c r="BQ3056" s="22"/>
      <c r="BR3056" s="22"/>
      <c r="BS3056" s="22"/>
      <c r="BT3056" s="22"/>
      <c r="BU3056" s="22"/>
      <c r="BV3056" s="22"/>
      <c r="BW3056" s="22"/>
      <c r="BX3056" s="22"/>
      <c r="BY3056" s="22"/>
      <c r="BZ3056" s="22"/>
      <c r="CA3056" s="22"/>
      <c r="CB3056" s="22"/>
      <c r="CC3056" s="22"/>
      <c r="CD3056" s="22"/>
      <c r="CE3056" s="22"/>
      <c r="CF3056" s="22"/>
      <c r="CG3056" s="22"/>
      <c r="CH3056" s="22"/>
      <c r="CI3056" s="22"/>
      <c r="CJ3056" s="22"/>
      <c r="CK3056" s="22"/>
      <c r="CL3056" s="22"/>
      <c r="CM3056" s="22"/>
      <c r="CN3056" s="22"/>
      <c r="CO3056" s="22"/>
    </row>
    <row r="3057" spans="1:93" x14ac:dyDescent="0.3">
      <c r="A3057" s="73" t="s">
        <v>204</v>
      </c>
      <c r="B3057" s="73" t="s">
        <v>211</v>
      </c>
      <c r="C3057" s="75" t="s">
        <v>158</v>
      </c>
      <c r="D3057" s="75" t="s">
        <v>24</v>
      </c>
      <c r="E3057" s="73"/>
      <c r="F3057" s="73" t="s">
        <v>490</v>
      </c>
      <c r="G3057" s="73" t="s">
        <v>405</v>
      </c>
      <c r="H3057" s="73" t="s">
        <v>405</v>
      </c>
      <c r="I3057" s="73" t="s">
        <v>465</v>
      </c>
      <c r="J3057" s="73" t="str">
        <f>CONCATENATE(D3057," ",H3057)</f>
        <v>Small car km</v>
      </c>
      <c r="K3057" s="98">
        <v>1.4109999999999999E-2</v>
      </c>
    </row>
    <row r="3058" spans="1:93" x14ac:dyDescent="0.3">
      <c r="A3058" s="73" t="s">
        <v>204</v>
      </c>
      <c r="B3058" s="73" t="s">
        <v>211</v>
      </c>
      <c r="C3058" s="75" t="s">
        <v>158</v>
      </c>
      <c r="D3058" s="75" t="s">
        <v>24</v>
      </c>
      <c r="E3058" s="73"/>
      <c r="F3058" s="73" t="s">
        <v>490</v>
      </c>
      <c r="G3058" s="73" t="s">
        <v>156</v>
      </c>
      <c r="H3058" s="73" t="s">
        <v>156</v>
      </c>
      <c r="I3058" s="73" t="s">
        <v>465</v>
      </c>
      <c r="J3058" s="73" t="str">
        <f t="shared" ref="J3058:J3064" si="61">CONCATENATE(D3058," ",H3058)</f>
        <v>Small car miles</v>
      </c>
      <c r="K3058" s="98">
        <v>2.2700000000000001E-2</v>
      </c>
    </row>
    <row r="3059" spans="1:93" x14ac:dyDescent="0.3">
      <c r="A3059" s="73" t="s">
        <v>204</v>
      </c>
      <c r="B3059" s="73" t="s">
        <v>211</v>
      </c>
      <c r="C3059" s="75" t="s">
        <v>158</v>
      </c>
      <c r="D3059" s="75" t="s">
        <v>24</v>
      </c>
      <c r="E3059" s="73"/>
      <c r="F3059" s="73" t="s">
        <v>491</v>
      </c>
      <c r="G3059" s="73" t="s">
        <v>405</v>
      </c>
      <c r="H3059" s="73" t="s">
        <v>405</v>
      </c>
      <c r="I3059" s="73" t="s">
        <v>465</v>
      </c>
      <c r="J3059" s="73" t="str">
        <f t="shared" si="61"/>
        <v>Small car km</v>
      </c>
      <c r="K3059" s="98">
        <v>6.9100000000000003E-3</v>
      </c>
    </row>
    <row r="3060" spans="1:93" x14ac:dyDescent="0.3">
      <c r="A3060" s="73" t="s">
        <v>204</v>
      </c>
      <c r="B3060" s="73" t="s">
        <v>211</v>
      </c>
      <c r="C3060" s="75" t="s">
        <v>158</v>
      </c>
      <c r="D3060" s="75" t="s">
        <v>24</v>
      </c>
      <c r="E3060" s="73"/>
      <c r="F3060" s="73" t="s">
        <v>491</v>
      </c>
      <c r="G3060" s="73" t="s">
        <v>156</v>
      </c>
      <c r="H3060" s="73" t="s">
        <v>156</v>
      </c>
      <c r="I3060" s="73" t="s">
        <v>465</v>
      </c>
      <c r="J3060" s="73" t="str">
        <f t="shared" si="61"/>
        <v>Small car miles</v>
      </c>
      <c r="K3060" s="98">
        <v>1.112E-2</v>
      </c>
    </row>
    <row r="3061" spans="1:93" s="2" customFormat="1" x14ac:dyDescent="0.3">
      <c r="A3061" s="73" t="s">
        <v>204</v>
      </c>
      <c r="B3061" s="73" t="s">
        <v>211</v>
      </c>
      <c r="C3061" s="75" t="s">
        <v>158</v>
      </c>
      <c r="D3061" s="75" t="s">
        <v>33</v>
      </c>
      <c r="E3061" s="73"/>
      <c r="F3061" s="73" t="s">
        <v>412</v>
      </c>
      <c r="G3061" s="73" t="s">
        <v>405</v>
      </c>
      <c r="H3061" s="73" t="s">
        <v>405</v>
      </c>
      <c r="I3061" s="73" t="s">
        <v>465</v>
      </c>
      <c r="J3061" s="73" t="str">
        <f t="shared" si="61"/>
        <v>Medium car km</v>
      </c>
      <c r="K3061" s="98">
        <v>4.0689999999999997E-2</v>
      </c>
      <c r="L3061" s="48"/>
      <c r="M3061" s="22"/>
      <c r="N3061" s="22"/>
      <c r="O3061" s="22"/>
      <c r="P3061" s="22"/>
      <c r="Q3061" s="22"/>
      <c r="R3061" s="22"/>
      <c r="S3061" s="22"/>
      <c r="T3061" s="22"/>
      <c r="U3061" s="22"/>
      <c r="V3061" s="22"/>
      <c r="W3061" s="22"/>
      <c r="X3061" s="22"/>
      <c r="Y3061" s="22"/>
      <c r="Z3061" s="22"/>
      <c r="AA3061" s="22"/>
      <c r="AB3061" s="22"/>
      <c r="AC3061" s="22"/>
      <c r="AD3061" s="22"/>
      <c r="AE3061" s="22"/>
      <c r="AF3061" s="22"/>
      <c r="AG3061" s="22"/>
      <c r="AH3061" s="22"/>
      <c r="AI3061" s="22"/>
      <c r="AJ3061" s="22"/>
      <c r="AK3061" s="22"/>
      <c r="AL3061" s="22"/>
      <c r="AM3061" s="22"/>
      <c r="AN3061" s="22"/>
      <c r="AO3061" s="22"/>
      <c r="AP3061" s="22"/>
      <c r="AQ3061" s="22"/>
      <c r="AR3061" s="22"/>
      <c r="AS3061" s="22"/>
      <c r="AT3061" s="22"/>
      <c r="AU3061" s="22"/>
      <c r="AV3061" s="22"/>
      <c r="AW3061" s="22"/>
      <c r="AX3061" s="22"/>
      <c r="AY3061" s="22"/>
      <c r="AZ3061" s="22"/>
      <c r="BA3061" s="22"/>
      <c r="BB3061" s="22"/>
      <c r="BC3061" s="22"/>
      <c r="BD3061" s="22"/>
      <c r="BE3061" s="22"/>
      <c r="BF3061" s="22"/>
      <c r="BG3061" s="22"/>
      <c r="BH3061" s="22"/>
      <c r="BI3061" s="22"/>
      <c r="BJ3061" s="22"/>
      <c r="BK3061" s="22"/>
      <c r="BL3061" s="22"/>
      <c r="BM3061" s="22"/>
      <c r="BN3061" s="22"/>
      <c r="BO3061" s="22"/>
      <c r="BP3061" s="22"/>
      <c r="BQ3061" s="22"/>
      <c r="BR3061" s="22"/>
      <c r="BS3061" s="22"/>
      <c r="BT3061" s="22"/>
      <c r="BU3061" s="22"/>
      <c r="BV3061" s="22"/>
      <c r="BW3061" s="22"/>
      <c r="BX3061" s="22"/>
      <c r="BY3061" s="22"/>
      <c r="BZ3061" s="22"/>
      <c r="CA3061" s="22"/>
      <c r="CB3061" s="22"/>
      <c r="CC3061" s="22"/>
      <c r="CD3061" s="22"/>
      <c r="CE3061" s="22"/>
      <c r="CF3061" s="22"/>
      <c r="CG3061" s="22"/>
      <c r="CH3061" s="22"/>
      <c r="CI3061" s="22"/>
      <c r="CJ3061" s="22"/>
      <c r="CK3061" s="22"/>
      <c r="CL3061" s="22"/>
      <c r="CM3061" s="22"/>
      <c r="CN3061" s="22"/>
      <c r="CO3061" s="22"/>
    </row>
    <row r="3062" spans="1:93" s="2" customFormat="1" x14ac:dyDescent="0.3">
      <c r="A3062" s="73" t="s">
        <v>204</v>
      </c>
      <c r="B3062" s="73" t="s">
        <v>211</v>
      </c>
      <c r="C3062" s="75" t="s">
        <v>158</v>
      </c>
      <c r="D3062" s="75" t="s">
        <v>33</v>
      </c>
      <c r="E3062" s="73"/>
      <c r="F3062" s="73" t="s">
        <v>412</v>
      </c>
      <c r="G3062" s="73" t="s">
        <v>156</v>
      </c>
      <c r="H3062" s="73" t="s">
        <v>156</v>
      </c>
      <c r="I3062" s="73" t="s">
        <v>465</v>
      </c>
      <c r="J3062" s="73" t="str">
        <f t="shared" si="61"/>
        <v>Medium car miles</v>
      </c>
      <c r="K3062" s="98">
        <v>6.5490000000000007E-2</v>
      </c>
      <c r="L3062" s="48"/>
      <c r="M3062" s="22"/>
      <c r="N3062" s="22"/>
      <c r="O3062" s="22"/>
      <c r="P3062" s="22"/>
      <c r="Q3062" s="22"/>
      <c r="R3062" s="22"/>
      <c r="S3062" s="22"/>
      <c r="T3062" s="22"/>
      <c r="U3062" s="22"/>
      <c r="V3062" s="22"/>
      <c r="W3062" s="22"/>
      <c r="X3062" s="22"/>
      <c r="Y3062" s="22"/>
      <c r="Z3062" s="22"/>
      <c r="AA3062" s="22"/>
      <c r="AB3062" s="22"/>
      <c r="AC3062" s="22"/>
      <c r="AD3062" s="22"/>
      <c r="AE3062" s="22"/>
      <c r="AF3062" s="22"/>
      <c r="AG3062" s="22"/>
      <c r="AH3062" s="22"/>
      <c r="AI3062" s="22"/>
      <c r="AJ3062" s="22"/>
      <c r="AK3062" s="22"/>
      <c r="AL3062" s="22"/>
      <c r="AM3062" s="22"/>
      <c r="AN3062" s="22"/>
      <c r="AO3062" s="22"/>
      <c r="AP3062" s="22"/>
      <c r="AQ3062" s="22"/>
      <c r="AR3062" s="22"/>
      <c r="AS3062" s="22"/>
      <c r="AT3062" s="22"/>
      <c r="AU3062" s="22"/>
      <c r="AV3062" s="22"/>
      <c r="AW3062" s="22"/>
      <c r="AX3062" s="22"/>
      <c r="AY3062" s="22"/>
      <c r="AZ3062" s="22"/>
      <c r="BA3062" s="22"/>
      <c r="BB3062" s="22"/>
      <c r="BC3062" s="22"/>
      <c r="BD3062" s="22"/>
      <c r="BE3062" s="22"/>
      <c r="BF3062" s="22"/>
      <c r="BG3062" s="22"/>
      <c r="BH3062" s="22"/>
      <c r="BI3062" s="22"/>
      <c r="BJ3062" s="22"/>
      <c r="BK3062" s="22"/>
      <c r="BL3062" s="22"/>
      <c r="BM3062" s="22"/>
      <c r="BN3062" s="22"/>
      <c r="BO3062" s="22"/>
      <c r="BP3062" s="22"/>
      <c r="BQ3062" s="22"/>
      <c r="BR3062" s="22"/>
      <c r="BS3062" s="22"/>
      <c r="BT3062" s="22"/>
      <c r="BU3062" s="22"/>
      <c r="BV3062" s="22"/>
      <c r="BW3062" s="22"/>
      <c r="BX3062" s="22"/>
      <c r="BY3062" s="22"/>
      <c r="BZ3062" s="22"/>
      <c r="CA3062" s="22"/>
      <c r="CB3062" s="22"/>
      <c r="CC3062" s="22"/>
      <c r="CD3062" s="22"/>
      <c r="CE3062" s="22"/>
      <c r="CF3062" s="22"/>
      <c r="CG3062" s="22"/>
      <c r="CH3062" s="22"/>
      <c r="CI3062" s="22"/>
      <c r="CJ3062" s="22"/>
      <c r="CK3062" s="22"/>
      <c r="CL3062" s="22"/>
      <c r="CM3062" s="22"/>
      <c r="CN3062" s="22"/>
      <c r="CO3062" s="22"/>
    </row>
    <row r="3063" spans="1:93" s="2" customFormat="1" x14ac:dyDescent="0.3">
      <c r="A3063" s="73" t="s">
        <v>204</v>
      </c>
      <c r="B3063" s="73" t="s">
        <v>211</v>
      </c>
      <c r="C3063" s="75" t="s">
        <v>158</v>
      </c>
      <c r="D3063" s="75" t="s">
        <v>33</v>
      </c>
      <c r="E3063" s="73"/>
      <c r="F3063" s="73" t="s">
        <v>138</v>
      </c>
      <c r="G3063" s="73" t="s">
        <v>405</v>
      </c>
      <c r="H3063" s="73" t="s">
        <v>405</v>
      </c>
      <c r="I3063" s="73" t="s">
        <v>465</v>
      </c>
      <c r="J3063" s="73" t="str">
        <f t="shared" si="61"/>
        <v>Medium car km</v>
      </c>
      <c r="K3063" s="98">
        <v>5.2220000000000003E-2</v>
      </c>
      <c r="L3063" s="48"/>
      <c r="M3063" s="22"/>
      <c r="N3063" s="22"/>
      <c r="O3063" s="22"/>
      <c r="P3063" s="22"/>
      <c r="Q3063" s="22"/>
      <c r="R3063" s="22"/>
      <c r="S3063" s="22"/>
      <c r="T3063" s="22"/>
      <c r="U3063" s="22"/>
      <c r="V3063" s="22"/>
      <c r="W3063" s="22"/>
      <c r="X3063" s="22"/>
      <c r="Y3063" s="22"/>
      <c r="Z3063" s="22"/>
      <c r="AA3063" s="22"/>
      <c r="AB3063" s="22"/>
      <c r="AC3063" s="22"/>
      <c r="AD3063" s="22"/>
      <c r="AE3063" s="22"/>
      <c r="AF3063" s="22"/>
      <c r="AG3063" s="22"/>
      <c r="AH3063" s="22"/>
      <c r="AI3063" s="22"/>
      <c r="AJ3063" s="22"/>
      <c r="AK3063" s="22"/>
      <c r="AL3063" s="22"/>
      <c r="AM3063" s="22"/>
      <c r="AN3063" s="22"/>
      <c r="AO3063" s="22"/>
      <c r="AP3063" s="22"/>
      <c r="AQ3063" s="22"/>
      <c r="AR3063" s="22"/>
      <c r="AS3063" s="22"/>
      <c r="AT3063" s="22"/>
      <c r="AU3063" s="22"/>
      <c r="AV3063" s="22"/>
      <c r="AW3063" s="22"/>
      <c r="AX3063" s="22"/>
      <c r="AY3063" s="22"/>
      <c r="AZ3063" s="22"/>
      <c r="BA3063" s="22"/>
      <c r="BB3063" s="22"/>
      <c r="BC3063" s="22"/>
      <c r="BD3063" s="22"/>
      <c r="BE3063" s="22"/>
      <c r="BF3063" s="22"/>
      <c r="BG3063" s="22"/>
      <c r="BH3063" s="22"/>
      <c r="BI3063" s="22"/>
      <c r="BJ3063" s="22"/>
      <c r="BK3063" s="22"/>
      <c r="BL3063" s="22"/>
      <c r="BM3063" s="22"/>
      <c r="BN3063" s="22"/>
      <c r="BO3063" s="22"/>
      <c r="BP3063" s="22"/>
      <c r="BQ3063" s="22"/>
      <c r="BR3063" s="22"/>
      <c r="BS3063" s="22"/>
      <c r="BT3063" s="22"/>
      <c r="BU3063" s="22"/>
      <c r="BV3063" s="22"/>
      <c r="BW3063" s="22"/>
      <c r="BX3063" s="22"/>
      <c r="BY3063" s="22"/>
      <c r="BZ3063" s="22"/>
      <c r="CA3063" s="22"/>
      <c r="CB3063" s="22"/>
      <c r="CC3063" s="22"/>
      <c r="CD3063" s="22"/>
      <c r="CE3063" s="22"/>
      <c r="CF3063" s="22"/>
      <c r="CG3063" s="22"/>
      <c r="CH3063" s="22"/>
      <c r="CI3063" s="22"/>
      <c r="CJ3063" s="22"/>
      <c r="CK3063" s="22"/>
      <c r="CL3063" s="22"/>
      <c r="CM3063" s="22"/>
      <c r="CN3063" s="22"/>
      <c r="CO3063" s="22"/>
    </row>
    <row r="3064" spans="1:93" s="2" customFormat="1" x14ac:dyDescent="0.3">
      <c r="A3064" s="73" t="s">
        <v>204</v>
      </c>
      <c r="B3064" s="73" t="s">
        <v>211</v>
      </c>
      <c r="C3064" s="75" t="s">
        <v>158</v>
      </c>
      <c r="D3064" s="75" t="s">
        <v>33</v>
      </c>
      <c r="E3064" s="73"/>
      <c r="F3064" s="73" t="s">
        <v>138</v>
      </c>
      <c r="G3064" s="73" t="s">
        <v>156</v>
      </c>
      <c r="H3064" s="73" t="s">
        <v>156</v>
      </c>
      <c r="I3064" s="73" t="s">
        <v>465</v>
      </c>
      <c r="J3064" s="73" t="str">
        <f t="shared" si="61"/>
        <v>Medium car miles</v>
      </c>
      <c r="K3064" s="98">
        <v>8.405E-2</v>
      </c>
      <c r="L3064" s="48"/>
      <c r="M3064" s="22"/>
      <c r="N3064" s="22"/>
      <c r="O3064" s="22"/>
      <c r="P3064" s="22"/>
      <c r="Q3064" s="22"/>
      <c r="R3064" s="22"/>
      <c r="S3064" s="22"/>
      <c r="T3064" s="2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c r="AQ3064" s="22"/>
      <c r="AR3064" s="22"/>
      <c r="AS3064" s="22"/>
      <c r="AT3064" s="22"/>
      <c r="AU3064" s="22"/>
      <c r="AV3064" s="22"/>
      <c r="AW3064" s="22"/>
      <c r="AX3064" s="22"/>
      <c r="AY3064" s="22"/>
      <c r="AZ3064" s="22"/>
      <c r="BA3064" s="22"/>
      <c r="BB3064" s="22"/>
      <c r="BC3064" s="22"/>
      <c r="BD3064" s="22"/>
      <c r="BE3064" s="22"/>
      <c r="BF3064" s="22"/>
      <c r="BG3064" s="22"/>
      <c r="BH3064" s="22"/>
      <c r="BI3064" s="22"/>
      <c r="BJ3064" s="22"/>
      <c r="BK3064" s="22"/>
      <c r="BL3064" s="22"/>
      <c r="BM3064" s="22"/>
      <c r="BN3064" s="22"/>
      <c r="BO3064" s="22"/>
      <c r="BP3064" s="22"/>
      <c r="BQ3064" s="22"/>
      <c r="BR3064" s="22"/>
      <c r="BS3064" s="22"/>
      <c r="BT3064" s="22"/>
      <c r="BU3064" s="22"/>
      <c r="BV3064" s="22"/>
      <c r="BW3064" s="22"/>
      <c r="BX3064" s="22"/>
      <c r="BY3064" s="22"/>
      <c r="BZ3064" s="22"/>
      <c r="CA3064" s="22"/>
      <c r="CB3064" s="22"/>
      <c r="CC3064" s="22"/>
      <c r="CD3064" s="22"/>
      <c r="CE3064" s="22"/>
      <c r="CF3064" s="22"/>
      <c r="CG3064" s="22"/>
      <c r="CH3064" s="22"/>
      <c r="CI3064" s="22"/>
      <c r="CJ3064" s="22"/>
      <c r="CK3064" s="22"/>
      <c r="CL3064" s="22"/>
      <c r="CM3064" s="22"/>
      <c r="CN3064" s="22"/>
      <c r="CO3064" s="22"/>
    </row>
    <row r="3065" spans="1:93" s="2" customFormat="1" x14ac:dyDescent="0.3">
      <c r="A3065" s="73" t="s">
        <v>204</v>
      </c>
      <c r="B3065" s="73" t="s">
        <v>211</v>
      </c>
      <c r="C3065" s="75" t="s">
        <v>158</v>
      </c>
      <c r="D3065" s="75" t="s">
        <v>33</v>
      </c>
      <c r="E3065" s="73"/>
      <c r="F3065" s="73" t="s">
        <v>311</v>
      </c>
      <c r="G3065" s="73" t="s">
        <v>405</v>
      </c>
      <c r="H3065" s="73" t="s">
        <v>405</v>
      </c>
      <c r="I3065" s="73" t="s">
        <v>465</v>
      </c>
      <c r="J3065" s="73" t="str">
        <f t="shared" si="60"/>
        <v>Medium car km</v>
      </c>
      <c r="K3065" s="98">
        <v>2.7640000000000001E-2</v>
      </c>
      <c r="L3065" s="48"/>
      <c r="M3065" s="22"/>
      <c r="N3065" s="22"/>
      <c r="O3065" s="22"/>
      <c r="P3065" s="22"/>
      <c r="Q3065" s="22"/>
      <c r="R3065" s="22"/>
      <c r="S3065" s="22"/>
      <c r="T3065" s="22"/>
      <c r="U3065" s="22"/>
      <c r="V3065" s="22"/>
      <c r="W3065" s="22"/>
      <c r="X3065" s="22"/>
      <c r="Y3065" s="22"/>
      <c r="Z3065" s="22"/>
      <c r="AA3065" s="22"/>
      <c r="AB3065" s="22"/>
      <c r="AC3065" s="22"/>
      <c r="AD3065" s="22"/>
      <c r="AE3065" s="22"/>
      <c r="AF3065" s="22"/>
      <c r="AG3065" s="22"/>
      <c r="AH3065" s="22"/>
      <c r="AI3065" s="22"/>
      <c r="AJ3065" s="22"/>
      <c r="AK3065" s="22"/>
      <c r="AL3065" s="22"/>
      <c r="AM3065" s="22"/>
      <c r="AN3065" s="22"/>
      <c r="AO3065" s="22"/>
      <c r="AP3065" s="22"/>
      <c r="AQ3065" s="22"/>
      <c r="AR3065" s="22"/>
      <c r="AS3065" s="22"/>
      <c r="AT3065" s="22"/>
      <c r="AU3065" s="22"/>
      <c r="AV3065" s="22"/>
      <c r="AW3065" s="22"/>
      <c r="AX3065" s="22"/>
      <c r="AY3065" s="22"/>
      <c r="AZ3065" s="22"/>
      <c r="BA3065" s="22"/>
      <c r="BB3065" s="22"/>
      <c r="BC3065" s="22"/>
      <c r="BD3065" s="22"/>
      <c r="BE3065" s="22"/>
      <c r="BF3065" s="22"/>
      <c r="BG3065" s="22"/>
      <c r="BH3065" s="22"/>
      <c r="BI3065" s="22"/>
      <c r="BJ3065" s="22"/>
      <c r="BK3065" s="22"/>
      <c r="BL3065" s="22"/>
      <c r="BM3065" s="22"/>
      <c r="BN3065" s="22"/>
      <c r="BO3065" s="22"/>
      <c r="BP3065" s="22"/>
      <c r="BQ3065" s="22"/>
      <c r="BR3065" s="22"/>
      <c r="BS3065" s="22"/>
      <c r="BT3065" s="22"/>
      <c r="BU3065" s="22"/>
      <c r="BV3065" s="22"/>
      <c r="BW3065" s="22"/>
      <c r="BX3065" s="22"/>
      <c r="BY3065" s="22"/>
      <c r="BZ3065" s="22"/>
      <c r="CA3065" s="22"/>
      <c r="CB3065" s="22"/>
      <c r="CC3065" s="22"/>
      <c r="CD3065" s="22"/>
      <c r="CE3065" s="22"/>
      <c r="CF3065" s="22"/>
      <c r="CG3065" s="22"/>
      <c r="CH3065" s="22"/>
      <c r="CI3065" s="22"/>
      <c r="CJ3065" s="22"/>
      <c r="CK3065" s="22"/>
      <c r="CL3065" s="22"/>
      <c r="CM3065" s="22"/>
      <c r="CN3065" s="22"/>
      <c r="CO3065" s="22"/>
    </row>
    <row r="3066" spans="1:93" s="2" customFormat="1" x14ac:dyDescent="0.3">
      <c r="A3066" s="73" t="s">
        <v>204</v>
      </c>
      <c r="B3066" s="73" t="s">
        <v>211</v>
      </c>
      <c r="C3066" s="75" t="s">
        <v>158</v>
      </c>
      <c r="D3066" s="75" t="s">
        <v>33</v>
      </c>
      <c r="E3066" s="73"/>
      <c r="F3066" s="73" t="s">
        <v>311</v>
      </c>
      <c r="G3066" s="73" t="s">
        <v>156</v>
      </c>
      <c r="H3066" s="73" t="s">
        <v>156</v>
      </c>
      <c r="I3066" s="73" t="s">
        <v>465</v>
      </c>
      <c r="J3066" s="73" t="str">
        <f t="shared" si="60"/>
        <v>Medium car miles</v>
      </c>
      <c r="K3066" s="98">
        <v>4.4479999999999999E-2</v>
      </c>
      <c r="L3066" s="48"/>
      <c r="M3066" s="22"/>
      <c r="N3066" s="22"/>
      <c r="O3066" s="22"/>
      <c r="P3066" s="22"/>
      <c r="Q3066" s="22"/>
      <c r="R3066" s="22"/>
      <c r="S3066" s="22"/>
      <c r="T3066" s="2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c r="AQ3066" s="22"/>
      <c r="AR3066" s="22"/>
      <c r="AS3066" s="22"/>
      <c r="AT3066" s="22"/>
      <c r="AU3066" s="22"/>
      <c r="AV3066" s="22"/>
      <c r="AW3066" s="22"/>
      <c r="AX3066" s="22"/>
      <c r="AY3066" s="22"/>
      <c r="AZ3066" s="22"/>
      <c r="BA3066" s="22"/>
      <c r="BB3066" s="22"/>
      <c r="BC3066" s="22"/>
      <c r="BD3066" s="22"/>
      <c r="BE3066" s="22"/>
      <c r="BF3066" s="22"/>
      <c r="BG3066" s="22"/>
      <c r="BH3066" s="22"/>
      <c r="BI3066" s="22"/>
      <c r="BJ3066" s="22"/>
      <c r="BK3066" s="22"/>
      <c r="BL3066" s="22"/>
      <c r="BM3066" s="22"/>
      <c r="BN3066" s="22"/>
      <c r="BO3066" s="22"/>
      <c r="BP3066" s="22"/>
      <c r="BQ3066" s="22"/>
      <c r="BR3066" s="22"/>
      <c r="BS3066" s="22"/>
      <c r="BT3066" s="22"/>
      <c r="BU3066" s="22"/>
      <c r="BV3066" s="22"/>
      <c r="BW3066" s="22"/>
      <c r="BX3066" s="22"/>
      <c r="BY3066" s="22"/>
      <c r="BZ3066" s="22"/>
      <c r="CA3066" s="22"/>
      <c r="CB3066" s="22"/>
      <c r="CC3066" s="22"/>
      <c r="CD3066" s="22"/>
      <c r="CE3066" s="22"/>
      <c r="CF3066" s="22"/>
      <c r="CG3066" s="22"/>
      <c r="CH3066" s="22"/>
      <c r="CI3066" s="22"/>
      <c r="CJ3066" s="22"/>
      <c r="CK3066" s="22"/>
      <c r="CL3066" s="22"/>
      <c r="CM3066" s="22"/>
      <c r="CN3066" s="22"/>
      <c r="CO3066" s="22"/>
    </row>
    <row r="3067" spans="1:93" s="2" customFormat="1" x14ac:dyDescent="0.3">
      <c r="A3067" s="73" t="s">
        <v>204</v>
      </c>
      <c r="B3067" s="73" t="s">
        <v>211</v>
      </c>
      <c r="C3067" s="75" t="s">
        <v>158</v>
      </c>
      <c r="D3067" s="75" t="s">
        <v>33</v>
      </c>
      <c r="E3067" s="73"/>
      <c r="F3067" s="73" t="s">
        <v>77</v>
      </c>
      <c r="G3067" s="73" t="s">
        <v>405</v>
      </c>
      <c r="H3067" s="73" t="s">
        <v>405</v>
      </c>
      <c r="I3067" s="73" t="s">
        <v>465</v>
      </c>
      <c r="J3067" s="73" t="str">
        <f t="shared" si="60"/>
        <v>Medium car km</v>
      </c>
      <c r="K3067" s="98">
        <v>3.0720000000000001E-2</v>
      </c>
      <c r="L3067" s="48"/>
      <c r="M3067" s="22"/>
      <c r="N3067" s="22"/>
      <c r="O3067" s="22"/>
      <c r="P3067" s="22"/>
      <c r="Q3067" s="22"/>
      <c r="R3067" s="22"/>
      <c r="S3067" s="22"/>
      <c r="T3067" s="22"/>
      <c r="U3067" s="22"/>
      <c r="V3067" s="22"/>
      <c r="W3067" s="22"/>
      <c r="X3067" s="22"/>
      <c r="Y3067" s="22"/>
      <c r="Z3067" s="22"/>
      <c r="AA3067" s="22"/>
      <c r="AB3067" s="22"/>
      <c r="AC3067" s="22"/>
      <c r="AD3067" s="22"/>
      <c r="AE3067" s="22"/>
      <c r="AF3067" s="22"/>
      <c r="AG3067" s="22"/>
      <c r="AH3067" s="22"/>
      <c r="AI3067" s="22"/>
      <c r="AJ3067" s="22"/>
      <c r="AK3067" s="22"/>
      <c r="AL3067" s="22"/>
      <c r="AM3067" s="22"/>
      <c r="AN3067" s="22"/>
      <c r="AO3067" s="22"/>
      <c r="AP3067" s="22"/>
      <c r="AQ3067" s="22"/>
      <c r="AR3067" s="22"/>
      <c r="AS3067" s="22"/>
      <c r="AT3067" s="22"/>
      <c r="AU3067" s="22"/>
      <c r="AV3067" s="22"/>
      <c r="AW3067" s="22"/>
      <c r="AX3067" s="22"/>
      <c r="AY3067" s="22"/>
      <c r="AZ3067" s="22"/>
      <c r="BA3067" s="22"/>
      <c r="BB3067" s="22"/>
      <c r="BC3067" s="22"/>
      <c r="BD3067" s="22"/>
      <c r="BE3067" s="22"/>
      <c r="BF3067" s="22"/>
      <c r="BG3067" s="22"/>
      <c r="BH3067" s="22"/>
      <c r="BI3067" s="22"/>
      <c r="BJ3067" s="22"/>
      <c r="BK3067" s="22"/>
      <c r="BL3067" s="22"/>
      <c r="BM3067" s="22"/>
      <c r="BN3067" s="22"/>
      <c r="BO3067" s="22"/>
      <c r="BP3067" s="22"/>
      <c r="BQ3067" s="22"/>
      <c r="BR3067" s="22"/>
      <c r="BS3067" s="22"/>
      <c r="BT3067" s="22"/>
      <c r="BU3067" s="22"/>
      <c r="BV3067" s="22"/>
      <c r="BW3067" s="22"/>
      <c r="BX3067" s="22"/>
      <c r="BY3067" s="22"/>
      <c r="BZ3067" s="22"/>
      <c r="CA3067" s="22"/>
      <c r="CB3067" s="22"/>
      <c r="CC3067" s="22"/>
      <c r="CD3067" s="22"/>
      <c r="CE3067" s="22"/>
      <c r="CF3067" s="22"/>
      <c r="CG3067" s="22"/>
      <c r="CH3067" s="22"/>
      <c r="CI3067" s="22"/>
      <c r="CJ3067" s="22"/>
      <c r="CK3067" s="22"/>
      <c r="CL3067" s="22"/>
      <c r="CM3067" s="22"/>
      <c r="CN3067" s="22"/>
      <c r="CO3067" s="22"/>
    </row>
    <row r="3068" spans="1:93" s="2" customFormat="1" x14ac:dyDescent="0.3">
      <c r="A3068" s="73" t="s">
        <v>204</v>
      </c>
      <c r="B3068" s="73" t="s">
        <v>211</v>
      </c>
      <c r="C3068" s="75" t="s">
        <v>158</v>
      </c>
      <c r="D3068" s="75" t="s">
        <v>33</v>
      </c>
      <c r="E3068" s="73"/>
      <c r="F3068" s="73" t="s">
        <v>77</v>
      </c>
      <c r="G3068" s="73" t="s">
        <v>156</v>
      </c>
      <c r="H3068" s="73" t="s">
        <v>156</v>
      </c>
      <c r="I3068" s="73" t="s">
        <v>465</v>
      </c>
      <c r="J3068" s="73" t="str">
        <f t="shared" si="60"/>
        <v>Medium car miles</v>
      </c>
      <c r="K3068" s="98">
        <v>4.9439999999999998E-2</v>
      </c>
      <c r="L3068" s="48"/>
      <c r="M3068" s="22"/>
      <c r="N3068" s="22"/>
      <c r="O3068" s="22"/>
      <c r="P3068" s="22"/>
      <c r="Q3068" s="22"/>
      <c r="R3068" s="22"/>
      <c r="S3068" s="22"/>
      <c r="T3068" s="2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c r="AQ3068" s="22"/>
      <c r="AR3068" s="22"/>
      <c r="AS3068" s="22"/>
      <c r="AT3068" s="22"/>
      <c r="AU3068" s="22"/>
      <c r="AV3068" s="22"/>
      <c r="AW3068" s="22"/>
      <c r="AX3068" s="22"/>
      <c r="AY3068" s="22"/>
      <c r="AZ3068" s="22"/>
      <c r="BA3068" s="22"/>
      <c r="BB3068" s="22"/>
      <c r="BC3068" s="22"/>
      <c r="BD3068" s="22"/>
      <c r="BE3068" s="22"/>
      <c r="BF3068" s="22"/>
      <c r="BG3068" s="22"/>
      <c r="BH3068" s="22"/>
      <c r="BI3068" s="22"/>
      <c r="BJ3068" s="22"/>
      <c r="BK3068" s="22"/>
      <c r="BL3068" s="22"/>
      <c r="BM3068" s="22"/>
      <c r="BN3068" s="22"/>
      <c r="BO3068" s="22"/>
      <c r="BP3068" s="22"/>
      <c r="BQ3068" s="22"/>
      <c r="BR3068" s="22"/>
      <c r="BS3068" s="22"/>
      <c r="BT3068" s="22"/>
      <c r="BU3068" s="22"/>
      <c r="BV3068" s="22"/>
      <c r="BW3068" s="22"/>
      <c r="BX3068" s="22"/>
      <c r="BY3068" s="22"/>
      <c r="BZ3068" s="22"/>
      <c r="CA3068" s="22"/>
      <c r="CB3068" s="22"/>
      <c r="CC3068" s="22"/>
      <c r="CD3068" s="22"/>
      <c r="CE3068" s="22"/>
      <c r="CF3068" s="22"/>
      <c r="CG3068" s="22"/>
      <c r="CH3068" s="22"/>
      <c r="CI3068" s="22"/>
      <c r="CJ3068" s="22"/>
      <c r="CK3068" s="22"/>
      <c r="CL3068" s="22"/>
      <c r="CM3068" s="22"/>
      <c r="CN3068" s="22"/>
      <c r="CO3068" s="22"/>
    </row>
    <row r="3069" spans="1:93" s="2" customFormat="1" x14ac:dyDescent="0.3">
      <c r="A3069" s="73" t="s">
        <v>204</v>
      </c>
      <c r="B3069" s="73" t="s">
        <v>211</v>
      </c>
      <c r="C3069" s="75" t="s">
        <v>158</v>
      </c>
      <c r="D3069" s="75" t="s">
        <v>33</v>
      </c>
      <c r="E3069" s="73"/>
      <c r="F3069" s="73" t="s">
        <v>316</v>
      </c>
      <c r="G3069" s="73" t="s">
        <v>405</v>
      </c>
      <c r="H3069" s="73" t="s">
        <v>405</v>
      </c>
      <c r="I3069" s="73" t="s">
        <v>465</v>
      </c>
      <c r="J3069" s="73" t="str">
        <f t="shared" si="60"/>
        <v>Medium car km</v>
      </c>
      <c r="K3069" s="98">
        <v>2.2679999999999999E-2</v>
      </c>
      <c r="L3069" s="48"/>
      <c r="M3069" s="22"/>
      <c r="N3069" s="22"/>
      <c r="O3069" s="22"/>
      <c r="P3069" s="22"/>
      <c r="Q3069" s="22"/>
      <c r="R3069" s="22"/>
      <c r="S3069" s="22"/>
      <c r="T3069" s="22"/>
      <c r="U3069" s="22"/>
      <c r="V3069" s="22"/>
      <c r="W3069" s="22"/>
      <c r="X3069" s="22"/>
      <c r="Y3069" s="22"/>
      <c r="Z3069" s="22"/>
      <c r="AA3069" s="22"/>
      <c r="AB3069" s="22"/>
      <c r="AC3069" s="22"/>
      <c r="AD3069" s="22"/>
      <c r="AE3069" s="22"/>
      <c r="AF3069" s="22"/>
      <c r="AG3069" s="22"/>
      <c r="AH3069" s="22"/>
      <c r="AI3069" s="22"/>
      <c r="AJ3069" s="22"/>
      <c r="AK3069" s="22"/>
      <c r="AL3069" s="22"/>
      <c r="AM3069" s="22"/>
      <c r="AN3069" s="22"/>
      <c r="AO3069" s="22"/>
      <c r="AP3069" s="22"/>
      <c r="AQ3069" s="22"/>
      <c r="AR3069" s="22"/>
      <c r="AS3069" s="22"/>
      <c r="AT3069" s="22"/>
      <c r="AU3069" s="22"/>
      <c r="AV3069" s="22"/>
      <c r="AW3069" s="22"/>
      <c r="AX3069" s="22"/>
      <c r="AY3069" s="22"/>
      <c r="AZ3069" s="22"/>
      <c r="BA3069" s="22"/>
      <c r="BB3069" s="22"/>
      <c r="BC3069" s="22"/>
      <c r="BD3069" s="22"/>
      <c r="BE3069" s="22"/>
      <c r="BF3069" s="22"/>
      <c r="BG3069" s="22"/>
      <c r="BH3069" s="22"/>
      <c r="BI3069" s="22"/>
      <c r="BJ3069" s="22"/>
      <c r="BK3069" s="22"/>
      <c r="BL3069" s="22"/>
      <c r="BM3069" s="22"/>
      <c r="BN3069" s="22"/>
      <c r="BO3069" s="22"/>
      <c r="BP3069" s="22"/>
      <c r="BQ3069" s="22"/>
      <c r="BR3069" s="22"/>
      <c r="BS3069" s="22"/>
      <c r="BT3069" s="22"/>
      <c r="BU3069" s="22"/>
      <c r="BV3069" s="22"/>
      <c r="BW3069" s="22"/>
      <c r="BX3069" s="22"/>
      <c r="BY3069" s="22"/>
      <c r="BZ3069" s="22"/>
      <c r="CA3069" s="22"/>
      <c r="CB3069" s="22"/>
      <c r="CC3069" s="22"/>
      <c r="CD3069" s="22"/>
      <c r="CE3069" s="22"/>
      <c r="CF3069" s="22"/>
      <c r="CG3069" s="22"/>
      <c r="CH3069" s="22"/>
      <c r="CI3069" s="22"/>
      <c r="CJ3069" s="22"/>
      <c r="CK3069" s="22"/>
      <c r="CL3069" s="22"/>
      <c r="CM3069" s="22"/>
      <c r="CN3069" s="22"/>
      <c r="CO3069" s="22"/>
    </row>
    <row r="3070" spans="1:93" s="2" customFormat="1" x14ac:dyDescent="0.3">
      <c r="A3070" s="73" t="s">
        <v>204</v>
      </c>
      <c r="B3070" s="73" t="s">
        <v>211</v>
      </c>
      <c r="C3070" s="75" t="s">
        <v>158</v>
      </c>
      <c r="D3070" s="75" t="s">
        <v>33</v>
      </c>
      <c r="E3070" s="73"/>
      <c r="F3070" s="73" t="s">
        <v>316</v>
      </c>
      <c r="G3070" s="73" t="s">
        <v>156</v>
      </c>
      <c r="H3070" s="73" t="s">
        <v>156</v>
      </c>
      <c r="I3070" s="73" t="s">
        <v>465</v>
      </c>
      <c r="J3070" s="73" t="str">
        <f t="shared" si="60"/>
        <v>Medium car miles</v>
      </c>
      <c r="K3070" s="98">
        <v>3.6510000000000001E-2</v>
      </c>
      <c r="L3070" s="48"/>
      <c r="M3070" s="22"/>
      <c r="N3070" s="22"/>
      <c r="O3070" s="22"/>
      <c r="P3070" s="22"/>
      <c r="Q3070" s="22"/>
      <c r="R3070" s="22"/>
      <c r="S3070" s="22"/>
      <c r="T3070" s="2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c r="AQ3070" s="22"/>
      <c r="AR3070" s="22"/>
      <c r="AS3070" s="22"/>
      <c r="AT3070" s="22"/>
      <c r="AU3070" s="22"/>
      <c r="AV3070" s="22"/>
      <c r="AW3070" s="22"/>
      <c r="AX3070" s="22"/>
      <c r="AY3070" s="22"/>
      <c r="AZ3070" s="22"/>
      <c r="BA3070" s="22"/>
      <c r="BB3070" s="22"/>
      <c r="BC3070" s="22"/>
      <c r="BD3070" s="22"/>
      <c r="BE3070" s="22"/>
      <c r="BF3070" s="22"/>
      <c r="BG3070" s="22"/>
      <c r="BH3070" s="22"/>
      <c r="BI3070" s="22"/>
      <c r="BJ3070" s="22"/>
      <c r="BK3070" s="22"/>
      <c r="BL3070" s="22"/>
      <c r="BM3070" s="22"/>
      <c r="BN3070" s="22"/>
      <c r="BO3070" s="22"/>
      <c r="BP3070" s="22"/>
      <c r="BQ3070" s="22"/>
      <c r="BR3070" s="22"/>
      <c r="BS3070" s="22"/>
      <c r="BT3070" s="22"/>
      <c r="BU3070" s="22"/>
      <c r="BV3070" s="22"/>
      <c r="BW3070" s="22"/>
      <c r="BX3070" s="22"/>
      <c r="BY3070" s="22"/>
      <c r="BZ3070" s="22"/>
      <c r="CA3070" s="22"/>
      <c r="CB3070" s="22"/>
      <c r="CC3070" s="22"/>
      <c r="CD3070" s="22"/>
      <c r="CE3070" s="22"/>
      <c r="CF3070" s="22"/>
      <c r="CG3070" s="22"/>
      <c r="CH3070" s="22"/>
      <c r="CI3070" s="22"/>
      <c r="CJ3070" s="22"/>
      <c r="CK3070" s="22"/>
      <c r="CL3070" s="22"/>
      <c r="CM3070" s="22"/>
      <c r="CN3070" s="22"/>
      <c r="CO3070" s="22"/>
    </row>
    <row r="3071" spans="1:93" s="2" customFormat="1" x14ac:dyDescent="0.3">
      <c r="A3071" s="73" t="s">
        <v>204</v>
      </c>
      <c r="B3071" s="73" t="s">
        <v>211</v>
      </c>
      <c r="C3071" s="75" t="s">
        <v>158</v>
      </c>
      <c r="D3071" s="75" t="s">
        <v>33</v>
      </c>
      <c r="E3071" s="73"/>
      <c r="F3071" s="73" t="s">
        <v>375</v>
      </c>
      <c r="G3071" s="73" t="s">
        <v>405</v>
      </c>
      <c r="H3071" s="73" t="s">
        <v>405</v>
      </c>
      <c r="I3071" s="73" t="s">
        <v>465</v>
      </c>
      <c r="J3071" s="73" t="str">
        <f t="shared" si="60"/>
        <v>Medium car km</v>
      </c>
      <c r="K3071" s="98">
        <v>4.6059999999999997E-2</v>
      </c>
      <c r="L3071" s="48"/>
      <c r="M3071" s="22"/>
      <c r="N3071" s="22"/>
      <c r="O3071" s="22"/>
      <c r="P3071" s="22"/>
      <c r="Q3071" s="22"/>
      <c r="R3071" s="22"/>
      <c r="S3071" s="22"/>
      <c r="T3071" s="22"/>
      <c r="U3071" s="22"/>
      <c r="V3071" s="22"/>
      <c r="W3071" s="22"/>
      <c r="X3071" s="22"/>
      <c r="Y3071" s="22"/>
      <c r="Z3071" s="22"/>
      <c r="AA3071" s="22"/>
      <c r="AB3071" s="22"/>
      <c r="AC3071" s="22"/>
      <c r="AD3071" s="22"/>
      <c r="AE3071" s="22"/>
      <c r="AF3071" s="22"/>
      <c r="AG3071" s="22"/>
      <c r="AH3071" s="22"/>
      <c r="AI3071" s="22"/>
      <c r="AJ3071" s="22"/>
      <c r="AK3071" s="22"/>
      <c r="AL3071" s="22"/>
      <c r="AM3071" s="22"/>
      <c r="AN3071" s="22"/>
      <c r="AO3071" s="22"/>
      <c r="AP3071" s="22"/>
      <c r="AQ3071" s="22"/>
      <c r="AR3071" s="22"/>
      <c r="AS3071" s="22"/>
      <c r="AT3071" s="22"/>
      <c r="AU3071" s="22"/>
      <c r="AV3071" s="22"/>
      <c r="AW3071" s="22"/>
      <c r="AX3071" s="22"/>
      <c r="AY3071" s="22"/>
      <c r="AZ3071" s="22"/>
      <c r="BA3071" s="22"/>
      <c r="BB3071" s="22"/>
      <c r="BC3071" s="22"/>
      <c r="BD3071" s="22"/>
      <c r="BE3071" s="22"/>
      <c r="BF3071" s="22"/>
      <c r="BG3071" s="22"/>
      <c r="BH3071" s="22"/>
      <c r="BI3071" s="22"/>
      <c r="BJ3071" s="22"/>
      <c r="BK3071" s="22"/>
      <c r="BL3071" s="22"/>
      <c r="BM3071" s="22"/>
      <c r="BN3071" s="22"/>
      <c r="BO3071" s="22"/>
      <c r="BP3071" s="22"/>
      <c r="BQ3071" s="22"/>
      <c r="BR3071" s="22"/>
      <c r="BS3071" s="22"/>
      <c r="BT3071" s="22"/>
      <c r="BU3071" s="22"/>
      <c r="BV3071" s="22"/>
      <c r="BW3071" s="22"/>
      <c r="BX3071" s="22"/>
      <c r="BY3071" s="22"/>
      <c r="BZ3071" s="22"/>
      <c r="CA3071" s="22"/>
      <c r="CB3071" s="22"/>
      <c r="CC3071" s="22"/>
      <c r="CD3071" s="22"/>
      <c r="CE3071" s="22"/>
      <c r="CF3071" s="22"/>
      <c r="CG3071" s="22"/>
      <c r="CH3071" s="22"/>
      <c r="CI3071" s="22"/>
      <c r="CJ3071" s="22"/>
      <c r="CK3071" s="22"/>
      <c r="CL3071" s="22"/>
      <c r="CM3071" s="22"/>
      <c r="CN3071" s="22"/>
      <c r="CO3071" s="22"/>
    </row>
    <row r="3072" spans="1:93" s="2" customFormat="1" x14ac:dyDescent="0.3">
      <c r="A3072" s="73" t="s">
        <v>204</v>
      </c>
      <c r="B3072" s="73" t="s">
        <v>211</v>
      </c>
      <c r="C3072" s="75" t="s">
        <v>158</v>
      </c>
      <c r="D3072" s="75" t="s">
        <v>33</v>
      </c>
      <c r="E3072" s="73"/>
      <c r="F3072" s="73" t="s">
        <v>375</v>
      </c>
      <c r="G3072" s="73" t="s">
        <v>156</v>
      </c>
      <c r="H3072" s="73" t="s">
        <v>156</v>
      </c>
      <c r="I3072" s="73" t="s">
        <v>465</v>
      </c>
      <c r="J3072" s="73" t="str">
        <f t="shared" si="60"/>
        <v>Medium car miles</v>
      </c>
      <c r="K3072" s="98">
        <v>7.4130000000000001E-2</v>
      </c>
      <c r="L3072" s="48"/>
      <c r="M3072" s="22"/>
      <c r="N3072" s="22"/>
      <c r="O3072" s="22"/>
      <c r="P3072" s="22"/>
      <c r="Q3072" s="22"/>
      <c r="R3072" s="22"/>
      <c r="S3072" s="22"/>
      <c r="T3072" s="2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c r="AQ3072" s="22"/>
      <c r="AR3072" s="22"/>
      <c r="AS3072" s="22"/>
      <c r="AT3072" s="22"/>
      <c r="AU3072" s="22"/>
      <c r="AV3072" s="22"/>
      <c r="AW3072" s="22"/>
      <c r="AX3072" s="22"/>
      <c r="AY3072" s="22"/>
      <c r="AZ3072" s="22"/>
      <c r="BA3072" s="22"/>
      <c r="BB3072" s="22"/>
      <c r="BC3072" s="22"/>
      <c r="BD3072" s="22"/>
      <c r="BE3072" s="22"/>
      <c r="BF3072" s="22"/>
      <c r="BG3072" s="22"/>
      <c r="BH3072" s="22"/>
      <c r="BI3072" s="22"/>
      <c r="BJ3072" s="22"/>
      <c r="BK3072" s="22"/>
      <c r="BL3072" s="22"/>
      <c r="BM3072" s="22"/>
      <c r="BN3072" s="22"/>
      <c r="BO3072" s="22"/>
      <c r="BP3072" s="22"/>
      <c r="BQ3072" s="22"/>
      <c r="BR3072" s="22"/>
      <c r="BS3072" s="22"/>
      <c r="BT3072" s="22"/>
      <c r="BU3072" s="22"/>
      <c r="BV3072" s="22"/>
      <c r="BW3072" s="22"/>
      <c r="BX3072" s="22"/>
      <c r="BY3072" s="22"/>
      <c r="BZ3072" s="22"/>
      <c r="CA3072" s="22"/>
      <c r="CB3072" s="22"/>
      <c r="CC3072" s="22"/>
      <c r="CD3072" s="22"/>
      <c r="CE3072" s="22"/>
      <c r="CF3072" s="22"/>
      <c r="CG3072" s="22"/>
      <c r="CH3072" s="22"/>
      <c r="CI3072" s="22"/>
      <c r="CJ3072" s="22"/>
      <c r="CK3072" s="22"/>
      <c r="CL3072" s="22"/>
      <c r="CM3072" s="22"/>
      <c r="CN3072" s="22"/>
      <c r="CO3072" s="22"/>
    </row>
    <row r="3073" spans="1:93" x14ac:dyDescent="0.3">
      <c r="A3073" s="73" t="s">
        <v>204</v>
      </c>
      <c r="B3073" s="73" t="s">
        <v>211</v>
      </c>
      <c r="C3073" s="75" t="s">
        <v>158</v>
      </c>
      <c r="D3073" s="75" t="s">
        <v>33</v>
      </c>
      <c r="E3073" s="73"/>
      <c r="F3073" s="73" t="s">
        <v>490</v>
      </c>
      <c r="G3073" s="73" t="s">
        <v>405</v>
      </c>
      <c r="H3073" s="73" t="s">
        <v>405</v>
      </c>
      <c r="I3073" s="73" t="s">
        <v>465</v>
      </c>
      <c r="J3073" s="73" t="str">
        <f>CONCATENATE(D3073," ",H3073)</f>
        <v>Medium car km</v>
      </c>
      <c r="K3073" s="98">
        <v>2.46E-2</v>
      </c>
    </row>
    <row r="3074" spans="1:93" x14ac:dyDescent="0.3">
      <c r="A3074" s="73" t="s">
        <v>204</v>
      </c>
      <c r="B3074" s="73" t="s">
        <v>211</v>
      </c>
      <c r="C3074" s="75" t="s">
        <v>158</v>
      </c>
      <c r="D3074" s="75" t="s">
        <v>33</v>
      </c>
      <c r="E3074" s="73"/>
      <c r="F3074" s="73" t="s">
        <v>490</v>
      </c>
      <c r="G3074" s="73" t="s">
        <v>156</v>
      </c>
      <c r="H3074" s="73" t="s">
        <v>156</v>
      </c>
      <c r="I3074" s="73" t="s">
        <v>465</v>
      </c>
      <c r="J3074" s="73" t="str">
        <f>CONCATENATE(D3074," ",H3074)</f>
        <v>Medium car miles</v>
      </c>
      <c r="K3074" s="98">
        <v>3.959E-2</v>
      </c>
    </row>
    <row r="3075" spans="1:93" x14ac:dyDescent="0.3">
      <c r="A3075" s="73" t="s">
        <v>204</v>
      </c>
      <c r="B3075" s="73" t="s">
        <v>211</v>
      </c>
      <c r="C3075" s="75" t="s">
        <v>158</v>
      </c>
      <c r="D3075" s="75" t="s">
        <v>33</v>
      </c>
      <c r="E3075" s="73"/>
      <c r="F3075" s="73" t="s">
        <v>491</v>
      </c>
      <c r="G3075" s="73" t="s">
        <v>405</v>
      </c>
      <c r="H3075" s="73" t="s">
        <v>405</v>
      </c>
      <c r="I3075" s="73" t="s">
        <v>465</v>
      </c>
      <c r="J3075" s="73" t="str">
        <f>CONCATENATE(D3075," ",H3075)</f>
        <v>Medium car km</v>
      </c>
      <c r="K3075" s="98">
        <v>8.0499999999999999E-3</v>
      </c>
    </row>
    <row r="3076" spans="1:93" x14ac:dyDescent="0.3">
      <c r="A3076" s="73" t="s">
        <v>204</v>
      </c>
      <c r="B3076" s="73" t="s">
        <v>211</v>
      </c>
      <c r="C3076" s="75" t="s">
        <v>158</v>
      </c>
      <c r="D3076" s="75" t="s">
        <v>33</v>
      </c>
      <c r="E3076" s="73"/>
      <c r="F3076" s="73" t="s">
        <v>491</v>
      </c>
      <c r="G3076" s="73" t="s">
        <v>156</v>
      </c>
      <c r="H3076" s="73" t="s">
        <v>156</v>
      </c>
      <c r="I3076" s="73" t="s">
        <v>465</v>
      </c>
      <c r="J3076" s="73" t="str">
        <f>CONCATENATE(D3076," ",H3076)</f>
        <v>Medium car miles</v>
      </c>
      <c r="K3076" s="98">
        <v>1.295E-2</v>
      </c>
    </row>
    <row r="3077" spans="1:93" s="2" customFormat="1" x14ac:dyDescent="0.3">
      <c r="A3077" s="73" t="s">
        <v>204</v>
      </c>
      <c r="B3077" s="73" t="s">
        <v>211</v>
      </c>
      <c r="C3077" s="75" t="s">
        <v>158</v>
      </c>
      <c r="D3077" s="75" t="s">
        <v>226</v>
      </c>
      <c r="E3077" s="73"/>
      <c r="F3077" s="73" t="s">
        <v>412</v>
      </c>
      <c r="G3077" s="73" t="s">
        <v>405</v>
      </c>
      <c r="H3077" s="73" t="s">
        <v>405</v>
      </c>
      <c r="I3077" s="73" t="s">
        <v>465</v>
      </c>
      <c r="J3077" s="73" t="str">
        <f t="shared" si="60"/>
        <v>Large car km</v>
      </c>
      <c r="K3077" s="98">
        <v>5.006E-2</v>
      </c>
      <c r="L3077" s="48"/>
      <c r="M3077" s="22"/>
      <c r="N3077" s="22"/>
      <c r="O3077" s="22"/>
      <c r="P3077" s="22"/>
      <c r="Q3077" s="22"/>
      <c r="R3077" s="22"/>
      <c r="S3077" s="22"/>
      <c r="T3077" s="22"/>
      <c r="U3077" s="22"/>
      <c r="V3077" s="22"/>
      <c r="W3077" s="22"/>
      <c r="X3077" s="22"/>
      <c r="Y3077" s="22"/>
      <c r="Z3077" s="22"/>
      <c r="AA3077" s="22"/>
      <c r="AB3077" s="22"/>
      <c r="AC3077" s="22"/>
      <c r="AD3077" s="22"/>
      <c r="AE3077" s="22"/>
      <c r="AF3077" s="22"/>
      <c r="AG3077" s="22"/>
      <c r="AH3077" s="22"/>
      <c r="AI3077" s="22"/>
      <c r="AJ3077" s="22"/>
      <c r="AK3077" s="22"/>
      <c r="AL3077" s="22"/>
      <c r="AM3077" s="22"/>
      <c r="AN3077" s="22"/>
      <c r="AO3077" s="22"/>
      <c r="AP3077" s="22"/>
      <c r="AQ3077" s="22"/>
      <c r="AR3077" s="22"/>
      <c r="AS3077" s="22"/>
      <c r="AT3077" s="22"/>
      <c r="AU3077" s="22"/>
      <c r="AV3077" s="22"/>
      <c r="AW3077" s="22"/>
      <c r="AX3077" s="22"/>
      <c r="AY3077" s="22"/>
      <c r="AZ3077" s="22"/>
      <c r="BA3077" s="22"/>
      <c r="BB3077" s="22"/>
      <c r="BC3077" s="22"/>
      <c r="BD3077" s="22"/>
      <c r="BE3077" s="22"/>
      <c r="BF3077" s="22"/>
      <c r="BG3077" s="22"/>
      <c r="BH3077" s="22"/>
      <c r="BI3077" s="22"/>
      <c r="BJ3077" s="22"/>
      <c r="BK3077" s="22"/>
      <c r="BL3077" s="22"/>
      <c r="BM3077" s="22"/>
      <c r="BN3077" s="22"/>
      <c r="BO3077" s="22"/>
      <c r="BP3077" s="22"/>
      <c r="BQ3077" s="22"/>
      <c r="BR3077" s="22"/>
      <c r="BS3077" s="22"/>
      <c r="BT3077" s="22"/>
      <c r="BU3077" s="22"/>
      <c r="BV3077" s="22"/>
      <c r="BW3077" s="22"/>
      <c r="BX3077" s="22"/>
      <c r="BY3077" s="22"/>
      <c r="BZ3077" s="22"/>
      <c r="CA3077" s="22"/>
      <c r="CB3077" s="22"/>
      <c r="CC3077" s="22"/>
      <c r="CD3077" s="22"/>
      <c r="CE3077" s="22"/>
      <c r="CF3077" s="22"/>
      <c r="CG3077" s="22"/>
      <c r="CH3077" s="22"/>
      <c r="CI3077" s="22"/>
      <c r="CJ3077" s="22"/>
      <c r="CK3077" s="22"/>
      <c r="CL3077" s="22"/>
      <c r="CM3077" s="22"/>
      <c r="CN3077" s="22"/>
      <c r="CO3077" s="22"/>
    </row>
    <row r="3078" spans="1:93" s="2" customFormat="1" x14ac:dyDescent="0.3">
      <c r="A3078" s="73" t="s">
        <v>204</v>
      </c>
      <c r="B3078" s="73" t="s">
        <v>211</v>
      </c>
      <c r="C3078" s="75" t="s">
        <v>158</v>
      </c>
      <c r="D3078" s="75" t="s">
        <v>226</v>
      </c>
      <c r="E3078" s="73"/>
      <c r="F3078" s="73" t="s">
        <v>412</v>
      </c>
      <c r="G3078" s="73" t="s">
        <v>156</v>
      </c>
      <c r="H3078" s="73" t="s">
        <v>156</v>
      </c>
      <c r="I3078" s="73" t="s">
        <v>465</v>
      </c>
      <c r="J3078" s="73" t="str">
        <f t="shared" si="60"/>
        <v>Large car miles</v>
      </c>
      <c r="K3078" s="98">
        <v>8.0570000000000003E-2</v>
      </c>
      <c r="L3078" s="48"/>
      <c r="M3078" s="22"/>
      <c r="N3078" s="22"/>
      <c r="O3078" s="22"/>
      <c r="P3078" s="22"/>
      <c r="Q3078" s="22"/>
      <c r="R3078" s="22"/>
      <c r="S3078" s="22"/>
      <c r="T3078" s="2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c r="AQ3078" s="22"/>
      <c r="AR3078" s="22"/>
      <c r="AS3078" s="22"/>
      <c r="AT3078" s="22"/>
      <c r="AU3078" s="22"/>
      <c r="AV3078" s="22"/>
      <c r="AW3078" s="22"/>
      <c r="AX3078" s="22"/>
      <c r="AY3078" s="22"/>
      <c r="AZ3078" s="22"/>
      <c r="BA3078" s="22"/>
      <c r="BB3078" s="22"/>
      <c r="BC3078" s="22"/>
      <c r="BD3078" s="22"/>
      <c r="BE3078" s="22"/>
      <c r="BF3078" s="22"/>
      <c r="BG3078" s="22"/>
      <c r="BH3078" s="22"/>
      <c r="BI3078" s="22"/>
      <c r="BJ3078" s="22"/>
      <c r="BK3078" s="22"/>
      <c r="BL3078" s="22"/>
      <c r="BM3078" s="22"/>
      <c r="BN3078" s="22"/>
      <c r="BO3078" s="22"/>
      <c r="BP3078" s="22"/>
      <c r="BQ3078" s="22"/>
      <c r="BR3078" s="22"/>
      <c r="BS3078" s="22"/>
      <c r="BT3078" s="22"/>
      <c r="BU3078" s="22"/>
      <c r="BV3078" s="22"/>
      <c r="BW3078" s="22"/>
      <c r="BX3078" s="22"/>
      <c r="BY3078" s="22"/>
      <c r="BZ3078" s="22"/>
      <c r="CA3078" s="22"/>
      <c r="CB3078" s="22"/>
      <c r="CC3078" s="22"/>
      <c r="CD3078" s="22"/>
      <c r="CE3078" s="22"/>
      <c r="CF3078" s="22"/>
      <c r="CG3078" s="22"/>
      <c r="CH3078" s="22"/>
      <c r="CI3078" s="22"/>
      <c r="CJ3078" s="22"/>
      <c r="CK3078" s="22"/>
      <c r="CL3078" s="22"/>
      <c r="CM3078" s="22"/>
      <c r="CN3078" s="22"/>
      <c r="CO3078" s="22"/>
    </row>
    <row r="3079" spans="1:93" s="2" customFormat="1" x14ac:dyDescent="0.3">
      <c r="A3079" s="73" t="s">
        <v>204</v>
      </c>
      <c r="B3079" s="73" t="s">
        <v>211</v>
      </c>
      <c r="C3079" s="75" t="s">
        <v>158</v>
      </c>
      <c r="D3079" s="75" t="s">
        <v>226</v>
      </c>
      <c r="E3079" s="73"/>
      <c r="F3079" s="73" t="s">
        <v>138</v>
      </c>
      <c r="G3079" s="73" t="s">
        <v>405</v>
      </c>
      <c r="H3079" s="73" t="s">
        <v>405</v>
      </c>
      <c r="I3079" s="73" t="s">
        <v>465</v>
      </c>
      <c r="J3079" s="73" t="str">
        <f t="shared" si="60"/>
        <v>Large car km</v>
      </c>
      <c r="K3079" s="98">
        <v>7.6939999999999995E-2</v>
      </c>
      <c r="L3079" s="48"/>
      <c r="M3079" s="22"/>
      <c r="N3079" s="22"/>
      <c r="O3079" s="22"/>
      <c r="P3079" s="22"/>
      <c r="Q3079" s="22"/>
      <c r="R3079" s="22"/>
      <c r="S3079" s="22"/>
      <c r="T3079" s="22"/>
      <c r="U3079" s="22"/>
      <c r="V3079" s="22"/>
      <c r="W3079" s="22"/>
      <c r="X3079" s="22"/>
      <c r="Y3079" s="22"/>
      <c r="Z3079" s="22"/>
      <c r="AA3079" s="22"/>
      <c r="AB3079" s="22"/>
      <c r="AC3079" s="22"/>
      <c r="AD3079" s="22"/>
      <c r="AE3079" s="22"/>
      <c r="AF3079" s="22"/>
      <c r="AG3079" s="22"/>
      <c r="AH3079" s="22"/>
      <c r="AI3079" s="22"/>
      <c r="AJ3079" s="22"/>
      <c r="AK3079" s="22"/>
      <c r="AL3079" s="22"/>
      <c r="AM3079" s="22"/>
      <c r="AN3079" s="22"/>
      <c r="AO3079" s="22"/>
      <c r="AP3079" s="22"/>
      <c r="AQ3079" s="22"/>
      <c r="AR3079" s="22"/>
      <c r="AS3079" s="22"/>
      <c r="AT3079" s="22"/>
      <c r="AU3079" s="22"/>
      <c r="AV3079" s="22"/>
      <c r="AW3079" s="22"/>
      <c r="AX3079" s="22"/>
      <c r="AY3079" s="22"/>
      <c r="AZ3079" s="22"/>
      <c r="BA3079" s="22"/>
      <c r="BB3079" s="22"/>
      <c r="BC3079" s="22"/>
      <c r="BD3079" s="22"/>
      <c r="BE3079" s="22"/>
      <c r="BF3079" s="22"/>
      <c r="BG3079" s="22"/>
      <c r="BH3079" s="22"/>
      <c r="BI3079" s="22"/>
      <c r="BJ3079" s="22"/>
      <c r="BK3079" s="22"/>
      <c r="BL3079" s="22"/>
      <c r="BM3079" s="22"/>
      <c r="BN3079" s="22"/>
      <c r="BO3079" s="22"/>
      <c r="BP3079" s="22"/>
      <c r="BQ3079" s="22"/>
      <c r="BR3079" s="22"/>
      <c r="BS3079" s="22"/>
      <c r="BT3079" s="22"/>
      <c r="BU3079" s="22"/>
      <c r="BV3079" s="22"/>
      <c r="BW3079" s="22"/>
      <c r="BX3079" s="22"/>
      <c r="BY3079" s="22"/>
      <c r="BZ3079" s="22"/>
      <c r="CA3079" s="22"/>
      <c r="CB3079" s="22"/>
      <c r="CC3079" s="22"/>
      <c r="CD3079" s="22"/>
      <c r="CE3079" s="22"/>
      <c r="CF3079" s="22"/>
      <c r="CG3079" s="22"/>
      <c r="CH3079" s="22"/>
      <c r="CI3079" s="22"/>
      <c r="CJ3079" s="22"/>
      <c r="CK3079" s="22"/>
      <c r="CL3079" s="22"/>
      <c r="CM3079" s="22"/>
      <c r="CN3079" s="22"/>
      <c r="CO3079" s="22"/>
    </row>
    <row r="3080" spans="1:93" s="2" customFormat="1" x14ac:dyDescent="0.3">
      <c r="A3080" s="73" t="s">
        <v>204</v>
      </c>
      <c r="B3080" s="73" t="s">
        <v>211</v>
      </c>
      <c r="C3080" s="75" t="s">
        <v>158</v>
      </c>
      <c r="D3080" s="75" t="s">
        <v>226</v>
      </c>
      <c r="E3080" s="73"/>
      <c r="F3080" s="73" t="s">
        <v>138</v>
      </c>
      <c r="G3080" s="73" t="s">
        <v>156</v>
      </c>
      <c r="H3080" s="73" t="s">
        <v>156</v>
      </c>
      <c r="I3080" s="73" t="s">
        <v>465</v>
      </c>
      <c r="J3080" s="73" t="str">
        <f t="shared" si="60"/>
        <v>Large car miles</v>
      </c>
      <c r="K3080" s="98">
        <v>0.12382</v>
      </c>
      <c r="L3080" s="48"/>
      <c r="M3080" s="22"/>
      <c r="N3080" s="22"/>
      <c r="O3080" s="22"/>
      <c r="P3080" s="22"/>
      <c r="Q3080" s="22"/>
      <c r="R3080" s="22"/>
      <c r="S3080" s="22"/>
      <c r="T3080" s="2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c r="AQ3080" s="22"/>
      <c r="AR3080" s="22"/>
      <c r="AS3080" s="22"/>
      <c r="AT3080" s="22"/>
      <c r="AU3080" s="22"/>
      <c r="AV3080" s="22"/>
      <c r="AW3080" s="22"/>
      <c r="AX3080" s="22"/>
      <c r="AY3080" s="22"/>
      <c r="AZ3080" s="22"/>
      <c r="BA3080" s="22"/>
      <c r="BB3080" s="22"/>
      <c r="BC3080" s="22"/>
      <c r="BD3080" s="22"/>
      <c r="BE3080" s="22"/>
      <c r="BF3080" s="22"/>
      <c r="BG3080" s="22"/>
      <c r="BH3080" s="22"/>
      <c r="BI3080" s="22"/>
      <c r="BJ3080" s="22"/>
      <c r="BK3080" s="22"/>
      <c r="BL3080" s="22"/>
      <c r="BM3080" s="22"/>
      <c r="BN3080" s="22"/>
      <c r="BO3080" s="22"/>
      <c r="BP3080" s="22"/>
      <c r="BQ3080" s="22"/>
      <c r="BR3080" s="22"/>
      <c r="BS3080" s="22"/>
      <c r="BT3080" s="22"/>
      <c r="BU3080" s="22"/>
      <c r="BV3080" s="22"/>
      <c r="BW3080" s="22"/>
      <c r="BX3080" s="22"/>
      <c r="BY3080" s="22"/>
      <c r="BZ3080" s="22"/>
      <c r="CA3080" s="22"/>
      <c r="CB3080" s="22"/>
      <c r="CC3080" s="22"/>
      <c r="CD3080" s="22"/>
      <c r="CE3080" s="22"/>
      <c r="CF3080" s="22"/>
      <c r="CG3080" s="22"/>
      <c r="CH3080" s="22"/>
      <c r="CI3080" s="22"/>
      <c r="CJ3080" s="22"/>
      <c r="CK3080" s="22"/>
      <c r="CL3080" s="22"/>
      <c r="CM3080" s="22"/>
      <c r="CN3080" s="22"/>
      <c r="CO3080" s="22"/>
    </row>
    <row r="3081" spans="1:93" s="2" customFormat="1" x14ac:dyDescent="0.3">
      <c r="A3081" s="73" t="s">
        <v>204</v>
      </c>
      <c r="B3081" s="73" t="s">
        <v>211</v>
      </c>
      <c r="C3081" s="75" t="s">
        <v>158</v>
      </c>
      <c r="D3081" s="75" t="s">
        <v>226</v>
      </c>
      <c r="E3081" s="73"/>
      <c r="F3081" s="73" t="s">
        <v>311</v>
      </c>
      <c r="G3081" s="73" t="s">
        <v>405</v>
      </c>
      <c r="H3081" s="73" t="s">
        <v>405</v>
      </c>
      <c r="I3081" s="73" t="s">
        <v>465</v>
      </c>
      <c r="J3081" s="73" t="str">
        <f t="shared" si="60"/>
        <v>Large car km</v>
      </c>
      <c r="K3081" s="98">
        <v>3.2719999999999999E-2</v>
      </c>
      <c r="L3081" s="48"/>
      <c r="M3081" s="22"/>
      <c r="N3081" s="22"/>
      <c r="O3081" s="22"/>
      <c r="P3081" s="22"/>
      <c r="Q3081" s="22"/>
      <c r="R3081" s="22"/>
      <c r="S3081" s="22"/>
      <c r="T3081" s="22"/>
      <c r="U3081" s="22"/>
      <c r="V3081" s="22"/>
      <c r="W3081" s="22"/>
      <c r="X3081" s="22"/>
      <c r="Y3081" s="22"/>
      <c r="Z3081" s="22"/>
      <c r="AA3081" s="22"/>
      <c r="AB3081" s="22"/>
      <c r="AC3081" s="22"/>
      <c r="AD3081" s="22"/>
      <c r="AE3081" s="22"/>
      <c r="AF3081" s="22"/>
      <c r="AG3081" s="22"/>
      <c r="AH3081" s="22"/>
      <c r="AI3081" s="22"/>
      <c r="AJ3081" s="22"/>
      <c r="AK3081" s="22"/>
      <c r="AL3081" s="22"/>
      <c r="AM3081" s="22"/>
      <c r="AN3081" s="22"/>
      <c r="AO3081" s="22"/>
      <c r="AP3081" s="22"/>
      <c r="AQ3081" s="22"/>
      <c r="AR3081" s="22"/>
      <c r="AS3081" s="22"/>
      <c r="AT3081" s="22"/>
      <c r="AU3081" s="22"/>
      <c r="AV3081" s="22"/>
      <c r="AW3081" s="22"/>
      <c r="AX3081" s="22"/>
      <c r="AY3081" s="22"/>
      <c r="AZ3081" s="22"/>
      <c r="BA3081" s="22"/>
      <c r="BB3081" s="22"/>
      <c r="BC3081" s="22"/>
      <c r="BD3081" s="22"/>
      <c r="BE3081" s="22"/>
      <c r="BF3081" s="22"/>
      <c r="BG3081" s="22"/>
      <c r="BH3081" s="22"/>
      <c r="BI3081" s="22"/>
      <c r="BJ3081" s="22"/>
      <c r="BK3081" s="22"/>
      <c r="BL3081" s="22"/>
      <c r="BM3081" s="22"/>
      <c r="BN3081" s="22"/>
      <c r="BO3081" s="22"/>
      <c r="BP3081" s="22"/>
      <c r="BQ3081" s="22"/>
      <c r="BR3081" s="22"/>
      <c r="BS3081" s="22"/>
      <c r="BT3081" s="22"/>
      <c r="BU3081" s="22"/>
      <c r="BV3081" s="22"/>
      <c r="BW3081" s="22"/>
      <c r="BX3081" s="22"/>
      <c r="BY3081" s="22"/>
      <c r="BZ3081" s="22"/>
      <c r="CA3081" s="22"/>
      <c r="CB3081" s="22"/>
      <c r="CC3081" s="22"/>
      <c r="CD3081" s="22"/>
      <c r="CE3081" s="22"/>
      <c r="CF3081" s="22"/>
      <c r="CG3081" s="22"/>
      <c r="CH3081" s="22"/>
      <c r="CI3081" s="22"/>
      <c r="CJ3081" s="22"/>
      <c r="CK3081" s="22"/>
      <c r="CL3081" s="22"/>
      <c r="CM3081" s="22"/>
      <c r="CN3081" s="22"/>
      <c r="CO3081" s="22"/>
    </row>
    <row r="3082" spans="1:93" s="2" customFormat="1" x14ac:dyDescent="0.3">
      <c r="A3082" s="73" t="s">
        <v>204</v>
      </c>
      <c r="B3082" s="73" t="s">
        <v>211</v>
      </c>
      <c r="C3082" s="75" t="s">
        <v>158</v>
      </c>
      <c r="D3082" s="75" t="s">
        <v>226</v>
      </c>
      <c r="E3082" s="73"/>
      <c r="F3082" s="73" t="s">
        <v>311</v>
      </c>
      <c r="G3082" s="73" t="s">
        <v>156</v>
      </c>
      <c r="H3082" s="73" t="s">
        <v>156</v>
      </c>
      <c r="I3082" s="73" t="s">
        <v>465</v>
      </c>
      <c r="J3082" s="73" t="str">
        <f t="shared" si="60"/>
        <v>Large car miles</v>
      </c>
      <c r="K3082" s="98">
        <v>5.2659999999999998E-2</v>
      </c>
      <c r="L3082" s="48"/>
      <c r="M3082" s="22"/>
      <c r="N3082" s="22"/>
      <c r="O3082" s="22"/>
      <c r="P3082" s="22"/>
      <c r="Q3082" s="22"/>
      <c r="R3082" s="22"/>
      <c r="S3082" s="22"/>
      <c r="T3082" s="2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c r="AQ3082" s="22"/>
      <c r="AR3082" s="22"/>
      <c r="AS3082" s="22"/>
      <c r="AT3082" s="22"/>
      <c r="AU3082" s="22"/>
      <c r="AV3082" s="22"/>
      <c r="AW3082" s="22"/>
      <c r="AX3082" s="22"/>
      <c r="AY3082" s="22"/>
      <c r="AZ3082" s="22"/>
      <c r="BA3082" s="22"/>
      <c r="BB3082" s="22"/>
      <c r="BC3082" s="22"/>
      <c r="BD3082" s="22"/>
      <c r="BE3082" s="22"/>
      <c r="BF3082" s="22"/>
      <c r="BG3082" s="22"/>
      <c r="BH3082" s="22"/>
      <c r="BI3082" s="22"/>
      <c r="BJ3082" s="22"/>
      <c r="BK3082" s="22"/>
      <c r="BL3082" s="22"/>
      <c r="BM3082" s="22"/>
      <c r="BN3082" s="22"/>
      <c r="BO3082" s="22"/>
      <c r="BP3082" s="22"/>
      <c r="BQ3082" s="22"/>
      <c r="BR3082" s="22"/>
      <c r="BS3082" s="22"/>
      <c r="BT3082" s="22"/>
      <c r="BU3082" s="22"/>
      <c r="BV3082" s="22"/>
      <c r="BW3082" s="22"/>
      <c r="BX3082" s="22"/>
      <c r="BY3082" s="22"/>
      <c r="BZ3082" s="22"/>
      <c r="CA3082" s="22"/>
      <c r="CB3082" s="22"/>
      <c r="CC3082" s="22"/>
      <c r="CD3082" s="22"/>
      <c r="CE3082" s="22"/>
      <c r="CF3082" s="22"/>
      <c r="CG3082" s="22"/>
      <c r="CH3082" s="22"/>
      <c r="CI3082" s="22"/>
      <c r="CJ3082" s="22"/>
      <c r="CK3082" s="22"/>
      <c r="CL3082" s="22"/>
      <c r="CM3082" s="22"/>
      <c r="CN3082" s="22"/>
      <c r="CO3082" s="22"/>
    </row>
    <row r="3083" spans="1:93" s="2" customFormat="1" x14ac:dyDescent="0.3">
      <c r="A3083" s="73" t="s">
        <v>204</v>
      </c>
      <c r="B3083" s="73" t="s">
        <v>211</v>
      </c>
      <c r="C3083" s="75" t="s">
        <v>158</v>
      </c>
      <c r="D3083" s="75" t="s">
        <v>226</v>
      </c>
      <c r="E3083" s="73"/>
      <c r="F3083" s="73" t="s">
        <v>77</v>
      </c>
      <c r="G3083" s="73" t="s">
        <v>405</v>
      </c>
      <c r="H3083" s="73" t="s">
        <v>405</v>
      </c>
      <c r="I3083" s="73" t="s">
        <v>465</v>
      </c>
      <c r="J3083" s="73" t="str">
        <f t="shared" si="60"/>
        <v>Large car km</v>
      </c>
      <c r="K3083" s="98">
        <v>4.5260000000000002E-2</v>
      </c>
      <c r="L3083" s="48"/>
      <c r="M3083" s="22"/>
      <c r="N3083" s="22"/>
      <c r="O3083" s="22"/>
      <c r="P3083" s="22"/>
      <c r="Q3083" s="22"/>
      <c r="R3083" s="22"/>
      <c r="S3083" s="22"/>
      <c r="T3083" s="22"/>
      <c r="U3083" s="22"/>
      <c r="V3083" s="22"/>
      <c r="W3083" s="22"/>
      <c r="X3083" s="22"/>
      <c r="Y3083" s="22"/>
      <c r="Z3083" s="22"/>
      <c r="AA3083" s="22"/>
      <c r="AB3083" s="22"/>
      <c r="AC3083" s="22"/>
      <c r="AD3083" s="22"/>
      <c r="AE3083" s="22"/>
      <c r="AF3083" s="22"/>
      <c r="AG3083" s="22"/>
      <c r="AH3083" s="22"/>
      <c r="AI3083" s="22"/>
      <c r="AJ3083" s="22"/>
      <c r="AK3083" s="22"/>
      <c r="AL3083" s="22"/>
      <c r="AM3083" s="22"/>
      <c r="AN3083" s="22"/>
      <c r="AO3083" s="22"/>
      <c r="AP3083" s="22"/>
      <c r="AQ3083" s="22"/>
      <c r="AR3083" s="22"/>
      <c r="AS3083" s="22"/>
      <c r="AT3083" s="22"/>
      <c r="AU3083" s="22"/>
      <c r="AV3083" s="22"/>
      <c r="AW3083" s="22"/>
      <c r="AX3083" s="22"/>
      <c r="AY3083" s="22"/>
      <c r="AZ3083" s="22"/>
      <c r="BA3083" s="22"/>
      <c r="BB3083" s="22"/>
      <c r="BC3083" s="22"/>
      <c r="BD3083" s="22"/>
      <c r="BE3083" s="22"/>
      <c r="BF3083" s="22"/>
      <c r="BG3083" s="22"/>
      <c r="BH3083" s="22"/>
      <c r="BI3083" s="22"/>
      <c r="BJ3083" s="22"/>
      <c r="BK3083" s="22"/>
      <c r="BL3083" s="22"/>
      <c r="BM3083" s="22"/>
      <c r="BN3083" s="22"/>
      <c r="BO3083" s="22"/>
      <c r="BP3083" s="22"/>
      <c r="BQ3083" s="22"/>
      <c r="BR3083" s="22"/>
      <c r="BS3083" s="22"/>
      <c r="BT3083" s="22"/>
      <c r="BU3083" s="22"/>
      <c r="BV3083" s="22"/>
      <c r="BW3083" s="22"/>
      <c r="BX3083" s="22"/>
      <c r="BY3083" s="22"/>
      <c r="BZ3083" s="22"/>
      <c r="CA3083" s="22"/>
      <c r="CB3083" s="22"/>
      <c r="CC3083" s="22"/>
      <c r="CD3083" s="22"/>
      <c r="CE3083" s="22"/>
      <c r="CF3083" s="22"/>
      <c r="CG3083" s="22"/>
      <c r="CH3083" s="22"/>
      <c r="CI3083" s="22"/>
      <c r="CJ3083" s="22"/>
      <c r="CK3083" s="22"/>
      <c r="CL3083" s="22"/>
      <c r="CM3083" s="22"/>
      <c r="CN3083" s="22"/>
      <c r="CO3083" s="22"/>
    </row>
    <row r="3084" spans="1:93" s="2" customFormat="1" x14ac:dyDescent="0.3">
      <c r="A3084" s="73" t="s">
        <v>204</v>
      </c>
      <c r="B3084" s="73" t="s">
        <v>211</v>
      </c>
      <c r="C3084" s="75" t="s">
        <v>158</v>
      </c>
      <c r="D3084" s="75" t="s">
        <v>226</v>
      </c>
      <c r="E3084" s="73"/>
      <c r="F3084" s="73" t="s">
        <v>77</v>
      </c>
      <c r="G3084" s="73" t="s">
        <v>156</v>
      </c>
      <c r="H3084" s="73" t="s">
        <v>156</v>
      </c>
      <c r="I3084" s="73" t="s">
        <v>465</v>
      </c>
      <c r="J3084" s="73" t="str">
        <f t="shared" si="60"/>
        <v>Large car miles</v>
      </c>
      <c r="K3084" s="98">
        <v>7.2840000000000002E-2</v>
      </c>
      <c r="L3084" s="48"/>
      <c r="M3084" s="22"/>
      <c r="N3084" s="22"/>
      <c r="O3084" s="22"/>
      <c r="P3084" s="22"/>
      <c r="Q3084" s="22"/>
      <c r="R3084" s="22"/>
      <c r="S3084" s="22"/>
      <c r="T3084" s="22"/>
      <c r="U3084" s="22"/>
      <c r="V3084" s="22"/>
      <c r="W3084" s="22"/>
      <c r="X3084" s="22"/>
      <c r="Y3084" s="22"/>
      <c r="Z3084" s="22"/>
      <c r="AA3084" s="22"/>
      <c r="AB3084" s="22"/>
      <c r="AC3084" s="22"/>
      <c r="AD3084" s="22"/>
      <c r="AE3084" s="22"/>
      <c r="AF3084" s="22"/>
      <c r="AG3084" s="22"/>
      <c r="AH3084" s="22"/>
      <c r="AI3084" s="22"/>
      <c r="AJ3084" s="22"/>
      <c r="AK3084" s="22"/>
      <c r="AL3084" s="22"/>
      <c r="AM3084" s="22"/>
      <c r="AN3084" s="22"/>
      <c r="AO3084" s="22"/>
      <c r="AP3084" s="22"/>
      <c r="AQ3084" s="22"/>
      <c r="AR3084" s="22"/>
      <c r="AS3084" s="22"/>
      <c r="AT3084" s="22"/>
      <c r="AU3084" s="22"/>
      <c r="AV3084" s="22"/>
      <c r="AW3084" s="22"/>
      <c r="AX3084" s="22"/>
      <c r="AY3084" s="22"/>
      <c r="AZ3084" s="22"/>
      <c r="BA3084" s="22"/>
      <c r="BB3084" s="22"/>
      <c r="BC3084" s="22"/>
      <c r="BD3084" s="22"/>
      <c r="BE3084" s="22"/>
      <c r="BF3084" s="22"/>
      <c r="BG3084" s="22"/>
      <c r="BH3084" s="22"/>
      <c r="BI3084" s="22"/>
      <c r="BJ3084" s="22"/>
      <c r="BK3084" s="22"/>
      <c r="BL3084" s="22"/>
      <c r="BM3084" s="22"/>
      <c r="BN3084" s="22"/>
      <c r="BO3084" s="22"/>
      <c r="BP3084" s="22"/>
      <c r="BQ3084" s="22"/>
      <c r="BR3084" s="22"/>
      <c r="BS3084" s="22"/>
      <c r="BT3084" s="22"/>
      <c r="BU3084" s="22"/>
      <c r="BV3084" s="22"/>
      <c r="BW3084" s="22"/>
      <c r="BX3084" s="22"/>
      <c r="BY3084" s="22"/>
      <c r="BZ3084" s="22"/>
      <c r="CA3084" s="22"/>
      <c r="CB3084" s="22"/>
      <c r="CC3084" s="22"/>
      <c r="CD3084" s="22"/>
      <c r="CE3084" s="22"/>
      <c r="CF3084" s="22"/>
      <c r="CG3084" s="22"/>
      <c r="CH3084" s="22"/>
      <c r="CI3084" s="22"/>
      <c r="CJ3084" s="22"/>
      <c r="CK3084" s="22"/>
      <c r="CL3084" s="22"/>
      <c r="CM3084" s="22"/>
      <c r="CN3084" s="22"/>
      <c r="CO3084" s="22"/>
    </row>
    <row r="3085" spans="1:93" s="2" customFormat="1" x14ac:dyDescent="0.3">
      <c r="A3085" s="73" t="s">
        <v>204</v>
      </c>
      <c r="B3085" s="73" t="s">
        <v>211</v>
      </c>
      <c r="C3085" s="75" t="s">
        <v>158</v>
      </c>
      <c r="D3085" s="75" t="s">
        <v>226</v>
      </c>
      <c r="E3085" s="73"/>
      <c r="F3085" s="73" t="s">
        <v>316</v>
      </c>
      <c r="G3085" s="73" t="s">
        <v>405</v>
      </c>
      <c r="H3085" s="73" t="s">
        <v>405</v>
      </c>
      <c r="I3085" s="73" t="s">
        <v>465</v>
      </c>
      <c r="J3085" s="73" t="str">
        <f t="shared" si="60"/>
        <v>Large car km</v>
      </c>
      <c r="K3085" s="98">
        <v>3.3419999999999998E-2</v>
      </c>
      <c r="L3085" s="48"/>
      <c r="M3085" s="22"/>
      <c r="N3085" s="22"/>
      <c r="O3085" s="22"/>
      <c r="P3085" s="22"/>
      <c r="Q3085" s="22"/>
      <c r="R3085" s="22"/>
      <c r="S3085" s="22"/>
      <c r="T3085" s="22"/>
      <c r="U3085" s="22"/>
      <c r="V3085" s="22"/>
      <c r="W3085" s="22"/>
      <c r="X3085" s="22"/>
      <c r="Y3085" s="22"/>
      <c r="Z3085" s="22"/>
      <c r="AA3085" s="22"/>
      <c r="AB3085" s="22"/>
      <c r="AC3085" s="22"/>
      <c r="AD3085" s="22"/>
      <c r="AE3085" s="22"/>
      <c r="AF3085" s="22"/>
      <c r="AG3085" s="22"/>
      <c r="AH3085" s="22"/>
      <c r="AI3085" s="22"/>
      <c r="AJ3085" s="22"/>
      <c r="AK3085" s="22"/>
      <c r="AL3085" s="22"/>
      <c r="AM3085" s="22"/>
      <c r="AN3085" s="22"/>
      <c r="AO3085" s="22"/>
      <c r="AP3085" s="22"/>
      <c r="AQ3085" s="22"/>
      <c r="AR3085" s="22"/>
      <c r="AS3085" s="22"/>
      <c r="AT3085" s="22"/>
      <c r="AU3085" s="22"/>
      <c r="AV3085" s="22"/>
      <c r="AW3085" s="22"/>
      <c r="AX3085" s="22"/>
      <c r="AY3085" s="22"/>
      <c r="AZ3085" s="22"/>
      <c r="BA3085" s="22"/>
      <c r="BB3085" s="22"/>
      <c r="BC3085" s="22"/>
      <c r="BD3085" s="22"/>
      <c r="BE3085" s="22"/>
      <c r="BF3085" s="22"/>
      <c r="BG3085" s="22"/>
      <c r="BH3085" s="22"/>
      <c r="BI3085" s="22"/>
      <c r="BJ3085" s="22"/>
      <c r="BK3085" s="22"/>
      <c r="BL3085" s="22"/>
      <c r="BM3085" s="22"/>
      <c r="BN3085" s="22"/>
      <c r="BO3085" s="22"/>
      <c r="BP3085" s="22"/>
      <c r="BQ3085" s="22"/>
      <c r="BR3085" s="22"/>
      <c r="BS3085" s="22"/>
      <c r="BT3085" s="22"/>
      <c r="BU3085" s="22"/>
      <c r="BV3085" s="22"/>
      <c r="BW3085" s="22"/>
      <c r="BX3085" s="22"/>
      <c r="BY3085" s="22"/>
      <c r="BZ3085" s="22"/>
      <c r="CA3085" s="22"/>
      <c r="CB3085" s="22"/>
      <c r="CC3085" s="22"/>
      <c r="CD3085" s="22"/>
      <c r="CE3085" s="22"/>
      <c r="CF3085" s="22"/>
      <c r="CG3085" s="22"/>
      <c r="CH3085" s="22"/>
      <c r="CI3085" s="22"/>
      <c r="CJ3085" s="22"/>
      <c r="CK3085" s="22"/>
      <c r="CL3085" s="22"/>
      <c r="CM3085" s="22"/>
      <c r="CN3085" s="22"/>
      <c r="CO3085" s="22"/>
    </row>
    <row r="3086" spans="1:93" s="2" customFormat="1" x14ac:dyDescent="0.3">
      <c r="A3086" s="73" t="s">
        <v>204</v>
      </c>
      <c r="B3086" s="73" t="s">
        <v>211</v>
      </c>
      <c r="C3086" s="75" t="s">
        <v>158</v>
      </c>
      <c r="D3086" s="75" t="s">
        <v>226</v>
      </c>
      <c r="E3086" s="73"/>
      <c r="F3086" s="73" t="s">
        <v>316</v>
      </c>
      <c r="G3086" s="73" t="s">
        <v>156</v>
      </c>
      <c r="H3086" s="73" t="s">
        <v>156</v>
      </c>
      <c r="I3086" s="73" t="s">
        <v>465</v>
      </c>
      <c r="J3086" s="73" t="str">
        <f t="shared" si="60"/>
        <v>Large car miles</v>
      </c>
      <c r="K3086" s="98">
        <v>5.3780000000000001E-2</v>
      </c>
      <c r="L3086" s="48"/>
      <c r="M3086" s="22"/>
      <c r="N3086" s="22"/>
      <c r="O3086" s="22"/>
      <c r="P3086" s="22"/>
      <c r="Q3086" s="22"/>
      <c r="R3086" s="22"/>
      <c r="S3086" s="22"/>
      <c r="T3086" s="2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c r="AQ3086" s="22"/>
      <c r="AR3086" s="22"/>
      <c r="AS3086" s="22"/>
      <c r="AT3086" s="22"/>
      <c r="AU3086" s="22"/>
      <c r="AV3086" s="22"/>
      <c r="AW3086" s="22"/>
      <c r="AX3086" s="22"/>
      <c r="AY3086" s="22"/>
      <c r="AZ3086" s="22"/>
      <c r="BA3086" s="22"/>
      <c r="BB3086" s="22"/>
      <c r="BC3086" s="22"/>
      <c r="BD3086" s="22"/>
      <c r="BE3086" s="22"/>
      <c r="BF3086" s="22"/>
      <c r="BG3086" s="22"/>
      <c r="BH3086" s="22"/>
      <c r="BI3086" s="22"/>
      <c r="BJ3086" s="22"/>
      <c r="BK3086" s="22"/>
      <c r="BL3086" s="22"/>
      <c r="BM3086" s="22"/>
      <c r="BN3086" s="22"/>
      <c r="BO3086" s="22"/>
      <c r="BP3086" s="22"/>
      <c r="BQ3086" s="22"/>
      <c r="BR3086" s="22"/>
      <c r="BS3086" s="22"/>
      <c r="BT3086" s="22"/>
      <c r="BU3086" s="22"/>
      <c r="BV3086" s="22"/>
      <c r="BW3086" s="22"/>
      <c r="BX3086" s="22"/>
      <c r="BY3086" s="22"/>
      <c r="BZ3086" s="22"/>
      <c r="CA3086" s="22"/>
      <c r="CB3086" s="22"/>
      <c r="CC3086" s="22"/>
      <c r="CD3086" s="22"/>
      <c r="CE3086" s="22"/>
      <c r="CF3086" s="22"/>
      <c r="CG3086" s="22"/>
      <c r="CH3086" s="22"/>
      <c r="CI3086" s="22"/>
      <c r="CJ3086" s="22"/>
      <c r="CK3086" s="22"/>
      <c r="CL3086" s="22"/>
      <c r="CM3086" s="22"/>
      <c r="CN3086" s="22"/>
      <c r="CO3086" s="22"/>
    </row>
    <row r="3087" spans="1:93" s="2" customFormat="1" x14ac:dyDescent="0.3">
      <c r="A3087" s="73" t="s">
        <v>204</v>
      </c>
      <c r="B3087" s="73" t="s">
        <v>211</v>
      </c>
      <c r="C3087" s="75" t="s">
        <v>158</v>
      </c>
      <c r="D3087" s="75" t="s">
        <v>226</v>
      </c>
      <c r="E3087" s="73"/>
      <c r="F3087" s="73" t="s">
        <v>375</v>
      </c>
      <c r="G3087" s="73" t="s">
        <v>405</v>
      </c>
      <c r="H3087" s="73" t="s">
        <v>405</v>
      </c>
      <c r="I3087" s="73" t="s">
        <v>465</v>
      </c>
      <c r="J3087" s="73" t="str">
        <f t="shared" si="60"/>
        <v>Large car km</v>
      </c>
      <c r="K3087" s="98">
        <v>5.704E-2</v>
      </c>
      <c r="L3087" s="48"/>
      <c r="M3087" s="22"/>
      <c r="N3087" s="22"/>
      <c r="O3087" s="22"/>
      <c r="P3087" s="22"/>
      <c r="Q3087" s="22"/>
      <c r="R3087" s="22"/>
      <c r="S3087" s="22"/>
      <c r="T3087" s="22"/>
      <c r="U3087" s="22"/>
      <c r="V3087" s="22"/>
      <c r="W3087" s="22"/>
      <c r="X3087" s="22"/>
      <c r="Y3087" s="22"/>
      <c r="Z3087" s="22"/>
      <c r="AA3087" s="22"/>
      <c r="AB3087" s="22"/>
      <c r="AC3087" s="22"/>
      <c r="AD3087" s="22"/>
      <c r="AE3087" s="22"/>
      <c r="AF3087" s="22"/>
      <c r="AG3087" s="22"/>
      <c r="AH3087" s="22"/>
      <c r="AI3087" s="22"/>
      <c r="AJ3087" s="22"/>
      <c r="AK3087" s="22"/>
      <c r="AL3087" s="22"/>
      <c r="AM3087" s="22"/>
      <c r="AN3087" s="22"/>
      <c r="AO3087" s="22"/>
      <c r="AP3087" s="22"/>
      <c r="AQ3087" s="22"/>
      <c r="AR3087" s="22"/>
      <c r="AS3087" s="22"/>
      <c r="AT3087" s="22"/>
      <c r="AU3087" s="22"/>
      <c r="AV3087" s="22"/>
      <c r="AW3087" s="22"/>
      <c r="AX3087" s="22"/>
      <c r="AY3087" s="22"/>
      <c r="AZ3087" s="22"/>
      <c r="BA3087" s="22"/>
      <c r="BB3087" s="22"/>
      <c r="BC3087" s="22"/>
      <c r="BD3087" s="22"/>
      <c r="BE3087" s="22"/>
      <c r="BF3087" s="22"/>
      <c r="BG3087" s="22"/>
      <c r="BH3087" s="22"/>
      <c r="BI3087" s="22"/>
      <c r="BJ3087" s="22"/>
      <c r="BK3087" s="22"/>
      <c r="BL3087" s="22"/>
      <c r="BM3087" s="22"/>
      <c r="BN3087" s="22"/>
      <c r="BO3087" s="22"/>
      <c r="BP3087" s="22"/>
      <c r="BQ3087" s="22"/>
      <c r="BR3087" s="22"/>
      <c r="BS3087" s="22"/>
      <c r="BT3087" s="22"/>
      <c r="BU3087" s="22"/>
      <c r="BV3087" s="22"/>
      <c r="BW3087" s="22"/>
      <c r="BX3087" s="22"/>
      <c r="BY3087" s="22"/>
      <c r="BZ3087" s="22"/>
      <c r="CA3087" s="22"/>
      <c r="CB3087" s="22"/>
      <c r="CC3087" s="22"/>
      <c r="CD3087" s="22"/>
      <c r="CE3087" s="22"/>
      <c r="CF3087" s="22"/>
      <c r="CG3087" s="22"/>
      <c r="CH3087" s="22"/>
      <c r="CI3087" s="22"/>
      <c r="CJ3087" s="22"/>
      <c r="CK3087" s="22"/>
      <c r="CL3087" s="22"/>
      <c r="CM3087" s="22"/>
      <c r="CN3087" s="22"/>
      <c r="CO3087" s="22"/>
    </row>
    <row r="3088" spans="1:93" s="2" customFormat="1" x14ac:dyDescent="0.3">
      <c r="A3088" s="73" t="s">
        <v>204</v>
      </c>
      <c r="B3088" s="73" t="s">
        <v>211</v>
      </c>
      <c r="C3088" s="75" t="s">
        <v>158</v>
      </c>
      <c r="D3088" s="75" t="s">
        <v>226</v>
      </c>
      <c r="E3088" s="73"/>
      <c r="F3088" s="73" t="s">
        <v>375</v>
      </c>
      <c r="G3088" s="73" t="s">
        <v>156</v>
      </c>
      <c r="H3088" s="73" t="s">
        <v>156</v>
      </c>
      <c r="I3088" s="73" t="s">
        <v>465</v>
      </c>
      <c r="J3088" s="73" t="str">
        <f t="shared" si="60"/>
        <v>Large car miles</v>
      </c>
      <c r="K3088" s="98">
        <v>9.1800000000000007E-2</v>
      </c>
      <c r="L3088" s="48"/>
      <c r="M3088" s="22"/>
      <c r="N3088" s="22"/>
      <c r="O3088" s="22"/>
      <c r="P3088" s="22"/>
      <c r="Q3088" s="22"/>
      <c r="R3088" s="22"/>
      <c r="S3088" s="22"/>
      <c r="T3088" s="2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c r="AQ3088" s="22"/>
      <c r="AR3088" s="22"/>
      <c r="AS3088" s="22"/>
      <c r="AT3088" s="22"/>
      <c r="AU3088" s="22"/>
      <c r="AV3088" s="22"/>
      <c r="AW3088" s="22"/>
      <c r="AX3088" s="22"/>
      <c r="AY3088" s="22"/>
      <c r="AZ3088" s="22"/>
      <c r="BA3088" s="22"/>
      <c r="BB3088" s="22"/>
      <c r="BC3088" s="22"/>
      <c r="BD3088" s="22"/>
      <c r="BE3088" s="22"/>
      <c r="BF3088" s="22"/>
      <c r="BG3088" s="22"/>
      <c r="BH3088" s="22"/>
      <c r="BI3088" s="22"/>
      <c r="BJ3088" s="22"/>
      <c r="BK3088" s="22"/>
      <c r="BL3088" s="22"/>
      <c r="BM3088" s="22"/>
      <c r="BN3088" s="22"/>
      <c r="BO3088" s="22"/>
      <c r="BP3088" s="22"/>
      <c r="BQ3088" s="22"/>
      <c r="BR3088" s="22"/>
      <c r="BS3088" s="22"/>
      <c r="BT3088" s="22"/>
      <c r="BU3088" s="22"/>
      <c r="BV3088" s="22"/>
      <c r="BW3088" s="22"/>
      <c r="BX3088" s="22"/>
      <c r="BY3088" s="22"/>
      <c r="BZ3088" s="22"/>
      <c r="CA3088" s="22"/>
      <c r="CB3088" s="22"/>
      <c r="CC3088" s="22"/>
      <c r="CD3088" s="22"/>
      <c r="CE3088" s="22"/>
      <c r="CF3088" s="22"/>
      <c r="CG3088" s="22"/>
      <c r="CH3088" s="22"/>
      <c r="CI3088" s="22"/>
      <c r="CJ3088" s="22"/>
      <c r="CK3088" s="22"/>
      <c r="CL3088" s="22"/>
      <c r="CM3088" s="22"/>
      <c r="CN3088" s="22"/>
      <c r="CO3088" s="22"/>
    </row>
    <row r="3089" spans="1:93" x14ac:dyDescent="0.3">
      <c r="A3089" s="73" t="s">
        <v>204</v>
      </c>
      <c r="B3089" s="73" t="s">
        <v>211</v>
      </c>
      <c r="C3089" s="75" t="s">
        <v>158</v>
      </c>
      <c r="D3089" s="75" t="s">
        <v>226</v>
      </c>
      <c r="E3089" s="73"/>
      <c r="F3089" s="73" t="s">
        <v>490</v>
      </c>
      <c r="G3089" s="73" t="s">
        <v>405</v>
      </c>
      <c r="H3089" s="73" t="s">
        <v>405</v>
      </c>
      <c r="I3089" s="73" t="s">
        <v>465</v>
      </c>
      <c r="J3089" s="73" t="str">
        <f>CONCATENATE(D3089," ",H3089)</f>
        <v>Large car km</v>
      </c>
      <c r="K3089" s="98">
        <v>2.768E-2</v>
      </c>
    </row>
    <row r="3090" spans="1:93" x14ac:dyDescent="0.3">
      <c r="A3090" s="73" t="s">
        <v>204</v>
      </c>
      <c r="B3090" s="73" t="s">
        <v>211</v>
      </c>
      <c r="C3090" s="75" t="s">
        <v>158</v>
      </c>
      <c r="D3090" s="75" t="s">
        <v>226</v>
      </c>
      <c r="E3090" s="73"/>
      <c r="F3090" s="73" t="s">
        <v>490</v>
      </c>
      <c r="G3090" s="73" t="s">
        <v>156</v>
      </c>
      <c r="H3090" s="73" t="s">
        <v>156</v>
      </c>
      <c r="I3090" s="73" t="s">
        <v>465</v>
      </c>
      <c r="J3090" s="73" t="str">
        <f>CONCATENATE(D3090," ",H3090)</f>
        <v>Large car miles</v>
      </c>
      <c r="K3090" s="98">
        <v>4.4540000000000003E-2</v>
      </c>
    </row>
    <row r="3091" spans="1:93" x14ac:dyDescent="0.3">
      <c r="A3091" s="73" t="s">
        <v>204</v>
      </c>
      <c r="B3091" s="73" t="s">
        <v>211</v>
      </c>
      <c r="C3091" s="75" t="s">
        <v>158</v>
      </c>
      <c r="D3091" s="75" t="s">
        <v>226</v>
      </c>
      <c r="E3091" s="73"/>
      <c r="F3091" s="73" t="s">
        <v>491</v>
      </c>
      <c r="G3091" s="73" t="s">
        <v>405</v>
      </c>
      <c r="H3091" s="73" t="s">
        <v>405</v>
      </c>
      <c r="I3091" s="73" t="s">
        <v>465</v>
      </c>
      <c r="J3091" s="73" t="str">
        <f>CONCATENATE(D3091," ",H3091)</f>
        <v>Large car km</v>
      </c>
      <c r="K3091" s="98">
        <v>1.0120000000000001E-2</v>
      </c>
    </row>
    <row r="3092" spans="1:93" x14ac:dyDescent="0.3">
      <c r="A3092" s="73" t="s">
        <v>204</v>
      </c>
      <c r="B3092" s="73" t="s">
        <v>211</v>
      </c>
      <c r="C3092" s="75" t="s">
        <v>158</v>
      </c>
      <c r="D3092" s="75" t="s">
        <v>226</v>
      </c>
      <c r="E3092" s="73"/>
      <c r="F3092" s="73" t="s">
        <v>491</v>
      </c>
      <c r="G3092" s="73" t="s">
        <v>156</v>
      </c>
      <c r="H3092" s="73" t="s">
        <v>156</v>
      </c>
      <c r="I3092" s="73" t="s">
        <v>465</v>
      </c>
      <c r="J3092" s="73" t="str">
        <f>CONCATENATE(D3092," ",H3092)</f>
        <v>Large car miles</v>
      </c>
      <c r="K3092" s="98">
        <v>1.6289999999999999E-2</v>
      </c>
    </row>
    <row r="3093" spans="1:93" s="2" customFormat="1" x14ac:dyDescent="0.3">
      <c r="A3093" s="73" t="s">
        <v>204</v>
      </c>
      <c r="B3093" s="73" t="s">
        <v>211</v>
      </c>
      <c r="C3093" s="75" t="s">
        <v>158</v>
      </c>
      <c r="D3093" s="75" t="s">
        <v>449</v>
      </c>
      <c r="E3093" s="73"/>
      <c r="F3093" s="73" t="s">
        <v>412</v>
      </c>
      <c r="G3093" s="73" t="s">
        <v>405</v>
      </c>
      <c r="H3093" s="73" t="s">
        <v>405</v>
      </c>
      <c r="I3093" s="73" t="s">
        <v>465</v>
      </c>
      <c r="J3093" s="73" t="str">
        <f t="shared" si="60"/>
        <v>Average car km</v>
      </c>
      <c r="K3093" s="98">
        <v>4.1349999999999998E-2</v>
      </c>
      <c r="L3093" s="48"/>
      <c r="M3093" s="22"/>
      <c r="N3093" s="22"/>
      <c r="O3093" s="22"/>
      <c r="P3093" s="22"/>
      <c r="Q3093" s="22"/>
      <c r="R3093" s="22"/>
      <c r="S3093" s="22"/>
      <c r="T3093" s="22"/>
      <c r="U3093" s="22"/>
      <c r="V3093" s="22"/>
      <c r="W3093" s="22"/>
      <c r="X3093" s="22"/>
      <c r="Y3093" s="22"/>
      <c r="Z3093" s="22"/>
      <c r="AA3093" s="22"/>
      <c r="AB3093" s="22"/>
      <c r="AC3093" s="22"/>
      <c r="AD3093" s="22"/>
      <c r="AE3093" s="22"/>
      <c r="AF3093" s="22"/>
      <c r="AG3093" s="22"/>
      <c r="AH3093" s="22"/>
      <c r="AI3093" s="22"/>
      <c r="AJ3093" s="22"/>
      <c r="AK3093" s="22"/>
      <c r="AL3093" s="22"/>
      <c r="AM3093" s="22"/>
      <c r="AN3093" s="22"/>
      <c r="AO3093" s="22"/>
      <c r="AP3093" s="22"/>
      <c r="AQ3093" s="22"/>
      <c r="AR3093" s="22"/>
      <c r="AS3093" s="22"/>
      <c r="AT3093" s="22"/>
      <c r="AU3093" s="22"/>
      <c r="AV3093" s="22"/>
      <c r="AW3093" s="22"/>
      <c r="AX3093" s="22"/>
      <c r="AY3093" s="22"/>
      <c r="AZ3093" s="22"/>
      <c r="BA3093" s="22"/>
      <c r="BB3093" s="22"/>
      <c r="BC3093" s="22"/>
      <c r="BD3093" s="22"/>
      <c r="BE3093" s="22"/>
      <c r="BF3093" s="22"/>
      <c r="BG3093" s="22"/>
      <c r="BH3093" s="22"/>
      <c r="BI3093" s="22"/>
      <c r="BJ3093" s="22"/>
      <c r="BK3093" s="22"/>
      <c r="BL3093" s="22"/>
      <c r="BM3093" s="22"/>
      <c r="BN3093" s="22"/>
      <c r="BO3093" s="22"/>
      <c r="BP3093" s="22"/>
      <c r="BQ3093" s="22"/>
      <c r="BR3093" s="22"/>
      <c r="BS3093" s="22"/>
      <c r="BT3093" s="22"/>
      <c r="BU3093" s="22"/>
      <c r="BV3093" s="22"/>
      <c r="BW3093" s="22"/>
      <c r="BX3093" s="22"/>
      <c r="BY3093" s="22"/>
      <c r="BZ3093" s="22"/>
      <c r="CA3093" s="22"/>
      <c r="CB3093" s="22"/>
      <c r="CC3093" s="22"/>
      <c r="CD3093" s="22"/>
      <c r="CE3093" s="22"/>
      <c r="CF3093" s="22"/>
      <c r="CG3093" s="22"/>
      <c r="CH3093" s="22"/>
      <c r="CI3093" s="22"/>
      <c r="CJ3093" s="22"/>
      <c r="CK3093" s="22"/>
      <c r="CL3093" s="22"/>
      <c r="CM3093" s="22"/>
      <c r="CN3093" s="22"/>
      <c r="CO3093" s="22"/>
    </row>
    <row r="3094" spans="1:93" s="2" customFormat="1" x14ac:dyDescent="0.3">
      <c r="A3094" s="73" t="s">
        <v>204</v>
      </c>
      <c r="B3094" s="73" t="s">
        <v>211</v>
      </c>
      <c r="C3094" s="75" t="s">
        <v>158</v>
      </c>
      <c r="D3094" s="75" t="s">
        <v>449</v>
      </c>
      <c r="E3094" s="73"/>
      <c r="F3094" s="73" t="s">
        <v>412</v>
      </c>
      <c r="G3094" s="73" t="s">
        <v>156</v>
      </c>
      <c r="H3094" s="73" t="s">
        <v>156</v>
      </c>
      <c r="I3094" s="73" t="s">
        <v>465</v>
      </c>
      <c r="J3094" s="73" t="str">
        <f t="shared" si="60"/>
        <v>Average car miles</v>
      </c>
      <c r="K3094" s="98">
        <v>6.6549999999999998E-2</v>
      </c>
      <c r="L3094" s="48"/>
      <c r="M3094" s="22"/>
      <c r="N3094" s="22"/>
      <c r="O3094" s="22"/>
      <c r="P3094" s="22"/>
      <c r="Q3094" s="22"/>
      <c r="R3094" s="22"/>
      <c r="S3094" s="22"/>
      <c r="T3094" s="22"/>
      <c r="U3094" s="22"/>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c r="AQ3094" s="22"/>
      <c r="AR3094" s="22"/>
      <c r="AS3094" s="22"/>
      <c r="AT3094" s="22"/>
      <c r="AU3094" s="22"/>
      <c r="AV3094" s="22"/>
      <c r="AW3094" s="22"/>
      <c r="AX3094" s="22"/>
      <c r="AY3094" s="22"/>
      <c r="AZ3094" s="22"/>
      <c r="BA3094" s="22"/>
      <c r="BB3094" s="22"/>
      <c r="BC3094" s="22"/>
      <c r="BD3094" s="22"/>
      <c r="BE3094" s="22"/>
      <c r="BF3094" s="22"/>
      <c r="BG3094" s="22"/>
      <c r="BH3094" s="22"/>
      <c r="BI3094" s="22"/>
      <c r="BJ3094" s="22"/>
      <c r="BK3094" s="22"/>
      <c r="BL3094" s="22"/>
      <c r="BM3094" s="22"/>
      <c r="BN3094" s="22"/>
      <c r="BO3094" s="22"/>
      <c r="BP3094" s="22"/>
      <c r="BQ3094" s="22"/>
      <c r="BR3094" s="22"/>
      <c r="BS3094" s="22"/>
      <c r="BT3094" s="22"/>
      <c r="BU3094" s="22"/>
      <c r="BV3094" s="22"/>
      <c r="BW3094" s="22"/>
      <c r="BX3094" s="22"/>
      <c r="BY3094" s="22"/>
      <c r="BZ3094" s="22"/>
      <c r="CA3094" s="22"/>
      <c r="CB3094" s="22"/>
      <c r="CC3094" s="22"/>
      <c r="CD3094" s="22"/>
      <c r="CE3094" s="22"/>
      <c r="CF3094" s="22"/>
      <c r="CG3094" s="22"/>
      <c r="CH3094" s="22"/>
      <c r="CI3094" s="22"/>
      <c r="CJ3094" s="22"/>
      <c r="CK3094" s="22"/>
      <c r="CL3094" s="22"/>
      <c r="CM3094" s="22"/>
      <c r="CN3094" s="22"/>
      <c r="CO3094" s="22"/>
    </row>
    <row r="3095" spans="1:93" s="2" customFormat="1" x14ac:dyDescent="0.3">
      <c r="A3095" s="73" t="s">
        <v>204</v>
      </c>
      <c r="B3095" s="73" t="s">
        <v>211</v>
      </c>
      <c r="C3095" s="75" t="s">
        <v>158</v>
      </c>
      <c r="D3095" s="75" t="s">
        <v>449</v>
      </c>
      <c r="E3095" s="73"/>
      <c r="F3095" s="73" t="s">
        <v>138</v>
      </c>
      <c r="G3095" s="73" t="s">
        <v>405</v>
      </c>
      <c r="H3095" s="73" t="s">
        <v>405</v>
      </c>
      <c r="I3095" s="73" t="s">
        <v>465</v>
      </c>
      <c r="J3095" s="73" t="str">
        <f t="shared" si="60"/>
        <v>Average car km</v>
      </c>
      <c r="K3095" s="98">
        <v>4.9110000000000001E-2</v>
      </c>
      <c r="L3095" s="48"/>
      <c r="M3095" s="22"/>
      <c r="N3095" s="22"/>
      <c r="O3095" s="22"/>
      <c r="P3095" s="22"/>
      <c r="Q3095" s="22"/>
      <c r="R3095" s="22"/>
      <c r="S3095" s="22"/>
      <c r="T3095" s="22"/>
      <c r="U3095" s="22"/>
      <c r="V3095" s="22"/>
      <c r="W3095" s="22"/>
      <c r="X3095" s="22"/>
      <c r="Y3095" s="22"/>
      <c r="Z3095" s="22"/>
      <c r="AA3095" s="22"/>
      <c r="AB3095" s="22"/>
      <c r="AC3095" s="22"/>
      <c r="AD3095" s="22"/>
      <c r="AE3095" s="22"/>
      <c r="AF3095" s="22"/>
      <c r="AG3095" s="22"/>
      <c r="AH3095" s="22"/>
      <c r="AI3095" s="22"/>
      <c r="AJ3095" s="22"/>
      <c r="AK3095" s="22"/>
      <c r="AL3095" s="22"/>
      <c r="AM3095" s="22"/>
      <c r="AN3095" s="22"/>
      <c r="AO3095" s="22"/>
      <c r="AP3095" s="22"/>
      <c r="AQ3095" s="22"/>
      <c r="AR3095" s="22"/>
      <c r="AS3095" s="22"/>
      <c r="AT3095" s="22"/>
      <c r="AU3095" s="22"/>
      <c r="AV3095" s="22"/>
      <c r="AW3095" s="22"/>
      <c r="AX3095" s="22"/>
      <c r="AY3095" s="22"/>
      <c r="AZ3095" s="22"/>
      <c r="BA3095" s="22"/>
      <c r="BB3095" s="22"/>
      <c r="BC3095" s="22"/>
      <c r="BD3095" s="22"/>
      <c r="BE3095" s="22"/>
      <c r="BF3095" s="22"/>
      <c r="BG3095" s="22"/>
      <c r="BH3095" s="22"/>
      <c r="BI3095" s="22"/>
      <c r="BJ3095" s="22"/>
      <c r="BK3095" s="22"/>
      <c r="BL3095" s="22"/>
      <c r="BM3095" s="22"/>
      <c r="BN3095" s="22"/>
      <c r="BO3095" s="22"/>
      <c r="BP3095" s="22"/>
      <c r="BQ3095" s="22"/>
      <c r="BR3095" s="22"/>
      <c r="BS3095" s="22"/>
      <c r="BT3095" s="22"/>
      <c r="BU3095" s="22"/>
      <c r="BV3095" s="22"/>
      <c r="BW3095" s="22"/>
      <c r="BX3095" s="22"/>
      <c r="BY3095" s="22"/>
      <c r="BZ3095" s="22"/>
      <c r="CA3095" s="22"/>
      <c r="CB3095" s="22"/>
      <c r="CC3095" s="22"/>
      <c r="CD3095" s="22"/>
      <c r="CE3095" s="22"/>
      <c r="CF3095" s="22"/>
      <c r="CG3095" s="22"/>
      <c r="CH3095" s="22"/>
      <c r="CI3095" s="22"/>
      <c r="CJ3095" s="22"/>
      <c r="CK3095" s="22"/>
      <c r="CL3095" s="22"/>
      <c r="CM3095" s="22"/>
      <c r="CN3095" s="22"/>
      <c r="CO3095" s="22"/>
    </row>
    <row r="3096" spans="1:93" s="2" customFormat="1" x14ac:dyDescent="0.3">
      <c r="A3096" s="73" t="s">
        <v>204</v>
      </c>
      <c r="B3096" s="73" t="s">
        <v>211</v>
      </c>
      <c r="C3096" s="75" t="s">
        <v>158</v>
      </c>
      <c r="D3096" s="75" t="s">
        <v>449</v>
      </c>
      <c r="E3096" s="73"/>
      <c r="F3096" s="73" t="s">
        <v>138</v>
      </c>
      <c r="G3096" s="73" t="s">
        <v>156</v>
      </c>
      <c r="H3096" s="73" t="s">
        <v>156</v>
      </c>
      <c r="I3096" s="73" t="s">
        <v>465</v>
      </c>
      <c r="J3096" s="73" t="str">
        <f t="shared" si="60"/>
        <v>Average car miles</v>
      </c>
      <c r="K3096" s="98">
        <v>7.9030000000000003E-2</v>
      </c>
      <c r="L3096" s="48"/>
      <c r="M3096" s="22"/>
      <c r="N3096" s="22"/>
      <c r="O3096" s="22"/>
      <c r="P3096" s="22"/>
      <c r="Q3096" s="22"/>
      <c r="R3096" s="22"/>
      <c r="S3096" s="22"/>
      <c r="T3096" s="2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c r="AQ3096" s="22"/>
      <c r="AR3096" s="22"/>
      <c r="AS3096" s="22"/>
      <c r="AT3096" s="22"/>
      <c r="AU3096" s="22"/>
      <c r="AV3096" s="22"/>
      <c r="AW3096" s="22"/>
      <c r="AX3096" s="22"/>
      <c r="AY3096" s="22"/>
      <c r="AZ3096" s="22"/>
      <c r="BA3096" s="22"/>
      <c r="BB3096" s="22"/>
      <c r="BC3096" s="22"/>
      <c r="BD3096" s="22"/>
      <c r="BE3096" s="22"/>
      <c r="BF3096" s="22"/>
      <c r="BG3096" s="22"/>
      <c r="BH3096" s="22"/>
      <c r="BI3096" s="22"/>
      <c r="BJ3096" s="22"/>
      <c r="BK3096" s="22"/>
      <c r="BL3096" s="22"/>
      <c r="BM3096" s="22"/>
      <c r="BN3096" s="22"/>
      <c r="BO3096" s="22"/>
      <c r="BP3096" s="22"/>
      <c r="BQ3096" s="22"/>
      <c r="BR3096" s="22"/>
      <c r="BS3096" s="22"/>
      <c r="BT3096" s="22"/>
      <c r="BU3096" s="22"/>
      <c r="BV3096" s="22"/>
      <c r="BW3096" s="22"/>
      <c r="BX3096" s="22"/>
      <c r="BY3096" s="22"/>
      <c r="BZ3096" s="22"/>
      <c r="CA3096" s="22"/>
      <c r="CB3096" s="22"/>
      <c r="CC3096" s="22"/>
      <c r="CD3096" s="22"/>
      <c r="CE3096" s="22"/>
      <c r="CF3096" s="22"/>
      <c r="CG3096" s="22"/>
      <c r="CH3096" s="22"/>
      <c r="CI3096" s="22"/>
      <c r="CJ3096" s="22"/>
      <c r="CK3096" s="22"/>
      <c r="CL3096" s="22"/>
      <c r="CM3096" s="22"/>
      <c r="CN3096" s="22"/>
      <c r="CO3096" s="22"/>
    </row>
    <row r="3097" spans="1:93" s="2" customFormat="1" x14ac:dyDescent="0.3">
      <c r="A3097" s="73" t="s">
        <v>204</v>
      </c>
      <c r="B3097" s="73" t="s">
        <v>211</v>
      </c>
      <c r="C3097" s="75" t="s">
        <v>158</v>
      </c>
      <c r="D3097" s="75" t="s">
        <v>449</v>
      </c>
      <c r="E3097" s="73"/>
      <c r="F3097" s="73" t="s">
        <v>311</v>
      </c>
      <c r="G3097" s="73" t="s">
        <v>405</v>
      </c>
      <c r="H3097" s="73" t="s">
        <v>405</v>
      </c>
      <c r="I3097" s="73" t="s">
        <v>465</v>
      </c>
      <c r="J3097" s="73" t="str">
        <f t="shared" si="60"/>
        <v>Average car km</v>
      </c>
      <c r="K3097" s="98">
        <v>2.9180000000000001E-2</v>
      </c>
      <c r="L3097" s="48"/>
      <c r="M3097" s="22"/>
      <c r="N3097" s="22"/>
      <c r="O3097" s="22"/>
      <c r="P3097" s="22"/>
      <c r="Q3097" s="22"/>
      <c r="R3097" s="22"/>
      <c r="S3097" s="22"/>
      <c r="T3097" s="22"/>
      <c r="U3097" s="22"/>
      <c r="V3097" s="22"/>
      <c r="W3097" s="22"/>
      <c r="X3097" s="22"/>
      <c r="Y3097" s="22"/>
      <c r="Z3097" s="22"/>
      <c r="AA3097" s="22"/>
      <c r="AB3097" s="22"/>
      <c r="AC3097" s="22"/>
      <c r="AD3097" s="22"/>
      <c r="AE3097" s="22"/>
      <c r="AF3097" s="22"/>
      <c r="AG3097" s="22"/>
      <c r="AH3097" s="22"/>
      <c r="AI3097" s="22"/>
      <c r="AJ3097" s="22"/>
      <c r="AK3097" s="22"/>
      <c r="AL3097" s="22"/>
      <c r="AM3097" s="22"/>
      <c r="AN3097" s="22"/>
      <c r="AO3097" s="22"/>
      <c r="AP3097" s="22"/>
      <c r="AQ3097" s="22"/>
      <c r="AR3097" s="22"/>
      <c r="AS3097" s="22"/>
      <c r="AT3097" s="22"/>
      <c r="AU3097" s="22"/>
      <c r="AV3097" s="22"/>
      <c r="AW3097" s="22"/>
      <c r="AX3097" s="22"/>
      <c r="AY3097" s="22"/>
      <c r="AZ3097" s="22"/>
      <c r="BA3097" s="22"/>
      <c r="BB3097" s="22"/>
      <c r="BC3097" s="22"/>
      <c r="BD3097" s="22"/>
      <c r="BE3097" s="22"/>
      <c r="BF3097" s="22"/>
      <c r="BG3097" s="22"/>
      <c r="BH3097" s="22"/>
      <c r="BI3097" s="22"/>
      <c r="BJ3097" s="22"/>
      <c r="BK3097" s="22"/>
      <c r="BL3097" s="22"/>
      <c r="BM3097" s="22"/>
      <c r="BN3097" s="22"/>
      <c r="BO3097" s="22"/>
      <c r="BP3097" s="22"/>
      <c r="BQ3097" s="22"/>
      <c r="BR3097" s="22"/>
      <c r="BS3097" s="22"/>
      <c r="BT3097" s="22"/>
      <c r="BU3097" s="22"/>
      <c r="BV3097" s="22"/>
      <c r="BW3097" s="22"/>
      <c r="BX3097" s="22"/>
      <c r="BY3097" s="22"/>
      <c r="BZ3097" s="22"/>
      <c r="CA3097" s="22"/>
      <c r="CB3097" s="22"/>
      <c r="CC3097" s="22"/>
      <c r="CD3097" s="22"/>
      <c r="CE3097" s="22"/>
      <c r="CF3097" s="22"/>
      <c r="CG3097" s="22"/>
      <c r="CH3097" s="22"/>
      <c r="CI3097" s="22"/>
      <c r="CJ3097" s="22"/>
      <c r="CK3097" s="22"/>
      <c r="CL3097" s="22"/>
      <c r="CM3097" s="22"/>
      <c r="CN3097" s="22"/>
      <c r="CO3097" s="22"/>
    </row>
    <row r="3098" spans="1:93" s="2" customFormat="1" x14ac:dyDescent="0.3">
      <c r="A3098" s="73" t="s">
        <v>204</v>
      </c>
      <c r="B3098" s="73" t="s">
        <v>211</v>
      </c>
      <c r="C3098" s="75" t="s">
        <v>158</v>
      </c>
      <c r="D3098" s="75" t="s">
        <v>449</v>
      </c>
      <c r="E3098" s="73"/>
      <c r="F3098" s="73" t="s">
        <v>311</v>
      </c>
      <c r="G3098" s="73" t="s">
        <v>156</v>
      </c>
      <c r="H3098" s="73" t="s">
        <v>156</v>
      </c>
      <c r="I3098" s="73" t="s">
        <v>465</v>
      </c>
      <c r="J3098" s="73" t="str">
        <f t="shared" si="60"/>
        <v>Average car miles</v>
      </c>
      <c r="K3098" s="98">
        <v>4.6969999999999998E-2</v>
      </c>
      <c r="L3098" s="48"/>
      <c r="M3098" s="22"/>
      <c r="N3098" s="22"/>
      <c r="O3098" s="22"/>
      <c r="P3098" s="22"/>
      <c r="Q3098" s="22"/>
      <c r="R3098" s="22"/>
      <c r="S3098" s="22"/>
      <c r="T3098" s="2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c r="AQ3098" s="22"/>
      <c r="AR3098" s="22"/>
      <c r="AS3098" s="22"/>
      <c r="AT3098" s="22"/>
      <c r="AU3098" s="22"/>
      <c r="AV3098" s="22"/>
      <c r="AW3098" s="22"/>
      <c r="AX3098" s="22"/>
      <c r="AY3098" s="22"/>
      <c r="AZ3098" s="22"/>
      <c r="BA3098" s="22"/>
      <c r="BB3098" s="22"/>
      <c r="BC3098" s="22"/>
      <c r="BD3098" s="22"/>
      <c r="BE3098" s="22"/>
      <c r="BF3098" s="22"/>
      <c r="BG3098" s="22"/>
      <c r="BH3098" s="22"/>
      <c r="BI3098" s="22"/>
      <c r="BJ3098" s="22"/>
      <c r="BK3098" s="22"/>
      <c r="BL3098" s="22"/>
      <c r="BM3098" s="22"/>
      <c r="BN3098" s="22"/>
      <c r="BO3098" s="22"/>
      <c r="BP3098" s="22"/>
      <c r="BQ3098" s="22"/>
      <c r="BR3098" s="22"/>
      <c r="BS3098" s="22"/>
      <c r="BT3098" s="22"/>
      <c r="BU3098" s="22"/>
      <c r="BV3098" s="22"/>
      <c r="BW3098" s="22"/>
      <c r="BX3098" s="22"/>
      <c r="BY3098" s="22"/>
      <c r="BZ3098" s="22"/>
      <c r="CA3098" s="22"/>
      <c r="CB3098" s="22"/>
      <c r="CC3098" s="22"/>
      <c r="CD3098" s="22"/>
      <c r="CE3098" s="22"/>
      <c r="CF3098" s="22"/>
      <c r="CG3098" s="22"/>
      <c r="CH3098" s="22"/>
      <c r="CI3098" s="22"/>
      <c r="CJ3098" s="22"/>
      <c r="CK3098" s="22"/>
      <c r="CL3098" s="22"/>
      <c r="CM3098" s="22"/>
      <c r="CN3098" s="22"/>
      <c r="CO3098" s="22"/>
    </row>
    <row r="3099" spans="1:93" s="2" customFormat="1" x14ac:dyDescent="0.3">
      <c r="A3099" s="73" t="s">
        <v>204</v>
      </c>
      <c r="B3099" s="73" t="s">
        <v>211</v>
      </c>
      <c r="C3099" s="75" t="s">
        <v>158</v>
      </c>
      <c r="D3099" s="75" t="s">
        <v>449</v>
      </c>
      <c r="E3099" s="73"/>
      <c r="F3099" s="73" t="s">
        <v>77</v>
      </c>
      <c r="G3099" s="73" t="s">
        <v>405</v>
      </c>
      <c r="H3099" s="73" t="s">
        <v>405</v>
      </c>
      <c r="I3099" s="73" t="s">
        <v>465</v>
      </c>
      <c r="J3099" s="73" t="str">
        <f t="shared" ref="J3099:J3134" si="62">CONCATENATE(D3099," ",H3099)</f>
        <v>Average car km</v>
      </c>
      <c r="K3099" s="98">
        <v>3.3849999999999998E-2</v>
      </c>
      <c r="L3099" s="48"/>
      <c r="M3099" s="22"/>
      <c r="N3099" s="22"/>
      <c r="O3099" s="22"/>
      <c r="P3099" s="22"/>
      <c r="Q3099" s="22"/>
      <c r="R3099" s="22"/>
      <c r="S3099" s="22"/>
      <c r="T3099" s="22"/>
      <c r="U3099" s="22"/>
      <c r="V3099" s="22"/>
      <c r="W3099" s="22"/>
      <c r="X3099" s="22"/>
      <c r="Y3099" s="22"/>
      <c r="Z3099" s="22"/>
      <c r="AA3099" s="22"/>
      <c r="AB3099" s="22"/>
      <c r="AC3099" s="22"/>
      <c r="AD3099" s="22"/>
      <c r="AE3099" s="22"/>
      <c r="AF3099" s="22"/>
      <c r="AG3099" s="22"/>
      <c r="AH3099" s="22"/>
      <c r="AI3099" s="22"/>
      <c r="AJ3099" s="22"/>
      <c r="AK3099" s="22"/>
      <c r="AL3099" s="22"/>
      <c r="AM3099" s="22"/>
      <c r="AN3099" s="22"/>
      <c r="AO3099" s="22"/>
      <c r="AP3099" s="22"/>
      <c r="AQ3099" s="22"/>
      <c r="AR3099" s="22"/>
      <c r="AS3099" s="22"/>
      <c r="AT3099" s="22"/>
      <c r="AU3099" s="22"/>
      <c r="AV3099" s="22"/>
      <c r="AW3099" s="22"/>
      <c r="AX3099" s="22"/>
      <c r="AY3099" s="22"/>
      <c r="AZ3099" s="22"/>
      <c r="BA3099" s="22"/>
      <c r="BB3099" s="22"/>
      <c r="BC3099" s="22"/>
      <c r="BD3099" s="22"/>
      <c r="BE3099" s="22"/>
      <c r="BF3099" s="22"/>
      <c r="BG3099" s="22"/>
      <c r="BH3099" s="22"/>
      <c r="BI3099" s="22"/>
      <c r="BJ3099" s="22"/>
      <c r="BK3099" s="22"/>
      <c r="BL3099" s="22"/>
      <c r="BM3099" s="22"/>
      <c r="BN3099" s="22"/>
      <c r="BO3099" s="22"/>
      <c r="BP3099" s="22"/>
      <c r="BQ3099" s="22"/>
      <c r="BR3099" s="22"/>
      <c r="BS3099" s="22"/>
      <c r="BT3099" s="22"/>
      <c r="BU3099" s="22"/>
      <c r="BV3099" s="22"/>
      <c r="BW3099" s="22"/>
      <c r="BX3099" s="22"/>
      <c r="BY3099" s="22"/>
      <c r="BZ3099" s="22"/>
      <c r="CA3099" s="22"/>
      <c r="CB3099" s="22"/>
      <c r="CC3099" s="22"/>
      <c r="CD3099" s="22"/>
      <c r="CE3099" s="22"/>
      <c r="CF3099" s="22"/>
      <c r="CG3099" s="22"/>
      <c r="CH3099" s="22"/>
      <c r="CI3099" s="22"/>
      <c r="CJ3099" s="22"/>
      <c r="CK3099" s="22"/>
      <c r="CL3099" s="22"/>
      <c r="CM3099" s="22"/>
      <c r="CN3099" s="22"/>
      <c r="CO3099" s="22"/>
    </row>
    <row r="3100" spans="1:93" s="2" customFormat="1" x14ac:dyDescent="0.3">
      <c r="A3100" s="73" t="s">
        <v>204</v>
      </c>
      <c r="B3100" s="73" t="s">
        <v>211</v>
      </c>
      <c r="C3100" s="75" t="s">
        <v>158</v>
      </c>
      <c r="D3100" s="75" t="s">
        <v>449</v>
      </c>
      <c r="E3100" s="73"/>
      <c r="F3100" s="73" t="s">
        <v>77</v>
      </c>
      <c r="G3100" s="73" t="s">
        <v>156</v>
      </c>
      <c r="H3100" s="73" t="s">
        <v>156</v>
      </c>
      <c r="I3100" s="73" t="s">
        <v>465</v>
      </c>
      <c r="J3100" s="73" t="str">
        <f t="shared" si="62"/>
        <v>Average car miles</v>
      </c>
      <c r="K3100" s="98">
        <v>5.4480000000000001E-2</v>
      </c>
      <c r="L3100" s="48"/>
      <c r="M3100" s="22"/>
      <c r="N3100" s="22"/>
      <c r="O3100" s="22"/>
      <c r="P3100" s="22"/>
      <c r="Q3100" s="22"/>
      <c r="R3100" s="22"/>
      <c r="S3100" s="22"/>
      <c r="T3100" s="2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c r="AQ3100" s="22"/>
      <c r="AR3100" s="22"/>
      <c r="AS3100" s="22"/>
      <c r="AT3100" s="22"/>
      <c r="AU3100" s="22"/>
      <c r="AV3100" s="22"/>
      <c r="AW3100" s="22"/>
      <c r="AX3100" s="22"/>
      <c r="AY3100" s="22"/>
      <c r="AZ3100" s="22"/>
      <c r="BA3100" s="22"/>
      <c r="BB3100" s="22"/>
      <c r="BC3100" s="22"/>
      <c r="BD3100" s="22"/>
      <c r="BE3100" s="22"/>
      <c r="BF3100" s="22"/>
      <c r="BG3100" s="22"/>
      <c r="BH3100" s="22"/>
      <c r="BI3100" s="22"/>
      <c r="BJ3100" s="22"/>
      <c r="BK3100" s="22"/>
      <c r="BL3100" s="22"/>
      <c r="BM3100" s="22"/>
      <c r="BN3100" s="22"/>
      <c r="BO3100" s="22"/>
      <c r="BP3100" s="22"/>
      <c r="BQ3100" s="22"/>
      <c r="BR3100" s="22"/>
      <c r="BS3100" s="22"/>
      <c r="BT3100" s="22"/>
      <c r="BU3100" s="22"/>
      <c r="BV3100" s="22"/>
      <c r="BW3100" s="22"/>
      <c r="BX3100" s="22"/>
      <c r="BY3100" s="22"/>
      <c r="BZ3100" s="22"/>
      <c r="CA3100" s="22"/>
      <c r="CB3100" s="22"/>
      <c r="CC3100" s="22"/>
      <c r="CD3100" s="22"/>
      <c r="CE3100" s="22"/>
      <c r="CF3100" s="22"/>
      <c r="CG3100" s="22"/>
      <c r="CH3100" s="22"/>
      <c r="CI3100" s="22"/>
      <c r="CJ3100" s="22"/>
      <c r="CK3100" s="22"/>
      <c r="CL3100" s="22"/>
      <c r="CM3100" s="22"/>
      <c r="CN3100" s="22"/>
      <c r="CO3100" s="22"/>
    </row>
    <row r="3101" spans="1:93" s="2" customFormat="1" x14ac:dyDescent="0.3">
      <c r="A3101" s="73" t="s">
        <v>204</v>
      </c>
      <c r="B3101" s="73" t="s">
        <v>211</v>
      </c>
      <c r="C3101" s="75" t="s">
        <v>158</v>
      </c>
      <c r="D3101" s="75" t="s">
        <v>449</v>
      </c>
      <c r="E3101" s="73"/>
      <c r="F3101" s="73" t="s">
        <v>316</v>
      </c>
      <c r="G3101" s="73" t="s">
        <v>405</v>
      </c>
      <c r="H3101" s="73" t="s">
        <v>405</v>
      </c>
      <c r="I3101" s="73" t="s">
        <v>465</v>
      </c>
      <c r="J3101" s="73" t="str">
        <f t="shared" si="62"/>
        <v>Average car km</v>
      </c>
      <c r="K3101" s="98">
        <v>2.5000000000000001E-2</v>
      </c>
      <c r="L3101" s="48"/>
      <c r="M3101" s="22"/>
      <c r="N3101" s="22"/>
      <c r="O3101" s="22"/>
      <c r="P3101" s="22"/>
      <c r="Q3101" s="22"/>
      <c r="R3101" s="22"/>
      <c r="S3101" s="22"/>
      <c r="T3101" s="22"/>
      <c r="U3101" s="22"/>
      <c r="V3101" s="22"/>
      <c r="W3101" s="22"/>
      <c r="X3101" s="22"/>
      <c r="Y3101" s="22"/>
      <c r="Z3101" s="22"/>
      <c r="AA3101" s="22"/>
      <c r="AB3101" s="22"/>
      <c r="AC3101" s="22"/>
      <c r="AD3101" s="22"/>
      <c r="AE3101" s="22"/>
      <c r="AF3101" s="22"/>
      <c r="AG3101" s="22"/>
      <c r="AH3101" s="22"/>
      <c r="AI3101" s="22"/>
      <c r="AJ3101" s="22"/>
      <c r="AK3101" s="22"/>
      <c r="AL3101" s="22"/>
      <c r="AM3101" s="22"/>
      <c r="AN3101" s="22"/>
      <c r="AO3101" s="22"/>
      <c r="AP3101" s="22"/>
      <c r="AQ3101" s="22"/>
      <c r="AR3101" s="22"/>
      <c r="AS3101" s="22"/>
      <c r="AT3101" s="22"/>
      <c r="AU3101" s="22"/>
      <c r="AV3101" s="22"/>
      <c r="AW3101" s="22"/>
      <c r="AX3101" s="22"/>
      <c r="AY3101" s="22"/>
      <c r="AZ3101" s="22"/>
      <c r="BA3101" s="22"/>
      <c r="BB3101" s="22"/>
      <c r="BC3101" s="22"/>
      <c r="BD3101" s="22"/>
      <c r="BE3101" s="22"/>
      <c r="BF3101" s="22"/>
      <c r="BG3101" s="22"/>
      <c r="BH3101" s="22"/>
      <c r="BI3101" s="22"/>
      <c r="BJ3101" s="22"/>
      <c r="BK3101" s="22"/>
      <c r="BL3101" s="22"/>
      <c r="BM3101" s="22"/>
      <c r="BN3101" s="22"/>
      <c r="BO3101" s="22"/>
      <c r="BP3101" s="22"/>
      <c r="BQ3101" s="22"/>
      <c r="BR3101" s="22"/>
      <c r="BS3101" s="22"/>
      <c r="BT3101" s="22"/>
      <c r="BU3101" s="22"/>
      <c r="BV3101" s="22"/>
      <c r="BW3101" s="22"/>
      <c r="BX3101" s="22"/>
      <c r="BY3101" s="22"/>
      <c r="BZ3101" s="22"/>
      <c r="CA3101" s="22"/>
      <c r="CB3101" s="22"/>
      <c r="CC3101" s="22"/>
      <c r="CD3101" s="22"/>
      <c r="CE3101" s="22"/>
      <c r="CF3101" s="22"/>
      <c r="CG3101" s="22"/>
      <c r="CH3101" s="22"/>
      <c r="CI3101" s="22"/>
      <c r="CJ3101" s="22"/>
      <c r="CK3101" s="22"/>
      <c r="CL3101" s="22"/>
      <c r="CM3101" s="22"/>
      <c r="CN3101" s="22"/>
      <c r="CO3101" s="22"/>
    </row>
    <row r="3102" spans="1:93" s="2" customFormat="1" x14ac:dyDescent="0.3">
      <c r="A3102" s="73" t="s">
        <v>204</v>
      </c>
      <c r="B3102" s="73" t="s">
        <v>211</v>
      </c>
      <c r="C3102" s="75" t="s">
        <v>158</v>
      </c>
      <c r="D3102" s="75" t="s">
        <v>449</v>
      </c>
      <c r="E3102" s="73"/>
      <c r="F3102" s="73" t="s">
        <v>316</v>
      </c>
      <c r="G3102" s="73" t="s">
        <v>156</v>
      </c>
      <c r="H3102" s="73" t="s">
        <v>156</v>
      </c>
      <c r="I3102" s="73" t="s">
        <v>465</v>
      </c>
      <c r="J3102" s="73" t="str">
        <f t="shared" si="62"/>
        <v>Average car miles</v>
      </c>
      <c r="K3102" s="98">
        <v>4.0230000000000002E-2</v>
      </c>
      <c r="L3102" s="48"/>
      <c r="M3102" s="22"/>
      <c r="N3102" s="22"/>
      <c r="O3102" s="22"/>
      <c r="P3102" s="22"/>
      <c r="Q3102" s="22"/>
      <c r="R3102" s="22"/>
      <c r="S3102" s="22"/>
      <c r="T3102" s="2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c r="AQ3102" s="22"/>
      <c r="AR3102" s="22"/>
      <c r="AS3102" s="22"/>
      <c r="AT3102" s="22"/>
      <c r="AU3102" s="22"/>
      <c r="AV3102" s="22"/>
      <c r="AW3102" s="22"/>
      <c r="AX3102" s="22"/>
      <c r="AY3102" s="22"/>
      <c r="AZ3102" s="22"/>
      <c r="BA3102" s="22"/>
      <c r="BB3102" s="22"/>
      <c r="BC3102" s="22"/>
      <c r="BD3102" s="22"/>
      <c r="BE3102" s="22"/>
      <c r="BF3102" s="22"/>
      <c r="BG3102" s="22"/>
      <c r="BH3102" s="22"/>
      <c r="BI3102" s="22"/>
      <c r="BJ3102" s="22"/>
      <c r="BK3102" s="22"/>
      <c r="BL3102" s="22"/>
      <c r="BM3102" s="22"/>
      <c r="BN3102" s="22"/>
      <c r="BO3102" s="22"/>
      <c r="BP3102" s="22"/>
      <c r="BQ3102" s="22"/>
      <c r="BR3102" s="22"/>
      <c r="BS3102" s="22"/>
      <c r="BT3102" s="22"/>
      <c r="BU3102" s="22"/>
      <c r="BV3102" s="22"/>
      <c r="BW3102" s="22"/>
      <c r="BX3102" s="22"/>
      <c r="BY3102" s="22"/>
      <c r="BZ3102" s="22"/>
      <c r="CA3102" s="22"/>
      <c r="CB3102" s="22"/>
      <c r="CC3102" s="22"/>
      <c r="CD3102" s="22"/>
      <c r="CE3102" s="22"/>
      <c r="CF3102" s="22"/>
      <c r="CG3102" s="22"/>
      <c r="CH3102" s="22"/>
      <c r="CI3102" s="22"/>
      <c r="CJ3102" s="22"/>
      <c r="CK3102" s="22"/>
      <c r="CL3102" s="22"/>
      <c r="CM3102" s="22"/>
      <c r="CN3102" s="22"/>
      <c r="CO3102" s="22"/>
    </row>
    <row r="3103" spans="1:93" s="2" customFormat="1" x14ac:dyDescent="0.3">
      <c r="A3103" s="73" t="s">
        <v>204</v>
      </c>
      <c r="B3103" s="73" t="s">
        <v>211</v>
      </c>
      <c r="C3103" s="75" t="s">
        <v>158</v>
      </c>
      <c r="D3103" s="75" t="s">
        <v>449</v>
      </c>
      <c r="E3103" s="73"/>
      <c r="F3103" s="73" t="s">
        <v>375</v>
      </c>
      <c r="G3103" s="73" t="s">
        <v>405</v>
      </c>
      <c r="H3103" s="73" t="s">
        <v>405</v>
      </c>
      <c r="I3103" s="73" t="s">
        <v>465</v>
      </c>
      <c r="J3103" s="73" t="str">
        <f t="shared" si="62"/>
        <v>Average car km</v>
      </c>
      <c r="K3103" s="98">
        <v>4.5229999999999999E-2</v>
      </c>
      <c r="L3103" s="48"/>
      <c r="M3103" s="22"/>
      <c r="N3103" s="22"/>
      <c r="O3103" s="22"/>
      <c r="P3103" s="22"/>
      <c r="Q3103" s="22"/>
      <c r="R3103" s="22"/>
      <c r="S3103" s="22"/>
      <c r="T3103" s="22"/>
      <c r="U3103" s="22"/>
      <c r="V3103" s="22"/>
      <c r="W3103" s="22"/>
      <c r="X3103" s="22"/>
      <c r="Y3103" s="22"/>
      <c r="Z3103" s="22"/>
      <c r="AA3103" s="22"/>
      <c r="AB3103" s="22"/>
      <c r="AC3103" s="22"/>
      <c r="AD3103" s="22"/>
      <c r="AE3103" s="22"/>
      <c r="AF3103" s="22"/>
      <c r="AG3103" s="22"/>
      <c r="AH3103" s="22"/>
      <c r="AI3103" s="22"/>
      <c r="AJ3103" s="22"/>
      <c r="AK3103" s="22"/>
      <c r="AL3103" s="22"/>
      <c r="AM3103" s="22"/>
      <c r="AN3103" s="22"/>
      <c r="AO3103" s="22"/>
      <c r="AP3103" s="22"/>
      <c r="AQ3103" s="22"/>
      <c r="AR3103" s="22"/>
      <c r="AS3103" s="22"/>
      <c r="AT3103" s="22"/>
      <c r="AU3103" s="22"/>
      <c r="AV3103" s="22"/>
      <c r="AW3103" s="22"/>
      <c r="AX3103" s="22"/>
      <c r="AY3103" s="22"/>
      <c r="AZ3103" s="22"/>
      <c r="BA3103" s="22"/>
      <c r="BB3103" s="22"/>
      <c r="BC3103" s="22"/>
      <c r="BD3103" s="22"/>
      <c r="BE3103" s="22"/>
      <c r="BF3103" s="22"/>
      <c r="BG3103" s="22"/>
      <c r="BH3103" s="22"/>
      <c r="BI3103" s="22"/>
      <c r="BJ3103" s="22"/>
      <c r="BK3103" s="22"/>
      <c r="BL3103" s="22"/>
      <c r="BM3103" s="22"/>
      <c r="BN3103" s="22"/>
      <c r="BO3103" s="22"/>
      <c r="BP3103" s="22"/>
      <c r="BQ3103" s="22"/>
      <c r="BR3103" s="22"/>
      <c r="BS3103" s="22"/>
      <c r="BT3103" s="22"/>
      <c r="BU3103" s="22"/>
      <c r="BV3103" s="22"/>
      <c r="BW3103" s="22"/>
      <c r="BX3103" s="22"/>
      <c r="BY3103" s="22"/>
      <c r="BZ3103" s="22"/>
      <c r="CA3103" s="22"/>
      <c r="CB3103" s="22"/>
      <c r="CC3103" s="22"/>
      <c r="CD3103" s="22"/>
      <c r="CE3103" s="22"/>
      <c r="CF3103" s="22"/>
      <c r="CG3103" s="22"/>
      <c r="CH3103" s="22"/>
      <c r="CI3103" s="22"/>
      <c r="CJ3103" s="22"/>
      <c r="CK3103" s="22"/>
      <c r="CL3103" s="22"/>
      <c r="CM3103" s="22"/>
      <c r="CN3103" s="22"/>
      <c r="CO3103" s="22"/>
    </row>
    <row r="3104" spans="1:93" s="2" customFormat="1" x14ac:dyDescent="0.3">
      <c r="A3104" s="73" t="s">
        <v>204</v>
      </c>
      <c r="B3104" s="73" t="s">
        <v>211</v>
      </c>
      <c r="C3104" s="75" t="s">
        <v>158</v>
      </c>
      <c r="D3104" s="75" t="s">
        <v>449</v>
      </c>
      <c r="E3104" s="73"/>
      <c r="F3104" s="73" t="s">
        <v>375</v>
      </c>
      <c r="G3104" s="73" t="s">
        <v>156</v>
      </c>
      <c r="H3104" s="73" t="s">
        <v>156</v>
      </c>
      <c r="I3104" s="73" t="s">
        <v>465</v>
      </c>
      <c r="J3104" s="73" t="str">
        <f t="shared" si="62"/>
        <v>Average car miles</v>
      </c>
      <c r="K3104" s="98">
        <v>7.2789999999999994E-2</v>
      </c>
      <c r="L3104" s="48"/>
      <c r="M3104" s="22"/>
      <c r="N3104" s="22"/>
      <c r="O3104" s="22"/>
      <c r="P3104" s="22"/>
      <c r="Q3104" s="22"/>
      <c r="R3104" s="22"/>
      <c r="S3104" s="22"/>
      <c r="T3104" s="2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c r="AQ3104" s="22"/>
      <c r="AR3104" s="22"/>
      <c r="AS3104" s="22"/>
      <c r="AT3104" s="22"/>
      <c r="AU3104" s="22"/>
      <c r="AV3104" s="22"/>
      <c r="AW3104" s="22"/>
      <c r="AX3104" s="22"/>
      <c r="AY3104" s="22"/>
      <c r="AZ3104" s="22"/>
      <c r="BA3104" s="22"/>
      <c r="BB3104" s="22"/>
      <c r="BC3104" s="22"/>
      <c r="BD3104" s="22"/>
      <c r="BE3104" s="22"/>
      <c r="BF3104" s="22"/>
      <c r="BG3104" s="22"/>
      <c r="BH3104" s="22"/>
      <c r="BI3104" s="22"/>
      <c r="BJ3104" s="22"/>
      <c r="BK3104" s="22"/>
      <c r="BL3104" s="22"/>
      <c r="BM3104" s="22"/>
      <c r="BN3104" s="22"/>
      <c r="BO3104" s="22"/>
      <c r="BP3104" s="22"/>
      <c r="BQ3104" s="22"/>
      <c r="BR3104" s="22"/>
      <c r="BS3104" s="22"/>
      <c r="BT3104" s="22"/>
      <c r="BU3104" s="22"/>
      <c r="BV3104" s="22"/>
      <c r="BW3104" s="22"/>
      <c r="BX3104" s="22"/>
      <c r="BY3104" s="22"/>
      <c r="BZ3104" s="22"/>
      <c r="CA3104" s="22"/>
      <c r="CB3104" s="22"/>
      <c r="CC3104" s="22"/>
      <c r="CD3104" s="22"/>
      <c r="CE3104" s="22"/>
      <c r="CF3104" s="22"/>
      <c r="CG3104" s="22"/>
      <c r="CH3104" s="22"/>
      <c r="CI3104" s="22"/>
      <c r="CJ3104" s="22"/>
      <c r="CK3104" s="22"/>
      <c r="CL3104" s="22"/>
      <c r="CM3104" s="22"/>
      <c r="CN3104" s="22"/>
      <c r="CO3104" s="22"/>
    </row>
    <row r="3105" spans="1:93" x14ac:dyDescent="0.3">
      <c r="A3105" s="73" t="s">
        <v>204</v>
      </c>
      <c r="B3105" s="73" t="s">
        <v>211</v>
      </c>
      <c r="C3105" s="75" t="s">
        <v>158</v>
      </c>
      <c r="D3105" s="75" t="s">
        <v>449</v>
      </c>
      <c r="E3105" s="73"/>
      <c r="F3105" s="73" t="s">
        <v>490</v>
      </c>
      <c r="G3105" s="73" t="s">
        <v>405</v>
      </c>
      <c r="H3105" s="73" t="s">
        <v>405</v>
      </c>
      <c r="I3105" s="73" t="s">
        <v>465</v>
      </c>
      <c r="J3105" s="73" t="str">
        <f>CONCATENATE(D3105," ",H3105)</f>
        <v>Average car km</v>
      </c>
      <c r="K3105" s="98">
        <v>2.5360000000000001E-2</v>
      </c>
    </row>
    <row r="3106" spans="1:93" x14ac:dyDescent="0.3">
      <c r="A3106" s="73" t="s">
        <v>204</v>
      </c>
      <c r="B3106" s="73" t="s">
        <v>211</v>
      </c>
      <c r="C3106" s="75" t="s">
        <v>158</v>
      </c>
      <c r="D3106" s="75" t="s">
        <v>449</v>
      </c>
      <c r="E3106" s="73"/>
      <c r="F3106" s="73" t="s">
        <v>490</v>
      </c>
      <c r="G3106" s="73" t="s">
        <v>156</v>
      </c>
      <c r="H3106" s="73" t="s">
        <v>156</v>
      </c>
      <c r="I3106" s="73" t="s">
        <v>465</v>
      </c>
      <c r="J3106" s="73" t="str">
        <f>CONCATENATE(D3106," ",H3106)</f>
        <v>Average car miles</v>
      </c>
      <c r="K3106" s="98">
        <v>4.0809999999999999E-2</v>
      </c>
    </row>
    <row r="3107" spans="1:93" x14ac:dyDescent="0.3">
      <c r="A3107" s="73" t="s">
        <v>204</v>
      </c>
      <c r="B3107" s="73" t="s">
        <v>211</v>
      </c>
      <c r="C3107" s="75" t="s">
        <v>158</v>
      </c>
      <c r="D3107" s="75" t="s">
        <v>449</v>
      </c>
      <c r="E3107" s="73"/>
      <c r="F3107" s="73" t="s">
        <v>491</v>
      </c>
      <c r="G3107" s="73" t="s">
        <v>405</v>
      </c>
      <c r="H3107" s="73" t="s">
        <v>405</v>
      </c>
      <c r="I3107" s="73" t="s">
        <v>465</v>
      </c>
      <c r="J3107" s="73" t="str">
        <f>CONCATENATE(D3107," ",H3107)</f>
        <v>Average car km</v>
      </c>
      <c r="K3107" s="98">
        <v>8.3999999999999995E-3</v>
      </c>
    </row>
    <row r="3108" spans="1:93" ht="15" thickBot="1" x14ac:dyDescent="0.35">
      <c r="A3108" s="84" t="s">
        <v>204</v>
      </c>
      <c r="B3108" s="84" t="s">
        <v>211</v>
      </c>
      <c r="C3108" s="76" t="s">
        <v>158</v>
      </c>
      <c r="D3108" s="76" t="s">
        <v>449</v>
      </c>
      <c r="E3108" s="84"/>
      <c r="F3108" s="84" t="s">
        <v>491</v>
      </c>
      <c r="G3108" s="84" t="s">
        <v>156</v>
      </c>
      <c r="H3108" s="84" t="s">
        <v>156</v>
      </c>
      <c r="I3108" s="84" t="s">
        <v>465</v>
      </c>
      <c r="J3108" s="84" t="str">
        <f>CONCATENATE(D3108," ",H3108)</f>
        <v>Average car miles</v>
      </c>
      <c r="K3108" s="105">
        <v>1.3509999999999999E-2</v>
      </c>
    </row>
    <row r="3109" spans="1:93" s="2" customFormat="1" x14ac:dyDescent="0.3">
      <c r="A3109" s="86" t="s">
        <v>204</v>
      </c>
      <c r="B3109" s="86" t="s">
        <v>211</v>
      </c>
      <c r="C3109" s="77" t="s">
        <v>105</v>
      </c>
      <c r="D3109" s="77" t="s">
        <v>249</v>
      </c>
      <c r="E3109" s="86"/>
      <c r="F3109" s="86"/>
      <c r="G3109" s="86" t="s">
        <v>405</v>
      </c>
      <c r="H3109" s="86" t="s">
        <v>405</v>
      </c>
      <c r="I3109" s="86" t="s">
        <v>465</v>
      </c>
      <c r="J3109" s="123" t="str">
        <f t="shared" si="62"/>
        <v>Small km</v>
      </c>
      <c r="K3109" s="98">
        <v>2.2460000000000001E-2</v>
      </c>
      <c r="L3109" s="48"/>
      <c r="M3109" s="22"/>
      <c r="N3109" s="22"/>
      <c r="O3109" s="22"/>
      <c r="P3109" s="22"/>
      <c r="Q3109" s="22"/>
      <c r="R3109" s="22"/>
      <c r="S3109" s="22"/>
      <c r="T3109" s="22"/>
      <c r="U3109" s="22"/>
      <c r="V3109" s="22"/>
      <c r="W3109" s="22"/>
      <c r="X3109" s="22"/>
      <c r="Y3109" s="22"/>
      <c r="Z3109" s="22"/>
      <c r="AA3109" s="22"/>
      <c r="AB3109" s="22"/>
      <c r="AC3109" s="22"/>
      <c r="AD3109" s="22"/>
      <c r="AE3109" s="22"/>
      <c r="AF3109" s="22"/>
      <c r="AG3109" s="22"/>
      <c r="AH3109" s="22"/>
      <c r="AI3109" s="22"/>
      <c r="AJ3109" s="22"/>
      <c r="AK3109" s="22"/>
      <c r="AL3109" s="22"/>
      <c r="AM3109" s="22"/>
      <c r="AN3109" s="22"/>
      <c r="AO3109" s="22"/>
      <c r="AP3109" s="22"/>
      <c r="AQ3109" s="22"/>
      <c r="AR3109" s="22"/>
      <c r="AS3109" s="22"/>
      <c r="AT3109" s="22"/>
      <c r="AU3109" s="22"/>
      <c r="AV3109" s="22"/>
      <c r="AW3109" s="22"/>
      <c r="AX3109" s="22"/>
      <c r="AY3109" s="22"/>
      <c r="AZ3109" s="22"/>
      <c r="BA3109" s="22"/>
      <c r="BB3109" s="22"/>
      <c r="BC3109" s="22"/>
      <c r="BD3109" s="22"/>
      <c r="BE3109" s="22"/>
      <c r="BF3109" s="22"/>
      <c r="BG3109" s="22"/>
      <c r="BH3109" s="22"/>
      <c r="BI3109" s="22"/>
      <c r="BJ3109" s="22"/>
      <c r="BK3109" s="22"/>
      <c r="BL3109" s="22"/>
      <c r="BM3109" s="22"/>
      <c r="BN3109" s="22"/>
      <c r="BO3109" s="22"/>
      <c r="BP3109" s="22"/>
      <c r="BQ3109" s="22"/>
      <c r="BR3109" s="22"/>
      <c r="BS3109" s="22"/>
      <c r="BT3109" s="22"/>
      <c r="BU3109" s="22"/>
      <c r="BV3109" s="22"/>
      <c r="BW3109" s="22"/>
      <c r="BX3109" s="22"/>
      <c r="BY3109" s="22"/>
      <c r="BZ3109" s="22"/>
      <c r="CA3109" s="22"/>
      <c r="CB3109" s="22"/>
      <c r="CC3109" s="22"/>
      <c r="CD3109" s="22"/>
      <c r="CE3109" s="22"/>
      <c r="CF3109" s="22"/>
      <c r="CG3109" s="22"/>
      <c r="CH3109" s="22"/>
      <c r="CI3109" s="22"/>
      <c r="CJ3109" s="22"/>
      <c r="CK3109" s="22"/>
      <c r="CL3109" s="22"/>
      <c r="CM3109" s="22"/>
      <c r="CN3109" s="22"/>
      <c r="CO3109" s="22"/>
    </row>
    <row r="3110" spans="1:93" s="2" customFormat="1" x14ac:dyDescent="0.3">
      <c r="A3110" s="73" t="s">
        <v>204</v>
      </c>
      <c r="B3110" s="73" t="s">
        <v>211</v>
      </c>
      <c r="C3110" s="75" t="s">
        <v>105</v>
      </c>
      <c r="D3110" s="75" t="s">
        <v>249</v>
      </c>
      <c r="E3110" s="73"/>
      <c r="F3110" s="73"/>
      <c r="G3110" s="73" t="s">
        <v>156</v>
      </c>
      <c r="H3110" s="73" t="s">
        <v>156</v>
      </c>
      <c r="I3110" s="73" t="s">
        <v>465</v>
      </c>
      <c r="J3110" s="124" t="str">
        <f t="shared" si="62"/>
        <v>Small miles</v>
      </c>
      <c r="K3110" s="98">
        <v>3.6150000000000002E-2</v>
      </c>
      <c r="L3110" s="48"/>
      <c r="M3110" s="22"/>
      <c r="N3110" s="22"/>
      <c r="O3110" s="22"/>
      <c r="P3110" s="22"/>
      <c r="Q3110" s="22"/>
      <c r="R3110" s="22"/>
      <c r="S3110" s="22"/>
      <c r="T3110" s="2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c r="AQ3110" s="22"/>
      <c r="AR3110" s="22"/>
      <c r="AS3110" s="22"/>
      <c r="AT3110" s="22"/>
      <c r="AU3110" s="22"/>
      <c r="AV3110" s="22"/>
      <c r="AW3110" s="22"/>
      <c r="AX3110" s="22"/>
      <c r="AY3110" s="22"/>
      <c r="AZ3110" s="22"/>
      <c r="BA3110" s="22"/>
      <c r="BB3110" s="22"/>
      <c r="BC3110" s="22"/>
      <c r="BD3110" s="22"/>
      <c r="BE3110" s="22"/>
      <c r="BF3110" s="22"/>
      <c r="BG3110" s="22"/>
      <c r="BH3110" s="22"/>
      <c r="BI3110" s="22"/>
      <c r="BJ3110" s="22"/>
      <c r="BK3110" s="22"/>
      <c r="BL3110" s="22"/>
      <c r="BM3110" s="22"/>
      <c r="BN3110" s="22"/>
      <c r="BO3110" s="22"/>
      <c r="BP3110" s="22"/>
      <c r="BQ3110" s="22"/>
      <c r="BR3110" s="22"/>
      <c r="BS3110" s="22"/>
      <c r="BT3110" s="22"/>
      <c r="BU3110" s="22"/>
      <c r="BV3110" s="22"/>
      <c r="BW3110" s="22"/>
      <c r="BX3110" s="22"/>
      <c r="BY3110" s="22"/>
      <c r="BZ3110" s="22"/>
      <c r="CA3110" s="22"/>
      <c r="CB3110" s="22"/>
      <c r="CC3110" s="22"/>
      <c r="CD3110" s="22"/>
      <c r="CE3110" s="22"/>
      <c r="CF3110" s="22"/>
      <c r="CG3110" s="22"/>
      <c r="CH3110" s="22"/>
      <c r="CI3110" s="22"/>
      <c r="CJ3110" s="22"/>
      <c r="CK3110" s="22"/>
      <c r="CL3110" s="22"/>
      <c r="CM3110" s="22"/>
      <c r="CN3110" s="22"/>
      <c r="CO3110" s="22"/>
    </row>
    <row r="3111" spans="1:93" s="2" customFormat="1" x14ac:dyDescent="0.3">
      <c r="A3111" s="73" t="s">
        <v>204</v>
      </c>
      <c r="B3111" s="73" t="s">
        <v>211</v>
      </c>
      <c r="C3111" s="75" t="s">
        <v>105</v>
      </c>
      <c r="D3111" s="75" t="s">
        <v>176</v>
      </c>
      <c r="E3111" s="73"/>
      <c r="F3111" s="73"/>
      <c r="G3111" s="73" t="s">
        <v>405</v>
      </c>
      <c r="H3111" s="73" t="s">
        <v>405</v>
      </c>
      <c r="I3111" s="73" t="s">
        <v>465</v>
      </c>
      <c r="J3111" s="124" t="str">
        <f t="shared" si="62"/>
        <v>Medium km</v>
      </c>
      <c r="K3111" s="98">
        <v>2.7269999999999999E-2</v>
      </c>
      <c r="L3111" s="48"/>
      <c r="M3111" s="22"/>
      <c r="N3111" s="22"/>
      <c r="O3111" s="22"/>
      <c r="P3111" s="22"/>
      <c r="Q3111" s="22"/>
      <c r="R3111" s="22"/>
      <c r="S3111" s="22"/>
      <c r="T3111" s="22"/>
      <c r="U3111" s="22"/>
      <c r="V3111" s="22"/>
      <c r="W3111" s="22"/>
      <c r="X3111" s="22"/>
      <c r="Y3111" s="22"/>
      <c r="Z3111" s="22"/>
      <c r="AA3111" s="22"/>
      <c r="AB3111" s="22"/>
      <c r="AC3111" s="22"/>
      <c r="AD3111" s="22"/>
      <c r="AE3111" s="22"/>
      <c r="AF3111" s="22"/>
      <c r="AG3111" s="22"/>
      <c r="AH3111" s="22"/>
      <c r="AI3111" s="22"/>
      <c r="AJ3111" s="22"/>
      <c r="AK3111" s="22"/>
      <c r="AL3111" s="22"/>
      <c r="AM3111" s="22"/>
      <c r="AN3111" s="22"/>
      <c r="AO3111" s="22"/>
      <c r="AP3111" s="22"/>
      <c r="AQ3111" s="22"/>
      <c r="AR3111" s="22"/>
      <c r="AS3111" s="22"/>
      <c r="AT3111" s="22"/>
      <c r="AU3111" s="22"/>
      <c r="AV3111" s="22"/>
      <c r="AW3111" s="22"/>
      <c r="AX3111" s="22"/>
      <c r="AY3111" s="22"/>
      <c r="AZ3111" s="22"/>
      <c r="BA3111" s="22"/>
      <c r="BB3111" s="22"/>
      <c r="BC3111" s="22"/>
      <c r="BD3111" s="22"/>
      <c r="BE3111" s="22"/>
      <c r="BF3111" s="22"/>
      <c r="BG3111" s="22"/>
      <c r="BH3111" s="22"/>
      <c r="BI3111" s="22"/>
      <c r="BJ3111" s="22"/>
      <c r="BK3111" s="22"/>
      <c r="BL3111" s="22"/>
      <c r="BM3111" s="22"/>
      <c r="BN3111" s="22"/>
      <c r="BO3111" s="22"/>
      <c r="BP3111" s="22"/>
      <c r="BQ3111" s="22"/>
      <c r="BR3111" s="22"/>
      <c r="BS3111" s="22"/>
      <c r="BT3111" s="22"/>
      <c r="BU3111" s="22"/>
      <c r="BV3111" s="22"/>
      <c r="BW3111" s="22"/>
      <c r="BX3111" s="22"/>
      <c r="BY3111" s="22"/>
      <c r="BZ3111" s="22"/>
      <c r="CA3111" s="22"/>
      <c r="CB3111" s="22"/>
      <c r="CC3111" s="22"/>
      <c r="CD3111" s="22"/>
      <c r="CE3111" s="22"/>
      <c r="CF3111" s="22"/>
      <c r="CG3111" s="22"/>
      <c r="CH3111" s="22"/>
      <c r="CI3111" s="22"/>
      <c r="CJ3111" s="22"/>
      <c r="CK3111" s="22"/>
      <c r="CL3111" s="22"/>
      <c r="CM3111" s="22"/>
      <c r="CN3111" s="22"/>
      <c r="CO3111" s="22"/>
    </row>
    <row r="3112" spans="1:93" s="2" customFormat="1" x14ac:dyDescent="0.3">
      <c r="A3112" s="73" t="s">
        <v>204</v>
      </c>
      <c r="B3112" s="73" t="s">
        <v>211</v>
      </c>
      <c r="C3112" s="75" t="s">
        <v>105</v>
      </c>
      <c r="D3112" s="75" t="s">
        <v>176</v>
      </c>
      <c r="E3112" s="73"/>
      <c r="F3112" s="73"/>
      <c r="G3112" s="73" t="s">
        <v>156</v>
      </c>
      <c r="H3112" s="73" t="s">
        <v>156</v>
      </c>
      <c r="I3112" s="73" t="s">
        <v>465</v>
      </c>
      <c r="J3112" s="124" t="str">
        <f t="shared" si="62"/>
        <v>Medium miles</v>
      </c>
      <c r="K3112" s="98">
        <v>4.3889999999999998E-2</v>
      </c>
      <c r="L3112" s="48"/>
      <c r="M3112" s="22"/>
      <c r="N3112" s="22"/>
      <c r="O3112" s="22"/>
      <c r="P3112" s="22"/>
      <c r="Q3112" s="22"/>
      <c r="R3112" s="22"/>
      <c r="S3112" s="22"/>
      <c r="T3112" s="22"/>
      <c r="U3112" s="22"/>
      <c r="V3112" s="22"/>
      <c r="W3112" s="22"/>
      <c r="X3112" s="22"/>
      <c r="Y3112" s="22"/>
      <c r="Z3112" s="22"/>
      <c r="AA3112" s="22"/>
      <c r="AB3112" s="22"/>
      <c r="AC3112" s="22"/>
      <c r="AD3112" s="22"/>
      <c r="AE3112" s="22"/>
      <c r="AF3112" s="22"/>
      <c r="AG3112" s="22"/>
      <c r="AH3112" s="22"/>
      <c r="AI3112" s="22"/>
      <c r="AJ3112" s="22"/>
      <c r="AK3112" s="22"/>
      <c r="AL3112" s="22"/>
      <c r="AM3112" s="22"/>
      <c r="AN3112" s="22"/>
      <c r="AO3112" s="22"/>
      <c r="AP3112" s="22"/>
      <c r="AQ3112" s="22"/>
      <c r="AR3112" s="22"/>
      <c r="AS3112" s="22"/>
      <c r="AT3112" s="22"/>
      <c r="AU3112" s="22"/>
      <c r="AV3112" s="22"/>
      <c r="AW3112" s="22"/>
      <c r="AX3112" s="22"/>
      <c r="AY3112" s="22"/>
      <c r="AZ3112" s="22"/>
      <c r="BA3112" s="22"/>
      <c r="BB3112" s="22"/>
      <c r="BC3112" s="22"/>
      <c r="BD3112" s="22"/>
      <c r="BE3112" s="22"/>
      <c r="BF3112" s="22"/>
      <c r="BG3112" s="22"/>
      <c r="BH3112" s="22"/>
      <c r="BI3112" s="22"/>
      <c r="BJ3112" s="22"/>
      <c r="BK3112" s="22"/>
      <c r="BL3112" s="22"/>
      <c r="BM3112" s="22"/>
      <c r="BN3112" s="22"/>
      <c r="BO3112" s="22"/>
      <c r="BP3112" s="22"/>
      <c r="BQ3112" s="22"/>
      <c r="BR3112" s="22"/>
      <c r="BS3112" s="22"/>
      <c r="BT3112" s="22"/>
      <c r="BU3112" s="22"/>
      <c r="BV3112" s="22"/>
      <c r="BW3112" s="22"/>
      <c r="BX3112" s="22"/>
      <c r="BY3112" s="22"/>
      <c r="BZ3112" s="22"/>
      <c r="CA3112" s="22"/>
      <c r="CB3112" s="22"/>
      <c r="CC3112" s="22"/>
      <c r="CD3112" s="22"/>
      <c r="CE3112" s="22"/>
      <c r="CF3112" s="22"/>
      <c r="CG3112" s="22"/>
      <c r="CH3112" s="22"/>
      <c r="CI3112" s="22"/>
      <c r="CJ3112" s="22"/>
      <c r="CK3112" s="22"/>
      <c r="CL3112" s="22"/>
      <c r="CM3112" s="22"/>
      <c r="CN3112" s="22"/>
      <c r="CO3112" s="22"/>
    </row>
    <row r="3113" spans="1:93" s="2" customFormat="1" x14ac:dyDescent="0.3">
      <c r="A3113" s="73" t="s">
        <v>204</v>
      </c>
      <c r="B3113" s="73" t="s">
        <v>211</v>
      </c>
      <c r="C3113" s="75" t="s">
        <v>105</v>
      </c>
      <c r="D3113" s="75" t="s">
        <v>288</v>
      </c>
      <c r="E3113" s="73"/>
      <c r="F3113" s="73"/>
      <c r="G3113" s="73" t="s">
        <v>405</v>
      </c>
      <c r="H3113" s="73" t="s">
        <v>405</v>
      </c>
      <c r="I3113" s="73" t="s">
        <v>465</v>
      </c>
      <c r="J3113" s="124" t="str">
        <f t="shared" si="62"/>
        <v>Large km</v>
      </c>
      <c r="K3113" s="98">
        <v>3.628E-2</v>
      </c>
      <c r="L3113" s="48"/>
      <c r="M3113" s="22"/>
      <c r="N3113" s="22"/>
      <c r="O3113" s="22"/>
      <c r="P3113" s="22"/>
      <c r="Q3113" s="22"/>
      <c r="R3113" s="22"/>
      <c r="S3113" s="22"/>
      <c r="T3113" s="22"/>
      <c r="U3113" s="22"/>
      <c r="V3113" s="22"/>
      <c r="W3113" s="22"/>
      <c r="X3113" s="22"/>
      <c r="Y3113" s="22"/>
      <c r="Z3113" s="22"/>
      <c r="AA3113" s="22"/>
      <c r="AB3113" s="22"/>
      <c r="AC3113" s="22"/>
      <c r="AD3113" s="22"/>
      <c r="AE3113" s="22"/>
      <c r="AF3113" s="22"/>
      <c r="AG3113" s="22"/>
      <c r="AH3113" s="22"/>
      <c r="AI3113" s="22"/>
      <c r="AJ3113" s="22"/>
      <c r="AK3113" s="22"/>
      <c r="AL3113" s="22"/>
      <c r="AM3113" s="22"/>
      <c r="AN3113" s="22"/>
      <c r="AO3113" s="22"/>
      <c r="AP3113" s="22"/>
      <c r="AQ3113" s="22"/>
      <c r="AR3113" s="22"/>
      <c r="AS3113" s="22"/>
      <c r="AT3113" s="22"/>
      <c r="AU3113" s="22"/>
      <c r="AV3113" s="22"/>
      <c r="AW3113" s="22"/>
      <c r="AX3113" s="22"/>
      <c r="AY3113" s="22"/>
      <c r="AZ3113" s="22"/>
      <c r="BA3113" s="22"/>
      <c r="BB3113" s="22"/>
      <c r="BC3113" s="22"/>
      <c r="BD3113" s="22"/>
      <c r="BE3113" s="22"/>
      <c r="BF3113" s="22"/>
      <c r="BG3113" s="22"/>
      <c r="BH3113" s="22"/>
      <c r="BI3113" s="22"/>
      <c r="BJ3113" s="22"/>
      <c r="BK3113" s="22"/>
      <c r="BL3113" s="22"/>
      <c r="BM3113" s="22"/>
      <c r="BN3113" s="22"/>
      <c r="BO3113" s="22"/>
      <c r="BP3113" s="22"/>
      <c r="BQ3113" s="22"/>
      <c r="BR3113" s="22"/>
      <c r="BS3113" s="22"/>
      <c r="BT3113" s="22"/>
      <c r="BU3113" s="22"/>
      <c r="BV3113" s="22"/>
      <c r="BW3113" s="22"/>
      <c r="BX3113" s="22"/>
      <c r="BY3113" s="22"/>
      <c r="BZ3113" s="22"/>
      <c r="CA3113" s="22"/>
      <c r="CB3113" s="22"/>
      <c r="CC3113" s="22"/>
      <c r="CD3113" s="22"/>
      <c r="CE3113" s="22"/>
      <c r="CF3113" s="22"/>
      <c r="CG3113" s="22"/>
      <c r="CH3113" s="22"/>
      <c r="CI3113" s="22"/>
      <c r="CJ3113" s="22"/>
      <c r="CK3113" s="22"/>
      <c r="CL3113" s="22"/>
      <c r="CM3113" s="22"/>
      <c r="CN3113" s="22"/>
      <c r="CO3113" s="22"/>
    </row>
    <row r="3114" spans="1:93" s="2" customFormat="1" x14ac:dyDescent="0.3">
      <c r="A3114" s="73" t="s">
        <v>204</v>
      </c>
      <c r="B3114" s="73" t="s">
        <v>211</v>
      </c>
      <c r="C3114" s="75" t="s">
        <v>105</v>
      </c>
      <c r="D3114" s="75" t="s">
        <v>288</v>
      </c>
      <c r="E3114" s="73"/>
      <c r="F3114" s="73"/>
      <c r="G3114" s="73" t="s">
        <v>156</v>
      </c>
      <c r="H3114" s="73" t="s">
        <v>156</v>
      </c>
      <c r="I3114" s="73" t="s">
        <v>465</v>
      </c>
      <c r="J3114" s="124" t="str">
        <f t="shared" si="62"/>
        <v>Large miles</v>
      </c>
      <c r="K3114" s="98">
        <v>5.8389999999999997E-2</v>
      </c>
      <c r="L3114" s="48"/>
      <c r="M3114" s="22"/>
      <c r="N3114" s="22"/>
      <c r="O3114" s="22"/>
      <c r="P3114" s="22"/>
      <c r="Q3114" s="22"/>
      <c r="R3114" s="22"/>
      <c r="S3114" s="22"/>
      <c r="T3114" s="2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c r="AQ3114" s="22"/>
      <c r="AR3114" s="22"/>
      <c r="AS3114" s="22"/>
      <c r="AT3114" s="22"/>
      <c r="AU3114" s="22"/>
      <c r="AV3114" s="22"/>
      <c r="AW3114" s="22"/>
      <c r="AX3114" s="22"/>
      <c r="AY3114" s="22"/>
      <c r="AZ3114" s="22"/>
      <c r="BA3114" s="22"/>
      <c r="BB3114" s="22"/>
      <c r="BC3114" s="22"/>
      <c r="BD3114" s="22"/>
      <c r="BE3114" s="22"/>
      <c r="BF3114" s="22"/>
      <c r="BG3114" s="22"/>
      <c r="BH3114" s="22"/>
      <c r="BI3114" s="22"/>
      <c r="BJ3114" s="22"/>
      <c r="BK3114" s="22"/>
      <c r="BL3114" s="22"/>
      <c r="BM3114" s="22"/>
      <c r="BN3114" s="22"/>
      <c r="BO3114" s="22"/>
      <c r="BP3114" s="22"/>
      <c r="BQ3114" s="22"/>
      <c r="BR3114" s="22"/>
      <c r="BS3114" s="22"/>
      <c r="BT3114" s="22"/>
      <c r="BU3114" s="22"/>
      <c r="BV3114" s="22"/>
      <c r="BW3114" s="22"/>
      <c r="BX3114" s="22"/>
      <c r="BY3114" s="22"/>
      <c r="BZ3114" s="22"/>
      <c r="CA3114" s="22"/>
      <c r="CB3114" s="22"/>
      <c r="CC3114" s="22"/>
      <c r="CD3114" s="22"/>
      <c r="CE3114" s="22"/>
      <c r="CF3114" s="22"/>
      <c r="CG3114" s="22"/>
      <c r="CH3114" s="22"/>
      <c r="CI3114" s="22"/>
      <c r="CJ3114" s="22"/>
      <c r="CK3114" s="22"/>
      <c r="CL3114" s="22"/>
      <c r="CM3114" s="22"/>
      <c r="CN3114" s="22"/>
      <c r="CO3114" s="22"/>
    </row>
    <row r="3115" spans="1:93" s="2" customFormat="1" x14ac:dyDescent="0.3">
      <c r="A3115" s="73" t="s">
        <v>204</v>
      </c>
      <c r="B3115" s="73" t="s">
        <v>211</v>
      </c>
      <c r="C3115" s="75" t="s">
        <v>105</v>
      </c>
      <c r="D3115" s="75" t="s">
        <v>3</v>
      </c>
      <c r="E3115" s="73"/>
      <c r="F3115" s="73"/>
      <c r="G3115" s="73" t="s">
        <v>405</v>
      </c>
      <c r="H3115" s="73" t="s">
        <v>405</v>
      </c>
      <c r="I3115" s="73" t="s">
        <v>465</v>
      </c>
      <c r="J3115" s="124" t="str">
        <f t="shared" si="62"/>
        <v>Average km</v>
      </c>
      <c r="K3115" s="98">
        <v>3.0839999999999999E-2</v>
      </c>
      <c r="L3115" s="48"/>
      <c r="M3115" s="22"/>
      <c r="N3115" s="22"/>
      <c r="O3115" s="22"/>
      <c r="P3115" s="22"/>
      <c r="Q3115" s="22"/>
      <c r="R3115" s="22"/>
      <c r="S3115" s="22"/>
      <c r="T3115" s="22"/>
      <c r="U3115" s="22"/>
      <c r="V3115" s="22"/>
      <c r="W3115" s="22"/>
      <c r="X3115" s="22"/>
      <c r="Y3115" s="22"/>
      <c r="Z3115" s="22"/>
      <c r="AA3115" s="22"/>
      <c r="AB3115" s="22"/>
      <c r="AC3115" s="22"/>
      <c r="AD3115" s="22"/>
      <c r="AE3115" s="22"/>
      <c r="AF3115" s="22"/>
      <c r="AG3115" s="22"/>
      <c r="AH3115" s="22"/>
      <c r="AI3115" s="22"/>
      <c r="AJ3115" s="22"/>
      <c r="AK3115" s="22"/>
      <c r="AL3115" s="22"/>
      <c r="AM3115" s="22"/>
      <c r="AN3115" s="22"/>
      <c r="AO3115" s="22"/>
      <c r="AP3115" s="22"/>
      <c r="AQ3115" s="22"/>
      <c r="AR3115" s="22"/>
      <c r="AS3115" s="22"/>
      <c r="AT3115" s="22"/>
      <c r="AU3115" s="22"/>
      <c r="AV3115" s="22"/>
      <c r="AW3115" s="22"/>
      <c r="AX3115" s="22"/>
      <c r="AY3115" s="22"/>
      <c r="AZ3115" s="22"/>
      <c r="BA3115" s="22"/>
      <c r="BB3115" s="22"/>
      <c r="BC3115" s="22"/>
      <c r="BD3115" s="22"/>
      <c r="BE3115" s="22"/>
      <c r="BF3115" s="22"/>
      <c r="BG3115" s="22"/>
      <c r="BH3115" s="22"/>
      <c r="BI3115" s="22"/>
      <c r="BJ3115" s="22"/>
      <c r="BK3115" s="22"/>
      <c r="BL3115" s="22"/>
      <c r="BM3115" s="22"/>
      <c r="BN3115" s="22"/>
      <c r="BO3115" s="22"/>
      <c r="BP3115" s="22"/>
      <c r="BQ3115" s="22"/>
      <c r="BR3115" s="22"/>
      <c r="BS3115" s="22"/>
      <c r="BT3115" s="22"/>
      <c r="BU3115" s="22"/>
      <c r="BV3115" s="22"/>
      <c r="BW3115" s="22"/>
      <c r="BX3115" s="22"/>
      <c r="BY3115" s="22"/>
      <c r="BZ3115" s="22"/>
      <c r="CA3115" s="22"/>
      <c r="CB3115" s="22"/>
      <c r="CC3115" s="22"/>
      <c r="CD3115" s="22"/>
      <c r="CE3115" s="22"/>
      <c r="CF3115" s="22"/>
      <c r="CG3115" s="22"/>
      <c r="CH3115" s="22"/>
      <c r="CI3115" s="22"/>
      <c r="CJ3115" s="22"/>
      <c r="CK3115" s="22"/>
      <c r="CL3115" s="22"/>
      <c r="CM3115" s="22"/>
      <c r="CN3115" s="22"/>
      <c r="CO3115" s="22"/>
    </row>
    <row r="3116" spans="1:93" s="2" customFormat="1" x14ac:dyDescent="0.3">
      <c r="A3116" s="73" t="s">
        <v>204</v>
      </c>
      <c r="B3116" s="73" t="s">
        <v>211</v>
      </c>
      <c r="C3116" s="75" t="s">
        <v>105</v>
      </c>
      <c r="D3116" s="75" t="s">
        <v>3</v>
      </c>
      <c r="E3116" s="73"/>
      <c r="F3116" s="73"/>
      <c r="G3116" s="73" t="s">
        <v>156</v>
      </c>
      <c r="H3116" s="73" t="s">
        <v>156</v>
      </c>
      <c r="I3116" s="73" t="s">
        <v>465</v>
      </c>
      <c r="J3116" s="124" t="str">
        <f t="shared" si="62"/>
        <v>Average miles</v>
      </c>
      <c r="K3116" s="98">
        <v>4.9639999999999997E-2</v>
      </c>
      <c r="L3116" s="48"/>
      <c r="M3116" s="22"/>
      <c r="N3116" s="22"/>
      <c r="O3116" s="22"/>
      <c r="P3116" s="22"/>
      <c r="Q3116" s="22"/>
      <c r="R3116" s="22"/>
      <c r="S3116" s="22"/>
      <c r="T3116" s="2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c r="AQ3116" s="22"/>
      <c r="AR3116" s="22"/>
      <c r="AS3116" s="22"/>
      <c r="AT3116" s="22"/>
      <c r="AU3116" s="22"/>
      <c r="AV3116" s="22"/>
      <c r="AW3116" s="22"/>
      <c r="AX3116" s="22"/>
      <c r="AY3116" s="22"/>
      <c r="AZ3116" s="22"/>
      <c r="BA3116" s="22"/>
      <c r="BB3116" s="22"/>
      <c r="BC3116" s="22"/>
      <c r="BD3116" s="22"/>
      <c r="BE3116" s="22"/>
      <c r="BF3116" s="22"/>
      <c r="BG3116" s="22"/>
      <c r="BH3116" s="22"/>
      <c r="BI3116" s="22"/>
      <c r="BJ3116" s="22"/>
      <c r="BK3116" s="22"/>
      <c r="BL3116" s="22"/>
      <c r="BM3116" s="22"/>
      <c r="BN3116" s="22"/>
      <c r="BO3116" s="22"/>
      <c r="BP3116" s="22"/>
      <c r="BQ3116" s="22"/>
      <c r="BR3116" s="22"/>
      <c r="BS3116" s="22"/>
      <c r="BT3116" s="22"/>
      <c r="BU3116" s="22"/>
      <c r="BV3116" s="22"/>
      <c r="BW3116" s="22"/>
      <c r="BX3116" s="22"/>
      <c r="BY3116" s="22"/>
      <c r="BZ3116" s="22"/>
      <c r="CA3116" s="22"/>
      <c r="CB3116" s="22"/>
      <c r="CC3116" s="22"/>
      <c r="CD3116" s="22"/>
      <c r="CE3116" s="22"/>
      <c r="CF3116" s="22"/>
      <c r="CG3116" s="22"/>
      <c r="CH3116" s="22"/>
      <c r="CI3116" s="22"/>
      <c r="CJ3116" s="22"/>
      <c r="CK3116" s="22"/>
      <c r="CL3116" s="22"/>
      <c r="CM3116" s="22"/>
      <c r="CN3116" s="22"/>
      <c r="CO3116" s="22"/>
    </row>
    <row r="3117" spans="1:93" s="2" customFormat="1" x14ac:dyDescent="0.3">
      <c r="A3117" s="73" t="s">
        <v>204</v>
      </c>
      <c r="B3117" s="73" t="s">
        <v>211</v>
      </c>
      <c r="C3117" s="75" t="s">
        <v>115</v>
      </c>
      <c r="D3117" s="75" t="s">
        <v>290</v>
      </c>
      <c r="E3117" s="73"/>
      <c r="F3117" s="73"/>
      <c r="G3117" s="73" t="s">
        <v>405</v>
      </c>
      <c r="H3117" s="73" t="s">
        <v>405</v>
      </c>
      <c r="I3117" s="73" t="s">
        <v>465</v>
      </c>
      <c r="J3117" s="124" t="str">
        <f t="shared" si="62"/>
        <v>Regular taxi km</v>
      </c>
      <c r="K3117" s="98">
        <v>5.0250000000000003E-2</v>
      </c>
      <c r="L3117" s="48"/>
      <c r="M3117" s="22"/>
      <c r="N3117" s="22"/>
      <c r="O3117" s="22"/>
      <c r="P3117" s="22"/>
      <c r="Q3117" s="22"/>
      <c r="R3117" s="22"/>
      <c r="S3117" s="22"/>
      <c r="T3117" s="22"/>
      <c r="U3117" s="22"/>
      <c r="V3117" s="22"/>
      <c r="W3117" s="22"/>
      <c r="X3117" s="22"/>
      <c r="Y3117" s="22"/>
      <c r="Z3117" s="22"/>
      <c r="AA3117" s="22"/>
      <c r="AB3117" s="22"/>
      <c r="AC3117" s="22"/>
      <c r="AD3117" s="22"/>
      <c r="AE3117" s="22"/>
      <c r="AF3117" s="22"/>
      <c r="AG3117" s="22"/>
      <c r="AH3117" s="22"/>
      <c r="AI3117" s="22"/>
      <c r="AJ3117" s="22"/>
      <c r="AK3117" s="22"/>
      <c r="AL3117" s="22"/>
      <c r="AM3117" s="22"/>
      <c r="AN3117" s="22"/>
      <c r="AO3117" s="22"/>
      <c r="AP3117" s="22"/>
      <c r="AQ3117" s="22"/>
      <c r="AR3117" s="22"/>
      <c r="AS3117" s="22"/>
      <c r="AT3117" s="22"/>
      <c r="AU3117" s="22"/>
      <c r="AV3117" s="22"/>
      <c r="AW3117" s="22"/>
      <c r="AX3117" s="22"/>
      <c r="AY3117" s="22"/>
      <c r="AZ3117" s="22"/>
      <c r="BA3117" s="22"/>
      <c r="BB3117" s="22"/>
      <c r="BC3117" s="22"/>
      <c r="BD3117" s="22"/>
      <c r="BE3117" s="22"/>
      <c r="BF3117" s="22"/>
      <c r="BG3117" s="22"/>
      <c r="BH3117" s="22"/>
      <c r="BI3117" s="22"/>
      <c r="BJ3117" s="22"/>
      <c r="BK3117" s="22"/>
      <c r="BL3117" s="22"/>
      <c r="BM3117" s="22"/>
      <c r="BN3117" s="22"/>
      <c r="BO3117" s="22"/>
      <c r="BP3117" s="22"/>
      <c r="BQ3117" s="22"/>
      <c r="BR3117" s="22"/>
      <c r="BS3117" s="22"/>
      <c r="BT3117" s="22"/>
      <c r="BU3117" s="22"/>
      <c r="BV3117" s="22"/>
      <c r="BW3117" s="22"/>
      <c r="BX3117" s="22"/>
      <c r="BY3117" s="22"/>
      <c r="BZ3117" s="22"/>
      <c r="CA3117" s="22"/>
      <c r="CB3117" s="22"/>
      <c r="CC3117" s="22"/>
      <c r="CD3117" s="22"/>
      <c r="CE3117" s="22"/>
      <c r="CF3117" s="22"/>
      <c r="CG3117" s="22"/>
      <c r="CH3117" s="22"/>
      <c r="CI3117" s="22"/>
      <c r="CJ3117" s="22"/>
      <c r="CK3117" s="22"/>
      <c r="CL3117" s="22"/>
      <c r="CM3117" s="22"/>
      <c r="CN3117" s="22"/>
      <c r="CO3117" s="22"/>
    </row>
    <row r="3118" spans="1:93" s="2" customFormat="1" x14ac:dyDescent="0.3">
      <c r="A3118" s="73" t="s">
        <v>204</v>
      </c>
      <c r="B3118" s="73" t="s">
        <v>211</v>
      </c>
      <c r="C3118" s="75" t="s">
        <v>115</v>
      </c>
      <c r="D3118" s="75" t="s">
        <v>290</v>
      </c>
      <c r="E3118" s="73"/>
      <c r="F3118" s="73"/>
      <c r="G3118" s="73" t="s">
        <v>9</v>
      </c>
      <c r="H3118" s="73" t="s">
        <v>9</v>
      </c>
      <c r="I3118" s="73" t="s">
        <v>465</v>
      </c>
      <c r="J3118" s="124" t="str">
        <f t="shared" si="62"/>
        <v>Regular taxi passenger.km</v>
      </c>
      <c r="K3118" s="98">
        <v>3.5889999999999998E-2</v>
      </c>
      <c r="L3118" s="48"/>
      <c r="M3118" s="22"/>
      <c r="N3118" s="22"/>
      <c r="O3118" s="22"/>
      <c r="P3118" s="22"/>
      <c r="Q3118" s="22"/>
      <c r="R3118" s="22"/>
      <c r="S3118" s="22"/>
      <c r="T3118" s="2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c r="AQ3118" s="22"/>
      <c r="AR3118" s="22"/>
      <c r="AS3118" s="22"/>
      <c r="AT3118" s="22"/>
      <c r="AU3118" s="22"/>
      <c r="AV3118" s="22"/>
      <c r="AW3118" s="22"/>
      <c r="AX3118" s="22"/>
      <c r="AY3118" s="22"/>
      <c r="AZ3118" s="22"/>
      <c r="BA3118" s="22"/>
      <c r="BB3118" s="22"/>
      <c r="BC3118" s="22"/>
      <c r="BD3118" s="22"/>
      <c r="BE3118" s="22"/>
      <c r="BF3118" s="22"/>
      <c r="BG3118" s="22"/>
      <c r="BH3118" s="22"/>
      <c r="BI3118" s="22"/>
      <c r="BJ3118" s="22"/>
      <c r="BK3118" s="22"/>
      <c r="BL3118" s="22"/>
      <c r="BM3118" s="22"/>
      <c r="BN3118" s="22"/>
      <c r="BO3118" s="22"/>
      <c r="BP3118" s="22"/>
      <c r="BQ3118" s="22"/>
      <c r="BR3118" s="22"/>
      <c r="BS3118" s="22"/>
      <c r="BT3118" s="22"/>
      <c r="BU3118" s="22"/>
      <c r="BV3118" s="22"/>
      <c r="BW3118" s="22"/>
      <c r="BX3118" s="22"/>
      <c r="BY3118" s="22"/>
      <c r="BZ3118" s="22"/>
      <c r="CA3118" s="22"/>
      <c r="CB3118" s="22"/>
      <c r="CC3118" s="22"/>
      <c r="CD3118" s="22"/>
      <c r="CE3118" s="22"/>
      <c r="CF3118" s="22"/>
      <c r="CG3118" s="22"/>
      <c r="CH3118" s="22"/>
      <c r="CI3118" s="22"/>
      <c r="CJ3118" s="22"/>
      <c r="CK3118" s="22"/>
      <c r="CL3118" s="22"/>
      <c r="CM3118" s="22"/>
      <c r="CN3118" s="22"/>
      <c r="CO3118" s="22"/>
    </row>
    <row r="3119" spans="1:93" s="2" customFormat="1" x14ac:dyDescent="0.3">
      <c r="A3119" s="73" t="s">
        <v>204</v>
      </c>
      <c r="B3119" s="73" t="s">
        <v>211</v>
      </c>
      <c r="C3119" s="75" t="s">
        <v>115</v>
      </c>
      <c r="D3119" s="75" t="s">
        <v>163</v>
      </c>
      <c r="E3119" s="73"/>
      <c r="F3119" s="73"/>
      <c r="G3119" s="73" t="s">
        <v>405</v>
      </c>
      <c r="H3119" s="73" t="s">
        <v>405</v>
      </c>
      <c r="I3119" s="73" t="s">
        <v>465</v>
      </c>
      <c r="J3119" s="124" t="str">
        <f t="shared" si="62"/>
        <v>Black cab km</v>
      </c>
      <c r="K3119" s="98">
        <v>7.6139999999999999E-2</v>
      </c>
      <c r="L3119" s="48"/>
      <c r="M3119" s="22"/>
      <c r="N3119" s="22"/>
      <c r="O3119" s="22"/>
      <c r="P3119" s="22"/>
      <c r="Q3119" s="22"/>
      <c r="R3119" s="22"/>
      <c r="S3119" s="22"/>
      <c r="T3119" s="22"/>
      <c r="U3119" s="22"/>
      <c r="V3119" s="22"/>
      <c r="W3119" s="22"/>
      <c r="X3119" s="22"/>
      <c r="Y3119" s="22"/>
      <c r="Z3119" s="22"/>
      <c r="AA3119" s="22"/>
      <c r="AB3119" s="22"/>
      <c r="AC3119" s="22"/>
      <c r="AD3119" s="22"/>
      <c r="AE3119" s="22"/>
      <c r="AF3119" s="22"/>
      <c r="AG3119" s="22"/>
      <c r="AH3119" s="22"/>
      <c r="AI3119" s="22"/>
      <c r="AJ3119" s="22"/>
      <c r="AK3119" s="22"/>
      <c r="AL3119" s="22"/>
      <c r="AM3119" s="22"/>
      <c r="AN3119" s="22"/>
      <c r="AO3119" s="22"/>
      <c r="AP3119" s="22"/>
      <c r="AQ3119" s="22"/>
      <c r="AR3119" s="22"/>
      <c r="AS3119" s="22"/>
      <c r="AT3119" s="22"/>
      <c r="AU3119" s="22"/>
      <c r="AV3119" s="22"/>
      <c r="AW3119" s="22"/>
      <c r="AX3119" s="22"/>
      <c r="AY3119" s="22"/>
      <c r="AZ3119" s="22"/>
      <c r="BA3119" s="22"/>
      <c r="BB3119" s="22"/>
      <c r="BC3119" s="22"/>
      <c r="BD3119" s="22"/>
      <c r="BE3119" s="22"/>
      <c r="BF3119" s="22"/>
      <c r="BG3119" s="22"/>
      <c r="BH3119" s="22"/>
      <c r="BI3119" s="22"/>
      <c r="BJ3119" s="22"/>
      <c r="BK3119" s="22"/>
      <c r="BL3119" s="22"/>
      <c r="BM3119" s="22"/>
      <c r="BN3119" s="22"/>
      <c r="BO3119" s="22"/>
      <c r="BP3119" s="22"/>
      <c r="BQ3119" s="22"/>
      <c r="BR3119" s="22"/>
      <c r="BS3119" s="22"/>
      <c r="BT3119" s="22"/>
      <c r="BU3119" s="22"/>
      <c r="BV3119" s="22"/>
      <c r="BW3119" s="22"/>
      <c r="BX3119" s="22"/>
      <c r="BY3119" s="22"/>
      <c r="BZ3119" s="22"/>
      <c r="CA3119" s="22"/>
      <c r="CB3119" s="22"/>
      <c r="CC3119" s="22"/>
      <c r="CD3119" s="22"/>
      <c r="CE3119" s="22"/>
      <c r="CF3119" s="22"/>
      <c r="CG3119" s="22"/>
      <c r="CH3119" s="22"/>
      <c r="CI3119" s="22"/>
      <c r="CJ3119" s="22"/>
      <c r="CK3119" s="22"/>
      <c r="CL3119" s="22"/>
      <c r="CM3119" s="22"/>
      <c r="CN3119" s="22"/>
      <c r="CO3119" s="22"/>
    </row>
    <row r="3120" spans="1:93" s="2" customFormat="1" x14ac:dyDescent="0.3">
      <c r="A3120" s="73" t="s">
        <v>204</v>
      </c>
      <c r="B3120" s="73" t="s">
        <v>211</v>
      </c>
      <c r="C3120" s="75" t="s">
        <v>115</v>
      </c>
      <c r="D3120" s="75" t="s">
        <v>163</v>
      </c>
      <c r="E3120" s="73"/>
      <c r="F3120" s="73"/>
      <c r="G3120" s="73" t="s">
        <v>9</v>
      </c>
      <c r="H3120" s="73" t="s">
        <v>9</v>
      </c>
      <c r="I3120" s="73" t="s">
        <v>465</v>
      </c>
      <c r="J3120" s="124" t="str">
        <f t="shared" si="62"/>
        <v>Black cab passenger.km</v>
      </c>
      <c r="K3120" s="98">
        <v>5.076E-2</v>
      </c>
      <c r="L3120" s="48"/>
      <c r="M3120" s="22"/>
      <c r="N3120" s="22"/>
      <c r="O3120" s="22"/>
      <c r="P3120" s="22"/>
      <c r="Q3120" s="22"/>
      <c r="R3120" s="22"/>
      <c r="S3120" s="22"/>
      <c r="T3120" s="22"/>
      <c r="U3120" s="22"/>
      <c r="V3120" s="22"/>
      <c r="W3120" s="22"/>
      <c r="X3120" s="22"/>
      <c r="Y3120" s="22"/>
      <c r="Z3120" s="22"/>
      <c r="AA3120" s="22"/>
      <c r="AB3120" s="22"/>
      <c r="AC3120" s="22"/>
      <c r="AD3120" s="22"/>
      <c r="AE3120" s="22"/>
      <c r="AF3120" s="22"/>
      <c r="AG3120" s="22"/>
      <c r="AH3120" s="22"/>
      <c r="AI3120" s="22"/>
      <c r="AJ3120" s="22"/>
      <c r="AK3120" s="22"/>
      <c r="AL3120" s="22"/>
      <c r="AM3120" s="22"/>
      <c r="AN3120" s="22"/>
      <c r="AO3120" s="22"/>
      <c r="AP3120" s="22"/>
      <c r="AQ3120" s="22"/>
      <c r="AR3120" s="22"/>
      <c r="AS3120" s="22"/>
      <c r="AT3120" s="22"/>
      <c r="AU3120" s="22"/>
      <c r="AV3120" s="22"/>
      <c r="AW3120" s="22"/>
      <c r="AX3120" s="22"/>
      <c r="AY3120" s="22"/>
      <c r="AZ3120" s="22"/>
      <c r="BA3120" s="22"/>
      <c r="BB3120" s="22"/>
      <c r="BC3120" s="22"/>
      <c r="BD3120" s="22"/>
      <c r="BE3120" s="22"/>
      <c r="BF3120" s="22"/>
      <c r="BG3120" s="22"/>
      <c r="BH3120" s="22"/>
      <c r="BI3120" s="22"/>
      <c r="BJ3120" s="22"/>
      <c r="BK3120" s="22"/>
      <c r="BL3120" s="22"/>
      <c r="BM3120" s="22"/>
      <c r="BN3120" s="22"/>
      <c r="BO3120" s="22"/>
      <c r="BP3120" s="22"/>
      <c r="BQ3120" s="22"/>
      <c r="BR3120" s="22"/>
      <c r="BS3120" s="22"/>
      <c r="BT3120" s="22"/>
      <c r="BU3120" s="22"/>
      <c r="BV3120" s="22"/>
      <c r="BW3120" s="22"/>
      <c r="BX3120" s="22"/>
      <c r="BY3120" s="22"/>
      <c r="BZ3120" s="22"/>
      <c r="CA3120" s="22"/>
      <c r="CB3120" s="22"/>
      <c r="CC3120" s="22"/>
      <c r="CD3120" s="22"/>
      <c r="CE3120" s="22"/>
      <c r="CF3120" s="22"/>
      <c r="CG3120" s="22"/>
      <c r="CH3120" s="22"/>
      <c r="CI3120" s="22"/>
      <c r="CJ3120" s="22"/>
      <c r="CK3120" s="22"/>
      <c r="CL3120" s="22"/>
      <c r="CM3120" s="22"/>
      <c r="CN3120" s="22"/>
      <c r="CO3120" s="22"/>
    </row>
    <row r="3121" spans="1:93" s="2" customFormat="1" x14ac:dyDescent="0.3">
      <c r="A3121" s="73" t="s">
        <v>204</v>
      </c>
      <c r="B3121" s="73" t="s">
        <v>211</v>
      </c>
      <c r="C3121" s="75" t="s">
        <v>224</v>
      </c>
      <c r="D3121" s="75" t="s">
        <v>147</v>
      </c>
      <c r="E3121" s="73"/>
      <c r="F3121" s="73"/>
      <c r="G3121" s="73" t="s">
        <v>9</v>
      </c>
      <c r="H3121" s="73" t="s">
        <v>9</v>
      </c>
      <c r="I3121" s="73" t="s">
        <v>465</v>
      </c>
      <c r="J3121" s="124" t="str">
        <f t="shared" si="62"/>
        <v>Local bus (not London) passenger.km</v>
      </c>
      <c r="K3121" s="98">
        <v>2.879E-2</v>
      </c>
      <c r="L3121" s="48"/>
      <c r="M3121" s="22"/>
      <c r="N3121" s="22"/>
      <c r="O3121" s="22"/>
      <c r="P3121" s="22"/>
      <c r="Q3121" s="22"/>
      <c r="R3121" s="22"/>
      <c r="S3121" s="22"/>
      <c r="T3121" s="22"/>
      <c r="U3121" s="22"/>
      <c r="V3121" s="22"/>
      <c r="W3121" s="22"/>
      <c r="X3121" s="22"/>
      <c r="Y3121" s="22"/>
      <c r="Z3121" s="22"/>
      <c r="AA3121" s="22"/>
      <c r="AB3121" s="22"/>
      <c r="AC3121" s="22"/>
      <c r="AD3121" s="22"/>
      <c r="AE3121" s="22"/>
      <c r="AF3121" s="22"/>
      <c r="AG3121" s="22"/>
      <c r="AH3121" s="22"/>
      <c r="AI3121" s="22"/>
      <c r="AJ3121" s="22"/>
      <c r="AK3121" s="22"/>
      <c r="AL3121" s="22"/>
      <c r="AM3121" s="22"/>
      <c r="AN3121" s="22"/>
      <c r="AO3121" s="22"/>
      <c r="AP3121" s="22"/>
      <c r="AQ3121" s="22"/>
      <c r="AR3121" s="22"/>
      <c r="AS3121" s="22"/>
      <c r="AT3121" s="22"/>
      <c r="AU3121" s="22"/>
      <c r="AV3121" s="22"/>
      <c r="AW3121" s="22"/>
      <c r="AX3121" s="22"/>
      <c r="AY3121" s="22"/>
      <c r="AZ3121" s="22"/>
      <c r="BA3121" s="22"/>
      <c r="BB3121" s="22"/>
      <c r="BC3121" s="22"/>
      <c r="BD3121" s="22"/>
      <c r="BE3121" s="22"/>
      <c r="BF3121" s="22"/>
      <c r="BG3121" s="22"/>
      <c r="BH3121" s="22"/>
      <c r="BI3121" s="22"/>
      <c r="BJ3121" s="22"/>
      <c r="BK3121" s="22"/>
      <c r="BL3121" s="22"/>
      <c r="BM3121" s="22"/>
      <c r="BN3121" s="22"/>
      <c r="BO3121" s="22"/>
      <c r="BP3121" s="22"/>
      <c r="BQ3121" s="22"/>
      <c r="BR3121" s="22"/>
      <c r="BS3121" s="22"/>
      <c r="BT3121" s="22"/>
      <c r="BU3121" s="22"/>
      <c r="BV3121" s="22"/>
      <c r="BW3121" s="22"/>
      <c r="BX3121" s="22"/>
      <c r="BY3121" s="22"/>
      <c r="BZ3121" s="22"/>
      <c r="CA3121" s="22"/>
      <c r="CB3121" s="22"/>
      <c r="CC3121" s="22"/>
      <c r="CD3121" s="22"/>
      <c r="CE3121" s="22"/>
      <c r="CF3121" s="22"/>
      <c r="CG3121" s="22"/>
      <c r="CH3121" s="22"/>
      <c r="CI3121" s="22"/>
      <c r="CJ3121" s="22"/>
      <c r="CK3121" s="22"/>
      <c r="CL3121" s="22"/>
      <c r="CM3121" s="22"/>
      <c r="CN3121" s="22"/>
      <c r="CO3121" s="22"/>
    </row>
    <row r="3122" spans="1:93" s="2" customFormat="1" x14ac:dyDescent="0.3">
      <c r="A3122" s="73" t="s">
        <v>204</v>
      </c>
      <c r="B3122" s="73" t="s">
        <v>211</v>
      </c>
      <c r="C3122" s="75" t="s">
        <v>224</v>
      </c>
      <c r="D3122" s="75" t="s">
        <v>179</v>
      </c>
      <c r="E3122" s="73"/>
      <c r="F3122" s="73"/>
      <c r="G3122" s="73" t="s">
        <v>9</v>
      </c>
      <c r="H3122" s="73" t="s">
        <v>9</v>
      </c>
      <c r="I3122" s="73" t="s">
        <v>465</v>
      </c>
      <c r="J3122" s="124" t="str">
        <f t="shared" si="62"/>
        <v>Local London bus passenger.km</v>
      </c>
      <c r="K3122" s="98">
        <v>1.9650000000000001E-2</v>
      </c>
      <c r="L3122" s="48"/>
      <c r="M3122" s="22"/>
      <c r="N3122" s="22"/>
      <c r="O3122" s="22"/>
      <c r="P3122" s="22"/>
      <c r="Q3122" s="22"/>
      <c r="R3122" s="22"/>
      <c r="S3122" s="22"/>
      <c r="T3122" s="2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c r="AQ3122" s="22"/>
      <c r="AR3122" s="22"/>
      <c r="AS3122" s="22"/>
      <c r="AT3122" s="22"/>
      <c r="AU3122" s="22"/>
      <c r="AV3122" s="22"/>
      <c r="AW3122" s="22"/>
      <c r="AX3122" s="22"/>
      <c r="AY3122" s="22"/>
      <c r="AZ3122" s="22"/>
      <c r="BA3122" s="22"/>
      <c r="BB3122" s="22"/>
      <c r="BC3122" s="22"/>
      <c r="BD3122" s="22"/>
      <c r="BE3122" s="22"/>
      <c r="BF3122" s="22"/>
      <c r="BG3122" s="22"/>
      <c r="BH3122" s="22"/>
      <c r="BI3122" s="22"/>
      <c r="BJ3122" s="22"/>
      <c r="BK3122" s="22"/>
      <c r="BL3122" s="22"/>
      <c r="BM3122" s="22"/>
      <c r="BN3122" s="22"/>
      <c r="BO3122" s="22"/>
      <c r="BP3122" s="22"/>
      <c r="BQ3122" s="22"/>
      <c r="BR3122" s="22"/>
      <c r="BS3122" s="22"/>
      <c r="BT3122" s="22"/>
      <c r="BU3122" s="22"/>
      <c r="BV3122" s="22"/>
      <c r="BW3122" s="22"/>
      <c r="BX3122" s="22"/>
      <c r="BY3122" s="22"/>
      <c r="BZ3122" s="22"/>
      <c r="CA3122" s="22"/>
      <c r="CB3122" s="22"/>
      <c r="CC3122" s="22"/>
      <c r="CD3122" s="22"/>
      <c r="CE3122" s="22"/>
      <c r="CF3122" s="22"/>
      <c r="CG3122" s="22"/>
      <c r="CH3122" s="22"/>
      <c r="CI3122" s="22"/>
      <c r="CJ3122" s="22"/>
      <c r="CK3122" s="22"/>
      <c r="CL3122" s="22"/>
      <c r="CM3122" s="22"/>
      <c r="CN3122" s="22"/>
      <c r="CO3122" s="22"/>
    </row>
    <row r="3123" spans="1:93" s="2" customFormat="1" x14ac:dyDescent="0.3">
      <c r="A3123" s="73" t="s">
        <v>204</v>
      </c>
      <c r="B3123" s="73" t="s">
        <v>211</v>
      </c>
      <c r="C3123" s="75" t="s">
        <v>224</v>
      </c>
      <c r="D3123" s="75" t="s">
        <v>413</v>
      </c>
      <c r="E3123" s="73"/>
      <c r="F3123" s="73"/>
      <c r="G3123" s="73" t="s">
        <v>9</v>
      </c>
      <c r="H3123" s="73" t="s">
        <v>9</v>
      </c>
      <c r="I3123" s="73" t="s">
        <v>465</v>
      </c>
      <c r="J3123" s="124" t="str">
        <f t="shared" si="62"/>
        <v>Average local bus passenger.km</v>
      </c>
      <c r="K3123" s="98">
        <v>2.5000000000000001E-2</v>
      </c>
      <c r="L3123" s="48"/>
      <c r="M3123" s="22"/>
      <c r="N3123" s="22"/>
      <c r="O3123" s="22"/>
      <c r="P3123" s="22"/>
      <c r="Q3123" s="22"/>
      <c r="R3123" s="22"/>
      <c r="S3123" s="22"/>
      <c r="T3123" s="22"/>
      <c r="U3123" s="22"/>
      <c r="V3123" s="22"/>
      <c r="W3123" s="22"/>
      <c r="X3123" s="22"/>
      <c r="Y3123" s="22"/>
      <c r="Z3123" s="22"/>
      <c r="AA3123" s="22"/>
      <c r="AB3123" s="22"/>
      <c r="AC3123" s="22"/>
      <c r="AD3123" s="22"/>
      <c r="AE3123" s="22"/>
      <c r="AF3123" s="22"/>
      <c r="AG3123" s="22"/>
      <c r="AH3123" s="22"/>
      <c r="AI3123" s="22"/>
      <c r="AJ3123" s="22"/>
      <c r="AK3123" s="22"/>
      <c r="AL3123" s="22"/>
      <c r="AM3123" s="22"/>
      <c r="AN3123" s="22"/>
      <c r="AO3123" s="22"/>
      <c r="AP3123" s="22"/>
      <c r="AQ3123" s="22"/>
      <c r="AR3123" s="22"/>
      <c r="AS3123" s="22"/>
      <c r="AT3123" s="22"/>
      <c r="AU3123" s="22"/>
      <c r="AV3123" s="22"/>
      <c r="AW3123" s="22"/>
      <c r="AX3123" s="22"/>
      <c r="AY3123" s="22"/>
      <c r="AZ3123" s="22"/>
      <c r="BA3123" s="22"/>
      <c r="BB3123" s="22"/>
      <c r="BC3123" s="22"/>
      <c r="BD3123" s="22"/>
      <c r="BE3123" s="22"/>
      <c r="BF3123" s="22"/>
      <c r="BG3123" s="22"/>
      <c r="BH3123" s="22"/>
      <c r="BI3123" s="22"/>
      <c r="BJ3123" s="22"/>
      <c r="BK3123" s="22"/>
      <c r="BL3123" s="22"/>
      <c r="BM3123" s="22"/>
      <c r="BN3123" s="22"/>
      <c r="BO3123" s="22"/>
      <c r="BP3123" s="22"/>
      <c r="BQ3123" s="22"/>
      <c r="BR3123" s="22"/>
      <c r="BS3123" s="22"/>
      <c r="BT3123" s="22"/>
      <c r="BU3123" s="22"/>
      <c r="BV3123" s="22"/>
      <c r="BW3123" s="22"/>
      <c r="BX3123" s="22"/>
      <c r="BY3123" s="22"/>
      <c r="BZ3123" s="22"/>
      <c r="CA3123" s="22"/>
      <c r="CB3123" s="22"/>
      <c r="CC3123" s="22"/>
      <c r="CD3123" s="22"/>
      <c r="CE3123" s="22"/>
      <c r="CF3123" s="22"/>
      <c r="CG3123" s="22"/>
      <c r="CH3123" s="22"/>
      <c r="CI3123" s="22"/>
      <c r="CJ3123" s="22"/>
      <c r="CK3123" s="22"/>
      <c r="CL3123" s="22"/>
      <c r="CM3123" s="22"/>
      <c r="CN3123" s="22"/>
      <c r="CO3123" s="22"/>
    </row>
    <row r="3124" spans="1:93" s="2" customFormat="1" x14ac:dyDescent="0.3">
      <c r="A3124" s="73" t="s">
        <v>204</v>
      </c>
      <c r="B3124" s="73" t="s">
        <v>211</v>
      </c>
      <c r="C3124" s="75" t="s">
        <v>224</v>
      </c>
      <c r="D3124" s="75" t="s">
        <v>217</v>
      </c>
      <c r="E3124" s="73"/>
      <c r="F3124" s="73"/>
      <c r="G3124" s="73" t="s">
        <v>9</v>
      </c>
      <c r="H3124" s="73" t="s">
        <v>9</v>
      </c>
      <c r="I3124" s="73" t="s">
        <v>465</v>
      </c>
      <c r="J3124" s="124" t="str">
        <f t="shared" si="62"/>
        <v>Coach passenger.km</v>
      </c>
      <c r="K3124" s="98">
        <v>6.5599999999999999E-3</v>
      </c>
      <c r="L3124" s="48"/>
      <c r="M3124" s="22"/>
      <c r="N3124" s="22"/>
      <c r="O3124" s="22"/>
      <c r="P3124" s="22"/>
      <c r="Q3124" s="22"/>
      <c r="R3124" s="22"/>
      <c r="S3124" s="22"/>
      <c r="T3124" s="22"/>
      <c r="U3124" s="22"/>
      <c r="V3124" s="22"/>
      <c r="W3124" s="22"/>
      <c r="X3124" s="22"/>
      <c r="Y3124" s="22"/>
      <c r="Z3124" s="22"/>
      <c r="AA3124" s="22"/>
      <c r="AB3124" s="22"/>
      <c r="AC3124" s="22"/>
      <c r="AD3124" s="22"/>
      <c r="AE3124" s="22"/>
      <c r="AF3124" s="22"/>
      <c r="AG3124" s="22"/>
      <c r="AH3124" s="22"/>
      <c r="AI3124" s="22"/>
      <c r="AJ3124" s="22"/>
      <c r="AK3124" s="22"/>
      <c r="AL3124" s="22"/>
      <c r="AM3124" s="22"/>
      <c r="AN3124" s="22"/>
      <c r="AO3124" s="22"/>
      <c r="AP3124" s="22"/>
      <c r="AQ3124" s="22"/>
      <c r="AR3124" s="22"/>
      <c r="AS3124" s="22"/>
      <c r="AT3124" s="22"/>
      <c r="AU3124" s="22"/>
      <c r="AV3124" s="22"/>
      <c r="AW3124" s="22"/>
      <c r="AX3124" s="22"/>
      <c r="AY3124" s="22"/>
      <c r="AZ3124" s="22"/>
      <c r="BA3124" s="22"/>
      <c r="BB3124" s="22"/>
      <c r="BC3124" s="22"/>
      <c r="BD3124" s="22"/>
      <c r="BE3124" s="22"/>
      <c r="BF3124" s="22"/>
      <c r="BG3124" s="22"/>
      <c r="BH3124" s="22"/>
      <c r="BI3124" s="22"/>
      <c r="BJ3124" s="22"/>
      <c r="BK3124" s="22"/>
      <c r="BL3124" s="22"/>
      <c r="BM3124" s="22"/>
      <c r="BN3124" s="22"/>
      <c r="BO3124" s="22"/>
      <c r="BP3124" s="22"/>
      <c r="BQ3124" s="22"/>
      <c r="BR3124" s="22"/>
      <c r="BS3124" s="22"/>
      <c r="BT3124" s="22"/>
      <c r="BU3124" s="22"/>
      <c r="BV3124" s="22"/>
      <c r="BW3124" s="22"/>
      <c r="BX3124" s="22"/>
      <c r="BY3124" s="22"/>
      <c r="BZ3124" s="22"/>
      <c r="CA3124" s="22"/>
      <c r="CB3124" s="22"/>
      <c r="CC3124" s="22"/>
      <c r="CD3124" s="22"/>
      <c r="CE3124" s="22"/>
      <c r="CF3124" s="22"/>
      <c r="CG3124" s="22"/>
      <c r="CH3124" s="22"/>
      <c r="CI3124" s="22"/>
      <c r="CJ3124" s="22"/>
      <c r="CK3124" s="22"/>
      <c r="CL3124" s="22"/>
      <c r="CM3124" s="22"/>
      <c r="CN3124" s="22"/>
      <c r="CO3124" s="22"/>
    </row>
    <row r="3125" spans="1:93" s="2" customFormat="1" x14ac:dyDescent="0.3">
      <c r="A3125" s="73" t="s">
        <v>204</v>
      </c>
      <c r="B3125" s="73" t="s">
        <v>211</v>
      </c>
      <c r="C3125" s="75" t="s">
        <v>399</v>
      </c>
      <c r="D3125" s="75" t="s">
        <v>222</v>
      </c>
      <c r="E3125" s="73"/>
      <c r="F3125" s="73"/>
      <c r="G3125" s="73" t="s">
        <v>9</v>
      </c>
      <c r="H3125" s="73" t="s">
        <v>9</v>
      </c>
      <c r="I3125" s="73" t="s">
        <v>465</v>
      </c>
      <c r="J3125" s="124" t="str">
        <f t="shared" si="62"/>
        <v>National rail passenger.km</v>
      </c>
      <c r="K3125" s="98">
        <v>7.9000000000000008E-3</v>
      </c>
      <c r="L3125" s="48"/>
      <c r="M3125" s="22"/>
      <c r="N3125" s="22"/>
      <c r="O3125" s="22"/>
      <c r="P3125" s="22"/>
      <c r="Q3125" s="22"/>
      <c r="R3125" s="22"/>
      <c r="S3125" s="22"/>
      <c r="T3125" s="22"/>
      <c r="U3125" s="22"/>
      <c r="V3125" s="22"/>
      <c r="W3125" s="22"/>
      <c r="X3125" s="22"/>
      <c r="Y3125" s="22"/>
      <c r="Z3125" s="22"/>
      <c r="AA3125" s="22"/>
      <c r="AB3125" s="22"/>
      <c r="AC3125" s="22"/>
      <c r="AD3125" s="22"/>
      <c r="AE3125" s="22"/>
      <c r="AF3125" s="22"/>
      <c r="AG3125" s="22"/>
      <c r="AH3125" s="22"/>
      <c r="AI3125" s="22"/>
      <c r="AJ3125" s="22"/>
      <c r="AK3125" s="22"/>
      <c r="AL3125" s="22"/>
      <c r="AM3125" s="22"/>
      <c r="AN3125" s="22"/>
      <c r="AO3125" s="22"/>
      <c r="AP3125" s="22"/>
      <c r="AQ3125" s="22"/>
      <c r="AR3125" s="22"/>
      <c r="AS3125" s="22"/>
      <c r="AT3125" s="22"/>
      <c r="AU3125" s="22"/>
      <c r="AV3125" s="22"/>
      <c r="AW3125" s="22"/>
      <c r="AX3125" s="22"/>
      <c r="AY3125" s="22"/>
      <c r="AZ3125" s="22"/>
      <c r="BA3125" s="22"/>
      <c r="BB3125" s="22"/>
      <c r="BC3125" s="22"/>
      <c r="BD3125" s="22"/>
      <c r="BE3125" s="22"/>
      <c r="BF3125" s="22"/>
      <c r="BG3125" s="22"/>
      <c r="BH3125" s="22"/>
      <c r="BI3125" s="22"/>
      <c r="BJ3125" s="22"/>
      <c r="BK3125" s="22"/>
      <c r="BL3125" s="22"/>
      <c r="BM3125" s="22"/>
      <c r="BN3125" s="22"/>
      <c r="BO3125" s="22"/>
      <c r="BP3125" s="22"/>
      <c r="BQ3125" s="22"/>
      <c r="BR3125" s="22"/>
      <c r="BS3125" s="22"/>
      <c r="BT3125" s="22"/>
      <c r="BU3125" s="22"/>
      <c r="BV3125" s="22"/>
      <c r="BW3125" s="22"/>
      <c r="BX3125" s="22"/>
      <c r="BY3125" s="22"/>
      <c r="BZ3125" s="22"/>
      <c r="CA3125" s="22"/>
      <c r="CB3125" s="22"/>
      <c r="CC3125" s="22"/>
      <c r="CD3125" s="22"/>
      <c r="CE3125" s="22"/>
      <c r="CF3125" s="22"/>
      <c r="CG3125" s="22"/>
      <c r="CH3125" s="22"/>
      <c r="CI3125" s="22"/>
      <c r="CJ3125" s="22"/>
      <c r="CK3125" s="22"/>
      <c r="CL3125" s="22"/>
      <c r="CM3125" s="22"/>
      <c r="CN3125" s="22"/>
      <c r="CO3125" s="22"/>
    </row>
    <row r="3126" spans="1:93" s="2" customFormat="1" x14ac:dyDescent="0.3">
      <c r="A3126" s="73" t="s">
        <v>204</v>
      </c>
      <c r="B3126" s="73" t="s">
        <v>211</v>
      </c>
      <c r="C3126" s="75" t="s">
        <v>399</v>
      </c>
      <c r="D3126" s="75" t="s">
        <v>10</v>
      </c>
      <c r="E3126" s="73"/>
      <c r="F3126" s="73"/>
      <c r="G3126" s="73" t="s">
        <v>9</v>
      </c>
      <c r="H3126" s="73" t="s">
        <v>9</v>
      </c>
      <c r="I3126" s="73" t="s">
        <v>465</v>
      </c>
      <c r="J3126" s="124" t="str">
        <f t="shared" si="62"/>
        <v>International rail passenger.km</v>
      </c>
      <c r="K3126" s="98">
        <v>8.3000000000000001E-4</v>
      </c>
      <c r="L3126" s="48"/>
      <c r="M3126" s="22"/>
      <c r="N3126" s="22"/>
      <c r="O3126" s="22"/>
      <c r="P3126" s="22"/>
      <c r="Q3126" s="22"/>
      <c r="R3126" s="22"/>
      <c r="S3126" s="22"/>
      <c r="T3126" s="2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c r="AQ3126" s="22"/>
      <c r="AR3126" s="22"/>
      <c r="AS3126" s="22"/>
      <c r="AT3126" s="22"/>
      <c r="AU3126" s="22"/>
      <c r="AV3126" s="22"/>
      <c r="AW3126" s="22"/>
      <c r="AX3126" s="22"/>
      <c r="AY3126" s="22"/>
      <c r="AZ3126" s="22"/>
      <c r="BA3126" s="22"/>
      <c r="BB3126" s="22"/>
      <c r="BC3126" s="22"/>
      <c r="BD3126" s="22"/>
      <c r="BE3126" s="22"/>
      <c r="BF3126" s="22"/>
      <c r="BG3126" s="22"/>
      <c r="BH3126" s="22"/>
      <c r="BI3126" s="22"/>
      <c r="BJ3126" s="22"/>
      <c r="BK3126" s="22"/>
      <c r="BL3126" s="22"/>
      <c r="BM3126" s="22"/>
      <c r="BN3126" s="22"/>
      <c r="BO3126" s="22"/>
      <c r="BP3126" s="22"/>
      <c r="BQ3126" s="22"/>
      <c r="BR3126" s="22"/>
      <c r="BS3126" s="22"/>
      <c r="BT3126" s="22"/>
      <c r="BU3126" s="22"/>
      <c r="BV3126" s="22"/>
      <c r="BW3126" s="22"/>
      <c r="BX3126" s="22"/>
      <c r="BY3126" s="22"/>
      <c r="BZ3126" s="22"/>
      <c r="CA3126" s="22"/>
      <c r="CB3126" s="22"/>
      <c r="CC3126" s="22"/>
      <c r="CD3126" s="22"/>
      <c r="CE3126" s="22"/>
      <c r="CF3126" s="22"/>
      <c r="CG3126" s="22"/>
      <c r="CH3126" s="22"/>
      <c r="CI3126" s="22"/>
      <c r="CJ3126" s="22"/>
      <c r="CK3126" s="22"/>
      <c r="CL3126" s="22"/>
      <c r="CM3126" s="22"/>
      <c r="CN3126" s="22"/>
      <c r="CO3126" s="22"/>
    </row>
    <row r="3127" spans="1:93" s="2" customFormat="1" x14ac:dyDescent="0.3">
      <c r="A3127" s="73" t="s">
        <v>204</v>
      </c>
      <c r="B3127" s="73" t="s">
        <v>211</v>
      </c>
      <c r="C3127" s="75" t="s">
        <v>399</v>
      </c>
      <c r="D3127" s="75" t="s">
        <v>197</v>
      </c>
      <c r="E3127" s="73"/>
      <c r="F3127" s="73"/>
      <c r="G3127" s="73" t="s">
        <v>9</v>
      </c>
      <c r="H3127" s="73" t="s">
        <v>9</v>
      </c>
      <c r="I3127" s="73" t="s">
        <v>465</v>
      </c>
      <c r="J3127" s="124" t="str">
        <f t="shared" si="62"/>
        <v>Light rail and tram passenger.km</v>
      </c>
      <c r="K3127" s="98">
        <v>4.8900000000000002E-3</v>
      </c>
      <c r="L3127" s="48"/>
      <c r="M3127" s="22"/>
      <c r="N3127" s="22"/>
      <c r="O3127" s="22"/>
      <c r="P3127" s="22"/>
      <c r="Q3127" s="22"/>
      <c r="R3127" s="22"/>
      <c r="S3127" s="22"/>
      <c r="T3127" s="22"/>
      <c r="U3127" s="22"/>
      <c r="V3127" s="22"/>
      <c r="W3127" s="22"/>
      <c r="X3127" s="22"/>
      <c r="Y3127" s="22"/>
      <c r="Z3127" s="22"/>
      <c r="AA3127" s="22"/>
      <c r="AB3127" s="22"/>
      <c r="AC3127" s="22"/>
      <c r="AD3127" s="22"/>
      <c r="AE3127" s="22"/>
      <c r="AF3127" s="22"/>
      <c r="AG3127" s="22"/>
      <c r="AH3127" s="22"/>
      <c r="AI3127" s="22"/>
      <c r="AJ3127" s="22"/>
      <c r="AK3127" s="22"/>
      <c r="AL3127" s="22"/>
      <c r="AM3127" s="22"/>
      <c r="AN3127" s="22"/>
      <c r="AO3127" s="22"/>
      <c r="AP3127" s="22"/>
      <c r="AQ3127" s="22"/>
      <c r="AR3127" s="22"/>
      <c r="AS3127" s="22"/>
      <c r="AT3127" s="22"/>
      <c r="AU3127" s="22"/>
      <c r="AV3127" s="22"/>
      <c r="AW3127" s="22"/>
      <c r="AX3127" s="22"/>
      <c r="AY3127" s="22"/>
      <c r="AZ3127" s="22"/>
      <c r="BA3127" s="22"/>
      <c r="BB3127" s="22"/>
      <c r="BC3127" s="22"/>
      <c r="BD3127" s="22"/>
      <c r="BE3127" s="22"/>
      <c r="BF3127" s="22"/>
      <c r="BG3127" s="22"/>
      <c r="BH3127" s="22"/>
      <c r="BI3127" s="22"/>
      <c r="BJ3127" s="22"/>
      <c r="BK3127" s="22"/>
      <c r="BL3127" s="22"/>
      <c r="BM3127" s="22"/>
      <c r="BN3127" s="22"/>
      <c r="BO3127" s="22"/>
      <c r="BP3127" s="22"/>
      <c r="BQ3127" s="22"/>
      <c r="BR3127" s="22"/>
      <c r="BS3127" s="22"/>
      <c r="BT3127" s="22"/>
      <c r="BU3127" s="22"/>
      <c r="BV3127" s="22"/>
      <c r="BW3127" s="22"/>
      <c r="BX3127" s="22"/>
      <c r="BY3127" s="22"/>
      <c r="BZ3127" s="22"/>
      <c r="CA3127" s="22"/>
      <c r="CB3127" s="22"/>
      <c r="CC3127" s="22"/>
      <c r="CD3127" s="22"/>
      <c r="CE3127" s="22"/>
      <c r="CF3127" s="22"/>
      <c r="CG3127" s="22"/>
      <c r="CH3127" s="22"/>
      <c r="CI3127" s="22"/>
      <c r="CJ3127" s="22"/>
      <c r="CK3127" s="22"/>
      <c r="CL3127" s="22"/>
      <c r="CM3127" s="22"/>
      <c r="CN3127" s="22"/>
      <c r="CO3127" s="22"/>
    </row>
    <row r="3128" spans="1:93" ht="15" thickBot="1" x14ac:dyDescent="0.35">
      <c r="A3128" s="84" t="s">
        <v>204</v>
      </c>
      <c r="B3128" s="84" t="s">
        <v>211</v>
      </c>
      <c r="C3128" s="76" t="s">
        <v>399</v>
      </c>
      <c r="D3128" s="76" t="s">
        <v>220</v>
      </c>
      <c r="E3128" s="84"/>
      <c r="F3128" s="84"/>
      <c r="G3128" s="84" t="s">
        <v>9</v>
      </c>
      <c r="H3128" s="84" t="s">
        <v>9</v>
      </c>
      <c r="I3128" s="84" t="s">
        <v>465</v>
      </c>
      <c r="J3128" s="125" t="str">
        <f t="shared" si="62"/>
        <v>London Underground passenger.km</v>
      </c>
      <c r="K3128" s="110">
        <v>4.3E-3</v>
      </c>
    </row>
    <row r="3129" spans="1:93" s="2" customFormat="1" x14ac:dyDescent="0.3">
      <c r="A3129" s="86" t="s">
        <v>204</v>
      </c>
      <c r="B3129" s="86" t="s">
        <v>430</v>
      </c>
      <c r="C3129" s="77" t="s">
        <v>72</v>
      </c>
      <c r="D3129" s="77" t="s">
        <v>25</v>
      </c>
      <c r="E3129" s="86"/>
      <c r="F3129" s="86" t="s">
        <v>412</v>
      </c>
      <c r="G3129" s="86" t="s">
        <v>405</v>
      </c>
      <c r="H3129" s="86" t="s">
        <v>405</v>
      </c>
      <c r="I3129" s="86" t="s">
        <v>465</v>
      </c>
      <c r="J3129" s="86" t="str">
        <f>CONCATENATE(D3129," ",H3129)</f>
        <v>Class I (up to 1.305 tonnes) km</v>
      </c>
      <c r="K3129" s="98">
        <v>3.5610000000000003E-2</v>
      </c>
      <c r="L3129" s="48"/>
      <c r="M3129" s="22"/>
      <c r="N3129" s="22"/>
      <c r="O3129" s="22"/>
      <c r="P3129" s="22"/>
      <c r="Q3129" s="22"/>
      <c r="R3129" s="22"/>
      <c r="S3129" s="22"/>
      <c r="T3129" s="22"/>
      <c r="U3129" s="22"/>
      <c r="V3129" s="22"/>
      <c r="W3129" s="22"/>
      <c r="X3129" s="22"/>
      <c r="Y3129" s="22"/>
      <c r="Z3129" s="22"/>
      <c r="AA3129" s="22"/>
      <c r="AB3129" s="22"/>
      <c r="AC3129" s="22"/>
      <c r="AD3129" s="22"/>
      <c r="AE3129" s="22"/>
      <c r="AF3129" s="22"/>
      <c r="AG3129" s="22"/>
      <c r="AH3129" s="22"/>
      <c r="AI3129" s="22"/>
      <c r="AJ3129" s="22"/>
      <c r="AK3129" s="22"/>
      <c r="AL3129" s="22"/>
      <c r="AM3129" s="22"/>
      <c r="AN3129" s="22"/>
      <c r="AO3129" s="22"/>
      <c r="AP3129" s="22"/>
      <c r="AQ3129" s="22"/>
      <c r="AR3129" s="22"/>
      <c r="AS3129" s="22"/>
      <c r="AT3129" s="22"/>
      <c r="AU3129" s="22"/>
      <c r="AV3129" s="22"/>
      <c r="AW3129" s="22"/>
      <c r="AX3129" s="22"/>
      <c r="AY3129" s="22"/>
      <c r="AZ3129" s="22"/>
      <c r="BA3129" s="22"/>
      <c r="BB3129" s="22"/>
      <c r="BC3129" s="22"/>
      <c r="BD3129" s="22"/>
      <c r="BE3129" s="22"/>
      <c r="BF3129" s="22"/>
      <c r="BG3129" s="22"/>
      <c r="BH3129" s="22"/>
      <c r="BI3129" s="22"/>
      <c r="BJ3129" s="22"/>
      <c r="BK3129" s="22"/>
      <c r="BL3129" s="22"/>
      <c r="BM3129" s="22"/>
      <c r="BN3129" s="22"/>
      <c r="BO3129" s="22"/>
      <c r="BP3129" s="22"/>
      <c r="BQ3129" s="22"/>
      <c r="BR3129" s="22"/>
      <c r="BS3129" s="22"/>
      <c r="BT3129" s="22"/>
      <c r="BU3129" s="22"/>
      <c r="BV3129" s="22"/>
      <c r="BW3129" s="22"/>
      <c r="BX3129" s="22"/>
      <c r="BY3129" s="22"/>
      <c r="BZ3129" s="22"/>
      <c r="CA3129" s="22"/>
      <c r="CB3129" s="22"/>
      <c r="CC3129" s="22"/>
      <c r="CD3129" s="22"/>
      <c r="CE3129" s="22"/>
      <c r="CF3129" s="22"/>
      <c r="CG3129" s="22"/>
      <c r="CH3129" s="22"/>
      <c r="CI3129" s="22"/>
      <c r="CJ3129" s="22"/>
      <c r="CK3129" s="22"/>
      <c r="CL3129" s="22"/>
      <c r="CM3129" s="22"/>
      <c r="CN3129" s="22"/>
      <c r="CO3129" s="22"/>
    </row>
    <row r="3130" spans="1:93" s="2" customFormat="1" x14ac:dyDescent="0.3">
      <c r="A3130" s="73" t="s">
        <v>204</v>
      </c>
      <c r="B3130" s="73" t="s">
        <v>430</v>
      </c>
      <c r="C3130" s="75" t="s">
        <v>72</v>
      </c>
      <c r="D3130" s="75" t="s">
        <v>25</v>
      </c>
      <c r="E3130" s="73"/>
      <c r="F3130" s="73" t="s">
        <v>412</v>
      </c>
      <c r="G3130" s="73" t="s">
        <v>156</v>
      </c>
      <c r="H3130" s="73" t="s">
        <v>156</v>
      </c>
      <c r="I3130" s="73" t="s">
        <v>465</v>
      </c>
      <c r="J3130" s="73" t="str">
        <f t="shared" si="62"/>
        <v>Class I (up to 1.305 tonnes) miles</v>
      </c>
      <c r="K3130" s="98">
        <v>5.731E-2</v>
      </c>
      <c r="L3130" s="48"/>
      <c r="M3130" s="22"/>
      <c r="N3130" s="22"/>
      <c r="O3130" s="22"/>
      <c r="P3130" s="22"/>
      <c r="Q3130" s="22"/>
      <c r="R3130" s="22"/>
      <c r="S3130" s="22"/>
      <c r="T3130" s="2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c r="AQ3130" s="22"/>
      <c r="AR3130" s="22"/>
      <c r="AS3130" s="22"/>
      <c r="AT3130" s="22"/>
      <c r="AU3130" s="22"/>
      <c r="AV3130" s="22"/>
      <c r="AW3130" s="22"/>
      <c r="AX3130" s="22"/>
      <c r="AY3130" s="22"/>
      <c r="AZ3130" s="22"/>
      <c r="BA3130" s="22"/>
      <c r="BB3130" s="22"/>
      <c r="BC3130" s="22"/>
      <c r="BD3130" s="22"/>
      <c r="BE3130" s="22"/>
      <c r="BF3130" s="22"/>
      <c r="BG3130" s="22"/>
      <c r="BH3130" s="22"/>
      <c r="BI3130" s="22"/>
      <c r="BJ3130" s="22"/>
      <c r="BK3130" s="22"/>
      <c r="BL3130" s="22"/>
      <c r="BM3130" s="22"/>
      <c r="BN3130" s="22"/>
      <c r="BO3130" s="22"/>
      <c r="BP3130" s="22"/>
      <c r="BQ3130" s="22"/>
      <c r="BR3130" s="22"/>
      <c r="BS3130" s="22"/>
      <c r="BT3130" s="22"/>
      <c r="BU3130" s="22"/>
      <c r="BV3130" s="22"/>
      <c r="BW3130" s="22"/>
      <c r="BX3130" s="22"/>
      <c r="BY3130" s="22"/>
      <c r="BZ3130" s="22"/>
      <c r="CA3130" s="22"/>
      <c r="CB3130" s="22"/>
      <c r="CC3130" s="22"/>
      <c r="CD3130" s="22"/>
      <c r="CE3130" s="22"/>
      <c r="CF3130" s="22"/>
      <c r="CG3130" s="22"/>
      <c r="CH3130" s="22"/>
      <c r="CI3130" s="22"/>
      <c r="CJ3130" s="22"/>
      <c r="CK3130" s="22"/>
      <c r="CL3130" s="22"/>
      <c r="CM3130" s="22"/>
      <c r="CN3130" s="22"/>
      <c r="CO3130" s="22"/>
    </row>
    <row r="3131" spans="1:93" s="2" customFormat="1" x14ac:dyDescent="0.3">
      <c r="A3131" s="73" t="s">
        <v>204</v>
      </c>
      <c r="B3131" s="73" t="s">
        <v>430</v>
      </c>
      <c r="C3131" s="75" t="s">
        <v>72</v>
      </c>
      <c r="D3131" s="75" t="s">
        <v>25</v>
      </c>
      <c r="E3131" s="73"/>
      <c r="F3131" s="73" t="s">
        <v>412</v>
      </c>
      <c r="G3131" s="73" t="s">
        <v>403</v>
      </c>
      <c r="H3131" s="73" t="s">
        <v>403</v>
      </c>
      <c r="I3131" s="73" t="s">
        <v>465</v>
      </c>
      <c r="J3131" s="73" t="str">
        <f t="shared" si="62"/>
        <v>Class I (up to 1.305 tonnes) tonne.km</v>
      </c>
      <c r="K3131" s="98">
        <v>0.19782</v>
      </c>
      <c r="L3131" s="48"/>
      <c r="M3131" s="22"/>
      <c r="N3131" s="22"/>
      <c r="O3131" s="22"/>
      <c r="P3131" s="22"/>
      <c r="Q3131" s="22"/>
      <c r="R3131" s="22"/>
      <c r="S3131" s="22"/>
      <c r="T3131" s="22"/>
      <c r="U3131" s="22"/>
      <c r="V3131" s="22"/>
      <c r="W3131" s="22"/>
      <c r="X3131" s="22"/>
      <c r="Y3131" s="22"/>
      <c r="Z3131" s="22"/>
      <c r="AA3131" s="22"/>
      <c r="AB3131" s="22"/>
      <c r="AC3131" s="22"/>
      <c r="AD3131" s="22"/>
      <c r="AE3131" s="22"/>
      <c r="AF3131" s="22"/>
      <c r="AG3131" s="22"/>
      <c r="AH3131" s="22"/>
      <c r="AI3131" s="22"/>
      <c r="AJ3131" s="22"/>
      <c r="AK3131" s="22"/>
      <c r="AL3131" s="22"/>
      <c r="AM3131" s="22"/>
      <c r="AN3131" s="22"/>
      <c r="AO3131" s="22"/>
      <c r="AP3131" s="22"/>
      <c r="AQ3131" s="22"/>
      <c r="AR3131" s="22"/>
      <c r="AS3131" s="22"/>
      <c r="AT3131" s="22"/>
      <c r="AU3131" s="22"/>
      <c r="AV3131" s="22"/>
      <c r="AW3131" s="22"/>
      <c r="AX3131" s="22"/>
      <c r="AY3131" s="22"/>
      <c r="AZ3131" s="22"/>
      <c r="BA3131" s="22"/>
      <c r="BB3131" s="22"/>
      <c r="BC3131" s="22"/>
      <c r="BD3131" s="22"/>
      <c r="BE3131" s="22"/>
      <c r="BF3131" s="22"/>
      <c r="BG3131" s="22"/>
      <c r="BH3131" s="22"/>
      <c r="BI3131" s="22"/>
      <c r="BJ3131" s="22"/>
      <c r="BK3131" s="22"/>
      <c r="BL3131" s="22"/>
      <c r="BM3131" s="22"/>
      <c r="BN3131" s="22"/>
      <c r="BO3131" s="22"/>
      <c r="BP3131" s="22"/>
      <c r="BQ3131" s="22"/>
      <c r="BR3131" s="22"/>
      <c r="BS3131" s="22"/>
      <c r="BT3131" s="22"/>
      <c r="BU3131" s="22"/>
      <c r="BV3131" s="22"/>
      <c r="BW3131" s="22"/>
      <c r="BX3131" s="22"/>
      <c r="BY3131" s="22"/>
      <c r="BZ3131" s="22"/>
      <c r="CA3131" s="22"/>
      <c r="CB3131" s="22"/>
      <c r="CC3131" s="22"/>
      <c r="CD3131" s="22"/>
      <c r="CE3131" s="22"/>
      <c r="CF3131" s="22"/>
      <c r="CG3131" s="22"/>
      <c r="CH3131" s="22"/>
      <c r="CI3131" s="22"/>
      <c r="CJ3131" s="22"/>
      <c r="CK3131" s="22"/>
      <c r="CL3131" s="22"/>
      <c r="CM3131" s="22"/>
      <c r="CN3131" s="22"/>
      <c r="CO3131" s="22"/>
    </row>
    <row r="3132" spans="1:93" s="2" customFormat="1" x14ac:dyDescent="0.3">
      <c r="A3132" s="73" t="s">
        <v>204</v>
      </c>
      <c r="B3132" s="73" t="s">
        <v>430</v>
      </c>
      <c r="C3132" s="75" t="s">
        <v>72</v>
      </c>
      <c r="D3132" s="75" t="s">
        <v>25</v>
      </c>
      <c r="E3132" s="73"/>
      <c r="F3132" s="73" t="s">
        <v>138</v>
      </c>
      <c r="G3132" s="73" t="s">
        <v>405</v>
      </c>
      <c r="H3132" s="73" t="s">
        <v>405</v>
      </c>
      <c r="I3132" s="73" t="s">
        <v>465</v>
      </c>
      <c r="J3132" s="73" t="str">
        <f t="shared" si="62"/>
        <v>Class I (up to 1.305 tonnes) km</v>
      </c>
      <c r="K3132" s="98">
        <v>6.4449999999999993E-2</v>
      </c>
      <c r="L3132" s="48"/>
      <c r="M3132" s="22"/>
      <c r="N3132" s="22"/>
      <c r="O3132" s="22"/>
      <c r="P3132" s="22"/>
      <c r="Q3132" s="22"/>
      <c r="R3132" s="22"/>
      <c r="S3132" s="22"/>
      <c r="T3132" s="2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c r="AQ3132" s="22"/>
      <c r="AR3132" s="22"/>
      <c r="AS3132" s="22"/>
      <c r="AT3132" s="22"/>
      <c r="AU3132" s="22"/>
      <c r="AV3132" s="22"/>
      <c r="AW3132" s="22"/>
      <c r="AX3132" s="22"/>
      <c r="AY3132" s="22"/>
      <c r="AZ3132" s="22"/>
      <c r="BA3132" s="22"/>
      <c r="BB3132" s="22"/>
      <c r="BC3132" s="22"/>
      <c r="BD3132" s="22"/>
      <c r="BE3132" s="22"/>
      <c r="BF3132" s="22"/>
      <c r="BG3132" s="22"/>
      <c r="BH3132" s="22"/>
      <c r="BI3132" s="22"/>
      <c r="BJ3132" s="22"/>
      <c r="BK3132" s="22"/>
      <c r="BL3132" s="22"/>
      <c r="BM3132" s="22"/>
      <c r="BN3132" s="22"/>
      <c r="BO3132" s="22"/>
      <c r="BP3132" s="22"/>
      <c r="BQ3132" s="22"/>
      <c r="BR3132" s="22"/>
      <c r="BS3132" s="22"/>
      <c r="BT3132" s="22"/>
      <c r="BU3132" s="22"/>
      <c r="BV3132" s="22"/>
      <c r="BW3132" s="22"/>
      <c r="BX3132" s="22"/>
      <c r="BY3132" s="22"/>
      <c r="BZ3132" s="22"/>
      <c r="CA3132" s="22"/>
      <c r="CB3132" s="22"/>
      <c r="CC3132" s="22"/>
      <c r="CD3132" s="22"/>
      <c r="CE3132" s="22"/>
      <c r="CF3132" s="22"/>
      <c r="CG3132" s="22"/>
      <c r="CH3132" s="22"/>
      <c r="CI3132" s="22"/>
      <c r="CJ3132" s="22"/>
      <c r="CK3132" s="22"/>
      <c r="CL3132" s="22"/>
      <c r="CM3132" s="22"/>
      <c r="CN3132" s="22"/>
      <c r="CO3132" s="22"/>
    </row>
    <row r="3133" spans="1:93" s="2" customFormat="1" x14ac:dyDescent="0.3">
      <c r="A3133" s="73" t="s">
        <v>204</v>
      </c>
      <c r="B3133" s="73" t="s">
        <v>430</v>
      </c>
      <c r="C3133" s="75" t="s">
        <v>72</v>
      </c>
      <c r="D3133" s="75" t="s">
        <v>25</v>
      </c>
      <c r="E3133" s="73"/>
      <c r="F3133" s="73" t="s">
        <v>138</v>
      </c>
      <c r="G3133" s="73" t="s">
        <v>156</v>
      </c>
      <c r="H3133" s="73" t="s">
        <v>156</v>
      </c>
      <c r="I3133" s="73" t="s">
        <v>465</v>
      </c>
      <c r="J3133" s="73" t="str">
        <f t="shared" si="62"/>
        <v>Class I (up to 1.305 tonnes) miles</v>
      </c>
      <c r="K3133" s="98">
        <v>0.10372000000000001</v>
      </c>
      <c r="L3133" s="48"/>
      <c r="M3133" s="22"/>
      <c r="N3133" s="22"/>
      <c r="O3133" s="22"/>
      <c r="P3133" s="22"/>
      <c r="Q3133" s="22"/>
      <c r="R3133" s="22"/>
      <c r="S3133" s="22"/>
      <c r="T3133" s="22"/>
      <c r="U3133" s="22"/>
      <c r="V3133" s="22"/>
      <c r="W3133" s="22"/>
      <c r="X3133" s="22"/>
      <c r="Y3133" s="22"/>
      <c r="Z3133" s="22"/>
      <c r="AA3133" s="22"/>
      <c r="AB3133" s="22"/>
      <c r="AC3133" s="22"/>
      <c r="AD3133" s="22"/>
      <c r="AE3133" s="22"/>
      <c r="AF3133" s="22"/>
      <c r="AG3133" s="22"/>
      <c r="AH3133" s="22"/>
      <c r="AI3133" s="22"/>
      <c r="AJ3133" s="22"/>
      <c r="AK3133" s="22"/>
      <c r="AL3133" s="22"/>
      <c r="AM3133" s="22"/>
      <c r="AN3133" s="22"/>
      <c r="AO3133" s="22"/>
      <c r="AP3133" s="22"/>
      <c r="AQ3133" s="22"/>
      <c r="AR3133" s="22"/>
      <c r="AS3133" s="22"/>
      <c r="AT3133" s="22"/>
      <c r="AU3133" s="22"/>
      <c r="AV3133" s="22"/>
      <c r="AW3133" s="22"/>
      <c r="AX3133" s="22"/>
      <c r="AY3133" s="22"/>
      <c r="AZ3133" s="22"/>
      <c r="BA3133" s="22"/>
      <c r="BB3133" s="22"/>
      <c r="BC3133" s="22"/>
      <c r="BD3133" s="22"/>
      <c r="BE3133" s="22"/>
      <c r="BF3133" s="22"/>
      <c r="BG3133" s="22"/>
      <c r="BH3133" s="22"/>
      <c r="BI3133" s="22"/>
      <c r="BJ3133" s="22"/>
      <c r="BK3133" s="22"/>
      <c r="BL3133" s="22"/>
      <c r="BM3133" s="22"/>
      <c r="BN3133" s="22"/>
      <c r="BO3133" s="22"/>
      <c r="BP3133" s="22"/>
      <c r="BQ3133" s="22"/>
      <c r="BR3133" s="22"/>
      <c r="BS3133" s="22"/>
      <c r="BT3133" s="22"/>
      <c r="BU3133" s="22"/>
      <c r="BV3133" s="22"/>
      <c r="BW3133" s="22"/>
      <c r="BX3133" s="22"/>
      <c r="BY3133" s="22"/>
      <c r="BZ3133" s="22"/>
      <c r="CA3133" s="22"/>
      <c r="CB3133" s="22"/>
      <c r="CC3133" s="22"/>
      <c r="CD3133" s="22"/>
      <c r="CE3133" s="22"/>
      <c r="CF3133" s="22"/>
      <c r="CG3133" s="22"/>
      <c r="CH3133" s="22"/>
      <c r="CI3133" s="22"/>
      <c r="CJ3133" s="22"/>
      <c r="CK3133" s="22"/>
      <c r="CL3133" s="22"/>
      <c r="CM3133" s="22"/>
      <c r="CN3133" s="22"/>
      <c r="CO3133" s="22"/>
    </row>
    <row r="3134" spans="1:93" s="2" customFormat="1" x14ac:dyDescent="0.3">
      <c r="A3134" s="73" t="s">
        <v>204</v>
      </c>
      <c r="B3134" s="73" t="s">
        <v>430</v>
      </c>
      <c r="C3134" s="75" t="s">
        <v>72</v>
      </c>
      <c r="D3134" s="75" t="s">
        <v>25</v>
      </c>
      <c r="E3134" s="73"/>
      <c r="F3134" s="73" t="s">
        <v>138</v>
      </c>
      <c r="G3134" s="73" t="s">
        <v>403</v>
      </c>
      <c r="H3134" s="73" t="s">
        <v>403</v>
      </c>
      <c r="I3134" s="73" t="s">
        <v>465</v>
      </c>
      <c r="J3134" s="73" t="str">
        <f t="shared" si="62"/>
        <v>Class I (up to 1.305 tonnes) tonne.km</v>
      </c>
      <c r="K3134" s="98">
        <v>0.32876</v>
      </c>
      <c r="L3134" s="48"/>
      <c r="M3134" s="22"/>
      <c r="N3134" s="22"/>
      <c r="O3134" s="22"/>
      <c r="P3134" s="22"/>
      <c r="Q3134" s="22"/>
      <c r="R3134" s="22"/>
      <c r="S3134" s="22"/>
      <c r="T3134" s="2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c r="AQ3134" s="22"/>
      <c r="AR3134" s="22"/>
      <c r="AS3134" s="22"/>
      <c r="AT3134" s="22"/>
      <c r="AU3134" s="22"/>
      <c r="AV3134" s="22"/>
      <c r="AW3134" s="22"/>
      <c r="AX3134" s="22"/>
      <c r="AY3134" s="22"/>
      <c r="AZ3134" s="22"/>
      <c r="BA3134" s="22"/>
      <c r="BB3134" s="22"/>
      <c r="BC3134" s="22"/>
      <c r="BD3134" s="22"/>
      <c r="BE3134" s="22"/>
      <c r="BF3134" s="22"/>
      <c r="BG3134" s="22"/>
      <c r="BH3134" s="22"/>
      <c r="BI3134" s="22"/>
      <c r="BJ3134" s="22"/>
      <c r="BK3134" s="22"/>
      <c r="BL3134" s="22"/>
      <c r="BM3134" s="22"/>
      <c r="BN3134" s="22"/>
      <c r="BO3134" s="22"/>
      <c r="BP3134" s="22"/>
      <c r="BQ3134" s="22"/>
      <c r="BR3134" s="22"/>
      <c r="BS3134" s="22"/>
      <c r="BT3134" s="22"/>
      <c r="BU3134" s="22"/>
      <c r="BV3134" s="22"/>
      <c r="BW3134" s="22"/>
      <c r="BX3134" s="22"/>
      <c r="BY3134" s="22"/>
      <c r="BZ3134" s="22"/>
      <c r="CA3134" s="22"/>
      <c r="CB3134" s="22"/>
      <c r="CC3134" s="22"/>
      <c r="CD3134" s="22"/>
      <c r="CE3134" s="22"/>
      <c r="CF3134" s="22"/>
      <c r="CG3134" s="22"/>
      <c r="CH3134" s="22"/>
      <c r="CI3134" s="22"/>
      <c r="CJ3134" s="22"/>
      <c r="CK3134" s="22"/>
      <c r="CL3134" s="22"/>
      <c r="CM3134" s="22"/>
      <c r="CN3134" s="22"/>
      <c r="CO3134" s="22"/>
    </row>
    <row r="3135" spans="1:93" s="2" customFormat="1" x14ac:dyDescent="0.3">
      <c r="A3135" s="73" t="s">
        <v>204</v>
      </c>
      <c r="B3135" s="73" t="s">
        <v>430</v>
      </c>
      <c r="C3135" s="75" t="s">
        <v>72</v>
      </c>
      <c r="D3135" s="75" t="s">
        <v>25</v>
      </c>
      <c r="E3135" s="73"/>
      <c r="F3135" s="73" t="s">
        <v>77</v>
      </c>
      <c r="G3135" s="73" t="s">
        <v>405</v>
      </c>
      <c r="H3135" s="73" t="s">
        <v>405</v>
      </c>
      <c r="I3135" s="73" t="s">
        <v>465</v>
      </c>
      <c r="J3135" s="73" t="str">
        <f t="shared" ref="J3135:J3178" si="63">CONCATENATE(D3135," ",H3135)</f>
        <v>Class I (up to 1.305 tonnes) km</v>
      </c>
      <c r="K3135" s="25"/>
      <c r="L3135" s="48"/>
      <c r="M3135" s="22"/>
      <c r="N3135" s="22"/>
      <c r="O3135" s="22"/>
      <c r="P3135" s="22"/>
      <c r="Q3135" s="22"/>
      <c r="R3135" s="22"/>
      <c r="S3135" s="22"/>
      <c r="T3135" s="22"/>
      <c r="U3135" s="22"/>
      <c r="V3135" s="22"/>
      <c r="W3135" s="22"/>
      <c r="X3135" s="22"/>
      <c r="Y3135" s="22"/>
      <c r="Z3135" s="22"/>
      <c r="AA3135" s="22"/>
      <c r="AB3135" s="22"/>
      <c r="AC3135" s="22"/>
      <c r="AD3135" s="22"/>
      <c r="AE3135" s="22"/>
      <c r="AF3135" s="22"/>
      <c r="AG3135" s="22"/>
      <c r="AH3135" s="22"/>
      <c r="AI3135" s="22"/>
      <c r="AJ3135" s="22"/>
      <c r="AK3135" s="22"/>
      <c r="AL3135" s="22"/>
      <c r="AM3135" s="22"/>
      <c r="AN3135" s="22"/>
      <c r="AO3135" s="22"/>
      <c r="AP3135" s="22"/>
      <c r="AQ3135" s="22"/>
      <c r="AR3135" s="22"/>
      <c r="AS3135" s="22"/>
      <c r="AT3135" s="22"/>
      <c r="AU3135" s="22"/>
      <c r="AV3135" s="22"/>
      <c r="AW3135" s="22"/>
      <c r="AX3135" s="22"/>
      <c r="AY3135" s="22"/>
      <c r="AZ3135" s="22"/>
      <c r="BA3135" s="22"/>
      <c r="BB3135" s="22"/>
      <c r="BC3135" s="22"/>
      <c r="BD3135" s="22"/>
      <c r="BE3135" s="22"/>
      <c r="BF3135" s="22"/>
      <c r="BG3135" s="22"/>
      <c r="BH3135" s="22"/>
      <c r="BI3135" s="22"/>
      <c r="BJ3135" s="22"/>
      <c r="BK3135" s="22"/>
      <c r="BL3135" s="22"/>
      <c r="BM3135" s="22"/>
      <c r="BN3135" s="22"/>
      <c r="BO3135" s="22"/>
      <c r="BP3135" s="22"/>
      <c r="BQ3135" s="22"/>
      <c r="BR3135" s="22"/>
      <c r="BS3135" s="22"/>
      <c r="BT3135" s="22"/>
      <c r="BU3135" s="22"/>
      <c r="BV3135" s="22"/>
      <c r="BW3135" s="22"/>
      <c r="BX3135" s="22"/>
      <c r="BY3135" s="22"/>
      <c r="BZ3135" s="22"/>
      <c r="CA3135" s="22"/>
      <c r="CB3135" s="22"/>
      <c r="CC3135" s="22"/>
      <c r="CD3135" s="22"/>
      <c r="CE3135" s="22"/>
      <c r="CF3135" s="22"/>
      <c r="CG3135" s="22"/>
      <c r="CH3135" s="22"/>
      <c r="CI3135" s="22"/>
      <c r="CJ3135" s="22"/>
      <c r="CK3135" s="22"/>
      <c r="CL3135" s="22"/>
      <c r="CM3135" s="22"/>
      <c r="CN3135" s="22"/>
      <c r="CO3135" s="22"/>
    </row>
    <row r="3136" spans="1:93" s="2" customFormat="1" x14ac:dyDescent="0.3">
      <c r="A3136" s="73" t="s">
        <v>204</v>
      </c>
      <c r="B3136" s="73" t="s">
        <v>430</v>
      </c>
      <c r="C3136" s="75" t="s">
        <v>72</v>
      </c>
      <c r="D3136" s="75" t="s">
        <v>25</v>
      </c>
      <c r="E3136" s="73"/>
      <c r="F3136" s="73" t="s">
        <v>77</v>
      </c>
      <c r="G3136" s="73" t="s">
        <v>156</v>
      </c>
      <c r="H3136" s="73" t="s">
        <v>156</v>
      </c>
      <c r="I3136" s="73" t="s">
        <v>465</v>
      </c>
      <c r="J3136" s="73" t="str">
        <f t="shared" si="63"/>
        <v>Class I (up to 1.305 tonnes) miles</v>
      </c>
      <c r="K3136" s="25"/>
      <c r="L3136" s="48"/>
      <c r="M3136" s="22"/>
      <c r="N3136" s="22"/>
      <c r="O3136" s="22"/>
      <c r="P3136" s="22"/>
      <c r="Q3136" s="22"/>
      <c r="R3136" s="22"/>
      <c r="S3136" s="22"/>
      <c r="T3136" s="2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c r="AQ3136" s="22"/>
      <c r="AR3136" s="22"/>
      <c r="AS3136" s="22"/>
      <c r="AT3136" s="22"/>
      <c r="AU3136" s="22"/>
      <c r="AV3136" s="22"/>
      <c r="AW3136" s="22"/>
      <c r="AX3136" s="22"/>
      <c r="AY3136" s="22"/>
      <c r="AZ3136" s="22"/>
      <c r="BA3136" s="22"/>
      <c r="BB3136" s="22"/>
      <c r="BC3136" s="22"/>
      <c r="BD3136" s="22"/>
      <c r="BE3136" s="22"/>
      <c r="BF3136" s="22"/>
      <c r="BG3136" s="22"/>
      <c r="BH3136" s="22"/>
      <c r="BI3136" s="22"/>
      <c r="BJ3136" s="22"/>
      <c r="BK3136" s="22"/>
      <c r="BL3136" s="22"/>
      <c r="BM3136" s="22"/>
      <c r="BN3136" s="22"/>
      <c r="BO3136" s="22"/>
      <c r="BP3136" s="22"/>
      <c r="BQ3136" s="22"/>
      <c r="BR3136" s="22"/>
      <c r="BS3136" s="22"/>
      <c r="BT3136" s="22"/>
      <c r="BU3136" s="22"/>
      <c r="BV3136" s="22"/>
      <c r="BW3136" s="22"/>
      <c r="BX3136" s="22"/>
      <c r="BY3136" s="22"/>
      <c r="BZ3136" s="22"/>
      <c r="CA3136" s="22"/>
      <c r="CB3136" s="22"/>
      <c r="CC3136" s="22"/>
      <c r="CD3136" s="22"/>
      <c r="CE3136" s="22"/>
      <c r="CF3136" s="22"/>
      <c r="CG3136" s="22"/>
      <c r="CH3136" s="22"/>
      <c r="CI3136" s="22"/>
      <c r="CJ3136" s="22"/>
      <c r="CK3136" s="22"/>
      <c r="CL3136" s="22"/>
      <c r="CM3136" s="22"/>
      <c r="CN3136" s="22"/>
      <c r="CO3136" s="22"/>
    </row>
    <row r="3137" spans="1:93" s="2" customFormat="1" x14ac:dyDescent="0.3">
      <c r="A3137" s="73" t="s">
        <v>204</v>
      </c>
      <c r="B3137" s="73" t="s">
        <v>430</v>
      </c>
      <c r="C3137" s="75" t="s">
        <v>72</v>
      </c>
      <c r="D3137" s="75" t="s">
        <v>25</v>
      </c>
      <c r="E3137" s="73"/>
      <c r="F3137" s="73" t="s">
        <v>77</v>
      </c>
      <c r="G3137" s="73" t="s">
        <v>403</v>
      </c>
      <c r="H3137" s="73" t="s">
        <v>403</v>
      </c>
      <c r="I3137" s="73" t="s">
        <v>465</v>
      </c>
      <c r="J3137" s="73" t="str">
        <f t="shared" si="63"/>
        <v>Class I (up to 1.305 tonnes) tonne.km</v>
      </c>
      <c r="K3137" s="25"/>
      <c r="L3137" s="48"/>
      <c r="M3137" s="22"/>
      <c r="N3137" s="22"/>
      <c r="O3137" s="22"/>
      <c r="P3137" s="22"/>
      <c r="Q3137" s="22"/>
      <c r="R3137" s="22"/>
      <c r="S3137" s="22"/>
      <c r="T3137" s="22"/>
      <c r="U3137" s="22"/>
      <c r="V3137" s="22"/>
      <c r="W3137" s="22"/>
      <c r="X3137" s="22"/>
      <c r="Y3137" s="22"/>
      <c r="Z3137" s="22"/>
      <c r="AA3137" s="22"/>
      <c r="AB3137" s="22"/>
      <c r="AC3137" s="22"/>
      <c r="AD3137" s="22"/>
      <c r="AE3137" s="22"/>
      <c r="AF3137" s="22"/>
      <c r="AG3137" s="22"/>
      <c r="AH3137" s="22"/>
      <c r="AI3137" s="22"/>
      <c r="AJ3137" s="22"/>
      <c r="AK3137" s="22"/>
      <c r="AL3137" s="22"/>
      <c r="AM3137" s="22"/>
      <c r="AN3137" s="22"/>
      <c r="AO3137" s="22"/>
      <c r="AP3137" s="22"/>
      <c r="AQ3137" s="22"/>
      <c r="AR3137" s="22"/>
      <c r="AS3137" s="22"/>
      <c r="AT3137" s="22"/>
      <c r="AU3137" s="22"/>
      <c r="AV3137" s="22"/>
      <c r="AW3137" s="22"/>
      <c r="AX3137" s="22"/>
      <c r="AY3137" s="22"/>
      <c r="AZ3137" s="22"/>
      <c r="BA3137" s="22"/>
      <c r="BB3137" s="22"/>
      <c r="BC3137" s="22"/>
      <c r="BD3137" s="22"/>
      <c r="BE3137" s="22"/>
      <c r="BF3137" s="22"/>
      <c r="BG3137" s="22"/>
      <c r="BH3137" s="22"/>
      <c r="BI3137" s="22"/>
      <c r="BJ3137" s="22"/>
      <c r="BK3137" s="22"/>
      <c r="BL3137" s="22"/>
      <c r="BM3137" s="22"/>
      <c r="BN3137" s="22"/>
      <c r="BO3137" s="22"/>
      <c r="BP3137" s="22"/>
      <c r="BQ3137" s="22"/>
      <c r="BR3137" s="22"/>
      <c r="BS3137" s="22"/>
      <c r="BT3137" s="22"/>
      <c r="BU3137" s="22"/>
      <c r="BV3137" s="22"/>
      <c r="BW3137" s="22"/>
      <c r="BX3137" s="22"/>
      <c r="BY3137" s="22"/>
      <c r="BZ3137" s="22"/>
      <c r="CA3137" s="22"/>
      <c r="CB3137" s="22"/>
      <c r="CC3137" s="22"/>
      <c r="CD3137" s="22"/>
      <c r="CE3137" s="22"/>
      <c r="CF3137" s="22"/>
      <c r="CG3137" s="22"/>
      <c r="CH3137" s="22"/>
      <c r="CI3137" s="22"/>
      <c r="CJ3137" s="22"/>
      <c r="CK3137" s="22"/>
      <c r="CL3137" s="22"/>
      <c r="CM3137" s="22"/>
      <c r="CN3137" s="22"/>
      <c r="CO3137" s="22"/>
    </row>
    <row r="3138" spans="1:93" s="2" customFormat="1" x14ac:dyDescent="0.3">
      <c r="A3138" s="73" t="s">
        <v>204</v>
      </c>
      <c r="B3138" s="73" t="s">
        <v>430</v>
      </c>
      <c r="C3138" s="75" t="s">
        <v>72</v>
      </c>
      <c r="D3138" s="75" t="s">
        <v>25</v>
      </c>
      <c r="E3138" s="73"/>
      <c r="F3138" s="73" t="s">
        <v>316</v>
      </c>
      <c r="G3138" s="73" t="s">
        <v>405</v>
      </c>
      <c r="H3138" s="73" t="s">
        <v>405</v>
      </c>
      <c r="I3138" s="73" t="s">
        <v>465</v>
      </c>
      <c r="J3138" s="73" t="str">
        <f t="shared" si="63"/>
        <v>Class I (up to 1.305 tonnes) km</v>
      </c>
      <c r="K3138" s="25"/>
      <c r="L3138" s="48"/>
      <c r="M3138" s="22"/>
      <c r="N3138" s="22"/>
      <c r="O3138" s="22"/>
      <c r="P3138" s="22"/>
      <c r="Q3138" s="22"/>
      <c r="R3138" s="22"/>
      <c r="S3138" s="22"/>
      <c r="T3138" s="2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c r="AQ3138" s="22"/>
      <c r="AR3138" s="22"/>
      <c r="AS3138" s="22"/>
      <c r="AT3138" s="22"/>
      <c r="AU3138" s="22"/>
      <c r="AV3138" s="22"/>
      <c r="AW3138" s="22"/>
      <c r="AX3138" s="22"/>
      <c r="AY3138" s="22"/>
      <c r="AZ3138" s="22"/>
      <c r="BA3138" s="22"/>
      <c r="BB3138" s="22"/>
      <c r="BC3138" s="22"/>
      <c r="BD3138" s="22"/>
      <c r="BE3138" s="22"/>
      <c r="BF3138" s="22"/>
      <c r="BG3138" s="22"/>
      <c r="BH3138" s="22"/>
      <c r="BI3138" s="22"/>
      <c r="BJ3138" s="22"/>
      <c r="BK3138" s="22"/>
      <c r="BL3138" s="22"/>
      <c r="BM3138" s="22"/>
      <c r="BN3138" s="22"/>
      <c r="BO3138" s="22"/>
      <c r="BP3138" s="22"/>
      <c r="BQ3138" s="22"/>
      <c r="BR3138" s="22"/>
      <c r="BS3138" s="22"/>
      <c r="BT3138" s="22"/>
      <c r="BU3138" s="22"/>
      <c r="BV3138" s="22"/>
      <c r="BW3138" s="22"/>
      <c r="BX3138" s="22"/>
      <c r="BY3138" s="22"/>
      <c r="BZ3138" s="22"/>
      <c r="CA3138" s="22"/>
      <c r="CB3138" s="22"/>
      <c r="CC3138" s="22"/>
      <c r="CD3138" s="22"/>
      <c r="CE3138" s="22"/>
      <c r="CF3138" s="22"/>
      <c r="CG3138" s="22"/>
      <c r="CH3138" s="22"/>
      <c r="CI3138" s="22"/>
      <c r="CJ3138" s="22"/>
      <c r="CK3138" s="22"/>
      <c r="CL3138" s="22"/>
      <c r="CM3138" s="22"/>
      <c r="CN3138" s="22"/>
      <c r="CO3138" s="22"/>
    </row>
    <row r="3139" spans="1:93" s="2" customFormat="1" x14ac:dyDescent="0.3">
      <c r="A3139" s="73" t="s">
        <v>204</v>
      </c>
      <c r="B3139" s="73" t="s">
        <v>430</v>
      </c>
      <c r="C3139" s="75" t="s">
        <v>72</v>
      </c>
      <c r="D3139" s="75" t="s">
        <v>25</v>
      </c>
      <c r="E3139" s="73"/>
      <c r="F3139" s="73" t="s">
        <v>316</v>
      </c>
      <c r="G3139" s="73" t="s">
        <v>156</v>
      </c>
      <c r="H3139" s="73" t="s">
        <v>156</v>
      </c>
      <c r="I3139" s="73" t="s">
        <v>465</v>
      </c>
      <c r="J3139" s="73" t="str">
        <f t="shared" si="63"/>
        <v>Class I (up to 1.305 tonnes) miles</v>
      </c>
      <c r="K3139" s="25"/>
      <c r="L3139" s="48"/>
      <c r="M3139" s="22"/>
      <c r="N3139" s="22"/>
      <c r="O3139" s="22"/>
      <c r="P3139" s="22"/>
      <c r="Q3139" s="22"/>
      <c r="R3139" s="22"/>
      <c r="S3139" s="22"/>
      <c r="T3139" s="22"/>
      <c r="U3139" s="22"/>
      <c r="V3139" s="22"/>
      <c r="W3139" s="22"/>
      <c r="X3139" s="22"/>
      <c r="Y3139" s="22"/>
      <c r="Z3139" s="22"/>
      <c r="AA3139" s="22"/>
      <c r="AB3139" s="22"/>
      <c r="AC3139" s="22"/>
      <c r="AD3139" s="22"/>
      <c r="AE3139" s="22"/>
      <c r="AF3139" s="22"/>
      <c r="AG3139" s="22"/>
      <c r="AH3139" s="22"/>
      <c r="AI3139" s="22"/>
      <c r="AJ3139" s="22"/>
      <c r="AK3139" s="22"/>
      <c r="AL3139" s="22"/>
      <c r="AM3139" s="22"/>
      <c r="AN3139" s="22"/>
      <c r="AO3139" s="22"/>
      <c r="AP3139" s="22"/>
      <c r="AQ3139" s="22"/>
      <c r="AR3139" s="22"/>
      <c r="AS3139" s="22"/>
      <c r="AT3139" s="22"/>
      <c r="AU3139" s="22"/>
      <c r="AV3139" s="22"/>
      <c r="AW3139" s="22"/>
      <c r="AX3139" s="22"/>
      <c r="AY3139" s="22"/>
      <c r="AZ3139" s="22"/>
      <c r="BA3139" s="22"/>
      <c r="BB3139" s="22"/>
      <c r="BC3139" s="22"/>
      <c r="BD3139" s="22"/>
      <c r="BE3139" s="22"/>
      <c r="BF3139" s="22"/>
      <c r="BG3139" s="22"/>
      <c r="BH3139" s="22"/>
      <c r="BI3139" s="22"/>
      <c r="BJ3139" s="22"/>
      <c r="BK3139" s="22"/>
      <c r="BL3139" s="22"/>
      <c r="BM3139" s="22"/>
      <c r="BN3139" s="22"/>
      <c r="BO3139" s="22"/>
      <c r="BP3139" s="22"/>
      <c r="BQ3139" s="22"/>
      <c r="BR3139" s="22"/>
      <c r="BS3139" s="22"/>
      <c r="BT3139" s="22"/>
      <c r="BU3139" s="22"/>
      <c r="BV3139" s="22"/>
      <c r="BW3139" s="22"/>
      <c r="BX3139" s="22"/>
      <c r="BY3139" s="22"/>
      <c r="BZ3139" s="22"/>
      <c r="CA3139" s="22"/>
      <c r="CB3139" s="22"/>
      <c r="CC3139" s="22"/>
      <c r="CD3139" s="22"/>
      <c r="CE3139" s="22"/>
      <c r="CF3139" s="22"/>
      <c r="CG3139" s="22"/>
      <c r="CH3139" s="22"/>
      <c r="CI3139" s="22"/>
      <c r="CJ3139" s="22"/>
      <c r="CK3139" s="22"/>
      <c r="CL3139" s="22"/>
      <c r="CM3139" s="22"/>
      <c r="CN3139" s="22"/>
      <c r="CO3139" s="22"/>
    </row>
    <row r="3140" spans="1:93" s="2" customFormat="1" x14ac:dyDescent="0.3">
      <c r="A3140" s="73" t="s">
        <v>204</v>
      </c>
      <c r="B3140" s="73" t="s">
        <v>430</v>
      </c>
      <c r="C3140" s="75" t="s">
        <v>72</v>
      </c>
      <c r="D3140" s="75" t="s">
        <v>25</v>
      </c>
      <c r="E3140" s="73"/>
      <c r="F3140" s="73" t="s">
        <v>316</v>
      </c>
      <c r="G3140" s="73" t="s">
        <v>403</v>
      </c>
      <c r="H3140" s="73" t="s">
        <v>403</v>
      </c>
      <c r="I3140" s="73" t="s">
        <v>465</v>
      </c>
      <c r="J3140" s="73" t="str">
        <f t="shared" si="63"/>
        <v>Class I (up to 1.305 tonnes) tonne.km</v>
      </c>
      <c r="K3140" s="25"/>
      <c r="L3140" s="48"/>
      <c r="M3140" s="22"/>
      <c r="N3140" s="22"/>
      <c r="O3140" s="22"/>
      <c r="P3140" s="22"/>
      <c r="Q3140" s="22"/>
      <c r="R3140" s="22"/>
      <c r="S3140" s="22"/>
      <c r="T3140" s="22"/>
      <c r="U3140" s="22"/>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c r="AQ3140" s="22"/>
      <c r="AR3140" s="22"/>
      <c r="AS3140" s="22"/>
      <c r="AT3140" s="22"/>
      <c r="AU3140" s="22"/>
      <c r="AV3140" s="22"/>
      <c r="AW3140" s="22"/>
      <c r="AX3140" s="22"/>
      <c r="AY3140" s="22"/>
      <c r="AZ3140" s="22"/>
      <c r="BA3140" s="22"/>
      <c r="BB3140" s="22"/>
      <c r="BC3140" s="22"/>
      <c r="BD3140" s="22"/>
      <c r="BE3140" s="22"/>
      <c r="BF3140" s="22"/>
      <c r="BG3140" s="22"/>
      <c r="BH3140" s="22"/>
      <c r="BI3140" s="22"/>
      <c r="BJ3140" s="22"/>
      <c r="BK3140" s="22"/>
      <c r="BL3140" s="22"/>
      <c r="BM3140" s="22"/>
      <c r="BN3140" s="22"/>
      <c r="BO3140" s="22"/>
      <c r="BP3140" s="22"/>
      <c r="BQ3140" s="22"/>
      <c r="BR3140" s="22"/>
      <c r="BS3140" s="22"/>
      <c r="BT3140" s="22"/>
      <c r="BU3140" s="22"/>
      <c r="BV3140" s="22"/>
      <c r="BW3140" s="22"/>
      <c r="BX3140" s="22"/>
      <c r="BY3140" s="22"/>
      <c r="BZ3140" s="22"/>
      <c r="CA3140" s="22"/>
      <c r="CB3140" s="22"/>
      <c r="CC3140" s="22"/>
      <c r="CD3140" s="22"/>
      <c r="CE3140" s="22"/>
      <c r="CF3140" s="22"/>
      <c r="CG3140" s="22"/>
      <c r="CH3140" s="22"/>
      <c r="CI3140" s="22"/>
      <c r="CJ3140" s="22"/>
      <c r="CK3140" s="22"/>
      <c r="CL3140" s="22"/>
      <c r="CM3140" s="22"/>
      <c r="CN3140" s="22"/>
      <c r="CO3140" s="22"/>
    </row>
    <row r="3141" spans="1:93" s="2" customFormat="1" x14ac:dyDescent="0.3">
      <c r="A3141" s="73" t="s">
        <v>204</v>
      </c>
      <c r="B3141" s="73" t="s">
        <v>430</v>
      </c>
      <c r="C3141" s="75" t="s">
        <v>72</v>
      </c>
      <c r="D3141" s="75" t="s">
        <v>25</v>
      </c>
      <c r="E3141" s="73"/>
      <c r="F3141" s="73" t="s">
        <v>375</v>
      </c>
      <c r="G3141" s="73" t="s">
        <v>405</v>
      </c>
      <c r="H3141" s="73" t="s">
        <v>405</v>
      </c>
      <c r="I3141" s="73" t="s">
        <v>465</v>
      </c>
      <c r="J3141" s="73" t="str">
        <f t="shared" si="63"/>
        <v>Class I (up to 1.305 tonnes) km</v>
      </c>
      <c r="K3141" s="25"/>
      <c r="L3141" s="48"/>
      <c r="M3141" s="22"/>
      <c r="N3141" s="22"/>
      <c r="O3141" s="22"/>
      <c r="P3141" s="22"/>
      <c r="Q3141" s="22"/>
      <c r="R3141" s="22"/>
      <c r="S3141" s="22"/>
      <c r="T3141" s="22"/>
      <c r="U3141" s="22"/>
      <c r="V3141" s="22"/>
      <c r="W3141" s="22"/>
      <c r="X3141" s="22"/>
      <c r="Y3141" s="22"/>
      <c r="Z3141" s="22"/>
      <c r="AA3141" s="22"/>
      <c r="AB3141" s="22"/>
      <c r="AC3141" s="22"/>
      <c r="AD3141" s="22"/>
      <c r="AE3141" s="22"/>
      <c r="AF3141" s="22"/>
      <c r="AG3141" s="22"/>
      <c r="AH3141" s="22"/>
      <c r="AI3141" s="22"/>
      <c r="AJ3141" s="22"/>
      <c r="AK3141" s="22"/>
      <c r="AL3141" s="22"/>
      <c r="AM3141" s="22"/>
      <c r="AN3141" s="22"/>
      <c r="AO3141" s="22"/>
      <c r="AP3141" s="22"/>
      <c r="AQ3141" s="22"/>
      <c r="AR3141" s="22"/>
      <c r="AS3141" s="22"/>
      <c r="AT3141" s="22"/>
      <c r="AU3141" s="22"/>
      <c r="AV3141" s="22"/>
      <c r="AW3141" s="22"/>
      <c r="AX3141" s="22"/>
      <c r="AY3141" s="22"/>
      <c r="AZ3141" s="22"/>
      <c r="BA3141" s="22"/>
      <c r="BB3141" s="22"/>
      <c r="BC3141" s="22"/>
      <c r="BD3141" s="22"/>
      <c r="BE3141" s="22"/>
      <c r="BF3141" s="22"/>
      <c r="BG3141" s="22"/>
      <c r="BH3141" s="22"/>
      <c r="BI3141" s="22"/>
      <c r="BJ3141" s="22"/>
      <c r="BK3141" s="22"/>
      <c r="BL3141" s="22"/>
      <c r="BM3141" s="22"/>
      <c r="BN3141" s="22"/>
      <c r="BO3141" s="22"/>
      <c r="BP3141" s="22"/>
      <c r="BQ3141" s="22"/>
      <c r="BR3141" s="22"/>
      <c r="BS3141" s="22"/>
      <c r="BT3141" s="22"/>
      <c r="BU3141" s="22"/>
      <c r="BV3141" s="22"/>
      <c r="BW3141" s="22"/>
      <c r="BX3141" s="22"/>
      <c r="BY3141" s="22"/>
      <c r="BZ3141" s="22"/>
      <c r="CA3141" s="22"/>
      <c r="CB3141" s="22"/>
      <c r="CC3141" s="22"/>
      <c r="CD3141" s="22"/>
      <c r="CE3141" s="22"/>
      <c r="CF3141" s="22"/>
      <c r="CG3141" s="22"/>
      <c r="CH3141" s="22"/>
      <c r="CI3141" s="22"/>
      <c r="CJ3141" s="22"/>
      <c r="CK3141" s="22"/>
      <c r="CL3141" s="22"/>
      <c r="CM3141" s="22"/>
      <c r="CN3141" s="22"/>
      <c r="CO3141" s="22"/>
    </row>
    <row r="3142" spans="1:93" s="2" customFormat="1" x14ac:dyDescent="0.3">
      <c r="A3142" s="73" t="s">
        <v>204</v>
      </c>
      <c r="B3142" s="73" t="s">
        <v>430</v>
      </c>
      <c r="C3142" s="75" t="s">
        <v>72</v>
      </c>
      <c r="D3142" s="75" t="s">
        <v>25</v>
      </c>
      <c r="E3142" s="73"/>
      <c r="F3142" s="73" t="s">
        <v>375</v>
      </c>
      <c r="G3142" s="73" t="s">
        <v>156</v>
      </c>
      <c r="H3142" s="73" t="s">
        <v>156</v>
      </c>
      <c r="I3142" s="73" t="s">
        <v>465</v>
      </c>
      <c r="J3142" s="73" t="str">
        <f t="shared" si="63"/>
        <v>Class I (up to 1.305 tonnes) miles</v>
      </c>
      <c r="K3142" s="25"/>
      <c r="L3142" s="48"/>
      <c r="M3142" s="22"/>
      <c r="N3142" s="22"/>
      <c r="O3142" s="22"/>
      <c r="P3142" s="22"/>
      <c r="Q3142" s="22"/>
      <c r="R3142" s="22"/>
      <c r="S3142" s="22"/>
      <c r="T3142" s="2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c r="AQ3142" s="22"/>
      <c r="AR3142" s="22"/>
      <c r="AS3142" s="22"/>
      <c r="AT3142" s="22"/>
      <c r="AU3142" s="22"/>
      <c r="AV3142" s="22"/>
      <c r="AW3142" s="22"/>
      <c r="AX3142" s="22"/>
      <c r="AY3142" s="22"/>
      <c r="AZ3142" s="22"/>
      <c r="BA3142" s="22"/>
      <c r="BB3142" s="22"/>
      <c r="BC3142" s="22"/>
      <c r="BD3142" s="22"/>
      <c r="BE3142" s="22"/>
      <c r="BF3142" s="22"/>
      <c r="BG3142" s="22"/>
      <c r="BH3142" s="22"/>
      <c r="BI3142" s="22"/>
      <c r="BJ3142" s="22"/>
      <c r="BK3142" s="22"/>
      <c r="BL3142" s="22"/>
      <c r="BM3142" s="22"/>
      <c r="BN3142" s="22"/>
      <c r="BO3142" s="22"/>
      <c r="BP3142" s="22"/>
      <c r="BQ3142" s="22"/>
      <c r="BR3142" s="22"/>
      <c r="BS3142" s="22"/>
      <c r="BT3142" s="22"/>
      <c r="BU3142" s="22"/>
      <c r="BV3142" s="22"/>
      <c r="BW3142" s="22"/>
      <c r="BX3142" s="22"/>
      <c r="BY3142" s="22"/>
      <c r="BZ3142" s="22"/>
      <c r="CA3142" s="22"/>
      <c r="CB3142" s="22"/>
      <c r="CC3142" s="22"/>
      <c r="CD3142" s="22"/>
      <c r="CE3142" s="22"/>
      <c r="CF3142" s="22"/>
      <c r="CG3142" s="22"/>
      <c r="CH3142" s="22"/>
      <c r="CI3142" s="22"/>
      <c r="CJ3142" s="22"/>
      <c r="CK3142" s="22"/>
      <c r="CL3142" s="22"/>
      <c r="CM3142" s="22"/>
      <c r="CN3142" s="22"/>
      <c r="CO3142" s="22"/>
    </row>
    <row r="3143" spans="1:93" s="2" customFormat="1" x14ac:dyDescent="0.3">
      <c r="A3143" s="73" t="s">
        <v>204</v>
      </c>
      <c r="B3143" s="73" t="s">
        <v>430</v>
      </c>
      <c r="C3143" s="75" t="s">
        <v>72</v>
      </c>
      <c r="D3143" s="75" t="s">
        <v>25</v>
      </c>
      <c r="E3143" s="73"/>
      <c r="F3143" s="73" t="s">
        <v>375</v>
      </c>
      <c r="G3143" s="73" t="s">
        <v>403</v>
      </c>
      <c r="H3143" s="73" t="s">
        <v>403</v>
      </c>
      <c r="I3143" s="73" t="s">
        <v>465</v>
      </c>
      <c r="J3143" s="73" t="str">
        <f t="shared" si="63"/>
        <v>Class I (up to 1.305 tonnes) tonne.km</v>
      </c>
      <c r="K3143" s="25"/>
      <c r="L3143" s="48"/>
      <c r="M3143" s="22"/>
      <c r="N3143" s="22"/>
      <c r="O3143" s="22"/>
      <c r="P3143" s="22"/>
      <c r="Q3143" s="22"/>
      <c r="R3143" s="22"/>
      <c r="S3143" s="22"/>
      <c r="T3143" s="22"/>
      <c r="U3143" s="22"/>
      <c r="V3143" s="22"/>
      <c r="W3143" s="22"/>
      <c r="X3143" s="22"/>
      <c r="Y3143" s="22"/>
      <c r="Z3143" s="22"/>
      <c r="AA3143" s="22"/>
      <c r="AB3143" s="22"/>
      <c r="AC3143" s="22"/>
      <c r="AD3143" s="22"/>
      <c r="AE3143" s="22"/>
      <c r="AF3143" s="22"/>
      <c r="AG3143" s="22"/>
      <c r="AH3143" s="22"/>
      <c r="AI3143" s="22"/>
      <c r="AJ3143" s="22"/>
      <c r="AK3143" s="22"/>
      <c r="AL3143" s="22"/>
      <c r="AM3143" s="22"/>
      <c r="AN3143" s="22"/>
      <c r="AO3143" s="22"/>
      <c r="AP3143" s="22"/>
      <c r="AQ3143" s="22"/>
      <c r="AR3143" s="22"/>
      <c r="AS3143" s="22"/>
      <c r="AT3143" s="22"/>
      <c r="AU3143" s="22"/>
      <c r="AV3143" s="22"/>
      <c r="AW3143" s="22"/>
      <c r="AX3143" s="22"/>
      <c r="AY3143" s="22"/>
      <c r="AZ3143" s="22"/>
      <c r="BA3143" s="22"/>
      <c r="BB3143" s="22"/>
      <c r="BC3143" s="22"/>
      <c r="BD3143" s="22"/>
      <c r="BE3143" s="22"/>
      <c r="BF3143" s="22"/>
      <c r="BG3143" s="22"/>
      <c r="BH3143" s="22"/>
      <c r="BI3143" s="22"/>
      <c r="BJ3143" s="22"/>
      <c r="BK3143" s="22"/>
      <c r="BL3143" s="22"/>
      <c r="BM3143" s="22"/>
      <c r="BN3143" s="22"/>
      <c r="BO3143" s="22"/>
      <c r="BP3143" s="22"/>
      <c r="BQ3143" s="22"/>
      <c r="BR3143" s="22"/>
      <c r="BS3143" s="22"/>
      <c r="BT3143" s="22"/>
      <c r="BU3143" s="22"/>
      <c r="BV3143" s="22"/>
      <c r="BW3143" s="22"/>
      <c r="BX3143" s="22"/>
      <c r="BY3143" s="22"/>
      <c r="BZ3143" s="22"/>
      <c r="CA3143" s="22"/>
      <c r="CB3143" s="22"/>
      <c r="CC3143" s="22"/>
      <c r="CD3143" s="22"/>
      <c r="CE3143" s="22"/>
      <c r="CF3143" s="22"/>
      <c r="CG3143" s="22"/>
      <c r="CH3143" s="22"/>
      <c r="CI3143" s="22"/>
      <c r="CJ3143" s="22"/>
      <c r="CK3143" s="22"/>
      <c r="CL3143" s="22"/>
      <c r="CM3143" s="22"/>
      <c r="CN3143" s="22"/>
      <c r="CO3143" s="22"/>
    </row>
    <row r="3144" spans="1:93" x14ac:dyDescent="0.3">
      <c r="A3144" s="73" t="s">
        <v>204</v>
      </c>
      <c r="B3144" s="73" t="s">
        <v>430</v>
      </c>
      <c r="C3144" s="75" t="s">
        <v>72</v>
      </c>
      <c r="D3144" s="75" t="s">
        <v>25</v>
      </c>
      <c r="E3144" s="73"/>
      <c r="F3144" s="73" t="s">
        <v>490</v>
      </c>
      <c r="G3144" s="73" t="s">
        <v>405</v>
      </c>
      <c r="H3144" s="73" t="s">
        <v>405</v>
      </c>
      <c r="I3144" s="73" t="s">
        <v>465</v>
      </c>
      <c r="J3144" s="73" t="str">
        <f t="shared" ref="J3144:J3149" si="64">CONCATENATE(D3144," ",H3144)</f>
        <v>Class I (up to 1.305 tonnes) km</v>
      </c>
      <c r="K3144" s="98"/>
    </row>
    <row r="3145" spans="1:93" x14ac:dyDescent="0.3">
      <c r="A3145" s="73" t="s">
        <v>204</v>
      </c>
      <c r="B3145" s="73" t="s">
        <v>430</v>
      </c>
      <c r="C3145" s="75" t="s">
        <v>72</v>
      </c>
      <c r="D3145" s="75" t="s">
        <v>25</v>
      </c>
      <c r="E3145" s="73"/>
      <c r="F3145" s="73" t="s">
        <v>490</v>
      </c>
      <c r="G3145" s="73" t="s">
        <v>156</v>
      </c>
      <c r="H3145" s="73" t="s">
        <v>156</v>
      </c>
      <c r="I3145" s="73" t="s">
        <v>465</v>
      </c>
      <c r="J3145" s="73" t="str">
        <f t="shared" si="64"/>
        <v>Class I (up to 1.305 tonnes) miles</v>
      </c>
      <c r="K3145" s="98"/>
    </row>
    <row r="3146" spans="1:93" x14ac:dyDescent="0.3">
      <c r="A3146" s="73" t="s">
        <v>204</v>
      </c>
      <c r="B3146" s="73" t="s">
        <v>430</v>
      </c>
      <c r="C3146" s="75" t="s">
        <v>72</v>
      </c>
      <c r="D3146" s="75" t="s">
        <v>25</v>
      </c>
      <c r="E3146" s="73"/>
      <c r="F3146" s="73" t="s">
        <v>490</v>
      </c>
      <c r="G3146" s="73" t="s">
        <v>156</v>
      </c>
      <c r="H3146" s="73" t="s">
        <v>403</v>
      </c>
      <c r="I3146" s="73" t="s">
        <v>465</v>
      </c>
      <c r="J3146" s="73" t="str">
        <f t="shared" si="64"/>
        <v>Class I (up to 1.305 tonnes) tonne.km</v>
      </c>
      <c r="K3146" s="98"/>
    </row>
    <row r="3147" spans="1:93" x14ac:dyDescent="0.3">
      <c r="A3147" s="73" t="s">
        <v>204</v>
      </c>
      <c r="B3147" s="73" t="s">
        <v>430</v>
      </c>
      <c r="C3147" s="75" t="s">
        <v>72</v>
      </c>
      <c r="D3147" s="75" t="s">
        <v>25</v>
      </c>
      <c r="E3147" s="73"/>
      <c r="F3147" s="73" t="s">
        <v>491</v>
      </c>
      <c r="G3147" s="73" t="s">
        <v>405</v>
      </c>
      <c r="H3147" s="73" t="s">
        <v>405</v>
      </c>
      <c r="I3147" s="73" t="s">
        <v>465</v>
      </c>
      <c r="J3147" s="73" t="str">
        <f t="shared" si="64"/>
        <v>Class I (up to 1.305 tonnes) km</v>
      </c>
      <c r="K3147" s="98">
        <v>6.4099999999999999E-3</v>
      </c>
    </row>
    <row r="3148" spans="1:93" x14ac:dyDescent="0.3">
      <c r="A3148" s="73" t="s">
        <v>204</v>
      </c>
      <c r="B3148" s="73" t="s">
        <v>430</v>
      </c>
      <c r="C3148" s="75" t="s">
        <v>72</v>
      </c>
      <c r="D3148" s="75" t="s">
        <v>25</v>
      </c>
      <c r="E3148" s="73"/>
      <c r="F3148" s="73" t="s">
        <v>491</v>
      </c>
      <c r="G3148" s="73" t="s">
        <v>156</v>
      </c>
      <c r="H3148" s="73" t="s">
        <v>156</v>
      </c>
      <c r="I3148" s="73" t="s">
        <v>465</v>
      </c>
      <c r="J3148" s="73" t="str">
        <f t="shared" si="64"/>
        <v>Class I (up to 1.305 tonnes) miles</v>
      </c>
      <c r="K3148" s="98">
        <v>1.0319999999999999E-2</v>
      </c>
    </row>
    <row r="3149" spans="1:93" x14ac:dyDescent="0.3">
      <c r="A3149" s="73" t="s">
        <v>204</v>
      </c>
      <c r="B3149" s="73" t="s">
        <v>430</v>
      </c>
      <c r="C3149" s="75" t="s">
        <v>72</v>
      </c>
      <c r="D3149" s="75" t="s">
        <v>25</v>
      </c>
      <c r="E3149" s="73"/>
      <c r="F3149" s="73" t="s">
        <v>491</v>
      </c>
      <c r="G3149" s="73" t="s">
        <v>156</v>
      </c>
      <c r="H3149" s="73" t="s">
        <v>403</v>
      </c>
      <c r="I3149" s="73" t="s">
        <v>465</v>
      </c>
      <c r="J3149" s="73" t="str">
        <f t="shared" si="64"/>
        <v>Class I (up to 1.305 tonnes) tonne.km</v>
      </c>
      <c r="K3149" s="98">
        <v>4.3799999999999999E-2</v>
      </c>
    </row>
    <row r="3150" spans="1:93" s="2" customFormat="1" x14ac:dyDescent="0.3">
      <c r="A3150" s="73" t="s">
        <v>204</v>
      </c>
      <c r="B3150" s="73" t="s">
        <v>430</v>
      </c>
      <c r="C3150" s="75" t="s">
        <v>72</v>
      </c>
      <c r="D3150" s="75" t="s">
        <v>85</v>
      </c>
      <c r="E3150" s="73"/>
      <c r="F3150" s="73" t="s">
        <v>412</v>
      </c>
      <c r="G3150" s="73" t="s">
        <v>405</v>
      </c>
      <c r="H3150" s="73" t="s">
        <v>405</v>
      </c>
      <c r="I3150" s="73" t="s">
        <v>465</v>
      </c>
      <c r="J3150" s="73" t="str">
        <f t="shared" si="63"/>
        <v>Class II (1.305 to 1.74 tonnes) km</v>
      </c>
      <c r="K3150" s="98">
        <v>4.6460000000000001E-2</v>
      </c>
      <c r="L3150" s="48"/>
      <c r="M3150" s="22"/>
      <c r="N3150" s="22"/>
      <c r="O3150" s="22"/>
      <c r="P3150" s="22"/>
      <c r="Q3150" s="22"/>
      <c r="R3150" s="22"/>
      <c r="S3150" s="22"/>
      <c r="T3150" s="2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c r="AQ3150" s="22"/>
      <c r="AR3150" s="22"/>
      <c r="AS3150" s="22"/>
      <c r="AT3150" s="22"/>
      <c r="AU3150" s="22"/>
      <c r="AV3150" s="22"/>
      <c r="AW3150" s="22"/>
      <c r="AX3150" s="22"/>
      <c r="AY3150" s="22"/>
      <c r="AZ3150" s="22"/>
      <c r="BA3150" s="22"/>
      <c r="BB3150" s="22"/>
      <c r="BC3150" s="22"/>
      <c r="BD3150" s="22"/>
      <c r="BE3150" s="22"/>
      <c r="BF3150" s="22"/>
      <c r="BG3150" s="22"/>
      <c r="BH3150" s="22"/>
      <c r="BI3150" s="22"/>
      <c r="BJ3150" s="22"/>
      <c r="BK3150" s="22"/>
      <c r="BL3150" s="22"/>
      <c r="BM3150" s="22"/>
      <c r="BN3150" s="22"/>
      <c r="BO3150" s="22"/>
      <c r="BP3150" s="22"/>
      <c r="BQ3150" s="22"/>
      <c r="BR3150" s="22"/>
      <c r="BS3150" s="22"/>
      <c r="BT3150" s="22"/>
      <c r="BU3150" s="22"/>
      <c r="BV3150" s="22"/>
      <c r="BW3150" s="22"/>
      <c r="BX3150" s="22"/>
      <c r="BY3150" s="22"/>
      <c r="BZ3150" s="22"/>
      <c r="CA3150" s="22"/>
      <c r="CB3150" s="22"/>
      <c r="CC3150" s="22"/>
      <c r="CD3150" s="22"/>
      <c r="CE3150" s="22"/>
      <c r="CF3150" s="22"/>
      <c r="CG3150" s="22"/>
      <c r="CH3150" s="22"/>
      <c r="CI3150" s="22"/>
      <c r="CJ3150" s="22"/>
      <c r="CK3150" s="22"/>
      <c r="CL3150" s="22"/>
      <c r="CM3150" s="22"/>
      <c r="CN3150" s="22"/>
      <c r="CO3150" s="22"/>
    </row>
    <row r="3151" spans="1:93" s="2" customFormat="1" x14ac:dyDescent="0.3">
      <c r="A3151" s="73" t="s">
        <v>204</v>
      </c>
      <c r="B3151" s="73" t="s">
        <v>430</v>
      </c>
      <c r="C3151" s="75" t="s">
        <v>72</v>
      </c>
      <c r="D3151" s="75" t="s">
        <v>85</v>
      </c>
      <c r="E3151" s="73"/>
      <c r="F3151" s="73" t="s">
        <v>412</v>
      </c>
      <c r="G3151" s="73" t="s">
        <v>156</v>
      </c>
      <c r="H3151" s="73" t="s">
        <v>156</v>
      </c>
      <c r="I3151" s="73" t="s">
        <v>465</v>
      </c>
      <c r="J3151" s="73" t="str">
        <f t="shared" si="63"/>
        <v>Class II (1.305 to 1.74 tonnes) miles</v>
      </c>
      <c r="K3151" s="98">
        <v>7.4770000000000003E-2</v>
      </c>
      <c r="L3151" s="48"/>
      <c r="M3151" s="22"/>
      <c r="N3151" s="22"/>
      <c r="O3151" s="22"/>
      <c r="P3151" s="22"/>
      <c r="Q3151" s="22"/>
      <c r="R3151" s="22"/>
      <c r="S3151" s="22"/>
      <c r="T3151" s="22"/>
      <c r="U3151" s="22"/>
      <c r="V3151" s="22"/>
      <c r="W3151" s="22"/>
      <c r="X3151" s="22"/>
      <c r="Y3151" s="22"/>
      <c r="Z3151" s="22"/>
      <c r="AA3151" s="22"/>
      <c r="AB3151" s="22"/>
      <c r="AC3151" s="22"/>
      <c r="AD3151" s="22"/>
      <c r="AE3151" s="22"/>
      <c r="AF3151" s="22"/>
      <c r="AG3151" s="22"/>
      <c r="AH3151" s="22"/>
      <c r="AI3151" s="22"/>
      <c r="AJ3151" s="22"/>
      <c r="AK3151" s="22"/>
      <c r="AL3151" s="22"/>
      <c r="AM3151" s="22"/>
      <c r="AN3151" s="22"/>
      <c r="AO3151" s="22"/>
      <c r="AP3151" s="22"/>
      <c r="AQ3151" s="22"/>
      <c r="AR3151" s="22"/>
      <c r="AS3151" s="22"/>
      <c r="AT3151" s="22"/>
      <c r="AU3151" s="22"/>
      <c r="AV3151" s="22"/>
      <c r="AW3151" s="22"/>
      <c r="AX3151" s="22"/>
      <c r="AY3151" s="22"/>
      <c r="AZ3151" s="22"/>
      <c r="BA3151" s="22"/>
      <c r="BB3151" s="22"/>
      <c r="BC3151" s="22"/>
      <c r="BD3151" s="22"/>
      <c r="BE3151" s="22"/>
      <c r="BF3151" s="22"/>
      <c r="BG3151" s="22"/>
      <c r="BH3151" s="22"/>
      <c r="BI3151" s="22"/>
      <c r="BJ3151" s="22"/>
      <c r="BK3151" s="22"/>
      <c r="BL3151" s="22"/>
      <c r="BM3151" s="22"/>
      <c r="BN3151" s="22"/>
      <c r="BO3151" s="22"/>
      <c r="BP3151" s="22"/>
      <c r="BQ3151" s="22"/>
      <c r="BR3151" s="22"/>
      <c r="BS3151" s="22"/>
      <c r="BT3151" s="22"/>
      <c r="BU3151" s="22"/>
      <c r="BV3151" s="22"/>
      <c r="BW3151" s="22"/>
      <c r="BX3151" s="22"/>
      <c r="BY3151" s="22"/>
      <c r="BZ3151" s="22"/>
      <c r="CA3151" s="22"/>
      <c r="CB3151" s="22"/>
      <c r="CC3151" s="22"/>
      <c r="CD3151" s="22"/>
      <c r="CE3151" s="22"/>
      <c r="CF3151" s="22"/>
      <c r="CG3151" s="22"/>
      <c r="CH3151" s="22"/>
      <c r="CI3151" s="22"/>
      <c r="CJ3151" s="22"/>
      <c r="CK3151" s="22"/>
      <c r="CL3151" s="22"/>
      <c r="CM3151" s="22"/>
      <c r="CN3151" s="22"/>
      <c r="CO3151" s="22"/>
    </row>
    <row r="3152" spans="1:93" s="2" customFormat="1" x14ac:dyDescent="0.3">
      <c r="A3152" s="73" t="s">
        <v>204</v>
      </c>
      <c r="B3152" s="73" t="s">
        <v>430</v>
      </c>
      <c r="C3152" s="75" t="s">
        <v>72</v>
      </c>
      <c r="D3152" s="75" t="s">
        <v>85</v>
      </c>
      <c r="E3152" s="73"/>
      <c r="F3152" s="73" t="s">
        <v>412</v>
      </c>
      <c r="G3152" s="73" t="s">
        <v>403</v>
      </c>
      <c r="H3152" s="73" t="s">
        <v>403</v>
      </c>
      <c r="I3152" s="73" t="s">
        <v>465</v>
      </c>
      <c r="J3152" s="73" t="str">
        <f t="shared" si="63"/>
        <v>Class II (1.305 to 1.74 tonnes) tonne.km</v>
      </c>
      <c r="K3152" s="98">
        <v>0.14882999999999999</v>
      </c>
      <c r="L3152" s="48"/>
      <c r="M3152" s="22"/>
      <c r="N3152" s="22"/>
      <c r="O3152" s="22"/>
      <c r="P3152" s="22"/>
      <c r="Q3152" s="22"/>
      <c r="R3152" s="22"/>
      <c r="S3152" s="22"/>
      <c r="T3152" s="2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c r="AQ3152" s="22"/>
      <c r="AR3152" s="22"/>
      <c r="AS3152" s="22"/>
      <c r="AT3152" s="22"/>
      <c r="AU3152" s="22"/>
      <c r="AV3152" s="22"/>
      <c r="AW3152" s="22"/>
      <c r="AX3152" s="22"/>
      <c r="AY3152" s="22"/>
      <c r="AZ3152" s="22"/>
      <c r="BA3152" s="22"/>
      <c r="BB3152" s="22"/>
      <c r="BC3152" s="22"/>
      <c r="BD3152" s="22"/>
      <c r="BE3152" s="22"/>
      <c r="BF3152" s="22"/>
      <c r="BG3152" s="22"/>
      <c r="BH3152" s="22"/>
      <c r="BI3152" s="22"/>
      <c r="BJ3152" s="22"/>
      <c r="BK3152" s="22"/>
      <c r="BL3152" s="22"/>
      <c r="BM3152" s="22"/>
      <c r="BN3152" s="22"/>
      <c r="BO3152" s="22"/>
      <c r="BP3152" s="22"/>
      <c r="BQ3152" s="22"/>
      <c r="BR3152" s="22"/>
      <c r="BS3152" s="22"/>
      <c r="BT3152" s="22"/>
      <c r="BU3152" s="22"/>
      <c r="BV3152" s="22"/>
      <c r="BW3152" s="22"/>
      <c r="BX3152" s="22"/>
      <c r="BY3152" s="22"/>
      <c r="BZ3152" s="22"/>
      <c r="CA3152" s="22"/>
      <c r="CB3152" s="22"/>
      <c r="CC3152" s="22"/>
      <c r="CD3152" s="22"/>
      <c r="CE3152" s="22"/>
      <c r="CF3152" s="22"/>
      <c r="CG3152" s="22"/>
      <c r="CH3152" s="22"/>
      <c r="CI3152" s="22"/>
      <c r="CJ3152" s="22"/>
      <c r="CK3152" s="22"/>
      <c r="CL3152" s="22"/>
      <c r="CM3152" s="22"/>
      <c r="CN3152" s="22"/>
      <c r="CO3152" s="22"/>
    </row>
    <row r="3153" spans="1:93" s="2" customFormat="1" x14ac:dyDescent="0.3">
      <c r="A3153" s="73" t="s">
        <v>204</v>
      </c>
      <c r="B3153" s="73" t="s">
        <v>430</v>
      </c>
      <c r="C3153" s="75" t="s">
        <v>72</v>
      </c>
      <c r="D3153" s="75" t="s">
        <v>85</v>
      </c>
      <c r="E3153" s="73"/>
      <c r="F3153" s="73" t="s">
        <v>138</v>
      </c>
      <c r="G3153" s="73" t="s">
        <v>405</v>
      </c>
      <c r="H3153" s="73" t="s">
        <v>405</v>
      </c>
      <c r="I3153" s="73" t="s">
        <v>465</v>
      </c>
      <c r="J3153" s="73" t="str">
        <f t="shared" si="63"/>
        <v>Class II (1.305 to 1.74 tonnes) km</v>
      </c>
      <c r="K3153" s="98">
        <v>6.198E-2</v>
      </c>
      <c r="L3153" s="48"/>
      <c r="M3153" s="22"/>
      <c r="N3153" s="22"/>
      <c r="O3153" s="22"/>
      <c r="P3153" s="22"/>
      <c r="Q3153" s="22"/>
      <c r="R3153" s="22"/>
      <c r="S3153" s="22"/>
      <c r="T3153" s="22"/>
      <c r="U3153" s="22"/>
      <c r="V3153" s="22"/>
      <c r="W3153" s="22"/>
      <c r="X3153" s="22"/>
      <c r="Y3153" s="22"/>
      <c r="Z3153" s="22"/>
      <c r="AA3153" s="22"/>
      <c r="AB3153" s="22"/>
      <c r="AC3153" s="22"/>
      <c r="AD3153" s="22"/>
      <c r="AE3153" s="22"/>
      <c r="AF3153" s="22"/>
      <c r="AG3153" s="22"/>
      <c r="AH3153" s="22"/>
      <c r="AI3153" s="22"/>
      <c r="AJ3153" s="22"/>
      <c r="AK3153" s="22"/>
      <c r="AL3153" s="22"/>
      <c r="AM3153" s="22"/>
      <c r="AN3153" s="22"/>
      <c r="AO3153" s="22"/>
      <c r="AP3153" s="22"/>
      <c r="AQ3153" s="22"/>
      <c r="AR3153" s="22"/>
      <c r="AS3153" s="22"/>
      <c r="AT3153" s="22"/>
      <c r="AU3153" s="22"/>
      <c r="AV3153" s="22"/>
      <c r="AW3153" s="22"/>
      <c r="AX3153" s="22"/>
      <c r="AY3153" s="22"/>
      <c r="AZ3153" s="22"/>
      <c r="BA3153" s="22"/>
      <c r="BB3153" s="22"/>
      <c r="BC3153" s="22"/>
      <c r="BD3153" s="22"/>
      <c r="BE3153" s="22"/>
      <c r="BF3153" s="22"/>
      <c r="BG3153" s="22"/>
      <c r="BH3153" s="22"/>
      <c r="BI3153" s="22"/>
      <c r="BJ3153" s="22"/>
      <c r="BK3153" s="22"/>
      <c r="BL3153" s="22"/>
      <c r="BM3153" s="22"/>
      <c r="BN3153" s="22"/>
      <c r="BO3153" s="22"/>
      <c r="BP3153" s="22"/>
      <c r="BQ3153" s="22"/>
      <c r="BR3153" s="22"/>
      <c r="BS3153" s="22"/>
      <c r="BT3153" s="22"/>
      <c r="BU3153" s="22"/>
      <c r="BV3153" s="22"/>
      <c r="BW3153" s="22"/>
      <c r="BX3153" s="22"/>
      <c r="BY3153" s="22"/>
      <c r="BZ3153" s="22"/>
      <c r="CA3153" s="22"/>
      <c r="CB3153" s="22"/>
      <c r="CC3153" s="22"/>
      <c r="CD3153" s="22"/>
      <c r="CE3153" s="22"/>
      <c r="CF3153" s="22"/>
      <c r="CG3153" s="22"/>
      <c r="CH3153" s="22"/>
      <c r="CI3153" s="22"/>
      <c r="CJ3153" s="22"/>
      <c r="CK3153" s="22"/>
      <c r="CL3153" s="22"/>
      <c r="CM3153" s="22"/>
      <c r="CN3153" s="22"/>
      <c r="CO3153" s="22"/>
    </row>
    <row r="3154" spans="1:93" s="2" customFormat="1" x14ac:dyDescent="0.3">
      <c r="A3154" s="73" t="s">
        <v>204</v>
      </c>
      <c r="B3154" s="73" t="s">
        <v>430</v>
      </c>
      <c r="C3154" s="75" t="s">
        <v>72</v>
      </c>
      <c r="D3154" s="75" t="s">
        <v>85</v>
      </c>
      <c r="E3154" s="73"/>
      <c r="F3154" s="73" t="s">
        <v>138</v>
      </c>
      <c r="G3154" s="73" t="s">
        <v>156</v>
      </c>
      <c r="H3154" s="73" t="s">
        <v>156</v>
      </c>
      <c r="I3154" s="73" t="s">
        <v>465</v>
      </c>
      <c r="J3154" s="73" t="str">
        <f t="shared" si="63"/>
        <v>Class II (1.305 to 1.74 tonnes) miles</v>
      </c>
      <c r="K3154" s="98">
        <v>9.9750000000000005E-2</v>
      </c>
      <c r="L3154" s="48"/>
      <c r="M3154" s="22"/>
      <c r="N3154" s="22"/>
      <c r="O3154" s="22"/>
      <c r="P3154" s="22"/>
      <c r="Q3154" s="22"/>
      <c r="R3154" s="22"/>
      <c r="S3154" s="22"/>
      <c r="T3154" s="2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c r="AQ3154" s="22"/>
      <c r="AR3154" s="22"/>
      <c r="AS3154" s="22"/>
      <c r="AT3154" s="22"/>
      <c r="AU3154" s="22"/>
      <c r="AV3154" s="22"/>
      <c r="AW3154" s="22"/>
      <c r="AX3154" s="22"/>
      <c r="AY3154" s="22"/>
      <c r="AZ3154" s="22"/>
      <c r="BA3154" s="22"/>
      <c r="BB3154" s="22"/>
      <c r="BC3154" s="22"/>
      <c r="BD3154" s="22"/>
      <c r="BE3154" s="22"/>
      <c r="BF3154" s="22"/>
      <c r="BG3154" s="22"/>
      <c r="BH3154" s="22"/>
      <c r="BI3154" s="22"/>
      <c r="BJ3154" s="22"/>
      <c r="BK3154" s="22"/>
      <c r="BL3154" s="22"/>
      <c r="BM3154" s="22"/>
      <c r="BN3154" s="22"/>
      <c r="BO3154" s="22"/>
      <c r="BP3154" s="22"/>
      <c r="BQ3154" s="22"/>
      <c r="BR3154" s="22"/>
      <c r="BS3154" s="22"/>
      <c r="BT3154" s="22"/>
      <c r="BU3154" s="22"/>
      <c r="BV3154" s="22"/>
      <c r="BW3154" s="22"/>
      <c r="BX3154" s="22"/>
      <c r="BY3154" s="22"/>
      <c r="BZ3154" s="22"/>
      <c r="CA3154" s="22"/>
      <c r="CB3154" s="22"/>
      <c r="CC3154" s="22"/>
      <c r="CD3154" s="22"/>
      <c r="CE3154" s="22"/>
      <c r="CF3154" s="22"/>
      <c r="CG3154" s="22"/>
      <c r="CH3154" s="22"/>
      <c r="CI3154" s="22"/>
      <c r="CJ3154" s="22"/>
      <c r="CK3154" s="22"/>
      <c r="CL3154" s="22"/>
      <c r="CM3154" s="22"/>
      <c r="CN3154" s="22"/>
      <c r="CO3154" s="22"/>
    </row>
    <row r="3155" spans="1:93" s="2" customFormat="1" x14ac:dyDescent="0.3">
      <c r="A3155" s="73" t="s">
        <v>204</v>
      </c>
      <c r="B3155" s="73" t="s">
        <v>430</v>
      </c>
      <c r="C3155" s="75" t="s">
        <v>72</v>
      </c>
      <c r="D3155" s="75" t="s">
        <v>85</v>
      </c>
      <c r="E3155" s="73"/>
      <c r="F3155" s="73" t="s">
        <v>138</v>
      </c>
      <c r="G3155" s="73" t="s">
        <v>403</v>
      </c>
      <c r="H3155" s="73" t="s">
        <v>403</v>
      </c>
      <c r="I3155" s="73" t="s">
        <v>465</v>
      </c>
      <c r="J3155" s="73" t="str">
        <f t="shared" si="63"/>
        <v>Class II (1.305 to 1.74 tonnes) tonne.km</v>
      </c>
      <c r="K3155" s="98">
        <v>0.20599000000000001</v>
      </c>
      <c r="L3155" s="48"/>
      <c r="M3155" s="22"/>
      <c r="N3155" s="22"/>
      <c r="O3155" s="22"/>
      <c r="P3155" s="22"/>
      <c r="Q3155" s="22"/>
      <c r="R3155" s="22"/>
      <c r="S3155" s="22"/>
      <c r="T3155" s="22"/>
      <c r="U3155" s="22"/>
      <c r="V3155" s="22"/>
      <c r="W3155" s="22"/>
      <c r="X3155" s="22"/>
      <c r="Y3155" s="22"/>
      <c r="Z3155" s="22"/>
      <c r="AA3155" s="22"/>
      <c r="AB3155" s="22"/>
      <c r="AC3155" s="22"/>
      <c r="AD3155" s="22"/>
      <c r="AE3155" s="22"/>
      <c r="AF3155" s="22"/>
      <c r="AG3155" s="22"/>
      <c r="AH3155" s="22"/>
      <c r="AI3155" s="22"/>
      <c r="AJ3155" s="22"/>
      <c r="AK3155" s="22"/>
      <c r="AL3155" s="22"/>
      <c r="AM3155" s="22"/>
      <c r="AN3155" s="22"/>
      <c r="AO3155" s="22"/>
      <c r="AP3155" s="22"/>
      <c r="AQ3155" s="22"/>
      <c r="AR3155" s="22"/>
      <c r="AS3155" s="22"/>
      <c r="AT3155" s="22"/>
      <c r="AU3155" s="22"/>
      <c r="AV3155" s="22"/>
      <c r="AW3155" s="22"/>
      <c r="AX3155" s="22"/>
      <c r="AY3155" s="22"/>
      <c r="AZ3155" s="22"/>
      <c r="BA3155" s="22"/>
      <c r="BB3155" s="22"/>
      <c r="BC3155" s="22"/>
      <c r="BD3155" s="22"/>
      <c r="BE3155" s="22"/>
      <c r="BF3155" s="22"/>
      <c r="BG3155" s="22"/>
      <c r="BH3155" s="22"/>
      <c r="BI3155" s="22"/>
      <c r="BJ3155" s="22"/>
      <c r="BK3155" s="22"/>
      <c r="BL3155" s="22"/>
      <c r="BM3155" s="22"/>
      <c r="BN3155" s="22"/>
      <c r="BO3155" s="22"/>
      <c r="BP3155" s="22"/>
      <c r="BQ3155" s="22"/>
      <c r="BR3155" s="22"/>
      <c r="BS3155" s="22"/>
      <c r="BT3155" s="22"/>
      <c r="BU3155" s="22"/>
      <c r="BV3155" s="22"/>
      <c r="BW3155" s="22"/>
      <c r="BX3155" s="22"/>
      <c r="BY3155" s="22"/>
      <c r="BZ3155" s="22"/>
      <c r="CA3155" s="22"/>
      <c r="CB3155" s="22"/>
      <c r="CC3155" s="22"/>
      <c r="CD3155" s="22"/>
      <c r="CE3155" s="22"/>
      <c r="CF3155" s="22"/>
      <c r="CG3155" s="22"/>
      <c r="CH3155" s="22"/>
      <c r="CI3155" s="22"/>
      <c r="CJ3155" s="22"/>
      <c r="CK3155" s="22"/>
      <c r="CL3155" s="22"/>
      <c r="CM3155" s="22"/>
      <c r="CN3155" s="22"/>
      <c r="CO3155" s="22"/>
    </row>
    <row r="3156" spans="1:93" s="2" customFormat="1" x14ac:dyDescent="0.3">
      <c r="A3156" s="73" t="s">
        <v>204</v>
      </c>
      <c r="B3156" s="73" t="s">
        <v>430</v>
      </c>
      <c r="C3156" s="75" t="s">
        <v>72</v>
      </c>
      <c r="D3156" s="75" t="s">
        <v>85</v>
      </c>
      <c r="E3156" s="73"/>
      <c r="F3156" s="73" t="s">
        <v>77</v>
      </c>
      <c r="G3156" s="73" t="s">
        <v>405</v>
      </c>
      <c r="H3156" s="73" t="s">
        <v>405</v>
      </c>
      <c r="I3156" s="73" t="s">
        <v>465</v>
      </c>
      <c r="J3156" s="73" t="str">
        <f t="shared" si="63"/>
        <v>Class II (1.305 to 1.74 tonnes) km</v>
      </c>
      <c r="K3156" s="25"/>
      <c r="L3156" s="48"/>
      <c r="M3156" s="22"/>
      <c r="N3156" s="22"/>
      <c r="O3156" s="22"/>
      <c r="P3156" s="22"/>
      <c r="Q3156" s="22"/>
      <c r="R3156" s="22"/>
      <c r="S3156" s="22"/>
      <c r="T3156" s="2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c r="AQ3156" s="22"/>
      <c r="AR3156" s="22"/>
      <c r="AS3156" s="22"/>
      <c r="AT3156" s="22"/>
      <c r="AU3156" s="22"/>
      <c r="AV3156" s="22"/>
      <c r="AW3156" s="22"/>
      <c r="AX3156" s="22"/>
      <c r="AY3156" s="22"/>
      <c r="AZ3156" s="22"/>
      <c r="BA3156" s="22"/>
      <c r="BB3156" s="22"/>
      <c r="BC3156" s="22"/>
      <c r="BD3156" s="22"/>
      <c r="BE3156" s="22"/>
      <c r="BF3156" s="22"/>
      <c r="BG3156" s="22"/>
      <c r="BH3156" s="22"/>
      <c r="BI3156" s="22"/>
      <c r="BJ3156" s="22"/>
      <c r="BK3156" s="22"/>
      <c r="BL3156" s="22"/>
      <c r="BM3156" s="22"/>
      <c r="BN3156" s="22"/>
      <c r="BO3156" s="22"/>
      <c r="BP3156" s="22"/>
      <c r="BQ3156" s="22"/>
      <c r="BR3156" s="22"/>
      <c r="BS3156" s="22"/>
      <c r="BT3156" s="22"/>
      <c r="BU3156" s="22"/>
      <c r="BV3156" s="22"/>
      <c r="BW3156" s="22"/>
      <c r="BX3156" s="22"/>
      <c r="BY3156" s="22"/>
      <c r="BZ3156" s="22"/>
      <c r="CA3156" s="22"/>
      <c r="CB3156" s="22"/>
      <c r="CC3156" s="22"/>
      <c r="CD3156" s="22"/>
      <c r="CE3156" s="22"/>
      <c r="CF3156" s="22"/>
      <c r="CG3156" s="22"/>
      <c r="CH3156" s="22"/>
      <c r="CI3156" s="22"/>
      <c r="CJ3156" s="22"/>
      <c r="CK3156" s="22"/>
      <c r="CL3156" s="22"/>
      <c r="CM3156" s="22"/>
      <c r="CN3156" s="22"/>
      <c r="CO3156" s="22"/>
    </row>
    <row r="3157" spans="1:93" s="2" customFormat="1" x14ac:dyDescent="0.3">
      <c r="A3157" s="73" t="s">
        <v>204</v>
      </c>
      <c r="B3157" s="73" t="s">
        <v>430</v>
      </c>
      <c r="C3157" s="75" t="s">
        <v>72</v>
      </c>
      <c r="D3157" s="75" t="s">
        <v>85</v>
      </c>
      <c r="E3157" s="73"/>
      <c r="F3157" s="73" t="s">
        <v>77</v>
      </c>
      <c r="G3157" s="73" t="s">
        <v>156</v>
      </c>
      <c r="H3157" s="73" t="s">
        <v>156</v>
      </c>
      <c r="I3157" s="73" t="s">
        <v>465</v>
      </c>
      <c r="J3157" s="73" t="str">
        <f t="shared" si="63"/>
        <v>Class II (1.305 to 1.74 tonnes) miles</v>
      </c>
      <c r="K3157" s="25"/>
      <c r="L3157" s="48"/>
      <c r="M3157" s="22"/>
      <c r="N3157" s="22"/>
      <c r="O3157" s="22"/>
      <c r="P3157" s="22"/>
      <c r="Q3157" s="22"/>
      <c r="R3157" s="22"/>
      <c r="S3157" s="22"/>
      <c r="T3157" s="22"/>
      <c r="U3157" s="22"/>
      <c r="V3157" s="22"/>
      <c r="W3157" s="22"/>
      <c r="X3157" s="22"/>
      <c r="Y3157" s="22"/>
      <c r="Z3157" s="22"/>
      <c r="AA3157" s="22"/>
      <c r="AB3157" s="22"/>
      <c r="AC3157" s="22"/>
      <c r="AD3157" s="22"/>
      <c r="AE3157" s="22"/>
      <c r="AF3157" s="22"/>
      <c r="AG3157" s="22"/>
      <c r="AH3157" s="22"/>
      <c r="AI3157" s="22"/>
      <c r="AJ3157" s="22"/>
      <c r="AK3157" s="22"/>
      <c r="AL3157" s="22"/>
      <c r="AM3157" s="22"/>
      <c r="AN3157" s="22"/>
      <c r="AO3157" s="22"/>
      <c r="AP3157" s="22"/>
      <c r="AQ3157" s="22"/>
      <c r="AR3157" s="22"/>
      <c r="AS3157" s="22"/>
      <c r="AT3157" s="22"/>
      <c r="AU3157" s="22"/>
      <c r="AV3157" s="22"/>
      <c r="AW3157" s="22"/>
      <c r="AX3157" s="22"/>
      <c r="AY3157" s="22"/>
      <c r="AZ3157" s="22"/>
      <c r="BA3157" s="22"/>
      <c r="BB3157" s="22"/>
      <c r="BC3157" s="22"/>
      <c r="BD3157" s="22"/>
      <c r="BE3157" s="22"/>
      <c r="BF3157" s="22"/>
      <c r="BG3157" s="22"/>
      <c r="BH3157" s="22"/>
      <c r="BI3157" s="22"/>
      <c r="BJ3157" s="22"/>
      <c r="BK3157" s="22"/>
      <c r="BL3157" s="22"/>
      <c r="BM3157" s="22"/>
      <c r="BN3157" s="22"/>
      <c r="BO3157" s="22"/>
      <c r="BP3157" s="22"/>
      <c r="BQ3157" s="22"/>
      <c r="BR3157" s="22"/>
      <c r="BS3157" s="22"/>
      <c r="BT3157" s="22"/>
      <c r="BU3157" s="22"/>
      <c r="BV3157" s="22"/>
      <c r="BW3157" s="22"/>
      <c r="BX3157" s="22"/>
      <c r="BY3157" s="22"/>
      <c r="BZ3157" s="22"/>
      <c r="CA3157" s="22"/>
      <c r="CB3157" s="22"/>
      <c r="CC3157" s="22"/>
      <c r="CD3157" s="22"/>
      <c r="CE3157" s="22"/>
      <c r="CF3157" s="22"/>
      <c r="CG3157" s="22"/>
      <c r="CH3157" s="22"/>
      <c r="CI3157" s="22"/>
      <c r="CJ3157" s="22"/>
      <c r="CK3157" s="22"/>
      <c r="CL3157" s="22"/>
      <c r="CM3157" s="22"/>
      <c r="CN3157" s="22"/>
      <c r="CO3157" s="22"/>
    </row>
    <row r="3158" spans="1:93" s="2" customFormat="1" x14ac:dyDescent="0.3">
      <c r="A3158" s="73" t="s">
        <v>204</v>
      </c>
      <c r="B3158" s="73" t="s">
        <v>430</v>
      </c>
      <c r="C3158" s="75" t="s">
        <v>72</v>
      </c>
      <c r="D3158" s="75" t="s">
        <v>85</v>
      </c>
      <c r="E3158" s="73"/>
      <c r="F3158" s="73" t="s">
        <v>77</v>
      </c>
      <c r="G3158" s="73" t="s">
        <v>403</v>
      </c>
      <c r="H3158" s="73" t="s">
        <v>403</v>
      </c>
      <c r="I3158" s="73" t="s">
        <v>465</v>
      </c>
      <c r="J3158" s="73" t="str">
        <f t="shared" si="63"/>
        <v>Class II (1.305 to 1.74 tonnes) tonne.km</v>
      </c>
      <c r="K3158" s="25"/>
      <c r="L3158" s="48"/>
      <c r="M3158" s="22"/>
      <c r="N3158" s="22"/>
      <c r="O3158" s="22"/>
      <c r="P3158" s="22"/>
      <c r="Q3158" s="22"/>
      <c r="R3158" s="22"/>
      <c r="S3158" s="22"/>
      <c r="T3158" s="2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c r="AQ3158" s="22"/>
      <c r="AR3158" s="22"/>
      <c r="AS3158" s="22"/>
      <c r="AT3158" s="22"/>
      <c r="AU3158" s="22"/>
      <c r="AV3158" s="22"/>
      <c r="AW3158" s="22"/>
      <c r="AX3158" s="22"/>
      <c r="AY3158" s="22"/>
      <c r="AZ3158" s="22"/>
      <c r="BA3158" s="22"/>
      <c r="BB3158" s="22"/>
      <c r="BC3158" s="22"/>
      <c r="BD3158" s="22"/>
      <c r="BE3158" s="22"/>
      <c r="BF3158" s="22"/>
      <c r="BG3158" s="22"/>
      <c r="BH3158" s="22"/>
      <c r="BI3158" s="22"/>
      <c r="BJ3158" s="22"/>
      <c r="BK3158" s="22"/>
      <c r="BL3158" s="22"/>
      <c r="BM3158" s="22"/>
      <c r="BN3158" s="22"/>
      <c r="BO3158" s="22"/>
      <c r="BP3158" s="22"/>
      <c r="BQ3158" s="22"/>
      <c r="BR3158" s="22"/>
      <c r="BS3158" s="22"/>
      <c r="BT3158" s="22"/>
      <c r="BU3158" s="22"/>
      <c r="BV3158" s="22"/>
      <c r="BW3158" s="22"/>
      <c r="BX3158" s="22"/>
      <c r="BY3158" s="22"/>
      <c r="BZ3158" s="22"/>
      <c r="CA3158" s="22"/>
      <c r="CB3158" s="22"/>
      <c r="CC3158" s="22"/>
      <c r="CD3158" s="22"/>
      <c r="CE3158" s="22"/>
      <c r="CF3158" s="22"/>
      <c r="CG3158" s="22"/>
      <c r="CH3158" s="22"/>
      <c r="CI3158" s="22"/>
      <c r="CJ3158" s="22"/>
      <c r="CK3158" s="22"/>
      <c r="CL3158" s="22"/>
      <c r="CM3158" s="22"/>
      <c r="CN3158" s="22"/>
      <c r="CO3158" s="22"/>
    </row>
    <row r="3159" spans="1:93" s="2" customFormat="1" x14ac:dyDescent="0.3">
      <c r="A3159" s="73" t="s">
        <v>204</v>
      </c>
      <c r="B3159" s="73" t="s">
        <v>430</v>
      </c>
      <c r="C3159" s="75" t="s">
        <v>72</v>
      </c>
      <c r="D3159" s="75" t="s">
        <v>85</v>
      </c>
      <c r="E3159" s="73"/>
      <c r="F3159" s="73" t="s">
        <v>316</v>
      </c>
      <c r="G3159" s="73" t="s">
        <v>405</v>
      </c>
      <c r="H3159" s="73" t="s">
        <v>405</v>
      </c>
      <c r="I3159" s="73" t="s">
        <v>465</v>
      </c>
      <c r="J3159" s="73" t="str">
        <f t="shared" si="63"/>
        <v>Class II (1.305 to 1.74 tonnes) km</v>
      </c>
      <c r="K3159" s="25"/>
      <c r="L3159" s="48"/>
      <c r="M3159" s="22"/>
      <c r="N3159" s="22"/>
      <c r="O3159" s="22"/>
      <c r="P3159" s="22"/>
      <c r="Q3159" s="22"/>
      <c r="R3159" s="22"/>
      <c r="S3159" s="22"/>
      <c r="T3159" s="22"/>
      <c r="U3159" s="22"/>
      <c r="V3159" s="22"/>
      <c r="W3159" s="22"/>
      <c r="X3159" s="22"/>
      <c r="Y3159" s="22"/>
      <c r="Z3159" s="22"/>
      <c r="AA3159" s="22"/>
      <c r="AB3159" s="22"/>
      <c r="AC3159" s="22"/>
      <c r="AD3159" s="22"/>
      <c r="AE3159" s="22"/>
      <c r="AF3159" s="22"/>
      <c r="AG3159" s="22"/>
      <c r="AH3159" s="22"/>
      <c r="AI3159" s="22"/>
      <c r="AJ3159" s="22"/>
      <c r="AK3159" s="22"/>
      <c r="AL3159" s="22"/>
      <c r="AM3159" s="22"/>
      <c r="AN3159" s="22"/>
      <c r="AO3159" s="22"/>
      <c r="AP3159" s="22"/>
      <c r="AQ3159" s="22"/>
      <c r="AR3159" s="22"/>
      <c r="AS3159" s="22"/>
      <c r="AT3159" s="22"/>
      <c r="AU3159" s="22"/>
      <c r="AV3159" s="22"/>
      <c r="AW3159" s="22"/>
      <c r="AX3159" s="22"/>
      <c r="AY3159" s="22"/>
      <c r="AZ3159" s="22"/>
      <c r="BA3159" s="22"/>
      <c r="BB3159" s="22"/>
      <c r="BC3159" s="22"/>
      <c r="BD3159" s="22"/>
      <c r="BE3159" s="22"/>
      <c r="BF3159" s="22"/>
      <c r="BG3159" s="22"/>
      <c r="BH3159" s="22"/>
      <c r="BI3159" s="22"/>
      <c r="BJ3159" s="22"/>
      <c r="BK3159" s="22"/>
      <c r="BL3159" s="22"/>
      <c r="BM3159" s="22"/>
      <c r="BN3159" s="22"/>
      <c r="BO3159" s="22"/>
      <c r="BP3159" s="22"/>
      <c r="BQ3159" s="22"/>
      <c r="BR3159" s="22"/>
      <c r="BS3159" s="22"/>
      <c r="BT3159" s="22"/>
      <c r="BU3159" s="22"/>
      <c r="BV3159" s="22"/>
      <c r="BW3159" s="22"/>
      <c r="BX3159" s="22"/>
      <c r="BY3159" s="22"/>
      <c r="BZ3159" s="22"/>
      <c r="CA3159" s="22"/>
      <c r="CB3159" s="22"/>
      <c r="CC3159" s="22"/>
      <c r="CD3159" s="22"/>
      <c r="CE3159" s="22"/>
      <c r="CF3159" s="22"/>
      <c r="CG3159" s="22"/>
      <c r="CH3159" s="22"/>
      <c r="CI3159" s="22"/>
      <c r="CJ3159" s="22"/>
      <c r="CK3159" s="22"/>
      <c r="CL3159" s="22"/>
      <c r="CM3159" s="22"/>
      <c r="CN3159" s="22"/>
      <c r="CO3159" s="22"/>
    </row>
    <row r="3160" spans="1:93" s="2" customFormat="1" x14ac:dyDescent="0.3">
      <c r="A3160" s="73" t="s">
        <v>204</v>
      </c>
      <c r="B3160" s="73" t="s">
        <v>430</v>
      </c>
      <c r="C3160" s="75" t="s">
        <v>72</v>
      </c>
      <c r="D3160" s="75" t="s">
        <v>85</v>
      </c>
      <c r="E3160" s="73"/>
      <c r="F3160" s="73" t="s">
        <v>316</v>
      </c>
      <c r="G3160" s="73" t="s">
        <v>156</v>
      </c>
      <c r="H3160" s="73" t="s">
        <v>156</v>
      </c>
      <c r="I3160" s="73" t="s">
        <v>465</v>
      </c>
      <c r="J3160" s="73" t="str">
        <f t="shared" si="63"/>
        <v>Class II (1.305 to 1.74 tonnes) miles</v>
      </c>
      <c r="K3160" s="25"/>
      <c r="L3160" s="48"/>
      <c r="M3160" s="22"/>
      <c r="N3160" s="22"/>
      <c r="O3160" s="22"/>
      <c r="P3160" s="22"/>
      <c r="Q3160" s="22"/>
      <c r="R3160" s="22"/>
      <c r="S3160" s="22"/>
      <c r="T3160" s="2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c r="AQ3160" s="22"/>
      <c r="AR3160" s="22"/>
      <c r="AS3160" s="22"/>
      <c r="AT3160" s="22"/>
      <c r="AU3160" s="22"/>
      <c r="AV3160" s="22"/>
      <c r="AW3160" s="22"/>
      <c r="AX3160" s="22"/>
      <c r="AY3160" s="22"/>
      <c r="AZ3160" s="22"/>
      <c r="BA3160" s="22"/>
      <c r="BB3160" s="22"/>
      <c r="BC3160" s="22"/>
      <c r="BD3160" s="22"/>
      <c r="BE3160" s="22"/>
      <c r="BF3160" s="22"/>
      <c r="BG3160" s="22"/>
      <c r="BH3160" s="22"/>
      <c r="BI3160" s="22"/>
      <c r="BJ3160" s="22"/>
      <c r="BK3160" s="22"/>
      <c r="BL3160" s="22"/>
      <c r="BM3160" s="22"/>
      <c r="BN3160" s="22"/>
      <c r="BO3160" s="22"/>
      <c r="BP3160" s="22"/>
      <c r="BQ3160" s="22"/>
      <c r="BR3160" s="22"/>
      <c r="BS3160" s="22"/>
      <c r="BT3160" s="22"/>
      <c r="BU3160" s="22"/>
      <c r="BV3160" s="22"/>
      <c r="BW3160" s="22"/>
      <c r="BX3160" s="22"/>
      <c r="BY3160" s="22"/>
      <c r="BZ3160" s="22"/>
      <c r="CA3160" s="22"/>
      <c r="CB3160" s="22"/>
      <c r="CC3160" s="22"/>
      <c r="CD3160" s="22"/>
      <c r="CE3160" s="22"/>
      <c r="CF3160" s="22"/>
      <c r="CG3160" s="22"/>
      <c r="CH3160" s="22"/>
      <c r="CI3160" s="22"/>
      <c r="CJ3160" s="22"/>
      <c r="CK3160" s="22"/>
      <c r="CL3160" s="22"/>
      <c r="CM3160" s="22"/>
      <c r="CN3160" s="22"/>
      <c r="CO3160" s="22"/>
    </row>
    <row r="3161" spans="1:93" s="2" customFormat="1" x14ac:dyDescent="0.3">
      <c r="A3161" s="73" t="s">
        <v>204</v>
      </c>
      <c r="B3161" s="73" t="s">
        <v>430</v>
      </c>
      <c r="C3161" s="75" t="s">
        <v>72</v>
      </c>
      <c r="D3161" s="75" t="s">
        <v>85</v>
      </c>
      <c r="E3161" s="73"/>
      <c r="F3161" s="73" t="s">
        <v>316</v>
      </c>
      <c r="G3161" s="73" t="s">
        <v>403</v>
      </c>
      <c r="H3161" s="73" t="s">
        <v>403</v>
      </c>
      <c r="I3161" s="73" t="s">
        <v>465</v>
      </c>
      <c r="J3161" s="73" t="str">
        <f t="shared" si="63"/>
        <v>Class II (1.305 to 1.74 tonnes) tonne.km</v>
      </c>
      <c r="K3161" s="25"/>
      <c r="L3161" s="48"/>
      <c r="M3161" s="22"/>
      <c r="N3161" s="22"/>
      <c r="O3161" s="22"/>
      <c r="P3161" s="22"/>
      <c r="Q3161" s="22"/>
      <c r="R3161" s="22"/>
      <c r="S3161" s="22"/>
      <c r="T3161" s="22"/>
      <c r="U3161" s="22"/>
      <c r="V3161" s="22"/>
      <c r="W3161" s="22"/>
      <c r="X3161" s="22"/>
      <c r="Y3161" s="22"/>
      <c r="Z3161" s="22"/>
      <c r="AA3161" s="22"/>
      <c r="AB3161" s="22"/>
      <c r="AC3161" s="22"/>
      <c r="AD3161" s="22"/>
      <c r="AE3161" s="22"/>
      <c r="AF3161" s="22"/>
      <c r="AG3161" s="22"/>
      <c r="AH3161" s="22"/>
      <c r="AI3161" s="22"/>
      <c r="AJ3161" s="22"/>
      <c r="AK3161" s="22"/>
      <c r="AL3161" s="22"/>
      <c r="AM3161" s="22"/>
      <c r="AN3161" s="22"/>
      <c r="AO3161" s="22"/>
      <c r="AP3161" s="22"/>
      <c r="AQ3161" s="22"/>
      <c r="AR3161" s="22"/>
      <c r="AS3161" s="22"/>
      <c r="AT3161" s="22"/>
      <c r="AU3161" s="22"/>
      <c r="AV3161" s="22"/>
      <c r="AW3161" s="22"/>
      <c r="AX3161" s="22"/>
      <c r="AY3161" s="22"/>
      <c r="AZ3161" s="22"/>
      <c r="BA3161" s="22"/>
      <c r="BB3161" s="22"/>
      <c r="BC3161" s="22"/>
      <c r="BD3161" s="22"/>
      <c r="BE3161" s="22"/>
      <c r="BF3161" s="22"/>
      <c r="BG3161" s="22"/>
      <c r="BH3161" s="22"/>
      <c r="BI3161" s="22"/>
      <c r="BJ3161" s="22"/>
      <c r="BK3161" s="22"/>
      <c r="BL3161" s="22"/>
      <c r="BM3161" s="22"/>
      <c r="BN3161" s="22"/>
      <c r="BO3161" s="22"/>
      <c r="BP3161" s="22"/>
      <c r="BQ3161" s="22"/>
      <c r="BR3161" s="22"/>
      <c r="BS3161" s="22"/>
      <c r="BT3161" s="22"/>
      <c r="BU3161" s="22"/>
      <c r="BV3161" s="22"/>
      <c r="BW3161" s="22"/>
      <c r="BX3161" s="22"/>
      <c r="BY3161" s="22"/>
      <c r="BZ3161" s="22"/>
      <c r="CA3161" s="22"/>
      <c r="CB3161" s="22"/>
      <c r="CC3161" s="22"/>
      <c r="CD3161" s="22"/>
      <c r="CE3161" s="22"/>
      <c r="CF3161" s="22"/>
      <c r="CG3161" s="22"/>
      <c r="CH3161" s="22"/>
      <c r="CI3161" s="22"/>
      <c r="CJ3161" s="22"/>
      <c r="CK3161" s="22"/>
      <c r="CL3161" s="22"/>
      <c r="CM3161" s="22"/>
      <c r="CN3161" s="22"/>
      <c r="CO3161" s="22"/>
    </row>
    <row r="3162" spans="1:93" s="2" customFormat="1" x14ac:dyDescent="0.3">
      <c r="A3162" s="73" t="s">
        <v>204</v>
      </c>
      <c r="B3162" s="73" t="s">
        <v>430</v>
      </c>
      <c r="C3162" s="75" t="s">
        <v>72</v>
      </c>
      <c r="D3162" s="75" t="s">
        <v>85</v>
      </c>
      <c r="E3162" s="73"/>
      <c r="F3162" s="73" t="s">
        <v>375</v>
      </c>
      <c r="G3162" s="73" t="s">
        <v>405</v>
      </c>
      <c r="H3162" s="73" t="s">
        <v>405</v>
      </c>
      <c r="I3162" s="73" t="s">
        <v>465</v>
      </c>
      <c r="J3162" s="73" t="str">
        <f t="shared" si="63"/>
        <v>Class II (1.305 to 1.74 tonnes) km</v>
      </c>
      <c r="K3162" s="25"/>
      <c r="L3162" s="48"/>
      <c r="M3162" s="22"/>
      <c r="N3162" s="22"/>
      <c r="O3162" s="22"/>
      <c r="P3162" s="22"/>
      <c r="Q3162" s="22"/>
      <c r="R3162" s="22"/>
      <c r="S3162" s="22"/>
      <c r="T3162" s="2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c r="AQ3162" s="22"/>
      <c r="AR3162" s="22"/>
      <c r="AS3162" s="22"/>
      <c r="AT3162" s="22"/>
      <c r="AU3162" s="22"/>
      <c r="AV3162" s="22"/>
      <c r="AW3162" s="22"/>
      <c r="AX3162" s="22"/>
      <c r="AY3162" s="22"/>
      <c r="AZ3162" s="22"/>
      <c r="BA3162" s="22"/>
      <c r="BB3162" s="22"/>
      <c r="BC3162" s="22"/>
      <c r="BD3162" s="22"/>
      <c r="BE3162" s="22"/>
      <c r="BF3162" s="22"/>
      <c r="BG3162" s="22"/>
      <c r="BH3162" s="22"/>
      <c r="BI3162" s="22"/>
      <c r="BJ3162" s="22"/>
      <c r="BK3162" s="22"/>
      <c r="BL3162" s="22"/>
      <c r="BM3162" s="22"/>
      <c r="BN3162" s="22"/>
      <c r="BO3162" s="22"/>
      <c r="BP3162" s="22"/>
      <c r="BQ3162" s="22"/>
      <c r="BR3162" s="22"/>
      <c r="BS3162" s="22"/>
      <c r="BT3162" s="22"/>
      <c r="BU3162" s="22"/>
      <c r="BV3162" s="22"/>
      <c r="BW3162" s="22"/>
      <c r="BX3162" s="22"/>
      <c r="BY3162" s="22"/>
      <c r="BZ3162" s="22"/>
      <c r="CA3162" s="22"/>
      <c r="CB3162" s="22"/>
      <c r="CC3162" s="22"/>
      <c r="CD3162" s="22"/>
      <c r="CE3162" s="22"/>
      <c r="CF3162" s="22"/>
      <c r="CG3162" s="22"/>
      <c r="CH3162" s="22"/>
      <c r="CI3162" s="22"/>
      <c r="CJ3162" s="22"/>
      <c r="CK3162" s="22"/>
      <c r="CL3162" s="22"/>
      <c r="CM3162" s="22"/>
      <c r="CN3162" s="22"/>
      <c r="CO3162" s="22"/>
    </row>
    <row r="3163" spans="1:93" s="2" customFormat="1" x14ac:dyDescent="0.3">
      <c r="A3163" s="73" t="s">
        <v>204</v>
      </c>
      <c r="B3163" s="73" t="s">
        <v>430</v>
      </c>
      <c r="C3163" s="75" t="s">
        <v>72</v>
      </c>
      <c r="D3163" s="75" t="s">
        <v>85</v>
      </c>
      <c r="E3163" s="73"/>
      <c r="F3163" s="73" t="s">
        <v>375</v>
      </c>
      <c r="G3163" s="73" t="s">
        <v>156</v>
      </c>
      <c r="H3163" s="73" t="s">
        <v>156</v>
      </c>
      <c r="I3163" s="73" t="s">
        <v>465</v>
      </c>
      <c r="J3163" s="73" t="str">
        <f t="shared" si="63"/>
        <v>Class II (1.305 to 1.74 tonnes) miles</v>
      </c>
      <c r="K3163" s="25"/>
      <c r="L3163" s="48"/>
      <c r="M3163" s="22"/>
      <c r="N3163" s="22"/>
      <c r="O3163" s="22"/>
      <c r="P3163" s="22"/>
      <c r="Q3163" s="22"/>
      <c r="R3163" s="22"/>
      <c r="S3163" s="22"/>
      <c r="T3163" s="22"/>
      <c r="U3163" s="22"/>
      <c r="V3163" s="22"/>
      <c r="W3163" s="22"/>
      <c r="X3163" s="22"/>
      <c r="Y3163" s="22"/>
      <c r="Z3163" s="22"/>
      <c r="AA3163" s="22"/>
      <c r="AB3163" s="22"/>
      <c r="AC3163" s="22"/>
      <c r="AD3163" s="22"/>
      <c r="AE3163" s="22"/>
      <c r="AF3163" s="22"/>
      <c r="AG3163" s="22"/>
      <c r="AH3163" s="22"/>
      <c r="AI3163" s="22"/>
      <c r="AJ3163" s="22"/>
      <c r="AK3163" s="22"/>
      <c r="AL3163" s="22"/>
      <c r="AM3163" s="22"/>
      <c r="AN3163" s="22"/>
      <c r="AO3163" s="22"/>
      <c r="AP3163" s="22"/>
      <c r="AQ3163" s="22"/>
      <c r="AR3163" s="22"/>
      <c r="AS3163" s="22"/>
      <c r="AT3163" s="22"/>
      <c r="AU3163" s="22"/>
      <c r="AV3163" s="22"/>
      <c r="AW3163" s="22"/>
      <c r="AX3163" s="22"/>
      <c r="AY3163" s="22"/>
      <c r="AZ3163" s="22"/>
      <c r="BA3163" s="22"/>
      <c r="BB3163" s="22"/>
      <c r="BC3163" s="22"/>
      <c r="BD3163" s="22"/>
      <c r="BE3163" s="22"/>
      <c r="BF3163" s="22"/>
      <c r="BG3163" s="22"/>
      <c r="BH3163" s="22"/>
      <c r="BI3163" s="22"/>
      <c r="BJ3163" s="22"/>
      <c r="BK3163" s="22"/>
      <c r="BL3163" s="22"/>
      <c r="BM3163" s="22"/>
      <c r="BN3163" s="22"/>
      <c r="BO3163" s="22"/>
      <c r="BP3163" s="22"/>
      <c r="BQ3163" s="22"/>
      <c r="BR3163" s="22"/>
      <c r="BS3163" s="22"/>
      <c r="BT3163" s="22"/>
      <c r="BU3163" s="22"/>
      <c r="BV3163" s="22"/>
      <c r="BW3163" s="22"/>
      <c r="BX3163" s="22"/>
      <c r="BY3163" s="22"/>
      <c r="BZ3163" s="22"/>
      <c r="CA3163" s="22"/>
      <c r="CB3163" s="22"/>
      <c r="CC3163" s="22"/>
      <c r="CD3163" s="22"/>
      <c r="CE3163" s="22"/>
      <c r="CF3163" s="22"/>
      <c r="CG3163" s="22"/>
      <c r="CH3163" s="22"/>
      <c r="CI3163" s="22"/>
      <c r="CJ3163" s="22"/>
      <c r="CK3163" s="22"/>
      <c r="CL3163" s="22"/>
      <c r="CM3163" s="22"/>
      <c r="CN3163" s="22"/>
      <c r="CO3163" s="22"/>
    </row>
    <row r="3164" spans="1:93" s="2" customFormat="1" x14ac:dyDescent="0.3">
      <c r="A3164" s="73" t="s">
        <v>204</v>
      </c>
      <c r="B3164" s="73" t="s">
        <v>430</v>
      </c>
      <c r="C3164" s="75" t="s">
        <v>72</v>
      </c>
      <c r="D3164" s="75" t="s">
        <v>85</v>
      </c>
      <c r="E3164" s="73"/>
      <c r="F3164" s="73" t="s">
        <v>375</v>
      </c>
      <c r="G3164" s="73" t="s">
        <v>403</v>
      </c>
      <c r="H3164" s="73" t="s">
        <v>403</v>
      </c>
      <c r="I3164" s="73" t="s">
        <v>465</v>
      </c>
      <c r="J3164" s="73" t="str">
        <f t="shared" si="63"/>
        <v>Class II (1.305 to 1.74 tonnes) tonne.km</v>
      </c>
      <c r="K3164" s="25"/>
      <c r="L3164" s="48"/>
      <c r="M3164" s="22"/>
      <c r="N3164" s="22"/>
      <c r="O3164" s="22"/>
      <c r="P3164" s="22"/>
      <c r="Q3164" s="22"/>
      <c r="R3164" s="22"/>
      <c r="S3164" s="22"/>
      <c r="T3164" s="2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c r="AQ3164" s="22"/>
      <c r="AR3164" s="22"/>
      <c r="AS3164" s="22"/>
      <c r="AT3164" s="22"/>
      <c r="AU3164" s="22"/>
      <c r="AV3164" s="22"/>
      <c r="AW3164" s="22"/>
      <c r="AX3164" s="22"/>
      <c r="AY3164" s="22"/>
      <c r="AZ3164" s="22"/>
      <c r="BA3164" s="22"/>
      <c r="BB3164" s="22"/>
      <c r="BC3164" s="22"/>
      <c r="BD3164" s="22"/>
      <c r="BE3164" s="22"/>
      <c r="BF3164" s="22"/>
      <c r="BG3164" s="22"/>
      <c r="BH3164" s="22"/>
      <c r="BI3164" s="22"/>
      <c r="BJ3164" s="22"/>
      <c r="BK3164" s="22"/>
      <c r="BL3164" s="22"/>
      <c r="BM3164" s="22"/>
      <c r="BN3164" s="22"/>
      <c r="BO3164" s="22"/>
      <c r="BP3164" s="22"/>
      <c r="BQ3164" s="22"/>
      <c r="BR3164" s="22"/>
      <c r="BS3164" s="22"/>
      <c r="BT3164" s="22"/>
      <c r="BU3164" s="22"/>
      <c r="BV3164" s="22"/>
      <c r="BW3164" s="22"/>
      <c r="BX3164" s="22"/>
      <c r="BY3164" s="22"/>
      <c r="BZ3164" s="22"/>
      <c r="CA3164" s="22"/>
      <c r="CB3164" s="22"/>
      <c r="CC3164" s="22"/>
      <c r="CD3164" s="22"/>
      <c r="CE3164" s="22"/>
      <c r="CF3164" s="22"/>
      <c r="CG3164" s="22"/>
      <c r="CH3164" s="22"/>
      <c r="CI3164" s="22"/>
      <c r="CJ3164" s="22"/>
      <c r="CK3164" s="22"/>
      <c r="CL3164" s="22"/>
      <c r="CM3164" s="22"/>
      <c r="CN3164" s="22"/>
      <c r="CO3164" s="22"/>
    </row>
    <row r="3165" spans="1:93" x14ac:dyDescent="0.3">
      <c r="A3165" s="73" t="s">
        <v>204</v>
      </c>
      <c r="B3165" s="73" t="s">
        <v>430</v>
      </c>
      <c r="C3165" s="75" t="s">
        <v>72</v>
      </c>
      <c r="D3165" s="75" t="s">
        <v>85</v>
      </c>
      <c r="E3165" s="73"/>
      <c r="F3165" s="73" t="s">
        <v>490</v>
      </c>
      <c r="G3165" s="73" t="s">
        <v>405</v>
      </c>
      <c r="H3165" s="73" t="s">
        <v>405</v>
      </c>
      <c r="I3165" s="73" t="s">
        <v>465</v>
      </c>
      <c r="J3165" s="73" t="str">
        <f t="shared" ref="J3165:J3170" si="65">CONCATENATE(D3165," ",H3165)</f>
        <v>Class II (1.305 to 1.74 tonnes) km</v>
      </c>
      <c r="K3165" s="98"/>
    </row>
    <row r="3166" spans="1:93" x14ac:dyDescent="0.3">
      <c r="A3166" s="73" t="s">
        <v>204</v>
      </c>
      <c r="B3166" s="73" t="s">
        <v>430</v>
      </c>
      <c r="C3166" s="75" t="s">
        <v>72</v>
      </c>
      <c r="D3166" s="75" t="s">
        <v>85</v>
      </c>
      <c r="E3166" s="73"/>
      <c r="F3166" s="73" t="s">
        <v>490</v>
      </c>
      <c r="G3166" s="73" t="s">
        <v>156</v>
      </c>
      <c r="H3166" s="73" t="s">
        <v>156</v>
      </c>
      <c r="I3166" s="73" t="s">
        <v>465</v>
      </c>
      <c r="J3166" s="73" t="str">
        <f t="shared" si="65"/>
        <v>Class II (1.305 to 1.74 tonnes) miles</v>
      </c>
      <c r="K3166" s="98"/>
    </row>
    <row r="3167" spans="1:93" x14ac:dyDescent="0.3">
      <c r="A3167" s="73" t="s">
        <v>204</v>
      </c>
      <c r="B3167" s="73" t="s">
        <v>430</v>
      </c>
      <c r="C3167" s="75" t="s">
        <v>72</v>
      </c>
      <c r="D3167" s="75" t="s">
        <v>85</v>
      </c>
      <c r="E3167" s="73"/>
      <c r="F3167" s="73" t="s">
        <v>490</v>
      </c>
      <c r="G3167" s="73" t="s">
        <v>156</v>
      </c>
      <c r="H3167" s="73" t="s">
        <v>403</v>
      </c>
      <c r="I3167" s="73" t="s">
        <v>465</v>
      </c>
      <c r="J3167" s="73" t="str">
        <f t="shared" si="65"/>
        <v>Class II (1.305 to 1.74 tonnes) tonne.km</v>
      </c>
      <c r="K3167" s="98"/>
    </row>
    <row r="3168" spans="1:93" x14ac:dyDescent="0.3">
      <c r="A3168" s="73" t="s">
        <v>204</v>
      </c>
      <c r="B3168" s="73" t="s">
        <v>430</v>
      </c>
      <c r="C3168" s="75" t="s">
        <v>72</v>
      </c>
      <c r="D3168" s="75" t="s">
        <v>85</v>
      </c>
      <c r="E3168" s="73"/>
      <c r="F3168" s="73" t="s">
        <v>491</v>
      </c>
      <c r="G3168" s="73" t="s">
        <v>405</v>
      </c>
      <c r="H3168" s="73" t="s">
        <v>405</v>
      </c>
      <c r="I3168" s="73" t="s">
        <v>465</v>
      </c>
      <c r="J3168" s="73" t="str">
        <f t="shared" si="65"/>
        <v>Class II (1.305 to 1.74 tonnes) km</v>
      </c>
      <c r="K3168" s="98">
        <v>8.7500000000000008E-3</v>
      </c>
    </row>
    <row r="3169" spans="1:93" x14ac:dyDescent="0.3">
      <c r="A3169" s="73" t="s">
        <v>204</v>
      </c>
      <c r="B3169" s="73" t="s">
        <v>430</v>
      </c>
      <c r="C3169" s="75" t="s">
        <v>72</v>
      </c>
      <c r="D3169" s="75" t="s">
        <v>85</v>
      </c>
      <c r="E3169" s="73"/>
      <c r="F3169" s="73" t="s">
        <v>491</v>
      </c>
      <c r="G3169" s="73" t="s">
        <v>156</v>
      </c>
      <c r="H3169" s="73" t="s">
        <v>156</v>
      </c>
      <c r="I3169" s="73" t="s">
        <v>465</v>
      </c>
      <c r="J3169" s="73" t="str">
        <f t="shared" si="65"/>
        <v>Class II (1.305 to 1.74 tonnes) miles</v>
      </c>
      <c r="K3169" s="98">
        <v>1.4080000000000001E-2</v>
      </c>
    </row>
    <row r="3170" spans="1:93" x14ac:dyDescent="0.3">
      <c r="A3170" s="73" t="s">
        <v>204</v>
      </c>
      <c r="B3170" s="73" t="s">
        <v>430</v>
      </c>
      <c r="C3170" s="75" t="s">
        <v>72</v>
      </c>
      <c r="D3170" s="75" t="s">
        <v>85</v>
      </c>
      <c r="E3170" s="73"/>
      <c r="F3170" s="73" t="s">
        <v>491</v>
      </c>
      <c r="G3170" s="73" t="s">
        <v>156</v>
      </c>
      <c r="H3170" s="73" t="s">
        <v>403</v>
      </c>
      <c r="I3170" s="73" t="s">
        <v>465</v>
      </c>
      <c r="J3170" s="73" t="str">
        <f t="shared" si="65"/>
        <v>Class II (1.305 to 1.74 tonnes) tonne.km</v>
      </c>
      <c r="K3170" s="98">
        <v>5.1330000000000001E-2</v>
      </c>
    </row>
    <row r="3171" spans="1:93" s="2" customFormat="1" x14ac:dyDescent="0.3">
      <c r="A3171" s="73" t="s">
        <v>204</v>
      </c>
      <c r="B3171" s="73" t="s">
        <v>430</v>
      </c>
      <c r="C3171" s="75" t="s">
        <v>72</v>
      </c>
      <c r="D3171" s="75" t="s">
        <v>312</v>
      </c>
      <c r="E3171" s="73"/>
      <c r="F3171" s="73" t="s">
        <v>412</v>
      </c>
      <c r="G3171" s="73" t="s">
        <v>405</v>
      </c>
      <c r="H3171" s="73" t="s">
        <v>405</v>
      </c>
      <c r="I3171" s="73" t="s">
        <v>465</v>
      </c>
      <c r="J3171" s="73" t="str">
        <f t="shared" si="63"/>
        <v>Class III (1.74 to 3.5 tonnes) km</v>
      </c>
      <c r="K3171" s="98">
        <v>6.6530000000000006E-2</v>
      </c>
      <c r="L3171" s="48"/>
      <c r="M3171" s="22"/>
      <c r="N3171" s="22"/>
      <c r="O3171" s="22"/>
      <c r="P3171" s="22"/>
      <c r="Q3171" s="22"/>
      <c r="R3171" s="22"/>
      <c r="S3171" s="22"/>
      <c r="T3171" s="22"/>
      <c r="U3171" s="22"/>
      <c r="V3171" s="22"/>
      <c r="W3171" s="22"/>
      <c r="X3171" s="22"/>
      <c r="Y3171" s="22"/>
      <c r="Z3171" s="22"/>
      <c r="AA3171" s="22"/>
      <c r="AB3171" s="22"/>
      <c r="AC3171" s="22"/>
      <c r="AD3171" s="22"/>
      <c r="AE3171" s="22"/>
      <c r="AF3171" s="22"/>
      <c r="AG3171" s="22"/>
      <c r="AH3171" s="22"/>
      <c r="AI3171" s="22"/>
      <c r="AJ3171" s="22"/>
      <c r="AK3171" s="22"/>
      <c r="AL3171" s="22"/>
      <c r="AM3171" s="22"/>
      <c r="AN3171" s="22"/>
      <c r="AO3171" s="22"/>
      <c r="AP3171" s="22"/>
      <c r="AQ3171" s="22"/>
      <c r="AR3171" s="22"/>
      <c r="AS3171" s="22"/>
      <c r="AT3171" s="22"/>
      <c r="AU3171" s="22"/>
      <c r="AV3171" s="22"/>
      <c r="AW3171" s="22"/>
      <c r="AX3171" s="22"/>
      <c r="AY3171" s="22"/>
      <c r="AZ3171" s="22"/>
      <c r="BA3171" s="22"/>
      <c r="BB3171" s="22"/>
      <c r="BC3171" s="22"/>
      <c r="BD3171" s="22"/>
      <c r="BE3171" s="22"/>
      <c r="BF3171" s="22"/>
      <c r="BG3171" s="22"/>
      <c r="BH3171" s="22"/>
      <c r="BI3171" s="22"/>
      <c r="BJ3171" s="22"/>
      <c r="BK3171" s="22"/>
      <c r="BL3171" s="22"/>
      <c r="BM3171" s="22"/>
      <c r="BN3171" s="22"/>
      <c r="BO3171" s="22"/>
      <c r="BP3171" s="22"/>
      <c r="BQ3171" s="22"/>
      <c r="BR3171" s="22"/>
      <c r="BS3171" s="22"/>
      <c r="BT3171" s="22"/>
      <c r="BU3171" s="22"/>
      <c r="BV3171" s="22"/>
      <c r="BW3171" s="22"/>
      <c r="BX3171" s="22"/>
      <c r="BY3171" s="22"/>
      <c r="BZ3171" s="22"/>
      <c r="CA3171" s="22"/>
      <c r="CB3171" s="22"/>
      <c r="CC3171" s="22"/>
      <c r="CD3171" s="22"/>
      <c r="CE3171" s="22"/>
      <c r="CF3171" s="22"/>
      <c r="CG3171" s="22"/>
      <c r="CH3171" s="22"/>
      <c r="CI3171" s="22"/>
      <c r="CJ3171" s="22"/>
      <c r="CK3171" s="22"/>
      <c r="CL3171" s="22"/>
      <c r="CM3171" s="22"/>
      <c r="CN3171" s="22"/>
      <c r="CO3171" s="22"/>
    </row>
    <row r="3172" spans="1:93" s="2" customFormat="1" x14ac:dyDescent="0.3">
      <c r="A3172" s="73" t="s">
        <v>204</v>
      </c>
      <c r="B3172" s="73" t="s">
        <v>430</v>
      </c>
      <c r="C3172" s="75" t="s">
        <v>72</v>
      </c>
      <c r="D3172" s="75" t="s">
        <v>312</v>
      </c>
      <c r="E3172" s="73"/>
      <c r="F3172" s="73" t="s">
        <v>412</v>
      </c>
      <c r="G3172" s="73" t="s">
        <v>156</v>
      </c>
      <c r="H3172" s="73" t="s">
        <v>156</v>
      </c>
      <c r="I3172" s="73" t="s">
        <v>465</v>
      </c>
      <c r="J3172" s="73" t="str">
        <f t="shared" si="63"/>
        <v>Class III (1.74 to 3.5 tonnes) miles</v>
      </c>
      <c r="K3172" s="98">
        <v>0.10706</v>
      </c>
      <c r="L3172" s="48"/>
      <c r="M3172" s="22"/>
      <c r="N3172" s="22"/>
      <c r="O3172" s="22"/>
      <c r="P3172" s="22"/>
      <c r="Q3172" s="22"/>
      <c r="R3172" s="22"/>
      <c r="S3172" s="22"/>
      <c r="T3172" s="2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c r="AQ3172" s="22"/>
      <c r="AR3172" s="22"/>
      <c r="AS3172" s="22"/>
      <c r="AT3172" s="22"/>
      <c r="AU3172" s="22"/>
      <c r="AV3172" s="22"/>
      <c r="AW3172" s="22"/>
      <c r="AX3172" s="22"/>
      <c r="AY3172" s="22"/>
      <c r="AZ3172" s="22"/>
      <c r="BA3172" s="22"/>
      <c r="BB3172" s="22"/>
      <c r="BC3172" s="22"/>
      <c r="BD3172" s="22"/>
      <c r="BE3172" s="22"/>
      <c r="BF3172" s="22"/>
      <c r="BG3172" s="22"/>
      <c r="BH3172" s="22"/>
      <c r="BI3172" s="22"/>
      <c r="BJ3172" s="22"/>
      <c r="BK3172" s="22"/>
      <c r="BL3172" s="22"/>
      <c r="BM3172" s="22"/>
      <c r="BN3172" s="22"/>
      <c r="BO3172" s="22"/>
      <c r="BP3172" s="22"/>
      <c r="BQ3172" s="22"/>
      <c r="BR3172" s="22"/>
      <c r="BS3172" s="22"/>
      <c r="BT3172" s="22"/>
      <c r="BU3172" s="22"/>
      <c r="BV3172" s="22"/>
      <c r="BW3172" s="22"/>
      <c r="BX3172" s="22"/>
      <c r="BY3172" s="22"/>
      <c r="BZ3172" s="22"/>
      <c r="CA3172" s="22"/>
      <c r="CB3172" s="22"/>
      <c r="CC3172" s="22"/>
      <c r="CD3172" s="22"/>
      <c r="CE3172" s="22"/>
      <c r="CF3172" s="22"/>
      <c r="CG3172" s="22"/>
      <c r="CH3172" s="22"/>
      <c r="CI3172" s="22"/>
      <c r="CJ3172" s="22"/>
      <c r="CK3172" s="22"/>
      <c r="CL3172" s="22"/>
      <c r="CM3172" s="22"/>
      <c r="CN3172" s="22"/>
      <c r="CO3172" s="22"/>
    </row>
    <row r="3173" spans="1:93" s="2" customFormat="1" x14ac:dyDescent="0.3">
      <c r="A3173" s="73" t="s">
        <v>204</v>
      </c>
      <c r="B3173" s="73" t="s">
        <v>430</v>
      </c>
      <c r="C3173" s="75" t="s">
        <v>72</v>
      </c>
      <c r="D3173" s="75" t="s">
        <v>312</v>
      </c>
      <c r="E3173" s="73"/>
      <c r="F3173" s="73" t="s">
        <v>412</v>
      </c>
      <c r="G3173" s="73" t="s">
        <v>403</v>
      </c>
      <c r="H3173" s="73" t="s">
        <v>403</v>
      </c>
      <c r="I3173" s="73" t="s">
        <v>465</v>
      </c>
      <c r="J3173" s="73" t="str">
        <f t="shared" si="63"/>
        <v>Class III (1.74 to 3.5 tonnes) tonne.km</v>
      </c>
      <c r="K3173" s="98">
        <v>0.14713000000000001</v>
      </c>
      <c r="L3173" s="48"/>
      <c r="M3173" s="22"/>
      <c r="N3173" s="22"/>
      <c r="O3173" s="22"/>
      <c r="P3173" s="22"/>
      <c r="Q3173" s="22"/>
      <c r="R3173" s="22"/>
      <c r="S3173" s="22"/>
      <c r="T3173" s="22"/>
      <c r="U3173" s="22"/>
      <c r="V3173" s="22"/>
      <c r="W3173" s="22"/>
      <c r="X3173" s="22"/>
      <c r="Y3173" s="22"/>
      <c r="Z3173" s="22"/>
      <c r="AA3173" s="22"/>
      <c r="AB3173" s="22"/>
      <c r="AC3173" s="22"/>
      <c r="AD3173" s="22"/>
      <c r="AE3173" s="22"/>
      <c r="AF3173" s="22"/>
      <c r="AG3173" s="22"/>
      <c r="AH3173" s="22"/>
      <c r="AI3173" s="22"/>
      <c r="AJ3173" s="22"/>
      <c r="AK3173" s="22"/>
      <c r="AL3173" s="22"/>
      <c r="AM3173" s="22"/>
      <c r="AN3173" s="22"/>
      <c r="AO3173" s="22"/>
      <c r="AP3173" s="22"/>
      <c r="AQ3173" s="22"/>
      <c r="AR3173" s="22"/>
      <c r="AS3173" s="22"/>
      <c r="AT3173" s="22"/>
      <c r="AU3173" s="22"/>
      <c r="AV3173" s="22"/>
      <c r="AW3173" s="22"/>
      <c r="AX3173" s="22"/>
      <c r="AY3173" s="22"/>
      <c r="AZ3173" s="22"/>
      <c r="BA3173" s="22"/>
      <c r="BB3173" s="22"/>
      <c r="BC3173" s="22"/>
      <c r="BD3173" s="22"/>
      <c r="BE3173" s="22"/>
      <c r="BF3173" s="22"/>
      <c r="BG3173" s="22"/>
      <c r="BH3173" s="22"/>
      <c r="BI3173" s="22"/>
      <c r="BJ3173" s="22"/>
      <c r="BK3173" s="22"/>
      <c r="BL3173" s="22"/>
      <c r="BM3173" s="22"/>
      <c r="BN3173" s="22"/>
      <c r="BO3173" s="22"/>
      <c r="BP3173" s="22"/>
      <c r="BQ3173" s="22"/>
      <c r="BR3173" s="22"/>
      <c r="BS3173" s="22"/>
      <c r="BT3173" s="22"/>
      <c r="BU3173" s="22"/>
      <c r="BV3173" s="22"/>
      <c r="BW3173" s="22"/>
      <c r="BX3173" s="22"/>
      <c r="BY3173" s="22"/>
      <c r="BZ3173" s="22"/>
      <c r="CA3173" s="22"/>
      <c r="CB3173" s="22"/>
      <c r="CC3173" s="22"/>
      <c r="CD3173" s="22"/>
      <c r="CE3173" s="22"/>
      <c r="CF3173" s="22"/>
      <c r="CG3173" s="22"/>
      <c r="CH3173" s="22"/>
      <c r="CI3173" s="22"/>
      <c r="CJ3173" s="22"/>
      <c r="CK3173" s="22"/>
      <c r="CL3173" s="22"/>
      <c r="CM3173" s="22"/>
      <c r="CN3173" s="22"/>
      <c r="CO3173" s="22"/>
    </row>
    <row r="3174" spans="1:93" s="2" customFormat="1" x14ac:dyDescent="0.3">
      <c r="A3174" s="73" t="s">
        <v>204</v>
      </c>
      <c r="B3174" s="73" t="s">
        <v>430</v>
      </c>
      <c r="C3174" s="75" t="s">
        <v>72</v>
      </c>
      <c r="D3174" s="75" t="s">
        <v>312</v>
      </c>
      <c r="E3174" s="73"/>
      <c r="F3174" s="73" t="s">
        <v>138</v>
      </c>
      <c r="G3174" s="73" t="s">
        <v>405</v>
      </c>
      <c r="H3174" s="73" t="s">
        <v>405</v>
      </c>
      <c r="I3174" s="73" t="s">
        <v>465</v>
      </c>
      <c r="J3174" s="73" t="str">
        <f t="shared" si="63"/>
        <v>Class III (1.74 to 3.5 tonnes) km</v>
      </c>
      <c r="K3174" s="98">
        <v>0.10457</v>
      </c>
      <c r="L3174" s="48"/>
      <c r="M3174" s="22"/>
      <c r="N3174" s="22"/>
      <c r="O3174" s="22"/>
      <c r="P3174" s="22"/>
      <c r="Q3174" s="22"/>
      <c r="R3174" s="22"/>
      <c r="S3174" s="22"/>
      <c r="T3174" s="2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c r="AQ3174" s="22"/>
      <c r="AR3174" s="22"/>
      <c r="AS3174" s="22"/>
      <c r="AT3174" s="22"/>
      <c r="AU3174" s="22"/>
      <c r="AV3174" s="22"/>
      <c r="AW3174" s="22"/>
      <c r="AX3174" s="22"/>
      <c r="AY3174" s="22"/>
      <c r="AZ3174" s="22"/>
      <c r="BA3174" s="22"/>
      <c r="BB3174" s="22"/>
      <c r="BC3174" s="22"/>
      <c r="BD3174" s="22"/>
      <c r="BE3174" s="22"/>
      <c r="BF3174" s="22"/>
      <c r="BG3174" s="22"/>
      <c r="BH3174" s="22"/>
      <c r="BI3174" s="22"/>
      <c r="BJ3174" s="22"/>
      <c r="BK3174" s="22"/>
      <c r="BL3174" s="22"/>
      <c r="BM3174" s="22"/>
      <c r="BN3174" s="22"/>
      <c r="BO3174" s="22"/>
      <c r="BP3174" s="22"/>
      <c r="BQ3174" s="22"/>
      <c r="BR3174" s="22"/>
      <c r="BS3174" s="22"/>
      <c r="BT3174" s="22"/>
      <c r="BU3174" s="22"/>
      <c r="BV3174" s="22"/>
      <c r="BW3174" s="22"/>
      <c r="BX3174" s="22"/>
      <c r="BY3174" s="22"/>
      <c r="BZ3174" s="22"/>
      <c r="CA3174" s="22"/>
      <c r="CB3174" s="22"/>
      <c r="CC3174" s="22"/>
      <c r="CD3174" s="22"/>
      <c r="CE3174" s="22"/>
      <c r="CF3174" s="22"/>
      <c r="CG3174" s="22"/>
      <c r="CH3174" s="22"/>
      <c r="CI3174" s="22"/>
      <c r="CJ3174" s="22"/>
      <c r="CK3174" s="22"/>
      <c r="CL3174" s="22"/>
      <c r="CM3174" s="22"/>
      <c r="CN3174" s="22"/>
      <c r="CO3174" s="22"/>
    </row>
    <row r="3175" spans="1:93" s="2" customFormat="1" x14ac:dyDescent="0.3">
      <c r="A3175" s="73" t="s">
        <v>204</v>
      </c>
      <c r="B3175" s="73" t="s">
        <v>430</v>
      </c>
      <c r="C3175" s="75" t="s">
        <v>72</v>
      </c>
      <c r="D3175" s="75" t="s">
        <v>312</v>
      </c>
      <c r="E3175" s="73"/>
      <c r="F3175" s="73" t="s">
        <v>138</v>
      </c>
      <c r="G3175" s="73" t="s">
        <v>156</v>
      </c>
      <c r="H3175" s="73" t="s">
        <v>156</v>
      </c>
      <c r="I3175" s="73" t="s">
        <v>465</v>
      </c>
      <c r="J3175" s="73" t="str">
        <f t="shared" si="63"/>
        <v>Class III (1.74 to 3.5 tonnes) miles</v>
      </c>
      <c r="K3175" s="98">
        <v>0.16829</v>
      </c>
      <c r="L3175" s="48"/>
      <c r="M3175" s="22"/>
      <c r="N3175" s="22"/>
      <c r="O3175" s="22"/>
      <c r="P3175" s="22"/>
      <c r="Q3175" s="22"/>
      <c r="R3175" s="22"/>
      <c r="S3175" s="22"/>
      <c r="T3175" s="22"/>
      <c r="U3175" s="22"/>
      <c r="V3175" s="22"/>
      <c r="W3175" s="22"/>
      <c r="X3175" s="22"/>
      <c r="Y3175" s="22"/>
      <c r="Z3175" s="22"/>
      <c r="AA3175" s="22"/>
      <c r="AB3175" s="22"/>
      <c r="AC3175" s="22"/>
      <c r="AD3175" s="22"/>
      <c r="AE3175" s="22"/>
      <c r="AF3175" s="22"/>
      <c r="AG3175" s="22"/>
      <c r="AH3175" s="22"/>
      <c r="AI3175" s="22"/>
      <c r="AJ3175" s="22"/>
      <c r="AK3175" s="22"/>
      <c r="AL3175" s="22"/>
      <c r="AM3175" s="22"/>
      <c r="AN3175" s="22"/>
      <c r="AO3175" s="22"/>
      <c r="AP3175" s="22"/>
      <c r="AQ3175" s="22"/>
      <c r="AR3175" s="22"/>
      <c r="AS3175" s="22"/>
      <c r="AT3175" s="22"/>
      <c r="AU3175" s="22"/>
      <c r="AV3175" s="22"/>
      <c r="AW3175" s="22"/>
      <c r="AX3175" s="22"/>
      <c r="AY3175" s="22"/>
      <c r="AZ3175" s="22"/>
      <c r="BA3175" s="22"/>
      <c r="BB3175" s="22"/>
      <c r="BC3175" s="22"/>
      <c r="BD3175" s="22"/>
      <c r="BE3175" s="22"/>
      <c r="BF3175" s="22"/>
      <c r="BG3175" s="22"/>
      <c r="BH3175" s="22"/>
      <c r="BI3175" s="22"/>
      <c r="BJ3175" s="22"/>
      <c r="BK3175" s="22"/>
      <c r="BL3175" s="22"/>
      <c r="BM3175" s="22"/>
      <c r="BN3175" s="22"/>
      <c r="BO3175" s="22"/>
      <c r="BP3175" s="22"/>
      <c r="BQ3175" s="22"/>
      <c r="BR3175" s="22"/>
      <c r="BS3175" s="22"/>
      <c r="BT3175" s="22"/>
      <c r="BU3175" s="22"/>
      <c r="BV3175" s="22"/>
      <c r="BW3175" s="22"/>
      <c r="BX3175" s="22"/>
      <c r="BY3175" s="22"/>
      <c r="BZ3175" s="22"/>
      <c r="CA3175" s="22"/>
      <c r="CB3175" s="22"/>
      <c r="CC3175" s="22"/>
      <c r="CD3175" s="22"/>
      <c r="CE3175" s="22"/>
      <c r="CF3175" s="22"/>
      <c r="CG3175" s="22"/>
      <c r="CH3175" s="22"/>
      <c r="CI3175" s="22"/>
      <c r="CJ3175" s="22"/>
      <c r="CK3175" s="22"/>
      <c r="CL3175" s="22"/>
      <c r="CM3175" s="22"/>
      <c r="CN3175" s="22"/>
      <c r="CO3175" s="22"/>
    </row>
    <row r="3176" spans="1:93" s="2" customFormat="1" x14ac:dyDescent="0.3">
      <c r="A3176" s="73" t="s">
        <v>204</v>
      </c>
      <c r="B3176" s="73" t="s">
        <v>430</v>
      </c>
      <c r="C3176" s="75" t="s">
        <v>72</v>
      </c>
      <c r="D3176" s="75" t="s">
        <v>312</v>
      </c>
      <c r="E3176" s="73"/>
      <c r="F3176" s="73" t="s">
        <v>138</v>
      </c>
      <c r="G3176" s="73" t="s">
        <v>403</v>
      </c>
      <c r="H3176" s="73" t="s">
        <v>403</v>
      </c>
      <c r="I3176" s="73" t="s">
        <v>465</v>
      </c>
      <c r="J3176" s="73" t="str">
        <f t="shared" si="63"/>
        <v>Class III (1.74 to 3.5 tonnes) tonne.km</v>
      </c>
      <c r="K3176" s="98">
        <v>0.23344000000000001</v>
      </c>
      <c r="L3176" s="48"/>
      <c r="M3176" s="22"/>
      <c r="N3176" s="22"/>
      <c r="O3176" s="22"/>
      <c r="P3176" s="22"/>
      <c r="Q3176" s="22"/>
      <c r="R3176" s="22"/>
      <c r="S3176" s="22"/>
      <c r="T3176" s="2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c r="AQ3176" s="22"/>
      <c r="AR3176" s="22"/>
      <c r="AS3176" s="22"/>
      <c r="AT3176" s="22"/>
      <c r="AU3176" s="22"/>
      <c r="AV3176" s="22"/>
      <c r="AW3176" s="22"/>
      <c r="AX3176" s="22"/>
      <c r="AY3176" s="22"/>
      <c r="AZ3176" s="22"/>
      <c r="BA3176" s="22"/>
      <c r="BB3176" s="22"/>
      <c r="BC3176" s="22"/>
      <c r="BD3176" s="22"/>
      <c r="BE3176" s="22"/>
      <c r="BF3176" s="22"/>
      <c r="BG3176" s="22"/>
      <c r="BH3176" s="22"/>
      <c r="BI3176" s="22"/>
      <c r="BJ3176" s="22"/>
      <c r="BK3176" s="22"/>
      <c r="BL3176" s="22"/>
      <c r="BM3176" s="22"/>
      <c r="BN3176" s="22"/>
      <c r="BO3176" s="22"/>
      <c r="BP3176" s="22"/>
      <c r="BQ3176" s="22"/>
      <c r="BR3176" s="22"/>
      <c r="BS3176" s="22"/>
      <c r="BT3176" s="22"/>
      <c r="BU3176" s="22"/>
      <c r="BV3176" s="22"/>
      <c r="BW3176" s="22"/>
      <c r="BX3176" s="22"/>
      <c r="BY3176" s="22"/>
      <c r="BZ3176" s="22"/>
      <c r="CA3176" s="22"/>
      <c r="CB3176" s="22"/>
      <c r="CC3176" s="22"/>
      <c r="CD3176" s="22"/>
      <c r="CE3176" s="22"/>
      <c r="CF3176" s="22"/>
      <c r="CG3176" s="22"/>
      <c r="CH3176" s="22"/>
      <c r="CI3176" s="22"/>
      <c r="CJ3176" s="22"/>
      <c r="CK3176" s="22"/>
      <c r="CL3176" s="22"/>
      <c r="CM3176" s="22"/>
      <c r="CN3176" s="22"/>
      <c r="CO3176" s="22"/>
    </row>
    <row r="3177" spans="1:93" s="2" customFormat="1" x14ac:dyDescent="0.3">
      <c r="A3177" s="73" t="s">
        <v>204</v>
      </c>
      <c r="B3177" s="73" t="s">
        <v>430</v>
      </c>
      <c r="C3177" s="75" t="s">
        <v>72</v>
      </c>
      <c r="D3177" s="75" t="s">
        <v>312</v>
      </c>
      <c r="E3177" s="73"/>
      <c r="F3177" s="73" t="s">
        <v>77</v>
      </c>
      <c r="G3177" s="73" t="s">
        <v>405</v>
      </c>
      <c r="H3177" s="73" t="s">
        <v>405</v>
      </c>
      <c r="I3177" s="73" t="s">
        <v>465</v>
      </c>
      <c r="J3177" s="73" t="str">
        <f t="shared" si="63"/>
        <v>Class III (1.74 to 3.5 tonnes) km</v>
      </c>
      <c r="K3177" s="25"/>
      <c r="L3177" s="48"/>
      <c r="M3177" s="22"/>
      <c r="N3177" s="22"/>
      <c r="O3177" s="22"/>
      <c r="P3177" s="22"/>
      <c r="Q3177" s="22"/>
      <c r="R3177" s="22"/>
      <c r="S3177" s="22"/>
      <c r="T3177" s="22"/>
      <c r="U3177" s="22"/>
      <c r="V3177" s="22"/>
      <c r="W3177" s="22"/>
      <c r="X3177" s="22"/>
      <c r="Y3177" s="22"/>
      <c r="Z3177" s="22"/>
      <c r="AA3177" s="22"/>
      <c r="AB3177" s="22"/>
      <c r="AC3177" s="22"/>
      <c r="AD3177" s="22"/>
      <c r="AE3177" s="22"/>
      <c r="AF3177" s="22"/>
      <c r="AG3177" s="22"/>
      <c r="AH3177" s="22"/>
      <c r="AI3177" s="22"/>
      <c r="AJ3177" s="22"/>
      <c r="AK3177" s="22"/>
      <c r="AL3177" s="22"/>
      <c r="AM3177" s="22"/>
      <c r="AN3177" s="22"/>
      <c r="AO3177" s="22"/>
      <c r="AP3177" s="22"/>
      <c r="AQ3177" s="22"/>
      <c r="AR3177" s="22"/>
      <c r="AS3177" s="22"/>
      <c r="AT3177" s="22"/>
      <c r="AU3177" s="22"/>
      <c r="AV3177" s="22"/>
      <c r="AW3177" s="22"/>
      <c r="AX3177" s="22"/>
      <c r="AY3177" s="22"/>
      <c r="AZ3177" s="22"/>
      <c r="BA3177" s="22"/>
      <c r="BB3177" s="22"/>
      <c r="BC3177" s="22"/>
      <c r="BD3177" s="22"/>
      <c r="BE3177" s="22"/>
      <c r="BF3177" s="22"/>
      <c r="BG3177" s="22"/>
      <c r="BH3177" s="22"/>
      <c r="BI3177" s="22"/>
      <c r="BJ3177" s="22"/>
      <c r="BK3177" s="22"/>
      <c r="BL3177" s="22"/>
      <c r="BM3177" s="22"/>
      <c r="BN3177" s="22"/>
      <c r="BO3177" s="22"/>
      <c r="BP3177" s="22"/>
      <c r="BQ3177" s="22"/>
      <c r="BR3177" s="22"/>
      <c r="BS3177" s="22"/>
      <c r="BT3177" s="22"/>
      <c r="BU3177" s="22"/>
      <c r="BV3177" s="22"/>
      <c r="BW3177" s="22"/>
      <c r="BX3177" s="22"/>
      <c r="BY3177" s="22"/>
      <c r="BZ3177" s="22"/>
      <c r="CA3177" s="22"/>
      <c r="CB3177" s="22"/>
      <c r="CC3177" s="22"/>
      <c r="CD3177" s="22"/>
      <c r="CE3177" s="22"/>
      <c r="CF3177" s="22"/>
      <c r="CG3177" s="22"/>
      <c r="CH3177" s="22"/>
      <c r="CI3177" s="22"/>
      <c r="CJ3177" s="22"/>
      <c r="CK3177" s="22"/>
      <c r="CL3177" s="22"/>
      <c r="CM3177" s="22"/>
      <c r="CN3177" s="22"/>
      <c r="CO3177" s="22"/>
    </row>
    <row r="3178" spans="1:93" s="2" customFormat="1" x14ac:dyDescent="0.3">
      <c r="A3178" s="73" t="s">
        <v>204</v>
      </c>
      <c r="B3178" s="73" t="s">
        <v>430</v>
      </c>
      <c r="C3178" s="75" t="s">
        <v>72</v>
      </c>
      <c r="D3178" s="75" t="s">
        <v>312</v>
      </c>
      <c r="E3178" s="73"/>
      <c r="F3178" s="73" t="s">
        <v>77</v>
      </c>
      <c r="G3178" s="73" t="s">
        <v>156</v>
      </c>
      <c r="H3178" s="73" t="s">
        <v>156</v>
      </c>
      <c r="I3178" s="73" t="s">
        <v>465</v>
      </c>
      <c r="J3178" s="73" t="str">
        <f t="shared" si="63"/>
        <v>Class III (1.74 to 3.5 tonnes) miles</v>
      </c>
      <c r="K3178" s="25"/>
      <c r="L3178" s="48"/>
      <c r="M3178" s="22"/>
      <c r="N3178" s="22"/>
      <c r="O3178" s="22"/>
      <c r="P3178" s="22"/>
      <c r="Q3178" s="22"/>
      <c r="R3178" s="22"/>
      <c r="S3178" s="22"/>
      <c r="T3178" s="2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c r="AQ3178" s="22"/>
      <c r="AR3178" s="22"/>
      <c r="AS3178" s="22"/>
      <c r="AT3178" s="22"/>
      <c r="AU3178" s="22"/>
      <c r="AV3178" s="22"/>
      <c r="AW3178" s="22"/>
      <c r="AX3178" s="22"/>
      <c r="AY3178" s="22"/>
      <c r="AZ3178" s="22"/>
      <c r="BA3178" s="22"/>
      <c r="BB3178" s="22"/>
      <c r="BC3178" s="22"/>
      <c r="BD3178" s="22"/>
      <c r="BE3178" s="22"/>
      <c r="BF3178" s="22"/>
      <c r="BG3178" s="22"/>
      <c r="BH3178" s="22"/>
      <c r="BI3178" s="22"/>
      <c r="BJ3178" s="22"/>
      <c r="BK3178" s="22"/>
      <c r="BL3178" s="22"/>
      <c r="BM3178" s="22"/>
      <c r="BN3178" s="22"/>
      <c r="BO3178" s="22"/>
      <c r="BP3178" s="22"/>
      <c r="BQ3178" s="22"/>
      <c r="BR3178" s="22"/>
      <c r="BS3178" s="22"/>
      <c r="BT3178" s="22"/>
      <c r="BU3178" s="22"/>
      <c r="BV3178" s="22"/>
      <c r="BW3178" s="22"/>
      <c r="BX3178" s="22"/>
      <c r="BY3178" s="22"/>
      <c r="BZ3178" s="22"/>
      <c r="CA3178" s="22"/>
      <c r="CB3178" s="22"/>
      <c r="CC3178" s="22"/>
      <c r="CD3178" s="22"/>
      <c r="CE3178" s="22"/>
      <c r="CF3178" s="22"/>
      <c r="CG3178" s="22"/>
      <c r="CH3178" s="22"/>
      <c r="CI3178" s="22"/>
      <c r="CJ3178" s="22"/>
      <c r="CK3178" s="22"/>
      <c r="CL3178" s="22"/>
      <c r="CM3178" s="22"/>
      <c r="CN3178" s="22"/>
      <c r="CO3178" s="22"/>
    </row>
    <row r="3179" spans="1:93" s="2" customFormat="1" x14ac:dyDescent="0.3">
      <c r="A3179" s="73" t="s">
        <v>204</v>
      </c>
      <c r="B3179" s="73" t="s">
        <v>430</v>
      </c>
      <c r="C3179" s="75" t="s">
        <v>72</v>
      </c>
      <c r="D3179" s="75" t="s">
        <v>312</v>
      </c>
      <c r="E3179" s="73"/>
      <c r="F3179" s="73" t="s">
        <v>77</v>
      </c>
      <c r="G3179" s="73" t="s">
        <v>403</v>
      </c>
      <c r="H3179" s="73" t="s">
        <v>403</v>
      </c>
      <c r="I3179" s="73" t="s">
        <v>465</v>
      </c>
      <c r="J3179" s="73" t="str">
        <f t="shared" ref="J3179:J3206" si="66">CONCATENATE(D3179," ",H3179)</f>
        <v>Class III (1.74 to 3.5 tonnes) tonne.km</v>
      </c>
      <c r="K3179" s="25"/>
      <c r="L3179" s="48"/>
      <c r="M3179" s="22"/>
      <c r="N3179" s="22"/>
      <c r="O3179" s="22"/>
      <c r="P3179" s="22"/>
      <c r="Q3179" s="22"/>
      <c r="R3179" s="22"/>
      <c r="S3179" s="22"/>
      <c r="T3179" s="22"/>
      <c r="U3179" s="22"/>
      <c r="V3179" s="22"/>
      <c r="W3179" s="22"/>
      <c r="X3179" s="22"/>
      <c r="Y3179" s="22"/>
      <c r="Z3179" s="22"/>
      <c r="AA3179" s="22"/>
      <c r="AB3179" s="22"/>
      <c r="AC3179" s="22"/>
      <c r="AD3179" s="22"/>
      <c r="AE3179" s="22"/>
      <c r="AF3179" s="22"/>
      <c r="AG3179" s="22"/>
      <c r="AH3179" s="22"/>
      <c r="AI3179" s="22"/>
      <c r="AJ3179" s="22"/>
      <c r="AK3179" s="22"/>
      <c r="AL3179" s="22"/>
      <c r="AM3179" s="22"/>
      <c r="AN3179" s="22"/>
      <c r="AO3179" s="22"/>
      <c r="AP3179" s="22"/>
      <c r="AQ3179" s="22"/>
      <c r="AR3179" s="22"/>
      <c r="AS3179" s="22"/>
      <c r="AT3179" s="22"/>
      <c r="AU3179" s="22"/>
      <c r="AV3179" s="22"/>
      <c r="AW3179" s="22"/>
      <c r="AX3179" s="22"/>
      <c r="AY3179" s="22"/>
      <c r="AZ3179" s="22"/>
      <c r="BA3179" s="22"/>
      <c r="BB3179" s="22"/>
      <c r="BC3179" s="22"/>
      <c r="BD3179" s="22"/>
      <c r="BE3179" s="22"/>
      <c r="BF3179" s="22"/>
      <c r="BG3179" s="22"/>
      <c r="BH3179" s="22"/>
      <c r="BI3179" s="22"/>
      <c r="BJ3179" s="22"/>
      <c r="BK3179" s="22"/>
      <c r="BL3179" s="22"/>
      <c r="BM3179" s="22"/>
      <c r="BN3179" s="22"/>
      <c r="BO3179" s="22"/>
      <c r="BP3179" s="22"/>
      <c r="BQ3179" s="22"/>
      <c r="BR3179" s="22"/>
      <c r="BS3179" s="22"/>
      <c r="BT3179" s="22"/>
      <c r="BU3179" s="22"/>
      <c r="BV3179" s="22"/>
      <c r="BW3179" s="22"/>
      <c r="BX3179" s="22"/>
      <c r="BY3179" s="22"/>
      <c r="BZ3179" s="22"/>
      <c r="CA3179" s="22"/>
      <c r="CB3179" s="22"/>
      <c r="CC3179" s="22"/>
      <c r="CD3179" s="22"/>
      <c r="CE3179" s="22"/>
      <c r="CF3179" s="22"/>
      <c r="CG3179" s="22"/>
      <c r="CH3179" s="22"/>
      <c r="CI3179" s="22"/>
      <c r="CJ3179" s="22"/>
      <c r="CK3179" s="22"/>
      <c r="CL3179" s="22"/>
      <c r="CM3179" s="22"/>
      <c r="CN3179" s="22"/>
      <c r="CO3179" s="22"/>
    </row>
    <row r="3180" spans="1:93" s="2" customFormat="1" x14ac:dyDescent="0.3">
      <c r="A3180" s="73" t="s">
        <v>204</v>
      </c>
      <c r="B3180" s="73" t="s">
        <v>430</v>
      </c>
      <c r="C3180" s="75" t="s">
        <v>72</v>
      </c>
      <c r="D3180" s="75" t="s">
        <v>312</v>
      </c>
      <c r="E3180" s="73"/>
      <c r="F3180" s="73" t="s">
        <v>316</v>
      </c>
      <c r="G3180" s="73" t="s">
        <v>405</v>
      </c>
      <c r="H3180" s="73" t="s">
        <v>405</v>
      </c>
      <c r="I3180" s="73" t="s">
        <v>465</v>
      </c>
      <c r="J3180" s="73" t="str">
        <f t="shared" si="66"/>
        <v>Class III (1.74 to 3.5 tonnes) km</v>
      </c>
      <c r="K3180" s="25"/>
      <c r="L3180" s="48"/>
      <c r="M3180" s="22"/>
      <c r="N3180" s="22"/>
      <c r="O3180" s="22"/>
      <c r="P3180" s="22"/>
      <c r="Q3180" s="22"/>
      <c r="R3180" s="22"/>
      <c r="S3180" s="22"/>
      <c r="T3180" s="2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c r="AQ3180" s="22"/>
      <c r="AR3180" s="22"/>
      <c r="AS3180" s="22"/>
      <c r="AT3180" s="22"/>
      <c r="AU3180" s="22"/>
      <c r="AV3180" s="22"/>
      <c r="AW3180" s="22"/>
      <c r="AX3180" s="22"/>
      <c r="AY3180" s="22"/>
      <c r="AZ3180" s="22"/>
      <c r="BA3180" s="22"/>
      <c r="BB3180" s="22"/>
      <c r="BC3180" s="22"/>
      <c r="BD3180" s="22"/>
      <c r="BE3180" s="22"/>
      <c r="BF3180" s="22"/>
      <c r="BG3180" s="22"/>
      <c r="BH3180" s="22"/>
      <c r="BI3180" s="22"/>
      <c r="BJ3180" s="22"/>
      <c r="BK3180" s="22"/>
      <c r="BL3180" s="22"/>
      <c r="BM3180" s="22"/>
      <c r="BN3180" s="22"/>
      <c r="BO3180" s="22"/>
      <c r="BP3180" s="22"/>
      <c r="BQ3180" s="22"/>
      <c r="BR3180" s="22"/>
      <c r="BS3180" s="22"/>
      <c r="BT3180" s="22"/>
      <c r="BU3180" s="22"/>
      <c r="BV3180" s="22"/>
      <c r="BW3180" s="22"/>
      <c r="BX3180" s="22"/>
      <c r="BY3180" s="22"/>
      <c r="BZ3180" s="22"/>
      <c r="CA3180" s="22"/>
      <c r="CB3180" s="22"/>
      <c r="CC3180" s="22"/>
      <c r="CD3180" s="22"/>
      <c r="CE3180" s="22"/>
      <c r="CF3180" s="22"/>
      <c r="CG3180" s="22"/>
      <c r="CH3180" s="22"/>
      <c r="CI3180" s="22"/>
      <c r="CJ3180" s="22"/>
      <c r="CK3180" s="22"/>
      <c r="CL3180" s="22"/>
      <c r="CM3180" s="22"/>
      <c r="CN3180" s="22"/>
      <c r="CO3180" s="22"/>
    </row>
    <row r="3181" spans="1:93" s="2" customFormat="1" x14ac:dyDescent="0.3">
      <c r="A3181" s="73" t="s">
        <v>204</v>
      </c>
      <c r="B3181" s="73" t="s">
        <v>430</v>
      </c>
      <c r="C3181" s="75" t="s">
        <v>72</v>
      </c>
      <c r="D3181" s="75" t="s">
        <v>312</v>
      </c>
      <c r="E3181" s="73"/>
      <c r="F3181" s="73" t="s">
        <v>316</v>
      </c>
      <c r="G3181" s="73" t="s">
        <v>156</v>
      </c>
      <c r="H3181" s="73" t="s">
        <v>156</v>
      </c>
      <c r="I3181" s="73" t="s">
        <v>465</v>
      </c>
      <c r="J3181" s="73" t="str">
        <f t="shared" si="66"/>
        <v>Class III (1.74 to 3.5 tonnes) miles</v>
      </c>
      <c r="K3181" s="25"/>
      <c r="L3181" s="48"/>
      <c r="M3181" s="22"/>
      <c r="N3181" s="22"/>
      <c r="O3181" s="22"/>
      <c r="P3181" s="22"/>
      <c r="Q3181" s="22"/>
      <c r="R3181" s="22"/>
      <c r="S3181" s="22"/>
      <c r="T3181" s="22"/>
      <c r="U3181" s="22"/>
      <c r="V3181" s="22"/>
      <c r="W3181" s="22"/>
      <c r="X3181" s="22"/>
      <c r="Y3181" s="22"/>
      <c r="Z3181" s="22"/>
      <c r="AA3181" s="22"/>
      <c r="AB3181" s="22"/>
      <c r="AC3181" s="22"/>
      <c r="AD3181" s="22"/>
      <c r="AE3181" s="22"/>
      <c r="AF3181" s="22"/>
      <c r="AG3181" s="22"/>
      <c r="AH3181" s="22"/>
      <c r="AI3181" s="22"/>
      <c r="AJ3181" s="22"/>
      <c r="AK3181" s="22"/>
      <c r="AL3181" s="22"/>
      <c r="AM3181" s="22"/>
      <c r="AN3181" s="22"/>
      <c r="AO3181" s="22"/>
      <c r="AP3181" s="22"/>
      <c r="AQ3181" s="22"/>
      <c r="AR3181" s="22"/>
      <c r="AS3181" s="22"/>
      <c r="AT3181" s="22"/>
      <c r="AU3181" s="22"/>
      <c r="AV3181" s="22"/>
      <c r="AW3181" s="22"/>
      <c r="AX3181" s="22"/>
      <c r="AY3181" s="22"/>
      <c r="AZ3181" s="22"/>
      <c r="BA3181" s="22"/>
      <c r="BB3181" s="22"/>
      <c r="BC3181" s="22"/>
      <c r="BD3181" s="22"/>
      <c r="BE3181" s="22"/>
      <c r="BF3181" s="22"/>
      <c r="BG3181" s="22"/>
      <c r="BH3181" s="22"/>
      <c r="BI3181" s="22"/>
      <c r="BJ3181" s="22"/>
      <c r="BK3181" s="22"/>
      <c r="BL3181" s="22"/>
      <c r="BM3181" s="22"/>
      <c r="BN3181" s="22"/>
      <c r="BO3181" s="22"/>
      <c r="BP3181" s="22"/>
      <c r="BQ3181" s="22"/>
      <c r="BR3181" s="22"/>
      <c r="BS3181" s="22"/>
      <c r="BT3181" s="22"/>
      <c r="BU3181" s="22"/>
      <c r="BV3181" s="22"/>
      <c r="BW3181" s="22"/>
      <c r="BX3181" s="22"/>
      <c r="BY3181" s="22"/>
      <c r="BZ3181" s="22"/>
      <c r="CA3181" s="22"/>
      <c r="CB3181" s="22"/>
      <c r="CC3181" s="22"/>
      <c r="CD3181" s="22"/>
      <c r="CE3181" s="22"/>
      <c r="CF3181" s="22"/>
      <c r="CG3181" s="22"/>
      <c r="CH3181" s="22"/>
      <c r="CI3181" s="22"/>
      <c r="CJ3181" s="22"/>
      <c r="CK3181" s="22"/>
      <c r="CL3181" s="22"/>
      <c r="CM3181" s="22"/>
      <c r="CN3181" s="22"/>
      <c r="CO3181" s="22"/>
    </row>
    <row r="3182" spans="1:93" s="2" customFormat="1" x14ac:dyDescent="0.3">
      <c r="A3182" s="73" t="s">
        <v>204</v>
      </c>
      <c r="B3182" s="73" t="s">
        <v>430</v>
      </c>
      <c r="C3182" s="75" t="s">
        <v>72</v>
      </c>
      <c r="D3182" s="75" t="s">
        <v>312</v>
      </c>
      <c r="E3182" s="73"/>
      <c r="F3182" s="73" t="s">
        <v>316</v>
      </c>
      <c r="G3182" s="73" t="s">
        <v>403</v>
      </c>
      <c r="H3182" s="73" t="s">
        <v>403</v>
      </c>
      <c r="I3182" s="73" t="s">
        <v>465</v>
      </c>
      <c r="J3182" s="73" t="str">
        <f t="shared" si="66"/>
        <v>Class III (1.74 to 3.5 tonnes) tonne.km</v>
      </c>
      <c r="K3182" s="25"/>
      <c r="L3182" s="48"/>
      <c r="M3182" s="22"/>
      <c r="N3182" s="22"/>
      <c r="O3182" s="22"/>
      <c r="P3182" s="22"/>
      <c r="Q3182" s="22"/>
      <c r="R3182" s="22"/>
      <c r="S3182" s="22"/>
      <c r="T3182" s="2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c r="AQ3182" s="22"/>
      <c r="AR3182" s="22"/>
      <c r="AS3182" s="22"/>
      <c r="AT3182" s="22"/>
      <c r="AU3182" s="22"/>
      <c r="AV3182" s="22"/>
      <c r="AW3182" s="22"/>
      <c r="AX3182" s="22"/>
      <c r="AY3182" s="22"/>
      <c r="AZ3182" s="22"/>
      <c r="BA3182" s="22"/>
      <c r="BB3182" s="22"/>
      <c r="BC3182" s="22"/>
      <c r="BD3182" s="22"/>
      <c r="BE3182" s="22"/>
      <c r="BF3182" s="22"/>
      <c r="BG3182" s="22"/>
      <c r="BH3182" s="22"/>
      <c r="BI3182" s="22"/>
      <c r="BJ3182" s="22"/>
      <c r="BK3182" s="22"/>
      <c r="BL3182" s="22"/>
      <c r="BM3182" s="22"/>
      <c r="BN3182" s="22"/>
      <c r="BO3182" s="22"/>
      <c r="BP3182" s="22"/>
      <c r="BQ3182" s="22"/>
      <c r="BR3182" s="22"/>
      <c r="BS3182" s="22"/>
      <c r="BT3182" s="22"/>
      <c r="BU3182" s="22"/>
      <c r="BV3182" s="22"/>
      <c r="BW3182" s="22"/>
      <c r="BX3182" s="22"/>
      <c r="BY3182" s="22"/>
      <c r="BZ3182" s="22"/>
      <c r="CA3182" s="22"/>
      <c r="CB3182" s="22"/>
      <c r="CC3182" s="22"/>
      <c r="CD3182" s="22"/>
      <c r="CE3182" s="22"/>
      <c r="CF3182" s="22"/>
      <c r="CG3182" s="22"/>
      <c r="CH3182" s="22"/>
      <c r="CI3182" s="22"/>
      <c r="CJ3182" s="22"/>
      <c r="CK3182" s="22"/>
      <c r="CL3182" s="22"/>
      <c r="CM3182" s="22"/>
      <c r="CN3182" s="22"/>
      <c r="CO3182" s="22"/>
    </row>
    <row r="3183" spans="1:93" s="2" customFormat="1" x14ac:dyDescent="0.3">
      <c r="A3183" s="73" t="s">
        <v>204</v>
      </c>
      <c r="B3183" s="73" t="s">
        <v>430</v>
      </c>
      <c r="C3183" s="75" t="s">
        <v>72</v>
      </c>
      <c r="D3183" s="75" t="s">
        <v>312</v>
      </c>
      <c r="E3183" s="73"/>
      <c r="F3183" s="73" t="s">
        <v>375</v>
      </c>
      <c r="G3183" s="73" t="s">
        <v>405</v>
      </c>
      <c r="H3183" s="73" t="s">
        <v>405</v>
      </c>
      <c r="I3183" s="73" t="s">
        <v>465</v>
      </c>
      <c r="J3183" s="73" t="str">
        <f t="shared" si="66"/>
        <v>Class III (1.74 to 3.5 tonnes) km</v>
      </c>
      <c r="K3183" s="25"/>
      <c r="L3183" s="48"/>
      <c r="M3183" s="22"/>
      <c r="N3183" s="22"/>
      <c r="O3183" s="22"/>
      <c r="P3183" s="22"/>
      <c r="Q3183" s="22"/>
      <c r="R3183" s="22"/>
      <c r="S3183" s="22"/>
      <c r="T3183" s="22"/>
      <c r="U3183" s="22"/>
      <c r="V3183" s="22"/>
      <c r="W3183" s="22"/>
      <c r="X3183" s="22"/>
      <c r="Y3183" s="22"/>
      <c r="Z3183" s="22"/>
      <c r="AA3183" s="22"/>
      <c r="AB3183" s="22"/>
      <c r="AC3183" s="22"/>
      <c r="AD3183" s="22"/>
      <c r="AE3183" s="22"/>
      <c r="AF3183" s="22"/>
      <c r="AG3183" s="22"/>
      <c r="AH3183" s="22"/>
      <c r="AI3183" s="22"/>
      <c r="AJ3183" s="22"/>
      <c r="AK3183" s="22"/>
      <c r="AL3183" s="22"/>
      <c r="AM3183" s="22"/>
      <c r="AN3183" s="22"/>
      <c r="AO3183" s="22"/>
      <c r="AP3183" s="22"/>
      <c r="AQ3183" s="22"/>
      <c r="AR3183" s="22"/>
      <c r="AS3183" s="22"/>
      <c r="AT3183" s="22"/>
      <c r="AU3183" s="22"/>
      <c r="AV3183" s="22"/>
      <c r="AW3183" s="22"/>
      <c r="AX3183" s="22"/>
      <c r="AY3183" s="22"/>
      <c r="AZ3183" s="22"/>
      <c r="BA3183" s="22"/>
      <c r="BB3183" s="22"/>
      <c r="BC3183" s="22"/>
      <c r="BD3183" s="22"/>
      <c r="BE3183" s="22"/>
      <c r="BF3183" s="22"/>
      <c r="BG3183" s="22"/>
      <c r="BH3183" s="22"/>
      <c r="BI3183" s="22"/>
      <c r="BJ3183" s="22"/>
      <c r="BK3183" s="22"/>
      <c r="BL3183" s="22"/>
      <c r="BM3183" s="22"/>
      <c r="BN3183" s="22"/>
      <c r="BO3183" s="22"/>
      <c r="BP3183" s="22"/>
      <c r="BQ3183" s="22"/>
      <c r="BR3183" s="22"/>
      <c r="BS3183" s="22"/>
      <c r="BT3183" s="22"/>
      <c r="BU3183" s="22"/>
      <c r="BV3183" s="22"/>
      <c r="BW3183" s="22"/>
      <c r="BX3183" s="22"/>
      <c r="BY3183" s="22"/>
      <c r="BZ3183" s="22"/>
      <c r="CA3183" s="22"/>
      <c r="CB3183" s="22"/>
      <c r="CC3183" s="22"/>
      <c r="CD3183" s="22"/>
      <c r="CE3183" s="22"/>
      <c r="CF3183" s="22"/>
      <c r="CG3183" s="22"/>
      <c r="CH3183" s="22"/>
      <c r="CI3183" s="22"/>
      <c r="CJ3183" s="22"/>
      <c r="CK3183" s="22"/>
      <c r="CL3183" s="22"/>
      <c r="CM3183" s="22"/>
      <c r="CN3183" s="22"/>
      <c r="CO3183" s="22"/>
    </row>
    <row r="3184" spans="1:93" s="2" customFormat="1" x14ac:dyDescent="0.3">
      <c r="A3184" s="73" t="s">
        <v>204</v>
      </c>
      <c r="B3184" s="73" t="s">
        <v>430</v>
      </c>
      <c r="C3184" s="75" t="s">
        <v>72</v>
      </c>
      <c r="D3184" s="75" t="s">
        <v>312</v>
      </c>
      <c r="E3184" s="73"/>
      <c r="F3184" s="73" t="s">
        <v>375</v>
      </c>
      <c r="G3184" s="73" t="s">
        <v>156</v>
      </c>
      <c r="H3184" s="73" t="s">
        <v>156</v>
      </c>
      <c r="I3184" s="73" t="s">
        <v>465</v>
      </c>
      <c r="J3184" s="73" t="str">
        <f t="shared" si="66"/>
        <v>Class III (1.74 to 3.5 tonnes) miles</v>
      </c>
      <c r="K3184" s="25"/>
      <c r="L3184" s="48"/>
      <c r="M3184" s="22"/>
      <c r="N3184" s="22"/>
      <c r="O3184" s="22"/>
      <c r="P3184" s="22"/>
      <c r="Q3184" s="22"/>
      <c r="R3184" s="22"/>
      <c r="S3184" s="22"/>
      <c r="T3184" s="2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c r="AQ3184" s="22"/>
      <c r="AR3184" s="22"/>
      <c r="AS3184" s="22"/>
      <c r="AT3184" s="22"/>
      <c r="AU3184" s="22"/>
      <c r="AV3184" s="22"/>
      <c r="AW3184" s="22"/>
      <c r="AX3184" s="22"/>
      <c r="AY3184" s="22"/>
      <c r="AZ3184" s="22"/>
      <c r="BA3184" s="22"/>
      <c r="BB3184" s="22"/>
      <c r="BC3184" s="22"/>
      <c r="BD3184" s="22"/>
      <c r="BE3184" s="22"/>
      <c r="BF3184" s="22"/>
      <c r="BG3184" s="22"/>
      <c r="BH3184" s="22"/>
      <c r="BI3184" s="22"/>
      <c r="BJ3184" s="22"/>
      <c r="BK3184" s="22"/>
      <c r="BL3184" s="22"/>
      <c r="BM3184" s="22"/>
      <c r="BN3184" s="22"/>
      <c r="BO3184" s="22"/>
      <c r="BP3184" s="22"/>
      <c r="BQ3184" s="22"/>
      <c r="BR3184" s="22"/>
      <c r="BS3184" s="22"/>
      <c r="BT3184" s="22"/>
      <c r="BU3184" s="22"/>
      <c r="BV3184" s="22"/>
      <c r="BW3184" s="22"/>
      <c r="BX3184" s="22"/>
      <c r="BY3184" s="22"/>
      <c r="BZ3184" s="22"/>
      <c r="CA3184" s="22"/>
      <c r="CB3184" s="22"/>
      <c r="CC3184" s="22"/>
      <c r="CD3184" s="22"/>
      <c r="CE3184" s="22"/>
      <c r="CF3184" s="22"/>
      <c r="CG3184" s="22"/>
      <c r="CH3184" s="22"/>
      <c r="CI3184" s="22"/>
      <c r="CJ3184" s="22"/>
      <c r="CK3184" s="22"/>
      <c r="CL3184" s="22"/>
      <c r="CM3184" s="22"/>
      <c r="CN3184" s="22"/>
      <c r="CO3184" s="22"/>
    </row>
    <row r="3185" spans="1:93" s="2" customFormat="1" x14ac:dyDescent="0.3">
      <c r="A3185" s="73" t="s">
        <v>204</v>
      </c>
      <c r="B3185" s="73" t="s">
        <v>430</v>
      </c>
      <c r="C3185" s="75" t="s">
        <v>72</v>
      </c>
      <c r="D3185" s="75" t="s">
        <v>312</v>
      </c>
      <c r="E3185" s="73"/>
      <c r="F3185" s="73" t="s">
        <v>375</v>
      </c>
      <c r="G3185" s="73" t="s">
        <v>403</v>
      </c>
      <c r="H3185" s="73" t="s">
        <v>403</v>
      </c>
      <c r="I3185" s="73" t="s">
        <v>465</v>
      </c>
      <c r="J3185" s="73" t="str">
        <f t="shared" si="66"/>
        <v>Class III (1.74 to 3.5 tonnes) tonne.km</v>
      </c>
      <c r="K3185" s="25"/>
      <c r="L3185" s="48"/>
      <c r="M3185" s="22"/>
      <c r="N3185" s="22"/>
      <c r="O3185" s="22"/>
      <c r="P3185" s="22"/>
      <c r="Q3185" s="22"/>
      <c r="R3185" s="22"/>
      <c r="S3185" s="22"/>
      <c r="T3185" s="22"/>
      <c r="U3185" s="22"/>
      <c r="V3185" s="22"/>
      <c r="W3185" s="22"/>
      <c r="X3185" s="22"/>
      <c r="Y3185" s="22"/>
      <c r="Z3185" s="22"/>
      <c r="AA3185" s="22"/>
      <c r="AB3185" s="22"/>
      <c r="AC3185" s="22"/>
      <c r="AD3185" s="22"/>
      <c r="AE3185" s="22"/>
      <c r="AF3185" s="22"/>
      <c r="AG3185" s="22"/>
      <c r="AH3185" s="22"/>
      <c r="AI3185" s="22"/>
      <c r="AJ3185" s="22"/>
      <c r="AK3185" s="22"/>
      <c r="AL3185" s="22"/>
      <c r="AM3185" s="22"/>
      <c r="AN3185" s="22"/>
      <c r="AO3185" s="22"/>
      <c r="AP3185" s="22"/>
      <c r="AQ3185" s="22"/>
      <c r="AR3185" s="22"/>
      <c r="AS3185" s="22"/>
      <c r="AT3185" s="22"/>
      <c r="AU3185" s="22"/>
      <c r="AV3185" s="22"/>
      <c r="AW3185" s="22"/>
      <c r="AX3185" s="22"/>
      <c r="AY3185" s="22"/>
      <c r="AZ3185" s="22"/>
      <c r="BA3185" s="22"/>
      <c r="BB3185" s="22"/>
      <c r="BC3185" s="22"/>
      <c r="BD3185" s="22"/>
      <c r="BE3185" s="22"/>
      <c r="BF3185" s="22"/>
      <c r="BG3185" s="22"/>
      <c r="BH3185" s="22"/>
      <c r="BI3185" s="22"/>
      <c r="BJ3185" s="22"/>
      <c r="BK3185" s="22"/>
      <c r="BL3185" s="22"/>
      <c r="BM3185" s="22"/>
      <c r="BN3185" s="22"/>
      <c r="BO3185" s="22"/>
      <c r="BP3185" s="22"/>
      <c r="BQ3185" s="22"/>
      <c r="BR3185" s="22"/>
      <c r="BS3185" s="22"/>
      <c r="BT3185" s="22"/>
      <c r="BU3185" s="22"/>
      <c r="BV3185" s="22"/>
      <c r="BW3185" s="22"/>
      <c r="BX3185" s="22"/>
      <c r="BY3185" s="22"/>
      <c r="BZ3185" s="22"/>
      <c r="CA3185" s="22"/>
      <c r="CB3185" s="22"/>
      <c r="CC3185" s="22"/>
      <c r="CD3185" s="22"/>
      <c r="CE3185" s="22"/>
      <c r="CF3185" s="22"/>
      <c r="CG3185" s="22"/>
      <c r="CH3185" s="22"/>
      <c r="CI3185" s="22"/>
      <c r="CJ3185" s="22"/>
      <c r="CK3185" s="22"/>
      <c r="CL3185" s="22"/>
      <c r="CM3185" s="22"/>
      <c r="CN3185" s="22"/>
      <c r="CO3185" s="22"/>
    </row>
    <row r="3186" spans="1:93" x14ac:dyDescent="0.3">
      <c r="A3186" s="73" t="s">
        <v>204</v>
      </c>
      <c r="B3186" s="73" t="s">
        <v>430</v>
      </c>
      <c r="C3186" s="75" t="s">
        <v>72</v>
      </c>
      <c r="D3186" s="75" t="s">
        <v>312</v>
      </c>
      <c r="E3186" s="73"/>
      <c r="F3186" s="73" t="s">
        <v>490</v>
      </c>
      <c r="G3186" s="73" t="s">
        <v>405</v>
      </c>
      <c r="H3186" s="73" t="s">
        <v>405</v>
      </c>
      <c r="I3186" s="73" t="s">
        <v>465</v>
      </c>
      <c r="J3186" s="73" t="str">
        <f t="shared" ref="J3186:J3191" si="67">CONCATENATE(D3186," ",H3186)</f>
        <v>Class III (1.74 to 3.5 tonnes) km</v>
      </c>
      <c r="K3186" s="98"/>
    </row>
    <row r="3187" spans="1:93" x14ac:dyDescent="0.3">
      <c r="A3187" s="73" t="s">
        <v>204</v>
      </c>
      <c r="B3187" s="73" t="s">
        <v>430</v>
      </c>
      <c r="C3187" s="75" t="s">
        <v>72</v>
      </c>
      <c r="D3187" s="75" t="s">
        <v>312</v>
      </c>
      <c r="E3187" s="73"/>
      <c r="F3187" s="73" t="s">
        <v>490</v>
      </c>
      <c r="G3187" s="73" t="s">
        <v>156</v>
      </c>
      <c r="H3187" s="73" t="s">
        <v>156</v>
      </c>
      <c r="I3187" s="73" t="s">
        <v>465</v>
      </c>
      <c r="J3187" s="73" t="str">
        <f t="shared" si="67"/>
        <v>Class III (1.74 to 3.5 tonnes) miles</v>
      </c>
      <c r="K3187" s="98"/>
    </row>
    <row r="3188" spans="1:93" x14ac:dyDescent="0.3">
      <c r="A3188" s="73" t="s">
        <v>204</v>
      </c>
      <c r="B3188" s="73" t="s">
        <v>430</v>
      </c>
      <c r="C3188" s="75" t="s">
        <v>72</v>
      </c>
      <c r="D3188" s="75" t="s">
        <v>312</v>
      </c>
      <c r="E3188" s="73"/>
      <c r="F3188" s="73" t="s">
        <v>490</v>
      </c>
      <c r="G3188" s="73" t="s">
        <v>156</v>
      </c>
      <c r="H3188" s="73" t="s">
        <v>403</v>
      </c>
      <c r="I3188" s="73" t="s">
        <v>465</v>
      </c>
      <c r="J3188" s="73" t="str">
        <f t="shared" si="67"/>
        <v>Class III (1.74 to 3.5 tonnes) tonne.km</v>
      </c>
      <c r="K3188" s="98"/>
    </row>
    <row r="3189" spans="1:93" x14ac:dyDescent="0.3">
      <c r="A3189" s="73" t="s">
        <v>204</v>
      </c>
      <c r="B3189" s="73" t="s">
        <v>430</v>
      </c>
      <c r="C3189" s="75" t="s">
        <v>72</v>
      </c>
      <c r="D3189" s="75" t="s">
        <v>312</v>
      </c>
      <c r="E3189" s="73"/>
      <c r="F3189" s="73" t="s">
        <v>491</v>
      </c>
      <c r="G3189" s="73" t="s">
        <v>405</v>
      </c>
      <c r="H3189" s="73" t="s">
        <v>405</v>
      </c>
      <c r="I3189" s="73" t="s">
        <v>465</v>
      </c>
      <c r="J3189" s="73" t="str">
        <f t="shared" si="67"/>
        <v>Class III (1.74 to 3.5 tonnes) km</v>
      </c>
      <c r="K3189" s="98">
        <v>1.2749999999999999E-2</v>
      </c>
    </row>
    <row r="3190" spans="1:93" x14ac:dyDescent="0.3">
      <c r="A3190" s="73" t="s">
        <v>204</v>
      </c>
      <c r="B3190" s="73" t="s">
        <v>430</v>
      </c>
      <c r="C3190" s="75" t="s">
        <v>72</v>
      </c>
      <c r="D3190" s="75" t="s">
        <v>312</v>
      </c>
      <c r="E3190" s="73"/>
      <c r="F3190" s="73" t="s">
        <v>491</v>
      </c>
      <c r="G3190" s="73" t="s">
        <v>156</v>
      </c>
      <c r="H3190" s="73" t="s">
        <v>156</v>
      </c>
      <c r="I3190" s="73" t="s">
        <v>465</v>
      </c>
      <c r="J3190" s="73" t="str">
        <f t="shared" si="67"/>
        <v>Class III (1.74 to 3.5 tonnes) miles</v>
      </c>
      <c r="K3190" s="98">
        <v>2.052E-2</v>
      </c>
    </row>
    <row r="3191" spans="1:93" x14ac:dyDescent="0.3">
      <c r="A3191" s="73" t="s">
        <v>204</v>
      </c>
      <c r="B3191" s="73" t="s">
        <v>430</v>
      </c>
      <c r="C3191" s="75" t="s">
        <v>72</v>
      </c>
      <c r="D3191" s="75" t="s">
        <v>312</v>
      </c>
      <c r="E3191" s="73"/>
      <c r="F3191" s="73" t="s">
        <v>491</v>
      </c>
      <c r="G3191" s="73" t="s">
        <v>156</v>
      </c>
      <c r="H3191" s="73" t="s">
        <v>403</v>
      </c>
      <c r="I3191" s="73" t="s">
        <v>465</v>
      </c>
      <c r="J3191" s="73" t="str">
        <f t="shared" si="67"/>
        <v>Class III (1.74 to 3.5 tonnes) tonne.km</v>
      </c>
      <c r="K3191" s="98">
        <v>4.1239999999999999E-2</v>
      </c>
    </row>
    <row r="3192" spans="1:93" s="2" customFormat="1" x14ac:dyDescent="0.3">
      <c r="A3192" s="73" t="s">
        <v>204</v>
      </c>
      <c r="B3192" s="73" t="s">
        <v>430</v>
      </c>
      <c r="C3192" s="75" t="s">
        <v>72</v>
      </c>
      <c r="D3192" s="75" t="s">
        <v>84</v>
      </c>
      <c r="E3192" s="73"/>
      <c r="F3192" s="73" t="s">
        <v>412</v>
      </c>
      <c r="G3192" s="73" t="s">
        <v>405</v>
      </c>
      <c r="H3192" s="73" t="s">
        <v>405</v>
      </c>
      <c r="I3192" s="73" t="s">
        <v>465</v>
      </c>
      <c r="J3192" s="73" t="str">
        <f t="shared" si="66"/>
        <v>Average (up to 3.5 tonnes) km</v>
      </c>
      <c r="K3192" s="98">
        <v>6.0350000000000001E-2</v>
      </c>
      <c r="L3192" s="48"/>
      <c r="M3192" s="22"/>
      <c r="N3192" s="22"/>
      <c r="O3192" s="22"/>
      <c r="P3192" s="22"/>
      <c r="Q3192" s="22"/>
      <c r="R3192" s="22"/>
      <c r="S3192" s="22"/>
      <c r="T3192" s="2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c r="AQ3192" s="22"/>
      <c r="AR3192" s="22"/>
      <c r="AS3192" s="22"/>
      <c r="AT3192" s="22"/>
      <c r="AU3192" s="22"/>
      <c r="AV3192" s="22"/>
      <c r="AW3192" s="22"/>
      <c r="AX3192" s="22"/>
      <c r="AY3192" s="22"/>
      <c r="AZ3192" s="22"/>
      <c r="BA3192" s="22"/>
      <c r="BB3192" s="22"/>
      <c r="BC3192" s="22"/>
      <c r="BD3192" s="22"/>
      <c r="BE3192" s="22"/>
      <c r="BF3192" s="22"/>
      <c r="BG3192" s="22"/>
      <c r="BH3192" s="22"/>
      <c r="BI3192" s="22"/>
      <c r="BJ3192" s="22"/>
      <c r="BK3192" s="22"/>
      <c r="BL3192" s="22"/>
      <c r="BM3192" s="22"/>
      <c r="BN3192" s="22"/>
      <c r="BO3192" s="22"/>
      <c r="BP3192" s="22"/>
      <c r="BQ3192" s="22"/>
      <c r="BR3192" s="22"/>
      <c r="BS3192" s="22"/>
      <c r="BT3192" s="22"/>
      <c r="BU3192" s="22"/>
      <c r="BV3192" s="22"/>
      <c r="BW3192" s="22"/>
      <c r="BX3192" s="22"/>
      <c r="BY3192" s="22"/>
      <c r="BZ3192" s="22"/>
      <c r="CA3192" s="22"/>
      <c r="CB3192" s="22"/>
      <c r="CC3192" s="22"/>
      <c r="CD3192" s="22"/>
      <c r="CE3192" s="22"/>
      <c r="CF3192" s="22"/>
      <c r="CG3192" s="22"/>
      <c r="CH3192" s="22"/>
      <c r="CI3192" s="22"/>
      <c r="CJ3192" s="22"/>
      <c r="CK3192" s="22"/>
      <c r="CL3192" s="22"/>
      <c r="CM3192" s="22"/>
      <c r="CN3192" s="22"/>
      <c r="CO3192" s="22"/>
    </row>
    <row r="3193" spans="1:93" s="2" customFormat="1" x14ac:dyDescent="0.3">
      <c r="A3193" s="73" t="s">
        <v>204</v>
      </c>
      <c r="B3193" s="73" t="s">
        <v>430</v>
      </c>
      <c r="C3193" s="75" t="s">
        <v>72</v>
      </c>
      <c r="D3193" s="75" t="s">
        <v>84</v>
      </c>
      <c r="E3193" s="73"/>
      <c r="F3193" s="73" t="s">
        <v>412</v>
      </c>
      <c r="G3193" s="73" t="s">
        <v>156</v>
      </c>
      <c r="H3193" s="73" t="s">
        <v>156</v>
      </c>
      <c r="I3193" s="73" t="s">
        <v>465</v>
      </c>
      <c r="J3193" s="73" t="str">
        <f t="shared" si="66"/>
        <v>Average (up to 3.5 tonnes) miles</v>
      </c>
      <c r="K3193" s="98">
        <v>9.7119999999999998E-2</v>
      </c>
      <c r="L3193" s="48"/>
      <c r="M3193" s="22"/>
      <c r="N3193" s="22"/>
      <c r="O3193" s="22"/>
      <c r="P3193" s="22"/>
      <c r="Q3193" s="22"/>
      <c r="R3193" s="22"/>
      <c r="S3193" s="22"/>
      <c r="T3193" s="22"/>
      <c r="U3193" s="22"/>
      <c r="V3193" s="22"/>
      <c r="W3193" s="22"/>
      <c r="X3193" s="22"/>
      <c r="Y3193" s="22"/>
      <c r="Z3193" s="22"/>
      <c r="AA3193" s="22"/>
      <c r="AB3193" s="22"/>
      <c r="AC3193" s="22"/>
      <c r="AD3193" s="22"/>
      <c r="AE3193" s="22"/>
      <c r="AF3193" s="22"/>
      <c r="AG3193" s="22"/>
      <c r="AH3193" s="22"/>
      <c r="AI3193" s="22"/>
      <c r="AJ3193" s="22"/>
      <c r="AK3193" s="22"/>
      <c r="AL3193" s="22"/>
      <c r="AM3193" s="22"/>
      <c r="AN3193" s="22"/>
      <c r="AO3193" s="22"/>
      <c r="AP3193" s="22"/>
      <c r="AQ3193" s="22"/>
      <c r="AR3193" s="22"/>
      <c r="AS3193" s="22"/>
      <c r="AT3193" s="22"/>
      <c r="AU3193" s="22"/>
      <c r="AV3193" s="22"/>
      <c r="AW3193" s="22"/>
      <c r="AX3193" s="22"/>
      <c r="AY3193" s="22"/>
      <c r="AZ3193" s="22"/>
      <c r="BA3193" s="22"/>
      <c r="BB3193" s="22"/>
      <c r="BC3193" s="22"/>
      <c r="BD3193" s="22"/>
      <c r="BE3193" s="22"/>
      <c r="BF3193" s="22"/>
      <c r="BG3193" s="22"/>
      <c r="BH3193" s="22"/>
      <c r="BI3193" s="22"/>
      <c r="BJ3193" s="22"/>
      <c r="BK3193" s="22"/>
      <c r="BL3193" s="22"/>
      <c r="BM3193" s="22"/>
      <c r="BN3193" s="22"/>
      <c r="BO3193" s="22"/>
      <c r="BP3193" s="22"/>
      <c r="BQ3193" s="22"/>
      <c r="BR3193" s="22"/>
      <c r="BS3193" s="22"/>
      <c r="BT3193" s="22"/>
      <c r="BU3193" s="22"/>
      <c r="BV3193" s="22"/>
      <c r="BW3193" s="22"/>
      <c r="BX3193" s="22"/>
      <c r="BY3193" s="22"/>
      <c r="BZ3193" s="22"/>
      <c r="CA3193" s="22"/>
      <c r="CB3193" s="22"/>
      <c r="CC3193" s="22"/>
      <c r="CD3193" s="22"/>
      <c r="CE3193" s="22"/>
      <c r="CF3193" s="22"/>
      <c r="CG3193" s="22"/>
      <c r="CH3193" s="22"/>
      <c r="CI3193" s="22"/>
      <c r="CJ3193" s="22"/>
      <c r="CK3193" s="22"/>
      <c r="CL3193" s="22"/>
      <c r="CM3193" s="22"/>
      <c r="CN3193" s="22"/>
      <c r="CO3193" s="22"/>
    </row>
    <row r="3194" spans="1:93" s="2" customFormat="1" x14ac:dyDescent="0.3">
      <c r="A3194" s="73" t="s">
        <v>204</v>
      </c>
      <c r="B3194" s="73" t="s">
        <v>430</v>
      </c>
      <c r="C3194" s="75" t="s">
        <v>72</v>
      </c>
      <c r="D3194" s="75" t="s">
        <v>84</v>
      </c>
      <c r="E3194" s="73"/>
      <c r="F3194" s="73" t="s">
        <v>412</v>
      </c>
      <c r="G3194" s="73" t="s">
        <v>403</v>
      </c>
      <c r="H3194" s="73" t="s">
        <v>403</v>
      </c>
      <c r="I3194" s="73" t="s">
        <v>465</v>
      </c>
      <c r="J3194" s="73" t="str">
        <f t="shared" si="66"/>
        <v>Average (up to 3.5 tonnes) tonne.km</v>
      </c>
      <c r="K3194" s="98">
        <v>0.1484</v>
      </c>
      <c r="L3194" s="48"/>
      <c r="M3194" s="22"/>
      <c r="N3194" s="22"/>
      <c r="O3194" s="22"/>
      <c r="P3194" s="22"/>
      <c r="Q3194" s="22"/>
      <c r="R3194" s="22"/>
      <c r="S3194" s="22"/>
      <c r="T3194" s="2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c r="AQ3194" s="22"/>
      <c r="AR3194" s="22"/>
      <c r="AS3194" s="22"/>
      <c r="AT3194" s="22"/>
      <c r="AU3194" s="22"/>
      <c r="AV3194" s="22"/>
      <c r="AW3194" s="22"/>
      <c r="AX3194" s="22"/>
      <c r="AY3194" s="22"/>
      <c r="AZ3194" s="22"/>
      <c r="BA3194" s="22"/>
      <c r="BB3194" s="22"/>
      <c r="BC3194" s="22"/>
      <c r="BD3194" s="22"/>
      <c r="BE3194" s="22"/>
      <c r="BF3194" s="22"/>
      <c r="BG3194" s="22"/>
      <c r="BH3194" s="22"/>
      <c r="BI3194" s="22"/>
      <c r="BJ3194" s="22"/>
      <c r="BK3194" s="22"/>
      <c r="BL3194" s="22"/>
      <c r="BM3194" s="22"/>
      <c r="BN3194" s="22"/>
      <c r="BO3194" s="22"/>
      <c r="BP3194" s="22"/>
      <c r="BQ3194" s="22"/>
      <c r="BR3194" s="22"/>
      <c r="BS3194" s="22"/>
      <c r="BT3194" s="22"/>
      <c r="BU3194" s="22"/>
      <c r="BV3194" s="22"/>
      <c r="BW3194" s="22"/>
      <c r="BX3194" s="22"/>
      <c r="BY3194" s="22"/>
      <c r="BZ3194" s="22"/>
      <c r="CA3194" s="22"/>
      <c r="CB3194" s="22"/>
      <c r="CC3194" s="22"/>
      <c r="CD3194" s="22"/>
      <c r="CE3194" s="22"/>
      <c r="CF3194" s="22"/>
      <c r="CG3194" s="22"/>
      <c r="CH3194" s="22"/>
      <c r="CI3194" s="22"/>
      <c r="CJ3194" s="22"/>
      <c r="CK3194" s="22"/>
      <c r="CL3194" s="22"/>
      <c r="CM3194" s="22"/>
      <c r="CN3194" s="22"/>
      <c r="CO3194" s="22"/>
    </row>
    <row r="3195" spans="1:93" s="2" customFormat="1" x14ac:dyDescent="0.3">
      <c r="A3195" s="73" t="s">
        <v>204</v>
      </c>
      <c r="B3195" s="73" t="s">
        <v>430</v>
      </c>
      <c r="C3195" s="75" t="s">
        <v>72</v>
      </c>
      <c r="D3195" s="75" t="s">
        <v>84</v>
      </c>
      <c r="E3195" s="73"/>
      <c r="F3195" s="73" t="s">
        <v>138</v>
      </c>
      <c r="G3195" s="73" t="s">
        <v>405</v>
      </c>
      <c r="H3195" s="73" t="s">
        <v>405</v>
      </c>
      <c r="I3195" s="73" t="s">
        <v>465</v>
      </c>
      <c r="J3195" s="73" t="str">
        <f t="shared" si="66"/>
        <v>Average (up to 3.5 tonnes) km</v>
      </c>
      <c r="K3195" s="98">
        <v>6.4189999999999997E-2</v>
      </c>
      <c r="L3195" s="48"/>
      <c r="M3195" s="22"/>
      <c r="N3195" s="22"/>
      <c r="O3195" s="22"/>
      <c r="P3195" s="22"/>
      <c r="Q3195" s="22"/>
      <c r="R3195" s="22"/>
      <c r="S3195" s="22"/>
      <c r="T3195" s="22"/>
      <c r="U3195" s="22"/>
      <c r="V3195" s="22"/>
      <c r="W3195" s="22"/>
      <c r="X3195" s="22"/>
      <c r="Y3195" s="22"/>
      <c r="Z3195" s="22"/>
      <c r="AA3195" s="22"/>
      <c r="AB3195" s="22"/>
      <c r="AC3195" s="22"/>
      <c r="AD3195" s="22"/>
      <c r="AE3195" s="22"/>
      <c r="AF3195" s="22"/>
      <c r="AG3195" s="22"/>
      <c r="AH3195" s="22"/>
      <c r="AI3195" s="22"/>
      <c r="AJ3195" s="22"/>
      <c r="AK3195" s="22"/>
      <c r="AL3195" s="22"/>
      <c r="AM3195" s="22"/>
      <c r="AN3195" s="22"/>
      <c r="AO3195" s="22"/>
      <c r="AP3195" s="22"/>
      <c r="AQ3195" s="22"/>
      <c r="AR3195" s="22"/>
      <c r="AS3195" s="22"/>
      <c r="AT3195" s="22"/>
      <c r="AU3195" s="22"/>
      <c r="AV3195" s="22"/>
      <c r="AW3195" s="22"/>
      <c r="AX3195" s="22"/>
      <c r="AY3195" s="22"/>
      <c r="AZ3195" s="22"/>
      <c r="BA3195" s="22"/>
      <c r="BB3195" s="22"/>
      <c r="BC3195" s="22"/>
      <c r="BD3195" s="22"/>
      <c r="BE3195" s="22"/>
      <c r="BF3195" s="22"/>
      <c r="BG3195" s="22"/>
      <c r="BH3195" s="22"/>
      <c r="BI3195" s="22"/>
      <c r="BJ3195" s="22"/>
      <c r="BK3195" s="22"/>
      <c r="BL3195" s="22"/>
      <c r="BM3195" s="22"/>
      <c r="BN3195" s="22"/>
      <c r="BO3195" s="22"/>
      <c r="BP3195" s="22"/>
      <c r="BQ3195" s="22"/>
      <c r="BR3195" s="22"/>
      <c r="BS3195" s="22"/>
      <c r="BT3195" s="22"/>
      <c r="BU3195" s="22"/>
      <c r="BV3195" s="22"/>
      <c r="BW3195" s="22"/>
      <c r="BX3195" s="22"/>
      <c r="BY3195" s="22"/>
      <c r="BZ3195" s="22"/>
      <c r="CA3195" s="22"/>
      <c r="CB3195" s="22"/>
      <c r="CC3195" s="22"/>
      <c r="CD3195" s="22"/>
      <c r="CE3195" s="22"/>
      <c r="CF3195" s="22"/>
      <c r="CG3195" s="22"/>
      <c r="CH3195" s="22"/>
      <c r="CI3195" s="22"/>
      <c r="CJ3195" s="22"/>
      <c r="CK3195" s="22"/>
      <c r="CL3195" s="22"/>
      <c r="CM3195" s="22"/>
      <c r="CN3195" s="22"/>
      <c r="CO3195" s="22"/>
    </row>
    <row r="3196" spans="1:93" s="2" customFormat="1" x14ac:dyDescent="0.3">
      <c r="A3196" s="73" t="s">
        <v>204</v>
      </c>
      <c r="B3196" s="73" t="s">
        <v>430</v>
      </c>
      <c r="C3196" s="75" t="s">
        <v>72</v>
      </c>
      <c r="D3196" s="75" t="s">
        <v>84</v>
      </c>
      <c r="E3196" s="73"/>
      <c r="F3196" s="73" t="s">
        <v>138</v>
      </c>
      <c r="G3196" s="73" t="s">
        <v>156</v>
      </c>
      <c r="H3196" s="73" t="s">
        <v>156</v>
      </c>
      <c r="I3196" s="73" t="s">
        <v>465</v>
      </c>
      <c r="J3196" s="73" t="str">
        <f t="shared" si="66"/>
        <v>Average (up to 3.5 tonnes) miles</v>
      </c>
      <c r="K3196" s="98">
        <v>0.1033</v>
      </c>
      <c r="L3196" s="48"/>
      <c r="M3196" s="22"/>
      <c r="N3196" s="22"/>
      <c r="O3196" s="22"/>
      <c r="P3196" s="22"/>
      <c r="Q3196" s="22"/>
      <c r="R3196" s="22"/>
      <c r="S3196" s="22"/>
      <c r="T3196" s="2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c r="AQ3196" s="22"/>
      <c r="AR3196" s="22"/>
      <c r="AS3196" s="22"/>
      <c r="AT3196" s="22"/>
      <c r="AU3196" s="22"/>
      <c r="AV3196" s="22"/>
      <c r="AW3196" s="22"/>
      <c r="AX3196" s="22"/>
      <c r="AY3196" s="22"/>
      <c r="AZ3196" s="22"/>
      <c r="BA3196" s="22"/>
      <c r="BB3196" s="22"/>
      <c r="BC3196" s="22"/>
      <c r="BD3196" s="22"/>
      <c r="BE3196" s="22"/>
      <c r="BF3196" s="22"/>
      <c r="BG3196" s="22"/>
      <c r="BH3196" s="22"/>
      <c r="BI3196" s="22"/>
      <c r="BJ3196" s="22"/>
      <c r="BK3196" s="22"/>
      <c r="BL3196" s="22"/>
      <c r="BM3196" s="22"/>
      <c r="BN3196" s="22"/>
      <c r="BO3196" s="22"/>
      <c r="BP3196" s="22"/>
      <c r="BQ3196" s="22"/>
      <c r="BR3196" s="22"/>
      <c r="BS3196" s="22"/>
      <c r="BT3196" s="22"/>
      <c r="BU3196" s="22"/>
      <c r="BV3196" s="22"/>
      <c r="BW3196" s="22"/>
      <c r="BX3196" s="22"/>
      <c r="BY3196" s="22"/>
      <c r="BZ3196" s="22"/>
      <c r="CA3196" s="22"/>
      <c r="CB3196" s="22"/>
      <c r="CC3196" s="22"/>
      <c r="CD3196" s="22"/>
      <c r="CE3196" s="22"/>
      <c r="CF3196" s="22"/>
      <c r="CG3196" s="22"/>
      <c r="CH3196" s="22"/>
      <c r="CI3196" s="22"/>
      <c r="CJ3196" s="22"/>
      <c r="CK3196" s="22"/>
      <c r="CL3196" s="22"/>
      <c r="CM3196" s="22"/>
      <c r="CN3196" s="22"/>
      <c r="CO3196" s="22"/>
    </row>
    <row r="3197" spans="1:93" s="2" customFormat="1" x14ac:dyDescent="0.3">
      <c r="A3197" s="73" t="s">
        <v>204</v>
      </c>
      <c r="B3197" s="73" t="s">
        <v>430</v>
      </c>
      <c r="C3197" s="75" t="s">
        <v>72</v>
      </c>
      <c r="D3197" s="75" t="s">
        <v>84</v>
      </c>
      <c r="E3197" s="73"/>
      <c r="F3197" s="73" t="s">
        <v>138</v>
      </c>
      <c r="G3197" s="73" t="s">
        <v>403</v>
      </c>
      <c r="H3197" s="73" t="s">
        <v>403</v>
      </c>
      <c r="I3197" s="73" t="s">
        <v>465</v>
      </c>
      <c r="J3197" s="73" t="str">
        <f t="shared" si="66"/>
        <v>Average (up to 3.5 tonnes) tonne.km</v>
      </c>
      <c r="K3197" s="98">
        <v>0.20893</v>
      </c>
      <c r="L3197" s="48"/>
      <c r="M3197" s="22"/>
      <c r="N3197" s="22"/>
      <c r="O3197" s="22"/>
      <c r="P3197" s="22"/>
      <c r="Q3197" s="22"/>
      <c r="R3197" s="22"/>
      <c r="S3197" s="22"/>
      <c r="T3197" s="22"/>
      <c r="U3197" s="22"/>
      <c r="V3197" s="22"/>
      <c r="W3197" s="22"/>
      <c r="X3197" s="22"/>
      <c r="Y3197" s="22"/>
      <c r="Z3197" s="22"/>
      <c r="AA3197" s="22"/>
      <c r="AB3197" s="22"/>
      <c r="AC3197" s="22"/>
      <c r="AD3197" s="22"/>
      <c r="AE3197" s="22"/>
      <c r="AF3197" s="22"/>
      <c r="AG3197" s="22"/>
      <c r="AH3197" s="22"/>
      <c r="AI3197" s="22"/>
      <c r="AJ3197" s="22"/>
      <c r="AK3197" s="22"/>
      <c r="AL3197" s="22"/>
      <c r="AM3197" s="22"/>
      <c r="AN3197" s="22"/>
      <c r="AO3197" s="22"/>
      <c r="AP3197" s="22"/>
      <c r="AQ3197" s="22"/>
      <c r="AR3197" s="22"/>
      <c r="AS3197" s="22"/>
      <c r="AT3197" s="22"/>
      <c r="AU3197" s="22"/>
      <c r="AV3197" s="22"/>
      <c r="AW3197" s="22"/>
      <c r="AX3197" s="22"/>
      <c r="AY3197" s="22"/>
      <c r="AZ3197" s="22"/>
      <c r="BA3197" s="22"/>
      <c r="BB3197" s="22"/>
      <c r="BC3197" s="22"/>
      <c r="BD3197" s="22"/>
      <c r="BE3197" s="22"/>
      <c r="BF3197" s="22"/>
      <c r="BG3197" s="22"/>
      <c r="BH3197" s="22"/>
      <c r="BI3197" s="22"/>
      <c r="BJ3197" s="22"/>
      <c r="BK3197" s="22"/>
      <c r="BL3197" s="22"/>
      <c r="BM3197" s="22"/>
      <c r="BN3197" s="22"/>
      <c r="BO3197" s="22"/>
      <c r="BP3197" s="22"/>
      <c r="BQ3197" s="22"/>
      <c r="BR3197" s="22"/>
      <c r="BS3197" s="22"/>
      <c r="BT3197" s="22"/>
      <c r="BU3197" s="22"/>
      <c r="BV3197" s="22"/>
      <c r="BW3197" s="22"/>
      <c r="BX3197" s="22"/>
      <c r="BY3197" s="22"/>
      <c r="BZ3197" s="22"/>
      <c r="CA3197" s="22"/>
      <c r="CB3197" s="22"/>
      <c r="CC3197" s="22"/>
      <c r="CD3197" s="22"/>
      <c r="CE3197" s="22"/>
      <c r="CF3197" s="22"/>
      <c r="CG3197" s="22"/>
      <c r="CH3197" s="22"/>
      <c r="CI3197" s="22"/>
      <c r="CJ3197" s="22"/>
      <c r="CK3197" s="22"/>
      <c r="CL3197" s="22"/>
      <c r="CM3197" s="22"/>
      <c r="CN3197" s="22"/>
      <c r="CO3197" s="22"/>
    </row>
    <row r="3198" spans="1:93" s="2" customFormat="1" x14ac:dyDescent="0.3">
      <c r="A3198" s="73" t="s">
        <v>204</v>
      </c>
      <c r="B3198" s="73" t="s">
        <v>430</v>
      </c>
      <c r="C3198" s="75" t="s">
        <v>72</v>
      </c>
      <c r="D3198" s="75" t="s">
        <v>84</v>
      </c>
      <c r="E3198" s="73"/>
      <c r="F3198" s="73" t="s">
        <v>77</v>
      </c>
      <c r="G3198" s="73" t="s">
        <v>405</v>
      </c>
      <c r="H3198" s="73" t="s">
        <v>405</v>
      </c>
      <c r="I3198" s="73" t="s">
        <v>465</v>
      </c>
      <c r="J3198" s="73" t="str">
        <f t="shared" si="66"/>
        <v>Average (up to 3.5 tonnes) km</v>
      </c>
      <c r="K3198" s="98">
        <v>4.7260000000000003E-2</v>
      </c>
      <c r="L3198" s="48"/>
      <c r="M3198" s="22"/>
      <c r="N3198" s="22"/>
      <c r="O3198" s="22"/>
      <c r="P3198" s="22"/>
      <c r="Q3198" s="22"/>
      <c r="R3198" s="22"/>
      <c r="S3198" s="22"/>
      <c r="T3198" s="2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c r="AQ3198" s="22"/>
      <c r="AR3198" s="22"/>
      <c r="AS3198" s="22"/>
      <c r="AT3198" s="22"/>
      <c r="AU3198" s="22"/>
      <c r="AV3198" s="22"/>
      <c r="AW3198" s="22"/>
      <c r="AX3198" s="22"/>
      <c r="AY3198" s="22"/>
      <c r="AZ3198" s="22"/>
      <c r="BA3198" s="22"/>
      <c r="BB3198" s="22"/>
      <c r="BC3198" s="22"/>
      <c r="BD3198" s="22"/>
      <c r="BE3198" s="22"/>
      <c r="BF3198" s="22"/>
      <c r="BG3198" s="22"/>
      <c r="BH3198" s="22"/>
      <c r="BI3198" s="22"/>
      <c r="BJ3198" s="22"/>
      <c r="BK3198" s="22"/>
      <c r="BL3198" s="22"/>
      <c r="BM3198" s="22"/>
      <c r="BN3198" s="22"/>
      <c r="BO3198" s="22"/>
      <c r="BP3198" s="22"/>
      <c r="BQ3198" s="22"/>
      <c r="BR3198" s="22"/>
      <c r="BS3198" s="22"/>
      <c r="BT3198" s="22"/>
      <c r="BU3198" s="22"/>
      <c r="BV3198" s="22"/>
      <c r="BW3198" s="22"/>
      <c r="BX3198" s="22"/>
      <c r="BY3198" s="22"/>
      <c r="BZ3198" s="22"/>
      <c r="CA3198" s="22"/>
      <c r="CB3198" s="22"/>
      <c r="CC3198" s="22"/>
      <c r="CD3198" s="22"/>
      <c r="CE3198" s="22"/>
      <c r="CF3198" s="22"/>
      <c r="CG3198" s="22"/>
      <c r="CH3198" s="22"/>
      <c r="CI3198" s="22"/>
      <c r="CJ3198" s="22"/>
      <c r="CK3198" s="22"/>
      <c r="CL3198" s="22"/>
      <c r="CM3198" s="22"/>
      <c r="CN3198" s="22"/>
      <c r="CO3198" s="22"/>
    </row>
    <row r="3199" spans="1:93" s="2" customFormat="1" x14ac:dyDescent="0.3">
      <c r="A3199" s="73" t="s">
        <v>204</v>
      </c>
      <c r="B3199" s="73" t="s">
        <v>430</v>
      </c>
      <c r="C3199" s="75" t="s">
        <v>72</v>
      </c>
      <c r="D3199" s="75" t="s">
        <v>84</v>
      </c>
      <c r="E3199" s="73"/>
      <c r="F3199" s="73" t="s">
        <v>77</v>
      </c>
      <c r="G3199" s="73" t="s">
        <v>156</v>
      </c>
      <c r="H3199" s="73" t="s">
        <v>156</v>
      </c>
      <c r="I3199" s="73" t="s">
        <v>465</v>
      </c>
      <c r="J3199" s="73" t="str">
        <f t="shared" si="66"/>
        <v>Average (up to 3.5 tonnes) miles</v>
      </c>
      <c r="K3199" s="98">
        <v>7.6060000000000003E-2</v>
      </c>
      <c r="L3199" s="48"/>
      <c r="M3199" s="22"/>
      <c r="N3199" s="22"/>
      <c r="O3199" s="22"/>
      <c r="P3199" s="22"/>
      <c r="Q3199" s="22"/>
      <c r="R3199" s="22"/>
      <c r="S3199" s="22"/>
      <c r="T3199" s="22"/>
      <c r="U3199" s="22"/>
      <c r="V3199" s="22"/>
      <c r="W3199" s="22"/>
      <c r="X3199" s="22"/>
      <c r="Y3199" s="22"/>
      <c r="Z3199" s="22"/>
      <c r="AA3199" s="22"/>
      <c r="AB3199" s="22"/>
      <c r="AC3199" s="22"/>
      <c r="AD3199" s="22"/>
      <c r="AE3199" s="22"/>
      <c r="AF3199" s="22"/>
      <c r="AG3199" s="22"/>
      <c r="AH3199" s="22"/>
      <c r="AI3199" s="22"/>
      <c r="AJ3199" s="22"/>
      <c r="AK3199" s="22"/>
      <c r="AL3199" s="22"/>
      <c r="AM3199" s="22"/>
      <c r="AN3199" s="22"/>
      <c r="AO3199" s="22"/>
      <c r="AP3199" s="22"/>
      <c r="AQ3199" s="22"/>
      <c r="AR3199" s="22"/>
      <c r="AS3199" s="22"/>
      <c r="AT3199" s="22"/>
      <c r="AU3199" s="22"/>
      <c r="AV3199" s="22"/>
      <c r="AW3199" s="22"/>
      <c r="AX3199" s="22"/>
      <c r="AY3199" s="22"/>
      <c r="AZ3199" s="22"/>
      <c r="BA3199" s="22"/>
      <c r="BB3199" s="22"/>
      <c r="BC3199" s="22"/>
      <c r="BD3199" s="22"/>
      <c r="BE3199" s="22"/>
      <c r="BF3199" s="22"/>
      <c r="BG3199" s="22"/>
      <c r="BH3199" s="22"/>
      <c r="BI3199" s="22"/>
      <c r="BJ3199" s="22"/>
      <c r="BK3199" s="22"/>
      <c r="BL3199" s="22"/>
      <c r="BM3199" s="22"/>
      <c r="BN3199" s="22"/>
      <c r="BO3199" s="22"/>
      <c r="BP3199" s="22"/>
      <c r="BQ3199" s="22"/>
      <c r="BR3199" s="22"/>
      <c r="BS3199" s="22"/>
      <c r="BT3199" s="22"/>
      <c r="BU3199" s="22"/>
      <c r="BV3199" s="22"/>
      <c r="BW3199" s="22"/>
      <c r="BX3199" s="22"/>
      <c r="BY3199" s="22"/>
      <c r="BZ3199" s="22"/>
      <c r="CA3199" s="22"/>
      <c r="CB3199" s="22"/>
      <c r="CC3199" s="22"/>
      <c r="CD3199" s="22"/>
      <c r="CE3199" s="22"/>
      <c r="CF3199" s="22"/>
      <c r="CG3199" s="22"/>
      <c r="CH3199" s="22"/>
      <c r="CI3199" s="22"/>
      <c r="CJ3199" s="22"/>
      <c r="CK3199" s="22"/>
      <c r="CL3199" s="22"/>
      <c r="CM3199" s="22"/>
      <c r="CN3199" s="22"/>
      <c r="CO3199" s="22"/>
    </row>
    <row r="3200" spans="1:93" s="2" customFormat="1" x14ac:dyDescent="0.3">
      <c r="A3200" s="73" t="s">
        <v>204</v>
      </c>
      <c r="B3200" s="73" t="s">
        <v>430</v>
      </c>
      <c r="C3200" s="75" t="s">
        <v>72</v>
      </c>
      <c r="D3200" s="75" t="s">
        <v>84</v>
      </c>
      <c r="E3200" s="73"/>
      <c r="F3200" s="73" t="s">
        <v>77</v>
      </c>
      <c r="G3200" s="73" t="s">
        <v>403</v>
      </c>
      <c r="H3200" s="73" t="s">
        <v>403</v>
      </c>
      <c r="I3200" s="73" t="s">
        <v>465</v>
      </c>
      <c r="J3200" s="73" t="str">
        <f t="shared" si="66"/>
        <v>Average (up to 3.5 tonnes) tonne.km</v>
      </c>
      <c r="K3200" s="98">
        <v>0.11641</v>
      </c>
      <c r="L3200" s="48"/>
      <c r="M3200" s="22"/>
      <c r="N3200" s="22"/>
      <c r="O3200" s="22"/>
      <c r="P3200" s="22"/>
      <c r="Q3200" s="22"/>
      <c r="R3200" s="22"/>
      <c r="S3200" s="22"/>
      <c r="T3200" s="22"/>
      <c r="U3200" s="22"/>
      <c r="V3200" s="22"/>
      <c r="W3200" s="22"/>
      <c r="X3200" s="22"/>
      <c r="Y3200" s="22"/>
      <c r="Z3200" s="22"/>
      <c r="AA3200" s="22"/>
      <c r="AB3200" s="22"/>
      <c r="AC3200" s="22"/>
      <c r="AD3200" s="22"/>
      <c r="AE3200" s="22"/>
      <c r="AF3200" s="22"/>
      <c r="AG3200" s="22"/>
      <c r="AH3200" s="22"/>
      <c r="AI3200" s="22"/>
      <c r="AJ3200" s="22"/>
      <c r="AK3200" s="22"/>
      <c r="AL3200" s="22"/>
      <c r="AM3200" s="22"/>
      <c r="AN3200" s="22"/>
      <c r="AO3200" s="22"/>
      <c r="AP3200" s="22"/>
      <c r="AQ3200" s="22"/>
      <c r="AR3200" s="22"/>
      <c r="AS3200" s="22"/>
      <c r="AT3200" s="22"/>
      <c r="AU3200" s="22"/>
      <c r="AV3200" s="22"/>
      <c r="AW3200" s="22"/>
      <c r="AX3200" s="22"/>
      <c r="AY3200" s="22"/>
      <c r="AZ3200" s="22"/>
      <c r="BA3200" s="22"/>
      <c r="BB3200" s="22"/>
      <c r="BC3200" s="22"/>
      <c r="BD3200" s="22"/>
      <c r="BE3200" s="22"/>
      <c r="BF3200" s="22"/>
      <c r="BG3200" s="22"/>
      <c r="BH3200" s="22"/>
      <c r="BI3200" s="22"/>
      <c r="BJ3200" s="22"/>
      <c r="BK3200" s="22"/>
      <c r="BL3200" s="22"/>
      <c r="BM3200" s="22"/>
      <c r="BN3200" s="22"/>
      <c r="BO3200" s="22"/>
      <c r="BP3200" s="22"/>
      <c r="BQ3200" s="22"/>
      <c r="BR3200" s="22"/>
      <c r="BS3200" s="22"/>
      <c r="BT3200" s="22"/>
      <c r="BU3200" s="22"/>
      <c r="BV3200" s="22"/>
      <c r="BW3200" s="22"/>
      <c r="BX3200" s="22"/>
      <c r="BY3200" s="22"/>
      <c r="BZ3200" s="22"/>
      <c r="CA3200" s="22"/>
      <c r="CB3200" s="22"/>
      <c r="CC3200" s="22"/>
      <c r="CD3200" s="22"/>
      <c r="CE3200" s="22"/>
      <c r="CF3200" s="22"/>
      <c r="CG3200" s="22"/>
      <c r="CH3200" s="22"/>
      <c r="CI3200" s="22"/>
      <c r="CJ3200" s="22"/>
      <c r="CK3200" s="22"/>
      <c r="CL3200" s="22"/>
      <c r="CM3200" s="22"/>
      <c r="CN3200" s="22"/>
      <c r="CO3200" s="22"/>
    </row>
    <row r="3201" spans="1:93" s="2" customFormat="1" x14ac:dyDescent="0.3">
      <c r="A3201" s="73" t="s">
        <v>204</v>
      </c>
      <c r="B3201" s="73" t="s">
        <v>430</v>
      </c>
      <c r="C3201" s="75" t="s">
        <v>72</v>
      </c>
      <c r="D3201" s="75" t="s">
        <v>84</v>
      </c>
      <c r="E3201" s="73"/>
      <c r="F3201" s="73" t="s">
        <v>316</v>
      </c>
      <c r="G3201" s="73" t="s">
        <v>405</v>
      </c>
      <c r="H3201" s="73" t="s">
        <v>405</v>
      </c>
      <c r="I3201" s="73" t="s">
        <v>465</v>
      </c>
      <c r="J3201" s="73" t="str">
        <f t="shared" si="66"/>
        <v>Average (up to 3.5 tonnes) km</v>
      </c>
      <c r="K3201" s="98">
        <v>3.4189999999999998E-2</v>
      </c>
      <c r="L3201" s="48"/>
      <c r="M3201" s="22"/>
      <c r="N3201" s="22"/>
      <c r="O3201" s="22"/>
      <c r="P3201" s="22"/>
      <c r="Q3201" s="22"/>
      <c r="R3201" s="22"/>
      <c r="S3201" s="22"/>
      <c r="T3201" s="22"/>
      <c r="U3201" s="22"/>
      <c r="V3201" s="22"/>
      <c r="W3201" s="22"/>
      <c r="X3201" s="22"/>
      <c r="Y3201" s="22"/>
      <c r="Z3201" s="22"/>
      <c r="AA3201" s="22"/>
      <c r="AB3201" s="22"/>
      <c r="AC3201" s="22"/>
      <c r="AD3201" s="22"/>
      <c r="AE3201" s="22"/>
      <c r="AF3201" s="22"/>
      <c r="AG3201" s="22"/>
      <c r="AH3201" s="22"/>
      <c r="AI3201" s="22"/>
      <c r="AJ3201" s="22"/>
      <c r="AK3201" s="22"/>
      <c r="AL3201" s="22"/>
      <c r="AM3201" s="22"/>
      <c r="AN3201" s="22"/>
      <c r="AO3201" s="22"/>
      <c r="AP3201" s="22"/>
      <c r="AQ3201" s="22"/>
      <c r="AR3201" s="22"/>
      <c r="AS3201" s="22"/>
      <c r="AT3201" s="22"/>
      <c r="AU3201" s="22"/>
      <c r="AV3201" s="22"/>
      <c r="AW3201" s="22"/>
      <c r="AX3201" s="22"/>
      <c r="AY3201" s="22"/>
      <c r="AZ3201" s="22"/>
      <c r="BA3201" s="22"/>
      <c r="BB3201" s="22"/>
      <c r="BC3201" s="22"/>
      <c r="BD3201" s="22"/>
      <c r="BE3201" s="22"/>
      <c r="BF3201" s="22"/>
      <c r="BG3201" s="22"/>
      <c r="BH3201" s="22"/>
      <c r="BI3201" s="22"/>
      <c r="BJ3201" s="22"/>
      <c r="BK3201" s="22"/>
      <c r="BL3201" s="22"/>
      <c r="BM3201" s="22"/>
      <c r="BN3201" s="22"/>
      <c r="BO3201" s="22"/>
      <c r="BP3201" s="22"/>
      <c r="BQ3201" s="22"/>
      <c r="BR3201" s="22"/>
      <c r="BS3201" s="22"/>
      <c r="BT3201" s="22"/>
      <c r="BU3201" s="22"/>
      <c r="BV3201" s="22"/>
      <c r="BW3201" s="22"/>
      <c r="BX3201" s="22"/>
      <c r="BY3201" s="22"/>
      <c r="BZ3201" s="22"/>
      <c r="CA3201" s="22"/>
      <c r="CB3201" s="22"/>
      <c r="CC3201" s="22"/>
      <c r="CD3201" s="22"/>
      <c r="CE3201" s="22"/>
      <c r="CF3201" s="22"/>
      <c r="CG3201" s="22"/>
      <c r="CH3201" s="22"/>
      <c r="CI3201" s="22"/>
      <c r="CJ3201" s="22"/>
      <c r="CK3201" s="22"/>
      <c r="CL3201" s="22"/>
      <c r="CM3201" s="22"/>
      <c r="CN3201" s="22"/>
      <c r="CO3201" s="22"/>
    </row>
    <row r="3202" spans="1:93" s="2" customFormat="1" x14ac:dyDescent="0.3">
      <c r="A3202" s="73" t="s">
        <v>204</v>
      </c>
      <c r="B3202" s="73" t="s">
        <v>430</v>
      </c>
      <c r="C3202" s="75" t="s">
        <v>72</v>
      </c>
      <c r="D3202" s="75" t="s">
        <v>84</v>
      </c>
      <c r="E3202" s="73"/>
      <c r="F3202" s="73" t="s">
        <v>316</v>
      </c>
      <c r="G3202" s="73" t="s">
        <v>156</v>
      </c>
      <c r="H3202" s="73" t="s">
        <v>156</v>
      </c>
      <c r="I3202" s="73" t="s">
        <v>465</v>
      </c>
      <c r="J3202" s="73" t="str">
        <f t="shared" si="66"/>
        <v>Average (up to 3.5 tonnes) miles</v>
      </c>
      <c r="K3202" s="98">
        <v>5.5019999999999999E-2</v>
      </c>
      <c r="L3202" s="48"/>
      <c r="M3202" s="22"/>
      <c r="N3202" s="22"/>
      <c r="O3202" s="22"/>
      <c r="P3202" s="22"/>
      <c r="Q3202" s="22"/>
      <c r="R3202" s="22"/>
      <c r="S3202" s="22"/>
      <c r="T3202" s="2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c r="AQ3202" s="22"/>
      <c r="AR3202" s="22"/>
      <c r="AS3202" s="22"/>
      <c r="AT3202" s="22"/>
      <c r="AU3202" s="22"/>
      <c r="AV3202" s="22"/>
      <c r="AW3202" s="22"/>
      <c r="AX3202" s="22"/>
      <c r="AY3202" s="22"/>
      <c r="AZ3202" s="22"/>
      <c r="BA3202" s="22"/>
      <c r="BB3202" s="22"/>
      <c r="BC3202" s="22"/>
      <c r="BD3202" s="22"/>
      <c r="BE3202" s="22"/>
      <c r="BF3202" s="22"/>
      <c r="BG3202" s="22"/>
      <c r="BH3202" s="22"/>
      <c r="BI3202" s="22"/>
      <c r="BJ3202" s="22"/>
      <c r="BK3202" s="22"/>
      <c r="BL3202" s="22"/>
      <c r="BM3202" s="22"/>
      <c r="BN3202" s="22"/>
      <c r="BO3202" s="22"/>
      <c r="BP3202" s="22"/>
      <c r="BQ3202" s="22"/>
      <c r="BR3202" s="22"/>
      <c r="BS3202" s="22"/>
      <c r="BT3202" s="22"/>
      <c r="BU3202" s="22"/>
      <c r="BV3202" s="22"/>
      <c r="BW3202" s="22"/>
      <c r="BX3202" s="22"/>
      <c r="BY3202" s="22"/>
      <c r="BZ3202" s="22"/>
      <c r="CA3202" s="22"/>
      <c r="CB3202" s="22"/>
      <c r="CC3202" s="22"/>
      <c r="CD3202" s="22"/>
      <c r="CE3202" s="22"/>
      <c r="CF3202" s="22"/>
      <c r="CG3202" s="22"/>
      <c r="CH3202" s="22"/>
      <c r="CI3202" s="22"/>
      <c r="CJ3202" s="22"/>
      <c r="CK3202" s="22"/>
      <c r="CL3202" s="22"/>
      <c r="CM3202" s="22"/>
      <c r="CN3202" s="22"/>
      <c r="CO3202" s="22"/>
    </row>
    <row r="3203" spans="1:93" s="2" customFormat="1" x14ac:dyDescent="0.3">
      <c r="A3203" s="73" t="s">
        <v>204</v>
      </c>
      <c r="B3203" s="73" t="s">
        <v>430</v>
      </c>
      <c r="C3203" s="75" t="s">
        <v>72</v>
      </c>
      <c r="D3203" s="75" t="s">
        <v>84</v>
      </c>
      <c r="E3203" s="73"/>
      <c r="F3203" s="73" t="s">
        <v>316</v>
      </c>
      <c r="G3203" s="73" t="s">
        <v>403</v>
      </c>
      <c r="H3203" s="73" t="s">
        <v>403</v>
      </c>
      <c r="I3203" s="73" t="s">
        <v>465</v>
      </c>
      <c r="J3203" s="73" t="str">
        <f t="shared" si="66"/>
        <v>Average (up to 3.5 tonnes) tonne.km</v>
      </c>
      <c r="K3203" s="98">
        <v>8.4229999999999999E-2</v>
      </c>
      <c r="L3203" s="48"/>
      <c r="M3203" s="22"/>
      <c r="N3203" s="22"/>
      <c r="O3203" s="22"/>
      <c r="P3203" s="22"/>
      <c r="Q3203" s="22"/>
      <c r="R3203" s="22"/>
      <c r="S3203" s="22"/>
      <c r="T3203" s="22"/>
      <c r="U3203" s="22"/>
      <c r="V3203" s="22"/>
      <c r="W3203" s="22"/>
      <c r="X3203" s="22"/>
      <c r="Y3203" s="22"/>
      <c r="Z3203" s="22"/>
      <c r="AA3203" s="22"/>
      <c r="AB3203" s="22"/>
      <c r="AC3203" s="22"/>
      <c r="AD3203" s="22"/>
      <c r="AE3203" s="22"/>
      <c r="AF3203" s="22"/>
      <c r="AG3203" s="22"/>
      <c r="AH3203" s="22"/>
      <c r="AI3203" s="22"/>
      <c r="AJ3203" s="22"/>
      <c r="AK3203" s="22"/>
      <c r="AL3203" s="22"/>
      <c r="AM3203" s="22"/>
      <c r="AN3203" s="22"/>
      <c r="AO3203" s="22"/>
      <c r="AP3203" s="22"/>
      <c r="AQ3203" s="22"/>
      <c r="AR3203" s="22"/>
      <c r="AS3203" s="22"/>
      <c r="AT3203" s="22"/>
      <c r="AU3203" s="22"/>
      <c r="AV3203" s="22"/>
      <c r="AW3203" s="22"/>
      <c r="AX3203" s="22"/>
      <c r="AY3203" s="22"/>
      <c r="AZ3203" s="22"/>
      <c r="BA3203" s="22"/>
      <c r="BB3203" s="22"/>
      <c r="BC3203" s="22"/>
      <c r="BD3203" s="22"/>
      <c r="BE3203" s="22"/>
      <c r="BF3203" s="22"/>
      <c r="BG3203" s="22"/>
      <c r="BH3203" s="22"/>
      <c r="BI3203" s="22"/>
      <c r="BJ3203" s="22"/>
      <c r="BK3203" s="22"/>
      <c r="BL3203" s="22"/>
      <c r="BM3203" s="22"/>
      <c r="BN3203" s="22"/>
      <c r="BO3203" s="22"/>
      <c r="BP3203" s="22"/>
      <c r="BQ3203" s="22"/>
      <c r="BR3203" s="22"/>
      <c r="BS3203" s="22"/>
      <c r="BT3203" s="22"/>
      <c r="BU3203" s="22"/>
      <c r="BV3203" s="22"/>
      <c r="BW3203" s="22"/>
      <c r="BX3203" s="22"/>
      <c r="BY3203" s="22"/>
      <c r="BZ3203" s="22"/>
      <c r="CA3203" s="22"/>
      <c r="CB3203" s="22"/>
      <c r="CC3203" s="22"/>
      <c r="CD3203" s="22"/>
      <c r="CE3203" s="22"/>
      <c r="CF3203" s="22"/>
      <c r="CG3203" s="22"/>
      <c r="CH3203" s="22"/>
      <c r="CI3203" s="22"/>
      <c r="CJ3203" s="22"/>
      <c r="CK3203" s="22"/>
      <c r="CL3203" s="22"/>
      <c r="CM3203" s="22"/>
      <c r="CN3203" s="22"/>
      <c r="CO3203" s="22"/>
    </row>
    <row r="3204" spans="1:93" s="2" customFormat="1" x14ac:dyDescent="0.3">
      <c r="A3204" s="73" t="s">
        <v>204</v>
      </c>
      <c r="B3204" s="73" t="s">
        <v>430</v>
      </c>
      <c r="C3204" s="75" t="s">
        <v>72</v>
      </c>
      <c r="D3204" s="75" t="s">
        <v>84</v>
      </c>
      <c r="E3204" s="73"/>
      <c r="F3204" s="73" t="s">
        <v>375</v>
      </c>
      <c r="G3204" s="73" t="s">
        <v>405</v>
      </c>
      <c r="H3204" s="73" t="s">
        <v>405</v>
      </c>
      <c r="I3204" s="73" t="s">
        <v>465</v>
      </c>
      <c r="J3204" s="73" t="str">
        <f t="shared" si="66"/>
        <v>Average (up to 3.5 tonnes) km</v>
      </c>
      <c r="K3204" s="98">
        <v>6.0470000000000003E-2</v>
      </c>
      <c r="L3204" s="48"/>
      <c r="M3204" s="22"/>
      <c r="N3204" s="22"/>
      <c r="O3204" s="22"/>
      <c r="P3204" s="22"/>
      <c r="Q3204" s="22"/>
      <c r="R3204" s="22"/>
      <c r="S3204" s="22"/>
      <c r="T3204" s="22"/>
      <c r="U3204" s="22"/>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c r="AQ3204" s="22"/>
      <c r="AR3204" s="22"/>
      <c r="AS3204" s="22"/>
      <c r="AT3204" s="22"/>
      <c r="AU3204" s="22"/>
      <c r="AV3204" s="22"/>
      <c r="AW3204" s="22"/>
      <c r="AX3204" s="22"/>
      <c r="AY3204" s="22"/>
      <c r="AZ3204" s="22"/>
      <c r="BA3204" s="22"/>
      <c r="BB3204" s="22"/>
      <c r="BC3204" s="22"/>
      <c r="BD3204" s="22"/>
      <c r="BE3204" s="22"/>
      <c r="BF3204" s="22"/>
      <c r="BG3204" s="22"/>
      <c r="BH3204" s="22"/>
      <c r="BI3204" s="22"/>
      <c r="BJ3204" s="22"/>
      <c r="BK3204" s="22"/>
      <c r="BL3204" s="22"/>
      <c r="BM3204" s="22"/>
      <c r="BN3204" s="22"/>
      <c r="BO3204" s="22"/>
      <c r="BP3204" s="22"/>
      <c r="BQ3204" s="22"/>
      <c r="BR3204" s="22"/>
      <c r="BS3204" s="22"/>
      <c r="BT3204" s="22"/>
      <c r="BU3204" s="22"/>
      <c r="BV3204" s="22"/>
      <c r="BW3204" s="22"/>
      <c r="BX3204" s="22"/>
      <c r="BY3204" s="22"/>
      <c r="BZ3204" s="22"/>
      <c r="CA3204" s="22"/>
      <c r="CB3204" s="22"/>
      <c r="CC3204" s="22"/>
      <c r="CD3204" s="22"/>
      <c r="CE3204" s="22"/>
      <c r="CF3204" s="22"/>
      <c r="CG3204" s="22"/>
      <c r="CH3204" s="22"/>
      <c r="CI3204" s="22"/>
      <c r="CJ3204" s="22"/>
      <c r="CK3204" s="22"/>
      <c r="CL3204" s="22"/>
      <c r="CM3204" s="22"/>
      <c r="CN3204" s="22"/>
      <c r="CO3204" s="22"/>
    </row>
    <row r="3205" spans="1:93" s="2" customFormat="1" x14ac:dyDescent="0.3">
      <c r="A3205" s="73" t="s">
        <v>204</v>
      </c>
      <c r="B3205" s="73" t="s">
        <v>430</v>
      </c>
      <c r="C3205" s="75" t="s">
        <v>72</v>
      </c>
      <c r="D3205" s="75" t="s">
        <v>84</v>
      </c>
      <c r="E3205" s="73"/>
      <c r="F3205" s="73" t="s">
        <v>375</v>
      </c>
      <c r="G3205" s="73" t="s">
        <v>156</v>
      </c>
      <c r="H3205" s="73" t="s">
        <v>156</v>
      </c>
      <c r="I3205" s="73" t="s">
        <v>465</v>
      </c>
      <c r="J3205" s="73" t="str">
        <f t="shared" si="66"/>
        <v>Average (up to 3.5 tonnes) miles</v>
      </c>
      <c r="K3205" s="98">
        <v>9.7320000000000004E-2</v>
      </c>
      <c r="L3205" s="48"/>
      <c r="M3205" s="22"/>
      <c r="N3205" s="22"/>
      <c r="O3205" s="22"/>
      <c r="P3205" s="22"/>
      <c r="Q3205" s="22"/>
      <c r="R3205" s="22"/>
      <c r="S3205" s="22"/>
      <c r="T3205" s="22"/>
      <c r="U3205" s="22"/>
      <c r="V3205" s="22"/>
      <c r="W3205" s="22"/>
      <c r="X3205" s="22"/>
      <c r="Y3205" s="22"/>
      <c r="Z3205" s="22"/>
      <c r="AA3205" s="22"/>
      <c r="AB3205" s="22"/>
      <c r="AC3205" s="22"/>
      <c r="AD3205" s="22"/>
      <c r="AE3205" s="22"/>
      <c r="AF3205" s="22"/>
      <c r="AG3205" s="22"/>
      <c r="AH3205" s="22"/>
      <c r="AI3205" s="22"/>
      <c r="AJ3205" s="22"/>
      <c r="AK3205" s="22"/>
      <c r="AL3205" s="22"/>
      <c r="AM3205" s="22"/>
      <c r="AN3205" s="22"/>
      <c r="AO3205" s="22"/>
      <c r="AP3205" s="22"/>
      <c r="AQ3205" s="22"/>
      <c r="AR3205" s="22"/>
      <c r="AS3205" s="22"/>
      <c r="AT3205" s="22"/>
      <c r="AU3205" s="22"/>
      <c r="AV3205" s="22"/>
      <c r="AW3205" s="22"/>
      <c r="AX3205" s="22"/>
      <c r="AY3205" s="22"/>
      <c r="AZ3205" s="22"/>
      <c r="BA3205" s="22"/>
      <c r="BB3205" s="22"/>
      <c r="BC3205" s="22"/>
      <c r="BD3205" s="22"/>
      <c r="BE3205" s="22"/>
      <c r="BF3205" s="22"/>
      <c r="BG3205" s="22"/>
      <c r="BH3205" s="22"/>
      <c r="BI3205" s="22"/>
      <c r="BJ3205" s="22"/>
      <c r="BK3205" s="22"/>
      <c r="BL3205" s="22"/>
      <c r="BM3205" s="22"/>
      <c r="BN3205" s="22"/>
      <c r="BO3205" s="22"/>
      <c r="BP3205" s="22"/>
      <c r="BQ3205" s="22"/>
      <c r="BR3205" s="22"/>
      <c r="BS3205" s="22"/>
      <c r="BT3205" s="22"/>
      <c r="BU3205" s="22"/>
      <c r="BV3205" s="22"/>
      <c r="BW3205" s="22"/>
      <c r="BX3205" s="22"/>
      <c r="BY3205" s="22"/>
      <c r="BZ3205" s="22"/>
      <c r="CA3205" s="22"/>
      <c r="CB3205" s="22"/>
      <c r="CC3205" s="22"/>
      <c r="CD3205" s="22"/>
      <c r="CE3205" s="22"/>
      <c r="CF3205" s="22"/>
      <c r="CG3205" s="22"/>
      <c r="CH3205" s="22"/>
      <c r="CI3205" s="22"/>
      <c r="CJ3205" s="22"/>
      <c r="CK3205" s="22"/>
      <c r="CL3205" s="22"/>
      <c r="CM3205" s="22"/>
      <c r="CN3205" s="22"/>
      <c r="CO3205" s="22"/>
    </row>
    <row r="3206" spans="1:93" s="2" customFormat="1" x14ac:dyDescent="0.3">
      <c r="A3206" s="73" t="s">
        <v>204</v>
      </c>
      <c r="B3206" s="73" t="s">
        <v>430</v>
      </c>
      <c r="C3206" s="75" t="s">
        <v>72</v>
      </c>
      <c r="D3206" s="75" t="s">
        <v>84</v>
      </c>
      <c r="E3206" s="73"/>
      <c r="F3206" s="73" t="s">
        <v>375</v>
      </c>
      <c r="G3206" s="73" t="s">
        <v>403</v>
      </c>
      <c r="H3206" s="73" t="s">
        <v>403</v>
      </c>
      <c r="I3206" s="73" t="s">
        <v>465</v>
      </c>
      <c r="J3206" s="73" t="str">
        <f t="shared" si="66"/>
        <v>Average (up to 3.5 tonnes) tonne.km</v>
      </c>
      <c r="K3206" s="98">
        <v>0.15037</v>
      </c>
      <c r="L3206" s="48"/>
      <c r="M3206" s="22"/>
      <c r="N3206" s="22"/>
      <c r="O3206" s="22"/>
      <c r="P3206" s="22"/>
      <c r="Q3206" s="22"/>
      <c r="R3206" s="22"/>
      <c r="S3206" s="22"/>
      <c r="T3206" s="2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c r="AQ3206" s="22"/>
      <c r="AR3206" s="22"/>
      <c r="AS3206" s="22"/>
      <c r="AT3206" s="22"/>
      <c r="AU3206" s="22"/>
      <c r="AV3206" s="22"/>
      <c r="AW3206" s="22"/>
      <c r="AX3206" s="22"/>
      <c r="AY3206" s="22"/>
      <c r="AZ3206" s="22"/>
      <c r="BA3206" s="22"/>
      <c r="BB3206" s="22"/>
      <c r="BC3206" s="22"/>
      <c r="BD3206" s="22"/>
      <c r="BE3206" s="22"/>
      <c r="BF3206" s="22"/>
      <c r="BG3206" s="22"/>
      <c r="BH3206" s="22"/>
      <c r="BI3206" s="22"/>
      <c r="BJ3206" s="22"/>
      <c r="BK3206" s="22"/>
      <c r="BL3206" s="22"/>
      <c r="BM3206" s="22"/>
      <c r="BN3206" s="22"/>
      <c r="BO3206" s="22"/>
      <c r="BP3206" s="22"/>
      <c r="BQ3206" s="22"/>
      <c r="BR3206" s="22"/>
      <c r="BS3206" s="22"/>
      <c r="BT3206" s="22"/>
      <c r="BU3206" s="22"/>
      <c r="BV3206" s="22"/>
      <c r="BW3206" s="22"/>
      <c r="BX3206" s="22"/>
      <c r="BY3206" s="22"/>
      <c r="BZ3206" s="22"/>
      <c r="CA3206" s="22"/>
      <c r="CB3206" s="22"/>
      <c r="CC3206" s="22"/>
      <c r="CD3206" s="22"/>
      <c r="CE3206" s="22"/>
      <c r="CF3206" s="22"/>
      <c r="CG3206" s="22"/>
      <c r="CH3206" s="22"/>
      <c r="CI3206" s="22"/>
      <c r="CJ3206" s="22"/>
      <c r="CK3206" s="22"/>
      <c r="CL3206" s="22"/>
      <c r="CM3206" s="22"/>
      <c r="CN3206" s="22"/>
      <c r="CO3206" s="22"/>
    </row>
    <row r="3207" spans="1:93" x14ac:dyDescent="0.3">
      <c r="A3207" s="73" t="s">
        <v>204</v>
      </c>
      <c r="B3207" s="73" t="s">
        <v>430</v>
      </c>
      <c r="C3207" s="75" t="s">
        <v>72</v>
      </c>
      <c r="D3207" s="75" t="s">
        <v>84</v>
      </c>
      <c r="E3207" s="73"/>
      <c r="F3207" s="73" t="s">
        <v>490</v>
      </c>
      <c r="G3207" s="73" t="s">
        <v>405</v>
      </c>
      <c r="H3207" s="73" t="s">
        <v>405</v>
      </c>
      <c r="I3207" s="73" t="s">
        <v>465</v>
      </c>
      <c r="J3207" s="73" t="str">
        <f t="shared" ref="J3207:J3212" si="68">CONCATENATE(D3207," ",H3207)</f>
        <v>Average (up to 3.5 tonnes) km</v>
      </c>
      <c r="K3207" s="98"/>
    </row>
    <row r="3208" spans="1:93" x14ac:dyDescent="0.3">
      <c r="A3208" s="73" t="s">
        <v>204</v>
      </c>
      <c r="B3208" s="73" t="s">
        <v>430</v>
      </c>
      <c r="C3208" s="75" t="s">
        <v>72</v>
      </c>
      <c r="D3208" s="75" t="s">
        <v>84</v>
      </c>
      <c r="E3208" s="73"/>
      <c r="F3208" s="73" t="s">
        <v>490</v>
      </c>
      <c r="G3208" s="73" t="s">
        <v>156</v>
      </c>
      <c r="H3208" s="73" t="s">
        <v>156</v>
      </c>
      <c r="I3208" s="73" t="s">
        <v>465</v>
      </c>
      <c r="J3208" s="73" t="str">
        <f t="shared" si="68"/>
        <v>Average (up to 3.5 tonnes) miles</v>
      </c>
      <c r="K3208" s="98"/>
    </row>
    <row r="3209" spans="1:93" x14ac:dyDescent="0.3">
      <c r="A3209" s="73" t="s">
        <v>204</v>
      </c>
      <c r="B3209" s="73" t="s">
        <v>430</v>
      </c>
      <c r="C3209" s="75" t="s">
        <v>72</v>
      </c>
      <c r="D3209" s="75" t="s">
        <v>84</v>
      </c>
      <c r="E3209" s="73"/>
      <c r="F3209" s="73" t="s">
        <v>490</v>
      </c>
      <c r="G3209" s="73" t="s">
        <v>156</v>
      </c>
      <c r="H3209" s="73" t="s">
        <v>403</v>
      </c>
      <c r="I3209" s="73" t="s">
        <v>465</v>
      </c>
      <c r="J3209" s="73" t="str">
        <f t="shared" si="68"/>
        <v>Average (up to 3.5 tonnes) tonne.km</v>
      </c>
      <c r="K3209" s="98"/>
    </row>
    <row r="3210" spans="1:93" x14ac:dyDescent="0.3">
      <c r="A3210" s="73" t="s">
        <v>204</v>
      </c>
      <c r="B3210" s="73" t="s">
        <v>430</v>
      </c>
      <c r="C3210" s="75" t="s">
        <v>72</v>
      </c>
      <c r="D3210" s="75" t="s">
        <v>84</v>
      </c>
      <c r="E3210" s="73"/>
      <c r="F3210" s="73" t="s">
        <v>491</v>
      </c>
      <c r="G3210" s="73" t="s">
        <v>405</v>
      </c>
      <c r="H3210" s="73" t="s">
        <v>405</v>
      </c>
      <c r="I3210" s="73" t="s">
        <v>465</v>
      </c>
      <c r="J3210" s="73" t="str">
        <f t="shared" si="68"/>
        <v>Average (up to 3.5 tonnes) km</v>
      </c>
      <c r="K3210" s="98">
        <v>8.77E-3</v>
      </c>
    </row>
    <row r="3211" spans="1:93" x14ac:dyDescent="0.3">
      <c r="A3211" s="73" t="s">
        <v>204</v>
      </c>
      <c r="B3211" s="73" t="s">
        <v>430</v>
      </c>
      <c r="C3211" s="75" t="s">
        <v>72</v>
      </c>
      <c r="D3211" s="75" t="s">
        <v>84</v>
      </c>
      <c r="E3211" s="73"/>
      <c r="F3211" s="73" t="s">
        <v>491</v>
      </c>
      <c r="G3211" s="73" t="s">
        <v>156</v>
      </c>
      <c r="H3211" s="73" t="s">
        <v>156</v>
      </c>
      <c r="I3211" s="73" t="s">
        <v>465</v>
      </c>
      <c r="J3211" s="73" t="str">
        <f t="shared" si="68"/>
        <v>Average (up to 3.5 tonnes) miles</v>
      </c>
      <c r="K3211" s="98">
        <v>1.4109999999999999E-2</v>
      </c>
    </row>
    <row r="3212" spans="1:93" ht="15" thickBot="1" x14ac:dyDescent="0.35">
      <c r="A3212" s="84" t="s">
        <v>204</v>
      </c>
      <c r="B3212" s="84" t="s">
        <v>430</v>
      </c>
      <c r="C3212" s="76" t="s">
        <v>72</v>
      </c>
      <c r="D3212" s="76" t="s">
        <v>84</v>
      </c>
      <c r="E3212" s="84"/>
      <c r="F3212" s="84" t="s">
        <v>491</v>
      </c>
      <c r="G3212" s="84" t="s">
        <v>156</v>
      </c>
      <c r="H3212" s="84" t="s">
        <v>403</v>
      </c>
      <c r="I3212" s="84" t="s">
        <v>465</v>
      </c>
      <c r="J3212" s="84" t="str">
        <f t="shared" si="68"/>
        <v>Average (up to 3.5 tonnes) tonne.km</v>
      </c>
      <c r="K3212" s="105">
        <v>5.1240000000000001E-2</v>
      </c>
    </row>
    <row r="3213" spans="1:93" s="2" customFormat="1" x14ac:dyDescent="0.3">
      <c r="A3213" s="86" t="s">
        <v>204</v>
      </c>
      <c r="B3213" s="86" t="s">
        <v>430</v>
      </c>
      <c r="C3213" s="68" t="s">
        <v>340</v>
      </c>
      <c r="D3213" s="68" t="s">
        <v>134</v>
      </c>
      <c r="E3213" s="86"/>
      <c r="F3213" s="86" t="s">
        <v>48</v>
      </c>
      <c r="G3213" s="86" t="s">
        <v>405</v>
      </c>
      <c r="H3213" s="86" t="s">
        <v>405</v>
      </c>
      <c r="I3213" s="86" t="s">
        <v>465</v>
      </c>
      <c r="J3213" s="123" t="str">
        <f>CONCATENATE(D3213, " ",H3213, " ",C3213)</f>
        <v>Rigid (&gt;3.5 - 7.5 tonnes) km WTT- HGV (all diesel)</v>
      </c>
      <c r="K3213" s="98">
        <v>0.10809000000000001</v>
      </c>
      <c r="L3213" s="48"/>
      <c r="M3213" s="22"/>
      <c r="N3213" s="22"/>
      <c r="O3213" s="22"/>
      <c r="P3213" s="22"/>
      <c r="Q3213" s="22"/>
      <c r="R3213" s="22"/>
      <c r="S3213" s="22"/>
      <c r="T3213" s="22"/>
      <c r="U3213" s="22"/>
      <c r="V3213" s="22"/>
      <c r="W3213" s="22"/>
      <c r="X3213" s="22"/>
      <c r="Y3213" s="22"/>
      <c r="Z3213" s="22"/>
      <c r="AA3213" s="22"/>
      <c r="AB3213" s="22"/>
      <c r="AC3213" s="22"/>
      <c r="AD3213" s="22"/>
      <c r="AE3213" s="22"/>
      <c r="AF3213" s="22"/>
      <c r="AG3213" s="22"/>
      <c r="AH3213" s="22"/>
      <c r="AI3213" s="22"/>
      <c r="AJ3213" s="22"/>
      <c r="AK3213" s="22"/>
      <c r="AL3213" s="22"/>
      <c r="AM3213" s="22"/>
      <c r="AN3213" s="22"/>
      <c r="AO3213" s="22"/>
      <c r="AP3213" s="22"/>
      <c r="AQ3213" s="22"/>
      <c r="AR3213" s="22"/>
      <c r="AS3213" s="22"/>
      <c r="AT3213" s="22"/>
      <c r="AU3213" s="22"/>
      <c r="AV3213" s="22"/>
      <c r="AW3213" s="22"/>
      <c r="AX3213" s="22"/>
      <c r="AY3213" s="22"/>
      <c r="AZ3213" s="22"/>
      <c r="BA3213" s="22"/>
      <c r="BB3213" s="22"/>
      <c r="BC3213" s="22"/>
      <c r="BD3213" s="22"/>
      <c r="BE3213" s="22"/>
      <c r="BF3213" s="22"/>
      <c r="BG3213" s="22"/>
      <c r="BH3213" s="22"/>
      <c r="BI3213" s="22"/>
      <c r="BJ3213" s="22"/>
      <c r="BK3213" s="22"/>
      <c r="BL3213" s="22"/>
      <c r="BM3213" s="22"/>
      <c r="BN3213" s="22"/>
      <c r="BO3213" s="22"/>
      <c r="BP3213" s="22"/>
      <c r="BQ3213" s="22"/>
      <c r="BR3213" s="22"/>
      <c r="BS3213" s="22"/>
      <c r="BT3213" s="22"/>
      <c r="BU3213" s="22"/>
      <c r="BV3213" s="22"/>
      <c r="BW3213" s="22"/>
      <c r="BX3213" s="22"/>
      <c r="BY3213" s="22"/>
      <c r="BZ3213" s="22"/>
      <c r="CA3213" s="22"/>
      <c r="CB3213" s="22"/>
      <c r="CC3213" s="22"/>
      <c r="CD3213" s="22"/>
      <c r="CE3213" s="22"/>
      <c r="CF3213" s="22"/>
      <c r="CG3213" s="22"/>
      <c r="CH3213" s="22"/>
      <c r="CI3213" s="22"/>
      <c r="CJ3213" s="22"/>
      <c r="CK3213" s="22"/>
      <c r="CL3213" s="22"/>
      <c r="CM3213" s="22"/>
      <c r="CN3213" s="22"/>
      <c r="CO3213" s="22"/>
    </row>
    <row r="3214" spans="1:93" s="2" customFormat="1" x14ac:dyDescent="0.3">
      <c r="A3214" s="73" t="s">
        <v>204</v>
      </c>
      <c r="B3214" s="73" t="s">
        <v>430</v>
      </c>
      <c r="C3214" s="67" t="s">
        <v>340</v>
      </c>
      <c r="D3214" s="67" t="s">
        <v>134</v>
      </c>
      <c r="E3214" s="73"/>
      <c r="F3214" s="73" t="s">
        <v>48</v>
      </c>
      <c r="G3214" s="73" t="s">
        <v>156</v>
      </c>
      <c r="H3214" s="73" t="s">
        <v>156</v>
      </c>
      <c r="I3214" s="73" t="s">
        <v>465</v>
      </c>
      <c r="J3214" s="124" t="str">
        <f t="shared" ref="J3214:J3276" si="69">CONCATENATE(D3214," ",H3214," ",C3214)</f>
        <v>Rigid (&gt;3.5 - 7.5 tonnes) miles WTT- HGV (all diesel)</v>
      </c>
      <c r="K3214" s="98">
        <v>0.17394999999999999</v>
      </c>
      <c r="L3214" s="48"/>
      <c r="M3214" s="22"/>
      <c r="N3214" s="22"/>
      <c r="O3214" s="22"/>
      <c r="P3214" s="22"/>
      <c r="Q3214" s="22"/>
      <c r="R3214" s="22"/>
      <c r="S3214" s="22"/>
      <c r="T3214" s="2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c r="AQ3214" s="22"/>
      <c r="AR3214" s="22"/>
      <c r="AS3214" s="22"/>
      <c r="AT3214" s="22"/>
      <c r="AU3214" s="22"/>
      <c r="AV3214" s="22"/>
      <c r="AW3214" s="22"/>
      <c r="AX3214" s="22"/>
      <c r="AY3214" s="22"/>
      <c r="AZ3214" s="22"/>
      <c r="BA3214" s="22"/>
      <c r="BB3214" s="22"/>
      <c r="BC3214" s="22"/>
      <c r="BD3214" s="22"/>
      <c r="BE3214" s="22"/>
      <c r="BF3214" s="22"/>
      <c r="BG3214" s="22"/>
      <c r="BH3214" s="22"/>
      <c r="BI3214" s="22"/>
      <c r="BJ3214" s="22"/>
      <c r="BK3214" s="22"/>
      <c r="BL3214" s="22"/>
      <c r="BM3214" s="22"/>
      <c r="BN3214" s="22"/>
      <c r="BO3214" s="22"/>
      <c r="BP3214" s="22"/>
      <c r="BQ3214" s="22"/>
      <c r="BR3214" s="22"/>
      <c r="BS3214" s="22"/>
      <c r="BT3214" s="22"/>
      <c r="BU3214" s="22"/>
      <c r="BV3214" s="22"/>
      <c r="BW3214" s="22"/>
      <c r="BX3214" s="22"/>
      <c r="BY3214" s="22"/>
      <c r="BZ3214" s="22"/>
      <c r="CA3214" s="22"/>
      <c r="CB3214" s="22"/>
      <c r="CC3214" s="22"/>
      <c r="CD3214" s="22"/>
      <c r="CE3214" s="22"/>
      <c r="CF3214" s="22"/>
      <c r="CG3214" s="22"/>
      <c r="CH3214" s="22"/>
      <c r="CI3214" s="22"/>
      <c r="CJ3214" s="22"/>
      <c r="CK3214" s="22"/>
      <c r="CL3214" s="22"/>
      <c r="CM3214" s="22"/>
      <c r="CN3214" s="22"/>
      <c r="CO3214" s="22"/>
    </row>
    <row r="3215" spans="1:93" s="2" customFormat="1" x14ac:dyDescent="0.3">
      <c r="A3215" s="73" t="s">
        <v>204</v>
      </c>
      <c r="B3215" s="73" t="s">
        <v>430</v>
      </c>
      <c r="C3215" s="67" t="s">
        <v>340</v>
      </c>
      <c r="D3215" s="67" t="s">
        <v>134</v>
      </c>
      <c r="E3215" s="73"/>
      <c r="F3215" s="73" t="s">
        <v>48</v>
      </c>
      <c r="G3215" s="73" t="s">
        <v>403</v>
      </c>
      <c r="H3215" s="73" t="s">
        <v>403</v>
      </c>
      <c r="I3215" s="73" t="s">
        <v>465</v>
      </c>
      <c r="J3215" s="124" t="str">
        <f t="shared" si="69"/>
        <v>Rigid (&gt;3.5 - 7.5 tonnes) tonne.km WTT- HGV (all diesel)</v>
      </c>
      <c r="K3215" s="98">
        <v>0</v>
      </c>
      <c r="L3215" s="48"/>
      <c r="M3215" s="22"/>
      <c r="N3215" s="22"/>
      <c r="O3215" s="22"/>
      <c r="P3215" s="22"/>
      <c r="Q3215" s="22"/>
      <c r="R3215" s="22"/>
      <c r="S3215" s="22"/>
      <c r="T3215" s="22"/>
      <c r="U3215" s="22"/>
      <c r="V3215" s="22"/>
      <c r="W3215" s="22"/>
      <c r="X3215" s="22"/>
      <c r="Y3215" s="22"/>
      <c r="Z3215" s="22"/>
      <c r="AA3215" s="22"/>
      <c r="AB3215" s="22"/>
      <c r="AC3215" s="22"/>
      <c r="AD3215" s="22"/>
      <c r="AE3215" s="22"/>
      <c r="AF3215" s="22"/>
      <c r="AG3215" s="22"/>
      <c r="AH3215" s="22"/>
      <c r="AI3215" s="22"/>
      <c r="AJ3215" s="22"/>
      <c r="AK3215" s="22"/>
      <c r="AL3215" s="22"/>
      <c r="AM3215" s="22"/>
      <c r="AN3215" s="22"/>
      <c r="AO3215" s="22"/>
      <c r="AP3215" s="22"/>
      <c r="AQ3215" s="22"/>
      <c r="AR3215" s="22"/>
      <c r="AS3215" s="22"/>
      <c r="AT3215" s="22"/>
      <c r="AU3215" s="22"/>
      <c r="AV3215" s="22"/>
      <c r="AW3215" s="22"/>
      <c r="AX3215" s="22"/>
      <c r="AY3215" s="22"/>
      <c r="AZ3215" s="22"/>
      <c r="BA3215" s="22"/>
      <c r="BB3215" s="22"/>
      <c r="BC3215" s="22"/>
      <c r="BD3215" s="22"/>
      <c r="BE3215" s="22"/>
      <c r="BF3215" s="22"/>
      <c r="BG3215" s="22"/>
      <c r="BH3215" s="22"/>
      <c r="BI3215" s="22"/>
      <c r="BJ3215" s="22"/>
      <c r="BK3215" s="22"/>
      <c r="BL3215" s="22"/>
      <c r="BM3215" s="22"/>
      <c r="BN3215" s="22"/>
      <c r="BO3215" s="22"/>
      <c r="BP3215" s="22"/>
      <c r="BQ3215" s="22"/>
      <c r="BR3215" s="22"/>
      <c r="BS3215" s="22"/>
      <c r="BT3215" s="22"/>
      <c r="BU3215" s="22"/>
      <c r="BV3215" s="22"/>
      <c r="BW3215" s="22"/>
      <c r="BX3215" s="22"/>
      <c r="BY3215" s="22"/>
      <c r="BZ3215" s="22"/>
      <c r="CA3215" s="22"/>
      <c r="CB3215" s="22"/>
      <c r="CC3215" s="22"/>
      <c r="CD3215" s="22"/>
      <c r="CE3215" s="22"/>
      <c r="CF3215" s="22"/>
      <c r="CG3215" s="22"/>
      <c r="CH3215" s="22"/>
      <c r="CI3215" s="22"/>
      <c r="CJ3215" s="22"/>
      <c r="CK3215" s="22"/>
      <c r="CL3215" s="22"/>
      <c r="CM3215" s="22"/>
      <c r="CN3215" s="22"/>
      <c r="CO3215" s="22"/>
    </row>
    <row r="3216" spans="1:93" s="2" customFormat="1" x14ac:dyDescent="0.3">
      <c r="A3216" s="73" t="s">
        <v>204</v>
      </c>
      <c r="B3216" s="73" t="s">
        <v>430</v>
      </c>
      <c r="C3216" s="67" t="s">
        <v>340</v>
      </c>
      <c r="D3216" s="67" t="s">
        <v>134</v>
      </c>
      <c r="E3216" s="73"/>
      <c r="F3216" s="73" t="s">
        <v>98</v>
      </c>
      <c r="G3216" s="73" t="s">
        <v>405</v>
      </c>
      <c r="H3216" s="73" t="s">
        <v>405</v>
      </c>
      <c r="I3216" s="73" t="s">
        <v>465</v>
      </c>
      <c r="J3216" s="124" t="str">
        <f t="shared" si="69"/>
        <v>Rigid (&gt;3.5 - 7.5 tonnes) km WTT- HGV (all diesel)</v>
      </c>
      <c r="K3216" s="98">
        <v>0.11749</v>
      </c>
      <c r="L3216" s="48"/>
      <c r="M3216" s="22"/>
      <c r="N3216" s="22"/>
      <c r="O3216" s="22"/>
      <c r="P3216" s="22"/>
      <c r="Q3216" s="22"/>
      <c r="R3216" s="22"/>
      <c r="S3216" s="22"/>
      <c r="T3216" s="2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c r="AQ3216" s="22"/>
      <c r="AR3216" s="22"/>
      <c r="AS3216" s="22"/>
      <c r="AT3216" s="22"/>
      <c r="AU3216" s="22"/>
      <c r="AV3216" s="22"/>
      <c r="AW3216" s="22"/>
      <c r="AX3216" s="22"/>
      <c r="AY3216" s="22"/>
      <c r="AZ3216" s="22"/>
      <c r="BA3216" s="22"/>
      <c r="BB3216" s="22"/>
      <c r="BC3216" s="22"/>
      <c r="BD3216" s="22"/>
      <c r="BE3216" s="22"/>
      <c r="BF3216" s="22"/>
      <c r="BG3216" s="22"/>
      <c r="BH3216" s="22"/>
      <c r="BI3216" s="22"/>
      <c r="BJ3216" s="22"/>
      <c r="BK3216" s="22"/>
      <c r="BL3216" s="22"/>
      <c r="BM3216" s="22"/>
      <c r="BN3216" s="22"/>
      <c r="BO3216" s="22"/>
      <c r="BP3216" s="22"/>
      <c r="BQ3216" s="22"/>
      <c r="BR3216" s="22"/>
      <c r="BS3216" s="22"/>
      <c r="BT3216" s="22"/>
      <c r="BU3216" s="22"/>
      <c r="BV3216" s="22"/>
      <c r="BW3216" s="22"/>
      <c r="BX3216" s="22"/>
      <c r="BY3216" s="22"/>
      <c r="BZ3216" s="22"/>
      <c r="CA3216" s="22"/>
      <c r="CB3216" s="22"/>
      <c r="CC3216" s="22"/>
      <c r="CD3216" s="22"/>
      <c r="CE3216" s="22"/>
      <c r="CF3216" s="22"/>
      <c r="CG3216" s="22"/>
      <c r="CH3216" s="22"/>
      <c r="CI3216" s="22"/>
      <c r="CJ3216" s="22"/>
      <c r="CK3216" s="22"/>
      <c r="CL3216" s="22"/>
      <c r="CM3216" s="22"/>
      <c r="CN3216" s="22"/>
      <c r="CO3216" s="22"/>
    </row>
    <row r="3217" spans="1:93" s="2" customFormat="1" x14ac:dyDescent="0.3">
      <c r="A3217" s="73" t="s">
        <v>204</v>
      </c>
      <c r="B3217" s="73" t="s">
        <v>430</v>
      </c>
      <c r="C3217" s="67" t="s">
        <v>340</v>
      </c>
      <c r="D3217" s="67" t="s">
        <v>134</v>
      </c>
      <c r="E3217" s="73"/>
      <c r="F3217" s="73" t="s">
        <v>98</v>
      </c>
      <c r="G3217" s="73" t="s">
        <v>156</v>
      </c>
      <c r="H3217" s="73" t="s">
        <v>156</v>
      </c>
      <c r="I3217" s="73" t="s">
        <v>465</v>
      </c>
      <c r="J3217" s="124" t="str">
        <f t="shared" si="69"/>
        <v>Rigid (&gt;3.5 - 7.5 tonnes) miles WTT- HGV (all diesel)</v>
      </c>
      <c r="K3217" s="98">
        <v>0.18908</v>
      </c>
      <c r="L3217" s="48"/>
      <c r="M3217" s="22"/>
      <c r="N3217" s="22"/>
      <c r="O3217" s="22"/>
      <c r="P3217" s="22"/>
      <c r="Q3217" s="22"/>
      <c r="R3217" s="22"/>
      <c r="S3217" s="22"/>
      <c r="T3217" s="22"/>
      <c r="U3217" s="22"/>
      <c r="V3217" s="22"/>
      <c r="W3217" s="22"/>
      <c r="X3217" s="22"/>
      <c r="Y3217" s="22"/>
      <c r="Z3217" s="22"/>
      <c r="AA3217" s="22"/>
      <c r="AB3217" s="22"/>
      <c r="AC3217" s="22"/>
      <c r="AD3217" s="22"/>
      <c r="AE3217" s="22"/>
      <c r="AF3217" s="22"/>
      <c r="AG3217" s="22"/>
      <c r="AH3217" s="22"/>
      <c r="AI3217" s="22"/>
      <c r="AJ3217" s="22"/>
      <c r="AK3217" s="22"/>
      <c r="AL3217" s="22"/>
      <c r="AM3217" s="22"/>
      <c r="AN3217" s="22"/>
      <c r="AO3217" s="22"/>
      <c r="AP3217" s="22"/>
      <c r="AQ3217" s="22"/>
      <c r="AR3217" s="22"/>
      <c r="AS3217" s="22"/>
      <c r="AT3217" s="22"/>
      <c r="AU3217" s="22"/>
      <c r="AV3217" s="22"/>
      <c r="AW3217" s="22"/>
      <c r="AX3217" s="22"/>
      <c r="AY3217" s="22"/>
      <c r="AZ3217" s="22"/>
      <c r="BA3217" s="22"/>
      <c r="BB3217" s="22"/>
      <c r="BC3217" s="22"/>
      <c r="BD3217" s="22"/>
      <c r="BE3217" s="22"/>
      <c r="BF3217" s="22"/>
      <c r="BG3217" s="22"/>
      <c r="BH3217" s="22"/>
      <c r="BI3217" s="22"/>
      <c r="BJ3217" s="22"/>
      <c r="BK3217" s="22"/>
      <c r="BL3217" s="22"/>
      <c r="BM3217" s="22"/>
      <c r="BN3217" s="22"/>
      <c r="BO3217" s="22"/>
      <c r="BP3217" s="22"/>
      <c r="BQ3217" s="22"/>
      <c r="BR3217" s="22"/>
      <c r="BS3217" s="22"/>
      <c r="BT3217" s="22"/>
      <c r="BU3217" s="22"/>
      <c r="BV3217" s="22"/>
      <c r="BW3217" s="22"/>
      <c r="BX3217" s="22"/>
      <c r="BY3217" s="22"/>
      <c r="BZ3217" s="22"/>
      <c r="CA3217" s="22"/>
      <c r="CB3217" s="22"/>
      <c r="CC3217" s="22"/>
      <c r="CD3217" s="22"/>
      <c r="CE3217" s="22"/>
      <c r="CF3217" s="22"/>
      <c r="CG3217" s="22"/>
      <c r="CH3217" s="22"/>
      <c r="CI3217" s="22"/>
      <c r="CJ3217" s="22"/>
      <c r="CK3217" s="22"/>
      <c r="CL3217" s="22"/>
      <c r="CM3217" s="22"/>
      <c r="CN3217" s="22"/>
      <c r="CO3217" s="22"/>
    </row>
    <row r="3218" spans="1:93" s="2" customFormat="1" x14ac:dyDescent="0.3">
      <c r="A3218" s="73" t="s">
        <v>204</v>
      </c>
      <c r="B3218" s="73" t="s">
        <v>430</v>
      </c>
      <c r="C3218" s="67" t="s">
        <v>340</v>
      </c>
      <c r="D3218" s="67" t="s">
        <v>134</v>
      </c>
      <c r="E3218" s="73"/>
      <c r="F3218" s="73" t="s">
        <v>98</v>
      </c>
      <c r="G3218" s="73" t="s">
        <v>403</v>
      </c>
      <c r="H3218" s="73" t="s">
        <v>403</v>
      </c>
      <c r="I3218" s="73" t="s">
        <v>465</v>
      </c>
      <c r="J3218" s="124" t="str">
        <f t="shared" si="69"/>
        <v>Rigid (&gt;3.5 - 7.5 tonnes) tonne.km WTT- HGV (all diesel)</v>
      </c>
      <c r="K3218" s="98">
        <v>0.11259</v>
      </c>
      <c r="L3218" s="48"/>
      <c r="M3218" s="22"/>
      <c r="N3218" s="22"/>
      <c r="O3218" s="22"/>
      <c r="P3218" s="22"/>
      <c r="Q3218" s="22"/>
      <c r="R3218" s="22"/>
      <c r="S3218" s="22"/>
      <c r="T3218" s="2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c r="AQ3218" s="22"/>
      <c r="AR3218" s="22"/>
      <c r="AS3218" s="22"/>
      <c r="AT3218" s="22"/>
      <c r="AU3218" s="22"/>
      <c r="AV3218" s="22"/>
      <c r="AW3218" s="22"/>
      <c r="AX3218" s="22"/>
      <c r="AY3218" s="22"/>
      <c r="AZ3218" s="22"/>
      <c r="BA3218" s="22"/>
      <c r="BB3218" s="22"/>
      <c r="BC3218" s="22"/>
      <c r="BD3218" s="22"/>
      <c r="BE3218" s="22"/>
      <c r="BF3218" s="22"/>
      <c r="BG3218" s="22"/>
      <c r="BH3218" s="22"/>
      <c r="BI3218" s="22"/>
      <c r="BJ3218" s="22"/>
      <c r="BK3218" s="22"/>
      <c r="BL3218" s="22"/>
      <c r="BM3218" s="22"/>
      <c r="BN3218" s="22"/>
      <c r="BO3218" s="22"/>
      <c r="BP3218" s="22"/>
      <c r="BQ3218" s="22"/>
      <c r="BR3218" s="22"/>
      <c r="BS3218" s="22"/>
      <c r="BT3218" s="22"/>
      <c r="BU3218" s="22"/>
      <c r="BV3218" s="22"/>
      <c r="BW3218" s="22"/>
      <c r="BX3218" s="22"/>
      <c r="BY3218" s="22"/>
      <c r="BZ3218" s="22"/>
      <c r="CA3218" s="22"/>
      <c r="CB3218" s="22"/>
      <c r="CC3218" s="22"/>
      <c r="CD3218" s="22"/>
      <c r="CE3218" s="22"/>
      <c r="CF3218" s="22"/>
      <c r="CG3218" s="22"/>
      <c r="CH3218" s="22"/>
      <c r="CI3218" s="22"/>
      <c r="CJ3218" s="22"/>
      <c r="CK3218" s="22"/>
      <c r="CL3218" s="22"/>
      <c r="CM3218" s="22"/>
      <c r="CN3218" s="22"/>
      <c r="CO3218" s="22"/>
    </row>
    <row r="3219" spans="1:93" s="2" customFormat="1" x14ac:dyDescent="0.3">
      <c r="A3219" s="73" t="s">
        <v>204</v>
      </c>
      <c r="B3219" s="73" t="s">
        <v>430</v>
      </c>
      <c r="C3219" s="67" t="s">
        <v>340</v>
      </c>
      <c r="D3219" s="67" t="s">
        <v>134</v>
      </c>
      <c r="E3219" s="73"/>
      <c r="F3219" s="73" t="s">
        <v>2</v>
      </c>
      <c r="G3219" s="73" t="s">
        <v>405</v>
      </c>
      <c r="H3219" s="73" t="s">
        <v>405</v>
      </c>
      <c r="I3219" s="73" t="s">
        <v>465</v>
      </c>
      <c r="J3219" s="124" t="str">
        <f t="shared" si="69"/>
        <v>Rigid (&gt;3.5 - 7.5 tonnes) km WTT- HGV (all diesel)</v>
      </c>
      <c r="K3219" s="98">
        <v>0.12689</v>
      </c>
      <c r="L3219" s="48"/>
      <c r="M3219" s="22"/>
      <c r="N3219" s="22"/>
      <c r="O3219" s="22"/>
      <c r="P3219" s="22"/>
      <c r="Q3219" s="22"/>
      <c r="R3219" s="22"/>
      <c r="S3219" s="22"/>
      <c r="T3219" s="22"/>
      <c r="U3219" s="22"/>
      <c r="V3219" s="22"/>
      <c r="W3219" s="22"/>
      <c r="X3219" s="22"/>
      <c r="Y3219" s="22"/>
      <c r="Z3219" s="22"/>
      <c r="AA3219" s="22"/>
      <c r="AB3219" s="22"/>
      <c r="AC3219" s="22"/>
      <c r="AD3219" s="22"/>
      <c r="AE3219" s="22"/>
      <c r="AF3219" s="22"/>
      <c r="AG3219" s="22"/>
      <c r="AH3219" s="22"/>
      <c r="AI3219" s="22"/>
      <c r="AJ3219" s="22"/>
      <c r="AK3219" s="22"/>
      <c r="AL3219" s="22"/>
      <c r="AM3219" s="22"/>
      <c r="AN3219" s="22"/>
      <c r="AO3219" s="22"/>
      <c r="AP3219" s="22"/>
      <c r="AQ3219" s="22"/>
      <c r="AR3219" s="22"/>
      <c r="AS3219" s="22"/>
      <c r="AT3219" s="22"/>
      <c r="AU3219" s="22"/>
      <c r="AV3219" s="22"/>
      <c r="AW3219" s="22"/>
      <c r="AX3219" s="22"/>
      <c r="AY3219" s="22"/>
      <c r="AZ3219" s="22"/>
      <c r="BA3219" s="22"/>
      <c r="BB3219" s="22"/>
      <c r="BC3219" s="22"/>
      <c r="BD3219" s="22"/>
      <c r="BE3219" s="22"/>
      <c r="BF3219" s="22"/>
      <c r="BG3219" s="22"/>
      <c r="BH3219" s="22"/>
      <c r="BI3219" s="22"/>
      <c r="BJ3219" s="22"/>
      <c r="BK3219" s="22"/>
      <c r="BL3219" s="22"/>
      <c r="BM3219" s="22"/>
      <c r="BN3219" s="22"/>
      <c r="BO3219" s="22"/>
      <c r="BP3219" s="22"/>
      <c r="BQ3219" s="22"/>
      <c r="BR3219" s="22"/>
      <c r="BS3219" s="22"/>
      <c r="BT3219" s="22"/>
      <c r="BU3219" s="22"/>
      <c r="BV3219" s="22"/>
      <c r="BW3219" s="22"/>
      <c r="BX3219" s="22"/>
      <c r="BY3219" s="22"/>
      <c r="BZ3219" s="22"/>
      <c r="CA3219" s="22"/>
      <c r="CB3219" s="22"/>
      <c r="CC3219" s="22"/>
      <c r="CD3219" s="22"/>
      <c r="CE3219" s="22"/>
      <c r="CF3219" s="22"/>
      <c r="CG3219" s="22"/>
      <c r="CH3219" s="22"/>
      <c r="CI3219" s="22"/>
      <c r="CJ3219" s="22"/>
      <c r="CK3219" s="22"/>
      <c r="CL3219" s="22"/>
      <c r="CM3219" s="22"/>
      <c r="CN3219" s="22"/>
      <c r="CO3219" s="22"/>
    </row>
    <row r="3220" spans="1:93" s="2" customFormat="1" x14ac:dyDescent="0.3">
      <c r="A3220" s="73" t="s">
        <v>204</v>
      </c>
      <c r="B3220" s="73" t="s">
        <v>430</v>
      </c>
      <c r="C3220" s="67" t="s">
        <v>340</v>
      </c>
      <c r="D3220" s="67" t="s">
        <v>134</v>
      </c>
      <c r="E3220" s="73"/>
      <c r="F3220" s="73" t="s">
        <v>2</v>
      </c>
      <c r="G3220" s="73" t="s">
        <v>156</v>
      </c>
      <c r="H3220" s="73" t="s">
        <v>156</v>
      </c>
      <c r="I3220" s="73" t="s">
        <v>465</v>
      </c>
      <c r="J3220" s="124" t="str">
        <f t="shared" si="69"/>
        <v>Rigid (&gt;3.5 - 7.5 tonnes) miles WTT- HGV (all diesel)</v>
      </c>
      <c r="K3220" s="98">
        <v>0.20419999999999999</v>
      </c>
      <c r="L3220" s="48"/>
      <c r="M3220" s="22"/>
      <c r="N3220" s="22"/>
      <c r="O3220" s="22"/>
      <c r="P3220" s="22"/>
      <c r="Q3220" s="22"/>
      <c r="R3220" s="22"/>
      <c r="S3220" s="22"/>
      <c r="T3220" s="2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c r="AQ3220" s="22"/>
      <c r="AR3220" s="22"/>
      <c r="AS3220" s="22"/>
      <c r="AT3220" s="22"/>
      <c r="AU3220" s="22"/>
      <c r="AV3220" s="22"/>
      <c r="AW3220" s="22"/>
      <c r="AX3220" s="22"/>
      <c r="AY3220" s="22"/>
      <c r="AZ3220" s="22"/>
      <c r="BA3220" s="22"/>
      <c r="BB3220" s="22"/>
      <c r="BC3220" s="22"/>
      <c r="BD3220" s="22"/>
      <c r="BE3220" s="22"/>
      <c r="BF3220" s="22"/>
      <c r="BG3220" s="22"/>
      <c r="BH3220" s="22"/>
      <c r="BI3220" s="22"/>
      <c r="BJ3220" s="22"/>
      <c r="BK3220" s="22"/>
      <c r="BL3220" s="22"/>
      <c r="BM3220" s="22"/>
      <c r="BN3220" s="22"/>
      <c r="BO3220" s="22"/>
      <c r="BP3220" s="22"/>
      <c r="BQ3220" s="22"/>
      <c r="BR3220" s="22"/>
      <c r="BS3220" s="22"/>
      <c r="BT3220" s="22"/>
      <c r="BU3220" s="22"/>
      <c r="BV3220" s="22"/>
      <c r="BW3220" s="22"/>
      <c r="BX3220" s="22"/>
      <c r="BY3220" s="22"/>
      <c r="BZ3220" s="22"/>
      <c r="CA3220" s="22"/>
      <c r="CB3220" s="22"/>
      <c r="CC3220" s="22"/>
      <c r="CD3220" s="22"/>
      <c r="CE3220" s="22"/>
      <c r="CF3220" s="22"/>
      <c r="CG3220" s="22"/>
      <c r="CH3220" s="22"/>
      <c r="CI3220" s="22"/>
      <c r="CJ3220" s="22"/>
      <c r="CK3220" s="22"/>
      <c r="CL3220" s="22"/>
      <c r="CM3220" s="22"/>
      <c r="CN3220" s="22"/>
      <c r="CO3220" s="22"/>
    </row>
    <row r="3221" spans="1:93" s="2" customFormat="1" x14ac:dyDescent="0.3">
      <c r="A3221" s="73" t="s">
        <v>204</v>
      </c>
      <c r="B3221" s="73" t="s">
        <v>430</v>
      </c>
      <c r="C3221" s="67" t="s">
        <v>340</v>
      </c>
      <c r="D3221" s="67" t="s">
        <v>134</v>
      </c>
      <c r="E3221" s="73"/>
      <c r="F3221" s="73" t="s">
        <v>2</v>
      </c>
      <c r="G3221" s="73" t="s">
        <v>403</v>
      </c>
      <c r="H3221" s="73" t="s">
        <v>403</v>
      </c>
      <c r="I3221" s="73" t="s">
        <v>465</v>
      </c>
      <c r="J3221" s="124" t="str">
        <f t="shared" si="69"/>
        <v>Rigid (&gt;3.5 - 7.5 tonnes) tonne.km WTT- HGV (all diesel)</v>
      </c>
      <c r="K3221" s="98">
        <v>6.08E-2</v>
      </c>
      <c r="L3221" s="48"/>
      <c r="M3221" s="22"/>
      <c r="N3221" s="22"/>
      <c r="O3221" s="22"/>
      <c r="P3221" s="22"/>
      <c r="Q3221" s="22"/>
      <c r="R3221" s="22"/>
      <c r="S3221" s="22"/>
      <c r="T3221" s="22"/>
      <c r="U3221" s="22"/>
      <c r="V3221" s="22"/>
      <c r="W3221" s="22"/>
      <c r="X3221" s="22"/>
      <c r="Y3221" s="22"/>
      <c r="Z3221" s="22"/>
      <c r="AA3221" s="22"/>
      <c r="AB3221" s="22"/>
      <c r="AC3221" s="22"/>
      <c r="AD3221" s="22"/>
      <c r="AE3221" s="22"/>
      <c r="AF3221" s="22"/>
      <c r="AG3221" s="22"/>
      <c r="AH3221" s="22"/>
      <c r="AI3221" s="22"/>
      <c r="AJ3221" s="22"/>
      <c r="AK3221" s="22"/>
      <c r="AL3221" s="22"/>
      <c r="AM3221" s="22"/>
      <c r="AN3221" s="22"/>
      <c r="AO3221" s="22"/>
      <c r="AP3221" s="22"/>
      <c r="AQ3221" s="22"/>
      <c r="AR3221" s="22"/>
      <c r="AS3221" s="22"/>
      <c r="AT3221" s="22"/>
      <c r="AU3221" s="22"/>
      <c r="AV3221" s="22"/>
      <c r="AW3221" s="22"/>
      <c r="AX3221" s="22"/>
      <c r="AY3221" s="22"/>
      <c r="AZ3221" s="22"/>
      <c r="BA3221" s="22"/>
      <c r="BB3221" s="22"/>
      <c r="BC3221" s="22"/>
      <c r="BD3221" s="22"/>
      <c r="BE3221" s="22"/>
      <c r="BF3221" s="22"/>
      <c r="BG3221" s="22"/>
      <c r="BH3221" s="22"/>
      <c r="BI3221" s="22"/>
      <c r="BJ3221" s="22"/>
      <c r="BK3221" s="22"/>
      <c r="BL3221" s="22"/>
      <c r="BM3221" s="22"/>
      <c r="BN3221" s="22"/>
      <c r="BO3221" s="22"/>
      <c r="BP3221" s="22"/>
      <c r="BQ3221" s="22"/>
      <c r="BR3221" s="22"/>
      <c r="BS3221" s="22"/>
      <c r="BT3221" s="22"/>
      <c r="BU3221" s="22"/>
      <c r="BV3221" s="22"/>
      <c r="BW3221" s="22"/>
      <c r="BX3221" s="22"/>
      <c r="BY3221" s="22"/>
      <c r="BZ3221" s="22"/>
      <c r="CA3221" s="22"/>
      <c r="CB3221" s="22"/>
      <c r="CC3221" s="22"/>
      <c r="CD3221" s="22"/>
      <c r="CE3221" s="22"/>
      <c r="CF3221" s="22"/>
      <c r="CG3221" s="22"/>
      <c r="CH3221" s="22"/>
      <c r="CI3221" s="22"/>
      <c r="CJ3221" s="22"/>
      <c r="CK3221" s="22"/>
      <c r="CL3221" s="22"/>
      <c r="CM3221" s="22"/>
      <c r="CN3221" s="22"/>
      <c r="CO3221" s="22"/>
    </row>
    <row r="3222" spans="1:93" s="2" customFormat="1" x14ac:dyDescent="0.3">
      <c r="A3222" s="73" t="s">
        <v>204</v>
      </c>
      <c r="B3222" s="73" t="s">
        <v>430</v>
      </c>
      <c r="C3222" s="67" t="s">
        <v>340</v>
      </c>
      <c r="D3222" s="67" t="s">
        <v>134</v>
      </c>
      <c r="E3222" s="73"/>
      <c r="F3222" s="73" t="s">
        <v>302</v>
      </c>
      <c r="G3222" s="73" t="s">
        <v>405</v>
      </c>
      <c r="H3222" s="73" t="s">
        <v>405</v>
      </c>
      <c r="I3222" s="73" t="s">
        <v>465</v>
      </c>
      <c r="J3222" s="124" t="str">
        <f t="shared" si="69"/>
        <v>Rigid (&gt;3.5 - 7.5 tonnes) km WTT- HGV (all diesel)</v>
      </c>
      <c r="K3222" s="98">
        <v>0.11655</v>
      </c>
      <c r="L3222" s="48"/>
      <c r="M3222" s="22"/>
      <c r="N3222" s="22"/>
      <c r="O3222" s="22"/>
      <c r="P3222" s="22"/>
      <c r="Q3222" s="22"/>
      <c r="R3222" s="22"/>
      <c r="S3222" s="22"/>
      <c r="T3222" s="2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c r="AQ3222" s="22"/>
      <c r="AR3222" s="22"/>
      <c r="AS3222" s="22"/>
      <c r="AT3222" s="22"/>
      <c r="AU3222" s="22"/>
      <c r="AV3222" s="22"/>
      <c r="AW3222" s="22"/>
      <c r="AX3222" s="22"/>
      <c r="AY3222" s="22"/>
      <c r="AZ3222" s="22"/>
      <c r="BA3222" s="22"/>
      <c r="BB3222" s="22"/>
      <c r="BC3222" s="22"/>
      <c r="BD3222" s="22"/>
      <c r="BE3222" s="22"/>
      <c r="BF3222" s="22"/>
      <c r="BG3222" s="22"/>
      <c r="BH3222" s="22"/>
      <c r="BI3222" s="22"/>
      <c r="BJ3222" s="22"/>
      <c r="BK3222" s="22"/>
      <c r="BL3222" s="22"/>
      <c r="BM3222" s="22"/>
      <c r="BN3222" s="22"/>
      <c r="BO3222" s="22"/>
      <c r="BP3222" s="22"/>
      <c r="BQ3222" s="22"/>
      <c r="BR3222" s="22"/>
      <c r="BS3222" s="22"/>
      <c r="BT3222" s="22"/>
      <c r="BU3222" s="22"/>
      <c r="BV3222" s="22"/>
      <c r="BW3222" s="22"/>
      <c r="BX3222" s="22"/>
      <c r="BY3222" s="22"/>
      <c r="BZ3222" s="22"/>
      <c r="CA3222" s="22"/>
      <c r="CB3222" s="22"/>
      <c r="CC3222" s="22"/>
      <c r="CD3222" s="22"/>
      <c r="CE3222" s="22"/>
      <c r="CF3222" s="22"/>
      <c r="CG3222" s="22"/>
      <c r="CH3222" s="22"/>
      <c r="CI3222" s="22"/>
      <c r="CJ3222" s="22"/>
      <c r="CK3222" s="22"/>
      <c r="CL3222" s="22"/>
      <c r="CM3222" s="22"/>
      <c r="CN3222" s="22"/>
      <c r="CO3222" s="22"/>
    </row>
    <row r="3223" spans="1:93" s="2" customFormat="1" x14ac:dyDescent="0.3">
      <c r="A3223" s="73" t="s">
        <v>204</v>
      </c>
      <c r="B3223" s="73" t="s">
        <v>430</v>
      </c>
      <c r="C3223" s="67" t="s">
        <v>340</v>
      </c>
      <c r="D3223" s="67" t="s">
        <v>134</v>
      </c>
      <c r="E3223" s="73"/>
      <c r="F3223" s="73" t="s">
        <v>302</v>
      </c>
      <c r="G3223" s="73" t="s">
        <v>156</v>
      </c>
      <c r="H3223" s="73" t="s">
        <v>156</v>
      </c>
      <c r="I3223" s="73" t="s">
        <v>465</v>
      </c>
      <c r="J3223" s="124" t="str">
        <f t="shared" si="69"/>
        <v>Rigid (&gt;3.5 - 7.5 tonnes) miles WTT- HGV (all diesel)</v>
      </c>
      <c r="K3223" s="98">
        <v>0.18756</v>
      </c>
      <c r="L3223" s="48"/>
      <c r="M3223" s="22"/>
      <c r="N3223" s="22"/>
      <c r="O3223" s="22"/>
      <c r="P3223" s="22"/>
      <c r="Q3223" s="22"/>
      <c r="R3223" s="22"/>
      <c r="S3223" s="22"/>
      <c r="T3223" s="22"/>
      <c r="U3223" s="22"/>
      <c r="V3223" s="22"/>
      <c r="W3223" s="22"/>
      <c r="X3223" s="22"/>
      <c r="Y3223" s="22"/>
      <c r="Z3223" s="22"/>
      <c r="AA3223" s="22"/>
      <c r="AB3223" s="22"/>
      <c r="AC3223" s="22"/>
      <c r="AD3223" s="22"/>
      <c r="AE3223" s="22"/>
      <c r="AF3223" s="22"/>
      <c r="AG3223" s="22"/>
      <c r="AH3223" s="22"/>
      <c r="AI3223" s="22"/>
      <c r="AJ3223" s="22"/>
      <c r="AK3223" s="22"/>
      <c r="AL3223" s="22"/>
      <c r="AM3223" s="22"/>
      <c r="AN3223" s="22"/>
      <c r="AO3223" s="22"/>
      <c r="AP3223" s="22"/>
      <c r="AQ3223" s="22"/>
      <c r="AR3223" s="22"/>
      <c r="AS3223" s="22"/>
      <c r="AT3223" s="22"/>
      <c r="AU3223" s="22"/>
      <c r="AV3223" s="22"/>
      <c r="AW3223" s="22"/>
      <c r="AX3223" s="22"/>
      <c r="AY3223" s="22"/>
      <c r="AZ3223" s="22"/>
      <c r="BA3223" s="22"/>
      <c r="BB3223" s="22"/>
      <c r="BC3223" s="22"/>
      <c r="BD3223" s="22"/>
      <c r="BE3223" s="22"/>
      <c r="BF3223" s="22"/>
      <c r="BG3223" s="22"/>
      <c r="BH3223" s="22"/>
      <c r="BI3223" s="22"/>
      <c r="BJ3223" s="22"/>
      <c r="BK3223" s="22"/>
      <c r="BL3223" s="22"/>
      <c r="BM3223" s="22"/>
      <c r="BN3223" s="22"/>
      <c r="BO3223" s="22"/>
      <c r="BP3223" s="22"/>
      <c r="BQ3223" s="22"/>
      <c r="BR3223" s="22"/>
      <c r="BS3223" s="22"/>
      <c r="BT3223" s="22"/>
      <c r="BU3223" s="22"/>
      <c r="BV3223" s="22"/>
      <c r="BW3223" s="22"/>
      <c r="BX3223" s="22"/>
      <c r="BY3223" s="22"/>
      <c r="BZ3223" s="22"/>
      <c r="CA3223" s="22"/>
      <c r="CB3223" s="22"/>
      <c r="CC3223" s="22"/>
      <c r="CD3223" s="22"/>
      <c r="CE3223" s="22"/>
      <c r="CF3223" s="22"/>
      <c r="CG3223" s="22"/>
      <c r="CH3223" s="22"/>
      <c r="CI3223" s="22"/>
      <c r="CJ3223" s="22"/>
      <c r="CK3223" s="22"/>
      <c r="CL3223" s="22"/>
      <c r="CM3223" s="22"/>
      <c r="CN3223" s="22"/>
      <c r="CO3223" s="22"/>
    </row>
    <row r="3224" spans="1:93" s="2" customFormat="1" x14ac:dyDescent="0.3">
      <c r="A3224" s="73" t="s">
        <v>204</v>
      </c>
      <c r="B3224" s="73" t="s">
        <v>430</v>
      </c>
      <c r="C3224" s="67" t="s">
        <v>340</v>
      </c>
      <c r="D3224" s="67" t="s">
        <v>134</v>
      </c>
      <c r="E3224" s="73"/>
      <c r="F3224" s="73" t="s">
        <v>302</v>
      </c>
      <c r="G3224" s="73" t="s">
        <v>403</v>
      </c>
      <c r="H3224" s="73" t="s">
        <v>403</v>
      </c>
      <c r="I3224" s="73" t="s">
        <v>465</v>
      </c>
      <c r="J3224" s="124" t="str">
        <f t="shared" si="69"/>
        <v>Rigid (&gt;3.5 - 7.5 tonnes) tonne.km WTT- HGV (all diesel)</v>
      </c>
      <c r="K3224" s="98">
        <v>0.1241</v>
      </c>
      <c r="L3224" s="48"/>
      <c r="M3224" s="22"/>
      <c r="N3224" s="22"/>
      <c r="O3224" s="22"/>
      <c r="P3224" s="22"/>
      <c r="Q3224" s="22"/>
      <c r="R3224" s="22"/>
      <c r="S3224" s="22"/>
      <c r="T3224" s="2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c r="AQ3224" s="22"/>
      <c r="AR3224" s="22"/>
      <c r="AS3224" s="22"/>
      <c r="AT3224" s="22"/>
      <c r="AU3224" s="22"/>
      <c r="AV3224" s="22"/>
      <c r="AW3224" s="22"/>
      <c r="AX3224" s="22"/>
      <c r="AY3224" s="22"/>
      <c r="AZ3224" s="22"/>
      <c r="BA3224" s="22"/>
      <c r="BB3224" s="22"/>
      <c r="BC3224" s="22"/>
      <c r="BD3224" s="22"/>
      <c r="BE3224" s="22"/>
      <c r="BF3224" s="22"/>
      <c r="BG3224" s="22"/>
      <c r="BH3224" s="22"/>
      <c r="BI3224" s="22"/>
      <c r="BJ3224" s="22"/>
      <c r="BK3224" s="22"/>
      <c r="BL3224" s="22"/>
      <c r="BM3224" s="22"/>
      <c r="BN3224" s="22"/>
      <c r="BO3224" s="22"/>
      <c r="BP3224" s="22"/>
      <c r="BQ3224" s="22"/>
      <c r="BR3224" s="22"/>
      <c r="BS3224" s="22"/>
      <c r="BT3224" s="22"/>
      <c r="BU3224" s="22"/>
      <c r="BV3224" s="22"/>
      <c r="BW3224" s="22"/>
      <c r="BX3224" s="22"/>
      <c r="BY3224" s="22"/>
      <c r="BZ3224" s="22"/>
      <c r="CA3224" s="22"/>
      <c r="CB3224" s="22"/>
      <c r="CC3224" s="22"/>
      <c r="CD3224" s="22"/>
      <c r="CE3224" s="22"/>
      <c r="CF3224" s="22"/>
      <c r="CG3224" s="22"/>
      <c r="CH3224" s="22"/>
      <c r="CI3224" s="22"/>
      <c r="CJ3224" s="22"/>
      <c r="CK3224" s="22"/>
      <c r="CL3224" s="22"/>
      <c r="CM3224" s="22"/>
      <c r="CN3224" s="22"/>
      <c r="CO3224" s="22"/>
    </row>
    <row r="3225" spans="1:93" s="2" customFormat="1" x14ac:dyDescent="0.3">
      <c r="A3225" s="73" t="s">
        <v>204</v>
      </c>
      <c r="B3225" s="73" t="s">
        <v>430</v>
      </c>
      <c r="C3225" s="67" t="s">
        <v>340</v>
      </c>
      <c r="D3225" s="67" t="s">
        <v>344</v>
      </c>
      <c r="E3225" s="73"/>
      <c r="F3225" s="73" t="s">
        <v>48</v>
      </c>
      <c r="G3225" s="73" t="s">
        <v>405</v>
      </c>
      <c r="H3225" s="73" t="s">
        <v>405</v>
      </c>
      <c r="I3225" s="73" t="s">
        <v>465</v>
      </c>
      <c r="J3225" s="124" t="str">
        <f t="shared" si="69"/>
        <v>Rigid (&gt;7.5 tonnes-17 tonnes) km WTT- HGV (all diesel)</v>
      </c>
      <c r="K3225" s="98">
        <v>0.13056999999999999</v>
      </c>
      <c r="L3225" s="48"/>
      <c r="M3225" s="22"/>
      <c r="N3225" s="22"/>
      <c r="O3225" s="22"/>
      <c r="P3225" s="22"/>
      <c r="Q3225" s="22"/>
      <c r="R3225" s="22"/>
      <c r="S3225" s="22"/>
      <c r="T3225" s="22"/>
      <c r="U3225" s="22"/>
      <c r="V3225" s="22"/>
      <c r="W3225" s="22"/>
      <c r="X3225" s="22"/>
      <c r="Y3225" s="22"/>
      <c r="Z3225" s="22"/>
      <c r="AA3225" s="22"/>
      <c r="AB3225" s="22"/>
      <c r="AC3225" s="22"/>
      <c r="AD3225" s="22"/>
      <c r="AE3225" s="22"/>
      <c r="AF3225" s="22"/>
      <c r="AG3225" s="22"/>
      <c r="AH3225" s="22"/>
      <c r="AI3225" s="22"/>
      <c r="AJ3225" s="22"/>
      <c r="AK3225" s="22"/>
      <c r="AL3225" s="22"/>
      <c r="AM3225" s="22"/>
      <c r="AN3225" s="22"/>
      <c r="AO3225" s="22"/>
      <c r="AP3225" s="22"/>
      <c r="AQ3225" s="22"/>
      <c r="AR3225" s="22"/>
      <c r="AS3225" s="22"/>
      <c r="AT3225" s="22"/>
      <c r="AU3225" s="22"/>
      <c r="AV3225" s="22"/>
      <c r="AW3225" s="22"/>
      <c r="AX3225" s="22"/>
      <c r="AY3225" s="22"/>
      <c r="AZ3225" s="22"/>
      <c r="BA3225" s="22"/>
      <c r="BB3225" s="22"/>
      <c r="BC3225" s="22"/>
      <c r="BD3225" s="22"/>
      <c r="BE3225" s="22"/>
      <c r="BF3225" s="22"/>
      <c r="BG3225" s="22"/>
      <c r="BH3225" s="22"/>
      <c r="BI3225" s="22"/>
      <c r="BJ3225" s="22"/>
      <c r="BK3225" s="22"/>
      <c r="BL3225" s="22"/>
      <c r="BM3225" s="22"/>
      <c r="BN3225" s="22"/>
      <c r="BO3225" s="22"/>
      <c r="BP3225" s="22"/>
      <c r="BQ3225" s="22"/>
      <c r="BR3225" s="22"/>
      <c r="BS3225" s="22"/>
      <c r="BT3225" s="22"/>
      <c r="BU3225" s="22"/>
      <c r="BV3225" s="22"/>
      <c r="BW3225" s="22"/>
      <c r="BX3225" s="22"/>
      <c r="BY3225" s="22"/>
      <c r="BZ3225" s="22"/>
      <c r="CA3225" s="22"/>
      <c r="CB3225" s="22"/>
      <c r="CC3225" s="22"/>
      <c r="CD3225" s="22"/>
      <c r="CE3225" s="22"/>
      <c r="CF3225" s="22"/>
      <c r="CG3225" s="22"/>
      <c r="CH3225" s="22"/>
      <c r="CI3225" s="22"/>
      <c r="CJ3225" s="22"/>
      <c r="CK3225" s="22"/>
      <c r="CL3225" s="22"/>
      <c r="CM3225" s="22"/>
      <c r="CN3225" s="22"/>
      <c r="CO3225" s="22"/>
    </row>
    <row r="3226" spans="1:93" s="2" customFormat="1" x14ac:dyDescent="0.3">
      <c r="A3226" s="73" t="s">
        <v>204</v>
      </c>
      <c r="B3226" s="73" t="s">
        <v>430</v>
      </c>
      <c r="C3226" s="67" t="s">
        <v>340</v>
      </c>
      <c r="D3226" s="67" t="s">
        <v>344</v>
      </c>
      <c r="E3226" s="73"/>
      <c r="F3226" s="73" t="s">
        <v>48</v>
      </c>
      <c r="G3226" s="73" t="s">
        <v>156</v>
      </c>
      <c r="H3226" s="73" t="s">
        <v>156</v>
      </c>
      <c r="I3226" s="73" t="s">
        <v>465</v>
      </c>
      <c r="J3226" s="124" t="str">
        <f t="shared" si="69"/>
        <v>Rigid (&gt;7.5 tonnes-17 tonnes) miles WTT- HGV (all diesel)</v>
      </c>
      <c r="K3226" s="98">
        <v>0.21013000000000001</v>
      </c>
      <c r="L3226" s="48"/>
      <c r="M3226" s="22"/>
      <c r="N3226" s="22"/>
      <c r="O3226" s="22"/>
      <c r="P3226" s="22"/>
      <c r="Q3226" s="22"/>
      <c r="R3226" s="22"/>
      <c r="S3226" s="22"/>
      <c r="T3226" s="2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c r="AQ3226" s="22"/>
      <c r="AR3226" s="22"/>
      <c r="AS3226" s="22"/>
      <c r="AT3226" s="22"/>
      <c r="AU3226" s="22"/>
      <c r="AV3226" s="22"/>
      <c r="AW3226" s="22"/>
      <c r="AX3226" s="22"/>
      <c r="AY3226" s="22"/>
      <c r="AZ3226" s="22"/>
      <c r="BA3226" s="22"/>
      <c r="BB3226" s="22"/>
      <c r="BC3226" s="22"/>
      <c r="BD3226" s="22"/>
      <c r="BE3226" s="22"/>
      <c r="BF3226" s="22"/>
      <c r="BG3226" s="22"/>
      <c r="BH3226" s="22"/>
      <c r="BI3226" s="22"/>
      <c r="BJ3226" s="22"/>
      <c r="BK3226" s="22"/>
      <c r="BL3226" s="22"/>
      <c r="BM3226" s="22"/>
      <c r="BN3226" s="22"/>
      <c r="BO3226" s="22"/>
      <c r="BP3226" s="22"/>
      <c r="BQ3226" s="22"/>
      <c r="BR3226" s="22"/>
      <c r="BS3226" s="22"/>
      <c r="BT3226" s="22"/>
      <c r="BU3226" s="22"/>
      <c r="BV3226" s="22"/>
      <c r="BW3226" s="22"/>
      <c r="BX3226" s="22"/>
      <c r="BY3226" s="22"/>
      <c r="BZ3226" s="22"/>
      <c r="CA3226" s="22"/>
      <c r="CB3226" s="22"/>
      <c r="CC3226" s="22"/>
      <c r="CD3226" s="22"/>
      <c r="CE3226" s="22"/>
      <c r="CF3226" s="22"/>
      <c r="CG3226" s="22"/>
      <c r="CH3226" s="22"/>
      <c r="CI3226" s="22"/>
      <c r="CJ3226" s="22"/>
      <c r="CK3226" s="22"/>
      <c r="CL3226" s="22"/>
      <c r="CM3226" s="22"/>
      <c r="CN3226" s="22"/>
      <c r="CO3226" s="22"/>
    </row>
    <row r="3227" spans="1:93" s="2" customFormat="1" x14ac:dyDescent="0.3">
      <c r="A3227" s="73" t="s">
        <v>204</v>
      </c>
      <c r="B3227" s="73" t="s">
        <v>430</v>
      </c>
      <c r="C3227" s="67" t="s">
        <v>340</v>
      </c>
      <c r="D3227" s="67" t="s">
        <v>344</v>
      </c>
      <c r="E3227" s="73"/>
      <c r="F3227" s="73" t="s">
        <v>48</v>
      </c>
      <c r="G3227" s="73" t="s">
        <v>403</v>
      </c>
      <c r="H3227" s="73" t="s">
        <v>403</v>
      </c>
      <c r="I3227" s="73" t="s">
        <v>465</v>
      </c>
      <c r="J3227" s="124" t="str">
        <f t="shared" si="69"/>
        <v>Rigid (&gt;7.5 tonnes-17 tonnes) tonne.km WTT- HGV (all diesel)</v>
      </c>
      <c r="K3227" s="98">
        <v>0</v>
      </c>
      <c r="L3227" s="48"/>
      <c r="M3227" s="22"/>
      <c r="N3227" s="22"/>
      <c r="O3227" s="22"/>
      <c r="P3227" s="22"/>
      <c r="Q3227" s="22"/>
      <c r="R3227" s="22"/>
      <c r="S3227" s="22"/>
      <c r="T3227" s="22"/>
      <c r="U3227" s="22"/>
      <c r="V3227" s="22"/>
      <c r="W3227" s="22"/>
      <c r="X3227" s="22"/>
      <c r="Y3227" s="22"/>
      <c r="Z3227" s="22"/>
      <c r="AA3227" s="22"/>
      <c r="AB3227" s="22"/>
      <c r="AC3227" s="22"/>
      <c r="AD3227" s="22"/>
      <c r="AE3227" s="22"/>
      <c r="AF3227" s="22"/>
      <c r="AG3227" s="22"/>
      <c r="AH3227" s="22"/>
      <c r="AI3227" s="22"/>
      <c r="AJ3227" s="22"/>
      <c r="AK3227" s="22"/>
      <c r="AL3227" s="22"/>
      <c r="AM3227" s="22"/>
      <c r="AN3227" s="22"/>
      <c r="AO3227" s="22"/>
      <c r="AP3227" s="22"/>
      <c r="AQ3227" s="22"/>
      <c r="AR3227" s="22"/>
      <c r="AS3227" s="22"/>
      <c r="AT3227" s="22"/>
      <c r="AU3227" s="22"/>
      <c r="AV3227" s="22"/>
      <c r="AW3227" s="22"/>
      <c r="AX3227" s="22"/>
      <c r="AY3227" s="22"/>
      <c r="AZ3227" s="22"/>
      <c r="BA3227" s="22"/>
      <c r="BB3227" s="22"/>
      <c r="BC3227" s="22"/>
      <c r="BD3227" s="22"/>
      <c r="BE3227" s="22"/>
      <c r="BF3227" s="22"/>
      <c r="BG3227" s="22"/>
      <c r="BH3227" s="22"/>
      <c r="BI3227" s="22"/>
      <c r="BJ3227" s="22"/>
      <c r="BK3227" s="22"/>
      <c r="BL3227" s="22"/>
      <c r="BM3227" s="22"/>
      <c r="BN3227" s="22"/>
      <c r="BO3227" s="22"/>
      <c r="BP3227" s="22"/>
      <c r="BQ3227" s="22"/>
      <c r="BR3227" s="22"/>
      <c r="BS3227" s="22"/>
      <c r="BT3227" s="22"/>
      <c r="BU3227" s="22"/>
      <c r="BV3227" s="22"/>
      <c r="BW3227" s="22"/>
      <c r="BX3227" s="22"/>
      <c r="BY3227" s="22"/>
      <c r="BZ3227" s="22"/>
      <c r="CA3227" s="22"/>
      <c r="CB3227" s="22"/>
      <c r="CC3227" s="22"/>
      <c r="CD3227" s="22"/>
      <c r="CE3227" s="22"/>
      <c r="CF3227" s="22"/>
      <c r="CG3227" s="22"/>
      <c r="CH3227" s="22"/>
      <c r="CI3227" s="22"/>
      <c r="CJ3227" s="22"/>
      <c r="CK3227" s="22"/>
      <c r="CL3227" s="22"/>
      <c r="CM3227" s="22"/>
      <c r="CN3227" s="22"/>
      <c r="CO3227" s="22"/>
    </row>
    <row r="3228" spans="1:93" s="2" customFormat="1" x14ac:dyDescent="0.3">
      <c r="A3228" s="73" t="s">
        <v>204</v>
      </c>
      <c r="B3228" s="73" t="s">
        <v>430</v>
      </c>
      <c r="C3228" s="67" t="s">
        <v>340</v>
      </c>
      <c r="D3228" s="67" t="s">
        <v>344</v>
      </c>
      <c r="E3228" s="73"/>
      <c r="F3228" s="73" t="s">
        <v>98</v>
      </c>
      <c r="G3228" s="73" t="s">
        <v>405</v>
      </c>
      <c r="H3228" s="73" t="s">
        <v>405</v>
      </c>
      <c r="I3228" s="73" t="s">
        <v>465</v>
      </c>
      <c r="J3228" s="124" t="str">
        <f t="shared" si="69"/>
        <v>Rigid (&gt;7.5 tonnes-17 tonnes) km WTT- HGV (all diesel)</v>
      </c>
      <c r="K3228" s="98">
        <v>0.14921999999999999</v>
      </c>
      <c r="L3228" s="48"/>
      <c r="M3228" s="22"/>
      <c r="N3228" s="22"/>
      <c r="O3228" s="22"/>
      <c r="P3228" s="22"/>
      <c r="Q3228" s="22"/>
      <c r="R3228" s="22"/>
      <c r="S3228" s="22"/>
      <c r="T3228" s="2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c r="AQ3228" s="22"/>
      <c r="AR3228" s="22"/>
      <c r="AS3228" s="22"/>
      <c r="AT3228" s="22"/>
      <c r="AU3228" s="22"/>
      <c r="AV3228" s="22"/>
      <c r="AW3228" s="22"/>
      <c r="AX3228" s="22"/>
      <c r="AY3228" s="22"/>
      <c r="AZ3228" s="22"/>
      <c r="BA3228" s="22"/>
      <c r="BB3228" s="22"/>
      <c r="BC3228" s="22"/>
      <c r="BD3228" s="22"/>
      <c r="BE3228" s="22"/>
      <c r="BF3228" s="22"/>
      <c r="BG3228" s="22"/>
      <c r="BH3228" s="22"/>
      <c r="BI3228" s="22"/>
      <c r="BJ3228" s="22"/>
      <c r="BK3228" s="22"/>
      <c r="BL3228" s="22"/>
      <c r="BM3228" s="22"/>
      <c r="BN3228" s="22"/>
      <c r="BO3228" s="22"/>
      <c r="BP3228" s="22"/>
      <c r="BQ3228" s="22"/>
      <c r="BR3228" s="22"/>
      <c r="BS3228" s="22"/>
      <c r="BT3228" s="22"/>
      <c r="BU3228" s="22"/>
      <c r="BV3228" s="22"/>
      <c r="BW3228" s="22"/>
      <c r="BX3228" s="22"/>
      <c r="BY3228" s="22"/>
      <c r="BZ3228" s="22"/>
      <c r="CA3228" s="22"/>
      <c r="CB3228" s="22"/>
      <c r="CC3228" s="22"/>
      <c r="CD3228" s="22"/>
      <c r="CE3228" s="22"/>
      <c r="CF3228" s="22"/>
      <c r="CG3228" s="22"/>
      <c r="CH3228" s="22"/>
      <c r="CI3228" s="22"/>
      <c r="CJ3228" s="22"/>
      <c r="CK3228" s="22"/>
      <c r="CL3228" s="22"/>
      <c r="CM3228" s="22"/>
      <c r="CN3228" s="22"/>
      <c r="CO3228" s="22"/>
    </row>
    <row r="3229" spans="1:93" s="2" customFormat="1" x14ac:dyDescent="0.3">
      <c r="A3229" s="73" t="s">
        <v>204</v>
      </c>
      <c r="B3229" s="73" t="s">
        <v>430</v>
      </c>
      <c r="C3229" s="67" t="s">
        <v>340</v>
      </c>
      <c r="D3229" s="67" t="s">
        <v>344</v>
      </c>
      <c r="E3229" s="73"/>
      <c r="F3229" s="73" t="s">
        <v>98</v>
      </c>
      <c r="G3229" s="73" t="s">
        <v>156</v>
      </c>
      <c r="H3229" s="73" t="s">
        <v>156</v>
      </c>
      <c r="I3229" s="73" t="s">
        <v>465</v>
      </c>
      <c r="J3229" s="124" t="str">
        <f t="shared" si="69"/>
        <v>Rigid (&gt;7.5 tonnes-17 tonnes) miles WTT- HGV (all diesel)</v>
      </c>
      <c r="K3229" s="98">
        <v>0.24013999999999999</v>
      </c>
      <c r="L3229" s="48"/>
      <c r="M3229" s="22"/>
      <c r="N3229" s="22"/>
      <c r="O3229" s="22"/>
      <c r="P3229" s="22"/>
      <c r="Q3229" s="22"/>
      <c r="R3229" s="22"/>
      <c r="S3229" s="22"/>
      <c r="T3229" s="22"/>
      <c r="U3229" s="22"/>
      <c r="V3229" s="22"/>
      <c r="W3229" s="22"/>
      <c r="X3229" s="22"/>
      <c r="Y3229" s="22"/>
      <c r="Z3229" s="22"/>
      <c r="AA3229" s="22"/>
      <c r="AB3229" s="22"/>
      <c r="AC3229" s="22"/>
      <c r="AD3229" s="22"/>
      <c r="AE3229" s="22"/>
      <c r="AF3229" s="22"/>
      <c r="AG3229" s="22"/>
      <c r="AH3229" s="22"/>
      <c r="AI3229" s="22"/>
      <c r="AJ3229" s="22"/>
      <c r="AK3229" s="22"/>
      <c r="AL3229" s="22"/>
      <c r="AM3229" s="22"/>
      <c r="AN3229" s="22"/>
      <c r="AO3229" s="22"/>
      <c r="AP3229" s="22"/>
      <c r="AQ3229" s="22"/>
      <c r="AR3229" s="22"/>
      <c r="AS3229" s="22"/>
      <c r="AT3229" s="22"/>
      <c r="AU3229" s="22"/>
      <c r="AV3229" s="22"/>
      <c r="AW3229" s="22"/>
      <c r="AX3229" s="22"/>
      <c r="AY3229" s="22"/>
      <c r="AZ3229" s="22"/>
      <c r="BA3229" s="22"/>
      <c r="BB3229" s="22"/>
      <c r="BC3229" s="22"/>
      <c r="BD3229" s="22"/>
      <c r="BE3229" s="22"/>
      <c r="BF3229" s="22"/>
      <c r="BG3229" s="22"/>
      <c r="BH3229" s="22"/>
      <c r="BI3229" s="22"/>
      <c r="BJ3229" s="22"/>
      <c r="BK3229" s="22"/>
      <c r="BL3229" s="22"/>
      <c r="BM3229" s="22"/>
      <c r="BN3229" s="22"/>
      <c r="BO3229" s="22"/>
      <c r="BP3229" s="22"/>
      <c r="BQ3229" s="22"/>
      <c r="BR3229" s="22"/>
      <c r="BS3229" s="22"/>
      <c r="BT3229" s="22"/>
      <c r="BU3229" s="22"/>
      <c r="BV3229" s="22"/>
      <c r="BW3229" s="22"/>
      <c r="BX3229" s="22"/>
      <c r="BY3229" s="22"/>
      <c r="BZ3229" s="22"/>
      <c r="CA3229" s="22"/>
      <c r="CB3229" s="22"/>
      <c r="CC3229" s="22"/>
      <c r="CD3229" s="22"/>
      <c r="CE3229" s="22"/>
      <c r="CF3229" s="22"/>
      <c r="CG3229" s="22"/>
      <c r="CH3229" s="22"/>
      <c r="CI3229" s="22"/>
      <c r="CJ3229" s="22"/>
      <c r="CK3229" s="22"/>
      <c r="CL3229" s="22"/>
      <c r="CM3229" s="22"/>
      <c r="CN3229" s="22"/>
      <c r="CO3229" s="22"/>
    </row>
    <row r="3230" spans="1:93" s="2" customFormat="1" x14ac:dyDescent="0.3">
      <c r="A3230" s="73" t="s">
        <v>204</v>
      </c>
      <c r="B3230" s="73" t="s">
        <v>430</v>
      </c>
      <c r="C3230" s="67" t="s">
        <v>340</v>
      </c>
      <c r="D3230" s="67" t="s">
        <v>344</v>
      </c>
      <c r="E3230" s="73"/>
      <c r="F3230" s="73" t="s">
        <v>98</v>
      </c>
      <c r="G3230" s="73" t="s">
        <v>403</v>
      </c>
      <c r="H3230" s="73" t="s">
        <v>403</v>
      </c>
      <c r="I3230" s="73" t="s">
        <v>465</v>
      </c>
      <c r="J3230" s="124" t="str">
        <f t="shared" si="69"/>
        <v>Rigid (&gt;7.5 tonnes-17 tonnes) tonne.km WTT- HGV (all diesel)</v>
      </c>
      <c r="K3230" s="98">
        <v>6.4829999999999999E-2</v>
      </c>
      <c r="L3230" s="48"/>
      <c r="M3230" s="22"/>
      <c r="N3230" s="22"/>
      <c r="O3230" s="22"/>
      <c r="P3230" s="22"/>
      <c r="Q3230" s="22"/>
      <c r="R3230" s="22"/>
      <c r="S3230" s="22"/>
      <c r="T3230" s="2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c r="AQ3230" s="22"/>
      <c r="AR3230" s="22"/>
      <c r="AS3230" s="22"/>
      <c r="AT3230" s="22"/>
      <c r="AU3230" s="22"/>
      <c r="AV3230" s="22"/>
      <c r="AW3230" s="22"/>
      <c r="AX3230" s="22"/>
      <c r="AY3230" s="22"/>
      <c r="AZ3230" s="22"/>
      <c r="BA3230" s="22"/>
      <c r="BB3230" s="22"/>
      <c r="BC3230" s="22"/>
      <c r="BD3230" s="22"/>
      <c r="BE3230" s="22"/>
      <c r="BF3230" s="22"/>
      <c r="BG3230" s="22"/>
      <c r="BH3230" s="22"/>
      <c r="BI3230" s="22"/>
      <c r="BJ3230" s="22"/>
      <c r="BK3230" s="22"/>
      <c r="BL3230" s="22"/>
      <c r="BM3230" s="22"/>
      <c r="BN3230" s="22"/>
      <c r="BO3230" s="22"/>
      <c r="BP3230" s="22"/>
      <c r="BQ3230" s="22"/>
      <c r="BR3230" s="22"/>
      <c r="BS3230" s="22"/>
      <c r="BT3230" s="22"/>
      <c r="BU3230" s="22"/>
      <c r="BV3230" s="22"/>
      <c r="BW3230" s="22"/>
      <c r="BX3230" s="22"/>
      <c r="BY3230" s="22"/>
      <c r="BZ3230" s="22"/>
      <c r="CA3230" s="22"/>
      <c r="CB3230" s="22"/>
      <c r="CC3230" s="22"/>
      <c r="CD3230" s="22"/>
      <c r="CE3230" s="22"/>
      <c r="CF3230" s="22"/>
      <c r="CG3230" s="22"/>
      <c r="CH3230" s="22"/>
      <c r="CI3230" s="22"/>
      <c r="CJ3230" s="22"/>
      <c r="CK3230" s="22"/>
      <c r="CL3230" s="22"/>
      <c r="CM3230" s="22"/>
      <c r="CN3230" s="22"/>
      <c r="CO3230" s="22"/>
    </row>
    <row r="3231" spans="1:93" s="2" customFormat="1" x14ac:dyDescent="0.3">
      <c r="A3231" s="73" t="s">
        <v>204</v>
      </c>
      <c r="B3231" s="73" t="s">
        <v>430</v>
      </c>
      <c r="C3231" s="67" t="s">
        <v>340</v>
      </c>
      <c r="D3231" s="67" t="s">
        <v>344</v>
      </c>
      <c r="E3231" s="73"/>
      <c r="F3231" s="73" t="s">
        <v>2</v>
      </c>
      <c r="G3231" s="73" t="s">
        <v>405</v>
      </c>
      <c r="H3231" s="73" t="s">
        <v>405</v>
      </c>
      <c r="I3231" s="73" t="s">
        <v>465</v>
      </c>
      <c r="J3231" s="124" t="str">
        <f t="shared" si="69"/>
        <v>Rigid (&gt;7.5 tonnes-17 tonnes) km WTT- HGV (all diesel)</v>
      </c>
      <c r="K3231" s="98">
        <v>0.16786999999999999</v>
      </c>
      <c r="L3231" s="48"/>
      <c r="M3231" s="22"/>
      <c r="N3231" s="22"/>
      <c r="O3231" s="22"/>
      <c r="P3231" s="22"/>
      <c r="Q3231" s="22"/>
      <c r="R3231" s="22"/>
      <c r="S3231" s="22"/>
      <c r="T3231" s="22"/>
      <c r="U3231" s="22"/>
      <c r="V3231" s="22"/>
      <c r="W3231" s="22"/>
      <c r="X3231" s="22"/>
      <c r="Y3231" s="22"/>
      <c r="Z3231" s="22"/>
      <c r="AA3231" s="22"/>
      <c r="AB3231" s="22"/>
      <c r="AC3231" s="22"/>
      <c r="AD3231" s="22"/>
      <c r="AE3231" s="22"/>
      <c r="AF3231" s="22"/>
      <c r="AG3231" s="22"/>
      <c r="AH3231" s="22"/>
      <c r="AI3231" s="22"/>
      <c r="AJ3231" s="22"/>
      <c r="AK3231" s="22"/>
      <c r="AL3231" s="22"/>
      <c r="AM3231" s="22"/>
      <c r="AN3231" s="22"/>
      <c r="AO3231" s="22"/>
      <c r="AP3231" s="22"/>
      <c r="AQ3231" s="22"/>
      <c r="AR3231" s="22"/>
      <c r="AS3231" s="22"/>
      <c r="AT3231" s="22"/>
      <c r="AU3231" s="22"/>
      <c r="AV3231" s="22"/>
      <c r="AW3231" s="22"/>
      <c r="AX3231" s="22"/>
      <c r="AY3231" s="22"/>
      <c r="AZ3231" s="22"/>
      <c r="BA3231" s="22"/>
      <c r="BB3231" s="22"/>
      <c r="BC3231" s="22"/>
      <c r="BD3231" s="22"/>
      <c r="BE3231" s="22"/>
      <c r="BF3231" s="22"/>
      <c r="BG3231" s="22"/>
      <c r="BH3231" s="22"/>
      <c r="BI3231" s="22"/>
      <c r="BJ3231" s="22"/>
      <c r="BK3231" s="22"/>
      <c r="BL3231" s="22"/>
      <c r="BM3231" s="22"/>
      <c r="BN3231" s="22"/>
      <c r="BO3231" s="22"/>
      <c r="BP3231" s="22"/>
      <c r="BQ3231" s="22"/>
      <c r="BR3231" s="22"/>
      <c r="BS3231" s="22"/>
      <c r="BT3231" s="22"/>
      <c r="BU3231" s="22"/>
      <c r="BV3231" s="22"/>
      <c r="BW3231" s="22"/>
      <c r="BX3231" s="22"/>
      <c r="BY3231" s="22"/>
      <c r="BZ3231" s="22"/>
      <c r="CA3231" s="22"/>
      <c r="CB3231" s="22"/>
      <c r="CC3231" s="22"/>
      <c r="CD3231" s="22"/>
      <c r="CE3231" s="22"/>
      <c r="CF3231" s="22"/>
      <c r="CG3231" s="22"/>
      <c r="CH3231" s="22"/>
      <c r="CI3231" s="22"/>
      <c r="CJ3231" s="22"/>
      <c r="CK3231" s="22"/>
      <c r="CL3231" s="22"/>
      <c r="CM3231" s="22"/>
      <c r="CN3231" s="22"/>
      <c r="CO3231" s="22"/>
    </row>
    <row r="3232" spans="1:93" s="2" customFormat="1" x14ac:dyDescent="0.3">
      <c r="A3232" s="73" t="s">
        <v>204</v>
      </c>
      <c r="B3232" s="73" t="s">
        <v>430</v>
      </c>
      <c r="C3232" s="67" t="s">
        <v>340</v>
      </c>
      <c r="D3232" s="67" t="s">
        <v>344</v>
      </c>
      <c r="E3232" s="73"/>
      <c r="F3232" s="73" t="s">
        <v>2</v>
      </c>
      <c r="G3232" s="73" t="s">
        <v>156</v>
      </c>
      <c r="H3232" s="73" t="s">
        <v>156</v>
      </c>
      <c r="I3232" s="73" t="s">
        <v>465</v>
      </c>
      <c r="J3232" s="124" t="str">
        <f t="shared" si="69"/>
        <v>Rigid (&gt;7.5 tonnes-17 tonnes) miles WTT- HGV (all diesel)</v>
      </c>
      <c r="K3232" s="98">
        <v>0.27016000000000001</v>
      </c>
      <c r="L3232" s="48"/>
      <c r="M3232" s="22"/>
      <c r="N3232" s="22"/>
      <c r="O3232" s="22"/>
      <c r="P3232" s="22"/>
      <c r="Q3232" s="22"/>
      <c r="R3232" s="22"/>
      <c r="S3232" s="22"/>
      <c r="T3232" s="2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c r="AQ3232" s="22"/>
      <c r="AR3232" s="22"/>
      <c r="AS3232" s="22"/>
      <c r="AT3232" s="22"/>
      <c r="AU3232" s="22"/>
      <c r="AV3232" s="22"/>
      <c r="AW3232" s="22"/>
      <c r="AX3232" s="22"/>
      <c r="AY3232" s="22"/>
      <c r="AZ3232" s="22"/>
      <c r="BA3232" s="22"/>
      <c r="BB3232" s="22"/>
      <c r="BC3232" s="22"/>
      <c r="BD3232" s="22"/>
      <c r="BE3232" s="22"/>
      <c r="BF3232" s="22"/>
      <c r="BG3232" s="22"/>
      <c r="BH3232" s="22"/>
      <c r="BI3232" s="22"/>
      <c r="BJ3232" s="22"/>
      <c r="BK3232" s="22"/>
      <c r="BL3232" s="22"/>
      <c r="BM3232" s="22"/>
      <c r="BN3232" s="22"/>
      <c r="BO3232" s="22"/>
      <c r="BP3232" s="22"/>
      <c r="BQ3232" s="22"/>
      <c r="BR3232" s="22"/>
      <c r="BS3232" s="22"/>
      <c r="BT3232" s="22"/>
      <c r="BU3232" s="22"/>
      <c r="BV3232" s="22"/>
      <c r="BW3232" s="22"/>
      <c r="BX3232" s="22"/>
      <c r="BY3232" s="22"/>
      <c r="BZ3232" s="22"/>
      <c r="CA3232" s="22"/>
      <c r="CB3232" s="22"/>
      <c r="CC3232" s="22"/>
      <c r="CD3232" s="22"/>
      <c r="CE3232" s="22"/>
      <c r="CF3232" s="22"/>
      <c r="CG3232" s="22"/>
      <c r="CH3232" s="22"/>
      <c r="CI3232" s="22"/>
      <c r="CJ3232" s="22"/>
      <c r="CK3232" s="22"/>
      <c r="CL3232" s="22"/>
      <c r="CM3232" s="22"/>
      <c r="CN3232" s="22"/>
      <c r="CO3232" s="22"/>
    </row>
    <row r="3233" spans="1:93" s="2" customFormat="1" x14ac:dyDescent="0.3">
      <c r="A3233" s="73" t="s">
        <v>204</v>
      </c>
      <c r="B3233" s="73" t="s">
        <v>430</v>
      </c>
      <c r="C3233" s="67" t="s">
        <v>340</v>
      </c>
      <c r="D3233" s="67" t="s">
        <v>344</v>
      </c>
      <c r="E3233" s="73"/>
      <c r="F3233" s="73" t="s">
        <v>2</v>
      </c>
      <c r="G3233" s="73" t="s">
        <v>403</v>
      </c>
      <c r="H3233" s="73" t="s">
        <v>403</v>
      </c>
      <c r="I3233" s="73" t="s">
        <v>465</v>
      </c>
      <c r="J3233" s="124" t="str">
        <f t="shared" si="69"/>
        <v>Rigid (&gt;7.5 tonnes-17 tonnes) tonne.km WTT- HGV (all diesel)</v>
      </c>
      <c r="K3233" s="98">
        <v>3.6459999999999999E-2</v>
      </c>
      <c r="L3233" s="48"/>
      <c r="M3233" s="22"/>
      <c r="N3233" s="22"/>
      <c r="O3233" s="22"/>
      <c r="P3233" s="22"/>
      <c r="Q3233" s="22"/>
      <c r="R3233" s="22"/>
      <c r="S3233" s="22"/>
      <c r="T3233" s="22"/>
      <c r="U3233" s="22"/>
      <c r="V3233" s="22"/>
      <c r="W3233" s="22"/>
      <c r="X3233" s="22"/>
      <c r="Y3233" s="22"/>
      <c r="Z3233" s="22"/>
      <c r="AA3233" s="22"/>
      <c r="AB3233" s="22"/>
      <c r="AC3233" s="22"/>
      <c r="AD3233" s="22"/>
      <c r="AE3233" s="22"/>
      <c r="AF3233" s="22"/>
      <c r="AG3233" s="22"/>
      <c r="AH3233" s="22"/>
      <c r="AI3233" s="22"/>
      <c r="AJ3233" s="22"/>
      <c r="AK3233" s="22"/>
      <c r="AL3233" s="22"/>
      <c r="AM3233" s="22"/>
      <c r="AN3233" s="22"/>
      <c r="AO3233" s="22"/>
      <c r="AP3233" s="22"/>
      <c r="AQ3233" s="22"/>
      <c r="AR3233" s="22"/>
      <c r="AS3233" s="22"/>
      <c r="AT3233" s="22"/>
      <c r="AU3233" s="22"/>
      <c r="AV3233" s="22"/>
      <c r="AW3233" s="22"/>
      <c r="AX3233" s="22"/>
      <c r="AY3233" s="22"/>
      <c r="AZ3233" s="22"/>
      <c r="BA3233" s="22"/>
      <c r="BB3233" s="22"/>
      <c r="BC3233" s="22"/>
      <c r="BD3233" s="22"/>
      <c r="BE3233" s="22"/>
      <c r="BF3233" s="22"/>
      <c r="BG3233" s="22"/>
      <c r="BH3233" s="22"/>
      <c r="BI3233" s="22"/>
      <c r="BJ3233" s="22"/>
      <c r="BK3233" s="22"/>
      <c r="BL3233" s="22"/>
      <c r="BM3233" s="22"/>
      <c r="BN3233" s="22"/>
      <c r="BO3233" s="22"/>
      <c r="BP3233" s="22"/>
      <c r="BQ3233" s="22"/>
      <c r="BR3233" s="22"/>
      <c r="BS3233" s="22"/>
      <c r="BT3233" s="22"/>
      <c r="BU3233" s="22"/>
      <c r="BV3233" s="22"/>
      <c r="BW3233" s="22"/>
      <c r="BX3233" s="22"/>
      <c r="BY3233" s="22"/>
      <c r="BZ3233" s="22"/>
      <c r="CA3233" s="22"/>
      <c r="CB3233" s="22"/>
      <c r="CC3233" s="22"/>
      <c r="CD3233" s="22"/>
      <c r="CE3233" s="22"/>
      <c r="CF3233" s="22"/>
      <c r="CG3233" s="22"/>
      <c r="CH3233" s="22"/>
      <c r="CI3233" s="22"/>
      <c r="CJ3233" s="22"/>
      <c r="CK3233" s="22"/>
      <c r="CL3233" s="22"/>
      <c r="CM3233" s="22"/>
      <c r="CN3233" s="22"/>
      <c r="CO3233" s="22"/>
    </row>
    <row r="3234" spans="1:93" s="2" customFormat="1" x14ac:dyDescent="0.3">
      <c r="A3234" s="73" t="s">
        <v>204</v>
      </c>
      <c r="B3234" s="73" t="s">
        <v>430</v>
      </c>
      <c r="C3234" s="67" t="s">
        <v>340</v>
      </c>
      <c r="D3234" s="67" t="s">
        <v>344</v>
      </c>
      <c r="E3234" s="73"/>
      <c r="F3234" s="73" t="s">
        <v>302</v>
      </c>
      <c r="G3234" s="73" t="s">
        <v>405</v>
      </c>
      <c r="H3234" s="73" t="s">
        <v>405</v>
      </c>
      <c r="I3234" s="73" t="s">
        <v>465</v>
      </c>
      <c r="J3234" s="124" t="str">
        <f t="shared" si="69"/>
        <v>Rigid (&gt;7.5 tonnes-17 tonnes) km WTT- HGV (all diesel)</v>
      </c>
      <c r="K3234" s="98">
        <v>0.14213000000000001</v>
      </c>
      <c r="L3234" s="48"/>
      <c r="M3234" s="22"/>
      <c r="N3234" s="22"/>
      <c r="O3234" s="22"/>
      <c r="P3234" s="22"/>
      <c r="Q3234" s="22"/>
      <c r="R3234" s="22"/>
      <c r="S3234" s="22"/>
      <c r="T3234" s="2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c r="AQ3234" s="22"/>
      <c r="AR3234" s="22"/>
      <c r="AS3234" s="22"/>
      <c r="AT3234" s="22"/>
      <c r="AU3234" s="22"/>
      <c r="AV3234" s="22"/>
      <c r="AW3234" s="22"/>
      <c r="AX3234" s="22"/>
      <c r="AY3234" s="22"/>
      <c r="AZ3234" s="22"/>
      <c r="BA3234" s="22"/>
      <c r="BB3234" s="22"/>
      <c r="BC3234" s="22"/>
      <c r="BD3234" s="22"/>
      <c r="BE3234" s="22"/>
      <c r="BF3234" s="22"/>
      <c r="BG3234" s="22"/>
      <c r="BH3234" s="22"/>
      <c r="BI3234" s="22"/>
      <c r="BJ3234" s="22"/>
      <c r="BK3234" s="22"/>
      <c r="BL3234" s="22"/>
      <c r="BM3234" s="22"/>
      <c r="BN3234" s="22"/>
      <c r="BO3234" s="22"/>
      <c r="BP3234" s="22"/>
      <c r="BQ3234" s="22"/>
      <c r="BR3234" s="22"/>
      <c r="BS3234" s="22"/>
      <c r="BT3234" s="22"/>
      <c r="BU3234" s="22"/>
      <c r="BV3234" s="22"/>
      <c r="BW3234" s="22"/>
      <c r="BX3234" s="22"/>
      <c r="BY3234" s="22"/>
      <c r="BZ3234" s="22"/>
      <c r="CA3234" s="22"/>
      <c r="CB3234" s="22"/>
      <c r="CC3234" s="22"/>
      <c r="CD3234" s="22"/>
      <c r="CE3234" s="22"/>
      <c r="CF3234" s="22"/>
      <c r="CG3234" s="22"/>
      <c r="CH3234" s="22"/>
      <c r="CI3234" s="22"/>
      <c r="CJ3234" s="22"/>
      <c r="CK3234" s="22"/>
      <c r="CL3234" s="22"/>
      <c r="CM3234" s="22"/>
      <c r="CN3234" s="22"/>
      <c r="CO3234" s="22"/>
    </row>
    <row r="3235" spans="1:93" s="2" customFormat="1" x14ac:dyDescent="0.3">
      <c r="A3235" s="73" t="s">
        <v>204</v>
      </c>
      <c r="B3235" s="73" t="s">
        <v>430</v>
      </c>
      <c r="C3235" s="67" t="s">
        <v>340</v>
      </c>
      <c r="D3235" s="67" t="s">
        <v>344</v>
      </c>
      <c r="E3235" s="73"/>
      <c r="F3235" s="73" t="s">
        <v>302</v>
      </c>
      <c r="G3235" s="73" t="s">
        <v>156</v>
      </c>
      <c r="H3235" s="73" t="s">
        <v>156</v>
      </c>
      <c r="I3235" s="73" t="s">
        <v>465</v>
      </c>
      <c r="J3235" s="124" t="str">
        <f t="shared" si="69"/>
        <v>Rigid (&gt;7.5 tonnes-17 tonnes) miles WTT- HGV (all diesel)</v>
      </c>
      <c r="K3235" s="98">
        <v>0.22874</v>
      </c>
      <c r="L3235" s="48"/>
      <c r="M3235" s="22"/>
      <c r="N3235" s="22"/>
      <c r="O3235" s="22"/>
      <c r="P3235" s="22"/>
      <c r="Q3235" s="22"/>
      <c r="R3235" s="22"/>
      <c r="S3235" s="22"/>
      <c r="T3235" s="22"/>
      <c r="U3235" s="22"/>
      <c r="V3235" s="22"/>
      <c r="W3235" s="22"/>
      <c r="X3235" s="22"/>
      <c r="Y3235" s="22"/>
      <c r="Z3235" s="22"/>
      <c r="AA3235" s="22"/>
      <c r="AB3235" s="22"/>
      <c r="AC3235" s="22"/>
      <c r="AD3235" s="22"/>
      <c r="AE3235" s="22"/>
      <c r="AF3235" s="22"/>
      <c r="AG3235" s="22"/>
      <c r="AH3235" s="22"/>
      <c r="AI3235" s="22"/>
      <c r="AJ3235" s="22"/>
      <c r="AK3235" s="22"/>
      <c r="AL3235" s="22"/>
      <c r="AM3235" s="22"/>
      <c r="AN3235" s="22"/>
      <c r="AO3235" s="22"/>
      <c r="AP3235" s="22"/>
      <c r="AQ3235" s="22"/>
      <c r="AR3235" s="22"/>
      <c r="AS3235" s="22"/>
      <c r="AT3235" s="22"/>
      <c r="AU3235" s="22"/>
      <c r="AV3235" s="22"/>
      <c r="AW3235" s="22"/>
      <c r="AX3235" s="22"/>
      <c r="AY3235" s="22"/>
      <c r="AZ3235" s="22"/>
      <c r="BA3235" s="22"/>
      <c r="BB3235" s="22"/>
      <c r="BC3235" s="22"/>
      <c r="BD3235" s="22"/>
      <c r="BE3235" s="22"/>
      <c r="BF3235" s="22"/>
      <c r="BG3235" s="22"/>
      <c r="BH3235" s="22"/>
      <c r="BI3235" s="22"/>
      <c r="BJ3235" s="22"/>
      <c r="BK3235" s="22"/>
      <c r="BL3235" s="22"/>
      <c r="BM3235" s="22"/>
      <c r="BN3235" s="22"/>
      <c r="BO3235" s="22"/>
      <c r="BP3235" s="22"/>
      <c r="BQ3235" s="22"/>
      <c r="BR3235" s="22"/>
      <c r="BS3235" s="22"/>
      <c r="BT3235" s="22"/>
      <c r="BU3235" s="22"/>
      <c r="BV3235" s="22"/>
      <c r="BW3235" s="22"/>
      <c r="BX3235" s="22"/>
      <c r="BY3235" s="22"/>
      <c r="BZ3235" s="22"/>
      <c r="CA3235" s="22"/>
      <c r="CB3235" s="22"/>
      <c r="CC3235" s="22"/>
      <c r="CD3235" s="22"/>
      <c r="CE3235" s="22"/>
      <c r="CF3235" s="22"/>
      <c r="CG3235" s="22"/>
      <c r="CH3235" s="22"/>
      <c r="CI3235" s="22"/>
      <c r="CJ3235" s="22"/>
      <c r="CK3235" s="22"/>
      <c r="CL3235" s="22"/>
      <c r="CM3235" s="22"/>
      <c r="CN3235" s="22"/>
      <c r="CO3235" s="22"/>
    </row>
    <row r="3236" spans="1:93" s="2" customFormat="1" x14ac:dyDescent="0.3">
      <c r="A3236" s="73" t="s">
        <v>204</v>
      </c>
      <c r="B3236" s="73" t="s">
        <v>430</v>
      </c>
      <c r="C3236" s="67" t="s">
        <v>340</v>
      </c>
      <c r="D3236" s="67" t="s">
        <v>344</v>
      </c>
      <c r="E3236" s="73"/>
      <c r="F3236" s="73" t="s">
        <v>302</v>
      </c>
      <c r="G3236" s="73" t="s">
        <v>403</v>
      </c>
      <c r="H3236" s="73" t="s">
        <v>403</v>
      </c>
      <c r="I3236" s="73" t="s">
        <v>465</v>
      </c>
      <c r="J3236" s="124" t="str">
        <f t="shared" si="69"/>
        <v>Rigid (&gt;7.5 tonnes-17 tonnes) tonne.km WTT- HGV (all diesel)</v>
      </c>
      <c r="K3236" s="98">
        <v>9.9589999999999998E-2</v>
      </c>
      <c r="L3236" s="48"/>
      <c r="M3236" s="22"/>
      <c r="N3236" s="22"/>
      <c r="O3236" s="22"/>
      <c r="P3236" s="22"/>
      <c r="Q3236" s="22"/>
      <c r="R3236" s="22"/>
      <c r="S3236" s="22"/>
      <c r="T3236" s="2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c r="AQ3236" s="22"/>
      <c r="AR3236" s="22"/>
      <c r="AS3236" s="22"/>
      <c r="AT3236" s="22"/>
      <c r="AU3236" s="22"/>
      <c r="AV3236" s="22"/>
      <c r="AW3236" s="22"/>
      <c r="AX3236" s="22"/>
      <c r="AY3236" s="22"/>
      <c r="AZ3236" s="22"/>
      <c r="BA3236" s="22"/>
      <c r="BB3236" s="22"/>
      <c r="BC3236" s="22"/>
      <c r="BD3236" s="22"/>
      <c r="BE3236" s="22"/>
      <c r="BF3236" s="22"/>
      <c r="BG3236" s="22"/>
      <c r="BH3236" s="22"/>
      <c r="BI3236" s="22"/>
      <c r="BJ3236" s="22"/>
      <c r="BK3236" s="22"/>
      <c r="BL3236" s="22"/>
      <c r="BM3236" s="22"/>
      <c r="BN3236" s="22"/>
      <c r="BO3236" s="22"/>
      <c r="BP3236" s="22"/>
      <c r="BQ3236" s="22"/>
      <c r="BR3236" s="22"/>
      <c r="BS3236" s="22"/>
      <c r="BT3236" s="22"/>
      <c r="BU3236" s="22"/>
      <c r="BV3236" s="22"/>
      <c r="BW3236" s="22"/>
      <c r="BX3236" s="22"/>
      <c r="BY3236" s="22"/>
      <c r="BZ3236" s="22"/>
      <c r="CA3236" s="22"/>
      <c r="CB3236" s="22"/>
      <c r="CC3236" s="22"/>
      <c r="CD3236" s="22"/>
      <c r="CE3236" s="22"/>
      <c r="CF3236" s="22"/>
      <c r="CG3236" s="22"/>
      <c r="CH3236" s="22"/>
      <c r="CI3236" s="22"/>
      <c r="CJ3236" s="22"/>
      <c r="CK3236" s="22"/>
      <c r="CL3236" s="22"/>
      <c r="CM3236" s="22"/>
      <c r="CN3236" s="22"/>
      <c r="CO3236" s="22"/>
    </row>
    <row r="3237" spans="1:93" s="2" customFormat="1" x14ac:dyDescent="0.3">
      <c r="A3237" s="73" t="s">
        <v>204</v>
      </c>
      <c r="B3237" s="73" t="s">
        <v>430</v>
      </c>
      <c r="C3237" s="67" t="s">
        <v>340</v>
      </c>
      <c r="D3237" s="67" t="s">
        <v>323</v>
      </c>
      <c r="E3237" s="73"/>
      <c r="F3237" s="73" t="s">
        <v>48</v>
      </c>
      <c r="G3237" s="73" t="s">
        <v>405</v>
      </c>
      <c r="H3237" s="73" t="s">
        <v>405</v>
      </c>
      <c r="I3237" s="73" t="s">
        <v>465</v>
      </c>
      <c r="J3237" s="124" t="str">
        <f t="shared" si="69"/>
        <v>Rigid (&gt;17 tonnes) km WTT- HGV (all diesel)</v>
      </c>
      <c r="K3237" s="98">
        <v>0.18643999999999999</v>
      </c>
      <c r="L3237" s="48"/>
      <c r="M3237" s="22"/>
      <c r="N3237" s="22"/>
      <c r="O3237" s="22"/>
      <c r="P3237" s="22"/>
      <c r="Q3237" s="22"/>
      <c r="R3237" s="22"/>
      <c r="S3237" s="22"/>
      <c r="T3237" s="22"/>
      <c r="U3237" s="22"/>
      <c r="V3237" s="22"/>
      <c r="W3237" s="22"/>
      <c r="X3237" s="22"/>
      <c r="Y3237" s="22"/>
      <c r="Z3237" s="22"/>
      <c r="AA3237" s="22"/>
      <c r="AB3237" s="22"/>
      <c r="AC3237" s="22"/>
      <c r="AD3237" s="22"/>
      <c r="AE3237" s="22"/>
      <c r="AF3237" s="22"/>
      <c r="AG3237" s="22"/>
      <c r="AH3237" s="22"/>
      <c r="AI3237" s="22"/>
      <c r="AJ3237" s="22"/>
      <c r="AK3237" s="22"/>
      <c r="AL3237" s="22"/>
      <c r="AM3237" s="22"/>
      <c r="AN3237" s="22"/>
      <c r="AO3237" s="22"/>
      <c r="AP3237" s="22"/>
      <c r="AQ3237" s="22"/>
      <c r="AR3237" s="22"/>
      <c r="AS3237" s="22"/>
      <c r="AT3237" s="22"/>
      <c r="AU3237" s="22"/>
      <c r="AV3237" s="22"/>
      <c r="AW3237" s="22"/>
      <c r="AX3237" s="22"/>
      <c r="AY3237" s="22"/>
      <c r="AZ3237" s="22"/>
      <c r="BA3237" s="22"/>
      <c r="BB3237" s="22"/>
      <c r="BC3237" s="22"/>
      <c r="BD3237" s="22"/>
      <c r="BE3237" s="22"/>
      <c r="BF3237" s="22"/>
      <c r="BG3237" s="22"/>
      <c r="BH3237" s="22"/>
      <c r="BI3237" s="22"/>
      <c r="BJ3237" s="22"/>
      <c r="BK3237" s="22"/>
      <c r="BL3237" s="22"/>
      <c r="BM3237" s="22"/>
      <c r="BN3237" s="22"/>
      <c r="BO3237" s="22"/>
      <c r="BP3237" s="22"/>
      <c r="BQ3237" s="22"/>
      <c r="BR3237" s="22"/>
      <c r="BS3237" s="22"/>
      <c r="BT3237" s="22"/>
      <c r="BU3237" s="22"/>
      <c r="BV3237" s="22"/>
      <c r="BW3237" s="22"/>
      <c r="BX3237" s="22"/>
      <c r="BY3237" s="22"/>
      <c r="BZ3237" s="22"/>
      <c r="CA3237" s="22"/>
      <c r="CB3237" s="22"/>
      <c r="CC3237" s="22"/>
      <c r="CD3237" s="22"/>
      <c r="CE3237" s="22"/>
      <c r="CF3237" s="22"/>
      <c r="CG3237" s="22"/>
      <c r="CH3237" s="22"/>
      <c r="CI3237" s="22"/>
      <c r="CJ3237" s="22"/>
      <c r="CK3237" s="22"/>
      <c r="CL3237" s="22"/>
      <c r="CM3237" s="22"/>
      <c r="CN3237" s="22"/>
      <c r="CO3237" s="22"/>
    </row>
    <row r="3238" spans="1:93" s="2" customFormat="1" x14ac:dyDescent="0.3">
      <c r="A3238" s="73" t="s">
        <v>204</v>
      </c>
      <c r="B3238" s="73" t="s">
        <v>430</v>
      </c>
      <c r="C3238" s="67" t="s">
        <v>340</v>
      </c>
      <c r="D3238" s="67" t="s">
        <v>323</v>
      </c>
      <c r="E3238" s="73"/>
      <c r="F3238" s="73" t="s">
        <v>48</v>
      </c>
      <c r="G3238" s="73" t="s">
        <v>156</v>
      </c>
      <c r="H3238" s="73" t="s">
        <v>156</v>
      </c>
      <c r="I3238" s="73" t="s">
        <v>465</v>
      </c>
      <c r="J3238" s="124" t="str">
        <f t="shared" si="69"/>
        <v>Rigid (&gt;17 tonnes) miles WTT- HGV (all diesel)</v>
      </c>
      <c r="K3238" s="98">
        <v>0.30004999999999998</v>
      </c>
      <c r="L3238" s="48"/>
      <c r="M3238" s="22"/>
      <c r="N3238" s="22"/>
      <c r="O3238" s="22"/>
      <c r="P3238" s="22"/>
      <c r="Q3238" s="22"/>
      <c r="R3238" s="22"/>
      <c r="S3238" s="22"/>
      <c r="T3238" s="2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c r="AQ3238" s="22"/>
      <c r="AR3238" s="22"/>
      <c r="AS3238" s="22"/>
      <c r="AT3238" s="22"/>
      <c r="AU3238" s="22"/>
      <c r="AV3238" s="22"/>
      <c r="AW3238" s="22"/>
      <c r="AX3238" s="22"/>
      <c r="AY3238" s="22"/>
      <c r="AZ3238" s="22"/>
      <c r="BA3238" s="22"/>
      <c r="BB3238" s="22"/>
      <c r="BC3238" s="22"/>
      <c r="BD3238" s="22"/>
      <c r="BE3238" s="22"/>
      <c r="BF3238" s="22"/>
      <c r="BG3238" s="22"/>
      <c r="BH3238" s="22"/>
      <c r="BI3238" s="22"/>
      <c r="BJ3238" s="22"/>
      <c r="BK3238" s="22"/>
      <c r="BL3238" s="22"/>
      <c r="BM3238" s="22"/>
      <c r="BN3238" s="22"/>
      <c r="BO3238" s="22"/>
      <c r="BP3238" s="22"/>
      <c r="BQ3238" s="22"/>
      <c r="BR3238" s="22"/>
      <c r="BS3238" s="22"/>
      <c r="BT3238" s="22"/>
      <c r="BU3238" s="22"/>
      <c r="BV3238" s="22"/>
      <c r="BW3238" s="22"/>
      <c r="BX3238" s="22"/>
      <c r="BY3238" s="22"/>
      <c r="BZ3238" s="22"/>
      <c r="CA3238" s="22"/>
      <c r="CB3238" s="22"/>
      <c r="CC3238" s="22"/>
      <c r="CD3238" s="22"/>
      <c r="CE3238" s="22"/>
      <c r="CF3238" s="22"/>
      <c r="CG3238" s="22"/>
      <c r="CH3238" s="22"/>
      <c r="CI3238" s="22"/>
      <c r="CJ3238" s="22"/>
      <c r="CK3238" s="22"/>
      <c r="CL3238" s="22"/>
      <c r="CM3238" s="22"/>
      <c r="CN3238" s="22"/>
      <c r="CO3238" s="22"/>
    </row>
    <row r="3239" spans="1:93" s="2" customFormat="1" x14ac:dyDescent="0.3">
      <c r="A3239" s="73" t="s">
        <v>204</v>
      </c>
      <c r="B3239" s="73" t="s">
        <v>430</v>
      </c>
      <c r="C3239" s="67" t="s">
        <v>340</v>
      </c>
      <c r="D3239" s="67" t="s">
        <v>323</v>
      </c>
      <c r="E3239" s="73"/>
      <c r="F3239" s="73" t="s">
        <v>48</v>
      </c>
      <c r="G3239" s="73" t="s">
        <v>403</v>
      </c>
      <c r="H3239" s="73" t="s">
        <v>403</v>
      </c>
      <c r="I3239" s="73" t="s">
        <v>465</v>
      </c>
      <c r="J3239" s="124" t="str">
        <f t="shared" si="69"/>
        <v>Rigid (&gt;17 tonnes) tonne.km WTT- HGV (all diesel)</v>
      </c>
      <c r="K3239" s="98">
        <v>0</v>
      </c>
      <c r="L3239" s="48"/>
      <c r="M3239" s="22"/>
      <c r="N3239" s="22"/>
      <c r="O3239" s="22"/>
      <c r="P3239" s="22"/>
      <c r="Q3239" s="22"/>
      <c r="R3239" s="22"/>
      <c r="S3239" s="22"/>
      <c r="T3239" s="22"/>
      <c r="U3239" s="22"/>
      <c r="V3239" s="22"/>
      <c r="W3239" s="22"/>
      <c r="X3239" s="22"/>
      <c r="Y3239" s="22"/>
      <c r="Z3239" s="22"/>
      <c r="AA3239" s="22"/>
      <c r="AB3239" s="22"/>
      <c r="AC3239" s="22"/>
      <c r="AD3239" s="22"/>
      <c r="AE3239" s="22"/>
      <c r="AF3239" s="22"/>
      <c r="AG3239" s="22"/>
      <c r="AH3239" s="22"/>
      <c r="AI3239" s="22"/>
      <c r="AJ3239" s="22"/>
      <c r="AK3239" s="22"/>
      <c r="AL3239" s="22"/>
      <c r="AM3239" s="22"/>
      <c r="AN3239" s="22"/>
      <c r="AO3239" s="22"/>
      <c r="AP3239" s="22"/>
      <c r="AQ3239" s="22"/>
      <c r="AR3239" s="22"/>
      <c r="AS3239" s="22"/>
      <c r="AT3239" s="22"/>
      <c r="AU3239" s="22"/>
      <c r="AV3239" s="22"/>
      <c r="AW3239" s="22"/>
      <c r="AX3239" s="22"/>
      <c r="AY3239" s="22"/>
      <c r="AZ3239" s="22"/>
      <c r="BA3239" s="22"/>
      <c r="BB3239" s="22"/>
      <c r="BC3239" s="22"/>
      <c r="BD3239" s="22"/>
      <c r="BE3239" s="22"/>
      <c r="BF3239" s="22"/>
      <c r="BG3239" s="22"/>
      <c r="BH3239" s="22"/>
      <c r="BI3239" s="22"/>
      <c r="BJ3239" s="22"/>
      <c r="BK3239" s="22"/>
      <c r="BL3239" s="22"/>
      <c r="BM3239" s="22"/>
      <c r="BN3239" s="22"/>
      <c r="BO3239" s="22"/>
      <c r="BP3239" s="22"/>
      <c r="BQ3239" s="22"/>
      <c r="BR3239" s="22"/>
      <c r="BS3239" s="22"/>
      <c r="BT3239" s="22"/>
      <c r="BU3239" s="22"/>
      <c r="BV3239" s="22"/>
      <c r="BW3239" s="22"/>
      <c r="BX3239" s="22"/>
      <c r="BY3239" s="22"/>
      <c r="BZ3239" s="22"/>
      <c r="CA3239" s="22"/>
      <c r="CB3239" s="22"/>
      <c r="CC3239" s="22"/>
      <c r="CD3239" s="22"/>
      <c r="CE3239" s="22"/>
      <c r="CF3239" s="22"/>
      <c r="CG3239" s="22"/>
      <c r="CH3239" s="22"/>
      <c r="CI3239" s="22"/>
      <c r="CJ3239" s="22"/>
      <c r="CK3239" s="22"/>
      <c r="CL3239" s="22"/>
      <c r="CM3239" s="22"/>
      <c r="CN3239" s="22"/>
      <c r="CO3239" s="22"/>
    </row>
    <row r="3240" spans="1:93" s="2" customFormat="1" x14ac:dyDescent="0.3">
      <c r="A3240" s="73" t="s">
        <v>204</v>
      </c>
      <c r="B3240" s="73" t="s">
        <v>430</v>
      </c>
      <c r="C3240" s="67" t="s">
        <v>340</v>
      </c>
      <c r="D3240" s="67" t="s">
        <v>323</v>
      </c>
      <c r="E3240" s="73"/>
      <c r="F3240" s="73" t="s">
        <v>98</v>
      </c>
      <c r="G3240" s="73" t="s">
        <v>405</v>
      </c>
      <c r="H3240" s="73" t="s">
        <v>405</v>
      </c>
      <c r="I3240" s="73" t="s">
        <v>465</v>
      </c>
      <c r="J3240" s="124" t="str">
        <f t="shared" si="69"/>
        <v>Rigid (&gt;17 tonnes) km WTT- HGV (all diesel)</v>
      </c>
      <c r="K3240" s="98">
        <v>0.22736999999999999</v>
      </c>
      <c r="L3240" s="48"/>
      <c r="M3240" s="22"/>
      <c r="N3240" s="22"/>
      <c r="O3240" s="22"/>
      <c r="P3240" s="22"/>
      <c r="Q3240" s="22"/>
      <c r="R3240" s="22"/>
      <c r="S3240" s="22"/>
      <c r="T3240" s="2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c r="AQ3240" s="22"/>
      <c r="AR3240" s="22"/>
      <c r="AS3240" s="22"/>
      <c r="AT3240" s="22"/>
      <c r="AU3240" s="22"/>
      <c r="AV3240" s="22"/>
      <c r="AW3240" s="22"/>
      <c r="AX3240" s="22"/>
      <c r="AY3240" s="22"/>
      <c r="AZ3240" s="22"/>
      <c r="BA3240" s="22"/>
      <c r="BB3240" s="22"/>
      <c r="BC3240" s="22"/>
      <c r="BD3240" s="22"/>
      <c r="BE3240" s="22"/>
      <c r="BF3240" s="22"/>
      <c r="BG3240" s="22"/>
      <c r="BH3240" s="22"/>
      <c r="BI3240" s="22"/>
      <c r="BJ3240" s="22"/>
      <c r="BK3240" s="22"/>
      <c r="BL3240" s="22"/>
      <c r="BM3240" s="22"/>
      <c r="BN3240" s="22"/>
      <c r="BO3240" s="22"/>
      <c r="BP3240" s="22"/>
      <c r="BQ3240" s="22"/>
      <c r="BR3240" s="22"/>
      <c r="BS3240" s="22"/>
      <c r="BT3240" s="22"/>
      <c r="BU3240" s="22"/>
      <c r="BV3240" s="22"/>
      <c r="BW3240" s="22"/>
      <c r="BX3240" s="22"/>
      <c r="BY3240" s="22"/>
      <c r="BZ3240" s="22"/>
      <c r="CA3240" s="22"/>
      <c r="CB3240" s="22"/>
      <c r="CC3240" s="22"/>
      <c r="CD3240" s="22"/>
      <c r="CE3240" s="22"/>
      <c r="CF3240" s="22"/>
      <c r="CG3240" s="22"/>
      <c r="CH3240" s="22"/>
      <c r="CI3240" s="22"/>
      <c r="CJ3240" s="22"/>
      <c r="CK3240" s="22"/>
      <c r="CL3240" s="22"/>
      <c r="CM3240" s="22"/>
      <c r="CN3240" s="22"/>
      <c r="CO3240" s="22"/>
    </row>
    <row r="3241" spans="1:93" s="2" customFormat="1" x14ac:dyDescent="0.3">
      <c r="A3241" s="73" t="s">
        <v>204</v>
      </c>
      <c r="B3241" s="73" t="s">
        <v>430</v>
      </c>
      <c r="C3241" s="67" t="s">
        <v>340</v>
      </c>
      <c r="D3241" s="67" t="s">
        <v>323</v>
      </c>
      <c r="E3241" s="73"/>
      <c r="F3241" s="73" t="s">
        <v>98</v>
      </c>
      <c r="G3241" s="73" t="s">
        <v>156</v>
      </c>
      <c r="H3241" s="73" t="s">
        <v>156</v>
      </c>
      <c r="I3241" s="73" t="s">
        <v>465</v>
      </c>
      <c r="J3241" s="124" t="str">
        <f t="shared" si="69"/>
        <v>Rigid (&gt;17 tonnes) miles WTT- HGV (all diesel)</v>
      </c>
      <c r="K3241" s="98">
        <v>0.36591000000000001</v>
      </c>
      <c r="L3241" s="48"/>
      <c r="M3241" s="22"/>
      <c r="N3241" s="22"/>
      <c r="O3241" s="22"/>
      <c r="P3241" s="22"/>
      <c r="Q3241" s="22"/>
      <c r="R3241" s="22"/>
      <c r="S3241" s="22"/>
      <c r="T3241" s="22"/>
      <c r="U3241" s="22"/>
      <c r="V3241" s="22"/>
      <c r="W3241" s="22"/>
      <c r="X3241" s="22"/>
      <c r="Y3241" s="22"/>
      <c r="Z3241" s="22"/>
      <c r="AA3241" s="22"/>
      <c r="AB3241" s="22"/>
      <c r="AC3241" s="22"/>
      <c r="AD3241" s="22"/>
      <c r="AE3241" s="22"/>
      <c r="AF3241" s="22"/>
      <c r="AG3241" s="22"/>
      <c r="AH3241" s="22"/>
      <c r="AI3241" s="22"/>
      <c r="AJ3241" s="22"/>
      <c r="AK3241" s="22"/>
      <c r="AL3241" s="22"/>
      <c r="AM3241" s="22"/>
      <c r="AN3241" s="22"/>
      <c r="AO3241" s="22"/>
      <c r="AP3241" s="22"/>
      <c r="AQ3241" s="22"/>
      <c r="AR3241" s="22"/>
      <c r="AS3241" s="22"/>
      <c r="AT3241" s="22"/>
      <c r="AU3241" s="22"/>
      <c r="AV3241" s="22"/>
      <c r="AW3241" s="22"/>
      <c r="AX3241" s="22"/>
      <c r="AY3241" s="22"/>
      <c r="AZ3241" s="22"/>
      <c r="BA3241" s="22"/>
      <c r="BB3241" s="22"/>
      <c r="BC3241" s="22"/>
      <c r="BD3241" s="22"/>
      <c r="BE3241" s="22"/>
      <c r="BF3241" s="22"/>
      <c r="BG3241" s="22"/>
      <c r="BH3241" s="22"/>
      <c r="BI3241" s="22"/>
      <c r="BJ3241" s="22"/>
      <c r="BK3241" s="22"/>
      <c r="BL3241" s="22"/>
      <c r="BM3241" s="22"/>
      <c r="BN3241" s="22"/>
      <c r="BO3241" s="22"/>
      <c r="BP3241" s="22"/>
      <c r="BQ3241" s="22"/>
      <c r="BR3241" s="22"/>
      <c r="BS3241" s="22"/>
      <c r="BT3241" s="22"/>
      <c r="BU3241" s="22"/>
      <c r="BV3241" s="22"/>
      <c r="BW3241" s="22"/>
      <c r="BX3241" s="22"/>
      <c r="BY3241" s="22"/>
      <c r="BZ3241" s="22"/>
      <c r="CA3241" s="22"/>
      <c r="CB3241" s="22"/>
      <c r="CC3241" s="22"/>
      <c r="CD3241" s="22"/>
      <c r="CE3241" s="22"/>
      <c r="CF3241" s="22"/>
      <c r="CG3241" s="22"/>
      <c r="CH3241" s="22"/>
      <c r="CI3241" s="22"/>
      <c r="CJ3241" s="22"/>
      <c r="CK3241" s="22"/>
      <c r="CL3241" s="22"/>
      <c r="CM3241" s="22"/>
      <c r="CN3241" s="22"/>
      <c r="CO3241" s="22"/>
    </row>
    <row r="3242" spans="1:93" s="2" customFormat="1" x14ac:dyDescent="0.3">
      <c r="A3242" s="73" t="s">
        <v>204</v>
      </c>
      <c r="B3242" s="73" t="s">
        <v>430</v>
      </c>
      <c r="C3242" s="67" t="s">
        <v>340</v>
      </c>
      <c r="D3242" s="67" t="s">
        <v>323</v>
      </c>
      <c r="E3242" s="73"/>
      <c r="F3242" s="73" t="s">
        <v>98</v>
      </c>
      <c r="G3242" s="73" t="s">
        <v>403</v>
      </c>
      <c r="H3242" s="73" t="s">
        <v>403</v>
      </c>
      <c r="I3242" s="73" t="s">
        <v>465</v>
      </c>
      <c r="J3242" s="124" t="str">
        <f t="shared" si="69"/>
        <v>Rigid (&gt;17 tonnes) tonne.km WTT- HGV (all diesel)</v>
      </c>
      <c r="K3242" s="98">
        <v>5.0299999999999997E-2</v>
      </c>
      <c r="L3242" s="48"/>
      <c r="M3242" s="22"/>
      <c r="N3242" s="22"/>
      <c r="O3242" s="22"/>
      <c r="P3242" s="22"/>
      <c r="Q3242" s="22"/>
      <c r="R3242" s="22"/>
      <c r="S3242" s="22"/>
      <c r="T3242" s="2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c r="AQ3242" s="22"/>
      <c r="AR3242" s="22"/>
      <c r="AS3242" s="22"/>
      <c r="AT3242" s="22"/>
      <c r="AU3242" s="22"/>
      <c r="AV3242" s="22"/>
      <c r="AW3242" s="22"/>
      <c r="AX3242" s="22"/>
      <c r="AY3242" s="22"/>
      <c r="AZ3242" s="22"/>
      <c r="BA3242" s="22"/>
      <c r="BB3242" s="22"/>
      <c r="BC3242" s="22"/>
      <c r="BD3242" s="22"/>
      <c r="BE3242" s="22"/>
      <c r="BF3242" s="22"/>
      <c r="BG3242" s="22"/>
      <c r="BH3242" s="22"/>
      <c r="BI3242" s="22"/>
      <c r="BJ3242" s="22"/>
      <c r="BK3242" s="22"/>
      <c r="BL3242" s="22"/>
      <c r="BM3242" s="22"/>
      <c r="BN3242" s="22"/>
      <c r="BO3242" s="22"/>
      <c r="BP3242" s="22"/>
      <c r="BQ3242" s="22"/>
      <c r="BR3242" s="22"/>
      <c r="BS3242" s="22"/>
      <c r="BT3242" s="22"/>
      <c r="BU3242" s="22"/>
      <c r="BV3242" s="22"/>
      <c r="BW3242" s="22"/>
      <c r="BX3242" s="22"/>
      <c r="BY3242" s="22"/>
      <c r="BZ3242" s="22"/>
      <c r="CA3242" s="22"/>
      <c r="CB3242" s="22"/>
      <c r="CC3242" s="22"/>
      <c r="CD3242" s="22"/>
      <c r="CE3242" s="22"/>
      <c r="CF3242" s="22"/>
      <c r="CG3242" s="22"/>
      <c r="CH3242" s="22"/>
      <c r="CI3242" s="22"/>
      <c r="CJ3242" s="22"/>
      <c r="CK3242" s="22"/>
      <c r="CL3242" s="22"/>
      <c r="CM3242" s="22"/>
      <c r="CN3242" s="22"/>
      <c r="CO3242" s="22"/>
    </row>
    <row r="3243" spans="1:93" s="2" customFormat="1" x14ac:dyDescent="0.3">
      <c r="A3243" s="73" t="s">
        <v>204</v>
      </c>
      <c r="B3243" s="73" t="s">
        <v>430</v>
      </c>
      <c r="C3243" s="67" t="s">
        <v>340</v>
      </c>
      <c r="D3243" s="67" t="s">
        <v>323</v>
      </c>
      <c r="E3243" s="73"/>
      <c r="F3243" s="73" t="s">
        <v>2</v>
      </c>
      <c r="G3243" s="73" t="s">
        <v>405</v>
      </c>
      <c r="H3243" s="73" t="s">
        <v>405</v>
      </c>
      <c r="I3243" s="73" t="s">
        <v>465</v>
      </c>
      <c r="J3243" s="124" t="str">
        <f t="shared" si="69"/>
        <v>Rigid (&gt;17 tonnes) km WTT- HGV (all diesel)</v>
      </c>
      <c r="K3243" s="98">
        <v>0.26828999999999997</v>
      </c>
      <c r="L3243" s="48"/>
      <c r="M3243" s="22"/>
      <c r="N3243" s="22"/>
      <c r="O3243" s="22"/>
      <c r="P3243" s="22"/>
      <c r="Q3243" s="22"/>
      <c r="R3243" s="22"/>
      <c r="S3243" s="22"/>
      <c r="T3243" s="22"/>
      <c r="U3243" s="22"/>
      <c r="V3243" s="22"/>
      <c r="W3243" s="22"/>
      <c r="X3243" s="22"/>
      <c r="Y3243" s="22"/>
      <c r="Z3243" s="22"/>
      <c r="AA3243" s="22"/>
      <c r="AB3243" s="22"/>
      <c r="AC3243" s="22"/>
      <c r="AD3243" s="22"/>
      <c r="AE3243" s="22"/>
      <c r="AF3243" s="22"/>
      <c r="AG3243" s="22"/>
      <c r="AH3243" s="22"/>
      <c r="AI3243" s="22"/>
      <c r="AJ3243" s="22"/>
      <c r="AK3243" s="22"/>
      <c r="AL3243" s="22"/>
      <c r="AM3243" s="22"/>
      <c r="AN3243" s="22"/>
      <c r="AO3243" s="22"/>
      <c r="AP3243" s="22"/>
      <c r="AQ3243" s="22"/>
      <c r="AR3243" s="22"/>
      <c r="AS3243" s="22"/>
      <c r="AT3243" s="22"/>
      <c r="AU3243" s="22"/>
      <c r="AV3243" s="22"/>
      <c r="AW3243" s="22"/>
      <c r="AX3243" s="22"/>
      <c r="AY3243" s="22"/>
      <c r="AZ3243" s="22"/>
      <c r="BA3243" s="22"/>
      <c r="BB3243" s="22"/>
      <c r="BC3243" s="22"/>
      <c r="BD3243" s="22"/>
      <c r="BE3243" s="22"/>
      <c r="BF3243" s="22"/>
      <c r="BG3243" s="22"/>
      <c r="BH3243" s="22"/>
      <c r="BI3243" s="22"/>
      <c r="BJ3243" s="22"/>
      <c r="BK3243" s="22"/>
      <c r="BL3243" s="22"/>
      <c r="BM3243" s="22"/>
      <c r="BN3243" s="22"/>
      <c r="BO3243" s="22"/>
      <c r="BP3243" s="22"/>
      <c r="BQ3243" s="22"/>
      <c r="BR3243" s="22"/>
      <c r="BS3243" s="22"/>
      <c r="BT3243" s="22"/>
      <c r="BU3243" s="22"/>
      <c r="BV3243" s="22"/>
      <c r="BW3243" s="22"/>
      <c r="BX3243" s="22"/>
      <c r="BY3243" s="22"/>
      <c r="BZ3243" s="22"/>
      <c r="CA3243" s="22"/>
      <c r="CB3243" s="22"/>
      <c r="CC3243" s="22"/>
      <c r="CD3243" s="22"/>
      <c r="CE3243" s="22"/>
      <c r="CF3243" s="22"/>
      <c r="CG3243" s="22"/>
      <c r="CH3243" s="22"/>
      <c r="CI3243" s="22"/>
      <c r="CJ3243" s="22"/>
      <c r="CK3243" s="22"/>
      <c r="CL3243" s="22"/>
      <c r="CM3243" s="22"/>
      <c r="CN3243" s="22"/>
      <c r="CO3243" s="22"/>
    </row>
    <row r="3244" spans="1:93" s="2" customFormat="1" x14ac:dyDescent="0.3">
      <c r="A3244" s="73" t="s">
        <v>204</v>
      </c>
      <c r="B3244" s="73" t="s">
        <v>430</v>
      </c>
      <c r="C3244" s="67" t="s">
        <v>340</v>
      </c>
      <c r="D3244" s="67" t="s">
        <v>323</v>
      </c>
      <c r="E3244" s="73"/>
      <c r="F3244" s="73" t="s">
        <v>2</v>
      </c>
      <c r="G3244" s="73" t="s">
        <v>156</v>
      </c>
      <c r="H3244" s="73" t="s">
        <v>156</v>
      </c>
      <c r="I3244" s="73" t="s">
        <v>465</v>
      </c>
      <c r="J3244" s="124" t="str">
        <f t="shared" si="69"/>
        <v>Rigid (&gt;17 tonnes) miles WTT- HGV (all diesel)</v>
      </c>
      <c r="K3244" s="98">
        <v>0.43176999999999999</v>
      </c>
      <c r="L3244" s="48"/>
      <c r="M3244" s="22"/>
      <c r="N3244" s="22"/>
      <c r="O3244" s="22"/>
      <c r="P3244" s="22"/>
      <c r="Q3244" s="22"/>
      <c r="R3244" s="22"/>
      <c r="S3244" s="22"/>
      <c r="T3244" s="2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c r="AQ3244" s="22"/>
      <c r="AR3244" s="22"/>
      <c r="AS3244" s="22"/>
      <c r="AT3244" s="22"/>
      <c r="AU3244" s="22"/>
      <c r="AV3244" s="22"/>
      <c r="AW3244" s="22"/>
      <c r="AX3244" s="22"/>
      <c r="AY3244" s="22"/>
      <c r="AZ3244" s="22"/>
      <c r="BA3244" s="22"/>
      <c r="BB3244" s="22"/>
      <c r="BC3244" s="22"/>
      <c r="BD3244" s="22"/>
      <c r="BE3244" s="22"/>
      <c r="BF3244" s="22"/>
      <c r="BG3244" s="22"/>
      <c r="BH3244" s="22"/>
      <c r="BI3244" s="22"/>
      <c r="BJ3244" s="22"/>
      <c r="BK3244" s="22"/>
      <c r="BL3244" s="22"/>
      <c r="BM3244" s="22"/>
      <c r="BN3244" s="22"/>
      <c r="BO3244" s="22"/>
      <c r="BP3244" s="22"/>
      <c r="BQ3244" s="22"/>
      <c r="BR3244" s="22"/>
      <c r="BS3244" s="22"/>
      <c r="BT3244" s="22"/>
      <c r="BU3244" s="22"/>
      <c r="BV3244" s="22"/>
      <c r="BW3244" s="22"/>
      <c r="BX3244" s="22"/>
      <c r="BY3244" s="22"/>
      <c r="BZ3244" s="22"/>
      <c r="CA3244" s="22"/>
      <c r="CB3244" s="22"/>
      <c r="CC3244" s="22"/>
      <c r="CD3244" s="22"/>
      <c r="CE3244" s="22"/>
      <c r="CF3244" s="22"/>
      <c r="CG3244" s="22"/>
      <c r="CH3244" s="22"/>
      <c r="CI3244" s="22"/>
      <c r="CJ3244" s="22"/>
      <c r="CK3244" s="22"/>
      <c r="CL3244" s="22"/>
      <c r="CM3244" s="22"/>
      <c r="CN3244" s="22"/>
      <c r="CO3244" s="22"/>
    </row>
    <row r="3245" spans="1:93" s="2" customFormat="1" x14ac:dyDescent="0.3">
      <c r="A3245" s="73" t="s">
        <v>204</v>
      </c>
      <c r="B3245" s="73" t="s">
        <v>430</v>
      </c>
      <c r="C3245" s="67" t="s">
        <v>340</v>
      </c>
      <c r="D3245" s="67" t="s">
        <v>323</v>
      </c>
      <c r="E3245" s="73"/>
      <c r="F3245" s="73" t="s">
        <v>2</v>
      </c>
      <c r="G3245" s="73" t="s">
        <v>403</v>
      </c>
      <c r="H3245" s="73" t="s">
        <v>403</v>
      </c>
      <c r="I3245" s="73" t="s">
        <v>465</v>
      </c>
      <c r="J3245" s="124" t="str">
        <f t="shared" si="69"/>
        <v>Rigid (&gt;17 tonnes) tonne.km WTT- HGV (all diesel)</v>
      </c>
      <c r="K3245" s="98">
        <v>2.9680000000000002E-2</v>
      </c>
      <c r="L3245" s="48"/>
      <c r="M3245" s="22"/>
      <c r="N3245" s="22"/>
      <c r="O3245" s="22"/>
      <c r="P3245" s="22"/>
      <c r="Q3245" s="22"/>
      <c r="R3245" s="22"/>
      <c r="S3245" s="22"/>
      <c r="T3245" s="22"/>
      <c r="U3245" s="22"/>
      <c r="V3245" s="22"/>
      <c r="W3245" s="22"/>
      <c r="X3245" s="22"/>
      <c r="Y3245" s="22"/>
      <c r="Z3245" s="22"/>
      <c r="AA3245" s="22"/>
      <c r="AB3245" s="22"/>
      <c r="AC3245" s="22"/>
      <c r="AD3245" s="22"/>
      <c r="AE3245" s="22"/>
      <c r="AF3245" s="22"/>
      <c r="AG3245" s="22"/>
      <c r="AH3245" s="22"/>
      <c r="AI3245" s="22"/>
      <c r="AJ3245" s="22"/>
      <c r="AK3245" s="22"/>
      <c r="AL3245" s="22"/>
      <c r="AM3245" s="22"/>
      <c r="AN3245" s="22"/>
      <c r="AO3245" s="22"/>
      <c r="AP3245" s="22"/>
      <c r="AQ3245" s="22"/>
      <c r="AR3245" s="22"/>
      <c r="AS3245" s="22"/>
      <c r="AT3245" s="22"/>
      <c r="AU3245" s="22"/>
      <c r="AV3245" s="22"/>
      <c r="AW3245" s="22"/>
      <c r="AX3245" s="22"/>
      <c r="AY3245" s="22"/>
      <c r="AZ3245" s="22"/>
      <c r="BA3245" s="22"/>
      <c r="BB3245" s="22"/>
      <c r="BC3245" s="22"/>
      <c r="BD3245" s="22"/>
      <c r="BE3245" s="22"/>
      <c r="BF3245" s="22"/>
      <c r="BG3245" s="22"/>
      <c r="BH3245" s="22"/>
      <c r="BI3245" s="22"/>
      <c r="BJ3245" s="22"/>
      <c r="BK3245" s="22"/>
      <c r="BL3245" s="22"/>
      <c r="BM3245" s="22"/>
      <c r="BN3245" s="22"/>
      <c r="BO3245" s="22"/>
      <c r="BP3245" s="22"/>
      <c r="BQ3245" s="22"/>
      <c r="BR3245" s="22"/>
      <c r="BS3245" s="22"/>
      <c r="BT3245" s="22"/>
      <c r="BU3245" s="22"/>
      <c r="BV3245" s="22"/>
      <c r="BW3245" s="22"/>
      <c r="BX3245" s="22"/>
      <c r="BY3245" s="22"/>
      <c r="BZ3245" s="22"/>
      <c r="CA3245" s="22"/>
      <c r="CB3245" s="22"/>
      <c r="CC3245" s="22"/>
      <c r="CD3245" s="22"/>
      <c r="CE3245" s="22"/>
      <c r="CF3245" s="22"/>
      <c r="CG3245" s="22"/>
      <c r="CH3245" s="22"/>
      <c r="CI3245" s="22"/>
      <c r="CJ3245" s="22"/>
      <c r="CK3245" s="22"/>
      <c r="CL3245" s="22"/>
      <c r="CM3245" s="22"/>
      <c r="CN3245" s="22"/>
      <c r="CO3245" s="22"/>
    </row>
    <row r="3246" spans="1:93" s="2" customFormat="1" x14ac:dyDescent="0.3">
      <c r="A3246" s="73" t="s">
        <v>204</v>
      </c>
      <c r="B3246" s="73" t="s">
        <v>430</v>
      </c>
      <c r="C3246" s="67" t="s">
        <v>340</v>
      </c>
      <c r="D3246" s="67" t="s">
        <v>323</v>
      </c>
      <c r="E3246" s="73"/>
      <c r="F3246" s="73" t="s">
        <v>302</v>
      </c>
      <c r="G3246" s="73" t="s">
        <v>405</v>
      </c>
      <c r="H3246" s="73" t="s">
        <v>405</v>
      </c>
      <c r="I3246" s="73" t="s">
        <v>465</v>
      </c>
      <c r="J3246" s="124" t="str">
        <f t="shared" si="69"/>
        <v>Rigid (&gt;17 tonnes) km WTT- HGV (all diesel)</v>
      </c>
      <c r="K3246" s="98">
        <v>0.23344000000000001</v>
      </c>
      <c r="L3246" s="48"/>
      <c r="M3246" s="22"/>
      <c r="N3246" s="22"/>
      <c r="O3246" s="22"/>
      <c r="P3246" s="22"/>
      <c r="Q3246" s="22"/>
      <c r="R3246" s="22"/>
      <c r="S3246" s="22"/>
      <c r="T3246" s="2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c r="AQ3246" s="22"/>
      <c r="AR3246" s="22"/>
      <c r="AS3246" s="22"/>
      <c r="AT3246" s="22"/>
      <c r="AU3246" s="22"/>
      <c r="AV3246" s="22"/>
      <c r="AW3246" s="22"/>
      <c r="AX3246" s="22"/>
      <c r="AY3246" s="22"/>
      <c r="AZ3246" s="22"/>
      <c r="BA3246" s="22"/>
      <c r="BB3246" s="22"/>
      <c r="BC3246" s="22"/>
      <c r="BD3246" s="22"/>
      <c r="BE3246" s="22"/>
      <c r="BF3246" s="22"/>
      <c r="BG3246" s="22"/>
      <c r="BH3246" s="22"/>
      <c r="BI3246" s="22"/>
      <c r="BJ3246" s="22"/>
      <c r="BK3246" s="22"/>
      <c r="BL3246" s="22"/>
      <c r="BM3246" s="22"/>
      <c r="BN3246" s="22"/>
      <c r="BO3246" s="22"/>
      <c r="BP3246" s="22"/>
      <c r="BQ3246" s="22"/>
      <c r="BR3246" s="22"/>
      <c r="BS3246" s="22"/>
      <c r="BT3246" s="22"/>
      <c r="BU3246" s="22"/>
      <c r="BV3246" s="22"/>
      <c r="BW3246" s="22"/>
      <c r="BX3246" s="22"/>
      <c r="BY3246" s="22"/>
      <c r="BZ3246" s="22"/>
      <c r="CA3246" s="22"/>
      <c r="CB3246" s="22"/>
      <c r="CC3246" s="22"/>
      <c r="CD3246" s="22"/>
      <c r="CE3246" s="22"/>
      <c r="CF3246" s="22"/>
      <c r="CG3246" s="22"/>
      <c r="CH3246" s="22"/>
      <c r="CI3246" s="22"/>
      <c r="CJ3246" s="22"/>
      <c r="CK3246" s="22"/>
      <c r="CL3246" s="22"/>
      <c r="CM3246" s="22"/>
      <c r="CN3246" s="22"/>
      <c r="CO3246" s="22"/>
    </row>
    <row r="3247" spans="1:93" s="2" customFormat="1" x14ac:dyDescent="0.3">
      <c r="A3247" s="73" t="s">
        <v>204</v>
      </c>
      <c r="B3247" s="73" t="s">
        <v>430</v>
      </c>
      <c r="C3247" s="67" t="s">
        <v>340</v>
      </c>
      <c r="D3247" s="67" t="s">
        <v>323</v>
      </c>
      <c r="E3247" s="73"/>
      <c r="F3247" s="73" t="s">
        <v>302</v>
      </c>
      <c r="G3247" s="73" t="s">
        <v>156</v>
      </c>
      <c r="H3247" s="73" t="s">
        <v>156</v>
      </c>
      <c r="I3247" s="73" t="s">
        <v>465</v>
      </c>
      <c r="J3247" s="124" t="str">
        <f t="shared" si="69"/>
        <v>Rigid (&gt;17 tonnes) miles WTT- HGV (all diesel)</v>
      </c>
      <c r="K3247" s="98">
        <v>0.37569000000000002</v>
      </c>
      <c r="L3247" s="48"/>
      <c r="M3247" s="22"/>
      <c r="N3247" s="22"/>
      <c r="O3247" s="22"/>
      <c r="P3247" s="22"/>
      <c r="Q3247" s="22"/>
      <c r="R3247" s="22"/>
      <c r="S3247" s="22"/>
      <c r="T3247" s="22"/>
      <c r="U3247" s="22"/>
      <c r="V3247" s="22"/>
      <c r="W3247" s="22"/>
      <c r="X3247" s="22"/>
      <c r="Y3247" s="22"/>
      <c r="Z3247" s="22"/>
      <c r="AA3247" s="22"/>
      <c r="AB3247" s="22"/>
      <c r="AC3247" s="22"/>
      <c r="AD3247" s="22"/>
      <c r="AE3247" s="22"/>
      <c r="AF3247" s="22"/>
      <c r="AG3247" s="22"/>
      <c r="AH3247" s="22"/>
      <c r="AI3247" s="22"/>
      <c r="AJ3247" s="22"/>
      <c r="AK3247" s="22"/>
      <c r="AL3247" s="22"/>
      <c r="AM3247" s="22"/>
      <c r="AN3247" s="22"/>
      <c r="AO3247" s="22"/>
      <c r="AP3247" s="22"/>
      <c r="AQ3247" s="22"/>
      <c r="AR3247" s="22"/>
      <c r="AS3247" s="22"/>
      <c r="AT3247" s="22"/>
      <c r="AU3247" s="22"/>
      <c r="AV3247" s="22"/>
      <c r="AW3247" s="22"/>
      <c r="AX3247" s="22"/>
      <c r="AY3247" s="22"/>
      <c r="AZ3247" s="22"/>
      <c r="BA3247" s="22"/>
      <c r="BB3247" s="22"/>
      <c r="BC3247" s="22"/>
      <c r="BD3247" s="22"/>
      <c r="BE3247" s="22"/>
      <c r="BF3247" s="22"/>
      <c r="BG3247" s="22"/>
      <c r="BH3247" s="22"/>
      <c r="BI3247" s="22"/>
      <c r="BJ3247" s="22"/>
      <c r="BK3247" s="22"/>
      <c r="BL3247" s="22"/>
      <c r="BM3247" s="22"/>
      <c r="BN3247" s="22"/>
      <c r="BO3247" s="22"/>
      <c r="BP3247" s="22"/>
      <c r="BQ3247" s="22"/>
      <c r="BR3247" s="22"/>
      <c r="BS3247" s="22"/>
      <c r="BT3247" s="22"/>
      <c r="BU3247" s="22"/>
      <c r="BV3247" s="22"/>
      <c r="BW3247" s="22"/>
      <c r="BX3247" s="22"/>
      <c r="BY3247" s="22"/>
      <c r="BZ3247" s="22"/>
      <c r="CA3247" s="22"/>
      <c r="CB3247" s="22"/>
      <c r="CC3247" s="22"/>
      <c r="CD3247" s="22"/>
      <c r="CE3247" s="22"/>
      <c r="CF3247" s="22"/>
      <c r="CG3247" s="22"/>
      <c r="CH3247" s="22"/>
      <c r="CI3247" s="22"/>
      <c r="CJ3247" s="22"/>
      <c r="CK3247" s="22"/>
      <c r="CL3247" s="22"/>
      <c r="CM3247" s="22"/>
      <c r="CN3247" s="22"/>
      <c r="CO3247" s="22"/>
    </row>
    <row r="3248" spans="1:93" s="2" customFormat="1" x14ac:dyDescent="0.3">
      <c r="A3248" s="73" t="s">
        <v>204</v>
      </c>
      <c r="B3248" s="73" t="s">
        <v>430</v>
      </c>
      <c r="C3248" s="67" t="s">
        <v>340</v>
      </c>
      <c r="D3248" s="67" t="s">
        <v>323</v>
      </c>
      <c r="E3248" s="73"/>
      <c r="F3248" s="73" t="s">
        <v>302</v>
      </c>
      <c r="G3248" s="73" t="s">
        <v>403</v>
      </c>
      <c r="H3248" s="73" t="s">
        <v>403</v>
      </c>
      <c r="I3248" s="73" t="s">
        <v>465</v>
      </c>
      <c r="J3248" s="124" t="str">
        <f t="shared" si="69"/>
        <v>Rigid (&gt;17 tonnes) tonne.km WTT- HGV (all diesel)</v>
      </c>
      <c r="K3248" s="98">
        <v>4.4970000000000003E-2</v>
      </c>
      <c r="L3248" s="48"/>
      <c r="M3248" s="22"/>
      <c r="N3248" s="22"/>
      <c r="O3248" s="22"/>
      <c r="P3248" s="22"/>
      <c r="Q3248" s="22"/>
      <c r="R3248" s="22"/>
      <c r="S3248" s="22"/>
      <c r="T3248" s="2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c r="AQ3248" s="22"/>
      <c r="AR3248" s="22"/>
      <c r="AS3248" s="22"/>
      <c r="AT3248" s="22"/>
      <c r="AU3248" s="22"/>
      <c r="AV3248" s="22"/>
      <c r="AW3248" s="22"/>
      <c r="AX3248" s="22"/>
      <c r="AY3248" s="22"/>
      <c r="AZ3248" s="22"/>
      <c r="BA3248" s="22"/>
      <c r="BB3248" s="22"/>
      <c r="BC3248" s="22"/>
      <c r="BD3248" s="22"/>
      <c r="BE3248" s="22"/>
      <c r="BF3248" s="22"/>
      <c r="BG3248" s="22"/>
      <c r="BH3248" s="22"/>
      <c r="BI3248" s="22"/>
      <c r="BJ3248" s="22"/>
      <c r="BK3248" s="22"/>
      <c r="BL3248" s="22"/>
      <c r="BM3248" s="22"/>
      <c r="BN3248" s="22"/>
      <c r="BO3248" s="22"/>
      <c r="BP3248" s="22"/>
      <c r="BQ3248" s="22"/>
      <c r="BR3248" s="22"/>
      <c r="BS3248" s="22"/>
      <c r="BT3248" s="22"/>
      <c r="BU3248" s="22"/>
      <c r="BV3248" s="22"/>
      <c r="BW3248" s="22"/>
      <c r="BX3248" s="22"/>
      <c r="BY3248" s="22"/>
      <c r="BZ3248" s="22"/>
      <c r="CA3248" s="22"/>
      <c r="CB3248" s="22"/>
      <c r="CC3248" s="22"/>
      <c r="CD3248" s="22"/>
      <c r="CE3248" s="22"/>
      <c r="CF3248" s="22"/>
      <c r="CG3248" s="22"/>
      <c r="CH3248" s="22"/>
      <c r="CI3248" s="22"/>
      <c r="CJ3248" s="22"/>
      <c r="CK3248" s="22"/>
      <c r="CL3248" s="22"/>
      <c r="CM3248" s="22"/>
      <c r="CN3248" s="22"/>
      <c r="CO3248" s="22"/>
    </row>
    <row r="3249" spans="1:93" s="2" customFormat="1" x14ac:dyDescent="0.3">
      <c r="A3249" s="73" t="s">
        <v>204</v>
      </c>
      <c r="B3249" s="73" t="s">
        <v>430</v>
      </c>
      <c r="C3249" s="67" t="s">
        <v>340</v>
      </c>
      <c r="D3249" s="67" t="s">
        <v>418</v>
      </c>
      <c r="E3249" s="73"/>
      <c r="F3249" s="73" t="s">
        <v>48</v>
      </c>
      <c r="G3249" s="73" t="s">
        <v>405</v>
      </c>
      <c r="H3249" s="73" t="s">
        <v>405</v>
      </c>
      <c r="I3249" s="73" t="s">
        <v>465</v>
      </c>
      <c r="J3249" s="124" t="str">
        <f t="shared" si="69"/>
        <v>All rigids km WTT- HGV (all diesel)</v>
      </c>
      <c r="K3249" s="98">
        <v>0.16092999999999999</v>
      </c>
      <c r="L3249" s="48"/>
      <c r="M3249" s="22"/>
      <c r="N3249" s="22"/>
      <c r="O3249" s="22"/>
      <c r="P3249" s="22"/>
      <c r="Q3249" s="22"/>
      <c r="R3249" s="22"/>
      <c r="S3249" s="22"/>
      <c r="T3249" s="22"/>
      <c r="U3249" s="22"/>
      <c r="V3249" s="22"/>
      <c r="W3249" s="22"/>
      <c r="X3249" s="22"/>
      <c r="Y3249" s="22"/>
      <c r="Z3249" s="22"/>
      <c r="AA3249" s="22"/>
      <c r="AB3249" s="22"/>
      <c r="AC3249" s="22"/>
      <c r="AD3249" s="22"/>
      <c r="AE3249" s="22"/>
      <c r="AF3249" s="22"/>
      <c r="AG3249" s="22"/>
      <c r="AH3249" s="22"/>
      <c r="AI3249" s="22"/>
      <c r="AJ3249" s="22"/>
      <c r="AK3249" s="22"/>
      <c r="AL3249" s="22"/>
      <c r="AM3249" s="22"/>
      <c r="AN3249" s="22"/>
      <c r="AO3249" s="22"/>
      <c r="AP3249" s="22"/>
      <c r="AQ3249" s="22"/>
      <c r="AR3249" s="22"/>
      <c r="AS3249" s="22"/>
      <c r="AT3249" s="22"/>
      <c r="AU3249" s="22"/>
      <c r="AV3249" s="22"/>
      <c r="AW3249" s="22"/>
      <c r="AX3249" s="22"/>
      <c r="AY3249" s="22"/>
      <c r="AZ3249" s="22"/>
      <c r="BA3249" s="22"/>
      <c r="BB3249" s="22"/>
      <c r="BC3249" s="22"/>
      <c r="BD3249" s="22"/>
      <c r="BE3249" s="22"/>
      <c r="BF3249" s="22"/>
      <c r="BG3249" s="22"/>
      <c r="BH3249" s="22"/>
      <c r="BI3249" s="22"/>
      <c r="BJ3249" s="22"/>
      <c r="BK3249" s="22"/>
      <c r="BL3249" s="22"/>
      <c r="BM3249" s="22"/>
      <c r="BN3249" s="22"/>
      <c r="BO3249" s="22"/>
      <c r="BP3249" s="22"/>
      <c r="BQ3249" s="22"/>
      <c r="BR3249" s="22"/>
      <c r="BS3249" s="22"/>
      <c r="BT3249" s="22"/>
      <c r="BU3249" s="22"/>
      <c r="BV3249" s="22"/>
      <c r="BW3249" s="22"/>
      <c r="BX3249" s="22"/>
      <c r="BY3249" s="22"/>
      <c r="BZ3249" s="22"/>
      <c r="CA3249" s="22"/>
      <c r="CB3249" s="22"/>
      <c r="CC3249" s="22"/>
      <c r="CD3249" s="22"/>
      <c r="CE3249" s="22"/>
      <c r="CF3249" s="22"/>
      <c r="CG3249" s="22"/>
      <c r="CH3249" s="22"/>
      <c r="CI3249" s="22"/>
      <c r="CJ3249" s="22"/>
      <c r="CK3249" s="22"/>
      <c r="CL3249" s="22"/>
      <c r="CM3249" s="22"/>
      <c r="CN3249" s="22"/>
      <c r="CO3249" s="22"/>
    </row>
    <row r="3250" spans="1:93" s="2" customFormat="1" x14ac:dyDescent="0.3">
      <c r="A3250" s="73" t="s">
        <v>204</v>
      </c>
      <c r="B3250" s="73" t="s">
        <v>430</v>
      </c>
      <c r="C3250" s="67" t="s">
        <v>340</v>
      </c>
      <c r="D3250" s="67" t="s">
        <v>418</v>
      </c>
      <c r="E3250" s="73"/>
      <c r="F3250" s="73" t="s">
        <v>48</v>
      </c>
      <c r="G3250" s="73" t="s">
        <v>156</v>
      </c>
      <c r="H3250" s="73" t="s">
        <v>156</v>
      </c>
      <c r="I3250" s="73" t="s">
        <v>465</v>
      </c>
      <c r="J3250" s="124" t="str">
        <f t="shared" si="69"/>
        <v>All rigids miles WTT- HGV (all diesel)</v>
      </c>
      <c r="K3250" s="98">
        <v>0.25900000000000001</v>
      </c>
      <c r="L3250" s="48"/>
      <c r="M3250" s="22"/>
      <c r="N3250" s="22"/>
      <c r="O3250" s="22"/>
      <c r="P3250" s="22"/>
      <c r="Q3250" s="22"/>
      <c r="R3250" s="22"/>
      <c r="S3250" s="22"/>
      <c r="T3250" s="2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c r="AQ3250" s="22"/>
      <c r="AR3250" s="22"/>
      <c r="AS3250" s="22"/>
      <c r="AT3250" s="22"/>
      <c r="AU3250" s="22"/>
      <c r="AV3250" s="22"/>
      <c r="AW3250" s="22"/>
      <c r="AX3250" s="22"/>
      <c r="AY3250" s="22"/>
      <c r="AZ3250" s="22"/>
      <c r="BA3250" s="22"/>
      <c r="BB3250" s="22"/>
      <c r="BC3250" s="22"/>
      <c r="BD3250" s="22"/>
      <c r="BE3250" s="22"/>
      <c r="BF3250" s="22"/>
      <c r="BG3250" s="22"/>
      <c r="BH3250" s="22"/>
      <c r="BI3250" s="22"/>
      <c r="BJ3250" s="22"/>
      <c r="BK3250" s="22"/>
      <c r="BL3250" s="22"/>
      <c r="BM3250" s="22"/>
      <c r="BN3250" s="22"/>
      <c r="BO3250" s="22"/>
      <c r="BP3250" s="22"/>
      <c r="BQ3250" s="22"/>
      <c r="BR3250" s="22"/>
      <c r="BS3250" s="22"/>
      <c r="BT3250" s="22"/>
      <c r="BU3250" s="22"/>
      <c r="BV3250" s="22"/>
      <c r="BW3250" s="22"/>
      <c r="BX3250" s="22"/>
      <c r="BY3250" s="22"/>
      <c r="BZ3250" s="22"/>
      <c r="CA3250" s="22"/>
      <c r="CB3250" s="22"/>
      <c r="CC3250" s="22"/>
      <c r="CD3250" s="22"/>
      <c r="CE3250" s="22"/>
      <c r="CF3250" s="22"/>
      <c r="CG3250" s="22"/>
      <c r="CH3250" s="22"/>
      <c r="CI3250" s="22"/>
      <c r="CJ3250" s="22"/>
      <c r="CK3250" s="22"/>
      <c r="CL3250" s="22"/>
      <c r="CM3250" s="22"/>
      <c r="CN3250" s="22"/>
      <c r="CO3250" s="22"/>
    </row>
    <row r="3251" spans="1:93" s="2" customFormat="1" x14ac:dyDescent="0.3">
      <c r="A3251" s="73" t="s">
        <v>204</v>
      </c>
      <c r="B3251" s="73" t="s">
        <v>430</v>
      </c>
      <c r="C3251" s="67" t="s">
        <v>340</v>
      </c>
      <c r="D3251" s="67" t="s">
        <v>418</v>
      </c>
      <c r="E3251" s="73"/>
      <c r="F3251" s="73" t="s">
        <v>48</v>
      </c>
      <c r="G3251" s="73" t="s">
        <v>403</v>
      </c>
      <c r="H3251" s="73" t="s">
        <v>403</v>
      </c>
      <c r="I3251" s="73" t="s">
        <v>465</v>
      </c>
      <c r="J3251" s="124" t="str">
        <f t="shared" si="69"/>
        <v>All rigids tonne.km WTT- HGV (all diesel)</v>
      </c>
      <c r="K3251" s="98">
        <v>0</v>
      </c>
      <c r="L3251" s="48"/>
      <c r="M3251" s="22"/>
      <c r="N3251" s="22"/>
      <c r="O3251" s="22"/>
      <c r="P3251" s="22"/>
      <c r="Q3251" s="22"/>
      <c r="R3251" s="22"/>
      <c r="S3251" s="22"/>
      <c r="T3251" s="22"/>
      <c r="U3251" s="22"/>
      <c r="V3251" s="22"/>
      <c r="W3251" s="22"/>
      <c r="X3251" s="22"/>
      <c r="Y3251" s="22"/>
      <c r="Z3251" s="22"/>
      <c r="AA3251" s="22"/>
      <c r="AB3251" s="22"/>
      <c r="AC3251" s="22"/>
      <c r="AD3251" s="22"/>
      <c r="AE3251" s="22"/>
      <c r="AF3251" s="22"/>
      <c r="AG3251" s="22"/>
      <c r="AH3251" s="22"/>
      <c r="AI3251" s="22"/>
      <c r="AJ3251" s="22"/>
      <c r="AK3251" s="22"/>
      <c r="AL3251" s="22"/>
      <c r="AM3251" s="22"/>
      <c r="AN3251" s="22"/>
      <c r="AO3251" s="22"/>
      <c r="AP3251" s="22"/>
      <c r="AQ3251" s="22"/>
      <c r="AR3251" s="22"/>
      <c r="AS3251" s="22"/>
      <c r="AT3251" s="22"/>
      <c r="AU3251" s="22"/>
      <c r="AV3251" s="22"/>
      <c r="AW3251" s="22"/>
      <c r="AX3251" s="22"/>
      <c r="AY3251" s="22"/>
      <c r="AZ3251" s="22"/>
      <c r="BA3251" s="22"/>
      <c r="BB3251" s="22"/>
      <c r="BC3251" s="22"/>
      <c r="BD3251" s="22"/>
      <c r="BE3251" s="22"/>
      <c r="BF3251" s="22"/>
      <c r="BG3251" s="22"/>
      <c r="BH3251" s="22"/>
      <c r="BI3251" s="22"/>
      <c r="BJ3251" s="22"/>
      <c r="BK3251" s="22"/>
      <c r="BL3251" s="22"/>
      <c r="BM3251" s="22"/>
      <c r="BN3251" s="22"/>
      <c r="BO3251" s="22"/>
      <c r="BP3251" s="22"/>
      <c r="BQ3251" s="22"/>
      <c r="BR3251" s="22"/>
      <c r="BS3251" s="22"/>
      <c r="BT3251" s="22"/>
      <c r="BU3251" s="22"/>
      <c r="BV3251" s="22"/>
      <c r="BW3251" s="22"/>
      <c r="BX3251" s="22"/>
      <c r="BY3251" s="22"/>
      <c r="BZ3251" s="22"/>
      <c r="CA3251" s="22"/>
      <c r="CB3251" s="22"/>
      <c r="CC3251" s="22"/>
      <c r="CD3251" s="22"/>
      <c r="CE3251" s="22"/>
      <c r="CF3251" s="22"/>
      <c r="CG3251" s="22"/>
      <c r="CH3251" s="22"/>
      <c r="CI3251" s="22"/>
      <c r="CJ3251" s="22"/>
      <c r="CK3251" s="22"/>
      <c r="CL3251" s="22"/>
      <c r="CM3251" s="22"/>
      <c r="CN3251" s="22"/>
      <c r="CO3251" s="22"/>
    </row>
    <row r="3252" spans="1:93" s="2" customFormat="1" x14ac:dyDescent="0.3">
      <c r="A3252" s="73" t="s">
        <v>204</v>
      </c>
      <c r="B3252" s="73" t="s">
        <v>430</v>
      </c>
      <c r="C3252" s="67" t="s">
        <v>340</v>
      </c>
      <c r="D3252" s="67" t="s">
        <v>418</v>
      </c>
      <c r="E3252" s="73"/>
      <c r="F3252" s="73" t="s">
        <v>98</v>
      </c>
      <c r="G3252" s="73" t="s">
        <v>405</v>
      </c>
      <c r="H3252" s="73" t="s">
        <v>405</v>
      </c>
      <c r="I3252" s="73" t="s">
        <v>465</v>
      </c>
      <c r="J3252" s="124" t="str">
        <f t="shared" si="69"/>
        <v>All rigids km WTT- HGV (all diesel)</v>
      </c>
      <c r="K3252" s="98">
        <v>0.19162000000000001</v>
      </c>
      <c r="L3252" s="48"/>
      <c r="M3252" s="22"/>
      <c r="N3252" s="22"/>
      <c r="O3252" s="22"/>
      <c r="P3252" s="22"/>
      <c r="Q3252" s="22"/>
      <c r="R3252" s="22"/>
      <c r="S3252" s="22"/>
      <c r="T3252" s="2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c r="AQ3252" s="22"/>
      <c r="AR3252" s="22"/>
      <c r="AS3252" s="22"/>
      <c r="AT3252" s="22"/>
      <c r="AU3252" s="22"/>
      <c r="AV3252" s="22"/>
      <c r="AW3252" s="22"/>
      <c r="AX3252" s="22"/>
      <c r="AY3252" s="22"/>
      <c r="AZ3252" s="22"/>
      <c r="BA3252" s="22"/>
      <c r="BB3252" s="22"/>
      <c r="BC3252" s="22"/>
      <c r="BD3252" s="22"/>
      <c r="BE3252" s="22"/>
      <c r="BF3252" s="22"/>
      <c r="BG3252" s="22"/>
      <c r="BH3252" s="22"/>
      <c r="BI3252" s="22"/>
      <c r="BJ3252" s="22"/>
      <c r="BK3252" s="22"/>
      <c r="BL3252" s="22"/>
      <c r="BM3252" s="22"/>
      <c r="BN3252" s="22"/>
      <c r="BO3252" s="22"/>
      <c r="BP3252" s="22"/>
      <c r="BQ3252" s="22"/>
      <c r="BR3252" s="22"/>
      <c r="BS3252" s="22"/>
      <c r="BT3252" s="22"/>
      <c r="BU3252" s="22"/>
      <c r="BV3252" s="22"/>
      <c r="BW3252" s="22"/>
      <c r="BX3252" s="22"/>
      <c r="BY3252" s="22"/>
      <c r="BZ3252" s="22"/>
      <c r="CA3252" s="22"/>
      <c r="CB3252" s="22"/>
      <c r="CC3252" s="22"/>
      <c r="CD3252" s="22"/>
      <c r="CE3252" s="22"/>
      <c r="CF3252" s="22"/>
      <c r="CG3252" s="22"/>
      <c r="CH3252" s="22"/>
      <c r="CI3252" s="22"/>
      <c r="CJ3252" s="22"/>
      <c r="CK3252" s="22"/>
      <c r="CL3252" s="22"/>
      <c r="CM3252" s="22"/>
      <c r="CN3252" s="22"/>
      <c r="CO3252" s="22"/>
    </row>
    <row r="3253" spans="1:93" s="2" customFormat="1" x14ac:dyDescent="0.3">
      <c r="A3253" s="73" t="s">
        <v>204</v>
      </c>
      <c r="B3253" s="73" t="s">
        <v>430</v>
      </c>
      <c r="C3253" s="67" t="s">
        <v>340</v>
      </c>
      <c r="D3253" s="67" t="s">
        <v>418</v>
      </c>
      <c r="E3253" s="73"/>
      <c r="F3253" s="73" t="s">
        <v>98</v>
      </c>
      <c r="G3253" s="73" t="s">
        <v>156</v>
      </c>
      <c r="H3253" s="73" t="s">
        <v>156</v>
      </c>
      <c r="I3253" s="73" t="s">
        <v>465</v>
      </c>
      <c r="J3253" s="124" t="str">
        <f t="shared" si="69"/>
        <v>All rigids miles WTT- HGV (all diesel)</v>
      </c>
      <c r="K3253" s="98">
        <v>0.30837999999999999</v>
      </c>
      <c r="L3253" s="48"/>
      <c r="M3253" s="22"/>
      <c r="N3253" s="22"/>
      <c r="O3253" s="22"/>
      <c r="P3253" s="22"/>
      <c r="Q3253" s="22"/>
      <c r="R3253" s="22"/>
      <c r="S3253" s="22"/>
      <c r="T3253" s="22"/>
      <c r="U3253" s="22"/>
      <c r="V3253" s="22"/>
      <c r="W3253" s="22"/>
      <c r="X3253" s="22"/>
      <c r="Y3253" s="22"/>
      <c r="Z3253" s="22"/>
      <c r="AA3253" s="22"/>
      <c r="AB3253" s="22"/>
      <c r="AC3253" s="22"/>
      <c r="AD3253" s="22"/>
      <c r="AE3253" s="22"/>
      <c r="AF3253" s="22"/>
      <c r="AG3253" s="22"/>
      <c r="AH3253" s="22"/>
      <c r="AI3253" s="22"/>
      <c r="AJ3253" s="22"/>
      <c r="AK3253" s="22"/>
      <c r="AL3253" s="22"/>
      <c r="AM3253" s="22"/>
      <c r="AN3253" s="22"/>
      <c r="AO3253" s="22"/>
      <c r="AP3253" s="22"/>
      <c r="AQ3253" s="22"/>
      <c r="AR3253" s="22"/>
      <c r="AS3253" s="22"/>
      <c r="AT3253" s="22"/>
      <c r="AU3253" s="22"/>
      <c r="AV3253" s="22"/>
      <c r="AW3253" s="22"/>
      <c r="AX3253" s="22"/>
      <c r="AY3253" s="22"/>
      <c r="AZ3253" s="22"/>
      <c r="BA3253" s="22"/>
      <c r="BB3253" s="22"/>
      <c r="BC3253" s="22"/>
      <c r="BD3253" s="22"/>
      <c r="BE3253" s="22"/>
      <c r="BF3253" s="22"/>
      <c r="BG3253" s="22"/>
      <c r="BH3253" s="22"/>
      <c r="BI3253" s="22"/>
      <c r="BJ3253" s="22"/>
      <c r="BK3253" s="22"/>
      <c r="BL3253" s="22"/>
      <c r="BM3253" s="22"/>
      <c r="BN3253" s="22"/>
      <c r="BO3253" s="22"/>
      <c r="BP3253" s="22"/>
      <c r="BQ3253" s="22"/>
      <c r="BR3253" s="22"/>
      <c r="BS3253" s="22"/>
      <c r="BT3253" s="22"/>
      <c r="BU3253" s="22"/>
      <c r="BV3253" s="22"/>
      <c r="BW3253" s="22"/>
      <c r="BX3253" s="22"/>
      <c r="BY3253" s="22"/>
      <c r="BZ3253" s="22"/>
      <c r="CA3253" s="22"/>
      <c r="CB3253" s="22"/>
      <c r="CC3253" s="22"/>
      <c r="CD3253" s="22"/>
      <c r="CE3253" s="22"/>
      <c r="CF3253" s="22"/>
      <c r="CG3253" s="22"/>
      <c r="CH3253" s="22"/>
      <c r="CI3253" s="22"/>
      <c r="CJ3253" s="22"/>
      <c r="CK3253" s="22"/>
      <c r="CL3253" s="22"/>
      <c r="CM3253" s="22"/>
      <c r="CN3253" s="22"/>
      <c r="CO3253" s="22"/>
    </row>
    <row r="3254" spans="1:93" s="2" customFormat="1" x14ac:dyDescent="0.3">
      <c r="A3254" s="73" t="s">
        <v>204</v>
      </c>
      <c r="B3254" s="73" t="s">
        <v>430</v>
      </c>
      <c r="C3254" s="67" t="s">
        <v>340</v>
      </c>
      <c r="D3254" s="67" t="s">
        <v>418</v>
      </c>
      <c r="E3254" s="73"/>
      <c r="F3254" s="73" t="s">
        <v>98</v>
      </c>
      <c r="G3254" s="73" t="s">
        <v>403</v>
      </c>
      <c r="H3254" s="73" t="s">
        <v>403</v>
      </c>
      <c r="I3254" s="73" t="s">
        <v>465</v>
      </c>
      <c r="J3254" s="124" t="str">
        <f t="shared" si="69"/>
        <v>All rigids tonne.km WTT- HGV (all diesel)</v>
      </c>
      <c r="K3254" s="98">
        <v>5.5539999999999999E-2</v>
      </c>
      <c r="L3254" s="48"/>
      <c r="M3254" s="22"/>
      <c r="N3254" s="22"/>
      <c r="O3254" s="22"/>
      <c r="P3254" s="22"/>
      <c r="Q3254" s="22"/>
      <c r="R3254" s="22"/>
      <c r="S3254" s="22"/>
      <c r="T3254" s="2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c r="AQ3254" s="22"/>
      <c r="AR3254" s="22"/>
      <c r="AS3254" s="22"/>
      <c r="AT3254" s="22"/>
      <c r="AU3254" s="22"/>
      <c r="AV3254" s="22"/>
      <c r="AW3254" s="22"/>
      <c r="AX3254" s="22"/>
      <c r="AY3254" s="22"/>
      <c r="AZ3254" s="22"/>
      <c r="BA3254" s="22"/>
      <c r="BB3254" s="22"/>
      <c r="BC3254" s="22"/>
      <c r="BD3254" s="22"/>
      <c r="BE3254" s="22"/>
      <c r="BF3254" s="22"/>
      <c r="BG3254" s="22"/>
      <c r="BH3254" s="22"/>
      <c r="BI3254" s="22"/>
      <c r="BJ3254" s="22"/>
      <c r="BK3254" s="22"/>
      <c r="BL3254" s="22"/>
      <c r="BM3254" s="22"/>
      <c r="BN3254" s="22"/>
      <c r="BO3254" s="22"/>
      <c r="BP3254" s="22"/>
      <c r="BQ3254" s="22"/>
      <c r="BR3254" s="22"/>
      <c r="BS3254" s="22"/>
      <c r="BT3254" s="22"/>
      <c r="BU3254" s="22"/>
      <c r="BV3254" s="22"/>
      <c r="BW3254" s="22"/>
      <c r="BX3254" s="22"/>
      <c r="BY3254" s="22"/>
      <c r="BZ3254" s="22"/>
      <c r="CA3254" s="22"/>
      <c r="CB3254" s="22"/>
      <c r="CC3254" s="22"/>
      <c r="CD3254" s="22"/>
      <c r="CE3254" s="22"/>
      <c r="CF3254" s="22"/>
      <c r="CG3254" s="22"/>
      <c r="CH3254" s="22"/>
      <c r="CI3254" s="22"/>
      <c r="CJ3254" s="22"/>
      <c r="CK3254" s="22"/>
      <c r="CL3254" s="22"/>
      <c r="CM3254" s="22"/>
      <c r="CN3254" s="22"/>
      <c r="CO3254" s="22"/>
    </row>
    <row r="3255" spans="1:93" s="2" customFormat="1" x14ac:dyDescent="0.3">
      <c r="A3255" s="73" t="s">
        <v>204</v>
      </c>
      <c r="B3255" s="73" t="s">
        <v>430</v>
      </c>
      <c r="C3255" s="67" t="s">
        <v>340</v>
      </c>
      <c r="D3255" s="67" t="s">
        <v>418</v>
      </c>
      <c r="E3255" s="73"/>
      <c r="F3255" s="73" t="s">
        <v>2</v>
      </c>
      <c r="G3255" s="73" t="s">
        <v>405</v>
      </c>
      <c r="H3255" s="73" t="s">
        <v>405</v>
      </c>
      <c r="I3255" s="73" t="s">
        <v>465</v>
      </c>
      <c r="J3255" s="124" t="str">
        <f t="shared" si="69"/>
        <v>All rigids km WTT- HGV (all diesel)</v>
      </c>
      <c r="K3255" s="98">
        <v>0.2223</v>
      </c>
      <c r="L3255" s="48"/>
      <c r="M3255" s="22"/>
      <c r="N3255" s="22"/>
      <c r="O3255" s="22"/>
      <c r="P3255" s="22"/>
      <c r="Q3255" s="22"/>
      <c r="R3255" s="22"/>
      <c r="S3255" s="22"/>
      <c r="T3255" s="22"/>
      <c r="U3255" s="22"/>
      <c r="V3255" s="22"/>
      <c r="W3255" s="22"/>
      <c r="X3255" s="22"/>
      <c r="Y3255" s="22"/>
      <c r="Z3255" s="22"/>
      <c r="AA3255" s="22"/>
      <c r="AB3255" s="22"/>
      <c r="AC3255" s="22"/>
      <c r="AD3255" s="22"/>
      <c r="AE3255" s="22"/>
      <c r="AF3255" s="22"/>
      <c r="AG3255" s="22"/>
      <c r="AH3255" s="22"/>
      <c r="AI3255" s="22"/>
      <c r="AJ3255" s="22"/>
      <c r="AK3255" s="22"/>
      <c r="AL3255" s="22"/>
      <c r="AM3255" s="22"/>
      <c r="AN3255" s="22"/>
      <c r="AO3255" s="22"/>
      <c r="AP3255" s="22"/>
      <c r="AQ3255" s="22"/>
      <c r="AR3255" s="22"/>
      <c r="AS3255" s="22"/>
      <c r="AT3255" s="22"/>
      <c r="AU3255" s="22"/>
      <c r="AV3255" s="22"/>
      <c r="AW3255" s="22"/>
      <c r="AX3255" s="22"/>
      <c r="AY3255" s="22"/>
      <c r="AZ3255" s="22"/>
      <c r="BA3255" s="22"/>
      <c r="BB3255" s="22"/>
      <c r="BC3255" s="22"/>
      <c r="BD3255" s="22"/>
      <c r="BE3255" s="22"/>
      <c r="BF3255" s="22"/>
      <c r="BG3255" s="22"/>
      <c r="BH3255" s="22"/>
      <c r="BI3255" s="22"/>
      <c r="BJ3255" s="22"/>
      <c r="BK3255" s="22"/>
      <c r="BL3255" s="22"/>
      <c r="BM3255" s="22"/>
      <c r="BN3255" s="22"/>
      <c r="BO3255" s="22"/>
      <c r="BP3255" s="22"/>
      <c r="BQ3255" s="22"/>
      <c r="BR3255" s="22"/>
      <c r="BS3255" s="22"/>
      <c r="BT3255" s="22"/>
      <c r="BU3255" s="22"/>
      <c r="BV3255" s="22"/>
      <c r="BW3255" s="22"/>
      <c r="BX3255" s="22"/>
      <c r="BY3255" s="22"/>
      <c r="BZ3255" s="22"/>
      <c r="CA3255" s="22"/>
      <c r="CB3255" s="22"/>
      <c r="CC3255" s="22"/>
      <c r="CD3255" s="22"/>
      <c r="CE3255" s="22"/>
      <c r="CF3255" s="22"/>
      <c r="CG3255" s="22"/>
      <c r="CH3255" s="22"/>
      <c r="CI3255" s="22"/>
      <c r="CJ3255" s="22"/>
      <c r="CK3255" s="22"/>
      <c r="CL3255" s="22"/>
      <c r="CM3255" s="22"/>
      <c r="CN3255" s="22"/>
      <c r="CO3255" s="22"/>
    </row>
    <row r="3256" spans="1:93" s="2" customFormat="1" x14ac:dyDescent="0.3">
      <c r="A3256" s="73" t="s">
        <v>204</v>
      </c>
      <c r="B3256" s="73" t="s">
        <v>430</v>
      </c>
      <c r="C3256" s="67" t="s">
        <v>340</v>
      </c>
      <c r="D3256" s="67" t="s">
        <v>418</v>
      </c>
      <c r="E3256" s="73"/>
      <c r="F3256" s="73" t="s">
        <v>2</v>
      </c>
      <c r="G3256" s="73" t="s">
        <v>156</v>
      </c>
      <c r="H3256" s="73" t="s">
        <v>156</v>
      </c>
      <c r="I3256" s="73" t="s">
        <v>465</v>
      </c>
      <c r="J3256" s="124" t="str">
        <f t="shared" si="69"/>
        <v>All rigids miles WTT- HGV (all diesel)</v>
      </c>
      <c r="K3256" s="98">
        <v>0.35776000000000002</v>
      </c>
      <c r="L3256" s="48"/>
      <c r="M3256" s="22"/>
      <c r="N3256" s="22"/>
      <c r="O3256" s="22"/>
      <c r="P3256" s="22"/>
      <c r="Q3256" s="22"/>
      <c r="R3256" s="22"/>
      <c r="S3256" s="22"/>
      <c r="T3256" s="2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c r="AQ3256" s="22"/>
      <c r="AR3256" s="22"/>
      <c r="AS3256" s="22"/>
      <c r="AT3256" s="22"/>
      <c r="AU3256" s="22"/>
      <c r="AV3256" s="22"/>
      <c r="AW3256" s="22"/>
      <c r="AX3256" s="22"/>
      <c r="AY3256" s="22"/>
      <c r="AZ3256" s="22"/>
      <c r="BA3256" s="22"/>
      <c r="BB3256" s="22"/>
      <c r="BC3256" s="22"/>
      <c r="BD3256" s="22"/>
      <c r="BE3256" s="22"/>
      <c r="BF3256" s="22"/>
      <c r="BG3256" s="22"/>
      <c r="BH3256" s="22"/>
      <c r="BI3256" s="22"/>
      <c r="BJ3256" s="22"/>
      <c r="BK3256" s="22"/>
      <c r="BL3256" s="22"/>
      <c r="BM3256" s="22"/>
      <c r="BN3256" s="22"/>
      <c r="BO3256" s="22"/>
      <c r="BP3256" s="22"/>
      <c r="BQ3256" s="22"/>
      <c r="BR3256" s="22"/>
      <c r="BS3256" s="22"/>
      <c r="BT3256" s="22"/>
      <c r="BU3256" s="22"/>
      <c r="BV3256" s="22"/>
      <c r="BW3256" s="22"/>
      <c r="BX3256" s="22"/>
      <c r="BY3256" s="22"/>
      <c r="BZ3256" s="22"/>
      <c r="CA3256" s="22"/>
      <c r="CB3256" s="22"/>
      <c r="CC3256" s="22"/>
      <c r="CD3256" s="22"/>
      <c r="CE3256" s="22"/>
      <c r="CF3256" s="22"/>
      <c r="CG3256" s="22"/>
      <c r="CH3256" s="22"/>
      <c r="CI3256" s="22"/>
      <c r="CJ3256" s="22"/>
      <c r="CK3256" s="22"/>
      <c r="CL3256" s="22"/>
      <c r="CM3256" s="22"/>
      <c r="CN3256" s="22"/>
      <c r="CO3256" s="22"/>
    </row>
    <row r="3257" spans="1:93" s="2" customFormat="1" x14ac:dyDescent="0.3">
      <c r="A3257" s="73" t="s">
        <v>204</v>
      </c>
      <c r="B3257" s="73" t="s">
        <v>430</v>
      </c>
      <c r="C3257" s="67" t="s">
        <v>340</v>
      </c>
      <c r="D3257" s="67" t="s">
        <v>418</v>
      </c>
      <c r="E3257" s="73"/>
      <c r="F3257" s="73" t="s">
        <v>2</v>
      </c>
      <c r="G3257" s="73" t="s">
        <v>403</v>
      </c>
      <c r="H3257" s="73" t="s">
        <v>403</v>
      </c>
      <c r="I3257" s="73" t="s">
        <v>465</v>
      </c>
      <c r="J3257" s="124" t="str">
        <f t="shared" si="69"/>
        <v>All rigids tonne.km WTT- HGV (all diesel)</v>
      </c>
      <c r="K3257" s="98">
        <v>3.2210000000000003E-2</v>
      </c>
      <c r="L3257" s="48"/>
      <c r="M3257" s="22"/>
      <c r="N3257" s="22"/>
      <c r="O3257" s="22"/>
      <c r="P3257" s="22"/>
      <c r="Q3257" s="22"/>
      <c r="R3257" s="22"/>
      <c r="S3257" s="22"/>
      <c r="T3257" s="22"/>
      <c r="U3257" s="22"/>
      <c r="V3257" s="22"/>
      <c r="W3257" s="22"/>
      <c r="X3257" s="22"/>
      <c r="Y3257" s="22"/>
      <c r="Z3257" s="22"/>
      <c r="AA3257" s="22"/>
      <c r="AB3257" s="22"/>
      <c r="AC3257" s="22"/>
      <c r="AD3257" s="22"/>
      <c r="AE3257" s="22"/>
      <c r="AF3257" s="22"/>
      <c r="AG3257" s="22"/>
      <c r="AH3257" s="22"/>
      <c r="AI3257" s="22"/>
      <c r="AJ3257" s="22"/>
      <c r="AK3257" s="22"/>
      <c r="AL3257" s="22"/>
      <c r="AM3257" s="22"/>
      <c r="AN3257" s="22"/>
      <c r="AO3257" s="22"/>
      <c r="AP3257" s="22"/>
      <c r="AQ3257" s="22"/>
      <c r="AR3257" s="22"/>
      <c r="AS3257" s="22"/>
      <c r="AT3257" s="22"/>
      <c r="AU3257" s="22"/>
      <c r="AV3257" s="22"/>
      <c r="AW3257" s="22"/>
      <c r="AX3257" s="22"/>
      <c r="AY3257" s="22"/>
      <c r="AZ3257" s="22"/>
      <c r="BA3257" s="22"/>
      <c r="BB3257" s="22"/>
      <c r="BC3257" s="22"/>
      <c r="BD3257" s="22"/>
      <c r="BE3257" s="22"/>
      <c r="BF3257" s="22"/>
      <c r="BG3257" s="22"/>
      <c r="BH3257" s="22"/>
      <c r="BI3257" s="22"/>
      <c r="BJ3257" s="22"/>
      <c r="BK3257" s="22"/>
      <c r="BL3257" s="22"/>
      <c r="BM3257" s="22"/>
      <c r="BN3257" s="22"/>
      <c r="BO3257" s="22"/>
      <c r="BP3257" s="22"/>
      <c r="BQ3257" s="22"/>
      <c r="BR3257" s="22"/>
      <c r="BS3257" s="22"/>
      <c r="BT3257" s="22"/>
      <c r="BU3257" s="22"/>
      <c r="BV3257" s="22"/>
      <c r="BW3257" s="22"/>
      <c r="BX3257" s="22"/>
      <c r="BY3257" s="22"/>
      <c r="BZ3257" s="22"/>
      <c r="CA3257" s="22"/>
      <c r="CB3257" s="22"/>
      <c r="CC3257" s="22"/>
      <c r="CD3257" s="22"/>
      <c r="CE3257" s="22"/>
      <c r="CF3257" s="22"/>
      <c r="CG3257" s="22"/>
      <c r="CH3257" s="22"/>
      <c r="CI3257" s="22"/>
      <c r="CJ3257" s="22"/>
      <c r="CK3257" s="22"/>
      <c r="CL3257" s="22"/>
      <c r="CM3257" s="22"/>
      <c r="CN3257" s="22"/>
      <c r="CO3257" s="22"/>
    </row>
    <row r="3258" spans="1:93" s="2" customFormat="1" x14ac:dyDescent="0.3">
      <c r="A3258" s="73" t="s">
        <v>204</v>
      </c>
      <c r="B3258" s="73" t="s">
        <v>430</v>
      </c>
      <c r="C3258" s="67" t="s">
        <v>340</v>
      </c>
      <c r="D3258" s="67" t="s">
        <v>418</v>
      </c>
      <c r="E3258" s="73"/>
      <c r="F3258" s="73" t="s">
        <v>302</v>
      </c>
      <c r="G3258" s="73" t="s">
        <v>405</v>
      </c>
      <c r="H3258" s="73" t="s">
        <v>405</v>
      </c>
      <c r="I3258" s="73" t="s">
        <v>465</v>
      </c>
      <c r="J3258" s="124" t="str">
        <f t="shared" si="69"/>
        <v>All rigids km WTT- HGV (all diesel)</v>
      </c>
      <c r="K3258" s="98">
        <v>0.19450999999999999</v>
      </c>
      <c r="L3258" s="48"/>
      <c r="M3258" s="22"/>
      <c r="N3258" s="22"/>
      <c r="O3258" s="22"/>
      <c r="P3258" s="22"/>
      <c r="Q3258" s="22"/>
      <c r="R3258" s="22"/>
      <c r="S3258" s="22"/>
      <c r="T3258" s="2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c r="AQ3258" s="22"/>
      <c r="AR3258" s="22"/>
      <c r="AS3258" s="22"/>
      <c r="AT3258" s="22"/>
      <c r="AU3258" s="22"/>
      <c r="AV3258" s="22"/>
      <c r="AW3258" s="22"/>
      <c r="AX3258" s="22"/>
      <c r="AY3258" s="22"/>
      <c r="AZ3258" s="22"/>
      <c r="BA3258" s="22"/>
      <c r="BB3258" s="22"/>
      <c r="BC3258" s="22"/>
      <c r="BD3258" s="22"/>
      <c r="BE3258" s="22"/>
      <c r="BF3258" s="22"/>
      <c r="BG3258" s="22"/>
      <c r="BH3258" s="22"/>
      <c r="BI3258" s="22"/>
      <c r="BJ3258" s="22"/>
      <c r="BK3258" s="22"/>
      <c r="BL3258" s="22"/>
      <c r="BM3258" s="22"/>
      <c r="BN3258" s="22"/>
      <c r="BO3258" s="22"/>
      <c r="BP3258" s="22"/>
      <c r="BQ3258" s="22"/>
      <c r="BR3258" s="22"/>
      <c r="BS3258" s="22"/>
      <c r="BT3258" s="22"/>
      <c r="BU3258" s="22"/>
      <c r="BV3258" s="22"/>
      <c r="BW3258" s="22"/>
      <c r="BX3258" s="22"/>
      <c r="BY3258" s="22"/>
      <c r="BZ3258" s="22"/>
      <c r="CA3258" s="22"/>
      <c r="CB3258" s="22"/>
      <c r="CC3258" s="22"/>
      <c r="CD3258" s="22"/>
      <c r="CE3258" s="22"/>
      <c r="CF3258" s="22"/>
      <c r="CG3258" s="22"/>
      <c r="CH3258" s="22"/>
      <c r="CI3258" s="22"/>
      <c r="CJ3258" s="22"/>
      <c r="CK3258" s="22"/>
      <c r="CL3258" s="22"/>
      <c r="CM3258" s="22"/>
      <c r="CN3258" s="22"/>
      <c r="CO3258" s="22"/>
    </row>
    <row r="3259" spans="1:93" s="2" customFormat="1" x14ac:dyDescent="0.3">
      <c r="A3259" s="73" t="s">
        <v>204</v>
      </c>
      <c r="B3259" s="73" t="s">
        <v>430</v>
      </c>
      <c r="C3259" s="67" t="s">
        <v>340</v>
      </c>
      <c r="D3259" s="67" t="s">
        <v>418</v>
      </c>
      <c r="E3259" s="73"/>
      <c r="F3259" s="73" t="s">
        <v>302</v>
      </c>
      <c r="G3259" s="73" t="s">
        <v>156</v>
      </c>
      <c r="H3259" s="73" t="s">
        <v>156</v>
      </c>
      <c r="I3259" s="73" t="s">
        <v>465</v>
      </c>
      <c r="J3259" s="124" t="str">
        <f t="shared" si="69"/>
        <v>All rigids miles WTT- HGV (all diesel)</v>
      </c>
      <c r="K3259" s="98">
        <v>0.31303999999999998</v>
      </c>
      <c r="L3259" s="48"/>
      <c r="M3259" s="22"/>
      <c r="N3259" s="22"/>
      <c r="O3259" s="22"/>
      <c r="P3259" s="22"/>
      <c r="Q3259" s="22"/>
      <c r="R3259" s="22"/>
      <c r="S3259" s="22"/>
      <c r="T3259" s="22"/>
      <c r="U3259" s="22"/>
      <c r="V3259" s="22"/>
      <c r="W3259" s="22"/>
      <c r="X3259" s="22"/>
      <c r="Y3259" s="22"/>
      <c r="Z3259" s="22"/>
      <c r="AA3259" s="22"/>
      <c r="AB3259" s="22"/>
      <c r="AC3259" s="22"/>
      <c r="AD3259" s="22"/>
      <c r="AE3259" s="22"/>
      <c r="AF3259" s="22"/>
      <c r="AG3259" s="22"/>
      <c r="AH3259" s="22"/>
      <c r="AI3259" s="22"/>
      <c r="AJ3259" s="22"/>
      <c r="AK3259" s="22"/>
      <c r="AL3259" s="22"/>
      <c r="AM3259" s="22"/>
      <c r="AN3259" s="22"/>
      <c r="AO3259" s="22"/>
      <c r="AP3259" s="22"/>
      <c r="AQ3259" s="22"/>
      <c r="AR3259" s="22"/>
      <c r="AS3259" s="22"/>
      <c r="AT3259" s="22"/>
      <c r="AU3259" s="22"/>
      <c r="AV3259" s="22"/>
      <c r="AW3259" s="22"/>
      <c r="AX3259" s="22"/>
      <c r="AY3259" s="22"/>
      <c r="AZ3259" s="22"/>
      <c r="BA3259" s="22"/>
      <c r="BB3259" s="22"/>
      <c r="BC3259" s="22"/>
      <c r="BD3259" s="22"/>
      <c r="BE3259" s="22"/>
      <c r="BF3259" s="22"/>
      <c r="BG3259" s="22"/>
      <c r="BH3259" s="22"/>
      <c r="BI3259" s="22"/>
      <c r="BJ3259" s="22"/>
      <c r="BK3259" s="22"/>
      <c r="BL3259" s="22"/>
      <c r="BM3259" s="22"/>
      <c r="BN3259" s="22"/>
      <c r="BO3259" s="22"/>
      <c r="BP3259" s="22"/>
      <c r="BQ3259" s="22"/>
      <c r="BR3259" s="22"/>
      <c r="BS3259" s="22"/>
      <c r="BT3259" s="22"/>
      <c r="BU3259" s="22"/>
      <c r="BV3259" s="22"/>
      <c r="BW3259" s="22"/>
      <c r="BX3259" s="22"/>
      <c r="BY3259" s="22"/>
      <c r="BZ3259" s="22"/>
      <c r="CA3259" s="22"/>
      <c r="CB3259" s="22"/>
      <c r="CC3259" s="22"/>
      <c r="CD3259" s="22"/>
      <c r="CE3259" s="22"/>
      <c r="CF3259" s="22"/>
      <c r="CG3259" s="22"/>
      <c r="CH3259" s="22"/>
      <c r="CI3259" s="22"/>
      <c r="CJ3259" s="22"/>
      <c r="CK3259" s="22"/>
      <c r="CL3259" s="22"/>
      <c r="CM3259" s="22"/>
      <c r="CN3259" s="22"/>
      <c r="CO3259" s="22"/>
    </row>
    <row r="3260" spans="1:93" s="2" customFormat="1" x14ac:dyDescent="0.3">
      <c r="A3260" s="73" t="s">
        <v>204</v>
      </c>
      <c r="B3260" s="73" t="s">
        <v>430</v>
      </c>
      <c r="C3260" s="67" t="s">
        <v>340</v>
      </c>
      <c r="D3260" s="67" t="s">
        <v>418</v>
      </c>
      <c r="E3260" s="73"/>
      <c r="F3260" s="73" t="s">
        <v>302</v>
      </c>
      <c r="G3260" s="73" t="s">
        <v>403</v>
      </c>
      <c r="H3260" s="73" t="s">
        <v>403</v>
      </c>
      <c r="I3260" s="73" t="s">
        <v>465</v>
      </c>
      <c r="J3260" s="124" t="str">
        <f t="shared" si="69"/>
        <v>All rigids tonne.km WTT- HGV (all diesel)</v>
      </c>
      <c r="K3260" s="98">
        <v>5.2200000000000003E-2</v>
      </c>
      <c r="L3260" s="48"/>
      <c r="M3260" s="22"/>
      <c r="N3260" s="22"/>
      <c r="O3260" s="22"/>
      <c r="P3260" s="22"/>
      <c r="Q3260" s="22"/>
      <c r="R3260" s="22"/>
      <c r="S3260" s="22"/>
      <c r="T3260" s="2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c r="AQ3260" s="22"/>
      <c r="AR3260" s="22"/>
      <c r="AS3260" s="22"/>
      <c r="AT3260" s="22"/>
      <c r="AU3260" s="22"/>
      <c r="AV3260" s="22"/>
      <c r="AW3260" s="22"/>
      <c r="AX3260" s="22"/>
      <c r="AY3260" s="22"/>
      <c r="AZ3260" s="22"/>
      <c r="BA3260" s="22"/>
      <c r="BB3260" s="22"/>
      <c r="BC3260" s="22"/>
      <c r="BD3260" s="22"/>
      <c r="BE3260" s="22"/>
      <c r="BF3260" s="22"/>
      <c r="BG3260" s="22"/>
      <c r="BH3260" s="22"/>
      <c r="BI3260" s="22"/>
      <c r="BJ3260" s="22"/>
      <c r="BK3260" s="22"/>
      <c r="BL3260" s="22"/>
      <c r="BM3260" s="22"/>
      <c r="BN3260" s="22"/>
      <c r="BO3260" s="22"/>
      <c r="BP3260" s="22"/>
      <c r="BQ3260" s="22"/>
      <c r="BR3260" s="22"/>
      <c r="BS3260" s="22"/>
      <c r="BT3260" s="22"/>
      <c r="BU3260" s="22"/>
      <c r="BV3260" s="22"/>
      <c r="BW3260" s="22"/>
      <c r="BX3260" s="22"/>
      <c r="BY3260" s="22"/>
      <c r="BZ3260" s="22"/>
      <c r="CA3260" s="22"/>
      <c r="CB3260" s="22"/>
      <c r="CC3260" s="22"/>
      <c r="CD3260" s="22"/>
      <c r="CE3260" s="22"/>
      <c r="CF3260" s="22"/>
      <c r="CG3260" s="22"/>
      <c r="CH3260" s="22"/>
      <c r="CI3260" s="22"/>
      <c r="CJ3260" s="22"/>
      <c r="CK3260" s="22"/>
      <c r="CL3260" s="22"/>
      <c r="CM3260" s="22"/>
      <c r="CN3260" s="22"/>
      <c r="CO3260" s="22"/>
    </row>
    <row r="3261" spans="1:93" s="2" customFormat="1" x14ac:dyDescent="0.3">
      <c r="A3261" s="73" t="s">
        <v>204</v>
      </c>
      <c r="B3261" s="73" t="s">
        <v>430</v>
      </c>
      <c r="C3261" s="67" t="s">
        <v>340</v>
      </c>
      <c r="D3261" s="67" t="s">
        <v>52</v>
      </c>
      <c r="E3261" s="73"/>
      <c r="F3261" s="73" t="s">
        <v>48</v>
      </c>
      <c r="G3261" s="73" t="s">
        <v>405</v>
      </c>
      <c r="H3261" s="73" t="s">
        <v>405</v>
      </c>
      <c r="I3261" s="73" t="s">
        <v>465</v>
      </c>
      <c r="J3261" s="124" t="str">
        <f t="shared" si="69"/>
        <v>Articulated (&gt;3.5 - 33t) km WTT- HGV (all diesel)</v>
      </c>
      <c r="K3261" s="98">
        <v>0.1512</v>
      </c>
      <c r="L3261" s="48"/>
      <c r="M3261" s="22"/>
      <c r="N3261" s="22"/>
      <c r="O3261" s="22"/>
      <c r="P3261" s="22"/>
      <c r="Q3261" s="22"/>
      <c r="R3261" s="22"/>
      <c r="S3261" s="22"/>
      <c r="T3261" s="22"/>
      <c r="U3261" s="22"/>
      <c r="V3261" s="22"/>
      <c r="W3261" s="22"/>
      <c r="X3261" s="22"/>
      <c r="Y3261" s="22"/>
      <c r="Z3261" s="22"/>
      <c r="AA3261" s="22"/>
      <c r="AB3261" s="22"/>
      <c r="AC3261" s="22"/>
      <c r="AD3261" s="22"/>
      <c r="AE3261" s="22"/>
      <c r="AF3261" s="22"/>
      <c r="AG3261" s="22"/>
      <c r="AH3261" s="22"/>
      <c r="AI3261" s="22"/>
      <c r="AJ3261" s="22"/>
      <c r="AK3261" s="22"/>
      <c r="AL3261" s="22"/>
      <c r="AM3261" s="22"/>
      <c r="AN3261" s="22"/>
      <c r="AO3261" s="22"/>
      <c r="AP3261" s="22"/>
      <c r="AQ3261" s="22"/>
      <c r="AR3261" s="22"/>
      <c r="AS3261" s="22"/>
      <c r="AT3261" s="22"/>
      <c r="AU3261" s="22"/>
      <c r="AV3261" s="22"/>
      <c r="AW3261" s="22"/>
      <c r="AX3261" s="22"/>
      <c r="AY3261" s="22"/>
      <c r="AZ3261" s="22"/>
      <c r="BA3261" s="22"/>
      <c r="BB3261" s="22"/>
      <c r="BC3261" s="22"/>
      <c r="BD3261" s="22"/>
      <c r="BE3261" s="22"/>
      <c r="BF3261" s="22"/>
      <c r="BG3261" s="22"/>
      <c r="BH3261" s="22"/>
      <c r="BI3261" s="22"/>
      <c r="BJ3261" s="22"/>
      <c r="BK3261" s="22"/>
      <c r="BL3261" s="22"/>
      <c r="BM3261" s="22"/>
      <c r="BN3261" s="22"/>
      <c r="BO3261" s="22"/>
      <c r="BP3261" s="22"/>
      <c r="BQ3261" s="22"/>
      <c r="BR3261" s="22"/>
      <c r="BS3261" s="22"/>
      <c r="BT3261" s="22"/>
      <c r="BU3261" s="22"/>
      <c r="BV3261" s="22"/>
      <c r="BW3261" s="22"/>
      <c r="BX3261" s="22"/>
      <c r="BY3261" s="22"/>
      <c r="BZ3261" s="22"/>
      <c r="CA3261" s="22"/>
      <c r="CB3261" s="22"/>
      <c r="CC3261" s="22"/>
      <c r="CD3261" s="22"/>
      <c r="CE3261" s="22"/>
      <c r="CF3261" s="22"/>
      <c r="CG3261" s="22"/>
      <c r="CH3261" s="22"/>
      <c r="CI3261" s="22"/>
      <c r="CJ3261" s="22"/>
      <c r="CK3261" s="22"/>
      <c r="CL3261" s="22"/>
      <c r="CM3261" s="22"/>
      <c r="CN3261" s="22"/>
      <c r="CO3261" s="22"/>
    </row>
    <row r="3262" spans="1:93" s="2" customFormat="1" x14ac:dyDescent="0.3">
      <c r="A3262" s="73" t="s">
        <v>204</v>
      </c>
      <c r="B3262" s="73" t="s">
        <v>430</v>
      </c>
      <c r="C3262" s="67" t="s">
        <v>340</v>
      </c>
      <c r="D3262" s="67" t="s">
        <v>52</v>
      </c>
      <c r="E3262" s="73"/>
      <c r="F3262" s="73" t="s">
        <v>48</v>
      </c>
      <c r="G3262" s="73" t="s">
        <v>156</v>
      </c>
      <c r="H3262" s="73" t="s">
        <v>156</v>
      </c>
      <c r="I3262" s="73" t="s">
        <v>465</v>
      </c>
      <c r="J3262" s="124" t="str">
        <f t="shared" si="69"/>
        <v>Articulated (&gt;3.5 - 33t) miles WTT- HGV (all diesel)</v>
      </c>
      <c r="K3262" s="98">
        <v>0.24334</v>
      </c>
      <c r="L3262" s="48"/>
      <c r="M3262" s="22"/>
      <c r="N3262" s="22"/>
      <c r="O3262" s="22"/>
      <c r="P3262" s="22"/>
      <c r="Q3262" s="22"/>
      <c r="R3262" s="22"/>
      <c r="S3262" s="22"/>
      <c r="T3262" s="2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c r="AQ3262" s="22"/>
      <c r="AR3262" s="22"/>
      <c r="AS3262" s="22"/>
      <c r="AT3262" s="22"/>
      <c r="AU3262" s="22"/>
      <c r="AV3262" s="22"/>
      <c r="AW3262" s="22"/>
      <c r="AX3262" s="22"/>
      <c r="AY3262" s="22"/>
      <c r="AZ3262" s="22"/>
      <c r="BA3262" s="22"/>
      <c r="BB3262" s="22"/>
      <c r="BC3262" s="22"/>
      <c r="BD3262" s="22"/>
      <c r="BE3262" s="22"/>
      <c r="BF3262" s="22"/>
      <c r="BG3262" s="22"/>
      <c r="BH3262" s="22"/>
      <c r="BI3262" s="22"/>
      <c r="BJ3262" s="22"/>
      <c r="BK3262" s="22"/>
      <c r="BL3262" s="22"/>
      <c r="BM3262" s="22"/>
      <c r="BN3262" s="22"/>
      <c r="BO3262" s="22"/>
      <c r="BP3262" s="22"/>
      <c r="BQ3262" s="22"/>
      <c r="BR3262" s="22"/>
      <c r="BS3262" s="22"/>
      <c r="BT3262" s="22"/>
      <c r="BU3262" s="22"/>
      <c r="BV3262" s="22"/>
      <c r="BW3262" s="22"/>
      <c r="BX3262" s="22"/>
      <c r="BY3262" s="22"/>
      <c r="BZ3262" s="22"/>
      <c r="CA3262" s="22"/>
      <c r="CB3262" s="22"/>
      <c r="CC3262" s="22"/>
      <c r="CD3262" s="22"/>
      <c r="CE3262" s="22"/>
      <c r="CF3262" s="22"/>
      <c r="CG3262" s="22"/>
      <c r="CH3262" s="22"/>
      <c r="CI3262" s="22"/>
      <c r="CJ3262" s="22"/>
      <c r="CK3262" s="22"/>
      <c r="CL3262" s="22"/>
      <c r="CM3262" s="22"/>
      <c r="CN3262" s="22"/>
      <c r="CO3262" s="22"/>
    </row>
    <row r="3263" spans="1:93" s="2" customFormat="1" x14ac:dyDescent="0.3">
      <c r="A3263" s="73" t="s">
        <v>204</v>
      </c>
      <c r="B3263" s="73" t="s">
        <v>430</v>
      </c>
      <c r="C3263" s="67" t="s">
        <v>340</v>
      </c>
      <c r="D3263" s="67" t="s">
        <v>52</v>
      </c>
      <c r="E3263" s="73"/>
      <c r="F3263" s="73" t="s">
        <v>48</v>
      </c>
      <c r="G3263" s="73" t="s">
        <v>403</v>
      </c>
      <c r="H3263" s="73" t="s">
        <v>403</v>
      </c>
      <c r="I3263" s="73" t="s">
        <v>465</v>
      </c>
      <c r="J3263" s="124" t="str">
        <f t="shared" si="69"/>
        <v>Articulated (&gt;3.5 - 33t) tonne.km WTT- HGV (all diesel)</v>
      </c>
      <c r="K3263" s="98">
        <v>0</v>
      </c>
      <c r="L3263" s="48"/>
      <c r="M3263" s="22"/>
      <c r="N3263" s="22"/>
      <c r="O3263" s="22"/>
      <c r="P3263" s="22"/>
      <c r="Q3263" s="22"/>
      <c r="R3263" s="22"/>
      <c r="S3263" s="22"/>
      <c r="T3263" s="22"/>
      <c r="U3263" s="22"/>
      <c r="V3263" s="22"/>
      <c r="W3263" s="22"/>
      <c r="X3263" s="22"/>
      <c r="Y3263" s="22"/>
      <c r="Z3263" s="22"/>
      <c r="AA3263" s="22"/>
      <c r="AB3263" s="22"/>
      <c r="AC3263" s="22"/>
      <c r="AD3263" s="22"/>
      <c r="AE3263" s="22"/>
      <c r="AF3263" s="22"/>
      <c r="AG3263" s="22"/>
      <c r="AH3263" s="22"/>
      <c r="AI3263" s="22"/>
      <c r="AJ3263" s="22"/>
      <c r="AK3263" s="22"/>
      <c r="AL3263" s="22"/>
      <c r="AM3263" s="22"/>
      <c r="AN3263" s="22"/>
      <c r="AO3263" s="22"/>
      <c r="AP3263" s="22"/>
      <c r="AQ3263" s="22"/>
      <c r="AR3263" s="22"/>
      <c r="AS3263" s="22"/>
      <c r="AT3263" s="22"/>
      <c r="AU3263" s="22"/>
      <c r="AV3263" s="22"/>
      <c r="AW3263" s="22"/>
      <c r="AX3263" s="22"/>
      <c r="AY3263" s="22"/>
      <c r="AZ3263" s="22"/>
      <c r="BA3263" s="22"/>
      <c r="BB3263" s="22"/>
      <c r="BC3263" s="22"/>
      <c r="BD3263" s="22"/>
      <c r="BE3263" s="22"/>
      <c r="BF3263" s="22"/>
      <c r="BG3263" s="22"/>
      <c r="BH3263" s="22"/>
      <c r="BI3263" s="22"/>
      <c r="BJ3263" s="22"/>
      <c r="BK3263" s="22"/>
      <c r="BL3263" s="22"/>
      <c r="BM3263" s="22"/>
      <c r="BN3263" s="22"/>
      <c r="BO3263" s="22"/>
      <c r="BP3263" s="22"/>
      <c r="BQ3263" s="22"/>
      <c r="BR3263" s="22"/>
      <c r="BS3263" s="22"/>
      <c r="BT3263" s="22"/>
      <c r="BU3263" s="22"/>
      <c r="BV3263" s="22"/>
      <c r="BW3263" s="22"/>
      <c r="BX3263" s="22"/>
      <c r="BY3263" s="22"/>
      <c r="BZ3263" s="22"/>
      <c r="CA3263" s="22"/>
      <c r="CB3263" s="22"/>
      <c r="CC3263" s="22"/>
      <c r="CD3263" s="22"/>
      <c r="CE3263" s="22"/>
      <c r="CF3263" s="22"/>
      <c r="CG3263" s="22"/>
      <c r="CH3263" s="22"/>
      <c r="CI3263" s="22"/>
      <c r="CJ3263" s="22"/>
      <c r="CK3263" s="22"/>
      <c r="CL3263" s="22"/>
      <c r="CM3263" s="22"/>
      <c r="CN3263" s="22"/>
      <c r="CO3263" s="22"/>
    </row>
    <row r="3264" spans="1:93" s="2" customFormat="1" x14ac:dyDescent="0.3">
      <c r="A3264" s="73" t="s">
        <v>204</v>
      </c>
      <c r="B3264" s="73" t="s">
        <v>430</v>
      </c>
      <c r="C3264" s="67" t="s">
        <v>340</v>
      </c>
      <c r="D3264" s="67" t="s">
        <v>52</v>
      </c>
      <c r="E3264" s="73"/>
      <c r="F3264" s="73" t="s">
        <v>98</v>
      </c>
      <c r="G3264" s="73" t="s">
        <v>405</v>
      </c>
      <c r="H3264" s="73" t="s">
        <v>405</v>
      </c>
      <c r="I3264" s="73" t="s">
        <v>465</v>
      </c>
      <c r="J3264" s="124" t="str">
        <f t="shared" si="69"/>
        <v>Articulated (&gt;3.5 - 33t) km WTT- HGV (all diesel)</v>
      </c>
      <c r="K3264" s="98">
        <v>0.189</v>
      </c>
      <c r="L3264" s="48"/>
      <c r="M3264" s="22"/>
      <c r="N3264" s="22"/>
      <c r="O3264" s="22"/>
      <c r="P3264" s="22"/>
      <c r="Q3264" s="22"/>
      <c r="R3264" s="22"/>
      <c r="S3264" s="22"/>
      <c r="T3264" s="2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c r="AQ3264" s="22"/>
      <c r="AR3264" s="22"/>
      <c r="AS3264" s="22"/>
      <c r="AT3264" s="22"/>
      <c r="AU3264" s="22"/>
      <c r="AV3264" s="22"/>
      <c r="AW3264" s="22"/>
      <c r="AX3264" s="22"/>
      <c r="AY3264" s="22"/>
      <c r="AZ3264" s="22"/>
      <c r="BA3264" s="22"/>
      <c r="BB3264" s="22"/>
      <c r="BC3264" s="22"/>
      <c r="BD3264" s="22"/>
      <c r="BE3264" s="22"/>
      <c r="BF3264" s="22"/>
      <c r="BG3264" s="22"/>
      <c r="BH3264" s="22"/>
      <c r="BI3264" s="22"/>
      <c r="BJ3264" s="22"/>
      <c r="BK3264" s="22"/>
      <c r="BL3264" s="22"/>
      <c r="BM3264" s="22"/>
      <c r="BN3264" s="22"/>
      <c r="BO3264" s="22"/>
      <c r="BP3264" s="22"/>
      <c r="BQ3264" s="22"/>
      <c r="BR3264" s="22"/>
      <c r="BS3264" s="22"/>
      <c r="BT3264" s="22"/>
      <c r="BU3264" s="22"/>
      <c r="BV3264" s="22"/>
      <c r="BW3264" s="22"/>
      <c r="BX3264" s="22"/>
      <c r="BY3264" s="22"/>
      <c r="BZ3264" s="22"/>
      <c r="CA3264" s="22"/>
      <c r="CB3264" s="22"/>
      <c r="CC3264" s="22"/>
      <c r="CD3264" s="22"/>
      <c r="CE3264" s="22"/>
      <c r="CF3264" s="22"/>
      <c r="CG3264" s="22"/>
      <c r="CH3264" s="22"/>
      <c r="CI3264" s="22"/>
      <c r="CJ3264" s="22"/>
      <c r="CK3264" s="22"/>
      <c r="CL3264" s="22"/>
      <c r="CM3264" s="22"/>
      <c r="CN3264" s="22"/>
      <c r="CO3264" s="22"/>
    </row>
    <row r="3265" spans="1:93" s="2" customFormat="1" x14ac:dyDescent="0.3">
      <c r="A3265" s="73" t="s">
        <v>204</v>
      </c>
      <c r="B3265" s="73" t="s">
        <v>430</v>
      </c>
      <c r="C3265" s="67" t="s">
        <v>340</v>
      </c>
      <c r="D3265" s="67" t="s">
        <v>52</v>
      </c>
      <c r="E3265" s="73"/>
      <c r="F3265" s="73" t="s">
        <v>98</v>
      </c>
      <c r="G3265" s="73" t="s">
        <v>156</v>
      </c>
      <c r="H3265" s="73" t="s">
        <v>156</v>
      </c>
      <c r="I3265" s="73" t="s">
        <v>465</v>
      </c>
      <c r="J3265" s="124" t="str">
        <f t="shared" si="69"/>
        <v>Articulated (&gt;3.5 - 33t) miles WTT- HGV (all diesel)</v>
      </c>
      <c r="K3265" s="98">
        <v>0.30417</v>
      </c>
      <c r="L3265" s="48"/>
      <c r="M3265" s="22"/>
      <c r="N3265" s="22"/>
      <c r="O3265" s="22"/>
      <c r="P3265" s="22"/>
      <c r="Q3265" s="22"/>
      <c r="R3265" s="22"/>
      <c r="S3265" s="22"/>
      <c r="T3265" s="22"/>
      <c r="U3265" s="22"/>
      <c r="V3265" s="22"/>
      <c r="W3265" s="22"/>
      <c r="X3265" s="22"/>
      <c r="Y3265" s="22"/>
      <c r="Z3265" s="22"/>
      <c r="AA3265" s="22"/>
      <c r="AB3265" s="22"/>
      <c r="AC3265" s="22"/>
      <c r="AD3265" s="22"/>
      <c r="AE3265" s="22"/>
      <c r="AF3265" s="22"/>
      <c r="AG3265" s="22"/>
      <c r="AH3265" s="22"/>
      <c r="AI3265" s="22"/>
      <c r="AJ3265" s="22"/>
      <c r="AK3265" s="22"/>
      <c r="AL3265" s="22"/>
      <c r="AM3265" s="22"/>
      <c r="AN3265" s="22"/>
      <c r="AO3265" s="22"/>
      <c r="AP3265" s="22"/>
      <c r="AQ3265" s="22"/>
      <c r="AR3265" s="22"/>
      <c r="AS3265" s="22"/>
      <c r="AT3265" s="22"/>
      <c r="AU3265" s="22"/>
      <c r="AV3265" s="22"/>
      <c r="AW3265" s="22"/>
      <c r="AX3265" s="22"/>
      <c r="AY3265" s="22"/>
      <c r="AZ3265" s="22"/>
      <c r="BA3265" s="22"/>
      <c r="BB3265" s="22"/>
      <c r="BC3265" s="22"/>
      <c r="BD3265" s="22"/>
      <c r="BE3265" s="22"/>
      <c r="BF3265" s="22"/>
      <c r="BG3265" s="22"/>
      <c r="BH3265" s="22"/>
      <c r="BI3265" s="22"/>
      <c r="BJ3265" s="22"/>
      <c r="BK3265" s="22"/>
      <c r="BL3265" s="22"/>
      <c r="BM3265" s="22"/>
      <c r="BN3265" s="22"/>
      <c r="BO3265" s="22"/>
      <c r="BP3265" s="22"/>
      <c r="BQ3265" s="22"/>
      <c r="BR3265" s="22"/>
      <c r="BS3265" s="22"/>
      <c r="BT3265" s="22"/>
      <c r="BU3265" s="22"/>
      <c r="BV3265" s="22"/>
      <c r="BW3265" s="22"/>
      <c r="BX3265" s="22"/>
      <c r="BY3265" s="22"/>
      <c r="BZ3265" s="22"/>
      <c r="CA3265" s="22"/>
      <c r="CB3265" s="22"/>
      <c r="CC3265" s="22"/>
      <c r="CD3265" s="22"/>
      <c r="CE3265" s="22"/>
      <c r="CF3265" s="22"/>
      <c r="CG3265" s="22"/>
      <c r="CH3265" s="22"/>
      <c r="CI3265" s="22"/>
      <c r="CJ3265" s="22"/>
      <c r="CK3265" s="22"/>
      <c r="CL3265" s="22"/>
      <c r="CM3265" s="22"/>
      <c r="CN3265" s="22"/>
      <c r="CO3265" s="22"/>
    </row>
    <row r="3266" spans="1:93" s="2" customFormat="1" x14ac:dyDescent="0.3">
      <c r="A3266" s="73" t="s">
        <v>204</v>
      </c>
      <c r="B3266" s="73" t="s">
        <v>430</v>
      </c>
      <c r="C3266" s="67" t="s">
        <v>340</v>
      </c>
      <c r="D3266" s="67" t="s">
        <v>52</v>
      </c>
      <c r="E3266" s="73"/>
      <c r="F3266" s="73" t="s">
        <v>98</v>
      </c>
      <c r="G3266" s="73" t="s">
        <v>403</v>
      </c>
      <c r="H3266" s="73" t="s">
        <v>403</v>
      </c>
      <c r="I3266" s="73" t="s">
        <v>465</v>
      </c>
      <c r="J3266" s="124" t="str">
        <f t="shared" si="69"/>
        <v>Articulated (&gt;3.5 - 33t) tonne.km WTT- HGV (all diesel)</v>
      </c>
      <c r="K3266" s="98">
        <v>3.0159999999999999E-2</v>
      </c>
      <c r="L3266" s="48"/>
      <c r="M3266" s="22"/>
      <c r="N3266" s="22"/>
      <c r="O3266" s="22"/>
      <c r="P3266" s="22"/>
      <c r="Q3266" s="22"/>
      <c r="R3266" s="22"/>
      <c r="S3266" s="22"/>
      <c r="T3266" s="2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c r="AQ3266" s="22"/>
      <c r="AR3266" s="22"/>
      <c r="AS3266" s="22"/>
      <c r="AT3266" s="22"/>
      <c r="AU3266" s="22"/>
      <c r="AV3266" s="22"/>
      <c r="AW3266" s="22"/>
      <c r="AX3266" s="22"/>
      <c r="AY3266" s="22"/>
      <c r="AZ3266" s="22"/>
      <c r="BA3266" s="22"/>
      <c r="BB3266" s="22"/>
      <c r="BC3266" s="22"/>
      <c r="BD3266" s="22"/>
      <c r="BE3266" s="22"/>
      <c r="BF3266" s="22"/>
      <c r="BG3266" s="22"/>
      <c r="BH3266" s="22"/>
      <c r="BI3266" s="22"/>
      <c r="BJ3266" s="22"/>
      <c r="BK3266" s="22"/>
      <c r="BL3266" s="22"/>
      <c r="BM3266" s="22"/>
      <c r="BN3266" s="22"/>
      <c r="BO3266" s="22"/>
      <c r="BP3266" s="22"/>
      <c r="BQ3266" s="22"/>
      <c r="BR3266" s="22"/>
      <c r="BS3266" s="22"/>
      <c r="BT3266" s="22"/>
      <c r="BU3266" s="22"/>
      <c r="BV3266" s="22"/>
      <c r="BW3266" s="22"/>
      <c r="BX3266" s="22"/>
      <c r="BY3266" s="22"/>
      <c r="BZ3266" s="22"/>
      <c r="CA3266" s="22"/>
      <c r="CB3266" s="22"/>
      <c r="CC3266" s="22"/>
      <c r="CD3266" s="22"/>
      <c r="CE3266" s="22"/>
      <c r="CF3266" s="22"/>
      <c r="CG3266" s="22"/>
      <c r="CH3266" s="22"/>
      <c r="CI3266" s="22"/>
      <c r="CJ3266" s="22"/>
      <c r="CK3266" s="22"/>
      <c r="CL3266" s="22"/>
      <c r="CM3266" s="22"/>
      <c r="CN3266" s="22"/>
      <c r="CO3266" s="22"/>
    </row>
    <row r="3267" spans="1:93" s="2" customFormat="1" x14ac:dyDescent="0.3">
      <c r="A3267" s="73" t="s">
        <v>204</v>
      </c>
      <c r="B3267" s="73" t="s">
        <v>430</v>
      </c>
      <c r="C3267" s="67" t="s">
        <v>340</v>
      </c>
      <c r="D3267" s="67" t="s">
        <v>52</v>
      </c>
      <c r="E3267" s="73"/>
      <c r="F3267" s="73" t="s">
        <v>2</v>
      </c>
      <c r="G3267" s="73" t="s">
        <v>405</v>
      </c>
      <c r="H3267" s="73" t="s">
        <v>405</v>
      </c>
      <c r="I3267" s="73" t="s">
        <v>465</v>
      </c>
      <c r="J3267" s="124" t="str">
        <f t="shared" si="69"/>
        <v>Articulated (&gt;3.5 - 33t) km WTT- HGV (all diesel)</v>
      </c>
      <c r="K3267" s="98">
        <v>0.2268</v>
      </c>
      <c r="L3267" s="48"/>
      <c r="M3267" s="22"/>
      <c r="N3267" s="22"/>
      <c r="O3267" s="22"/>
      <c r="P3267" s="22"/>
      <c r="Q3267" s="22"/>
      <c r="R3267" s="22"/>
      <c r="S3267" s="22"/>
      <c r="T3267" s="22"/>
      <c r="U3267" s="22"/>
      <c r="V3267" s="22"/>
      <c r="W3267" s="22"/>
      <c r="X3267" s="22"/>
      <c r="Y3267" s="22"/>
      <c r="Z3267" s="22"/>
      <c r="AA3267" s="22"/>
      <c r="AB3267" s="22"/>
      <c r="AC3267" s="22"/>
      <c r="AD3267" s="22"/>
      <c r="AE3267" s="22"/>
      <c r="AF3267" s="22"/>
      <c r="AG3267" s="22"/>
      <c r="AH3267" s="22"/>
      <c r="AI3267" s="22"/>
      <c r="AJ3267" s="22"/>
      <c r="AK3267" s="22"/>
      <c r="AL3267" s="22"/>
      <c r="AM3267" s="22"/>
      <c r="AN3267" s="22"/>
      <c r="AO3267" s="22"/>
      <c r="AP3267" s="22"/>
      <c r="AQ3267" s="22"/>
      <c r="AR3267" s="22"/>
      <c r="AS3267" s="22"/>
      <c r="AT3267" s="22"/>
      <c r="AU3267" s="22"/>
      <c r="AV3267" s="22"/>
      <c r="AW3267" s="22"/>
      <c r="AX3267" s="22"/>
      <c r="AY3267" s="22"/>
      <c r="AZ3267" s="22"/>
      <c r="BA3267" s="22"/>
      <c r="BB3267" s="22"/>
      <c r="BC3267" s="22"/>
      <c r="BD3267" s="22"/>
      <c r="BE3267" s="22"/>
      <c r="BF3267" s="22"/>
      <c r="BG3267" s="22"/>
      <c r="BH3267" s="22"/>
      <c r="BI3267" s="22"/>
      <c r="BJ3267" s="22"/>
      <c r="BK3267" s="22"/>
      <c r="BL3267" s="22"/>
      <c r="BM3267" s="22"/>
      <c r="BN3267" s="22"/>
      <c r="BO3267" s="22"/>
      <c r="BP3267" s="22"/>
      <c r="BQ3267" s="22"/>
      <c r="BR3267" s="22"/>
      <c r="BS3267" s="22"/>
      <c r="BT3267" s="22"/>
      <c r="BU3267" s="22"/>
      <c r="BV3267" s="22"/>
      <c r="BW3267" s="22"/>
      <c r="BX3267" s="22"/>
      <c r="BY3267" s="22"/>
      <c r="BZ3267" s="22"/>
      <c r="CA3267" s="22"/>
      <c r="CB3267" s="22"/>
      <c r="CC3267" s="22"/>
      <c r="CD3267" s="22"/>
      <c r="CE3267" s="22"/>
      <c r="CF3267" s="22"/>
      <c r="CG3267" s="22"/>
      <c r="CH3267" s="22"/>
      <c r="CI3267" s="22"/>
      <c r="CJ3267" s="22"/>
      <c r="CK3267" s="22"/>
      <c r="CL3267" s="22"/>
      <c r="CM3267" s="22"/>
      <c r="CN3267" s="22"/>
      <c r="CO3267" s="22"/>
    </row>
    <row r="3268" spans="1:93" s="2" customFormat="1" x14ac:dyDescent="0.3">
      <c r="A3268" s="73" t="s">
        <v>204</v>
      </c>
      <c r="B3268" s="73" t="s">
        <v>430</v>
      </c>
      <c r="C3268" s="67" t="s">
        <v>340</v>
      </c>
      <c r="D3268" s="67" t="s">
        <v>52</v>
      </c>
      <c r="E3268" s="73"/>
      <c r="F3268" s="73" t="s">
        <v>2</v>
      </c>
      <c r="G3268" s="73" t="s">
        <v>156</v>
      </c>
      <c r="H3268" s="73" t="s">
        <v>156</v>
      </c>
      <c r="I3268" s="73" t="s">
        <v>465</v>
      </c>
      <c r="J3268" s="124" t="str">
        <f t="shared" si="69"/>
        <v>Articulated (&gt;3.5 - 33t) miles WTT- HGV (all diesel)</v>
      </c>
      <c r="K3268" s="98">
        <v>0.36501</v>
      </c>
      <c r="L3268" s="48"/>
      <c r="M3268" s="22"/>
      <c r="N3268" s="22"/>
      <c r="O3268" s="22"/>
      <c r="P3268" s="22"/>
      <c r="Q3268" s="22"/>
      <c r="R3268" s="22"/>
      <c r="S3268" s="22"/>
      <c r="T3268" s="2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c r="AQ3268" s="22"/>
      <c r="AR3268" s="22"/>
      <c r="AS3268" s="22"/>
      <c r="AT3268" s="22"/>
      <c r="AU3268" s="22"/>
      <c r="AV3268" s="22"/>
      <c r="AW3268" s="22"/>
      <c r="AX3268" s="22"/>
      <c r="AY3268" s="22"/>
      <c r="AZ3268" s="22"/>
      <c r="BA3268" s="22"/>
      <c r="BB3268" s="22"/>
      <c r="BC3268" s="22"/>
      <c r="BD3268" s="22"/>
      <c r="BE3268" s="22"/>
      <c r="BF3268" s="22"/>
      <c r="BG3268" s="22"/>
      <c r="BH3268" s="22"/>
      <c r="BI3268" s="22"/>
      <c r="BJ3268" s="22"/>
      <c r="BK3268" s="22"/>
      <c r="BL3268" s="22"/>
      <c r="BM3268" s="22"/>
      <c r="BN3268" s="22"/>
      <c r="BO3268" s="22"/>
      <c r="BP3268" s="22"/>
      <c r="BQ3268" s="22"/>
      <c r="BR3268" s="22"/>
      <c r="BS3268" s="22"/>
      <c r="BT3268" s="22"/>
      <c r="BU3268" s="22"/>
      <c r="BV3268" s="22"/>
      <c r="BW3268" s="22"/>
      <c r="BX3268" s="22"/>
      <c r="BY3268" s="22"/>
      <c r="BZ3268" s="22"/>
      <c r="CA3268" s="22"/>
      <c r="CB3268" s="22"/>
      <c r="CC3268" s="22"/>
      <c r="CD3268" s="22"/>
      <c r="CE3268" s="22"/>
      <c r="CF3268" s="22"/>
      <c r="CG3268" s="22"/>
      <c r="CH3268" s="22"/>
      <c r="CI3268" s="22"/>
      <c r="CJ3268" s="22"/>
      <c r="CK3268" s="22"/>
      <c r="CL3268" s="22"/>
      <c r="CM3268" s="22"/>
      <c r="CN3268" s="22"/>
      <c r="CO3268" s="22"/>
    </row>
    <row r="3269" spans="1:93" s="2" customFormat="1" x14ac:dyDescent="0.3">
      <c r="A3269" s="73" t="s">
        <v>204</v>
      </c>
      <c r="B3269" s="73" t="s">
        <v>430</v>
      </c>
      <c r="C3269" s="67" t="s">
        <v>340</v>
      </c>
      <c r="D3269" s="67" t="s">
        <v>52</v>
      </c>
      <c r="E3269" s="73"/>
      <c r="F3269" s="73" t="s">
        <v>2</v>
      </c>
      <c r="G3269" s="73" t="s">
        <v>403</v>
      </c>
      <c r="H3269" s="73" t="s">
        <v>403</v>
      </c>
      <c r="I3269" s="73" t="s">
        <v>465</v>
      </c>
      <c r="J3269" s="124" t="str">
        <f t="shared" si="69"/>
        <v>Articulated (&gt;3.5 - 33t) tonne.km WTT- HGV (all diesel)</v>
      </c>
      <c r="K3269" s="98">
        <v>1.8100000000000002E-2</v>
      </c>
      <c r="L3269" s="48"/>
      <c r="M3269" s="22"/>
      <c r="N3269" s="22"/>
      <c r="O3269" s="22"/>
      <c r="P3269" s="22"/>
      <c r="Q3269" s="22"/>
      <c r="R3269" s="22"/>
      <c r="S3269" s="22"/>
      <c r="T3269" s="22"/>
      <c r="U3269" s="22"/>
      <c r="V3269" s="22"/>
      <c r="W3269" s="22"/>
      <c r="X3269" s="22"/>
      <c r="Y3269" s="22"/>
      <c r="Z3269" s="22"/>
      <c r="AA3269" s="22"/>
      <c r="AB3269" s="22"/>
      <c r="AC3269" s="22"/>
      <c r="AD3269" s="22"/>
      <c r="AE3269" s="22"/>
      <c r="AF3269" s="22"/>
      <c r="AG3269" s="22"/>
      <c r="AH3269" s="22"/>
      <c r="AI3269" s="22"/>
      <c r="AJ3269" s="22"/>
      <c r="AK3269" s="22"/>
      <c r="AL3269" s="22"/>
      <c r="AM3269" s="22"/>
      <c r="AN3269" s="22"/>
      <c r="AO3269" s="22"/>
      <c r="AP3269" s="22"/>
      <c r="AQ3269" s="22"/>
      <c r="AR3269" s="22"/>
      <c r="AS3269" s="22"/>
      <c r="AT3269" s="22"/>
      <c r="AU3269" s="22"/>
      <c r="AV3269" s="22"/>
      <c r="AW3269" s="22"/>
      <c r="AX3269" s="22"/>
      <c r="AY3269" s="22"/>
      <c r="AZ3269" s="22"/>
      <c r="BA3269" s="22"/>
      <c r="BB3269" s="22"/>
      <c r="BC3269" s="22"/>
      <c r="BD3269" s="22"/>
      <c r="BE3269" s="22"/>
      <c r="BF3269" s="22"/>
      <c r="BG3269" s="22"/>
      <c r="BH3269" s="22"/>
      <c r="BI3269" s="22"/>
      <c r="BJ3269" s="22"/>
      <c r="BK3269" s="22"/>
      <c r="BL3269" s="22"/>
      <c r="BM3269" s="22"/>
      <c r="BN3269" s="22"/>
      <c r="BO3269" s="22"/>
      <c r="BP3269" s="22"/>
      <c r="BQ3269" s="22"/>
      <c r="BR3269" s="22"/>
      <c r="BS3269" s="22"/>
      <c r="BT3269" s="22"/>
      <c r="BU3269" s="22"/>
      <c r="BV3269" s="22"/>
      <c r="BW3269" s="22"/>
      <c r="BX3269" s="22"/>
      <c r="BY3269" s="22"/>
      <c r="BZ3269" s="22"/>
      <c r="CA3269" s="22"/>
      <c r="CB3269" s="22"/>
      <c r="CC3269" s="22"/>
      <c r="CD3269" s="22"/>
      <c r="CE3269" s="22"/>
      <c r="CF3269" s="22"/>
      <c r="CG3269" s="22"/>
      <c r="CH3269" s="22"/>
      <c r="CI3269" s="22"/>
      <c r="CJ3269" s="22"/>
      <c r="CK3269" s="22"/>
      <c r="CL3269" s="22"/>
      <c r="CM3269" s="22"/>
      <c r="CN3269" s="22"/>
      <c r="CO3269" s="22"/>
    </row>
    <row r="3270" spans="1:93" s="2" customFormat="1" x14ac:dyDescent="0.3">
      <c r="A3270" s="73" t="s">
        <v>204</v>
      </c>
      <c r="B3270" s="73" t="s">
        <v>430</v>
      </c>
      <c r="C3270" s="67" t="s">
        <v>340</v>
      </c>
      <c r="D3270" s="67" t="s">
        <v>52</v>
      </c>
      <c r="E3270" s="73"/>
      <c r="F3270" s="73" t="s">
        <v>302</v>
      </c>
      <c r="G3270" s="73" t="s">
        <v>405</v>
      </c>
      <c r="H3270" s="73" t="s">
        <v>405</v>
      </c>
      <c r="I3270" s="73" t="s">
        <v>465</v>
      </c>
      <c r="J3270" s="124" t="str">
        <f t="shared" si="69"/>
        <v>Articulated (&gt;3.5 - 33t) km WTT- HGV (all diesel)</v>
      </c>
      <c r="K3270" s="98">
        <v>0.18598000000000001</v>
      </c>
      <c r="L3270" s="48"/>
      <c r="M3270" s="22"/>
      <c r="N3270" s="22"/>
      <c r="O3270" s="22"/>
      <c r="P3270" s="22"/>
      <c r="Q3270" s="22"/>
      <c r="R3270" s="22"/>
      <c r="S3270" s="22"/>
      <c r="T3270" s="2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c r="AQ3270" s="22"/>
      <c r="AR3270" s="22"/>
      <c r="AS3270" s="22"/>
      <c r="AT3270" s="22"/>
      <c r="AU3270" s="22"/>
      <c r="AV3270" s="22"/>
      <c r="AW3270" s="22"/>
      <c r="AX3270" s="22"/>
      <c r="AY3270" s="22"/>
      <c r="AZ3270" s="22"/>
      <c r="BA3270" s="22"/>
      <c r="BB3270" s="22"/>
      <c r="BC3270" s="22"/>
      <c r="BD3270" s="22"/>
      <c r="BE3270" s="22"/>
      <c r="BF3270" s="22"/>
      <c r="BG3270" s="22"/>
      <c r="BH3270" s="22"/>
      <c r="BI3270" s="22"/>
      <c r="BJ3270" s="22"/>
      <c r="BK3270" s="22"/>
      <c r="BL3270" s="22"/>
      <c r="BM3270" s="22"/>
      <c r="BN3270" s="22"/>
      <c r="BO3270" s="22"/>
      <c r="BP3270" s="22"/>
      <c r="BQ3270" s="22"/>
      <c r="BR3270" s="22"/>
      <c r="BS3270" s="22"/>
      <c r="BT3270" s="22"/>
      <c r="BU3270" s="22"/>
      <c r="BV3270" s="22"/>
      <c r="BW3270" s="22"/>
      <c r="BX3270" s="22"/>
      <c r="BY3270" s="22"/>
      <c r="BZ3270" s="22"/>
      <c r="CA3270" s="22"/>
      <c r="CB3270" s="22"/>
      <c r="CC3270" s="22"/>
      <c r="CD3270" s="22"/>
      <c r="CE3270" s="22"/>
      <c r="CF3270" s="22"/>
      <c r="CG3270" s="22"/>
      <c r="CH3270" s="22"/>
      <c r="CI3270" s="22"/>
      <c r="CJ3270" s="22"/>
      <c r="CK3270" s="22"/>
      <c r="CL3270" s="22"/>
      <c r="CM3270" s="22"/>
      <c r="CN3270" s="22"/>
      <c r="CO3270" s="22"/>
    </row>
    <row r="3271" spans="1:93" s="2" customFormat="1" x14ac:dyDescent="0.3">
      <c r="A3271" s="73" t="s">
        <v>204</v>
      </c>
      <c r="B3271" s="73" t="s">
        <v>430</v>
      </c>
      <c r="C3271" s="67" t="s">
        <v>340</v>
      </c>
      <c r="D3271" s="67" t="s">
        <v>52</v>
      </c>
      <c r="E3271" s="73"/>
      <c r="F3271" s="73" t="s">
        <v>302</v>
      </c>
      <c r="G3271" s="73" t="s">
        <v>156</v>
      </c>
      <c r="H3271" s="73" t="s">
        <v>156</v>
      </c>
      <c r="I3271" s="73" t="s">
        <v>465</v>
      </c>
      <c r="J3271" s="124" t="str">
        <f t="shared" si="69"/>
        <v>Articulated (&gt;3.5 - 33t) miles WTT- HGV (all diesel)</v>
      </c>
      <c r="K3271" s="98">
        <v>0.29930000000000001</v>
      </c>
      <c r="L3271" s="48"/>
      <c r="M3271" s="22"/>
      <c r="N3271" s="22"/>
      <c r="O3271" s="22"/>
      <c r="P3271" s="22"/>
      <c r="Q3271" s="22"/>
      <c r="R3271" s="22"/>
      <c r="S3271" s="22"/>
      <c r="T3271" s="22"/>
      <c r="U3271" s="22"/>
      <c r="V3271" s="22"/>
      <c r="W3271" s="22"/>
      <c r="X3271" s="22"/>
      <c r="Y3271" s="22"/>
      <c r="Z3271" s="22"/>
      <c r="AA3271" s="22"/>
      <c r="AB3271" s="22"/>
      <c r="AC3271" s="22"/>
      <c r="AD3271" s="22"/>
      <c r="AE3271" s="22"/>
      <c r="AF3271" s="22"/>
      <c r="AG3271" s="22"/>
      <c r="AH3271" s="22"/>
      <c r="AI3271" s="22"/>
      <c r="AJ3271" s="22"/>
      <c r="AK3271" s="22"/>
      <c r="AL3271" s="22"/>
      <c r="AM3271" s="22"/>
      <c r="AN3271" s="22"/>
      <c r="AO3271" s="22"/>
      <c r="AP3271" s="22"/>
      <c r="AQ3271" s="22"/>
      <c r="AR3271" s="22"/>
      <c r="AS3271" s="22"/>
      <c r="AT3271" s="22"/>
      <c r="AU3271" s="22"/>
      <c r="AV3271" s="22"/>
      <c r="AW3271" s="22"/>
      <c r="AX3271" s="22"/>
      <c r="AY3271" s="22"/>
      <c r="AZ3271" s="22"/>
      <c r="BA3271" s="22"/>
      <c r="BB3271" s="22"/>
      <c r="BC3271" s="22"/>
      <c r="BD3271" s="22"/>
      <c r="BE3271" s="22"/>
      <c r="BF3271" s="22"/>
      <c r="BG3271" s="22"/>
      <c r="BH3271" s="22"/>
      <c r="BI3271" s="22"/>
      <c r="BJ3271" s="22"/>
      <c r="BK3271" s="22"/>
      <c r="BL3271" s="22"/>
      <c r="BM3271" s="22"/>
      <c r="BN3271" s="22"/>
      <c r="BO3271" s="22"/>
      <c r="BP3271" s="22"/>
      <c r="BQ3271" s="22"/>
      <c r="BR3271" s="22"/>
      <c r="BS3271" s="22"/>
      <c r="BT3271" s="22"/>
      <c r="BU3271" s="22"/>
      <c r="BV3271" s="22"/>
      <c r="BW3271" s="22"/>
      <c r="BX3271" s="22"/>
      <c r="BY3271" s="22"/>
      <c r="BZ3271" s="22"/>
      <c r="CA3271" s="22"/>
      <c r="CB3271" s="22"/>
      <c r="CC3271" s="22"/>
      <c r="CD3271" s="22"/>
      <c r="CE3271" s="22"/>
      <c r="CF3271" s="22"/>
      <c r="CG3271" s="22"/>
      <c r="CH3271" s="22"/>
      <c r="CI3271" s="22"/>
      <c r="CJ3271" s="22"/>
      <c r="CK3271" s="22"/>
      <c r="CL3271" s="22"/>
      <c r="CM3271" s="22"/>
      <c r="CN3271" s="22"/>
      <c r="CO3271" s="22"/>
    </row>
    <row r="3272" spans="1:93" s="2" customFormat="1" x14ac:dyDescent="0.3">
      <c r="A3272" s="73" t="s">
        <v>204</v>
      </c>
      <c r="B3272" s="73" t="s">
        <v>430</v>
      </c>
      <c r="C3272" s="67" t="s">
        <v>340</v>
      </c>
      <c r="D3272" s="67" t="s">
        <v>52</v>
      </c>
      <c r="E3272" s="73"/>
      <c r="F3272" s="73" t="s">
        <v>302</v>
      </c>
      <c r="G3272" s="73" t="s">
        <v>403</v>
      </c>
      <c r="H3272" s="73" t="s">
        <v>403</v>
      </c>
      <c r="I3272" s="73" t="s">
        <v>465</v>
      </c>
      <c r="J3272" s="124" t="str">
        <f t="shared" si="69"/>
        <v>Articulated (&gt;3.5 - 33t) tonne.km WTT- HGV (all diesel)</v>
      </c>
      <c r="K3272" s="98">
        <v>3.2259999999999997E-2</v>
      </c>
      <c r="L3272" s="48"/>
      <c r="M3272" s="22"/>
      <c r="N3272" s="22"/>
      <c r="O3272" s="22"/>
      <c r="P3272" s="22"/>
      <c r="Q3272" s="22"/>
      <c r="R3272" s="22"/>
      <c r="S3272" s="22"/>
      <c r="T3272" s="2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c r="AQ3272" s="22"/>
      <c r="AR3272" s="22"/>
      <c r="AS3272" s="22"/>
      <c r="AT3272" s="22"/>
      <c r="AU3272" s="22"/>
      <c r="AV3272" s="22"/>
      <c r="AW3272" s="22"/>
      <c r="AX3272" s="22"/>
      <c r="AY3272" s="22"/>
      <c r="AZ3272" s="22"/>
      <c r="BA3272" s="22"/>
      <c r="BB3272" s="22"/>
      <c r="BC3272" s="22"/>
      <c r="BD3272" s="22"/>
      <c r="BE3272" s="22"/>
      <c r="BF3272" s="22"/>
      <c r="BG3272" s="22"/>
      <c r="BH3272" s="22"/>
      <c r="BI3272" s="22"/>
      <c r="BJ3272" s="22"/>
      <c r="BK3272" s="22"/>
      <c r="BL3272" s="22"/>
      <c r="BM3272" s="22"/>
      <c r="BN3272" s="22"/>
      <c r="BO3272" s="22"/>
      <c r="BP3272" s="22"/>
      <c r="BQ3272" s="22"/>
      <c r="BR3272" s="22"/>
      <c r="BS3272" s="22"/>
      <c r="BT3272" s="22"/>
      <c r="BU3272" s="22"/>
      <c r="BV3272" s="22"/>
      <c r="BW3272" s="22"/>
      <c r="BX3272" s="22"/>
      <c r="BY3272" s="22"/>
      <c r="BZ3272" s="22"/>
      <c r="CA3272" s="22"/>
      <c r="CB3272" s="22"/>
      <c r="CC3272" s="22"/>
      <c r="CD3272" s="22"/>
      <c r="CE3272" s="22"/>
      <c r="CF3272" s="22"/>
      <c r="CG3272" s="22"/>
      <c r="CH3272" s="22"/>
      <c r="CI3272" s="22"/>
      <c r="CJ3272" s="22"/>
      <c r="CK3272" s="22"/>
      <c r="CL3272" s="22"/>
      <c r="CM3272" s="22"/>
      <c r="CN3272" s="22"/>
      <c r="CO3272" s="22"/>
    </row>
    <row r="3273" spans="1:93" s="2" customFormat="1" x14ac:dyDescent="0.3">
      <c r="A3273" s="73" t="s">
        <v>204</v>
      </c>
      <c r="B3273" s="73" t="s">
        <v>430</v>
      </c>
      <c r="C3273" s="67" t="s">
        <v>340</v>
      </c>
      <c r="D3273" s="67" t="s">
        <v>379</v>
      </c>
      <c r="E3273" s="73"/>
      <c r="F3273" s="73" t="s">
        <v>48</v>
      </c>
      <c r="G3273" s="73" t="s">
        <v>405</v>
      </c>
      <c r="H3273" s="73" t="s">
        <v>405</v>
      </c>
      <c r="I3273" s="73" t="s">
        <v>465</v>
      </c>
      <c r="J3273" s="124" t="str">
        <f t="shared" si="69"/>
        <v>Articulated (&gt;33t) km WTT- HGV (all diesel)</v>
      </c>
      <c r="K3273" s="98">
        <v>0.15584000000000001</v>
      </c>
      <c r="L3273" s="48"/>
      <c r="M3273" s="22"/>
      <c r="N3273" s="22"/>
      <c r="O3273" s="22"/>
      <c r="P3273" s="22"/>
      <c r="Q3273" s="22"/>
      <c r="R3273" s="22"/>
      <c r="S3273" s="22"/>
      <c r="T3273" s="22"/>
      <c r="U3273" s="22"/>
      <c r="V3273" s="22"/>
      <c r="W3273" s="22"/>
      <c r="X3273" s="22"/>
      <c r="Y3273" s="22"/>
      <c r="Z3273" s="22"/>
      <c r="AA3273" s="22"/>
      <c r="AB3273" s="22"/>
      <c r="AC3273" s="22"/>
      <c r="AD3273" s="22"/>
      <c r="AE3273" s="22"/>
      <c r="AF3273" s="22"/>
      <c r="AG3273" s="22"/>
      <c r="AH3273" s="22"/>
      <c r="AI3273" s="22"/>
      <c r="AJ3273" s="22"/>
      <c r="AK3273" s="22"/>
      <c r="AL3273" s="22"/>
      <c r="AM3273" s="22"/>
      <c r="AN3273" s="22"/>
      <c r="AO3273" s="22"/>
      <c r="AP3273" s="22"/>
      <c r="AQ3273" s="22"/>
      <c r="AR3273" s="22"/>
      <c r="AS3273" s="22"/>
      <c r="AT3273" s="22"/>
      <c r="AU3273" s="22"/>
      <c r="AV3273" s="22"/>
      <c r="AW3273" s="22"/>
      <c r="AX3273" s="22"/>
      <c r="AY3273" s="22"/>
      <c r="AZ3273" s="22"/>
      <c r="BA3273" s="22"/>
      <c r="BB3273" s="22"/>
      <c r="BC3273" s="22"/>
      <c r="BD3273" s="22"/>
      <c r="BE3273" s="22"/>
      <c r="BF3273" s="22"/>
      <c r="BG3273" s="22"/>
      <c r="BH3273" s="22"/>
      <c r="BI3273" s="22"/>
      <c r="BJ3273" s="22"/>
      <c r="BK3273" s="22"/>
      <c r="BL3273" s="22"/>
      <c r="BM3273" s="22"/>
      <c r="BN3273" s="22"/>
      <c r="BO3273" s="22"/>
      <c r="BP3273" s="22"/>
      <c r="BQ3273" s="22"/>
      <c r="BR3273" s="22"/>
      <c r="BS3273" s="22"/>
      <c r="BT3273" s="22"/>
      <c r="BU3273" s="22"/>
      <c r="BV3273" s="22"/>
      <c r="BW3273" s="22"/>
      <c r="BX3273" s="22"/>
      <c r="BY3273" s="22"/>
      <c r="BZ3273" s="22"/>
      <c r="CA3273" s="22"/>
      <c r="CB3273" s="22"/>
      <c r="CC3273" s="22"/>
      <c r="CD3273" s="22"/>
      <c r="CE3273" s="22"/>
      <c r="CF3273" s="22"/>
      <c r="CG3273" s="22"/>
      <c r="CH3273" s="22"/>
      <c r="CI3273" s="22"/>
      <c r="CJ3273" s="22"/>
      <c r="CK3273" s="22"/>
      <c r="CL3273" s="22"/>
      <c r="CM3273" s="22"/>
      <c r="CN3273" s="22"/>
      <c r="CO3273" s="22"/>
    </row>
    <row r="3274" spans="1:93" s="2" customFormat="1" x14ac:dyDescent="0.3">
      <c r="A3274" s="73" t="s">
        <v>204</v>
      </c>
      <c r="B3274" s="73" t="s">
        <v>430</v>
      </c>
      <c r="C3274" s="67" t="s">
        <v>340</v>
      </c>
      <c r="D3274" s="67" t="s">
        <v>379</v>
      </c>
      <c r="E3274" s="73"/>
      <c r="F3274" s="73" t="s">
        <v>48</v>
      </c>
      <c r="G3274" s="73" t="s">
        <v>156</v>
      </c>
      <c r="H3274" s="73" t="s">
        <v>156</v>
      </c>
      <c r="I3274" s="73" t="s">
        <v>465</v>
      </c>
      <c r="J3274" s="124" t="str">
        <f t="shared" si="69"/>
        <v>Articulated (&gt;33t) miles WTT- HGV (all diesel)</v>
      </c>
      <c r="K3274" s="98">
        <v>0.25080000000000002</v>
      </c>
      <c r="L3274" s="48"/>
      <c r="M3274" s="22"/>
      <c r="N3274" s="22"/>
      <c r="O3274" s="22"/>
      <c r="P3274" s="22"/>
      <c r="Q3274" s="22"/>
      <c r="R3274" s="22"/>
      <c r="S3274" s="22"/>
      <c r="T3274" s="2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c r="AQ3274" s="22"/>
      <c r="AR3274" s="22"/>
      <c r="AS3274" s="22"/>
      <c r="AT3274" s="22"/>
      <c r="AU3274" s="22"/>
      <c r="AV3274" s="22"/>
      <c r="AW3274" s="22"/>
      <c r="AX3274" s="22"/>
      <c r="AY3274" s="22"/>
      <c r="AZ3274" s="22"/>
      <c r="BA3274" s="22"/>
      <c r="BB3274" s="22"/>
      <c r="BC3274" s="22"/>
      <c r="BD3274" s="22"/>
      <c r="BE3274" s="22"/>
      <c r="BF3274" s="22"/>
      <c r="BG3274" s="22"/>
      <c r="BH3274" s="22"/>
      <c r="BI3274" s="22"/>
      <c r="BJ3274" s="22"/>
      <c r="BK3274" s="22"/>
      <c r="BL3274" s="22"/>
      <c r="BM3274" s="22"/>
      <c r="BN3274" s="22"/>
      <c r="BO3274" s="22"/>
      <c r="BP3274" s="22"/>
      <c r="BQ3274" s="22"/>
      <c r="BR3274" s="22"/>
      <c r="BS3274" s="22"/>
      <c r="BT3274" s="22"/>
      <c r="BU3274" s="22"/>
      <c r="BV3274" s="22"/>
      <c r="BW3274" s="22"/>
      <c r="BX3274" s="22"/>
      <c r="BY3274" s="22"/>
      <c r="BZ3274" s="22"/>
      <c r="CA3274" s="22"/>
      <c r="CB3274" s="22"/>
      <c r="CC3274" s="22"/>
      <c r="CD3274" s="22"/>
      <c r="CE3274" s="22"/>
      <c r="CF3274" s="22"/>
      <c r="CG3274" s="22"/>
      <c r="CH3274" s="22"/>
      <c r="CI3274" s="22"/>
      <c r="CJ3274" s="22"/>
      <c r="CK3274" s="22"/>
      <c r="CL3274" s="22"/>
      <c r="CM3274" s="22"/>
      <c r="CN3274" s="22"/>
      <c r="CO3274" s="22"/>
    </row>
    <row r="3275" spans="1:93" s="2" customFormat="1" x14ac:dyDescent="0.3">
      <c r="A3275" s="73" t="s">
        <v>204</v>
      </c>
      <c r="B3275" s="73" t="s">
        <v>430</v>
      </c>
      <c r="C3275" s="67" t="s">
        <v>340</v>
      </c>
      <c r="D3275" s="67" t="s">
        <v>379</v>
      </c>
      <c r="E3275" s="73"/>
      <c r="F3275" s="73" t="s">
        <v>48</v>
      </c>
      <c r="G3275" s="73" t="s">
        <v>403</v>
      </c>
      <c r="H3275" s="73" t="s">
        <v>403</v>
      </c>
      <c r="I3275" s="73" t="s">
        <v>465</v>
      </c>
      <c r="J3275" s="124" t="str">
        <f t="shared" si="69"/>
        <v>Articulated (&gt;33t) tonne.km WTT- HGV (all diesel)</v>
      </c>
      <c r="K3275" s="98">
        <v>0</v>
      </c>
      <c r="L3275" s="48"/>
      <c r="M3275" s="22"/>
      <c r="N3275" s="22"/>
      <c r="O3275" s="22"/>
      <c r="P3275" s="22"/>
      <c r="Q3275" s="22"/>
      <c r="R3275" s="22"/>
      <c r="S3275" s="22"/>
      <c r="T3275" s="22"/>
      <c r="U3275" s="22"/>
      <c r="V3275" s="22"/>
      <c r="W3275" s="22"/>
      <c r="X3275" s="22"/>
      <c r="Y3275" s="22"/>
      <c r="Z3275" s="22"/>
      <c r="AA3275" s="22"/>
      <c r="AB3275" s="22"/>
      <c r="AC3275" s="22"/>
      <c r="AD3275" s="22"/>
      <c r="AE3275" s="22"/>
      <c r="AF3275" s="22"/>
      <c r="AG3275" s="22"/>
      <c r="AH3275" s="22"/>
      <c r="AI3275" s="22"/>
      <c r="AJ3275" s="22"/>
      <c r="AK3275" s="22"/>
      <c r="AL3275" s="22"/>
      <c r="AM3275" s="22"/>
      <c r="AN3275" s="22"/>
      <c r="AO3275" s="22"/>
      <c r="AP3275" s="22"/>
      <c r="AQ3275" s="22"/>
      <c r="AR3275" s="22"/>
      <c r="AS3275" s="22"/>
      <c r="AT3275" s="22"/>
      <c r="AU3275" s="22"/>
      <c r="AV3275" s="22"/>
      <c r="AW3275" s="22"/>
      <c r="AX3275" s="22"/>
      <c r="AY3275" s="22"/>
      <c r="AZ3275" s="22"/>
      <c r="BA3275" s="22"/>
      <c r="BB3275" s="22"/>
      <c r="BC3275" s="22"/>
      <c r="BD3275" s="22"/>
      <c r="BE3275" s="22"/>
      <c r="BF3275" s="22"/>
      <c r="BG3275" s="22"/>
      <c r="BH3275" s="22"/>
      <c r="BI3275" s="22"/>
      <c r="BJ3275" s="22"/>
      <c r="BK3275" s="22"/>
      <c r="BL3275" s="22"/>
      <c r="BM3275" s="22"/>
      <c r="BN3275" s="22"/>
      <c r="BO3275" s="22"/>
      <c r="BP3275" s="22"/>
      <c r="BQ3275" s="22"/>
      <c r="BR3275" s="22"/>
      <c r="BS3275" s="22"/>
      <c r="BT3275" s="22"/>
      <c r="BU3275" s="22"/>
      <c r="BV3275" s="22"/>
      <c r="BW3275" s="22"/>
      <c r="BX3275" s="22"/>
      <c r="BY3275" s="22"/>
      <c r="BZ3275" s="22"/>
      <c r="CA3275" s="22"/>
      <c r="CB3275" s="22"/>
      <c r="CC3275" s="22"/>
      <c r="CD3275" s="22"/>
      <c r="CE3275" s="22"/>
      <c r="CF3275" s="22"/>
      <c r="CG3275" s="22"/>
      <c r="CH3275" s="22"/>
      <c r="CI3275" s="22"/>
      <c r="CJ3275" s="22"/>
      <c r="CK3275" s="22"/>
      <c r="CL3275" s="22"/>
      <c r="CM3275" s="22"/>
      <c r="CN3275" s="22"/>
      <c r="CO3275" s="22"/>
    </row>
    <row r="3276" spans="1:93" s="2" customFormat="1" x14ac:dyDescent="0.3">
      <c r="A3276" s="73" t="s">
        <v>204</v>
      </c>
      <c r="B3276" s="73" t="s">
        <v>430</v>
      </c>
      <c r="C3276" s="67" t="s">
        <v>340</v>
      </c>
      <c r="D3276" s="67" t="s">
        <v>379</v>
      </c>
      <c r="E3276" s="73"/>
      <c r="F3276" s="73" t="s">
        <v>98</v>
      </c>
      <c r="G3276" s="73" t="s">
        <v>405</v>
      </c>
      <c r="H3276" s="73" t="s">
        <v>405</v>
      </c>
      <c r="I3276" s="73" t="s">
        <v>465</v>
      </c>
      <c r="J3276" s="124" t="str">
        <f t="shared" si="69"/>
        <v>Articulated (&gt;33t) km WTT- HGV (all diesel)</v>
      </c>
      <c r="K3276" s="98">
        <v>0.20779</v>
      </c>
      <c r="L3276" s="48"/>
      <c r="M3276" s="22"/>
      <c r="N3276" s="22"/>
      <c r="O3276" s="22"/>
      <c r="P3276" s="22"/>
      <c r="Q3276" s="22"/>
      <c r="R3276" s="22"/>
      <c r="S3276" s="22"/>
      <c r="T3276" s="2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c r="AQ3276" s="22"/>
      <c r="AR3276" s="22"/>
      <c r="AS3276" s="22"/>
      <c r="AT3276" s="22"/>
      <c r="AU3276" s="22"/>
      <c r="AV3276" s="22"/>
      <c r="AW3276" s="22"/>
      <c r="AX3276" s="22"/>
      <c r="AY3276" s="22"/>
      <c r="AZ3276" s="22"/>
      <c r="BA3276" s="22"/>
      <c r="BB3276" s="22"/>
      <c r="BC3276" s="22"/>
      <c r="BD3276" s="22"/>
      <c r="BE3276" s="22"/>
      <c r="BF3276" s="22"/>
      <c r="BG3276" s="22"/>
      <c r="BH3276" s="22"/>
      <c r="BI3276" s="22"/>
      <c r="BJ3276" s="22"/>
      <c r="BK3276" s="22"/>
      <c r="BL3276" s="22"/>
      <c r="BM3276" s="22"/>
      <c r="BN3276" s="22"/>
      <c r="BO3276" s="22"/>
      <c r="BP3276" s="22"/>
      <c r="BQ3276" s="22"/>
      <c r="BR3276" s="22"/>
      <c r="BS3276" s="22"/>
      <c r="BT3276" s="22"/>
      <c r="BU3276" s="22"/>
      <c r="BV3276" s="22"/>
      <c r="BW3276" s="22"/>
      <c r="BX3276" s="22"/>
      <c r="BY3276" s="22"/>
      <c r="BZ3276" s="22"/>
      <c r="CA3276" s="22"/>
      <c r="CB3276" s="22"/>
      <c r="CC3276" s="22"/>
      <c r="CD3276" s="22"/>
      <c r="CE3276" s="22"/>
      <c r="CF3276" s="22"/>
      <c r="CG3276" s="22"/>
      <c r="CH3276" s="22"/>
      <c r="CI3276" s="22"/>
      <c r="CJ3276" s="22"/>
      <c r="CK3276" s="22"/>
      <c r="CL3276" s="22"/>
      <c r="CM3276" s="22"/>
      <c r="CN3276" s="22"/>
      <c r="CO3276" s="22"/>
    </row>
    <row r="3277" spans="1:93" s="2" customFormat="1" x14ac:dyDescent="0.3">
      <c r="A3277" s="73" t="s">
        <v>204</v>
      </c>
      <c r="B3277" s="73" t="s">
        <v>430</v>
      </c>
      <c r="C3277" s="67" t="s">
        <v>340</v>
      </c>
      <c r="D3277" s="67" t="s">
        <v>379</v>
      </c>
      <c r="E3277" s="73"/>
      <c r="F3277" s="73" t="s">
        <v>98</v>
      </c>
      <c r="G3277" s="73" t="s">
        <v>156</v>
      </c>
      <c r="H3277" s="73" t="s">
        <v>156</v>
      </c>
      <c r="I3277" s="73" t="s">
        <v>465</v>
      </c>
      <c r="J3277" s="124" t="str">
        <f t="shared" ref="J3277:J3340" si="70">CONCATENATE(D3277," ",H3277," ",C3277)</f>
        <v>Articulated (&gt;33t) miles WTT- HGV (all diesel)</v>
      </c>
      <c r="K3277" s="98">
        <v>0.33439999999999998</v>
      </c>
      <c r="L3277" s="48"/>
      <c r="M3277" s="22"/>
      <c r="N3277" s="22"/>
      <c r="O3277" s="22"/>
      <c r="P3277" s="22"/>
      <c r="Q3277" s="22"/>
      <c r="R3277" s="22"/>
      <c r="S3277" s="22"/>
      <c r="T3277" s="22"/>
      <c r="U3277" s="22"/>
      <c r="V3277" s="22"/>
      <c r="W3277" s="22"/>
      <c r="X3277" s="22"/>
      <c r="Y3277" s="22"/>
      <c r="Z3277" s="22"/>
      <c r="AA3277" s="22"/>
      <c r="AB3277" s="22"/>
      <c r="AC3277" s="22"/>
      <c r="AD3277" s="22"/>
      <c r="AE3277" s="22"/>
      <c r="AF3277" s="22"/>
      <c r="AG3277" s="22"/>
      <c r="AH3277" s="22"/>
      <c r="AI3277" s="22"/>
      <c r="AJ3277" s="22"/>
      <c r="AK3277" s="22"/>
      <c r="AL3277" s="22"/>
      <c r="AM3277" s="22"/>
      <c r="AN3277" s="22"/>
      <c r="AO3277" s="22"/>
      <c r="AP3277" s="22"/>
      <c r="AQ3277" s="22"/>
      <c r="AR3277" s="22"/>
      <c r="AS3277" s="22"/>
      <c r="AT3277" s="22"/>
      <c r="AU3277" s="22"/>
      <c r="AV3277" s="22"/>
      <c r="AW3277" s="22"/>
      <c r="AX3277" s="22"/>
      <c r="AY3277" s="22"/>
      <c r="AZ3277" s="22"/>
      <c r="BA3277" s="22"/>
      <c r="BB3277" s="22"/>
      <c r="BC3277" s="22"/>
      <c r="BD3277" s="22"/>
      <c r="BE3277" s="22"/>
      <c r="BF3277" s="22"/>
      <c r="BG3277" s="22"/>
      <c r="BH3277" s="22"/>
      <c r="BI3277" s="22"/>
      <c r="BJ3277" s="22"/>
      <c r="BK3277" s="22"/>
      <c r="BL3277" s="22"/>
      <c r="BM3277" s="22"/>
      <c r="BN3277" s="22"/>
      <c r="BO3277" s="22"/>
      <c r="BP3277" s="22"/>
      <c r="BQ3277" s="22"/>
      <c r="BR3277" s="22"/>
      <c r="BS3277" s="22"/>
      <c r="BT3277" s="22"/>
      <c r="BU3277" s="22"/>
      <c r="BV3277" s="22"/>
      <c r="BW3277" s="22"/>
      <c r="BX3277" s="22"/>
      <c r="BY3277" s="22"/>
      <c r="BZ3277" s="22"/>
      <c r="CA3277" s="22"/>
      <c r="CB3277" s="22"/>
      <c r="CC3277" s="22"/>
      <c r="CD3277" s="22"/>
      <c r="CE3277" s="22"/>
      <c r="CF3277" s="22"/>
      <c r="CG3277" s="22"/>
      <c r="CH3277" s="22"/>
      <c r="CI3277" s="22"/>
      <c r="CJ3277" s="22"/>
      <c r="CK3277" s="22"/>
      <c r="CL3277" s="22"/>
      <c r="CM3277" s="22"/>
      <c r="CN3277" s="22"/>
      <c r="CO3277" s="22"/>
    </row>
    <row r="3278" spans="1:93" s="2" customFormat="1" x14ac:dyDescent="0.3">
      <c r="A3278" s="73" t="s">
        <v>204</v>
      </c>
      <c r="B3278" s="73" t="s">
        <v>430</v>
      </c>
      <c r="C3278" s="67" t="s">
        <v>340</v>
      </c>
      <c r="D3278" s="67" t="s">
        <v>379</v>
      </c>
      <c r="E3278" s="73"/>
      <c r="F3278" s="73" t="s">
        <v>98</v>
      </c>
      <c r="G3278" s="73" t="s">
        <v>403</v>
      </c>
      <c r="H3278" s="73" t="s">
        <v>403</v>
      </c>
      <c r="I3278" s="73" t="s">
        <v>465</v>
      </c>
      <c r="J3278" s="124" t="str">
        <f t="shared" si="70"/>
        <v>Articulated (&gt;33t) tonne.km WTT- HGV (all diesel)</v>
      </c>
      <c r="K3278" s="98">
        <v>2.2790000000000001E-2</v>
      </c>
      <c r="L3278" s="48"/>
      <c r="M3278" s="22"/>
      <c r="N3278" s="22"/>
      <c r="O3278" s="22"/>
      <c r="P3278" s="22"/>
      <c r="Q3278" s="22"/>
      <c r="R3278" s="22"/>
      <c r="S3278" s="22"/>
      <c r="T3278" s="2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c r="AQ3278" s="22"/>
      <c r="AR3278" s="22"/>
      <c r="AS3278" s="22"/>
      <c r="AT3278" s="22"/>
      <c r="AU3278" s="22"/>
      <c r="AV3278" s="22"/>
      <c r="AW3278" s="22"/>
      <c r="AX3278" s="22"/>
      <c r="AY3278" s="22"/>
      <c r="AZ3278" s="22"/>
      <c r="BA3278" s="22"/>
      <c r="BB3278" s="22"/>
      <c r="BC3278" s="22"/>
      <c r="BD3278" s="22"/>
      <c r="BE3278" s="22"/>
      <c r="BF3278" s="22"/>
      <c r="BG3278" s="22"/>
      <c r="BH3278" s="22"/>
      <c r="BI3278" s="22"/>
      <c r="BJ3278" s="22"/>
      <c r="BK3278" s="22"/>
      <c r="BL3278" s="22"/>
      <c r="BM3278" s="22"/>
      <c r="BN3278" s="22"/>
      <c r="BO3278" s="22"/>
      <c r="BP3278" s="22"/>
      <c r="BQ3278" s="22"/>
      <c r="BR3278" s="22"/>
      <c r="BS3278" s="22"/>
      <c r="BT3278" s="22"/>
      <c r="BU3278" s="22"/>
      <c r="BV3278" s="22"/>
      <c r="BW3278" s="22"/>
      <c r="BX3278" s="22"/>
      <c r="BY3278" s="22"/>
      <c r="BZ3278" s="22"/>
      <c r="CA3278" s="22"/>
      <c r="CB3278" s="22"/>
      <c r="CC3278" s="22"/>
      <c r="CD3278" s="22"/>
      <c r="CE3278" s="22"/>
      <c r="CF3278" s="22"/>
      <c r="CG3278" s="22"/>
      <c r="CH3278" s="22"/>
      <c r="CI3278" s="22"/>
      <c r="CJ3278" s="22"/>
      <c r="CK3278" s="22"/>
      <c r="CL3278" s="22"/>
      <c r="CM3278" s="22"/>
      <c r="CN3278" s="22"/>
      <c r="CO3278" s="22"/>
    </row>
    <row r="3279" spans="1:93" s="2" customFormat="1" x14ac:dyDescent="0.3">
      <c r="A3279" s="73" t="s">
        <v>204</v>
      </c>
      <c r="B3279" s="73" t="s">
        <v>430</v>
      </c>
      <c r="C3279" s="67" t="s">
        <v>340</v>
      </c>
      <c r="D3279" s="67" t="s">
        <v>379</v>
      </c>
      <c r="E3279" s="73"/>
      <c r="F3279" s="73" t="s">
        <v>2</v>
      </c>
      <c r="G3279" s="73" t="s">
        <v>405</v>
      </c>
      <c r="H3279" s="73" t="s">
        <v>405</v>
      </c>
      <c r="I3279" s="73" t="s">
        <v>465</v>
      </c>
      <c r="J3279" s="124" t="str">
        <f t="shared" si="70"/>
        <v>Articulated (&gt;33t) km WTT- HGV (all diesel)</v>
      </c>
      <c r="K3279" s="98">
        <v>0.25973000000000002</v>
      </c>
      <c r="L3279" s="48"/>
      <c r="M3279" s="22"/>
      <c r="N3279" s="22"/>
      <c r="O3279" s="22"/>
      <c r="P3279" s="22"/>
      <c r="Q3279" s="22"/>
      <c r="R3279" s="22"/>
      <c r="S3279" s="22"/>
      <c r="T3279" s="22"/>
      <c r="U3279" s="22"/>
      <c r="V3279" s="22"/>
      <c r="W3279" s="22"/>
      <c r="X3279" s="22"/>
      <c r="Y3279" s="22"/>
      <c r="Z3279" s="22"/>
      <c r="AA3279" s="22"/>
      <c r="AB3279" s="22"/>
      <c r="AC3279" s="22"/>
      <c r="AD3279" s="22"/>
      <c r="AE3279" s="22"/>
      <c r="AF3279" s="22"/>
      <c r="AG3279" s="22"/>
      <c r="AH3279" s="22"/>
      <c r="AI3279" s="22"/>
      <c r="AJ3279" s="22"/>
      <c r="AK3279" s="22"/>
      <c r="AL3279" s="22"/>
      <c r="AM3279" s="22"/>
      <c r="AN3279" s="22"/>
      <c r="AO3279" s="22"/>
      <c r="AP3279" s="22"/>
      <c r="AQ3279" s="22"/>
      <c r="AR3279" s="22"/>
      <c r="AS3279" s="22"/>
      <c r="AT3279" s="22"/>
      <c r="AU3279" s="22"/>
      <c r="AV3279" s="22"/>
      <c r="AW3279" s="22"/>
      <c r="AX3279" s="22"/>
      <c r="AY3279" s="22"/>
      <c r="AZ3279" s="22"/>
      <c r="BA3279" s="22"/>
      <c r="BB3279" s="22"/>
      <c r="BC3279" s="22"/>
      <c r="BD3279" s="22"/>
      <c r="BE3279" s="22"/>
      <c r="BF3279" s="22"/>
      <c r="BG3279" s="22"/>
      <c r="BH3279" s="22"/>
      <c r="BI3279" s="22"/>
      <c r="BJ3279" s="22"/>
      <c r="BK3279" s="22"/>
      <c r="BL3279" s="22"/>
      <c r="BM3279" s="22"/>
      <c r="BN3279" s="22"/>
      <c r="BO3279" s="22"/>
      <c r="BP3279" s="22"/>
      <c r="BQ3279" s="22"/>
      <c r="BR3279" s="22"/>
      <c r="BS3279" s="22"/>
      <c r="BT3279" s="22"/>
      <c r="BU3279" s="22"/>
      <c r="BV3279" s="22"/>
      <c r="BW3279" s="22"/>
      <c r="BX3279" s="22"/>
      <c r="BY3279" s="22"/>
      <c r="BZ3279" s="22"/>
      <c r="CA3279" s="22"/>
      <c r="CB3279" s="22"/>
      <c r="CC3279" s="22"/>
      <c r="CD3279" s="22"/>
      <c r="CE3279" s="22"/>
      <c r="CF3279" s="22"/>
      <c r="CG3279" s="22"/>
      <c r="CH3279" s="22"/>
      <c r="CI3279" s="22"/>
      <c r="CJ3279" s="22"/>
      <c r="CK3279" s="22"/>
      <c r="CL3279" s="22"/>
      <c r="CM3279" s="22"/>
      <c r="CN3279" s="22"/>
      <c r="CO3279" s="22"/>
    </row>
    <row r="3280" spans="1:93" s="2" customFormat="1" x14ac:dyDescent="0.3">
      <c r="A3280" s="73" t="s">
        <v>204</v>
      </c>
      <c r="B3280" s="73" t="s">
        <v>430</v>
      </c>
      <c r="C3280" s="67" t="s">
        <v>340</v>
      </c>
      <c r="D3280" s="67" t="s">
        <v>379</v>
      </c>
      <c r="E3280" s="73"/>
      <c r="F3280" s="73" t="s">
        <v>2</v>
      </c>
      <c r="G3280" s="73" t="s">
        <v>156</v>
      </c>
      <c r="H3280" s="73" t="s">
        <v>156</v>
      </c>
      <c r="I3280" s="73" t="s">
        <v>465</v>
      </c>
      <c r="J3280" s="124" t="str">
        <f t="shared" si="70"/>
        <v>Articulated (&gt;33t) miles WTT- HGV (all diesel)</v>
      </c>
      <c r="K3280" s="98">
        <v>0.41799999999999998</v>
      </c>
      <c r="L3280" s="48"/>
      <c r="M3280" s="22"/>
      <c r="N3280" s="22"/>
      <c r="O3280" s="22"/>
      <c r="P3280" s="22"/>
      <c r="Q3280" s="22"/>
      <c r="R3280" s="22"/>
      <c r="S3280" s="22"/>
      <c r="T3280" s="2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c r="AQ3280" s="22"/>
      <c r="AR3280" s="22"/>
      <c r="AS3280" s="22"/>
      <c r="AT3280" s="22"/>
      <c r="AU3280" s="22"/>
      <c r="AV3280" s="22"/>
      <c r="AW3280" s="22"/>
      <c r="AX3280" s="22"/>
      <c r="AY3280" s="22"/>
      <c r="AZ3280" s="22"/>
      <c r="BA3280" s="22"/>
      <c r="BB3280" s="22"/>
      <c r="BC3280" s="22"/>
      <c r="BD3280" s="22"/>
      <c r="BE3280" s="22"/>
      <c r="BF3280" s="22"/>
      <c r="BG3280" s="22"/>
      <c r="BH3280" s="22"/>
      <c r="BI3280" s="22"/>
      <c r="BJ3280" s="22"/>
      <c r="BK3280" s="22"/>
      <c r="BL3280" s="22"/>
      <c r="BM3280" s="22"/>
      <c r="BN3280" s="22"/>
      <c r="BO3280" s="22"/>
      <c r="BP3280" s="22"/>
      <c r="BQ3280" s="22"/>
      <c r="BR3280" s="22"/>
      <c r="BS3280" s="22"/>
      <c r="BT3280" s="22"/>
      <c r="BU3280" s="22"/>
      <c r="BV3280" s="22"/>
      <c r="BW3280" s="22"/>
      <c r="BX3280" s="22"/>
      <c r="BY3280" s="22"/>
      <c r="BZ3280" s="22"/>
      <c r="CA3280" s="22"/>
      <c r="CB3280" s="22"/>
      <c r="CC3280" s="22"/>
      <c r="CD3280" s="22"/>
      <c r="CE3280" s="22"/>
      <c r="CF3280" s="22"/>
      <c r="CG3280" s="22"/>
      <c r="CH3280" s="22"/>
      <c r="CI3280" s="22"/>
      <c r="CJ3280" s="22"/>
      <c r="CK3280" s="22"/>
      <c r="CL3280" s="22"/>
      <c r="CM3280" s="22"/>
      <c r="CN3280" s="22"/>
      <c r="CO3280" s="22"/>
    </row>
    <row r="3281" spans="1:93" s="2" customFormat="1" x14ac:dyDescent="0.3">
      <c r="A3281" s="73" t="s">
        <v>204</v>
      </c>
      <c r="B3281" s="73" t="s">
        <v>430</v>
      </c>
      <c r="C3281" s="67" t="s">
        <v>340</v>
      </c>
      <c r="D3281" s="67" t="s">
        <v>379</v>
      </c>
      <c r="E3281" s="73"/>
      <c r="F3281" s="73" t="s">
        <v>2</v>
      </c>
      <c r="G3281" s="73" t="s">
        <v>403</v>
      </c>
      <c r="H3281" s="73" t="s">
        <v>403</v>
      </c>
      <c r="I3281" s="73" t="s">
        <v>465</v>
      </c>
      <c r="J3281" s="124" t="str">
        <f t="shared" si="70"/>
        <v>Articulated (&gt;33t) tonne.km WTT- HGV (all diesel)</v>
      </c>
      <c r="K3281" s="98">
        <v>1.4250000000000001E-2</v>
      </c>
      <c r="L3281" s="48"/>
      <c r="M3281" s="22"/>
      <c r="N3281" s="22"/>
      <c r="O3281" s="22"/>
      <c r="P3281" s="22"/>
      <c r="Q3281" s="22"/>
      <c r="R3281" s="22"/>
      <c r="S3281" s="22"/>
      <c r="T3281" s="22"/>
      <c r="U3281" s="22"/>
      <c r="V3281" s="22"/>
      <c r="W3281" s="22"/>
      <c r="X3281" s="22"/>
      <c r="Y3281" s="22"/>
      <c r="Z3281" s="22"/>
      <c r="AA3281" s="22"/>
      <c r="AB3281" s="22"/>
      <c r="AC3281" s="22"/>
      <c r="AD3281" s="22"/>
      <c r="AE3281" s="22"/>
      <c r="AF3281" s="22"/>
      <c r="AG3281" s="22"/>
      <c r="AH3281" s="22"/>
      <c r="AI3281" s="22"/>
      <c r="AJ3281" s="22"/>
      <c r="AK3281" s="22"/>
      <c r="AL3281" s="22"/>
      <c r="AM3281" s="22"/>
      <c r="AN3281" s="22"/>
      <c r="AO3281" s="22"/>
      <c r="AP3281" s="22"/>
      <c r="AQ3281" s="22"/>
      <c r="AR3281" s="22"/>
      <c r="AS3281" s="22"/>
      <c r="AT3281" s="22"/>
      <c r="AU3281" s="22"/>
      <c r="AV3281" s="22"/>
      <c r="AW3281" s="22"/>
      <c r="AX3281" s="22"/>
      <c r="AY3281" s="22"/>
      <c r="AZ3281" s="22"/>
      <c r="BA3281" s="22"/>
      <c r="BB3281" s="22"/>
      <c r="BC3281" s="22"/>
      <c r="BD3281" s="22"/>
      <c r="BE3281" s="22"/>
      <c r="BF3281" s="22"/>
      <c r="BG3281" s="22"/>
      <c r="BH3281" s="22"/>
      <c r="BI3281" s="22"/>
      <c r="BJ3281" s="22"/>
      <c r="BK3281" s="22"/>
      <c r="BL3281" s="22"/>
      <c r="BM3281" s="22"/>
      <c r="BN3281" s="22"/>
      <c r="BO3281" s="22"/>
      <c r="BP3281" s="22"/>
      <c r="BQ3281" s="22"/>
      <c r="BR3281" s="22"/>
      <c r="BS3281" s="22"/>
      <c r="BT3281" s="22"/>
      <c r="BU3281" s="22"/>
      <c r="BV3281" s="22"/>
      <c r="BW3281" s="22"/>
      <c r="BX3281" s="22"/>
      <c r="BY3281" s="22"/>
      <c r="BZ3281" s="22"/>
      <c r="CA3281" s="22"/>
      <c r="CB3281" s="22"/>
      <c r="CC3281" s="22"/>
      <c r="CD3281" s="22"/>
      <c r="CE3281" s="22"/>
      <c r="CF3281" s="22"/>
      <c r="CG3281" s="22"/>
      <c r="CH3281" s="22"/>
      <c r="CI3281" s="22"/>
      <c r="CJ3281" s="22"/>
      <c r="CK3281" s="22"/>
      <c r="CL3281" s="22"/>
      <c r="CM3281" s="22"/>
      <c r="CN3281" s="22"/>
      <c r="CO3281" s="22"/>
    </row>
    <row r="3282" spans="1:93" s="2" customFormat="1" x14ac:dyDescent="0.3">
      <c r="A3282" s="73" t="s">
        <v>204</v>
      </c>
      <c r="B3282" s="73" t="s">
        <v>430</v>
      </c>
      <c r="C3282" s="67" t="s">
        <v>340</v>
      </c>
      <c r="D3282" s="67" t="s">
        <v>379</v>
      </c>
      <c r="E3282" s="73"/>
      <c r="F3282" s="73" t="s">
        <v>302</v>
      </c>
      <c r="G3282" s="73" t="s">
        <v>405</v>
      </c>
      <c r="H3282" s="73" t="s">
        <v>405</v>
      </c>
      <c r="I3282" s="73" t="s">
        <v>465</v>
      </c>
      <c r="J3282" s="124" t="str">
        <f t="shared" si="70"/>
        <v>Articulated (&gt;33t) km WTT- HGV (all diesel)</v>
      </c>
      <c r="K3282" s="98">
        <v>0.22128999999999999</v>
      </c>
      <c r="L3282" s="48"/>
      <c r="M3282" s="22"/>
      <c r="N3282" s="22"/>
      <c r="O3282" s="22"/>
      <c r="P3282" s="22"/>
      <c r="Q3282" s="22"/>
      <c r="R3282" s="22"/>
      <c r="S3282" s="22"/>
      <c r="T3282" s="2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c r="AQ3282" s="22"/>
      <c r="AR3282" s="22"/>
      <c r="AS3282" s="22"/>
      <c r="AT3282" s="22"/>
      <c r="AU3282" s="22"/>
      <c r="AV3282" s="22"/>
      <c r="AW3282" s="22"/>
      <c r="AX3282" s="22"/>
      <c r="AY3282" s="22"/>
      <c r="AZ3282" s="22"/>
      <c r="BA3282" s="22"/>
      <c r="BB3282" s="22"/>
      <c r="BC3282" s="22"/>
      <c r="BD3282" s="22"/>
      <c r="BE3282" s="22"/>
      <c r="BF3282" s="22"/>
      <c r="BG3282" s="22"/>
      <c r="BH3282" s="22"/>
      <c r="BI3282" s="22"/>
      <c r="BJ3282" s="22"/>
      <c r="BK3282" s="22"/>
      <c r="BL3282" s="22"/>
      <c r="BM3282" s="22"/>
      <c r="BN3282" s="22"/>
      <c r="BO3282" s="22"/>
      <c r="BP3282" s="22"/>
      <c r="BQ3282" s="22"/>
      <c r="BR3282" s="22"/>
      <c r="BS3282" s="22"/>
      <c r="BT3282" s="22"/>
      <c r="BU3282" s="22"/>
      <c r="BV3282" s="22"/>
      <c r="BW3282" s="22"/>
      <c r="BX3282" s="22"/>
      <c r="BY3282" s="22"/>
      <c r="BZ3282" s="22"/>
      <c r="CA3282" s="22"/>
      <c r="CB3282" s="22"/>
      <c r="CC3282" s="22"/>
      <c r="CD3282" s="22"/>
      <c r="CE3282" s="22"/>
      <c r="CF3282" s="22"/>
      <c r="CG3282" s="22"/>
      <c r="CH3282" s="22"/>
      <c r="CI3282" s="22"/>
      <c r="CJ3282" s="22"/>
      <c r="CK3282" s="22"/>
      <c r="CL3282" s="22"/>
      <c r="CM3282" s="22"/>
      <c r="CN3282" s="22"/>
      <c r="CO3282" s="22"/>
    </row>
    <row r="3283" spans="1:93" s="2" customFormat="1" x14ac:dyDescent="0.3">
      <c r="A3283" s="73" t="s">
        <v>204</v>
      </c>
      <c r="B3283" s="73" t="s">
        <v>430</v>
      </c>
      <c r="C3283" s="67" t="s">
        <v>340</v>
      </c>
      <c r="D3283" s="67" t="s">
        <v>379</v>
      </c>
      <c r="E3283" s="73"/>
      <c r="F3283" s="73" t="s">
        <v>302</v>
      </c>
      <c r="G3283" s="73" t="s">
        <v>156</v>
      </c>
      <c r="H3283" s="73" t="s">
        <v>156</v>
      </c>
      <c r="I3283" s="73" t="s">
        <v>465</v>
      </c>
      <c r="J3283" s="124" t="str">
        <f t="shared" si="70"/>
        <v>Articulated (&gt;33t) miles WTT- HGV (all diesel)</v>
      </c>
      <c r="K3283" s="98">
        <v>0.35613</v>
      </c>
      <c r="L3283" s="48"/>
      <c r="M3283" s="22"/>
      <c r="N3283" s="22"/>
      <c r="O3283" s="22"/>
      <c r="P3283" s="22"/>
      <c r="Q3283" s="22"/>
      <c r="R3283" s="22"/>
      <c r="S3283" s="22"/>
      <c r="T3283" s="22"/>
      <c r="U3283" s="22"/>
      <c r="V3283" s="22"/>
      <c r="W3283" s="22"/>
      <c r="X3283" s="22"/>
      <c r="Y3283" s="22"/>
      <c r="Z3283" s="22"/>
      <c r="AA3283" s="22"/>
      <c r="AB3283" s="22"/>
      <c r="AC3283" s="22"/>
      <c r="AD3283" s="22"/>
      <c r="AE3283" s="22"/>
      <c r="AF3283" s="22"/>
      <c r="AG3283" s="22"/>
      <c r="AH3283" s="22"/>
      <c r="AI3283" s="22"/>
      <c r="AJ3283" s="22"/>
      <c r="AK3283" s="22"/>
      <c r="AL3283" s="22"/>
      <c r="AM3283" s="22"/>
      <c r="AN3283" s="22"/>
      <c r="AO3283" s="22"/>
      <c r="AP3283" s="22"/>
      <c r="AQ3283" s="22"/>
      <c r="AR3283" s="22"/>
      <c r="AS3283" s="22"/>
      <c r="AT3283" s="22"/>
      <c r="AU3283" s="22"/>
      <c r="AV3283" s="22"/>
      <c r="AW3283" s="22"/>
      <c r="AX3283" s="22"/>
      <c r="AY3283" s="22"/>
      <c r="AZ3283" s="22"/>
      <c r="BA3283" s="22"/>
      <c r="BB3283" s="22"/>
      <c r="BC3283" s="22"/>
      <c r="BD3283" s="22"/>
      <c r="BE3283" s="22"/>
      <c r="BF3283" s="22"/>
      <c r="BG3283" s="22"/>
      <c r="BH3283" s="22"/>
      <c r="BI3283" s="22"/>
      <c r="BJ3283" s="22"/>
      <c r="BK3283" s="22"/>
      <c r="BL3283" s="22"/>
      <c r="BM3283" s="22"/>
      <c r="BN3283" s="22"/>
      <c r="BO3283" s="22"/>
      <c r="BP3283" s="22"/>
      <c r="BQ3283" s="22"/>
      <c r="BR3283" s="22"/>
      <c r="BS3283" s="22"/>
      <c r="BT3283" s="22"/>
      <c r="BU3283" s="22"/>
      <c r="BV3283" s="22"/>
      <c r="BW3283" s="22"/>
      <c r="BX3283" s="22"/>
      <c r="BY3283" s="22"/>
      <c r="BZ3283" s="22"/>
      <c r="CA3283" s="22"/>
      <c r="CB3283" s="22"/>
      <c r="CC3283" s="22"/>
      <c r="CD3283" s="22"/>
      <c r="CE3283" s="22"/>
      <c r="CF3283" s="22"/>
      <c r="CG3283" s="22"/>
      <c r="CH3283" s="22"/>
      <c r="CI3283" s="22"/>
      <c r="CJ3283" s="22"/>
      <c r="CK3283" s="22"/>
      <c r="CL3283" s="22"/>
      <c r="CM3283" s="22"/>
      <c r="CN3283" s="22"/>
      <c r="CO3283" s="22"/>
    </row>
    <row r="3284" spans="1:93" s="2" customFormat="1" x14ac:dyDescent="0.3">
      <c r="A3284" s="73" t="s">
        <v>204</v>
      </c>
      <c r="B3284" s="73" t="s">
        <v>430</v>
      </c>
      <c r="C3284" s="67" t="s">
        <v>340</v>
      </c>
      <c r="D3284" s="67" t="s">
        <v>379</v>
      </c>
      <c r="E3284" s="73"/>
      <c r="F3284" s="73" t="s">
        <v>302</v>
      </c>
      <c r="G3284" s="73" t="s">
        <v>403</v>
      </c>
      <c r="H3284" s="73" t="s">
        <v>403</v>
      </c>
      <c r="I3284" s="73" t="s">
        <v>465</v>
      </c>
      <c r="J3284" s="124" t="str">
        <f t="shared" si="70"/>
        <v>Articulated (&gt;33t) tonne.km WTT- HGV (all diesel)</v>
      </c>
      <c r="K3284" s="98">
        <v>1.9269999999999999E-2</v>
      </c>
      <c r="L3284" s="48"/>
      <c r="M3284" s="22"/>
      <c r="N3284" s="22"/>
      <c r="O3284" s="22"/>
      <c r="P3284" s="22"/>
      <c r="Q3284" s="22"/>
      <c r="R3284" s="22"/>
      <c r="S3284" s="22"/>
      <c r="T3284" s="2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c r="AQ3284" s="22"/>
      <c r="AR3284" s="22"/>
      <c r="AS3284" s="22"/>
      <c r="AT3284" s="22"/>
      <c r="AU3284" s="22"/>
      <c r="AV3284" s="22"/>
      <c r="AW3284" s="22"/>
      <c r="AX3284" s="22"/>
      <c r="AY3284" s="22"/>
      <c r="AZ3284" s="22"/>
      <c r="BA3284" s="22"/>
      <c r="BB3284" s="22"/>
      <c r="BC3284" s="22"/>
      <c r="BD3284" s="22"/>
      <c r="BE3284" s="22"/>
      <c r="BF3284" s="22"/>
      <c r="BG3284" s="22"/>
      <c r="BH3284" s="22"/>
      <c r="BI3284" s="22"/>
      <c r="BJ3284" s="22"/>
      <c r="BK3284" s="22"/>
      <c r="BL3284" s="22"/>
      <c r="BM3284" s="22"/>
      <c r="BN3284" s="22"/>
      <c r="BO3284" s="22"/>
      <c r="BP3284" s="22"/>
      <c r="BQ3284" s="22"/>
      <c r="BR3284" s="22"/>
      <c r="BS3284" s="22"/>
      <c r="BT3284" s="22"/>
      <c r="BU3284" s="22"/>
      <c r="BV3284" s="22"/>
      <c r="BW3284" s="22"/>
      <c r="BX3284" s="22"/>
      <c r="BY3284" s="22"/>
      <c r="BZ3284" s="22"/>
      <c r="CA3284" s="22"/>
      <c r="CB3284" s="22"/>
      <c r="CC3284" s="22"/>
      <c r="CD3284" s="22"/>
      <c r="CE3284" s="22"/>
      <c r="CF3284" s="22"/>
      <c r="CG3284" s="22"/>
      <c r="CH3284" s="22"/>
      <c r="CI3284" s="22"/>
      <c r="CJ3284" s="22"/>
      <c r="CK3284" s="22"/>
      <c r="CL3284" s="22"/>
      <c r="CM3284" s="22"/>
      <c r="CN3284" s="22"/>
      <c r="CO3284" s="22"/>
    </row>
    <row r="3285" spans="1:93" s="2" customFormat="1" x14ac:dyDescent="0.3">
      <c r="A3285" s="73" t="s">
        <v>204</v>
      </c>
      <c r="B3285" s="73" t="s">
        <v>430</v>
      </c>
      <c r="C3285" s="67" t="s">
        <v>340</v>
      </c>
      <c r="D3285" s="67" t="s">
        <v>378</v>
      </c>
      <c r="E3285" s="73"/>
      <c r="F3285" s="73" t="s">
        <v>48</v>
      </c>
      <c r="G3285" s="73" t="s">
        <v>405</v>
      </c>
      <c r="H3285" s="73" t="s">
        <v>405</v>
      </c>
      <c r="I3285" s="73" t="s">
        <v>465</v>
      </c>
      <c r="J3285" s="124" t="str">
        <f t="shared" si="70"/>
        <v>All artics km WTT- HGV (all diesel)</v>
      </c>
      <c r="K3285" s="98">
        <v>0.15556</v>
      </c>
      <c r="L3285" s="48"/>
      <c r="M3285" s="22"/>
      <c r="N3285" s="22"/>
      <c r="O3285" s="22"/>
      <c r="P3285" s="22"/>
      <c r="Q3285" s="22"/>
      <c r="R3285" s="22"/>
      <c r="S3285" s="22"/>
      <c r="T3285" s="22"/>
      <c r="U3285" s="22"/>
      <c r="V3285" s="22"/>
      <c r="W3285" s="22"/>
      <c r="X3285" s="22"/>
      <c r="Y3285" s="22"/>
      <c r="Z3285" s="22"/>
      <c r="AA3285" s="22"/>
      <c r="AB3285" s="22"/>
      <c r="AC3285" s="22"/>
      <c r="AD3285" s="22"/>
      <c r="AE3285" s="22"/>
      <c r="AF3285" s="22"/>
      <c r="AG3285" s="22"/>
      <c r="AH3285" s="22"/>
      <c r="AI3285" s="22"/>
      <c r="AJ3285" s="22"/>
      <c r="AK3285" s="22"/>
      <c r="AL3285" s="22"/>
      <c r="AM3285" s="22"/>
      <c r="AN3285" s="22"/>
      <c r="AO3285" s="22"/>
      <c r="AP3285" s="22"/>
      <c r="AQ3285" s="22"/>
      <c r="AR3285" s="22"/>
      <c r="AS3285" s="22"/>
      <c r="AT3285" s="22"/>
      <c r="AU3285" s="22"/>
      <c r="AV3285" s="22"/>
      <c r="AW3285" s="22"/>
      <c r="AX3285" s="22"/>
      <c r="AY3285" s="22"/>
      <c r="AZ3285" s="22"/>
      <c r="BA3285" s="22"/>
      <c r="BB3285" s="22"/>
      <c r="BC3285" s="22"/>
      <c r="BD3285" s="22"/>
      <c r="BE3285" s="22"/>
      <c r="BF3285" s="22"/>
      <c r="BG3285" s="22"/>
      <c r="BH3285" s="22"/>
      <c r="BI3285" s="22"/>
      <c r="BJ3285" s="22"/>
      <c r="BK3285" s="22"/>
      <c r="BL3285" s="22"/>
      <c r="BM3285" s="22"/>
      <c r="BN3285" s="22"/>
      <c r="BO3285" s="22"/>
      <c r="BP3285" s="22"/>
      <c r="BQ3285" s="22"/>
      <c r="BR3285" s="22"/>
      <c r="BS3285" s="22"/>
      <c r="BT3285" s="22"/>
      <c r="BU3285" s="22"/>
      <c r="BV3285" s="22"/>
      <c r="BW3285" s="22"/>
      <c r="BX3285" s="22"/>
      <c r="BY3285" s="22"/>
      <c r="BZ3285" s="22"/>
      <c r="CA3285" s="22"/>
      <c r="CB3285" s="22"/>
      <c r="CC3285" s="22"/>
      <c r="CD3285" s="22"/>
      <c r="CE3285" s="22"/>
      <c r="CF3285" s="22"/>
      <c r="CG3285" s="22"/>
      <c r="CH3285" s="22"/>
      <c r="CI3285" s="22"/>
      <c r="CJ3285" s="22"/>
      <c r="CK3285" s="22"/>
      <c r="CL3285" s="22"/>
      <c r="CM3285" s="22"/>
      <c r="CN3285" s="22"/>
      <c r="CO3285" s="22"/>
    </row>
    <row r="3286" spans="1:93" s="2" customFormat="1" x14ac:dyDescent="0.3">
      <c r="A3286" s="73" t="s">
        <v>204</v>
      </c>
      <c r="B3286" s="73" t="s">
        <v>430</v>
      </c>
      <c r="C3286" s="67" t="s">
        <v>340</v>
      </c>
      <c r="D3286" s="67" t="s">
        <v>378</v>
      </c>
      <c r="E3286" s="73"/>
      <c r="F3286" s="73" t="s">
        <v>48</v>
      </c>
      <c r="G3286" s="73" t="s">
        <v>156</v>
      </c>
      <c r="H3286" s="73" t="s">
        <v>156</v>
      </c>
      <c r="I3286" s="73" t="s">
        <v>465</v>
      </c>
      <c r="J3286" s="124" t="str">
        <f t="shared" si="70"/>
        <v>All artics miles WTT- HGV (all diesel)</v>
      </c>
      <c r="K3286" s="98">
        <v>0.25035000000000002</v>
      </c>
      <c r="L3286" s="48"/>
      <c r="M3286" s="22"/>
      <c r="N3286" s="22"/>
      <c r="O3286" s="22"/>
      <c r="P3286" s="22"/>
      <c r="Q3286" s="22"/>
      <c r="R3286" s="22"/>
      <c r="S3286" s="22"/>
      <c r="T3286" s="2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c r="AQ3286" s="22"/>
      <c r="AR3286" s="22"/>
      <c r="AS3286" s="22"/>
      <c r="AT3286" s="22"/>
      <c r="AU3286" s="22"/>
      <c r="AV3286" s="22"/>
      <c r="AW3286" s="22"/>
      <c r="AX3286" s="22"/>
      <c r="AY3286" s="22"/>
      <c r="AZ3286" s="22"/>
      <c r="BA3286" s="22"/>
      <c r="BB3286" s="22"/>
      <c r="BC3286" s="22"/>
      <c r="BD3286" s="22"/>
      <c r="BE3286" s="22"/>
      <c r="BF3286" s="22"/>
      <c r="BG3286" s="22"/>
      <c r="BH3286" s="22"/>
      <c r="BI3286" s="22"/>
      <c r="BJ3286" s="22"/>
      <c r="BK3286" s="22"/>
      <c r="BL3286" s="22"/>
      <c r="BM3286" s="22"/>
      <c r="BN3286" s="22"/>
      <c r="BO3286" s="22"/>
      <c r="BP3286" s="22"/>
      <c r="BQ3286" s="22"/>
      <c r="BR3286" s="22"/>
      <c r="BS3286" s="22"/>
      <c r="BT3286" s="22"/>
      <c r="BU3286" s="22"/>
      <c r="BV3286" s="22"/>
      <c r="BW3286" s="22"/>
      <c r="BX3286" s="22"/>
      <c r="BY3286" s="22"/>
      <c r="BZ3286" s="22"/>
      <c r="CA3286" s="22"/>
      <c r="CB3286" s="22"/>
      <c r="CC3286" s="22"/>
      <c r="CD3286" s="22"/>
      <c r="CE3286" s="22"/>
      <c r="CF3286" s="22"/>
      <c r="CG3286" s="22"/>
      <c r="CH3286" s="22"/>
      <c r="CI3286" s="22"/>
      <c r="CJ3286" s="22"/>
      <c r="CK3286" s="22"/>
      <c r="CL3286" s="22"/>
      <c r="CM3286" s="22"/>
      <c r="CN3286" s="22"/>
      <c r="CO3286" s="22"/>
    </row>
    <row r="3287" spans="1:93" s="2" customFormat="1" x14ac:dyDescent="0.3">
      <c r="A3287" s="73" t="s">
        <v>204</v>
      </c>
      <c r="B3287" s="73" t="s">
        <v>430</v>
      </c>
      <c r="C3287" s="67" t="s">
        <v>340</v>
      </c>
      <c r="D3287" s="67" t="s">
        <v>378</v>
      </c>
      <c r="E3287" s="73"/>
      <c r="F3287" s="73" t="s">
        <v>48</v>
      </c>
      <c r="G3287" s="73" t="s">
        <v>403</v>
      </c>
      <c r="H3287" s="73" t="s">
        <v>403</v>
      </c>
      <c r="I3287" s="73" t="s">
        <v>465</v>
      </c>
      <c r="J3287" s="124" t="str">
        <f t="shared" si="70"/>
        <v>All artics tonne.km WTT- HGV (all diesel)</v>
      </c>
      <c r="K3287" s="98">
        <v>0</v>
      </c>
      <c r="L3287" s="48"/>
      <c r="M3287" s="22"/>
      <c r="N3287" s="22"/>
      <c r="O3287" s="22"/>
      <c r="P3287" s="22"/>
      <c r="Q3287" s="22"/>
      <c r="R3287" s="22"/>
      <c r="S3287" s="22"/>
      <c r="T3287" s="22"/>
      <c r="U3287" s="22"/>
      <c r="V3287" s="22"/>
      <c r="W3287" s="22"/>
      <c r="X3287" s="22"/>
      <c r="Y3287" s="22"/>
      <c r="Z3287" s="22"/>
      <c r="AA3287" s="22"/>
      <c r="AB3287" s="22"/>
      <c r="AC3287" s="22"/>
      <c r="AD3287" s="22"/>
      <c r="AE3287" s="22"/>
      <c r="AF3287" s="22"/>
      <c r="AG3287" s="22"/>
      <c r="AH3287" s="22"/>
      <c r="AI3287" s="22"/>
      <c r="AJ3287" s="22"/>
      <c r="AK3287" s="22"/>
      <c r="AL3287" s="22"/>
      <c r="AM3287" s="22"/>
      <c r="AN3287" s="22"/>
      <c r="AO3287" s="22"/>
      <c r="AP3287" s="22"/>
      <c r="AQ3287" s="22"/>
      <c r="AR3287" s="22"/>
      <c r="AS3287" s="22"/>
      <c r="AT3287" s="22"/>
      <c r="AU3287" s="22"/>
      <c r="AV3287" s="22"/>
      <c r="AW3287" s="22"/>
      <c r="AX3287" s="22"/>
      <c r="AY3287" s="22"/>
      <c r="AZ3287" s="22"/>
      <c r="BA3287" s="22"/>
      <c r="BB3287" s="22"/>
      <c r="BC3287" s="22"/>
      <c r="BD3287" s="22"/>
      <c r="BE3287" s="22"/>
      <c r="BF3287" s="22"/>
      <c r="BG3287" s="22"/>
      <c r="BH3287" s="22"/>
      <c r="BI3287" s="22"/>
      <c r="BJ3287" s="22"/>
      <c r="BK3287" s="22"/>
      <c r="BL3287" s="22"/>
      <c r="BM3287" s="22"/>
      <c r="BN3287" s="22"/>
      <c r="BO3287" s="22"/>
      <c r="BP3287" s="22"/>
      <c r="BQ3287" s="22"/>
      <c r="BR3287" s="22"/>
      <c r="BS3287" s="22"/>
      <c r="BT3287" s="22"/>
      <c r="BU3287" s="22"/>
      <c r="BV3287" s="22"/>
      <c r="BW3287" s="22"/>
      <c r="BX3287" s="22"/>
      <c r="BY3287" s="22"/>
      <c r="BZ3287" s="22"/>
      <c r="CA3287" s="22"/>
      <c r="CB3287" s="22"/>
      <c r="CC3287" s="22"/>
      <c r="CD3287" s="22"/>
      <c r="CE3287" s="22"/>
      <c r="CF3287" s="22"/>
      <c r="CG3287" s="22"/>
      <c r="CH3287" s="22"/>
      <c r="CI3287" s="22"/>
      <c r="CJ3287" s="22"/>
      <c r="CK3287" s="22"/>
      <c r="CL3287" s="22"/>
      <c r="CM3287" s="22"/>
      <c r="CN3287" s="22"/>
      <c r="CO3287" s="22"/>
    </row>
    <row r="3288" spans="1:93" s="2" customFormat="1" x14ac:dyDescent="0.3">
      <c r="A3288" s="73" t="s">
        <v>204</v>
      </c>
      <c r="B3288" s="73" t="s">
        <v>430</v>
      </c>
      <c r="C3288" s="67" t="s">
        <v>340</v>
      </c>
      <c r="D3288" s="67" t="s">
        <v>378</v>
      </c>
      <c r="E3288" s="73"/>
      <c r="F3288" s="73" t="s">
        <v>98</v>
      </c>
      <c r="G3288" s="73" t="s">
        <v>405</v>
      </c>
      <c r="H3288" s="73" t="s">
        <v>405</v>
      </c>
      <c r="I3288" s="73" t="s">
        <v>465</v>
      </c>
      <c r="J3288" s="124" t="str">
        <f t="shared" si="70"/>
        <v>All artics km WTT- HGV (all diesel)</v>
      </c>
      <c r="K3288" s="98">
        <v>0.20665</v>
      </c>
      <c r="L3288" s="48"/>
      <c r="M3288" s="22"/>
      <c r="N3288" s="22"/>
      <c r="O3288" s="22"/>
      <c r="P3288" s="22"/>
      <c r="Q3288" s="22"/>
      <c r="R3288" s="22"/>
      <c r="S3288" s="22"/>
      <c r="T3288" s="2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c r="AQ3288" s="22"/>
      <c r="AR3288" s="22"/>
      <c r="AS3288" s="22"/>
      <c r="AT3288" s="22"/>
      <c r="AU3288" s="22"/>
      <c r="AV3288" s="22"/>
      <c r="AW3288" s="22"/>
      <c r="AX3288" s="22"/>
      <c r="AY3288" s="22"/>
      <c r="AZ3288" s="22"/>
      <c r="BA3288" s="22"/>
      <c r="BB3288" s="22"/>
      <c r="BC3288" s="22"/>
      <c r="BD3288" s="22"/>
      <c r="BE3288" s="22"/>
      <c r="BF3288" s="22"/>
      <c r="BG3288" s="22"/>
      <c r="BH3288" s="22"/>
      <c r="BI3288" s="22"/>
      <c r="BJ3288" s="22"/>
      <c r="BK3288" s="22"/>
      <c r="BL3288" s="22"/>
      <c r="BM3288" s="22"/>
      <c r="BN3288" s="22"/>
      <c r="BO3288" s="22"/>
      <c r="BP3288" s="22"/>
      <c r="BQ3288" s="22"/>
      <c r="BR3288" s="22"/>
      <c r="BS3288" s="22"/>
      <c r="BT3288" s="22"/>
      <c r="BU3288" s="22"/>
      <c r="BV3288" s="22"/>
      <c r="BW3288" s="22"/>
      <c r="BX3288" s="22"/>
      <c r="BY3288" s="22"/>
      <c r="BZ3288" s="22"/>
      <c r="CA3288" s="22"/>
      <c r="CB3288" s="22"/>
      <c r="CC3288" s="22"/>
      <c r="CD3288" s="22"/>
      <c r="CE3288" s="22"/>
      <c r="CF3288" s="22"/>
      <c r="CG3288" s="22"/>
      <c r="CH3288" s="22"/>
      <c r="CI3288" s="22"/>
      <c r="CJ3288" s="22"/>
      <c r="CK3288" s="22"/>
      <c r="CL3288" s="22"/>
      <c r="CM3288" s="22"/>
      <c r="CN3288" s="22"/>
      <c r="CO3288" s="22"/>
    </row>
    <row r="3289" spans="1:93" s="2" customFormat="1" x14ac:dyDescent="0.3">
      <c r="A3289" s="73" t="s">
        <v>204</v>
      </c>
      <c r="B3289" s="73" t="s">
        <v>430</v>
      </c>
      <c r="C3289" s="67" t="s">
        <v>340</v>
      </c>
      <c r="D3289" s="67" t="s">
        <v>378</v>
      </c>
      <c r="E3289" s="73"/>
      <c r="F3289" s="73" t="s">
        <v>98</v>
      </c>
      <c r="G3289" s="73" t="s">
        <v>156</v>
      </c>
      <c r="H3289" s="73" t="s">
        <v>156</v>
      </c>
      <c r="I3289" s="73" t="s">
        <v>465</v>
      </c>
      <c r="J3289" s="124" t="str">
        <f t="shared" si="70"/>
        <v>All artics miles WTT- HGV (all diesel)</v>
      </c>
      <c r="K3289" s="98">
        <v>0.33256999999999998</v>
      </c>
      <c r="L3289" s="48"/>
      <c r="M3289" s="22"/>
      <c r="N3289" s="22"/>
      <c r="O3289" s="22"/>
      <c r="P3289" s="22"/>
      <c r="Q3289" s="22"/>
      <c r="R3289" s="22"/>
      <c r="S3289" s="22"/>
      <c r="T3289" s="22"/>
      <c r="U3289" s="22"/>
      <c r="V3289" s="22"/>
      <c r="W3289" s="22"/>
      <c r="X3289" s="22"/>
      <c r="Y3289" s="22"/>
      <c r="Z3289" s="22"/>
      <c r="AA3289" s="22"/>
      <c r="AB3289" s="22"/>
      <c r="AC3289" s="22"/>
      <c r="AD3289" s="22"/>
      <c r="AE3289" s="22"/>
      <c r="AF3289" s="22"/>
      <c r="AG3289" s="22"/>
      <c r="AH3289" s="22"/>
      <c r="AI3289" s="22"/>
      <c r="AJ3289" s="22"/>
      <c r="AK3289" s="22"/>
      <c r="AL3289" s="22"/>
      <c r="AM3289" s="22"/>
      <c r="AN3289" s="22"/>
      <c r="AO3289" s="22"/>
      <c r="AP3289" s="22"/>
      <c r="AQ3289" s="22"/>
      <c r="AR3289" s="22"/>
      <c r="AS3289" s="22"/>
      <c r="AT3289" s="22"/>
      <c r="AU3289" s="22"/>
      <c r="AV3289" s="22"/>
      <c r="AW3289" s="22"/>
      <c r="AX3289" s="22"/>
      <c r="AY3289" s="22"/>
      <c r="AZ3289" s="22"/>
      <c r="BA3289" s="22"/>
      <c r="BB3289" s="22"/>
      <c r="BC3289" s="22"/>
      <c r="BD3289" s="22"/>
      <c r="BE3289" s="22"/>
      <c r="BF3289" s="22"/>
      <c r="BG3289" s="22"/>
      <c r="BH3289" s="22"/>
      <c r="BI3289" s="22"/>
      <c r="BJ3289" s="22"/>
      <c r="BK3289" s="22"/>
      <c r="BL3289" s="22"/>
      <c r="BM3289" s="22"/>
      <c r="BN3289" s="22"/>
      <c r="BO3289" s="22"/>
      <c r="BP3289" s="22"/>
      <c r="BQ3289" s="22"/>
      <c r="BR3289" s="22"/>
      <c r="BS3289" s="22"/>
      <c r="BT3289" s="22"/>
      <c r="BU3289" s="22"/>
      <c r="BV3289" s="22"/>
      <c r="BW3289" s="22"/>
      <c r="BX3289" s="22"/>
      <c r="BY3289" s="22"/>
      <c r="BZ3289" s="22"/>
      <c r="CA3289" s="22"/>
      <c r="CB3289" s="22"/>
      <c r="CC3289" s="22"/>
      <c r="CD3289" s="22"/>
      <c r="CE3289" s="22"/>
      <c r="CF3289" s="22"/>
      <c r="CG3289" s="22"/>
      <c r="CH3289" s="22"/>
      <c r="CI3289" s="22"/>
      <c r="CJ3289" s="22"/>
      <c r="CK3289" s="22"/>
      <c r="CL3289" s="22"/>
      <c r="CM3289" s="22"/>
      <c r="CN3289" s="22"/>
      <c r="CO3289" s="22"/>
    </row>
    <row r="3290" spans="1:93" s="2" customFormat="1" x14ac:dyDescent="0.3">
      <c r="A3290" s="73" t="s">
        <v>204</v>
      </c>
      <c r="B3290" s="73" t="s">
        <v>430</v>
      </c>
      <c r="C3290" s="67" t="s">
        <v>340</v>
      </c>
      <c r="D3290" s="67" t="s">
        <v>378</v>
      </c>
      <c r="E3290" s="73"/>
      <c r="F3290" s="73" t="s">
        <v>98</v>
      </c>
      <c r="G3290" s="73" t="s">
        <v>403</v>
      </c>
      <c r="H3290" s="73" t="s">
        <v>403</v>
      </c>
      <c r="I3290" s="73" t="s">
        <v>465</v>
      </c>
      <c r="J3290" s="124" t="str">
        <f t="shared" si="70"/>
        <v>All artics tonne.km WTT- HGV (all diesel)</v>
      </c>
      <c r="K3290" s="98">
        <v>2.3E-2</v>
      </c>
      <c r="L3290" s="48"/>
      <c r="M3290" s="22"/>
      <c r="N3290" s="22"/>
      <c r="O3290" s="22"/>
      <c r="P3290" s="22"/>
      <c r="Q3290" s="22"/>
      <c r="R3290" s="22"/>
      <c r="S3290" s="22"/>
      <c r="T3290" s="2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c r="AQ3290" s="22"/>
      <c r="AR3290" s="22"/>
      <c r="AS3290" s="22"/>
      <c r="AT3290" s="22"/>
      <c r="AU3290" s="22"/>
      <c r="AV3290" s="22"/>
      <c r="AW3290" s="22"/>
      <c r="AX3290" s="22"/>
      <c r="AY3290" s="22"/>
      <c r="AZ3290" s="22"/>
      <c r="BA3290" s="22"/>
      <c r="BB3290" s="22"/>
      <c r="BC3290" s="22"/>
      <c r="BD3290" s="22"/>
      <c r="BE3290" s="22"/>
      <c r="BF3290" s="22"/>
      <c r="BG3290" s="22"/>
      <c r="BH3290" s="22"/>
      <c r="BI3290" s="22"/>
      <c r="BJ3290" s="22"/>
      <c r="BK3290" s="22"/>
      <c r="BL3290" s="22"/>
      <c r="BM3290" s="22"/>
      <c r="BN3290" s="22"/>
      <c r="BO3290" s="22"/>
      <c r="BP3290" s="22"/>
      <c r="BQ3290" s="22"/>
      <c r="BR3290" s="22"/>
      <c r="BS3290" s="22"/>
      <c r="BT3290" s="22"/>
      <c r="BU3290" s="22"/>
      <c r="BV3290" s="22"/>
      <c r="BW3290" s="22"/>
      <c r="BX3290" s="22"/>
      <c r="BY3290" s="22"/>
      <c r="BZ3290" s="22"/>
      <c r="CA3290" s="22"/>
      <c r="CB3290" s="22"/>
      <c r="CC3290" s="22"/>
      <c r="CD3290" s="22"/>
      <c r="CE3290" s="22"/>
      <c r="CF3290" s="22"/>
      <c r="CG3290" s="22"/>
      <c r="CH3290" s="22"/>
      <c r="CI3290" s="22"/>
      <c r="CJ3290" s="22"/>
      <c r="CK3290" s="22"/>
      <c r="CL3290" s="22"/>
      <c r="CM3290" s="22"/>
      <c r="CN3290" s="22"/>
      <c r="CO3290" s="22"/>
    </row>
    <row r="3291" spans="1:93" s="2" customFormat="1" x14ac:dyDescent="0.3">
      <c r="A3291" s="73" t="s">
        <v>204</v>
      </c>
      <c r="B3291" s="73" t="s">
        <v>430</v>
      </c>
      <c r="C3291" s="67" t="s">
        <v>340</v>
      </c>
      <c r="D3291" s="67" t="s">
        <v>378</v>
      </c>
      <c r="E3291" s="73"/>
      <c r="F3291" s="73" t="s">
        <v>2</v>
      </c>
      <c r="G3291" s="73" t="s">
        <v>405</v>
      </c>
      <c r="H3291" s="73" t="s">
        <v>405</v>
      </c>
      <c r="I3291" s="73" t="s">
        <v>465</v>
      </c>
      <c r="J3291" s="124" t="str">
        <f t="shared" si="70"/>
        <v>All artics km WTT- HGV (all diesel)</v>
      </c>
      <c r="K3291" s="98">
        <v>0.25774000000000002</v>
      </c>
      <c r="L3291" s="48"/>
      <c r="M3291" s="22"/>
      <c r="N3291" s="22"/>
      <c r="O3291" s="22"/>
      <c r="P3291" s="22"/>
      <c r="Q3291" s="22"/>
      <c r="R3291" s="22"/>
      <c r="S3291" s="22"/>
      <c r="T3291" s="22"/>
      <c r="U3291" s="22"/>
      <c r="V3291" s="22"/>
      <c r="W3291" s="22"/>
      <c r="X3291" s="22"/>
      <c r="Y3291" s="22"/>
      <c r="Z3291" s="22"/>
      <c r="AA3291" s="22"/>
      <c r="AB3291" s="22"/>
      <c r="AC3291" s="22"/>
      <c r="AD3291" s="22"/>
      <c r="AE3291" s="22"/>
      <c r="AF3291" s="22"/>
      <c r="AG3291" s="22"/>
      <c r="AH3291" s="22"/>
      <c r="AI3291" s="22"/>
      <c r="AJ3291" s="22"/>
      <c r="AK3291" s="22"/>
      <c r="AL3291" s="22"/>
      <c r="AM3291" s="22"/>
      <c r="AN3291" s="22"/>
      <c r="AO3291" s="22"/>
      <c r="AP3291" s="22"/>
      <c r="AQ3291" s="22"/>
      <c r="AR3291" s="22"/>
      <c r="AS3291" s="22"/>
      <c r="AT3291" s="22"/>
      <c r="AU3291" s="22"/>
      <c r="AV3291" s="22"/>
      <c r="AW3291" s="22"/>
      <c r="AX3291" s="22"/>
      <c r="AY3291" s="22"/>
      <c r="AZ3291" s="22"/>
      <c r="BA3291" s="22"/>
      <c r="BB3291" s="22"/>
      <c r="BC3291" s="22"/>
      <c r="BD3291" s="22"/>
      <c r="BE3291" s="22"/>
      <c r="BF3291" s="22"/>
      <c r="BG3291" s="22"/>
      <c r="BH3291" s="22"/>
      <c r="BI3291" s="22"/>
      <c r="BJ3291" s="22"/>
      <c r="BK3291" s="22"/>
      <c r="BL3291" s="22"/>
      <c r="BM3291" s="22"/>
      <c r="BN3291" s="22"/>
      <c r="BO3291" s="22"/>
      <c r="BP3291" s="22"/>
      <c r="BQ3291" s="22"/>
      <c r="BR3291" s="22"/>
      <c r="BS3291" s="22"/>
      <c r="BT3291" s="22"/>
      <c r="BU3291" s="22"/>
      <c r="BV3291" s="22"/>
      <c r="BW3291" s="22"/>
      <c r="BX3291" s="22"/>
      <c r="BY3291" s="22"/>
      <c r="BZ3291" s="22"/>
      <c r="CA3291" s="22"/>
      <c r="CB3291" s="22"/>
      <c r="CC3291" s="22"/>
      <c r="CD3291" s="22"/>
      <c r="CE3291" s="22"/>
      <c r="CF3291" s="22"/>
      <c r="CG3291" s="22"/>
      <c r="CH3291" s="22"/>
      <c r="CI3291" s="22"/>
      <c r="CJ3291" s="22"/>
      <c r="CK3291" s="22"/>
      <c r="CL3291" s="22"/>
      <c r="CM3291" s="22"/>
      <c r="CN3291" s="22"/>
      <c r="CO3291" s="22"/>
    </row>
    <row r="3292" spans="1:93" s="2" customFormat="1" x14ac:dyDescent="0.3">
      <c r="A3292" s="73" t="s">
        <v>204</v>
      </c>
      <c r="B3292" s="73" t="s">
        <v>430</v>
      </c>
      <c r="C3292" s="67" t="s">
        <v>340</v>
      </c>
      <c r="D3292" s="67" t="s">
        <v>378</v>
      </c>
      <c r="E3292" s="73"/>
      <c r="F3292" s="73" t="s">
        <v>2</v>
      </c>
      <c r="G3292" s="73" t="s">
        <v>156</v>
      </c>
      <c r="H3292" s="73" t="s">
        <v>156</v>
      </c>
      <c r="I3292" s="73" t="s">
        <v>465</v>
      </c>
      <c r="J3292" s="124" t="str">
        <f t="shared" si="70"/>
        <v>All artics miles WTT- HGV (all diesel)</v>
      </c>
      <c r="K3292" s="98">
        <v>0.4148</v>
      </c>
      <c r="L3292" s="48"/>
      <c r="M3292" s="22"/>
      <c r="N3292" s="22"/>
      <c r="O3292" s="22"/>
      <c r="P3292" s="22"/>
      <c r="Q3292" s="22"/>
      <c r="R3292" s="22"/>
      <c r="S3292" s="22"/>
      <c r="T3292" s="2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c r="AQ3292" s="22"/>
      <c r="AR3292" s="22"/>
      <c r="AS3292" s="22"/>
      <c r="AT3292" s="22"/>
      <c r="AU3292" s="22"/>
      <c r="AV3292" s="22"/>
      <c r="AW3292" s="22"/>
      <c r="AX3292" s="22"/>
      <c r="AY3292" s="22"/>
      <c r="AZ3292" s="22"/>
      <c r="BA3292" s="22"/>
      <c r="BB3292" s="22"/>
      <c r="BC3292" s="22"/>
      <c r="BD3292" s="22"/>
      <c r="BE3292" s="22"/>
      <c r="BF3292" s="22"/>
      <c r="BG3292" s="22"/>
      <c r="BH3292" s="22"/>
      <c r="BI3292" s="22"/>
      <c r="BJ3292" s="22"/>
      <c r="BK3292" s="22"/>
      <c r="BL3292" s="22"/>
      <c r="BM3292" s="22"/>
      <c r="BN3292" s="22"/>
      <c r="BO3292" s="22"/>
      <c r="BP3292" s="22"/>
      <c r="BQ3292" s="22"/>
      <c r="BR3292" s="22"/>
      <c r="BS3292" s="22"/>
      <c r="BT3292" s="22"/>
      <c r="BU3292" s="22"/>
      <c r="BV3292" s="22"/>
      <c r="BW3292" s="22"/>
      <c r="BX3292" s="22"/>
      <c r="BY3292" s="22"/>
      <c r="BZ3292" s="22"/>
      <c r="CA3292" s="22"/>
      <c r="CB3292" s="22"/>
      <c r="CC3292" s="22"/>
      <c r="CD3292" s="22"/>
      <c r="CE3292" s="22"/>
      <c r="CF3292" s="22"/>
      <c r="CG3292" s="22"/>
      <c r="CH3292" s="22"/>
      <c r="CI3292" s="22"/>
      <c r="CJ3292" s="22"/>
      <c r="CK3292" s="22"/>
      <c r="CL3292" s="22"/>
      <c r="CM3292" s="22"/>
      <c r="CN3292" s="22"/>
      <c r="CO3292" s="22"/>
    </row>
    <row r="3293" spans="1:93" s="2" customFormat="1" x14ac:dyDescent="0.3">
      <c r="A3293" s="73" t="s">
        <v>204</v>
      </c>
      <c r="B3293" s="73" t="s">
        <v>430</v>
      </c>
      <c r="C3293" s="67" t="s">
        <v>340</v>
      </c>
      <c r="D3293" s="67" t="s">
        <v>378</v>
      </c>
      <c r="E3293" s="73"/>
      <c r="F3293" s="73" t="s">
        <v>2</v>
      </c>
      <c r="G3293" s="73" t="s">
        <v>403</v>
      </c>
      <c r="H3293" s="73" t="s">
        <v>403</v>
      </c>
      <c r="I3293" s="73" t="s">
        <v>465</v>
      </c>
      <c r="J3293" s="124" t="str">
        <f t="shared" si="70"/>
        <v>All artics tonne.km WTT- HGV (all diesel)</v>
      </c>
      <c r="K3293" s="98">
        <v>1.434E-2</v>
      </c>
      <c r="L3293" s="48"/>
      <c r="M3293" s="22"/>
      <c r="N3293" s="22"/>
      <c r="O3293" s="22"/>
      <c r="P3293" s="22"/>
      <c r="Q3293" s="22"/>
      <c r="R3293" s="22"/>
      <c r="S3293" s="22"/>
      <c r="T3293" s="22"/>
      <c r="U3293" s="22"/>
      <c r="V3293" s="22"/>
      <c r="W3293" s="22"/>
      <c r="X3293" s="22"/>
      <c r="Y3293" s="22"/>
      <c r="Z3293" s="22"/>
      <c r="AA3293" s="22"/>
      <c r="AB3293" s="22"/>
      <c r="AC3293" s="22"/>
      <c r="AD3293" s="22"/>
      <c r="AE3293" s="22"/>
      <c r="AF3293" s="22"/>
      <c r="AG3293" s="22"/>
      <c r="AH3293" s="22"/>
      <c r="AI3293" s="22"/>
      <c r="AJ3293" s="22"/>
      <c r="AK3293" s="22"/>
      <c r="AL3293" s="22"/>
      <c r="AM3293" s="22"/>
      <c r="AN3293" s="22"/>
      <c r="AO3293" s="22"/>
      <c r="AP3293" s="22"/>
      <c r="AQ3293" s="22"/>
      <c r="AR3293" s="22"/>
      <c r="AS3293" s="22"/>
      <c r="AT3293" s="22"/>
      <c r="AU3293" s="22"/>
      <c r="AV3293" s="22"/>
      <c r="AW3293" s="22"/>
      <c r="AX3293" s="22"/>
      <c r="AY3293" s="22"/>
      <c r="AZ3293" s="22"/>
      <c r="BA3293" s="22"/>
      <c r="BB3293" s="22"/>
      <c r="BC3293" s="22"/>
      <c r="BD3293" s="22"/>
      <c r="BE3293" s="22"/>
      <c r="BF3293" s="22"/>
      <c r="BG3293" s="22"/>
      <c r="BH3293" s="22"/>
      <c r="BI3293" s="22"/>
      <c r="BJ3293" s="22"/>
      <c r="BK3293" s="22"/>
      <c r="BL3293" s="22"/>
      <c r="BM3293" s="22"/>
      <c r="BN3293" s="22"/>
      <c r="BO3293" s="22"/>
      <c r="BP3293" s="22"/>
      <c r="BQ3293" s="22"/>
      <c r="BR3293" s="22"/>
      <c r="BS3293" s="22"/>
      <c r="BT3293" s="22"/>
      <c r="BU3293" s="22"/>
      <c r="BV3293" s="22"/>
      <c r="BW3293" s="22"/>
      <c r="BX3293" s="22"/>
      <c r="BY3293" s="22"/>
      <c r="BZ3293" s="22"/>
      <c r="CA3293" s="22"/>
      <c r="CB3293" s="22"/>
      <c r="CC3293" s="22"/>
      <c r="CD3293" s="22"/>
      <c r="CE3293" s="22"/>
      <c r="CF3293" s="22"/>
      <c r="CG3293" s="22"/>
      <c r="CH3293" s="22"/>
      <c r="CI3293" s="22"/>
      <c r="CJ3293" s="22"/>
      <c r="CK3293" s="22"/>
      <c r="CL3293" s="22"/>
      <c r="CM3293" s="22"/>
      <c r="CN3293" s="22"/>
      <c r="CO3293" s="22"/>
    </row>
    <row r="3294" spans="1:93" s="2" customFormat="1" x14ac:dyDescent="0.3">
      <c r="A3294" s="73" t="s">
        <v>204</v>
      </c>
      <c r="B3294" s="73" t="s">
        <v>430</v>
      </c>
      <c r="C3294" s="67" t="s">
        <v>340</v>
      </c>
      <c r="D3294" s="67" t="s">
        <v>378</v>
      </c>
      <c r="E3294" s="73"/>
      <c r="F3294" s="73" t="s">
        <v>302</v>
      </c>
      <c r="G3294" s="73" t="s">
        <v>405</v>
      </c>
      <c r="H3294" s="73" t="s">
        <v>405</v>
      </c>
      <c r="I3294" s="73" t="s">
        <v>465</v>
      </c>
      <c r="J3294" s="124" t="str">
        <f t="shared" si="70"/>
        <v>All artics km WTT- HGV (all diesel)</v>
      </c>
      <c r="K3294" s="98">
        <v>0.21915999999999999</v>
      </c>
      <c r="L3294" s="48"/>
      <c r="M3294" s="22"/>
      <c r="N3294" s="22"/>
      <c r="O3294" s="22"/>
      <c r="P3294" s="22"/>
      <c r="Q3294" s="22"/>
      <c r="R3294" s="22"/>
      <c r="S3294" s="22"/>
      <c r="T3294" s="2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c r="AQ3294" s="22"/>
      <c r="AR3294" s="22"/>
      <c r="AS3294" s="22"/>
      <c r="AT3294" s="22"/>
      <c r="AU3294" s="22"/>
      <c r="AV3294" s="22"/>
      <c r="AW3294" s="22"/>
      <c r="AX3294" s="22"/>
      <c r="AY3294" s="22"/>
      <c r="AZ3294" s="22"/>
      <c r="BA3294" s="22"/>
      <c r="BB3294" s="22"/>
      <c r="BC3294" s="22"/>
      <c r="BD3294" s="22"/>
      <c r="BE3294" s="22"/>
      <c r="BF3294" s="22"/>
      <c r="BG3294" s="22"/>
      <c r="BH3294" s="22"/>
      <c r="BI3294" s="22"/>
      <c r="BJ3294" s="22"/>
      <c r="BK3294" s="22"/>
      <c r="BL3294" s="22"/>
      <c r="BM3294" s="22"/>
      <c r="BN3294" s="22"/>
      <c r="BO3294" s="22"/>
      <c r="BP3294" s="22"/>
      <c r="BQ3294" s="22"/>
      <c r="BR3294" s="22"/>
      <c r="BS3294" s="22"/>
      <c r="BT3294" s="22"/>
      <c r="BU3294" s="22"/>
      <c r="BV3294" s="22"/>
      <c r="BW3294" s="22"/>
      <c r="BX3294" s="22"/>
      <c r="BY3294" s="22"/>
      <c r="BZ3294" s="22"/>
      <c r="CA3294" s="22"/>
      <c r="CB3294" s="22"/>
      <c r="CC3294" s="22"/>
      <c r="CD3294" s="22"/>
      <c r="CE3294" s="22"/>
      <c r="CF3294" s="22"/>
      <c r="CG3294" s="22"/>
      <c r="CH3294" s="22"/>
      <c r="CI3294" s="22"/>
      <c r="CJ3294" s="22"/>
      <c r="CK3294" s="22"/>
      <c r="CL3294" s="22"/>
      <c r="CM3294" s="22"/>
      <c r="CN3294" s="22"/>
      <c r="CO3294" s="22"/>
    </row>
    <row r="3295" spans="1:93" s="2" customFormat="1" x14ac:dyDescent="0.3">
      <c r="A3295" s="73" t="s">
        <v>204</v>
      </c>
      <c r="B3295" s="73" t="s">
        <v>430</v>
      </c>
      <c r="C3295" s="67" t="s">
        <v>340</v>
      </c>
      <c r="D3295" s="67" t="s">
        <v>378</v>
      </c>
      <c r="E3295" s="73"/>
      <c r="F3295" s="73" t="s">
        <v>302</v>
      </c>
      <c r="G3295" s="73" t="s">
        <v>156</v>
      </c>
      <c r="H3295" s="73" t="s">
        <v>156</v>
      </c>
      <c r="I3295" s="73" t="s">
        <v>465</v>
      </c>
      <c r="J3295" s="124" t="str">
        <f t="shared" si="70"/>
        <v>All artics miles WTT- HGV (all diesel)</v>
      </c>
      <c r="K3295" s="98">
        <v>0.35270000000000001</v>
      </c>
      <c r="L3295" s="48"/>
      <c r="M3295" s="22"/>
      <c r="N3295" s="22"/>
      <c r="O3295" s="22"/>
      <c r="P3295" s="22"/>
      <c r="Q3295" s="22"/>
      <c r="R3295" s="22"/>
      <c r="S3295" s="22"/>
      <c r="T3295" s="22"/>
      <c r="U3295" s="22"/>
      <c r="V3295" s="22"/>
      <c r="W3295" s="22"/>
      <c r="X3295" s="22"/>
      <c r="Y3295" s="22"/>
      <c r="Z3295" s="22"/>
      <c r="AA3295" s="22"/>
      <c r="AB3295" s="22"/>
      <c r="AC3295" s="22"/>
      <c r="AD3295" s="22"/>
      <c r="AE3295" s="22"/>
      <c r="AF3295" s="22"/>
      <c r="AG3295" s="22"/>
      <c r="AH3295" s="22"/>
      <c r="AI3295" s="22"/>
      <c r="AJ3295" s="22"/>
      <c r="AK3295" s="22"/>
      <c r="AL3295" s="22"/>
      <c r="AM3295" s="22"/>
      <c r="AN3295" s="22"/>
      <c r="AO3295" s="22"/>
      <c r="AP3295" s="22"/>
      <c r="AQ3295" s="22"/>
      <c r="AR3295" s="22"/>
      <c r="AS3295" s="22"/>
      <c r="AT3295" s="22"/>
      <c r="AU3295" s="22"/>
      <c r="AV3295" s="22"/>
      <c r="AW3295" s="22"/>
      <c r="AX3295" s="22"/>
      <c r="AY3295" s="22"/>
      <c r="AZ3295" s="22"/>
      <c r="BA3295" s="22"/>
      <c r="BB3295" s="22"/>
      <c r="BC3295" s="22"/>
      <c r="BD3295" s="22"/>
      <c r="BE3295" s="22"/>
      <c r="BF3295" s="22"/>
      <c r="BG3295" s="22"/>
      <c r="BH3295" s="22"/>
      <c r="BI3295" s="22"/>
      <c r="BJ3295" s="22"/>
      <c r="BK3295" s="22"/>
      <c r="BL3295" s="22"/>
      <c r="BM3295" s="22"/>
      <c r="BN3295" s="22"/>
      <c r="BO3295" s="22"/>
      <c r="BP3295" s="22"/>
      <c r="BQ3295" s="22"/>
      <c r="BR3295" s="22"/>
      <c r="BS3295" s="22"/>
      <c r="BT3295" s="22"/>
      <c r="BU3295" s="22"/>
      <c r="BV3295" s="22"/>
      <c r="BW3295" s="22"/>
      <c r="BX3295" s="22"/>
      <c r="BY3295" s="22"/>
      <c r="BZ3295" s="22"/>
      <c r="CA3295" s="22"/>
      <c r="CB3295" s="22"/>
      <c r="CC3295" s="22"/>
      <c r="CD3295" s="22"/>
      <c r="CE3295" s="22"/>
      <c r="CF3295" s="22"/>
      <c r="CG3295" s="22"/>
      <c r="CH3295" s="22"/>
      <c r="CI3295" s="22"/>
      <c r="CJ3295" s="22"/>
      <c r="CK3295" s="22"/>
      <c r="CL3295" s="22"/>
      <c r="CM3295" s="22"/>
      <c r="CN3295" s="22"/>
      <c r="CO3295" s="22"/>
    </row>
    <row r="3296" spans="1:93" s="2" customFormat="1" x14ac:dyDescent="0.3">
      <c r="A3296" s="73" t="s">
        <v>204</v>
      </c>
      <c r="B3296" s="73" t="s">
        <v>430</v>
      </c>
      <c r="C3296" s="67" t="s">
        <v>340</v>
      </c>
      <c r="D3296" s="67" t="s">
        <v>378</v>
      </c>
      <c r="E3296" s="73"/>
      <c r="F3296" s="73" t="s">
        <v>302</v>
      </c>
      <c r="G3296" s="73" t="s">
        <v>403</v>
      </c>
      <c r="H3296" s="73" t="s">
        <v>403</v>
      </c>
      <c r="I3296" s="73" t="s">
        <v>465</v>
      </c>
      <c r="J3296" s="124" t="str">
        <f t="shared" si="70"/>
        <v>All artics tonne.km WTT- HGV (all diesel)</v>
      </c>
      <c r="K3296" s="98">
        <v>1.967E-2</v>
      </c>
      <c r="L3296" s="48"/>
      <c r="M3296" s="22"/>
      <c r="N3296" s="22"/>
      <c r="O3296" s="22"/>
      <c r="P3296" s="22"/>
      <c r="Q3296" s="22"/>
      <c r="R3296" s="22"/>
      <c r="S3296" s="22"/>
      <c r="T3296" s="2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c r="AQ3296" s="22"/>
      <c r="AR3296" s="22"/>
      <c r="AS3296" s="22"/>
      <c r="AT3296" s="22"/>
      <c r="AU3296" s="22"/>
      <c r="AV3296" s="22"/>
      <c r="AW3296" s="22"/>
      <c r="AX3296" s="22"/>
      <c r="AY3296" s="22"/>
      <c r="AZ3296" s="22"/>
      <c r="BA3296" s="22"/>
      <c r="BB3296" s="22"/>
      <c r="BC3296" s="22"/>
      <c r="BD3296" s="22"/>
      <c r="BE3296" s="22"/>
      <c r="BF3296" s="22"/>
      <c r="BG3296" s="22"/>
      <c r="BH3296" s="22"/>
      <c r="BI3296" s="22"/>
      <c r="BJ3296" s="22"/>
      <c r="BK3296" s="22"/>
      <c r="BL3296" s="22"/>
      <c r="BM3296" s="22"/>
      <c r="BN3296" s="22"/>
      <c r="BO3296" s="22"/>
      <c r="BP3296" s="22"/>
      <c r="BQ3296" s="22"/>
      <c r="BR3296" s="22"/>
      <c r="BS3296" s="22"/>
      <c r="BT3296" s="22"/>
      <c r="BU3296" s="22"/>
      <c r="BV3296" s="22"/>
      <c r="BW3296" s="22"/>
      <c r="BX3296" s="22"/>
      <c r="BY3296" s="22"/>
      <c r="BZ3296" s="22"/>
      <c r="CA3296" s="22"/>
      <c r="CB3296" s="22"/>
      <c r="CC3296" s="22"/>
      <c r="CD3296" s="22"/>
      <c r="CE3296" s="22"/>
      <c r="CF3296" s="22"/>
      <c r="CG3296" s="22"/>
      <c r="CH3296" s="22"/>
      <c r="CI3296" s="22"/>
      <c r="CJ3296" s="22"/>
      <c r="CK3296" s="22"/>
      <c r="CL3296" s="22"/>
      <c r="CM3296" s="22"/>
      <c r="CN3296" s="22"/>
      <c r="CO3296" s="22"/>
    </row>
    <row r="3297" spans="1:93" s="2" customFormat="1" x14ac:dyDescent="0.3">
      <c r="A3297" s="73" t="s">
        <v>204</v>
      </c>
      <c r="B3297" s="73" t="s">
        <v>430</v>
      </c>
      <c r="C3297" s="67" t="s">
        <v>340</v>
      </c>
      <c r="D3297" s="67" t="s">
        <v>94</v>
      </c>
      <c r="E3297" s="73"/>
      <c r="F3297" s="73" t="s">
        <v>48</v>
      </c>
      <c r="G3297" s="73" t="s">
        <v>405</v>
      </c>
      <c r="H3297" s="73" t="s">
        <v>405</v>
      </c>
      <c r="I3297" s="73" t="s">
        <v>465</v>
      </c>
      <c r="J3297" s="124" t="str">
        <f t="shared" si="70"/>
        <v>All HGVs km WTT- HGV (all diesel)</v>
      </c>
      <c r="K3297" s="98">
        <v>0.15790000000000001</v>
      </c>
      <c r="L3297" s="48"/>
      <c r="M3297" s="22"/>
      <c r="N3297" s="22"/>
      <c r="O3297" s="22"/>
      <c r="P3297" s="22"/>
      <c r="Q3297" s="22"/>
      <c r="R3297" s="22"/>
      <c r="S3297" s="22"/>
      <c r="T3297" s="22"/>
      <c r="U3297" s="22"/>
      <c r="V3297" s="22"/>
      <c r="W3297" s="22"/>
      <c r="X3297" s="22"/>
      <c r="Y3297" s="22"/>
      <c r="Z3297" s="22"/>
      <c r="AA3297" s="22"/>
      <c r="AB3297" s="22"/>
      <c r="AC3297" s="22"/>
      <c r="AD3297" s="22"/>
      <c r="AE3297" s="22"/>
      <c r="AF3297" s="22"/>
      <c r="AG3297" s="22"/>
      <c r="AH3297" s="22"/>
      <c r="AI3297" s="22"/>
      <c r="AJ3297" s="22"/>
      <c r="AK3297" s="22"/>
      <c r="AL3297" s="22"/>
      <c r="AM3297" s="22"/>
      <c r="AN3297" s="22"/>
      <c r="AO3297" s="22"/>
      <c r="AP3297" s="22"/>
      <c r="AQ3297" s="22"/>
      <c r="AR3297" s="22"/>
      <c r="AS3297" s="22"/>
      <c r="AT3297" s="22"/>
      <c r="AU3297" s="22"/>
      <c r="AV3297" s="22"/>
      <c r="AW3297" s="22"/>
      <c r="AX3297" s="22"/>
      <c r="AY3297" s="22"/>
      <c r="AZ3297" s="22"/>
      <c r="BA3297" s="22"/>
      <c r="BB3297" s="22"/>
      <c r="BC3297" s="22"/>
      <c r="BD3297" s="22"/>
      <c r="BE3297" s="22"/>
      <c r="BF3297" s="22"/>
      <c r="BG3297" s="22"/>
      <c r="BH3297" s="22"/>
      <c r="BI3297" s="22"/>
      <c r="BJ3297" s="22"/>
      <c r="BK3297" s="22"/>
      <c r="BL3297" s="22"/>
      <c r="BM3297" s="22"/>
      <c r="BN3297" s="22"/>
      <c r="BO3297" s="22"/>
      <c r="BP3297" s="22"/>
      <c r="BQ3297" s="22"/>
      <c r="BR3297" s="22"/>
      <c r="BS3297" s="22"/>
      <c r="BT3297" s="22"/>
      <c r="BU3297" s="22"/>
      <c r="BV3297" s="22"/>
      <c r="BW3297" s="22"/>
      <c r="BX3297" s="22"/>
      <c r="BY3297" s="22"/>
      <c r="BZ3297" s="22"/>
      <c r="CA3297" s="22"/>
      <c r="CB3297" s="22"/>
      <c r="CC3297" s="22"/>
      <c r="CD3297" s="22"/>
      <c r="CE3297" s="22"/>
      <c r="CF3297" s="22"/>
      <c r="CG3297" s="22"/>
      <c r="CH3297" s="22"/>
      <c r="CI3297" s="22"/>
      <c r="CJ3297" s="22"/>
      <c r="CK3297" s="22"/>
      <c r="CL3297" s="22"/>
      <c r="CM3297" s="22"/>
      <c r="CN3297" s="22"/>
      <c r="CO3297" s="22"/>
    </row>
    <row r="3298" spans="1:93" s="2" customFormat="1" x14ac:dyDescent="0.3">
      <c r="A3298" s="73" t="s">
        <v>204</v>
      </c>
      <c r="B3298" s="73" t="s">
        <v>430</v>
      </c>
      <c r="C3298" s="67" t="s">
        <v>340</v>
      </c>
      <c r="D3298" s="67" t="s">
        <v>94</v>
      </c>
      <c r="E3298" s="73"/>
      <c r="F3298" s="73" t="s">
        <v>48</v>
      </c>
      <c r="G3298" s="73" t="s">
        <v>156</v>
      </c>
      <c r="H3298" s="73" t="s">
        <v>156</v>
      </c>
      <c r="I3298" s="73" t="s">
        <v>465</v>
      </c>
      <c r="J3298" s="124" t="str">
        <f t="shared" si="70"/>
        <v>All HGVs miles WTT- HGV (all diesel)</v>
      </c>
      <c r="K3298" s="98">
        <v>0.25412000000000001</v>
      </c>
      <c r="L3298" s="48"/>
      <c r="M3298" s="22"/>
      <c r="N3298" s="22"/>
      <c r="O3298" s="22"/>
      <c r="P3298" s="22"/>
      <c r="Q3298" s="22"/>
      <c r="R3298" s="22"/>
      <c r="S3298" s="22"/>
      <c r="T3298" s="2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c r="AQ3298" s="22"/>
      <c r="AR3298" s="22"/>
      <c r="AS3298" s="22"/>
      <c r="AT3298" s="22"/>
      <c r="AU3298" s="22"/>
      <c r="AV3298" s="22"/>
      <c r="AW3298" s="22"/>
      <c r="AX3298" s="22"/>
      <c r="AY3298" s="22"/>
      <c r="AZ3298" s="22"/>
      <c r="BA3298" s="22"/>
      <c r="BB3298" s="22"/>
      <c r="BC3298" s="22"/>
      <c r="BD3298" s="22"/>
      <c r="BE3298" s="22"/>
      <c r="BF3298" s="22"/>
      <c r="BG3298" s="22"/>
      <c r="BH3298" s="22"/>
      <c r="BI3298" s="22"/>
      <c r="BJ3298" s="22"/>
      <c r="BK3298" s="22"/>
      <c r="BL3298" s="22"/>
      <c r="BM3298" s="22"/>
      <c r="BN3298" s="22"/>
      <c r="BO3298" s="22"/>
      <c r="BP3298" s="22"/>
      <c r="BQ3298" s="22"/>
      <c r="BR3298" s="22"/>
      <c r="BS3298" s="22"/>
      <c r="BT3298" s="22"/>
      <c r="BU3298" s="22"/>
      <c r="BV3298" s="22"/>
      <c r="BW3298" s="22"/>
      <c r="BX3298" s="22"/>
      <c r="BY3298" s="22"/>
      <c r="BZ3298" s="22"/>
      <c r="CA3298" s="22"/>
      <c r="CB3298" s="22"/>
      <c r="CC3298" s="22"/>
      <c r="CD3298" s="22"/>
      <c r="CE3298" s="22"/>
      <c r="CF3298" s="22"/>
      <c r="CG3298" s="22"/>
      <c r="CH3298" s="22"/>
      <c r="CI3298" s="22"/>
      <c r="CJ3298" s="22"/>
      <c r="CK3298" s="22"/>
      <c r="CL3298" s="22"/>
      <c r="CM3298" s="22"/>
      <c r="CN3298" s="22"/>
      <c r="CO3298" s="22"/>
    </row>
    <row r="3299" spans="1:93" s="2" customFormat="1" x14ac:dyDescent="0.3">
      <c r="A3299" s="73" t="s">
        <v>204</v>
      </c>
      <c r="B3299" s="73" t="s">
        <v>430</v>
      </c>
      <c r="C3299" s="67" t="s">
        <v>340</v>
      </c>
      <c r="D3299" s="67" t="s">
        <v>94</v>
      </c>
      <c r="E3299" s="73"/>
      <c r="F3299" s="73" t="s">
        <v>48</v>
      </c>
      <c r="G3299" s="73" t="s">
        <v>403</v>
      </c>
      <c r="H3299" s="73" t="s">
        <v>403</v>
      </c>
      <c r="I3299" s="73" t="s">
        <v>465</v>
      </c>
      <c r="J3299" s="124" t="str">
        <f t="shared" si="70"/>
        <v>All HGVs tonne.km WTT- HGV (all diesel)</v>
      </c>
      <c r="K3299" s="98">
        <v>0</v>
      </c>
      <c r="L3299" s="48"/>
      <c r="M3299" s="22"/>
      <c r="N3299" s="22"/>
      <c r="O3299" s="22"/>
      <c r="P3299" s="22"/>
      <c r="Q3299" s="22"/>
      <c r="R3299" s="22"/>
      <c r="S3299" s="22"/>
      <c r="T3299" s="22"/>
      <c r="U3299" s="22"/>
      <c r="V3299" s="22"/>
      <c r="W3299" s="22"/>
      <c r="X3299" s="22"/>
      <c r="Y3299" s="22"/>
      <c r="Z3299" s="22"/>
      <c r="AA3299" s="22"/>
      <c r="AB3299" s="22"/>
      <c r="AC3299" s="22"/>
      <c r="AD3299" s="22"/>
      <c r="AE3299" s="22"/>
      <c r="AF3299" s="22"/>
      <c r="AG3299" s="22"/>
      <c r="AH3299" s="22"/>
      <c r="AI3299" s="22"/>
      <c r="AJ3299" s="22"/>
      <c r="AK3299" s="22"/>
      <c r="AL3299" s="22"/>
      <c r="AM3299" s="22"/>
      <c r="AN3299" s="22"/>
      <c r="AO3299" s="22"/>
      <c r="AP3299" s="22"/>
      <c r="AQ3299" s="22"/>
      <c r="AR3299" s="22"/>
      <c r="AS3299" s="22"/>
      <c r="AT3299" s="22"/>
      <c r="AU3299" s="22"/>
      <c r="AV3299" s="22"/>
      <c r="AW3299" s="22"/>
      <c r="AX3299" s="22"/>
      <c r="AY3299" s="22"/>
      <c r="AZ3299" s="22"/>
      <c r="BA3299" s="22"/>
      <c r="BB3299" s="22"/>
      <c r="BC3299" s="22"/>
      <c r="BD3299" s="22"/>
      <c r="BE3299" s="22"/>
      <c r="BF3299" s="22"/>
      <c r="BG3299" s="22"/>
      <c r="BH3299" s="22"/>
      <c r="BI3299" s="22"/>
      <c r="BJ3299" s="22"/>
      <c r="BK3299" s="22"/>
      <c r="BL3299" s="22"/>
      <c r="BM3299" s="22"/>
      <c r="BN3299" s="22"/>
      <c r="BO3299" s="22"/>
      <c r="BP3299" s="22"/>
      <c r="BQ3299" s="22"/>
      <c r="BR3299" s="22"/>
      <c r="BS3299" s="22"/>
      <c r="BT3299" s="22"/>
      <c r="BU3299" s="22"/>
      <c r="BV3299" s="22"/>
      <c r="BW3299" s="22"/>
      <c r="BX3299" s="22"/>
      <c r="BY3299" s="22"/>
      <c r="BZ3299" s="22"/>
      <c r="CA3299" s="22"/>
      <c r="CB3299" s="22"/>
      <c r="CC3299" s="22"/>
      <c r="CD3299" s="22"/>
      <c r="CE3299" s="22"/>
      <c r="CF3299" s="22"/>
      <c r="CG3299" s="22"/>
      <c r="CH3299" s="22"/>
      <c r="CI3299" s="22"/>
      <c r="CJ3299" s="22"/>
      <c r="CK3299" s="22"/>
      <c r="CL3299" s="22"/>
      <c r="CM3299" s="22"/>
      <c r="CN3299" s="22"/>
      <c r="CO3299" s="22"/>
    </row>
    <row r="3300" spans="1:93" s="2" customFormat="1" x14ac:dyDescent="0.3">
      <c r="A3300" s="73" t="s">
        <v>204</v>
      </c>
      <c r="B3300" s="73" t="s">
        <v>430</v>
      </c>
      <c r="C3300" s="67" t="s">
        <v>340</v>
      </c>
      <c r="D3300" s="67" t="s">
        <v>94</v>
      </c>
      <c r="E3300" s="73"/>
      <c r="F3300" s="73" t="s">
        <v>98</v>
      </c>
      <c r="G3300" s="73" t="s">
        <v>405</v>
      </c>
      <c r="H3300" s="73" t="s">
        <v>405</v>
      </c>
      <c r="I3300" s="73" t="s">
        <v>465</v>
      </c>
      <c r="J3300" s="124" t="str">
        <f t="shared" si="70"/>
        <v>All HGVs km WTT- HGV (all diesel)</v>
      </c>
      <c r="K3300" s="98">
        <v>0.20008999999999999</v>
      </c>
      <c r="L3300" s="48"/>
      <c r="M3300" s="22"/>
      <c r="N3300" s="22"/>
      <c r="O3300" s="22"/>
      <c r="P3300" s="22"/>
      <c r="Q3300" s="22"/>
      <c r="R3300" s="22"/>
      <c r="S3300" s="22"/>
      <c r="T3300" s="22"/>
      <c r="U3300" s="22"/>
      <c r="V3300" s="22"/>
      <c r="W3300" s="22"/>
      <c r="X3300" s="22"/>
      <c r="Y3300" s="22"/>
      <c r="Z3300" s="22"/>
      <c r="AA3300" s="22"/>
      <c r="AB3300" s="22"/>
      <c r="AC3300" s="22"/>
      <c r="AD3300" s="22"/>
      <c r="AE3300" s="22"/>
      <c r="AF3300" s="22"/>
      <c r="AG3300" s="22"/>
      <c r="AH3300" s="22"/>
      <c r="AI3300" s="22"/>
      <c r="AJ3300" s="22"/>
      <c r="AK3300" s="22"/>
      <c r="AL3300" s="22"/>
      <c r="AM3300" s="22"/>
      <c r="AN3300" s="22"/>
      <c r="AO3300" s="22"/>
      <c r="AP3300" s="22"/>
      <c r="AQ3300" s="22"/>
      <c r="AR3300" s="22"/>
      <c r="AS3300" s="22"/>
      <c r="AT3300" s="22"/>
      <c r="AU3300" s="22"/>
      <c r="AV3300" s="22"/>
      <c r="AW3300" s="22"/>
      <c r="AX3300" s="22"/>
      <c r="AY3300" s="22"/>
      <c r="AZ3300" s="22"/>
      <c r="BA3300" s="22"/>
      <c r="BB3300" s="22"/>
      <c r="BC3300" s="22"/>
      <c r="BD3300" s="22"/>
      <c r="BE3300" s="22"/>
      <c r="BF3300" s="22"/>
      <c r="BG3300" s="22"/>
      <c r="BH3300" s="22"/>
      <c r="BI3300" s="22"/>
      <c r="BJ3300" s="22"/>
      <c r="BK3300" s="22"/>
      <c r="BL3300" s="22"/>
      <c r="BM3300" s="22"/>
      <c r="BN3300" s="22"/>
      <c r="BO3300" s="22"/>
      <c r="BP3300" s="22"/>
      <c r="BQ3300" s="22"/>
      <c r="BR3300" s="22"/>
      <c r="BS3300" s="22"/>
      <c r="BT3300" s="22"/>
      <c r="BU3300" s="22"/>
      <c r="BV3300" s="22"/>
      <c r="BW3300" s="22"/>
      <c r="BX3300" s="22"/>
      <c r="BY3300" s="22"/>
      <c r="BZ3300" s="22"/>
      <c r="CA3300" s="22"/>
      <c r="CB3300" s="22"/>
      <c r="CC3300" s="22"/>
      <c r="CD3300" s="22"/>
      <c r="CE3300" s="22"/>
      <c r="CF3300" s="22"/>
      <c r="CG3300" s="22"/>
      <c r="CH3300" s="22"/>
      <c r="CI3300" s="22"/>
      <c r="CJ3300" s="22"/>
      <c r="CK3300" s="22"/>
      <c r="CL3300" s="22"/>
      <c r="CM3300" s="22"/>
      <c r="CN3300" s="22"/>
      <c r="CO3300" s="22"/>
    </row>
    <row r="3301" spans="1:93" s="2" customFormat="1" x14ac:dyDescent="0.3">
      <c r="A3301" s="73" t="s">
        <v>204</v>
      </c>
      <c r="B3301" s="73" t="s">
        <v>430</v>
      </c>
      <c r="C3301" s="67" t="s">
        <v>340</v>
      </c>
      <c r="D3301" s="67" t="s">
        <v>94</v>
      </c>
      <c r="E3301" s="73"/>
      <c r="F3301" s="73" t="s">
        <v>98</v>
      </c>
      <c r="G3301" s="73" t="s">
        <v>156</v>
      </c>
      <c r="H3301" s="73" t="s">
        <v>156</v>
      </c>
      <c r="I3301" s="73" t="s">
        <v>465</v>
      </c>
      <c r="J3301" s="124" t="str">
        <f t="shared" si="70"/>
        <v>All HGVs miles WTT- HGV (all diesel)</v>
      </c>
      <c r="K3301" s="98">
        <v>0.32201999999999997</v>
      </c>
      <c r="L3301" s="48"/>
      <c r="M3301" s="22"/>
      <c r="N3301" s="22"/>
      <c r="O3301" s="22"/>
      <c r="P3301" s="22"/>
      <c r="Q3301" s="22"/>
      <c r="R3301" s="22"/>
      <c r="S3301" s="22"/>
      <c r="T3301" s="22"/>
      <c r="U3301" s="22"/>
      <c r="V3301" s="22"/>
      <c r="W3301" s="22"/>
      <c r="X3301" s="22"/>
      <c r="Y3301" s="22"/>
      <c r="Z3301" s="22"/>
      <c r="AA3301" s="22"/>
      <c r="AB3301" s="22"/>
      <c r="AC3301" s="22"/>
      <c r="AD3301" s="22"/>
      <c r="AE3301" s="22"/>
      <c r="AF3301" s="22"/>
      <c r="AG3301" s="22"/>
      <c r="AH3301" s="22"/>
      <c r="AI3301" s="22"/>
      <c r="AJ3301" s="22"/>
      <c r="AK3301" s="22"/>
      <c r="AL3301" s="22"/>
      <c r="AM3301" s="22"/>
      <c r="AN3301" s="22"/>
      <c r="AO3301" s="22"/>
      <c r="AP3301" s="22"/>
      <c r="AQ3301" s="22"/>
      <c r="AR3301" s="22"/>
      <c r="AS3301" s="22"/>
      <c r="AT3301" s="22"/>
      <c r="AU3301" s="22"/>
      <c r="AV3301" s="22"/>
      <c r="AW3301" s="22"/>
      <c r="AX3301" s="22"/>
      <c r="AY3301" s="22"/>
      <c r="AZ3301" s="22"/>
      <c r="BA3301" s="22"/>
      <c r="BB3301" s="22"/>
      <c r="BC3301" s="22"/>
      <c r="BD3301" s="22"/>
      <c r="BE3301" s="22"/>
      <c r="BF3301" s="22"/>
      <c r="BG3301" s="22"/>
      <c r="BH3301" s="22"/>
      <c r="BI3301" s="22"/>
      <c r="BJ3301" s="22"/>
      <c r="BK3301" s="22"/>
      <c r="BL3301" s="22"/>
      <c r="BM3301" s="22"/>
      <c r="BN3301" s="22"/>
      <c r="BO3301" s="22"/>
      <c r="BP3301" s="22"/>
      <c r="BQ3301" s="22"/>
      <c r="BR3301" s="22"/>
      <c r="BS3301" s="22"/>
      <c r="BT3301" s="22"/>
      <c r="BU3301" s="22"/>
      <c r="BV3301" s="22"/>
      <c r="BW3301" s="22"/>
      <c r="BX3301" s="22"/>
      <c r="BY3301" s="22"/>
      <c r="BZ3301" s="22"/>
      <c r="CA3301" s="22"/>
      <c r="CB3301" s="22"/>
      <c r="CC3301" s="22"/>
      <c r="CD3301" s="22"/>
      <c r="CE3301" s="22"/>
      <c r="CF3301" s="22"/>
      <c r="CG3301" s="22"/>
      <c r="CH3301" s="22"/>
      <c r="CI3301" s="22"/>
      <c r="CJ3301" s="22"/>
      <c r="CK3301" s="22"/>
      <c r="CL3301" s="22"/>
      <c r="CM3301" s="22"/>
      <c r="CN3301" s="22"/>
      <c r="CO3301" s="22"/>
    </row>
    <row r="3302" spans="1:93" s="2" customFormat="1" x14ac:dyDescent="0.3">
      <c r="A3302" s="73" t="s">
        <v>204</v>
      </c>
      <c r="B3302" s="73" t="s">
        <v>430</v>
      </c>
      <c r="C3302" s="67" t="s">
        <v>340</v>
      </c>
      <c r="D3302" s="67" t="s">
        <v>94</v>
      </c>
      <c r="E3302" s="73"/>
      <c r="F3302" s="73" t="s">
        <v>98</v>
      </c>
      <c r="G3302" s="73" t="s">
        <v>403</v>
      </c>
      <c r="H3302" s="73" t="s">
        <v>403</v>
      </c>
      <c r="I3302" s="73" t="s">
        <v>465</v>
      </c>
      <c r="J3302" s="124" t="str">
        <f t="shared" si="70"/>
        <v>All HGVs tonne.km WTT- HGV (all diesel)</v>
      </c>
      <c r="K3302" s="98">
        <v>3.0370000000000001E-2</v>
      </c>
      <c r="L3302" s="48"/>
      <c r="M3302" s="22"/>
      <c r="N3302" s="22"/>
      <c r="O3302" s="22"/>
      <c r="P3302" s="22"/>
      <c r="Q3302" s="22"/>
      <c r="R3302" s="22"/>
      <c r="S3302" s="22"/>
      <c r="T3302" s="2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c r="AQ3302" s="22"/>
      <c r="AR3302" s="22"/>
      <c r="AS3302" s="22"/>
      <c r="AT3302" s="22"/>
      <c r="AU3302" s="22"/>
      <c r="AV3302" s="22"/>
      <c r="AW3302" s="22"/>
      <c r="AX3302" s="22"/>
      <c r="AY3302" s="22"/>
      <c r="AZ3302" s="22"/>
      <c r="BA3302" s="22"/>
      <c r="BB3302" s="22"/>
      <c r="BC3302" s="22"/>
      <c r="BD3302" s="22"/>
      <c r="BE3302" s="22"/>
      <c r="BF3302" s="22"/>
      <c r="BG3302" s="22"/>
      <c r="BH3302" s="22"/>
      <c r="BI3302" s="22"/>
      <c r="BJ3302" s="22"/>
      <c r="BK3302" s="22"/>
      <c r="BL3302" s="22"/>
      <c r="BM3302" s="22"/>
      <c r="BN3302" s="22"/>
      <c r="BO3302" s="22"/>
      <c r="BP3302" s="22"/>
      <c r="BQ3302" s="22"/>
      <c r="BR3302" s="22"/>
      <c r="BS3302" s="22"/>
      <c r="BT3302" s="22"/>
      <c r="BU3302" s="22"/>
      <c r="BV3302" s="22"/>
      <c r="BW3302" s="22"/>
      <c r="BX3302" s="22"/>
      <c r="BY3302" s="22"/>
      <c r="BZ3302" s="22"/>
      <c r="CA3302" s="22"/>
      <c r="CB3302" s="22"/>
      <c r="CC3302" s="22"/>
      <c r="CD3302" s="22"/>
      <c r="CE3302" s="22"/>
      <c r="CF3302" s="22"/>
      <c r="CG3302" s="22"/>
      <c r="CH3302" s="22"/>
      <c r="CI3302" s="22"/>
      <c r="CJ3302" s="22"/>
      <c r="CK3302" s="22"/>
      <c r="CL3302" s="22"/>
      <c r="CM3302" s="22"/>
      <c r="CN3302" s="22"/>
      <c r="CO3302" s="22"/>
    </row>
    <row r="3303" spans="1:93" s="2" customFormat="1" x14ac:dyDescent="0.3">
      <c r="A3303" s="73" t="s">
        <v>204</v>
      </c>
      <c r="B3303" s="73" t="s">
        <v>430</v>
      </c>
      <c r="C3303" s="67" t="s">
        <v>340</v>
      </c>
      <c r="D3303" s="67" t="s">
        <v>94</v>
      </c>
      <c r="E3303" s="73"/>
      <c r="F3303" s="73" t="s">
        <v>2</v>
      </c>
      <c r="G3303" s="73" t="s">
        <v>405</v>
      </c>
      <c r="H3303" s="73" t="s">
        <v>405</v>
      </c>
      <c r="I3303" s="73" t="s">
        <v>465</v>
      </c>
      <c r="J3303" s="124" t="str">
        <f t="shared" si="70"/>
        <v>All HGVs km WTT- HGV (all diesel)</v>
      </c>
      <c r="K3303" s="98">
        <v>0.24229000000000001</v>
      </c>
      <c r="L3303" s="48"/>
      <c r="M3303" s="22"/>
      <c r="N3303" s="22"/>
      <c r="O3303" s="22"/>
      <c r="P3303" s="22"/>
      <c r="Q3303" s="22"/>
      <c r="R3303" s="22"/>
      <c r="S3303" s="22"/>
      <c r="T3303" s="22"/>
      <c r="U3303" s="22"/>
      <c r="V3303" s="22"/>
      <c r="W3303" s="22"/>
      <c r="X3303" s="22"/>
      <c r="Y3303" s="22"/>
      <c r="Z3303" s="22"/>
      <c r="AA3303" s="22"/>
      <c r="AB3303" s="22"/>
      <c r="AC3303" s="22"/>
      <c r="AD3303" s="22"/>
      <c r="AE3303" s="22"/>
      <c r="AF3303" s="22"/>
      <c r="AG3303" s="22"/>
      <c r="AH3303" s="22"/>
      <c r="AI3303" s="22"/>
      <c r="AJ3303" s="22"/>
      <c r="AK3303" s="22"/>
      <c r="AL3303" s="22"/>
      <c r="AM3303" s="22"/>
      <c r="AN3303" s="22"/>
      <c r="AO3303" s="22"/>
      <c r="AP3303" s="22"/>
      <c r="AQ3303" s="22"/>
      <c r="AR3303" s="22"/>
      <c r="AS3303" s="22"/>
      <c r="AT3303" s="22"/>
      <c r="AU3303" s="22"/>
      <c r="AV3303" s="22"/>
      <c r="AW3303" s="22"/>
      <c r="AX3303" s="22"/>
      <c r="AY3303" s="22"/>
      <c r="AZ3303" s="22"/>
      <c r="BA3303" s="22"/>
      <c r="BB3303" s="22"/>
      <c r="BC3303" s="22"/>
      <c r="BD3303" s="22"/>
      <c r="BE3303" s="22"/>
      <c r="BF3303" s="22"/>
      <c r="BG3303" s="22"/>
      <c r="BH3303" s="22"/>
      <c r="BI3303" s="22"/>
      <c r="BJ3303" s="22"/>
      <c r="BK3303" s="22"/>
      <c r="BL3303" s="22"/>
      <c r="BM3303" s="22"/>
      <c r="BN3303" s="22"/>
      <c r="BO3303" s="22"/>
      <c r="BP3303" s="22"/>
      <c r="BQ3303" s="22"/>
      <c r="BR3303" s="22"/>
      <c r="BS3303" s="22"/>
      <c r="BT3303" s="22"/>
      <c r="BU3303" s="22"/>
      <c r="BV3303" s="22"/>
      <c r="BW3303" s="22"/>
      <c r="BX3303" s="22"/>
      <c r="BY3303" s="22"/>
      <c r="BZ3303" s="22"/>
      <c r="CA3303" s="22"/>
      <c r="CB3303" s="22"/>
      <c r="CC3303" s="22"/>
      <c r="CD3303" s="22"/>
      <c r="CE3303" s="22"/>
      <c r="CF3303" s="22"/>
      <c r="CG3303" s="22"/>
      <c r="CH3303" s="22"/>
      <c r="CI3303" s="22"/>
      <c r="CJ3303" s="22"/>
      <c r="CK3303" s="22"/>
      <c r="CL3303" s="22"/>
      <c r="CM3303" s="22"/>
      <c r="CN3303" s="22"/>
      <c r="CO3303" s="22"/>
    </row>
    <row r="3304" spans="1:93" s="2" customFormat="1" x14ac:dyDescent="0.3">
      <c r="A3304" s="73" t="s">
        <v>204</v>
      </c>
      <c r="B3304" s="73" t="s">
        <v>430</v>
      </c>
      <c r="C3304" s="67" t="s">
        <v>340</v>
      </c>
      <c r="D3304" s="67" t="s">
        <v>94</v>
      </c>
      <c r="E3304" s="73"/>
      <c r="F3304" s="73" t="s">
        <v>2</v>
      </c>
      <c r="G3304" s="73" t="s">
        <v>156</v>
      </c>
      <c r="H3304" s="73" t="s">
        <v>156</v>
      </c>
      <c r="I3304" s="73" t="s">
        <v>465</v>
      </c>
      <c r="J3304" s="124" t="str">
        <f t="shared" si="70"/>
        <v>All HGVs miles WTT- HGV (all diesel)</v>
      </c>
      <c r="K3304" s="98">
        <v>0.38991999999999999</v>
      </c>
      <c r="L3304" s="48"/>
      <c r="M3304" s="22"/>
      <c r="N3304" s="22"/>
      <c r="O3304" s="22"/>
      <c r="P3304" s="22"/>
      <c r="Q3304" s="22"/>
      <c r="R3304" s="22"/>
      <c r="S3304" s="22"/>
      <c r="T3304" s="2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c r="AQ3304" s="22"/>
      <c r="AR3304" s="22"/>
      <c r="AS3304" s="22"/>
      <c r="AT3304" s="22"/>
      <c r="AU3304" s="22"/>
      <c r="AV3304" s="22"/>
      <c r="AW3304" s="22"/>
      <c r="AX3304" s="22"/>
      <c r="AY3304" s="22"/>
      <c r="AZ3304" s="22"/>
      <c r="BA3304" s="22"/>
      <c r="BB3304" s="22"/>
      <c r="BC3304" s="22"/>
      <c r="BD3304" s="22"/>
      <c r="BE3304" s="22"/>
      <c r="BF3304" s="22"/>
      <c r="BG3304" s="22"/>
      <c r="BH3304" s="22"/>
      <c r="BI3304" s="22"/>
      <c r="BJ3304" s="22"/>
      <c r="BK3304" s="22"/>
      <c r="BL3304" s="22"/>
      <c r="BM3304" s="22"/>
      <c r="BN3304" s="22"/>
      <c r="BO3304" s="22"/>
      <c r="BP3304" s="22"/>
      <c r="BQ3304" s="22"/>
      <c r="BR3304" s="22"/>
      <c r="BS3304" s="22"/>
      <c r="BT3304" s="22"/>
      <c r="BU3304" s="22"/>
      <c r="BV3304" s="22"/>
      <c r="BW3304" s="22"/>
      <c r="BX3304" s="22"/>
      <c r="BY3304" s="22"/>
      <c r="BZ3304" s="22"/>
      <c r="CA3304" s="22"/>
      <c r="CB3304" s="22"/>
      <c r="CC3304" s="22"/>
      <c r="CD3304" s="22"/>
      <c r="CE3304" s="22"/>
      <c r="CF3304" s="22"/>
      <c r="CG3304" s="22"/>
      <c r="CH3304" s="22"/>
      <c r="CI3304" s="22"/>
      <c r="CJ3304" s="22"/>
      <c r="CK3304" s="22"/>
      <c r="CL3304" s="22"/>
      <c r="CM3304" s="22"/>
      <c r="CN3304" s="22"/>
      <c r="CO3304" s="22"/>
    </row>
    <row r="3305" spans="1:93" s="2" customFormat="1" x14ac:dyDescent="0.3">
      <c r="A3305" s="73" t="s">
        <v>204</v>
      </c>
      <c r="B3305" s="73" t="s">
        <v>430</v>
      </c>
      <c r="C3305" s="67" t="s">
        <v>340</v>
      </c>
      <c r="D3305" s="67" t="s">
        <v>94</v>
      </c>
      <c r="E3305" s="73"/>
      <c r="F3305" s="73" t="s">
        <v>2</v>
      </c>
      <c r="G3305" s="73" t="s">
        <v>403</v>
      </c>
      <c r="H3305" s="73" t="s">
        <v>403</v>
      </c>
      <c r="I3305" s="73" t="s">
        <v>465</v>
      </c>
      <c r="J3305" s="124" t="str">
        <f t="shared" si="70"/>
        <v>All HGVs tonne.km WTT- HGV (all diesel)</v>
      </c>
      <c r="K3305" s="98">
        <v>1.839E-2</v>
      </c>
      <c r="L3305" s="48"/>
      <c r="M3305" s="22"/>
      <c r="N3305" s="22"/>
      <c r="O3305" s="22"/>
      <c r="P3305" s="22"/>
      <c r="Q3305" s="22"/>
      <c r="R3305" s="22"/>
      <c r="S3305" s="22"/>
      <c r="T3305" s="22"/>
      <c r="U3305" s="22"/>
      <c r="V3305" s="22"/>
      <c r="W3305" s="22"/>
      <c r="X3305" s="22"/>
      <c r="Y3305" s="22"/>
      <c r="Z3305" s="22"/>
      <c r="AA3305" s="22"/>
      <c r="AB3305" s="22"/>
      <c r="AC3305" s="22"/>
      <c r="AD3305" s="22"/>
      <c r="AE3305" s="22"/>
      <c r="AF3305" s="22"/>
      <c r="AG3305" s="22"/>
      <c r="AH3305" s="22"/>
      <c r="AI3305" s="22"/>
      <c r="AJ3305" s="22"/>
      <c r="AK3305" s="22"/>
      <c r="AL3305" s="22"/>
      <c r="AM3305" s="22"/>
      <c r="AN3305" s="22"/>
      <c r="AO3305" s="22"/>
      <c r="AP3305" s="22"/>
      <c r="AQ3305" s="22"/>
      <c r="AR3305" s="22"/>
      <c r="AS3305" s="22"/>
      <c r="AT3305" s="22"/>
      <c r="AU3305" s="22"/>
      <c r="AV3305" s="22"/>
      <c r="AW3305" s="22"/>
      <c r="AX3305" s="22"/>
      <c r="AY3305" s="22"/>
      <c r="AZ3305" s="22"/>
      <c r="BA3305" s="22"/>
      <c r="BB3305" s="22"/>
      <c r="BC3305" s="22"/>
      <c r="BD3305" s="22"/>
      <c r="BE3305" s="22"/>
      <c r="BF3305" s="22"/>
      <c r="BG3305" s="22"/>
      <c r="BH3305" s="22"/>
      <c r="BI3305" s="22"/>
      <c r="BJ3305" s="22"/>
      <c r="BK3305" s="22"/>
      <c r="BL3305" s="22"/>
      <c r="BM3305" s="22"/>
      <c r="BN3305" s="22"/>
      <c r="BO3305" s="22"/>
      <c r="BP3305" s="22"/>
      <c r="BQ3305" s="22"/>
      <c r="BR3305" s="22"/>
      <c r="BS3305" s="22"/>
      <c r="BT3305" s="22"/>
      <c r="BU3305" s="22"/>
      <c r="BV3305" s="22"/>
      <c r="BW3305" s="22"/>
      <c r="BX3305" s="22"/>
      <c r="BY3305" s="22"/>
      <c r="BZ3305" s="22"/>
      <c r="CA3305" s="22"/>
      <c r="CB3305" s="22"/>
      <c r="CC3305" s="22"/>
      <c r="CD3305" s="22"/>
      <c r="CE3305" s="22"/>
      <c r="CF3305" s="22"/>
      <c r="CG3305" s="22"/>
      <c r="CH3305" s="22"/>
      <c r="CI3305" s="22"/>
      <c r="CJ3305" s="22"/>
      <c r="CK3305" s="22"/>
      <c r="CL3305" s="22"/>
      <c r="CM3305" s="22"/>
      <c r="CN3305" s="22"/>
      <c r="CO3305" s="22"/>
    </row>
    <row r="3306" spans="1:93" s="2" customFormat="1" x14ac:dyDescent="0.3">
      <c r="A3306" s="73" t="s">
        <v>204</v>
      </c>
      <c r="B3306" s="73" t="s">
        <v>430</v>
      </c>
      <c r="C3306" s="67" t="s">
        <v>340</v>
      </c>
      <c r="D3306" s="67" t="s">
        <v>94</v>
      </c>
      <c r="E3306" s="73"/>
      <c r="F3306" s="73" t="s">
        <v>302</v>
      </c>
      <c r="G3306" s="73" t="s">
        <v>405</v>
      </c>
      <c r="H3306" s="73" t="s">
        <v>405</v>
      </c>
      <c r="I3306" s="73" t="s">
        <v>465</v>
      </c>
      <c r="J3306" s="124" t="str">
        <f t="shared" si="70"/>
        <v>All HGVs km WTT- HGV (all diesel)</v>
      </c>
      <c r="K3306" s="98">
        <v>0.20841000000000001</v>
      </c>
      <c r="L3306" s="48"/>
      <c r="M3306" s="22"/>
      <c r="N3306" s="22"/>
      <c r="O3306" s="22"/>
      <c r="P3306" s="22"/>
      <c r="Q3306" s="22"/>
      <c r="R3306" s="22"/>
      <c r="S3306" s="22"/>
      <c r="T3306" s="2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c r="AQ3306" s="22"/>
      <c r="AR3306" s="22"/>
      <c r="AS3306" s="22"/>
      <c r="AT3306" s="22"/>
      <c r="AU3306" s="22"/>
      <c r="AV3306" s="22"/>
      <c r="AW3306" s="22"/>
      <c r="AX3306" s="22"/>
      <c r="AY3306" s="22"/>
      <c r="AZ3306" s="22"/>
      <c r="BA3306" s="22"/>
      <c r="BB3306" s="22"/>
      <c r="BC3306" s="22"/>
      <c r="BD3306" s="22"/>
      <c r="BE3306" s="22"/>
      <c r="BF3306" s="22"/>
      <c r="BG3306" s="22"/>
      <c r="BH3306" s="22"/>
      <c r="BI3306" s="22"/>
      <c r="BJ3306" s="22"/>
      <c r="BK3306" s="22"/>
      <c r="BL3306" s="22"/>
      <c r="BM3306" s="22"/>
      <c r="BN3306" s="22"/>
      <c r="BO3306" s="22"/>
      <c r="BP3306" s="22"/>
      <c r="BQ3306" s="22"/>
      <c r="BR3306" s="22"/>
      <c r="BS3306" s="22"/>
      <c r="BT3306" s="22"/>
      <c r="BU3306" s="22"/>
      <c r="BV3306" s="22"/>
      <c r="BW3306" s="22"/>
      <c r="BX3306" s="22"/>
      <c r="BY3306" s="22"/>
      <c r="BZ3306" s="22"/>
      <c r="CA3306" s="22"/>
      <c r="CB3306" s="22"/>
      <c r="CC3306" s="22"/>
      <c r="CD3306" s="22"/>
      <c r="CE3306" s="22"/>
      <c r="CF3306" s="22"/>
      <c r="CG3306" s="22"/>
      <c r="CH3306" s="22"/>
      <c r="CI3306" s="22"/>
      <c r="CJ3306" s="22"/>
      <c r="CK3306" s="22"/>
      <c r="CL3306" s="22"/>
      <c r="CM3306" s="22"/>
      <c r="CN3306" s="22"/>
      <c r="CO3306" s="22"/>
    </row>
    <row r="3307" spans="1:93" s="2" customFormat="1" x14ac:dyDescent="0.3">
      <c r="A3307" s="73" t="s">
        <v>204</v>
      </c>
      <c r="B3307" s="73" t="s">
        <v>430</v>
      </c>
      <c r="C3307" s="67" t="s">
        <v>340</v>
      </c>
      <c r="D3307" s="67" t="s">
        <v>94</v>
      </c>
      <c r="E3307" s="73"/>
      <c r="F3307" s="73" t="s">
        <v>302</v>
      </c>
      <c r="G3307" s="73" t="s">
        <v>156</v>
      </c>
      <c r="H3307" s="73" t="s">
        <v>156</v>
      </c>
      <c r="I3307" s="73" t="s">
        <v>465</v>
      </c>
      <c r="J3307" s="124" t="str">
        <f t="shared" si="70"/>
        <v>All HGVs miles WTT- HGV (all diesel)</v>
      </c>
      <c r="K3307" s="98">
        <v>0.33539999999999998</v>
      </c>
      <c r="L3307" s="48"/>
      <c r="M3307" s="22"/>
      <c r="N3307" s="22"/>
      <c r="O3307" s="22"/>
      <c r="P3307" s="22"/>
      <c r="Q3307" s="22"/>
      <c r="R3307" s="22"/>
      <c r="S3307" s="22"/>
      <c r="T3307" s="22"/>
      <c r="U3307" s="22"/>
      <c r="V3307" s="22"/>
      <c r="W3307" s="22"/>
      <c r="X3307" s="22"/>
      <c r="Y3307" s="22"/>
      <c r="Z3307" s="22"/>
      <c r="AA3307" s="22"/>
      <c r="AB3307" s="22"/>
      <c r="AC3307" s="22"/>
      <c r="AD3307" s="22"/>
      <c r="AE3307" s="22"/>
      <c r="AF3307" s="22"/>
      <c r="AG3307" s="22"/>
      <c r="AH3307" s="22"/>
      <c r="AI3307" s="22"/>
      <c r="AJ3307" s="22"/>
      <c r="AK3307" s="22"/>
      <c r="AL3307" s="22"/>
      <c r="AM3307" s="22"/>
      <c r="AN3307" s="22"/>
      <c r="AO3307" s="22"/>
      <c r="AP3307" s="22"/>
      <c r="AQ3307" s="22"/>
      <c r="AR3307" s="22"/>
      <c r="AS3307" s="22"/>
      <c r="AT3307" s="22"/>
      <c r="AU3307" s="22"/>
      <c r="AV3307" s="22"/>
      <c r="AW3307" s="22"/>
      <c r="AX3307" s="22"/>
      <c r="AY3307" s="22"/>
      <c r="AZ3307" s="22"/>
      <c r="BA3307" s="22"/>
      <c r="BB3307" s="22"/>
      <c r="BC3307" s="22"/>
      <c r="BD3307" s="22"/>
      <c r="BE3307" s="22"/>
      <c r="BF3307" s="22"/>
      <c r="BG3307" s="22"/>
      <c r="BH3307" s="22"/>
      <c r="BI3307" s="22"/>
      <c r="BJ3307" s="22"/>
      <c r="BK3307" s="22"/>
      <c r="BL3307" s="22"/>
      <c r="BM3307" s="22"/>
      <c r="BN3307" s="22"/>
      <c r="BO3307" s="22"/>
      <c r="BP3307" s="22"/>
      <c r="BQ3307" s="22"/>
      <c r="BR3307" s="22"/>
      <c r="BS3307" s="22"/>
      <c r="BT3307" s="22"/>
      <c r="BU3307" s="22"/>
      <c r="BV3307" s="22"/>
      <c r="BW3307" s="22"/>
      <c r="BX3307" s="22"/>
      <c r="BY3307" s="22"/>
      <c r="BZ3307" s="22"/>
      <c r="CA3307" s="22"/>
      <c r="CB3307" s="22"/>
      <c r="CC3307" s="22"/>
      <c r="CD3307" s="22"/>
      <c r="CE3307" s="22"/>
      <c r="CF3307" s="22"/>
      <c r="CG3307" s="22"/>
      <c r="CH3307" s="22"/>
      <c r="CI3307" s="22"/>
      <c r="CJ3307" s="22"/>
      <c r="CK3307" s="22"/>
      <c r="CL3307" s="22"/>
      <c r="CM3307" s="22"/>
      <c r="CN3307" s="22"/>
      <c r="CO3307" s="22"/>
    </row>
    <row r="3308" spans="1:93" s="2" customFormat="1" x14ac:dyDescent="0.3">
      <c r="A3308" s="73" t="s">
        <v>204</v>
      </c>
      <c r="B3308" s="73" t="s">
        <v>430</v>
      </c>
      <c r="C3308" s="67" t="s">
        <v>340</v>
      </c>
      <c r="D3308" s="67" t="s">
        <v>94</v>
      </c>
      <c r="E3308" s="73"/>
      <c r="F3308" s="73" t="s">
        <v>302</v>
      </c>
      <c r="G3308" s="73" t="s">
        <v>403</v>
      </c>
      <c r="H3308" s="73" t="s">
        <v>403</v>
      </c>
      <c r="I3308" s="73" t="s">
        <v>465</v>
      </c>
      <c r="J3308" s="124" t="str">
        <f t="shared" si="70"/>
        <v>All HGVs tonne.km WTT- HGV (all diesel)</v>
      </c>
      <c r="K3308" s="98">
        <v>2.6360000000000001E-2</v>
      </c>
      <c r="L3308" s="48"/>
      <c r="M3308" s="22"/>
      <c r="N3308" s="22"/>
      <c r="O3308" s="22"/>
      <c r="P3308" s="22"/>
      <c r="Q3308" s="22"/>
      <c r="R3308" s="22"/>
      <c r="S3308" s="22"/>
      <c r="T3308" s="2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c r="AQ3308" s="22"/>
      <c r="AR3308" s="22"/>
      <c r="AS3308" s="22"/>
      <c r="AT3308" s="22"/>
      <c r="AU3308" s="22"/>
      <c r="AV3308" s="22"/>
      <c r="AW3308" s="22"/>
      <c r="AX3308" s="22"/>
      <c r="AY3308" s="22"/>
      <c r="AZ3308" s="22"/>
      <c r="BA3308" s="22"/>
      <c r="BB3308" s="22"/>
      <c r="BC3308" s="22"/>
      <c r="BD3308" s="22"/>
      <c r="BE3308" s="22"/>
      <c r="BF3308" s="22"/>
      <c r="BG3308" s="22"/>
      <c r="BH3308" s="22"/>
      <c r="BI3308" s="22"/>
      <c r="BJ3308" s="22"/>
      <c r="BK3308" s="22"/>
      <c r="BL3308" s="22"/>
      <c r="BM3308" s="22"/>
      <c r="BN3308" s="22"/>
      <c r="BO3308" s="22"/>
      <c r="BP3308" s="22"/>
      <c r="BQ3308" s="22"/>
      <c r="BR3308" s="22"/>
      <c r="BS3308" s="22"/>
      <c r="BT3308" s="22"/>
      <c r="BU3308" s="22"/>
      <c r="BV3308" s="22"/>
      <c r="BW3308" s="22"/>
      <c r="BX3308" s="22"/>
      <c r="BY3308" s="22"/>
      <c r="BZ3308" s="22"/>
      <c r="CA3308" s="22"/>
      <c r="CB3308" s="22"/>
      <c r="CC3308" s="22"/>
      <c r="CD3308" s="22"/>
      <c r="CE3308" s="22"/>
      <c r="CF3308" s="22"/>
      <c r="CG3308" s="22"/>
      <c r="CH3308" s="22"/>
      <c r="CI3308" s="22"/>
      <c r="CJ3308" s="22"/>
      <c r="CK3308" s="22"/>
      <c r="CL3308" s="22"/>
      <c r="CM3308" s="22"/>
      <c r="CN3308" s="22"/>
      <c r="CO3308" s="22"/>
    </row>
    <row r="3309" spans="1:93" s="2" customFormat="1" x14ac:dyDescent="0.3">
      <c r="A3309" s="73" t="s">
        <v>204</v>
      </c>
      <c r="B3309" s="73" t="s">
        <v>430</v>
      </c>
      <c r="C3309" s="67" t="s">
        <v>404</v>
      </c>
      <c r="D3309" s="67" t="s">
        <v>134</v>
      </c>
      <c r="E3309" s="73"/>
      <c r="F3309" s="73" t="s">
        <v>48</v>
      </c>
      <c r="G3309" s="73" t="s">
        <v>405</v>
      </c>
      <c r="H3309" s="73" t="s">
        <v>405</v>
      </c>
      <c r="I3309" s="73" t="s">
        <v>465</v>
      </c>
      <c r="J3309" s="124" t="str">
        <f t="shared" si="70"/>
        <v>Rigid (&gt;3.5 - 7.5 tonnes) km WTT- HGV refrigerated (all diesel)</v>
      </c>
      <c r="K3309" s="98">
        <v>0.12892999999999999</v>
      </c>
      <c r="L3309" s="154"/>
      <c r="M3309" s="22"/>
      <c r="N3309" s="22"/>
      <c r="O3309" s="22"/>
      <c r="P3309" s="22"/>
      <c r="Q3309" s="22"/>
      <c r="R3309" s="22"/>
      <c r="S3309" s="22"/>
      <c r="T3309" s="22"/>
      <c r="U3309" s="22"/>
      <c r="V3309" s="22"/>
      <c r="W3309" s="22"/>
      <c r="X3309" s="22"/>
      <c r="Y3309" s="22"/>
      <c r="Z3309" s="22"/>
      <c r="AA3309" s="22"/>
      <c r="AB3309" s="22"/>
      <c r="AC3309" s="22"/>
      <c r="AD3309" s="22"/>
      <c r="AE3309" s="22"/>
      <c r="AF3309" s="22"/>
      <c r="AG3309" s="22"/>
      <c r="AH3309" s="22"/>
      <c r="AI3309" s="22"/>
      <c r="AJ3309" s="22"/>
      <c r="AK3309" s="22"/>
      <c r="AL3309" s="22"/>
      <c r="AM3309" s="22"/>
      <c r="AN3309" s="22"/>
      <c r="AO3309" s="22"/>
      <c r="AP3309" s="22"/>
      <c r="AQ3309" s="22"/>
      <c r="AR3309" s="22"/>
      <c r="AS3309" s="22"/>
      <c r="AT3309" s="22"/>
      <c r="AU3309" s="22"/>
      <c r="AV3309" s="22"/>
      <c r="AW3309" s="22"/>
      <c r="AX3309" s="22"/>
      <c r="AY3309" s="22"/>
      <c r="AZ3309" s="22"/>
      <c r="BA3309" s="22"/>
      <c r="BB3309" s="22"/>
      <c r="BC3309" s="22"/>
      <c r="BD3309" s="22"/>
      <c r="BE3309" s="22"/>
      <c r="BF3309" s="22"/>
      <c r="BG3309" s="22"/>
      <c r="BH3309" s="22"/>
      <c r="BI3309" s="22"/>
      <c r="BJ3309" s="22"/>
      <c r="BK3309" s="22"/>
      <c r="BL3309" s="22"/>
      <c r="BM3309" s="22"/>
      <c r="BN3309" s="22"/>
      <c r="BO3309" s="22"/>
      <c r="BP3309" s="22"/>
      <c r="BQ3309" s="22"/>
      <c r="BR3309" s="22"/>
      <c r="BS3309" s="22"/>
      <c r="BT3309" s="22"/>
      <c r="BU3309" s="22"/>
      <c r="BV3309" s="22"/>
      <c r="BW3309" s="22"/>
      <c r="BX3309" s="22"/>
      <c r="BY3309" s="22"/>
      <c r="BZ3309" s="22"/>
      <c r="CA3309" s="22"/>
      <c r="CB3309" s="22"/>
      <c r="CC3309" s="22"/>
      <c r="CD3309" s="22"/>
      <c r="CE3309" s="22"/>
      <c r="CF3309" s="22"/>
      <c r="CG3309" s="22"/>
      <c r="CH3309" s="22"/>
      <c r="CI3309" s="22"/>
      <c r="CJ3309" s="22"/>
      <c r="CK3309" s="22"/>
      <c r="CL3309" s="22"/>
      <c r="CM3309" s="22"/>
      <c r="CN3309" s="22"/>
      <c r="CO3309" s="22"/>
    </row>
    <row r="3310" spans="1:93" s="2" customFormat="1" x14ac:dyDescent="0.3">
      <c r="A3310" s="73" t="s">
        <v>204</v>
      </c>
      <c r="B3310" s="73" t="s">
        <v>430</v>
      </c>
      <c r="C3310" s="67" t="s">
        <v>404</v>
      </c>
      <c r="D3310" s="67" t="s">
        <v>134</v>
      </c>
      <c r="E3310" s="73"/>
      <c r="F3310" s="73" t="s">
        <v>48</v>
      </c>
      <c r="G3310" s="73" t="s">
        <v>156</v>
      </c>
      <c r="H3310" s="73" t="s">
        <v>156</v>
      </c>
      <c r="I3310" s="73" t="s">
        <v>465</v>
      </c>
      <c r="J3310" s="124" t="str">
        <f t="shared" si="70"/>
        <v>Rigid (&gt;3.5 - 7.5 tonnes) miles WTT- HGV refrigerated (all diesel)</v>
      </c>
      <c r="K3310" s="98">
        <v>0.20749999999999999</v>
      </c>
      <c r="L3310" s="48"/>
      <c r="M3310" s="22"/>
      <c r="N3310" s="22"/>
      <c r="O3310" s="22"/>
      <c r="P3310" s="22"/>
      <c r="Q3310" s="22"/>
      <c r="R3310" s="22"/>
      <c r="S3310" s="22"/>
      <c r="T3310" s="2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c r="AQ3310" s="22"/>
      <c r="AR3310" s="22"/>
      <c r="AS3310" s="22"/>
      <c r="AT3310" s="22"/>
      <c r="AU3310" s="22"/>
      <c r="AV3310" s="22"/>
      <c r="AW3310" s="22"/>
      <c r="AX3310" s="22"/>
      <c r="AY3310" s="22"/>
      <c r="AZ3310" s="22"/>
      <c r="BA3310" s="22"/>
      <c r="BB3310" s="22"/>
      <c r="BC3310" s="22"/>
      <c r="BD3310" s="22"/>
      <c r="BE3310" s="22"/>
      <c r="BF3310" s="22"/>
      <c r="BG3310" s="22"/>
      <c r="BH3310" s="22"/>
      <c r="BI3310" s="22"/>
      <c r="BJ3310" s="22"/>
      <c r="BK3310" s="22"/>
      <c r="BL3310" s="22"/>
      <c r="BM3310" s="22"/>
      <c r="BN3310" s="22"/>
      <c r="BO3310" s="22"/>
      <c r="BP3310" s="22"/>
      <c r="BQ3310" s="22"/>
      <c r="BR3310" s="22"/>
      <c r="BS3310" s="22"/>
      <c r="BT3310" s="22"/>
      <c r="BU3310" s="22"/>
      <c r="BV3310" s="22"/>
      <c r="BW3310" s="22"/>
      <c r="BX3310" s="22"/>
      <c r="BY3310" s="22"/>
      <c r="BZ3310" s="22"/>
      <c r="CA3310" s="22"/>
      <c r="CB3310" s="22"/>
      <c r="CC3310" s="22"/>
      <c r="CD3310" s="22"/>
      <c r="CE3310" s="22"/>
      <c r="CF3310" s="22"/>
      <c r="CG3310" s="22"/>
      <c r="CH3310" s="22"/>
      <c r="CI3310" s="22"/>
      <c r="CJ3310" s="22"/>
      <c r="CK3310" s="22"/>
      <c r="CL3310" s="22"/>
      <c r="CM3310" s="22"/>
      <c r="CN3310" s="22"/>
      <c r="CO3310" s="22"/>
    </row>
    <row r="3311" spans="1:93" s="2" customFormat="1" x14ac:dyDescent="0.3">
      <c r="A3311" s="73" t="s">
        <v>204</v>
      </c>
      <c r="B3311" s="73" t="s">
        <v>430</v>
      </c>
      <c r="C3311" s="67" t="s">
        <v>404</v>
      </c>
      <c r="D3311" s="67" t="s">
        <v>134</v>
      </c>
      <c r="E3311" s="73"/>
      <c r="F3311" s="73" t="s">
        <v>48</v>
      </c>
      <c r="G3311" s="73" t="s">
        <v>403</v>
      </c>
      <c r="H3311" s="73" t="s">
        <v>403</v>
      </c>
      <c r="I3311" s="73" t="s">
        <v>465</v>
      </c>
      <c r="J3311" s="124" t="str">
        <f t="shared" si="70"/>
        <v>Rigid (&gt;3.5 - 7.5 tonnes) tonne.km WTT- HGV refrigerated (all diesel)</v>
      </c>
      <c r="K3311" s="98"/>
      <c r="L3311" s="48"/>
      <c r="M3311" s="22"/>
      <c r="N3311" s="22"/>
      <c r="O3311" s="22"/>
      <c r="P3311" s="22"/>
      <c r="Q3311" s="22"/>
      <c r="R3311" s="22"/>
      <c r="S3311" s="22"/>
      <c r="T3311" s="22"/>
      <c r="U3311" s="22"/>
      <c r="V3311" s="22"/>
      <c r="W3311" s="22"/>
      <c r="X3311" s="22"/>
      <c r="Y3311" s="22"/>
      <c r="Z3311" s="22"/>
      <c r="AA3311" s="22"/>
      <c r="AB3311" s="22"/>
      <c r="AC3311" s="22"/>
      <c r="AD3311" s="22"/>
      <c r="AE3311" s="22"/>
      <c r="AF3311" s="22"/>
      <c r="AG3311" s="22"/>
      <c r="AH3311" s="22"/>
      <c r="AI3311" s="22"/>
      <c r="AJ3311" s="22"/>
      <c r="AK3311" s="22"/>
      <c r="AL3311" s="22"/>
      <c r="AM3311" s="22"/>
      <c r="AN3311" s="22"/>
      <c r="AO3311" s="22"/>
      <c r="AP3311" s="22"/>
      <c r="AQ3311" s="22"/>
      <c r="AR3311" s="22"/>
      <c r="AS3311" s="22"/>
      <c r="AT3311" s="22"/>
      <c r="AU3311" s="22"/>
      <c r="AV3311" s="22"/>
      <c r="AW3311" s="22"/>
      <c r="AX3311" s="22"/>
      <c r="AY3311" s="22"/>
      <c r="AZ3311" s="22"/>
      <c r="BA3311" s="22"/>
      <c r="BB3311" s="22"/>
      <c r="BC3311" s="22"/>
      <c r="BD3311" s="22"/>
      <c r="BE3311" s="22"/>
      <c r="BF3311" s="22"/>
      <c r="BG3311" s="22"/>
      <c r="BH3311" s="22"/>
      <c r="BI3311" s="22"/>
      <c r="BJ3311" s="22"/>
      <c r="BK3311" s="22"/>
      <c r="BL3311" s="22"/>
      <c r="BM3311" s="22"/>
      <c r="BN3311" s="22"/>
      <c r="BO3311" s="22"/>
      <c r="BP3311" s="22"/>
      <c r="BQ3311" s="22"/>
      <c r="BR3311" s="22"/>
      <c r="BS3311" s="22"/>
      <c r="BT3311" s="22"/>
      <c r="BU3311" s="22"/>
      <c r="BV3311" s="22"/>
      <c r="BW3311" s="22"/>
      <c r="BX3311" s="22"/>
      <c r="BY3311" s="22"/>
      <c r="BZ3311" s="22"/>
      <c r="CA3311" s="22"/>
      <c r="CB3311" s="22"/>
      <c r="CC3311" s="22"/>
      <c r="CD3311" s="22"/>
      <c r="CE3311" s="22"/>
      <c r="CF3311" s="22"/>
      <c r="CG3311" s="22"/>
      <c r="CH3311" s="22"/>
      <c r="CI3311" s="22"/>
      <c r="CJ3311" s="22"/>
      <c r="CK3311" s="22"/>
      <c r="CL3311" s="22"/>
      <c r="CM3311" s="22"/>
      <c r="CN3311" s="22"/>
      <c r="CO3311" s="22"/>
    </row>
    <row r="3312" spans="1:93" s="2" customFormat="1" x14ac:dyDescent="0.3">
      <c r="A3312" s="73" t="s">
        <v>204</v>
      </c>
      <c r="B3312" s="73" t="s">
        <v>430</v>
      </c>
      <c r="C3312" s="67" t="s">
        <v>404</v>
      </c>
      <c r="D3312" s="67" t="s">
        <v>134</v>
      </c>
      <c r="E3312" s="73"/>
      <c r="F3312" s="73" t="s">
        <v>98</v>
      </c>
      <c r="G3312" s="73" t="s">
        <v>405</v>
      </c>
      <c r="H3312" s="73" t="s">
        <v>405</v>
      </c>
      <c r="I3312" s="73" t="s">
        <v>465</v>
      </c>
      <c r="J3312" s="124" t="str">
        <f t="shared" si="70"/>
        <v>Rigid (&gt;3.5 - 7.5 tonnes) km WTT- HGV refrigerated (all diesel)</v>
      </c>
      <c r="K3312" s="98">
        <v>0.14015</v>
      </c>
      <c r="L3312" s="48"/>
      <c r="M3312" s="22"/>
      <c r="N3312" s="22"/>
      <c r="O3312" s="22"/>
      <c r="P3312" s="22"/>
      <c r="Q3312" s="22"/>
      <c r="R3312" s="22"/>
      <c r="S3312" s="22"/>
      <c r="T3312" s="2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c r="AQ3312" s="22"/>
      <c r="AR3312" s="22"/>
      <c r="AS3312" s="22"/>
      <c r="AT3312" s="22"/>
      <c r="AU3312" s="22"/>
      <c r="AV3312" s="22"/>
      <c r="AW3312" s="22"/>
      <c r="AX3312" s="22"/>
      <c r="AY3312" s="22"/>
      <c r="AZ3312" s="22"/>
      <c r="BA3312" s="22"/>
      <c r="BB3312" s="22"/>
      <c r="BC3312" s="22"/>
      <c r="BD3312" s="22"/>
      <c r="BE3312" s="22"/>
      <c r="BF3312" s="22"/>
      <c r="BG3312" s="22"/>
      <c r="BH3312" s="22"/>
      <c r="BI3312" s="22"/>
      <c r="BJ3312" s="22"/>
      <c r="BK3312" s="22"/>
      <c r="BL3312" s="22"/>
      <c r="BM3312" s="22"/>
      <c r="BN3312" s="22"/>
      <c r="BO3312" s="22"/>
      <c r="BP3312" s="22"/>
      <c r="BQ3312" s="22"/>
      <c r="BR3312" s="22"/>
      <c r="BS3312" s="22"/>
      <c r="BT3312" s="22"/>
      <c r="BU3312" s="22"/>
      <c r="BV3312" s="22"/>
      <c r="BW3312" s="22"/>
      <c r="BX3312" s="22"/>
      <c r="BY3312" s="22"/>
      <c r="BZ3312" s="22"/>
      <c r="CA3312" s="22"/>
      <c r="CB3312" s="22"/>
      <c r="CC3312" s="22"/>
      <c r="CD3312" s="22"/>
      <c r="CE3312" s="22"/>
      <c r="CF3312" s="22"/>
      <c r="CG3312" s="22"/>
      <c r="CH3312" s="22"/>
      <c r="CI3312" s="22"/>
      <c r="CJ3312" s="22"/>
      <c r="CK3312" s="22"/>
      <c r="CL3312" s="22"/>
      <c r="CM3312" s="22"/>
      <c r="CN3312" s="22"/>
      <c r="CO3312" s="22"/>
    </row>
    <row r="3313" spans="1:93" s="2" customFormat="1" x14ac:dyDescent="0.3">
      <c r="A3313" s="73" t="s">
        <v>204</v>
      </c>
      <c r="B3313" s="73" t="s">
        <v>430</v>
      </c>
      <c r="C3313" s="67" t="s">
        <v>404</v>
      </c>
      <c r="D3313" s="67" t="s">
        <v>134</v>
      </c>
      <c r="E3313" s="73"/>
      <c r="F3313" s="73" t="s">
        <v>98</v>
      </c>
      <c r="G3313" s="73" t="s">
        <v>156</v>
      </c>
      <c r="H3313" s="73" t="s">
        <v>156</v>
      </c>
      <c r="I3313" s="73" t="s">
        <v>465</v>
      </c>
      <c r="J3313" s="124" t="str">
        <f t="shared" si="70"/>
        <v>Rigid (&gt;3.5 - 7.5 tonnes) miles WTT- HGV refrigerated (all diesel)</v>
      </c>
      <c r="K3313" s="98">
        <v>0.22553999999999999</v>
      </c>
      <c r="L3313" s="48"/>
      <c r="M3313" s="22"/>
      <c r="N3313" s="22"/>
      <c r="O3313" s="22"/>
      <c r="P3313" s="22"/>
      <c r="Q3313" s="22"/>
      <c r="R3313" s="22"/>
      <c r="S3313" s="22"/>
      <c r="T3313" s="22"/>
      <c r="U3313" s="22"/>
      <c r="V3313" s="22"/>
      <c r="W3313" s="22"/>
      <c r="X3313" s="22"/>
      <c r="Y3313" s="22"/>
      <c r="Z3313" s="22"/>
      <c r="AA3313" s="22"/>
      <c r="AB3313" s="22"/>
      <c r="AC3313" s="22"/>
      <c r="AD3313" s="22"/>
      <c r="AE3313" s="22"/>
      <c r="AF3313" s="22"/>
      <c r="AG3313" s="22"/>
      <c r="AH3313" s="22"/>
      <c r="AI3313" s="22"/>
      <c r="AJ3313" s="22"/>
      <c r="AK3313" s="22"/>
      <c r="AL3313" s="22"/>
      <c r="AM3313" s="22"/>
      <c r="AN3313" s="22"/>
      <c r="AO3313" s="22"/>
      <c r="AP3313" s="22"/>
      <c r="AQ3313" s="22"/>
      <c r="AR3313" s="22"/>
      <c r="AS3313" s="22"/>
      <c r="AT3313" s="22"/>
      <c r="AU3313" s="22"/>
      <c r="AV3313" s="22"/>
      <c r="AW3313" s="22"/>
      <c r="AX3313" s="22"/>
      <c r="AY3313" s="22"/>
      <c r="AZ3313" s="22"/>
      <c r="BA3313" s="22"/>
      <c r="BB3313" s="22"/>
      <c r="BC3313" s="22"/>
      <c r="BD3313" s="22"/>
      <c r="BE3313" s="22"/>
      <c r="BF3313" s="22"/>
      <c r="BG3313" s="22"/>
      <c r="BH3313" s="22"/>
      <c r="BI3313" s="22"/>
      <c r="BJ3313" s="22"/>
      <c r="BK3313" s="22"/>
      <c r="BL3313" s="22"/>
      <c r="BM3313" s="22"/>
      <c r="BN3313" s="22"/>
      <c r="BO3313" s="22"/>
      <c r="BP3313" s="22"/>
      <c r="BQ3313" s="22"/>
      <c r="BR3313" s="22"/>
      <c r="BS3313" s="22"/>
      <c r="BT3313" s="22"/>
      <c r="BU3313" s="22"/>
      <c r="BV3313" s="22"/>
      <c r="BW3313" s="22"/>
      <c r="BX3313" s="22"/>
      <c r="BY3313" s="22"/>
      <c r="BZ3313" s="22"/>
      <c r="CA3313" s="22"/>
      <c r="CB3313" s="22"/>
      <c r="CC3313" s="22"/>
      <c r="CD3313" s="22"/>
      <c r="CE3313" s="22"/>
      <c r="CF3313" s="22"/>
      <c r="CG3313" s="22"/>
      <c r="CH3313" s="22"/>
      <c r="CI3313" s="22"/>
      <c r="CJ3313" s="22"/>
      <c r="CK3313" s="22"/>
      <c r="CL3313" s="22"/>
      <c r="CM3313" s="22"/>
      <c r="CN3313" s="22"/>
      <c r="CO3313" s="22"/>
    </row>
    <row r="3314" spans="1:93" s="2" customFormat="1" x14ac:dyDescent="0.3">
      <c r="A3314" s="73" t="s">
        <v>204</v>
      </c>
      <c r="B3314" s="73" t="s">
        <v>430</v>
      </c>
      <c r="C3314" s="67" t="s">
        <v>404</v>
      </c>
      <c r="D3314" s="67" t="s">
        <v>134</v>
      </c>
      <c r="E3314" s="73"/>
      <c r="F3314" s="73" t="s">
        <v>98</v>
      </c>
      <c r="G3314" s="73" t="s">
        <v>403</v>
      </c>
      <c r="H3314" s="73" t="s">
        <v>403</v>
      </c>
      <c r="I3314" s="73" t="s">
        <v>465</v>
      </c>
      <c r="J3314" s="124" t="str">
        <f t="shared" si="70"/>
        <v>Rigid (&gt;3.5 - 7.5 tonnes) tonne.km WTT- HGV refrigerated (all diesel)</v>
      </c>
      <c r="K3314" s="98">
        <v>0.1343</v>
      </c>
      <c r="L3314" s="48"/>
      <c r="M3314" s="22"/>
      <c r="N3314" s="22"/>
      <c r="O3314" s="22"/>
      <c r="P3314" s="22"/>
      <c r="Q3314" s="22"/>
      <c r="R3314" s="22"/>
      <c r="S3314" s="22"/>
      <c r="T3314" s="2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c r="AQ3314" s="22"/>
      <c r="AR3314" s="22"/>
      <c r="AS3314" s="22"/>
      <c r="AT3314" s="22"/>
      <c r="AU3314" s="22"/>
      <c r="AV3314" s="22"/>
      <c r="AW3314" s="22"/>
      <c r="AX3314" s="22"/>
      <c r="AY3314" s="22"/>
      <c r="AZ3314" s="22"/>
      <c r="BA3314" s="22"/>
      <c r="BB3314" s="22"/>
      <c r="BC3314" s="22"/>
      <c r="BD3314" s="22"/>
      <c r="BE3314" s="22"/>
      <c r="BF3314" s="22"/>
      <c r="BG3314" s="22"/>
      <c r="BH3314" s="22"/>
      <c r="BI3314" s="22"/>
      <c r="BJ3314" s="22"/>
      <c r="BK3314" s="22"/>
      <c r="BL3314" s="22"/>
      <c r="BM3314" s="22"/>
      <c r="BN3314" s="22"/>
      <c r="BO3314" s="22"/>
      <c r="BP3314" s="22"/>
      <c r="BQ3314" s="22"/>
      <c r="BR3314" s="22"/>
      <c r="BS3314" s="22"/>
      <c r="BT3314" s="22"/>
      <c r="BU3314" s="22"/>
      <c r="BV3314" s="22"/>
      <c r="BW3314" s="22"/>
      <c r="BX3314" s="22"/>
      <c r="BY3314" s="22"/>
      <c r="BZ3314" s="22"/>
      <c r="CA3314" s="22"/>
      <c r="CB3314" s="22"/>
      <c r="CC3314" s="22"/>
      <c r="CD3314" s="22"/>
      <c r="CE3314" s="22"/>
      <c r="CF3314" s="22"/>
      <c r="CG3314" s="22"/>
      <c r="CH3314" s="22"/>
      <c r="CI3314" s="22"/>
      <c r="CJ3314" s="22"/>
      <c r="CK3314" s="22"/>
      <c r="CL3314" s="22"/>
      <c r="CM3314" s="22"/>
      <c r="CN3314" s="22"/>
      <c r="CO3314" s="22"/>
    </row>
    <row r="3315" spans="1:93" s="2" customFormat="1" x14ac:dyDescent="0.3">
      <c r="A3315" s="73" t="s">
        <v>204</v>
      </c>
      <c r="B3315" s="73" t="s">
        <v>430</v>
      </c>
      <c r="C3315" s="67" t="s">
        <v>404</v>
      </c>
      <c r="D3315" s="67" t="s">
        <v>134</v>
      </c>
      <c r="E3315" s="73"/>
      <c r="F3315" s="73" t="s">
        <v>2</v>
      </c>
      <c r="G3315" s="73" t="s">
        <v>405</v>
      </c>
      <c r="H3315" s="73" t="s">
        <v>405</v>
      </c>
      <c r="I3315" s="73" t="s">
        <v>465</v>
      </c>
      <c r="J3315" s="124" t="str">
        <f t="shared" si="70"/>
        <v>Rigid (&gt;3.5 - 7.5 tonnes) km WTT- HGV refrigerated (all diesel)</v>
      </c>
      <c r="K3315" s="98">
        <v>0.15135999999999999</v>
      </c>
      <c r="L3315" s="48"/>
      <c r="M3315" s="22"/>
      <c r="N3315" s="22"/>
      <c r="O3315" s="22"/>
      <c r="P3315" s="22"/>
      <c r="Q3315" s="22"/>
      <c r="R3315" s="22"/>
      <c r="S3315" s="22"/>
      <c r="T3315" s="22"/>
      <c r="U3315" s="22"/>
      <c r="V3315" s="22"/>
      <c r="W3315" s="22"/>
      <c r="X3315" s="22"/>
      <c r="Y3315" s="22"/>
      <c r="Z3315" s="22"/>
      <c r="AA3315" s="22"/>
      <c r="AB3315" s="22"/>
      <c r="AC3315" s="22"/>
      <c r="AD3315" s="22"/>
      <c r="AE3315" s="22"/>
      <c r="AF3315" s="22"/>
      <c r="AG3315" s="22"/>
      <c r="AH3315" s="22"/>
      <c r="AI3315" s="22"/>
      <c r="AJ3315" s="22"/>
      <c r="AK3315" s="22"/>
      <c r="AL3315" s="22"/>
      <c r="AM3315" s="22"/>
      <c r="AN3315" s="22"/>
      <c r="AO3315" s="22"/>
      <c r="AP3315" s="22"/>
      <c r="AQ3315" s="22"/>
      <c r="AR3315" s="22"/>
      <c r="AS3315" s="22"/>
      <c r="AT3315" s="22"/>
      <c r="AU3315" s="22"/>
      <c r="AV3315" s="22"/>
      <c r="AW3315" s="22"/>
      <c r="AX3315" s="22"/>
      <c r="AY3315" s="22"/>
      <c r="AZ3315" s="22"/>
      <c r="BA3315" s="22"/>
      <c r="BB3315" s="22"/>
      <c r="BC3315" s="22"/>
      <c r="BD3315" s="22"/>
      <c r="BE3315" s="22"/>
      <c r="BF3315" s="22"/>
      <c r="BG3315" s="22"/>
      <c r="BH3315" s="22"/>
      <c r="BI3315" s="22"/>
      <c r="BJ3315" s="22"/>
      <c r="BK3315" s="22"/>
      <c r="BL3315" s="22"/>
      <c r="BM3315" s="22"/>
      <c r="BN3315" s="22"/>
      <c r="BO3315" s="22"/>
      <c r="BP3315" s="22"/>
      <c r="BQ3315" s="22"/>
      <c r="BR3315" s="22"/>
      <c r="BS3315" s="22"/>
      <c r="BT3315" s="22"/>
      <c r="BU3315" s="22"/>
      <c r="BV3315" s="22"/>
      <c r="BW3315" s="22"/>
      <c r="BX3315" s="22"/>
      <c r="BY3315" s="22"/>
      <c r="BZ3315" s="22"/>
      <c r="CA3315" s="22"/>
      <c r="CB3315" s="22"/>
      <c r="CC3315" s="22"/>
      <c r="CD3315" s="22"/>
      <c r="CE3315" s="22"/>
      <c r="CF3315" s="22"/>
      <c r="CG3315" s="22"/>
      <c r="CH3315" s="22"/>
      <c r="CI3315" s="22"/>
      <c r="CJ3315" s="22"/>
      <c r="CK3315" s="22"/>
      <c r="CL3315" s="22"/>
      <c r="CM3315" s="22"/>
      <c r="CN3315" s="22"/>
      <c r="CO3315" s="22"/>
    </row>
    <row r="3316" spans="1:93" s="2" customFormat="1" x14ac:dyDescent="0.3">
      <c r="A3316" s="73" t="s">
        <v>204</v>
      </c>
      <c r="B3316" s="73" t="s">
        <v>430</v>
      </c>
      <c r="C3316" s="67" t="s">
        <v>404</v>
      </c>
      <c r="D3316" s="67" t="s">
        <v>134</v>
      </c>
      <c r="E3316" s="73"/>
      <c r="F3316" s="73" t="s">
        <v>2</v>
      </c>
      <c r="G3316" s="73" t="s">
        <v>156</v>
      </c>
      <c r="H3316" s="73" t="s">
        <v>156</v>
      </c>
      <c r="I3316" s="73" t="s">
        <v>465</v>
      </c>
      <c r="J3316" s="124" t="str">
        <f t="shared" si="70"/>
        <v>Rigid (&gt;3.5 - 7.5 tonnes) miles WTT- HGV refrigerated (all diesel)</v>
      </c>
      <c r="K3316" s="98">
        <v>0.24357999999999999</v>
      </c>
      <c r="L3316" s="48"/>
      <c r="M3316" s="22"/>
      <c r="N3316" s="22"/>
      <c r="O3316" s="22"/>
      <c r="P3316" s="22"/>
      <c r="Q3316" s="22"/>
      <c r="R3316" s="22"/>
      <c r="S3316" s="22"/>
      <c r="T3316" s="2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c r="AQ3316" s="22"/>
      <c r="AR3316" s="22"/>
      <c r="AS3316" s="22"/>
      <c r="AT3316" s="22"/>
      <c r="AU3316" s="22"/>
      <c r="AV3316" s="22"/>
      <c r="AW3316" s="22"/>
      <c r="AX3316" s="22"/>
      <c r="AY3316" s="22"/>
      <c r="AZ3316" s="22"/>
      <c r="BA3316" s="22"/>
      <c r="BB3316" s="22"/>
      <c r="BC3316" s="22"/>
      <c r="BD3316" s="22"/>
      <c r="BE3316" s="22"/>
      <c r="BF3316" s="22"/>
      <c r="BG3316" s="22"/>
      <c r="BH3316" s="22"/>
      <c r="BI3316" s="22"/>
      <c r="BJ3316" s="22"/>
      <c r="BK3316" s="22"/>
      <c r="BL3316" s="22"/>
      <c r="BM3316" s="22"/>
      <c r="BN3316" s="22"/>
      <c r="BO3316" s="22"/>
      <c r="BP3316" s="22"/>
      <c r="BQ3316" s="22"/>
      <c r="BR3316" s="22"/>
      <c r="BS3316" s="22"/>
      <c r="BT3316" s="22"/>
      <c r="BU3316" s="22"/>
      <c r="BV3316" s="22"/>
      <c r="BW3316" s="22"/>
      <c r="BX3316" s="22"/>
      <c r="BY3316" s="22"/>
      <c r="BZ3316" s="22"/>
      <c r="CA3316" s="22"/>
      <c r="CB3316" s="22"/>
      <c r="CC3316" s="22"/>
      <c r="CD3316" s="22"/>
      <c r="CE3316" s="22"/>
      <c r="CF3316" s="22"/>
      <c r="CG3316" s="22"/>
      <c r="CH3316" s="22"/>
      <c r="CI3316" s="22"/>
      <c r="CJ3316" s="22"/>
      <c r="CK3316" s="22"/>
      <c r="CL3316" s="22"/>
      <c r="CM3316" s="22"/>
      <c r="CN3316" s="22"/>
      <c r="CO3316" s="22"/>
    </row>
    <row r="3317" spans="1:93" s="2" customFormat="1" x14ac:dyDescent="0.3">
      <c r="A3317" s="73" t="s">
        <v>204</v>
      </c>
      <c r="B3317" s="73" t="s">
        <v>430</v>
      </c>
      <c r="C3317" s="67" t="s">
        <v>404</v>
      </c>
      <c r="D3317" s="67" t="s">
        <v>134</v>
      </c>
      <c r="E3317" s="73"/>
      <c r="F3317" s="73" t="s">
        <v>2</v>
      </c>
      <c r="G3317" s="73" t="s">
        <v>403</v>
      </c>
      <c r="H3317" s="73" t="s">
        <v>403</v>
      </c>
      <c r="I3317" s="73" t="s">
        <v>465</v>
      </c>
      <c r="J3317" s="124" t="str">
        <f t="shared" si="70"/>
        <v>Rigid (&gt;3.5 - 7.5 tonnes) tonne.km WTT- HGV refrigerated (all diesel)</v>
      </c>
      <c r="K3317" s="98">
        <v>7.2520000000000001E-2</v>
      </c>
      <c r="L3317" s="48"/>
      <c r="M3317" s="22"/>
      <c r="N3317" s="22"/>
      <c r="O3317" s="22"/>
      <c r="P3317" s="22"/>
      <c r="Q3317" s="22"/>
      <c r="R3317" s="22"/>
      <c r="S3317" s="22"/>
      <c r="T3317" s="22"/>
      <c r="U3317" s="22"/>
      <c r="V3317" s="22"/>
      <c r="W3317" s="22"/>
      <c r="X3317" s="22"/>
      <c r="Y3317" s="22"/>
      <c r="Z3317" s="22"/>
      <c r="AA3317" s="22"/>
      <c r="AB3317" s="22"/>
      <c r="AC3317" s="22"/>
      <c r="AD3317" s="22"/>
      <c r="AE3317" s="22"/>
      <c r="AF3317" s="22"/>
      <c r="AG3317" s="22"/>
      <c r="AH3317" s="22"/>
      <c r="AI3317" s="22"/>
      <c r="AJ3317" s="22"/>
      <c r="AK3317" s="22"/>
      <c r="AL3317" s="22"/>
      <c r="AM3317" s="22"/>
      <c r="AN3317" s="22"/>
      <c r="AO3317" s="22"/>
      <c r="AP3317" s="22"/>
      <c r="AQ3317" s="22"/>
      <c r="AR3317" s="22"/>
      <c r="AS3317" s="22"/>
      <c r="AT3317" s="22"/>
      <c r="AU3317" s="22"/>
      <c r="AV3317" s="22"/>
      <c r="AW3317" s="22"/>
      <c r="AX3317" s="22"/>
      <c r="AY3317" s="22"/>
      <c r="AZ3317" s="22"/>
      <c r="BA3317" s="22"/>
      <c r="BB3317" s="22"/>
      <c r="BC3317" s="22"/>
      <c r="BD3317" s="22"/>
      <c r="BE3317" s="22"/>
      <c r="BF3317" s="22"/>
      <c r="BG3317" s="22"/>
      <c r="BH3317" s="22"/>
      <c r="BI3317" s="22"/>
      <c r="BJ3317" s="22"/>
      <c r="BK3317" s="22"/>
      <c r="BL3317" s="22"/>
      <c r="BM3317" s="22"/>
      <c r="BN3317" s="22"/>
      <c r="BO3317" s="22"/>
      <c r="BP3317" s="22"/>
      <c r="BQ3317" s="22"/>
      <c r="BR3317" s="22"/>
      <c r="BS3317" s="22"/>
      <c r="BT3317" s="22"/>
      <c r="BU3317" s="22"/>
      <c r="BV3317" s="22"/>
      <c r="BW3317" s="22"/>
      <c r="BX3317" s="22"/>
      <c r="BY3317" s="22"/>
      <c r="BZ3317" s="22"/>
      <c r="CA3317" s="22"/>
      <c r="CB3317" s="22"/>
      <c r="CC3317" s="22"/>
      <c r="CD3317" s="22"/>
      <c r="CE3317" s="22"/>
      <c r="CF3317" s="22"/>
      <c r="CG3317" s="22"/>
      <c r="CH3317" s="22"/>
      <c r="CI3317" s="22"/>
      <c r="CJ3317" s="22"/>
      <c r="CK3317" s="22"/>
      <c r="CL3317" s="22"/>
      <c r="CM3317" s="22"/>
      <c r="CN3317" s="22"/>
      <c r="CO3317" s="22"/>
    </row>
    <row r="3318" spans="1:93" s="2" customFormat="1" x14ac:dyDescent="0.3">
      <c r="A3318" s="73" t="s">
        <v>204</v>
      </c>
      <c r="B3318" s="73" t="s">
        <v>430</v>
      </c>
      <c r="C3318" s="67" t="s">
        <v>404</v>
      </c>
      <c r="D3318" s="67" t="s">
        <v>134</v>
      </c>
      <c r="E3318" s="73"/>
      <c r="F3318" s="73" t="s">
        <v>302</v>
      </c>
      <c r="G3318" s="73" t="s">
        <v>405</v>
      </c>
      <c r="H3318" s="73" t="s">
        <v>405</v>
      </c>
      <c r="I3318" s="73" t="s">
        <v>465</v>
      </c>
      <c r="J3318" s="124" t="str">
        <f t="shared" si="70"/>
        <v>Rigid (&gt;3.5 - 7.5 tonnes) km WTT- HGV refrigerated (all diesel)</v>
      </c>
      <c r="K3318" s="98">
        <v>0.13902</v>
      </c>
      <c r="L3318" s="48"/>
      <c r="M3318" s="22"/>
      <c r="N3318" s="22"/>
      <c r="O3318" s="22"/>
      <c r="P3318" s="22"/>
      <c r="Q3318" s="22"/>
      <c r="R3318" s="22"/>
      <c r="S3318" s="22"/>
      <c r="T3318" s="2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c r="AQ3318" s="22"/>
      <c r="AR3318" s="22"/>
      <c r="AS3318" s="22"/>
      <c r="AT3318" s="22"/>
      <c r="AU3318" s="22"/>
      <c r="AV3318" s="22"/>
      <c r="AW3318" s="22"/>
      <c r="AX3318" s="22"/>
      <c r="AY3318" s="22"/>
      <c r="AZ3318" s="22"/>
      <c r="BA3318" s="22"/>
      <c r="BB3318" s="22"/>
      <c r="BC3318" s="22"/>
      <c r="BD3318" s="22"/>
      <c r="BE3318" s="22"/>
      <c r="BF3318" s="22"/>
      <c r="BG3318" s="22"/>
      <c r="BH3318" s="22"/>
      <c r="BI3318" s="22"/>
      <c r="BJ3318" s="22"/>
      <c r="BK3318" s="22"/>
      <c r="BL3318" s="22"/>
      <c r="BM3318" s="22"/>
      <c r="BN3318" s="22"/>
      <c r="BO3318" s="22"/>
      <c r="BP3318" s="22"/>
      <c r="BQ3318" s="22"/>
      <c r="BR3318" s="22"/>
      <c r="BS3318" s="22"/>
      <c r="BT3318" s="22"/>
      <c r="BU3318" s="22"/>
      <c r="BV3318" s="22"/>
      <c r="BW3318" s="22"/>
      <c r="BX3318" s="22"/>
      <c r="BY3318" s="22"/>
      <c r="BZ3318" s="22"/>
      <c r="CA3318" s="22"/>
      <c r="CB3318" s="22"/>
      <c r="CC3318" s="22"/>
      <c r="CD3318" s="22"/>
      <c r="CE3318" s="22"/>
      <c r="CF3318" s="22"/>
      <c r="CG3318" s="22"/>
      <c r="CH3318" s="22"/>
      <c r="CI3318" s="22"/>
      <c r="CJ3318" s="22"/>
      <c r="CK3318" s="22"/>
      <c r="CL3318" s="22"/>
      <c r="CM3318" s="22"/>
      <c r="CN3318" s="22"/>
      <c r="CO3318" s="22"/>
    </row>
    <row r="3319" spans="1:93" s="2" customFormat="1" x14ac:dyDescent="0.3">
      <c r="A3319" s="73" t="s">
        <v>204</v>
      </c>
      <c r="B3319" s="73" t="s">
        <v>430</v>
      </c>
      <c r="C3319" s="67" t="s">
        <v>404</v>
      </c>
      <c r="D3319" s="67" t="s">
        <v>134</v>
      </c>
      <c r="E3319" s="73"/>
      <c r="F3319" s="73" t="s">
        <v>302</v>
      </c>
      <c r="G3319" s="73" t="s">
        <v>156</v>
      </c>
      <c r="H3319" s="73" t="s">
        <v>156</v>
      </c>
      <c r="I3319" s="73" t="s">
        <v>465</v>
      </c>
      <c r="J3319" s="124" t="str">
        <f t="shared" si="70"/>
        <v>Rigid (&gt;3.5 - 7.5 tonnes) miles WTT- HGV refrigerated (all diesel)</v>
      </c>
      <c r="K3319" s="98">
        <v>0.22373999999999999</v>
      </c>
      <c r="L3319" s="48"/>
      <c r="M3319" s="22"/>
      <c r="N3319" s="22"/>
      <c r="O3319" s="22"/>
      <c r="P3319" s="22"/>
      <c r="Q3319" s="22"/>
      <c r="R3319" s="22"/>
      <c r="S3319" s="22"/>
      <c r="T3319" s="22"/>
      <c r="U3319" s="22"/>
      <c r="V3319" s="22"/>
      <c r="W3319" s="22"/>
      <c r="X3319" s="22"/>
      <c r="Y3319" s="22"/>
      <c r="Z3319" s="22"/>
      <c r="AA3319" s="22"/>
      <c r="AB3319" s="22"/>
      <c r="AC3319" s="22"/>
      <c r="AD3319" s="22"/>
      <c r="AE3319" s="22"/>
      <c r="AF3319" s="22"/>
      <c r="AG3319" s="22"/>
      <c r="AH3319" s="22"/>
      <c r="AI3319" s="22"/>
      <c r="AJ3319" s="22"/>
      <c r="AK3319" s="22"/>
      <c r="AL3319" s="22"/>
      <c r="AM3319" s="22"/>
      <c r="AN3319" s="22"/>
      <c r="AO3319" s="22"/>
      <c r="AP3319" s="22"/>
      <c r="AQ3319" s="22"/>
      <c r="AR3319" s="22"/>
      <c r="AS3319" s="22"/>
      <c r="AT3319" s="22"/>
      <c r="AU3319" s="22"/>
      <c r="AV3319" s="22"/>
      <c r="AW3319" s="22"/>
      <c r="AX3319" s="22"/>
      <c r="AY3319" s="22"/>
      <c r="AZ3319" s="22"/>
      <c r="BA3319" s="22"/>
      <c r="BB3319" s="22"/>
      <c r="BC3319" s="22"/>
      <c r="BD3319" s="22"/>
      <c r="BE3319" s="22"/>
      <c r="BF3319" s="22"/>
      <c r="BG3319" s="22"/>
      <c r="BH3319" s="22"/>
      <c r="BI3319" s="22"/>
      <c r="BJ3319" s="22"/>
      <c r="BK3319" s="22"/>
      <c r="BL3319" s="22"/>
      <c r="BM3319" s="22"/>
      <c r="BN3319" s="22"/>
      <c r="BO3319" s="22"/>
      <c r="BP3319" s="22"/>
      <c r="BQ3319" s="22"/>
      <c r="BR3319" s="22"/>
      <c r="BS3319" s="22"/>
      <c r="BT3319" s="22"/>
      <c r="BU3319" s="22"/>
      <c r="BV3319" s="22"/>
      <c r="BW3319" s="22"/>
      <c r="BX3319" s="22"/>
      <c r="BY3319" s="22"/>
      <c r="BZ3319" s="22"/>
      <c r="CA3319" s="22"/>
      <c r="CB3319" s="22"/>
      <c r="CC3319" s="22"/>
      <c r="CD3319" s="22"/>
      <c r="CE3319" s="22"/>
      <c r="CF3319" s="22"/>
      <c r="CG3319" s="22"/>
      <c r="CH3319" s="22"/>
      <c r="CI3319" s="22"/>
      <c r="CJ3319" s="22"/>
      <c r="CK3319" s="22"/>
      <c r="CL3319" s="22"/>
      <c r="CM3319" s="22"/>
      <c r="CN3319" s="22"/>
      <c r="CO3319" s="22"/>
    </row>
    <row r="3320" spans="1:93" s="2" customFormat="1" x14ac:dyDescent="0.3">
      <c r="A3320" s="73" t="s">
        <v>204</v>
      </c>
      <c r="B3320" s="73" t="s">
        <v>430</v>
      </c>
      <c r="C3320" s="67" t="s">
        <v>404</v>
      </c>
      <c r="D3320" s="67" t="s">
        <v>134</v>
      </c>
      <c r="E3320" s="73"/>
      <c r="F3320" s="73" t="s">
        <v>302</v>
      </c>
      <c r="G3320" s="73" t="s">
        <v>403</v>
      </c>
      <c r="H3320" s="73" t="s">
        <v>403</v>
      </c>
      <c r="I3320" s="73" t="s">
        <v>465</v>
      </c>
      <c r="J3320" s="124" t="str">
        <f t="shared" si="70"/>
        <v>Rigid (&gt;3.5 - 7.5 tonnes) tonne.km WTT- HGV refrigerated (all diesel)</v>
      </c>
      <c r="K3320" s="98">
        <v>0.14802999999999999</v>
      </c>
      <c r="L3320" s="48"/>
      <c r="M3320" s="22"/>
      <c r="N3320" s="22"/>
      <c r="O3320" s="22"/>
      <c r="P3320" s="22"/>
      <c r="Q3320" s="22"/>
      <c r="R3320" s="22"/>
      <c r="S3320" s="22"/>
      <c r="T3320" s="2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c r="AQ3320" s="22"/>
      <c r="AR3320" s="22"/>
      <c r="AS3320" s="22"/>
      <c r="AT3320" s="22"/>
      <c r="AU3320" s="22"/>
      <c r="AV3320" s="22"/>
      <c r="AW3320" s="22"/>
      <c r="AX3320" s="22"/>
      <c r="AY3320" s="22"/>
      <c r="AZ3320" s="22"/>
      <c r="BA3320" s="22"/>
      <c r="BB3320" s="22"/>
      <c r="BC3320" s="22"/>
      <c r="BD3320" s="22"/>
      <c r="BE3320" s="22"/>
      <c r="BF3320" s="22"/>
      <c r="BG3320" s="22"/>
      <c r="BH3320" s="22"/>
      <c r="BI3320" s="22"/>
      <c r="BJ3320" s="22"/>
      <c r="BK3320" s="22"/>
      <c r="BL3320" s="22"/>
      <c r="BM3320" s="22"/>
      <c r="BN3320" s="22"/>
      <c r="BO3320" s="22"/>
      <c r="BP3320" s="22"/>
      <c r="BQ3320" s="22"/>
      <c r="BR3320" s="22"/>
      <c r="BS3320" s="22"/>
      <c r="BT3320" s="22"/>
      <c r="BU3320" s="22"/>
      <c r="BV3320" s="22"/>
      <c r="BW3320" s="22"/>
      <c r="BX3320" s="22"/>
      <c r="BY3320" s="22"/>
      <c r="BZ3320" s="22"/>
      <c r="CA3320" s="22"/>
      <c r="CB3320" s="22"/>
      <c r="CC3320" s="22"/>
      <c r="CD3320" s="22"/>
      <c r="CE3320" s="22"/>
      <c r="CF3320" s="22"/>
      <c r="CG3320" s="22"/>
      <c r="CH3320" s="22"/>
      <c r="CI3320" s="22"/>
      <c r="CJ3320" s="22"/>
      <c r="CK3320" s="22"/>
      <c r="CL3320" s="22"/>
      <c r="CM3320" s="22"/>
      <c r="CN3320" s="22"/>
      <c r="CO3320" s="22"/>
    </row>
    <row r="3321" spans="1:93" s="2" customFormat="1" x14ac:dyDescent="0.3">
      <c r="A3321" s="73" t="s">
        <v>204</v>
      </c>
      <c r="B3321" s="73" t="s">
        <v>430</v>
      </c>
      <c r="C3321" s="67" t="s">
        <v>404</v>
      </c>
      <c r="D3321" s="67" t="s">
        <v>344</v>
      </c>
      <c r="E3321" s="73"/>
      <c r="F3321" s="73" t="s">
        <v>48</v>
      </c>
      <c r="G3321" s="73" t="s">
        <v>405</v>
      </c>
      <c r="H3321" s="73" t="s">
        <v>405</v>
      </c>
      <c r="I3321" s="73" t="s">
        <v>465</v>
      </c>
      <c r="J3321" s="124" t="str">
        <f t="shared" si="70"/>
        <v>Rigid (&gt;7.5 tonnes-17 tonnes) km WTT- HGV refrigerated (all diesel)</v>
      </c>
      <c r="K3321" s="98">
        <v>0.15575</v>
      </c>
      <c r="L3321" s="48"/>
      <c r="M3321" s="22"/>
      <c r="N3321" s="22"/>
      <c r="O3321" s="22"/>
      <c r="P3321" s="22"/>
      <c r="Q3321" s="22"/>
      <c r="R3321" s="22"/>
      <c r="S3321" s="22"/>
      <c r="T3321" s="22"/>
      <c r="U3321" s="22"/>
      <c r="V3321" s="22"/>
      <c r="W3321" s="22"/>
      <c r="X3321" s="22"/>
      <c r="Y3321" s="22"/>
      <c r="Z3321" s="22"/>
      <c r="AA3321" s="22"/>
      <c r="AB3321" s="22"/>
      <c r="AC3321" s="22"/>
      <c r="AD3321" s="22"/>
      <c r="AE3321" s="22"/>
      <c r="AF3321" s="22"/>
      <c r="AG3321" s="22"/>
      <c r="AH3321" s="22"/>
      <c r="AI3321" s="22"/>
      <c r="AJ3321" s="22"/>
      <c r="AK3321" s="22"/>
      <c r="AL3321" s="22"/>
      <c r="AM3321" s="22"/>
      <c r="AN3321" s="22"/>
      <c r="AO3321" s="22"/>
      <c r="AP3321" s="22"/>
      <c r="AQ3321" s="22"/>
      <c r="AR3321" s="22"/>
      <c r="AS3321" s="22"/>
      <c r="AT3321" s="22"/>
      <c r="AU3321" s="22"/>
      <c r="AV3321" s="22"/>
      <c r="AW3321" s="22"/>
      <c r="AX3321" s="22"/>
      <c r="AY3321" s="22"/>
      <c r="AZ3321" s="22"/>
      <c r="BA3321" s="22"/>
      <c r="BB3321" s="22"/>
      <c r="BC3321" s="22"/>
      <c r="BD3321" s="22"/>
      <c r="BE3321" s="22"/>
      <c r="BF3321" s="22"/>
      <c r="BG3321" s="22"/>
      <c r="BH3321" s="22"/>
      <c r="BI3321" s="22"/>
      <c r="BJ3321" s="22"/>
      <c r="BK3321" s="22"/>
      <c r="BL3321" s="22"/>
      <c r="BM3321" s="22"/>
      <c r="BN3321" s="22"/>
      <c r="BO3321" s="22"/>
      <c r="BP3321" s="22"/>
      <c r="BQ3321" s="22"/>
      <c r="BR3321" s="22"/>
      <c r="BS3321" s="22"/>
      <c r="BT3321" s="22"/>
      <c r="BU3321" s="22"/>
      <c r="BV3321" s="22"/>
      <c r="BW3321" s="22"/>
      <c r="BX3321" s="22"/>
      <c r="BY3321" s="22"/>
      <c r="BZ3321" s="22"/>
      <c r="CA3321" s="22"/>
      <c r="CB3321" s="22"/>
      <c r="CC3321" s="22"/>
      <c r="CD3321" s="22"/>
      <c r="CE3321" s="22"/>
      <c r="CF3321" s="22"/>
      <c r="CG3321" s="22"/>
      <c r="CH3321" s="22"/>
      <c r="CI3321" s="22"/>
      <c r="CJ3321" s="22"/>
      <c r="CK3321" s="22"/>
      <c r="CL3321" s="22"/>
      <c r="CM3321" s="22"/>
      <c r="CN3321" s="22"/>
      <c r="CO3321" s="22"/>
    </row>
    <row r="3322" spans="1:93" s="2" customFormat="1" x14ac:dyDescent="0.3">
      <c r="A3322" s="73" t="s">
        <v>204</v>
      </c>
      <c r="B3322" s="73" t="s">
        <v>430</v>
      </c>
      <c r="C3322" s="67" t="s">
        <v>404</v>
      </c>
      <c r="D3322" s="67" t="s">
        <v>344</v>
      </c>
      <c r="E3322" s="73"/>
      <c r="F3322" s="73" t="s">
        <v>48</v>
      </c>
      <c r="G3322" s="73" t="s">
        <v>156</v>
      </c>
      <c r="H3322" s="73" t="s">
        <v>156</v>
      </c>
      <c r="I3322" s="73" t="s">
        <v>465</v>
      </c>
      <c r="J3322" s="124" t="str">
        <f t="shared" si="70"/>
        <v>Rigid (&gt;7.5 tonnes-17 tonnes) miles WTT- HGV refrigerated (all diesel)</v>
      </c>
      <c r="K3322" s="98">
        <v>0.25064999999999998</v>
      </c>
      <c r="L3322" s="48"/>
      <c r="M3322" s="22"/>
      <c r="N3322" s="22"/>
      <c r="O3322" s="22"/>
      <c r="P3322" s="22"/>
      <c r="Q3322" s="22"/>
      <c r="R3322" s="22"/>
      <c r="S3322" s="22"/>
      <c r="T3322" s="2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c r="AQ3322" s="22"/>
      <c r="AR3322" s="22"/>
      <c r="AS3322" s="22"/>
      <c r="AT3322" s="22"/>
      <c r="AU3322" s="22"/>
      <c r="AV3322" s="22"/>
      <c r="AW3322" s="22"/>
      <c r="AX3322" s="22"/>
      <c r="AY3322" s="22"/>
      <c r="AZ3322" s="22"/>
      <c r="BA3322" s="22"/>
      <c r="BB3322" s="22"/>
      <c r="BC3322" s="22"/>
      <c r="BD3322" s="22"/>
      <c r="BE3322" s="22"/>
      <c r="BF3322" s="22"/>
      <c r="BG3322" s="22"/>
      <c r="BH3322" s="22"/>
      <c r="BI3322" s="22"/>
      <c r="BJ3322" s="22"/>
      <c r="BK3322" s="22"/>
      <c r="BL3322" s="22"/>
      <c r="BM3322" s="22"/>
      <c r="BN3322" s="22"/>
      <c r="BO3322" s="22"/>
      <c r="BP3322" s="22"/>
      <c r="BQ3322" s="22"/>
      <c r="BR3322" s="22"/>
      <c r="BS3322" s="22"/>
      <c r="BT3322" s="22"/>
      <c r="BU3322" s="22"/>
      <c r="BV3322" s="22"/>
      <c r="BW3322" s="22"/>
      <c r="BX3322" s="22"/>
      <c r="BY3322" s="22"/>
      <c r="BZ3322" s="22"/>
      <c r="CA3322" s="22"/>
      <c r="CB3322" s="22"/>
      <c r="CC3322" s="22"/>
      <c r="CD3322" s="22"/>
      <c r="CE3322" s="22"/>
      <c r="CF3322" s="22"/>
      <c r="CG3322" s="22"/>
      <c r="CH3322" s="22"/>
      <c r="CI3322" s="22"/>
      <c r="CJ3322" s="22"/>
      <c r="CK3322" s="22"/>
      <c r="CL3322" s="22"/>
      <c r="CM3322" s="22"/>
      <c r="CN3322" s="22"/>
      <c r="CO3322" s="22"/>
    </row>
    <row r="3323" spans="1:93" s="2" customFormat="1" x14ac:dyDescent="0.3">
      <c r="A3323" s="73" t="s">
        <v>204</v>
      </c>
      <c r="B3323" s="73" t="s">
        <v>430</v>
      </c>
      <c r="C3323" s="67" t="s">
        <v>404</v>
      </c>
      <c r="D3323" s="67" t="s">
        <v>344</v>
      </c>
      <c r="E3323" s="73"/>
      <c r="F3323" s="73" t="s">
        <v>48</v>
      </c>
      <c r="G3323" s="73" t="s">
        <v>403</v>
      </c>
      <c r="H3323" s="73" t="s">
        <v>403</v>
      </c>
      <c r="I3323" s="73" t="s">
        <v>465</v>
      </c>
      <c r="J3323" s="124" t="str">
        <f t="shared" si="70"/>
        <v>Rigid (&gt;7.5 tonnes-17 tonnes) tonne.km WTT- HGV refrigerated (all diesel)</v>
      </c>
      <c r="K3323" s="98"/>
      <c r="L3323" s="48"/>
      <c r="M3323" s="22"/>
      <c r="N3323" s="22"/>
      <c r="O3323" s="22"/>
      <c r="P3323" s="22"/>
      <c r="Q3323" s="22"/>
      <c r="R3323" s="22"/>
      <c r="S3323" s="22"/>
      <c r="T3323" s="22"/>
      <c r="U3323" s="22"/>
      <c r="V3323" s="22"/>
      <c r="W3323" s="22"/>
      <c r="X3323" s="22"/>
      <c r="Y3323" s="22"/>
      <c r="Z3323" s="22"/>
      <c r="AA3323" s="22"/>
      <c r="AB3323" s="22"/>
      <c r="AC3323" s="22"/>
      <c r="AD3323" s="22"/>
      <c r="AE3323" s="22"/>
      <c r="AF3323" s="22"/>
      <c r="AG3323" s="22"/>
      <c r="AH3323" s="22"/>
      <c r="AI3323" s="22"/>
      <c r="AJ3323" s="22"/>
      <c r="AK3323" s="22"/>
      <c r="AL3323" s="22"/>
      <c r="AM3323" s="22"/>
      <c r="AN3323" s="22"/>
      <c r="AO3323" s="22"/>
      <c r="AP3323" s="22"/>
      <c r="AQ3323" s="22"/>
      <c r="AR3323" s="22"/>
      <c r="AS3323" s="22"/>
      <c r="AT3323" s="22"/>
      <c r="AU3323" s="22"/>
      <c r="AV3323" s="22"/>
      <c r="AW3323" s="22"/>
      <c r="AX3323" s="22"/>
      <c r="AY3323" s="22"/>
      <c r="AZ3323" s="22"/>
      <c r="BA3323" s="22"/>
      <c r="BB3323" s="22"/>
      <c r="BC3323" s="22"/>
      <c r="BD3323" s="22"/>
      <c r="BE3323" s="22"/>
      <c r="BF3323" s="22"/>
      <c r="BG3323" s="22"/>
      <c r="BH3323" s="22"/>
      <c r="BI3323" s="22"/>
      <c r="BJ3323" s="22"/>
      <c r="BK3323" s="22"/>
      <c r="BL3323" s="22"/>
      <c r="BM3323" s="22"/>
      <c r="BN3323" s="22"/>
      <c r="BO3323" s="22"/>
      <c r="BP3323" s="22"/>
      <c r="BQ3323" s="22"/>
      <c r="BR3323" s="22"/>
      <c r="BS3323" s="22"/>
      <c r="BT3323" s="22"/>
      <c r="BU3323" s="22"/>
      <c r="BV3323" s="22"/>
      <c r="BW3323" s="22"/>
      <c r="BX3323" s="22"/>
      <c r="BY3323" s="22"/>
      <c r="BZ3323" s="22"/>
      <c r="CA3323" s="22"/>
      <c r="CB3323" s="22"/>
      <c r="CC3323" s="22"/>
      <c r="CD3323" s="22"/>
      <c r="CE3323" s="22"/>
      <c r="CF3323" s="22"/>
      <c r="CG3323" s="22"/>
      <c r="CH3323" s="22"/>
      <c r="CI3323" s="22"/>
      <c r="CJ3323" s="22"/>
      <c r="CK3323" s="22"/>
      <c r="CL3323" s="22"/>
      <c r="CM3323" s="22"/>
      <c r="CN3323" s="22"/>
      <c r="CO3323" s="22"/>
    </row>
    <row r="3324" spans="1:93" s="2" customFormat="1" x14ac:dyDescent="0.3">
      <c r="A3324" s="73" t="s">
        <v>204</v>
      </c>
      <c r="B3324" s="73" t="s">
        <v>430</v>
      </c>
      <c r="C3324" s="67" t="s">
        <v>404</v>
      </c>
      <c r="D3324" s="67" t="s">
        <v>344</v>
      </c>
      <c r="E3324" s="73"/>
      <c r="F3324" s="73" t="s">
        <v>98</v>
      </c>
      <c r="G3324" s="73" t="s">
        <v>405</v>
      </c>
      <c r="H3324" s="73" t="s">
        <v>405</v>
      </c>
      <c r="I3324" s="73" t="s">
        <v>465</v>
      </c>
      <c r="J3324" s="124" t="str">
        <f t="shared" si="70"/>
        <v>Rigid (&gt;7.5 tonnes-17 tonnes) km WTT- HGV refrigerated (all diesel)</v>
      </c>
      <c r="K3324" s="98">
        <v>0.17799999999999999</v>
      </c>
      <c r="L3324" s="48"/>
      <c r="M3324" s="22"/>
      <c r="N3324" s="22"/>
      <c r="O3324" s="22"/>
      <c r="P3324" s="22"/>
      <c r="Q3324" s="22"/>
      <c r="R3324" s="22"/>
      <c r="S3324" s="22"/>
      <c r="T3324" s="2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c r="AQ3324" s="22"/>
      <c r="AR3324" s="22"/>
      <c r="AS3324" s="22"/>
      <c r="AT3324" s="22"/>
      <c r="AU3324" s="22"/>
      <c r="AV3324" s="22"/>
      <c r="AW3324" s="22"/>
      <c r="AX3324" s="22"/>
      <c r="AY3324" s="22"/>
      <c r="AZ3324" s="22"/>
      <c r="BA3324" s="22"/>
      <c r="BB3324" s="22"/>
      <c r="BC3324" s="22"/>
      <c r="BD3324" s="22"/>
      <c r="BE3324" s="22"/>
      <c r="BF3324" s="22"/>
      <c r="BG3324" s="22"/>
      <c r="BH3324" s="22"/>
      <c r="BI3324" s="22"/>
      <c r="BJ3324" s="22"/>
      <c r="BK3324" s="22"/>
      <c r="BL3324" s="22"/>
      <c r="BM3324" s="22"/>
      <c r="BN3324" s="22"/>
      <c r="BO3324" s="22"/>
      <c r="BP3324" s="22"/>
      <c r="BQ3324" s="22"/>
      <c r="BR3324" s="22"/>
      <c r="BS3324" s="22"/>
      <c r="BT3324" s="22"/>
      <c r="BU3324" s="22"/>
      <c r="BV3324" s="22"/>
      <c r="BW3324" s="22"/>
      <c r="BX3324" s="22"/>
      <c r="BY3324" s="22"/>
      <c r="BZ3324" s="22"/>
      <c r="CA3324" s="22"/>
      <c r="CB3324" s="22"/>
      <c r="CC3324" s="22"/>
      <c r="CD3324" s="22"/>
      <c r="CE3324" s="22"/>
      <c r="CF3324" s="22"/>
      <c r="CG3324" s="22"/>
      <c r="CH3324" s="22"/>
      <c r="CI3324" s="22"/>
      <c r="CJ3324" s="22"/>
      <c r="CK3324" s="22"/>
      <c r="CL3324" s="22"/>
      <c r="CM3324" s="22"/>
      <c r="CN3324" s="22"/>
      <c r="CO3324" s="22"/>
    </row>
    <row r="3325" spans="1:93" s="2" customFormat="1" x14ac:dyDescent="0.3">
      <c r="A3325" s="73" t="s">
        <v>204</v>
      </c>
      <c r="B3325" s="73" t="s">
        <v>430</v>
      </c>
      <c r="C3325" s="67" t="s">
        <v>404</v>
      </c>
      <c r="D3325" s="67" t="s">
        <v>344</v>
      </c>
      <c r="E3325" s="73"/>
      <c r="F3325" s="73" t="s">
        <v>98</v>
      </c>
      <c r="G3325" s="73" t="s">
        <v>156</v>
      </c>
      <c r="H3325" s="73" t="s">
        <v>156</v>
      </c>
      <c r="I3325" s="73" t="s">
        <v>465</v>
      </c>
      <c r="J3325" s="124" t="str">
        <f t="shared" si="70"/>
        <v>Rigid (&gt;7.5 tonnes-17 tonnes) miles WTT- HGV refrigerated (all diesel)</v>
      </c>
      <c r="K3325" s="98">
        <v>0.28645999999999999</v>
      </c>
      <c r="L3325" s="48"/>
      <c r="M3325" s="22"/>
      <c r="N3325" s="22"/>
      <c r="O3325" s="22"/>
      <c r="P3325" s="22"/>
      <c r="Q3325" s="22"/>
      <c r="R3325" s="22"/>
      <c r="S3325" s="22"/>
      <c r="T3325" s="22"/>
      <c r="U3325" s="22"/>
      <c r="V3325" s="22"/>
      <c r="W3325" s="22"/>
      <c r="X3325" s="22"/>
      <c r="Y3325" s="22"/>
      <c r="Z3325" s="22"/>
      <c r="AA3325" s="22"/>
      <c r="AB3325" s="22"/>
      <c r="AC3325" s="22"/>
      <c r="AD3325" s="22"/>
      <c r="AE3325" s="22"/>
      <c r="AF3325" s="22"/>
      <c r="AG3325" s="22"/>
      <c r="AH3325" s="22"/>
      <c r="AI3325" s="22"/>
      <c r="AJ3325" s="22"/>
      <c r="AK3325" s="22"/>
      <c r="AL3325" s="22"/>
      <c r="AM3325" s="22"/>
      <c r="AN3325" s="22"/>
      <c r="AO3325" s="22"/>
      <c r="AP3325" s="22"/>
      <c r="AQ3325" s="22"/>
      <c r="AR3325" s="22"/>
      <c r="AS3325" s="22"/>
      <c r="AT3325" s="22"/>
      <c r="AU3325" s="22"/>
      <c r="AV3325" s="22"/>
      <c r="AW3325" s="22"/>
      <c r="AX3325" s="22"/>
      <c r="AY3325" s="22"/>
      <c r="AZ3325" s="22"/>
      <c r="BA3325" s="22"/>
      <c r="BB3325" s="22"/>
      <c r="BC3325" s="22"/>
      <c r="BD3325" s="22"/>
      <c r="BE3325" s="22"/>
      <c r="BF3325" s="22"/>
      <c r="BG3325" s="22"/>
      <c r="BH3325" s="22"/>
      <c r="BI3325" s="22"/>
      <c r="BJ3325" s="22"/>
      <c r="BK3325" s="22"/>
      <c r="BL3325" s="22"/>
      <c r="BM3325" s="22"/>
      <c r="BN3325" s="22"/>
      <c r="BO3325" s="22"/>
      <c r="BP3325" s="22"/>
      <c r="BQ3325" s="22"/>
      <c r="BR3325" s="22"/>
      <c r="BS3325" s="22"/>
      <c r="BT3325" s="22"/>
      <c r="BU3325" s="22"/>
      <c r="BV3325" s="22"/>
      <c r="BW3325" s="22"/>
      <c r="BX3325" s="22"/>
      <c r="BY3325" s="22"/>
      <c r="BZ3325" s="22"/>
      <c r="CA3325" s="22"/>
      <c r="CB3325" s="22"/>
      <c r="CC3325" s="22"/>
      <c r="CD3325" s="22"/>
      <c r="CE3325" s="22"/>
      <c r="CF3325" s="22"/>
      <c r="CG3325" s="22"/>
      <c r="CH3325" s="22"/>
      <c r="CI3325" s="22"/>
      <c r="CJ3325" s="22"/>
      <c r="CK3325" s="22"/>
      <c r="CL3325" s="22"/>
      <c r="CM3325" s="22"/>
      <c r="CN3325" s="22"/>
      <c r="CO3325" s="22"/>
    </row>
    <row r="3326" spans="1:93" s="2" customFormat="1" x14ac:dyDescent="0.3">
      <c r="A3326" s="73" t="s">
        <v>204</v>
      </c>
      <c r="B3326" s="73" t="s">
        <v>430</v>
      </c>
      <c r="C3326" s="67" t="s">
        <v>404</v>
      </c>
      <c r="D3326" s="67" t="s">
        <v>344</v>
      </c>
      <c r="E3326" s="73"/>
      <c r="F3326" s="73" t="s">
        <v>98</v>
      </c>
      <c r="G3326" s="73" t="s">
        <v>403</v>
      </c>
      <c r="H3326" s="73" t="s">
        <v>403</v>
      </c>
      <c r="I3326" s="73" t="s">
        <v>465</v>
      </c>
      <c r="J3326" s="124" t="str">
        <f t="shared" si="70"/>
        <v>Rigid (&gt;7.5 tonnes-17 tonnes) tonne.km WTT- HGV refrigerated (all diesel)</v>
      </c>
      <c r="K3326" s="98">
        <v>7.7329999999999996E-2</v>
      </c>
      <c r="L3326" s="48"/>
      <c r="M3326" s="22"/>
      <c r="N3326" s="22"/>
      <c r="O3326" s="22"/>
      <c r="P3326" s="22"/>
      <c r="Q3326" s="22"/>
      <c r="R3326" s="22"/>
      <c r="S3326" s="22"/>
      <c r="T3326" s="2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c r="AQ3326" s="22"/>
      <c r="AR3326" s="22"/>
      <c r="AS3326" s="22"/>
      <c r="AT3326" s="22"/>
      <c r="AU3326" s="22"/>
      <c r="AV3326" s="22"/>
      <c r="AW3326" s="22"/>
      <c r="AX3326" s="22"/>
      <c r="AY3326" s="22"/>
      <c r="AZ3326" s="22"/>
      <c r="BA3326" s="22"/>
      <c r="BB3326" s="22"/>
      <c r="BC3326" s="22"/>
      <c r="BD3326" s="22"/>
      <c r="BE3326" s="22"/>
      <c r="BF3326" s="22"/>
      <c r="BG3326" s="22"/>
      <c r="BH3326" s="22"/>
      <c r="BI3326" s="22"/>
      <c r="BJ3326" s="22"/>
      <c r="BK3326" s="22"/>
      <c r="BL3326" s="22"/>
      <c r="BM3326" s="22"/>
      <c r="BN3326" s="22"/>
      <c r="BO3326" s="22"/>
      <c r="BP3326" s="22"/>
      <c r="BQ3326" s="22"/>
      <c r="BR3326" s="22"/>
      <c r="BS3326" s="22"/>
      <c r="BT3326" s="22"/>
      <c r="BU3326" s="22"/>
      <c r="BV3326" s="22"/>
      <c r="BW3326" s="22"/>
      <c r="BX3326" s="22"/>
      <c r="BY3326" s="22"/>
      <c r="BZ3326" s="22"/>
      <c r="CA3326" s="22"/>
      <c r="CB3326" s="22"/>
      <c r="CC3326" s="22"/>
      <c r="CD3326" s="22"/>
      <c r="CE3326" s="22"/>
      <c r="CF3326" s="22"/>
      <c r="CG3326" s="22"/>
      <c r="CH3326" s="22"/>
      <c r="CI3326" s="22"/>
      <c r="CJ3326" s="22"/>
      <c r="CK3326" s="22"/>
      <c r="CL3326" s="22"/>
      <c r="CM3326" s="22"/>
      <c r="CN3326" s="22"/>
      <c r="CO3326" s="22"/>
    </row>
    <row r="3327" spans="1:93" s="2" customFormat="1" x14ac:dyDescent="0.3">
      <c r="A3327" s="73" t="s">
        <v>204</v>
      </c>
      <c r="B3327" s="73" t="s">
        <v>430</v>
      </c>
      <c r="C3327" s="67" t="s">
        <v>404</v>
      </c>
      <c r="D3327" s="67" t="s">
        <v>344</v>
      </c>
      <c r="E3327" s="73"/>
      <c r="F3327" s="73" t="s">
        <v>2</v>
      </c>
      <c r="G3327" s="73" t="s">
        <v>405</v>
      </c>
      <c r="H3327" s="73" t="s">
        <v>405</v>
      </c>
      <c r="I3327" s="73" t="s">
        <v>465</v>
      </c>
      <c r="J3327" s="124" t="str">
        <f t="shared" si="70"/>
        <v>Rigid (&gt;7.5 tonnes-17 tonnes) km WTT- HGV refrigerated (all diesel)</v>
      </c>
      <c r="K3327" s="98">
        <v>0.20025000000000001</v>
      </c>
      <c r="L3327" s="48"/>
      <c r="M3327" s="22"/>
      <c r="N3327" s="22"/>
      <c r="O3327" s="22"/>
      <c r="P3327" s="22"/>
      <c r="Q3327" s="22"/>
      <c r="R3327" s="22"/>
      <c r="S3327" s="22"/>
      <c r="T3327" s="22"/>
      <c r="U3327" s="22"/>
      <c r="V3327" s="22"/>
      <c r="W3327" s="22"/>
      <c r="X3327" s="22"/>
      <c r="Y3327" s="22"/>
      <c r="Z3327" s="22"/>
      <c r="AA3327" s="22"/>
      <c r="AB3327" s="22"/>
      <c r="AC3327" s="22"/>
      <c r="AD3327" s="22"/>
      <c r="AE3327" s="22"/>
      <c r="AF3327" s="22"/>
      <c r="AG3327" s="22"/>
      <c r="AH3327" s="22"/>
      <c r="AI3327" s="22"/>
      <c r="AJ3327" s="22"/>
      <c r="AK3327" s="22"/>
      <c r="AL3327" s="22"/>
      <c r="AM3327" s="22"/>
      <c r="AN3327" s="22"/>
      <c r="AO3327" s="22"/>
      <c r="AP3327" s="22"/>
      <c r="AQ3327" s="22"/>
      <c r="AR3327" s="22"/>
      <c r="AS3327" s="22"/>
      <c r="AT3327" s="22"/>
      <c r="AU3327" s="22"/>
      <c r="AV3327" s="22"/>
      <c r="AW3327" s="22"/>
      <c r="AX3327" s="22"/>
      <c r="AY3327" s="22"/>
      <c r="AZ3327" s="22"/>
      <c r="BA3327" s="22"/>
      <c r="BB3327" s="22"/>
      <c r="BC3327" s="22"/>
      <c r="BD3327" s="22"/>
      <c r="BE3327" s="22"/>
      <c r="BF3327" s="22"/>
      <c r="BG3327" s="22"/>
      <c r="BH3327" s="22"/>
      <c r="BI3327" s="22"/>
      <c r="BJ3327" s="22"/>
      <c r="BK3327" s="22"/>
      <c r="BL3327" s="22"/>
      <c r="BM3327" s="22"/>
      <c r="BN3327" s="22"/>
      <c r="BO3327" s="22"/>
      <c r="BP3327" s="22"/>
      <c r="BQ3327" s="22"/>
      <c r="BR3327" s="22"/>
      <c r="BS3327" s="22"/>
      <c r="BT3327" s="22"/>
      <c r="BU3327" s="22"/>
      <c r="BV3327" s="22"/>
      <c r="BW3327" s="22"/>
      <c r="BX3327" s="22"/>
      <c r="BY3327" s="22"/>
      <c r="BZ3327" s="22"/>
      <c r="CA3327" s="22"/>
      <c r="CB3327" s="22"/>
      <c r="CC3327" s="22"/>
      <c r="CD3327" s="22"/>
      <c r="CE3327" s="22"/>
      <c r="CF3327" s="22"/>
      <c r="CG3327" s="22"/>
      <c r="CH3327" s="22"/>
      <c r="CI3327" s="22"/>
      <c r="CJ3327" s="22"/>
      <c r="CK3327" s="22"/>
      <c r="CL3327" s="22"/>
      <c r="CM3327" s="22"/>
      <c r="CN3327" s="22"/>
      <c r="CO3327" s="22"/>
    </row>
    <row r="3328" spans="1:93" s="2" customFormat="1" x14ac:dyDescent="0.3">
      <c r="A3328" s="73" t="s">
        <v>204</v>
      </c>
      <c r="B3328" s="73" t="s">
        <v>430</v>
      </c>
      <c r="C3328" s="67" t="s">
        <v>404</v>
      </c>
      <c r="D3328" s="67" t="s">
        <v>344</v>
      </c>
      <c r="E3328" s="73"/>
      <c r="F3328" s="73" t="s">
        <v>2</v>
      </c>
      <c r="G3328" s="73" t="s">
        <v>156</v>
      </c>
      <c r="H3328" s="73" t="s">
        <v>156</v>
      </c>
      <c r="I3328" s="73" t="s">
        <v>465</v>
      </c>
      <c r="J3328" s="124" t="str">
        <f t="shared" si="70"/>
        <v>Rigid (&gt;7.5 tonnes-17 tonnes) miles WTT- HGV refrigerated (all diesel)</v>
      </c>
      <c r="K3328" s="98">
        <v>0.32225999999999999</v>
      </c>
      <c r="L3328" s="48"/>
      <c r="M3328" s="22"/>
      <c r="N3328" s="22"/>
      <c r="O3328" s="22"/>
      <c r="P3328" s="22"/>
      <c r="Q3328" s="22"/>
      <c r="R3328" s="22"/>
      <c r="S3328" s="22"/>
      <c r="T3328" s="2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c r="AQ3328" s="22"/>
      <c r="AR3328" s="22"/>
      <c r="AS3328" s="22"/>
      <c r="AT3328" s="22"/>
      <c r="AU3328" s="22"/>
      <c r="AV3328" s="22"/>
      <c r="AW3328" s="22"/>
      <c r="AX3328" s="22"/>
      <c r="AY3328" s="22"/>
      <c r="AZ3328" s="22"/>
      <c r="BA3328" s="22"/>
      <c r="BB3328" s="22"/>
      <c r="BC3328" s="22"/>
      <c r="BD3328" s="22"/>
      <c r="BE3328" s="22"/>
      <c r="BF3328" s="22"/>
      <c r="BG3328" s="22"/>
      <c r="BH3328" s="22"/>
      <c r="BI3328" s="22"/>
      <c r="BJ3328" s="22"/>
      <c r="BK3328" s="22"/>
      <c r="BL3328" s="22"/>
      <c r="BM3328" s="22"/>
      <c r="BN3328" s="22"/>
      <c r="BO3328" s="22"/>
      <c r="BP3328" s="22"/>
      <c r="BQ3328" s="22"/>
      <c r="BR3328" s="22"/>
      <c r="BS3328" s="22"/>
      <c r="BT3328" s="22"/>
      <c r="BU3328" s="22"/>
      <c r="BV3328" s="22"/>
      <c r="BW3328" s="22"/>
      <c r="BX3328" s="22"/>
      <c r="BY3328" s="22"/>
      <c r="BZ3328" s="22"/>
      <c r="CA3328" s="22"/>
      <c r="CB3328" s="22"/>
      <c r="CC3328" s="22"/>
      <c r="CD3328" s="22"/>
      <c r="CE3328" s="22"/>
      <c r="CF3328" s="22"/>
      <c r="CG3328" s="22"/>
      <c r="CH3328" s="22"/>
      <c r="CI3328" s="22"/>
      <c r="CJ3328" s="22"/>
      <c r="CK3328" s="22"/>
      <c r="CL3328" s="22"/>
      <c r="CM3328" s="22"/>
      <c r="CN3328" s="22"/>
      <c r="CO3328" s="22"/>
    </row>
    <row r="3329" spans="1:93" s="2" customFormat="1" x14ac:dyDescent="0.3">
      <c r="A3329" s="73" t="s">
        <v>204</v>
      </c>
      <c r="B3329" s="73" t="s">
        <v>430</v>
      </c>
      <c r="C3329" s="67" t="s">
        <v>404</v>
      </c>
      <c r="D3329" s="67" t="s">
        <v>344</v>
      </c>
      <c r="E3329" s="73"/>
      <c r="F3329" s="73" t="s">
        <v>2</v>
      </c>
      <c r="G3329" s="73" t="s">
        <v>403</v>
      </c>
      <c r="H3329" s="73" t="s">
        <v>403</v>
      </c>
      <c r="I3329" s="73" t="s">
        <v>465</v>
      </c>
      <c r="J3329" s="124" t="str">
        <f t="shared" si="70"/>
        <v>Rigid (&gt;7.5 tonnes-17 tonnes) tonne.km WTT- HGV refrigerated (all diesel)</v>
      </c>
      <c r="K3329" s="98">
        <v>4.3499999999999997E-2</v>
      </c>
      <c r="L3329" s="48"/>
      <c r="M3329" s="22"/>
      <c r="N3329" s="22"/>
      <c r="O3329" s="22"/>
      <c r="P3329" s="22"/>
      <c r="Q3329" s="22"/>
      <c r="R3329" s="22"/>
      <c r="S3329" s="22"/>
      <c r="T3329" s="22"/>
      <c r="U3329" s="22"/>
      <c r="V3329" s="22"/>
      <c r="W3329" s="22"/>
      <c r="X3329" s="22"/>
      <c r="Y3329" s="22"/>
      <c r="Z3329" s="22"/>
      <c r="AA3329" s="22"/>
      <c r="AB3329" s="22"/>
      <c r="AC3329" s="22"/>
      <c r="AD3329" s="22"/>
      <c r="AE3329" s="22"/>
      <c r="AF3329" s="22"/>
      <c r="AG3329" s="22"/>
      <c r="AH3329" s="22"/>
      <c r="AI3329" s="22"/>
      <c r="AJ3329" s="22"/>
      <c r="AK3329" s="22"/>
      <c r="AL3329" s="22"/>
      <c r="AM3329" s="22"/>
      <c r="AN3329" s="22"/>
      <c r="AO3329" s="22"/>
      <c r="AP3329" s="22"/>
      <c r="AQ3329" s="22"/>
      <c r="AR3329" s="22"/>
      <c r="AS3329" s="22"/>
      <c r="AT3329" s="22"/>
      <c r="AU3329" s="22"/>
      <c r="AV3329" s="22"/>
      <c r="AW3329" s="22"/>
      <c r="AX3329" s="22"/>
      <c r="AY3329" s="22"/>
      <c r="AZ3329" s="22"/>
      <c r="BA3329" s="22"/>
      <c r="BB3329" s="22"/>
      <c r="BC3329" s="22"/>
      <c r="BD3329" s="22"/>
      <c r="BE3329" s="22"/>
      <c r="BF3329" s="22"/>
      <c r="BG3329" s="22"/>
      <c r="BH3329" s="22"/>
      <c r="BI3329" s="22"/>
      <c r="BJ3329" s="22"/>
      <c r="BK3329" s="22"/>
      <c r="BL3329" s="22"/>
      <c r="BM3329" s="22"/>
      <c r="BN3329" s="22"/>
      <c r="BO3329" s="22"/>
      <c r="BP3329" s="22"/>
      <c r="BQ3329" s="22"/>
      <c r="BR3329" s="22"/>
      <c r="BS3329" s="22"/>
      <c r="BT3329" s="22"/>
      <c r="BU3329" s="22"/>
      <c r="BV3329" s="22"/>
      <c r="BW3329" s="22"/>
      <c r="BX3329" s="22"/>
      <c r="BY3329" s="22"/>
      <c r="BZ3329" s="22"/>
      <c r="CA3329" s="22"/>
      <c r="CB3329" s="22"/>
      <c r="CC3329" s="22"/>
      <c r="CD3329" s="22"/>
      <c r="CE3329" s="22"/>
      <c r="CF3329" s="22"/>
      <c r="CG3329" s="22"/>
      <c r="CH3329" s="22"/>
      <c r="CI3329" s="22"/>
      <c r="CJ3329" s="22"/>
      <c r="CK3329" s="22"/>
      <c r="CL3329" s="22"/>
      <c r="CM3329" s="22"/>
      <c r="CN3329" s="22"/>
      <c r="CO3329" s="22"/>
    </row>
    <row r="3330" spans="1:93" s="2" customFormat="1" x14ac:dyDescent="0.3">
      <c r="A3330" s="73" t="s">
        <v>204</v>
      </c>
      <c r="B3330" s="73" t="s">
        <v>430</v>
      </c>
      <c r="C3330" s="67" t="s">
        <v>404</v>
      </c>
      <c r="D3330" s="67" t="s">
        <v>344</v>
      </c>
      <c r="E3330" s="73"/>
      <c r="F3330" s="73" t="s">
        <v>302</v>
      </c>
      <c r="G3330" s="73" t="s">
        <v>405</v>
      </c>
      <c r="H3330" s="73" t="s">
        <v>405</v>
      </c>
      <c r="I3330" s="73" t="s">
        <v>465</v>
      </c>
      <c r="J3330" s="124" t="str">
        <f t="shared" si="70"/>
        <v>Rigid (&gt;7.5 tonnes-17 tonnes) km WTT- HGV refrigerated (all diesel)</v>
      </c>
      <c r="K3330" s="98">
        <v>0.16954</v>
      </c>
      <c r="L3330" s="48"/>
      <c r="M3330" s="22"/>
      <c r="N3330" s="22"/>
      <c r="O3330" s="22"/>
      <c r="P3330" s="22"/>
      <c r="Q3330" s="22"/>
      <c r="R3330" s="22"/>
      <c r="S3330" s="22"/>
      <c r="T3330" s="2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c r="AQ3330" s="22"/>
      <c r="AR3330" s="22"/>
      <c r="AS3330" s="22"/>
      <c r="AT3330" s="22"/>
      <c r="AU3330" s="22"/>
      <c r="AV3330" s="22"/>
      <c r="AW3330" s="22"/>
      <c r="AX3330" s="22"/>
      <c r="AY3330" s="22"/>
      <c r="AZ3330" s="22"/>
      <c r="BA3330" s="22"/>
      <c r="BB3330" s="22"/>
      <c r="BC3330" s="22"/>
      <c r="BD3330" s="22"/>
      <c r="BE3330" s="22"/>
      <c r="BF3330" s="22"/>
      <c r="BG3330" s="22"/>
      <c r="BH3330" s="22"/>
      <c r="BI3330" s="22"/>
      <c r="BJ3330" s="22"/>
      <c r="BK3330" s="22"/>
      <c r="BL3330" s="22"/>
      <c r="BM3330" s="22"/>
      <c r="BN3330" s="22"/>
      <c r="BO3330" s="22"/>
      <c r="BP3330" s="22"/>
      <c r="BQ3330" s="22"/>
      <c r="BR3330" s="22"/>
      <c r="BS3330" s="22"/>
      <c r="BT3330" s="22"/>
      <c r="BU3330" s="22"/>
      <c r="BV3330" s="22"/>
      <c r="BW3330" s="22"/>
      <c r="BX3330" s="22"/>
      <c r="BY3330" s="22"/>
      <c r="BZ3330" s="22"/>
      <c r="CA3330" s="22"/>
      <c r="CB3330" s="22"/>
      <c r="CC3330" s="22"/>
      <c r="CD3330" s="22"/>
      <c r="CE3330" s="22"/>
      <c r="CF3330" s="22"/>
      <c r="CG3330" s="22"/>
      <c r="CH3330" s="22"/>
      <c r="CI3330" s="22"/>
      <c r="CJ3330" s="22"/>
      <c r="CK3330" s="22"/>
      <c r="CL3330" s="22"/>
      <c r="CM3330" s="22"/>
      <c r="CN3330" s="22"/>
      <c r="CO3330" s="22"/>
    </row>
    <row r="3331" spans="1:93" s="2" customFormat="1" x14ac:dyDescent="0.3">
      <c r="A3331" s="73" t="s">
        <v>204</v>
      </c>
      <c r="B3331" s="73" t="s">
        <v>430</v>
      </c>
      <c r="C3331" s="67" t="s">
        <v>404</v>
      </c>
      <c r="D3331" s="67" t="s">
        <v>344</v>
      </c>
      <c r="E3331" s="73"/>
      <c r="F3331" s="73" t="s">
        <v>302</v>
      </c>
      <c r="G3331" s="73" t="s">
        <v>156</v>
      </c>
      <c r="H3331" s="73" t="s">
        <v>156</v>
      </c>
      <c r="I3331" s="73" t="s">
        <v>465</v>
      </c>
      <c r="J3331" s="124" t="str">
        <f t="shared" si="70"/>
        <v>Rigid (&gt;7.5 tonnes-17 tonnes) miles WTT- HGV refrigerated (all diesel)</v>
      </c>
      <c r="K3331" s="98">
        <v>0.27284999999999998</v>
      </c>
      <c r="L3331" s="48"/>
      <c r="M3331" s="22"/>
      <c r="N3331" s="22"/>
      <c r="O3331" s="22"/>
      <c r="P3331" s="22"/>
      <c r="Q3331" s="22"/>
      <c r="R3331" s="22"/>
      <c r="S3331" s="22"/>
      <c r="T3331" s="22"/>
      <c r="U3331" s="22"/>
      <c r="V3331" s="22"/>
      <c r="W3331" s="22"/>
      <c r="X3331" s="22"/>
      <c r="Y3331" s="22"/>
      <c r="Z3331" s="22"/>
      <c r="AA3331" s="22"/>
      <c r="AB3331" s="22"/>
      <c r="AC3331" s="22"/>
      <c r="AD3331" s="22"/>
      <c r="AE3331" s="22"/>
      <c r="AF3331" s="22"/>
      <c r="AG3331" s="22"/>
      <c r="AH3331" s="22"/>
      <c r="AI3331" s="22"/>
      <c r="AJ3331" s="22"/>
      <c r="AK3331" s="22"/>
      <c r="AL3331" s="22"/>
      <c r="AM3331" s="22"/>
      <c r="AN3331" s="22"/>
      <c r="AO3331" s="22"/>
      <c r="AP3331" s="22"/>
      <c r="AQ3331" s="22"/>
      <c r="AR3331" s="22"/>
      <c r="AS3331" s="22"/>
      <c r="AT3331" s="22"/>
      <c r="AU3331" s="22"/>
      <c r="AV3331" s="22"/>
      <c r="AW3331" s="22"/>
      <c r="AX3331" s="22"/>
      <c r="AY3331" s="22"/>
      <c r="AZ3331" s="22"/>
      <c r="BA3331" s="22"/>
      <c r="BB3331" s="22"/>
      <c r="BC3331" s="22"/>
      <c r="BD3331" s="22"/>
      <c r="BE3331" s="22"/>
      <c r="BF3331" s="22"/>
      <c r="BG3331" s="22"/>
      <c r="BH3331" s="22"/>
      <c r="BI3331" s="22"/>
      <c r="BJ3331" s="22"/>
      <c r="BK3331" s="22"/>
      <c r="BL3331" s="22"/>
      <c r="BM3331" s="22"/>
      <c r="BN3331" s="22"/>
      <c r="BO3331" s="22"/>
      <c r="BP3331" s="22"/>
      <c r="BQ3331" s="22"/>
      <c r="BR3331" s="22"/>
      <c r="BS3331" s="22"/>
      <c r="BT3331" s="22"/>
      <c r="BU3331" s="22"/>
      <c r="BV3331" s="22"/>
      <c r="BW3331" s="22"/>
      <c r="BX3331" s="22"/>
      <c r="BY3331" s="22"/>
      <c r="BZ3331" s="22"/>
      <c r="CA3331" s="22"/>
      <c r="CB3331" s="22"/>
      <c r="CC3331" s="22"/>
      <c r="CD3331" s="22"/>
      <c r="CE3331" s="22"/>
      <c r="CF3331" s="22"/>
      <c r="CG3331" s="22"/>
      <c r="CH3331" s="22"/>
      <c r="CI3331" s="22"/>
      <c r="CJ3331" s="22"/>
      <c r="CK3331" s="22"/>
      <c r="CL3331" s="22"/>
      <c r="CM3331" s="22"/>
      <c r="CN3331" s="22"/>
      <c r="CO3331" s="22"/>
    </row>
    <row r="3332" spans="1:93" s="2" customFormat="1" x14ac:dyDescent="0.3">
      <c r="A3332" s="73" t="s">
        <v>204</v>
      </c>
      <c r="B3332" s="73" t="s">
        <v>430</v>
      </c>
      <c r="C3332" s="67" t="s">
        <v>404</v>
      </c>
      <c r="D3332" s="67" t="s">
        <v>344</v>
      </c>
      <c r="E3332" s="73"/>
      <c r="F3332" s="73" t="s">
        <v>302</v>
      </c>
      <c r="G3332" s="73" t="s">
        <v>403</v>
      </c>
      <c r="H3332" s="73" t="s">
        <v>403</v>
      </c>
      <c r="I3332" s="73" t="s">
        <v>465</v>
      </c>
      <c r="J3332" s="124" t="str">
        <f t="shared" si="70"/>
        <v>Rigid (&gt;7.5 tonnes-17 tonnes) tonne.km WTT- HGV refrigerated (all diesel)</v>
      </c>
      <c r="K3332" s="98">
        <v>0.1188</v>
      </c>
      <c r="L3332" s="48"/>
      <c r="M3332" s="22"/>
      <c r="N3332" s="22"/>
      <c r="O3332" s="22"/>
      <c r="P3332" s="22"/>
      <c r="Q3332" s="22"/>
      <c r="R3332" s="22"/>
      <c r="S3332" s="22"/>
      <c r="T3332" s="2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c r="AQ3332" s="22"/>
      <c r="AR3332" s="22"/>
      <c r="AS3332" s="22"/>
      <c r="AT3332" s="22"/>
      <c r="AU3332" s="22"/>
      <c r="AV3332" s="22"/>
      <c r="AW3332" s="22"/>
      <c r="AX3332" s="22"/>
      <c r="AY3332" s="22"/>
      <c r="AZ3332" s="22"/>
      <c r="BA3332" s="22"/>
      <c r="BB3332" s="22"/>
      <c r="BC3332" s="22"/>
      <c r="BD3332" s="22"/>
      <c r="BE3332" s="22"/>
      <c r="BF3332" s="22"/>
      <c r="BG3332" s="22"/>
      <c r="BH3332" s="22"/>
      <c r="BI3332" s="22"/>
      <c r="BJ3332" s="22"/>
      <c r="BK3332" s="22"/>
      <c r="BL3332" s="22"/>
      <c r="BM3332" s="22"/>
      <c r="BN3332" s="22"/>
      <c r="BO3332" s="22"/>
      <c r="BP3332" s="22"/>
      <c r="BQ3332" s="22"/>
      <c r="BR3332" s="22"/>
      <c r="BS3332" s="22"/>
      <c r="BT3332" s="22"/>
      <c r="BU3332" s="22"/>
      <c r="BV3332" s="22"/>
      <c r="BW3332" s="22"/>
      <c r="BX3332" s="22"/>
      <c r="BY3332" s="22"/>
      <c r="BZ3332" s="22"/>
      <c r="CA3332" s="22"/>
      <c r="CB3332" s="22"/>
      <c r="CC3332" s="22"/>
      <c r="CD3332" s="22"/>
      <c r="CE3332" s="22"/>
      <c r="CF3332" s="22"/>
      <c r="CG3332" s="22"/>
      <c r="CH3332" s="22"/>
      <c r="CI3332" s="22"/>
      <c r="CJ3332" s="22"/>
      <c r="CK3332" s="22"/>
      <c r="CL3332" s="22"/>
      <c r="CM3332" s="22"/>
      <c r="CN3332" s="22"/>
      <c r="CO3332" s="22"/>
    </row>
    <row r="3333" spans="1:93" s="2" customFormat="1" x14ac:dyDescent="0.3">
      <c r="A3333" s="73" t="s">
        <v>204</v>
      </c>
      <c r="B3333" s="73" t="s">
        <v>430</v>
      </c>
      <c r="C3333" s="67" t="s">
        <v>404</v>
      </c>
      <c r="D3333" s="67" t="s">
        <v>323</v>
      </c>
      <c r="E3333" s="73"/>
      <c r="F3333" s="73" t="s">
        <v>48</v>
      </c>
      <c r="G3333" s="73" t="s">
        <v>405</v>
      </c>
      <c r="H3333" s="73" t="s">
        <v>405</v>
      </c>
      <c r="I3333" s="73" t="s">
        <v>465</v>
      </c>
      <c r="J3333" s="124" t="str">
        <f t="shared" si="70"/>
        <v>Rigid (&gt;17 tonnes) km WTT- HGV refrigerated (all diesel)</v>
      </c>
      <c r="K3333" s="98">
        <v>0.22239999999999999</v>
      </c>
      <c r="L3333" s="48"/>
      <c r="M3333" s="22"/>
      <c r="N3333" s="22"/>
      <c r="O3333" s="22"/>
      <c r="P3333" s="22"/>
      <c r="Q3333" s="22"/>
      <c r="R3333" s="22"/>
      <c r="S3333" s="22"/>
      <c r="T3333" s="22"/>
      <c r="U3333" s="22"/>
      <c r="V3333" s="22"/>
      <c r="W3333" s="22"/>
      <c r="X3333" s="22"/>
      <c r="Y3333" s="22"/>
      <c r="Z3333" s="22"/>
      <c r="AA3333" s="22"/>
      <c r="AB3333" s="22"/>
      <c r="AC3333" s="22"/>
      <c r="AD3333" s="22"/>
      <c r="AE3333" s="22"/>
      <c r="AF3333" s="22"/>
      <c r="AG3333" s="22"/>
      <c r="AH3333" s="22"/>
      <c r="AI3333" s="22"/>
      <c r="AJ3333" s="22"/>
      <c r="AK3333" s="22"/>
      <c r="AL3333" s="22"/>
      <c r="AM3333" s="22"/>
      <c r="AN3333" s="22"/>
      <c r="AO3333" s="22"/>
      <c r="AP3333" s="22"/>
      <c r="AQ3333" s="22"/>
      <c r="AR3333" s="22"/>
      <c r="AS3333" s="22"/>
      <c r="AT3333" s="22"/>
      <c r="AU3333" s="22"/>
      <c r="AV3333" s="22"/>
      <c r="AW3333" s="22"/>
      <c r="AX3333" s="22"/>
      <c r="AY3333" s="22"/>
      <c r="AZ3333" s="22"/>
      <c r="BA3333" s="22"/>
      <c r="BB3333" s="22"/>
      <c r="BC3333" s="22"/>
      <c r="BD3333" s="22"/>
      <c r="BE3333" s="22"/>
      <c r="BF3333" s="22"/>
      <c r="BG3333" s="22"/>
      <c r="BH3333" s="22"/>
      <c r="BI3333" s="22"/>
      <c r="BJ3333" s="22"/>
      <c r="BK3333" s="22"/>
      <c r="BL3333" s="22"/>
      <c r="BM3333" s="22"/>
      <c r="BN3333" s="22"/>
      <c r="BO3333" s="22"/>
      <c r="BP3333" s="22"/>
      <c r="BQ3333" s="22"/>
      <c r="BR3333" s="22"/>
      <c r="BS3333" s="22"/>
      <c r="BT3333" s="22"/>
      <c r="BU3333" s="22"/>
      <c r="BV3333" s="22"/>
      <c r="BW3333" s="22"/>
      <c r="BX3333" s="22"/>
      <c r="BY3333" s="22"/>
      <c r="BZ3333" s="22"/>
      <c r="CA3333" s="22"/>
      <c r="CB3333" s="22"/>
      <c r="CC3333" s="22"/>
      <c r="CD3333" s="22"/>
      <c r="CE3333" s="22"/>
      <c r="CF3333" s="22"/>
      <c r="CG3333" s="22"/>
      <c r="CH3333" s="22"/>
      <c r="CI3333" s="22"/>
      <c r="CJ3333" s="22"/>
      <c r="CK3333" s="22"/>
      <c r="CL3333" s="22"/>
      <c r="CM3333" s="22"/>
      <c r="CN3333" s="22"/>
      <c r="CO3333" s="22"/>
    </row>
    <row r="3334" spans="1:93" s="2" customFormat="1" x14ac:dyDescent="0.3">
      <c r="A3334" s="73" t="s">
        <v>204</v>
      </c>
      <c r="B3334" s="73" t="s">
        <v>430</v>
      </c>
      <c r="C3334" s="67" t="s">
        <v>404</v>
      </c>
      <c r="D3334" s="67" t="s">
        <v>323</v>
      </c>
      <c r="E3334" s="73"/>
      <c r="F3334" s="73" t="s">
        <v>48</v>
      </c>
      <c r="G3334" s="73" t="s">
        <v>156</v>
      </c>
      <c r="H3334" s="73" t="s">
        <v>156</v>
      </c>
      <c r="I3334" s="73" t="s">
        <v>465</v>
      </c>
      <c r="J3334" s="124" t="str">
        <f t="shared" si="70"/>
        <v>Rigid (&gt;17 tonnes) miles WTT- HGV refrigerated (all diesel)</v>
      </c>
      <c r="K3334" s="98">
        <v>0.35791000000000001</v>
      </c>
      <c r="L3334" s="48"/>
      <c r="M3334" s="22"/>
      <c r="N3334" s="22"/>
      <c r="O3334" s="22"/>
      <c r="P3334" s="22"/>
      <c r="Q3334" s="22"/>
      <c r="R3334" s="22"/>
      <c r="S3334" s="22"/>
      <c r="T3334" s="2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c r="AQ3334" s="22"/>
      <c r="AR3334" s="22"/>
      <c r="AS3334" s="22"/>
      <c r="AT3334" s="22"/>
      <c r="AU3334" s="22"/>
      <c r="AV3334" s="22"/>
      <c r="AW3334" s="22"/>
      <c r="AX3334" s="22"/>
      <c r="AY3334" s="22"/>
      <c r="AZ3334" s="22"/>
      <c r="BA3334" s="22"/>
      <c r="BB3334" s="22"/>
      <c r="BC3334" s="22"/>
      <c r="BD3334" s="22"/>
      <c r="BE3334" s="22"/>
      <c r="BF3334" s="22"/>
      <c r="BG3334" s="22"/>
      <c r="BH3334" s="22"/>
      <c r="BI3334" s="22"/>
      <c r="BJ3334" s="22"/>
      <c r="BK3334" s="22"/>
      <c r="BL3334" s="22"/>
      <c r="BM3334" s="22"/>
      <c r="BN3334" s="22"/>
      <c r="BO3334" s="22"/>
      <c r="BP3334" s="22"/>
      <c r="BQ3334" s="22"/>
      <c r="BR3334" s="22"/>
      <c r="BS3334" s="22"/>
      <c r="BT3334" s="22"/>
      <c r="BU3334" s="22"/>
      <c r="BV3334" s="22"/>
      <c r="BW3334" s="22"/>
      <c r="BX3334" s="22"/>
      <c r="BY3334" s="22"/>
      <c r="BZ3334" s="22"/>
      <c r="CA3334" s="22"/>
      <c r="CB3334" s="22"/>
      <c r="CC3334" s="22"/>
      <c r="CD3334" s="22"/>
      <c r="CE3334" s="22"/>
      <c r="CF3334" s="22"/>
      <c r="CG3334" s="22"/>
      <c r="CH3334" s="22"/>
      <c r="CI3334" s="22"/>
      <c r="CJ3334" s="22"/>
      <c r="CK3334" s="22"/>
      <c r="CL3334" s="22"/>
      <c r="CM3334" s="22"/>
      <c r="CN3334" s="22"/>
      <c r="CO3334" s="22"/>
    </row>
    <row r="3335" spans="1:93" s="2" customFormat="1" x14ac:dyDescent="0.3">
      <c r="A3335" s="73" t="s">
        <v>204</v>
      </c>
      <c r="B3335" s="73" t="s">
        <v>430</v>
      </c>
      <c r="C3335" s="67" t="s">
        <v>404</v>
      </c>
      <c r="D3335" s="67" t="s">
        <v>323</v>
      </c>
      <c r="E3335" s="73"/>
      <c r="F3335" s="73" t="s">
        <v>48</v>
      </c>
      <c r="G3335" s="73" t="s">
        <v>403</v>
      </c>
      <c r="H3335" s="73" t="s">
        <v>403</v>
      </c>
      <c r="I3335" s="73" t="s">
        <v>465</v>
      </c>
      <c r="J3335" s="124" t="str">
        <f t="shared" si="70"/>
        <v>Rigid (&gt;17 tonnes) tonne.km WTT- HGV refrigerated (all diesel)</v>
      </c>
      <c r="K3335" s="98"/>
      <c r="L3335" s="48"/>
      <c r="M3335" s="22"/>
      <c r="N3335" s="22"/>
      <c r="O3335" s="22"/>
      <c r="P3335" s="22"/>
      <c r="Q3335" s="22"/>
      <c r="R3335" s="22"/>
      <c r="S3335" s="22"/>
      <c r="T3335" s="22"/>
      <c r="U3335" s="22"/>
      <c r="V3335" s="22"/>
      <c r="W3335" s="22"/>
      <c r="X3335" s="22"/>
      <c r="Y3335" s="22"/>
      <c r="Z3335" s="22"/>
      <c r="AA3335" s="22"/>
      <c r="AB3335" s="22"/>
      <c r="AC3335" s="22"/>
      <c r="AD3335" s="22"/>
      <c r="AE3335" s="22"/>
      <c r="AF3335" s="22"/>
      <c r="AG3335" s="22"/>
      <c r="AH3335" s="22"/>
      <c r="AI3335" s="22"/>
      <c r="AJ3335" s="22"/>
      <c r="AK3335" s="22"/>
      <c r="AL3335" s="22"/>
      <c r="AM3335" s="22"/>
      <c r="AN3335" s="22"/>
      <c r="AO3335" s="22"/>
      <c r="AP3335" s="22"/>
      <c r="AQ3335" s="22"/>
      <c r="AR3335" s="22"/>
      <c r="AS3335" s="22"/>
      <c r="AT3335" s="22"/>
      <c r="AU3335" s="22"/>
      <c r="AV3335" s="22"/>
      <c r="AW3335" s="22"/>
      <c r="AX3335" s="22"/>
      <c r="AY3335" s="22"/>
      <c r="AZ3335" s="22"/>
      <c r="BA3335" s="22"/>
      <c r="BB3335" s="22"/>
      <c r="BC3335" s="22"/>
      <c r="BD3335" s="22"/>
      <c r="BE3335" s="22"/>
      <c r="BF3335" s="22"/>
      <c r="BG3335" s="22"/>
      <c r="BH3335" s="22"/>
      <c r="BI3335" s="22"/>
      <c r="BJ3335" s="22"/>
      <c r="BK3335" s="22"/>
      <c r="BL3335" s="22"/>
      <c r="BM3335" s="22"/>
      <c r="BN3335" s="22"/>
      <c r="BO3335" s="22"/>
      <c r="BP3335" s="22"/>
      <c r="BQ3335" s="22"/>
      <c r="BR3335" s="22"/>
      <c r="BS3335" s="22"/>
      <c r="BT3335" s="22"/>
      <c r="BU3335" s="22"/>
      <c r="BV3335" s="22"/>
      <c r="BW3335" s="22"/>
      <c r="BX3335" s="22"/>
      <c r="BY3335" s="22"/>
      <c r="BZ3335" s="22"/>
      <c r="CA3335" s="22"/>
      <c r="CB3335" s="22"/>
      <c r="CC3335" s="22"/>
      <c r="CD3335" s="22"/>
      <c r="CE3335" s="22"/>
      <c r="CF3335" s="22"/>
      <c r="CG3335" s="22"/>
      <c r="CH3335" s="22"/>
      <c r="CI3335" s="22"/>
      <c r="CJ3335" s="22"/>
      <c r="CK3335" s="22"/>
      <c r="CL3335" s="22"/>
      <c r="CM3335" s="22"/>
      <c r="CN3335" s="22"/>
      <c r="CO3335" s="22"/>
    </row>
    <row r="3336" spans="1:93" s="2" customFormat="1" x14ac:dyDescent="0.3">
      <c r="A3336" s="73" t="s">
        <v>204</v>
      </c>
      <c r="B3336" s="73" t="s">
        <v>430</v>
      </c>
      <c r="C3336" s="67" t="s">
        <v>404</v>
      </c>
      <c r="D3336" s="67" t="s">
        <v>323</v>
      </c>
      <c r="E3336" s="73"/>
      <c r="F3336" s="73" t="s">
        <v>98</v>
      </c>
      <c r="G3336" s="73" t="s">
        <v>405</v>
      </c>
      <c r="H3336" s="73" t="s">
        <v>405</v>
      </c>
      <c r="I3336" s="73" t="s">
        <v>465</v>
      </c>
      <c r="J3336" s="124" t="str">
        <f t="shared" si="70"/>
        <v>Rigid (&gt;17 tonnes) km WTT- HGV refrigerated (all diesel)</v>
      </c>
      <c r="K3336" s="98">
        <v>0.27122000000000002</v>
      </c>
      <c r="L3336" s="48"/>
      <c r="M3336" s="22"/>
      <c r="N3336" s="22"/>
      <c r="O3336" s="22"/>
      <c r="P3336" s="22"/>
      <c r="Q3336" s="22"/>
      <c r="R3336" s="22"/>
      <c r="S3336" s="22"/>
      <c r="T3336" s="2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c r="AQ3336" s="22"/>
      <c r="AR3336" s="22"/>
      <c r="AS3336" s="22"/>
      <c r="AT3336" s="22"/>
      <c r="AU3336" s="22"/>
      <c r="AV3336" s="22"/>
      <c r="AW3336" s="22"/>
      <c r="AX3336" s="22"/>
      <c r="AY3336" s="22"/>
      <c r="AZ3336" s="22"/>
      <c r="BA3336" s="22"/>
      <c r="BB3336" s="22"/>
      <c r="BC3336" s="22"/>
      <c r="BD3336" s="22"/>
      <c r="BE3336" s="22"/>
      <c r="BF3336" s="22"/>
      <c r="BG3336" s="22"/>
      <c r="BH3336" s="22"/>
      <c r="BI3336" s="22"/>
      <c r="BJ3336" s="22"/>
      <c r="BK3336" s="22"/>
      <c r="BL3336" s="22"/>
      <c r="BM3336" s="22"/>
      <c r="BN3336" s="22"/>
      <c r="BO3336" s="22"/>
      <c r="BP3336" s="22"/>
      <c r="BQ3336" s="22"/>
      <c r="BR3336" s="22"/>
      <c r="BS3336" s="22"/>
      <c r="BT3336" s="22"/>
      <c r="BU3336" s="22"/>
      <c r="BV3336" s="22"/>
      <c r="BW3336" s="22"/>
      <c r="BX3336" s="22"/>
      <c r="BY3336" s="22"/>
      <c r="BZ3336" s="22"/>
      <c r="CA3336" s="22"/>
      <c r="CB3336" s="22"/>
      <c r="CC3336" s="22"/>
      <c r="CD3336" s="22"/>
      <c r="CE3336" s="22"/>
      <c r="CF3336" s="22"/>
      <c r="CG3336" s="22"/>
      <c r="CH3336" s="22"/>
      <c r="CI3336" s="22"/>
      <c r="CJ3336" s="22"/>
      <c r="CK3336" s="22"/>
      <c r="CL3336" s="22"/>
      <c r="CM3336" s="22"/>
      <c r="CN3336" s="22"/>
      <c r="CO3336" s="22"/>
    </row>
    <row r="3337" spans="1:93" s="2" customFormat="1" x14ac:dyDescent="0.3">
      <c r="A3337" s="73" t="s">
        <v>204</v>
      </c>
      <c r="B3337" s="73" t="s">
        <v>430</v>
      </c>
      <c r="C3337" s="67" t="s">
        <v>404</v>
      </c>
      <c r="D3337" s="67" t="s">
        <v>323</v>
      </c>
      <c r="E3337" s="73"/>
      <c r="F3337" s="73" t="s">
        <v>98</v>
      </c>
      <c r="G3337" s="73" t="s">
        <v>156</v>
      </c>
      <c r="H3337" s="73" t="s">
        <v>156</v>
      </c>
      <c r="I3337" s="73" t="s">
        <v>465</v>
      </c>
      <c r="J3337" s="124" t="str">
        <f t="shared" si="70"/>
        <v>Rigid (&gt;17 tonnes) miles WTT- HGV refrigerated (all diesel)</v>
      </c>
      <c r="K3337" s="98">
        <v>0.43647999999999998</v>
      </c>
      <c r="L3337" s="48"/>
      <c r="M3337" s="22"/>
      <c r="N3337" s="22"/>
      <c r="O3337" s="22"/>
      <c r="P3337" s="22"/>
      <c r="Q3337" s="22"/>
      <c r="R3337" s="22"/>
      <c r="S3337" s="22"/>
      <c r="T3337" s="22"/>
      <c r="U3337" s="22"/>
      <c r="V3337" s="22"/>
      <c r="W3337" s="22"/>
      <c r="X3337" s="22"/>
      <c r="Y3337" s="22"/>
      <c r="Z3337" s="22"/>
      <c r="AA3337" s="22"/>
      <c r="AB3337" s="22"/>
      <c r="AC3337" s="22"/>
      <c r="AD3337" s="22"/>
      <c r="AE3337" s="22"/>
      <c r="AF3337" s="22"/>
      <c r="AG3337" s="22"/>
      <c r="AH3337" s="22"/>
      <c r="AI3337" s="22"/>
      <c r="AJ3337" s="22"/>
      <c r="AK3337" s="22"/>
      <c r="AL3337" s="22"/>
      <c r="AM3337" s="22"/>
      <c r="AN3337" s="22"/>
      <c r="AO3337" s="22"/>
      <c r="AP3337" s="22"/>
      <c r="AQ3337" s="22"/>
      <c r="AR3337" s="22"/>
      <c r="AS3337" s="22"/>
      <c r="AT3337" s="22"/>
      <c r="AU3337" s="22"/>
      <c r="AV3337" s="22"/>
      <c r="AW3337" s="22"/>
      <c r="AX3337" s="22"/>
      <c r="AY3337" s="22"/>
      <c r="AZ3337" s="22"/>
      <c r="BA3337" s="22"/>
      <c r="BB3337" s="22"/>
      <c r="BC3337" s="22"/>
      <c r="BD3337" s="22"/>
      <c r="BE3337" s="22"/>
      <c r="BF3337" s="22"/>
      <c r="BG3337" s="22"/>
      <c r="BH3337" s="22"/>
      <c r="BI3337" s="22"/>
      <c r="BJ3337" s="22"/>
      <c r="BK3337" s="22"/>
      <c r="BL3337" s="22"/>
      <c r="BM3337" s="22"/>
      <c r="BN3337" s="22"/>
      <c r="BO3337" s="22"/>
      <c r="BP3337" s="22"/>
      <c r="BQ3337" s="22"/>
      <c r="BR3337" s="22"/>
      <c r="BS3337" s="22"/>
      <c r="BT3337" s="22"/>
      <c r="BU3337" s="22"/>
      <c r="BV3337" s="22"/>
      <c r="BW3337" s="22"/>
      <c r="BX3337" s="22"/>
      <c r="BY3337" s="22"/>
      <c r="BZ3337" s="22"/>
      <c r="CA3337" s="22"/>
      <c r="CB3337" s="22"/>
      <c r="CC3337" s="22"/>
      <c r="CD3337" s="22"/>
      <c r="CE3337" s="22"/>
      <c r="CF3337" s="22"/>
      <c r="CG3337" s="22"/>
      <c r="CH3337" s="22"/>
      <c r="CI3337" s="22"/>
      <c r="CJ3337" s="22"/>
      <c r="CK3337" s="22"/>
      <c r="CL3337" s="22"/>
      <c r="CM3337" s="22"/>
      <c r="CN3337" s="22"/>
      <c r="CO3337" s="22"/>
    </row>
    <row r="3338" spans="1:93" s="2" customFormat="1" x14ac:dyDescent="0.3">
      <c r="A3338" s="73" t="s">
        <v>204</v>
      </c>
      <c r="B3338" s="73" t="s">
        <v>430</v>
      </c>
      <c r="C3338" s="67" t="s">
        <v>404</v>
      </c>
      <c r="D3338" s="67" t="s">
        <v>323</v>
      </c>
      <c r="E3338" s="73"/>
      <c r="F3338" s="73" t="s">
        <v>98</v>
      </c>
      <c r="G3338" s="73" t="s">
        <v>403</v>
      </c>
      <c r="H3338" s="73" t="s">
        <v>403</v>
      </c>
      <c r="I3338" s="73" t="s">
        <v>465</v>
      </c>
      <c r="J3338" s="124" t="str">
        <f t="shared" si="70"/>
        <v>Rigid (&gt;17 tonnes) tonne.km WTT- HGV refrigerated (all diesel)</v>
      </c>
      <c r="K3338" s="98">
        <v>0.06</v>
      </c>
      <c r="L3338" s="48"/>
      <c r="M3338" s="22"/>
      <c r="N3338" s="22"/>
      <c r="O3338" s="22"/>
      <c r="P3338" s="22"/>
      <c r="Q3338" s="22"/>
      <c r="R3338" s="22"/>
      <c r="S3338" s="22"/>
      <c r="T3338" s="2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c r="AQ3338" s="22"/>
      <c r="AR3338" s="22"/>
      <c r="AS3338" s="22"/>
      <c r="AT3338" s="22"/>
      <c r="AU3338" s="22"/>
      <c r="AV3338" s="22"/>
      <c r="AW3338" s="22"/>
      <c r="AX3338" s="22"/>
      <c r="AY3338" s="22"/>
      <c r="AZ3338" s="22"/>
      <c r="BA3338" s="22"/>
      <c r="BB3338" s="22"/>
      <c r="BC3338" s="22"/>
      <c r="BD3338" s="22"/>
      <c r="BE3338" s="22"/>
      <c r="BF3338" s="22"/>
      <c r="BG3338" s="22"/>
      <c r="BH3338" s="22"/>
      <c r="BI3338" s="22"/>
      <c r="BJ3338" s="22"/>
      <c r="BK3338" s="22"/>
      <c r="BL3338" s="22"/>
      <c r="BM3338" s="22"/>
      <c r="BN3338" s="22"/>
      <c r="BO3338" s="22"/>
      <c r="BP3338" s="22"/>
      <c r="BQ3338" s="22"/>
      <c r="BR3338" s="22"/>
      <c r="BS3338" s="22"/>
      <c r="BT3338" s="22"/>
      <c r="BU3338" s="22"/>
      <c r="BV3338" s="22"/>
      <c r="BW3338" s="22"/>
      <c r="BX3338" s="22"/>
      <c r="BY3338" s="22"/>
      <c r="BZ3338" s="22"/>
      <c r="CA3338" s="22"/>
      <c r="CB3338" s="22"/>
      <c r="CC3338" s="22"/>
      <c r="CD3338" s="22"/>
      <c r="CE3338" s="22"/>
      <c r="CF3338" s="22"/>
      <c r="CG3338" s="22"/>
      <c r="CH3338" s="22"/>
      <c r="CI3338" s="22"/>
      <c r="CJ3338" s="22"/>
      <c r="CK3338" s="22"/>
      <c r="CL3338" s="22"/>
      <c r="CM3338" s="22"/>
      <c r="CN3338" s="22"/>
      <c r="CO3338" s="22"/>
    </row>
    <row r="3339" spans="1:93" s="2" customFormat="1" x14ac:dyDescent="0.3">
      <c r="A3339" s="73" t="s">
        <v>204</v>
      </c>
      <c r="B3339" s="73" t="s">
        <v>430</v>
      </c>
      <c r="C3339" s="67" t="s">
        <v>404</v>
      </c>
      <c r="D3339" s="67" t="s">
        <v>323</v>
      </c>
      <c r="E3339" s="73"/>
      <c r="F3339" s="73" t="s">
        <v>2</v>
      </c>
      <c r="G3339" s="73" t="s">
        <v>405</v>
      </c>
      <c r="H3339" s="73" t="s">
        <v>405</v>
      </c>
      <c r="I3339" s="73" t="s">
        <v>465</v>
      </c>
      <c r="J3339" s="124" t="str">
        <f t="shared" si="70"/>
        <v>Rigid (&gt;17 tonnes) km WTT- HGV refrigerated (all diesel)</v>
      </c>
      <c r="K3339" s="98">
        <v>0.32002999999999998</v>
      </c>
      <c r="L3339" s="48"/>
      <c r="M3339" s="22"/>
      <c r="N3339" s="22"/>
      <c r="O3339" s="22"/>
      <c r="P3339" s="22"/>
      <c r="Q3339" s="22"/>
      <c r="R3339" s="22"/>
      <c r="S3339" s="22"/>
      <c r="T3339" s="22"/>
      <c r="U3339" s="22"/>
      <c r="V3339" s="22"/>
      <c r="W3339" s="22"/>
      <c r="X3339" s="22"/>
      <c r="Y3339" s="22"/>
      <c r="Z3339" s="22"/>
      <c r="AA3339" s="22"/>
      <c r="AB3339" s="22"/>
      <c r="AC3339" s="22"/>
      <c r="AD3339" s="22"/>
      <c r="AE3339" s="22"/>
      <c r="AF3339" s="22"/>
      <c r="AG3339" s="22"/>
      <c r="AH3339" s="22"/>
      <c r="AI3339" s="22"/>
      <c r="AJ3339" s="22"/>
      <c r="AK3339" s="22"/>
      <c r="AL3339" s="22"/>
      <c r="AM3339" s="22"/>
      <c r="AN3339" s="22"/>
      <c r="AO3339" s="22"/>
      <c r="AP3339" s="22"/>
      <c r="AQ3339" s="22"/>
      <c r="AR3339" s="22"/>
      <c r="AS3339" s="22"/>
      <c r="AT3339" s="22"/>
      <c r="AU3339" s="22"/>
      <c r="AV3339" s="22"/>
      <c r="AW3339" s="22"/>
      <c r="AX3339" s="22"/>
      <c r="AY3339" s="22"/>
      <c r="AZ3339" s="22"/>
      <c r="BA3339" s="22"/>
      <c r="BB3339" s="22"/>
      <c r="BC3339" s="22"/>
      <c r="BD3339" s="22"/>
      <c r="BE3339" s="22"/>
      <c r="BF3339" s="22"/>
      <c r="BG3339" s="22"/>
      <c r="BH3339" s="22"/>
      <c r="BI3339" s="22"/>
      <c r="BJ3339" s="22"/>
      <c r="BK3339" s="22"/>
      <c r="BL3339" s="22"/>
      <c r="BM3339" s="22"/>
      <c r="BN3339" s="22"/>
      <c r="BO3339" s="22"/>
      <c r="BP3339" s="22"/>
      <c r="BQ3339" s="22"/>
      <c r="BR3339" s="22"/>
      <c r="BS3339" s="22"/>
      <c r="BT3339" s="22"/>
      <c r="BU3339" s="22"/>
      <c r="BV3339" s="22"/>
      <c r="BW3339" s="22"/>
      <c r="BX3339" s="22"/>
      <c r="BY3339" s="22"/>
      <c r="BZ3339" s="22"/>
      <c r="CA3339" s="22"/>
      <c r="CB3339" s="22"/>
      <c r="CC3339" s="22"/>
      <c r="CD3339" s="22"/>
      <c r="CE3339" s="22"/>
      <c r="CF3339" s="22"/>
      <c r="CG3339" s="22"/>
      <c r="CH3339" s="22"/>
      <c r="CI3339" s="22"/>
      <c r="CJ3339" s="22"/>
      <c r="CK3339" s="22"/>
      <c r="CL3339" s="22"/>
      <c r="CM3339" s="22"/>
      <c r="CN3339" s="22"/>
      <c r="CO3339" s="22"/>
    </row>
    <row r="3340" spans="1:93" s="2" customFormat="1" x14ac:dyDescent="0.3">
      <c r="A3340" s="73" t="s">
        <v>204</v>
      </c>
      <c r="B3340" s="73" t="s">
        <v>430</v>
      </c>
      <c r="C3340" s="67" t="s">
        <v>404</v>
      </c>
      <c r="D3340" s="67" t="s">
        <v>323</v>
      </c>
      <c r="E3340" s="73"/>
      <c r="F3340" s="73" t="s">
        <v>2</v>
      </c>
      <c r="G3340" s="73" t="s">
        <v>156</v>
      </c>
      <c r="H3340" s="73" t="s">
        <v>156</v>
      </c>
      <c r="I3340" s="73" t="s">
        <v>465</v>
      </c>
      <c r="J3340" s="124" t="str">
        <f t="shared" si="70"/>
        <v>Rigid (&gt;17 tonnes) miles WTT- HGV refrigerated (all diesel)</v>
      </c>
      <c r="K3340" s="98">
        <v>0.51504000000000005</v>
      </c>
      <c r="L3340" s="48"/>
      <c r="M3340" s="22"/>
      <c r="N3340" s="22"/>
      <c r="O3340" s="22"/>
      <c r="P3340" s="22"/>
      <c r="Q3340" s="22"/>
      <c r="R3340" s="22"/>
      <c r="S3340" s="22"/>
      <c r="T3340" s="2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c r="AQ3340" s="22"/>
      <c r="AR3340" s="22"/>
      <c r="AS3340" s="22"/>
      <c r="AT3340" s="22"/>
      <c r="AU3340" s="22"/>
      <c r="AV3340" s="22"/>
      <c r="AW3340" s="22"/>
      <c r="AX3340" s="22"/>
      <c r="AY3340" s="22"/>
      <c r="AZ3340" s="22"/>
      <c r="BA3340" s="22"/>
      <c r="BB3340" s="22"/>
      <c r="BC3340" s="22"/>
      <c r="BD3340" s="22"/>
      <c r="BE3340" s="22"/>
      <c r="BF3340" s="22"/>
      <c r="BG3340" s="22"/>
      <c r="BH3340" s="22"/>
      <c r="BI3340" s="22"/>
      <c r="BJ3340" s="22"/>
      <c r="BK3340" s="22"/>
      <c r="BL3340" s="22"/>
      <c r="BM3340" s="22"/>
      <c r="BN3340" s="22"/>
      <c r="BO3340" s="22"/>
      <c r="BP3340" s="22"/>
      <c r="BQ3340" s="22"/>
      <c r="BR3340" s="22"/>
      <c r="BS3340" s="22"/>
      <c r="BT3340" s="22"/>
      <c r="BU3340" s="22"/>
      <c r="BV3340" s="22"/>
      <c r="BW3340" s="22"/>
      <c r="BX3340" s="22"/>
      <c r="BY3340" s="22"/>
      <c r="BZ3340" s="22"/>
      <c r="CA3340" s="22"/>
      <c r="CB3340" s="22"/>
      <c r="CC3340" s="22"/>
      <c r="CD3340" s="22"/>
      <c r="CE3340" s="22"/>
      <c r="CF3340" s="22"/>
      <c r="CG3340" s="22"/>
      <c r="CH3340" s="22"/>
      <c r="CI3340" s="22"/>
      <c r="CJ3340" s="22"/>
      <c r="CK3340" s="22"/>
      <c r="CL3340" s="22"/>
      <c r="CM3340" s="22"/>
      <c r="CN3340" s="22"/>
      <c r="CO3340" s="22"/>
    </row>
    <row r="3341" spans="1:93" s="2" customFormat="1" x14ac:dyDescent="0.3">
      <c r="A3341" s="73" t="s">
        <v>204</v>
      </c>
      <c r="B3341" s="73" t="s">
        <v>430</v>
      </c>
      <c r="C3341" s="67" t="s">
        <v>404</v>
      </c>
      <c r="D3341" s="67" t="s">
        <v>323</v>
      </c>
      <c r="E3341" s="73"/>
      <c r="F3341" s="73" t="s">
        <v>2</v>
      </c>
      <c r="G3341" s="73" t="s">
        <v>403</v>
      </c>
      <c r="H3341" s="73" t="s">
        <v>403</v>
      </c>
      <c r="I3341" s="73" t="s">
        <v>465</v>
      </c>
      <c r="J3341" s="124" t="str">
        <f t="shared" ref="J3341:J3404" si="71">CONCATENATE(D3341," ",H3341," ",C3341)</f>
        <v>Rigid (&gt;17 tonnes) tonne.km WTT- HGV refrigerated (all diesel)</v>
      </c>
      <c r="K3341" s="98">
        <v>3.5400000000000001E-2</v>
      </c>
      <c r="L3341" s="48"/>
      <c r="M3341" s="22"/>
      <c r="N3341" s="22"/>
      <c r="O3341" s="22"/>
      <c r="P3341" s="22"/>
      <c r="Q3341" s="22"/>
      <c r="R3341" s="22"/>
      <c r="S3341" s="22"/>
      <c r="T3341" s="22"/>
      <c r="U3341" s="22"/>
      <c r="V3341" s="22"/>
      <c r="W3341" s="22"/>
      <c r="X3341" s="22"/>
      <c r="Y3341" s="22"/>
      <c r="Z3341" s="22"/>
      <c r="AA3341" s="22"/>
      <c r="AB3341" s="22"/>
      <c r="AC3341" s="22"/>
      <c r="AD3341" s="22"/>
      <c r="AE3341" s="22"/>
      <c r="AF3341" s="22"/>
      <c r="AG3341" s="22"/>
      <c r="AH3341" s="22"/>
      <c r="AI3341" s="22"/>
      <c r="AJ3341" s="22"/>
      <c r="AK3341" s="22"/>
      <c r="AL3341" s="22"/>
      <c r="AM3341" s="22"/>
      <c r="AN3341" s="22"/>
      <c r="AO3341" s="22"/>
      <c r="AP3341" s="22"/>
      <c r="AQ3341" s="22"/>
      <c r="AR3341" s="22"/>
      <c r="AS3341" s="22"/>
      <c r="AT3341" s="22"/>
      <c r="AU3341" s="22"/>
      <c r="AV3341" s="22"/>
      <c r="AW3341" s="22"/>
      <c r="AX3341" s="22"/>
      <c r="AY3341" s="22"/>
      <c r="AZ3341" s="22"/>
      <c r="BA3341" s="22"/>
      <c r="BB3341" s="22"/>
      <c r="BC3341" s="22"/>
      <c r="BD3341" s="22"/>
      <c r="BE3341" s="22"/>
      <c r="BF3341" s="22"/>
      <c r="BG3341" s="22"/>
      <c r="BH3341" s="22"/>
      <c r="BI3341" s="22"/>
      <c r="BJ3341" s="22"/>
      <c r="BK3341" s="22"/>
      <c r="BL3341" s="22"/>
      <c r="BM3341" s="22"/>
      <c r="BN3341" s="22"/>
      <c r="BO3341" s="22"/>
      <c r="BP3341" s="22"/>
      <c r="BQ3341" s="22"/>
      <c r="BR3341" s="22"/>
      <c r="BS3341" s="22"/>
      <c r="BT3341" s="22"/>
      <c r="BU3341" s="22"/>
      <c r="BV3341" s="22"/>
      <c r="BW3341" s="22"/>
      <c r="BX3341" s="22"/>
      <c r="BY3341" s="22"/>
      <c r="BZ3341" s="22"/>
      <c r="CA3341" s="22"/>
      <c r="CB3341" s="22"/>
      <c r="CC3341" s="22"/>
      <c r="CD3341" s="22"/>
      <c r="CE3341" s="22"/>
      <c r="CF3341" s="22"/>
      <c r="CG3341" s="22"/>
      <c r="CH3341" s="22"/>
      <c r="CI3341" s="22"/>
      <c r="CJ3341" s="22"/>
      <c r="CK3341" s="22"/>
      <c r="CL3341" s="22"/>
      <c r="CM3341" s="22"/>
      <c r="CN3341" s="22"/>
      <c r="CO3341" s="22"/>
    </row>
    <row r="3342" spans="1:93" s="2" customFormat="1" x14ac:dyDescent="0.3">
      <c r="A3342" s="73" t="s">
        <v>204</v>
      </c>
      <c r="B3342" s="73" t="s">
        <v>430</v>
      </c>
      <c r="C3342" s="67" t="s">
        <v>404</v>
      </c>
      <c r="D3342" s="67" t="s">
        <v>323</v>
      </c>
      <c r="E3342" s="73"/>
      <c r="F3342" s="73" t="s">
        <v>302</v>
      </c>
      <c r="G3342" s="73" t="s">
        <v>405</v>
      </c>
      <c r="H3342" s="73" t="s">
        <v>405</v>
      </c>
      <c r="I3342" s="73" t="s">
        <v>465</v>
      </c>
      <c r="J3342" s="124" t="str">
        <f t="shared" si="71"/>
        <v>Rigid (&gt;17 tonnes) km WTT- HGV refrigerated (all diesel)</v>
      </c>
      <c r="K3342" s="98">
        <v>0.27845999999999999</v>
      </c>
      <c r="L3342" s="48"/>
      <c r="M3342" s="22"/>
      <c r="N3342" s="22"/>
      <c r="O3342" s="22"/>
      <c r="P3342" s="22"/>
      <c r="Q3342" s="22"/>
      <c r="R3342" s="22"/>
      <c r="S3342" s="22"/>
      <c r="T3342" s="2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c r="AQ3342" s="22"/>
      <c r="AR3342" s="22"/>
      <c r="AS3342" s="22"/>
      <c r="AT3342" s="22"/>
      <c r="AU3342" s="22"/>
      <c r="AV3342" s="22"/>
      <c r="AW3342" s="22"/>
      <c r="AX3342" s="22"/>
      <c r="AY3342" s="22"/>
      <c r="AZ3342" s="22"/>
      <c r="BA3342" s="22"/>
      <c r="BB3342" s="22"/>
      <c r="BC3342" s="22"/>
      <c r="BD3342" s="22"/>
      <c r="BE3342" s="22"/>
      <c r="BF3342" s="22"/>
      <c r="BG3342" s="22"/>
      <c r="BH3342" s="22"/>
      <c r="BI3342" s="22"/>
      <c r="BJ3342" s="22"/>
      <c r="BK3342" s="22"/>
      <c r="BL3342" s="22"/>
      <c r="BM3342" s="22"/>
      <c r="BN3342" s="22"/>
      <c r="BO3342" s="22"/>
      <c r="BP3342" s="22"/>
      <c r="BQ3342" s="22"/>
      <c r="BR3342" s="22"/>
      <c r="BS3342" s="22"/>
      <c r="BT3342" s="22"/>
      <c r="BU3342" s="22"/>
      <c r="BV3342" s="22"/>
      <c r="BW3342" s="22"/>
      <c r="BX3342" s="22"/>
      <c r="BY3342" s="22"/>
      <c r="BZ3342" s="22"/>
      <c r="CA3342" s="22"/>
      <c r="CB3342" s="22"/>
      <c r="CC3342" s="22"/>
      <c r="CD3342" s="22"/>
      <c r="CE3342" s="22"/>
      <c r="CF3342" s="22"/>
      <c r="CG3342" s="22"/>
      <c r="CH3342" s="22"/>
      <c r="CI3342" s="22"/>
      <c r="CJ3342" s="22"/>
      <c r="CK3342" s="22"/>
      <c r="CL3342" s="22"/>
      <c r="CM3342" s="22"/>
      <c r="CN3342" s="22"/>
      <c r="CO3342" s="22"/>
    </row>
    <row r="3343" spans="1:93" s="2" customFormat="1" x14ac:dyDescent="0.3">
      <c r="A3343" s="73" t="s">
        <v>204</v>
      </c>
      <c r="B3343" s="73" t="s">
        <v>430</v>
      </c>
      <c r="C3343" s="67" t="s">
        <v>404</v>
      </c>
      <c r="D3343" s="67" t="s">
        <v>323</v>
      </c>
      <c r="E3343" s="73"/>
      <c r="F3343" s="73" t="s">
        <v>302</v>
      </c>
      <c r="G3343" s="73" t="s">
        <v>156</v>
      </c>
      <c r="H3343" s="73" t="s">
        <v>156</v>
      </c>
      <c r="I3343" s="73" t="s">
        <v>465</v>
      </c>
      <c r="J3343" s="124" t="str">
        <f t="shared" si="71"/>
        <v>Rigid (&gt;17 tonnes) miles WTT- HGV refrigerated (all diesel)</v>
      </c>
      <c r="K3343" s="98">
        <v>0.44813999999999998</v>
      </c>
      <c r="L3343" s="48"/>
      <c r="M3343" s="22"/>
      <c r="N3343" s="22"/>
      <c r="O3343" s="22"/>
      <c r="P3343" s="22"/>
      <c r="Q3343" s="22"/>
      <c r="R3343" s="22"/>
      <c r="S3343" s="22"/>
      <c r="T3343" s="22"/>
      <c r="U3343" s="22"/>
      <c r="V3343" s="22"/>
      <c r="W3343" s="22"/>
      <c r="X3343" s="22"/>
      <c r="Y3343" s="22"/>
      <c r="Z3343" s="22"/>
      <c r="AA3343" s="22"/>
      <c r="AB3343" s="22"/>
      <c r="AC3343" s="22"/>
      <c r="AD3343" s="22"/>
      <c r="AE3343" s="22"/>
      <c r="AF3343" s="22"/>
      <c r="AG3343" s="22"/>
      <c r="AH3343" s="22"/>
      <c r="AI3343" s="22"/>
      <c r="AJ3343" s="22"/>
      <c r="AK3343" s="22"/>
      <c r="AL3343" s="22"/>
      <c r="AM3343" s="22"/>
      <c r="AN3343" s="22"/>
      <c r="AO3343" s="22"/>
      <c r="AP3343" s="22"/>
      <c r="AQ3343" s="22"/>
      <c r="AR3343" s="22"/>
      <c r="AS3343" s="22"/>
      <c r="AT3343" s="22"/>
      <c r="AU3343" s="22"/>
      <c r="AV3343" s="22"/>
      <c r="AW3343" s="22"/>
      <c r="AX3343" s="22"/>
      <c r="AY3343" s="22"/>
      <c r="AZ3343" s="22"/>
      <c r="BA3343" s="22"/>
      <c r="BB3343" s="22"/>
      <c r="BC3343" s="22"/>
      <c r="BD3343" s="22"/>
      <c r="BE3343" s="22"/>
      <c r="BF3343" s="22"/>
      <c r="BG3343" s="22"/>
      <c r="BH3343" s="22"/>
      <c r="BI3343" s="22"/>
      <c r="BJ3343" s="22"/>
      <c r="BK3343" s="22"/>
      <c r="BL3343" s="22"/>
      <c r="BM3343" s="22"/>
      <c r="BN3343" s="22"/>
      <c r="BO3343" s="22"/>
      <c r="BP3343" s="22"/>
      <c r="BQ3343" s="22"/>
      <c r="BR3343" s="22"/>
      <c r="BS3343" s="22"/>
      <c r="BT3343" s="22"/>
      <c r="BU3343" s="22"/>
      <c r="BV3343" s="22"/>
      <c r="BW3343" s="22"/>
      <c r="BX3343" s="22"/>
      <c r="BY3343" s="22"/>
      <c r="BZ3343" s="22"/>
      <c r="CA3343" s="22"/>
      <c r="CB3343" s="22"/>
      <c r="CC3343" s="22"/>
      <c r="CD3343" s="22"/>
      <c r="CE3343" s="22"/>
      <c r="CF3343" s="22"/>
      <c r="CG3343" s="22"/>
      <c r="CH3343" s="22"/>
      <c r="CI3343" s="22"/>
      <c r="CJ3343" s="22"/>
      <c r="CK3343" s="22"/>
      <c r="CL3343" s="22"/>
      <c r="CM3343" s="22"/>
      <c r="CN3343" s="22"/>
      <c r="CO3343" s="22"/>
    </row>
    <row r="3344" spans="1:93" s="2" customFormat="1" x14ac:dyDescent="0.3">
      <c r="A3344" s="73" t="s">
        <v>204</v>
      </c>
      <c r="B3344" s="73" t="s">
        <v>430</v>
      </c>
      <c r="C3344" s="67" t="s">
        <v>404</v>
      </c>
      <c r="D3344" s="67" t="s">
        <v>323</v>
      </c>
      <c r="E3344" s="73"/>
      <c r="F3344" s="73" t="s">
        <v>302</v>
      </c>
      <c r="G3344" s="73" t="s">
        <v>403</v>
      </c>
      <c r="H3344" s="73" t="s">
        <v>403</v>
      </c>
      <c r="I3344" s="73" t="s">
        <v>465</v>
      </c>
      <c r="J3344" s="124" t="str">
        <f t="shared" si="71"/>
        <v>Rigid (&gt;17 tonnes) tonne.km WTT- HGV refrigerated (all diesel)</v>
      </c>
      <c r="K3344" s="98">
        <v>5.364E-2</v>
      </c>
      <c r="L3344" s="48"/>
      <c r="M3344" s="22"/>
      <c r="N3344" s="22"/>
      <c r="O3344" s="22"/>
      <c r="P3344" s="22"/>
      <c r="Q3344" s="22"/>
      <c r="R3344" s="22"/>
      <c r="S3344" s="22"/>
      <c r="T3344" s="2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c r="AQ3344" s="22"/>
      <c r="AR3344" s="22"/>
      <c r="AS3344" s="22"/>
      <c r="AT3344" s="22"/>
      <c r="AU3344" s="22"/>
      <c r="AV3344" s="22"/>
      <c r="AW3344" s="22"/>
      <c r="AX3344" s="22"/>
      <c r="AY3344" s="22"/>
      <c r="AZ3344" s="22"/>
      <c r="BA3344" s="22"/>
      <c r="BB3344" s="22"/>
      <c r="BC3344" s="22"/>
      <c r="BD3344" s="22"/>
      <c r="BE3344" s="22"/>
      <c r="BF3344" s="22"/>
      <c r="BG3344" s="22"/>
      <c r="BH3344" s="22"/>
      <c r="BI3344" s="22"/>
      <c r="BJ3344" s="22"/>
      <c r="BK3344" s="22"/>
      <c r="BL3344" s="22"/>
      <c r="BM3344" s="22"/>
      <c r="BN3344" s="22"/>
      <c r="BO3344" s="22"/>
      <c r="BP3344" s="22"/>
      <c r="BQ3344" s="22"/>
      <c r="BR3344" s="22"/>
      <c r="BS3344" s="22"/>
      <c r="BT3344" s="22"/>
      <c r="BU3344" s="22"/>
      <c r="BV3344" s="22"/>
      <c r="BW3344" s="22"/>
      <c r="BX3344" s="22"/>
      <c r="BY3344" s="22"/>
      <c r="BZ3344" s="22"/>
      <c r="CA3344" s="22"/>
      <c r="CB3344" s="22"/>
      <c r="CC3344" s="22"/>
      <c r="CD3344" s="22"/>
      <c r="CE3344" s="22"/>
      <c r="CF3344" s="22"/>
      <c r="CG3344" s="22"/>
      <c r="CH3344" s="22"/>
      <c r="CI3344" s="22"/>
      <c r="CJ3344" s="22"/>
      <c r="CK3344" s="22"/>
      <c r="CL3344" s="22"/>
      <c r="CM3344" s="22"/>
      <c r="CN3344" s="22"/>
      <c r="CO3344" s="22"/>
    </row>
    <row r="3345" spans="1:93" s="2" customFormat="1" x14ac:dyDescent="0.3">
      <c r="A3345" s="73" t="s">
        <v>204</v>
      </c>
      <c r="B3345" s="73" t="s">
        <v>430</v>
      </c>
      <c r="C3345" s="67" t="s">
        <v>404</v>
      </c>
      <c r="D3345" s="67" t="s">
        <v>418</v>
      </c>
      <c r="E3345" s="73"/>
      <c r="F3345" s="73" t="s">
        <v>48</v>
      </c>
      <c r="G3345" s="73" t="s">
        <v>405</v>
      </c>
      <c r="H3345" s="73" t="s">
        <v>405</v>
      </c>
      <c r="I3345" s="73" t="s">
        <v>465</v>
      </c>
      <c r="J3345" s="124" t="str">
        <f t="shared" si="71"/>
        <v>All rigids km WTT- HGV refrigerated (all diesel)</v>
      </c>
      <c r="K3345" s="98">
        <v>0.19197</v>
      </c>
      <c r="L3345" s="48"/>
      <c r="M3345" s="22"/>
      <c r="N3345" s="22"/>
      <c r="O3345" s="22"/>
      <c r="P3345" s="22"/>
      <c r="Q3345" s="22"/>
      <c r="R3345" s="22"/>
      <c r="S3345" s="22"/>
      <c r="T3345" s="22"/>
      <c r="U3345" s="22"/>
      <c r="V3345" s="22"/>
      <c r="W3345" s="22"/>
      <c r="X3345" s="22"/>
      <c r="Y3345" s="22"/>
      <c r="Z3345" s="22"/>
      <c r="AA3345" s="22"/>
      <c r="AB3345" s="22"/>
      <c r="AC3345" s="22"/>
      <c r="AD3345" s="22"/>
      <c r="AE3345" s="22"/>
      <c r="AF3345" s="22"/>
      <c r="AG3345" s="22"/>
      <c r="AH3345" s="22"/>
      <c r="AI3345" s="22"/>
      <c r="AJ3345" s="22"/>
      <c r="AK3345" s="22"/>
      <c r="AL3345" s="22"/>
      <c r="AM3345" s="22"/>
      <c r="AN3345" s="22"/>
      <c r="AO3345" s="22"/>
      <c r="AP3345" s="22"/>
      <c r="AQ3345" s="22"/>
      <c r="AR3345" s="22"/>
      <c r="AS3345" s="22"/>
      <c r="AT3345" s="22"/>
      <c r="AU3345" s="22"/>
      <c r="AV3345" s="22"/>
      <c r="AW3345" s="22"/>
      <c r="AX3345" s="22"/>
      <c r="AY3345" s="22"/>
      <c r="AZ3345" s="22"/>
      <c r="BA3345" s="22"/>
      <c r="BB3345" s="22"/>
      <c r="BC3345" s="22"/>
      <c r="BD3345" s="22"/>
      <c r="BE3345" s="22"/>
      <c r="BF3345" s="22"/>
      <c r="BG3345" s="22"/>
      <c r="BH3345" s="22"/>
      <c r="BI3345" s="22"/>
      <c r="BJ3345" s="22"/>
      <c r="BK3345" s="22"/>
      <c r="BL3345" s="22"/>
      <c r="BM3345" s="22"/>
      <c r="BN3345" s="22"/>
      <c r="BO3345" s="22"/>
      <c r="BP3345" s="22"/>
      <c r="BQ3345" s="22"/>
      <c r="BR3345" s="22"/>
      <c r="BS3345" s="22"/>
      <c r="BT3345" s="22"/>
      <c r="BU3345" s="22"/>
      <c r="BV3345" s="22"/>
      <c r="BW3345" s="22"/>
      <c r="BX3345" s="22"/>
      <c r="BY3345" s="22"/>
      <c r="BZ3345" s="22"/>
      <c r="CA3345" s="22"/>
      <c r="CB3345" s="22"/>
      <c r="CC3345" s="22"/>
      <c r="CD3345" s="22"/>
      <c r="CE3345" s="22"/>
      <c r="CF3345" s="22"/>
      <c r="CG3345" s="22"/>
      <c r="CH3345" s="22"/>
      <c r="CI3345" s="22"/>
      <c r="CJ3345" s="22"/>
      <c r="CK3345" s="22"/>
      <c r="CL3345" s="22"/>
      <c r="CM3345" s="22"/>
      <c r="CN3345" s="22"/>
      <c r="CO3345" s="22"/>
    </row>
    <row r="3346" spans="1:93" s="2" customFormat="1" x14ac:dyDescent="0.3">
      <c r="A3346" s="73" t="s">
        <v>204</v>
      </c>
      <c r="B3346" s="73" t="s">
        <v>430</v>
      </c>
      <c r="C3346" s="67" t="s">
        <v>404</v>
      </c>
      <c r="D3346" s="67" t="s">
        <v>418</v>
      </c>
      <c r="E3346" s="73"/>
      <c r="F3346" s="73" t="s">
        <v>48</v>
      </c>
      <c r="G3346" s="73" t="s">
        <v>156</v>
      </c>
      <c r="H3346" s="73" t="s">
        <v>156</v>
      </c>
      <c r="I3346" s="73" t="s">
        <v>465</v>
      </c>
      <c r="J3346" s="124" t="str">
        <f t="shared" si="71"/>
        <v>All rigids miles WTT- HGV refrigerated (all diesel)</v>
      </c>
      <c r="K3346" s="98">
        <v>0.30895</v>
      </c>
      <c r="L3346" s="48"/>
      <c r="M3346" s="22"/>
      <c r="N3346" s="22"/>
      <c r="O3346" s="22"/>
      <c r="P3346" s="22"/>
      <c r="Q3346" s="22"/>
      <c r="R3346" s="22"/>
      <c r="S3346" s="22"/>
      <c r="T3346" s="2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c r="AQ3346" s="22"/>
      <c r="AR3346" s="22"/>
      <c r="AS3346" s="22"/>
      <c r="AT3346" s="22"/>
      <c r="AU3346" s="22"/>
      <c r="AV3346" s="22"/>
      <c r="AW3346" s="22"/>
      <c r="AX3346" s="22"/>
      <c r="AY3346" s="22"/>
      <c r="AZ3346" s="22"/>
      <c r="BA3346" s="22"/>
      <c r="BB3346" s="22"/>
      <c r="BC3346" s="22"/>
      <c r="BD3346" s="22"/>
      <c r="BE3346" s="22"/>
      <c r="BF3346" s="22"/>
      <c r="BG3346" s="22"/>
      <c r="BH3346" s="22"/>
      <c r="BI3346" s="22"/>
      <c r="BJ3346" s="22"/>
      <c r="BK3346" s="22"/>
      <c r="BL3346" s="22"/>
      <c r="BM3346" s="22"/>
      <c r="BN3346" s="22"/>
      <c r="BO3346" s="22"/>
      <c r="BP3346" s="22"/>
      <c r="BQ3346" s="22"/>
      <c r="BR3346" s="22"/>
      <c r="BS3346" s="22"/>
      <c r="BT3346" s="22"/>
      <c r="BU3346" s="22"/>
      <c r="BV3346" s="22"/>
      <c r="BW3346" s="22"/>
      <c r="BX3346" s="22"/>
      <c r="BY3346" s="22"/>
      <c r="BZ3346" s="22"/>
      <c r="CA3346" s="22"/>
      <c r="CB3346" s="22"/>
      <c r="CC3346" s="22"/>
      <c r="CD3346" s="22"/>
      <c r="CE3346" s="22"/>
      <c r="CF3346" s="22"/>
      <c r="CG3346" s="22"/>
      <c r="CH3346" s="22"/>
      <c r="CI3346" s="22"/>
      <c r="CJ3346" s="22"/>
      <c r="CK3346" s="22"/>
      <c r="CL3346" s="22"/>
      <c r="CM3346" s="22"/>
      <c r="CN3346" s="22"/>
      <c r="CO3346" s="22"/>
    </row>
    <row r="3347" spans="1:93" s="2" customFormat="1" x14ac:dyDescent="0.3">
      <c r="A3347" s="73" t="s">
        <v>204</v>
      </c>
      <c r="B3347" s="73" t="s">
        <v>430</v>
      </c>
      <c r="C3347" s="67" t="s">
        <v>404</v>
      </c>
      <c r="D3347" s="67" t="s">
        <v>418</v>
      </c>
      <c r="E3347" s="73"/>
      <c r="F3347" s="73" t="s">
        <v>48</v>
      </c>
      <c r="G3347" s="73" t="s">
        <v>403</v>
      </c>
      <c r="H3347" s="73" t="s">
        <v>403</v>
      </c>
      <c r="I3347" s="73" t="s">
        <v>465</v>
      </c>
      <c r="J3347" s="124" t="str">
        <f t="shared" si="71"/>
        <v>All rigids tonne.km WTT- HGV refrigerated (all diesel)</v>
      </c>
      <c r="K3347" s="98"/>
      <c r="L3347" s="48"/>
      <c r="M3347" s="22"/>
      <c r="N3347" s="22"/>
      <c r="O3347" s="22"/>
      <c r="P3347" s="22"/>
      <c r="Q3347" s="22"/>
      <c r="R3347" s="22"/>
      <c r="S3347" s="22"/>
      <c r="T3347" s="22"/>
      <c r="U3347" s="22"/>
      <c r="V3347" s="22"/>
      <c r="W3347" s="22"/>
      <c r="X3347" s="22"/>
      <c r="Y3347" s="22"/>
      <c r="Z3347" s="22"/>
      <c r="AA3347" s="22"/>
      <c r="AB3347" s="22"/>
      <c r="AC3347" s="22"/>
      <c r="AD3347" s="22"/>
      <c r="AE3347" s="22"/>
      <c r="AF3347" s="22"/>
      <c r="AG3347" s="22"/>
      <c r="AH3347" s="22"/>
      <c r="AI3347" s="22"/>
      <c r="AJ3347" s="22"/>
      <c r="AK3347" s="22"/>
      <c r="AL3347" s="22"/>
      <c r="AM3347" s="22"/>
      <c r="AN3347" s="22"/>
      <c r="AO3347" s="22"/>
      <c r="AP3347" s="22"/>
      <c r="AQ3347" s="22"/>
      <c r="AR3347" s="22"/>
      <c r="AS3347" s="22"/>
      <c r="AT3347" s="22"/>
      <c r="AU3347" s="22"/>
      <c r="AV3347" s="22"/>
      <c r="AW3347" s="22"/>
      <c r="AX3347" s="22"/>
      <c r="AY3347" s="22"/>
      <c r="AZ3347" s="22"/>
      <c r="BA3347" s="22"/>
      <c r="BB3347" s="22"/>
      <c r="BC3347" s="22"/>
      <c r="BD3347" s="22"/>
      <c r="BE3347" s="22"/>
      <c r="BF3347" s="22"/>
      <c r="BG3347" s="22"/>
      <c r="BH3347" s="22"/>
      <c r="BI3347" s="22"/>
      <c r="BJ3347" s="22"/>
      <c r="BK3347" s="22"/>
      <c r="BL3347" s="22"/>
      <c r="BM3347" s="22"/>
      <c r="BN3347" s="22"/>
      <c r="BO3347" s="22"/>
      <c r="BP3347" s="22"/>
      <c r="BQ3347" s="22"/>
      <c r="BR3347" s="22"/>
      <c r="BS3347" s="22"/>
      <c r="BT3347" s="22"/>
      <c r="BU3347" s="22"/>
      <c r="BV3347" s="22"/>
      <c r="BW3347" s="22"/>
      <c r="BX3347" s="22"/>
      <c r="BY3347" s="22"/>
      <c r="BZ3347" s="22"/>
      <c r="CA3347" s="22"/>
      <c r="CB3347" s="22"/>
      <c r="CC3347" s="22"/>
      <c r="CD3347" s="22"/>
      <c r="CE3347" s="22"/>
      <c r="CF3347" s="22"/>
      <c r="CG3347" s="22"/>
      <c r="CH3347" s="22"/>
      <c r="CI3347" s="22"/>
      <c r="CJ3347" s="22"/>
      <c r="CK3347" s="22"/>
      <c r="CL3347" s="22"/>
      <c r="CM3347" s="22"/>
      <c r="CN3347" s="22"/>
      <c r="CO3347" s="22"/>
    </row>
    <row r="3348" spans="1:93" s="2" customFormat="1" x14ac:dyDescent="0.3">
      <c r="A3348" s="73" t="s">
        <v>204</v>
      </c>
      <c r="B3348" s="73" t="s">
        <v>430</v>
      </c>
      <c r="C3348" s="67" t="s">
        <v>404</v>
      </c>
      <c r="D3348" s="67" t="s">
        <v>418</v>
      </c>
      <c r="E3348" s="73"/>
      <c r="F3348" s="73" t="s">
        <v>98</v>
      </c>
      <c r="G3348" s="73" t="s">
        <v>405</v>
      </c>
      <c r="H3348" s="73" t="s">
        <v>405</v>
      </c>
      <c r="I3348" s="73" t="s">
        <v>465</v>
      </c>
      <c r="J3348" s="124" t="str">
        <f t="shared" si="71"/>
        <v>All rigids km WTT- HGV refrigerated (all diesel)</v>
      </c>
      <c r="K3348" s="98">
        <v>0.22857</v>
      </c>
      <c r="L3348" s="48"/>
      <c r="M3348" s="22"/>
      <c r="N3348" s="22"/>
      <c r="O3348" s="22"/>
      <c r="P3348" s="22"/>
      <c r="Q3348" s="22"/>
      <c r="R3348" s="22"/>
      <c r="S3348" s="22"/>
      <c r="T3348" s="2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c r="AQ3348" s="22"/>
      <c r="AR3348" s="22"/>
      <c r="AS3348" s="22"/>
      <c r="AT3348" s="22"/>
      <c r="AU3348" s="22"/>
      <c r="AV3348" s="22"/>
      <c r="AW3348" s="22"/>
      <c r="AX3348" s="22"/>
      <c r="AY3348" s="22"/>
      <c r="AZ3348" s="22"/>
      <c r="BA3348" s="22"/>
      <c r="BB3348" s="22"/>
      <c r="BC3348" s="22"/>
      <c r="BD3348" s="22"/>
      <c r="BE3348" s="22"/>
      <c r="BF3348" s="22"/>
      <c r="BG3348" s="22"/>
      <c r="BH3348" s="22"/>
      <c r="BI3348" s="22"/>
      <c r="BJ3348" s="22"/>
      <c r="BK3348" s="22"/>
      <c r="BL3348" s="22"/>
      <c r="BM3348" s="22"/>
      <c r="BN3348" s="22"/>
      <c r="BO3348" s="22"/>
      <c r="BP3348" s="22"/>
      <c r="BQ3348" s="22"/>
      <c r="BR3348" s="22"/>
      <c r="BS3348" s="22"/>
      <c r="BT3348" s="22"/>
      <c r="BU3348" s="22"/>
      <c r="BV3348" s="22"/>
      <c r="BW3348" s="22"/>
      <c r="BX3348" s="22"/>
      <c r="BY3348" s="22"/>
      <c r="BZ3348" s="22"/>
      <c r="CA3348" s="22"/>
      <c r="CB3348" s="22"/>
      <c r="CC3348" s="22"/>
      <c r="CD3348" s="22"/>
      <c r="CE3348" s="22"/>
      <c r="CF3348" s="22"/>
      <c r="CG3348" s="22"/>
      <c r="CH3348" s="22"/>
      <c r="CI3348" s="22"/>
      <c r="CJ3348" s="22"/>
      <c r="CK3348" s="22"/>
      <c r="CL3348" s="22"/>
      <c r="CM3348" s="22"/>
      <c r="CN3348" s="22"/>
      <c r="CO3348" s="22"/>
    </row>
    <row r="3349" spans="1:93" s="2" customFormat="1" x14ac:dyDescent="0.3">
      <c r="A3349" s="73" t="s">
        <v>204</v>
      </c>
      <c r="B3349" s="73" t="s">
        <v>430</v>
      </c>
      <c r="C3349" s="67" t="s">
        <v>404</v>
      </c>
      <c r="D3349" s="67" t="s">
        <v>418</v>
      </c>
      <c r="E3349" s="73"/>
      <c r="F3349" s="73" t="s">
        <v>98</v>
      </c>
      <c r="G3349" s="73" t="s">
        <v>156</v>
      </c>
      <c r="H3349" s="73" t="s">
        <v>156</v>
      </c>
      <c r="I3349" s="73" t="s">
        <v>465</v>
      </c>
      <c r="J3349" s="124" t="str">
        <f t="shared" si="71"/>
        <v>All rigids miles WTT- HGV refrigerated (all diesel)</v>
      </c>
      <c r="K3349" s="98">
        <v>0.36785000000000001</v>
      </c>
      <c r="L3349" s="48"/>
      <c r="M3349" s="22"/>
      <c r="N3349" s="22"/>
      <c r="O3349" s="22"/>
      <c r="P3349" s="22"/>
      <c r="Q3349" s="22"/>
      <c r="R3349" s="22"/>
      <c r="S3349" s="22"/>
      <c r="T3349" s="22"/>
      <c r="U3349" s="22"/>
      <c r="V3349" s="22"/>
      <c r="W3349" s="22"/>
      <c r="X3349" s="22"/>
      <c r="Y3349" s="22"/>
      <c r="Z3349" s="22"/>
      <c r="AA3349" s="22"/>
      <c r="AB3349" s="22"/>
      <c r="AC3349" s="22"/>
      <c r="AD3349" s="22"/>
      <c r="AE3349" s="22"/>
      <c r="AF3349" s="22"/>
      <c r="AG3349" s="22"/>
      <c r="AH3349" s="22"/>
      <c r="AI3349" s="22"/>
      <c r="AJ3349" s="22"/>
      <c r="AK3349" s="22"/>
      <c r="AL3349" s="22"/>
      <c r="AM3349" s="22"/>
      <c r="AN3349" s="22"/>
      <c r="AO3349" s="22"/>
      <c r="AP3349" s="22"/>
      <c r="AQ3349" s="22"/>
      <c r="AR3349" s="22"/>
      <c r="AS3349" s="22"/>
      <c r="AT3349" s="22"/>
      <c r="AU3349" s="22"/>
      <c r="AV3349" s="22"/>
      <c r="AW3349" s="22"/>
      <c r="AX3349" s="22"/>
      <c r="AY3349" s="22"/>
      <c r="AZ3349" s="22"/>
      <c r="BA3349" s="22"/>
      <c r="BB3349" s="22"/>
      <c r="BC3349" s="22"/>
      <c r="BD3349" s="22"/>
      <c r="BE3349" s="22"/>
      <c r="BF3349" s="22"/>
      <c r="BG3349" s="22"/>
      <c r="BH3349" s="22"/>
      <c r="BI3349" s="22"/>
      <c r="BJ3349" s="22"/>
      <c r="BK3349" s="22"/>
      <c r="BL3349" s="22"/>
      <c r="BM3349" s="22"/>
      <c r="BN3349" s="22"/>
      <c r="BO3349" s="22"/>
      <c r="BP3349" s="22"/>
      <c r="BQ3349" s="22"/>
      <c r="BR3349" s="22"/>
      <c r="BS3349" s="22"/>
      <c r="BT3349" s="22"/>
      <c r="BU3349" s="22"/>
      <c r="BV3349" s="22"/>
      <c r="BW3349" s="22"/>
      <c r="BX3349" s="22"/>
      <c r="BY3349" s="22"/>
      <c r="BZ3349" s="22"/>
      <c r="CA3349" s="22"/>
      <c r="CB3349" s="22"/>
      <c r="CC3349" s="22"/>
      <c r="CD3349" s="22"/>
      <c r="CE3349" s="22"/>
      <c r="CF3349" s="22"/>
      <c r="CG3349" s="22"/>
      <c r="CH3349" s="22"/>
      <c r="CI3349" s="22"/>
      <c r="CJ3349" s="22"/>
      <c r="CK3349" s="22"/>
      <c r="CL3349" s="22"/>
      <c r="CM3349" s="22"/>
      <c r="CN3349" s="22"/>
      <c r="CO3349" s="22"/>
    </row>
    <row r="3350" spans="1:93" s="2" customFormat="1" x14ac:dyDescent="0.3">
      <c r="A3350" s="73" t="s">
        <v>204</v>
      </c>
      <c r="B3350" s="73" t="s">
        <v>430</v>
      </c>
      <c r="C3350" s="67" t="s">
        <v>404</v>
      </c>
      <c r="D3350" s="67" t="s">
        <v>418</v>
      </c>
      <c r="E3350" s="73"/>
      <c r="F3350" s="73" t="s">
        <v>98</v>
      </c>
      <c r="G3350" s="73" t="s">
        <v>403</v>
      </c>
      <c r="H3350" s="73" t="s">
        <v>403</v>
      </c>
      <c r="I3350" s="73" t="s">
        <v>465</v>
      </c>
      <c r="J3350" s="124" t="str">
        <f t="shared" si="71"/>
        <v>All rigids tonne.km WTT- HGV refrigerated (all diesel)</v>
      </c>
      <c r="K3350" s="98">
        <v>6.6250000000000003E-2</v>
      </c>
      <c r="L3350" s="48"/>
      <c r="M3350" s="22"/>
      <c r="N3350" s="22"/>
      <c r="O3350" s="22"/>
      <c r="P3350" s="22"/>
      <c r="Q3350" s="22"/>
      <c r="R3350" s="22"/>
      <c r="S3350" s="22"/>
      <c r="T3350" s="2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c r="AQ3350" s="22"/>
      <c r="AR3350" s="22"/>
      <c r="AS3350" s="22"/>
      <c r="AT3350" s="22"/>
      <c r="AU3350" s="22"/>
      <c r="AV3350" s="22"/>
      <c r="AW3350" s="22"/>
      <c r="AX3350" s="22"/>
      <c r="AY3350" s="22"/>
      <c r="AZ3350" s="22"/>
      <c r="BA3350" s="22"/>
      <c r="BB3350" s="22"/>
      <c r="BC3350" s="22"/>
      <c r="BD3350" s="22"/>
      <c r="BE3350" s="22"/>
      <c r="BF3350" s="22"/>
      <c r="BG3350" s="22"/>
      <c r="BH3350" s="22"/>
      <c r="BI3350" s="22"/>
      <c r="BJ3350" s="22"/>
      <c r="BK3350" s="22"/>
      <c r="BL3350" s="22"/>
      <c r="BM3350" s="22"/>
      <c r="BN3350" s="22"/>
      <c r="BO3350" s="22"/>
      <c r="BP3350" s="22"/>
      <c r="BQ3350" s="22"/>
      <c r="BR3350" s="22"/>
      <c r="BS3350" s="22"/>
      <c r="BT3350" s="22"/>
      <c r="BU3350" s="22"/>
      <c r="BV3350" s="22"/>
      <c r="BW3350" s="22"/>
      <c r="BX3350" s="22"/>
      <c r="BY3350" s="22"/>
      <c r="BZ3350" s="22"/>
      <c r="CA3350" s="22"/>
      <c r="CB3350" s="22"/>
      <c r="CC3350" s="22"/>
      <c r="CD3350" s="22"/>
      <c r="CE3350" s="22"/>
      <c r="CF3350" s="22"/>
      <c r="CG3350" s="22"/>
      <c r="CH3350" s="22"/>
      <c r="CI3350" s="22"/>
      <c r="CJ3350" s="22"/>
      <c r="CK3350" s="22"/>
      <c r="CL3350" s="22"/>
      <c r="CM3350" s="22"/>
      <c r="CN3350" s="22"/>
      <c r="CO3350" s="22"/>
    </row>
    <row r="3351" spans="1:93" s="2" customFormat="1" x14ac:dyDescent="0.3">
      <c r="A3351" s="73" t="s">
        <v>204</v>
      </c>
      <c r="B3351" s="73" t="s">
        <v>430</v>
      </c>
      <c r="C3351" s="67" t="s">
        <v>404</v>
      </c>
      <c r="D3351" s="67" t="s">
        <v>418</v>
      </c>
      <c r="E3351" s="73"/>
      <c r="F3351" s="73" t="s">
        <v>2</v>
      </c>
      <c r="G3351" s="73" t="s">
        <v>405</v>
      </c>
      <c r="H3351" s="73" t="s">
        <v>405</v>
      </c>
      <c r="I3351" s="73" t="s">
        <v>465</v>
      </c>
      <c r="J3351" s="124" t="str">
        <f t="shared" si="71"/>
        <v>All rigids km WTT- HGV refrigerated (all diesel)</v>
      </c>
      <c r="K3351" s="98">
        <v>0.26518000000000003</v>
      </c>
      <c r="L3351" s="48"/>
      <c r="M3351" s="22"/>
      <c r="N3351" s="22"/>
      <c r="O3351" s="22"/>
      <c r="P3351" s="22"/>
      <c r="Q3351" s="22"/>
      <c r="R3351" s="22"/>
      <c r="S3351" s="22"/>
      <c r="T3351" s="22"/>
      <c r="U3351" s="22"/>
      <c r="V3351" s="22"/>
      <c r="W3351" s="22"/>
      <c r="X3351" s="22"/>
      <c r="Y3351" s="22"/>
      <c r="Z3351" s="22"/>
      <c r="AA3351" s="22"/>
      <c r="AB3351" s="22"/>
      <c r="AC3351" s="22"/>
      <c r="AD3351" s="22"/>
      <c r="AE3351" s="22"/>
      <c r="AF3351" s="22"/>
      <c r="AG3351" s="22"/>
      <c r="AH3351" s="22"/>
      <c r="AI3351" s="22"/>
      <c r="AJ3351" s="22"/>
      <c r="AK3351" s="22"/>
      <c r="AL3351" s="22"/>
      <c r="AM3351" s="22"/>
      <c r="AN3351" s="22"/>
      <c r="AO3351" s="22"/>
      <c r="AP3351" s="22"/>
      <c r="AQ3351" s="22"/>
      <c r="AR3351" s="22"/>
      <c r="AS3351" s="22"/>
      <c r="AT3351" s="22"/>
      <c r="AU3351" s="22"/>
      <c r="AV3351" s="22"/>
      <c r="AW3351" s="22"/>
      <c r="AX3351" s="22"/>
      <c r="AY3351" s="22"/>
      <c r="AZ3351" s="22"/>
      <c r="BA3351" s="22"/>
      <c r="BB3351" s="22"/>
      <c r="BC3351" s="22"/>
      <c r="BD3351" s="22"/>
      <c r="BE3351" s="22"/>
      <c r="BF3351" s="22"/>
      <c r="BG3351" s="22"/>
      <c r="BH3351" s="22"/>
      <c r="BI3351" s="22"/>
      <c r="BJ3351" s="22"/>
      <c r="BK3351" s="22"/>
      <c r="BL3351" s="22"/>
      <c r="BM3351" s="22"/>
      <c r="BN3351" s="22"/>
      <c r="BO3351" s="22"/>
      <c r="BP3351" s="22"/>
      <c r="BQ3351" s="22"/>
      <c r="BR3351" s="22"/>
      <c r="BS3351" s="22"/>
      <c r="BT3351" s="22"/>
      <c r="BU3351" s="22"/>
      <c r="BV3351" s="22"/>
      <c r="BW3351" s="22"/>
      <c r="BX3351" s="22"/>
      <c r="BY3351" s="22"/>
      <c r="BZ3351" s="22"/>
      <c r="CA3351" s="22"/>
      <c r="CB3351" s="22"/>
      <c r="CC3351" s="22"/>
      <c r="CD3351" s="22"/>
      <c r="CE3351" s="22"/>
      <c r="CF3351" s="22"/>
      <c r="CG3351" s="22"/>
      <c r="CH3351" s="22"/>
      <c r="CI3351" s="22"/>
      <c r="CJ3351" s="22"/>
      <c r="CK3351" s="22"/>
      <c r="CL3351" s="22"/>
      <c r="CM3351" s="22"/>
      <c r="CN3351" s="22"/>
      <c r="CO3351" s="22"/>
    </row>
    <row r="3352" spans="1:93" s="2" customFormat="1" x14ac:dyDescent="0.3">
      <c r="A3352" s="73" t="s">
        <v>204</v>
      </c>
      <c r="B3352" s="73" t="s">
        <v>430</v>
      </c>
      <c r="C3352" s="67" t="s">
        <v>404</v>
      </c>
      <c r="D3352" s="67" t="s">
        <v>418</v>
      </c>
      <c r="E3352" s="73"/>
      <c r="F3352" s="73" t="s">
        <v>2</v>
      </c>
      <c r="G3352" s="73" t="s">
        <v>156</v>
      </c>
      <c r="H3352" s="73" t="s">
        <v>156</v>
      </c>
      <c r="I3352" s="73" t="s">
        <v>465</v>
      </c>
      <c r="J3352" s="124" t="str">
        <f t="shared" si="71"/>
        <v>All rigids miles WTT- HGV refrigerated (all diesel)</v>
      </c>
      <c r="K3352" s="98">
        <v>0.42675999999999997</v>
      </c>
      <c r="L3352" s="48"/>
      <c r="M3352" s="22"/>
      <c r="N3352" s="22"/>
      <c r="O3352" s="22"/>
      <c r="P3352" s="22"/>
      <c r="Q3352" s="22"/>
      <c r="R3352" s="22"/>
      <c r="S3352" s="22"/>
      <c r="T3352" s="2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c r="AQ3352" s="22"/>
      <c r="AR3352" s="22"/>
      <c r="AS3352" s="22"/>
      <c r="AT3352" s="22"/>
      <c r="AU3352" s="22"/>
      <c r="AV3352" s="22"/>
      <c r="AW3352" s="22"/>
      <c r="AX3352" s="22"/>
      <c r="AY3352" s="22"/>
      <c r="AZ3352" s="22"/>
      <c r="BA3352" s="22"/>
      <c r="BB3352" s="22"/>
      <c r="BC3352" s="22"/>
      <c r="BD3352" s="22"/>
      <c r="BE3352" s="22"/>
      <c r="BF3352" s="22"/>
      <c r="BG3352" s="22"/>
      <c r="BH3352" s="22"/>
      <c r="BI3352" s="22"/>
      <c r="BJ3352" s="22"/>
      <c r="BK3352" s="22"/>
      <c r="BL3352" s="22"/>
      <c r="BM3352" s="22"/>
      <c r="BN3352" s="22"/>
      <c r="BO3352" s="22"/>
      <c r="BP3352" s="22"/>
      <c r="BQ3352" s="22"/>
      <c r="BR3352" s="22"/>
      <c r="BS3352" s="22"/>
      <c r="BT3352" s="22"/>
      <c r="BU3352" s="22"/>
      <c r="BV3352" s="22"/>
      <c r="BW3352" s="22"/>
      <c r="BX3352" s="22"/>
      <c r="BY3352" s="22"/>
      <c r="BZ3352" s="22"/>
      <c r="CA3352" s="22"/>
      <c r="CB3352" s="22"/>
      <c r="CC3352" s="22"/>
      <c r="CD3352" s="22"/>
      <c r="CE3352" s="22"/>
      <c r="CF3352" s="22"/>
      <c r="CG3352" s="22"/>
      <c r="CH3352" s="22"/>
      <c r="CI3352" s="22"/>
      <c r="CJ3352" s="22"/>
      <c r="CK3352" s="22"/>
      <c r="CL3352" s="22"/>
      <c r="CM3352" s="22"/>
      <c r="CN3352" s="22"/>
      <c r="CO3352" s="22"/>
    </row>
    <row r="3353" spans="1:93" s="2" customFormat="1" x14ac:dyDescent="0.3">
      <c r="A3353" s="73" t="s">
        <v>204</v>
      </c>
      <c r="B3353" s="73" t="s">
        <v>430</v>
      </c>
      <c r="C3353" s="67" t="s">
        <v>404</v>
      </c>
      <c r="D3353" s="67" t="s">
        <v>418</v>
      </c>
      <c r="E3353" s="73"/>
      <c r="F3353" s="73" t="s">
        <v>2</v>
      </c>
      <c r="G3353" s="73" t="s">
        <v>403</v>
      </c>
      <c r="H3353" s="73" t="s">
        <v>403</v>
      </c>
      <c r="I3353" s="73" t="s">
        <v>465</v>
      </c>
      <c r="J3353" s="124" t="str">
        <f t="shared" si="71"/>
        <v>All rigids tonne.km WTT- HGV refrigerated (all diesel)</v>
      </c>
      <c r="K3353" s="98">
        <v>3.8429999999999999E-2</v>
      </c>
      <c r="L3353" s="48"/>
      <c r="M3353" s="22"/>
      <c r="N3353" s="22"/>
      <c r="O3353" s="22"/>
      <c r="P3353" s="22"/>
      <c r="Q3353" s="22"/>
      <c r="R3353" s="22"/>
      <c r="S3353" s="22"/>
      <c r="T3353" s="22"/>
      <c r="U3353" s="22"/>
      <c r="V3353" s="22"/>
      <c r="W3353" s="22"/>
      <c r="X3353" s="22"/>
      <c r="Y3353" s="22"/>
      <c r="Z3353" s="22"/>
      <c r="AA3353" s="22"/>
      <c r="AB3353" s="22"/>
      <c r="AC3353" s="22"/>
      <c r="AD3353" s="22"/>
      <c r="AE3353" s="22"/>
      <c r="AF3353" s="22"/>
      <c r="AG3353" s="22"/>
      <c r="AH3353" s="22"/>
      <c r="AI3353" s="22"/>
      <c r="AJ3353" s="22"/>
      <c r="AK3353" s="22"/>
      <c r="AL3353" s="22"/>
      <c r="AM3353" s="22"/>
      <c r="AN3353" s="22"/>
      <c r="AO3353" s="22"/>
      <c r="AP3353" s="22"/>
      <c r="AQ3353" s="22"/>
      <c r="AR3353" s="22"/>
      <c r="AS3353" s="22"/>
      <c r="AT3353" s="22"/>
      <c r="AU3353" s="22"/>
      <c r="AV3353" s="22"/>
      <c r="AW3353" s="22"/>
      <c r="AX3353" s="22"/>
      <c r="AY3353" s="22"/>
      <c r="AZ3353" s="22"/>
      <c r="BA3353" s="22"/>
      <c r="BB3353" s="22"/>
      <c r="BC3353" s="22"/>
      <c r="BD3353" s="22"/>
      <c r="BE3353" s="22"/>
      <c r="BF3353" s="22"/>
      <c r="BG3353" s="22"/>
      <c r="BH3353" s="22"/>
      <c r="BI3353" s="22"/>
      <c r="BJ3353" s="22"/>
      <c r="BK3353" s="22"/>
      <c r="BL3353" s="22"/>
      <c r="BM3353" s="22"/>
      <c r="BN3353" s="22"/>
      <c r="BO3353" s="22"/>
      <c r="BP3353" s="22"/>
      <c r="BQ3353" s="22"/>
      <c r="BR3353" s="22"/>
      <c r="BS3353" s="22"/>
      <c r="BT3353" s="22"/>
      <c r="BU3353" s="22"/>
      <c r="BV3353" s="22"/>
      <c r="BW3353" s="22"/>
      <c r="BX3353" s="22"/>
      <c r="BY3353" s="22"/>
      <c r="BZ3353" s="22"/>
      <c r="CA3353" s="22"/>
      <c r="CB3353" s="22"/>
      <c r="CC3353" s="22"/>
      <c r="CD3353" s="22"/>
      <c r="CE3353" s="22"/>
      <c r="CF3353" s="22"/>
      <c r="CG3353" s="22"/>
      <c r="CH3353" s="22"/>
      <c r="CI3353" s="22"/>
      <c r="CJ3353" s="22"/>
      <c r="CK3353" s="22"/>
      <c r="CL3353" s="22"/>
      <c r="CM3353" s="22"/>
      <c r="CN3353" s="22"/>
      <c r="CO3353" s="22"/>
    </row>
    <row r="3354" spans="1:93" s="2" customFormat="1" x14ac:dyDescent="0.3">
      <c r="A3354" s="73" t="s">
        <v>204</v>
      </c>
      <c r="B3354" s="73" t="s">
        <v>430</v>
      </c>
      <c r="C3354" s="67" t="s">
        <v>404</v>
      </c>
      <c r="D3354" s="67" t="s">
        <v>418</v>
      </c>
      <c r="E3354" s="73"/>
      <c r="F3354" s="73" t="s">
        <v>302</v>
      </c>
      <c r="G3354" s="73" t="s">
        <v>405</v>
      </c>
      <c r="H3354" s="73" t="s">
        <v>405</v>
      </c>
      <c r="I3354" s="73" t="s">
        <v>465</v>
      </c>
      <c r="J3354" s="124" t="str">
        <f t="shared" si="71"/>
        <v>All rigids km WTT- HGV refrigerated (all diesel)</v>
      </c>
      <c r="K3354" s="98">
        <v>0.23202999999999999</v>
      </c>
      <c r="L3354" s="48"/>
      <c r="M3354" s="22"/>
      <c r="N3354" s="22"/>
      <c r="O3354" s="22"/>
      <c r="P3354" s="22"/>
      <c r="Q3354" s="22"/>
      <c r="R3354" s="22"/>
      <c r="S3354" s="22"/>
      <c r="T3354" s="2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c r="AQ3354" s="22"/>
      <c r="AR3354" s="22"/>
      <c r="AS3354" s="22"/>
      <c r="AT3354" s="22"/>
      <c r="AU3354" s="22"/>
      <c r="AV3354" s="22"/>
      <c r="AW3354" s="22"/>
      <c r="AX3354" s="22"/>
      <c r="AY3354" s="22"/>
      <c r="AZ3354" s="22"/>
      <c r="BA3354" s="22"/>
      <c r="BB3354" s="22"/>
      <c r="BC3354" s="22"/>
      <c r="BD3354" s="22"/>
      <c r="BE3354" s="22"/>
      <c r="BF3354" s="22"/>
      <c r="BG3354" s="22"/>
      <c r="BH3354" s="22"/>
      <c r="BI3354" s="22"/>
      <c r="BJ3354" s="22"/>
      <c r="BK3354" s="22"/>
      <c r="BL3354" s="22"/>
      <c r="BM3354" s="22"/>
      <c r="BN3354" s="22"/>
      <c r="BO3354" s="22"/>
      <c r="BP3354" s="22"/>
      <c r="BQ3354" s="22"/>
      <c r="BR3354" s="22"/>
      <c r="BS3354" s="22"/>
      <c r="BT3354" s="22"/>
      <c r="BU3354" s="22"/>
      <c r="BV3354" s="22"/>
      <c r="BW3354" s="22"/>
      <c r="BX3354" s="22"/>
      <c r="BY3354" s="22"/>
      <c r="BZ3354" s="22"/>
      <c r="CA3354" s="22"/>
      <c r="CB3354" s="22"/>
      <c r="CC3354" s="22"/>
      <c r="CD3354" s="22"/>
      <c r="CE3354" s="22"/>
      <c r="CF3354" s="22"/>
      <c r="CG3354" s="22"/>
      <c r="CH3354" s="22"/>
      <c r="CI3354" s="22"/>
      <c r="CJ3354" s="22"/>
      <c r="CK3354" s="22"/>
      <c r="CL3354" s="22"/>
      <c r="CM3354" s="22"/>
      <c r="CN3354" s="22"/>
      <c r="CO3354" s="22"/>
    </row>
    <row r="3355" spans="1:93" s="2" customFormat="1" x14ac:dyDescent="0.3">
      <c r="A3355" s="73" t="s">
        <v>204</v>
      </c>
      <c r="B3355" s="73" t="s">
        <v>430</v>
      </c>
      <c r="C3355" s="67" t="s">
        <v>404</v>
      </c>
      <c r="D3355" s="67" t="s">
        <v>418</v>
      </c>
      <c r="E3355" s="73"/>
      <c r="F3355" s="73" t="s">
        <v>302</v>
      </c>
      <c r="G3355" s="73" t="s">
        <v>156</v>
      </c>
      <c r="H3355" s="73" t="s">
        <v>156</v>
      </c>
      <c r="I3355" s="73" t="s">
        <v>465</v>
      </c>
      <c r="J3355" s="124" t="str">
        <f t="shared" si="71"/>
        <v>All rigids miles WTT- HGV refrigerated (all diesel)</v>
      </c>
      <c r="K3355" s="98">
        <v>0.37341000000000002</v>
      </c>
      <c r="L3355" s="48"/>
      <c r="M3355" s="22"/>
      <c r="N3355" s="22"/>
      <c r="O3355" s="22"/>
      <c r="P3355" s="22"/>
      <c r="Q3355" s="22"/>
      <c r="R3355" s="22"/>
      <c r="S3355" s="22"/>
      <c r="T3355" s="22"/>
      <c r="U3355" s="22"/>
      <c r="V3355" s="22"/>
      <c r="W3355" s="22"/>
      <c r="X3355" s="22"/>
      <c r="Y3355" s="22"/>
      <c r="Z3355" s="22"/>
      <c r="AA3355" s="22"/>
      <c r="AB3355" s="22"/>
      <c r="AC3355" s="22"/>
      <c r="AD3355" s="22"/>
      <c r="AE3355" s="22"/>
      <c r="AF3355" s="22"/>
      <c r="AG3355" s="22"/>
      <c r="AH3355" s="22"/>
      <c r="AI3355" s="22"/>
      <c r="AJ3355" s="22"/>
      <c r="AK3355" s="22"/>
      <c r="AL3355" s="22"/>
      <c r="AM3355" s="22"/>
      <c r="AN3355" s="22"/>
      <c r="AO3355" s="22"/>
      <c r="AP3355" s="22"/>
      <c r="AQ3355" s="22"/>
      <c r="AR3355" s="22"/>
      <c r="AS3355" s="22"/>
      <c r="AT3355" s="22"/>
      <c r="AU3355" s="22"/>
      <c r="AV3355" s="22"/>
      <c r="AW3355" s="22"/>
      <c r="AX3355" s="22"/>
      <c r="AY3355" s="22"/>
      <c r="AZ3355" s="22"/>
      <c r="BA3355" s="22"/>
      <c r="BB3355" s="22"/>
      <c r="BC3355" s="22"/>
      <c r="BD3355" s="22"/>
      <c r="BE3355" s="22"/>
      <c r="BF3355" s="22"/>
      <c r="BG3355" s="22"/>
      <c r="BH3355" s="22"/>
      <c r="BI3355" s="22"/>
      <c r="BJ3355" s="22"/>
      <c r="BK3355" s="22"/>
      <c r="BL3355" s="22"/>
      <c r="BM3355" s="22"/>
      <c r="BN3355" s="22"/>
      <c r="BO3355" s="22"/>
      <c r="BP3355" s="22"/>
      <c r="BQ3355" s="22"/>
      <c r="BR3355" s="22"/>
      <c r="BS3355" s="22"/>
      <c r="BT3355" s="22"/>
      <c r="BU3355" s="22"/>
      <c r="BV3355" s="22"/>
      <c r="BW3355" s="22"/>
      <c r="BX3355" s="22"/>
      <c r="BY3355" s="22"/>
      <c r="BZ3355" s="22"/>
      <c r="CA3355" s="22"/>
      <c r="CB3355" s="22"/>
      <c r="CC3355" s="22"/>
      <c r="CD3355" s="22"/>
      <c r="CE3355" s="22"/>
      <c r="CF3355" s="22"/>
      <c r="CG3355" s="22"/>
      <c r="CH3355" s="22"/>
      <c r="CI3355" s="22"/>
      <c r="CJ3355" s="22"/>
      <c r="CK3355" s="22"/>
      <c r="CL3355" s="22"/>
      <c r="CM3355" s="22"/>
      <c r="CN3355" s="22"/>
      <c r="CO3355" s="22"/>
    </row>
    <row r="3356" spans="1:93" s="2" customFormat="1" x14ac:dyDescent="0.3">
      <c r="A3356" s="73" t="s">
        <v>204</v>
      </c>
      <c r="B3356" s="73" t="s">
        <v>430</v>
      </c>
      <c r="C3356" s="67" t="s">
        <v>404</v>
      </c>
      <c r="D3356" s="67" t="s">
        <v>418</v>
      </c>
      <c r="E3356" s="73"/>
      <c r="F3356" s="73" t="s">
        <v>302</v>
      </c>
      <c r="G3356" s="73" t="s">
        <v>403</v>
      </c>
      <c r="H3356" s="73" t="s">
        <v>403</v>
      </c>
      <c r="I3356" s="73" t="s">
        <v>465</v>
      </c>
      <c r="J3356" s="124" t="str">
        <f t="shared" si="71"/>
        <v>All rigids tonne.km WTT- HGV refrigerated (all diesel)</v>
      </c>
      <c r="K3356" s="98">
        <v>6.2269999999999999E-2</v>
      </c>
      <c r="L3356" s="48"/>
      <c r="M3356" s="22"/>
      <c r="N3356" s="22"/>
      <c r="O3356" s="22"/>
      <c r="P3356" s="22"/>
      <c r="Q3356" s="22"/>
      <c r="R3356" s="22"/>
      <c r="S3356" s="22"/>
      <c r="T3356" s="2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c r="AQ3356" s="22"/>
      <c r="AR3356" s="22"/>
      <c r="AS3356" s="22"/>
      <c r="AT3356" s="22"/>
      <c r="AU3356" s="22"/>
      <c r="AV3356" s="22"/>
      <c r="AW3356" s="22"/>
      <c r="AX3356" s="22"/>
      <c r="AY3356" s="22"/>
      <c r="AZ3356" s="22"/>
      <c r="BA3356" s="22"/>
      <c r="BB3356" s="22"/>
      <c r="BC3356" s="22"/>
      <c r="BD3356" s="22"/>
      <c r="BE3356" s="22"/>
      <c r="BF3356" s="22"/>
      <c r="BG3356" s="22"/>
      <c r="BH3356" s="22"/>
      <c r="BI3356" s="22"/>
      <c r="BJ3356" s="22"/>
      <c r="BK3356" s="22"/>
      <c r="BL3356" s="22"/>
      <c r="BM3356" s="22"/>
      <c r="BN3356" s="22"/>
      <c r="BO3356" s="22"/>
      <c r="BP3356" s="22"/>
      <c r="BQ3356" s="22"/>
      <c r="BR3356" s="22"/>
      <c r="BS3356" s="22"/>
      <c r="BT3356" s="22"/>
      <c r="BU3356" s="22"/>
      <c r="BV3356" s="22"/>
      <c r="BW3356" s="22"/>
      <c r="BX3356" s="22"/>
      <c r="BY3356" s="22"/>
      <c r="BZ3356" s="22"/>
      <c r="CA3356" s="22"/>
      <c r="CB3356" s="22"/>
      <c r="CC3356" s="22"/>
      <c r="CD3356" s="22"/>
      <c r="CE3356" s="22"/>
      <c r="CF3356" s="22"/>
      <c r="CG3356" s="22"/>
      <c r="CH3356" s="22"/>
      <c r="CI3356" s="22"/>
      <c r="CJ3356" s="22"/>
      <c r="CK3356" s="22"/>
      <c r="CL3356" s="22"/>
      <c r="CM3356" s="22"/>
      <c r="CN3356" s="22"/>
      <c r="CO3356" s="22"/>
    </row>
    <row r="3357" spans="1:93" s="2" customFormat="1" x14ac:dyDescent="0.3">
      <c r="A3357" s="73" t="s">
        <v>204</v>
      </c>
      <c r="B3357" s="73" t="s">
        <v>430</v>
      </c>
      <c r="C3357" s="67" t="s">
        <v>404</v>
      </c>
      <c r="D3357" s="67" t="s">
        <v>52</v>
      </c>
      <c r="E3357" s="73"/>
      <c r="F3357" s="73" t="s">
        <v>48</v>
      </c>
      <c r="G3357" s="73" t="s">
        <v>405</v>
      </c>
      <c r="H3357" s="73" t="s">
        <v>405</v>
      </c>
      <c r="I3357" s="73" t="s">
        <v>465</v>
      </c>
      <c r="J3357" s="124" t="str">
        <f t="shared" si="71"/>
        <v>Articulated (&gt;3.5 - 33t) km WTT- HGV refrigerated (all diesel)</v>
      </c>
      <c r="K3357" s="98">
        <v>0.17552999999999999</v>
      </c>
      <c r="L3357" s="48"/>
      <c r="M3357" s="22"/>
      <c r="N3357" s="22"/>
      <c r="O3357" s="22"/>
      <c r="P3357" s="22"/>
      <c r="Q3357" s="22"/>
      <c r="R3357" s="22"/>
      <c r="S3357" s="22"/>
      <c r="T3357" s="22"/>
      <c r="U3357" s="22"/>
      <c r="V3357" s="22"/>
      <c r="W3357" s="22"/>
      <c r="X3357" s="22"/>
      <c r="Y3357" s="22"/>
      <c r="Z3357" s="22"/>
      <c r="AA3357" s="22"/>
      <c r="AB3357" s="22"/>
      <c r="AC3357" s="22"/>
      <c r="AD3357" s="22"/>
      <c r="AE3357" s="22"/>
      <c r="AF3357" s="22"/>
      <c r="AG3357" s="22"/>
      <c r="AH3357" s="22"/>
      <c r="AI3357" s="22"/>
      <c r="AJ3357" s="22"/>
      <c r="AK3357" s="22"/>
      <c r="AL3357" s="22"/>
      <c r="AM3357" s="22"/>
      <c r="AN3357" s="22"/>
      <c r="AO3357" s="22"/>
      <c r="AP3357" s="22"/>
      <c r="AQ3357" s="22"/>
      <c r="AR3357" s="22"/>
      <c r="AS3357" s="22"/>
      <c r="AT3357" s="22"/>
      <c r="AU3357" s="22"/>
      <c r="AV3357" s="22"/>
      <c r="AW3357" s="22"/>
      <c r="AX3357" s="22"/>
      <c r="AY3357" s="22"/>
      <c r="AZ3357" s="22"/>
      <c r="BA3357" s="22"/>
      <c r="BB3357" s="22"/>
      <c r="BC3357" s="22"/>
      <c r="BD3357" s="22"/>
      <c r="BE3357" s="22"/>
      <c r="BF3357" s="22"/>
      <c r="BG3357" s="22"/>
      <c r="BH3357" s="22"/>
      <c r="BI3357" s="22"/>
      <c r="BJ3357" s="22"/>
      <c r="BK3357" s="22"/>
      <c r="BL3357" s="22"/>
      <c r="BM3357" s="22"/>
      <c r="BN3357" s="22"/>
      <c r="BO3357" s="22"/>
      <c r="BP3357" s="22"/>
      <c r="BQ3357" s="22"/>
      <c r="BR3357" s="22"/>
      <c r="BS3357" s="22"/>
      <c r="BT3357" s="22"/>
      <c r="BU3357" s="22"/>
      <c r="BV3357" s="22"/>
      <c r="BW3357" s="22"/>
      <c r="BX3357" s="22"/>
      <c r="BY3357" s="22"/>
      <c r="BZ3357" s="22"/>
      <c r="CA3357" s="22"/>
      <c r="CB3357" s="22"/>
      <c r="CC3357" s="22"/>
      <c r="CD3357" s="22"/>
      <c r="CE3357" s="22"/>
      <c r="CF3357" s="22"/>
      <c r="CG3357" s="22"/>
      <c r="CH3357" s="22"/>
      <c r="CI3357" s="22"/>
      <c r="CJ3357" s="22"/>
      <c r="CK3357" s="22"/>
      <c r="CL3357" s="22"/>
      <c r="CM3357" s="22"/>
      <c r="CN3357" s="22"/>
      <c r="CO3357" s="22"/>
    </row>
    <row r="3358" spans="1:93" s="2" customFormat="1" x14ac:dyDescent="0.3">
      <c r="A3358" s="73" t="s">
        <v>204</v>
      </c>
      <c r="B3358" s="73" t="s">
        <v>430</v>
      </c>
      <c r="C3358" s="67" t="s">
        <v>404</v>
      </c>
      <c r="D3358" s="67" t="s">
        <v>52</v>
      </c>
      <c r="E3358" s="73"/>
      <c r="F3358" s="73" t="s">
        <v>48</v>
      </c>
      <c r="G3358" s="73" t="s">
        <v>156</v>
      </c>
      <c r="H3358" s="73" t="s">
        <v>156</v>
      </c>
      <c r="I3358" s="73" t="s">
        <v>465</v>
      </c>
      <c r="J3358" s="124" t="str">
        <f t="shared" si="71"/>
        <v>Articulated (&gt;3.5 - 33t) miles WTT- HGV refrigerated (all diesel)</v>
      </c>
      <c r="K3358" s="98">
        <v>0.28249000000000002</v>
      </c>
      <c r="L3358" s="48"/>
      <c r="M3358" s="22"/>
      <c r="N3358" s="22"/>
      <c r="O3358" s="22"/>
      <c r="P3358" s="22"/>
      <c r="Q3358" s="22"/>
      <c r="R3358" s="22"/>
      <c r="S3358" s="22"/>
      <c r="T3358" s="2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c r="AQ3358" s="22"/>
      <c r="AR3358" s="22"/>
      <c r="AS3358" s="22"/>
      <c r="AT3358" s="22"/>
      <c r="AU3358" s="22"/>
      <c r="AV3358" s="22"/>
      <c r="AW3358" s="22"/>
      <c r="AX3358" s="22"/>
      <c r="AY3358" s="22"/>
      <c r="AZ3358" s="22"/>
      <c r="BA3358" s="22"/>
      <c r="BB3358" s="22"/>
      <c r="BC3358" s="22"/>
      <c r="BD3358" s="22"/>
      <c r="BE3358" s="22"/>
      <c r="BF3358" s="22"/>
      <c r="BG3358" s="22"/>
      <c r="BH3358" s="22"/>
      <c r="BI3358" s="22"/>
      <c r="BJ3358" s="22"/>
      <c r="BK3358" s="22"/>
      <c r="BL3358" s="22"/>
      <c r="BM3358" s="22"/>
      <c r="BN3358" s="22"/>
      <c r="BO3358" s="22"/>
      <c r="BP3358" s="22"/>
      <c r="BQ3358" s="22"/>
      <c r="BR3358" s="22"/>
      <c r="BS3358" s="22"/>
      <c r="BT3358" s="22"/>
      <c r="BU3358" s="22"/>
      <c r="BV3358" s="22"/>
      <c r="BW3358" s="22"/>
      <c r="BX3358" s="22"/>
      <c r="BY3358" s="22"/>
      <c r="BZ3358" s="22"/>
      <c r="CA3358" s="22"/>
      <c r="CB3358" s="22"/>
      <c r="CC3358" s="22"/>
      <c r="CD3358" s="22"/>
      <c r="CE3358" s="22"/>
      <c r="CF3358" s="22"/>
      <c r="CG3358" s="22"/>
      <c r="CH3358" s="22"/>
      <c r="CI3358" s="22"/>
      <c r="CJ3358" s="22"/>
      <c r="CK3358" s="22"/>
      <c r="CL3358" s="22"/>
      <c r="CM3358" s="22"/>
      <c r="CN3358" s="22"/>
      <c r="CO3358" s="22"/>
    </row>
    <row r="3359" spans="1:93" s="2" customFormat="1" x14ac:dyDescent="0.3">
      <c r="A3359" s="73" t="s">
        <v>204</v>
      </c>
      <c r="B3359" s="73" t="s">
        <v>430</v>
      </c>
      <c r="C3359" s="67" t="s">
        <v>404</v>
      </c>
      <c r="D3359" s="67" t="s">
        <v>52</v>
      </c>
      <c r="E3359" s="73"/>
      <c r="F3359" s="73" t="s">
        <v>48</v>
      </c>
      <c r="G3359" s="73" t="s">
        <v>403</v>
      </c>
      <c r="H3359" s="73" t="s">
        <v>403</v>
      </c>
      <c r="I3359" s="73" t="s">
        <v>465</v>
      </c>
      <c r="J3359" s="124" t="str">
        <f t="shared" si="71"/>
        <v>Articulated (&gt;3.5 - 33t) tonne.km WTT- HGV refrigerated (all diesel)</v>
      </c>
      <c r="K3359" s="98"/>
      <c r="L3359" s="48"/>
      <c r="M3359" s="22"/>
      <c r="N3359" s="22"/>
      <c r="O3359" s="22"/>
      <c r="P3359" s="22"/>
      <c r="Q3359" s="22"/>
      <c r="R3359" s="22"/>
      <c r="S3359" s="22"/>
      <c r="T3359" s="22"/>
      <c r="U3359" s="22"/>
      <c r="V3359" s="22"/>
      <c r="W3359" s="22"/>
      <c r="X3359" s="22"/>
      <c r="Y3359" s="22"/>
      <c r="Z3359" s="22"/>
      <c r="AA3359" s="22"/>
      <c r="AB3359" s="22"/>
      <c r="AC3359" s="22"/>
      <c r="AD3359" s="22"/>
      <c r="AE3359" s="22"/>
      <c r="AF3359" s="22"/>
      <c r="AG3359" s="22"/>
      <c r="AH3359" s="22"/>
      <c r="AI3359" s="22"/>
      <c r="AJ3359" s="22"/>
      <c r="AK3359" s="22"/>
      <c r="AL3359" s="22"/>
      <c r="AM3359" s="22"/>
      <c r="AN3359" s="22"/>
      <c r="AO3359" s="22"/>
      <c r="AP3359" s="22"/>
      <c r="AQ3359" s="22"/>
      <c r="AR3359" s="22"/>
      <c r="AS3359" s="22"/>
      <c r="AT3359" s="22"/>
      <c r="AU3359" s="22"/>
      <c r="AV3359" s="22"/>
      <c r="AW3359" s="22"/>
      <c r="AX3359" s="22"/>
      <c r="AY3359" s="22"/>
      <c r="AZ3359" s="22"/>
      <c r="BA3359" s="22"/>
      <c r="BB3359" s="22"/>
      <c r="BC3359" s="22"/>
      <c r="BD3359" s="22"/>
      <c r="BE3359" s="22"/>
      <c r="BF3359" s="22"/>
      <c r="BG3359" s="22"/>
      <c r="BH3359" s="22"/>
      <c r="BI3359" s="22"/>
      <c r="BJ3359" s="22"/>
      <c r="BK3359" s="22"/>
      <c r="BL3359" s="22"/>
      <c r="BM3359" s="22"/>
      <c r="BN3359" s="22"/>
      <c r="BO3359" s="22"/>
      <c r="BP3359" s="22"/>
      <c r="BQ3359" s="22"/>
      <c r="BR3359" s="22"/>
      <c r="BS3359" s="22"/>
      <c r="BT3359" s="22"/>
      <c r="BU3359" s="22"/>
      <c r="BV3359" s="22"/>
      <c r="BW3359" s="22"/>
      <c r="BX3359" s="22"/>
      <c r="BY3359" s="22"/>
      <c r="BZ3359" s="22"/>
      <c r="CA3359" s="22"/>
      <c r="CB3359" s="22"/>
      <c r="CC3359" s="22"/>
      <c r="CD3359" s="22"/>
      <c r="CE3359" s="22"/>
      <c r="CF3359" s="22"/>
      <c r="CG3359" s="22"/>
      <c r="CH3359" s="22"/>
      <c r="CI3359" s="22"/>
      <c r="CJ3359" s="22"/>
      <c r="CK3359" s="22"/>
      <c r="CL3359" s="22"/>
      <c r="CM3359" s="22"/>
      <c r="CN3359" s="22"/>
      <c r="CO3359" s="22"/>
    </row>
    <row r="3360" spans="1:93" s="2" customFormat="1" x14ac:dyDescent="0.3">
      <c r="A3360" s="73" t="s">
        <v>204</v>
      </c>
      <c r="B3360" s="73" t="s">
        <v>430</v>
      </c>
      <c r="C3360" s="67" t="s">
        <v>404</v>
      </c>
      <c r="D3360" s="67" t="s">
        <v>52</v>
      </c>
      <c r="E3360" s="73"/>
      <c r="F3360" s="73" t="s">
        <v>98</v>
      </c>
      <c r="G3360" s="73" t="s">
        <v>405</v>
      </c>
      <c r="H3360" s="73" t="s">
        <v>405</v>
      </c>
      <c r="I3360" s="73" t="s">
        <v>465</v>
      </c>
      <c r="J3360" s="124" t="str">
        <f t="shared" si="71"/>
        <v>Articulated (&gt;3.5 - 33t) km WTT- HGV refrigerated (all diesel)</v>
      </c>
      <c r="K3360" s="98">
        <v>0.21940999999999999</v>
      </c>
      <c r="L3360" s="48"/>
      <c r="M3360" s="22"/>
      <c r="N3360" s="22"/>
      <c r="O3360" s="22"/>
      <c r="P3360" s="22"/>
      <c r="Q3360" s="22"/>
      <c r="R3360" s="22"/>
      <c r="S3360" s="22"/>
      <c r="T3360" s="2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c r="AQ3360" s="22"/>
      <c r="AR3360" s="22"/>
      <c r="AS3360" s="22"/>
      <c r="AT3360" s="22"/>
      <c r="AU3360" s="22"/>
      <c r="AV3360" s="22"/>
      <c r="AW3360" s="22"/>
      <c r="AX3360" s="22"/>
      <c r="AY3360" s="22"/>
      <c r="AZ3360" s="22"/>
      <c r="BA3360" s="22"/>
      <c r="BB3360" s="22"/>
      <c r="BC3360" s="22"/>
      <c r="BD3360" s="22"/>
      <c r="BE3360" s="22"/>
      <c r="BF3360" s="22"/>
      <c r="BG3360" s="22"/>
      <c r="BH3360" s="22"/>
      <c r="BI3360" s="22"/>
      <c r="BJ3360" s="22"/>
      <c r="BK3360" s="22"/>
      <c r="BL3360" s="22"/>
      <c r="BM3360" s="22"/>
      <c r="BN3360" s="22"/>
      <c r="BO3360" s="22"/>
      <c r="BP3360" s="22"/>
      <c r="BQ3360" s="22"/>
      <c r="BR3360" s="22"/>
      <c r="BS3360" s="22"/>
      <c r="BT3360" s="22"/>
      <c r="BU3360" s="22"/>
      <c r="BV3360" s="22"/>
      <c r="BW3360" s="22"/>
      <c r="BX3360" s="22"/>
      <c r="BY3360" s="22"/>
      <c r="BZ3360" s="22"/>
      <c r="CA3360" s="22"/>
      <c r="CB3360" s="22"/>
      <c r="CC3360" s="22"/>
      <c r="CD3360" s="22"/>
      <c r="CE3360" s="22"/>
      <c r="CF3360" s="22"/>
      <c r="CG3360" s="22"/>
      <c r="CH3360" s="22"/>
      <c r="CI3360" s="22"/>
      <c r="CJ3360" s="22"/>
      <c r="CK3360" s="22"/>
      <c r="CL3360" s="22"/>
      <c r="CM3360" s="22"/>
      <c r="CN3360" s="22"/>
      <c r="CO3360" s="22"/>
    </row>
    <row r="3361" spans="1:93" s="2" customFormat="1" x14ac:dyDescent="0.3">
      <c r="A3361" s="73" t="s">
        <v>204</v>
      </c>
      <c r="B3361" s="73" t="s">
        <v>430</v>
      </c>
      <c r="C3361" s="67" t="s">
        <v>404</v>
      </c>
      <c r="D3361" s="67" t="s">
        <v>52</v>
      </c>
      <c r="E3361" s="73"/>
      <c r="F3361" s="73" t="s">
        <v>98</v>
      </c>
      <c r="G3361" s="73" t="s">
        <v>156</v>
      </c>
      <c r="H3361" s="73" t="s">
        <v>156</v>
      </c>
      <c r="I3361" s="73" t="s">
        <v>465</v>
      </c>
      <c r="J3361" s="124" t="str">
        <f t="shared" si="71"/>
        <v>Articulated (&gt;3.5 - 33t) miles WTT- HGV refrigerated (all diesel)</v>
      </c>
      <c r="K3361" s="98">
        <v>0.35310999999999998</v>
      </c>
      <c r="L3361" s="48"/>
      <c r="M3361" s="22"/>
      <c r="N3361" s="22"/>
      <c r="O3361" s="22"/>
      <c r="P3361" s="22"/>
      <c r="Q3361" s="22"/>
      <c r="R3361" s="22"/>
      <c r="S3361" s="22"/>
      <c r="T3361" s="22"/>
      <c r="U3361" s="22"/>
      <c r="V3361" s="22"/>
      <c r="W3361" s="22"/>
      <c r="X3361" s="22"/>
      <c r="Y3361" s="22"/>
      <c r="Z3361" s="22"/>
      <c r="AA3361" s="22"/>
      <c r="AB3361" s="22"/>
      <c r="AC3361" s="22"/>
      <c r="AD3361" s="22"/>
      <c r="AE3361" s="22"/>
      <c r="AF3361" s="22"/>
      <c r="AG3361" s="22"/>
      <c r="AH3361" s="22"/>
      <c r="AI3361" s="22"/>
      <c r="AJ3361" s="22"/>
      <c r="AK3361" s="22"/>
      <c r="AL3361" s="22"/>
      <c r="AM3361" s="22"/>
      <c r="AN3361" s="22"/>
      <c r="AO3361" s="22"/>
      <c r="AP3361" s="22"/>
      <c r="AQ3361" s="22"/>
      <c r="AR3361" s="22"/>
      <c r="AS3361" s="22"/>
      <c r="AT3361" s="22"/>
      <c r="AU3361" s="22"/>
      <c r="AV3361" s="22"/>
      <c r="AW3361" s="22"/>
      <c r="AX3361" s="22"/>
      <c r="AY3361" s="22"/>
      <c r="AZ3361" s="22"/>
      <c r="BA3361" s="22"/>
      <c r="BB3361" s="22"/>
      <c r="BC3361" s="22"/>
      <c r="BD3361" s="22"/>
      <c r="BE3361" s="22"/>
      <c r="BF3361" s="22"/>
      <c r="BG3361" s="22"/>
      <c r="BH3361" s="22"/>
      <c r="BI3361" s="22"/>
      <c r="BJ3361" s="22"/>
      <c r="BK3361" s="22"/>
      <c r="BL3361" s="22"/>
      <c r="BM3361" s="22"/>
      <c r="BN3361" s="22"/>
      <c r="BO3361" s="22"/>
      <c r="BP3361" s="22"/>
      <c r="BQ3361" s="22"/>
      <c r="BR3361" s="22"/>
      <c r="BS3361" s="22"/>
      <c r="BT3361" s="22"/>
      <c r="BU3361" s="22"/>
      <c r="BV3361" s="22"/>
      <c r="BW3361" s="22"/>
      <c r="BX3361" s="22"/>
      <c r="BY3361" s="22"/>
      <c r="BZ3361" s="22"/>
      <c r="CA3361" s="22"/>
      <c r="CB3361" s="22"/>
      <c r="CC3361" s="22"/>
      <c r="CD3361" s="22"/>
      <c r="CE3361" s="22"/>
      <c r="CF3361" s="22"/>
      <c r="CG3361" s="22"/>
      <c r="CH3361" s="22"/>
      <c r="CI3361" s="22"/>
      <c r="CJ3361" s="22"/>
      <c r="CK3361" s="22"/>
      <c r="CL3361" s="22"/>
      <c r="CM3361" s="22"/>
      <c r="CN3361" s="22"/>
      <c r="CO3361" s="22"/>
    </row>
    <row r="3362" spans="1:93" s="2" customFormat="1" x14ac:dyDescent="0.3">
      <c r="A3362" s="73" t="s">
        <v>204</v>
      </c>
      <c r="B3362" s="73" t="s">
        <v>430</v>
      </c>
      <c r="C3362" s="67" t="s">
        <v>404</v>
      </c>
      <c r="D3362" s="67" t="s">
        <v>52</v>
      </c>
      <c r="E3362" s="73"/>
      <c r="F3362" s="73" t="s">
        <v>98</v>
      </c>
      <c r="G3362" s="73" t="s">
        <v>403</v>
      </c>
      <c r="H3362" s="73" t="s">
        <v>403</v>
      </c>
      <c r="I3362" s="73" t="s">
        <v>465</v>
      </c>
      <c r="J3362" s="124" t="str">
        <f t="shared" si="71"/>
        <v>Articulated (&gt;3.5 - 33t) tonne.km WTT- HGV refrigerated (all diesel)</v>
      </c>
      <c r="K3362" s="98">
        <v>3.5020000000000003E-2</v>
      </c>
      <c r="L3362" s="48"/>
      <c r="M3362" s="22"/>
      <c r="N3362" s="22"/>
      <c r="O3362" s="22"/>
      <c r="P3362" s="22"/>
      <c r="Q3362" s="22"/>
      <c r="R3362" s="22"/>
      <c r="S3362" s="22"/>
      <c r="T3362" s="2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c r="AQ3362" s="22"/>
      <c r="AR3362" s="22"/>
      <c r="AS3362" s="22"/>
      <c r="AT3362" s="22"/>
      <c r="AU3362" s="22"/>
      <c r="AV3362" s="22"/>
      <c r="AW3362" s="22"/>
      <c r="AX3362" s="22"/>
      <c r="AY3362" s="22"/>
      <c r="AZ3362" s="22"/>
      <c r="BA3362" s="22"/>
      <c r="BB3362" s="22"/>
      <c r="BC3362" s="22"/>
      <c r="BD3362" s="22"/>
      <c r="BE3362" s="22"/>
      <c r="BF3362" s="22"/>
      <c r="BG3362" s="22"/>
      <c r="BH3362" s="22"/>
      <c r="BI3362" s="22"/>
      <c r="BJ3362" s="22"/>
      <c r="BK3362" s="22"/>
      <c r="BL3362" s="22"/>
      <c r="BM3362" s="22"/>
      <c r="BN3362" s="22"/>
      <c r="BO3362" s="22"/>
      <c r="BP3362" s="22"/>
      <c r="BQ3362" s="22"/>
      <c r="BR3362" s="22"/>
      <c r="BS3362" s="22"/>
      <c r="BT3362" s="22"/>
      <c r="BU3362" s="22"/>
      <c r="BV3362" s="22"/>
      <c r="BW3362" s="22"/>
      <c r="BX3362" s="22"/>
      <c r="BY3362" s="22"/>
      <c r="BZ3362" s="22"/>
      <c r="CA3362" s="22"/>
      <c r="CB3362" s="22"/>
      <c r="CC3362" s="22"/>
      <c r="CD3362" s="22"/>
      <c r="CE3362" s="22"/>
      <c r="CF3362" s="22"/>
      <c r="CG3362" s="22"/>
      <c r="CH3362" s="22"/>
      <c r="CI3362" s="22"/>
      <c r="CJ3362" s="22"/>
      <c r="CK3362" s="22"/>
      <c r="CL3362" s="22"/>
      <c r="CM3362" s="22"/>
      <c r="CN3362" s="22"/>
      <c r="CO3362" s="22"/>
    </row>
    <row r="3363" spans="1:93" s="2" customFormat="1" x14ac:dyDescent="0.3">
      <c r="A3363" s="73" t="s">
        <v>204</v>
      </c>
      <c r="B3363" s="73" t="s">
        <v>430</v>
      </c>
      <c r="C3363" s="67" t="s">
        <v>404</v>
      </c>
      <c r="D3363" s="67" t="s">
        <v>52</v>
      </c>
      <c r="E3363" s="73"/>
      <c r="F3363" s="73" t="s">
        <v>2</v>
      </c>
      <c r="G3363" s="73" t="s">
        <v>405</v>
      </c>
      <c r="H3363" s="73" t="s">
        <v>405</v>
      </c>
      <c r="I3363" s="73" t="s">
        <v>465</v>
      </c>
      <c r="J3363" s="124" t="str">
        <f t="shared" si="71"/>
        <v>Articulated (&gt;3.5 - 33t) km WTT- HGV refrigerated (all diesel)</v>
      </c>
      <c r="K3363" s="98">
        <v>0.26329000000000002</v>
      </c>
      <c r="L3363" s="48"/>
      <c r="M3363" s="22"/>
      <c r="N3363" s="22"/>
      <c r="O3363" s="22"/>
      <c r="P3363" s="22"/>
      <c r="Q3363" s="22"/>
      <c r="R3363" s="22"/>
      <c r="S3363" s="22"/>
      <c r="T3363" s="22"/>
      <c r="U3363" s="22"/>
      <c r="V3363" s="22"/>
      <c r="W3363" s="22"/>
      <c r="X3363" s="22"/>
      <c r="Y3363" s="22"/>
      <c r="Z3363" s="22"/>
      <c r="AA3363" s="22"/>
      <c r="AB3363" s="22"/>
      <c r="AC3363" s="22"/>
      <c r="AD3363" s="22"/>
      <c r="AE3363" s="22"/>
      <c r="AF3363" s="22"/>
      <c r="AG3363" s="22"/>
      <c r="AH3363" s="22"/>
      <c r="AI3363" s="22"/>
      <c r="AJ3363" s="22"/>
      <c r="AK3363" s="22"/>
      <c r="AL3363" s="22"/>
      <c r="AM3363" s="22"/>
      <c r="AN3363" s="22"/>
      <c r="AO3363" s="22"/>
      <c r="AP3363" s="22"/>
      <c r="AQ3363" s="22"/>
      <c r="AR3363" s="22"/>
      <c r="AS3363" s="22"/>
      <c r="AT3363" s="22"/>
      <c r="AU3363" s="22"/>
      <c r="AV3363" s="22"/>
      <c r="AW3363" s="22"/>
      <c r="AX3363" s="22"/>
      <c r="AY3363" s="22"/>
      <c r="AZ3363" s="22"/>
      <c r="BA3363" s="22"/>
      <c r="BB3363" s="22"/>
      <c r="BC3363" s="22"/>
      <c r="BD3363" s="22"/>
      <c r="BE3363" s="22"/>
      <c r="BF3363" s="22"/>
      <c r="BG3363" s="22"/>
      <c r="BH3363" s="22"/>
      <c r="BI3363" s="22"/>
      <c r="BJ3363" s="22"/>
      <c r="BK3363" s="22"/>
      <c r="BL3363" s="22"/>
      <c r="BM3363" s="22"/>
      <c r="BN3363" s="22"/>
      <c r="BO3363" s="22"/>
      <c r="BP3363" s="22"/>
      <c r="BQ3363" s="22"/>
      <c r="BR3363" s="22"/>
      <c r="BS3363" s="22"/>
      <c r="BT3363" s="22"/>
      <c r="BU3363" s="22"/>
      <c r="BV3363" s="22"/>
      <c r="BW3363" s="22"/>
      <c r="BX3363" s="22"/>
      <c r="BY3363" s="22"/>
      <c r="BZ3363" s="22"/>
      <c r="CA3363" s="22"/>
      <c r="CB3363" s="22"/>
      <c r="CC3363" s="22"/>
      <c r="CD3363" s="22"/>
      <c r="CE3363" s="22"/>
      <c r="CF3363" s="22"/>
      <c r="CG3363" s="22"/>
      <c r="CH3363" s="22"/>
      <c r="CI3363" s="22"/>
      <c r="CJ3363" s="22"/>
      <c r="CK3363" s="22"/>
      <c r="CL3363" s="22"/>
      <c r="CM3363" s="22"/>
      <c r="CN3363" s="22"/>
      <c r="CO3363" s="22"/>
    </row>
    <row r="3364" spans="1:93" s="2" customFormat="1" x14ac:dyDescent="0.3">
      <c r="A3364" s="73" t="s">
        <v>204</v>
      </c>
      <c r="B3364" s="73" t="s">
        <v>430</v>
      </c>
      <c r="C3364" s="67" t="s">
        <v>404</v>
      </c>
      <c r="D3364" s="67" t="s">
        <v>52</v>
      </c>
      <c r="E3364" s="73"/>
      <c r="F3364" s="73" t="s">
        <v>2</v>
      </c>
      <c r="G3364" s="73" t="s">
        <v>156</v>
      </c>
      <c r="H3364" s="73" t="s">
        <v>156</v>
      </c>
      <c r="I3364" s="73" t="s">
        <v>465</v>
      </c>
      <c r="J3364" s="124" t="str">
        <f t="shared" si="71"/>
        <v>Articulated (&gt;3.5 - 33t) miles WTT- HGV refrigerated (all diesel)</v>
      </c>
      <c r="K3364" s="98">
        <v>0.42373</v>
      </c>
      <c r="L3364" s="48"/>
      <c r="M3364" s="22"/>
      <c r="N3364" s="22"/>
      <c r="O3364" s="22"/>
      <c r="P3364" s="22"/>
      <c r="Q3364" s="22"/>
      <c r="R3364" s="22"/>
      <c r="S3364" s="22"/>
      <c r="T3364" s="2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c r="AQ3364" s="22"/>
      <c r="AR3364" s="22"/>
      <c r="AS3364" s="22"/>
      <c r="AT3364" s="22"/>
      <c r="AU3364" s="22"/>
      <c r="AV3364" s="22"/>
      <c r="AW3364" s="22"/>
      <c r="AX3364" s="22"/>
      <c r="AY3364" s="22"/>
      <c r="AZ3364" s="22"/>
      <c r="BA3364" s="22"/>
      <c r="BB3364" s="22"/>
      <c r="BC3364" s="22"/>
      <c r="BD3364" s="22"/>
      <c r="BE3364" s="22"/>
      <c r="BF3364" s="22"/>
      <c r="BG3364" s="22"/>
      <c r="BH3364" s="22"/>
      <c r="BI3364" s="22"/>
      <c r="BJ3364" s="22"/>
      <c r="BK3364" s="22"/>
      <c r="BL3364" s="22"/>
      <c r="BM3364" s="22"/>
      <c r="BN3364" s="22"/>
      <c r="BO3364" s="22"/>
      <c r="BP3364" s="22"/>
      <c r="BQ3364" s="22"/>
      <c r="BR3364" s="22"/>
      <c r="BS3364" s="22"/>
      <c r="BT3364" s="22"/>
      <c r="BU3364" s="22"/>
      <c r="BV3364" s="22"/>
      <c r="BW3364" s="22"/>
      <c r="BX3364" s="22"/>
      <c r="BY3364" s="22"/>
      <c r="BZ3364" s="22"/>
      <c r="CA3364" s="22"/>
      <c r="CB3364" s="22"/>
      <c r="CC3364" s="22"/>
      <c r="CD3364" s="22"/>
      <c r="CE3364" s="22"/>
      <c r="CF3364" s="22"/>
      <c r="CG3364" s="22"/>
      <c r="CH3364" s="22"/>
      <c r="CI3364" s="22"/>
      <c r="CJ3364" s="22"/>
      <c r="CK3364" s="22"/>
      <c r="CL3364" s="22"/>
      <c r="CM3364" s="22"/>
      <c r="CN3364" s="22"/>
      <c r="CO3364" s="22"/>
    </row>
    <row r="3365" spans="1:93" s="2" customFormat="1" x14ac:dyDescent="0.3">
      <c r="A3365" s="73" t="s">
        <v>204</v>
      </c>
      <c r="B3365" s="73" t="s">
        <v>430</v>
      </c>
      <c r="C3365" s="67" t="s">
        <v>404</v>
      </c>
      <c r="D3365" s="67" t="s">
        <v>52</v>
      </c>
      <c r="E3365" s="73"/>
      <c r="F3365" s="73" t="s">
        <v>2</v>
      </c>
      <c r="G3365" s="73" t="s">
        <v>403</v>
      </c>
      <c r="H3365" s="73" t="s">
        <v>403</v>
      </c>
      <c r="I3365" s="73" t="s">
        <v>465</v>
      </c>
      <c r="J3365" s="124" t="str">
        <f t="shared" si="71"/>
        <v>Articulated (&gt;3.5 - 33t) tonne.km WTT- HGV refrigerated (all diesel)</v>
      </c>
      <c r="K3365" s="98">
        <v>2.1010000000000001E-2</v>
      </c>
      <c r="L3365" s="48"/>
      <c r="M3365" s="22"/>
      <c r="N3365" s="22"/>
      <c r="O3365" s="22"/>
      <c r="P3365" s="22"/>
      <c r="Q3365" s="22"/>
      <c r="R3365" s="22"/>
      <c r="S3365" s="22"/>
      <c r="T3365" s="22"/>
      <c r="U3365" s="22"/>
      <c r="V3365" s="22"/>
      <c r="W3365" s="22"/>
      <c r="X3365" s="22"/>
      <c r="Y3365" s="22"/>
      <c r="Z3365" s="22"/>
      <c r="AA3365" s="22"/>
      <c r="AB3365" s="22"/>
      <c r="AC3365" s="22"/>
      <c r="AD3365" s="22"/>
      <c r="AE3365" s="22"/>
      <c r="AF3365" s="22"/>
      <c r="AG3365" s="22"/>
      <c r="AH3365" s="22"/>
      <c r="AI3365" s="22"/>
      <c r="AJ3365" s="22"/>
      <c r="AK3365" s="22"/>
      <c r="AL3365" s="22"/>
      <c r="AM3365" s="22"/>
      <c r="AN3365" s="22"/>
      <c r="AO3365" s="22"/>
      <c r="AP3365" s="22"/>
      <c r="AQ3365" s="22"/>
      <c r="AR3365" s="22"/>
      <c r="AS3365" s="22"/>
      <c r="AT3365" s="22"/>
      <c r="AU3365" s="22"/>
      <c r="AV3365" s="22"/>
      <c r="AW3365" s="22"/>
      <c r="AX3365" s="22"/>
      <c r="AY3365" s="22"/>
      <c r="AZ3365" s="22"/>
      <c r="BA3365" s="22"/>
      <c r="BB3365" s="22"/>
      <c r="BC3365" s="22"/>
      <c r="BD3365" s="22"/>
      <c r="BE3365" s="22"/>
      <c r="BF3365" s="22"/>
      <c r="BG3365" s="22"/>
      <c r="BH3365" s="22"/>
      <c r="BI3365" s="22"/>
      <c r="BJ3365" s="22"/>
      <c r="BK3365" s="22"/>
      <c r="BL3365" s="22"/>
      <c r="BM3365" s="22"/>
      <c r="BN3365" s="22"/>
      <c r="BO3365" s="22"/>
      <c r="BP3365" s="22"/>
      <c r="BQ3365" s="22"/>
      <c r="BR3365" s="22"/>
      <c r="BS3365" s="22"/>
      <c r="BT3365" s="22"/>
      <c r="BU3365" s="22"/>
      <c r="BV3365" s="22"/>
      <c r="BW3365" s="22"/>
      <c r="BX3365" s="22"/>
      <c r="BY3365" s="22"/>
      <c r="BZ3365" s="22"/>
      <c r="CA3365" s="22"/>
      <c r="CB3365" s="22"/>
      <c r="CC3365" s="22"/>
      <c r="CD3365" s="22"/>
      <c r="CE3365" s="22"/>
      <c r="CF3365" s="22"/>
      <c r="CG3365" s="22"/>
      <c r="CH3365" s="22"/>
      <c r="CI3365" s="22"/>
      <c r="CJ3365" s="22"/>
      <c r="CK3365" s="22"/>
      <c r="CL3365" s="22"/>
      <c r="CM3365" s="22"/>
      <c r="CN3365" s="22"/>
      <c r="CO3365" s="22"/>
    </row>
    <row r="3366" spans="1:93" s="2" customFormat="1" x14ac:dyDescent="0.3">
      <c r="A3366" s="73" t="s">
        <v>204</v>
      </c>
      <c r="B3366" s="73" t="s">
        <v>430</v>
      </c>
      <c r="C3366" s="67" t="s">
        <v>404</v>
      </c>
      <c r="D3366" s="67" t="s">
        <v>52</v>
      </c>
      <c r="E3366" s="73"/>
      <c r="F3366" s="73" t="s">
        <v>302</v>
      </c>
      <c r="G3366" s="73" t="s">
        <v>405</v>
      </c>
      <c r="H3366" s="73" t="s">
        <v>405</v>
      </c>
      <c r="I3366" s="73" t="s">
        <v>465</v>
      </c>
      <c r="J3366" s="124" t="str">
        <f t="shared" si="71"/>
        <v>Articulated (&gt;3.5 - 33t) km WTT- HGV refrigerated (all diesel)</v>
      </c>
      <c r="K3366" s="98">
        <v>0.21590000000000001</v>
      </c>
      <c r="L3366" s="48"/>
      <c r="M3366" s="22"/>
      <c r="N3366" s="22"/>
      <c r="O3366" s="22"/>
      <c r="P3366" s="22"/>
      <c r="Q3366" s="22"/>
      <c r="R3366" s="22"/>
      <c r="S3366" s="22"/>
      <c r="T3366" s="2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c r="AQ3366" s="22"/>
      <c r="AR3366" s="22"/>
      <c r="AS3366" s="22"/>
      <c r="AT3366" s="22"/>
      <c r="AU3366" s="22"/>
      <c r="AV3366" s="22"/>
      <c r="AW3366" s="22"/>
      <c r="AX3366" s="22"/>
      <c r="AY3366" s="22"/>
      <c r="AZ3366" s="22"/>
      <c r="BA3366" s="22"/>
      <c r="BB3366" s="22"/>
      <c r="BC3366" s="22"/>
      <c r="BD3366" s="22"/>
      <c r="BE3366" s="22"/>
      <c r="BF3366" s="22"/>
      <c r="BG3366" s="22"/>
      <c r="BH3366" s="22"/>
      <c r="BI3366" s="22"/>
      <c r="BJ3366" s="22"/>
      <c r="BK3366" s="22"/>
      <c r="BL3366" s="22"/>
      <c r="BM3366" s="22"/>
      <c r="BN3366" s="22"/>
      <c r="BO3366" s="22"/>
      <c r="BP3366" s="22"/>
      <c r="BQ3366" s="22"/>
      <c r="BR3366" s="22"/>
      <c r="BS3366" s="22"/>
      <c r="BT3366" s="22"/>
      <c r="BU3366" s="22"/>
      <c r="BV3366" s="22"/>
      <c r="BW3366" s="22"/>
      <c r="BX3366" s="22"/>
      <c r="BY3366" s="22"/>
      <c r="BZ3366" s="22"/>
      <c r="CA3366" s="22"/>
      <c r="CB3366" s="22"/>
      <c r="CC3366" s="22"/>
      <c r="CD3366" s="22"/>
      <c r="CE3366" s="22"/>
      <c r="CF3366" s="22"/>
      <c r="CG3366" s="22"/>
      <c r="CH3366" s="22"/>
      <c r="CI3366" s="22"/>
      <c r="CJ3366" s="22"/>
      <c r="CK3366" s="22"/>
      <c r="CL3366" s="22"/>
      <c r="CM3366" s="22"/>
      <c r="CN3366" s="22"/>
      <c r="CO3366" s="22"/>
    </row>
    <row r="3367" spans="1:93" s="2" customFormat="1" x14ac:dyDescent="0.3">
      <c r="A3367" s="73" t="s">
        <v>204</v>
      </c>
      <c r="B3367" s="73" t="s">
        <v>430</v>
      </c>
      <c r="C3367" s="67" t="s">
        <v>404</v>
      </c>
      <c r="D3367" s="67" t="s">
        <v>52</v>
      </c>
      <c r="E3367" s="73"/>
      <c r="F3367" s="73" t="s">
        <v>302</v>
      </c>
      <c r="G3367" s="73" t="s">
        <v>156</v>
      </c>
      <c r="H3367" s="73" t="s">
        <v>156</v>
      </c>
      <c r="I3367" s="73" t="s">
        <v>465</v>
      </c>
      <c r="J3367" s="124" t="str">
        <f t="shared" si="71"/>
        <v>Articulated (&gt;3.5 - 33t) miles WTT- HGV refrigerated (all diesel)</v>
      </c>
      <c r="K3367" s="98">
        <v>0.34745999999999999</v>
      </c>
      <c r="L3367" s="48"/>
      <c r="M3367" s="22"/>
      <c r="N3367" s="22"/>
      <c r="O3367" s="22"/>
      <c r="P3367" s="22"/>
      <c r="Q3367" s="22"/>
      <c r="R3367" s="22"/>
      <c r="S3367" s="22"/>
      <c r="T3367" s="22"/>
      <c r="U3367" s="22"/>
      <c r="V3367" s="22"/>
      <c r="W3367" s="22"/>
      <c r="X3367" s="22"/>
      <c r="Y3367" s="22"/>
      <c r="Z3367" s="22"/>
      <c r="AA3367" s="22"/>
      <c r="AB3367" s="22"/>
      <c r="AC3367" s="22"/>
      <c r="AD3367" s="22"/>
      <c r="AE3367" s="22"/>
      <c r="AF3367" s="22"/>
      <c r="AG3367" s="22"/>
      <c r="AH3367" s="22"/>
      <c r="AI3367" s="22"/>
      <c r="AJ3367" s="22"/>
      <c r="AK3367" s="22"/>
      <c r="AL3367" s="22"/>
      <c r="AM3367" s="22"/>
      <c r="AN3367" s="22"/>
      <c r="AO3367" s="22"/>
      <c r="AP3367" s="22"/>
      <c r="AQ3367" s="22"/>
      <c r="AR3367" s="22"/>
      <c r="AS3367" s="22"/>
      <c r="AT3367" s="22"/>
      <c r="AU3367" s="22"/>
      <c r="AV3367" s="22"/>
      <c r="AW3367" s="22"/>
      <c r="AX3367" s="22"/>
      <c r="AY3367" s="22"/>
      <c r="AZ3367" s="22"/>
      <c r="BA3367" s="22"/>
      <c r="BB3367" s="22"/>
      <c r="BC3367" s="22"/>
      <c r="BD3367" s="22"/>
      <c r="BE3367" s="22"/>
      <c r="BF3367" s="22"/>
      <c r="BG3367" s="22"/>
      <c r="BH3367" s="22"/>
      <c r="BI3367" s="22"/>
      <c r="BJ3367" s="22"/>
      <c r="BK3367" s="22"/>
      <c r="BL3367" s="22"/>
      <c r="BM3367" s="22"/>
      <c r="BN3367" s="22"/>
      <c r="BO3367" s="22"/>
      <c r="BP3367" s="22"/>
      <c r="BQ3367" s="22"/>
      <c r="BR3367" s="22"/>
      <c r="BS3367" s="22"/>
      <c r="BT3367" s="22"/>
      <c r="BU3367" s="22"/>
      <c r="BV3367" s="22"/>
      <c r="BW3367" s="22"/>
      <c r="BX3367" s="22"/>
      <c r="BY3367" s="22"/>
      <c r="BZ3367" s="22"/>
      <c r="CA3367" s="22"/>
      <c r="CB3367" s="22"/>
      <c r="CC3367" s="22"/>
      <c r="CD3367" s="22"/>
      <c r="CE3367" s="22"/>
      <c r="CF3367" s="22"/>
      <c r="CG3367" s="22"/>
      <c r="CH3367" s="22"/>
      <c r="CI3367" s="22"/>
      <c r="CJ3367" s="22"/>
      <c r="CK3367" s="22"/>
      <c r="CL3367" s="22"/>
      <c r="CM3367" s="22"/>
      <c r="CN3367" s="22"/>
      <c r="CO3367" s="22"/>
    </row>
    <row r="3368" spans="1:93" s="2" customFormat="1" x14ac:dyDescent="0.3">
      <c r="A3368" s="73" t="s">
        <v>204</v>
      </c>
      <c r="B3368" s="73" t="s">
        <v>430</v>
      </c>
      <c r="C3368" s="67" t="s">
        <v>404</v>
      </c>
      <c r="D3368" s="67" t="s">
        <v>52</v>
      </c>
      <c r="E3368" s="73"/>
      <c r="F3368" s="73" t="s">
        <v>302</v>
      </c>
      <c r="G3368" s="73" t="s">
        <v>403</v>
      </c>
      <c r="H3368" s="73" t="s">
        <v>403</v>
      </c>
      <c r="I3368" s="73" t="s">
        <v>465</v>
      </c>
      <c r="J3368" s="124" t="str">
        <f t="shared" si="71"/>
        <v>Articulated (&gt;3.5 - 33t) tonne.km WTT- HGV refrigerated (all diesel)</v>
      </c>
      <c r="K3368" s="98">
        <v>3.7449999999999997E-2</v>
      </c>
      <c r="L3368" s="48"/>
      <c r="M3368" s="22"/>
      <c r="N3368" s="22"/>
      <c r="O3368" s="22"/>
      <c r="P3368" s="22"/>
      <c r="Q3368" s="22"/>
      <c r="R3368" s="22"/>
      <c r="S3368" s="22"/>
      <c r="T3368" s="2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c r="AQ3368" s="22"/>
      <c r="AR3368" s="22"/>
      <c r="AS3368" s="22"/>
      <c r="AT3368" s="22"/>
      <c r="AU3368" s="22"/>
      <c r="AV3368" s="22"/>
      <c r="AW3368" s="22"/>
      <c r="AX3368" s="22"/>
      <c r="AY3368" s="22"/>
      <c r="AZ3368" s="22"/>
      <c r="BA3368" s="22"/>
      <c r="BB3368" s="22"/>
      <c r="BC3368" s="22"/>
      <c r="BD3368" s="22"/>
      <c r="BE3368" s="22"/>
      <c r="BF3368" s="22"/>
      <c r="BG3368" s="22"/>
      <c r="BH3368" s="22"/>
      <c r="BI3368" s="22"/>
      <c r="BJ3368" s="22"/>
      <c r="BK3368" s="22"/>
      <c r="BL3368" s="22"/>
      <c r="BM3368" s="22"/>
      <c r="BN3368" s="22"/>
      <c r="BO3368" s="22"/>
      <c r="BP3368" s="22"/>
      <c r="BQ3368" s="22"/>
      <c r="BR3368" s="22"/>
      <c r="BS3368" s="22"/>
      <c r="BT3368" s="22"/>
      <c r="BU3368" s="22"/>
      <c r="BV3368" s="22"/>
      <c r="BW3368" s="22"/>
      <c r="BX3368" s="22"/>
      <c r="BY3368" s="22"/>
      <c r="BZ3368" s="22"/>
      <c r="CA3368" s="22"/>
      <c r="CB3368" s="22"/>
      <c r="CC3368" s="22"/>
      <c r="CD3368" s="22"/>
      <c r="CE3368" s="22"/>
      <c r="CF3368" s="22"/>
      <c r="CG3368" s="22"/>
      <c r="CH3368" s="22"/>
      <c r="CI3368" s="22"/>
      <c r="CJ3368" s="22"/>
      <c r="CK3368" s="22"/>
      <c r="CL3368" s="22"/>
      <c r="CM3368" s="22"/>
      <c r="CN3368" s="22"/>
      <c r="CO3368" s="22"/>
    </row>
    <row r="3369" spans="1:93" s="2" customFormat="1" x14ac:dyDescent="0.3">
      <c r="A3369" s="73" t="s">
        <v>204</v>
      </c>
      <c r="B3369" s="73" t="s">
        <v>430</v>
      </c>
      <c r="C3369" s="67" t="s">
        <v>404</v>
      </c>
      <c r="D3369" s="67" t="s">
        <v>379</v>
      </c>
      <c r="E3369" s="73"/>
      <c r="F3369" s="73" t="s">
        <v>48</v>
      </c>
      <c r="G3369" s="73" t="s">
        <v>405</v>
      </c>
      <c r="H3369" s="73" t="s">
        <v>405</v>
      </c>
      <c r="I3369" s="73" t="s">
        <v>465</v>
      </c>
      <c r="J3369" s="124" t="str">
        <f t="shared" si="71"/>
        <v>Articulated (&gt;33t) km WTT- HGV refrigerated (all diesel)</v>
      </c>
      <c r="K3369" s="98">
        <v>0.18090999999999999</v>
      </c>
      <c r="L3369" s="48"/>
      <c r="M3369" s="22"/>
      <c r="N3369" s="22"/>
      <c r="O3369" s="22"/>
      <c r="P3369" s="22"/>
      <c r="Q3369" s="22"/>
      <c r="R3369" s="22"/>
      <c r="S3369" s="22"/>
      <c r="T3369" s="22"/>
      <c r="U3369" s="22"/>
      <c r="V3369" s="22"/>
      <c r="W3369" s="22"/>
      <c r="X3369" s="22"/>
      <c r="Y3369" s="22"/>
      <c r="Z3369" s="22"/>
      <c r="AA3369" s="22"/>
      <c r="AB3369" s="22"/>
      <c r="AC3369" s="22"/>
      <c r="AD3369" s="22"/>
      <c r="AE3369" s="22"/>
      <c r="AF3369" s="22"/>
      <c r="AG3369" s="22"/>
      <c r="AH3369" s="22"/>
      <c r="AI3369" s="22"/>
      <c r="AJ3369" s="22"/>
      <c r="AK3369" s="22"/>
      <c r="AL3369" s="22"/>
      <c r="AM3369" s="22"/>
      <c r="AN3369" s="22"/>
      <c r="AO3369" s="22"/>
      <c r="AP3369" s="22"/>
      <c r="AQ3369" s="22"/>
      <c r="AR3369" s="22"/>
      <c r="AS3369" s="22"/>
      <c r="AT3369" s="22"/>
      <c r="AU3369" s="22"/>
      <c r="AV3369" s="22"/>
      <c r="AW3369" s="22"/>
      <c r="AX3369" s="22"/>
      <c r="AY3369" s="22"/>
      <c r="AZ3369" s="22"/>
      <c r="BA3369" s="22"/>
      <c r="BB3369" s="22"/>
      <c r="BC3369" s="22"/>
      <c r="BD3369" s="22"/>
      <c r="BE3369" s="22"/>
      <c r="BF3369" s="22"/>
      <c r="BG3369" s="22"/>
      <c r="BH3369" s="22"/>
      <c r="BI3369" s="22"/>
      <c r="BJ3369" s="22"/>
      <c r="BK3369" s="22"/>
      <c r="BL3369" s="22"/>
      <c r="BM3369" s="22"/>
      <c r="BN3369" s="22"/>
      <c r="BO3369" s="22"/>
      <c r="BP3369" s="22"/>
      <c r="BQ3369" s="22"/>
      <c r="BR3369" s="22"/>
      <c r="BS3369" s="22"/>
      <c r="BT3369" s="22"/>
      <c r="BU3369" s="22"/>
      <c r="BV3369" s="22"/>
      <c r="BW3369" s="22"/>
      <c r="BX3369" s="22"/>
      <c r="BY3369" s="22"/>
      <c r="BZ3369" s="22"/>
      <c r="CA3369" s="22"/>
      <c r="CB3369" s="22"/>
      <c r="CC3369" s="22"/>
      <c r="CD3369" s="22"/>
      <c r="CE3369" s="22"/>
      <c r="CF3369" s="22"/>
      <c r="CG3369" s="22"/>
      <c r="CH3369" s="22"/>
      <c r="CI3369" s="22"/>
      <c r="CJ3369" s="22"/>
      <c r="CK3369" s="22"/>
      <c r="CL3369" s="22"/>
      <c r="CM3369" s="22"/>
      <c r="CN3369" s="22"/>
      <c r="CO3369" s="22"/>
    </row>
    <row r="3370" spans="1:93" s="2" customFormat="1" x14ac:dyDescent="0.3">
      <c r="A3370" s="73" t="s">
        <v>204</v>
      </c>
      <c r="B3370" s="73" t="s">
        <v>430</v>
      </c>
      <c r="C3370" s="67" t="s">
        <v>404</v>
      </c>
      <c r="D3370" s="67" t="s">
        <v>379</v>
      </c>
      <c r="E3370" s="73"/>
      <c r="F3370" s="73" t="s">
        <v>48</v>
      </c>
      <c r="G3370" s="73" t="s">
        <v>156</v>
      </c>
      <c r="H3370" s="73" t="s">
        <v>156</v>
      </c>
      <c r="I3370" s="73" t="s">
        <v>465</v>
      </c>
      <c r="J3370" s="124" t="str">
        <f t="shared" si="71"/>
        <v>Articulated (&gt;33t) miles WTT- HGV refrigerated (all diesel)</v>
      </c>
      <c r="K3370" s="98">
        <v>0.29115000000000002</v>
      </c>
      <c r="L3370" s="48"/>
      <c r="M3370" s="22"/>
      <c r="N3370" s="22"/>
      <c r="O3370" s="22"/>
      <c r="P3370" s="22"/>
      <c r="Q3370" s="22"/>
      <c r="R3370" s="22"/>
      <c r="S3370" s="22"/>
      <c r="T3370" s="2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c r="AQ3370" s="22"/>
      <c r="AR3370" s="22"/>
      <c r="AS3370" s="22"/>
      <c r="AT3370" s="22"/>
      <c r="AU3370" s="22"/>
      <c r="AV3370" s="22"/>
      <c r="AW3370" s="22"/>
      <c r="AX3370" s="22"/>
      <c r="AY3370" s="22"/>
      <c r="AZ3370" s="22"/>
      <c r="BA3370" s="22"/>
      <c r="BB3370" s="22"/>
      <c r="BC3370" s="22"/>
      <c r="BD3370" s="22"/>
      <c r="BE3370" s="22"/>
      <c r="BF3370" s="22"/>
      <c r="BG3370" s="22"/>
      <c r="BH3370" s="22"/>
      <c r="BI3370" s="22"/>
      <c r="BJ3370" s="22"/>
      <c r="BK3370" s="22"/>
      <c r="BL3370" s="22"/>
      <c r="BM3370" s="22"/>
      <c r="BN3370" s="22"/>
      <c r="BO3370" s="22"/>
      <c r="BP3370" s="22"/>
      <c r="BQ3370" s="22"/>
      <c r="BR3370" s="22"/>
      <c r="BS3370" s="22"/>
      <c r="BT3370" s="22"/>
      <c r="BU3370" s="22"/>
      <c r="BV3370" s="22"/>
      <c r="BW3370" s="22"/>
      <c r="BX3370" s="22"/>
      <c r="BY3370" s="22"/>
      <c r="BZ3370" s="22"/>
      <c r="CA3370" s="22"/>
      <c r="CB3370" s="22"/>
      <c r="CC3370" s="22"/>
      <c r="CD3370" s="22"/>
      <c r="CE3370" s="22"/>
      <c r="CF3370" s="22"/>
      <c r="CG3370" s="22"/>
      <c r="CH3370" s="22"/>
      <c r="CI3370" s="22"/>
      <c r="CJ3370" s="22"/>
      <c r="CK3370" s="22"/>
      <c r="CL3370" s="22"/>
      <c r="CM3370" s="22"/>
      <c r="CN3370" s="22"/>
      <c r="CO3370" s="22"/>
    </row>
    <row r="3371" spans="1:93" s="2" customFormat="1" x14ac:dyDescent="0.3">
      <c r="A3371" s="73" t="s">
        <v>204</v>
      </c>
      <c r="B3371" s="73" t="s">
        <v>430</v>
      </c>
      <c r="C3371" s="67" t="s">
        <v>404</v>
      </c>
      <c r="D3371" s="67" t="s">
        <v>379</v>
      </c>
      <c r="E3371" s="73"/>
      <c r="F3371" s="73" t="s">
        <v>48</v>
      </c>
      <c r="G3371" s="73" t="s">
        <v>403</v>
      </c>
      <c r="H3371" s="73" t="s">
        <v>403</v>
      </c>
      <c r="I3371" s="73" t="s">
        <v>465</v>
      </c>
      <c r="J3371" s="124" t="str">
        <f t="shared" si="71"/>
        <v>Articulated (&gt;33t) tonne.km WTT- HGV refrigerated (all diesel)</v>
      </c>
      <c r="K3371" s="98"/>
      <c r="L3371" s="48"/>
      <c r="M3371" s="22"/>
      <c r="N3371" s="22"/>
      <c r="O3371" s="22"/>
      <c r="P3371" s="22"/>
      <c r="Q3371" s="22"/>
      <c r="R3371" s="22"/>
      <c r="S3371" s="22"/>
      <c r="T3371" s="22"/>
      <c r="U3371" s="22"/>
      <c r="V3371" s="22"/>
      <c r="W3371" s="22"/>
      <c r="X3371" s="22"/>
      <c r="Y3371" s="22"/>
      <c r="Z3371" s="22"/>
      <c r="AA3371" s="22"/>
      <c r="AB3371" s="22"/>
      <c r="AC3371" s="22"/>
      <c r="AD3371" s="22"/>
      <c r="AE3371" s="22"/>
      <c r="AF3371" s="22"/>
      <c r="AG3371" s="22"/>
      <c r="AH3371" s="22"/>
      <c r="AI3371" s="22"/>
      <c r="AJ3371" s="22"/>
      <c r="AK3371" s="22"/>
      <c r="AL3371" s="22"/>
      <c r="AM3371" s="22"/>
      <c r="AN3371" s="22"/>
      <c r="AO3371" s="22"/>
      <c r="AP3371" s="22"/>
      <c r="AQ3371" s="22"/>
      <c r="AR3371" s="22"/>
      <c r="AS3371" s="22"/>
      <c r="AT3371" s="22"/>
      <c r="AU3371" s="22"/>
      <c r="AV3371" s="22"/>
      <c r="AW3371" s="22"/>
      <c r="AX3371" s="22"/>
      <c r="AY3371" s="22"/>
      <c r="AZ3371" s="22"/>
      <c r="BA3371" s="22"/>
      <c r="BB3371" s="22"/>
      <c r="BC3371" s="22"/>
      <c r="BD3371" s="22"/>
      <c r="BE3371" s="22"/>
      <c r="BF3371" s="22"/>
      <c r="BG3371" s="22"/>
      <c r="BH3371" s="22"/>
      <c r="BI3371" s="22"/>
      <c r="BJ3371" s="22"/>
      <c r="BK3371" s="22"/>
      <c r="BL3371" s="22"/>
      <c r="BM3371" s="22"/>
      <c r="BN3371" s="22"/>
      <c r="BO3371" s="22"/>
      <c r="BP3371" s="22"/>
      <c r="BQ3371" s="22"/>
      <c r="BR3371" s="22"/>
      <c r="BS3371" s="22"/>
      <c r="BT3371" s="22"/>
      <c r="BU3371" s="22"/>
      <c r="BV3371" s="22"/>
      <c r="BW3371" s="22"/>
      <c r="BX3371" s="22"/>
      <c r="BY3371" s="22"/>
      <c r="BZ3371" s="22"/>
      <c r="CA3371" s="22"/>
      <c r="CB3371" s="22"/>
      <c r="CC3371" s="22"/>
      <c r="CD3371" s="22"/>
      <c r="CE3371" s="22"/>
      <c r="CF3371" s="22"/>
      <c r="CG3371" s="22"/>
      <c r="CH3371" s="22"/>
      <c r="CI3371" s="22"/>
      <c r="CJ3371" s="22"/>
      <c r="CK3371" s="22"/>
      <c r="CL3371" s="22"/>
      <c r="CM3371" s="22"/>
      <c r="CN3371" s="22"/>
      <c r="CO3371" s="22"/>
    </row>
    <row r="3372" spans="1:93" s="2" customFormat="1" x14ac:dyDescent="0.3">
      <c r="A3372" s="73" t="s">
        <v>204</v>
      </c>
      <c r="B3372" s="73" t="s">
        <v>430</v>
      </c>
      <c r="C3372" s="67" t="s">
        <v>404</v>
      </c>
      <c r="D3372" s="67" t="s">
        <v>379</v>
      </c>
      <c r="E3372" s="73"/>
      <c r="F3372" s="73" t="s">
        <v>98</v>
      </c>
      <c r="G3372" s="73" t="s">
        <v>405</v>
      </c>
      <c r="H3372" s="73" t="s">
        <v>405</v>
      </c>
      <c r="I3372" s="73" t="s">
        <v>465</v>
      </c>
      <c r="J3372" s="124" t="str">
        <f t="shared" si="71"/>
        <v>Articulated (&gt;33t) km WTT- HGV refrigerated (all diesel)</v>
      </c>
      <c r="K3372" s="98">
        <v>0.24121999999999999</v>
      </c>
      <c r="L3372" s="48"/>
      <c r="M3372" s="22"/>
      <c r="N3372" s="22"/>
      <c r="O3372" s="22"/>
      <c r="P3372" s="22"/>
      <c r="Q3372" s="22"/>
      <c r="R3372" s="22"/>
      <c r="S3372" s="22"/>
      <c r="T3372" s="2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c r="AQ3372" s="22"/>
      <c r="AR3372" s="22"/>
      <c r="AS3372" s="22"/>
      <c r="AT3372" s="22"/>
      <c r="AU3372" s="22"/>
      <c r="AV3372" s="22"/>
      <c r="AW3372" s="22"/>
      <c r="AX3372" s="22"/>
      <c r="AY3372" s="22"/>
      <c r="AZ3372" s="22"/>
      <c r="BA3372" s="22"/>
      <c r="BB3372" s="22"/>
      <c r="BC3372" s="22"/>
      <c r="BD3372" s="22"/>
      <c r="BE3372" s="22"/>
      <c r="BF3372" s="22"/>
      <c r="BG3372" s="22"/>
      <c r="BH3372" s="22"/>
      <c r="BI3372" s="22"/>
      <c r="BJ3372" s="22"/>
      <c r="BK3372" s="22"/>
      <c r="BL3372" s="22"/>
      <c r="BM3372" s="22"/>
      <c r="BN3372" s="22"/>
      <c r="BO3372" s="22"/>
      <c r="BP3372" s="22"/>
      <c r="BQ3372" s="22"/>
      <c r="BR3372" s="22"/>
      <c r="BS3372" s="22"/>
      <c r="BT3372" s="22"/>
      <c r="BU3372" s="22"/>
      <c r="BV3372" s="22"/>
      <c r="BW3372" s="22"/>
      <c r="BX3372" s="22"/>
      <c r="BY3372" s="22"/>
      <c r="BZ3372" s="22"/>
      <c r="CA3372" s="22"/>
      <c r="CB3372" s="22"/>
      <c r="CC3372" s="22"/>
      <c r="CD3372" s="22"/>
      <c r="CE3372" s="22"/>
      <c r="CF3372" s="22"/>
      <c r="CG3372" s="22"/>
      <c r="CH3372" s="22"/>
      <c r="CI3372" s="22"/>
      <c r="CJ3372" s="22"/>
      <c r="CK3372" s="22"/>
      <c r="CL3372" s="22"/>
      <c r="CM3372" s="22"/>
      <c r="CN3372" s="22"/>
      <c r="CO3372" s="22"/>
    </row>
    <row r="3373" spans="1:93" s="2" customFormat="1" x14ac:dyDescent="0.3">
      <c r="A3373" s="73" t="s">
        <v>204</v>
      </c>
      <c r="B3373" s="73" t="s">
        <v>430</v>
      </c>
      <c r="C3373" s="67" t="s">
        <v>404</v>
      </c>
      <c r="D3373" s="67" t="s">
        <v>379</v>
      </c>
      <c r="E3373" s="73"/>
      <c r="F3373" s="73" t="s">
        <v>98</v>
      </c>
      <c r="G3373" s="73" t="s">
        <v>156</v>
      </c>
      <c r="H3373" s="73" t="s">
        <v>156</v>
      </c>
      <c r="I3373" s="73" t="s">
        <v>465</v>
      </c>
      <c r="J3373" s="124" t="str">
        <f t="shared" si="71"/>
        <v>Articulated (&gt;33t) miles WTT- HGV refrigerated (all diesel)</v>
      </c>
      <c r="K3373" s="98">
        <v>0.38819999999999999</v>
      </c>
      <c r="L3373" s="48"/>
      <c r="M3373" s="22"/>
      <c r="N3373" s="22"/>
      <c r="O3373" s="22"/>
      <c r="P3373" s="22"/>
      <c r="Q3373" s="22"/>
      <c r="R3373" s="22"/>
      <c r="S3373" s="22"/>
      <c r="T3373" s="22"/>
      <c r="U3373" s="22"/>
      <c r="V3373" s="22"/>
      <c r="W3373" s="22"/>
      <c r="X3373" s="22"/>
      <c r="Y3373" s="22"/>
      <c r="Z3373" s="22"/>
      <c r="AA3373" s="22"/>
      <c r="AB3373" s="22"/>
      <c r="AC3373" s="22"/>
      <c r="AD3373" s="22"/>
      <c r="AE3373" s="22"/>
      <c r="AF3373" s="22"/>
      <c r="AG3373" s="22"/>
      <c r="AH3373" s="22"/>
      <c r="AI3373" s="22"/>
      <c r="AJ3373" s="22"/>
      <c r="AK3373" s="22"/>
      <c r="AL3373" s="22"/>
      <c r="AM3373" s="22"/>
      <c r="AN3373" s="22"/>
      <c r="AO3373" s="22"/>
      <c r="AP3373" s="22"/>
      <c r="AQ3373" s="22"/>
      <c r="AR3373" s="22"/>
      <c r="AS3373" s="22"/>
      <c r="AT3373" s="22"/>
      <c r="AU3373" s="22"/>
      <c r="AV3373" s="22"/>
      <c r="AW3373" s="22"/>
      <c r="AX3373" s="22"/>
      <c r="AY3373" s="22"/>
      <c r="AZ3373" s="22"/>
      <c r="BA3373" s="22"/>
      <c r="BB3373" s="22"/>
      <c r="BC3373" s="22"/>
      <c r="BD3373" s="22"/>
      <c r="BE3373" s="22"/>
      <c r="BF3373" s="22"/>
      <c r="BG3373" s="22"/>
      <c r="BH3373" s="22"/>
      <c r="BI3373" s="22"/>
      <c r="BJ3373" s="22"/>
      <c r="BK3373" s="22"/>
      <c r="BL3373" s="22"/>
      <c r="BM3373" s="22"/>
      <c r="BN3373" s="22"/>
      <c r="BO3373" s="22"/>
      <c r="BP3373" s="22"/>
      <c r="BQ3373" s="22"/>
      <c r="BR3373" s="22"/>
      <c r="BS3373" s="22"/>
      <c r="BT3373" s="22"/>
      <c r="BU3373" s="22"/>
      <c r="BV3373" s="22"/>
      <c r="BW3373" s="22"/>
      <c r="BX3373" s="22"/>
      <c r="BY3373" s="22"/>
      <c r="BZ3373" s="22"/>
      <c r="CA3373" s="22"/>
      <c r="CB3373" s="22"/>
      <c r="CC3373" s="22"/>
      <c r="CD3373" s="22"/>
      <c r="CE3373" s="22"/>
      <c r="CF3373" s="22"/>
      <c r="CG3373" s="22"/>
      <c r="CH3373" s="22"/>
      <c r="CI3373" s="22"/>
      <c r="CJ3373" s="22"/>
      <c r="CK3373" s="22"/>
      <c r="CL3373" s="22"/>
      <c r="CM3373" s="22"/>
      <c r="CN3373" s="22"/>
      <c r="CO3373" s="22"/>
    </row>
    <row r="3374" spans="1:93" s="2" customFormat="1" x14ac:dyDescent="0.3">
      <c r="A3374" s="73" t="s">
        <v>204</v>
      </c>
      <c r="B3374" s="73" t="s">
        <v>430</v>
      </c>
      <c r="C3374" s="67" t="s">
        <v>404</v>
      </c>
      <c r="D3374" s="67" t="s">
        <v>379</v>
      </c>
      <c r="E3374" s="73"/>
      <c r="F3374" s="73" t="s">
        <v>98</v>
      </c>
      <c r="G3374" s="73" t="s">
        <v>403</v>
      </c>
      <c r="H3374" s="73" t="s">
        <v>403</v>
      </c>
      <c r="I3374" s="73" t="s">
        <v>465</v>
      </c>
      <c r="J3374" s="124" t="str">
        <f t="shared" si="71"/>
        <v>Articulated (&gt;33t) tonne.km WTT- HGV refrigerated (all diesel)</v>
      </c>
      <c r="K3374" s="98">
        <v>2.6460000000000001E-2</v>
      </c>
      <c r="L3374" s="48"/>
      <c r="M3374" s="22"/>
      <c r="N3374" s="22"/>
      <c r="O3374" s="22"/>
      <c r="P3374" s="22"/>
      <c r="Q3374" s="22"/>
      <c r="R3374" s="22"/>
      <c r="S3374" s="22"/>
      <c r="T3374" s="2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c r="AQ3374" s="22"/>
      <c r="AR3374" s="22"/>
      <c r="AS3374" s="22"/>
      <c r="AT3374" s="22"/>
      <c r="AU3374" s="22"/>
      <c r="AV3374" s="22"/>
      <c r="AW3374" s="22"/>
      <c r="AX3374" s="22"/>
      <c r="AY3374" s="22"/>
      <c r="AZ3374" s="22"/>
      <c r="BA3374" s="22"/>
      <c r="BB3374" s="22"/>
      <c r="BC3374" s="22"/>
      <c r="BD3374" s="22"/>
      <c r="BE3374" s="22"/>
      <c r="BF3374" s="22"/>
      <c r="BG3374" s="22"/>
      <c r="BH3374" s="22"/>
      <c r="BI3374" s="22"/>
      <c r="BJ3374" s="22"/>
      <c r="BK3374" s="22"/>
      <c r="BL3374" s="22"/>
      <c r="BM3374" s="22"/>
      <c r="BN3374" s="22"/>
      <c r="BO3374" s="22"/>
      <c r="BP3374" s="22"/>
      <c r="BQ3374" s="22"/>
      <c r="BR3374" s="22"/>
      <c r="BS3374" s="22"/>
      <c r="BT3374" s="22"/>
      <c r="BU3374" s="22"/>
      <c r="BV3374" s="22"/>
      <c r="BW3374" s="22"/>
      <c r="BX3374" s="22"/>
      <c r="BY3374" s="22"/>
      <c r="BZ3374" s="22"/>
      <c r="CA3374" s="22"/>
      <c r="CB3374" s="22"/>
      <c r="CC3374" s="22"/>
      <c r="CD3374" s="22"/>
      <c r="CE3374" s="22"/>
      <c r="CF3374" s="22"/>
      <c r="CG3374" s="22"/>
      <c r="CH3374" s="22"/>
      <c r="CI3374" s="22"/>
      <c r="CJ3374" s="22"/>
      <c r="CK3374" s="22"/>
      <c r="CL3374" s="22"/>
      <c r="CM3374" s="22"/>
      <c r="CN3374" s="22"/>
      <c r="CO3374" s="22"/>
    </row>
    <row r="3375" spans="1:93" s="2" customFormat="1" x14ac:dyDescent="0.3">
      <c r="A3375" s="73" t="s">
        <v>204</v>
      </c>
      <c r="B3375" s="73" t="s">
        <v>430</v>
      </c>
      <c r="C3375" s="67" t="s">
        <v>404</v>
      </c>
      <c r="D3375" s="67" t="s">
        <v>379</v>
      </c>
      <c r="E3375" s="73"/>
      <c r="F3375" s="73" t="s">
        <v>2</v>
      </c>
      <c r="G3375" s="73" t="s">
        <v>405</v>
      </c>
      <c r="H3375" s="73" t="s">
        <v>405</v>
      </c>
      <c r="I3375" s="73" t="s">
        <v>465</v>
      </c>
      <c r="J3375" s="124" t="str">
        <f t="shared" si="71"/>
        <v>Articulated (&gt;33t) km WTT- HGV refrigerated (all diesel)</v>
      </c>
      <c r="K3375" s="98">
        <v>0.30152000000000001</v>
      </c>
      <c r="L3375" s="48"/>
      <c r="M3375" s="22"/>
      <c r="N3375" s="22"/>
      <c r="O3375" s="22"/>
      <c r="P3375" s="22"/>
      <c r="Q3375" s="22"/>
      <c r="R3375" s="22"/>
      <c r="S3375" s="22"/>
      <c r="T3375" s="22"/>
      <c r="U3375" s="22"/>
      <c r="V3375" s="22"/>
      <c r="W3375" s="22"/>
      <c r="X3375" s="22"/>
      <c r="Y3375" s="22"/>
      <c r="Z3375" s="22"/>
      <c r="AA3375" s="22"/>
      <c r="AB3375" s="22"/>
      <c r="AC3375" s="22"/>
      <c r="AD3375" s="22"/>
      <c r="AE3375" s="22"/>
      <c r="AF3375" s="22"/>
      <c r="AG3375" s="22"/>
      <c r="AH3375" s="22"/>
      <c r="AI3375" s="22"/>
      <c r="AJ3375" s="22"/>
      <c r="AK3375" s="22"/>
      <c r="AL3375" s="22"/>
      <c r="AM3375" s="22"/>
      <c r="AN3375" s="22"/>
      <c r="AO3375" s="22"/>
      <c r="AP3375" s="22"/>
      <c r="AQ3375" s="22"/>
      <c r="AR3375" s="22"/>
      <c r="AS3375" s="22"/>
      <c r="AT3375" s="22"/>
      <c r="AU3375" s="22"/>
      <c r="AV3375" s="22"/>
      <c r="AW3375" s="22"/>
      <c r="AX3375" s="22"/>
      <c r="AY3375" s="22"/>
      <c r="AZ3375" s="22"/>
      <c r="BA3375" s="22"/>
      <c r="BB3375" s="22"/>
      <c r="BC3375" s="22"/>
      <c r="BD3375" s="22"/>
      <c r="BE3375" s="22"/>
      <c r="BF3375" s="22"/>
      <c r="BG3375" s="22"/>
      <c r="BH3375" s="22"/>
      <c r="BI3375" s="22"/>
      <c r="BJ3375" s="22"/>
      <c r="BK3375" s="22"/>
      <c r="BL3375" s="22"/>
      <c r="BM3375" s="22"/>
      <c r="BN3375" s="22"/>
      <c r="BO3375" s="22"/>
      <c r="BP3375" s="22"/>
      <c r="BQ3375" s="22"/>
      <c r="BR3375" s="22"/>
      <c r="BS3375" s="22"/>
      <c r="BT3375" s="22"/>
      <c r="BU3375" s="22"/>
      <c r="BV3375" s="22"/>
      <c r="BW3375" s="22"/>
      <c r="BX3375" s="22"/>
      <c r="BY3375" s="22"/>
      <c r="BZ3375" s="22"/>
      <c r="CA3375" s="22"/>
      <c r="CB3375" s="22"/>
      <c r="CC3375" s="22"/>
      <c r="CD3375" s="22"/>
      <c r="CE3375" s="22"/>
      <c r="CF3375" s="22"/>
      <c r="CG3375" s="22"/>
      <c r="CH3375" s="22"/>
      <c r="CI3375" s="22"/>
      <c r="CJ3375" s="22"/>
      <c r="CK3375" s="22"/>
      <c r="CL3375" s="22"/>
      <c r="CM3375" s="22"/>
      <c r="CN3375" s="22"/>
      <c r="CO3375" s="22"/>
    </row>
    <row r="3376" spans="1:93" s="2" customFormat="1" x14ac:dyDescent="0.3">
      <c r="A3376" s="73" t="s">
        <v>204</v>
      </c>
      <c r="B3376" s="73" t="s">
        <v>430</v>
      </c>
      <c r="C3376" s="67" t="s">
        <v>404</v>
      </c>
      <c r="D3376" s="67" t="s">
        <v>379</v>
      </c>
      <c r="E3376" s="73"/>
      <c r="F3376" s="73" t="s">
        <v>2</v>
      </c>
      <c r="G3376" s="73" t="s">
        <v>156</v>
      </c>
      <c r="H3376" s="73" t="s">
        <v>156</v>
      </c>
      <c r="I3376" s="73" t="s">
        <v>465</v>
      </c>
      <c r="J3376" s="124" t="str">
        <f t="shared" si="71"/>
        <v>Articulated (&gt;33t) miles WTT- HGV refrigerated (all diesel)</v>
      </c>
      <c r="K3376" s="98">
        <v>0.48525000000000001</v>
      </c>
      <c r="L3376" s="48"/>
      <c r="M3376" s="22"/>
      <c r="N3376" s="22"/>
      <c r="O3376" s="22"/>
      <c r="P3376" s="22"/>
      <c r="Q3376" s="22"/>
      <c r="R3376" s="22"/>
      <c r="S3376" s="22"/>
      <c r="T3376" s="2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c r="AQ3376" s="22"/>
      <c r="AR3376" s="22"/>
      <c r="AS3376" s="22"/>
      <c r="AT3376" s="22"/>
      <c r="AU3376" s="22"/>
      <c r="AV3376" s="22"/>
      <c r="AW3376" s="22"/>
      <c r="AX3376" s="22"/>
      <c r="AY3376" s="22"/>
      <c r="AZ3376" s="22"/>
      <c r="BA3376" s="22"/>
      <c r="BB3376" s="22"/>
      <c r="BC3376" s="22"/>
      <c r="BD3376" s="22"/>
      <c r="BE3376" s="22"/>
      <c r="BF3376" s="22"/>
      <c r="BG3376" s="22"/>
      <c r="BH3376" s="22"/>
      <c r="BI3376" s="22"/>
      <c r="BJ3376" s="22"/>
      <c r="BK3376" s="22"/>
      <c r="BL3376" s="22"/>
      <c r="BM3376" s="22"/>
      <c r="BN3376" s="22"/>
      <c r="BO3376" s="22"/>
      <c r="BP3376" s="22"/>
      <c r="BQ3376" s="22"/>
      <c r="BR3376" s="22"/>
      <c r="BS3376" s="22"/>
      <c r="BT3376" s="22"/>
      <c r="BU3376" s="22"/>
      <c r="BV3376" s="22"/>
      <c r="BW3376" s="22"/>
      <c r="BX3376" s="22"/>
      <c r="BY3376" s="22"/>
      <c r="BZ3376" s="22"/>
      <c r="CA3376" s="22"/>
      <c r="CB3376" s="22"/>
      <c r="CC3376" s="22"/>
      <c r="CD3376" s="22"/>
      <c r="CE3376" s="22"/>
      <c r="CF3376" s="22"/>
      <c r="CG3376" s="22"/>
      <c r="CH3376" s="22"/>
      <c r="CI3376" s="22"/>
      <c r="CJ3376" s="22"/>
      <c r="CK3376" s="22"/>
      <c r="CL3376" s="22"/>
      <c r="CM3376" s="22"/>
      <c r="CN3376" s="22"/>
      <c r="CO3376" s="22"/>
    </row>
    <row r="3377" spans="1:93" s="2" customFormat="1" x14ac:dyDescent="0.3">
      <c r="A3377" s="73" t="s">
        <v>204</v>
      </c>
      <c r="B3377" s="73" t="s">
        <v>430</v>
      </c>
      <c r="C3377" s="67" t="s">
        <v>404</v>
      </c>
      <c r="D3377" s="67" t="s">
        <v>379</v>
      </c>
      <c r="E3377" s="73"/>
      <c r="F3377" s="73" t="s">
        <v>2</v>
      </c>
      <c r="G3377" s="73" t="s">
        <v>403</v>
      </c>
      <c r="H3377" s="73" t="s">
        <v>403</v>
      </c>
      <c r="I3377" s="73" t="s">
        <v>465</v>
      </c>
      <c r="J3377" s="124" t="str">
        <f t="shared" si="71"/>
        <v>Articulated (&gt;33t) tonne.km WTT- HGV refrigerated (all diesel)</v>
      </c>
      <c r="K3377" s="98">
        <v>1.6539999999999999E-2</v>
      </c>
      <c r="L3377" s="48"/>
      <c r="M3377" s="22"/>
      <c r="N3377" s="22"/>
      <c r="O3377" s="22"/>
      <c r="P3377" s="22"/>
      <c r="Q3377" s="22"/>
      <c r="R3377" s="22"/>
      <c r="S3377" s="22"/>
      <c r="T3377" s="22"/>
      <c r="U3377" s="22"/>
      <c r="V3377" s="22"/>
      <c r="W3377" s="22"/>
      <c r="X3377" s="22"/>
      <c r="Y3377" s="22"/>
      <c r="Z3377" s="22"/>
      <c r="AA3377" s="22"/>
      <c r="AB3377" s="22"/>
      <c r="AC3377" s="22"/>
      <c r="AD3377" s="22"/>
      <c r="AE3377" s="22"/>
      <c r="AF3377" s="22"/>
      <c r="AG3377" s="22"/>
      <c r="AH3377" s="22"/>
      <c r="AI3377" s="22"/>
      <c r="AJ3377" s="22"/>
      <c r="AK3377" s="22"/>
      <c r="AL3377" s="22"/>
      <c r="AM3377" s="22"/>
      <c r="AN3377" s="22"/>
      <c r="AO3377" s="22"/>
      <c r="AP3377" s="22"/>
      <c r="AQ3377" s="22"/>
      <c r="AR3377" s="22"/>
      <c r="AS3377" s="22"/>
      <c r="AT3377" s="22"/>
      <c r="AU3377" s="22"/>
      <c r="AV3377" s="22"/>
      <c r="AW3377" s="22"/>
      <c r="AX3377" s="22"/>
      <c r="AY3377" s="22"/>
      <c r="AZ3377" s="22"/>
      <c r="BA3377" s="22"/>
      <c r="BB3377" s="22"/>
      <c r="BC3377" s="22"/>
      <c r="BD3377" s="22"/>
      <c r="BE3377" s="22"/>
      <c r="BF3377" s="22"/>
      <c r="BG3377" s="22"/>
      <c r="BH3377" s="22"/>
      <c r="BI3377" s="22"/>
      <c r="BJ3377" s="22"/>
      <c r="BK3377" s="22"/>
      <c r="BL3377" s="22"/>
      <c r="BM3377" s="22"/>
      <c r="BN3377" s="22"/>
      <c r="BO3377" s="22"/>
      <c r="BP3377" s="22"/>
      <c r="BQ3377" s="22"/>
      <c r="BR3377" s="22"/>
      <c r="BS3377" s="22"/>
      <c r="BT3377" s="22"/>
      <c r="BU3377" s="22"/>
      <c r="BV3377" s="22"/>
      <c r="BW3377" s="22"/>
      <c r="BX3377" s="22"/>
      <c r="BY3377" s="22"/>
      <c r="BZ3377" s="22"/>
      <c r="CA3377" s="22"/>
      <c r="CB3377" s="22"/>
      <c r="CC3377" s="22"/>
      <c r="CD3377" s="22"/>
      <c r="CE3377" s="22"/>
      <c r="CF3377" s="22"/>
      <c r="CG3377" s="22"/>
      <c r="CH3377" s="22"/>
      <c r="CI3377" s="22"/>
      <c r="CJ3377" s="22"/>
      <c r="CK3377" s="22"/>
      <c r="CL3377" s="22"/>
      <c r="CM3377" s="22"/>
      <c r="CN3377" s="22"/>
      <c r="CO3377" s="22"/>
    </row>
    <row r="3378" spans="1:93" s="2" customFormat="1" x14ac:dyDescent="0.3">
      <c r="A3378" s="73" t="s">
        <v>204</v>
      </c>
      <c r="B3378" s="73" t="s">
        <v>430</v>
      </c>
      <c r="C3378" s="67" t="s">
        <v>404</v>
      </c>
      <c r="D3378" s="67" t="s">
        <v>379</v>
      </c>
      <c r="E3378" s="73"/>
      <c r="F3378" s="73" t="s">
        <v>302</v>
      </c>
      <c r="G3378" s="73" t="s">
        <v>405</v>
      </c>
      <c r="H3378" s="73" t="s">
        <v>405</v>
      </c>
      <c r="I3378" s="73" t="s">
        <v>465</v>
      </c>
      <c r="J3378" s="124" t="str">
        <f t="shared" si="71"/>
        <v>Articulated (&gt;33t) km WTT- HGV refrigerated (all diesel)</v>
      </c>
      <c r="K3378" s="98">
        <v>0.25690000000000002</v>
      </c>
      <c r="L3378" s="48"/>
      <c r="M3378" s="22"/>
      <c r="N3378" s="22"/>
      <c r="O3378" s="22"/>
      <c r="P3378" s="22"/>
      <c r="Q3378" s="22"/>
      <c r="R3378" s="22"/>
      <c r="S3378" s="22"/>
      <c r="T3378" s="2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c r="AQ3378" s="22"/>
      <c r="AR3378" s="22"/>
      <c r="AS3378" s="22"/>
      <c r="AT3378" s="22"/>
      <c r="AU3378" s="22"/>
      <c r="AV3378" s="22"/>
      <c r="AW3378" s="22"/>
      <c r="AX3378" s="22"/>
      <c r="AY3378" s="22"/>
      <c r="AZ3378" s="22"/>
      <c r="BA3378" s="22"/>
      <c r="BB3378" s="22"/>
      <c r="BC3378" s="22"/>
      <c r="BD3378" s="22"/>
      <c r="BE3378" s="22"/>
      <c r="BF3378" s="22"/>
      <c r="BG3378" s="22"/>
      <c r="BH3378" s="22"/>
      <c r="BI3378" s="22"/>
      <c r="BJ3378" s="22"/>
      <c r="BK3378" s="22"/>
      <c r="BL3378" s="22"/>
      <c r="BM3378" s="22"/>
      <c r="BN3378" s="22"/>
      <c r="BO3378" s="22"/>
      <c r="BP3378" s="22"/>
      <c r="BQ3378" s="22"/>
      <c r="BR3378" s="22"/>
      <c r="BS3378" s="22"/>
      <c r="BT3378" s="22"/>
      <c r="BU3378" s="22"/>
      <c r="BV3378" s="22"/>
      <c r="BW3378" s="22"/>
      <c r="BX3378" s="22"/>
      <c r="BY3378" s="22"/>
      <c r="BZ3378" s="22"/>
      <c r="CA3378" s="22"/>
      <c r="CB3378" s="22"/>
      <c r="CC3378" s="22"/>
      <c r="CD3378" s="22"/>
      <c r="CE3378" s="22"/>
      <c r="CF3378" s="22"/>
      <c r="CG3378" s="22"/>
      <c r="CH3378" s="22"/>
      <c r="CI3378" s="22"/>
      <c r="CJ3378" s="22"/>
      <c r="CK3378" s="22"/>
      <c r="CL3378" s="22"/>
      <c r="CM3378" s="22"/>
      <c r="CN3378" s="22"/>
      <c r="CO3378" s="22"/>
    </row>
    <row r="3379" spans="1:93" s="2" customFormat="1" x14ac:dyDescent="0.3">
      <c r="A3379" s="73" t="s">
        <v>204</v>
      </c>
      <c r="B3379" s="73" t="s">
        <v>430</v>
      </c>
      <c r="C3379" s="67" t="s">
        <v>404</v>
      </c>
      <c r="D3379" s="67" t="s">
        <v>379</v>
      </c>
      <c r="E3379" s="73"/>
      <c r="F3379" s="73" t="s">
        <v>302</v>
      </c>
      <c r="G3379" s="73" t="s">
        <v>156</v>
      </c>
      <c r="H3379" s="73" t="s">
        <v>156</v>
      </c>
      <c r="I3379" s="73" t="s">
        <v>465</v>
      </c>
      <c r="J3379" s="124" t="str">
        <f t="shared" si="71"/>
        <v>Articulated (&gt;33t) miles WTT- HGV refrigerated (all diesel)</v>
      </c>
      <c r="K3379" s="98">
        <v>0.41343000000000002</v>
      </c>
      <c r="L3379" s="48"/>
      <c r="M3379" s="22"/>
      <c r="N3379" s="22"/>
      <c r="O3379" s="22"/>
      <c r="P3379" s="22"/>
      <c r="Q3379" s="22"/>
      <c r="R3379" s="22"/>
      <c r="S3379" s="22"/>
      <c r="T3379" s="22"/>
      <c r="U3379" s="22"/>
      <c r="V3379" s="22"/>
      <c r="W3379" s="22"/>
      <c r="X3379" s="22"/>
      <c r="Y3379" s="22"/>
      <c r="Z3379" s="22"/>
      <c r="AA3379" s="22"/>
      <c r="AB3379" s="22"/>
      <c r="AC3379" s="22"/>
      <c r="AD3379" s="22"/>
      <c r="AE3379" s="22"/>
      <c r="AF3379" s="22"/>
      <c r="AG3379" s="22"/>
      <c r="AH3379" s="22"/>
      <c r="AI3379" s="22"/>
      <c r="AJ3379" s="22"/>
      <c r="AK3379" s="22"/>
      <c r="AL3379" s="22"/>
      <c r="AM3379" s="22"/>
      <c r="AN3379" s="22"/>
      <c r="AO3379" s="22"/>
      <c r="AP3379" s="22"/>
      <c r="AQ3379" s="22"/>
      <c r="AR3379" s="22"/>
      <c r="AS3379" s="22"/>
      <c r="AT3379" s="22"/>
      <c r="AU3379" s="22"/>
      <c r="AV3379" s="22"/>
      <c r="AW3379" s="22"/>
      <c r="AX3379" s="22"/>
      <c r="AY3379" s="22"/>
      <c r="AZ3379" s="22"/>
      <c r="BA3379" s="22"/>
      <c r="BB3379" s="22"/>
      <c r="BC3379" s="22"/>
      <c r="BD3379" s="22"/>
      <c r="BE3379" s="22"/>
      <c r="BF3379" s="22"/>
      <c r="BG3379" s="22"/>
      <c r="BH3379" s="22"/>
      <c r="BI3379" s="22"/>
      <c r="BJ3379" s="22"/>
      <c r="BK3379" s="22"/>
      <c r="BL3379" s="22"/>
      <c r="BM3379" s="22"/>
      <c r="BN3379" s="22"/>
      <c r="BO3379" s="22"/>
      <c r="BP3379" s="22"/>
      <c r="BQ3379" s="22"/>
      <c r="BR3379" s="22"/>
      <c r="BS3379" s="22"/>
      <c r="BT3379" s="22"/>
      <c r="BU3379" s="22"/>
      <c r="BV3379" s="22"/>
      <c r="BW3379" s="22"/>
      <c r="BX3379" s="22"/>
      <c r="BY3379" s="22"/>
      <c r="BZ3379" s="22"/>
      <c r="CA3379" s="22"/>
      <c r="CB3379" s="22"/>
      <c r="CC3379" s="22"/>
      <c r="CD3379" s="22"/>
      <c r="CE3379" s="22"/>
      <c r="CF3379" s="22"/>
      <c r="CG3379" s="22"/>
      <c r="CH3379" s="22"/>
      <c r="CI3379" s="22"/>
      <c r="CJ3379" s="22"/>
      <c r="CK3379" s="22"/>
      <c r="CL3379" s="22"/>
      <c r="CM3379" s="22"/>
      <c r="CN3379" s="22"/>
      <c r="CO3379" s="22"/>
    </row>
    <row r="3380" spans="1:93" s="2" customFormat="1" x14ac:dyDescent="0.3">
      <c r="A3380" s="73" t="s">
        <v>204</v>
      </c>
      <c r="B3380" s="73" t="s">
        <v>430</v>
      </c>
      <c r="C3380" s="67" t="s">
        <v>404</v>
      </c>
      <c r="D3380" s="67" t="s">
        <v>379</v>
      </c>
      <c r="E3380" s="73"/>
      <c r="F3380" s="73" t="s">
        <v>302</v>
      </c>
      <c r="G3380" s="73" t="s">
        <v>403</v>
      </c>
      <c r="H3380" s="73" t="s">
        <v>403</v>
      </c>
      <c r="I3380" s="73" t="s">
        <v>465</v>
      </c>
      <c r="J3380" s="124" t="str">
        <f t="shared" si="71"/>
        <v>Articulated (&gt;33t) tonne.km WTT- HGV refrigerated (all diesel)</v>
      </c>
      <c r="K3380" s="98">
        <v>2.2370000000000001E-2</v>
      </c>
      <c r="L3380" s="48"/>
      <c r="M3380" s="22"/>
      <c r="N3380" s="22"/>
      <c r="O3380" s="22"/>
      <c r="P3380" s="22"/>
      <c r="Q3380" s="22"/>
      <c r="R3380" s="22"/>
      <c r="S3380" s="22"/>
      <c r="T3380" s="2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c r="AQ3380" s="22"/>
      <c r="AR3380" s="22"/>
      <c r="AS3380" s="22"/>
      <c r="AT3380" s="22"/>
      <c r="AU3380" s="22"/>
      <c r="AV3380" s="22"/>
      <c r="AW3380" s="22"/>
      <c r="AX3380" s="22"/>
      <c r="AY3380" s="22"/>
      <c r="AZ3380" s="22"/>
      <c r="BA3380" s="22"/>
      <c r="BB3380" s="22"/>
      <c r="BC3380" s="22"/>
      <c r="BD3380" s="22"/>
      <c r="BE3380" s="22"/>
      <c r="BF3380" s="22"/>
      <c r="BG3380" s="22"/>
      <c r="BH3380" s="22"/>
      <c r="BI3380" s="22"/>
      <c r="BJ3380" s="22"/>
      <c r="BK3380" s="22"/>
      <c r="BL3380" s="22"/>
      <c r="BM3380" s="22"/>
      <c r="BN3380" s="22"/>
      <c r="BO3380" s="22"/>
      <c r="BP3380" s="22"/>
      <c r="BQ3380" s="22"/>
      <c r="BR3380" s="22"/>
      <c r="BS3380" s="22"/>
      <c r="BT3380" s="22"/>
      <c r="BU3380" s="22"/>
      <c r="BV3380" s="22"/>
      <c r="BW3380" s="22"/>
      <c r="BX3380" s="22"/>
      <c r="BY3380" s="22"/>
      <c r="BZ3380" s="22"/>
      <c r="CA3380" s="22"/>
      <c r="CB3380" s="22"/>
      <c r="CC3380" s="22"/>
      <c r="CD3380" s="22"/>
      <c r="CE3380" s="22"/>
      <c r="CF3380" s="22"/>
      <c r="CG3380" s="22"/>
      <c r="CH3380" s="22"/>
      <c r="CI3380" s="22"/>
      <c r="CJ3380" s="22"/>
      <c r="CK3380" s="22"/>
      <c r="CL3380" s="22"/>
      <c r="CM3380" s="22"/>
      <c r="CN3380" s="22"/>
      <c r="CO3380" s="22"/>
    </row>
    <row r="3381" spans="1:93" s="2" customFormat="1" x14ac:dyDescent="0.3">
      <c r="A3381" s="73" t="s">
        <v>204</v>
      </c>
      <c r="B3381" s="73" t="s">
        <v>430</v>
      </c>
      <c r="C3381" s="67" t="s">
        <v>404</v>
      </c>
      <c r="D3381" s="67" t="s">
        <v>378</v>
      </c>
      <c r="E3381" s="73"/>
      <c r="F3381" s="73" t="s">
        <v>48</v>
      </c>
      <c r="G3381" s="73" t="s">
        <v>405</v>
      </c>
      <c r="H3381" s="73" t="s">
        <v>405</v>
      </c>
      <c r="I3381" s="73" t="s">
        <v>465</v>
      </c>
      <c r="J3381" s="124" t="str">
        <f t="shared" si="71"/>
        <v>All artics km WTT- HGV refrigerated (all diesel)</v>
      </c>
      <c r="K3381" s="98">
        <v>0.18059</v>
      </c>
      <c r="L3381" s="48"/>
      <c r="M3381" s="22"/>
      <c r="N3381" s="22"/>
      <c r="O3381" s="22"/>
      <c r="P3381" s="22"/>
      <c r="Q3381" s="22"/>
      <c r="R3381" s="22"/>
      <c r="S3381" s="22"/>
      <c r="T3381" s="22"/>
      <c r="U3381" s="22"/>
      <c r="V3381" s="22"/>
      <c r="W3381" s="22"/>
      <c r="X3381" s="22"/>
      <c r="Y3381" s="22"/>
      <c r="Z3381" s="22"/>
      <c r="AA3381" s="22"/>
      <c r="AB3381" s="22"/>
      <c r="AC3381" s="22"/>
      <c r="AD3381" s="22"/>
      <c r="AE3381" s="22"/>
      <c r="AF3381" s="22"/>
      <c r="AG3381" s="22"/>
      <c r="AH3381" s="22"/>
      <c r="AI3381" s="22"/>
      <c r="AJ3381" s="22"/>
      <c r="AK3381" s="22"/>
      <c r="AL3381" s="22"/>
      <c r="AM3381" s="22"/>
      <c r="AN3381" s="22"/>
      <c r="AO3381" s="22"/>
      <c r="AP3381" s="22"/>
      <c r="AQ3381" s="22"/>
      <c r="AR3381" s="22"/>
      <c r="AS3381" s="22"/>
      <c r="AT3381" s="22"/>
      <c r="AU3381" s="22"/>
      <c r="AV3381" s="22"/>
      <c r="AW3381" s="22"/>
      <c r="AX3381" s="22"/>
      <c r="AY3381" s="22"/>
      <c r="AZ3381" s="22"/>
      <c r="BA3381" s="22"/>
      <c r="BB3381" s="22"/>
      <c r="BC3381" s="22"/>
      <c r="BD3381" s="22"/>
      <c r="BE3381" s="22"/>
      <c r="BF3381" s="22"/>
      <c r="BG3381" s="22"/>
      <c r="BH3381" s="22"/>
      <c r="BI3381" s="22"/>
      <c r="BJ3381" s="22"/>
      <c r="BK3381" s="22"/>
      <c r="BL3381" s="22"/>
      <c r="BM3381" s="22"/>
      <c r="BN3381" s="22"/>
      <c r="BO3381" s="22"/>
      <c r="BP3381" s="22"/>
      <c r="BQ3381" s="22"/>
      <c r="BR3381" s="22"/>
      <c r="BS3381" s="22"/>
      <c r="BT3381" s="22"/>
      <c r="BU3381" s="22"/>
      <c r="BV3381" s="22"/>
      <c r="BW3381" s="22"/>
      <c r="BX3381" s="22"/>
      <c r="BY3381" s="22"/>
      <c r="BZ3381" s="22"/>
      <c r="CA3381" s="22"/>
      <c r="CB3381" s="22"/>
      <c r="CC3381" s="22"/>
      <c r="CD3381" s="22"/>
      <c r="CE3381" s="22"/>
      <c r="CF3381" s="22"/>
      <c r="CG3381" s="22"/>
      <c r="CH3381" s="22"/>
      <c r="CI3381" s="22"/>
      <c r="CJ3381" s="22"/>
      <c r="CK3381" s="22"/>
      <c r="CL3381" s="22"/>
      <c r="CM3381" s="22"/>
      <c r="CN3381" s="22"/>
      <c r="CO3381" s="22"/>
    </row>
    <row r="3382" spans="1:93" s="2" customFormat="1" x14ac:dyDescent="0.3">
      <c r="A3382" s="73" t="s">
        <v>204</v>
      </c>
      <c r="B3382" s="73" t="s">
        <v>430</v>
      </c>
      <c r="C3382" s="67" t="s">
        <v>404</v>
      </c>
      <c r="D3382" s="67" t="s">
        <v>378</v>
      </c>
      <c r="E3382" s="73"/>
      <c r="F3382" s="73" t="s">
        <v>48</v>
      </c>
      <c r="G3382" s="73" t="s">
        <v>156</v>
      </c>
      <c r="H3382" s="73" t="s">
        <v>156</v>
      </c>
      <c r="I3382" s="73" t="s">
        <v>465</v>
      </c>
      <c r="J3382" s="124" t="str">
        <f t="shared" si="71"/>
        <v>All artics miles WTT- HGV refrigerated (all diesel)</v>
      </c>
      <c r="K3382" s="98">
        <v>0.29063</v>
      </c>
      <c r="L3382" s="48"/>
      <c r="M3382" s="22"/>
      <c r="N3382" s="22"/>
      <c r="O3382" s="22"/>
      <c r="P3382" s="22"/>
      <c r="Q3382" s="22"/>
      <c r="R3382" s="22"/>
      <c r="S3382" s="22"/>
      <c r="T3382" s="2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c r="AQ3382" s="22"/>
      <c r="AR3382" s="22"/>
      <c r="AS3382" s="22"/>
      <c r="AT3382" s="22"/>
      <c r="AU3382" s="22"/>
      <c r="AV3382" s="22"/>
      <c r="AW3382" s="22"/>
      <c r="AX3382" s="22"/>
      <c r="AY3382" s="22"/>
      <c r="AZ3382" s="22"/>
      <c r="BA3382" s="22"/>
      <c r="BB3382" s="22"/>
      <c r="BC3382" s="22"/>
      <c r="BD3382" s="22"/>
      <c r="BE3382" s="22"/>
      <c r="BF3382" s="22"/>
      <c r="BG3382" s="22"/>
      <c r="BH3382" s="22"/>
      <c r="BI3382" s="22"/>
      <c r="BJ3382" s="22"/>
      <c r="BK3382" s="22"/>
      <c r="BL3382" s="22"/>
      <c r="BM3382" s="22"/>
      <c r="BN3382" s="22"/>
      <c r="BO3382" s="22"/>
      <c r="BP3382" s="22"/>
      <c r="BQ3382" s="22"/>
      <c r="BR3382" s="22"/>
      <c r="BS3382" s="22"/>
      <c r="BT3382" s="22"/>
      <c r="BU3382" s="22"/>
      <c r="BV3382" s="22"/>
      <c r="BW3382" s="22"/>
      <c r="BX3382" s="22"/>
      <c r="BY3382" s="22"/>
      <c r="BZ3382" s="22"/>
      <c r="CA3382" s="22"/>
      <c r="CB3382" s="22"/>
      <c r="CC3382" s="22"/>
      <c r="CD3382" s="22"/>
      <c r="CE3382" s="22"/>
      <c r="CF3382" s="22"/>
      <c r="CG3382" s="22"/>
      <c r="CH3382" s="22"/>
      <c r="CI3382" s="22"/>
      <c r="CJ3382" s="22"/>
      <c r="CK3382" s="22"/>
      <c r="CL3382" s="22"/>
      <c r="CM3382" s="22"/>
      <c r="CN3382" s="22"/>
      <c r="CO3382" s="22"/>
    </row>
    <row r="3383" spans="1:93" s="2" customFormat="1" x14ac:dyDescent="0.3">
      <c r="A3383" s="73" t="s">
        <v>204</v>
      </c>
      <c r="B3383" s="73" t="s">
        <v>430</v>
      </c>
      <c r="C3383" s="67" t="s">
        <v>404</v>
      </c>
      <c r="D3383" s="67" t="s">
        <v>378</v>
      </c>
      <c r="E3383" s="73"/>
      <c r="F3383" s="73" t="s">
        <v>48</v>
      </c>
      <c r="G3383" s="73" t="s">
        <v>403</v>
      </c>
      <c r="H3383" s="73" t="s">
        <v>403</v>
      </c>
      <c r="I3383" s="73" t="s">
        <v>465</v>
      </c>
      <c r="J3383" s="124" t="str">
        <f t="shared" si="71"/>
        <v>All artics tonne.km WTT- HGV refrigerated (all diesel)</v>
      </c>
      <c r="K3383" s="98"/>
      <c r="L3383" s="48"/>
      <c r="M3383" s="22"/>
      <c r="N3383" s="22"/>
      <c r="O3383" s="22"/>
      <c r="P3383" s="22"/>
      <c r="Q3383" s="22"/>
      <c r="R3383" s="22"/>
      <c r="S3383" s="22"/>
      <c r="T3383" s="22"/>
      <c r="U3383" s="22"/>
      <c r="V3383" s="22"/>
      <c r="W3383" s="22"/>
      <c r="X3383" s="22"/>
      <c r="Y3383" s="22"/>
      <c r="Z3383" s="22"/>
      <c r="AA3383" s="22"/>
      <c r="AB3383" s="22"/>
      <c r="AC3383" s="22"/>
      <c r="AD3383" s="22"/>
      <c r="AE3383" s="22"/>
      <c r="AF3383" s="22"/>
      <c r="AG3383" s="22"/>
      <c r="AH3383" s="22"/>
      <c r="AI3383" s="22"/>
      <c r="AJ3383" s="22"/>
      <c r="AK3383" s="22"/>
      <c r="AL3383" s="22"/>
      <c r="AM3383" s="22"/>
      <c r="AN3383" s="22"/>
      <c r="AO3383" s="22"/>
      <c r="AP3383" s="22"/>
      <c r="AQ3383" s="22"/>
      <c r="AR3383" s="22"/>
      <c r="AS3383" s="22"/>
      <c r="AT3383" s="22"/>
      <c r="AU3383" s="22"/>
      <c r="AV3383" s="22"/>
      <c r="AW3383" s="22"/>
      <c r="AX3383" s="22"/>
      <c r="AY3383" s="22"/>
      <c r="AZ3383" s="22"/>
      <c r="BA3383" s="22"/>
      <c r="BB3383" s="22"/>
      <c r="BC3383" s="22"/>
      <c r="BD3383" s="22"/>
      <c r="BE3383" s="22"/>
      <c r="BF3383" s="22"/>
      <c r="BG3383" s="22"/>
      <c r="BH3383" s="22"/>
      <c r="BI3383" s="22"/>
      <c r="BJ3383" s="22"/>
      <c r="BK3383" s="22"/>
      <c r="BL3383" s="22"/>
      <c r="BM3383" s="22"/>
      <c r="BN3383" s="22"/>
      <c r="BO3383" s="22"/>
      <c r="BP3383" s="22"/>
      <c r="BQ3383" s="22"/>
      <c r="BR3383" s="22"/>
      <c r="BS3383" s="22"/>
      <c r="BT3383" s="22"/>
      <c r="BU3383" s="22"/>
      <c r="BV3383" s="22"/>
      <c r="BW3383" s="22"/>
      <c r="BX3383" s="22"/>
      <c r="BY3383" s="22"/>
      <c r="BZ3383" s="22"/>
      <c r="CA3383" s="22"/>
      <c r="CB3383" s="22"/>
      <c r="CC3383" s="22"/>
      <c r="CD3383" s="22"/>
      <c r="CE3383" s="22"/>
      <c r="CF3383" s="22"/>
      <c r="CG3383" s="22"/>
      <c r="CH3383" s="22"/>
      <c r="CI3383" s="22"/>
      <c r="CJ3383" s="22"/>
      <c r="CK3383" s="22"/>
      <c r="CL3383" s="22"/>
      <c r="CM3383" s="22"/>
      <c r="CN3383" s="22"/>
      <c r="CO3383" s="22"/>
    </row>
    <row r="3384" spans="1:93" s="2" customFormat="1" x14ac:dyDescent="0.3">
      <c r="A3384" s="73" t="s">
        <v>204</v>
      </c>
      <c r="B3384" s="73" t="s">
        <v>430</v>
      </c>
      <c r="C3384" s="67" t="s">
        <v>404</v>
      </c>
      <c r="D3384" s="67" t="s">
        <v>378</v>
      </c>
      <c r="E3384" s="73"/>
      <c r="F3384" s="73" t="s">
        <v>98</v>
      </c>
      <c r="G3384" s="73" t="s">
        <v>405</v>
      </c>
      <c r="H3384" s="73" t="s">
        <v>405</v>
      </c>
      <c r="I3384" s="73" t="s">
        <v>465</v>
      </c>
      <c r="J3384" s="124" t="str">
        <f t="shared" si="71"/>
        <v>All artics km WTT- HGV refrigerated (all diesel)</v>
      </c>
      <c r="K3384" s="98">
        <v>0.2399</v>
      </c>
      <c r="L3384" s="48"/>
      <c r="M3384" s="22"/>
      <c r="N3384" s="22"/>
      <c r="O3384" s="22"/>
      <c r="P3384" s="22"/>
      <c r="Q3384" s="22"/>
      <c r="R3384" s="22"/>
      <c r="S3384" s="22"/>
      <c r="T3384" s="2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c r="AQ3384" s="22"/>
      <c r="AR3384" s="22"/>
      <c r="AS3384" s="22"/>
      <c r="AT3384" s="22"/>
      <c r="AU3384" s="22"/>
      <c r="AV3384" s="22"/>
      <c r="AW3384" s="22"/>
      <c r="AX3384" s="22"/>
      <c r="AY3384" s="22"/>
      <c r="AZ3384" s="22"/>
      <c r="BA3384" s="22"/>
      <c r="BB3384" s="22"/>
      <c r="BC3384" s="22"/>
      <c r="BD3384" s="22"/>
      <c r="BE3384" s="22"/>
      <c r="BF3384" s="22"/>
      <c r="BG3384" s="22"/>
      <c r="BH3384" s="22"/>
      <c r="BI3384" s="22"/>
      <c r="BJ3384" s="22"/>
      <c r="BK3384" s="22"/>
      <c r="BL3384" s="22"/>
      <c r="BM3384" s="22"/>
      <c r="BN3384" s="22"/>
      <c r="BO3384" s="22"/>
      <c r="BP3384" s="22"/>
      <c r="BQ3384" s="22"/>
      <c r="BR3384" s="22"/>
      <c r="BS3384" s="22"/>
      <c r="BT3384" s="22"/>
      <c r="BU3384" s="22"/>
      <c r="BV3384" s="22"/>
      <c r="BW3384" s="22"/>
      <c r="BX3384" s="22"/>
      <c r="BY3384" s="22"/>
      <c r="BZ3384" s="22"/>
      <c r="CA3384" s="22"/>
      <c r="CB3384" s="22"/>
      <c r="CC3384" s="22"/>
      <c r="CD3384" s="22"/>
      <c r="CE3384" s="22"/>
      <c r="CF3384" s="22"/>
      <c r="CG3384" s="22"/>
      <c r="CH3384" s="22"/>
      <c r="CI3384" s="22"/>
      <c r="CJ3384" s="22"/>
      <c r="CK3384" s="22"/>
      <c r="CL3384" s="22"/>
      <c r="CM3384" s="22"/>
      <c r="CN3384" s="22"/>
      <c r="CO3384" s="22"/>
    </row>
    <row r="3385" spans="1:93" s="2" customFormat="1" x14ac:dyDescent="0.3">
      <c r="A3385" s="73" t="s">
        <v>204</v>
      </c>
      <c r="B3385" s="73" t="s">
        <v>430</v>
      </c>
      <c r="C3385" s="67" t="s">
        <v>404</v>
      </c>
      <c r="D3385" s="67" t="s">
        <v>378</v>
      </c>
      <c r="E3385" s="73"/>
      <c r="F3385" s="73" t="s">
        <v>98</v>
      </c>
      <c r="G3385" s="73" t="s">
        <v>156</v>
      </c>
      <c r="H3385" s="73" t="s">
        <v>156</v>
      </c>
      <c r="I3385" s="73" t="s">
        <v>465</v>
      </c>
      <c r="J3385" s="124" t="str">
        <f t="shared" si="71"/>
        <v>All artics miles WTT- HGV refrigerated (all diesel)</v>
      </c>
      <c r="K3385" s="98">
        <v>0.38607999999999998</v>
      </c>
      <c r="L3385" s="48"/>
      <c r="M3385" s="22"/>
      <c r="N3385" s="22"/>
      <c r="O3385" s="22"/>
      <c r="P3385" s="22"/>
      <c r="Q3385" s="22"/>
      <c r="R3385" s="22"/>
      <c r="S3385" s="22"/>
      <c r="T3385" s="22"/>
      <c r="U3385" s="22"/>
      <c r="V3385" s="22"/>
      <c r="W3385" s="22"/>
      <c r="X3385" s="22"/>
      <c r="Y3385" s="22"/>
      <c r="Z3385" s="22"/>
      <c r="AA3385" s="22"/>
      <c r="AB3385" s="22"/>
      <c r="AC3385" s="22"/>
      <c r="AD3385" s="22"/>
      <c r="AE3385" s="22"/>
      <c r="AF3385" s="22"/>
      <c r="AG3385" s="22"/>
      <c r="AH3385" s="22"/>
      <c r="AI3385" s="22"/>
      <c r="AJ3385" s="22"/>
      <c r="AK3385" s="22"/>
      <c r="AL3385" s="22"/>
      <c r="AM3385" s="22"/>
      <c r="AN3385" s="22"/>
      <c r="AO3385" s="22"/>
      <c r="AP3385" s="22"/>
      <c r="AQ3385" s="22"/>
      <c r="AR3385" s="22"/>
      <c r="AS3385" s="22"/>
      <c r="AT3385" s="22"/>
      <c r="AU3385" s="22"/>
      <c r="AV3385" s="22"/>
      <c r="AW3385" s="22"/>
      <c r="AX3385" s="22"/>
      <c r="AY3385" s="22"/>
      <c r="AZ3385" s="22"/>
      <c r="BA3385" s="22"/>
      <c r="BB3385" s="22"/>
      <c r="BC3385" s="22"/>
      <c r="BD3385" s="22"/>
      <c r="BE3385" s="22"/>
      <c r="BF3385" s="22"/>
      <c r="BG3385" s="22"/>
      <c r="BH3385" s="22"/>
      <c r="BI3385" s="22"/>
      <c r="BJ3385" s="22"/>
      <c r="BK3385" s="22"/>
      <c r="BL3385" s="22"/>
      <c r="BM3385" s="22"/>
      <c r="BN3385" s="22"/>
      <c r="BO3385" s="22"/>
      <c r="BP3385" s="22"/>
      <c r="BQ3385" s="22"/>
      <c r="BR3385" s="22"/>
      <c r="BS3385" s="22"/>
      <c r="BT3385" s="22"/>
      <c r="BU3385" s="22"/>
      <c r="BV3385" s="22"/>
      <c r="BW3385" s="22"/>
      <c r="BX3385" s="22"/>
      <c r="BY3385" s="22"/>
      <c r="BZ3385" s="22"/>
      <c r="CA3385" s="22"/>
      <c r="CB3385" s="22"/>
      <c r="CC3385" s="22"/>
      <c r="CD3385" s="22"/>
      <c r="CE3385" s="22"/>
      <c r="CF3385" s="22"/>
      <c r="CG3385" s="22"/>
      <c r="CH3385" s="22"/>
      <c r="CI3385" s="22"/>
      <c r="CJ3385" s="22"/>
      <c r="CK3385" s="22"/>
      <c r="CL3385" s="22"/>
      <c r="CM3385" s="22"/>
      <c r="CN3385" s="22"/>
      <c r="CO3385" s="22"/>
    </row>
    <row r="3386" spans="1:93" s="2" customFormat="1" x14ac:dyDescent="0.3">
      <c r="A3386" s="73" t="s">
        <v>204</v>
      </c>
      <c r="B3386" s="73" t="s">
        <v>430</v>
      </c>
      <c r="C3386" s="67" t="s">
        <v>404</v>
      </c>
      <c r="D3386" s="67" t="s">
        <v>378</v>
      </c>
      <c r="E3386" s="73"/>
      <c r="F3386" s="73" t="s">
        <v>98</v>
      </c>
      <c r="G3386" s="73" t="s">
        <v>403</v>
      </c>
      <c r="H3386" s="73" t="s">
        <v>403</v>
      </c>
      <c r="I3386" s="73" t="s">
        <v>465</v>
      </c>
      <c r="J3386" s="124" t="str">
        <f t="shared" si="71"/>
        <v>All artics tonne.km WTT- HGV refrigerated (all diesel)</v>
      </c>
      <c r="K3386" s="98">
        <v>2.6700000000000002E-2</v>
      </c>
      <c r="L3386" s="48"/>
      <c r="M3386" s="22"/>
      <c r="N3386" s="22"/>
      <c r="O3386" s="22"/>
      <c r="P3386" s="22"/>
      <c r="Q3386" s="22"/>
      <c r="R3386" s="22"/>
      <c r="S3386" s="22"/>
      <c r="T3386" s="2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c r="AQ3386" s="22"/>
      <c r="AR3386" s="22"/>
      <c r="AS3386" s="22"/>
      <c r="AT3386" s="22"/>
      <c r="AU3386" s="22"/>
      <c r="AV3386" s="22"/>
      <c r="AW3386" s="22"/>
      <c r="AX3386" s="22"/>
      <c r="AY3386" s="22"/>
      <c r="AZ3386" s="22"/>
      <c r="BA3386" s="22"/>
      <c r="BB3386" s="22"/>
      <c r="BC3386" s="22"/>
      <c r="BD3386" s="22"/>
      <c r="BE3386" s="22"/>
      <c r="BF3386" s="22"/>
      <c r="BG3386" s="22"/>
      <c r="BH3386" s="22"/>
      <c r="BI3386" s="22"/>
      <c r="BJ3386" s="22"/>
      <c r="BK3386" s="22"/>
      <c r="BL3386" s="22"/>
      <c r="BM3386" s="22"/>
      <c r="BN3386" s="22"/>
      <c r="BO3386" s="22"/>
      <c r="BP3386" s="22"/>
      <c r="BQ3386" s="22"/>
      <c r="BR3386" s="22"/>
      <c r="BS3386" s="22"/>
      <c r="BT3386" s="22"/>
      <c r="BU3386" s="22"/>
      <c r="BV3386" s="22"/>
      <c r="BW3386" s="22"/>
      <c r="BX3386" s="22"/>
      <c r="BY3386" s="22"/>
      <c r="BZ3386" s="22"/>
      <c r="CA3386" s="22"/>
      <c r="CB3386" s="22"/>
      <c r="CC3386" s="22"/>
      <c r="CD3386" s="22"/>
      <c r="CE3386" s="22"/>
      <c r="CF3386" s="22"/>
      <c r="CG3386" s="22"/>
      <c r="CH3386" s="22"/>
      <c r="CI3386" s="22"/>
      <c r="CJ3386" s="22"/>
      <c r="CK3386" s="22"/>
      <c r="CL3386" s="22"/>
      <c r="CM3386" s="22"/>
      <c r="CN3386" s="22"/>
      <c r="CO3386" s="22"/>
    </row>
    <row r="3387" spans="1:93" s="2" customFormat="1" x14ac:dyDescent="0.3">
      <c r="A3387" s="73" t="s">
        <v>204</v>
      </c>
      <c r="B3387" s="73" t="s">
        <v>430</v>
      </c>
      <c r="C3387" s="67" t="s">
        <v>404</v>
      </c>
      <c r="D3387" s="67" t="s">
        <v>378</v>
      </c>
      <c r="E3387" s="73"/>
      <c r="F3387" s="73" t="s">
        <v>2</v>
      </c>
      <c r="G3387" s="73" t="s">
        <v>405</v>
      </c>
      <c r="H3387" s="73" t="s">
        <v>405</v>
      </c>
      <c r="I3387" s="73" t="s">
        <v>465</v>
      </c>
      <c r="J3387" s="124" t="str">
        <f t="shared" si="71"/>
        <v>All artics km WTT- HGV refrigerated (all diesel)</v>
      </c>
      <c r="K3387" s="98">
        <v>0.29920999999999998</v>
      </c>
      <c r="L3387" s="48"/>
      <c r="M3387" s="22"/>
      <c r="N3387" s="22"/>
      <c r="O3387" s="22"/>
      <c r="P3387" s="22"/>
      <c r="Q3387" s="22"/>
      <c r="R3387" s="22"/>
      <c r="S3387" s="22"/>
      <c r="T3387" s="22"/>
      <c r="U3387" s="22"/>
      <c r="V3387" s="22"/>
      <c r="W3387" s="22"/>
      <c r="X3387" s="22"/>
      <c r="Y3387" s="22"/>
      <c r="Z3387" s="22"/>
      <c r="AA3387" s="22"/>
      <c r="AB3387" s="22"/>
      <c r="AC3387" s="22"/>
      <c r="AD3387" s="22"/>
      <c r="AE3387" s="22"/>
      <c r="AF3387" s="22"/>
      <c r="AG3387" s="22"/>
      <c r="AH3387" s="22"/>
      <c r="AI3387" s="22"/>
      <c r="AJ3387" s="22"/>
      <c r="AK3387" s="22"/>
      <c r="AL3387" s="22"/>
      <c r="AM3387" s="22"/>
      <c r="AN3387" s="22"/>
      <c r="AO3387" s="22"/>
      <c r="AP3387" s="22"/>
      <c r="AQ3387" s="22"/>
      <c r="AR3387" s="22"/>
      <c r="AS3387" s="22"/>
      <c r="AT3387" s="22"/>
      <c r="AU3387" s="22"/>
      <c r="AV3387" s="22"/>
      <c r="AW3387" s="22"/>
      <c r="AX3387" s="22"/>
      <c r="AY3387" s="22"/>
      <c r="AZ3387" s="22"/>
      <c r="BA3387" s="22"/>
      <c r="BB3387" s="22"/>
      <c r="BC3387" s="22"/>
      <c r="BD3387" s="22"/>
      <c r="BE3387" s="22"/>
      <c r="BF3387" s="22"/>
      <c r="BG3387" s="22"/>
      <c r="BH3387" s="22"/>
      <c r="BI3387" s="22"/>
      <c r="BJ3387" s="22"/>
      <c r="BK3387" s="22"/>
      <c r="BL3387" s="22"/>
      <c r="BM3387" s="22"/>
      <c r="BN3387" s="22"/>
      <c r="BO3387" s="22"/>
      <c r="BP3387" s="22"/>
      <c r="BQ3387" s="22"/>
      <c r="BR3387" s="22"/>
      <c r="BS3387" s="22"/>
      <c r="BT3387" s="22"/>
      <c r="BU3387" s="22"/>
      <c r="BV3387" s="22"/>
      <c r="BW3387" s="22"/>
      <c r="BX3387" s="22"/>
      <c r="BY3387" s="22"/>
      <c r="BZ3387" s="22"/>
      <c r="CA3387" s="22"/>
      <c r="CB3387" s="22"/>
      <c r="CC3387" s="22"/>
      <c r="CD3387" s="22"/>
      <c r="CE3387" s="22"/>
      <c r="CF3387" s="22"/>
      <c r="CG3387" s="22"/>
      <c r="CH3387" s="22"/>
      <c r="CI3387" s="22"/>
      <c r="CJ3387" s="22"/>
      <c r="CK3387" s="22"/>
      <c r="CL3387" s="22"/>
      <c r="CM3387" s="22"/>
      <c r="CN3387" s="22"/>
      <c r="CO3387" s="22"/>
    </row>
    <row r="3388" spans="1:93" s="2" customFormat="1" x14ac:dyDescent="0.3">
      <c r="A3388" s="73" t="s">
        <v>204</v>
      </c>
      <c r="B3388" s="73" t="s">
        <v>430</v>
      </c>
      <c r="C3388" s="67" t="s">
        <v>404</v>
      </c>
      <c r="D3388" s="67" t="s">
        <v>378</v>
      </c>
      <c r="E3388" s="73"/>
      <c r="F3388" s="73" t="s">
        <v>2</v>
      </c>
      <c r="G3388" s="73" t="s">
        <v>156</v>
      </c>
      <c r="H3388" s="73" t="s">
        <v>156</v>
      </c>
      <c r="I3388" s="73" t="s">
        <v>465</v>
      </c>
      <c r="J3388" s="124" t="str">
        <f t="shared" si="71"/>
        <v>All artics miles WTT- HGV refrigerated (all diesel)</v>
      </c>
      <c r="K3388" s="98">
        <v>0.48154000000000002</v>
      </c>
      <c r="L3388" s="48"/>
      <c r="M3388" s="22"/>
      <c r="N3388" s="22"/>
      <c r="O3388" s="22"/>
      <c r="P3388" s="22"/>
      <c r="Q3388" s="22"/>
      <c r="R3388" s="22"/>
      <c r="S3388" s="22"/>
      <c r="T3388" s="22"/>
      <c r="U3388" s="22"/>
      <c r="V3388" s="22"/>
      <c r="W3388" s="22"/>
      <c r="X3388" s="22"/>
      <c r="Y3388" s="22"/>
      <c r="Z3388" s="22"/>
      <c r="AA3388" s="22"/>
      <c r="AB3388" s="22"/>
      <c r="AC3388" s="22"/>
      <c r="AD3388" s="22"/>
      <c r="AE3388" s="22"/>
      <c r="AF3388" s="22"/>
      <c r="AG3388" s="22"/>
      <c r="AH3388" s="22"/>
      <c r="AI3388" s="22"/>
      <c r="AJ3388" s="22"/>
      <c r="AK3388" s="22"/>
      <c r="AL3388" s="22"/>
      <c r="AM3388" s="22"/>
      <c r="AN3388" s="22"/>
      <c r="AO3388" s="22"/>
      <c r="AP3388" s="22"/>
      <c r="AQ3388" s="22"/>
      <c r="AR3388" s="22"/>
      <c r="AS3388" s="22"/>
      <c r="AT3388" s="22"/>
      <c r="AU3388" s="22"/>
      <c r="AV3388" s="22"/>
      <c r="AW3388" s="22"/>
      <c r="AX3388" s="22"/>
      <c r="AY3388" s="22"/>
      <c r="AZ3388" s="22"/>
      <c r="BA3388" s="22"/>
      <c r="BB3388" s="22"/>
      <c r="BC3388" s="22"/>
      <c r="BD3388" s="22"/>
      <c r="BE3388" s="22"/>
      <c r="BF3388" s="22"/>
      <c r="BG3388" s="22"/>
      <c r="BH3388" s="22"/>
      <c r="BI3388" s="22"/>
      <c r="BJ3388" s="22"/>
      <c r="BK3388" s="22"/>
      <c r="BL3388" s="22"/>
      <c r="BM3388" s="22"/>
      <c r="BN3388" s="22"/>
      <c r="BO3388" s="22"/>
      <c r="BP3388" s="22"/>
      <c r="BQ3388" s="22"/>
      <c r="BR3388" s="22"/>
      <c r="BS3388" s="22"/>
      <c r="BT3388" s="22"/>
      <c r="BU3388" s="22"/>
      <c r="BV3388" s="22"/>
      <c r="BW3388" s="22"/>
      <c r="BX3388" s="22"/>
      <c r="BY3388" s="22"/>
      <c r="BZ3388" s="22"/>
      <c r="CA3388" s="22"/>
      <c r="CB3388" s="22"/>
      <c r="CC3388" s="22"/>
      <c r="CD3388" s="22"/>
      <c r="CE3388" s="22"/>
      <c r="CF3388" s="22"/>
      <c r="CG3388" s="22"/>
      <c r="CH3388" s="22"/>
      <c r="CI3388" s="22"/>
      <c r="CJ3388" s="22"/>
      <c r="CK3388" s="22"/>
      <c r="CL3388" s="22"/>
      <c r="CM3388" s="22"/>
      <c r="CN3388" s="22"/>
      <c r="CO3388" s="22"/>
    </row>
    <row r="3389" spans="1:93" s="2" customFormat="1" x14ac:dyDescent="0.3">
      <c r="A3389" s="73" t="s">
        <v>204</v>
      </c>
      <c r="B3389" s="73" t="s">
        <v>430</v>
      </c>
      <c r="C3389" s="67" t="s">
        <v>404</v>
      </c>
      <c r="D3389" s="67" t="s">
        <v>378</v>
      </c>
      <c r="E3389" s="73"/>
      <c r="F3389" s="73" t="s">
        <v>2</v>
      </c>
      <c r="G3389" s="73" t="s">
        <v>403</v>
      </c>
      <c r="H3389" s="73" t="s">
        <v>403</v>
      </c>
      <c r="I3389" s="73" t="s">
        <v>465</v>
      </c>
      <c r="J3389" s="124" t="str">
        <f t="shared" si="71"/>
        <v>All artics tonne.km WTT- HGV refrigerated (all diesel)</v>
      </c>
      <c r="K3389" s="98">
        <v>1.6650000000000002E-2</v>
      </c>
      <c r="L3389" s="48"/>
      <c r="M3389" s="22"/>
      <c r="N3389" s="22"/>
      <c r="O3389" s="22"/>
      <c r="P3389" s="22"/>
      <c r="Q3389" s="22"/>
      <c r="R3389" s="22"/>
      <c r="S3389" s="22"/>
      <c r="T3389" s="22"/>
      <c r="U3389" s="22"/>
      <c r="V3389" s="22"/>
      <c r="W3389" s="22"/>
      <c r="X3389" s="22"/>
      <c r="Y3389" s="22"/>
      <c r="Z3389" s="22"/>
      <c r="AA3389" s="22"/>
      <c r="AB3389" s="22"/>
      <c r="AC3389" s="22"/>
      <c r="AD3389" s="22"/>
      <c r="AE3389" s="22"/>
      <c r="AF3389" s="22"/>
      <c r="AG3389" s="22"/>
      <c r="AH3389" s="22"/>
      <c r="AI3389" s="22"/>
      <c r="AJ3389" s="22"/>
      <c r="AK3389" s="22"/>
      <c r="AL3389" s="22"/>
      <c r="AM3389" s="22"/>
      <c r="AN3389" s="22"/>
      <c r="AO3389" s="22"/>
      <c r="AP3389" s="22"/>
      <c r="AQ3389" s="22"/>
      <c r="AR3389" s="22"/>
      <c r="AS3389" s="22"/>
      <c r="AT3389" s="22"/>
      <c r="AU3389" s="22"/>
      <c r="AV3389" s="22"/>
      <c r="AW3389" s="22"/>
      <c r="AX3389" s="22"/>
      <c r="AY3389" s="22"/>
      <c r="AZ3389" s="22"/>
      <c r="BA3389" s="22"/>
      <c r="BB3389" s="22"/>
      <c r="BC3389" s="22"/>
      <c r="BD3389" s="22"/>
      <c r="BE3389" s="22"/>
      <c r="BF3389" s="22"/>
      <c r="BG3389" s="22"/>
      <c r="BH3389" s="22"/>
      <c r="BI3389" s="22"/>
      <c r="BJ3389" s="22"/>
      <c r="BK3389" s="22"/>
      <c r="BL3389" s="22"/>
      <c r="BM3389" s="22"/>
      <c r="BN3389" s="22"/>
      <c r="BO3389" s="22"/>
      <c r="BP3389" s="22"/>
      <c r="BQ3389" s="22"/>
      <c r="BR3389" s="22"/>
      <c r="BS3389" s="22"/>
      <c r="BT3389" s="22"/>
      <c r="BU3389" s="22"/>
      <c r="BV3389" s="22"/>
      <c r="BW3389" s="22"/>
      <c r="BX3389" s="22"/>
      <c r="BY3389" s="22"/>
      <c r="BZ3389" s="22"/>
      <c r="CA3389" s="22"/>
      <c r="CB3389" s="22"/>
      <c r="CC3389" s="22"/>
      <c r="CD3389" s="22"/>
      <c r="CE3389" s="22"/>
      <c r="CF3389" s="22"/>
      <c r="CG3389" s="22"/>
      <c r="CH3389" s="22"/>
      <c r="CI3389" s="22"/>
      <c r="CJ3389" s="22"/>
      <c r="CK3389" s="22"/>
      <c r="CL3389" s="22"/>
      <c r="CM3389" s="22"/>
      <c r="CN3389" s="22"/>
      <c r="CO3389" s="22"/>
    </row>
    <row r="3390" spans="1:93" s="2" customFormat="1" x14ac:dyDescent="0.3">
      <c r="A3390" s="73" t="s">
        <v>204</v>
      </c>
      <c r="B3390" s="73" t="s">
        <v>430</v>
      </c>
      <c r="C3390" s="67" t="s">
        <v>404</v>
      </c>
      <c r="D3390" s="67" t="s">
        <v>378</v>
      </c>
      <c r="E3390" s="73"/>
      <c r="F3390" s="73" t="s">
        <v>302</v>
      </c>
      <c r="G3390" s="73" t="s">
        <v>405</v>
      </c>
      <c r="H3390" s="73" t="s">
        <v>405</v>
      </c>
      <c r="I3390" s="73" t="s">
        <v>465</v>
      </c>
      <c r="J3390" s="124" t="str">
        <f t="shared" si="71"/>
        <v>All artics km WTT- HGV refrigerated (all diesel)</v>
      </c>
      <c r="K3390" s="98">
        <v>0.25441999999999998</v>
      </c>
      <c r="L3390" s="48"/>
      <c r="M3390" s="22"/>
      <c r="N3390" s="22"/>
      <c r="O3390" s="22"/>
      <c r="P3390" s="22"/>
      <c r="Q3390" s="22"/>
      <c r="R3390" s="22"/>
      <c r="S3390" s="22"/>
      <c r="T3390" s="2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c r="AQ3390" s="22"/>
      <c r="AR3390" s="22"/>
      <c r="AS3390" s="22"/>
      <c r="AT3390" s="22"/>
      <c r="AU3390" s="22"/>
      <c r="AV3390" s="22"/>
      <c r="AW3390" s="22"/>
      <c r="AX3390" s="22"/>
      <c r="AY3390" s="22"/>
      <c r="AZ3390" s="22"/>
      <c r="BA3390" s="22"/>
      <c r="BB3390" s="22"/>
      <c r="BC3390" s="22"/>
      <c r="BD3390" s="22"/>
      <c r="BE3390" s="22"/>
      <c r="BF3390" s="22"/>
      <c r="BG3390" s="22"/>
      <c r="BH3390" s="22"/>
      <c r="BI3390" s="22"/>
      <c r="BJ3390" s="22"/>
      <c r="BK3390" s="22"/>
      <c r="BL3390" s="22"/>
      <c r="BM3390" s="22"/>
      <c r="BN3390" s="22"/>
      <c r="BO3390" s="22"/>
      <c r="BP3390" s="22"/>
      <c r="BQ3390" s="22"/>
      <c r="BR3390" s="22"/>
      <c r="BS3390" s="22"/>
      <c r="BT3390" s="22"/>
      <c r="BU3390" s="22"/>
      <c r="BV3390" s="22"/>
      <c r="BW3390" s="22"/>
      <c r="BX3390" s="22"/>
      <c r="BY3390" s="22"/>
      <c r="BZ3390" s="22"/>
      <c r="CA3390" s="22"/>
      <c r="CB3390" s="22"/>
      <c r="CC3390" s="22"/>
      <c r="CD3390" s="22"/>
      <c r="CE3390" s="22"/>
      <c r="CF3390" s="22"/>
      <c r="CG3390" s="22"/>
      <c r="CH3390" s="22"/>
      <c r="CI3390" s="22"/>
      <c r="CJ3390" s="22"/>
      <c r="CK3390" s="22"/>
      <c r="CL3390" s="22"/>
      <c r="CM3390" s="22"/>
      <c r="CN3390" s="22"/>
      <c r="CO3390" s="22"/>
    </row>
    <row r="3391" spans="1:93" s="2" customFormat="1" x14ac:dyDescent="0.3">
      <c r="A3391" s="73" t="s">
        <v>204</v>
      </c>
      <c r="B3391" s="73" t="s">
        <v>430</v>
      </c>
      <c r="C3391" s="67" t="s">
        <v>404</v>
      </c>
      <c r="D3391" s="67" t="s">
        <v>378</v>
      </c>
      <c r="E3391" s="73"/>
      <c r="F3391" s="73" t="s">
        <v>302</v>
      </c>
      <c r="G3391" s="73" t="s">
        <v>156</v>
      </c>
      <c r="H3391" s="73" t="s">
        <v>156</v>
      </c>
      <c r="I3391" s="73" t="s">
        <v>465</v>
      </c>
      <c r="J3391" s="124" t="str">
        <f t="shared" si="71"/>
        <v>All artics miles WTT- HGV refrigerated (all diesel)</v>
      </c>
      <c r="K3391" s="98">
        <v>0.40944999999999998</v>
      </c>
      <c r="L3391" s="48"/>
      <c r="M3391" s="22"/>
      <c r="N3391" s="22"/>
      <c r="O3391" s="22"/>
      <c r="P3391" s="22"/>
      <c r="Q3391" s="22"/>
      <c r="R3391" s="22"/>
      <c r="S3391" s="22"/>
      <c r="T3391" s="22"/>
      <c r="U3391" s="22"/>
      <c r="V3391" s="22"/>
      <c r="W3391" s="22"/>
      <c r="X3391" s="22"/>
      <c r="Y3391" s="22"/>
      <c r="Z3391" s="22"/>
      <c r="AA3391" s="22"/>
      <c r="AB3391" s="22"/>
      <c r="AC3391" s="22"/>
      <c r="AD3391" s="22"/>
      <c r="AE3391" s="22"/>
      <c r="AF3391" s="22"/>
      <c r="AG3391" s="22"/>
      <c r="AH3391" s="22"/>
      <c r="AI3391" s="22"/>
      <c r="AJ3391" s="22"/>
      <c r="AK3391" s="22"/>
      <c r="AL3391" s="22"/>
      <c r="AM3391" s="22"/>
      <c r="AN3391" s="22"/>
      <c r="AO3391" s="22"/>
      <c r="AP3391" s="22"/>
      <c r="AQ3391" s="22"/>
      <c r="AR3391" s="22"/>
      <c r="AS3391" s="22"/>
      <c r="AT3391" s="22"/>
      <c r="AU3391" s="22"/>
      <c r="AV3391" s="22"/>
      <c r="AW3391" s="22"/>
      <c r="AX3391" s="22"/>
      <c r="AY3391" s="22"/>
      <c r="AZ3391" s="22"/>
      <c r="BA3391" s="22"/>
      <c r="BB3391" s="22"/>
      <c r="BC3391" s="22"/>
      <c r="BD3391" s="22"/>
      <c r="BE3391" s="22"/>
      <c r="BF3391" s="22"/>
      <c r="BG3391" s="22"/>
      <c r="BH3391" s="22"/>
      <c r="BI3391" s="22"/>
      <c r="BJ3391" s="22"/>
      <c r="BK3391" s="22"/>
      <c r="BL3391" s="22"/>
      <c r="BM3391" s="22"/>
      <c r="BN3391" s="22"/>
      <c r="BO3391" s="22"/>
      <c r="BP3391" s="22"/>
      <c r="BQ3391" s="22"/>
      <c r="BR3391" s="22"/>
      <c r="BS3391" s="22"/>
      <c r="BT3391" s="22"/>
      <c r="BU3391" s="22"/>
      <c r="BV3391" s="22"/>
      <c r="BW3391" s="22"/>
      <c r="BX3391" s="22"/>
      <c r="BY3391" s="22"/>
      <c r="BZ3391" s="22"/>
      <c r="CA3391" s="22"/>
      <c r="CB3391" s="22"/>
      <c r="CC3391" s="22"/>
      <c r="CD3391" s="22"/>
      <c r="CE3391" s="22"/>
      <c r="CF3391" s="22"/>
      <c r="CG3391" s="22"/>
      <c r="CH3391" s="22"/>
      <c r="CI3391" s="22"/>
      <c r="CJ3391" s="22"/>
      <c r="CK3391" s="22"/>
      <c r="CL3391" s="22"/>
      <c r="CM3391" s="22"/>
      <c r="CN3391" s="22"/>
      <c r="CO3391" s="22"/>
    </row>
    <row r="3392" spans="1:93" s="2" customFormat="1" x14ac:dyDescent="0.3">
      <c r="A3392" s="73" t="s">
        <v>204</v>
      </c>
      <c r="B3392" s="73" t="s">
        <v>430</v>
      </c>
      <c r="C3392" s="67" t="s">
        <v>404</v>
      </c>
      <c r="D3392" s="67" t="s">
        <v>378</v>
      </c>
      <c r="E3392" s="73"/>
      <c r="F3392" s="73" t="s">
        <v>302</v>
      </c>
      <c r="G3392" s="73" t="s">
        <v>403</v>
      </c>
      <c r="H3392" s="73" t="s">
        <v>403</v>
      </c>
      <c r="I3392" s="73" t="s">
        <v>465</v>
      </c>
      <c r="J3392" s="124" t="str">
        <f t="shared" si="71"/>
        <v>All artics tonne.km WTT- HGV refrigerated (all diesel)</v>
      </c>
      <c r="K3392" s="98">
        <v>2.2839999999999999E-2</v>
      </c>
      <c r="L3392" s="48"/>
      <c r="M3392" s="22"/>
      <c r="N3392" s="22"/>
      <c r="O3392" s="22"/>
      <c r="P3392" s="22"/>
      <c r="Q3392" s="22"/>
      <c r="R3392" s="22"/>
      <c r="S3392" s="22"/>
      <c r="T3392" s="2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c r="AQ3392" s="22"/>
      <c r="AR3392" s="22"/>
      <c r="AS3392" s="22"/>
      <c r="AT3392" s="22"/>
      <c r="AU3392" s="22"/>
      <c r="AV3392" s="22"/>
      <c r="AW3392" s="22"/>
      <c r="AX3392" s="22"/>
      <c r="AY3392" s="22"/>
      <c r="AZ3392" s="22"/>
      <c r="BA3392" s="22"/>
      <c r="BB3392" s="22"/>
      <c r="BC3392" s="22"/>
      <c r="BD3392" s="22"/>
      <c r="BE3392" s="22"/>
      <c r="BF3392" s="22"/>
      <c r="BG3392" s="22"/>
      <c r="BH3392" s="22"/>
      <c r="BI3392" s="22"/>
      <c r="BJ3392" s="22"/>
      <c r="BK3392" s="22"/>
      <c r="BL3392" s="22"/>
      <c r="BM3392" s="22"/>
      <c r="BN3392" s="22"/>
      <c r="BO3392" s="22"/>
      <c r="BP3392" s="22"/>
      <c r="BQ3392" s="22"/>
      <c r="BR3392" s="22"/>
      <c r="BS3392" s="22"/>
      <c r="BT3392" s="22"/>
      <c r="BU3392" s="22"/>
      <c r="BV3392" s="22"/>
      <c r="BW3392" s="22"/>
      <c r="BX3392" s="22"/>
      <c r="BY3392" s="22"/>
      <c r="BZ3392" s="22"/>
      <c r="CA3392" s="22"/>
      <c r="CB3392" s="22"/>
      <c r="CC3392" s="22"/>
      <c r="CD3392" s="22"/>
      <c r="CE3392" s="22"/>
      <c r="CF3392" s="22"/>
      <c r="CG3392" s="22"/>
      <c r="CH3392" s="22"/>
      <c r="CI3392" s="22"/>
      <c r="CJ3392" s="22"/>
      <c r="CK3392" s="22"/>
      <c r="CL3392" s="22"/>
      <c r="CM3392" s="22"/>
      <c r="CN3392" s="22"/>
      <c r="CO3392" s="22"/>
    </row>
    <row r="3393" spans="1:93" s="2" customFormat="1" x14ac:dyDescent="0.3">
      <c r="A3393" s="73" t="s">
        <v>204</v>
      </c>
      <c r="B3393" s="73" t="s">
        <v>430</v>
      </c>
      <c r="C3393" s="67" t="s">
        <v>404</v>
      </c>
      <c r="D3393" s="67" t="s">
        <v>94</v>
      </c>
      <c r="E3393" s="73"/>
      <c r="F3393" s="73" t="s">
        <v>48</v>
      </c>
      <c r="G3393" s="73" t="s">
        <v>405</v>
      </c>
      <c r="H3393" s="73" t="s">
        <v>405</v>
      </c>
      <c r="I3393" s="73" t="s">
        <v>465</v>
      </c>
      <c r="J3393" s="124" t="str">
        <f t="shared" si="71"/>
        <v>All HGVs km WTT- HGV refrigerated (all diesel)</v>
      </c>
      <c r="K3393" s="98">
        <v>0.18551000000000001</v>
      </c>
      <c r="L3393" s="48"/>
      <c r="M3393" s="22"/>
      <c r="N3393" s="22"/>
      <c r="O3393" s="22"/>
      <c r="P3393" s="22"/>
      <c r="Q3393" s="22"/>
      <c r="R3393" s="22"/>
      <c r="S3393" s="22"/>
      <c r="T3393" s="22"/>
      <c r="U3393" s="22"/>
      <c r="V3393" s="22"/>
      <c r="W3393" s="22"/>
      <c r="X3393" s="22"/>
      <c r="Y3393" s="22"/>
      <c r="Z3393" s="22"/>
      <c r="AA3393" s="22"/>
      <c r="AB3393" s="22"/>
      <c r="AC3393" s="22"/>
      <c r="AD3393" s="22"/>
      <c r="AE3393" s="22"/>
      <c r="AF3393" s="22"/>
      <c r="AG3393" s="22"/>
      <c r="AH3393" s="22"/>
      <c r="AI3393" s="22"/>
      <c r="AJ3393" s="22"/>
      <c r="AK3393" s="22"/>
      <c r="AL3393" s="22"/>
      <c r="AM3393" s="22"/>
      <c r="AN3393" s="22"/>
      <c r="AO3393" s="22"/>
      <c r="AP3393" s="22"/>
      <c r="AQ3393" s="22"/>
      <c r="AR3393" s="22"/>
      <c r="AS3393" s="22"/>
      <c r="AT3393" s="22"/>
      <c r="AU3393" s="22"/>
      <c r="AV3393" s="22"/>
      <c r="AW3393" s="22"/>
      <c r="AX3393" s="22"/>
      <c r="AY3393" s="22"/>
      <c r="AZ3393" s="22"/>
      <c r="BA3393" s="22"/>
      <c r="BB3393" s="22"/>
      <c r="BC3393" s="22"/>
      <c r="BD3393" s="22"/>
      <c r="BE3393" s="22"/>
      <c r="BF3393" s="22"/>
      <c r="BG3393" s="22"/>
      <c r="BH3393" s="22"/>
      <c r="BI3393" s="22"/>
      <c r="BJ3393" s="22"/>
      <c r="BK3393" s="22"/>
      <c r="BL3393" s="22"/>
      <c r="BM3393" s="22"/>
      <c r="BN3393" s="22"/>
      <c r="BO3393" s="22"/>
      <c r="BP3393" s="22"/>
      <c r="BQ3393" s="22"/>
      <c r="BR3393" s="22"/>
      <c r="BS3393" s="22"/>
      <c r="BT3393" s="22"/>
      <c r="BU3393" s="22"/>
      <c r="BV3393" s="22"/>
      <c r="BW3393" s="22"/>
      <c r="BX3393" s="22"/>
      <c r="BY3393" s="22"/>
      <c r="BZ3393" s="22"/>
      <c r="CA3393" s="22"/>
      <c r="CB3393" s="22"/>
      <c r="CC3393" s="22"/>
      <c r="CD3393" s="22"/>
      <c r="CE3393" s="22"/>
      <c r="CF3393" s="22"/>
      <c r="CG3393" s="22"/>
      <c r="CH3393" s="22"/>
      <c r="CI3393" s="22"/>
      <c r="CJ3393" s="22"/>
      <c r="CK3393" s="22"/>
      <c r="CL3393" s="22"/>
      <c r="CM3393" s="22"/>
      <c r="CN3393" s="22"/>
      <c r="CO3393" s="22"/>
    </row>
    <row r="3394" spans="1:93" s="2" customFormat="1" x14ac:dyDescent="0.3">
      <c r="A3394" s="73" t="s">
        <v>204</v>
      </c>
      <c r="B3394" s="73" t="s">
        <v>430</v>
      </c>
      <c r="C3394" s="67" t="s">
        <v>404</v>
      </c>
      <c r="D3394" s="67" t="s">
        <v>94</v>
      </c>
      <c r="E3394" s="73"/>
      <c r="F3394" s="73" t="s">
        <v>48</v>
      </c>
      <c r="G3394" s="73" t="s">
        <v>156</v>
      </c>
      <c r="H3394" s="73" t="s">
        <v>156</v>
      </c>
      <c r="I3394" s="73" t="s">
        <v>465</v>
      </c>
      <c r="J3394" s="124" t="str">
        <f t="shared" si="71"/>
        <v>All HGVs miles WTT- HGV refrigerated (all diesel)</v>
      </c>
      <c r="K3394" s="98">
        <v>0.29854999999999998</v>
      </c>
      <c r="L3394" s="48"/>
      <c r="M3394" s="22"/>
      <c r="N3394" s="22"/>
      <c r="O3394" s="22"/>
      <c r="P3394" s="22"/>
      <c r="Q3394" s="22"/>
      <c r="R3394" s="22"/>
      <c r="S3394" s="22"/>
      <c r="T3394" s="2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c r="AQ3394" s="22"/>
      <c r="AR3394" s="22"/>
      <c r="AS3394" s="22"/>
      <c r="AT3394" s="22"/>
      <c r="AU3394" s="22"/>
      <c r="AV3394" s="22"/>
      <c r="AW3394" s="22"/>
      <c r="AX3394" s="22"/>
      <c r="AY3394" s="22"/>
      <c r="AZ3394" s="22"/>
      <c r="BA3394" s="22"/>
      <c r="BB3394" s="22"/>
      <c r="BC3394" s="22"/>
      <c r="BD3394" s="22"/>
      <c r="BE3394" s="22"/>
      <c r="BF3394" s="22"/>
      <c r="BG3394" s="22"/>
      <c r="BH3394" s="22"/>
      <c r="BI3394" s="22"/>
      <c r="BJ3394" s="22"/>
      <c r="BK3394" s="22"/>
      <c r="BL3394" s="22"/>
      <c r="BM3394" s="22"/>
      <c r="BN3394" s="22"/>
      <c r="BO3394" s="22"/>
      <c r="BP3394" s="22"/>
      <c r="BQ3394" s="22"/>
      <c r="BR3394" s="22"/>
      <c r="BS3394" s="22"/>
      <c r="BT3394" s="22"/>
      <c r="BU3394" s="22"/>
      <c r="BV3394" s="22"/>
      <c r="BW3394" s="22"/>
      <c r="BX3394" s="22"/>
      <c r="BY3394" s="22"/>
      <c r="BZ3394" s="22"/>
      <c r="CA3394" s="22"/>
      <c r="CB3394" s="22"/>
      <c r="CC3394" s="22"/>
      <c r="CD3394" s="22"/>
      <c r="CE3394" s="22"/>
      <c r="CF3394" s="22"/>
      <c r="CG3394" s="22"/>
      <c r="CH3394" s="22"/>
      <c r="CI3394" s="22"/>
      <c r="CJ3394" s="22"/>
      <c r="CK3394" s="22"/>
      <c r="CL3394" s="22"/>
      <c r="CM3394" s="22"/>
      <c r="CN3394" s="22"/>
      <c r="CO3394" s="22"/>
    </row>
    <row r="3395" spans="1:93" s="2" customFormat="1" x14ac:dyDescent="0.3">
      <c r="A3395" s="73" t="s">
        <v>204</v>
      </c>
      <c r="B3395" s="73" t="s">
        <v>430</v>
      </c>
      <c r="C3395" s="67" t="s">
        <v>404</v>
      </c>
      <c r="D3395" s="67" t="s">
        <v>94</v>
      </c>
      <c r="E3395" s="73"/>
      <c r="F3395" s="73" t="s">
        <v>48</v>
      </c>
      <c r="G3395" s="73" t="s">
        <v>403</v>
      </c>
      <c r="H3395" s="73" t="s">
        <v>403</v>
      </c>
      <c r="I3395" s="73" t="s">
        <v>465</v>
      </c>
      <c r="J3395" s="124" t="str">
        <f t="shared" si="71"/>
        <v>All HGVs tonne.km WTT- HGV refrigerated (all diesel)</v>
      </c>
      <c r="K3395" s="98"/>
      <c r="L3395" s="48"/>
      <c r="M3395" s="22"/>
      <c r="N3395" s="22"/>
      <c r="O3395" s="22"/>
      <c r="P3395" s="22"/>
      <c r="Q3395" s="22"/>
      <c r="R3395" s="22"/>
      <c r="S3395" s="22"/>
      <c r="T3395" s="22"/>
      <c r="U3395" s="22"/>
      <c r="V3395" s="22"/>
      <c r="W3395" s="22"/>
      <c r="X3395" s="22"/>
      <c r="Y3395" s="22"/>
      <c r="Z3395" s="22"/>
      <c r="AA3395" s="22"/>
      <c r="AB3395" s="22"/>
      <c r="AC3395" s="22"/>
      <c r="AD3395" s="22"/>
      <c r="AE3395" s="22"/>
      <c r="AF3395" s="22"/>
      <c r="AG3395" s="22"/>
      <c r="AH3395" s="22"/>
      <c r="AI3395" s="22"/>
      <c r="AJ3395" s="22"/>
      <c r="AK3395" s="22"/>
      <c r="AL3395" s="22"/>
      <c r="AM3395" s="22"/>
      <c r="AN3395" s="22"/>
      <c r="AO3395" s="22"/>
      <c r="AP3395" s="22"/>
      <c r="AQ3395" s="22"/>
      <c r="AR3395" s="22"/>
      <c r="AS3395" s="22"/>
      <c r="AT3395" s="22"/>
      <c r="AU3395" s="22"/>
      <c r="AV3395" s="22"/>
      <c r="AW3395" s="22"/>
      <c r="AX3395" s="22"/>
      <c r="AY3395" s="22"/>
      <c r="AZ3395" s="22"/>
      <c r="BA3395" s="22"/>
      <c r="BB3395" s="22"/>
      <c r="BC3395" s="22"/>
      <c r="BD3395" s="22"/>
      <c r="BE3395" s="22"/>
      <c r="BF3395" s="22"/>
      <c r="BG3395" s="22"/>
      <c r="BH3395" s="22"/>
      <c r="BI3395" s="22"/>
      <c r="BJ3395" s="22"/>
      <c r="BK3395" s="22"/>
      <c r="BL3395" s="22"/>
      <c r="BM3395" s="22"/>
      <c r="BN3395" s="22"/>
      <c r="BO3395" s="22"/>
      <c r="BP3395" s="22"/>
      <c r="BQ3395" s="22"/>
      <c r="BR3395" s="22"/>
      <c r="BS3395" s="22"/>
      <c r="BT3395" s="22"/>
      <c r="BU3395" s="22"/>
      <c r="BV3395" s="22"/>
      <c r="BW3395" s="22"/>
      <c r="BX3395" s="22"/>
      <c r="BY3395" s="22"/>
      <c r="BZ3395" s="22"/>
      <c r="CA3395" s="22"/>
      <c r="CB3395" s="22"/>
      <c r="CC3395" s="22"/>
      <c r="CD3395" s="22"/>
      <c r="CE3395" s="22"/>
      <c r="CF3395" s="22"/>
      <c r="CG3395" s="22"/>
      <c r="CH3395" s="22"/>
      <c r="CI3395" s="22"/>
      <c r="CJ3395" s="22"/>
      <c r="CK3395" s="22"/>
      <c r="CL3395" s="22"/>
      <c r="CM3395" s="22"/>
      <c r="CN3395" s="22"/>
      <c r="CO3395" s="22"/>
    </row>
    <row r="3396" spans="1:93" s="2" customFormat="1" x14ac:dyDescent="0.3">
      <c r="A3396" s="73" t="s">
        <v>204</v>
      </c>
      <c r="B3396" s="73" t="s">
        <v>430</v>
      </c>
      <c r="C3396" s="67" t="s">
        <v>404</v>
      </c>
      <c r="D3396" s="67" t="s">
        <v>94</v>
      </c>
      <c r="E3396" s="73"/>
      <c r="F3396" s="73" t="s">
        <v>98</v>
      </c>
      <c r="G3396" s="73" t="s">
        <v>405</v>
      </c>
      <c r="H3396" s="73" t="s">
        <v>405</v>
      </c>
      <c r="I3396" s="73" t="s">
        <v>465</v>
      </c>
      <c r="J3396" s="124" t="str">
        <f t="shared" si="71"/>
        <v>All HGVs km WTT- HGV refrigerated (all diesel)</v>
      </c>
      <c r="K3396" s="98">
        <v>0.23508000000000001</v>
      </c>
      <c r="L3396" s="48"/>
      <c r="M3396" s="22"/>
      <c r="N3396" s="22"/>
      <c r="O3396" s="22"/>
      <c r="P3396" s="22"/>
      <c r="Q3396" s="22"/>
      <c r="R3396" s="22"/>
      <c r="S3396" s="22"/>
      <c r="T3396" s="2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c r="AQ3396" s="22"/>
      <c r="AR3396" s="22"/>
      <c r="AS3396" s="22"/>
      <c r="AT3396" s="22"/>
      <c r="AU3396" s="22"/>
      <c r="AV3396" s="22"/>
      <c r="AW3396" s="22"/>
      <c r="AX3396" s="22"/>
      <c r="AY3396" s="22"/>
      <c r="AZ3396" s="22"/>
      <c r="BA3396" s="22"/>
      <c r="BB3396" s="22"/>
      <c r="BC3396" s="22"/>
      <c r="BD3396" s="22"/>
      <c r="BE3396" s="22"/>
      <c r="BF3396" s="22"/>
      <c r="BG3396" s="22"/>
      <c r="BH3396" s="22"/>
      <c r="BI3396" s="22"/>
      <c r="BJ3396" s="22"/>
      <c r="BK3396" s="22"/>
      <c r="BL3396" s="22"/>
      <c r="BM3396" s="22"/>
      <c r="BN3396" s="22"/>
      <c r="BO3396" s="22"/>
      <c r="BP3396" s="22"/>
      <c r="BQ3396" s="22"/>
      <c r="BR3396" s="22"/>
      <c r="BS3396" s="22"/>
      <c r="BT3396" s="22"/>
      <c r="BU3396" s="22"/>
      <c r="BV3396" s="22"/>
      <c r="BW3396" s="22"/>
      <c r="BX3396" s="22"/>
      <c r="BY3396" s="22"/>
      <c r="BZ3396" s="22"/>
      <c r="CA3396" s="22"/>
      <c r="CB3396" s="22"/>
      <c r="CC3396" s="22"/>
      <c r="CD3396" s="22"/>
      <c r="CE3396" s="22"/>
      <c r="CF3396" s="22"/>
      <c r="CG3396" s="22"/>
      <c r="CH3396" s="22"/>
      <c r="CI3396" s="22"/>
      <c r="CJ3396" s="22"/>
      <c r="CK3396" s="22"/>
      <c r="CL3396" s="22"/>
      <c r="CM3396" s="22"/>
      <c r="CN3396" s="22"/>
      <c r="CO3396" s="22"/>
    </row>
    <row r="3397" spans="1:93" s="2" customFormat="1" x14ac:dyDescent="0.3">
      <c r="A3397" s="73" t="s">
        <v>204</v>
      </c>
      <c r="B3397" s="73" t="s">
        <v>430</v>
      </c>
      <c r="C3397" s="67" t="s">
        <v>404</v>
      </c>
      <c r="D3397" s="67" t="s">
        <v>94</v>
      </c>
      <c r="E3397" s="73"/>
      <c r="F3397" s="73" t="s">
        <v>98</v>
      </c>
      <c r="G3397" s="73" t="s">
        <v>156</v>
      </c>
      <c r="H3397" s="73" t="s">
        <v>156</v>
      </c>
      <c r="I3397" s="73" t="s">
        <v>465</v>
      </c>
      <c r="J3397" s="124" t="str">
        <f t="shared" si="71"/>
        <v>All HGVs miles WTT- HGV refrigerated (all diesel)</v>
      </c>
      <c r="K3397" s="98">
        <v>0.37831999999999999</v>
      </c>
      <c r="L3397" s="48"/>
      <c r="M3397" s="22"/>
      <c r="N3397" s="22"/>
      <c r="O3397" s="22"/>
      <c r="P3397" s="22"/>
      <c r="Q3397" s="22"/>
      <c r="R3397" s="22"/>
      <c r="S3397" s="22"/>
      <c r="T3397" s="22"/>
      <c r="U3397" s="22"/>
      <c r="V3397" s="22"/>
      <c r="W3397" s="22"/>
      <c r="X3397" s="22"/>
      <c r="Y3397" s="22"/>
      <c r="Z3397" s="22"/>
      <c r="AA3397" s="22"/>
      <c r="AB3397" s="22"/>
      <c r="AC3397" s="22"/>
      <c r="AD3397" s="22"/>
      <c r="AE3397" s="22"/>
      <c r="AF3397" s="22"/>
      <c r="AG3397" s="22"/>
      <c r="AH3397" s="22"/>
      <c r="AI3397" s="22"/>
      <c r="AJ3397" s="22"/>
      <c r="AK3397" s="22"/>
      <c r="AL3397" s="22"/>
      <c r="AM3397" s="22"/>
      <c r="AN3397" s="22"/>
      <c r="AO3397" s="22"/>
      <c r="AP3397" s="22"/>
      <c r="AQ3397" s="22"/>
      <c r="AR3397" s="22"/>
      <c r="AS3397" s="22"/>
      <c r="AT3397" s="22"/>
      <c r="AU3397" s="22"/>
      <c r="AV3397" s="22"/>
      <c r="AW3397" s="22"/>
      <c r="AX3397" s="22"/>
      <c r="AY3397" s="22"/>
      <c r="AZ3397" s="22"/>
      <c r="BA3397" s="22"/>
      <c r="BB3397" s="22"/>
      <c r="BC3397" s="22"/>
      <c r="BD3397" s="22"/>
      <c r="BE3397" s="22"/>
      <c r="BF3397" s="22"/>
      <c r="BG3397" s="22"/>
      <c r="BH3397" s="22"/>
      <c r="BI3397" s="22"/>
      <c r="BJ3397" s="22"/>
      <c r="BK3397" s="22"/>
      <c r="BL3397" s="22"/>
      <c r="BM3397" s="22"/>
      <c r="BN3397" s="22"/>
      <c r="BO3397" s="22"/>
      <c r="BP3397" s="22"/>
      <c r="BQ3397" s="22"/>
      <c r="BR3397" s="22"/>
      <c r="BS3397" s="22"/>
      <c r="BT3397" s="22"/>
      <c r="BU3397" s="22"/>
      <c r="BV3397" s="22"/>
      <c r="BW3397" s="22"/>
      <c r="BX3397" s="22"/>
      <c r="BY3397" s="22"/>
      <c r="BZ3397" s="22"/>
      <c r="CA3397" s="22"/>
      <c r="CB3397" s="22"/>
      <c r="CC3397" s="22"/>
      <c r="CD3397" s="22"/>
      <c r="CE3397" s="22"/>
      <c r="CF3397" s="22"/>
      <c r="CG3397" s="22"/>
      <c r="CH3397" s="22"/>
      <c r="CI3397" s="22"/>
      <c r="CJ3397" s="22"/>
      <c r="CK3397" s="22"/>
      <c r="CL3397" s="22"/>
      <c r="CM3397" s="22"/>
      <c r="CN3397" s="22"/>
      <c r="CO3397" s="22"/>
    </row>
    <row r="3398" spans="1:93" s="2" customFormat="1" x14ac:dyDescent="0.3">
      <c r="A3398" s="73" t="s">
        <v>204</v>
      </c>
      <c r="B3398" s="73" t="s">
        <v>430</v>
      </c>
      <c r="C3398" s="67" t="s">
        <v>404</v>
      </c>
      <c r="D3398" s="67" t="s">
        <v>94</v>
      </c>
      <c r="E3398" s="73"/>
      <c r="F3398" s="73" t="s">
        <v>98</v>
      </c>
      <c r="G3398" s="73" t="s">
        <v>403</v>
      </c>
      <c r="H3398" s="73" t="s">
        <v>403</v>
      </c>
      <c r="I3398" s="73" t="s">
        <v>465</v>
      </c>
      <c r="J3398" s="124" t="str">
        <f t="shared" si="71"/>
        <v>All HGVs tonne.km WTT- HGV refrigerated (all diesel)</v>
      </c>
      <c r="K3398" s="98">
        <v>3.5680000000000003E-2</v>
      </c>
      <c r="L3398" s="48"/>
      <c r="M3398" s="22"/>
      <c r="N3398" s="22"/>
      <c r="O3398" s="22"/>
      <c r="P3398" s="22"/>
      <c r="Q3398" s="22"/>
      <c r="R3398" s="22"/>
      <c r="S3398" s="22"/>
      <c r="T3398" s="2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c r="AQ3398" s="22"/>
      <c r="AR3398" s="22"/>
      <c r="AS3398" s="22"/>
      <c r="AT3398" s="22"/>
      <c r="AU3398" s="22"/>
      <c r="AV3398" s="22"/>
      <c r="AW3398" s="22"/>
      <c r="AX3398" s="22"/>
      <c r="AY3398" s="22"/>
      <c r="AZ3398" s="22"/>
      <c r="BA3398" s="22"/>
      <c r="BB3398" s="22"/>
      <c r="BC3398" s="22"/>
      <c r="BD3398" s="22"/>
      <c r="BE3398" s="22"/>
      <c r="BF3398" s="22"/>
      <c r="BG3398" s="22"/>
      <c r="BH3398" s="22"/>
      <c r="BI3398" s="22"/>
      <c r="BJ3398" s="22"/>
      <c r="BK3398" s="22"/>
      <c r="BL3398" s="22"/>
      <c r="BM3398" s="22"/>
      <c r="BN3398" s="22"/>
      <c r="BO3398" s="22"/>
      <c r="BP3398" s="22"/>
      <c r="BQ3398" s="22"/>
      <c r="BR3398" s="22"/>
      <c r="BS3398" s="22"/>
      <c r="BT3398" s="22"/>
      <c r="BU3398" s="22"/>
      <c r="BV3398" s="22"/>
      <c r="BW3398" s="22"/>
      <c r="BX3398" s="22"/>
      <c r="BY3398" s="22"/>
      <c r="BZ3398" s="22"/>
      <c r="CA3398" s="22"/>
      <c r="CB3398" s="22"/>
      <c r="CC3398" s="22"/>
      <c r="CD3398" s="22"/>
      <c r="CE3398" s="22"/>
      <c r="CF3398" s="22"/>
      <c r="CG3398" s="22"/>
      <c r="CH3398" s="22"/>
      <c r="CI3398" s="22"/>
      <c r="CJ3398" s="22"/>
      <c r="CK3398" s="22"/>
      <c r="CL3398" s="22"/>
      <c r="CM3398" s="22"/>
      <c r="CN3398" s="22"/>
      <c r="CO3398" s="22"/>
    </row>
    <row r="3399" spans="1:93" s="2" customFormat="1" x14ac:dyDescent="0.3">
      <c r="A3399" s="73" t="s">
        <v>204</v>
      </c>
      <c r="B3399" s="73" t="s">
        <v>430</v>
      </c>
      <c r="C3399" s="67" t="s">
        <v>404</v>
      </c>
      <c r="D3399" s="67" t="s">
        <v>94</v>
      </c>
      <c r="E3399" s="73"/>
      <c r="F3399" s="73" t="s">
        <v>2</v>
      </c>
      <c r="G3399" s="73" t="s">
        <v>405</v>
      </c>
      <c r="H3399" s="73" t="s">
        <v>405</v>
      </c>
      <c r="I3399" s="73" t="s">
        <v>465</v>
      </c>
      <c r="J3399" s="124" t="str">
        <f t="shared" si="71"/>
        <v>All HGVs km WTT- HGV refrigerated (all diesel)</v>
      </c>
      <c r="K3399" s="98">
        <v>0.28465000000000001</v>
      </c>
      <c r="L3399" s="48"/>
      <c r="M3399" s="22"/>
      <c r="N3399" s="22"/>
      <c r="O3399" s="22"/>
      <c r="P3399" s="22"/>
      <c r="Q3399" s="22"/>
      <c r="R3399" s="22"/>
      <c r="S3399" s="22"/>
      <c r="T3399" s="22"/>
      <c r="U3399" s="22"/>
      <c r="V3399" s="22"/>
      <c r="W3399" s="22"/>
      <c r="X3399" s="22"/>
      <c r="Y3399" s="22"/>
      <c r="Z3399" s="22"/>
      <c r="AA3399" s="22"/>
      <c r="AB3399" s="22"/>
      <c r="AC3399" s="22"/>
      <c r="AD3399" s="22"/>
      <c r="AE3399" s="22"/>
      <c r="AF3399" s="22"/>
      <c r="AG3399" s="22"/>
      <c r="AH3399" s="22"/>
      <c r="AI3399" s="22"/>
      <c r="AJ3399" s="22"/>
      <c r="AK3399" s="22"/>
      <c r="AL3399" s="22"/>
      <c r="AM3399" s="22"/>
      <c r="AN3399" s="22"/>
      <c r="AO3399" s="22"/>
      <c r="AP3399" s="22"/>
      <c r="AQ3399" s="22"/>
      <c r="AR3399" s="22"/>
      <c r="AS3399" s="22"/>
      <c r="AT3399" s="22"/>
      <c r="AU3399" s="22"/>
      <c r="AV3399" s="22"/>
      <c r="AW3399" s="22"/>
      <c r="AX3399" s="22"/>
      <c r="AY3399" s="22"/>
      <c r="AZ3399" s="22"/>
      <c r="BA3399" s="22"/>
      <c r="BB3399" s="22"/>
      <c r="BC3399" s="22"/>
      <c r="BD3399" s="22"/>
      <c r="BE3399" s="22"/>
      <c r="BF3399" s="22"/>
      <c r="BG3399" s="22"/>
      <c r="BH3399" s="22"/>
      <c r="BI3399" s="22"/>
      <c r="BJ3399" s="22"/>
      <c r="BK3399" s="22"/>
      <c r="BL3399" s="22"/>
      <c r="BM3399" s="22"/>
      <c r="BN3399" s="22"/>
      <c r="BO3399" s="22"/>
      <c r="BP3399" s="22"/>
      <c r="BQ3399" s="22"/>
      <c r="BR3399" s="22"/>
      <c r="BS3399" s="22"/>
      <c r="BT3399" s="22"/>
      <c r="BU3399" s="22"/>
      <c r="BV3399" s="22"/>
      <c r="BW3399" s="22"/>
      <c r="BX3399" s="22"/>
      <c r="BY3399" s="22"/>
      <c r="BZ3399" s="22"/>
      <c r="CA3399" s="22"/>
      <c r="CB3399" s="22"/>
      <c r="CC3399" s="22"/>
      <c r="CD3399" s="22"/>
      <c r="CE3399" s="22"/>
      <c r="CF3399" s="22"/>
      <c r="CG3399" s="22"/>
      <c r="CH3399" s="22"/>
      <c r="CI3399" s="22"/>
      <c r="CJ3399" s="22"/>
      <c r="CK3399" s="22"/>
      <c r="CL3399" s="22"/>
      <c r="CM3399" s="22"/>
      <c r="CN3399" s="22"/>
      <c r="CO3399" s="22"/>
    </row>
    <row r="3400" spans="1:93" s="2" customFormat="1" x14ac:dyDescent="0.3">
      <c r="A3400" s="73" t="s">
        <v>204</v>
      </c>
      <c r="B3400" s="73" t="s">
        <v>430</v>
      </c>
      <c r="C3400" s="67" t="s">
        <v>404</v>
      </c>
      <c r="D3400" s="67" t="s">
        <v>94</v>
      </c>
      <c r="E3400" s="73"/>
      <c r="F3400" s="73" t="s">
        <v>2</v>
      </c>
      <c r="G3400" s="73" t="s">
        <v>156</v>
      </c>
      <c r="H3400" s="73" t="s">
        <v>156</v>
      </c>
      <c r="I3400" s="73" t="s">
        <v>465</v>
      </c>
      <c r="J3400" s="124" t="str">
        <f t="shared" si="71"/>
        <v>All HGVs miles WTT- HGV refrigerated (all diesel)</v>
      </c>
      <c r="K3400" s="98">
        <v>0.45809</v>
      </c>
      <c r="L3400" s="48"/>
      <c r="M3400" s="22"/>
      <c r="N3400" s="22"/>
      <c r="O3400" s="22"/>
      <c r="P3400" s="22"/>
      <c r="Q3400" s="22"/>
      <c r="R3400" s="22"/>
      <c r="S3400" s="22"/>
      <c r="T3400" s="2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c r="AQ3400" s="22"/>
      <c r="AR3400" s="22"/>
      <c r="AS3400" s="22"/>
      <c r="AT3400" s="22"/>
      <c r="AU3400" s="22"/>
      <c r="AV3400" s="22"/>
      <c r="AW3400" s="22"/>
      <c r="AX3400" s="22"/>
      <c r="AY3400" s="22"/>
      <c r="AZ3400" s="22"/>
      <c r="BA3400" s="22"/>
      <c r="BB3400" s="22"/>
      <c r="BC3400" s="22"/>
      <c r="BD3400" s="22"/>
      <c r="BE3400" s="22"/>
      <c r="BF3400" s="22"/>
      <c r="BG3400" s="22"/>
      <c r="BH3400" s="22"/>
      <c r="BI3400" s="22"/>
      <c r="BJ3400" s="22"/>
      <c r="BK3400" s="22"/>
      <c r="BL3400" s="22"/>
      <c r="BM3400" s="22"/>
      <c r="BN3400" s="22"/>
      <c r="BO3400" s="22"/>
      <c r="BP3400" s="22"/>
      <c r="BQ3400" s="22"/>
      <c r="BR3400" s="22"/>
      <c r="BS3400" s="22"/>
      <c r="BT3400" s="22"/>
      <c r="BU3400" s="22"/>
      <c r="BV3400" s="22"/>
      <c r="BW3400" s="22"/>
      <c r="BX3400" s="22"/>
      <c r="BY3400" s="22"/>
      <c r="BZ3400" s="22"/>
      <c r="CA3400" s="22"/>
      <c r="CB3400" s="22"/>
      <c r="CC3400" s="22"/>
      <c r="CD3400" s="22"/>
      <c r="CE3400" s="22"/>
      <c r="CF3400" s="22"/>
      <c r="CG3400" s="22"/>
      <c r="CH3400" s="22"/>
      <c r="CI3400" s="22"/>
      <c r="CJ3400" s="22"/>
      <c r="CK3400" s="22"/>
      <c r="CL3400" s="22"/>
      <c r="CM3400" s="22"/>
      <c r="CN3400" s="22"/>
      <c r="CO3400" s="22"/>
    </row>
    <row r="3401" spans="1:93" s="2" customFormat="1" x14ac:dyDescent="0.3">
      <c r="A3401" s="73" t="s">
        <v>204</v>
      </c>
      <c r="B3401" s="73" t="s">
        <v>430</v>
      </c>
      <c r="C3401" s="67" t="s">
        <v>404</v>
      </c>
      <c r="D3401" s="67" t="s">
        <v>94</v>
      </c>
      <c r="E3401" s="73"/>
      <c r="F3401" s="73" t="s">
        <v>2</v>
      </c>
      <c r="G3401" s="73" t="s">
        <v>403</v>
      </c>
      <c r="H3401" s="73" t="s">
        <v>403</v>
      </c>
      <c r="I3401" s="73" t="s">
        <v>465</v>
      </c>
      <c r="J3401" s="124" t="str">
        <f t="shared" si="71"/>
        <v>All HGVs tonne.km WTT- HGV refrigerated (all diesel)</v>
      </c>
      <c r="K3401" s="98">
        <v>2.1600000000000001E-2</v>
      </c>
      <c r="L3401" s="48"/>
      <c r="M3401" s="22"/>
      <c r="N3401" s="22"/>
      <c r="O3401" s="22"/>
      <c r="P3401" s="22"/>
      <c r="Q3401" s="22"/>
      <c r="R3401" s="22"/>
      <c r="S3401" s="22"/>
      <c r="T3401" s="22"/>
      <c r="U3401" s="22"/>
      <c r="V3401" s="22"/>
      <c r="W3401" s="22"/>
      <c r="X3401" s="22"/>
      <c r="Y3401" s="22"/>
      <c r="Z3401" s="22"/>
      <c r="AA3401" s="22"/>
      <c r="AB3401" s="22"/>
      <c r="AC3401" s="22"/>
      <c r="AD3401" s="22"/>
      <c r="AE3401" s="22"/>
      <c r="AF3401" s="22"/>
      <c r="AG3401" s="22"/>
      <c r="AH3401" s="22"/>
      <c r="AI3401" s="22"/>
      <c r="AJ3401" s="22"/>
      <c r="AK3401" s="22"/>
      <c r="AL3401" s="22"/>
      <c r="AM3401" s="22"/>
      <c r="AN3401" s="22"/>
      <c r="AO3401" s="22"/>
      <c r="AP3401" s="22"/>
      <c r="AQ3401" s="22"/>
      <c r="AR3401" s="22"/>
      <c r="AS3401" s="22"/>
      <c r="AT3401" s="22"/>
      <c r="AU3401" s="22"/>
      <c r="AV3401" s="22"/>
      <c r="AW3401" s="22"/>
      <c r="AX3401" s="22"/>
      <c r="AY3401" s="22"/>
      <c r="AZ3401" s="22"/>
      <c r="BA3401" s="22"/>
      <c r="BB3401" s="22"/>
      <c r="BC3401" s="22"/>
      <c r="BD3401" s="22"/>
      <c r="BE3401" s="22"/>
      <c r="BF3401" s="22"/>
      <c r="BG3401" s="22"/>
      <c r="BH3401" s="22"/>
      <c r="BI3401" s="22"/>
      <c r="BJ3401" s="22"/>
      <c r="BK3401" s="22"/>
      <c r="BL3401" s="22"/>
      <c r="BM3401" s="22"/>
      <c r="BN3401" s="22"/>
      <c r="BO3401" s="22"/>
      <c r="BP3401" s="22"/>
      <c r="BQ3401" s="22"/>
      <c r="BR3401" s="22"/>
      <c r="BS3401" s="22"/>
      <c r="BT3401" s="22"/>
      <c r="BU3401" s="22"/>
      <c r="BV3401" s="22"/>
      <c r="BW3401" s="22"/>
      <c r="BX3401" s="22"/>
      <c r="BY3401" s="22"/>
      <c r="BZ3401" s="22"/>
      <c r="CA3401" s="22"/>
      <c r="CB3401" s="22"/>
      <c r="CC3401" s="22"/>
      <c r="CD3401" s="22"/>
      <c r="CE3401" s="22"/>
      <c r="CF3401" s="22"/>
      <c r="CG3401" s="22"/>
      <c r="CH3401" s="22"/>
      <c r="CI3401" s="22"/>
      <c r="CJ3401" s="22"/>
      <c r="CK3401" s="22"/>
      <c r="CL3401" s="22"/>
      <c r="CM3401" s="22"/>
      <c r="CN3401" s="22"/>
      <c r="CO3401" s="22"/>
    </row>
    <row r="3402" spans="1:93" s="2" customFormat="1" x14ac:dyDescent="0.3">
      <c r="A3402" s="73" t="s">
        <v>204</v>
      </c>
      <c r="B3402" s="73" t="s">
        <v>430</v>
      </c>
      <c r="C3402" s="67" t="s">
        <v>404</v>
      </c>
      <c r="D3402" s="67" t="s">
        <v>94</v>
      </c>
      <c r="E3402" s="73"/>
      <c r="F3402" s="73" t="s">
        <v>302</v>
      </c>
      <c r="G3402" s="73" t="s">
        <v>405</v>
      </c>
      <c r="H3402" s="73" t="s">
        <v>405</v>
      </c>
      <c r="I3402" s="73" t="s">
        <v>465</v>
      </c>
      <c r="J3402" s="124" t="str">
        <f t="shared" si="71"/>
        <v>All HGVs km WTT- HGV refrigerated (all diesel)</v>
      </c>
      <c r="K3402" s="98">
        <v>0.24485000000000001</v>
      </c>
      <c r="L3402" s="48"/>
      <c r="M3402" s="22"/>
      <c r="N3402" s="22"/>
      <c r="O3402" s="22"/>
      <c r="P3402" s="22"/>
      <c r="Q3402" s="22"/>
      <c r="R3402" s="22"/>
      <c r="S3402" s="22"/>
      <c r="T3402" s="2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c r="AQ3402" s="22"/>
      <c r="AR3402" s="22"/>
      <c r="AS3402" s="22"/>
      <c r="AT3402" s="22"/>
      <c r="AU3402" s="22"/>
      <c r="AV3402" s="22"/>
      <c r="AW3402" s="22"/>
      <c r="AX3402" s="22"/>
      <c r="AY3402" s="22"/>
      <c r="AZ3402" s="22"/>
      <c r="BA3402" s="22"/>
      <c r="BB3402" s="22"/>
      <c r="BC3402" s="22"/>
      <c r="BD3402" s="22"/>
      <c r="BE3402" s="22"/>
      <c r="BF3402" s="22"/>
      <c r="BG3402" s="22"/>
      <c r="BH3402" s="22"/>
      <c r="BI3402" s="22"/>
      <c r="BJ3402" s="22"/>
      <c r="BK3402" s="22"/>
      <c r="BL3402" s="22"/>
      <c r="BM3402" s="22"/>
      <c r="BN3402" s="22"/>
      <c r="BO3402" s="22"/>
      <c r="BP3402" s="22"/>
      <c r="BQ3402" s="22"/>
      <c r="BR3402" s="22"/>
      <c r="BS3402" s="22"/>
      <c r="BT3402" s="22"/>
      <c r="BU3402" s="22"/>
      <c r="BV3402" s="22"/>
      <c r="BW3402" s="22"/>
      <c r="BX3402" s="22"/>
      <c r="BY3402" s="22"/>
      <c r="BZ3402" s="22"/>
      <c r="CA3402" s="22"/>
      <c r="CB3402" s="22"/>
      <c r="CC3402" s="22"/>
      <c r="CD3402" s="22"/>
      <c r="CE3402" s="22"/>
      <c r="CF3402" s="22"/>
      <c r="CG3402" s="22"/>
      <c r="CH3402" s="22"/>
      <c r="CI3402" s="22"/>
      <c r="CJ3402" s="22"/>
      <c r="CK3402" s="22"/>
      <c r="CL3402" s="22"/>
      <c r="CM3402" s="22"/>
      <c r="CN3402" s="22"/>
      <c r="CO3402" s="22"/>
    </row>
    <row r="3403" spans="1:93" s="2" customFormat="1" x14ac:dyDescent="0.3">
      <c r="A3403" s="73" t="s">
        <v>204</v>
      </c>
      <c r="B3403" s="73" t="s">
        <v>430</v>
      </c>
      <c r="C3403" s="67" t="s">
        <v>404</v>
      </c>
      <c r="D3403" s="67" t="s">
        <v>94</v>
      </c>
      <c r="E3403" s="73"/>
      <c r="F3403" s="73" t="s">
        <v>302</v>
      </c>
      <c r="G3403" s="73" t="s">
        <v>156</v>
      </c>
      <c r="H3403" s="73" t="s">
        <v>156</v>
      </c>
      <c r="I3403" s="73" t="s">
        <v>465</v>
      </c>
      <c r="J3403" s="124" t="str">
        <f t="shared" si="71"/>
        <v>All HGVs miles WTT- HGV refrigerated (all diesel)</v>
      </c>
      <c r="K3403" s="98">
        <v>0.39404</v>
      </c>
      <c r="L3403" s="48"/>
      <c r="M3403" s="22"/>
      <c r="N3403" s="22"/>
      <c r="O3403" s="22"/>
      <c r="P3403" s="22"/>
      <c r="Q3403" s="22"/>
      <c r="R3403" s="22"/>
      <c r="S3403" s="22"/>
      <c r="T3403" s="22"/>
      <c r="U3403" s="22"/>
      <c r="V3403" s="22"/>
      <c r="W3403" s="22"/>
      <c r="X3403" s="22"/>
      <c r="Y3403" s="22"/>
      <c r="Z3403" s="22"/>
      <c r="AA3403" s="22"/>
      <c r="AB3403" s="22"/>
      <c r="AC3403" s="22"/>
      <c r="AD3403" s="22"/>
      <c r="AE3403" s="22"/>
      <c r="AF3403" s="22"/>
      <c r="AG3403" s="22"/>
      <c r="AH3403" s="22"/>
      <c r="AI3403" s="22"/>
      <c r="AJ3403" s="22"/>
      <c r="AK3403" s="22"/>
      <c r="AL3403" s="22"/>
      <c r="AM3403" s="22"/>
      <c r="AN3403" s="22"/>
      <c r="AO3403" s="22"/>
      <c r="AP3403" s="22"/>
      <c r="AQ3403" s="22"/>
      <c r="AR3403" s="22"/>
      <c r="AS3403" s="22"/>
      <c r="AT3403" s="22"/>
      <c r="AU3403" s="22"/>
      <c r="AV3403" s="22"/>
      <c r="AW3403" s="22"/>
      <c r="AX3403" s="22"/>
      <c r="AY3403" s="22"/>
      <c r="AZ3403" s="22"/>
      <c r="BA3403" s="22"/>
      <c r="BB3403" s="22"/>
      <c r="BC3403" s="22"/>
      <c r="BD3403" s="22"/>
      <c r="BE3403" s="22"/>
      <c r="BF3403" s="22"/>
      <c r="BG3403" s="22"/>
      <c r="BH3403" s="22"/>
      <c r="BI3403" s="22"/>
      <c r="BJ3403" s="22"/>
      <c r="BK3403" s="22"/>
      <c r="BL3403" s="22"/>
      <c r="BM3403" s="22"/>
      <c r="BN3403" s="22"/>
      <c r="BO3403" s="22"/>
      <c r="BP3403" s="22"/>
      <c r="BQ3403" s="22"/>
      <c r="BR3403" s="22"/>
      <c r="BS3403" s="22"/>
      <c r="BT3403" s="22"/>
      <c r="BU3403" s="22"/>
      <c r="BV3403" s="22"/>
      <c r="BW3403" s="22"/>
      <c r="BX3403" s="22"/>
      <c r="BY3403" s="22"/>
      <c r="BZ3403" s="22"/>
      <c r="CA3403" s="22"/>
      <c r="CB3403" s="22"/>
      <c r="CC3403" s="22"/>
      <c r="CD3403" s="22"/>
      <c r="CE3403" s="22"/>
      <c r="CF3403" s="22"/>
      <c r="CG3403" s="22"/>
      <c r="CH3403" s="22"/>
      <c r="CI3403" s="22"/>
      <c r="CJ3403" s="22"/>
      <c r="CK3403" s="22"/>
      <c r="CL3403" s="22"/>
      <c r="CM3403" s="22"/>
      <c r="CN3403" s="22"/>
      <c r="CO3403" s="22"/>
    </row>
    <row r="3404" spans="1:93" s="3" customFormat="1" ht="15" thickBot="1" x14ac:dyDescent="0.35">
      <c r="A3404" s="84" t="s">
        <v>204</v>
      </c>
      <c r="B3404" s="84" t="s">
        <v>430</v>
      </c>
      <c r="C3404" s="81" t="s">
        <v>404</v>
      </c>
      <c r="D3404" s="81" t="s">
        <v>94</v>
      </c>
      <c r="E3404" s="84"/>
      <c r="F3404" s="84" t="s">
        <v>302</v>
      </c>
      <c r="G3404" s="84" t="s">
        <v>403</v>
      </c>
      <c r="H3404" s="84" t="s">
        <v>403</v>
      </c>
      <c r="I3404" s="84" t="s">
        <v>465</v>
      </c>
      <c r="J3404" s="125" t="str">
        <f t="shared" si="71"/>
        <v>All HGVs tonne.km WTT- HGV refrigerated (all diesel)</v>
      </c>
      <c r="K3404" s="110">
        <v>3.0970000000000001E-2</v>
      </c>
      <c r="L3404" s="48"/>
      <c r="M3404" s="22"/>
      <c r="N3404" s="22"/>
      <c r="O3404" s="22"/>
      <c r="P3404" s="22"/>
      <c r="Q3404" s="22"/>
      <c r="R3404" s="22"/>
      <c r="S3404" s="22"/>
      <c r="T3404" s="2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c r="AQ3404" s="22"/>
      <c r="AR3404" s="22"/>
      <c r="AS3404" s="22"/>
      <c r="AT3404" s="22"/>
      <c r="AU3404" s="22"/>
      <c r="AV3404" s="22"/>
      <c r="AW3404" s="22"/>
      <c r="AX3404" s="22"/>
      <c r="AY3404" s="22"/>
      <c r="AZ3404" s="22"/>
      <c r="BA3404" s="22"/>
      <c r="BB3404" s="22"/>
      <c r="BC3404" s="22"/>
      <c r="BD3404" s="22"/>
      <c r="BE3404" s="22"/>
      <c r="BF3404" s="22"/>
      <c r="BG3404" s="22"/>
      <c r="BH3404" s="22"/>
      <c r="BI3404" s="22"/>
      <c r="BJ3404" s="22"/>
      <c r="BK3404" s="22"/>
      <c r="BL3404" s="22"/>
      <c r="BM3404" s="22"/>
      <c r="BN3404" s="22"/>
      <c r="BO3404" s="22"/>
      <c r="BP3404" s="22"/>
      <c r="BQ3404" s="22"/>
      <c r="BR3404" s="22"/>
      <c r="BS3404" s="22"/>
      <c r="BT3404" s="22"/>
      <c r="BU3404" s="22"/>
      <c r="BV3404" s="22"/>
      <c r="BW3404" s="22"/>
      <c r="BX3404" s="22"/>
      <c r="BY3404" s="22"/>
      <c r="BZ3404" s="22"/>
      <c r="CA3404" s="22"/>
      <c r="CB3404" s="22"/>
      <c r="CC3404" s="22"/>
      <c r="CD3404" s="22"/>
      <c r="CE3404" s="22"/>
      <c r="CF3404" s="22"/>
      <c r="CG3404" s="22"/>
      <c r="CH3404" s="22"/>
      <c r="CI3404" s="22"/>
      <c r="CJ3404" s="22"/>
      <c r="CK3404" s="22"/>
      <c r="CL3404" s="22"/>
      <c r="CM3404" s="22"/>
      <c r="CN3404" s="22"/>
      <c r="CO3404" s="22"/>
    </row>
    <row r="3405" spans="1:93" s="2" customFormat="1" x14ac:dyDescent="0.3">
      <c r="A3405" s="86" t="s">
        <v>204</v>
      </c>
      <c r="B3405" s="86" t="s">
        <v>430</v>
      </c>
      <c r="C3405" s="68" t="s">
        <v>299</v>
      </c>
      <c r="D3405" s="68" t="s">
        <v>313</v>
      </c>
      <c r="E3405" s="86"/>
      <c r="F3405" s="86" t="s">
        <v>359</v>
      </c>
      <c r="G3405" s="86" t="s">
        <v>403</v>
      </c>
      <c r="H3405" s="86" t="s">
        <v>403</v>
      </c>
      <c r="I3405" s="86" t="s">
        <v>465</v>
      </c>
      <c r="J3405" s="123" t="str">
        <f t="shared" ref="J3405:J3413" si="72">CONCATENATE(D3405," ",H3405," ",C3405)</f>
        <v>Domestic, to/from UK tonne.km WTT- freight flights</v>
      </c>
      <c r="K3405" s="100">
        <v>0.54701</v>
      </c>
      <c r="L3405" s="48"/>
      <c r="M3405" s="22"/>
      <c r="N3405" s="22"/>
      <c r="O3405" s="22"/>
      <c r="P3405" s="22"/>
      <c r="Q3405" s="22"/>
      <c r="R3405" s="22"/>
      <c r="S3405" s="22"/>
      <c r="T3405" s="22"/>
      <c r="U3405" s="22"/>
      <c r="V3405" s="22"/>
      <c r="W3405" s="22"/>
      <c r="X3405" s="22"/>
      <c r="Y3405" s="22"/>
      <c r="Z3405" s="22"/>
      <c r="AA3405" s="22"/>
      <c r="AB3405" s="22"/>
      <c r="AC3405" s="22"/>
      <c r="AD3405" s="22"/>
      <c r="AE3405" s="22"/>
      <c r="AF3405" s="22"/>
      <c r="AG3405" s="22"/>
      <c r="AH3405" s="22"/>
      <c r="AI3405" s="22"/>
      <c r="AJ3405" s="22"/>
      <c r="AK3405" s="22"/>
      <c r="AL3405" s="22"/>
      <c r="AM3405" s="22"/>
      <c r="AN3405" s="22"/>
      <c r="AO3405" s="22"/>
      <c r="AP3405" s="22"/>
      <c r="AQ3405" s="22"/>
      <c r="AR3405" s="22"/>
      <c r="AS3405" s="22"/>
      <c r="AT3405" s="22"/>
      <c r="AU3405" s="22"/>
      <c r="AV3405" s="22"/>
      <c r="AW3405" s="22"/>
      <c r="AX3405" s="22"/>
      <c r="AY3405" s="22"/>
      <c r="AZ3405" s="22"/>
      <c r="BA3405" s="22"/>
      <c r="BB3405" s="22"/>
      <c r="BC3405" s="22"/>
      <c r="BD3405" s="22"/>
      <c r="BE3405" s="22"/>
      <c r="BF3405" s="22"/>
      <c r="BG3405" s="22"/>
      <c r="BH3405" s="22"/>
      <c r="BI3405" s="22"/>
      <c r="BJ3405" s="22"/>
      <c r="BK3405" s="22"/>
      <c r="BL3405" s="22"/>
      <c r="BM3405" s="22"/>
      <c r="BN3405" s="22"/>
      <c r="BO3405" s="22"/>
      <c r="BP3405" s="22"/>
      <c r="BQ3405" s="22"/>
      <c r="BR3405" s="22"/>
      <c r="BS3405" s="22"/>
      <c r="BT3405" s="22"/>
      <c r="BU3405" s="22"/>
      <c r="BV3405" s="22"/>
      <c r="BW3405" s="22"/>
      <c r="BX3405" s="22"/>
      <c r="BY3405" s="22"/>
      <c r="BZ3405" s="22"/>
      <c r="CA3405" s="22"/>
      <c r="CB3405" s="22"/>
      <c r="CC3405" s="22"/>
      <c r="CD3405" s="22"/>
      <c r="CE3405" s="22"/>
      <c r="CF3405" s="22"/>
      <c r="CG3405" s="22"/>
      <c r="CH3405" s="22"/>
      <c r="CI3405" s="22"/>
      <c r="CJ3405" s="22"/>
      <c r="CK3405" s="22"/>
      <c r="CL3405" s="22"/>
      <c r="CM3405" s="22"/>
      <c r="CN3405" s="22"/>
      <c r="CO3405" s="22"/>
    </row>
    <row r="3406" spans="1:93" s="2" customFormat="1" x14ac:dyDescent="0.3">
      <c r="A3406" s="73" t="s">
        <v>204</v>
      </c>
      <c r="B3406" s="73" t="s">
        <v>430</v>
      </c>
      <c r="C3406" s="67" t="s">
        <v>299</v>
      </c>
      <c r="D3406" s="67" t="s">
        <v>313</v>
      </c>
      <c r="E3406" s="73"/>
      <c r="F3406" s="73" t="s">
        <v>245</v>
      </c>
      <c r="G3406" s="73" t="s">
        <v>403</v>
      </c>
      <c r="H3406" s="73" t="s">
        <v>403</v>
      </c>
      <c r="I3406" s="73" t="s">
        <v>465</v>
      </c>
      <c r="J3406" s="124" t="str">
        <f t="shared" si="72"/>
        <v>Domestic, to/from UK tonne.km WTT- freight flights</v>
      </c>
      <c r="K3406" s="98">
        <v>0.54701</v>
      </c>
      <c r="L3406" s="48"/>
      <c r="M3406" s="22"/>
      <c r="N3406" s="22"/>
      <c r="O3406" s="22"/>
      <c r="P3406" s="22"/>
      <c r="Q3406" s="22"/>
      <c r="R3406" s="22"/>
      <c r="S3406" s="22"/>
      <c r="T3406" s="2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c r="AQ3406" s="22"/>
      <c r="AR3406" s="22"/>
      <c r="AS3406" s="22"/>
      <c r="AT3406" s="22"/>
      <c r="AU3406" s="22"/>
      <c r="AV3406" s="22"/>
      <c r="AW3406" s="22"/>
      <c r="AX3406" s="22"/>
      <c r="AY3406" s="22"/>
      <c r="AZ3406" s="22"/>
      <c r="BA3406" s="22"/>
      <c r="BB3406" s="22"/>
      <c r="BC3406" s="22"/>
      <c r="BD3406" s="22"/>
      <c r="BE3406" s="22"/>
      <c r="BF3406" s="22"/>
      <c r="BG3406" s="22"/>
      <c r="BH3406" s="22"/>
      <c r="BI3406" s="22"/>
      <c r="BJ3406" s="22"/>
      <c r="BK3406" s="22"/>
      <c r="BL3406" s="22"/>
      <c r="BM3406" s="22"/>
      <c r="BN3406" s="22"/>
      <c r="BO3406" s="22"/>
      <c r="BP3406" s="22"/>
      <c r="BQ3406" s="22"/>
      <c r="BR3406" s="22"/>
      <c r="BS3406" s="22"/>
      <c r="BT3406" s="22"/>
      <c r="BU3406" s="22"/>
      <c r="BV3406" s="22"/>
      <c r="BW3406" s="22"/>
      <c r="BX3406" s="22"/>
      <c r="BY3406" s="22"/>
      <c r="BZ3406" s="22"/>
      <c r="CA3406" s="22"/>
      <c r="CB3406" s="22"/>
      <c r="CC3406" s="22"/>
      <c r="CD3406" s="22"/>
      <c r="CE3406" s="22"/>
      <c r="CF3406" s="22"/>
      <c r="CG3406" s="22"/>
      <c r="CH3406" s="22"/>
      <c r="CI3406" s="22"/>
      <c r="CJ3406" s="22"/>
      <c r="CK3406" s="22"/>
      <c r="CL3406" s="22"/>
      <c r="CM3406" s="22"/>
      <c r="CN3406" s="22"/>
      <c r="CO3406" s="22"/>
    </row>
    <row r="3407" spans="1:93" s="2" customFormat="1" x14ac:dyDescent="0.3">
      <c r="A3407" s="73" t="s">
        <v>204</v>
      </c>
      <c r="B3407" s="73" t="s">
        <v>430</v>
      </c>
      <c r="C3407" s="67" t="s">
        <v>299</v>
      </c>
      <c r="D3407" s="67" t="s">
        <v>57</v>
      </c>
      <c r="E3407" s="73"/>
      <c r="F3407" s="73" t="s">
        <v>359</v>
      </c>
      <c r="G3407" s="73" t="s">
        <v>403</v>
      </c>
      <c r="H3407" s="73" t="s">
        <v>403</v>
      </c>
      <c r="I3407" s="73" t="s">
        <v>465</v>
      </c>
      <c r="J3407" s="124" t="str">
        <f t="shared" si="72"/>
        <v>Short-haul, to/from UK tonne.km WTT- freight flights</v>
      </c>
      <c r="K3407" s="98">
        <v>0.26062000000000002</v>
      </c>
      <c r="L3407" s="48"/>
      <c r="M3407" s="22"/>
      <c r="N3407" s="22"/>
      <c r="O3407" s="22"/>
      <c r="P3407" s="22"/>
      <c r="Q3407" s="22"/>
      <c r="R3407" s="22"/>
      <c r="S3407" s="22"/>
      <c r="T3407" s="22"/>
      <c r="U3407" s="22"/>
      <c r="V3407" s="22"/>
      <c r="W3407" s="22"/>
      <c r="X3407" s="22"/>
      <c r="Y3407" s="22"/>
      <c r="Z3407" s="22"/>
      <c r="AA3407" s="22"/>
      <c r="AB3407" s="22"/>
      <c r="AC3407" s="22"/>
      <c r="AD3407" s="22"/>
      <c r="AE3407" s="22"/>
      <c r="AF3407" s="22"/>
      <c r="AG3407" s="22"/>
      <c r="AH3407" s="22"/>
      <c r="AI3407" s="22"/>
      <c r="AJ3407" s="22"/>
      <c r="AK3407" s="22"/>
      <c r="AL3407" s="22"/>
      <c r="AM3407" s="22"/>
      <c r="AN3407" s="22"/>
      <c r="AO3407" s="22"/>
      <c r="AP3407" s="22"/>
      <c r="AQ3407" s="22"/>
      <c r="AR3407" s="22"/>
      <c r="AS3407" s="22"/>
      <c r="AT3407" s="22"/>
      <c r="AU3407" s="22"/>
      <c r="AV3407" s="22"/>
      <c r="AW3407" s="22"/>
      <c r="AX3407" s="22"/>
      <c r="AY3407" s="22"/>
      <c r="AZ3407" s="22"/>
      <c r="BA3407" s="22"/>
      <c r="BB3407" s="22"/>
      <c r="BC3407" s="22"/>
      <c r="BD3407" s="22"/>
      <c r="BE3407" s="22"/>
      <c r="BF3407" s="22"/>
      <c r="BG3407" s="22"/>
      <c r="BH3407" s="22"/>
      <c r="BI3407" s="22"/>
      <c r="BJ3407" s="22"/>
      <c r="BK3407" s="22"/>
      <c r="BL3407" s="22"/>
      <c r="BM3407" s="22"/>
      <c r="BN3407" s="22"/>
      <c r="BO3407" s="22"/>
      <c r="BP3407" s="22"/>
      <c r="BQ3407" s="22"/>
      <c r="BR3407" s="22"/>
      <c r="BS3407" s="22"/>
      <c r="BT3407" s="22"/>
      <c r="BU3407" s="22"/>
      <c r="BV3407" s="22"/>
      <c r="BW3407" s="22"/>
      <c r="BX3407" s="22"/>
      <c r="BY3407" s="22"/>
      <c r="BZ3407" s="22"/>
      <c r="CA3407" s="22"/>
      <c r="CB3407" s="22"/>
      <c r="CC3407" s="22"/>
      <c r="CD3407" s="22"/>
      <c r="CE3407" s="22"/>
      <c r="CF3407" s="22"/>
      <c r="CG3407" s="22"/>
      <c r="CH3407" s="22"/>
      <c r="CI3407" s="22"/>
      <c r="CJ3407" s="22"/>
      <c r="CK3407" s="22"/>
      <c r="CL3407" s="22"/>
      <c r="CM3407" s="22"/>
      <c r="CN3407" s="22"/>
      <c r="CO3407" s="22"/>
    </row>
    <row r="3408" spans="1:93" s="2" customFormat="1" x14ac:dyDescent="0.3">
      <c r="A3408" s="73" t="s">
        <v>204</v>
      </c>
      <c r="B3408" s="73" t="s">
        <v>430</v>
      </c>
      <c r="C3408" s="67" t="s">
        <v>299</v>
      </c>
      <c r="D3408" s="67" t="s">
        <v>57</v>
      </c>
      <c r="E3408" s="73"/>
      <c r="F3408" s="73" t="s">
        <v>245</v>
      </c>
      <c r="G3408" s="73" t="s">
        <v>403</v>
      </c>
      <c r="H3408" s="73" t="s">
        <v>403</v>
      </c>
      <c r="I3408" s="73" t="s">
        <v>465</v>
      </c>
      <c r="J3408" s="124" t="str">
        <f t="shared" si="72"/>
        <v>Short-haul, to/from UK tonne.km WTT- freight flights</v>
      </c>
      <c r="K3408" s="98">
        <v>0.26062000000000002</v>
      </c>
      <c r="L3408" s="48"/>
      <c r="M3408" s="22"/>
      <c r="N3408" s="22"/>
      <c r="O3408" s="22"/>
      <c r="P3408" s="22"/>
      <c r="Q3408" s="22"/>
      <c r="R3408" s="22"/>
      <c r="S3408" s="22"/>
      <c r="T3408" s="2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c r="AQ3408" s="22"/>
      <c r="AR3408" s="22"/>
      <c r="AS3408" s="22"/>
      <c r="AT3408" s="22"/>
      <c r="AU3408" s="22"/>
      <c r="AV3408" s="22"/>
      <c r="AW3408" s="22"/>
      <c r="AX3408" s="22"/>
      <c r="AY3408" s="22"/>
      <c r="AZ3408" s="22"/>
      <c r="BA3408" s="22"/>
      <c r="BB3408" s="22"/>
      <c r="BC3408" s="22"/>
      <c r="BD3408" s="22"/>
      <c r="BE3408" s="22"/>
      <c r="BF3408" s="22"/>
      <c r="BG3408" s="22"/>
      <c r="BH3408" s="22"/>
      <c r="BI3408" s="22"/>
      <c r="BJ3408" s="22"/>
      <c r="BK3408" s="22"/>
      <c r="BL3408" s="22"/>
      <c r="BM3408" s="22"/>
      <c r="BN3408" s="22"/>
      <c r="BO3408" s="22"/>
      <c r="BP3408" s="22"/>
      <c r="BQ3408" s="22"/>
      <c r="BR3408" s="22"/>
      <c r="BS3408" s="22"/>
      <c r="BT3408" s="22"/>
      <c r="BU3408" s="22"/>
      <c r="BV3408" s="22"/>
      <c r="BW3408" s="22"/>
      <c r="BX3408" s="22"/>
      <c r="BY3408" s="22"/>
      <c r="BZ3408" s="22"/>
      <c r="CA3408" s="22"/>
      <c r="CB3408" s="22"/>
      <c r="CC3408" s="22"/>
      <c r="CD3408" s="22"/>
      <c r="CE3408" s="22"/>
      <c r="CF3408" s="22"/>
      <c r="CG3408" s="22"/>
      <c r="CH3408" s="22"/>
      <c r="CI3408" s="22"/>
      <c r="CJ3408" s="22"/>
      <c r="CK3408" s="22"/>
      <c r="CL3408" s="22"/>
      <c r="CM3408" s="22"/>
      <c r="CN3408" s="22"/>
      <c r="CO3408" s="22"/>
    </row>
    <row r="3409" spans="1:93" s="2" customFormat="1" x14ac:dyDescent="0.3">
      <c r="A3409" s="73" t="s">
        <v>204</v>
      </c>
      <c r="B3409" s="73" t="s">
        <v>430</v>
      </c>
      <c r="C3409" s="67" t="s">
        <v>299</v>
      </c>
      <c r="D3409" s="67" t="s">
        <v>12</v>
      </c>
      <c r="E3409" s="73"/>
      <c r="F3409" s="73" t="s">
        <v>359</v>
      </c>
      <c r="G3409" s="73" t="s">
        <v>403</v>
      </c>
      <c r="H3409" s="73" t="s">
        <v>403</v>
      </c>
      <c r="I3409" s="73" t="s">
        <v>465</v>
      </c>
      <c r="J3409" s="124" t="str">
        <f t="shared" si="72"/>
        <v>Long-haul, to/from UK tonne.km WTT- freight flights</v>
      </c>
      <c r="K3409" s="98">
        <v>0.12395</v>
      </c>
      <c r="L3409" s="48"/>
      <c r="M3409" s="22"/>
      <c r="N3409" s="22"/>
      <c r="O3409" s="22"/>
      <c r="P3409" s="22"/>
      <c r="Q3409" s="22"/>
      <c r="R3409" s="22"/>
      <c r="S3409" s="22"/>
      <c r="T3409" s="22"/>
      <c r="U3409" s="22"/>
      <c r="V3409" s="22"/>
      <c r="W3409" s="22"/>
      <c r="X3409" s="22"/>
      <c r="Y3409" s="22"/>
      <c r="Z3409" s="22"/>
      <c r="AA3409" s="22"/>
      <c r="AB3409" s="22"/>
      <c r="AC3409" s="22"/>
      <c r="AD3409" s="22"/>
      <c r="AE3409" s="22"/>
      <c r="AF3409" s="22"/>
      <c r="AG3409" s="22"/>
      <c r="AH3409" s="22"/>
      <c r="AI3409" s="22"/>
      <c r="AJ3409" s="22"/>
      <c r="AK3409" s="22"/>
      <c r="AL3409" s="22"/>
      <c r="AM3409" s="22"/>
      <c r="AN3409" s="22"/>
      <c r="AO3409" s="22"/>
      <c r="AP3409" s="22"/>
      <c r="AQ3409" s="22"/>
      <c r="AR3409" s="22"/>
      <c r="AS3409" s="22"/>
      <c r="AT3409" s="22"/>
      <c r="AU3409" s="22"/>
      <c r="AV3409" s="22"/>
      <c r="AW3409" s="22"/>
      <c r="AX3409" s="22"/>
      <c r="AY3409" s="22"/>
      <c r="AZ3409" s="22"/>
      <c r="BA3409" s="22"/>
      <c r="BB3409" s="22"/>
      <c r="BC3409" s="22"/>
      <c r="BD3409" s="22"/>
      <c r="BE3409" s="22"/>
      <c r="BF3409" s="22"/>
      <c r="BG3409" s="22"/>
      <c r="BH3409" s="22"/>
      <c r="BI3409" s="22"/>
      <c r="BJ3409" s="22"/>
      <c r="BK3409" s="22"/>
      <c r="BL3409" s="22"/>
      <c r="BM3409" s="22"/>
      <c r="BN3409" s="22"/>
      <c r="BO3409" s="22"/>
      <c r="BP3409" s="22"/>
      <c r="BQ3409" s="22"/>
      <c r="BR3409" s="22"/>
      <c r="BS3409" s="22"/>
      <c r="BT3409" s="22"/>
      <c r="BU3409" s="22"/>
      <c r="BV3409" s="22"/>
      <c r="BW3409" s="22"/>
      <c r="BX3409" s="22"/>
      <c r="BY3409" s="22"/>
      <c r="BZ3409" s="22"/>
      <c r="CA3409" s="22"/>
      <c r="CB3409" s="22"/>
      <c r="CC3409" s="22"/>
      <c r="CD3409" s="22"/>
      <c r="CE3409" s="22"/>
      <c r="CF3409" s="22"/>
      <c r="CG3409" s="22"/>
      <c r="CH3409" s="22"/>
      <c r="CI3409" s="22"/>
      <c r="CJ3409" s="22"/>
      <c r="CK3409" s="22"/>
      <c r="CL3409" s="22"/>
      <c r="CM3409" s="22"/>
      <c r="CN3409" s="22"/>
      <c r="CO3409" s="22"/>
    </row>
    <row r="3410" spans="1:93" s="2" customFormat="1" x14ac:dyDescent="0.3">
      <c r="A3410" s="73" t="s">
        <v>204</v>
      </c>
      <c r="B3410" s="73" t="s">
        <v>430</v>
      </c>
      <c r="C3410" s="67" t="s">
        <v>299</v>
      </c>
      <c r="D3410" s="67" t="s">
        <v>12</v>
      </c>
      <c r="E3410" s="73"/>
      <c r="F3410" s="73" t="s">
        <v>245</v>
      </c>
      <c r="G3410" s="73" t="s">
        <v>403</v>
      </c>
      <c r="H3410" s="73" t="s">
        <v>403</v>
      </c>
      <c r="I3410" s="73" t="s">
        <v>465</v>
      </c>
      <c r="J3410" s="124" t="str">
        <f t="shared" si="72"/>
        <v>Long-haul, to/from UK tonne.km WTT- freight flights</v>
      </c>
      <c r="K3410" s="98">
        <v>0.12395</v>
      </c>
      <c r="L3410" s="48"/>
      <c r="M3410" s="22"/>
      <c r="N3410" s="22"/>
      <c r="O3410" s="22"/>
      <c r="P3410" s="22"/>
      <c r="Q3410" s="22"/>
      <c r="R3410" s="22"/>
      <c r="S3410" s="22"/>
      <c r="T3410" s="2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c r="AQ3410" s="22"/>
      <c r="AR3410" s="22"/>
      <c r="AS3410" s="22"/>
      <c r="AT3410" s="22"/>
      <c r="AU3410" s="22"/>
      <c r="AV3410" s="22"/>
      <c r="AW3410" s="22"/>
      <c r="AX3410" s="22"/>
      <c r="AY3410" s="22"/>
      <c r="AZ3410" s="22"/>
      <c r="BA3410" s="22"/>
      <c r="BB3410" s="22"/>
      <c r="BC3410" s="22"/>
      <c r="BD3410" s="22"/>
      <c r="BE3410" s="22"/>
      <c r="BF3410" s="22"/>
      <c r="BG3410" s="22"/>
      <c r="BH3410" s="22"/>
      <c r="BI3410" s="22"/>
      <c r="BJ3410" s="22"/>
      <c r="BK3410" s="22"/>
      <c r="BL3410" s="22"/>
      <c r="BM3410" s="22"/>
      <c r="BN3410" s="22"/>
      <c r="BO3410" s="22"/>
      <c r="BP3410" s="22"/>
      <c r="BQ3410" s="22"/>
      <c r="BR3410" s="22"/>
      <c r="BS3410" s="22"/>
      <c r="BT3410" s="22"/>
      <c r="BU3410" s="22"/>
      <c r="BV3410" s="22"/>
      <c r="BW3410" s="22"/>
      <c r="BX3410" s="22"/>
      <c r="BY3410" s="22"/>
      <c r="BZ3410" s="22"/>
      <c r="CA3410" s="22"/>
      <c r="CB3410" s="22"/>
      <c r="CC3410" s="22"/>
      <c r="CD3410" s="22"/>
      <c r="CE3410" s="22"/>
      <c r="CF3410" s="22"/>
      <c r="CG3410" s="22"/>
      <c r="CH3410" s="22"/>
      <c r="CI3410" s="22"/>
      <c r="CJ3410" s="22"/>
      <c r="CK3410" s="22"/>
      <c r="CL3410" s="22"/>
      <c r="CM3410" s="22"/>
      <c r="CN3410" s="22"/>
      <c r="CO3410" s="22"/>
    </row>
    <row r="3411" spans="1:93" s="2" customFormat="1" x14ac:dyDescent="0.3">
      <c r="A3411" s="73" t="s">
        <v>204</v>
      </c>
      <c r="B3411" s="73" t="s">
        <v>430</v>
      </c>
      <c r="C3411" s="67" t="s">
        <v>299</v>
      </c>
      <c r="D3411" s="67" t="s">
        <v>207</v>
      </c>
      <c r="E3411" s="73"/>
      <c r="F3411" s="73" t="s">
        <v>359</v>
      </c>
      <c r="G3411" s="73" t="s">
        <v>403</v>
      </c>
      <c r="H3411" s="73" t="s">
        <v>403</v>
      </c>
      <c r="I3411" s="73" t="s">
        <v>465</v>
      </c>
      <c r="J3411" s="124" t="str">
        <f t="shared" si="72"/>
        <v>International, to/from non-UK tonne.km WTT- freight flights</v>
      </c>
      <c r="K3411" s="98">
        <v>0.12395</v>
      </c>
      <c r="L3411" s="48"/>
      <c r="M3411" s="22"/>
      <c r="N3411" s="22"/>
      <c r="O3411" s="22"/>
      <c r="P3411" s="22"/>
      <c r="Q3411" s="22"/>
      <c r="R3411" s="22"/>
      <c r="S3411" s="22"/>
      <c r="T3411" s="22"/>
      <c r="U3411" s="22"/>
      <c r="V3411" s="22"/>
      <c r="W3411" s="22"/>
      <c r="X3411" s="22"/>
      <c r="Y3411" s="22"/>
      <c r="Z3411" s="22"/>
      <c r="AA3411" s="22"/>
      <c r="AB3411" s="22"/>
      <c r="AC3411" s="22"/>
      <c r="AD3411" s="22"/>
      <c r="AE3411" s="22"/>
      <c r="AF3411" s="22"/>
      <c r="AG3411" s="22"/>
      <c r="AH3411" s="22"/>
      <c r="AI3411" s="22"/>
      <c r="AJ3411" s="22"/>
      <c r="AK3411" s="22"/>
      <c r="AL3411" s="22"/>
      <c r="AM3411" s="22"/>
      <c r="AN3411" s="22"/>
      <c r="AO3411" s="22"/>
      <c r="AP3411" s="22"/>
      <c r="AQ3411" s="22"/>
      <c r="AR3411" s="22"/>
      <c r="AS3411" s="22"/>
      <c r="AT3411" s="22"/>
      <c r="AU3411" s="22"/>
      <c r="AV3411" s="22"/>
      <c r="AW3411" s="22"/>
      <c r="AX3411" s="22"/>
      <c r="AY3411" s="22"/>
      <c r="AZ3411" s="22"/>
      <c r="BA3411" s="22"/>
      <c r="BB3411" s="22"/>
      <c r="BC3411" s="22"/>
      <c r="BD3411" s="22"/>
      <c r="BE3411" s="22"/>
      <c r="BF3411" s="22"/>
      <c r="BG3411" s="22"/>
      <c r="BH3411" s="22"/>
      <c r="BI3411" s="22"/>
      <c r="BJ3411" s="22"/>
      <c r="BK3411" s="22"/>
      <c r="BL3411" s="22"/>
      <c r="BM3411" s="22"/>
      <c r="BN3411" s="22"/>
      <c r="BO3411" s="22"/>
      <c r="BP3411" s="22"/>
      <c r="BQ3411" s="22"/>
      <c r="BR3411" s="22"/>
      <c r="BS3411" s="22"/>
      <c r="BT3411" s="22"/>
      <c r="BU3411" s="22"/>
      <c r="BV3411" s="22"/>
      <c r="BW3411" s="22"/>
      <c r="BX3411" s="22"/>
      <c r="BY3411" s="22"/>
      <c r="BZ3411" s="22"/>
      <c r="CA3411" s="22"/>
      <c r="CB3411" s="22"/>
      <c r="CC3411" s="22"/>
      <c r="CD3411" s="22"/>
      <c r="CE3411" s="22"/>
      <c r="CF3411" s="22"/>
      <c r="CG3411" s="22"/>
      <c r="CH3411" s="22"/>
      <c r="CI3411" s="22"/>
      <c r="CJ3411" s="22"/>
      <c r="CK3411" s="22"/>
      <c r="CL3411" s="22"/>
      <c r="CM3411" s="22"/>
      <c r="CN3411" s="22"/>
      <c r="CO3411" s="22"/>
    </row>
    <row r="3412" spans="1:93" s="3" customFormat="1" ht="15" thickBot="1" x14ac:dyDescent="0.35">
      <c r="A3412" s="84" t="s">
        <v>204</v>
      </c>
      <c r="B3412" s="84" t="s">
        <v>430</v>
      </c>
      <c r="C3412" s="81" t="s">
        <v>299</v>
      </c>
      <c r="D3412" s="81" t="s">
        <v>207</v>
      </c>
      <c r="E3412" s="84"/>
      <c r="F3412" s="84" t="s">
        <v>245</v>
      </c>
      <c r="G3412" s="84" t="s">
        <v>403</v>
      </c>
      <c r="H3412" s="84" t="s">
        <v>403</v>
      </c>
      <c r="I3412" s="84" t="s">
        <v>465</v>
      </c>
      <c r="J3412" s="125" t="str">
        <f t="shared" si="72"/>
        <v>International, to/from non-UK tonne.km WTT- freight flights</v>
      </c>
      <c r="K3412" s="110">
        <v>0.12395</v>
      </c>
      <c r="L3412" s="48"/>
      <c r="M3412" s="22"/>
      <c r="N3412" s="22"/>
      <c r="O3412" s="22"/>
      <c r="P3412" s="22"/>
      <c r="Q3412" s="22"/>
      <c r="R3412" s="22"/>
      <c r="S3412" s="22"/>
      <c r="T3412" s="2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c r="AQ3412" s="22"/>
      <c r="AR3412" s="22"/>
      <c r="AS3412" s="22"/>
      <c r="AT3412" s="22"/>
      <c r="AU3412" s="22"/>
      <c r="AV3412" s="22"/>
      <c r="AW3412" s="22"/>
      <c r="AX3412" s="22"/>
      <c r="AY3412" s="22"/>
      <c r="AZ3412" s="22"/>
      <c r="BA3412" s="22"/>
      <c r="BB3412" s="22"/>
      <c r="BC3412" s="22"/>
      <c r="BD3412" s="22"/>
      <c r="BE3412" s="22"/>
      <c r="BF3412" s="22"/>
      <c r="BG3412" s="22"/>
      <c r="BH3412" s="22"/>
      <c r="BI3412" s="22"/>
      <c r="BJ3412" s="22"/>
      <c r="BK3412" s="22"/>
      <c r="BL3412" s="22"/>
      <c r="BM3412" s="22"/>
      <c r="BN3412" s="22"/>
      <c r="BO3412" s="22"/>
      <c r="BP3412" s="22"/>
      <c r="BQ3412" s="22"/>
      <c r="BR3412" s="22"/>
      <c r="BS3412" s="22"/>
      <c r="BT3412" s="22"/>
      <c r="BU3412" s="22"/>
      <c r="BV3412" s="22"/>
      <c r="BW3412" s="22"/>
      <c r="BX3412" s="22"/>
      <c r="BY3412" s="22"/>
      <c r="BZ3412" s="22"/>
      <c r="CA3412" s="22"/>
      <c r="CB3412" s="22"/>
      <c r="CC3412" s="22"/>
      <c r="CD3412" s="22"/>
      <c r="CE3412" s="22"/>
      <c r="CF3412" s="22"/>
      <c r="CG3412" s="22"/>
      <c r="CH3412" s="22"/>
      <c r="CI3412" s="22"/>
      <c r="CJ3412" s="22"/>
      <c r="CK3412" s="22"/>
      <c r="CL3412" s="22"/>
      <c r="CM3412" s="22"/>
      <c r="CN3412" s="22"/>
      <c r="CO3412" s="22"/>
    </row>
    <row r="3413" spans="1:93" s="7" customFormat="1" ht="15" thickBot="1" x14ac:dyDescent="0.35">
      <c r="A3413" s="116" t="s">
        <v>204</v>
      </c>
      <c r="B3413" s="116" t="s">
        <v>430</v>
      </c>
      <c r="C3413" s="83" t="s">
        <v>399</v>
      </c>
      <c r="D3413" s="83" t="s">
        <v>297</v>
      </c>
      <c r="E3413" s="116"/>
      <c r="F3413" s="116"/>
      <c r="G3413" s="116" t="s">
        <v>403</v>
      </c>
      <c r="H3413" s="116" t="s">
        <v>403</v>
      </c>
      <c r="I3413" s="116" t="s">
        <v>465</v>
      </c>
      <c r="J3413" s="116" t="str">
        <f t="shared" si="72"/>
        <v>Freight train tonne.km WTT- rail</v>
      </c>
      <c r="K3413" s="111">
        <v>7.8300000000000002E-3</v>
      </c>
      <c r="L3413" s="48"/>
      <c r="M3413" s="22"/>
      <c r="N3413" s="22"/>
      <c r="O3413" s="22"/>
      <c r="P3413" s="22"/>
      <c r="Q3413" s="22"/>
      <c r="R3413" s="22"/>
      <c r="S3413" s="22"/>
      <c r="T3413" s="22"/>
      <c r="U3413" s="22"/>
      <c r="V3413" s="22"/>
      <c r="W3413" s="22"/>
      <c r="X3413" s="22"/>
      <c r="Y3413" s="22"/>
      <c r="Z3413" s="22"/>
      <c r="AA3413" s="22"/>
      <c r="AB3413" s="22"/>
      <c r="AC3413" s="22"/>
      <c r="AD3413" s="22"/>
      <c r="AE3413" s="22"/>
      <c r="AF3413" s="22"/>
      <c r="AG3413" s="22"/>
      <c r="AH3413" s="22"/>
      <c r="AI3413" s="22"/>
      <c r="AJ3413" s="22"/>
      <c r="AK3413" s="22"/>
      <c r="AL3413" s="22"/>
      <c r="AM3413" s="22"/>
      <c r="AN3413" s="22"/>
      <c r="AO3413" s="22"/>
      <c r="AP3413" s="22"/>
      <c r="AQ3413" s="22"/>
      <c r="AR3413" s="22"/>
      <c r="AS3413" s="22"/>
      <c r="AT3413" s="22"/>
      <c r="AU3413" s="22"/>
      <c r="AV3413" s="22"/>
      <c r="AW3413" s="22"/>
      <c r="AX3413" s="22"/>
      <c r="AY3413" s="22"/>
      <c r="AZ3413" s="22"/>
      <c r="BA3413" s="22"/>
      <c r="BB3413" s="22"/>
      <c r="BC3413" s="22"/>
      <c r="BD3413" s="22"/>
      <c r="BE3413" s="22"/>
      <c r="BF3413" s="22"/>
      <c r="BG3413" s="22"/>
      <c r="BH3413" s="22"/>
      <c r="BI3413" s="22"/>
      <c r="BJ3413" s="22"/>
      <c r="BK3413" s="22"/>
      <c r="BL3413" s="22"/>
      <c r="BM3413" s="22"/>
      <c r="BN3413" s="22"/>
      <c r="BO3413" s="22"/>
      <c r="BP3413" s="22"/>
      <c r="BQ3413" s="22"/>
      <c r="BR3413" s="22"/>
      <c r="BS3413" s="22"/>
      <c r="BT3413" s="22"/>
      <c r="BU3413" s="22"/>
      <c r="BV3413" s="22"/>
      <c r="BW3413" s="22"/>
      <c r="BX3413" s="22"/>
      <c r="BY3413" s="22"/>
      <c r="BZ3413" s="22"/>
      <c r="CA3413" s="22"/>
      <c r="CB3413" s="22"/>
      <c r="CC3413" s="22"/>
      <c r="CD3413" s="22"/>
      <c r="CE3413" s="22"/>
      <c r="CF3413" s="22"/>
      <c r="CG3413" s="22"/>
      <c r="CH3413" s="22"/>
      <c r="CI3413" s="22"/>
      <c r="CJ3413" s="22"/>
      <c r="CK3413" s="22"/>
      <c r="CL3413" s="22"/>
      <c r="CM3413" s="22"/>
      <c r="CN3413" s="22"/>
      <c r="CO3413" s="22"/>
    </row>
    <row r="3414" spans="1:93" s="2" customFormat="1" x14ac:dyDescent="0.3">
      <c r="A3414" s="86" t="s">
        <v>204</v>
      </c>
      <c r="B3414" s="86" t="s">
        <v>430</v>
      </c>
      <c r="C3414" s="68" t="s">
        <v>392</v>
      </c>
      <c r="D3414" s="68" t="s">
        <v>248</v>
      </c>
      <c r="E3414" s="86" t="s">
        <v>200</v>
      </c>
      <c r="F3414" s="86"/>
      <c r="G3414" s="86" t="s">
        <v>403</v>
      </c>
      <c r="H3414" s="86" t="s">
        <v>403</v>
      </c>
      <c r="I3414" s="86" t="s">
        <v>465</v>
      </c>
      <c r="J3414" s="123" t="str">
        <f t="shared" ref="J3414:J3445" si="73">CONCATENATE(D3414," ",E3414)</f>
        <v>Crude tanker 200,000+ dwt</v>
      </c>
      <c r="K3414" s="100">
        <v>5.6800000000000004E-4</v>
      </c>
      <c r="L3414" s="48"/>
      <c r="M3414" s="22"/>
      <c r="N3414" s="22"/>
      <c r="O3414" s="22"/>
      <c r="P3414" s="22"/>
      <c r="Q3414" s="22"/>
      <c r="R3414" s="22"/>
      <c r="S3414" s="22"/>
      <c r="T3414" s="2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c r="AQ3414" s="22"/>
      <c r="AR3414" s="22"/>
      <c r="AS3414" s="22"/>
      <c r="AT3414" s="22"/>
      <c r="AU3414" s="22"/>
      <c r="AV3414" s="22"/>
      <c r="AW3414" s="22"/>
      <c r="AX3414" s="22"/>
      <c r="AY3414" s="22"/>
      <c r="AZ3414" s="22"/>
      <c r="BA3414" s="22"/>
      <c r="BB3414" s="22"/>
      <c r="BC3414" s="22"/>
      <c r="BD3414" s="22"/>
      <c r="BE3414" s="22"/>
      <c r="BF3414" s="22"/>
      <c r="BG3414" s="22"/>
      <c r="BH3414" s="22"/>
      <c r="BI3414" s="22"/>
      <c r="BJ3414" s="22"/>
      <c r="BK3414" s="22"/>
      <c r="BL3414" s="22"/>
      <c r="BM3414" s="22"/>
      <c r="BN3414" s="22"/>
      <c r="BO3414" s="22"/>
      <c r="BP3414" s="22"/>
      <c r="BQ3414" s="22"/>
      <c r="BR3414" s="22"/>
      <c r="BS3414" s="22"/>
      <c r="BT3414" s="22"/>
      <c r="BU3414" s="22"/>
      <c r="BV3414" s="22"/>
      <c r="BW3414" s="22"/>
      <c r="BX3414" s="22"/>
      <c r="BY3414" s="22"/>
      <c r="BZ3414" s="22"/>
      <c r="CA3414" s="22"/>
      <c r="CB3414" s="22"/>
      <c r="CC3414" s="22"/>
      <c r="CD3414" s="22"/>
      <c r="CE3414" s="22"/>
      <c r="CF3414" s="22"/>
      <c r="CG3414" s="22"/>
      <c r="CH3414" s="22"/>
      <c r="CI3414" s="22"/>
      <c r="CJ3414" s="22"/>
      <c r="CK3414" s="22"/>
      <c r="CL3414" s="22"/>
      <c r="CM3414" s="22"/>
      <c r="CN3414" s="22"/>
      <c r="CO3414" s="22"/>
    </row>
    <row r="3415" spans="1:93" s="2" customFormat="1" x14ac:dyDescent="0.3">
      <c r="A3415" s="73" t="s">
        <v>204</v>
      </c>
      <c r="B3415" s="73" t="s">
        <v>430</v>
      </c>
      <c r="C3415" s="67" t="s">
        <v>392</v>
      </c>
      <c r="D3415" s="67" t="s">
        <v>248</v>
      </c>
      <c r="E3415" s="73" t="s">
        <v>70</v>
      </c>
      <c r="F3415" s="73"/>
      <c r="G3415" s="73" t="s">
        <v>403</v>
      </c>
      <c r="H3415" s="73" t="s">
        <v>403</v>
      </c>
      <c r="I3415" s="73" t="s">
        <v>465</v>
      </c>
      <c r="J3415" s="124" t="str">
        <f t="shared" si="73"/>
        <v>Crude tanker 120,000–199,999 dwt</v>
      </c>
      <c r="K3415" s="98">
        <v>8.6200000000000003E-4</v>
      </c>
      <c r="L3415" s="48"/>
      <c r="M3415" s="22"/>
      <c r="N3415" s="22"/>
      <c r="O3415" s="22"/>
      <c r="P3415" s="22"/>
      <c r="Q3415" s="22"/>
      <c r="R3415" s="22"/>
      <c r="S3415" s="22"/>
      <c r="T3415" s="22"/>
      <c r="U3415" s="22"/>
      <c r="V3415" s="22"/>
      <c r="W3415" s="22"/>
      <c r="X3415" s="22"/>
      <c r="Y3415" s="22"/>
      <c r="Z3415" s="22"/>
      <c r="AA3415" s="22"/>
      <c r="AB3415" s="22"/>
      <c r="AC3415" s="22"/>
      <c r="AD3415" s="22"/>
      <c r="AE3415" s="22"/>
      <c r="AF3415" s="22"/>
      <c r="AG3415" s="22"/>
      <c r="AH3415" s="22"/>
      <c r="AI3415" s="22"/>
      <c r="AJ3415" s="22"/>
      <c r="AK3415" s="22"/>
      <c r="AL3415" s="22"/>
      <c r="AM3415" s="22"/>
      <c r="AN3415" s="22"/>
      <c r="AO3415" s="22"/>
      <c r="AP3415" s="22"/>
      <c r="AQ3415" s="22"/>
      <c r="AR3415" s="22"/>
      <c r="AS3415" s="22"/>
      <c r="AT3415" s="22"/>
      <c r="AU3415" s="22"/>
      <c r="AV3415" s="22"/>
      <c r="AW3415" s="22"/>
      <c r="AX3415" s="22"/>
      <c r="AY3415" s="22"/>
      <c r="AZ3415" s="22"/>
      <c r="BA3415" s="22"/>
      <c r="BB3415" s="22"/>
      <c r="BC3415" s="22"/>
      <c r="BD3415" s="22"/>
      <c r="BE3415" s="22"/>
      <c r="BF3415" s="22"/>
      <c r="BG3415" s="22"/>
      <c r="BH3415" s="22"/>
      <c r="BI3415" s="22"/>
      <c r="BJ3415" s="22"/>
      <c r="BK3415" s="22"/>
      <c r="BL3415" s="22"/>
      <c r="BM3415" s="22"/>
      <c r="BN3415" s="22"/>
      <c r="BO3415" s="22"/>
      <c r="BP3415" s="22"/>
      <c r="BQ3415" s="22"/>
      <c r="BR3415" s="22"/>
      <c r="BS3415" s="22"/>
      <c r="BT3415" s="22"/>
      <c r="BU3415" s="22"/>
      <c r="BV3415" s="22"/>
      <c r="BW3415" s="22"/>
      <c r="BX3415" s="22"/>
      <c r="BY3415" s="22"/>
      <c r="BZ3415" s="22"/>
      <c r="CA3415" s="22"/>
      <c r="CB3415" s="22"/>
      <c r="CC3415" s="22"/>
      <c r="CD3415" s="22"/>
      <c r="CE3415" s="22"/>
      <c r="CF3415" s="22"/>
      <c r="CG3415" s="22"/>
      <c r="CH3415" s="22"/>
      <c r="CI3415" s="22"/>
      <c r="CJ3415" s="22"/>
      <c r="CK3415" s="22"/>
      <c r="CL3415" s="22"/>
      <c r="CM3415" s="22"/>
      <c r="CN3415" s="22"/>
      <c r="CO3415" s="22"/>
    </row>
    <row r="3416" spans="1:93" s="2" customFormat="1" x14ac:dyDescent="0.3">
      <c r="A3416" s="73" t="s">
        <v>204</v>
      </c>
      <c r="B3416" s="73" t="s">
        <v>430</v>
      </c>
      <c r="C3416" s="67" t="s">
        <v>392</v>
      </c>
      <c r="D3416" s="67" t="s">
        <v>248</v>
      </c>
      <c r="E3416" s="73" t="s">
        <v>123</v>
      </c>
      <c r="F3416" s="73"/>
      <c r="G3416" s="73" t="s">
        <v>403</v>
      </c>
      <c r="H3416" s="73" t="s">
        <v>403</v>
      </c>
      <c r="I3416" s="73" t="s">
        <v>465</v>
      </c>
      <c r="J3416" s="124" t="str">
        <f t="shared" si="73"/>
        <v>Crude tanker 80,000–119,999 dwt</v>
      </c>
      <c r="K3416" s="98">
        <v>1.1559999999999999E-3</v>
      </c>
      <c r="L3416" s="48"/>
      <c r="M3416" s="22"/>
      <c r="N3416" s="22"/>
      <c r="O3416" s="22"/>
      <c r="P3416" s="22"/>
      <c r="Q3416" s="22"/>
      <c r="R3416" s="22"/>
      <c r="S3416" s="22"/>
      <c r="T3416" s="2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c r="AQ3416" s="22"/>
      <c r="AR3416" s="22"/>
      <c r="AS3416" s="22"/>
      <c r="AT3416" s="22"/>
      <c r="AU3416" s="22"/>
      <c r="AV3416" s="22"/>
      <c r="AW3416" s="22"/>
      <c r="AX3416" s="22"/>
      <c r="AY3416" s="22"/>
      <c r="AZ3416" s="22"/>
      <c r="BA3416" s="22"/>
      <c r="BB3416" s="22"/>
      <c r="BC3416" s="22"/>
      <c r="BD3416" s="22"/>
      <c r="BE3416" s="22"/>
      <c r="BF3416" s="22"/>
      <c r="BG3416" s="22"/>
      <c r="BH3416" s="22"/>
      <c r="BI3416" s="22"/>
      <c r="BJ3416" s="22"/>
      <c r="BK3416" s="22"/>
      <c r="BL3416" s="22"/>
      <c r="BM3416" s="22"/>
      <c r="BN3416" s="22"/>
      <c r="BO3416" s="22"/>
      <c r="BP3416" s="22"/>
      <c r="BQ3416" s="22"/>
      <c r="BR3416" s="22"/>
      <c r="BS3416" s="22"/>
      <c r="BT3416" s="22"/>
      <c r="BU3416" s="22"/>
      <c r="BV3416" s="22"/>
      <c r="BW3416" s="22"/>
      <c r="BX3416" s="22"/>
      <c r="BY3416" s="22"/>
      <c r="BZ3416" s="22"/>
      <c r="CA3416" s="22"/>
      <c r="CB3416" s="22"/>
      <c r="CC3416" s="22"/>
      <c r="CD3416" s="22"/>
      <c r="CE3416" s="22"/>
      <c r="CF3416" s="22"/>
      <c r="CG3416" s="22"/>
      <c r="CH3416" s="22"/>
      <c r="CI3416" s="22"/>
      <c r="CJ3416" s="22"/>
      <c r="CK3416" s="22"/>
      <c r="CL3416" s="22"/>
      <c r="CM3416" s="22"/>
      <c r="CN3416" s="22"/>
      <c r="CO3416" s="22"/>
    </row>
    <row r="3417" spans="1:93" s="2" customFormat="1" x14ac:dyDescent="0.3">
      <c r="A3417" s="73" t="s">
        <v>204</v>
      </c>
      <c r="B3417" s="73" t="s">
        <v>430</v>
      </c>
      <c r="C3417" s="67" t="s">
        <v>392</v>
      </c>
      <c r="D3417" s="67" t="s">
        <v>248</v>
      </c>
      <c r="E3417" s="73" t="s">
        <v>390</v>
      </c>
      <c r="F3417" s="73"/>
      <c r="G3417" s="73" t="s">
        <v>403</v>
      </c>
      <c r="H3417" s="73" t="s">
        <v>403</v>
      </c>
      <c r="I3417" s="73" t="s">
        <v>465</v>
      </c>
      <c r="J3417" s="124" t="str">
        <f t="shared" si="73"/>
        <v>Crude tanker 60,000–79,999 dwt</v>
      </c>
      <c r="K3417" s="98">
        <v>1.469E-3</v>
      </c>
      <c r="L3417" s="48"/>
      <c r="M3417" s="22"/>
      <c r="N3417" s="22"/>
      <c r="O3417" s="22"/>
      <c r="P3417" s="22"/>
      <c r="Q3417" s="22"/>
      <c r="R3417" s="22"/>
      <c r="S3417" s="22"/>
      <c r="T3417" s="22"/>
      <c r="U3417" s="22"/>
      <c r="V3417" s="22"/>
      <c r="W3417" s="22"/>
      <c r="X3417" s="22"/>
      <c r="Y3417" s="22"/>
      <c r="Z3417" s="22"/>
      <c r="AA3417" s="22"/>
      <c r="AB3417" s="22"/>
      <c r="AC3417" s="22"/>
      <c r="AD3417" s="22"/>
      <c r="AE3417" s="22"/>
      <c r="AF3417" s="22"/>
      <c r="AG3417" s="22"/>
      <c r="AH3417" s="22"/>
      <c r="AI3417" s="22"/>
      <c r="AJ3417" s="22"/>
      <c r="AK3417" s="22"/>
      <c r="AL3417" s="22"/>
      <c r="AM3417" s="22"/>
      <c r="AN3417" s="22"/>
      <c r="AO3417" s="22"/>
      <c r="AP3417" s="22"/>
      <c r="AQ3417" s="22"/>
      <c r="AR3417" s="22"/>
      <c r="AS3417" s="22"/>
      <c r="AT3417" s="22"/>
      <c r="AU3417" s="22"/>
      <c r="AV3417" s="22"/>
      <c r="AW3417" s="22"/>
      <c r="AX3417" s="22"/>
      <c r="AY3417" s="22"/>
      <c r="AZ3417" s="22"/>
      <c r="BA3417" s="22"/>
      <c r="BB3417" s="22"/>
      <c r="BC3417" s="22"/>
      <c r="BD3417" s="22"/>
      <c r="BE3417" s="22"/>
      <c r="BF3417" s="22"/>
      <c r="BG3417" s="22"/>
      <c r="BH3417" s="22"/>
      <c r="BI3417" s="22"/>
      <c r="BJ3417" s="22"/>
      <c r="BK3417" s="22"/>
      <c r="BL3417" s="22"/>
      <c r="BM3417" s="22"/>
      <c r="BN3417" s="22"/>
      <c r="BO3417" s="22"/>
      <c r="BP3417" s="22"/>
      <c r="BQ3417" s="22"/>
      <c r="BR3417" s="22"/>
      <c r="BS3417" s="22"/>
      <c r="BT3417" s="22"/>
      <c r="BU3417" s="22"/>
      <c r="BV3417" s="22"/>
      <c r="BW3417" s="22"/>
      <c r="BX3417" s="22"/>
      <c r="BY3417" s="22"/>
      <c r="BZ3417" s="22"/>
      <c r="CA3417" s="22"/>
      <c r="CB3417" s="22"/>
      <c r="CC3417" s="22"/>
      <c r="CD3417" s="22"/>
      <c r="CE3417" s="22"/>
      <c r="CF3417" s="22"/>
      <c r="CG3417" s="22"/>
      <c r="CH3417" s="22"/>
      <c r="CI3417" s="22"/>
      <c r="CJ3417" s="22"/>
      <c r="CK3417" s="22"/>
      <c r="CL3417" s="22"/>
      <c r="CM3417" s="22"/>
      <c r="CN3417" s="22"/>
      <c r="CO3417" s="22"/>
    </row>
    <row r="3418" spans="1:93" s="2" customFormat="1" x14ac:dyDescent="0.3">
      <c r="A3418" s="73" t="s">
        <v>204</v>
      </c>
      <c r="B3418" s="73" t="s">
        <v>430</v>
      </c>
      <c r="C3418" s="67" t="s">
        <v>392</v>
      </c>
      <c r="D3418" s="67" t="s">
        <v>248</v>
      </c>
      <c r="E3418" s="73" t="s">
        <v>284</v>
      </c>
      <c r="F3418" s="73"/>
      <c r="G3418" s="73" t="s">
        <v>403</v>
      </c>
      <c r="H3418" s="73" t="s">
        <v>403</v>
      </c>
      <c r="I3418" s="73" t="s">
        <v>465</v>
      </c>
      <c r="J3418" s="124" t="str">
        <f t="shared" si="73"/>
        <v>Crude tanker 10,000–59,999 dwt</v>
      </c>
      <c r="K3418" s="98">
        <v>1.7819999999999999E-3</v>
      </c>
      <c r="L3418" s="48"/>
      <c r="M3418" s="22"/>
      <c r="N3418" s="22"/>
      <c r="O3418" s="22"/>
      <c r="P3418" s="22"/>
      <c r="Q3418" s="22"/>
      <c r="R3418" s="22"/>
      <c r="S3418" s="22"/>
      <c r="T3418" s="2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c r="AQ3418" s="22"/>
      <c r="AR3418" s="22"/>
      <c r="AS3418" s="22"/>
      <c r="AT3418" s="22"/>
      <c r="AU3418" s="22"/>
      <c r="AV3418" s="22"/>
      <c r="AW3418" s="22"/>
      <c r="AX3418" s="22"/>
      <c r="AY3418" s="22"/>
      <c r="AZ3418" s="22"/>
      <c r="BA3418" s="22"/>
      <c r="BB3418" s="22"/>
      <c r="BC3418" s="22"/>
      <c r="BD3418" s="22"/>
      <c r="BE3418" s="22"/>
      <c r="BF3418" s="22"/>
      <c r="BG3418" s="22"/>
      <c r="BH3418" s="22"/>
      <c r="BI3418" s="22"/>
      <c r="BJ3418" s="22"/>
      <c r="BK3418" s="22"/>
      <c r="BL3418" s="22"/>
      <c r="BM3418" s="22"/>
      <c r="BN3418" s="22"/>
      <c r="BO3418" s="22"/>
      <c r="BP3418" s="22"/>
      <c r="BQ3418" s="22"/>
      <c r="BR3418" s="22"/>
      <c r="BS3418" s="22"/>
      <c r="BT3418" s="22"/>
      <c r="BU3418" s="22"/>
      <c r="BV3418" s="22"/>
      <c r="BW3418" s="22"/>
      <c r="BX3418" s="22"/>
      <c r="BY3418" s="22"/>
      <c r="BZ3418" s="22"/>
      <c r="CA3418" s="22"/>
      <c r="CB3418" s="22"/>
      <c r="CC3418" s="22"/>
      <c r="CD3418" s="22"/>
      <c r="CE3418" s="22"/>
      <c r="CF3418" s="22"/>
      <c r="CG3418" s="22"/>
      <c r="CH3418" s="22"/>
      <c r="CI3418" s="22"/>
      <c r="CJ3418" s="22"/>
      <c r="CK3418" s="22"/>
      <c r="CL3418" s="22"/>
      <c r="CM3418" s="22"/>
      <c r="CN3418" s="22"/>
      <c r="CO3418" s="22"/>
    </row>
    <row r="3419" spans="1:93" s="2" customFormat="1" x14ac:dyDescent="0.3">
      <c r="A3419" s="73" t="s">
        <v>204</v>
      </c>
      <c r="B3419" s="73" t="s">
        <v>430</v>
      </c>
      <c r="C3419" s="67" t="s">
        <v>392</v>
      </c>
      <c r="D3419" s="67" t="s">
        <v>248</v>
      </c>
      <c r="E3419" s="73" t="s">
        <v>202</v>
      </c>
      <c r="F3419" s="73"/>
      <c r="G3419" s="73" t="s">
        <v>403</v>
      </c>
      <c r="H3419" s="73" t="s">
        <v>403</v>
      </c>
      <c r="I3419" s="73" t="s">
        <v>465</v>
      </c>
      <c r="J3419" s="124" t="str">
        <f t="shared" si="73"/>
        <v>Crude tanker 0–9999 dwt</v>
      </c>
      <c r="K3419" s="98">
        <v>6.522E-3</v>
      </c>
      <c r="L3419" s="48"/>
      <c r="M3419" s="22"/>
      <c r="N3419" s="22"/>
      <c r="O3419" s="22"/>
      <c r="P3419" s="22"/>
      <c r="Q3419" s="22"/>
      <c r="R3419" s="22"/>
      <c r="S3419" s="22"/>
      <c r="T3419" s="22"/>
      <c r="U3419" s="22"/>
      <c r="V3419" s="22"/>
      <c r="W3419" s="22"/>
      <c r="X3419" s="22"/>
      <c r="Y3419" s="22"/>
      <c r="Z3419" s="22"/>
      <c r="AA3419" s="22"/>
      <c r="AB3419" s="22"/>
      <c r="AC3419" s="22"/>
      <c r="AD3419" s="22"/>
      <c r="AE3419" s="22"/>
      <c r="AF3419" s="22"/>
      <c r="AG3419" s="22"/>
      <c r="AH3419" s="22"/>
      <c r="AI3419" s="22"/>
      <c r="AJ3419" s="22"/>
      <c r="AK3419" s="22"/>
      <c r="AL3419" s="22"/>
      <c r="AM3419" s="22"/>
      <c r="AN3419" s="22"/>
      <c r="AO3419" s="22"/>
      <c r="AP3419" s="22"/>
      <c r="AQ3419" s="22"/>
      <c r="AR3419" s="22"/>
      <c r="AS3419" s="22"/>
      <c r="AT3419" s="22"/>
      <c r="AU3419" s="22"/>
      <c r="AV3419" s="22"/>
      <c r="AW3419" s="22"/>
      <c r="AX3419" s="22"/>
      <c r="AY3419" s="22"/>
      <c r="AZ3419" s="22"/>
      <c r="BA3419" s="22"/>
      <c r="BB3419" s="22"/>
      <c r="BC3419" s="22"/>
      <c r="BD3419" s="22"/>
      <c r="BE3419" s="22"/>
      <c r="BF3419" s="22"/>
      <c r="BG3419" s="22"/>
      <c r="BH3419" s="22"/>
      <c r="BI3419" s="22"/>
      <c r="BJ3419" s="22"/>
      <c r="BK3419" s="22"/>
      <c r="BL3419" s="22"/>
      <c r="BM3419" s="22"/>
      <c r="BN3419" s="22"/>
      <c r="BO3419" s="22"/>
      <c r="BP3419" s="22"/>
      <c r="BQ3419" s="22"/>
      <c r="BR3419" s="22"/>
      <c r="BS3419" s="22"/>
      <c r="BT3419" s="22"/>
      <c r="BU3419" s="22"/>
      <c r="BV3419" s="22"/>
      <c r="BW3419" s="22"/>
      <c r="BX3419" s="22"/>
      <c r="BY3419" s="22"/>
      <c r="BZ3419" s="22"/>
      <c r="CA3419" s="22"/>
      <c r="CB3419" s="22"/>
      <c r="CC3419" s="22"/>
      <c r="CD3419" s="22"/>
      <c r="CE3419" s="22"/>
      <c r="CF3419" s="22"/>
      <c r="CG3419" s="22"/>
      <c r="CH3419" s="22"/>
      <c r="CI3419" s="22"/>
      <c r="CJ3419" s="22"/>
      <c r="CK3419" s="22"/>
      <c r="CL3419" s="22"/>
      <c r="CM3419" s="22"/>
      <c r="CN3419" s="22"/>
      <c r="CO3419" s="22"/>
    </row>
    <row r="3420" spans="1:93" s="2" customFormat="1" x14ac:dyDescent="0.3">
      <c r="A3420" s="73" t="s">
        <v>204</v>
      </c>
      <c r="B3420" s="73" t="s">
        <v>430</v>
      </c>
      <c r="C3420" s="67" t="s">
        <v>392</v>
      </c>
      <c r="D3420" s="67" t="s">
        <v>248</v>
      </c>
      <c r="E3420" s="73" t="s">
        <v>3</v>
      </c>
      <c r="F3420" s="73"/>
      <c r="G3420" s="73" t="s">
        <v>403</v>
      </c>
      <c r="H3420" s="73" t="s">
        <v>403</v>
      </c>
      <c r="I3420" s="73" t="s">
        <v>465</v>
      </c>
      <c r="J3420" s="124" t="str">
        <f t="shared" si="73"/>
        <v>Crude tanker Average</v>
      </c>
      <c r="K3420" s="98">
        <v>8.83E-4</v>
      </c>
      <c r="L3420" s="48"/>
      <c r="M3420" s="22"/>
      <c r="N3420" s="22"/>
      <c r="O3420" s="22"/>
      <c r="P3420" s="22"/>
      <c r="Q3420" s="22"/>
      <c r="R3420" s="22"/>
      <c r="S3420" s="22"/>
      <c r="T3420" s="2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c r="AQ3420" s="22"/>
      <c r="AR3420" s="22"/>
      <c r="AS3420" s="22"/>
      <c r="AT3420" s="22"/>
      <c r="AU3420" s="22"/>
      <c r="AV3420" s="22"/>
      <c r="AW3420" s="22"/>
      <c r="AX3420" s="22"/>
      <c r="AY3420" s="22"/>
      <c r="AZ3420" s="22"/>
      <c r="BA3420" s="22"/>
      <c r="BB3420" s="22"/>
      <c r="BC3420" s="22"/>
      <c r="BD3420" s="22"/>
      <c r="BE3420" s="22"/>
      <c r="BF3420" s="22"/>
      <c r="BG3420" s="22"/>
      <c r="BH3420" s="22"/>
      <c r="BI3420" s="22"/>
      <c r="BJ3420" s="22"/>
      <c r="BK3420" s="22"/>
      <c r="BL3420" s="22"/>
      <c r="BM3420" s="22"/>
      <c r="BN3420" s="22"/>
      <c r="BO3420" s="22"/>
      <c r="BP3420" s="22"/>
      <c r="BQ3420" s="22"/>
      <c r="BR3420" s="22"/>
      <c r="BS3420" s="22"/>
      <c r="BT3420" s="22"/>
      <c r="BU3420" s="22"/>
      <c r="BV3420" s="22"/>
      <c r="BW3420" s="22"/>
      <c r="BX3420" s="22"/>
      <c r="BY3420" s="22"/>
      <c r="BZ3420" s="22"/>
      <c r="CA3420" s="22"/>
      <c r="CB3420" s="22"/>
      <c r="CC3420" s="22"/>
      <c r="CD3420" s="22"/>
      <c r="CE3420" s="22"/>
      <c r="CF3420" s="22"/>
      <c r="CG3420" s="22"/>
      <c r="CH3420" s="22"/>
      <c r="CI3420" s="22"/>
      <c r="CJ3420" s="22"/>
      <c r="CK3420" s="22"/>
      <c r="CL3420" s="22"/>
      <c r="CM3420" s="22"/>
      <c r="CN3420" s="22"/>
      <c r="CO3420" s="22"/>
    </row>
    <row r="3421" spans="1:93" s="2" customFormat="1" x14ac:dyDescent="0.3">
      <c r="A3421" s="73" t="s">
        <v>204</v>
      </c>
      <c r="B3421" s="73" t="s">
        <v>430</v>
      </c>
      <c r="C3421" s="67" t="s">
        <v>392</v>
      </c>
      <c r="D3421" s="67" t="s">
        <v>494</v>
      </c>
      <c r="E3421" s="73" t="s">
        <v>244</v>
      </c>
      <c r="F3421" s="73"/>
      <c r="G3421" s="73" t="s">
        <v>403</v>
      </c>
      <c r="H3421" s="73" t="s">
        <v>403</v>
      </c>
      <c r="I3421" s="73" t="s">
        <v>465</v>
      </c>
      <c r="J3421" s="124" t="str">
        <f>CONCATENATE(D3421," ",E3421)</f>
        <v>Products tanker  60,000+ dwt</v>
      </c>
      <c r="K3421" s="98">
        <v>1.116E-3</v>
      </c>
      <c r="L3421" s="48"/>
      <c r="M3421" s="22"/>
      <c r="N3421" s="22"/>
      <c r="O3421" s="22"/>
      <c r="P3421" s="22"/>
      <c r="Q3421" s="22"/>
      <c r="R3421" s="22"/>
      <c r="S3421" s="22"/>
      <c r="T3421" s="22"/>
      <c r="U3421" s="22"/>
      <c r="V3421" s="22"/>
      <c r="W3421" s="22"/>
      <c r="X3421" s="22"/>
      <c r="Y3421" s="22"/>
      <c r="Z3421" s="22"/>
      <c r="AA3421" s="22"/>
      <c r="AB3421" s="22"/>
      <c r="AC3421" s="22"/>
      <c r="AD3421" s="22"/>
      <c r="AE3421" s="22"/>
      <c r="AF3421" s="22"/>
      <c r="AG3421" s="22"/>
      <c r="AH3421" s="22"/>
      <c r="AI3421" s="22"/>
      <c r="AJ3421" s="22"/>
      <c r="AK3421" s="22"/>
      <c r="AL3421" s="22"/>
      <c r="AM3421" s="22"/>
      <c r="AN3421" s="22"/>
      <c r="AO3421" s="22"/>
      <c r="AP3421" s="22"/>
      <c r="AQ3421" s="22"/>
      <c r="AR3421" s="22"/>
      <c r="AS3421" s="22"/>
      <c r="AT3421" s="22"/>
      <c r="AU3421" s="22"/>
      <c r="AV3421" s="22"/>
      <c r="AW3421" s="22"/>
      <c r="AX3421" s="22"/>
      <c r="AY3421" s="22"/>
      <c r="AZ3421" s="22"/>
      <c r="BA3421" s="22"/>
      <c r="BB3421" s="22"/>
      <c r="BC3421" s="22"/>
      <c r="BD3421" s="22"/>
      <c r="BE3421" s="22"/>
      <c r="BF3421" s="22"/>
      <c r="BG3421" s="22"/>
      <c r="BH3421" s="22"/>
      <c r="BI3421" s="22"/>
      <c r="BJ3421" s="22"/>
      <c r="BK3421" s="22"/>
      <c r="BL3421" s="22"/>
      <c r="BM3421" s="22"/>
      <c r="BN3421" s="22"/>
      <c r="BO3421" s="22"/>
      <c r="BP3421" s="22"/>
      <c r="BQ3421" s="22"/>
      <c r="BR3421" s="22"/>
      <c r="BS3421" s="22"/>
      <c r="BT3421" s="22"/>
      <c r="BU3421" s="22"/>
      <c r="BV3421" s="22"/>
      <c r="BW3421" s="22"/>
      <c r="BX3421" s="22"/>
      <c r="BY3421" s="22"/>
      <c r="BZ3421" s="22"/>
      <c r="CA3421" s="22"/>
      <c r="CB3421" s="22"/>
      <c r="CC3421" s="22"/>
      <c r="CD3421" s="22"/>
      <c r="CE3421" s="22"/>
      <c r="CF3421" s="22"/>
      <c r="CG3421" s="22"/>
      <c r="CH3421" s="22"/>
      <c r="CI3421" s="22"/>
      <c r="CJ3421" s="22"/>
      <c r="CK3421" s="22"/>
      <c r="CL3421" s="22"/>
      <c r="CM3421" s="22"/>
      <c r="CN3421" s="22"/>
      <c r="CO3421" s="22"/>
    </row>
    <row r="3422" spans="1:93" s="2" customFormat="1" x14ac:dyDescent="0.3">
      <c r="A3422" s="73" t="s">
        <v>204</v>
      </c>
      <c r="B3422" s="73" t="s">
        <v>430</v>
      </c>
      <c r="C3422" s="67" t="s">
        <v>392</v>
      </c>
      <c r="D3422" s="67" t="s">
        <v>494</v>
      </c>
      <c r="E3422" s="73" t="s">
        <v>73</v>
      </c>
      <c r="F3422" s="73"/>
      <c r="G3422" s="73" t="s">
        <v>403</v>
      </c>
      <c r="H3422" s="73" t="s">
        <v>403</v>
      </c>
      <c r="I3422" s="73" t="s">
        <v>465</v>
      </c>
      <c r="J3422" s="124" t="str">
        <f t="shared" si="73"/>
        <v>Products tanker  20,000–59,999 dwt</v>
      </c>
      <c r="K3422" s="98">
        <v>2.0170000000000001E-3</v>
      </c>
      <c r="L3422" s="48"/>
      <c r="M3422" s="22"/>
      <c r="N3422" s="22"/>
      <c r="O3422" s="22"/>
      <c r="P3422" s="22"/>
      <c r="Q3422" s="22"/>
      <c r="R3422" s="22"/>
      <c r="S3422" s="22"/>
      <c r="T3422" s="2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c r="AQ3422" s="22"/>
      <c r="AR3422" s="22"/>
      <c r="AS3422" s="22"/>
      <c r="AT3422" s="22"/>
      <c r="AU3422" s="22"/>
      <c r="AV3422" s="22"/>
      <c r="AW3422" s="22"/>
      <c r="AX3422" s="22"/>
      <c r="AY3422" s="22"/>
      <c r="AZ3422" s="22"/>
      <c r="BA3422" s="22"/>
      <c r="BB3422" s="22"/>
      <c r="BC3422" s="22"/>
      <c r="BD3422" s="22"/>
      <c r="BE3422" s="22"/>
      <c r="BF3422" s="22"/>
      <c r="BG3422" s="22"/>
      <c r="BH3422" s="22"/>
      <c r="BI3422" s="22"/>
      <c r="BJ3422" s="22"/>
      <c r="BK3422" s="22"/>
      <c r="BL3422" s="22"/>
      <c r="BM3422" s="22"/>
      <c r="BN3422" s="22"/>
      <c r="BO3422" s="22"/>
      <c r="BP3422" s="22"/>
      <c r="BQ3422" s="22"/>
      <c r="BR3422" s="22"/>
      <c r="BS3422" s="22"/>
      <c r="BT3422" s="22"/>
      <c r="BU3422" s="22"/>
      <c r="BV3422" s="22"/>
      <c r="BW3422" s="22"/>
      <c r="BX3422" s="22"/>
      <c r="BY3422" s="22"/>
      <c r="BZ3422" s="22"/>
      <c r="CA3422" s="22"/>
      <c r="CB3422" s="22"/>
      <c r="CC3422" s="22"/>
      <c r="CD3422" s="22"/>
      <c r="CE3422" s="22"/>
      <c r="CF3422" s="22"/>
      <c r="CG3422" s="22"/>
      <c r="CH3422" s="22"/>
      <c r="CI3422" s="22"/>
      <c r="CJ3422" s="22"/>
      <c r="CK3422" s="22"/>
      <c r="CL3422" s="22"/>
      <c r="CM3422" s="22"/>
      <c r="CN3422" s="22"/>
      <c r="CO3422" s="22"/>
    </row>
    <row r="3423" spans="1:93" s="2" customFormat="1" x14ac:dyDescent="0.3">
      <c r="A3423" s="73" t="s">
        <v>204</v>
      </c>
      <c r="B3423" s="73" t="s">
        <v>430</v>
      </c>
      <c r="C3423" s="67" t="s">
        <v>392</v>
      </c>
      <c r="D3423" s="67" t="s">
        <v>494</v>
      </c>
      <c r="E3423" s="73" t="s">
        <v>118</v>
      </c>
      <c r="F3423" s="73"/>
      <c r="G3423" s="73" t="s">
        <v>403</v>
      </c>
      <c r="H3423" s="73" t="s">
        <v>403</v>
      </c>
      <c r="I3423" s="73" t="s">
        <v>465</v>
      </c>
      <c r="J3423" s="124" t="str">
        <f t="shared" si="73"/>
        <v>Products tanker  10,000–19,999 dwt</v>
      </c>
      <c r="K3423" s="98">
        <v>3.663E-3</v>
      </c>
      <c r="L3423" s="48"/>
      <c r="M3423" s="22"/>
      <c r="N3423" s="22"/>
      <c r="O3423" s="22"/>
      <c r="P3423" s="22"/>
      <c r="Q3423" s="22"/>
      <c r="R3423" s="22"/>
      <c r="S3423" s="22"/>
      <c r="T3423" s="22"/>
      <c r="U3423" s="22"/>
      <c r="V3423" s="22"/>
      <c r="W3423" s="22"/>
      <c r="X3423" s="22"/>
      <c r="Y3423" s="22"/>
      <c r="Z3423" s="22"/>
      <c r="AA3423" s="22"/>
      <c r="AB3423" s="22"/>
      <c r="AC3423" s="22"/>
      <c r="AD3423" s="22"/>
      <c r="AE3423" s="22"/>
      <c r="AF3423" s="22"/>
      <c r="AG3423" s="22"/>
      <c r="AH3423" s="22"/>
      <c r="AI3423" s="22"/>
      <c r="AJ3423" s="22"/>
      <c r="AK3423" s="22"/>
      <c r="AL3423" s="22"/>
      <c r="AM3423" s="22"/>
      <c r="AN3423" s="22"/>
      <c r="AO3423" s="22"/>
      <c r="AP3423" s="22"/>
      <c r="AQ3423" s="22"/>
      <c r="AR3423" s="22"/>
      <c r="AS3423" s="22"/>
      <c r="AT3423" s="22"/>
      <c r="AU3423" s="22"/>
      <c r="AV3423" s="22"/>
      <c r="AW3423" s="22"/>
      <c r="AX3423" s="22"/>
      <c r="AY3423" s="22"/>
      <c r="AZ3423" s="22"/>
      <c r="BA3423" s="22"/>
      <c r="BB3423" s="22"/>
      <c r="BC3423" s="22"/>
      <c r="BD3423" s="22"/>
      <c r="BE3423" s="22"/>
      <c r="BF3423" s="22"/>
      <c r="BG3423" s="22"/>
      <c r="BH3423" s="22"/>
      <c r="BI3423" s="22"/>
      <c r="BJ3423" s="22"/>
      <c r="BK3423" s="22"/>
      <c r="BL3423" s="22"/>
      <c r="BM3423" s="22"/>
      <c r="BN3423" s="22"/>
      <c r="BO3423" s="22"/>
      <c r="BP3423" s="22"/>
      <c r="BQ3423" s="22"/>
      <c r="BR3423" s="22"/>
      <c r="BS3423" s="22"/>
      <c r="BT3423" s="22"/>
      <c r="BU3423" s="22"/>
      <c r="BV3423" s="22"/>
      <c r="BW3423" s="22"/>
      <c r="BX3423" s="22"/>
      <c r="BY3423" s="22"/>
      <c r="BZ3423" s="22"/>
      <c r="CA3423" s="22"/>
      <c r="CB3423" s="22"/>
      <c r="CC3423" s="22"/>
      <c r="CD3423" s="22"/>
      <c r="CE3423" s="22"/>
      <c r="CF3423" s="22"/>
      <c r="CG3423" s="22"/>
      <c r="CH3423" s="22"/>
      <c r="CI3423" s="22"/>
      <c r="CJ3423" s="22"/>
      <c r="CK3423" s="22"/>
      <c r="CL3423" s="22"/>
      <c r="CM3423" s="22"/>
      <c r="CN3423" s="22"/>
      <c r="CO3423" s="22"/>
    </row>
    <row r="3424" spans="1:93" s="2" customFormat="1" x14ac:dyDescent="0.3">
      <c r="A3424" s="73" t="s">
        <v>204</v>
      </c>
      <c r="B3424" s="73" t="s">
        <v>430</v>
      </c>
      <c r="C3424" s="67" t="s">
        <v>392</v>
      </c>
      <c r="D3424" s="67" t="s">
        <v>494</v>
      </c>
      <c r="E3424" s="73" t="s">
        <v>255</v>
      </c>
      <c r="F3424" s="73"/>
      <c r="G3424" s="73" t="s">
        <v>403</v>
      </c>
      <c r="H3424" s="73" t="s">
        <v>403</v>
      </c>
      <c r="I3424" s="73" t="s">
        <v>465</v>
      </c>
      <c r="J3424" s="124" t="str">
        <f t="shared" si="73"/>
        <v>Products tanker  5000–9999 dwt</v>
      </c>
      <c r="K3424" s="98">
        <v>5.7190000000000001E-3</v>
      </c>
      <c r="L3424" s="48"/>
      <c r="M3424" s="22"/>
      <c r="N3424" s="22"/>
      <c r="O3424" s="22"/>
      <c r="P3424" s="22"/>
      <c r="Q3424" s="22"/>
      <c r="R3424" s="22"/>
      <c r="S3424" s="22"/>
      <c r="T3424" s="2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c r="AQ3424" s="22"/>
      <c r="AR3424" s="22"/>
      <c r="AS3424" s="22"/>
      <c r="AT3424" s="22"/>
      <c r="AU3424" s="22"/>
      <c r="AV3424" s="22"/>
      <c r="AW3424" s="22"/>
      <c r="AX3424" s="22"/>
      <c r="AY3424" s="22"/>
      <c r="AZ3424" s="22"/>
      <c r="BA3424" s="22"/>
      <c r="BB3424" s="22"/>
      <c r="BC3424" s="22"/>
      <c r="BD3424" s="22"/>
      <c r="BE3424" s="22"/>
      <c r="BF3424" s="22"/>
      <c r="BG3424" s="22"/>
      <c r="BH3424" s="22"/>
      <c r="BI3424" s="22"/>
      <c r="BJ3424" s="22"/>
      <c r="BK3424" s="22"/>
      <c r="BL3424" s="22"/>
      <c r="BM3424" s="22"/>
      <c r="BN3424" s="22"/>
      <c r="BO3424" s="22"/>
      <c r="BP3424" s="22"/>
      <c r="BQ3424" s="22"/>
      <c r="BR3424" s="22"/>
      <c r="BS3424" s="22"/>
      <c r="BT3424" s="22"/>
      <c r="BU3424" s="22"/>
      <c r="BV3424" s="22"/>
      <c r="BW3424" s="22"/>
      <c r="BX3424" s="22"/>
      <c r="BY3424" s="22"/>
      <c r="BZ3424" s="22"/>
      <c r="CA3424" s="22"/>
      <c r="CB3424" s="22"/>
      <c r="CC3424" s="22"/>
      <c r="CD3424" s="22"/>
      <c r="CE3424" s="22"/>
      <c r="CF3424" s="22"/>
      <c r="CG3424" s="22"/>
      <c r="CH3424" s="22"/>
      <c r="CI3424" s="22"/>
      <c r="CJ3424" s="22"/>
      <c r="CK3424" s="22"/>
      <c r="CL3424" s="22"/>
      <c r="CM3424" s="22"/>
      <c r="CN3424" s="22"/>
      <c r="CO3424" s="22"/>
    </row>
    <row r="3425" spans="1:93" s="2" customFormat="1" x14ac:dyDescent="0.3">
      <c r="A3425" s="73" t="s">
        <v>204</v>
      </c>
      <c r="B3425" s="73" t="s">
        <v>430</v>
      </c>
      <c r="C3425" s="67" t="s">
        <v>392</v>
      </c>
      <c r="D3425" s="67" t="s">
        <v>494</v>
      </c>
      <c r="E3425" s="73" t="s">
        <v>180</v>
      </c>
      <c r="F3425" s="73"/>
      <c r="G3425" s="73" t="s">
        <v>403</v>
      </c>
      <c r="H3425" s="73" t="s">
        <v>403</v>
      </c>
      <c r="I3425" s="73" t="s">
        <v>465</v>
      </c>
      <c r="J3425" s="124" t="str">
        <f t="shared" si="73"/>
        <v>Products tanker  0–4999 dwt</v>
      </c>
      <c r="K3425" s="98">
        <v>8.8140000000000007E-3</v>
      </c>
      <c r="L3425" s="48"/>
      <c r="M3425" s="22"/>
      <c r="N3425" s="22"/>
      <c r="O3425" s="22"/>
      <c r="P3425" s="22"/>
      <c r="Q3425" s="22"/>
      <c r="R3425" s="22"/>
      <c r="S3425" s="22"/>
      <c r="T3425" s="22"/>
      <c r="U3425" s="22"/>
      <c r="V3425" s="22"/>
      <c r="W3425" s="22"/>
      <c r="X3425" s="22"/>
      <c r="Y3425" s="22"/>
      <c r="Z3425" s="22"/>
      <c r="AA3425" s="22"/>
      <c r="AB3425" s="22"/>
      <c r="AC3425" s="22"/>
      <c r="AD3425" s="22"/>
      <c r="AE3425" s="22"/>
      <c r="AF3425" s="22"/>
      <c r="AG3425" s="22"/>
      <c r="AH3425" s="22"/>
      <c r="AI3425" s="22"/>
      <c r="AJ3425" s="22"/>
      <c r="AK3425" s="22"/>
      <c r="AL3425" s="22"/>
      <c r="AM3425" s="22"/>
      <c r="AN3425" s="22"/>
      <c r="AO3425" s="22"/>
      <c r="AP3425" s="22"/>
      <c r="AQ3425" s="22"/>
      <c r="AR3425" s="22"/>
      <c r="AS3425" s="22"/>
      <c r="AT3425" s="22"/>
      <c r="AU3425" s="22"/>
      <c r="AV3425" s="22"/>
      <c r="AW3425" s="22"/>
      <c r="AX3425" s="22"/>
      <c r="AY3425" s="22"/>
      <c r="AZ3425" s="22"/>
      <c r="BA3425" s="22"/>
      <c r="BB3425" s="22"/>
      <c r="BC3425" s="22"/>
      <c r="BD3425" s="22"/>
      <c r="BE3425" s="22"/>
      <c r="BF3425" s="22"/>
      <c r="BG3425" s="22"/>
      <c r="BH3425" s="22"/>
      <c r="BI3425" s="22"/>
      <c r="BJ3425" s="22"/>
      <c r="BK3425" s="22"/>
      <c r="BL3425" s="22"/>
      <c r="BM3425" s="22"/>
      <c r="BN3425" s="22"/>
      <c r="BO3425" s="22"/>
      <c r="BP3425" s="22"/>
      <c r="BQ3425" s="22"/>
      <c r="BR3425" s="22"/>
      <c r="BS3425" s="22"/>
      <c r="BT3425" s="22"/>
      <c r="BU3425" s="22"/>
      <c r="BV3425" s="22"/>
      <c r="BW3425" s="22"/>
      <c r="BX3425" s="22"/>
      <c r="BY3425" s="22"/>
      <c r="BZ3425" s="22"/>
      <c r="CA3425" s="22"/>
      <c r="CB3425" s="22"/>
      <c r="CC3425" s="22"/>
      <c r="CD3425" s="22"/>
      <c r="CE3425" s="22"/>
      <c r="CF3425" s="22"/>
      <c r="CG3425" s="22"/>
      <c r="CH3425" s="22"/>
      <c r="CI3425" s="22"/>
      <c r="CJ3425" s="22"/>
      <c r="CK3425" s="22"/>
      <c r="CL3425" s="22"/>
      <c r="CM3425" s="22"/>
      <c r="CN3425" s="22"/>
      <c r="CO3425" s="22"/>
    </row>
    <row r="3426" spans="1:93" s="2" customFormat="1" x14ac:dyDescent="0.3">
      <c r="A3426" s="73" t="s">
        <v>204</v>
      </c>
      <c r="B3426" s="73" t="s">
        <v>430</v>
      </c>
      <c r="C3426" s="67" t="s">
        <v>392</v>
      </c>
      <c r="D3426" s="67" t="s">
        <v>494</v>
      </c>
      <c r="E3426" s="73" t="s">
        <v>3</v>
      </c>
      <c r="F3426" s="73"/>
      <c r="G3426" s="73" t="s">
        <v>403</v>
      </c>
      <c r="H3426" s="73" t="s">
        <v>403</v>
      </c>
      <c r="I3426" s="73" t="s">
        <v>465</v>
      </c>
      <c r="J3426" s="124" t="str">
        <f t="shared" si="73"/>
        <v>Products tanker  Average</v>
      </c>
      <c r="K3426" s="98">
        <v>1.745E-3</v>
      </c>
      <c r="L3426" s="48"/>
      <c r="M3426" s="22"/>
      <c r="N3426" s="22"/>
      <c r="O3426" s="22"/>
      <c r="P3426" s="22"/>
      <c r="Q3426" s="22"/>
      <c r="R3426" s="22"/>
      <c r="S3426" s="22"/>
      <c r="T3426" s="2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c r="AQ3426" s="22"/>
      <c r="AR3426" s="22"/>
      <c r="AS3426" s="22"/>
      <c r="AT3426" s="22"/>
      <c r="AU3426" s="22"/>
      <c r="AV3426" s="22"/>
      <c r="AW3426" s="22"/>
      <c r="AX3426" s="22"/>
      <c r="AY3426" s="22"/>
      <c r="AZ3426" s="22"/>
      <c r="BA3426" s="22"/>
      <c r="BB3426" s="22"/>
      <c r="BC3426" s="22"/>
      <c r="BD3426" s="22"/>
      <c r="BE3426" s="22"/>
      <c r="BF3426" s="22"/>
      <c r="BG3426" s="22"/>
      <c r="BH3426" s="22"/>
      <c r="BI3426" s="22"/>
      <c r="BJ3426" s="22"/>
      <c r="BK3426" s="22"/>
      <c r="BL3426" s="22"/>
      <c r="BM3426" s="22"/>
      <c r="BN3426" s="22"/>
      <c r="BO3426" s="22"/>
      <c r="BP3426" s="22"/>
      <c r="BQ3426" s="22"/>
      <c r="BR3426" s="22"/>
      <c r="BS3426" s="22"/>
      <c r="BT3426" s="22"/>
      <c r="BU3426" s="22"/>
      <c r="BV3426" s="22"/>
      <c r="BW3426" s="22"/>
      <c r="BX3426" s="22"/>
      <c r="BY3426" s="22"/>
      <c r="BZ3426" s="22"/>
      <c r="CA3426" s="22"/>
      <c r="CB3426" s="22"/>
      <c r="CC3426" s="22"/>
      <c r="CD3426" s="22"/>
      <c r="CE3426" s="22"/>
      <c r="CF3426" s="22"/>
      <c r="CG3426" s="22"/>
      <c r="CH3426" s="22"/>
      <c r="CI3426" s="22"/>
      <c r="CJ3426" s="22"/>
      <c r="CK3426" s="22"/>
      <c r="CL3426" s="22"/>
      <c r="CM3426" s="22"/>
      <c r="CN3426" s="22"/>
      <c r="CO3426" s="22"/>
    </row>
    <row r="3427" spans="1:93" s="2" customFormat="1" x14ac:dyDescent="0.3">
      <c r="A3427" s="73" t="s">
        <v>204</v>
      </c>
      <c r="B3427" s="73" t="s">
        <v>430</v>
      </c>
      <c r="C3427" s="67" t="s">
        <v>392</v>
      </c>
      <c r="D3427" s="67" t="s">
        <v>495</v>
      </c>
      <c r="E3427" s="73" t="s">
        <v>496</v>
      </c>
      <c r="F3427" s="73"/>
      <c r="G3427" s="73" t="s">
        <v>403</v>
      </c>
      <c r="H3427" s="73" t="s">
        <v>403</v>
      </c>
      <c r="I3427" s="73" t="s">
        <v>465</v>
      </c>
      <c r="J3427" s="124" t="str">
        <f t="shared" si="73"/>
        <v>Chemical tanker  20,000+ dwt</v>
      </c>
      <c r="K3427" s="98">
        <v>1.645E-3</v>
      </c>
      <c r="L3427" s="48"/>
      <c r="M3427" s="22"/>
      <c r="N3427" s="22"/>
      <c r="O3427" s="22"/>
      <c r="P3427" s="22"/>
      <c r="Q3427" s="22"/>
      <c r="R3427" s="22"/>
      <c r="S3427" s="22"/>
      <c r="T3427" s="22"/>
      <c r="U3427" s="22"/>
      <c r="V3427" s="22"/>
      <c r="W3427" s="22"/>
      <c r="X3427" s="22"/>
      <c r="Y3427" s="22"/>
      <c r="Z3427" s="22"/>
      <c r="AA3427" s="22"/>
      <c r="AB3427" s="22"/>
      <c r="AC3427" s="22"/>
      <c r="AD3427" s="22"/>
      <c r="AE3427" s="22"/>
      <c r="AF3427" s="22"/>
      <c r="AG3427" s="22"/>
      <c r="AH3427" s="22"/>
      <c r="AI3427" s="22"/>
      <c r="AJ3427" s="22"/>
      <c r="AK3427" s="22"/>
      <c r="AL3427" s="22"/>
      <c r="AM3427" s="22"/>
      <c r="AN3427" s="22"/>
      <c r="AO3427" s="22"/>
      <c r="AP3427" s="22"/>
      <c r="AQ3427" s="22"/>
      <c r="AR3427" s="22"/>
      <c r="AS3427" s="22"/>
      <c r="AT3427" s="22"/>
      <c r="AU3427" s="22"/>
      <c r="AV3427" s="22"/>
      <c r="AW3427" s="22"/>
      <c r="AX3427" s="22"/>
      <c r="AY3427" s="22"/>
      <c r="AZ3427" s="22"/>
      <c r="BA3427" s="22"/>
      <c r="BB3427" s="22"/>
      <c r="BC3427" s="22"/>
      <c r="BD3427" s="22"/>
      <c r="BE3427" s="22"/>
      <c r="BF3427" s="22"/>
      <c r="BG3427" s="22"/>
      <c r="BH3427" s="22"/>
      <c r="BI3427" s="22"/>
      <c r="BJ3427" s="22"/>
      <c r="BK3427" s="22"/>
      <c r="BL3427" s="22"/>
      <c r="BM3427" s="22"/>
      <c r="BN3427" s="22"/>
      <c r="BO3427" s="22"/>
      <c r="BP3427" s="22"/>
      <c r="BQ3427" s="22"/>
      <c r="BR3427" s="22"/>
      <c r="BS3427" s="22"/>
      <c r="BT3427" s="22"/>
      <c r="BU3427" s="22"/>
      <c r="BV3427" s="22"/>
      <c r="BW3427" s="22"/>
      <c r="BX3427" s="22"/>
      <c r="BY3427" s="22"/>
      <c r="BZ3427" s="22"/>
      <c r="CA3427" s="22"/>
      <c r="CB3427" s="22"/>
      <c r="CC3427" s="22"/>
      <c r="CD3427" s="22"/>
      <c r="CE3427" s="22"/>
      <c r="CF3427" s="22"/>
      <c r="CG3427" s="22"/>
      <c r="CH3427" s="22"/>
      <c r="CI3427" s="22"/>
      <c r="CJ3427" s="22"/>
      <c r="CK3427" s="22"/>
      <c r="CL3427" s="22"/>
      <c r="CM3427" s="22"/>
      <c r="CN3427" s="22"/>
      <c r="CO3427" s="22"/>
    </row>
    <row r="3428" spans="1:93" s="2" customFormat="1" x14ac:dyDescent="0.3">
      <c r="A3428" s="73" t="s">
        <v>204</v>
      </c>
      <c r="B3428" s="73" t="s">
        <v>430</v>
      </c>
      <c r="C3428" s="67" t="s">
        <v>392</v>
      </c>
      <c r="D3428" s="67" t="s">
        <v>495</v>
      </c>
      <c r="E3428" s="73" t="s">
        <v>118</v>
      </c>
      <c r="F3428" s="73"/>
      <c r="G3428" s="73" t="s">
        <v>403</v>
      </c>
      <c r="H3428" s="73" t="s">
        <v>403</v>
      </c>
      <c r="I3428" s="73" t="s">
        <v>465</v>
      </c>
      <c r="J3428" s="124" t="str">
        <f t="shared" si="73"/>
        <v>Chemical tanker  10,000–19,999 dwt</v>
      </c>
      <c r="K3428" s="98">
        <v>2.1150000000000001E-3</v>
      </c>
      <c r="L3428" s="48"/>
      <c r="M3428" s="22"/>
      <c r="N3428" s="22"/>
      <c r="O3428" s="22"/>
      <c r="P3428" s="22"/>
      <c r="Q3428" s="22"/>
      <c r="R3428" s="22"/>
      <c r="S3428" s="22"/>
      <c r="T3428" s="2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c r="AQ3428" s="22"/>
      <c r="AR3428" s="22"/>
      <c r="AS3428" s="22"/>
      <c r="AT3428" s="22"/>
      <c r="AU3428" s="22"/>
      <c r="AV3428" s="22"/>
      <c r="AW3428" s="22"/>
      <c r="AX3428" s="22"/>
      <c r="AY3428" s="22"/>
      <c r="AZ3428" s="22"/>
      <c r="BA3428" s="22"/>
      <c r="BB3428" s="22"/>
      <c r="BC3428" s="22"/>
      <c r="BD3428" s="22"/>
      <c r="BE3428" s="22"/>
      <c r="BF3428" s="22"/>
      <c r="BG3428" s="22"/>
      <c r="BH3428" s="22"/>
      <c r="BI3428" s="22"/>
      <c r="BJ3428" s="22"/>
      <c r="BK3428" s="22"/>
      <c r="BL3428" s="22"/>
      <c r="BM3428" s="22"/>
      <c r="BN3428" s="22"/>
      <c r="BO3428" s="22"/>
      <c r="BP3428" s="22"/>
      <c r="BQ3428" s="22"/>
      <c r="BR3428" s="22"/>
      <c r="BS3428" s="22"/>
      <c r="BT3428" s="22"/>
      <c r="BU3428" s="22"/>
      <c r="BV3428" s="22"/>
      <c r="BW3428" s="22"/>
      <c r="BX3428" s="22"/>
      <c r="BY3428" s="22"/>
      <c r="BZ3428" s="22"/>
      <c r="CA3428" s="22"/>
      <c r="CB3428" s="22"/>
      <c r="CC3428" s="22"/>
      <c r="CD3428" s="22"/>
      <c r="CE3428" s="22"/>
      <c r="CF3428" s="22"/>
      <c r="CG3428" s="22"/>
      <c r="CH3428" s="22"/>
      <c r="CI3428" s="22"/>
      <c r="CJ3428" s="22"/>
      <c r="CK3428" s="22"/>
      <c r="CL3428" s="22"/>
      <c r="CM3428" s="22"/>
      <c r="CN3428" s="22"/>
      <c r="CO3428" s="22"/>
    </row>
    <row r="3429" spans="1:93" s="2" customFormat="1" x14ac:dyDescent="0.3">
      <c r="A3429" s="73" t="s">
        <v>204</v>
      </c>
      <c r="B3429" s="73" t="s">
        <v>430</v>
      </c>
      <c r="C3429" s="67" t="s">
        <v>392</v>
      </c>
      <c r="D3429" s="67" t="s">
        <v>495</v>
      </c>
      <c r="E3429" s="73" t="s">
        <v>255</v>
      </c>
      <c r="F3429" s="73"/>
      <c r="G3429" s="73" t="s">
        <v>403</v>
      </c>
      <c r="H3429" s="73" t="s">
        <v>403</v>
      </c>
      <c r="I3429" s="73" t="s">
        <v>465</v>
      </c>
      <c r="J3429" s="124" t="str">
        <f t="shared" si="73"/>
        <v>Chemical tanker  5000–9999 dwt</v>
      </c>
      <c r="K3429" s="98">
        <v>2.957E-3</v>
      </c>
      <c r="L3429" s="48"/>
      <c r="M3429" s="22"/>
      <c r="N3429" s="22"/>
      <c r="O3429" s="22"/>
      <c r="P3429" s="22"/>
      <c r="Q3429" s="22"/>
      <c r="R3429" s="22"/>
      <c r="S3429" s="22"/>
      <c r="T3429" s="22"/>
      <c r="U3429" s="22"/>
      <c r="V3429" s="22"/>
      <c r="W3429" s="22"/>
      <c r="X3429" s="22"/>
      <c r="Y3429" s="22"/>
      <c r="Z3429" s="22"/>
      <c r="AA3429" s="22"/>
      <c r="AB3429" s="22"/>
      <c r="AC3429" s="22"/>
      <c r="AD3429" s="22"/>
      <c r="AE3429" s="22"/>
      <c r="AF3429" s="22"/>
      <c r="AG3429" s="22"/>
      <c r="AH3429" s="22"/>
      <c r="AI3429" s="22"/>
      <c r="AJ3429" s="22"/>
      <c r="AK3429" s="22"/>
      <c r="AL3429" s="22"/>
      <c r="AM3429" s="22"/>
      <c r="AN3429" s="22"/>
      <c r="AO3429" s="22"/>
      <c r="AP3429" s="22"/>
      <c r="AQ3429" s="22"/>
      <c r="AR3429" s="22"/>
      <c r="AS3429" s="22"/>
      <c r="AT3429" s="22"/>
      <c r="AU3429" s="22"/>
      <c r="AV3429" s="22"/>
      <c r="AW3429" s="22"/>
      <c r="AX3429" s="22"/>
      <c r="AY3429" s="22"/>
      <c r="AZ3429" s="22"/>
      <c r="BA3429" s="22"/>
      <c r="BB3429" s="22"/>
      <c r="BC3429" s="22"/>
      <c r="BD3429" s="22"/>
      <c r="BE3429" s="22"/>
      <c r="BF3429" s="22"/>
      <c r="BG3429" s="22"/>
      <c r="BH3429" s="22"/>
      <c r="BI3429" s="22"/>
      <c r="BJ3429" s="22"/>
      <c r="BK3429" s="22"/>
      <c r="BL3429" s="22"/>
      <c r="BM3429" s="22"/>
      <c r="BN3429" s="22"/>
      <c r="BO3429" s="22"/>
      <c r="BP3429" s="22"/>
      <c r="BQ3429" s="22"/>
      <c r="BR3429" s="22"/>
      <c r="BS3429" s="22"/>
      <c r="BT3429" s="22"/>
      <c r="BU3429" s="22"/>
      <c r="BV3429" s="22"/>
      <c r="BW3429" s="22"/>
      <c r="BX3429" s="22"/>
      <c r="BY3429" s="22"/>
      <c r="BZ3429" s="22"/>
      <c r="CA3429" s="22"/>
      <c r="CB3429" s="22"/>
      <c r="CC3429" s="22"/>
      <c r="CD3429" s="22"/>
      <c r="CE3429" s="22"/>
      <c r="CF3429" s="22"/>
      <c r="CG3429" s="22"/>
      <c r="CH3429" s="22"/>
      <c r="CI3429" s="22"/>
      <c r="CJ3429" s="22"/>
      <c r="CK3429" s="22"/>
      <c r="CL3429" s="22"/>
      <c r="CM3429" s="22"/>
      <c r="CN3429" s="22"/>
      <c r="CO3429" s="22"/>
    </row>
    <row r="3430" spans="1:93" s="2" customFormat="1" x14ac:dyDescent="0.3">
      <c r="A3430" s="73" t="s">
        <v>204</v>
      </c>
      <c r="B3430" s="73" t="s">
        <v>430</v>
      </c>
      <c r="C3430" s="67" t="s">
        <v>392</v>
      </c>
      <c r="D3430" s="67" t="s">
        <v>495</v>
      </c>
      <c r="E3430" s="73" t="s">
        <v>180</v>
      </c>
      <c r="F3430" s="73"/>
      <c r="G3430" s="73" t="s">
        <v>403</v>
      </c>
      <c r="H3430" s="73" t="s">
        <v>403</v>
      </c>
      <c r="I3430" s="73" t="s">
        <v>465</v>
      </c>
      <c r="J3430" s="124" t="str">
        <f t="shared" si="73"/>
        <v>Chemical tanker  0–4999 dwt</v>
      </c>
      <c r="K3430" s="98">
        <v>4.3480000000000003E-3</v>
      </c>
      <c r="L3430" s="48"/>
      <c r="M3430" s="22"/>
      <c r="N3430" s="22"/>
      <c r="O3430" s="22"/>
      <c r="P3430" s="22"/>
      <c r="Q3430" s="22"/>
      <c r="R3430" s="22"/>
      <c r="S3430" s="22"/>
      <c r="T3430" s="2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c r="AQ3430" s="22"/>
      <c r="AR3430" s="22"/>
      <c r="AS3430" s="22"/>
      <c r="AT3430" s="22"/>
      <c r="AU3430" s="22"/>
      <c r="AV3430" s="22"/>
      <c r="AW3430" s="22"/>
      <c r="AX3430" s="22"/>
      <c r="AY3430" s="22"/>
      <c r="AZ3430" s="22"/>
      <c r="BA3430" s="22"/>
      <c r="BB3430" s="22"/>
      <c r="BC3430" s="22"/>
      <c r="BD3430" s="22"/>
      <c r="BE3430" s="22"/>
      <c r="BF3430" s="22"/>
      <c r="BG3430" s="22"/>
      <c r="BH3430" s="22"/>
      <c r="BI3430" s="22"/>
      <c r="BJ3430" s="22"/>
      <c r="BK3430" s="22"/>
      <c r="BL3430" s="22"/>
      <c r="BM3430" s="22"/>
      <c r="BN3430" s="22"/>
      <c r="BO3430" s="22"/>
      <c r="BP3430" s="22"/>
      <c r="BQ3430" s="22"/>
      <c r="BR3430" s="22"/>
      <c r="BS3430" s="22"/>
      <c r="BT3430" s="22"/>
      <c r="BU3430" s="22"/>
      <c r="BV3430" s="22"/>
      <c r="BW3430" s="22"/>
      <c r="BX3430" s="22"/>
      <c r="BY3430" s="22"/>
      <c r="BZ3430" s="22"/>
      <c r="CA3430" s="22"/>
      <c r="CB3430" s="22"/>
      <c r="CC3430" s="22"/>
      <c r="CD3430" s="22"/>
      <c r="CE3430" s="22"/>
      <c r="CF3430" s="22"/>
      <c r="CG3430" s="22"/>
      <c r="CH3430" s="22"/>
      <c r="CI3430" s="22"/>
      <c r="CJ3430" s="22"/>
      <c r="CK3430" s="22"/>
      <c r="CL3430" s="22"/>
      <c r="CM3430" s="22"/>
      <c r="CN3430" s="22"/>
      <c r="CO3430" s="22"/>
    </row>
    <row r="3431" spans="1:93" s="2" customFormat="1" x14ac:dyDescent="0.3">
      <c r="A3431" s="73" t="s">
        <v>204</v>
      </c>
      <c r="B3431" s="73" t="s">
        <v>430</v>
      </c>
      <c r="C3431" s="67" t="s">
        <v>392</v>
      </c>
      <c r="D3431" s="67" t="s">
        <v>495</v>
      </c>
      <c r="E3431" s="73" t="s">
        <v>3</v>
      </c>
      <c r="F3431" s="73"/>
      <c r="G3431" s="73" t="s">
        <v>403</v>
      </c>
      <c r="H3431" s="73" t="s">
        <v>403</v>
      </c>
      <c r="I3431" s="73" t="s">
        <v>465</v>
      </c>
      <c r="J3431" s="124" t="str">
        <f t="shared" si="73"/>
        <v>Chemical tanker  Average</v>
      </c>
      <c r="K3431" s="98">
        <v>1.9940000000000001E-3</v>
      </c>
      <c r="L3431" s="48"/>
      <c r="M3431" s="22"/>
      <c r="N3431" s="22"/>
      <c r="O3431" s="22"/>
      <c r="P3431" s="22"/>
      <c r="Q3431" s="22"/>
      <c r="R3431" s="22"/>
      <c r="S3431" s="22"/>
      <c r="T3431" s="22"/>
      <c r="U3431" s="22"/>
      <c r="V3431" s="22"/>
      <c r="W3431" s="22"/>
      <c r="X3431" s="22"/>
      <c r="Y3431" s="22"/>
      <c r="Z3431" s="22"/>
      <c r="AA3431" s="22"/>
      <c r="AB3431" s="22"/>
      <c r="AC3431" s="22"/>
      <c r="AD3431" s="22"/>
      <c r="AE3431" s="22"/>
      <c r="AF3431" s="22"/>
      <c r="AG3431" s="22"/>
      <c r="AH3431" s="22"/>
      <c r="AI3431" s="22"/>
      <c r="AJ3431" s="22"/>
      <c r="AK3431" s="22"/>
      <c r="AL3431" s="22"/>
      <c r="AM3431" s="22"/>
      <c r="AN3431" s="22"/>
      <c r="AO3431" s="22"/>
      <c r="AP3431" s="22"/>
      <c r="AQ3431" s="22"/>
      <c r="AR3431" s="22"/>
      <c r="AS3431" s="22"/>
      <c r="AT3431" s="22"/>
      <c r="AU3431" s="22"/>
      <c r="AV3431" s="22"/>
      <c r="AW3431" s="22"/>
      <c r="AX3431" s="22"/>
      <c r="AY3431" s="22"/>
      <c r="AZ3431" s="22"/>
      <c r="BA3431" s="22"/>
      <c r="BB3431" s="22"/>
      <c r="BC3431" s="22"/>
      <c r="BD3431" s="22"/>
      <c r="BE3431" s="22"/>
      <c r="BF3431" s="22"/>
      <c r="BG3431" s="22"/>
      <c r="BH3431" s="22"/>
      <c r="BI3431" s="22"/>
      <c r="BJ3431" s="22"/>
      <c r="BK3431" s="22"/>
      <c r="BL3431" s="22"/>
      <c r="BM3431" s="22"/>
      <c r="BN3431" s="22"/>
      <c r="BO3431" s="22"/>
      <c r="BP3431" s="22"/>
      <c r="BQ3431" s="22"/>
      <c r="BR3431" s="22"/>
      <c r="BS3431" s="22"/>
      <c r="BT3431" s="22"/>
      <c r="BU3431" s="22"/>
      <c r="BV3431" s="22"/>
      <c r="BW3431" s="22"/>
      <c r="BX3431" s="22"/>
      <c r="BY3431" s="22"/>
      <c r="BZ3431" s="22"/>
      <c r="CA3431" s="22"/>
      <c r="CB3431" s="22"/>
      <c r="CC3431" s="22"/>
      <c r="CD3431" s="22"/>
      <c r="CE3431" s="22"/>
      <c r="CF3431" s="22"/>
      <c r="CG3431" s="22"/>
      <c r="CH3431" s="22"/>
      <c r="CI3431" s="22"/>
      <c r="CJ3431" s="22"/>
      <c r="CK3431" s="22"/>
      <c r="CL3431" s="22"/>
      <c r="CM3431" s="22"/>
      <c r="CN3431" s="22"/>
      <c r="CO3431" s="22"/>
    </row>
    <row r="3432" spans="1:93" s="2" customFormat="1" x14ac:dyDescent="0.3">
      <c r="A3432" s="73" t="s">
        <v>204</v>
      </c>
      <c r="B3432" s="73" t="s">
        <v>430</v>
      </c>
      <c r="C3432" s="67" t="s">
        <v>392</v>
      </c>
      <c r="D3432" s="67" t="s">
        <v>130</v>
      </c>
      <c r="E3432" s="73" t="s">
        <v>497</v>
      </c>
      <c r="F3432" s="73"/>
      <c r="G3432" s="73" t="s">
        <v>403</v>
      </c>
      <c r="H3432" s="73" t="s">
        <v>403</v>
      </c>
      <c r="I3432" s="73" t="s">
        <v>465</v>
      </c>
      <c r="J3432" s="124" t="str">
        <f t="shared" si="73"/>
        <v>LNG tanker 200,000+ m3</v>
      </c>
      <c r="K3432" s="98">
        <v>1.8209999999999999E-3</v>
      </c>
      <c r="L3432" s="48"/>
      <c r="M3432" s="22"/>
      <c r="N3432" s="22"/>
      <c r="O3432" s="22"/>
      <c r="P3432" s="22"/>
      <c r="Q3432" s="22"/>
      <c r="R3432" s="22"/>
      <c r="S3432" s="22"/>
      <c r="T3432" s="2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c r="AQ3432" s="22"/>
      <c r="AR3432" s="22"/>
      <c r="AS3432" s="22"/>
      <c r="AT3432" s="22"/>
      <c r="AU3432" s="22"/>
      <c r="AV3432" s="22"/>
      <c r="AW3432" s="22"/>
      <c r="AX3432" s="22"/>
      <c r="AY3432" s="22"/>
      <c r="AZ3432" s="22"/>
      <c r="BA3432" s="22"/>
      <c r="BB3432" s="22"/>
      <c r="BC3432" s="22"/>
      <c r="BD3432" s="22"/>
      <c r="BE3432" s="22"/>
      <c r="BF3432" s="22"/>
      <c r="BG3432" s="22"/>
      <c r="BH3432" s="22"/>
      <c r="BI3432" s="22"/>
      <c r="BJ3432" s="22"/>
      <c r="BK3432" s="22"/>
      <c r="BL3432" s="22"/>
      <c r="BM3432" s="22"/>
      <c r="BN3432" s="22"/>
      <c r="BO3432" s="22"/>
      <c r="BP3432" s="22"/>
      <c r="BQ3432" s="22"/>
      <c r="BR3432" s="22"/>
      <c r="BS3432" s="22"/>
      <c r="BT3432" s="22"/>
      <c r="BU3432" s="22"/>
      <c r="BV3432" s="22"/>
      <c r="BW3432" s="22"/>
      <c r="BX3432" s="22"/>
      <c r="BY3432" s="22"/>
      <c r="BZ3432" s="22"/>
      <c r="CA3432" s="22"/>
      <c r="CB3432" s="22"/>
      <c r="CC3432" s="22"/>
      <c r="CD3432" s="22"/>
      <c r="CE3432" s="22"/>
      <c r="CF3432" s="22"/>
      <c r="CG3432" s="22"/>
      <c r="CH3432" s="22"/>
      <c r="CI3432" s="22"/>
      <c r="CJ3432" s="22"/>
      <c r="CK3432" s="22"/>
      <c r="CL3432" s="22"/>
      <c r="CM3432" s="22"/>
      <c r="CN3432" s="22"/>
      <c r="CO3432" s="22"/>
    </row>
    <row r="3433" spans="1:93" s="2" customFormat="1" x14ac:dyDescent="0.3">
      <c r="A3433" s="73" t="s">
        <v>204</v>
      </c>
      <c r="B3433" s="73" t="s">
        <v>430</v>
      </c>
      <c r="C3433" s="67" t="s">
        <v>392</v>
      </c>
      <c r="D3433" s="67" t="s">
        <v>130</v>
      </c>
      <c r="E3433" s="73" t="s">
        <v>500</v>
      </c>
      <c r="F3433" s="73"/>
      <c r="G3433" s="73" t="s">
        <v>403</v>
      </c>
      <c r="H3433" s="73" t="s">
        <v>403</v>
      </c>
      <c r="I3433" s="73" t="s">
        <v>465</v>
      </c>
      <c r="J3433" s="124" t="str">
        <f t="shared" si="73"/>
        <v>LNG tanker 0–199,999 m3</v>
      </c>
      <c r="K3433" s="98">
        <v>2.8400000000000001E-3</v>
      </c>
      <c r="L3433" s="48"/>
      <c r="M3433" s="22"/>
      <c r="N3433" s="22"/>
      <c r="O3433" s="22"/>
      <c r="P3433" s="22"/>
      <c r="Q3433" s="22"/>
      <c r="R3433" s="22"/>
      <c r="S3433" s="22"/>
      <c r="T3433" s="22"/>
      <c r="U3433" s="22"/>
      <c r="V3433" s="22"/>
      <c r="W3433" s="22"/>
      <c r="X3433" s="22"/>
      <c r="Y3433" s="22"/>
      <c r="Z3433" s="22"/>
      <c r="AA3433" s="22"/>
      <c r="AB3433" s="22"/>
      <c r="AC3433" s="22"/>
      <c r="AD3433" s="22"/>
      <c r="AE3433" s="22"/>
      <c r="AF3433" s="22"/>
      <c r="AG3433" s="22"/>
      <c r="AH3433" s="22"/>
      <c r="AI3433" s="22"/>
      <c r="AJ3433" s="22"/>
      <c r="AK3433" s="22"/>
      <c r="AL3433" s="22"/>
      <c r="AM3433" s="22"/>
      <c r="AN3433" s="22"/>
      <c r="AO3433" s="22"/>
      <c r="AP3433" s="22"/>
      <c r="AQ3433" s="22"/>
      <c r="AR3433" s="22"/>
      <c r="AS3433" s="22"/>
      <c r="AT3433" s="22"/>
      <c r="AU3433" s="22"/>
      <c r="AV3433" s="22"/>
      <c r="AW3433" s="22"/>
      <c r="AX3433" s="22"/>
      <c r="AY3433" s="22"/>
      <c r="AZ3433" s="22"/>
      <c r="BA3433" s="22"/>
      <c r="BB3433" s="22"/>
      <c r="BC3433" s="22"/>
      <c r="BD3433" s="22"/>
      <c r="BE3433" s="22"/>
      <c r="BF3433" s="22"/>
      <c r="BG3433" s="22"/>
      <c r="BH3433" s="22"/>
      <c r="BI3433" s="22"/>
      <c r="BJ3433" s="22"/>
      <c r="BK3433" s="22"/>
      <c r="BL3433" s="22"/>
      <c r="BM3433" s="22"/>
      <c r="BN3433" s="22"/>
      <c r="BO3433" s="22"/>
      <c r="BP3433" s="22"/>
      <c r="BQ3433" s="22"/>
      <c r="BR3433" s="22"/>
      <c r="BS3433" s="22"/>
      <c r="BT3433" s="22"/>
      <c r="BU3433" s="22"/>
      <c r="BV3433" s="22"/>
      <c r="BW3433" s="22"/>
      <c r="BX3433" s="22"/>
      <c r="BY3433" s="22"/>
      <c r="BZ3433" s="22"/>
      <c r="CA3433" s="22"/>
      <c r="CB3433" s="22"/>
      <c r="CC3433" s="22"/>
      <c r="CD3433" s="22"/>
      <c r="CE3433" s="22"/>
      <c r="CF3433" s="22"/>
      <c r="CG3433" s="22"/>
      <c r="CH3433" s="22"/>
      <c r="CI3433" s="22"/>
      <c r="CJ3433" s="22"/>
      <c r="CK3433" s="22"/>
      <c r="CL3433" s="22"/>
      <c r="CM3433" s="22"/>
      <c r="CN3433" s="22"/>
      <c r="CO3433" s="22"/>
    </row>
    <row r="3434" spans="1:93" s="2" customFormat="1" x14ac:dyDescent="0.3">
      <c r="A3434" s="73" t="s">
        <v>204</v>
      </c>
      <c r="B3434" s="73" t="s">
        <v>430</v>
      </c>
      <c r="C3434" s="67" t="s">
        <v>392</v>
      </c>
      <c r="D3434" s="67" t="s">
        <v>130</v>
      </c>
      <c r="E3434" s="73" t="s">
        <v>3</v>
      </c>
      <c r="F3434" s="73"/>
      <c r="G3434" s="73" t="s">
        <v>403</v>
      </c>
      <c r="H3434" s="73" t="s">
        <v>403</v>
      </c>
      <c r="I3434" s="73" t="s">
        <v>465</v>
      </c>
      <c r="J3434" s="124" t="str">
        <f t="shared" si="73"/>
        <v>LNG tanker Average</v>
      </c>
      <c r="K3434" s="98">
        <v>2.2309999999999999E-3</v>
      </c>
      <c r="L3434" s="48"/>
      <c r="M3434" s="22"/>
      <c r="N3434" s="22"/>
      <c r="O3434" s="22"/>
      <c r="P3434" s="22"/>
      <c r="Q3434" s="22"/>
      <c r="R3434" s="22"/>
      <c r="S3434" s="22"/>
      <c r="T3434" s="2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c r="AQ3434" s="22"/>
      <c r="AR3434" s="22"/>
      <c r="AS3434" s="22"/>
      <c r="AT3434" s="22"/>
      <c r="AU3434" s="22"/>
      <c r="AV3434" s="22"/>
      <c r="AW3434" s="22"/>
      <c r="AX3434" s="22"/>
      <c r="AY3434" s="22"/>
      <c r="AZ3434" s="22"/>
      <c r="BA3434" s="22"/>
      <c r="BB3434" s="22"/>
      <c r="BC3434" s="22"/>
      <c r="BD3434" s="22"/>
      <c r="BE3434" s="22"/>
      <c r="BF3434" s="22"/>
      <c r="BG3434" s="22"/>
      <c r="BH3434" s="22"/>
      <c r="BI3434" s="22"/>
      <c r="BJ3434" s="22"/>
      <c r="BK3434" s="22"/>
      <c r="BL3434" s="22"/>
      <c r="BM3434" s="22"/>
      <c r="BN3434" s="22"/>
      <c r="BO3434" s="22"/>
      <c r="BP3434" s="22"/>
      <c r="BQ3434" s="22"/>
      <c r="BR3434" s="22"/>
      <c r="BS3434" s="22"/>
      <c r="BT3434" s="22"/>
      <c r="BU3434" s="22"/>
      <c r="BV3434" s="22"/>
      <c r="BW3434" s="22"/>
      <c r="BX3434" s="22"/>
      <c r="BY3434" s="22"/>
      <c r="BZ3434" s="22"/>
      <c r="CA3434" s="22"/>
      <c r="CB3434" s="22"/>
      <c r="CC3434" s="22"/>
      <c r="CD3434" s="22"/>
      <c r="CE3434" s="22"/>
      <c r="CF3434" s="22"/>
      <c r="CG3434" s="22"/>
      <c r="CH3434" s="22"/>
      <c r="CI3434" s="22"/>
      <c r="CJ3434" s="22"/>
      <c r="CK3434" s="22"/>
      <c r="CL3434" s="22"/>
      <c r="CM3434" s="22"/>
      <c r="CN3434" s="22"/>
      <c r="CO3434" s="22"/>
    </row>
    <row r="3435" spans="1:93" s="2" customFormat="1" x14ac:dyDescent="0.3">
      <c r="A3435" s="73" t="s">
        <v>204</v>
      </c>
      <c r="B3435" s="73" t="s">
        <v>430</v>
      </c>
      <c r="C3435" s="67" t="s">
        <v>392</v>
      </c>
      <c r="D3435" s="67" t="s">
        <v>58</v>
      </c>
      <c r="E3435" s="73" t="s">
        <v>498</v>
      </c>
      <c r="F3435" s="73"/>
      <c r="G3435" s="73" t="s">
        <v>403</v>
      </c>
      <c r="H3435" s="73" t="s">
        <v>403</v>
      </c>
      <c r="I3435" s="73" t="s">
        <v>465</v>
      </c>
      <c r="J3435" s="124" t="str">
        <f t="shared" si="73"/>
        <v>LPG tanker 50,000+ m3</v>
      </c>
      <c r="K3435" s="98">
        <v>1.763E-3</v>
      </c>
      <c r="L3435" s="48"/>
      <c r="M3435" s="22"/>
      <c r="N3435" s="22"/>
      <c r="O3435" s="22"/>
      <c r="P3435" s="22"/>
      <c r="Q3435" s="22"/>
      <c r="R3435" s="22"/>
      <c r="S3435" s="22"/>
      <c r="T3435" s="22"/>
      <c r="U3435" s="22"/>
      <c r="V3435" s="22"/>
      <c r="W3435" s="22"/>
      <c r="X3435" s="22"/>
      <c r="Y3435" s="22"/>
      <c r="Z3435" s="22"/>
      <c r="AA3435" s="22"/>
      <c r="AB3435" s="22"/>
      <c r="AC3435" s="22"/>
      <c r="AD3435" s="22"/>
      <c r="AE3435" s="22"/>
      <c r="AF3435" s="22"/>
      <c r="AG3435" s="22"/>
      <c r="AH3435" s="22"/>
      <c r="AI3435" s="22"/>
      <c r="AJ3435" s="22"/>
      <c r="AK3435" s="22"/>
      <c r="AL3435" s="22"/>
      <c r="AM3435" s="22"/>
      <c r="AN3435" s="22"/>
      <c r="AO3435" s="22"/>
      <c r="AP3435" s="22"/>
      <c r="AQ3435" s="22"/>
      <c r="AR3435" s="22"/>
      <c r="AS3435" s="22"/>
      <c r="AT3435" s="22"/>
      <c r="AU3435" s="22"/>
      <c r="AV3435" s="22"/>
      <c r="AW3435" s="22"/>
      <c r="AX3435" s="22"/>
      <c r="AY3435" s="22"/>
      <c r="AZ3435" s="22"/>
      <c r="BA3435" s="22"/>
      <c r="BB3435" s="22"/>
      <c r="BC3435" s="22"/>
      <c r="BD3435" s="22"/>
      <c r="BE3435" s="22"/>
      <c r="BF3435" s="22"/>
      <c r="BG3435" s="22"/>
      <c r="BH3435" s="22"/>
      <c r="BI3435" s="22"/>
      <c r="BJ3435" s="22"/>
      <c r="BK3435" s="22"/>
      <c r="BL3435" s="22"/>
      <c r="BM3435" s="22"/>
      <c r="BN3435" s="22"/>
      <c r="BO3435" s="22"/>
      <c r="BP3435" s="22"/>
      <c r="BQ3435" s="22"/>
      <c r="BR3435" s="22"/>
      <c r="BS3435" s="22"/>
      <c r="BT3435" s="22"/>
      <c r="BU3435" s="22"/>
      <c r="BV3435" s="22"/>
      <c r="BW3435" s="22"/>
      <c r="BX3435" s="22"/>
      <c r="BY3435" s="22"/>
      <c r="BZ3435" s="22"/>
      <c r="CA3435" s="22"/>
      <c r="CB3435" s="22"/>
      <c r="CC3435" s="22"/>
      <c r="CD3435" s="22"/>
      <c r="CE3435" s="22"/>
      <c r="CF3435" s="22"/>
      <c r="CG3435" s="22"/>
      <c r="CH3435" s="22"/>
      <c r="CI3435" s="22"/>
      <c r="CJ3435" s="22"/>
      <c r="CK3435" s="22"/>
      <c r="CL3435" s="22"/>
      <c r="CM3435" s="22"/>
      <c r="CN3435" s="22"/>
      <c r="CO3435" s="22"/>
    </row>
    <row r="3436" spans="1:93" s="2" customFormat="1" x14ac:dyDescent="0.3">
      <c r="A3436" s="73" t="s">
        <v>204</v>
      </c>
      <c r="B3436" s="73" t="s">
        <v>430</v>
      </c>
      <c r="C3436" s="67" t="s">
        <v>392</v>
      </c>
      <c r="D3436" s="67" t="s">
        <v>58</v>
      </c>
      <c r="E3436" s="73" t="s">
        <v>499</v>
      </c>
      <c r="F3436" s="73"/>
      <c r="G3436" s="73" t="s">
        <v>403</v>
      </c>
      <c r="H3436" s="73" t="s">
        <v>403</v>
      </c>
      <c r="I3436" s="73" t="s">
        <v>465</v>
      </c>
      <c r="J3436" s="124" t="str">
        <f t="shared" si="73"/>
        <v>LPG tanker 0–49,999 m3</v>
      </c>
      <c r="K3436" s="98">
        <v>8.5199999999999998E-3</v>
      </c>
      <c r="L3436" s="48"/>
      <c r="M3436" s="22"/>
      <c r="N3436" s="22"/>
      <c r="O3436" s="22"/>
      <c r="P3436" s="22"/>
      <c r="Q3436" s="22"/>
      <c r="R3436" s="22"/>
      <c r="S3436" s="22"/>
      <c r="T3436" s="2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c r="AQ3436" s="22"/>
      <c r="AR3436" s="22"/>
      <c r="AS3436" s="22"/>
      <c r="AT3436" s="22"/>
      <c r="AU3436" s="22"/>
      <c r="AV3436" s="22"/>
      <c r="AW3436" s="22"/>
      <c r="AX3436" s="22"/>
      <c r="AY3436" s="22"/>
      <c r="AZ3436" s="22"/>
      <c r="BA3436" s="22"/>
      <c r="BB3436" s="22"/>
      <c r="BC3436" s="22"/>
      <c r="BD3436" s="22"/>
      <c r="BE3436" s="22"/>
      <c r="BF3436" s="22"/>
      <c r="BG3436" s="22"/>
      <c r="BH3436" s="22"/>
      <c r="BI3436" s="22"/>
      <c r="BJ3436" s="22"/>
      <c r="BK3436" s="22"/>
      <c r="BL3436" s="22"/>
      <c r="BM3436" s="22"/>
      <c r="BN3436" s="22"/>
      <c r="BO3436" s="22"/>
      <c r="BP3436" s="22"/>
      <c r="BQ3436" s="22"/>
      <c r="BR3436" s="22"/>
      <c r="BS3436" s="22"/>
      <c r="BT3436" s="22"/>
      <c r="BU3436" s="22"/>
      <c r="BV3436" s="22"/>
      <c r="BW3436" s="22"/>
      <c r="BX3436" s="22"/>
      <c r="BY3436" s="22"/>
      <c r="BZ3436" s="22"/>
      <c r="CA3436" s="22"/>
      <c r="CB3436" s="22"/>
      <c r="CC3436" s="22"/>
      <c r="CD3436" s="22"/>
      <c r="CE3436" s="22"/>
      <c r="CF3436" s="22"/>
      <c r="CG3436" s="22"/>
      <c r="CH3436" s="22"/>
      <c r="CI3436" s="22"/>
      <c r="CJ3436" s="22"/>
      <c r="CK3436" s="22"/>
      <c r="CL3436" s="22"/>
      <c r="CM3436" s="22"/>
      <c r="CN3436" s="22"/>
      <c r="CO3436" s="22"/>
    </row>
    <row r="3437" spans="1:93" s="2" customFormat="1" ht="15" thickBot="1" x14ac:dyDescent="0.35">
      <c r="A3437" s="84" t="s">
        <v>204</v>
      </c>
      <c r="B3437" s="84" t="s">
        <v>430</v>
      </c>
      <c r="C3437" s="81" t="s">
        <v>392</v>
      </c>
      <c r="D3437" s="81" t="s">
        <v>58</v>
      </c>
      <c r="E3437" s="84" t="s">
        <v>3</v>
      </c>
      <c r="F3437" s="84"/>
      <c r="G3437" s="84" t="s">
        <v>403</v>
      </c>
      <c r="H3437" s="84" t="s">
        <v>403</v>
      </c>
      <c r="I3437" s="84" t="s">
        <v>465</v>
      </c>
      <c r="J3437" s="125" t="str">
        <f t="shared" si="73"/>
        <v>LPG tanker Average</v>
      </c>
      <c r="K3437" s="110">
        <v>2.006E-3</v>
      </c>
      <c r="L3437" s="48"/>
      <c r="M3437" s="22"/>
      <c r="N3437" s="22"/>
      <c r="O3437" s="22"/>
      <c r="P3437" s="22"/>
      <c r="Q3437" s="22"/>
      <c r="R3437" s="22"/>
      <c r="S3437" s="22"/>
      <c r="T3437" s="22"/>
      <c r="U3437" s="22"/>
      <c r="V3437" s="22"/>
      <c r="W3437" s="22"/>
      <c r="X3437" s="22"/>
      <c r="Y3437" s="22"/>
      <c r="Z3437" s="22"/>
      <c r="AA3437" s="22"/>
      <c r="AB3437" s="22"/>
      <c r="AC3437" s="22"/>
      <c r="AD3437" s="22"/>
      <c r="AE3437" s="22"/>
      <c r="AF3437" s="22"/>
      <c r="AG3437" s="22"/>
      <c r="AH3437" s="22"/>
      <c r="AI3437" s="22"/>
      <c r="AJ3437" s="22"/>
      <c r="AK3437" s="22"/>
      <c r="AL3437" s="22"/>
      <c r="AM3437" s="22"/>
      <c r="AN3437" s="22"/>
      <c r="AO3437" s="22"/>
      <c r="AP3437" s="22"/>
      <c r="AQ3437" s="22"/>
      <c r="AR3437" s="22"/>
      <c r="AS3437" s="22"/>
      <c r="AT3437" s="22"/>
      <c r="AU3437" s="22"/>
      <c r="AV3437" s="22"/>
      <c r="AW3437" s="22"/>
      <c r="AX3437" s="22"/>
      <c r="AY3437" s="22"/>
      <c r="AZ3437" s="22"/>
      <c r="BA3437" s="22"/>
      <c r="BB3437" s="22"/>
      <c r="BC3437" s="22"/>
      <c r="BD3437" s="22"/>
      <c r="BE3437" s="22"/>
      <c r="BF3437" s="22"/>
      <c r="BG3437" s="22"/>
      <c r="BH3437" s="22"/>
      <c r="BI3437" s="22"/>
      <c r="BJ3437" s="22"/>
      <c r="BK3437" s="22"/>
      <c r="BL3437" s="22"/>
      <c r="BM3437" s="22"/>
      <c r="BN3437" s="22"/>
      <c r="BO3437" s="22"/>
      <c r="BP3437" s="22"/>
      <c r="BQ3437" s="22"/>
      <c r="BR3437" s="22"/>
      <c r="BS3437" s="22"/>
      <c r="BT3437" s="22"/>
      <c r="BU3437" s="22"/>
      <c r="BV3437" s="22"/>
      <c r="BW3437" s="22"/>
      <c r="BX3437" s="22"/>
      <c r="BY3437" s="22"/>
      <c r="BZ3437" s="22"/>
      <c r="CA3437" s="22"/>
      <c r="CB3437" s="22"/>
      <c r="CC3437" s="22"/>
      <c r="CD3437" s="22"/>
      <c r="CE3437" s="22"/>
      <c r="CF3437" s="22"/>
      <c r="CG3437" s="22"/>
      <c r="CH3437" s="22"/>
      <c r="CI3437" s="22"/>
      <c r="CJ3437" s="22"/>
      <c r="CK3437" s="22"/>
      <c r="CL3437" s="22"/>
      <c r="CM3437" s="22"/>
      <c r="CN3437" s="22"/>
      <c r="CO3437" s="22"/>
    </row>
    <row r="3438" spans="1:93" s="2" customFormat="1" x14ac:dyDescent="0.3">
      <c r="A3438" s="86" t="s">
        <v>204</v>
      </c>
      <c r="B3438" s="86" t="s">
        <v>430</v>
      </c>
      <c r="C3438" s="68" t="s">
        <v>55</v>
      </c>
      <c r="D3438" s="68" t="s">
        <v>360</v>
      </c>
      <c r="E3438" s="86" t="s">
        <v>501</v>
      </c>
      <c r="F3438" s="86"/>
      <c r="G3438" s="86" t="s">
        <v>403</v>
      </c>
      <c r="H3438" s="86" t="s">
        <v>403</v>
      </c>
      <c r="I3438" s="86" t="s">
        <v>465</v>
      </c>
      <c r="J3438" s="86" t="str">
        <f t="shared" si="73"/>
        <v>General cargo 10,000+ dwt</v>
      </c>
      <c r="K3438" s="100">
        <v>2.3310000000000002E-3</v>
      </c>
      <c r="L3438" s="155"/>
      <c r="M3438" s="22"/>
      <c r="N3438" s="22"/>
      <c r="O3438" s="22"/>
      <c r="P3438" s="22"/>
      <c r="Q3438" s="22"/>
      <c r="R3438" s="22"/>
      <c r="S3438" s="22"/>
      <c r="T3438" s="2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c r="AQ3438" s="22"/>
      <c r="AR3438" s="22"/>
      <c r="AS3438" s="22"/>
      <c r="AT3438" s="22"/>
      <c r="AU3438" s="22"/>
      <c r="AV3438" s="22"/>
      <c r="AW3438" s="22"/>
      <c r="AX3438" s="22"/>
      <c r="AY3438" s="22"/>
      <c r="AZ3438" s="22"/>
      <c r="BA3438" s="22"/>
      <c r="BB3438" s="22"/>
      <c r="BC3438" s="22"/>
      <c r="BD3438" s="22"/>
      <c r="BE3438" s="22"/>
      <c r="BF3438" s="22"/>
      <c r="BG3438" s="22"/>
      <c r="BH3438" s="22"/>
      <c r="BI3438" s="22"/>
      <c r="BJ3438" s="22"/>
      <c r="BK3438" s="22"/>
      <c r="BL3438" s="22"/>
      <c r="BM3438" s="22"/>
      <c r="BN3438" s="22"/>
      <c r="BO3438" s="22"/>
      <c r="BP3438" s="22"/>
      <c r="BQ3438" s="22"/>
      <c r="BR3438" s="22"/>
      <c r="BS3438" s="22"/>
      <c r="BT3438" s="22"/>
      <c r="BU3438" s="22"/>
      <c r="BV3438" s="22"/>
      <c r="BW3438" s="22"/>
      <c r="BX3438" s="22"/>
      <c r="BY3438" s="22"/>
      <c r="BZ3438" s="22"/>
      <c r="CA3438" s="22"/>
      <c r="CB3438" s="22"/>
      <c r="CC3438" s="22"/>
      <c r="CD3438" s="22"/>
      <c r="CE3438" s="22"/>
      <c r="CF3438" s="22"/>
      <c r="CG3438" s="22"/>
      <c r="CH3438" s="22"/>
      <c r="CI3438" s="22"/>
      <c r="CJ3438" s="22"/>
      <c r="CK3438" s="22"/>
      <c r="CL3438" s="22"/>
      <c r="CM3438" s="22"/>
      <c r="CN3438" s="22"/>
      <c r="CO3438" s="22"/>
    </row>
    <row r="3439" spans="1:93" s="2" customFormat="1" x14ac:dyDescent="0.3">
      <c r="A3439" s="73" t="s">
        <v>204</v>
      </c>
      <c r="B3439" s="73" t="s">
        <v>430</v>
      </c>
      <c r="C3439" s="67" t="s">
        <v>55</v>
      </c>
      <c r="D3439" s="67" t="s">
        <v>360</v>
      </c>
      <c r="E3439" s="73" t="s">
        <v>255</v>
      </c>
      <c r="F3439" s="73"/>
      <c r="G3439" s="73" t="s">
        <v>403</v>
      </c>
      <c r="H3439" s="73" t="s">
        <v>403</v>
      </c>
      <c r="I3439" s="73" t="s">
        <v>465</v>
      </c>
      <c r="J3439" s="73" t="str">
        <f t="shared" si="73"/>
        <v>General cargo 5000–9999 dwt</v>
      </c>
      <c r="K3439" s="98">
        <v>3.0950000000000001E-3</v>
      </c>
      <c r="L3439" s="48"/>
      <c r="M3439" s="22"/>
      <c r="N3439" s="22"/>
      <c r="O3439" s="22"/>
      <c r="P3439" s="22"/>
      <c r="Q3439" s="22"/>
      <c r="R3439" s="22"/>
      <c r="S3439" s="22"/>
      <c r="T3439" s="22"/>
      <c r="U3439" s="22"/>
      <c r="V3439" s="22"/>
      <c r="W3439" s="22"/>
      <c r="X3439" s="22"/>
      <c r="Y3439" s="22"/>
      <c r="Z3439" s="22"/>
      <c r="AA3439" s="22"/>
      <c r="AB3439" s="22"/>
      <c r="AC3439" s="22"/>
      <c r="AD3439" s="22"/>
      <c r="AE3439" s="22"/>
      <c r="AF3439" s="22"/>
      <c r="AG3439" s="22"/>
      <c r="AH3439" s="22"/>
      <c r="AI3439" s="22"/>
      <c r="AJ3439" s="22"/>
      <c r="AK3439" s="22"/>
      <c r="AL3439" s="22"/>
      <c r="AM3439" s="22"/>
      <c r="AN3439" s="22"/>
      <c r="AO3439" s="22"/>
      <c r="AP3439" s="22"/>
      <c r="AQ3439" s="22"/>
      <c r="AR3439" s="22"/>
      <c r="AS3439" s="22"/>
      <c r="AT3439" s="22"/>
      <c r="AU3439" s="22"/>
      <c r="AV3439" s="22"/>
      <c r="AW3439" s="22"/>
      <c r="AX3439" s="22"/>
      <c r="AY3439" s="22"/>
      <c r="AZ3439" s="22"/>
      <c r="BA3439" s="22"/>
      <c r="BB3439" s="22"/>
      <c r="BC3439" s="22"/>
      <c r="BD3439" s="22"/>
      <c r="BE3439" s="22"/>
      <c r="BF3439" s="22"/>
      <c r="BG3439" s="22"/>
      <c r="BH3439" s="22"/>
      <c r="BI3439" s="22"/>
      <c r="BJ3439" s="22"/>
      <c r="BK3439" s="22"/>
      <c r="BL3439" s="22"/>
      <c r="BM3439" s="22"/>
      <c r="BN3439" s="22"/>
      <c r="BO3439" s="22"/>
      <c r="BP3439" s="22"/>
      <c r="BQ3439" s="22"/>
      <c r="BR3439" s="22"/>
      <c r="BS3439" s="22"/>
      <c r="BT3439" s="22"/>
      <c r="BU3439" s="22"/>
      <c r="BV3439" s="22"/>
      <c r="BW3439" s="22"/>
      <c r="BX3439" s="22"/>
      <c r="BY3439" s="22"/>
      <c r="BZ3439" s="22"/>
      <c r="CA3439" s="22"/>
      <c r="CB3439" s="22"/>
      <c r="CC3439" s="22"/>
      <c r="CD3439" s="22"/>
      <c r="CE3439" s="22"/>
      <c r="CF3439" s="22"/>
      <c r="CG3439" s="22"/>
      <c r="CH3439" s="22"/>
      <c r="CI3439" s="22"/>
      <c r="CJ3439" s="22"/>
      <c r="CK3439" s="22"/>
      <c r="CL3439" s="22"/>
      <c r="CM3439" s="22"/>
      <c r="CN3439" s="22"/>
      <c r="CO3439" s="22"/>
    </row>
    <row r="3440" spans="1:93" s="2" customFormat="1" x14ac:dyDescent="0.3">
      <c r="A3440" s="73" t="s">
        <v>204</v>
      </c>
      <c r="B3440" s="73" t="s">
        <v>430</v>
      </c>
      <c r="C3440" s="67" t="s">
        <v>55</v>
      </c>
      <c r="D3440" s="67" t="s">
        <v>360</v>
      </c>
      <c r="E3440" s="73" t="s">
        <v>180</v>
      </c>
      <c r="F3440" s="73"/>
      <c r="G3440" s="73" t="s">
        <v>403</v>
      </c>
      <c r="H3440" s="73" t="s">
        <v>403</v>
      </c>
      <c r="I3440" s="73" t="s">
        <v>465</v>
      </c>
      <c r="J3440" s="73" t="str">
        <f t="shared" si="73"/>
        <v>General cargo 0–4999 dwt</v>
      </c>
      <c r="K3440" s="98">
        <v>2.722E-3</v>
      </c>
      <c r="L3440" s="48"/>
      <c r="M3440" s="22"/>
      <c r="N3440" s="22"/>
      <c r="O3440" s="22"/>
      <c r="P3440" s="22"/>
      <c r="Q3440" s="22"/>
      <c r="R3440" s="22"/>
      <c r="S3440" s="22"/>
      <c r="T3440" s="2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c r="AQ3440" s="22"/>
      <c r="AR3440" s="22"/>
      <c r="AS3440" s="22"/>
      <c r="AT3440" s="22"/>
      <c r="AU3440" s="22"/>
      <c r="AV3440" s="22"/>
      <c r="AW3440" s="22"/>
      <c r="AX3440" s="22"/>
      <c r="AY3440" s="22"/>
      <c r="AZ3440" s="22"/>
      <c r="BA3440" s="22"/>
      <c r="BB3440" s="22"/>
      <c r="BC3440" s="22"/>
      <c r="BD3440" s="22"/>
      <c r="BE3440" s="22"/>
      <c r="BF3440" s="22"/>
      <c r="BG3440" s="22"/>
      <c r="BH3440" s="22"/>
      <c r="BI3440" s="22"/>
      <c r="BJ3440" s="22"/>
      <c r="BK3440" s="22"/>
      <c r="BL3440" s="22"/>
      <c r="BM3440" s="22"/>
      <c r="BN3440" s="22"/>
      <c r="BO3440" s="22"/>
      <c r="BP3440" s="22"/>
      <c r="BQ3440" s="22"/>
      <c r="BR3440" s="22"/>
      <c r="BS3440" s="22"/>
      <c r="BT3440" s="22"/>
      <c r="BU3440" s="22"/>
      <c r="BV3440" s="22"/>
      <c r="BW3440" s="22"/>
      <c r="BX3440" s="22"/>
      <c r="BY3440" s="22"/>
      <c r="BZ3440" s="22"/>
      <c r="CA3440" s="22"/>
      <c r="CB3440" s="22"/>
      <c r="CC3440" s="22"/>
      <c r="CD3440" s="22"/>
      <c r="CE3440" s="22"/>
      <c r="CF3440" s="22"/>
      <c r="CG3440" s="22"/>
      <c r="CH3440" s="22"/>
      <c r="CI3440" s="22"/>
      <c r="CJ3440" s="22"/>
      <c r="CK3440" s="22"/>
      <c r="CL3440" s="22"/>
      <c r="CM3440" s="22"/>
      <c r="CN3440" s="22"/>
      <c r="CO3440" s="22"/>
    </row>
    <row r="3441" spans="1:93" s="2" customFormat="1" x14ac:dyDescent="0.3">
      <c r="A3441" s="73" t="s">
        <v>204</v>
      </c>
      <c r="B3441" s="73" t="s">
        <v>430</v>
      </c>
      <c r="C3441" s="67" t="s">
        <v>55</v>
      </c>
      <c r="D3441" s="67" t="s">
        <v>360</v>
      </c>
      <c r="E3441" s="73" t="s">
        <v>502</v>
      </c>
      <c r="F3441" s="73"/>
      <c r="G3441" s="73" t="s">
        <v>403</v>
      </c>
      <c r="H3441" s="73" t="s">
        <v>403</v>
      </c>
      <c r="I3441" s="73" t="s">
        <v>465</v>
      </c>
      <c r="J3441" s="73" t="str">
        <f t="shared" si="73"/>
        <v>General cargo 10,000+ dwt 100+ TEU</v>
      </c>
      <c r="K3441" s="98">
        <v>2.1540000000000001E-3</v>
      </c>
      <c r="L3441" s="48"/>
      <c r="M3441" s="22"/>
      <c r="N3441" s="22"/>
      <c r="O3441" s="22"/>
      <c r="P3441" s="22"/>
      <c r="Q3441" s="22"/>
      <c r="R3441" s="22"/>
      <c r="S3441" s="22"/>
      <c r="T3441" s="22"/>
      <c r="U3441" s="22"/>
      <c r="V3441" s="22"/>
      <c r="W3441" s="22"/>
      <c r="X3441" s="22"/>
      <c r="Y3441" s="22"/>
      <c r="Z3441" s="22"/>
      <c r="AA3441" s="22"/>
      <c r="AB3441" s="22"/>
      <c r="AC3441" s="22"/>
      <c r="AD3441" s="22"/>
      <c r="AE3441" s="22"/>
      <c r="AF3441" s="22"/>
      <c r="AG3441" s="22"/>
      <c r="AH3441" s="22"/>
      <c r="AI3441" s="22"/>
      <c r="AJ3441" s="22"/>
      <c r="AK3441" s="22"/>
      <c r="AL3441" s="22"/>
      <c r="AM3441" s="22"/>
      <c r="AN3441" s="22"/>
      <c r="AO3441" s="22"/>
      <c r="AP3441" s="22"/>
      <c r="AQ3441" s="22"/>
      <c r="AR3441" s="22"/>
      <c r="AS3441" s="22"/>
      <c r="AT3441" s="22"/>
      <c r="AU3441" s="22"/>
      <c r="AV3441" s="22"/>
      <c r="AW3441" s="22"/>
      <c r="AX3441" s="22"/>
      <c r="AY3441" s="22"/>
      <c r="AZ3441" s="22"/>
      <c r="BA3441" s="22"/>
      <c r="BB3441" s="22"/>
      <c r="BC3441" s="22"/>
      <c r="BD3441" s="22"/>
      <c r="BE3441" s="22"/>
      <c r="BF3441" s="22"/>
      <c r="BG3441" s="22"/>
      <c r="BH3441" s="22"/>
      <c r="BI3441" s="22"/>
      <c r="BJ3441" s="22"/>
      <c r="BK3441" s="22"/>
      <c r="BL3441" s="22"/>
      <c r="BM3441" s="22"/>
      <c r="BN3441" s="22"/>
      <c r="BO3441" s="22"/>
      <c r="BP3441" s="22"/>
      <c r="BQ3441" s="22"/>
      <c r="BR3441" s="22"/>
      <c r="BS3441" s="22"/>
      <c r="BT3441" s="22"/>
      <c r="BU3441" s="22"/>
      <c r="BV3441" s="22"/>
      <c r="BW3441" s="22"/>
      <c r="BX3441" s="22"/>
      <c r="BY3441" s="22"/>
      <c r="BZ3441" s="22"/>
      <c r="CA3441" s="22"/>
      <c r="CB3441" s="22"/>
      <c r="CC3441" s="22"/>
      <c r="CD3441" s="22"/>
      <c r="CE3441" s="22"/>
      <c r="CF3441" s="22"/>
      <c r="CG3441" s="22"/>
      <c r="CH3441" s="22"/>
      <c r="CI3441" s="22"/>
      <c r="CJ3441" s="22"/>
      <c r="CK3441" s="22"/>
      <c r="CL3441" s="22"/>
      <c r="CM3441" s="22"/>
      <c r="CN3441" s="22"/>
      <c r="CO3441" s="22"/>
    </row>
    <row r="3442" spans="1:93" s="2" customFormat="1" x14ac:dyDescent="0.3">
      <c r="A3442" s="73" t="s">
        <v>204</v>
      </c>
      <c r="B3442" s="73" t="s">
        <v>430</v>
      </c>
      <c r="C3442" s="67" t="s">
        <v>55</v>
      </c>
      <c r="D3442" s="67" t="s">
        <v>360</v>
      </c>
      <c r="E3442" s="73" t="s">
        <v>503</v>
      </c>
      <c r="F3442" s="73"/>
      <c r="G3442" s="73" t="s">
        <v>403</v>
      </c>
      <c r="H3442" s="73" t="s">
        <v>403</v>
      </c>
      <c r="I3442" s="73" t="s">
        <v>465</v>
      </c>
      <c r="J3442" s="73" t="str">
        <f t="shared" si="73"/>
        <v>General cargo 5000–9999 dwt 100+ TEU</v>
      </c>
      <c r="K3442" s="98">
        <v>3.4280000000000001E-3</v>
      </c>
      <c r="L3442" s="48"/>
      <c r="M3442" s="22"/>
      <c r="N3442" s="22"/>
      <c r="O3442" s="22"/>
      <c r="P3442" s="22"/>
      <c r="Q3442" s="22"/>
      <c r="R3442" s="22"/>
      <c r="S3442" s="22"/>
      <c r="T3442" s="2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c r="AQ3442" s="22"/>
      <c r="AR3442" s="22"/>
      <c r="AS3442" s="22"/>
      <c r="AT3442" s="22"/>
      <c r="AU3442" s="22"/>
      <c r="AV3442" s="22"/>
      <c r="AW3442" s="22"/>
      <c r="AX3442" s="22"/>
      <c r="AY3442" s="22"/>
      <c r="AZ3442" s="22"/>
      <c r="BA3442" s="22"/>
      <c r="BB3442" s="22"/>
      <c r="BC3442" s="22"/>
      <c r="BD3442" s="22"/>
      <c r="BE3442" s="22"/>
      <c r="BF3442" s="22"/>
      <c r="BG3442" s="22"/>
      <c r="BH3442" s="22"/>
      <c r="BI3442" s="22"/>
      <c r="BJ3442" s="22"/>
      <c r="BK3442" s="22"/>
      <c r="BL3442" s="22"/>
      <c r="BM3442" s="22"/>
      <c r="BN3442" s="22"/>
      <c r="BO3442" s="22"/>
      <c r="BP3442" s="22"/>
      <c r="BQ3442" s="22"/>
      <c r="BR3442" s="22"/>
      <c r="BS3442" s="22"/>
      <c r="BT3442" s="22"/>
      <c r="BU3442" s="22"/>
      <c r="BV3442" s="22"/>
      <c r="BW3442" s="22"/>
      <c r="BX3442" s="22"/>
      <c r="BY3442" s="22"/>
      <c r="BZ3442" s="22"/>
      <c r="CA3442" s="22"/>
      <c r="CB3442" s="22"/>
      <c r="CC3442" s="22"/>
      <c r="CD3442" s="22"/>
      <c r="CE3442" s="22"/>
      <c r="CF3442" s="22"/>
      <c r="CG3442" s="22"/>
      <c r="CH3442" s="22"/>
      <c r="CI3442" s="22"/>
      <c r="CJ3442" s="22"/>
      <c r="CK3442" s="22"/>
      <c r="CL3442" s="22"/>
      <c r="CM3442" s="22"/>
      <c r="CN3442" s="22"/>
      <c r="CO3442" s="22"/>
    </row>
    <row r="3443" spans="1:93" s="2" customFormat="1" x14ac:dyDescent="0.3">
      <c r="A3443" s="73" t="s">
        <v>204</v>
      </c>
      <c r="B3443" s="73" t="s">
        <v>430</v>
      </c>
      <c r="C3443" s="67" t="s">
        <v>55</v>
      </c>
      <c r="D3443" s="67" t="s">
        <v>360</v>
      </c>
      <c r="E3443" s="73" t="s">
        <v>504</v>
      </c>
      <c r="F3443" s="73"/>
      <c r="G3443" s="73" t="s">
        <v>403</v>
      </c>
      <c r="H3443" s="73" t="s">
        <v>403</v>
      </c>
      <c r="I3443" s="73" t="s">
        <v>465</v>
      </c>
      <c r="J3443" s="73" t="str">
        <f t="shared" si="73"/>
        <v>General cargo 0–4999 dwt 100+ TEU</v>
      </c>
      <c r="K3443" s="98">
        <v>3.8779999999999999E-3</v>
      </c>
      <c r="L3443" s="48"/>
      <c r="M3443" s="22"/>
      <c r="N3443" s="22"/>
      <c r="O3443" s="22"/>
      <c r="P3443" s="22"/>
      <c r="Q3443" s="22"/>
      <c r="R3443" s="22"/>
      <c r="S3443" s="22"/>
      <c r="T3443" s="22"/>
      <c r="U3443" s="22"/>
      <c r="V3443" s="22"/>
      <c r="W3443" s="22"/>
      <c r="X3443" s="22"/>
      <c r="Y3443" s="22"/>
      <c r="Z3443" s="22"/>
      <c r="AA3443" s="22"/>
      <c r="AB3443" s="22"/>
      <c r="AC3443" s="22"/>
      <c r="AD3443" s="22"/>
      <c r="AE3443" s="22"/>
      <c r="AF3443" s="22"/>
      <c r="AG3443" s="22"/>
      <c r="AH3443" s="22"/>
      <c r="AI3443" s="22"/>
      <c r="AJ3443" s="22"/>
      <c r="AK3443" s="22"/>
      <c r="AL3443" s="22"/>
      <c r="AM3443" s="22"/>
      <c r="AN3443" s="22"/>
      <c r="AO3443" s="22"/>
      <c r="AP3443" s="22"/>
      <c r="AQ3443" s="22"/>
      <c r="AR3443" s="22"/>
      <c r="AS3443" s="22"/>
      <c r="AT3443" s="22"/>
      <c r="AU3443" s="22"/>
      <c r="AV3443" s="22"/>
      <c r="AW3443" s="22"/>
      <c r="AX3443" s="22"/>
      <c r="AY3443" s="22"/>
      <c r="AZ3443" s="22"/>
      <c r="BA3443" s="22"/>
      <c r="BB3443" s="22"/>
      <c r="BC3443" s="22"/>
      <c r="BD3443" s="22"/>
      <c r="BE3443" s="22"/>
      <c r="BF3443" s="22"/>
      <c r="BG3443" s="22"/>
      <c r="BH3443" s="22"/>
      <c r="BI3443" s="22"/>
      <c r="BJ3443" s="22"/>
      <c r="BK3443" s="22"/>
      <c r="BL3443" s="22"/>
      <c r="BM3443" s="22"/>
      <c r="BN3443" s="22"/>
      <c r="BO3443" s="22"/>
      <c r="BP3443" s="22"/>
      <c r="BQ3443" s="22"/>
      <c r="BR3443" s="22"/>
      <c r="BS3443" s="22"/>
      <c r="BT3443" s="22"/>
      <c r="BU3443" s="22"/>
      <c r="BV3443" s="22"/>
      <c r="BW3443" s="22"/>
      <c r="BX3443" s="22"/>
      <c r="BY3443" s="22"/>
      <c r="BZ3443" s="22"/>
      <c r="CA3443" s="22"/>
      <c r="CB3443" s="22"/>
      <c r="CC3443" s="22"/>
      <c r="CD3443" s="22"/>
      <c r="CE3443" s="22"/>
      <c r="CF3443" s="22"/>
      <c r="CG3443" s="22"/>
      <c r="CH3443" s="22"/>
      <c r="CI3443" s="22"/>
      <c r="CJ3443" s="22"/>
      <c r="CK3443" s="22"/>
      <c r="CL3443" s="22"/>
      <c r="CM3443" s="22"/>
      <c r="CN3443" s="22"/>
      <c r="CO3443" s="22"/>
    </row>
    <row r="3444" spans="1:93" s="2" customFormat="1" x14ac:dyDescent="0.3">
      <c r="A3444" s="73" t="s">
        <v>204</v>
      </c>
      <c r="B3444" s="73" t="s">
        <v>430</v>
      </c>
      <c r="C3444" s="67" t="s">
        <v>55</v>
      </c>
      <c r="D3444" s="67" t="s">
        <v>360</v>
      </c>
      <c r="E3444" s="73" t="s">
        <v>3</v>
      </c>
      <c r="F3444" s="73"/>
      <c r="G3444" s="73" t="s">
        <v>403</v>
      </c>
      <c r="H3444" s="73" t="s">
        <v>403</v>
      </c>
      <c r="I3444" s="73" t="s">
        <v>465</v>
      </c>
      <c r="J3444" s="73" t="str">
        <f t="shared" si="73"/>
        <v>General cargo Average</v>
      </c>
      <c r="K3444" s="98">
        <v>2.5560000000000001E-3</v>
      </c>
      <c r="L3444" s="48"/>
      <c r="M3444" s="22"/>
      <c r="N3444" s="22"/>
      <c r="O3444" s="22"/>
      <c r="P3444" s="22"/>
      <c r="Q3444" s="22"/>
      <c r="R3444" s="22"/>
      <c r="S3444" s="22"/>
      <c r="T3444" s="2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c r="AQ3444" s="22"/>
      <c r="AR3444" s="22"/>
      <c r="AS3444" s="22"/>
      <c r="AT3444" s="22"/>
      <c r="AU3444" s="22"/>
      <c r="AV3444" s="22"/>
      <c r="AW3444" s="22"/>
      <c r="AX3444" s="22"/>
      <c r="AY3444" s="22"/>
      <c r="AZ3444" s="22"/>
      <c r="BA3444" s="22"/>
      <c r="BB3444" s="22"/>
      <c r="BC3444" s="22"/>
      <c r="BD3444" s="22"/>
      <c r="BE3444" s="22"/>
      <c r="BF3444" s="22"/>
      <c r="BG3444" s="22"/>
      <c r="BH3444" s="22"/>
      <c r="BI3444" s="22"/>
      <c r="BJ3444" s="22"/>
      <c r="BK3444" s="22"/>
      <c r="BL3444" s="22"/>
      <c r="BM3444" s="22"/>
      <c r="BN3444" s="22"/>
      <c r="BO3444" s="22"/>
      <c r="BP3444" s="22"/>
      <c r="BQ3444" s="22"/>
      <c r="BR3444" s="22"/>
      <c r="BS3444" s="22"/>
      <c r="BT3444" s="22"/>
      <c r="BU3444" s="22"/>
      <c r="BV3444" s="22"/>
      <c r="BW3444" s="22"/>
      <c r="BX3444" s="22"/>
      <c r="BY3444" s="22"/>
      <c r="BZ3444" s="22"/>
      <c r="CA3444" s="22"/>
      <c r="CB3444" s="22"/>
      <c r="CC3444" s="22"/>
      <c r="CD3444" s="22"/>
      <c r="CE3444" s="22"/>
      <c r="CF3444" s="22"/>
      <c r="CG3444" s="22"/>
      <c r="CH3444" s="22"/>
      <c r="CI3444" s="22"/>
      <c r="CJ3444" s="22"/>
      <c r="CK3444" s="22"/>
      <c r="CL3444" s="22"/>
      <c r="CM3444" s="22"/>
      <c r="CN3444" s="22"/>
      <c r="CO3444" s="22"/>
    </row>
    <row r="3445" spans="1:93" s="2" customFormat="1" x14ac:dyDescent="0.3">
      <c r="A3445" s="73" t="s">
        <v>204</v>
      </c>
      <c r="B3445" s="73" t="s">
        <v>430</v>
      </c>
      <c r="C3445" s="67" t="s">
        <v>55</v>
      </c>
      <c r="D3445" s="67" t="s">
        <v>391</v>
      </c>
      <c r="E3445" s="73" t="s">
        <v>401</v>
      </c>
      <c r="F3445" s="73"/>
      <c r="G3445" s="73" t="s">
        <v>403</v>
      </c>
      <c r="H3445" s="73" t="s">
        <v>403</v>
      </c>
      <c r="I3445" s="73" t="s">
        <v>465</v>
      </c>
      <c r="J3445" s="73" t="str">
        <f t="shared" si="73"/>
        <v>Refrigerated cargo  All dwt</v>
      </c>
      <c r="K3445" s="98">
        <v>2.5270000000000002E-3</v>
      </c>
      <c r="L3445" s="48"/>
      <c r="M3445" s="22"/>
      <c r="N3445" s="22"/>
      <c r="O3445" s="22"/>
      <c r="P3445" s="22"/>
      <c r="Q3445" s="22"/>
      <c r="R3445" s="22"/>
      <c r="S3445" s="22"/>
      <c r="T3445" s="22"/>
      <c r="U3445" s="22"/>
      <c r="V3445" s="22"/>
      <c r="W3445" s="22"/>
      <c r="X3445" s="22"/>
      <c r="Y3445" s="22"/>
      <c r="Z3445" s="22"/>
      <c r="AA3445" s="22"/>
      <c r="AB3445" s="22"/>
      <c r="AC3445" s="22"/>
      <c r="AD3445" s="22"/>
      <c r="AE3445" s="22"/>
      <c r="AF3445" s="22"/>
      <c r="AG3445" s="22"/>
      <c r="AH3445" s="22"/>
      <c r="AI3445" s="22"/>
      <c r="AJ3445" s="22"/>
      <c r="AK3445" s="22"/>
      <c r="AL3445" s="22"/>
      <c r="AM3445" s="22"/>
      <c r="AN3445" s="22"/>
      <c r="AO3445" s="22"/>
      <c r="AP3445" s="22"/>
      <c r="AQ3445" s="22"/>
      <c r="AR3445" s="22"/>
      <c r="AS3445" s="22"/>
      <c r="AT3445" s="22"/>
      <c r="AU3445" s="22"/>
      <c r="AV3445" s="22"/>
      <c r="AW3445" s="22"/>
      <c r="AX3445" s="22"/>
      <c r="AY3445" s="22"/>
      <c r="AZ3445" s="22"/>
      <c r="BA3445" s="22"/>
      <c r="BB3445" s="22"/>
      <c r="BC3445" s="22"/>
      <c r="BD3445" s="22"/>
      <c r="BE3445" s="22"/>
      <c r="BF3445" s="22"/>
      <c r="BG3445" s="22"/>
      <c r="BH3445" s="22"/>
      <c r="BI3445" s="22"/>
      <c r="BJ3445" s="22"/>
      <c r="BK3445" s="22"/>
      <c r="BL3445" s="22"/>
      <c r="BM3445" s="22"/>
      <c r="BN3445" s="22"/>
      <c r="BO3445" s="22"/>
      <c r="BP3445" s="22"/>
      <c r="BQ3445" s="22"/>
      <c r="BR3445" s="22"/>
      <c r="BS3445" s="22"/>
      <c r="BT3445" s="22"/>
      <c r="BU3445" s="22"/>
      <c r="BV3445" s="22"/>
      <c r="BW3445" s="22"/>
      <c r="BX3445" s="22"/>
      <c r="BY3445" s="22"/>
      <c r="BZ3445" s="22"/>
      <c r="CA3445" s="22"/>
      <c r="CB3445" s="22"/>
      <c r="CC3445" s="22"/>
      <c r="CD3445" s="22"/>
      <c r="CE3445" s="22"/>
      <c r="CF3445" s="22"/>
      <c r="CG3445" s="22"/>
      <c r="CH3445" s="22"/>
      <c r="CI3445" s="22"/>
      <c r="CJ3445" s="22"/>
      <c r="CK3445" s="22"/>
      <c r="CL3445" s="22"/>
      <c r="CM3445" s="22"/>
      <c r="CN3445" s="22"/>
      <c r="CO3445" s="22"/>
    </row>
    <row r="3446" spans="1:93" s="2" customFormat="1" x14ac:dyDescent="0.3">
      <c r="A3446" s="73" t="s">
        <v>204</v>
      </c>
      <c r="B3446" s="73" t="s">
        <v>430</v>
      </c>
      <c r="C3446" s="67" t="s">
        <v>55</v>
      </c>
      <c r="D3446" s="67" t="s">
        <v>446</v>
      </c>
      <c r="E3446" s="73" t="s">
        <v>505</v>
      </c>
      <c r="F3446" s="73"/>
      <c r="G3446" s="73" t="s">
        <v>403</v>
      </c>
      <c r="H3446" s="73" t="s">
        <v>403</v>
      </c>
      <c r="I3446" s="73" t="s">
        <v>465</v>
      </c>
      <c r="J3446" s="73" t="str">
        <f t="shared" ref="J3446:J3466" si="74">CONCATENATE(D3446," ",E3446)</f>
        <v>Vehicle transport 4000+ CEU</v>
      </c>
      <c r="K3446" s="98">
        <v>6.267E-3</v>
      </c>
      <c r="L3446" s="48"/>
      <c r="M3446" s="22"/>
      <c r="N3446" s="22"/>
      <c r="O3446" s="22"/>
      <c r="P3446" s="22"/>
      <c r="Q3446" s="22"/>
      <c r="R3446" s="22"/>
      <c r="S3446" s="22"/>
      <c r="T3446" s="22"/>
      <c r="U3446" s="22"/>
      <c r="V3446" s="22"/>
      <c r="W3446" s="22"/>
      <c r="X3446" s="22"/>
      <c r="Y3446" s="22"/>
      <c r="Z3446" s="22"/>
      <c r="AA3446" s="22"/>
      <c r="AB3446" s="22"/>
      <c r="AC3446" s="22"/>
      <c r="AD3446" s="22"/>
      <c r="AE3446" s="22"/>
      <c r="AF3446" s="22"/>
      <c r="AG3446" s="22"/>
      <c r="AH3446" s="22"/>
      <c r="AI3446" s="22"/>
      <c r="AJ3446" s="22"/>
      <c r="AK3446" s="22"/>
      <c r="AL3446" s="22"/>
      <c r="AM3446" s="22"/>
      <c r="AN3446" s="22"/>
      <c r="AO3446" s="22"/>
      <c r="AP3446" s="22"/>
      <c r="AQ3446" s="22"/>
      <c r="AR3446" s="22"/>
      <c r="AS3446" s="22"/>
      <c r="AT3446" s="22"/>
      <c r="AU3446" s="22"/>
      <c r="AV3446" s="22"/>
      <c r="AW3446" s="22"/>
      <c r="AX3446" s="22"/>
      <c r="AY3446" s="22"/>
      <c r="AZ3446" s="22"/>
      <c r="BA3446" s="22"/>
      <c r="BB3446" s="22"/>
      <c r="BC3446" s="22"/>
      <c r="BD3446" s="22"/>
      <c r="BE3446" s="22"/>
      <c r="BF3446" s="22"/>
      <c r="BG3446" s="22"/>
      <c r="BH3446" s="22"/>
      <c r="BI3446" s="22"/>
      <c r="BJ3446" s="22"/>
      <c r="BK3446" s="22"/>
      <c r="BL3446" s="22"/>
      <c r="BM3446" s="22"/>
      <c r="BN3446" s="22"/>
      <c r="BO3446" s="22"/>
      <c r="BP3446" s="22"/>
      <c r="BQ3446" s="22"/>
      <c r="BR3446" s="22"/>
      <c r="BS3446" s="22"/>
      <c r="BT3446" s="22"/>
      <c r="BU3446" s="22"/>
      <c r="BV3446" s="22"/>
      <c r="BW3446" s="22"/>
      <c r="BX3446" s="22"/>
      <c r="BY3446" s="22"/>
      <c r="BZ3446" s="22"/>
      <c r="CA3446" s="22"/>
      <c r="CB3446" s="22"/>
      <c r="CC3446" s="22"/>
      <c r="CD3446" s="22"/>
      <c r="CE3446" s="22"/>
      <c r="CF3446" s="22"/>
      <c r="CG3446" s="22"/>
      <c r="CH3446" s="22"/>
      <c r="CI3446" s="22"/>
      <c r="CJ3446" s="22"/>
      <c r="CK3446" s="22"/>
      <c r="CL3446" s="22"/>
      <c r="CM3446" s="22"/>
      <c r="CN3446" s="22"/>
      <c r="CO3446" s="22"/>
    </row>
    <row r="3447" spans="1:93" s="2" customFormat="1" x14ac:dyDescent="0.3">
      <c r="A3447" s="73" t="s">
        <v>204</v>
      </c>
      <c r="B3447" s="73" t="s">
        <v>430</v>
      </c>
      <c r="C3447" s="67" t="s">
        <v>55</v>
      </c>
      <c r="D3447" s="67" t="s">
        <v>446</v>
      </c>
      <c r="E3447" s="73" t="s">
        <v>506</v>
      </c>
      <c r="F3447" s="73"/>
      <c r="G3447" s="73" t="s">
        <v>403</v>
      </c>
      <c r="H3447" s="73" t="s">
        <v>403</v>
      </c>
      <c r="I3447" s="73" t="s">
        <v>465</v>
      </c>
      <c r="J3447" s="73" t="str">
        <f t="shared" si="74"/>
        <v>Vehicle transport 0–3999 CEU</v>
      </c>
      <c r="K3447" s="98">
        <v>1.1280999999999999E-2</v>
      </c>
      <c r="L3447" s="48"/>
      <c r="M3447" s="22"/>
      <c r="N3447" s="22"/>
      <c r="O3447" s="22"/>
      <c r="P3447" s="22"/>
      <c r="Q3447" s="22"/>
      <c r="R3447" s="22"/>
      <c r="S3447" s="22"/>
      <c r="T3447" s="22"/>
      <c r="U3447" s="22"/>
      <c r="V3447" s="22"/>
      <c r="W3447" s="22"/>
      <c r="X3447" s="22"/>
      <c r="Y3447" s="22"/>
      <c r="Z3447" s="22"/>
      <c r="AA3447" s="22"/>
      <c r="AB3447" s="22"/>
      <c r="AC3447" s="22"/>
      <c r="AD3447" s="22"/>
      <c r="AE3447" s="22"/>
      <c r="AF3447" s="22"/>
      <c r="AG3447" s="22"/>
      <c r="AH3447" s="22"/>
      <c r="AI3447" s="22"/>
      <c r="AJ3447" s="22"/>
      <c r="AK3447" s="22"/>
      <c r="AL3447" s="22"/>
      <c r="AM3447" s="22"/>
      <c r="AN3447" s="22"/>
      <c r="AO3447" s="22"/>
      <c r="AP3447" s="22"/>
      <c r="AQ3447" s="22"/>
      <c r="AR3447" s="22"/>
      <c r="AS3447" s="22"/>
      <c r="AT3447" s="22"/>
      <c r="AU3447" s="22"/>
      <c r="AV3447" s="22"/>
      <c r="AW3447" s="22"/>
      <c r="AX3447" s="22"/>
      <c r="AY3447" s="22"/>
      <c r="AZ3447" s="22"/>
      <c r="BA3447" s="22"/>
      <c r="BB3447" s="22"/>
      <c r="BC3447" s="22"/>
      <c r="BD3447" s="22"/>
      <c r="BE3447" s="22"/>
      <c r="BF3447" s="22"/>
      <c r="BG3447" s="22"/>
      <c r="BH3447" s="22"/>
      <c r="BI3447" s="22"/>
      <c r="BJ3447" s="22"/>
      <c r="BK3447" s="22"/>
      <c r="BL3447" s="22"/>
      <c r="BM3447" s="22"/>
      <c r="BN3447" s="22"/>
      <c r="BO3447" s="22"/>
      <c r="BP3447" s="22"/>
      <c r="BQ3447" s="22"/>
      <c r="BR3447" s="22"/>
      <c r="BS3447" s="22"/>
      <c r="BT3447" s="22"/>
      <c r="BU3447" s="22"/>
      <c r="BV3447" s="22"/>
      <c r="BW3447" s="22"/>
      <c r="BX3447" s="22"/>
      <c r="BY3447" s="22"/>
      <c r="BZ3447" s="22"/>
      <c r="CA3447" s="22"/>
      <c r="CB3447" s="22"/>
      <c r="CC3447" s="22"/>
      <c r="CD3447" s="22"/>
      <c r="CE3447" s="22"/>
      <c r="CF3447" s="22"/>
      <c r="CG3447" s="22"/>
      <c r="CH3447" s="22"/>
      <c r="CI3447" s="22"/>
      <c r="CJ3447" s="22"/>
      <c r="CK3447" s="22"/>
      <c r="CL3447" s="22"/>
      <c r="CM3447" s="22"/>
      <c r="CN3447" s="22"/>
      <c r="CO3447" s="22"/>
    </row>
    <row r="3448" spans="1:93" s="2" customFormat="1" x14ac:dyDescent="0.3">
      <c r="A3448" s="73" t="s">
        <v>204</v>
      </c>
      <c r="B3448" s="73" t="s">
        <v>430</v>
      </c>
      <c r="C3448" s="67" t="s">
        <v>55</v>
      </c>
      <c r="D3448" s="67" t="s">
        <v>446</v>
      </c>
      <c r="E3448" s="73" t="s">
        <v>3</v>
      </c>
      <c r="F3448" s="73"/>
      <c r="G3448" s="73" t="s">
        <v>403</v>
      </c>
      <c r="H3448" s="73" t="s">
        <v>403</v>
      </c>
      <c r="I3448" s="73" t="s">
        <v>465</v>
      </c>
      <c r="J3448" s="73" t="str">
        <f t="shared" si="74"/>
        <v>Vehicle transport Average</v>
      </c>
      <c r="K3448" s="98">
        <v>7.4520000000000003E-3</v>
      </c>
      <c r="L3448" s="48"/>
      <c r="M3448" s="22"/>
      <c r="N3448" s="22"/>
      <c r="O3448" s="22"/>
      <c r="P3448" s="22"/>
      <c r="Q3448" s="22"/>
      <c r="R3448" s="22"/>
      <c r="S3448" s="22"/>
      <c r="T3448" s="2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c r="AQ3448" s="22"/>
      <c r="AR3448" s="22"/>
      <c r="AS3448" s="22"/>
      <c r="AT3448" s="22"/>
      <c r="AU3448" s="22"/>
      <c r="AV3448" s="22"/>
      <c r="AW3448" s="22"/>
      <c r="AX3448" s="22"/>
      <c r="AY3448" s="22"/>
      <c r="AZ3448" s="22"/>
      <c r="BA3448" s="22"/>
      <c r="BB3448" s="22"/>
      <c r="BC3448" s="22"/>
      <c r="BD3448" s="22"/>
      <c r="BE3448" s="22"/>
      <c r="BF3448" s="22"/>
      <c r="BG3448" s="22"/>
      <c r="BH3448" s="22"/>
      <c r="BI3448" s="22"/>
      <c r="BJ3448" s="22"/>
      <c r="BK3448" s="22"/>
      <c r="BL3448" s="22"/>
      <c r="BM3448" s="22"/>
      <c r="BN3448" s="22"/>
      <c r="BO3448" s="22"/>
      <c r="BP3448" s="22"/>
      <c r="BQ3448" s="22"/>
      <c r="BR3448" s="22"/>
      <c r="BS3448" s="22"/>
      <c r="BT3448" s="22"/>
      <c r="BU3448" s="22"/>
      <c r="BV3448" s="22"/>
      <c r="BW3448" s="22"/>
      <c r="BX3448" s="22"/>
      <c r="BY3448" s="22"/>
      <c r="BZ3448" s="22"/>
      <c r="CA3448" s="22"/>
      <c r="CB3448" s="22"/>
      <c r="CC3448" s="22"/>
      <c r="CD3448" s="22"/>
      <c r="CE3448" s="22"/>
      <c r="CF3448" s="22"/>
      <c r="CG3448" s="22"/>
      <c r="CH3448" s="22"/>
      <c r="CI3448" s="22"/>
      <c r="CJ3448" s="22"/>
      <c r="CK3448" s="22"/>
      <c r="CL3448" s="22"/>
      <c r="CM3448" s="22"/>
      <c r="CN3448" s="22"/>
      <c r="CO3448" s="22"/>
    </row>
    <row r="3449" spans="1:93" s="2" customFormat="1" x14ac:dyDescent="0.3">
      <c r="A3449" s="73" t="s">
        <v>204</v>
      </c>
      <c r="B3449" s="73" t="s">
        <v>430</v>
      </c>
      <c r="C3449" s="67" t="s">
        <v>55</v>
      </c>
      <c r="D3449" s="67" t="s">
        <v>157</v>
      </c>
      <c r="E3449" s="73" t="s">
        <v>508</v>
      </c>
      <c r="F3449" s="73"/>
      <c r="G3449" s="73" t="s">
        <v>403</v>
      </c>
      <c r="H3449" s="73" t="s">
        <v>403</v>
      </c>
      <c r="I3449" s="73" t="s">
        <v>465</v>
      </c>
      <c r="J3449" s="73" t="str">
        <f t="shared" si="74"/>
        <v>RoRo-Ferry 2000+ LM</v>
      </c>
      <c r="K3449" s="98">
        <v>9.6950000000000005E-3</v>
      </c>
      <c r="L3449" s="48"/>
      <c r="M3449" s="22"/>
      <c r="N3449" s="22"/>
      <c r="O3449" s="22"/>
      <c r="P3449" s="22"/>
      <c r="Q3449" s="22"/>
      <c r="R3449" s="22"/>
      <c r="S3449" s="22"/>
      <c r="T3449" s="22"/>
      <c r="U3449" s="22"/>
      <c r="V3449" s="22"/>
      <c r="W3449" s="22"/>
      <c r="X3449" s="22"/>
      <c r="Y3449" s="22"/>
      <c r="Z3449" s="22"/>
      <c r="AA3449" s="22"/>
      <c r="AB3449" s="22"/>
      <c r="AC3449" s="22"/>
      <c r="AD3449" s="22"/>
      <c r="AE3449" s="22"/>
      <c r="AF3449" s="22"/>
      <c r="AG3449" s="22"/>
      <c r="AH3449" s="22"/>
      <c r="AI3449" s="22"/>
      <c r="AJ3449" s="22"/>
      <c r="AK3449" s="22"/>
      <c r="AL3449" s="22"/>
      <c r="AM3449" s="22"/>
      <c r="AN3449" s="22"/>
      <c r="AO3449" s="22"/>
      <c r="AP3449" s="22"/>
      <c r="AQ3449" s="22"/>
      <c r="AR3449" s="22"/>
      <c r="AS3449" s="22"/>
      <c r="AT3449" s="22"/>
      <c r="AU3449" s="22"/>
      <c r="AV3449" s="22"/>
      <c r="AW3449" s="22"/>
      <c r="AX3449" s="22"/>
      <c r="AY3449" s="22"/>
      <c r="AZ3449" s="22"/>
      <c r="BA3449" s="22"/>
      <c r="BB3449" s="22"/>
      <c r="BC3449" s="22"/>
      <c r="BD3449" s="22"/>
      <c r="BE3449" s="22"/>
      <c r="BF3449" s="22"/>
      <c r="BG3449" s="22"/>
      <c r="BH3449" s="22"/>
      <c r="BI3449" s="22"/>
      <c r="BJ3449" s="22"/>
      <c r="BK3449" s="22"/>
      <c r="BL3449" s="22"/>
      <c r="BM3449" s="22"/>
      <c r="BN3449" s="22"/>
      <c r="BO3449" s="22"/>
      <c r="BP3449" s="22"/>
      <c r="BQ3449" s="22"/>
      <c r="BR3449" s="22"/>
      <c r="BS3449" s="22"/>
      <c r="BT3449" s="22"/>
      <c r="BU3449" s="22"/>
      <c r="BV3449" s="22"/>
      <c r="BW3449" s="22"/>
      <c r="BX3449" s="22"/>
      <c r="BY3449" s="22"/>
      <c r="BZ3449" s="22"/>
      <c r="CA3449" s="22"/>
      <c r="CB3449" s="22"/>
      <c r="CC3449" s="22"/>
      <c r="CD3449" s="22"/>
      <c r="CE3449" s="22"/>
      <c r="CF3449" s="22"/>
      <c r="CG3449" s="22"/>
      <c r="CH3449" s="22"/>
      <c r="CI3449" s="22"/>
      <c r="CJ3449" s="22"/>
      <c r="CK3449" s="22"/>
      <c r="CL3449" s="22"/>
      <c r="CM3449" s="22"/>
      <c r="CN3449" s="22"/>
      <c r="CO3449" s="22"/>
    </row>
    <row r="3450" spans="1:93" s="2" customFormat="1" x14ac:dyDescent="0.3">
      <c r="A3450" s="73" t="s">
        <v>204</v>
      </c>
      <c r="B3450" s="73" t="s">
        <v>430</v>
      </c>
      <c r="C3450" s="67" t="s">
        <v>55</v>
      </c>
      <c r="D3450" s="67" t="s">
        <v>157</v>
      </c>
      <c r="E3450" s="73" t="s">
        <v>509</v>
      </c>
      <c r="F3450" s="73"/>
      <c r="G3450" s="73" t="s">
        <v>403</v>
      </c>
      <c r="H3450" s="73" t="s">
        <v>403</v>
      </c>
      <c r="I3450" s="73" t="s">
        <v>465</v>
      </c>
      <c r="J3450" s="73" t="str">
        <f t="shared" si="74"/>
        <v>RoRo-Ferry 0–1999 LM</v>
      </c>
      <c r="K3450" s="98">
        <v>1.1809999999999999E-2</v>
      </c>
      <c r="L3450" s="48"/>
      <c r="M3450" s="22"/>
      <c r="N3450" s="22"/>
      <c r="O3450" s="22"/>
      <c r="P3450" s="22"/>
      <c r="Q3450" s="22"/>
      <c r="R3450" s="22"/>
      <c r="S3450" s="22"/>
      <c r="T3450" s="2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c r="AQ3450" s="22"/>
      <c r="AR3450" s="22"/>
      <c r="AS3450" s="22"/>
      <c r="AT3450" s="22"/>
      <c r="AU3450" s="22"/>
      <c r="AV3450" s="22"/>
      <c r="AW3450" s="22"/>
      <c r="AX3450" s="22"/>
      <c r="AY3450" s="22"/>
      <c r="AZ3450" s="22"/>
      <c r="BA3450" s="22"/>
      <c r="BB3450" s="22"/>
      <c r="BC3450" s="22"/>
      <c r="BD3450" s="22"/>
      <c r="BE3450" s="22"/>
      <c r="BF3450" s="22"/>
      <c r="BG3450" s="22"/>
      <c r="BH3450" s="22"/>
      <c r="BI3450" s="22"/>
      <c r="BJ3450" s="22"/>
      <c r="BK3450" s="22"/>
      <c r="BL3450" s="22"/>
      <c r="BM3450" s="22"/>
      <c r="BN3450" s="22"/>
      <c r="BO3450" s="22"/>
      <c r="BP3450" s="22"/>
      <c r="BQ3450" s="22"/>
      <c r="BR3450" s="22"/>
      <c r="BS3450" s="22"/>
      <c r="BT3450" s="22"/>
      <c r="BU3450" s="22"/>
      <c r="BV3450" s="22"/>
      <c r="BW3450" s="22"/>
      <c r="BX3450" s="22"/>
      <c r="BY3450" s="22"/>
      <c r="BZ3450" s="22"/>
      <c r="CA3450" s="22"/>
      <c r="CB3450" s="22"/>
      <c r="CC3450" s="22"/>
      <c r="CD3450" s="22"/>
      <c r="CE3450" s="22"/>
      <c r="CF3450" s="22"/>
      <c r="CG3450" s="22"/>
      <c r="CH3450" s="22"/>
      <c r="CI3450" s="22"/>
      <c r="CJ3450" s="22"/>
      <c r="CK3450" s="22"/>
      <c r="CL3450" s="22"/>
      <c r="CM3450" s="22"/>
      <c r="CN3450" s="22"/>
      <c r="CO3450" s="22"/>
    </row>
    <row r="3451" spans="1:93" s="2" customFormat="1" x14ac:dyDescent="0.3">
      <c r="A3451" s="73" t="s">
        <v>204</v>
      </c>
      <c r="B3451" s="73" t="s">
        <v>430</v>
      </c>
      <c r="C3451" s="67" t="s">
        <v>55</v>
      </c>
      <c r="D3451" s="67" t="s">
        <v>157</v>
      </c>
      <c r="E3451" s="73" t="s">
        <v>3</v>
      </c>
      <c r="F3451" s="73"/>
      <c r="G3451" s="73" t="s">
        <v>403</v>
      </c>
      <c r="H3451" s="73" t="s">
        <v>403</v>
      </c>
      <c r="I3451" s="73" t="s">
        <v>465</v>
      </c>
      <c r="J3451" s="73" t="str">
        <f t="shared" si="74"/>
        <v>RoRo-Ferry Average</v>
      </c>
      <c r="K3451" s="98">
        <v>9.979E-3</v>
      </c>
      <c r="L3451" s="48"/>
      <c r="M3451" s="22"/>
      <c r="N3451" s="22"/>
      <c r="O3451" s="22"/>
      <c r="P3451" s="22"/>
      <c r="Q3451" s="22"/>
      <c r="R3451" s="22"/>
      <c r="S3451" s="22"/>
      <c r="T3451" s="22"/>
      <c r="U3451" s="22"/>
      <c r="V3451" s="22"/>
      <c r="W3451" s="22"/>
      <c r="X3451" s="22"/>
      <c r="Y3451" s="22"/>
      <c r="Z3451" s="22"/>
      <c r="AA3451" s="22"/>
      <c r="AB3451" s="22"/>
      <c r="AC3451" s="22"/>
      <c r="AD3451" s="22"/>
      <c r="AE3451" s="22"/>
      <c r="AF3451" s="22"/>
      <c r="AG3451" s="22"/>
      <c r="AH3451" s="22"/>
      <c r="AI3451" s="22"/>
      <c r="AJ3451" s="22"/>
      <c r="AK3451" s="22"/>
      <c r="AL3451" s="22"/>
      <c r="AM3451" s="22"/>
      <c r="AN3451" s="22"/>
      <c r="AO3451" s="22"/>
      <c r="AP3451" s="22"/>
      <c r="AQ3451" s="22"/>
      <c r="AR3451" s="22"/>
      <c r="AS3451" s="22"/>
      <c r="AT3451" s="22"/>
      <c r="AU3451" s="22"/>
      <c r="AV3451" s="22"/>
      <c r="AW3451" s="22"/>
      <c r="AX3451" s="22"/>
      <c r="AY3451" s="22"/>
      <c r="AZ3451" s="22"/>
      <c r="BA3451" s="22"/>
      <c r="BB3451" s="22"/>
      <c r="BC3451" s="22"/>
      <c r="BD3451" s="22"/>
      <c r="BE3451" s="22"/>
      <c r="BF3451" s="22"/>
      <c r="BG3451" s="22"/>
      <c r="BH3451" s="22"/>
      <c r="BI3451" s="22"/>
      <c r="BJ3451" s="22"/>
      <c r="BK3451" s="22"/>
      <c r="BL3451" s="22"/>
      <c r="BM3451" s="22"/>
      <c r="BN3451" s="22"/>
      <c r="BO3451" s="22"/>
      <c r="BP3451" s="22"/>
      <c r="BQ3451" s="22"/>
      <c r="BR3451" s="22"/>
      <c r="BS3451" s="22"/>
      <c r="BT3451" s="22"/>
      <c r="BU3451" s="22"/>
      <c r="BV3451" s="22"/>
      <c r="BW3451" s="22"/>
      <c r="BX3451" s="22"/>
      <c r="BY3451" s="22"/>
      <c r="BZ3451" s="22"/>
      <c r="CA3451" s="22"/>
      <c r="CB3451" s="22"/>
      <c r="CC3451" s="22"/>
      <c r="CD3451" s="22"/>
      <c r="CE3451" s="22"/>
      <c r="CF3451" s="22"/>
      <c r="CG3451" s="22"/>
      <c r="CH3451" s="22"/>
      <c r="CI3451" s="22"/>
      <c r="CJ3451" s="22"/>
      <c r="CK3451" s="22"/>
      <c r="CL3451" s="22"/>
      <c r="CM3451" s="22"/>
      <c r="CN3451" s="22"/>
      <c r="CO3451" s="22"/>
    </row>
    <row r="3452" spans="1:93" s="2" customFormat="1" x14ac:dyDescent="0.3">
      <c r="A3452" s="73" t="s">
        <v>204</v>
      </c>
      <c r="B3452" s="73" t="s">
        <v>430</v>
      </c>
      <c r="C3452" s="67" t="s">
        <v>55</v>
      </c>
      <c r="D3452" s="67" t="s">
        <v>66</v>
      </c>
      <c r="E3452" s="73" t="s">
        <v>3</v>
      </c>
      <c r="F3452" s="73"/>
      <c r="G3452" s="73" t="s">
        <v>403</v>
      </c>
      <c r="H3452" s="73" t="s">
        <v>403</v>
      </c>
      <c r="I3452" s="73" t="s">
        <v>465</v>
      </c>
      <c r="J3452" s="73" t="str">
        <f t="shared" si="74"/>
        <v>Large RoPax ferry Average</v>
      </c>
      <c r="K3452" s="98">
        <v>7.2761000000000006E-2</v>
      </c>
      <c r="L3452" s="48"/>
      <c r="M3452" s="22"/>
      <c r="N3452" s="22"/>
      <c r="O3452" s="22"/>
      <c r="P3452" s="22"/>
      <c r="Q3452" s="22"/>
      <c r="R3452" s="22"/>
      <c r="S3452" s="22"/>
      <c r="T3452" s="2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c r="AQ3452" s="22"/>
      <c r="AR3452" s="22"/>
      <c r="AS3452" s="22"/>
      <c r="AT3452" s="22"/>
      <c r="AU3452" s="22"/>
      <c r="AV3452" s="22"/>
      <c r="AW3452" s="22"/>
      <c r="AX3452" s="22"/>
      <c r="AY3452" s="22"/>
      <c r="AZ3452" s="22"/>
      <c r="BA3452" s="22"/>
      <c r="BB3452" s="22"/>
      <c r="BC3452" s="22"/>
      <c r="BD3452" s="22"/>
      <c r="BE3452" s="22"/>
      <c r="BF3452" s="22"/>
      <c r="BG3452" s="22"/>
      <c r="BH3452" s="22"/>
      <c r="BI3452" s="22"/>
      <c r="BJ3452" s="22"/>
      <c r="BK3452" s="22"/>
      <c r="BL3452" s="22"/>
      <c r="BM3452" s="22"/>
      <c r="BN3452" s="22"/>
      <c r="BO3452" s="22"/>
      <c r="BP3452" s="22"/>
      <c r="BQ3452" s="22"/>
      <c r="BR3452" s="22"/>
      <c r="BS3452" s="22"/>
      <c r="BT3452" s="22"/>
      <c r="BU3452" s="22"/>
      <c r="BV3452" s="22"/>
      <c r="BW3452" s="22"/>
      <c r="BX3452" s="22"/>
      <c r="BY3452" s="22"/>
      <c r="BZ3452" s="22"/>
      <c r="CA3452" s="22"/>
      <c r="CB3452" s="22"/>
      <c r="CC3452" s="22"/>
      <c r="CD3452" s="22"/>
      <c r="CE3452" s="22"/>
      <c r="CF3452" s="22"/>
      <c r="CG3452" s="22"/>
      <c r="CH3452" s="22"/>
      <c r="CI3452" s="22"/>
      <c r="CJ3452" s="22"/>
      <c r="CK3452" s="22"/>
      <c r="CL3452" s="22"/>
      <c r="CM3452" s="22"/>
      <c r="CN3452" s="22"/>
      <c r="CO3452" s="22"/>
    </row>
    <row r="3453" spans="1:93" s="2" customFormat="1" x14ac:dyDescent="0.3">
      <c r="A3453" s="73" t="s">
        <v>204</v>
      </c>
      <c r="B3453" s="73" t="s">
        <v>430</v>
      </c>
      <c r="C3453" s="67" t="s">
        <v>55</v>
      </c>
      <c r="D3453" s="67" t="s">
        <v>294</v>
      </c>
      <c r="E3453" s="73" t="s">
        <v>507</v>
      </c>
      <c r="F3453" s="73"/>
      <c r="G3453" s="73" t="s">
        <v>403</v>
      </c>
      <c r="H3453" s="73" t="s">
        <v>403</v>
      </c>
      <c r="I3453" s="73" t="s">
        <v>465</v>
      </c>
      <c r="J3453" s="73" t="str">
        <f t="shared" si="74"/>
        <v>Container ship 8000+ TEU</v>
      </c>
      <c r="K3453" s="98">
        <v>2.4480000000000001E-3</v>
      </c>
      <c r="L3453" s="48"/>
      <c r="M3453" s="22"/>
      <c r="N3453" s="22"/>
      <c r="O3453" s="22"/>
      <c r="P3453" s="22"/>
      <c r="Q3453" s="22"/>
      <c r="R3453" s="22"/>
      <c r="S3453" s="22"/>
      <c r="T3453" s="22"/>
      <c r="U3453" s="22"/>
      <c r="V3453" s="22"/>
      <c r="W3453" s="22"/>
      <c r="X3453" s="22"/>
      <c r="Y3453" s="22"/>
      <c r="Z3453" s="22"/>
      <c r="AA3453" s="22"/>
      <c r="AB3453" s="22"/>
      <c r="AC3453" s="22"/>
      <c r="AD3453" s="22"/>
      <c r="AE3453" s="22"/>
      <c r="AF3453" s="22"/>
      <c r="AG3453" s="22"/>
      <c r="AH3453" s="22"/>
      <c r="AI3453" s="22"/>
      <c r="AJ3453" s="22"/>
      <c r="AK3453" s="22"/>
      <c r="AL3453" s="22"/>
      <c r="AM3453" s="22"/>
      <c r="AN3453" s="22"/>
      <c r="AO3453" s="22"/>
      <c r="AP3453" s="22"/>
      <c r="AQ3453" s="22"/>
      <c r="AR3453" s="22"/>
      <c r="AS3453" s="22"/>
      <c r="AT3453" s="22"/>
      <c r="AU3453" s="22"/>
      <c r="AV3453" s="22"/>
      <c r="AW3453" s="22"/>
      <c r="AX3453" s="22"/>
      <c r="AY3453" s="22"/>
      <c r="AZ3453" s="22"/>
      <c r="BA3453" s="22"/>
      <c r="BB3453" s="22"/>
      <c r="BC3453" s="22"/>
      <c r="BD3453" s="22"/>
      <c r="BE3453" s="22"/>
      <c r="BF3453" s="22"/>
      <c r="BG3453" s="22"/>
      <c r="BH3453" s="22"/>
      <c r="BI3453" s="22"/>
      <c r="BJ3453" s="22"/>
      <c r="BK3453" s="22"/>
      <c r="BL3453" s="22"/>
      <c r="BM3453" s="22"/>
      <c r="BN3453" s="22"/>
      <c r="BO3453" s="22"/>
      <c r="BP3453" s="22"/>
      <c r="BQ3453" s="22"/>
      <c r="BR3453" s="22"/>
      <c r="BS3453" s="22"/>
      <c r="BT3453" s="22"/>
      <c r="BU3453" s="22"/>
      <c r="BV3453" s="22"/>
      <c r="BW3453" s="22"/>
      <c r="BX3453" s="22"/>
      <c r="BY3453" s="22"/>
      <c r="BZ3453" s="22"/>
      <c r="CA3453" s="22"/>
      <c r="CB3453" s="22"/>
      <c r="CC3453" s="22"/>
      <c r="CD3453" s="22"/>
      <c r="CE3453" s="22"/>
      <c r="CF3453" s="22"/>
      <c r="CG3453" s="22"/>
      <c r="CH3453" s="22"/>
      <c r="CI3453" s="22"/>
      <c r="CJ3453" s="22"/>
      <c r="CK3453" s="22"/>
      <c r="CL3453" s="22"/>
      <c r="CM3453" s="22"/>
      <c r="CN3453" s="22"/>
      <c r="CO3453" s="22"/>
    </row>
    <row r="3454" spans="1:93" s="2" customFormat="1" x14ac:dyDescent="0.3">
      <c r="A3454" s="73" t="s">
        <v>204</v>
      </c>
      <c r="B3454" s="73" t="s">
        <v>430</v>
      </c>
      <c r="C3454" s="67" t="s">
        <v>55</v>
      </c>
      <c r="D3454" s="67" t="s">
        <v>294</v>
      </c>
      <c r="E3454" s="73" t="s">
        <v>510</v>
      </c>
      <c r="F3454" s="73"/>
      <c r="G3454" s="73" t="s">
        <v>403</v>
      </c>
      <c r="H3454" s="73" t="s">
        <v>403</v>
      </c>
      <c r="I3454" s="73" t="s">
        <v>465</v>
      </c>
      <c r="J3454" s="73" t="str">
        <f t="shared" si="74"/>
        <v>Container ship 5000–7999 TEU</v>
      </c>
      <c r="K3454" s="98">
        <v>3.251E-3</v>
      </c>
      <c r="L3454" s="48"/>
      <c r="M3454" s="22"/>
      <c r="N3454" s="22"/>
      <c r="O3454" s="22"/>
      <c r="P3454" s="22"/>
      <c r="Q3454" s="22"/>
      <c r="R3454" s="22"/>
      <c r="S3454" s="22"/>
      <c r="T3454" s="2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c r="AQ3454" s="22"/>
      <c r="AR3454" s="22"/>
      <c r="AS3454" s="22"/>
      <c r="AT3454" s="22"/>
      <c r="AU3454" s="22"/>
      <c r="AV3454" s="22"/>
      <c r="AW3454" s="22"/>
      <c r="AX3454" s="22"/>
      <c r="AY3454" s="22"/>
      <c r="AZ3454" s="22"/>
      <c r="BA3454" s="22"/>
      <c r="BB3454" s="22"/>
      <c r="BC3454" s="22"/>
      <c r="BD3454" s="22"/>
      <c r="BE3454" s="22"/>
      <c r="BF3454" s="22"/>
      <c r="BG3454" s="22"/>
      <c r="BH3454" s="22"/>
      <c r="BI3454" s="22"/>
      <c r="BJ3454" s="22"/>
      <c r="BK3454" s="22"/>
      <c r="BL3454" s="22"/>
      <c r="BM3454" s="22"/>
      <c r="BN3454" s="22"/>
      <c r="BO3454" s="22"/>
      <c r="BP3454" s="22"/>
      <c r="BQ3454" s="22"/>
      <c r="BR3454" s="22"/>
      <c r="BS3454" s="22"/>
      <c r="BT3454" s="22"/>
      <c r="BU3454" s="22"/>
      <c r="BV3454" s="22"/>
      <c r="BW3454" s="22"/>
      <c r="BX3454" s="22"/>
      <c r="BY3454" s="22"/>
      <c r="BZ3454" s="22"/>
      <c r="CA3454" s="22"/>
      <c r="CB3454" s="22"/>
      <c r="CC3454" s="22"/>
      <c r="CD3454" s="22"/>
      <c r="CE3454" s="22"/>
      <c r="CF3454" s="22"/>
      <c r="CG3454" s="22"/>
      <c r="CH3454" s="22"/>
      <c r="CI3454" s="22"/>
      <c r="CJ3454" s="22"/>
      <c r="CK3454" s="22"/>
      <c r="CL3454" s="22"/>
      <c r="CM3454" s="22"/>
      <c r="CN3454" s="22"/>
      <c r="CO3454" s="22"/>
    </row>
    <row r="3455" spans="1:93" s="2" customFormat="1" x14ac:dyDescent="0.3">
      <c r="A3455" s="73" t="s">
        <v>204</v>
      </c>
      <c r="B3455" s="73" t="s">
        <v>430</v>
      </c>
      <c r="C3455" s="67" t="s">
        <v>55</v>
      </c>
      <c r="D3455" s="67" t="s">
        <v>294</v>
      </c>
      <c r="E3455" s="73" t="s">
        <v>511</v>
      </c>
      <c r="F3455" s="73"/>
      <c r="G3455" s="73" t="s">
        <v>403</v>
      </c>
      <c r="H3455" s="73" t="s">
        <v>403</v>
      </c>
      <c r="I3455" s="73" t="s">
        <v>465</v>
      </c>
      <c r="J3455" s="73" t="str">
        <f t="shared" si="74"/>
        <v>Container ship 3000–4999 TEU</v>
      </c>
      <c r="K3455" s="98">
        <v>3.251E-3</v>
      </c>
      <c r="L3455" s="48"/>
      <c r="M3455" s="22"/>
      <c r="N3455" s="22"/>
      <c r="O3455" s="22"/>
      <c r="P3455" s="22"/>
      <c r="Q3455" s="22"/>
      <c r="R3455" s="22"/>
      <c r="S3455" s="22"/>
      <c r="T3455" s="22"/>
      <c r="U3455" s="22"/>
      <c r="V3455" s="22"/>
      <c r="W3455" s="22"/>
      <c r="X3455" s="22"/>
      <c r="Y3455" s="22"/>
      <c r="Z3455" s="22"/>
      <c r="AA3455" s="22"/>
      <c r="AB3455" s="22"/>
      <c r="AC3455" s="22"/>
      <c r="AD3455" s="22"/>
      <c r="AE3455" s="22"/>
      <c r="AF3455" s="22"/>
      <c r="AG3455" s="22"/>
      <c r="AH3455" s="22"/>
      <c r="AI3455" s="22"/>
      <c r="AJ3455" s="22"/>
      <c r="AK3455" s="22"/>
      <c r="AL3455" s="22"/>
      <c r="AM3455" s="22"/>
      <c r="AN3455" s="22"/>
      <c r="AO3455" s="22"/>
      <c r="AP3455" s="22"/>
      <c r="AQ3455" s="22"/>
      <c r="AR3455" s="22"/>
      <c r="AS3455" s="22"/>
      <c r="AT3455" s="22"/>
      <c r="AU3455" s="22"/>
      <c r="AV3455" s="22"/>
      <c r="AW3455" s="22"/>
      <c r="AX3455" s="22"/>
      <c r="AY3455" s="22"/>
      <c r="AZ3455" s="22"/>
      <c r="BA3455" s="22"/>
      <c r="BB3455" s="22"/>
      <c r="BC3455" s="22"/>
      <c r="BD3455" s="22"/>
      <c r="BE3455" s="22"/>
      <c r="BF3455" s="22"/>
      <c r="BG3455" s="22"/>
      <c r="BH3455" s="22"/>
      <c r="BI3455" s="22"/>
      <c r="BJ3455" s="22"/>
      <c r="BK3455" s="22"/>
      <c r="BL3455" s="22"/>
      <c r="BM3455" s="22"/>
      <c r="BN3455" s="22"/>
      <c r="BO3455" s="22"/>
      <c r="BP3455" s="22"/>
      <c r="BQ3455" s="22"/>
      <c r="BR3455" s="22"/>
      <c r="BS3455" s="22"/>
      <c r="BT3455" s="22"/>
      <c r="BU3455" s="22"/>
      <c r="BV3455" s="22"/>
      <c r="BW3455" s="22"/>
      <c r="BX3455" s="22"/>
      <c r="BY3455" s="22"/>
      <c r="BZ3455" s="22"/>
      <c r="CA3455" s="22"/>
      <c r="CB3455" s="22"/>
      <c r="CC3455" s="22"/>
      <c r="CD3455" s="22"/>
      <c r="CE3455" s="22"/>
      <c r="CF3455" s="22"/>
      <c r="CG3455" s="22"/>
      <c r="CH3455" s="22"/>
      <c r="CI3455" s="22"/>
      <c r="CJ3455" s="22"/>
      <c r="CK3455" s="22"/>
      <c r="CL3455" s="22"/>
      <c r="CM3455" s="22"/>
      <c r="CN3455" s="22"/>
      <c r="CO3455" s="22"/>
    </row>
    <row r="3456" spans="1:93" s="2" customFormat="1" x14ac:dyDescent="0.3">
      <c r="A3456" s="73" t="s">
        <v>204</v>
      </c>
      <c r="B3456" s="73" t="s">
        <v>430</v>
      </c>
      <c r="C3456" s="67" t="s">
        <v>55</v>
      </c>
      <c r="D3456" s="67" t="s">
        <v>294</v>
      </c>
      <c r="E3456" s="73" t="s">
        <v>512</v>
      </c>
      <c r="F3456" s="73"/>
      <c r="G3456" s="73" t="s">
        <v>403</v>
      </c>
      <c r="H3456" s="73" t="s">
        <v>403</v>
      </c>
      <c r="I3456" s="73" t="s">
        <v>465</v>
      </c>
      <c r="J3456" s="73" t="str">
        <f t="shared" si="74"/>
        <v>Container ship 2000–2999 TEU</v>
      </c>
      <c r="K3456" s="98">
        <v>3.9170000000000003E-3</v>
      </c>
      <c r="L3456" s="48"/>
      <c r="M3456" s="22"/>
      <c r="N3456" s="22"/>
      <c r="O3456" s="22"/>
      <c r="P3456" s="22"/>
      <c r="Q3456" s="22"/>
      <c r="R3456" s="22"/>
      <c r="S3456" s="22"/>
      <c r="T3456" s="2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c r="AQ3456" s="22"/>
      <c r="AR3456" s="22"/>
      <c r="AS3456" s="22"/>
      <c r="AT3456" s="22"/>
      <c r="AU3456" s="22"/>
      <c r="AV3456" s="22"/>
      <c r="AW3456" s="22"/>
      <c r="AX3456" s="22"/>
      <c r="AY3456" s="22"/>
      <c r="AZ3456" s="22"/>
      <c r="BA3456" s="22"/>
      <c r="BB3456" s="22"/>
      <c r="BC3456" s="22"/>
      <c r="BD3456" s="22"/>
      <c r="BE3456" s="22"/>
      <c r="BF3456" s="22"/>
      <c r="BG3456" s="22"/>
      <c r="BH3456" s="22"/>
      <c r="BI3456" s="22"/>
      <c r="BJ3456" s="22"/>
      <c r="BK3456" s="22"/>
      <c r="BL3456" s="22"/>
      <c r="BM3456" s="22"/>
      <c r="BN3456" s="22"/>
      <c r="BO3456" s="22"/>
      <c r="BP3456" s="22"/>
      <c r="BQ3456" s="22"/>
      <c r="BR3456" s="22"/>
      <c r="BS3456" s="22"/>
      <c r="BT3456" s="22"/>
      <c r="BU3456" s="22"/>
      <c r="BV3456" s="22"/>
      <c r="BW3456" s="22"/>
      <c r="BX3456" s="22"/>
      <c r="BY3456" s="22"/>
      <c r="BZ3456" s="22"/>
      <c r="CA3456" s="22"/>
      <c r="CB3456" s="22"/>
      <c r="CC3456" s="22"/>
      <c r="CD3456" s="22"/>
      <c r="CE3456" s="22"/>
      <c r="CF3456" s="22"/>
      <c r="CG3456" s="22"/>
      <c r="CH3456" s="22"/>
      <c r="CI3456" s="22"/>
      <c r="CJ3456" s="22"/>
      <c r="CK3456" s="22"/>
      <c r="CL3456" s="22"/>
      <c r="CM3456" s="22"/>
      <c r="CN3456" s="22"/>
      <c r="CO3456" s="22"/>
    </row>
    <row r="3457" spans="1:93" s="2" customFormat="1" x14ac:dyDescent="0.3">
      <c r="A3457" s="73" t="s">
        <v>204</v>
      </c>
      <c r="B3457" s="73" t="s">
        <v>430</v>
      </c>
      <c r="C3457" s="67" t="s">
        <v>55</v>
      </c>
      <c r="D3457" s="67" t="s">
        <v>294</v>
      </c>
      <c r="E3457" s="73" t="s">
        <v>513</v>
      </c>
      <c r="F3457" s="73"/>
      <c r="G3457" s="73" t="s">
        <v>403</v>
      </c>
      <c r="H3457" s="73" t="s">
        <v>403</v>
      </c>
      <c r="I3457" s="73" t="s">
        <v>465</v>
      </c>
      <c r="J3457" s="73" t="str">
        <f t="shared" si="74"/>
        <v>Container ship 1000–1999 TEU</v>
      </c>
      <c r="K3457" s="98">
        <v>6.2870000000000001E-3</v>
      </c>
      <c r="L3457" s="48"/>
      <c r="M3457" s="22"/>
      <c r="N3457" s="22"/>
      <c r="O3457" s="22"/>
      <c r="P3457" s="22"/>
      <c r="Q3457" s="22"/>
      <c r="R3457" s="22"/>
      <c r="S3457" s="22"/>
      <c r="T3457" s="22"/>
      <c r="U3457" s="22"/>
      <c r="V3457" s="22"/>
      <c r="W3457" s="22"/>
      <c r="X3457" s="22"/>
      <c r="Y3457" s="22"/>
      <c r="Z3457" s="22"/>
      <c r="AA3457" s="22"/>
      <c r="AB3457" s="22"/>
      <c r="AC3457" s="22"/>
      <c r="AD3457" s="22"/>
      <c r="AE3457" s="22"/>
      <c r="AF3457" s="22"/>
      <c r="AG3457" s="22"/>
      <c r="AH3457" s="22"/>
      <c r="AI3457" s="22"/>
      <c r="AJ3457" s="22"/>
      <c r="AK3457" s="22"/>
      <c r="AL3457" s="22"/>
      <c r="AM3457" s="22"/>
      <c r="AN3457" s="22"/>
      <c r="AO3457" s="22"/>
      <c r="AP3457" s="22"/>
      <c r="AQ3457" s="22"/>
      <c r="AR3457" s="22"/>
      <c r="AS3457" s="22"/>
      <c r="AT3457" s="22"/>
      <c r="AU3457" s="22"/>
      <c r="AV3457" s="22"/>
      <c r="AW3457" s="22"/>
      <c r="AX3457" s="22"/>
      <c r="AY3457" s="22"/>
      <c r="AZ3457" s="22"/>
      <c r="BA3457" s="22"/>
      <c r="BB3457" s="22"/>
      <c r="BC3457" s="22"/>
      <c r="BD3457" s="22"/>
      <c r="BE3457" s="22"/>
      <c r="BF3457" s="22"/>
      <c r="BG3457" s="22"/>
      <c r="BH3457" s="22"/>
      <c r="BI3457" s="22"/>
      <c r="BJ3457" s="22"/>
      <c r="BK3457" s="22"/>
      <c r="BL3457" s="22"/>
      <c r="BM3457" s="22"/>
      <c r="BN3457" s="22"/>
      <c r="BO3457" s="22"/>
      <c r="BP3457" s="22"/>
      <c r="BQ3457" s="22"/>
      <c r="BR3457" s="22"/>
      <c r="BS3457" s="22"/>
      <c r="BT3457" s="22"/>
      <c r="BU3457" s="22"/>
      <c r="BV3457" s="22"/>
      <c r="BW3457" s="22"/>
      <c r="BX3457" s="22"/>
      <c r="BY3457" s="22"/>
      <c r="BZ3457" s="22"/>
      <c r="CA3457" s="22"/>
      <c r="CB3457" s="22"/>
      <c r="CC3457" s="22"/>
      <c r="CD3457" s="22"/>
      <c r="CE3457" s="22"/>
      <c r="CF3457" s="22"/>
      <c r="CG3457" s="22"/>
      <c r="CH3457" s="22"/>
      <c r="CI3457" s="22"/>
      <c r="CJ3457" s="22"/>
      <c r="CK3457" s="22"/>
      <c r="CL3457" s="22"/>
      <c r="CM3457" s="22"/>
      <c r="CN3457" s="22"/>
      <c r="CO3457" s="22"/>
    </row>
    <row r="3458" spans="1:93" s="2" customFormat="1" x14ac:dyDescent="0.3">
      <c r="A3458" s="73" t="s">
        <v>204</v>
      </c>
      <c r="B3458" s="73" t="s">
        <v>430</v>
      </c>
      <c r="C3458" s="67" t="s">
        <v>55</v>
      </c>
      <c r="D3458" s="67" t="s">
        <v>294</v>
      </c>
      <c r="E3458" s="73" t="s">
        <v>514</v>
      </c>
      <c r="F3458" s="73"/>
      <c r="G3458" s="73" t="s">
        <v>403</v>
      </c>
      <c r="H3458" s="73" t="s">
        <v>403</v>
      </c>
      <c r="I3458" s="73" t="s">
        <v>465</v>
      </c>
      <c r="J3458" s="73" t="str">
        <f t="shared" si="74"/>
        <v>Container ship 0–999 TEU</v>
      </c>
      <c r="K3458" s="98">
        <v>7.11E-3</v>
      </c>
      <c r="L3458" s="48"/>
      <c r="M3458" s="22"/>
      <c r="N3458" s="22"/>
      <c r="O3458" s="22"/>
      <c r="P3458" s="22"/>
      <c r="Q3458" s="22"/>
      <c r="R3458" s="22"/>
      <c r="S3458" s="22"/>
      <c r="T3458" s="2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c r="AQ3458" s="22"/>
      <c r="AR3458" s="22"/>
      <c r="AS3458" s="22"/>
      <c r="AT3458" s="22"/>
      <c r="AU3458" s="22"/>
      <c r="AV3458" s="22"/>
      <c r="AW3458" s="22"/>
      <c r="AX3458" s="22"/>
      <c r="AY3458" s="22"/>
      <c r="AZ3458" s="22"/>
      <c r="BA3458" s="22"/>
      <c r="BB3458" s="22"/>
      <c r="BC3458" s="22"/>
      <c r="BD3458" s="22"/>
      <c r="BE3458" s="22"/>
      <c r="BF3458" s="22"/>
      <c r="BG3458" s="22"/>
      <c r="BH3458" s="22"/>
      <c r="BI3458" s="22"/>
      <c r="BJ3458" s="22"/>
      <c r="BK3458" s="22"/>
      <c r="BL3458" s="22"/>
      <c r="BM3458" s="22"/>
      <c r="BN3458" s="22"/>
      <c r="BO3458" s="22"/>
      <c r="BP3458" s="22"/>
      <c r="BQ3458" s="22"/>
      <c r="BR3458" s="22"/>
      <c r="BS3458" s="22"/>
      <c r="BT3458" s="22"/>
      <c r="BU3458" s="22"/>
      <c r="BV3458" s="22"/>
      <c r="BW3458" s="22"/>
      <c r="BX3458" s="22"/>
      <c r="BY3458" s="22"/>
      <c r="BZ3458" s="22"/>
      <c r="CA3458" s="22"/>
      <c r="CB3458" s="22"/>
      <c r="CC3458" s="22"/>
      <c r="CD3458" s="22"/>
      <c r="CE3458" s="22"/>
      <c r="CF3458" s="22"/>
      <c r="CG3458" s="22"/>
      <c r="CH3458" s="22"/>
      <c r="CI3458" s="22"/>
      <c r="CJ3458" s="22"/>
      <c r="CK3458" s="22"/>
      <c r="CL3458" s="22"/>
      <c r="CM3458" s="22"/>
      <c r="CN3458" s="22"/>
      <c r="CO3458" s="22"/>
    </row>
    <row r="3459" spans="1:93" s="2" customFormat="1" x14ac:dyDescent="0.3">
      <c r="A3459" s="73" t="s">
        <v>204</v>
      </c>
      <c r="B3459" s="73" t="s">
        <v>430</v>
      </c>
      <c r="C3459" s="67" t="s">
        <v>55</v>
      </c>
      <c r="D3459" s="67" t="s">
        <v>294</v>
      </c>
      <c r="E3459" s="73" t="s">
        <v>3</v>
      </c>
      <c r="F3459" s="73"/>
      <c r="G3459" s="73" t="s">
        <v>403</v>
      </c>
      <c r="H3459" s="73" t="s">
        <v>403</v>
      </c>
      <c r="I3459" s="73" t="s">
        <v>465</v>
      </c>
      <c r="J3459" s="73" t="str">
        <f t="shared" si="74"/>
        <v>Container ship Average</v>
      </c>
      <c r="K3459" s="98">
        <v>3.1180000000000001E-3</v>
      </c>
      <c r="L3459" s="48"/>
      <c r="M3459" s="22"/>
      <c r="N3459" s="22"/>
      <c r="O3459" s="22"/>
      <c r="P3459" s="22"/>
      <c r="Q3459" s="22"/>
      <c r="R3459" s="22"/>
      <c r="S3459" s="22"/>
      <c r="T3459" s="22"/>
      <c r="U3459" s="22"/>
      <c r="V3459" s="22"/>
      <c r="W3459" s="22"/>
      <c r="X3459" s="22"/>
      <c r="Y3459" s="22"/>
      <c r="Z3459" s="22"/>
      <c r="AA3459" s="22"/>
      <c r="AB3459" s="22"/>
      <c r="AC3459" s="22"/>
      <c r="AD3459" s="22"/>
      <c r="AE3459" s="22"/>
      <c r="AF3459" s="22"/>
      <c r="AG3459" s="22"/>
      <c r="AH3459" s="22"/>
      <c r="AI3459" s="22"/>
      <c r="AJ3459" s="22"/>
      <c r="AK3459" s="22"/>
      <c r="AL3459" s="22"/>
      <c r="AM3459" s="22"/>
      <c r="AN3459" s="22"/>
      <c r="AO3459" s="22"/>
      <c r="AP3459" s="22"/>
      <c r="AQ3459" s="22"/>
      <c r="AR3459" s="22"/>
      <c r="AS3459" s="22"/>
      <c r="AT3459" s="22"/>
      <c r="AU3459" s="22"/>
      <c r="AV3459" s="22"/>
      <c r="AW3459" s="22"/>
      <c r="AX3459" s="22"/>
      <c r="AY3459" s="22"/>
      <c r="AZ3459" s="22"/>
      <c r="BA3459" s="22"/>
      <c r="BB3459" s="22"/>
      <c r="BC3459" s="22"/>
      <c r="BD3459" s="22"/>
      <c r="BE3459" s="22"/>
      <c r="BF3459" s="22"/>
      <c r="BG3459" s="22"/>
      <c r="BH3459" s="22"/>
      <c r="BI3459" s="22"/>
      <c r="BJ3459" s="22"/>
      <c r="BK3459" s="22"/>
      <c r="BL3459" s="22"/>
      <c r="BM3459" s="22"/>
      <c r="BN3459" s="22"/>
      <c r="BO3459" s="22"/>
      <c r="BP3459" s="22"/>
      <c r="BQ3459" s="22"/>
      <c r="BR3459" s="22"/>
      <c r="BS3459" s="22"/>
      <c r="BT3459" s="22"/>
      <c r="BU3459" s="22"/>
      <c r="BV3459" s="22"/>
      <c r="BW3459" s="22"/>
      <c r="BX3459" s="22"/>
      <c r="BY3459" s="22"/>
      <c r="BZ3459" s="22"/>
      <c r="CA3459" s="22"/>
      <c r="CB3459" s="22"/>
      <c r="CC3459" s="22"/>
      <c r="CD3459" s="22"/>
      <c r="CE3459" s="22"/>
      <c r="CF3459" s="22"/>
      <c r="CG3459" s="22"/>
      <c r="CH3459" s="22"/>
      <c r="CI3459" s="22"/>
      <c r="CJ3459" s="22"/>
      <c r="CK3459" s="22"/>
      <c r="CL3459" s="22"/>
      <c r="CM3459" s="22"/>
      <c r="CN3459" s="22"/>
      <c r="CO3459" s="22"/>
    </row>
    <row r="3460" spans="1:93" s="2" customFormat="1" x14ac:dyDescent="0.3">
      <c r="A3460" s="73" t="s">
        <v>204</v>
      </c>
      <c r="B3460" s="73" t="s">
        <v>430</v>
      </c>
      <c r="C3460" s="67" t="s">
        <v>55</v>
      </c>
      <c r="D3460" s="67" t="s">
        <v>203</v>
      </c>
      <c r="E3460" s="73" t="s">
        <v>200</v>
      </c>
      <c r="F3460" s="73"/>
      <c r="G3460" s="73" t="s">
        <v>403</v>
      </c>
      <c r="H3460" s="73" t="s">
        <v>403</v>
      </c>
      <c r="I3460" s="73" t="s">
        <v>465</v>
      </c>
      <c r="J3460" s="73" t="str">
        <f t="shared" si="74"/>
        <v>Bulk carrier 200,000+ dwt</v>
      </c>
      <c r="K3460" s="98">
        <v>4.8999999999999998E-4</v>
      </c>
      <c r="L3460" s="48"/>
      <c r="M3460" s="22"/>
      <c r="N3460" s="22"/>
      <c r="O3460" s="22"/>
      <c r="P3460" s="22"/>
      <c r="Q3460" s="22"/>
      <c r="R3460" s="22"/>
      <c r="S3460" s="22"/>
      <c r="T3460" s="2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c r="AQ3460" s="22"/>
      <c r="AR3460" s="22"/>
      <c r="AS3460" s="22"/>
      <c r="AT3460" s="22"/>
      <c r="AU3460" s="22"/>
      <c r="AV3460" s="22"/>
      <c r="AW3460" s="22"/>
      <c r="AX3460" s="22"/>
      <c r="AY3460" s="22"/>
      <c r="AZ3460" s="22"/>
      <c r="BA3460" s="22"/>
      <c r="BB3460" s="22"/>
      <c r="BC3460" s="22"/>
      <c r="BD3460" s="22"/>
      <c r="BE3460" s="22"/>
      <c r="BF3460" s="22"/>
      <c r="BG3460" s="22"/>
      <c r="BH3460" s="22"/>
      <c r="BI3460" s="22"/>
      <c r="BJ3460" s="22"/>
      <c r="BK3460" s="22"/>
      <c r="BL3460" s="22"/>
      <c r="BM3460" s="22"/>
      <c r="BN3460" s="22"/>
      <c r="BO3460" s="22"/>
      <c r="BP3460" s="22"/>
      <c r="BQ3460" s="22"/>
      <c r="BR3460" s="22"/>
      <c r="BS3460" s="22"/>
      <c r="BT3460" s="22"/>
      <c r="BU3460" s="22"/>
      <c r="BV3460" s="22"/>
      <c r="BW3460" s="22"/>
      <c r="BX3460" s="22"/>
      <c r="BY3460" s="22"/>
      <c r="BZ3460" s="22"/>
      <c r="CA3460" s="22"/>
      <c r="CB3460" s="22"/>
      <c r="CC3460" s="22"/>
      <c r="CD3460" s="22"/>
      <c r="CE3460" s="22"/>
      <c r="CF3460" s="22"/>
      <c r="CG3460" s="22"/>
      <c r="CH3460" s="22"/>
      <c r="CI3460" s="22"/>
      <c r="CJ3460" s="22"/>
      <c r="CK3460" s="22"/>
      <c r="CL3460" s="22"/>
      <c r="CM3460" s="22"/>
      <c r="CN3460" s="22"/>
      <c r="CO3460" s="22"/>
    </row>
    <row r="3461" spans="1:93" s="2" customFormat="1" x14ac:dyDescent="0.3">
      <c r="A3461" s="73" t="s">
        <v>204</v>
      </c>
      <c r="B3461" s="73" t="s">
        <v>430</v>
      </c>
      <c r="C3461" s="67" t="s">
        <v>55</v>
      </c>
      <c r="D3461" s="67" t="s">
        <v>203</v>
      </c>
      <c r="E3461" s="73" t="s">
        <v>273</v>
      </c>
      <c r="F3461" s="73"/>
      <c r="G3461" s="73" t="s">
        <v>403</v>
      </c>
      <c r="H3461" s="73" t="s">
        <v>403</v>
      </c>
      <c r="I3461" s="73" t="s">
        <v>465</v>
      </c>
      <c r="J3461" s="73" t="str">
        <f t="shared" si="74"/>
        <v>Bulk carrier 100,000–199,999 dwt</v>
      </c>
      <c r="K3461" s="98">
        <v>5.8799999999999998E-4</v>
      </c>
      <c r="L3461" s="48"/>
      <c r="M3461" s="22"/>
      <c r="N3461" s="22"/>
      <c r="O3461" s="22"/>
      <c r="P3461" s="22"/>
      <c r="Q3461" s="22"/>
      <c r="R3461" s="22"/>
      <c r="S3461" s="22"/>
      <c r="T3461" s="22"/>
      <c r="U3461" s="22"/>
      <c r="V3461" s="22"/>
      <c r="W3461" s="22"/>
      <c r="X3461" s="22"/>
      <c r="Y3461" s="22"/>
      <c r="Z3461" s="22"/>
      <c r="AA3461" s="22"/>
      <c r="AB3461" s="22"/>
      <c r="AC3461" s="22"/>
      <c r="AD3461" s="22"/>
      <c r="AE3461" s="22"/>
      <c r="AF3461" s="22"/>
      <c r="AG3461" s="22"/>
      <c r="AH3461" s="22"/>
      <c r="AI3461" s="22"/>
      <c r="AJ3461" s="22"/>
      <c r="AK3461" s="22"/>
      <c r="AL3461" s="22"/>
      <c r="AM3461" s="22"/>
      <c r="AN3461" s="22"/>
      <c r="AO3461" s="22"/>
      <c r="AP3461" s="22"/>
      <c r="AQ3461" s="22"/>
      <c r="AR3461" s="22"/>
      <c r="AS3461" s="22"/>
      <c r="AT3461" s="22"/>
      <c r="AU3461" s="22"/>
      <c r="AV3461" s="22"/>
      <c r="AW3461" s="22"/>
      <c r="AX3461" s="22"/>
      <c r="AY3461" s="22"/>
      <c r="AZ3461" s="22"/>
      <c r="BA3461" s="22"/>
      <c r="BB3461" s="22"/>
      <c r="BC3461" s="22"/>
      <c r="BD3461" s="22"/>
      <c r="BE3461" s="22"/>
      <c r="BF3461" s="22"/>
      <c r="BG3461" s="22"/>
      <c r="BH3461" s="22"/>
      <c r="BI3461" s="22"/>
      <c r="BJ3461" s="22"/>
      <c r="BK3461" s="22"/>
      <c r="BL3461" s="22"/>
      <c r="BM3461" s="22"/>
      <c r="BN3461" s="22"/>
      <c r="BO3461" s="22"/>
      <c r="BP3461" s="22"/>
      <c r="BQ3461" s="22"/>
      <c r="BR3461" s="22"/>
      <c r="BS3461" s="22"/>
      <c r="BT3461" s="22"/>
      <c r="BU3461" s="22"/>
      <c r="BV3461" s="22"/>
      <c r="BW3461" s="22"/>
      <c r="BX3461" s="22"/>
      <c r="BY3461" s="22"/>
      <c r="BZ3461" s="22"/>
      <c r="CA3461" s="22"/>
      <c r="CB3461" s="22"/>
      <c r="CC3461" s="22"/>
      <c r="CD3461" s="22"/>
      <c r="CE3461" s="22"/>
      <c r="CF3461" s="22"/>
      <c r="CG3461" s="22"/>
      <c r="CH3461" s="22"/>
      <c r="CI3461" s="22"/>
      <c r="CJ3461" s="22"/>
      <c r="CK3461" s="22"/>
      <c r="CL3461" s="22"/>
      <c r="CM3461" s="22"/>
      <c r="CN3461" s="22"/>
      <c r="CO3461" s="22"/>
    </row>
    <row r="3462" spans="1:93" s="2" customFormat="1" x14ac:dyDescent="0.3">
      <c r="A3462" s="73" t="s">
        <v>204</v>
      </c>
      <c r="B3462" s="73" t="s">
        <v>430</v>
      </c>
      <c r="C3462" s="67" t="s">
        <v>55</v>
      </c>
      <c r="D3462" s="67" t="s">
        <v>203</v>
      </c>
      <c r="E3462" s="73" t="s">
        <v>19</v>
      </c>
      <c r="F3462" s="73"/>
      <c r="G3462" s="73" t="s">
        <v>403</v>
      </c>
      <c r="H3462" s="73" t="s">
        <v>403</v>
      </c>
      <c r="I3462" s="73" t="s">
        <v>465</v>
      </c>
      <c r="J3462" s="73" t="str">
        <f t="shared" si="74"/>
        <v>Bulk carrier 60,000–99,999 dwt</v>
      </c>
      <c r="K3462" s="98">
        <v>8.03E-4</v>
      </c>
      <c r="L3462" s="48"/>
      <c r="M3462" s="22"/>
      <c r="N3462" s="22"/>
      <c r="O3462" s="22"/>
      <c r="P3462" s="22"/>
      <c r="Q3462" s="22"/>
      <c r="R3462" s="22"/>
      <c r="S3462" s="22"/>
      <c r="T3462" s="2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c r="AQ3462" s="22"/>
      <c r="AR3462" s="22"/>
      <c r="AS3462" s="22"/>
      <c r="AT3462" s="22"/>
      <c r="AU3462" s="22"/>
      <c r="AV3462" s="22"/>
      <c r="AW3462" s="22"/>
      <c r="AX3462" s="22"/>
      <c r="AY3462" s="22"/>
      <c r="AZ3462" s="22"/>
      <c r="BA3462" s="22"/>
      <c r="BB3462" s="22"/>
      <c r="BC3462" s="22"/>
      <c r="BD3462" s="22"/>
      <c r="BE3462" s="22"/>
      <c r="BF3462" s="22"/>
      <c r="BG3462" s="22"/>
      <c r="BH3462" s="22"/>
      <c r="BI3462" s="22"/>
      <c r="BJ3462" s="22"/>
      <c r="BK3462" s="22"/>
      <c r="BL3462" s="22"/>
      <c r="BM3462" s="22"/>
      <c r="BN3462" s="22"/>
      <c r="BO3462" s="22"/>
      <c r="BP3462" s="22"/>
      <c r="BQ3462" s="22"/>
      <c r="BR3462" s="22"/>
      <c r="BS3462" s="22"/>
      <c r="BT3462" s="22"/>
      <c r="BU3462" s="22"/>
      <c r="BV3462" s="22"/>
      <c r="BW3462" s="22"/>
      <c r="BX3462" s="22"/>
      <c r="BY3462" s="22"/>
      <c r="BZ3462" s="22"/>
      <c r="CA3462" s="22"/>
      <c r="CB3462" s="22"/>
      <c r="CC3462" s="22"/>
      <c r="CD3462" s="22"/>
      <c r="CE3462" s="22"/>
      <c r="CF3462" s="22"/>
      <c r="CG3462" s="22"/>
      <c r="CH3462" s="22"/>
      <c r="CI3462" s="22"/>
      <c r="CJ3462" s="22"/>
      <c r="CK3462" s="22"/>
      <c r="CL3462" s="22"/>
      <c r="CM3462" s="22"/>
      <c r="CN3462" s="22"/>
      <c r="CO3462" s="22"/>
    </row>
    <row r="3463" spans="1:93" s="2" customFormat="1" x14ac:dyDescent="0.3">
      <c r="A3463" s="73" t="s">
        <v>204</v>
      </c>
      <c r="B3463" s="73" t="s">
        <v>430</v>
      </c>
      <c r="C3463" s="67" t="s">
        <v>55</v>
      </c>
      <c r="D3463" s="67" t="s">
        <v>203</v>
      </c>
      <c r="E3463" s="73" t="s">
        <v>120</v>
      </c>
      <c r="F3463" s="73"/>
      <c r="G3463" s="73" t="s">
        <v>403</v>
      </c>
      <c r="H3463" s="73" t="s">
        <v>403</v>
      </c>
      <c r="I3463" s="73" t="s">
        <v>465</v>
      </c>
      <c r="J3463" s="73" t="str">
        <f t="shared" si="74"/>
        <v>Bulk carrier 35,000–59,999 dwt</v>
      </c>
      <c r="K3463" s="98">
        <v>1.116E-3</v>
      </c>
      <c r="L3463" s="48"/>
      <c r="M3463" s="22"/>
      <c r="N3463" s="22"/>
      <c r="O3463" s="22"/>
      <c r="P3463" s="22"/>
      <c r="Q3463" s="22"/>
      <c r="R3463" s="22"/>
      <c r="S3463" s="22"/>
      <c r="T3463" s="22"/>
      <c r="U3463" s="22"/>
      <c r="V3463" s="22"/>
      <c r="W3463" s="22"/>
      <c r="X3463" s="22"/>
      <c r="Y3463" s="22"/>
      <c r="Z3463" s="22"/>
      <c r="AA3463" s="22"/>
      <c r="AB3463" s="22"/>
      <c r="AC3463" s="22"/>
      <c r="AD3463" s="22"/>
      <c r="AE3463" s="22"/>
      <c r="AF3463" s="22"/>
      <c r="AG3463" s="22"/>
      <c r="AH3463" s="22"/>
      <c r="AI3463" s="22"/>
      <c r="AJ3463" s="22"/>
      <c r="AK3463" s="22"/>
      <c r="AL3463" s="22"/>
      <c r="AM3463" s="22"/>
      <c r="AN3463" s="22"/>
      <c r="AO3463" s="22"/>
      <c r="AP3463" s="22"/>
      <c r="AQ3463" s="22"/>
      <c r="AR3463" s="22"/>
      <c r="AS3463" s="22"/>
      <c r="AT3463" s="22"/>
      <c r="AU3463" s="22"/>
      <c r="AV3463" s="22"/>
      <c r="AW3463" s="22"/>
      <c r="AX3463" s="22"/>
      <c r="AY3463" s="22"/>
      <c r="AZ3463" s="22"/>
      <c r="BA3463" s="22"/>
      <c r="BB3463" s="22"/>
      <c r="BC3463" s="22"/>
      <c r="BD3463" s="22"/>
      <c r="BE3463" s="22"/>
      <c r="BF3463" s="22"/>
      <c r="BG3463" s="22"/>
      <c r="BH3463" s="22"/>
      <c r="BI3463" s="22"/>
      <c r="BJ3463" s="22"/>
      <c r="BK3463" s="22"/>
      <c r="BL3463" s="22"/>
      <c r="BM3463" s="22"/>
      <c r="BN3463" s="22"/>
      <c r="BO3463" s="22"/>
      <c r="BP3463" s="22"/>
      <c r="BQ3463" s="22"/>
      <c r="BR3463" s="22"/>
      <c r="BS3463" s="22"/>
      <c r="BT3463" s="22"/>
      <c r="BU3463" s="22"/>
      <c r="BV3463" s="22"/>
      <c r="BW3463" s="22"/>
      <c r="BX3463" s="22"/>
      <c r="BY3463" s="22"/>
      <c r="BZ3463" s="22"/>
      <c r="CA3463" s="22"/>
      <c r="CB3463" s="22"/>
      <c r="CC3463" s="22"/>
      <c r="CD3463" s="22"/>
      <c r="CE3463" s="22"/>
      <c r="CF3463" s="22"/>
      <c r="CG3463" s="22"/>
      <c r="CH3463" s="22"/>
      <c r="CI3463" s="22"/>
      <c r="CJ3463" s="22"/>
      <c r="CK3463" s="22"/>
      <c r="CL3463" s="22"/>
      <c r="CM3463" s="22"/>
      <c r="CN3463" s="22"/>
      <c r="CO3463" s="22"/>
    </row>
    <row r="3464" spans="1:93" s="2" customFormat="1" x14ac:dyDescent="0.3">
      <c r="A3464" s="73" t="s">
        <v>204</v>
      </c>
      <c r="B3464" s="73" t="s">
        <v>430</v>
      </c>
      <c r="C3464" s="67" t="s">
        <v>55</v>
      </c>
      <c r="D3464" s="67" t="s">
        <v>203</v>
      </c>
      <c r="E3464" s="73" t="s">
        <v>415</v>
      </c>
      <c r="F3464" s="73"/>
      <c r="G3464" s="73" t="s">
        <v>403</v>
      </c>
      <c r="H3464" s="73" t="s">
        <v>403</v>
      </c>
      <c r="I3464" s="73" t="s">
        <v>465</v>
      </c>
      <c r="J3464" s="73" t="str">
        <f t="shared" si="74"/>
        <v>Bulk carrier 10,000–34,999 dwt</v>
      </c>
      <c r="K3464" s="98">
        <v>1.547E-3</v>
      </c>
      <c r="L3464" s="48"/>
      <c r="M3464" s="22"/>
      <c r="N3464" s="22"/>
      <c r="O3464" s="22"/>
      <c r="P3464" s="22"/>
      <c r="Q3464" s="22"/>
      <c r="R3464" s="22"/>
      <c r="S3464" s="22"/>
      <c r="T3464" s="2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c r="AQ3464" s="22"/>
      <c r="AR3464" s="22"/>
      <c r="AS3464" s="22"/>
      <c r="AT3464" s="22"/>
      <c r="AU3464" s="22"/>
      <c r="AV3464" s="22"/>
      <c r="AW3464" s="22"/>
      <c r="AX3464" s="22"/>
      <c r="AY3464" s="22"/>
      <c r="AZ3464" s="22"/>
      <c r="BA3464" s="22"/>
      <c r="BB3464" s="22"/>
      <c r="BC3464" s="22"/>
      <c r="BD3464" s="22"/>
      <c r="BE3464" s="22"/>
      <c r="BF3464" s="22"/>
      <c r="BG3464" s="22"/>
      <c r="BH3464" s="22"/>
      <c r="BI3464" s="22"/>
      <c r="BJ3464" s="22"/>
      <c r="BK3464" s="22"/>
      <c r="BL3464" s="22"/>
      <c r="BM3464" s="22"/>
      <c r="BN3464" s="22"/>
      <c r="BO3464" s="22"/>
      <c r="BP3464" s="22"/>
      <c r="BQ3464" s="22"/>
      <c r="BR3464" s="22"/>
      <c r="BS3464" s="22"/>
      <c r="BT3464" s="22"/>
      <c r="BU3464" s="22"/>
      <c r="BV3464" s="22"/>
      <c r="BW3464" s="22"/>
      <c r="BX3464" s="22"/>
      <c r="BY3464" s="22"/>
      <c r="BZ3464" s="22"/>
      <c r="CA3464" s="22"/>
      <c r="CB3464" s="22"/>
      <c r="CC3464" s="22"/>
      <c r="CD3464" s="22"/>
      <c r="CE3464" s="22"/>
      <c r="CF3464" s="22"/>
      <c r="CG3464" s="22"/>
      <c r="CH3464" s="22"/>
      <c r="CI3464" s="22"/>
      <c r="CJ3464" s="22"/>
      <c r="CK3464" s="22"/>
      <c r="CL3464" s="22"/>
      <c r="CM3464" s="22"/>
      <c r="CN3464" s="22"/>
      <c r="CO3464" s="22"/>
    </row>
    <row r="3465" spans="1:93" s="2" customFormat="1" x14ac:dyDescent="0.3">
      <c r="A3465" s="73" t="s">
        <v>204</v>
      </c>
      <c r="B3465" s="73" t="s">
        <v>430</v>
      </c>
      <c r="C3465" s="67" t="s">
        <v>55</v>
      </c>
      <c r="D3465" s="67" t="s">
        <v>203</v>
      </c>
      <c r="E3465" s="73" t="s">
        <v>202</v>
      </c>
      <c r="F3465" s="73"/>
      <c r="G3465" s="73" t="s">
        <v>403</v>
      </c>
      <c r="H3465" s="73" t="s">
        <v>403</v>
      </c>
      <c r="I3465" s="73" t="s">
        <v>465</v>
      </c>
      <c r="J3465" s="73" t="str">
        <f t="shared" si="74"/>
        <v>Bulk carrier 0–9999 dwt</v>
      </c>
      <c r="K3465" s="98">
        <v>5.7190000000000001E-3</v>
      </c>
      <c r="L3465" s="48"/>
      <c r="M3465" s="22"/>
      <c r="N3465" s="22"/>
      <c r="O3465" s="22"/>
      <c r="P3465" s="22"/>
      <c r="Q3465" s="22"/>
      <c r="R3465" s="22"/>
      <c r="S3465" s="22"/>
      <c r="T3465" s="22"/>
      <c r="U3465" s="22"/>
      <c r="V3465" s="22"/>
      <c r="W3465" s="22"/>
      <c r="X3465" s="22"/>
      <c r="Y3465" s="22"/>
      <c r="Z3465" s="22"/>
      <c r="AA3465" s="22"/>
      <c r="AB3465" s="22"/>
      <c r="AC3465" s="22"/>
      <c r="AD3465" s="22"/>
      <c r="AE3465" s="22"/>
      <c r="AF3465" s="22"/>
      <c r="AG3465" s="22"/>
      <c r="AH3465" s="22"/>
      <c r="AI3465" s="22"/>
      <c r="AJ3465" s="22"/>
      <c r="AK3465" s="22"/>
      <c r="AL3465" s="22"/>
      <c r="AM3465" s="22"/>
      <c r="AN3465" s="22"/>
      <c r="AO3465" s="22"/>
      <c r="AP3465" s="22"/>
      <c r="AQ3465" s="22"/>
      <c r="AR3465" s="22"/>
      <c r="AS3465" s="22"/>
      <c r="AT3465" s="22"/>
      <c r="AU3465" s="22"/>
      <c r="AV3465" s="22"/>
      <c r="AW3465" s="22"/>
      <c r="AX3465" s="22"/>
      <c r="AY3465" s="22"/>
      <c r="AZ3465" s="22"/>
      <c r="BA3465" s="22"/>
      <c r="BB3465" s="22"/>
      <c r="BC3465" s="22"/>
      <c r="BD3465" s="22"/>
      <c r="BE3465" s="22"/>
      <c r="BF3465" s="22"/>
      <c r="BG3465" s="22"/>
      <c r="BH3465" s="22"/>
      <c r="BI3465" s="22"/>
      <c r="BJ3465" s="22"/>
      <c r="BK3465" s="22"/>
      <c r="BL3465" s="22"/>
      <c r="BM3465" s="22"/>
      <c r="BN3465" s="22"/>
      <c r="BO3465" s="22"/>
      <c r="BP3465" s="22"/>
      <c r="BQ3465" s="22"/>
      <c r="BR3465" s="22"/>
      <c r="BS3465" s="22"/>
      <c r="BT3465" s="22"/>
      <c r="BU3465" s="22"/>
      <c r="BV3465" s="22"/>
      <c r="BW3465" s="22"/>
      <c r="BX3465" s="22"/>
      <c r="BY3465" s="22"/>
      <c r="BZ3465" s="22"/>
      <c r="CA3465" s="22"/>
      <c r="CB3465" s="22"/>
      <c r="CC3465" s="22"/>
      <c r="CD3465" s="22"/>
      <c r="CE3465" s="22"/>
      <c r="CF3465" s="22"/>
      <c r="CG3465" s="22"/>
      <c r="CH3465" s="22"/>
      <c r="CI3465" s="22"/>
      <c r="CJ3465" s="22"/>
      <c r="CK3465" s="22"/>
      <c r="CL3465" s="22"/>
      <c r="CM3465" s="22"/>
      <c r="CN3465" s="22"/>
      <c r="CO3465" s="22"/>
    </row>
    <row r="3466" spans="1:93" ht="15" thickBot="1" x14ac:dyDescent="0.35">
      <c r="A3466" s="84" t="s">
        <v>204</v>
      </c>
      <c r="B3466" s="84" t="s">
        <v>430</v>
      </c>
      <c r="C3466" s="81" t="s">
        <v>55</v>
      </c>
      <c r="D3466" s="81" t="s">
        <v>203</v>
      </c>
      <c r="E3466" s="84" t="s">
        <v>3</v>
      </c>
      <c r="F3466" s="84"/>
      <c r="G3466" s="84" t="s">
        <v>403</v>
      </c>
      <c r="H3466" s="84" t="s">
        <v>403</v>
      </c>
      <c r="I3466" s="84" t="s">
        <v>465</v>
      </c>
      <c r="J3466" s="84" t="str">
        <f t="shared" si="74"/>
        <v>Bulk carrier Average</v>
      </c>
      <c r="K3466" s="105">
        <v>6.8400000000000004E-4</v>
      </c>
    </row>
    <row r="3467" spans="1:93" s="2" customFormat="1" x14ac:dyDescent="0.3">
      <c r="A3467" s="86" t="s">
        <v>204</v>
      </c>
      <c r="B3467" s="86" t="s">
        <v>417</v>
      </c>
      <c r="C3467" s="68" t="s">
        <v>192</v>
      </c>
      <c r="D3467" s="68" t="s">
        <v>27</v>
      </c>
      <c r="E3467" s="86"/>
      <c r="F3467" s="86"/>
      <c r="G3467" s="86" t="s">
        <v>214</v>
      </c>
      <c r="H3467" s="86" t="s">
        <v>214</v>
      </c>
      <c r="I3467" s="86" t="s">
        <v>465</v>
      </c>
      <c r="J3467" s="86" t="str">
        <f t="shared" ref="J3467:J3493" si="75">CONCATENATE(D3467," ",H3467)</f>
        <v>Bioethanol GJ</v>
      </c>
      <c r="K3467" s="100">
        <v>28.70251</v>
      </c>
      <c r="L3467" s="48"/>
      <c r="M3467" s="22"/>
      <c r="N3467" s="22"/>
      <c r="O3467" s="22"/>
      <c r="P3467" s="22"/>
      <c r="Q3467" s="22"/>
      <c r="R3467" s="22"/>
      <c r="S3467" s="22"/>
      <c r="T3467" s="22"/>
      <c r="U3467" s="22"/>
      <c r="V3467" s="22"/>
      <c r="W3467" s="22"/>
      <c r="X3467" s="22"/>
      <c r="Y3467" s="22"/>
      <c r="Z3467" s="22"/>
      <c r="AA3467" s="22"/>
      <c r="AB3467" s="22"/>
      <c r="AC3467" s="22"/>
      <c r="AD3467" s="22"/>
      <c r="AE3467" s="22"/>
      <c r="AF3467" s="22"/>
      <c r="AG3467" s="22"/>
      <c r="AH3467" s="22"/>
      <c r="AI3467" s="22"/>
      <c r="AJ3467" s="22"/>
      <c r="AK3467" s="22"/>
      <c r="AL3467" s="22"/>
      <c r="AM3467" s="22"/>
      <c r="AN3467" s="22"/>
      <c r="AO3467" s="22"/>
      <c r="AP3467" s="22"/>
      <c r="AQ3467" s="22"/>
      <c r="AR3467" s="22"/>
      <c r="AS3467" s="22"/>
      <c r="AT3467" s="22"/>
      <c r="AU3467" s="22"/>
      <c r="AV3467" s="22"/>
      <c r="AW3467" s="22"/>
      <c r="AX3467" s="22"/>
      <c r="AY3467" s="22"/>
      <c r="AZ3467" s="22"/>
      <c r="BA3467" s="22"/>
      <c r="BB3467" s="22"/>
      <c r="BC3467" s="22"/>
      <c r="BD3467" s="22"/>
      <c r="BE3467" s="22"/>
      <c r="BF3467" s="22"/>
      <c r="BG3467" s="22"/>
      <c r="BH3467" s="22"/>
      <c r="BI3467" s="22"/>
      <c r="BJ3467" s="22"/>
      <c r="BK3467" s="22"/>
      <c r="BL3467" s="22"/>
      <c r="BM3467" s="22"/>
      <c r="BN3467" s="22"/>
      <c r="BO3467" s="22"/>
      <c r="BP3467" s="22"/>
      <c r="BQ3467" s="22"/>
      <c r="BR3467" s="22"/>
      <c r="BS3467" s="22"/>
      <c r="BT3467" s="22"/>
      <c r="BU3467" s="22"/>
      <c r="BV3467" s="22"/>
      <c r="BW3467" s="22"/>
      <c r="BX3467" s="22"/>
      <c r="BY3467" s="22"/>
      <c r="BZ3467" s="22"/>
      <c r="CA3467" s="22"/>
      <c r="CB3467" s="22"/>
      <c r="CC3467" s="22"/>
      <c r="CD3467" s="22"/>
      <c r="CE3467" s="22"/>
      <c r="CF3467" s="22"/>
      <c r="CG3467" s="22"/>
      <c r="CH3467" s="22"/>
      <c r="CI3467" s="22"/>
      <c r="CJ3467" s="22"/>
      <c r="CK3467" s="22"/>
      <c r="CL3467" s="22"/>
      <c r="CM3467" s="22"/>
      <c r="CN3467" s="22"/>
      <c r="CO3467" s="22"/>
    </row>
    <row r="3468" spans="1:93" s="2" customFormat="1" x14ac:dyDescent="0.3">
      <c r="A3468" s="73" t="s">
        <v>204</v>
      </c>
      <c r="B3468" s="73" t="s">
        <v>417</v>
      </c>
      <c r="C3468" s="67" t="s">
        <v>192</v>
      </c>
      <c r="D3468" s="67" t="s">
        <v>27</v>
      </c>
      <c r="E3468" s="73"/>
      <c r="F3468" s="73"/>
      <c r="G3468" s="73" t="s">
        <v>269</v>
      </c>
      <c r="H3468" s="73" t="s">
        <v>269</v>
      </c>
      <c r="I3468" s="73" t="s">
        <v>465</v>
      </c>
      <c r="J3468" s="73" t="str">
        <f t="shared" si="75"/>
        <v>Bioethanol kg</v>
      </c>
      <c r="K3468" s="98">
        <v>0.76922999999999997</v>
      </c>
      <c r="L3468" s="48"/>
      <c r="M3468" s="22"/>
      <c r="N3468" s="22"/>
      <c r="O3468" s="22"/>
      <c r="P3468" s="22"/>
      <c r="Q3468" s="22"/>
      <c r="R3468" s="22"/>
      <c r="S3468" s="22"/>
      <c r="T3468" s="2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c r="AQ3468" s="22"/>
      <c r="AR3468" s="22"/>
      <c r="AS3468" s="22"/>
      <c r="AT3468" s="22"/>
      <c r="AU3468" s="22"/>
      <c r="AV3468" s="22"/>
      <c r="AW3468" s="22"/>
      <c r="AX3468" s="22"/>
      <c r="AY3468" s="22"/>
      <c r="AZ3468" s="22"/>
      <c r="BA3468" s="22"/>
      <c r="BB3468" s="22"/>
      <c r="BC3468" s="22"/>
      <c r="BD3468" s="22"/>
      <c r="BE3468" s="22"/>
      <c r="BF3468" s="22"/>
      <c r="BG3468" s="22"/>
      <c r="BH3468" s="22"/>
      <c r="BI3468" s="22"/>
      <c r="BJ3468" s="22"/>
      <c r="BK3468" s="22"/>
      <c r="BL3468" s="22"/>
      <c r="BM3468" s="22"/>
      <c r="BN3468" s="22"/>
      <c r="BO3468" s="22"/>
      <c r="BP3468" s="22"/>
      <c r="BQ3468" s="22"/>
      <c r="BR3468" s="22"/>
      <c r="BS3468" s="22"/>
      <c r="BT3468" s="22"/>
      <c r="BU3468" s="22"/>
      <c r="BV3468" s="22"/>
      <c r="BW3468" s="22"/>
      <c r="BX3468" s="22"/>
      <c r="BY3468" s="22"/>
      <c r="BZ3468" s="22"/>
      <c r="CA3468" s="22"/>
      <c r="CB3468" s="22"/>
      <c r="CC3468" s="22"/>
      <c r="CD3468" s="22"/>
      <c r="CE3468" s="22"/>
      <c r="CF3468" s="22"/>
      <c r="CG3468" s="22"/>
      <c r="CH3468" s="22"/>
      <c r="CI3468" s="22"/>
      <c r="CJ3468" s="22"/>
      <c r="CK3468" s="22"/>
      <c r="CL3468" s="22"/>
      <c r="CM3468" s="22"/>
      <c r="CN3468" s="22"/>
      <c r="CO3468" s="22"/>
    </row>
    <row r="3469" spans="1:93" s="2" customFormat="1" x14ac:dyDescent="0.3">
      <c r="A3469" s="73" t="s">
        <v>204</v>
      </c>
      <c r="B3469" s="73" t="s">
        <v>417</v>
      </c>
      <c r="C3469" s="67" t="s">
        <v>192</v>
      </c>
      <c r="D3469" s="67" t="s">
        <v>27</v>
      </c>
      <c r="E3469" s="73"/>
      <c r="F3469" s="73"/>
      <c r="G3469" s="73" t="s">
        <v>5</v>
      </c>
      <c r="H3469" s="73" t="s">
        <v>5</v>
      </c>
      <c r="I3469" s="73" t="s">
        <v>465</v>
      </c>
      <c r="J3469" s="73" t="str">
        <f t="shared" si="75"/>
        <v>Bioethanol litres</v>
      </c>
      <c r="K3469" s="98">
        <v>0.61097999999999997</v>
      </c>
      <c r="L3469" s="48"/>
      <c r="M3469" s="22"/>
      <c r="N3469" s="22"/>
      <c r="O3469" s="22"/>
      <c r="P3469" s="22"/>
      <c r="Q3469" s="22"/>
      <c r="R3469" s="22"/>
      <c r="S3469" s="22"/>
      <c r="T3469" s="22"/>
      <c r="U3469" s="22"/>
      <c r="V3469" s="22"/>
      <c r="W3469" s="22"/>
      <c r="X3469" s="22"/>
      <c r="Y3469" s="22"/>
      <c r="Z3469" s="22"/>
      <c r="AA3469" s="22"/>
      <c r="AB3469" s="22"/>
      <c r="AC3469" s="22"/>
      <c r="AD3469" s="22"/>
      <c r="AE3469" s="22"/>
      <c r="AF3469" s="22"/>
      <c r="AG3469" s="22"/>
      <c r="AH3469" s="22"/>
      <c r="AI3469" s="22"/>
      <c r="AJ3469" s="22"/>
      <c r="AK3469" s="22"/>
      <c r="AL3469" s="22"/>
      <c r="AM3469" s="22"/>
      <c r="AN3469" s="22"/>
      <c r="AO3469" s="22"/>
      <c r="AP3469" s="22"/>
      <c r="AQ3469" s="22"/>
      <c r="AR3469" s="22"/>
      <c r="AS3469" s="22"/>
      <c r="AT3469" s="22"/>
      <c r="AU3469" s="22"/>
      <c r="AV3469" s="22"/>
      <c r="AW3469" s="22"/>
      <c r="AX3469" s="22"/>
      <c r="AY3469" s="22"/>
      <c r="AZ3469" s="22"/>
      <c r="BA3469" s="22"/>
      <c r="BB3469" s="22"/>
      <c r="BC3469" s="22"/>
      <c r="BD3469" s="22"/>
      <c r="BE3469" s="22"/>
      <c r="BF3469" s="22"/>
      <c r="BG3469" s="22"/>
      <c r="BH3469" s="22"/>
      <c r="BI3469" s="22"/>
      <c r="BJ3469" s="22"/>
      <c r="BK3469" s="22"/>
      <c r="BL3469" s="22"/>
      <c r="BM3469" s="22"/>
      <c r="BN3469" s="22"/>
      <c r="BO3469" s="22"/>
      <c r="BP3469" s="22"/>
      <c r="BQ3469" s="22"/>
      <c r="BR3469" s="22"/>
      <c r="BS3469" s="22"/>
      <c r="BT3469" s="22"/>
      <c r="BU3469" s="22"/>
      <c r="BV3469" s="22"/>
      <c r="BW3469" s="22"/>
      <c r="BX3469" s="22"/>
      <c r="BY3469" s="22"/>
      <c r="BZ3469" s="22"/>
      <c r="CA3469" s="22"/>
      <c r="CB3469" s="22"/>
      <c r="CC3469" s="22"/>
      <c r="CD3469" s="22"/>
      <c r="CE3469" s="22"/>
      <c r="CF3469" s="22"/>
      <c r="CG3469" s="22"/>
      <c r="CH3469" s="22"/>
      <c r="CI3469" s="22"/>
      <c r="CJ3469" s="22"/>
      <c r="CK3469" s="22"/>
      <c r="CL3469" s="22"/>
      <c r="CM3469" s="22"/>
      <c r="CN3469" s="22"/>
      <c r="CO3469" s="22"/>
    </row>
    <row r="3470" spans="1:93" s="2" customFormat="1" x14ac:dyDescent="0.3">
      <c r="A3470" s="73" t="s">
        <v>204</v>
      </c>
      <c r="B3470" s="73" t="s">
        <v>417</v>
      </c>
      <c r="C3470" s="67" t="s">
        <v>192</v>
      </c>
      <c r="D3470" s="67" t="s">
        <v>434</v>
      </c>
      <c r="E3470" s="73"/>
      <c r="F3470" s="73"/>
      <c r="G3470" s="73" t="s">
        <v>214</v>
      </c>
      <c r="H3470" s="73" t="s">
        <v>214</v>
      </c>
      <c r="I3470" s="73" t="s">
        <v>465</v>
      </c>
      <c r="J3470" s="73" t="str">
        <f t="shared" si="75"/>
        <v>Biodiesel GJ</v>
      </c>
      <c r="K3470" s="98">
        <v>11.080539999999999</v>
      </c>
      <c r="L3470" s="48"/>
      <c r="M3470" s="22"/>
      <c r="N3470" s="22"/>
      <c r="O3470" s="22"/>
      <c r="P3470" s="22"/>
      <c r="Q3470" s="22"/>
      <c r="R3470" s="22"/>
      <c r="S3470" s="22"/>
      <c r="T3470" s="2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c r="AQ3470" s="22"/>
      <c r="AR3470" s="22"/>
      <c r="AS3470" s="22"/>
      <c r="AT3470" s="22"/>
      <c r="AU3470" s="22"/>
      <c r="AV3470" s="22"/>
      <c r="AW3470" s="22"/>
      <c r="AX3470" s="22"/>
      <c r="AY3470" s="22"/>
      <c r="AZ3470" s="22"/>
      <c r="BA3470" s="22"/>
      <c r="BB3470" s="22"/>
      <c r="BC3470" s="22"/>
      <c r="BD3470" s="22"/>
      <c r="BE3470" s="22"/>
      <c r="BF3470" s="22"/>
      <c r="BG3470" s="22"/>
      <c r="BH3470" s="22"/>
      <c r="BI3470" s="22"/>
      <c r="BJ3470" s="22"/>
      <c r="BK3470" s="22"/>
      <c r="BL3470" s="22"/>
      <c r="BM3470" s="22"/>
      <c r="BN3470" s="22"/>
      <c r="BO3470" s="22"/>
      <c r="BP3470" s="22"/>
      <c r="BQ3470" s="22"/>
      <c r="BR3470" s="22"/>
      <c r="BS3470" s="22"/>
      <c r="BT3470" s="22"/>
      <c r="BU3470" s="22"/>
      <c r="BV3470" s="22"/>
      <c r="BW3470" s="22"/>
      <c r="BX3470" s="22"/>
      <c r="BY3470" s="22"/>
      <c r="BZ3470" s="22"/>
      <c r="CA3470" s="22"/>
      <c r="CB3470" s="22"/>
      <c r="CC3470" s="22"/>
      <c r="CD3470" s="22"/>
      <c r="CE3470" s="22"/>
      <c r="CF3470" s="22"/>
      <c r="CG3470" s="22"/>
      <c r="CH3470" s="22"/>
      <c r="CI3470" s="22"/>
      <c r="CJ3470" s="22"/>
      <c r="CK3470" s="22"/>
      <c r="CL3470" s="22"/>
      <c r="CM3470" s="22"/>
      <c r="CN3470" s="22"/>
      <c r="CO3470" s="22"/>
    </row>
    <row r="3471" spans="1:93" s="2" customFormat="1" x14ac:dyDescent="0.3">
      <c r="A3471" s="73" t="s">
        <v>204</v>
      </c>
      <c r="B3471" s="73" t="s">
        <v>417</v>
      </c>
      <c r="C3471" s="67" t="s">
        <v>192</v>
      </c>
      <c r="D3471" s="67" t="s">
        <v>434</v>
      </c>
      <c r="E3471" s="73"/>
      <c r="F3471" s="73"/>
      <c r="G3471" s="73" t="s">
        <v>269</v>
      </c>
      <c r="H3471" s="73" t="s">
        <v>269</v>
      </c>
      <c r="I3471" s="73" t="s">
        <v>465</v>
      </c>
      <c r="J3471" s="73" t="str">
        <f t="shared" si="75"/>
        <v>Biodiesel kg</v>
      </c>
      <c r="K3471" s="98">
        <v>0.41220000000000001</v>
      </c>
      <c r="L3471" s="48"/>
      <c r="M3471" s="22"/>
      <c r="N3471" s="22"/>
      <c r="O3471" s="22"/>
      <c r="P3471" s="22"/>
      <c r="Q3471" s="22"/>
      <c r="R3471" s="22"/>
      <c r="S3471" s="22"/>
      <c r="T3471" s="22"/>
      <c r="U3471" s="22"/>
      <c r="V3471" s="22"/>
      <c r="W3471" s="22"/>
      <c r="X3471" s="22"/>
      <c r="Y3471" s="22"/>
      <c r="Z3471" s="22"/>
      <c r="AA3471" s="22"/>
      <c r="AB3471" s="22"/>
      <c r="AC3471" s="22"/>
      <c r="AD3471" s="22"/>
      <c r="AE3471" s="22"/>
      <c r="AF3471" s="22"/>
      <c r="AG3471" s="22"/>
      <c r="AH3471" s="22"/>
      <c r="AI3471" s="22"/>
      <c r="AJ3471" s="22"/>
      <c r="AK3471" s="22"/>
      <c r="AL3471" s="22"/>
      <c r="AM3471" s="22"/>
      <c r="AN3471" s="22"/>
      <c r="AO3471" s="22"/>
      <c r="AP3471" s="22"/>
      <c r="AQ3471" s="22"/>
      <c r="AR3471" s="22"/>
      <c r="AS3471" s="22"/>
      <c r="AT3471" s="22"/>
      <c r="AU3471" s="22"/>
      <c r="AV3471" s="22"/>
      <c r="AW3471" s="22"/>
      <c r="AX3471" s="22"/>
      <c r="AY3471" s="22"/>
      <c r="AZ3471" s="22"/>
      <c r="BA3471" s="22"/>
      <c r="BB3471" s="22"/>
      <c r="BC3471" s="22"/>
      <c r="BD3471" s="22"/>
      <c r="BE3471" s="22"/>
      <c r="BF3471" s="22"/>
      <c r="BG3471" s="22"/>
      <c r="BH3471" s="22"/>
      <c r="BI3471" s="22"/>
      <c r="BJ3471" s="22"/>
      <c r="BK3471" s="22"/>
      <c r="BL3471" s="22"/>
      <c r="BM3471" s="22"/>
      <c r="BN3471" s="22"/>
      <c r="BO3471" s="22"/>
      <c r="BP3471" s="22"/>
      <c r="BQ3471" s="22"/>
      <c r="BR3471" s="22"/>
      <c r="BS3471" s="22"/>
      <c r="BT3471" s="22"/>
      <c r="BU3471" s="22"/>
      <c r="BV3471" s="22"/>
      <c r="BW3471" s="22"/>
      <c r="BX3471" s="22"/>
      <c r="BY3471" s="22"/>
      <c r="BZ3471" s="22"/>
      <c r="CA3471" s="22"/>
      <c r="CB3471" s="22"/>
      <c r="CC3471" s="22"/>
      <c r="CD3471" s="22"/>
      <c r="CE3471" s="22"/>
      <c r="CF3471" s="22"/>
      <c r="CG3471" s="22"/>
      <c r="CH3471" s="22"/>
      <c r="CI3471" s="22"/>
      <c r="CJ3471" s="22"/>
      <c r="CK3471" s="22"/>
      <c r="CL3471" s="22"/>
      <c r="CM3471" s="22"/>
      <c r="CN3471" s="22"/>
      <c r="CO3471" s="22"/>
    </row>
    <row r="3472" spans="1:93" s="2" customFormat="1" x14ac:dyDescent="0.3">
      <c r="A3472" s="73" t="s">
        <v>204</v>
      </c>
      <c r="B3472" s="73" t="s">
        <v>417</v>
      </c>
      <c r="C3472" s="67" t="s">
        <v>192</v>
      </c>
      <c r="D3472" s="67" t="s">
        <v>434</v>
      </c>
      <c r="E3472" s="73"/>
      <c r="F3472" s="73"/>
      <c r="G3472" s="73" t="s">
        <v>5</v>
      </c>
      <c r="H3472" s="73" t="s">
        <v>5</v>
      </c>
      <c r="I3472" s="73" t="s">
        <v>465</v>
      </c>
      <c r="J3472" s="73" t="str">
        <f t="shared" si="75"/>
        <v>Biodiesel litres</v>
      </c>
      <c r="K3472" s="98">
        <v>0.36671999999999999</v>
      </c>
      <c r="L3472" s="48"/>
      <c r="M3472" s="22"/>
      <c r="N3472" s="22"/>
      <c r="O3472" s="22"/>
      <c r="P3472" s="22"/>
      <c r="Q3472" s="22"/>
      <c r="R3472" s="22"/>
      <c r="S3472" s="22"/>
      <c r="T3472" s="2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c r="AQ3472" s="22"/>
      <c r="AR3472" s="22"/>
      <c r="AS3472" s="22"/>
      <c r="AT3472" s="22"/>
      <c r="AU3472" s="22"/>
      <c r="AV3472" s="22"/>
      <c r="AW3472" s="22"/>
      <c r="AX3472" s="22"/>
      <c r="AY3472" s="22"/>
      <c r="AZ3472" s="22"/>
      <c r="BA3472" s="22"/>
      <c r="BB3472" s="22"/>
      <c r="BC3472" s="22"/>
      <c r="BD3472" s="22"/>
      <c r="BE3472" s="22"/>
      <c r="BF3472" s="22"/>
      <c r="BG3472" s="22"/>
      <c r="BH3472" s="22"/>
      <c r="BI3472" s="22"/>
      <c r="BJ3472" s="22"/>
      <c r="BK3472" s="22"/>
      <c r="BL3472" s="22"/>
      <c r="BM3472" s="22"/>
      <c r="BN3472" s="22"/>
      <c r="BO3472" s="22"/>
      <c r="BP3472" s="22"/>
      <c r="BQ3472" s="22"/>
      <c r="BR3472" s="22"/>
      <c r="BS3472" s="22"/>
      <c r="BT3472" s="22"/>
      <c r="BU3472" s="22"/>
      <c r="BV3472" s="22"/>
      <c r="BW3472" s="22"/>
      <c r="BX3472" s="22"/>
      <c r="BY3472" s="22"/>
      <c r="BZ3472" s="22"/>
      <c r="CA3472" s="22"/>
      <c r="CB3472" s="22"/>
      <c r="CC3472" s="22"/>
      <c r="CD3472" s="22"/>
      <c r="CE3472" s="22"/>
      <c r="CF3472" s="22"/>
      <c r="CG3472" s="22"/>
      <c r="CH3472" s="22"/>
      <c r="CI3472" s="22"/>
      <c r="CJ3472" s="22"/>
      <c r="CK3472" s="22"/>
      <c r="CL3472" s="22"/>
      <c r="CM3472" s="22"/>
      <c r="CN3472" s="22"/>
      <c r="CO3472" s="22"/>
    </row>
    <row r="3473" spans="1:93" s="2" customFormat="1" x14ac:dyDescent="0.3">
      <c r="A3473" s="73" t="s">
        <v>204</v>
      </c>
      <c r="B3473" s="73" t="s">
        <v>417</v>
      </c>
      <c r="C3473" s="67" t="s">
        <v>192</v>
      </c>
      <c r="D3473" s="67" t="s">
        <v>50</v>
      </c>
      <c r="E3473" s="73"/>
      <c r="F3473" s="73"/>
      <c r="G3473" s="73" t="s">
        <v>214</v>
      </c>
      <c r="H3473" s="73" t="s">
        <v>214</v>
      </c>
      <c r="I3473" s="73" t="s">
        <v>465</v>
      </c>
      <c r="J3473" s="73" t="str">
        <f t="shared" si="75"/>
        <v>Biomethane GJ</v>
      </c>
      <c r="K3473" s="98">
        <v>13.12567</v>
      </c>
      <c r="L3473" s="48"/>
      <c r="M3473" s="22"/>
      <c r="N3473" s="22"/>
      <c r="O3473" s="22"/>
      <c r="P3473" s="22"/>
      <c r="Q3473" s="22"/>
      <c r="R3473" s="22"/>
      <c r="S3473" s="22"/>
      <c r="T3473" s="22"/>
      <c r="U3473" s="22"/>
      <c r="V3473" s="22"/>
      <c r="W3473" s="22"/>
      <c r="X3473" s="22"/>
      <c r="Y3473" s="22"/>
      <c r="Z3473" s="22"/>
      <c r="AA3473" s="22"/>
      <c r="AB3473" s="22"/>
      <c r="AC3473" s="22"/>
      <c r="AD3473" s="22"/>
      <c r="AE3473" s="22"/>
      <c r="AF3473" s="22"/>
      <c r="AG3473" s="22"/>
      <c r="AH3473" s="22"/>
      <c r="AI3473" s="22"/>
      <c r="AJ3473" s="22"/>
      <c r="AK3473" s="22"/>
      <c r="AL3473" s="22"/>
      <c r="AM3473" s="22"/>
      <c r="AN3473" s="22"/>
      <c r="AO3473" s="22"/>
      <c r="AP3473" s="22"/>
      <c r="AQ3473" s="22"/>
      <c r="AR3473" s="22"/>
      <c r="AS3473" s="22"/>
      <c r="AT3473" s="22"/>
      <c r="AU3473" s="22"/>
      <c r="AV3473" s="22"/>
      <c r="AW3473" s="22"/>
      <c r="AX3473" s="22"/>
      <c r="AY3473" s="22"/>
      <c r="AZ3473" s="22"/>
      <c r="BA3473" s="22"/>
      <c r="BB3473" s="22"/>
      <c r="BC3473" s="22"/>
      <c r="BD3473" s="22"/>
      <c r="BE3473" s="22"/>
      <c r="BF3473" s="22"/>
      <c r="BG3473" s="22"/>
      <c r="BH3473" s="22"/>
      <c r="BI3473" s="22"/>
      <c r="BJ3473" s="22"/>
      <c r="BK3473" s="22"/>
      <c r="BL3473" s="22"/>
      <c r="BM3473" s="22"/>
      <c r="BN3473" s="22"/>
      <c r="BO3473" s="22"/>
      <c r="BP3473" s="22"/>
      <c r="BQ3473" s="22"/>
      <c r="BR3473" s="22"/>
      <c r="BS3473" s="22"/>
      <c r="BT3473" s="22"/>
      <c r="BU3473" s="22"/>
      <c r="BV3473" s="22"/>
      <c r="BW3473" s="22"/>
      <c r="BX3473" s="22"/>
      <c r="BY3473" s="22"/>
      <c r="BZ3473" s="22"/>
      <c r="CA3473" s="22"/>
      <c r="CB3473" s="22"/>
      <c r="CC3473" s="22"/>
      <c r="CD3473" s="22"/>
      <c r="CE3473" s="22"/>
      <c r="CF3473" s="22"/>
      <c r="CG3473" s="22"/>
      <c r="CH3473" s="22"/>
      <c r="CI3473" s="22"/>
      <c r="CJ3473" s="22"/>
      <c r="CK3473" s="22"/>
      <c r="CL3473" s="22"/>
      <c r="CM3473" s="22"/>
      <c r="CN3473" s="22"/>
      <c r="CO3473" s="22"/>
    </row>
    <row r="3474" spans="1:93" s="2" customFormat="1" x14ac:dyDescent="0.3">
      <c r="A3474" s="73" t="s">
        <v>204</v>
      </c>
      <c r="B3474" s="73" t="s">
        <v>417</v>
      </c>
      <c r="C3474" s="67" t="s">
        <v>192</v>
      </c>
      <c r="D3474" s="67" t="s">
        <v>50</v>
      </c>
      <c r="E3474" s="73"/>
      <c r="F3474" s="73"/>
      <c r="G3474" s="73" t="s">
        <v>269</v>
      </c>
      <c r="H3474" s="73" t="s">
        <v>269</v>
      </c>
      <c r="I3474" s="73" t="s">
        <v>465</v>
      </c>
      <c r="J3474" s="73" t="str">
        <f t="shared" si="75"/>
        <v>Biomethane kg</v>
      </c>
      <c r="K3474" s="98">
        <v>0.64315999999999995</v>
      </c>
      <c r="L3474" s="48"/>
      <c r="M3474" s="22"/>
      <c r="N3474" s="22"/>
      <c r="O3474" s="22"/>
      <c r="P3474" s="22"/>
      <c r="Q3474" s="22"/>
      <c r="R3474" s="22"/>
      <c r="S3474" s="22"/>
      <c r="T3474" s="2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c r="AQ3474" s="22"/>
      <c r="AR3474" s="22"/>
      <c r="AS3474" s="22"/>
      <c r="AT3474" s="22"/>
      <c r="AU3474" s="22"/>
      <c r="AV3474" s="22"/>
      <c r="AW3474" s="22"/>
      <c r="AX3474" s="22"/>
      <c r="AY3474" s="22"/>
      <c r="AZ3474" s="22"/>
      <c r="BA3474" s="22"/>
      <c r="BB3474" s="22"/>
      <c r="BC3474" s="22"/>
      <c r="BD3474" s="22"/>
      <c r="BE3474" s="22"/>
      <c r="BF3474" s="22"/>
      <c r="BG3474" s="22"/>
      <c r="BH3474" s="22"/>
      <c r="BI3474" s="22"/>
      <c r="BJ3474" s="22"/>
      <c r="BK3474" s="22"/>
      <c r="BL3474" s="22"/>
      <c r="BM3474" s="22"/>
      <c r="BN3474" s="22"/>
      <c r="BO3474" s="22"/>
      <c r="BP3474" s="22"/>
      <c r="BQ3474" s="22"/>
      <c r="BR3474" s="22"/>
      <c r="BS3474" s="22"/>
      <c r="BT3474" s="22"/>
      <c r="BU3474" s="22"/>
      <c r="BV3474" s="22"/>
      <c r="BW3474" s="22"/>
      <c r="BX3474" s="22"/>
      <c r="BY3474" s="22"/>
      <c r="BZ3474" s="22"/>
      <c r="CA3474" s="22"/>
      <c r="CB3474" s="22"/>
      <c r="CC3474" s="22"/>
      <c r="CD3474" s="22"/>
      <c r="CE3474" s="22"/>
      <c r="CF3474" s="22"/>
      <c r="CG3474" s="22"/>
      <c r="CH3474" s="22"/>
      <c r="CI3474" s="22"/>
      <c r="CJ3474" s="22"/>
      <c r="CK3474" s="22"/>
      <c r="CL3474" s="22"/>
      <c r="CM3474" s="22"/>
      <c r="CN3474" s="22"/>
      <c r="CO3474" s="22"/>
    </row>
    <row r="3475" spans="1:93" s="2" customFormat="1" x14ac:dyDescent="0.3">
      <c r="A3475" s="73" t="s">
        <v>204</v>
      </c>
      <c r="B3475" s="73" t="s">
        <v>417</v>
      </c>
      <c r="C3475" s="67" t="s">
        <v>192</v>
      </c>
      <c r="D3475" s="67" t="s">
        <v>50</v>
      </c>
      <c r="E3475" s="73"/>
      <c r="F3475" s="73"/>
      <c r="G3475" s="73" t="s">
        <v>5</v>
      </c>
      <c r="H3475" s="73" t="s">
        <v>5</v>
      </c>
      <c r="I3475" s="73" t="s">
        <v>465</v>
      </c>
      <c r="J3475" s="73" t="str">
        <f t="shared" si="75"/>
        <v>Biomethane litres</v>
      </c>
      <c r="K3475" s="98"/>
      <c r="L3475" s="48"/>
      <c r="M3475" s="22"/>
      <c r="N3475" s="22"/>
      <c r="O3475" s="22"/>
      <c r="P3475" s="22"/>
      <c r="Q3475" s="22"/>
      <c r="R3475" s="22"/>
      <c r="S3475" s="22"/>
      <c r="T3475" s="22"/>
      <c r="U3475" s="22"/>
      <c r="V3475" s="22"/>
      <c r="W3475" s="22"/>
      <c r="X3475" s="22"/>
      <c r="Y3475" s="22"/>
      <c r="Z3475" s="22"/>
      <c r="AA3475" s="22"/>
      <c r="AB3475" s="22"/>
      <c r="AC3475" s="22"/>
      <c r="AD3475" s="22"/>
      <c r="AE3475" s="22"/>
      <c r="AF3475" s="22"/>
      <c r="AG3475" s="22"/>
      <c r="AH3475" s="22"/>
      <c r="AI3475" s="22"/>
      <c r="AJ3475" s="22"/>
      <c r="AK3475" s="22"/>
      <c r="AL3475" s="22"/>
      <c r="AM3475" s="22"/>
      <c r="AN3475" s="22"/>
      <c r="AO3475" s="22"/>
      <c r="AP3475" s="22"/>
      <c r="AQ3475" s="22"/>
      <c r="AR3475" s="22"/>
      <c r="AS3475" s="22"/>
      <c r="AT3475" s="22"/>
      <c r="AU3475" s="22"/>
      <c r="AV3475" s="22"/>
      <c r="AW3475" s="22"/>
      <c r="AX3475" s="22"/>
      <c r="AY3475" s="22"/>
      <c r="AZ3475" s="22"/>
      <c r="BA3475" s="22"/>
      <c r="BB3475" s="22"/>
      <c r="BC3475" s="22"/>
      <c r="BD3475" s="22"/>
      <c r="BE3475" s="22"/>
      <c r="BF3475" s="22"/>
      <c r="BG3475" s="22"/>
      <c r="BH3475" s="22"/>
      <c r="BI3475" s="22"/>
      <c r="BJ3475" s="22"/>
      <c r="BK3475" s="22"/>
      <c r="BL3475" s="22"/>
      <c r="BM3475" s="22"/>
      <c r="BN3475" s="22"/>
      <c r="BO3475" s="22"/>
      <c r="BP3475" s="22"/>
      <c r="BQ3475" s="22"/>
      <c r="BR3475" s="22"/>
      <c r="BS3475" s="22"/>
      <c r="BT3475" s="22"/>
      <c r="BU3475" s="22"/>
      <c r="BV3475" s="22"/>
      <c r="BW3475" s="22"/>
      <c r="BX3475" s="22"/>
      <c r="BY3475" s="22"/>
      <c r="BZ3475" s="22"/>
      <c r="CA3475" s="22"/>
      <c r="CB3475" s="22"/>
      <c r="CC3475" s="22"/>
      <c r="CD3475" s="22"/>
      <c r="CE3475" s="22"/>
      <c r="CF3475" s="22"/>
      <c r="CG3475" s="22"/>
      <c r="CH3475" s="22"/>
      <c r="CI3475" s="22"/>
      <c r="CJ3475" s="22"/>
      <c r="CK3475" s="22"/>
      <c r="CL3475" s="22"/>
      <c r="CM3475" s="22"/>
      <c r="CN3475" s="22"/>
      <c r="CO3475" s="22"/>
    </row>
    <row r="3476" spans="1:93" s="2" customFormat="1" x14ac:dyDescent="0.3">
      <c r="A3476" s="73" t="s">
        <v>204</v>
      </c>
      <c r="B3476" s="73" t="s">
        <v>417</v>
      </c>
      <c r="C3476" s="67" t="s">
        <v>192</v>
      </c>
      <c r="D3476" s="67" t="s">
        <v>110</v>
      </c>
      <c r="E3476" s="73"/>
      <c r="F3476" s="73"/>
      <c r="G3476" s="73" t="s">
        <v>214</v>
      </c>
      <c r="H3476" s="73" t="s">
        <v>214</v>
      </c>
      <c r="I3476" s="73" t="s">
        <v>465</v>
      </c>
      <c r="J3476" s="73" t="str">
        <f t="shared" si="75"/>
        <v>Biodiesel (from used cooking oil) GJ</v>
      </c>
      <c r="K3476" s="98">
        <v>8</v>
      </c>
      <c r="L3476" s="48"/>
      <c r="M3476" s="22"/>
      <c r="N3476" s="22"/>
      <c r="O3476" s="22"/>
      <c r="P3476" s="22"/>
      <c r="Q3476" s="22"/>
      <c r="R3476" s="22"/>
      <c r="S3476" s="22"/>
      <c r="T3476" s="2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c r="AQ3476" s="22"/>
      <c r="AR3476" s="22"/>
      <c r="AS3476" s="22"/>
      <c r="AT3476" s="22"/>
      <c r="AU3476" s="22"/>
      <c r="AV3476" s="22"/>
      <c r="AW3476" s="22"/>
      <c r="AX3476" s="22"/>
      <c r="AY3476" s="22"/>
      <c r="AZ3476" s="22"/>
      <c r="BA3476" s="22"/>
      <c r="BB3476" s="22"/>
      <c r="BC3476" s="22"/>
      <c r="BD3476" s="22"/>
      <c r="BE3476" s="22"/>
      <c r="BF3476" s="22"/>
      <c r="BG3476" s="22"/>
      <c r="BH3476" s="22"/>
      <c r="BI3476" s="22"/>
      <c r="BJ3476" s="22"/>
      <c r="BK3476" s="22"/>
      <c r="BL3476" s="22"/>
      <c r="BM3476" s="22"/>
      <c r="BN3476" s="22"/>
      <c r="BO3476" s="22"/>
      <c r="BP3476" s="22"/>
      <c r="BQ3476" s="22"/>
      <c r="BR3476" s="22"/>
      <c r="BS3476" s="22"/>
      <c r="BT3476" s="22"/>
      <c r="BU3476" s="22"/>
      <c r="BV3476" s="22"/>
      <c r="BW3476" s="22"/>
      <c r="BX3476" s="22"/>
      <c r="BY3476" s="22"/>
      <c r="BZ3476" s="22"/>
      <c r="CA3476" s="22"/>
      <c r="CB3476" s="22"/>
      <c r="CC3476" s="22"/>
      <c r="CD3476" s="22"/>
      <c r="CE3476" s="22"/>
      <c r="CF3476" s="22"/>
      <c r="CG3476" s="22"/>
      <c r="CH3476" s="22"/>
      <c r="CI3476" s="22"/>
      <c r="CJ3476" s="22"/>
      <c r="CK3476" s="22"/>
      <c r="CL3476" s="22"/>
      <c r="CM3476" s="22"/>
      <c r="CN3476" s="22"/>
      <c r="CO3476" s="22"/>
    </row>
    <row r="3477" spans="1:93" s="2" customFormat="1" x14ac:dyDescent="0.3">
      <c r="A3477" s="73" t="s">
        <v>204</v>
      </c>
      <c r="B3477" s="73" t="s">
        <v>417</v>
      </c>
      <c r="C3477" s="67" t="s">
        <v>192</v>
      </c>
      <c r="D3477" s="67" t="s">
        <v>110</v>
      </c>
      <c r="E3477" s="73"/>
      <c r="F3477" s="73"/>
      <c r="G3477" s="73" t="s">
        <v>269</v>
      </c>
      <c r="H3477" s="73" t="s">
        <v>269</v>
      </c>
      <c r="I3477" s="73" t="s">
        <v>465</v>
      </c>
      <c r="J3477" s="73" t="str">
        <f t="shared" si="75"/>
        <v>Biodiesel (from used cooking oil) kg</v>
      </c>
      <c r="K3477" s="98">
        <v>0.29759999999999998</v>
      </c>
      <c r="L3477" s="48"/>
      <c r="M3477" s="22"/>
      <c r="N3477" s="22"/>
      <c r="O3477" s="22"/>
      <c r="P3477" s="22"/>
      <c r="Q3477" s="22"/>
      <c r="R3477" s="22"/>
      <c r="S3477" s="22"/>
      <c r="T3477" s="22"/>
      <c r="U3477" s="22"/>
      <c r="V3477" s="22"/>
      <c r="W3477" s="22"/>
      <c r="X3477" s="22"/>
      <c r="Y3477" s="22"/>
      <c r="Z3477" s="22"/>
      <c r="AA3477" s="22"/>
      <c r="AB3477" s="22"/>
      <c r="AC3477" s="22"/>
      <c r="AD3477" s="22"/>
      <c r="AE3477" s="22"/>
      <c r="AF3477" s="22"/>
      <c r="AG3477" s="22"/>
      <c r="AH3477" s="22"/>
      <c r="AI3477" s="22"/>
      <c r="AJ3477" s="22"/>
      <c r="AK3477" s="22"/>
      <c r="AL3477" s="22"/>
      <c r="AM3477" s="22"/>
      <c r="AN3477" s="22"/>
      <c r="AO3477" s="22"/>
      <c r="AP3477" s="22"/>
      <c r="AQ3477" s="22"/>
      <c r="AR3477" s="22"/>
      <c r="AS3477" s="22"/>
      <c r="AT3477" s="22"/>
      <c r="AU3477" s="22"/>
      <c r="AV3477" s="22"/>
      <c r="AW3477" s="22"/>
      <c r="AX3477" s="22"/>
      <c r="AY3477" s="22"/>
      <c r="AZ3477" s="22"/>
      <c r="BA3477" s="22"/>
      <c r="BB3477" s="22"/>
      <c r="BC3477" s="22"/>
      <c r="BD3477" s="22"/>
      <c r="BE3477" s="22"/>
      <c r="BF3477" s="22"/>
      <c r="BG3477" s="22"/>
      <c r="BH3477" s="22"/>
      <c r="BI3477" s="22"/>
      <c r="BJ3477" s="22"/>
      <c r="BK3477" s="22"/>
      <c r="BL3477" s="22"/>
      <c r="BM3477" s="22"/>
      <c r="BN3477" s="22"/>
      <c r="BO3477" s="22"/>
      <c r="BP3477" s="22"/>
      <c r="BQ3477" s="22"/>
      <c r="BR3477" s="22"/>
      <c r="BS3477" s="22"/>
      <c r="BT3477" s="22"/>
      <c r="BU3477" s="22"/>
      <c r="BV3477" s="22"/>
      <c r="BW3477" s="22"/>
      <c r="BX3477" s="22"/>
      <c r="BY3477" s="22"/>
      <c r="BZ3477" s="22"/>
      <c r="CA3477" s="22"/>
      <c r="CB3477" s="22"/>
      <c r="CC3477" s="22"/>
      <c r="CD3477" s="22"/>
      <c r="CE3477" s="22"/>
      <c r="CF3477" s="22"/>
      <c r="CG3477" s="22"/>
      <c r="CH3477" s="22"/>
      <c r="CI3477" s="22"/>
      <c r="CJ3477" s="22"/>
      <c r="CK3477" s="22"/>
      <c r="CL3477" s="22"/>
      <c r="CM3477" s="22"/>
      <c r="CN3477" s="22"/>
      <c r="CO3477" s="22"/>
    </row>
    <row r="3478" spans="1:93" s="2" customFormat="1" x14ac:dyDescent="0.3">
      <c r="A3478" s="73" t="s">
        <v>204</v>
      </c>
      <c r="B3478" s="73" t="s">
        <v>417</v>
      </c>
      <c r="C3478" s="67" t="s">
        <v>192</v>
      </c>
      <c r="D3478" s="67" t="s">
        <v>110</v>
      </c>
      <c r="E3478" s="73"/>
      <c r="F3478" s="73"/>
      <c r="G3478" s="73" t="s">
        <v>5</v>
      </c>
      <c r="H3478" s="73" t="s">
        <v>5</v>
      </c>
      <c r="I3478" s="73" t="s">
        <v>465</v>
      </c>
      <c r="J3478" s="73" t="str">
        <f t="shared" si="75"/>
        <v>Biodiesel (from used cooking oil) litres</v>
      </c>
      <c r="K3478" s="98">
        <v>0.26477000000000001</v>
      </c>
      <c r="L3478" s="48"/>
      <c r="M3478" s="22"/>
      <c r="N3478" s="22"/>
      <c r="O3478" s="22"/>
      <c r="P3478" s="22"/>
      <c r="Q3478" s="22"/>
      <c r="R3478" s="22"/>
      <c r="S3478" s="22"/>
      <c r="T3478" s="2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c r="AQ3478" s="22"/>
      <c r="AR3478" s="22"/>
      <c r="AS3478" s="22"/>
      <c r="AT3478" s="22"/>
      <c r="AU3478" s="22"/>
      <c r="AV3478" s="22"/>
      <c r="AW3478" s="22"/>
      <c r="AX3478" s="22"/>
      <c r="AY3478" s="22"/>
      <c r="AZ3478" s="22"/>
      <c r="BA3478" s="22"/>
      <c r="BB3478" s="22"/>
      <c r="BC3478" s="22"/>
      <c r="BD3478" s="22"/>
      <c r="BE3478" s="22"/>
      <c r="BF3478" s="22"/>
      <c r="BG3478" s="22"/>
      <c r="BH3478" s="22"/>
      <c r="BI3478" s="22"/>
      <c r="BJ3478" s="22"/>
      <c r="BK3478" s="22"/>
      <c r="BL3478" s="22"/>
      <c r="BM3478" s="22"/>
      <c r="BN3478" s="22"/>
      <c r="BO3478" s="22"/>
      <c r="BP3478" s="22"/>
      <c r="BQ3478" s="22"/>
      <c r="BR3478" s="22"/>
      <c r="BS3478" s="22"/>
      <c r="BT3478" s="22"/>
      <c r="BU3478" s="22"/>
      <c r="BV3478" s="22"/>
      <c r="BW3478" s="22"/>
      <c r="BX3478" s="22"/>
      <c r="BY3478" s="22"/>
      <c r="BZ3478" s="22"/>
      <c r="CA3478" s="22"/>
      <c r="CB3478" s="22"/>
      <c r="CC3478" s="22"/>
      <c r="CD3478" s="22"/>
      <c r="CE3478" s="22"/>
      <c r="CF3478" s="22"/>
      <c r="CG3478" s="22"/>
      <c r="CH3478" s="22"/>
      <c r="CI3478" s="22"/>
      <c r="CJ3478" s="22"/>
      <c r="CK3478" s="22"/>
      <c r="CL3478" s="22"/>
      <c r="CM3478" s="22"/>
      <c r="CN3478" s="22"/>
      <c r="CO3478" s="22"/>
    </row>
    <row r="3479" spans="1:93" s="2" customFormat="1" x14ac:dyDescent="0.3">
      <c r="A3479" s="73" t="s">
        <v>204</v>
      </c>
      <c r="B3479" s="73" t="s">
        <v>417</v>
      </c>
      <c r="C3479" s="67" t="s">
        <v>192</v>
      </c>
      <c r="D3479" s="67" t="s">
        <v>334</v>
      </c>
      <c r="E3479" s="73"/>
      <c r="F3479" s="73"/>
      <c r="G3479" s="73" t="s">
        <v>214</v>
      </c>
      <c r="H3479" s="73" t="s">
        <v>214</v>
      </c>
      <c r="I3479" s="73" t="s">
        <v>465</v>
      </c>
      <c r="J3479" s="73" t="str">
        <f t="shared" si="75"/>
        <v>Biodiesel (from tallow) GJ</v>
      </c>
      <c r="K3479" s="98">
        <v>10.88172</v>
      </c>
      <c r="L3479" s="48"/>
      <c r="M3479" s="22"/>
      <c r="N3479" s="22"/>
      <c r="O3479" s="22"/>
      <c r="P3479" s="22"/>
      <c r="Q3479" s="22"/>
      <c r="R3479" s="22"/>
      <c r="S3479" s="22"/>
      <c r="T3479" s="22"/>
      <c r="U3479" s="22"/>
      <c r="V3479" s="22"/>
      <c r="W3479" s="22"/>
      <c r="X3479" s="22"/>
      <c r="Y3479" s="22"/>
      <c r="Z3479" s="22"/>
      <c r="AA3479" s="22"/>
      <c r="AB3479" s="22"/>
      <c r="AC3479" s="22"/>
      <c r="AD3479" s="22"/>
      <c r="AE3479" s="22"/>
      <c r="AF3479" s="22"/>
      <c r="AG3479" s="22"/>
      <c r="AH3479" s="22"/>
      <c r="AI3479" s="22"/>
      <c r="AJ3479" s="22"/>
      <c r="AK3479" s="22"/>
      <c r="AL3479" s="22"/>
      <c r="AM3479" s="22"/>
      <c r="AN3479" s="22"/>
      <c r="AO3479" s="22"/>
      <c r="AP3479" s="22"/>
      <c r="AQ3479" s="22"/>
      <c r="AR3479" s="22"/>
      <c r="AS3479" s="22"/>
      <c r="AT3479" s="22"/>
      <c r="AU3479" s="22"/>
      <c r="AV3479" s="22"/>
      <c r="AW3479" s="22"/>
      <c r="AX3479" s="22"/>
      <c r="AY3479" s="22"/>
      <c r="AZ3479" s="22"/>
      <c r="BA3479" s="22"/>
      <c r="BB3479" s="22"/>
      <c r="BC3479" s="22"/>
      <c r="BD3479" s="22"/>
      <c r="BE3479" s="22"/>
      <c r="BF3479" s="22"/>
      <c r="BG3479" s="22"/>
      <c r="BH3479" s="22"/>
      <c r="BI3479" s="22"/>
      <c r="BJ3479" s="22"/>
      <c r="BK3479" s="22"/>
      <c r="BL3479" s="22"/>
      <c r="BM3479" s="22"/>
      <c r="BN3479" s="22"/>
      <c r="BO3479" s="22"/>
      <c r="BP3479" s="22"/>
      <c r="BQ3479" s="22"/>
      <c r="BR3479" s="22"/>
      <c r="BS3479" s="22"/>
      <c r="BT3479" s="22"/>
      <c r="BU3479" s="22"/>
      <c r="BV3479" s="22"/>
      <c r="BW3479" s="22"/>
      <c r="BX3479" s="22"/>
      <c r="BY3479" s="22"/>
      <c r="BZ3479" s="22"/>
      <c r="CA3479" s="22"/>
      <c r="CB3479" s="22"/>
      <c r="CC3479" s="22"/>
      <c r="CD3479" s="22"/>
      <c r="CE3479" s="22"/>
      <c r="CF3479" s="22"/>
      <c r="CG3479" s="22"/>
      <c r="CH3479" s="22"/>
      <c r="CI3479" s="22"/>
      <c r="CJ3479" s="22"/>
      <c r="CK3479" s="22"/>
      <c r="CL3479" s="22"/>
      <c r="CM3479" s="22"/>
      <c r="CN3479" s="22"/>
      <c r="CO3479" s="22"/>
    </row>
    <row r="3480" spans="1:93" s="2" customFormat="1" x14ac:dyDescent="0.3">
      <c r="A3480" s="73" t="s">
        <v>204</v>
      </c>
      <c r="B3480" s="73" t="s">
        <v>417</v>
      </c>
      <c r="C3480" s="67" t="s">
        <v>192</v>
      </c>
      <c r="D3480" s="67" t="s">
        <v>334</v>
      </c>
      <c r="E3480" s="73"/>
      <c r="F3480" s="73"/>
      <c r="G3480" s="73" t="s">
        <v>269</v>
      </c>
      <c r="H3480" s="73" t="s">
        <v>269</v>
      </c>
      <c r="I3480" s="73" t="s">
        <v>465</v>
      </c>
      <c r="J3480" s="73" t="str">
        <f t="shared" si="75"/>
        <v>Biodiesel (from tallow) kg</v>
      </c>
      <c r="K3480" s="98">
        <v>0.40479999999999999</v>
      </c>
      <c r="L3480" s="48"/>
      <c r="M3480" s="22"/>
      <c r="N3480" s="22"/>
      <c r="O3480" s="22"/>
      <c r="P3480" s="22"/>
      <c r="Q3480" s="22"/>
      <c r="R3480" s="22"/>
      <c r="S3480" s="22"/>
      <c r="T3480" s="2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c r="AQ3480" s="22"/>
      <c r="AR3480" s="22"/>
      <c r="AS3480" s="22"/>
      <c r="AT3480" s="22"/>
      <c r="AU3480" s="22"/>
      <c r="AV3480" s="22"/>
      <c r="AW3480" s="22"/>
      <c r="AX3480" s="22"/>
      <c r="AY3480" s="22"/>
      <c r="AZ3480" s="22"/>
      <c r="BA3480" s="22"/>
      <c r="BB3480" s="22"/>
      <c r="BC3480" s="22"/>
      <c r="BD3480" s="22"/>
      <c r="BE3480" s="22"/>
      <c r="BF3480" s="22"/>
      <c r="BG3480" s="22"/>
      <c r="BH3480" s="22"/>
      <c r="BI3480" s="22"/>
      <c r="BJ3480" s="22"/>
      <c r="BK3480" s="22"/>
      <c r="BL3480" s="22"/>
      <c r="BM3480" s="22"/>
      <c r="BN3480" s="22"/>
      <c r="BO3480" s="22"/>
      <c r="BP3480" s="22"/>
      <c r="BQ3480" s="22"/>
      <c r="BR3480" s="22"/>
      <c r="BS3480" s="22"/>
      <c r="BT3480" s="22"/>
      <c r="BU3480" s="22"/>
      <c r="BV3480" s="22"/>
      <c r="BW3480" s="22"/>
      <c r="BX3480" s="22"/>
      <c r="BY3480" s="22"/>
      <c r="BZ3480" s="22"/>
      <c r="CA3480" s="22"/>
      <c r="CB3480" s="22"/>
      <c r="CC3480" s="22"/>
      <c r="CD3480" s="22"/>
      <c r="CE3480" s="22"/>
      <c r="CF3480" s="22"/>
      <c r="CG3480" s="22"/>
      <c r="CH3480" s="22"/>
      <c r="CI3480" s="22"/>
      <c r="CJ3480" s="22"/>
      <c r="CK3480" s="22"/>
      <c r="CL3480" s="22"/>
      <c r="CM3480" s="22"/>
      <c r="CN3480" s="22"/>
      <c r="CO3480" s="22"/>
    </row>
    <row r="3481" spans="1:93" s="2" customFormat="1" ht="15" thickBot="1" x14ac:dyDescent="0.35">
      <c r="A3481" s="84" t="s">
        <v>204</v>
      </c>
      <c r="B3481" s="84" t="s">
        <v>417</v>
      </c>
      <c r="C3481" s="81" t="s">
        <v>192</v>
      </c>
      <c r="D3481" s="81" t="s">
        <v>334</v>
      </c>
      <c r="E3481" s="84"/>
      <c r="F3481" s="84"/>
      <c r="G3481" s="84" t="s">
        <v>5</v>
      </c>
      <c r="H3481" s="84" t="s">
        <v>5</v>
      </c>
      <c r="I3481" s="84" t="s">
        <v>465</v>
      </c>
      <c r="J3481" s="84" t="str">
        <f t="shared" si="75"/>
        <v>Biodiesel (from tallow) litres</v>
      </c>
      <c r="K3481" s="105">
        <v>0.36014000000000002</v>
      </c>
      <c r="L3481" s="48"/>
      <c r="M3481" s="22"/>
      <c r="N3481" s="22"/>
      <c r="O3481" s="22"/>
      <c r="P3481" s="22"/>
      <c r="Q3481" s="22"/>
      <c r="R3481" s="22"/>
      <c r="S3481" s="22"/>
      <c r="T3481" s="22"/>
      <c r="U3481" s="22"/>
      <c r="V3481" s="22"/>
      <c r="W3481" s="22"/>
      <c r="X3481" s="22"/>
      <c r="Y3481" s="22"/>
      <c r="Z3481" s="22"/>
      <c r="AA3481" s="22"/>
      <c r="AB3481" s="22"/>
      <c r="AC3481" s="22"/>
      <c r="AD3481" s="22"/>
      <c r="AE3481" s="22"/>
      <c r="AF3481" s="22"/>
      <c r="AG3481" s="22"/>
      <c r="AH3481" s="22"/>
      <c r="AI3481" s="22"/>
      <c r="AJ3481" s="22"/>
      <c r="AK3481" s="22"/>
      <c r="AL3481" s="22"/>
      <c r="AM3481" s="22"/>
      <c r="AN3481" s="22"/>
      <c r="AO3481" s="22"/>
      <c r="AP3481" s="22"/>
      <c r="AQ3481" s="22"/>
      <c r="AR3481" s="22"/>
      <c r="AS3481" s="22"/>
      <c r="AT3481" s="22"/>
      <c r="AU3481" s="22"/>
      <c r="AV3481" s="22"/>
      <c r="AW3481" s="22"/>
      <c r="AX3481" s="22"/>
      <c r="AY3481" s="22"/>
      <c r="AZ3481" s="22"/>
      <c r="BA3481" s="22"/>
      <c r="BB3481" s="22"/>
      <c r="BC3481" s="22"/>
      <c r="BD3481" s="22"/>
      <c r="BE3481" s="22"/>
      <c r="BF3481" s="22"/>
      <c r="BG3481" s="22"/>
      <c r="BH3481" s="22"/>
      <c r="BI3481" s="22"/>
      <c r="BJ3481" s="22"/>
      <c r="BK3481" s="22"/>
      <c r="BL3481" s="22"/>
      <c r="BM3481" s="22"/>
      <c r="BN3481" s="22"/>
      <c r="BO3481" s="22"/>
      <c r="BP3481" s="22"/>
      <c r="BQ3481" s="22"/>
      <c r="BR3481" s="22"/>
      <c r="BS3481" s="22"/>
      <c r="BT3481" s="22"/>
      <c r="BU3481" s="22"/>
      <c r="BV3481" s="22"/>
      <c r="BW3481" s="22"/>
      <c r="BX3481" s="22"/>
      <c r="BY3481" s="22"/>
      <c r="BZ3481" s="22"/>
      <c r="CA3481" s="22"/>
      <c r="CB3481" s="22"/>
      <c r="CC3481" s="22"/>
      <c r="CD3481" s="22"/>
      <c r="CE3481" s="22"/>
      <c r="CF3481" s="22"/>
      <c r="CG3481" s="22"/>
      <c r="CH3481" s="22"/>
      <c r="CI3481" s="22"/>
      <c r="CJ3481" s="22"/>
      <c r="CK3481" s="22"/>
      <c r="CL3481" s="22"/>
      <c r="CM3481" s="22"/>
      <c r="CN3481" s="22"/>
      <c r="CO3481" s="22"/>
    </row>
    <row r="3482" spans="1:93" s="2" customFormat="1" x14ac:dyDescent="0.3">
      <c r="A3482" s="86" t="s">
        <v>204</v>
      </c>
      <c r="B3482" s="86" t="s">
        <v>417</v>
      </c>
      <c r="C3482" s="68" t="s">
        <v>210</v>
      </c>
      <c r="D3482" s="68" t="s">
        <v>395</v>
      </c>
      <c r="E3482" s="86"/>
      <c r="F3482" s="86"/>
      <c r="G3482" s="86" t="s">
        <v>43</v>
      </c>
      <c r="H3482" s="86" t="s">
        <v>43</v>
      </c>
      <c r="I3482" s="86" t="s">
        <v>465</v>
      </c>
      <c r="J3482" s="86" t="str">
        <f t="shared" si="75"/>
        <v>Wood logs kWh</v>
      </c>
      <c r="K3482" s="100">
        <v>1.277E-2</v>
      </c>
      <c r="L3482" s="48"/>
      <c r="M3482" s="22"/>
      <c r="N3482" s="22"/>
      <c r="O3482" s="22"/>
      <c r="P3482" s="22"/>
      <c r="Q3482" s="22"/>
      <c r="R3482" s="22"/>
      <c r="S3482" s="22"/>
      <c r="T3482" s="2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c r="AQ3482" s="22"/>
      <c r="AR3482" s="22"/>
      <c r="AS3482" s="22"/>
      <c r="AT3482" s="22"/>
      <c r="AU3482" s="22"/>
      <c r="AV3482" s="22"/>
      <c r="AW3482" s="22"/>
      <c r="AX3482" s="22"/>
      <c r="AY3482" s="22"/>
      <c r="AZ3482" s="22"/>
      <c r="BA3482" s="22"/>
      <c r="BB3482" s="22"/>
      <c r="BC3482" s="22"/>
      <c r="BD3482" s="22"/>
      <c r="BE3482" s="22"/>
      <c r="BF3482" s="22"/>
      <c r="BG3482" s="22"/>
      <c r="BH3482" s="22"/>
      <c r="BI3482" s="22"/>
      <c r="BJ3482" s="22"/>
      <c r="BK3482" s="22"/>
      <c r="BL3482" s="22"/>
      <c r="BM3482" s="22"/>
      <c r="BN3482" s="22"/>
      <c r="BO3482" s="22"/>
      <c r="BP3482" s="22"/>
      <c r="BQ3482" s="22"/>
      <c r="BR3482" s="22"/>
      <c r="BS3482" s="22"/>
      <c r="BT3482" s="22"/>
      <c r="BU3482" s="22"/>
      <c r="BV3482" s="22"/>
      <c r="BW3482" s="22"/>
      <c r="BX3482" s="22"/>
      <c r="BY3482" s="22"/>
      <c r="BZ3482" s="22"/>
      <c r="CA3482" s="22"/>
      <c r="CB3482" s="22"/>
      <c r="CC3482" s="22"/>
      <c r="CD3482" s="22"/>
      <c r="CE3482" s="22"/>
      <c r="CF3482" s="22"/>
      <c r="CG3482" s="22"/>
      <c r="CH3482" s="22"/>
      <c r="CI3482" s="22"/>
      <c r="CJ3482" s="22"/>
      <c r="CK3482" s="22"/>
      <c r="CL3482" s="22"/>
      <c r="CM3482" s="22"/>
      <c r="CN3482" s="22"/>
      <c r="CO3482" s="22"/>
    </row>
    <row r="3483" spans="1:93" s="2" customFormat="1" x14ac:dyDescent="0.3">
      <c r="A3483" s="73" t="s">
        <v>204</v>
      </c>
      <c r="B3483" s="73" t="s">
        <v>417</v>
      </c>
      <c r="C3483" s="67" t="s">
        <v>210</v>
      </c>
      <c r="D3483" s="67" t="s">
        <v>395</v>
      </c>
      <c r="E3483" s="73"/>
      <c r="F3483" s="73"/>
      <c r="G3483" s="73" t="s">
        <v>28</v>
      </c>
      <c r="H3483" s="73" t="s">
        <v>28</v>
      </c>
      <c r="I3483" s="73" t="s">
        <v>465</v>
      </c>
      <c r="J3483" s="73" t="str">
        <f t="shared" si="75"/>
        <v>Wood logs tonnes</v>
      </c>
      <c r="K3483" s="98">
        <v>52.14</v>
      </c>
      <c r="L3483" s="48"/>
      <c r="M3483" s="22"/>
      <c r="N3483" s="22"/>
      <c r="O3483" s="22"/>
      <c r="P3483" s="22"/>
      <c r="Q3483" s="22"/>
      <c r="R3483" s="22"/>
      <c r="S3483" s="22"/>
      <c r="T3483" s="22"/>
      <c r="U3483" s="22"/>
      <c r="V3483" s="22"/>
      <c r="W3483" s="22"/>
      <c r="X3483" s="22"/>
      <c r="Y3483" s="22"/>
      <c r="Z3483" s="22"/>
      <c r="AA3483" s="22"/>
      <c r="AB3483" s="22"/>
      <c r="AC3483" s="22"/>
      <c r="AD3483" s="22"/>
      <c r="AE3483" s="22"/>
      <c r="AF3483" s="22"/>
      <c r="AG3483" s="22"/>
      <c r="AH3483" s="22"/>
      <c r="AI3483" s="22"/>
      <c r="AJ3483" s="22"/>
      <c r="AK3483" s="22"/>
      <c r="AL3483" s="22"/>
      <c r="AM3483" s="22"/>
      <c r="AN3483" s="22"/>
      <c r="AO3483" s="22"/>
      <c r="AP3483" s="22"/>
      <c r="AQ3483" s="22"/>
      <c r="AR3483" s="22"/>
      <c r="AS3483" s="22"/>
      <c r="AT3483" s="22"/>
      <c r="AU3483" s="22"/>
      <c r="AV3483" s="22"/>
      <c r="AW3483" s="22"/>
      <c r="AX3483" s="22"/>
      <c r="AY3483" s="22"/>
      <c r="AZ3483" s="22"/>
      <c r="BA3483" s="22"/>
      <c r="BB3483" s="22"/>
      <c r="BC3483" s="22"/>
      <c r="BD3483" s="22"/>
      <c r="BE3483" s="22"/>
      <c r="BF3483" s="22"/>
      <c r="BG3483" s="22"/>
      <c r="BH3483" s="22"/>
      <c r="BI3483" s="22"/>
      <c r="BJ3483" s="22"/>
      <c r="BK3483" s="22"/>
      <c r="BL3483" s="22"/>
      <c r="BM3483" s="22"/>
      <c r="BN3483" s="22"/>
      <c r="BO3483" s="22"/>
      <c r="BP3483" s="22"/>
      <c r="BQ3483" s="22"/>
      <c r="BR3483" s="22"/>
      <c r="BS3483" s="22"/>
      <c r="BT3483" s="22"/>
      <c r="BU3483" s="22"/>
      <c r="BV3483" s="22"/>
      <c r="BW3483" s="22"/>
      <c r="BX3483" s="22"/>
      <c r="BY3483" s="22"/>
      <c r="BZ3483" s="22"/>
      <c r="CA3483" s="22"/>
      <c r="CB3483" s="22"/>
      <c r="CC3483" s="22"/>
      <c r="CD3483" s="22"/>
      <c r="CE3483" s="22"/>
      <c r="CF3483" s="22"/>
      <c r="CG3483" s="22"/>
      <c r="CH3483" s="22"/>
      <c r="CI3483" s="22"/>
      <c r="CJ3483" s="22"/>
      <c r="CK3483" s="22"/>
      <c r="CL3483" s="22"/>
      <c r="CM3483" s="22"/>
      <c r="CN3483" s="22"/>
      <c r="CO3483" s="22"/>
    </row>
    <row r="3484" spans="1:93" s="2" customFormat="1" x14ac:dyDescent="0.3">
      <c r="A3484" s="73" t="s">
        <v>204</v>
      </c>
      <c r="B3484" s="73" t="s">
        <v>417</v>
      </c>
      <c r="C3484" s="67" t="s">
        <v>210</v>
      </c>
      <c r="D3484" s="67" t="s">
        <v>116</v>
      </c>
      <c r="E3484" s="73"/>
      <c r="F3484" s="73"/>
      <c r="G3484" s="73" t="s">
        <v>43</v>
      </c>
      <c r="H3484" s="73" t="s">
        <v>43</v>
      </c>
      <c r="I3484" s="73" t="s">
        <v>465</v>
      </c>
      <c r="J3484" s="73" t="str">
        <f t="shared" si="75"/>
        <v>Wood chips kWh</v>
      </c>
      <c r="K3484" s="98">
        <v>7.92E-3</v>
      </c>
      <c r="L3484" s="48"/>
      <c r="M3484" s="22"/>
      <c r="N3484" s="22"/>
      <c r="O3484" s="22"/>
      <c r="P3484" s="22"/>
      <c r="Q3484" s="22"/>
      <c r="R3484" s="22"/>
      <c r="S3484" s="22"/>
      <c r="T3484" s="2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c r="AQ3484" s="22"/>
      <c r="AR3484" s="22"/>
      <c r="AS3484" s="22"/>
      <c r="AT3484" s="22"/>
      <c r="AU3484" s="22"/>
      <c r="AV3484" s="22"/>
      <c r="AW3484" s="22"/>
      <c r="AX3484" s="22"/>
      <c r="AY3484" s="22"/>
      <c r="AZ3484" s="22"/>
      <c r="BA3484" s="22"/>
      <c r="BB3484" s="22"/>
      <c r="BC3484" s="22"/>
      <c r="BD3484" s="22"/>
      <c r="BE3484" s="22"/>
      <c r="BF3484" s="22"/>
      <c r="BG3484" s="22"/>
      <c r="BH3484" s="22"/>
      <c r="BI3484" s="22"/>
      <c r="BJ3484" s="22"/>
      <c r="BK3484" s="22"/>
      <c r="BL3484" s="22"/>
      <c r="BM3484" s="22"/>
      <c r="BN3484" s="22"/>
      <c r="BO3484" s="22"/>
      <c r="BP3484" s="22"/>
      <c r="BQ3484" s="22"/>
      <c r="BR3484" s="22"/>
      <c r="BS3484" s="22"/>
      <c r="BT3484" s="22"/>
      <c r="BU3484" s="22"/>
      <c r="BV3484" s="22"/>
      <c r="BW3484" s="22"/>
      <c r="BX3484" s="22"/>
      <c r="BY3484" s="22"/>
      <c r="BZ3484" s="22"/>
      <c r="CA3484" s="22"/>
      <c r="CB3484" s="22"/>
      <c r="CC3484" s="22"/>
      <c r="CD3484" s="22"/>
      <c r="CE3484" s="22"/>
      <c r="CF3484" s="22"/>
      <c r="CG3484" s="22"/>
      <c r="CH3484" s="22"/>
      <c r="CI3484" s="22"/>
      <c r="CJ3484" s="22"/>
      <c r="CK3484" s="22"/>
      <c r="CL3484" s="22"/>
      <c r="CM3484" s="22"/>
      <c r="CN3484" s="22"/>
      <c r="CO3484" s="22"/>
    </row>
    <row r="3485" spans="1:93" s="2" customFormat="1" x14ac:dyDescent="0.3">
      <c r="A3485" s="73" t="s">
        <v>204</v>
      </c>
      <c r="B3485" s="73" t="s">
        <v>417</v>
      </c>
      <c r="C3485" s="67" t="s">
        <v>210</v>
      </c>
      <c r="D3485" s="67" t="s">
        <v>116</v>
      </c>
      <c r="E3485" s="73"/>
      <c r="F3485" s="73"/>
      <c r="G3485" s="73" t="s">
        <v>28</v>
      </c>
      <c r="H3485" s="73" t="s">
        <v>28</v>
      </c>
      <c r="I3485" s="73" t="s">
        <v>465</v>
      </c>
      <c r="J3485" s="73" t="str">
        <f t="shared" si="75"/>
        <v>Wood chips tonnes</v>
      </c>
      <c r="K3485" s="98">
        <v>30.4</v>
      </c>
      <c r="L3485" s="48"/>
      <c r="M3485" s="22"/>
      <c r="N3485" s="22"/>
      <c r="O3485" s="22"/>
      <c r="P3485" s="22"/>
      <c r="Q3485" s="22"/>
      <c r="R3485" s="22"/>
      <c r="S3485" s="22"/>
      <c r="T3485" s="22"/>
      <c r="U3485" s="22"/>
      <c r="V3485" s="22"/>
      <c r="W3485" s="22"/>
      <c r="X3485" s="22"/>
      <c r="Y3485" s="22"/>
      <c r="Z3485" s="22"/>
      <c r="AA3485" s="22"/>
      <c r="AB3485" s="22"/>
      <c r="AC3485" s="22"/>
      <c r="AD3485" s="22"/>
      <c r="AE3485" s="22"/>
      <c r="AF3485" s="22"/>
      <c r="AG3485" s="22"/>
      <c r="AH3485" s="22"/>
      <c r="AI3485" s="22"/>
      <c r="AJ3485" s="22"/>
      <c r="AK3485" s="22"/>
      <c r="AL3485" s="22"/>
      <c r="AM3485" s="22"/>
      <c r="AN3485" s="22"/>
      <c r="AO3485" s="22"/>
      <c r="AP3485" s="22"/>
      <c r="AQ3485" s="22"/>
      <c r="AR3485" s="22"/>
      <c r="AS3485" s="22"/>
      <c r="AT3485" s="22"/>
      <c r="AU3485" s="22"/>
      <c r="AV3485" s="22"/>
      <c r="AW3485" s="22"/>
      <c r="AX3485" s="22"/>
      <c r="AY3485" s="22"/>
      <c r="AZ3485" s="22"/>
      <c r="BA3485" s="22"/>
      <c r="BB3485" s="22"/>
      <c r="BC3485" s="22"/>
      <c r="BD3485" s="22"/>
      <c r="BE3485" s="22"/>
      <c r="BF3485" s="22"/>
      <c r="BG3485" s="22"/>
      <c r="BH3485" s="22"/>
      <c r="BI3485" s="22"/>
      <c r="BJ3485" s="22"/>
      <c r="BK3485" s="22"/>
      <c r="BL3485" s="22"/>
      <c r="BM3485" s="22"/>
      <c r="BN3485" s="22"/>
      <c r="BO3485" s="22"/>
      <c r="BP3485" s="22"/>
      <c r="BQ3485" s="22"/>
      <c r="BR3485" s="22"/>
      <c r="BS3485" s="22"/>
      <c r="BT3485" s="22"/>
      <c r="BU3485" s="22"/>
      <c r="BV3485" s="22"/>
      <c r="BW3485" s="22"/>
      <c r="BX3485" s="22"/>
      <c r="BY3485" s="22"/>
      <c r="BZ3485" s="22"/>
      <c r="CA3485" s="22"/>
      <c r="CB3485" s="22"/>
      <c r="CC3485" s="22"/>
      <c r="CD3485" s="22"/>
      <c r="CE3485" s="22"/>
      <c r="CF3485" s="22"/>
      <c r="CG3485" s="22"/>
      <c r="CH3485" s="22"/>
      <c r="CI3485" s="22"/>
      <c r="CJ3485" s="22"/>
      <c r="CK3485" s="22"/>
      <c r="CL3485" s="22"/>
      <c r="CM3485" s="22"/>
      <c r="CN3485" s="22"/>
      <c r="CO3485" s="22"/>
    </row>
    <row r="3486" spans="1:93" s="2" customFormat="1" x14ac:dyDescent="0.3">
      <c r="A3486" s="73" t="s">
        <v>204</v>
      </c>
      <c r="B3486" s="73" t="s">
        <v>417</v>
      </c>
      <c r="C3486" s="67" t="s">
        <v>210</v>
      </c>
      <c r="D3486" s="67" t="s">
        <v>329</v>
      </c>
      <c r="E3486" s="73"/>
      <c r="F3486" s="73"/>
      <c r="G3486" s="73" t="s">
        <v>43</v>
      </c>
      <c r="H3486" s="73" t="s">
        <v>43</v>
      </c>
      <c r="I3486" s="73" t="s">
        <v>465</v>
      </c>
      <c r="J3486" s="73" t="str">
        <f t="shared" si="75"/>
        <v>Wood pellets kWh</v>
      </c>
      <c r="K3486" s="98">
        <v>3.7440000000000001E-2</v>
      </c>
      <c r="L3486" s="48"/>
      <c r="M3486" s="22"/>
      <c r="N3486" s="22"/>
      <c r="O3486" s="22"/>
      <c r="P3486" s="22"/>
      <c r="Q3486" s="22"/>
      <c r="R3486" s="22"/>
      <c r="S3486" s="22"/>
      <c r="T3486" s="2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c r="AQ3486" s="22"/>
      <c r="AR3486" s="22"/>
      <c r="AS3486" s="22"/>
      <c r="AT3486" s="22"/>
      <c r="AU3486" s="22"/>
      <c r="AV3486" s="22"/>
      <c r="AW3486" s="22"/>
      <c r="AX3486" s="22"/>
      <c r="AY3486" s="22"/>
      <c r="AZ3486" s="22"/>
      <c r="BA3486" s="22"/>
      <c r="BB3486" s="22"/>
      <c r="BC3486" s="22"/>
      <c r="BD3486" s="22"/>
      <c r="BE3486" s="22"/>
      <c r="BF3486" s="22"/>
      <c r="BG3486" s="22"/>
      <c r="BH3486" s="22"/>
      <c r="BI3486" s="22"/>
      <c r="BJ3486" s="22"/>
      <c r="BK3486" s="22"/>
      <c r="BL3486" s="22"/>
      <c r="BM3486" s="22"/>
      <c r="BN3486" s="22"/>
      <c r="BO3486" s="22"/>
      <c r="BP3486" s="22"/>
      <c r="BQ3486" s="22"/>
      <c r="BR3486" s="22"/>
      <c r="BS3486" s="22"/>
      <c r="BT3486" s="22"/>
      <c r="BU3486" s="22"/>
      <c r="BV3486" s="22"/>
      <c r="BW3486" s="22"/>
      <c r="BX3486" s="22"/>
      <c r="BY3486" s="22"/>
      <c r="BZ3486" s="22"/>
      <c r="CA3486" s="22"/>
      <c r="CB3486" s="22"/>
      <c r="CC3486" s="22"/>
      <c r="CD3486" s="22"/>
      <c r="CE3486" s="22"/>
      <c r="CF3486" s="22"/>
      <c r="CG3486" s="22"/>
      <c r="CH3486" s="22"/>
      <c r="CI3486" s="22"/>
      <c r="CJ3486" s="22"/>
      <c r="CK3486" s="22"/>
      <c r="CL3486" s="22"/>
      <c r="CM3486" s="22"/>
      <c r="CN3486" s="22"/>
      <c r="CO3486" s="22"/>
    </row>
    <row r="3487" spans="1:93" s="2" customFormat="1" x14ac:dyDescent="0.3">
      <c r="A3487" s="73" t="s">
        <v>204</v>
      </c>
      <c r="B3487" s="73" t="s">
        <v>417</v>
      </c>
      <c r="C3487" s="67" t="s">
        <v>210</v>
      </c>
      <c r="D3487" s="67" t="s">
        <v>329</v>
      </c>
      <c r="E3487" s="73"/>
      <c r="F3487" s="73"/>
      <c r="G3487" s="73" t="s">
        <v>28</v>
      </c>
      <c r="H3487" s="73" t="s">
        <v>28</v>
      </c>
      <c r="I3487" s="73" t="s">
        <v>465</v>
      </c>
      <c r="J3487" s="73" t="str">
        <f t="shared" si="75"/>
        <v>Wood pellets tonnes</v>
      </c>
      <c r="K3487" s="98">
        <v>177</v>
      </c>
      <c r="L3487" s="48"/>
      <c r="M3487" s="22"/>
      <c r="N3487" s="22"/>
      <c r="O3487" s="22"/>
      <c r="P3487" s="22"/>
      <c r="Q3487" s="22"/>
      <c r="R3487" s="22"/>
      <c r="S3487" s="22"/>
      <c r="T3487" s="22"/>
      <c r="U3487" s="22"/>
      <c r="V3487" s="22"/>
      <c r="W3487" s="22"/>
      <c r="X3487" s="22"/>
      <c r="Y3487" s="22"/>
      <c r="Z3487" s="22"/>
      <c r="AA3487" s="22"/>
      <c r="AB3487" s="22"/>
      <c r="AC3487" s="22"/>
      <c r="AD3487" s="22"/>
      <c r="AE3487" s="22"/>
      <c r="AF3487" s="22"/>
      <c r="AG3487" s="22"/>
      <c r="AH3487" s="22"/>
      <c r="AI3487" s="22"/>
      <c r="AJ3487" s="22"/>
      <c r="AK3487" s="22"/>
      <c r="AL3487" s="22"/>
      <c r="AM3487" s="22"/>
      <c r="AN3487" s="22"/>
      <c r="AO3487" s="22"/>
      <c r="AP3487" s="22"/>
      <c r="AQ3487" s="22"/>
      <c r="AR3487" s="22"/>
      <c r="AS3487" s="22"/>
      <c r="AT3487" s="22"/>
      <c r="AU3487" s="22"/>
      <c r="AV3487" s="22"/>
      <c r="AW3487" s="22"/>
      <c r="AX3487" s="22"/>
      <c r="AY3487" s="22"/>
      <c r="AZ3487" s="22"/>
      <c r="BA3487" s="22"/>
      <c r="BB3487" s="22"/>
      <c r="BC3487" s="22"/>
      <c r="BD3487" s="22"/>
      <c r="BE3487" s="22"/>
      <c r="BF3487" s="22"/>
      <c r="BG3487" s="22"/>
      <c r="BH3487" s="22"/>
      <c r="BI3487" s="22"/>
      <c r="BJ3487" s="22"/>
      <c r="BK3487" s="22"/>
      <c r="BL3487" s="22"/>
      <c r="BM3487" s="22"/>
      <c r="BN3487" s="22"/>
      <c r="BO3487" s="22"/>
      <c r="BP3487" s="22"/>
      <c r="BQ3487" s="22"/>
      <c r="BR3487" s="22"/>
      <c r="BS3487" s="22"/>
      <c r="BT3487" s="22"/>
      <c r="BU3487" s="22"/>
      <c r="BV3487" s="22"/>
      <c r="BW3487" s="22"/>
      <c r="BX3487" s="22"/>
      <c r="BY3487" s="22"/>
      <c r="BZ3487" s="22"/>
      <c r="CA3487" s="22"/>
      <c r="CB3487" s="22"/>
      <c r="CC3487" s="22"/>
      <c r="CD3487" s="22"/>
      <c r="CE3487" s="22"/>
      <c r="CF3487" s="22"/>
      <c r="CG3487" s="22"/>
      <c r="CH3487" s="22"/>
      <c r="CI3487" s="22"/>
      <c r="CJ3487" s="22"/>
      <c r="CK3487" s="22"/>
      <c r="CL3487" s="22"/>
      <c r="CM3487" s="22"/>
      <c r="CN3487" s="22"/>
      <c r="CO3487" s="22"/>
    </row>
    <row r="3488" spans="1:93" s="2" customFormat="1" x14ac:dyDescent="0.3">
      <c r="A3488" s="73" t="s">
        <v>204</v>
      </c>
      <c r="B3488" s="73" t="s">
        <v>417</v>
      </c>
      <c r="C3488" s="67" t="s">
        <v>210</v>
      </c>
      <c r="D3488" s="67" t="s">
        <v>333</v>
      </c>
      <c r="E3488" s="73"/>
      <c r="F3488" s="73"/>
      <c r="G3488" s="73" t="s">
        <v>43</v>
      </c>
      <c r="H3488" s="73" t="s">
        <v>43</v>
      </c>
      <c r="I3488" s="73" t="s">
        <v>465</v>
      </c>
      <c r="J3488" s="73" t="str">
        <f t="shared" si="75"/>
        <v>Grass/straw kWh</v>
      </c>
      <c r="K3488" s="98">
        <v>1.6039999999999999E-2</v>
      </c>
      <c r="L3488" s="48"/>
      <c r="M3488" s="22"/>
      <c r="N3488" s="22"/>
      <c r="O3488" s="22"/>
      <c r="P3488" s="22"/>
      <c r="Q3488" s="22"/>
      <c r="R3488" s="22"/>
      <c r="S3488" s="22"/>
      <c r="T3488" s="2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c r="AQ3488" s="22"/>
      <c r="AR3488" s="22"/>
      <c r="AS3488" s="22"/>
      <c r="AT3488" s="22"/>
      <c r="AU3488" s="22"/>
      <c r="AV3488" s="22"/>
      <c r="AW3488" s="22"/>
      <c r="AX3488" s="22"/>
      <c r="AY3488" s="22"/>
      <c r="AZ3488" s="22"/>
      <c r="BA3488" s="22"/>
      <c r="BB3488" s="22"/>
      <c r="BC3488" s="22"/>
      <c r="BD3488" s="22"/>
      <c r="BE3488" s="22"/>
      <c r="BF3488" s="22"/>
      <c r="BG3488" s="22"/>
      <c r="BH3488" s="22"/>
      <c r="BI3488" s="22"/>
      <c r="BJ3488" s="22"/>
      <c r="BK3488" s="22"/>
      <c r="BL3488" s="22"/>
      <c r="BM3488" s="22"/>
      <c r="BN3488" s="22"/>
      <c r="BO3488" s="22"/>
      <c r="BP3488" s="22"/>
      <c r="BQ3488" s="22"/>
      <c r="BR3488" s="22"/>
      <c r="BS3488" s="22"/>
      <c r="BT3488" s="22"/>
      <c r="BU3488" s="22"/>
      <c r="BV3488" s="22"/>
      <c r="BW3488" s="22"/>
      <c r="BX3488" s="22"/>
      <c r="BY3488" s="22"/>
      <c r="BZ3488" s="22"/>
      <c r="CA3488" s="22"/>
      <c r="CB3488" s="22"/>
      <c r="CC3488" s="22"/>
      <c r="CD3488" s="22"/>
      <c r="CE3488" s="22"/>
      <c r="CF3488" s="22"/>
      <c r="CG3488" s="22"/>
      <c r="CH3488" s="22"/>
      <c r="CI3488" s="22"/>
      <c r="CJ3488" s="22"/>
      <c r="CK3488" s="22"/>
      <c r="CL3488" s="22"/>
      <c r="CM3488" s="22"/>
      <c r="CN3488" s="22"/>
      <c r="CO3488" s="22"/>
    </row>
    <row r="3489" spans="1:93" s="2" customFormat="1" ht="15" thickBot="1" x14ac:dyDescent="0.35">
      <c r="A3489" s="84" t="s">
        <v>204</v>
      </c>
      <c r="B3489" s="84" t="s">
        <v>417</v>
      </c>
      <c r="C3489" s="81" t="s">
        <v>210</v>
      </c>
      <c r="D3489" s="81" t="s">
        <v>333</v>
      </c>
      <c r="E3489" s="84"/>
      <c r="F3489" s="84"/>
      <c r="G3489" s="84" t="s">
        <v>28</v>
      </c>
      <c r="H3489" s="84" t="s">
        <v>28</v>
      </c>
      <c r="I3489" s="84" t="s">
        <v>465</v>
      </c>
      <c r="J3489" s="84" t="str">
        <f t="shared" si="75"/>
        <v>Grass/straw tonnes</v>
      </c>
      <c r="K3489" s="105">
        <v>68.650000000000006</v>
      </c>
      <c r="L3489" s="48"/>
      <c r="M3489" s="22"/>
      <c r="N3489" s="22"/>
      <c r="O3489" s="22"/>
      <c r="P3489" s="22"/>
      <c r="Q3489" s="22"/>
      <c r="R3489" s="22"/>
      <c r="S3489" s="22"/>
      <c r="T3489" s="22"/>
      <c r="U3489" s="22"/>
      <c r="V3489" s="22"/>
      <c r="W3489" s="22"/>
      <c r="X3489" s="22"/>
      <c r="Y3489" s="22"/>
      <c r="Z3489" s="22"/>
      <c r="AA3489" s="22"/>
      <c r="AB3489" s="22"/>
      <c r="AC3489" s="22"/>
      <c r="AD3489" s="22"/>
      <c r="AE3489" s="22"/>
      <c r="AF3489" s="22"/>
      <c r="AG3489" s="22"/>
      <c r="AH3489" s="22"/>
      <c r="AI3489" s="22"/>
      <c r="AJ3489" s="22"/>
      <c r="AK3489" s="22"/>
      <c r="AL3489" s="22"/>
      <c r="AM3489" s="22"/>
      <c r="AN3489" s="22"/>
      <c r="AO3489" s="22"/>
      <c r="AP3489" s="22"/>
      <c r="AQ3489" s="22"/>
      <c r="AR3489" s="22"/>
      <c r="AS3489" s="22"/>
      <c r="AT3489" s="22"/>
      <c r="AU3489" s="22"/>
      <c r="AV3489" s="22"/>
      <c r="AW3489" s="22"/>
      <c r="AX3489" s="22"/>
      <c r="AY3489" s="22"/>
      <c r="AZ3489" s="22"/>
      <c r="BA3489" s="22"/>
      <c r="BB3489" s="22"/>
      <c r="BC3489" s="22"/>
      <c r="BD3489" s="22"/>
      <c r="BE3489" s="22"/>
      <c r="BF3489" s="22"/>
      <c r="BG3489" s="22"/>
      <c r="BH3489" s="22"/>
      <c r="BI3489" s="22"/>
      <c r="BJ3489" s="22"/>
      <c r="BK3489" s="22"/>
      <c r="BL3489" s="22"/>
      <c r="BM3489" s="22"/>
      <c r="BN3489" s="22"/>
      <c r="BO3489" s="22"/>
      <c r="BP3489" s="22"/>
      <c r="BQ3489" s="22"/>
      <c r="BR3489" s="22"/>
      <c r="BS3489" s="22"/>
      <c r="BT3489" s="22"/>
      <c r="BU3489" s="22"/>
      <c r="BV3489" s="22"/>
      <c r="BW3489" s="22"/>
      <c r="BX3489" s="22"/>
      <c r="BY3489" s="22"/>
      <c r="BZ3489" s="22"/>
      <c r="CA3489" s="22"/>
      <c r="CB3489" s="22"/>
      <c r="CC3489" s="22"/>
      <c r="CD3489" s="22"/>
      <c r="CE3489" s="22"/>
      <c r="CF3489" s="22"/>
      <c r="CG3489" s="22"/>
      <c r="CH3489" s="22"/>
      <c r="CI3489" s="22"/>
      <c r="CJ3489" s="22"/>
      <c r="CK3489" s="22"/>
      <c r="CL3489" s="22"/>
      <c r="CM3489" s="22"/>
      <c r="CN3489" s="22"/>
      <c r="CO3489" s="22"/>
    </row>
    <row r="3490" spans="1:93" s="2" customFormat="1" x14ac:dyDescent="0.3">
      <c r="A3490" s="86" t="s">
        <v>204</v>
      </c>
      <c r="B3490" s="86" t="s">
        <v>417</v>
      </c>
      <c r="C3490" s="68" t="s">
        <v>260</v>
      </c>
      <c r="D3490" s="68" t="s">
        <v>172</v>
      </c>
      <c r="E3490" s="86"/>
      <c r="F3490" s="86"/>
      <c r="G3490" s="86" t="s">
        <v>43</v>
      </c>
      <c r="H3490" s="86" t="s">
        <v>43</v>
      </c>
      <c r="I3490" s="86" t="s">
        <v>465</v>
      </c>
      <c r="J3490" s="86" t="str">
        <f t="shared" si="75"/>
        <v>Biogas kWh</v>
      </c>
      <c r="K3490" s="100">
        <v>2.4049999999999998E-2</v>
      </c>
      <c r="L3490" s="48"/>
      <c r="M3490" s="22"/>
      <c r="N3490" s="22"/>
      <c r="O3490" s="22"/>
      <c r="P3490" s="22"/>
      <c r="Q3490" s="22"/>
      <c r="R3490" s="22"/>
      <c r="S3490" s="22"/>
      <c r="T3490" s="2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c r="AQ3490" s="22"/>
      <c r="AR3490" s="22"/>
      <c r="AS3490" s="22"/>
      <c r="AT3490" s="22"/>
      <c r="AU3490" s="22"/>
      <c r="AV3490" s="22"/>
      <c r="AW3490" s="22"/>
      <c r="AX3490" s="22"/>
      <c r="AY3490" s="22"/>
      <c r="AZ3490" s="22"/>
      <c r="BA3490" s="22"/>
      <c r="BB3490" s="22"/>
      <c r="BC3490" s="22"/>
      <c r="BD3490" s="22"/>
      <c r="BE3490" s="22"/>
      <c r="BF3490" s="22"/>
      <c r="BG3490" s="22"/>
      <c r="BH3490" s="22"/>
      <c r="BI3490" s="22"/>
      <c r="BJ3490" s="22"/>
      <c r="BK3490" s="22"/>
      <c r="BL3490" s="22"/>
      <c r="BM3490" s="22"/>
      <c r="BN3490" s="22"/>
      <c r="BO3490" s="22"/>
      <c r="BP3490" s="22"/>
      <c r="BQ3490" s="22"/>
      <c r="BR3490" s="22"/>
      <c r="BS3490" s="22"/>
      <c r="BT3490" s="22"/>
      <c r="BU3490" s="22"/>
      <c r="BV3490" s="22"/>
      <c r="BW3490" s="22"/>
      <c r="BX3490" s="22"/>
      <c r="BY3490" s="22"/>
      <c r="BZ3490" s="22"/>
      <c r="CA3490" s="22"/>
      <c r="CB3490" s="22"/>
      <c r="CC3490" s="22"/>
      <c r="CD3490" s="22"/>
      <c r="CE3490" s="22"/>
      <c r="CF3490" s="22"/>
      <c r="CG3490" s="22"/>
      <c r="CH3490" s="22"/>
      <c r="CI3490" s="22"/>
      <c r="CJ3490" s="22"/>
      <c r="CK3490" s="22"/>
      <c r="CL3490" s="22"/>
      <c r="CM3490" s="22"/>
      <c r="CN3490" s="22"/>
      <c r="CO3490" s="22"/>
    </row>
    <row r="3491" spans="1:93" s="2" customFormat="1" x14ac:dyDescent="0.3">
      <c r="A3491" s="73" t="s">
        <v>204</v>
      </c>
      <c r="B3491" s="73" t="s">
        <v>417</v>
      </c>
      <c r="C3491" s="67" t="s">
        <v>260</v>
      </c>
      <c r="D3491" s="67" t="s">
        <v>172</v>
      </c>
      <c r="E3491" s="73"/>
      <c r="F3491" s="73"/>
      <c r="G3491" s="73" t="s">
        <v>28</v>
      </c>
      <c r="H3491" s="73" t="s">
        <v>28</v>
      </c>
      <c r="I3491" s="73" t="s">
        <v>465</v>
      </c>
      <c r="J3491" s="73" t="str">
        <f t="shared" si="75"/>
        <v>Biogas tonnes</v>
      </c>
      <c r="K3491" s="98">
        <v>133.60714999999999</v>
      </c>
      <c r="L3491" s="48"/>
      <c r="M3491" s="22"/>
      <c r="N3491" s="22"/>
      <c r="O3491" s="22"/>
      <c r="P3491" s="22"/>
      <c r="Q3491" s="22"/>
      <c r="R3491" s="22"/>
      <c r="S3491" s="22"/>
      <c r="T3491" s="22"/>
      <c r="U3491" s="22"/>
      <c r="V3491" s="22"/>
      <c r="W3491" s="22"/>
      <c r="X3491" s="22"/>
      <c r="Y3491" s="22"/>
      <c r="Z3491" s="22"/>
      <c r="AA3491" s="22"/>
      <c r="AB3491" s="22"/>
      <c r="AC3491" s="22"/>
      <c r="AD3491" s="22"/>
      <c r="AE3491" s="22"/>
      <c r="AF3491" s="22"/>
      <c r="AG3491" s="22"/>
      <c r="AH3491" s="22"/>
      <c r="AI3491" s="22"/>
      <c r="AJ3491" s="22"/>
      <c r="AK3491" s="22"/>
      <c r="AL3491" s="22"/>
      <c r="AM3491" s="22"/>
      <c r="AN3491" s="22"/>
      <c r="AO3491" s="22"/>
      <c r="AP3491" s="22"/>
      <c r="AQ3491" s="22"/>
      <c r="AR3491" s="22"/>
      <c r="AS3491" s="22"/>
      <c r="AT3491" s="22"/>
      <c r="AU3491" s="22"/>
      <c r="AV3491" s="22"/>
      <c r="AW3491" s="22"/>
      <c r="AX3491" s="22"/>
      <c r="AY3491" s="22"/>
      <c r="AZ3491" s="22"/>
      <c r="BA3491" s="22"/>
      <c r="BB3491" s="22"/>
      <c r="BC3491" s="22"/>
      <c r="BD3491" s="22"/>
      <c r="BE3491" s="22"/>
      <c r="BF3491" s="22"/>
      <c r="BG3491" s="22"/>
      <c r="BH3491" s="22"/>
      <c r="BI3491" s="22"/>
      <c r="BJ3491" s="22"/>
      <c r="BK3491" s="22"/>
      <c r="BL3491" s="22"/>
      <c r="BM3491" s="22"/>
      <c r="BN3491" s="22"/>
      <c r="BO3491" s="22"/>
      <c r="BP3491" s="22"/>
      <c r="BQ3491" s="22"/>
      <c r="BR3491" s="22"/>
      <c r="BS3491" s="22"/>
      <c r="BT3491" s="22"/>
      <c r="BU3491" s="22"/>
      <c r="BV3491" s="22"/>
      <c r="BW3491" s="22"/>
      <c r="BX3491" s="22"/>
      <c r="BY3491" s="22"/>
      <c r="BZ3491" s="22"/>
      <c r="CA3491" s="22"/>
      <c r="CB3491" s="22"/>
      <c r="CC3491" s="22"/>
      <c r="CD3491" s="22"/>
      <c r="CE3491" s="22"/>
      <c r="CF3491" s="22"/>
      <c r="CG3491" s="22"/>
      <c r="CH3491" s="22"/>
      <c r="CI3491" s="22"/>
      <c r="CJ3491" s="22"/>
      <c r="CK3491" s="22"/>
      <c r="CL3491" s="22"/>
      <c r="CM3491" s="22"/>
      <c r="CN3491" s="22"/>
      <c r="CO3491" s="22"/>
    </row>
    <row r="3492" spans="1:93" s="2" customFormat="1" x14ac:dyDescent="0.3">
      <c r="A3492" s="73" t="s">
        <v>204</v>
      </c>
      <c r="B3492" s="73" t="s">
        <v>417</v>
      </c>
      <c r="C3492" s="67" t="s">
        <v>260</v>
      </c>
      <c r="D3492" s="67" t="s">
        <v>1</v>
      </c>
      <c r="E3492" s="73"/>
      <c r="F3492" s="73"/>
      <c r="G3492" s="73" t="s">
        <v>43</v>
      </c>
      <c r="H3492" s="73" t="s">
        <v>43</v>
      </c>
      <c r="I3492" s="73" t="s">
        <v>465</v>
      </c>
      <c r="J3492" s="73" t="str">
        <f t="shared" si="75"/>
        <v>Landfill gas kWh</v>
      </c>
      <c r="K3492" s="148">
        <v>0</v>
      </c>
      <c r="L3492" s="48"/>
      <c r="M3492" s="22"/>
      <c r="N3492" s="22"/>
      <c r="O3492" s="22"/>
      <c r="P3492" s="22"/>
      <c r="Q3492" s="22"/>
      <c r="R3492" s="22"/>
      <c r="S3492" s="22"/>
      <c r="T3492" s="2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c r="AQ3492" s="22"/>
      <c r="AR3492" s="22"/>
      <c r="AS3492" s="22"/>
      <c r="AT3492" s="22"/>
      <c r="AU3492" s="22"/>
      <c r="AV3492" s="22"/>
      <c r="AW3492" s="22"/>
      <c r="AX3492" s="22"/>
      <c r="AY3492" s="22"/>
      <c r="AZ3492" s="22"/>
      <c r="BA3492" s="22"/>
      <c r="BB3492" s="22"/>
      <c r="BC3492" s="22"/>
      <c r="BD3492" s="22"/>
      <c r="BE3492" s="22"/>
      <c r="BF3492" s="22"/>
      <c r="BG3492" s="22"/>
      <c r="BH3492" s="22"/>
      <c r="BI3492" s="22"/>
      <c r="BJ3492" s="22"/>
      <c r="BK3492" s="22"/>
      <c r="BL3492" s="22"/>
      <c r="BM3492" s="22"/>
      <c r="BN3492" s="22"/>
      <c r="BO3492" s="22"/>
      <c r="BP3492" s="22"/>
      <c r="BQ3492" s="22"/>
      <c r="BR3492" s="22"/>
      <c r="BS3492" s="22"/>
      <c r="BT3492" s="22"/>
      <c r="BU3492" s="22"/>
      <c r="BV3492" s="22"/>
      <c r="BW3492" s="22"/>
      <c r="BX3492" s="22"/>
      <c r="BY3492" s="22"/>
      <c r="BZ3492" s="22"/>
      <c r="CA3492" s="22"/>
      <c r="CB3492" s="22"/>
      <c r="CC3492" s="22"/>
      <c r="CD3492" s="22"/>
      <c r="CE3492" s="22"/>
      <c r="CF3492" s="22"/>
      <c r="CG3492" s="22"/>
      <c r="CH3492" s="22"/>
      <c r="CI3492" s="22"/>
      <c r="CJ3492" s="22"/>
      <c r="CK3492" s="22"/>
      <c r="CL3492" s="22"/>
      <c r="CM3492" s="22"/>
      <c r="CN3492" s="22"/>
      <c r="CO3492" s="22"/>
    </row>
    <row r="3493" spans="1:93" ht="15" thickBot="1" x14ac:dyDescent="0.35">
      <c r="A3493" s="84" t="s">
        <v>204</v>
      </c>
      <c r="B3493" s="84" t="s">
        <v>417</v>
      </c>
      <c r="C3493" s="81" t="s">
        <v>260</v>
      </c>
      <c r="D3493" s="81" t="s">
        <v>1</v>
      </c>
      <c r="E3493" s="84"/>
      <c r="F3493" s="84"/>
      <c r="G3493" s="84" t="s">
        <v>28</v>
      </c>
      <c r="H3493" s="84" t="s">
        <v>28</v>
      </c>
      <c r="I3493" s="84" t="s">
        <v>465</v>
      </c>
      <c r="J3493" s="84" t="str">
        <f t="shared" si="75"/>
        <v>Landfill gas tonnes</v>
      </c>
      <c r="K3493" s="149">
        <v>0</v>
      </c>
    </row>
    <row r="3494" spans="1:93" s="2" customFormat="1" x14ac:dyDescent="0.3">
      <c r="A3494" s="86" t="s">
        <v>204</v>
      </c>
      <c r="B3494" s="86" t="s">
        <v>286</v>
      </c>
      <c r="C3494" s="68" t="s">
        <v>364</v>
      </c>
      <c r="D3494" s="68" t="s">
        <v>313</v>
      </c>
      <c r="E3494" s="86" t="s">
        <v>144</v>
      </c>
      <c r="F3494" s="86" t="s">
        <v>359</v>
      </c>
      <c r="G3494" s="86" t="s">
        <v>9</v>
      </c>
      <c r="H3494" s="86" t="s">
        <v>9</v>
      </c>
      <c r="I3494" s="86" t="s">
        <v>465</v>
      </c>
      <c r="J3494" s="86" t="str">
        <f t="shared" ref="J3494:J3525" si="76">CONCATENATE(D3494," ",E3494)</f>
        <v>Domestic, to/from UK Average passenger</v>
      </c>
      <c r="K3494" s="100">
        <v>0.25492999999999999</v>
      </c>
      <c r="L3494" s="48"/>
      <c r="M3494" s="22"/>
      <c r="N3494" s="22"/>
      <c r="O3494" s="22"/>
      <c r="P3494" s="22"/>
      <c r="Q3494" s="22"/>
      <c r="R3494" s="22"/>
      <c r="S3494" s="22"/>
      <c r="T3494" s="2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c r="AQ3494" s="22"/>
      <c r="AR3494" s="22"/>
      <c r="AS3494" s="22"/>
      <c r="AT3494" s="22"/>
      <c r="AU3494" s="22"/>
      <c r="AV3494" s="22"/>
      <c r="AW3494" s="22"/>
      <c r="AX3494" s="22"/>
      <c r="AY3494" s="22"/>
      <c r="AZ3494" s="22"/>
      <c r="BA3494" s="22"/>
      <c r="BB3494" s="22"/>
      <c r="BC3494" s="22"/>
      <c r="BD3494" s="22"/>
      <c r="BE3494" s="22"/>
      <c r="BF3494" s="22"/>
      <c r="BG3494" s="22"/>
      <c r="BH3494" s="22"/>
      <c r="BI3494" s="22"/>
      <c r="BJ3494" s="22"/>
      <c r="BK3494" s="22"/>
      <c r="BL3494" s="22"/>
      <c r="BM3494" s="22"/>
      <c r="BN3494" s="22"/>
      <c r="BO3494" s="22"/>
      <c r="BP3494" s="22"/>
      <c r="BQ3494" s="22"/>
      <c r="BR3494" s="22"/>
      <c r="BS3494" s="22"/>
      <c r="BT3494" s="22"/>
      <c r="BU3494" s="22"/>
      <c r="BV3494" s="22"/>
      <c r="BW3494" s="22"/>
      <c r="BX3494" s="22"/>
      <c r="BY3494" s="22"/>
      <c r="BZ3494" s="22"/>
      <c r="CA3494" s="22"/>
      <c r="CB3494" s="22"/>
      <c r="CC3494" s="22"/>
      <c r="CD3494" s="22"/>
      <c r="CE3494" s="22"/>
      <c r="CF3494" s="22"/>
      <c r="CG3494" s="22"/>
      <c r="CH3494" s="22"/>
      <c r="CI3494" s="22"/>
      <c r="CJ3494" s="22"/>
      <c r="CK3494" s="22"/>
      <c r="CL3494" s="22"/>
      <c r="CM3494" s="22"/>
      <c r="CN3494" s="22"/>
      <c r="CO3494" s="22"/>
    </row>
    <row r="3495" spans="1:93" s="2" customFormat="1" x14ac:dyDescent="0.3">
      <c r="A3495" s="73" t="s">
        <v>204</v>
      </c>
      <c r="B3495" s="73" t="s">
        <v>286</v>
      </c>
      <c r="C3495" s="67" t="s">
        <v>364</v>
      </c>
      <c r="D3495" s="67" t="s">
        <v>313</v>
      </c>
      <c r="E3495" s="73" t="s">
        <v>144</v>
      </c>
      <c r="F3495" s="73" t="s">
        <v>359</v>
      </c>
      <c r="G3495" s="73" t="s">
        <v>9</v>
      </c>
      <c r="H3495" s="73" t="s">
        <v>9</v>
      </c>
      <c r="I3495" s="73" t="s">
        <v>466</v>
      </c>
      <c r="J3495" s="73" t="str">
        <f t="shared" si="76"/>
        <v>Domestic, to/from UK Average passenger</v>
      </c>
      <c r="K3495" s="98">
        <v>1.2E-4</v>
      </c>
      <c r="L3495" s="48"/>
      <c r="M3495" s="22"/>
      <c r="N3495" s="22"/>
      <c r="O3495" s="22"/>
      <c r="P3495" s="22"/>
      <c r="Q3495" s="22"/>
      <c r="R3495" s="22"/>
      <c r="S3495" s="22"/>
      <c r="T3495" s="22"/>
      <c r="U3495" s="22"/>
      <c r="V3495" s="22"/>
      <c r="W3495" s="22"/>
      <c r="X3495" s="22"/>
      <c r="Y3495" s="22"/>
      <c r="Z3495" s="22"/>
      <c r="AA3495" s="22"/>
      <c r="AB3495" s="22"/>
      <c r="AC3495" s="22"/>
      <c r="AD3495" s="22"/>
      <c r="AE3495" s="22"/>
      <c r="AF3495" s="22"/>
      <c r="AG3495" s="22"/>
      <c r="AH3495" s="22"/>
      <c r="AI3495" s="22"/>
      <c r="AJ3495" s="22"/>
      <c r="AK3495" s="22"/>
      <c r="AL3495" s="22"/>
      <c r="AM3495" s="22"/>
      <c r="AN3495" s="22"/>
      <c r="AO3495" s="22"/>
      <c r="AP3495" s="22"/>
      <c r="AQ3495" s="22"/>
      <c r="AR3495" s="22"/>
      <c r="AS3495" s="22"/>
      <c r="AT3495" s="22"/>
      <c r="AU3495" s="22"/>
      <c r="AV3495" s="22"/>
      <c r="AW3495" s="22"/>
      <c r="AX3495" s="22"/>
      <c r="AY3495" s="22"/>
      <c r="AZ3495" s="22"/>
      <c r="BA3495" s="22"/>
      <c r="BB3495" s="22"/>
      <c r="BC3495" s="22"/>
      <c r="BD3495" s="22"/>
      <c r="BE3495" s="22"/>
      <c r="BF3495" s="22"/>
      <c r="BG3495" s="22"/>
      <c r="BH3495" s="22"/>
      <c r="BI3495" s="22"/>
      <c r="BJ3495" s="22"/>
      <c r="BK3495" s="22"/>
      <c r="BL3495" s="22"/>
      <c r="BM3495" s="22"/>
      <c r="BN3495" s="22"/>
      <c r="BO3495" s="22"/>
      <c r="BP3495" s="22"/>
      <c r="BQ3495" s="22"/>
      <c r="BR3495" s="22"/>
      <c r="BS3495" s="22"/>
      <c r="BT3495" s="22"/>
      <c r="BU3495" s="22"/>
      <c r="BV3495" s="22"/>
      <c r="BW3495" s="22"/>
      <c r="BX3495" s="22"/>
      <c r="BY3495" s="22"/>
      <c r="BZ3495" s="22"/>
      <c r="CA3495" s="22"/>
      <c r="CB3495" s="22"/>
      <c r="CC3495" s="22"/>
      <c r="CD3495" s="22"/>
      <c r="CE3495" s="22"/>
      <c r="CF3495" s="22"/>
      <c r="CG3495" s="22"/>
      <c r="CH3495" s="22"/>
      <c r="CI3495" s="22"/>
      <c r="CJ3495" s="22"/>
      <c r="CK3495" s="22"/>
      <c r="CL3495" s="22"/>
      <c r="CM3495" s="22"/>
      <c r="CN3495" s="22"/>
      <c r="CO3495" s="22"/>
    </row>
    <row r="3496" spans="1:93" s="2" customFormat="1" x14ac:dyDescent="0.3">
      <c r="A3496" s="73" t="s">
        <v>204</v>
      </c>
      <c r="B3496" s="73" t="s">
        <v>286</v>
      </c>
      <c r="C3496" s="67" t="s">
        <v>364</v>
      </c>
      <c r="D3496" s="67" t="s">
        <v>313</v>
      </c>
      <c r="E3496" s="73" t="s">
        <v>144</v>
      </c>
      <c r="F3496" s="73" t="s">
        <v>359</v>
      </c>
      <c r="G3496" s="73" t="s">
        <v>9</v>
      </c>
      <c r="H3496" s="73" t="s">
        <v>9</v>
      </c>
      <c r="I3496" s="73" t="s">
        <v>467</v>
      </c>
      <c r="J3496" s="73" t="str">
        <f t="shared" si="76"/>
        <v>Domestic, to/from UK Average passenger</v>
      </c>
      <c r="K3496" s="98">
        <v>0.25355</v>
      </c>
      <c r="L3496" s="48"/>
      <c r="M3496" s="22"/>
      <c r="N3496" s="22"/>
      <c r="O3496" s="22"/>
      <c r="P3496" s="22"/>
      <c r="Q3496" s="22"/>
      <c r="R3496" s="22"/>
      <c r="S3496" s="22"/>
      <c r="T3496" s="2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c r="AQ3496" s="22"/>
      <c r="AR3496" s="22"/>
      <c r="AS3496" s="22"/>
      <c r="AT3496" s="22"/>
      <c r="AU3496" s="22"/>
      <c r="AV3496" s="22"/>
      <c r="AW3496" s="22"/>
      <c r="AX3496" s="22"/>
      <c r="AY3496" s="22"/>
      <c r="AZ3496" s="22"/>
      <c r="BA3496" s="22"/>
      <c r="BB3496" s="22"/>
      <c r="BC3496" s="22"/>
      <c r="BD3496" s="22"/>
      <c r="BE3496" s="22"/>
      <c r="BF3496" s="22"/>
      <c r="BG3496" s="22"/>
      <c r="BH3496" s="22"/>
      <c r="BI3496" s="22"/>
      <c r="BJ3496" s="22"/>
      <c r="BK3496" s="22"/>
      <c r="BL3496" s="22"/>
      <c r="BM3496" s="22"/>
      <c r="BN3496" s="22"/>
      <c r="BO3496" s="22"/>
      <c r="BP3496" s="22"/>
      <c r="BQ3496" s="22"/>
      <c r="BR3496" s="22"/>
      <c r="BS3496" s="22"/>
      <c r="BT3496" s="22"/>
      <c r="BU3496" s="22"/>
      <c r="BV3496" s="22"/>
      <c r="BW3496" s="22"/>
      <c r="BX3496" s="22"/>
      <c r="BY3496" s="22"/>
      <c r="BZ3496" s="22"/>
      <c r="CA3496" s="22"/>
      <c r="CB3496" s="22"/>
      <c r="CC3496" s="22"/>
      <c r="CD3496" s="22"/>
      <c r="CE3496" s="22"/>
      <c r="CF3496" s="22"/>
      <c r="CG3496" s="22"/>
      <c r="CH3496" s="22"/>
      <c r="CI3496" s="22"/>
      <c r="CJ3496" s="22"/>
      <c r="CK3496" s="22"/>
      <c r="CL3496" s="22"/>
      <c r="CM3496" s="22"/>
      <c r="CN3496" s="22"/>
      <c r="CO3496" s="22"/>
    </row>
    <row r="3497" spans="1:93" s="2" customFormat="1" x14ac:dyDescent="0.3">
      <c r="A3497" s="73" t="s">
        <v>204</v>
      </c>
      <c r="B3497" s="73" t="s">
        <v>286</v>
      </c>
      <c r="C3497" s="67" t="s">
        <v>364</v>
      </c>
      <c r="D3497" s="67" t="s">
        <v>313</v>
      </c>
      <c r="E3497" s="73" t="s">
        <v>144</v>
      </c>
      <c r="F3497" s="73" t="s">
        <v>359</v>
      </c>
      <c r="G3497" s="73" t="s">
        <v>9</v>
      </c>
      <c r="H3497" s="73" t="s">
        <v>9</v>
      </c>
      <c r="I3497" s="73" t="s">
        <v>468</v>
      </c>
      <c r="J3497" s="73" t="str">
        <f t="shared" si="76"/>
        <v>Domestic, to/from UK Average passenger</v>
      </c>
      <c r="K3497" s="98">
        <v>1.2600000000000001E-3</v>
      </c>
      <c r="L3497" s="48"/>
      <c r="M3497" s="22"/>
      <c r="N3497" s="22"/>
      <c r="O3497" s="22"/>
      <c r="P3497" s="22"/>
      <c r="Q3497" s="22"/>
      <c r="R3497" s="22"/>
      <c r="S3497" s="22"/>
      <c r="T3497" s="22"/>
      <c r="U3497" s="22"/>
      <c r="V3497" s="22"/>
      <c r="W3497" s="22"/>
      <c r="X3497" s="22"/>
      <c r="Y3497" s="22"/>
      <c r="Z3497" s="22"/>
      <c r="AA3497" s="22"/>
      <c r="AB3497" s="22"/>
      <c r="AC3497" s="22"/>
      <c r="AD3497" s="22"/>
      <c r="AE3497" s="22"/>
      <c r="AF3497" s="22"/>
      <c r="AG3497" s="22"/>
      <c r="AH3497" s="22"/>
      <c r="AI3497" s="22"/>
      <c r="AJ3497" s="22"/>
      <c r="AK3497" s="22"/>
      <c r="AL3497" s="22"/>
      <c r="AM3497" s="22"/>
      <c r="AN3497" s="22"/>
      <c r="AO3497" s="22"/>
      <c r="AP3497" s="22"/>
      <c r="AQ3497" s="22"/>
      <c r="AR3497" s="22"/>
      <c r="AS3497" s="22"/>
      <c r="AT3497" s="22"/>
      <c r="AU3497" s="22"/>
      <c r="AV3497" s="22"/>
      <c r="AW3497" s="22"/>
      <c r="AX3497" s="22"/>
      <c r="AY3497" s="22"/>
      <c r="AZ3497" s="22"/>
      <c r="BA3497" s="22"/>
      <c r="BB3497" s="22"/>
      <c r="BC3497" s="22"/>
      <c r="BD3497" s="22"/>
      <c r="BE3497" s="22"/>
      <c r="BF3497" s="22"/>
      <c r="BG3497" s="22"/>
      <c r="BH3497" s="22"/>
      <c r="BI3497" s="22"/>
      <c r="BJ3497" s="22"/>
      <c r="BK3497" s="22"/>
      <c r="BL3497" s="22"/>
      <c r="BM3497" s="22"/>
      <c r="BN3497" s="22"/>
      <c r="BO3497" s="22"/>
      <c r="BP3497" s="22"/>
      <c r="BQ3497" s="22"/>
      <c r="BR3497" s="22"/>
      <c r="BS3497" s="22"/>
      <c r="BT3497" s="22"/>
      <c r="BU3497" s="22"/>
      <c r="BV3497" s="22"/>
      <c r="BW3497" s="22"/>
      <c r="BX3497" s="22"/>
      <c r="BY3497" s="22"/>
      <c r="BZ3497" s="22"/>
      <c r="CA3497" s="22"/>
      <c r="CB3497" s="22"/>
      <c r="CC3497" s="22"/>
      <c r="CD3497" s="22"/>
      <c r="CE3497" s="22"/>
      <c r="CF3497" s="22"/>
      <c r="CG3497" s="22"/>
      <c r="CH3497" s="22"/>
      <c r="CI3497" s="22"/>
      <c r="CJ3497" s="22"/>
      <c r="CK3497" s="22"/>
      <c r="CL3497" s="22"/>
      <c r="CM3497" s="22"/>
      <c r="CN3497" s="22"/>
      <c r="CO3497" s="22"/>
    </row>
    <row r="3498" spans="1:93" s="2" customFormat="1" x14ac:dyDescent="0.3">
      <c r="A3498" s="73" t="s">
        <v>204</v>
      </c>
      <c r="B3498" s="73" t="s">
        <v>286</v>
      </c>
      <c r="C3498" s="67" t="s">
        <v>364</v>
      </c>
      <c r="D3498" s="67" t="s">
        <v>313</v>
      </c>
      <c r="E3498" s="73" t="s">
        <v>144</v>
      </c>
      <c r="F3498" s="73" t="s">
        <v>245</v>
      </c>
      <c r="G3498" s="73" t="s">
        <v>9</v>
      </c>
      <c r="H3498" s="73" t="s">
        <v>9</v>
      </c>
      <c r="I3498" s="73" t="s">
        <v>465</v>
      </c>
      <c r="J3498" s="73" t="str">
        <f t="shared" si="76"/>
        <v>Domestic, to/from UK Average passenger</v>
      </c>
      <c r="K3498" s="98">
        <v>0.13483000000000003</v>
      </c>
      <c r="L3498" s="48"/>
      <c r="M3498" s="22"/>
      <c r="N3498" s="22"/>
      <c r="O3498" s="22"/>
      <c r="P3498" s="22"/>
      <c r="Q3498" s="22"/>
      <c r="R3498" s="22"/>
      <c r="S3498" s="22"/>
      <c r="T3498" s="2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c r="AQ3498" s="22"/>
      <c r="AR3498" s="22"/>
      <c r="AS3498" s="22"/>
      <c r="AT3498" s="22"/>
      <c r="AU3498" s="22"/>
      <c r="AV3498" s="22"/>
      <c r="AW3498" s="22"/>
      <c r="AX3498" s="22"/>
      <c r="AY3498" s="22"/>
      <c r="AZ3498" s="22"/>
      <c r="BA3498" s="22"/>
      <c r="BB3498" s="22"/>
      <c r="BC3498" s="22"/>
      <c r="BD3498" s="22"/>
      <c r="BE3498" s="22"/>
      <c r="BF3498" s="22"/>
      <c r="BG3498" s="22"/>
      <c r="BH3498" s="22"/>
      <c r="BI3498" s="22"/>
      <c r="BJ3498" s="22"/>
      <c r="BK3498" s="22"/>
      <c r="BL3498" s="22"/>
      <c r="BM3498" s="22"/>
      <c r="BN3498" s="22"/>
      <c r="BO3498" s="22"/>
      <c r="BP3498" s="22"/>
      <c r="BQ3498" s="22"/>
      <c r="BR3498" s="22"/>
      <c r="BS3498" s="22"/>
      <c r="BT3498" s="22"/>
      <c r="BU3498" s="22"/>
      <c r="BV3498" s="22"/>
      <c r="BW3498" s="22"/>
      <c r="BX3498" s="22"/>
      <c r="BY3498" s="22"/>
      <c r="BZ3498" s="22"/>
      <c r="CA3498" s="22"/>
      <c r="CB3498" s="22"/>
      <c r="CC3498" s="22"/>
      <c r="CD3498" s="22"/>
      <c r="CE3498" s="22"/>
      <c r="CF3498" s="22"/>
      <c r="CG3498" s="22"/>
      <c r="CH3498" s="22"/>
      <c r="CI3498" s="22"/>
      <c r="CJ3498" s="22"/>
      <c r="CK3498" s="22"/>
      <c r="CL3498" s="22"/>
      <c r="CM3498" s="22"/>
      <c r="CN3498" s="22"/>
      <c r="CO3498" s="22"/>
    </row>
    <row r="3499" spans="1:93" s="2" customFormat="1" x14ac:dyDescent="0.3">
      <c r="A3499" s="73" t="s">
        <v>204</v>
      </c>
      <c r="B3499" s="73" t="s">
        <v>286</v>
      </c>
      <c r="C3499" s="67" t="s">
        <v>364</v>
      </c>
      <c r="D3499" s="67" t="s">
        <v>313</v>
      </c>
      <c r="E3499" s="73" t="s">
        <v>144</v>
      </c>
      <c r="F3499" s="73" t="s">
        <v>245</v>
      </c>
      <c r="G3499" s="73" t="s">
        <v>9</v>
      </c>
      <c r="H3499" s="73" t="s">
        <v>9</v>
      </c>
      <c r="I3499" s="73" t="s">
        <v>466</v>
      </c>
      <c r="J3499" s="73" t="str">
        <f t="shared" si="76"/>
        <v>Domestic, to/from UK Average passenger</v>
      </c>
      <c r="K3499" s="98">
        <v>1.2E-4</v>
      </c>
      <c r="L3499" s="48"/>
      <c r="M3499" s="22"/>
      <c r="N3499" s="22"/>
      <c r="O3499" s="22"/>
      <c r="P3499" s="22"/>
      <c r="Q3499" s="22"/>
      <c r="R3499" s="22"/>
      <c r="S3499" s="22"/>
      <c r="T3499" s="22"/>
      <c r="U3499" s="22"/>
      <c r="V3499" s="22"/>
      <c r="W3499" s="22"/>
      <c r="X3499" s="22"/>
      <c r="Y3499" s="22"/>
      <c r="Z3499" s="22"/>
      <c r="AA3499" s="22"/>
      <c r="AB3499" s="22"/>
      <c r="AC3499" s="22"/>
      <c r="AD3499" s="22"/>
      <c r="AE3499" s="22"/>
      <c r="AF3499" s="22"/>
      <c r="AG3499" s="22"/>
      <c r="AH3499" s="22"/>
      <c r="AI3499" s="22"/>
      <c r="AJ3499" s="22"/>
      <c r="AK3499" s="22"/>
      <c r="AL3499" s="22"/>
      <c r="AM3499" s="22"/>
      <c r="AN3499" s="22"/>
      <c r="AO3499" s="22"/>
      <c r="AP3499" s="22"/>
      <c r="AQ3499" s="22"/>
      <c r="AR3499" s="22"/>
      <c r="AS3499" s="22"/>
      <c r="AT3499" s="22"/>
      <c r="AU3499" s="22"/>
      <c r="AV3499" s="22"/>
      <c r="AW3499" s="22"/>
      <c r="AX3499" s="22"/>
      <c r="AY3499" s="22"/>
      <c r="AZ3499" s="22"/>
      <c r="BA3499" s="22"/>
      <c r="BB3499" s="22"/>
      <c r="BC3499" s="22"/>
      <c r="BD3499" s="22"/>
      <c r="BE3499" s="22"/>
      <c r="BF3499" s="22"/>
      <c r="BG3499" s="22"/>
      <c r="BH3499" s="22"/>
      <c r="BI3499" s="22"/>
      <c r="BJ3499" s="22"/>
      <c r="BK3499" s="22"/>
      <c r="BL3499" s="22"/>
      <c r="BM3499" s="22"/>
      <c r="BN3499" s="22"/>
      <c r="BO3499" s="22"/>
      <c r="BP3499" s="22"/>
      <c r="BQ3499" s="22"/>
      <c r="BR3499" s="22"/>
      <c r="BS3499" s="22"/>
      <c r="BT3499" s="22"/>
      <c r="BU3499" s="22"/>
      <c r="BV3499" s="22"/>
      <c r="BW3499" s="22"/>
      <c r="BX3499" s="22"/>
      <c r="BY3499" s="22"/>
      <c r="BZ3499" s="22"/>
      <c r="CA3499" s="22"/>
      <c r="CB3499" s="22"/>
      <c r="CC3499" s="22"/>
      <c r="CD3499" s="22"/>
      <c r="CE3499" s="22"/>
      <c r="CF3499" s="22"/>
      <c r="CG3499" s="22"/>
      <c r="CH3499" s="22"/>
      <c r="CI3499" s="22"/>
      <c r="CJ3499" s="22"/>
      <c r="CK3499" s="22"/>
      <c r="CL3499" s="22"/>
      <c r="CM3499" s="22"/>
      <c r="CN3499" s="22"/>
      <c r="CO3499" s="22"/>
    </row>
    <row r="3500" spans="1:93" s="2" customFormat="1" x14ac:dyDescent="0.3">
      <c r="A3500" s="73" t="s">
        <v>204</v>
      </c>
      <c r="B3500" s="73" t="s">
        <v>286</v>
      </c>
      <c r="C3500" s="67" t="s">
        <v>364</v>
      </c>
      <c r="D3500" s="67" t="s">
        <v>313</v>
      </c>
      <c r="E3500" s="73" t="s">
        <v>144</v>
      </c>
      <c r="F3500" s="73" t="s">
        <v>245</v>
      </c>
      <c r="G3500" s="73" t="s">
        <v>9</v>
      </c>
      <c r="H3500" s="73" t="s">
        <v>9</v>
      </c>
      <c r="I3500" s="73" t="s">
        <v>467</v>
      </c>
      <c r="J3500" s="73" t="str">
        <f t="shared" si="76"/>
        <v>Domestic, to/from UK Average passenger</v>
      </c>
      <c r="K3500" s="98">
        <v>0.13345000000000001</v>
      </c>
      <c r="L3500" s="48"/>
      <c r="M3500" s="22"/>
      <c r="N3500" s="22"/>
      <c r="O3500" s="22"/>
      <c r="P3500" s="22"/>
      <c r="Q3500" s="22"/>
      <c r="R3500" s="22"/>
      <c r="S3500" s="22"/>
      <c r="T3500" s="2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c r="AQ3500" s="22"/>
      <c r="AR3500" s="22"/>
      <c r="AS3500" s="22"/>
      <c r="AT3500" s="22"/>
      <c r="AU3500" s="22"/>
      <c r="AV3500" s="22"/>
      <c r="AW3500" s="22"/>
      <c r="AX3500" s="22"/>
      <c r="AY3500" s="22"/>
      <c r="AZ3500" s="22"/>
      <c r="BA3500" s="22"/>
      <c r="BB3500" s="22"/>
      <c r="BC3500" s="22"/>
      <c r="BD3500" s="22"/>
      <c r="BE3500" s="22"/>
      <c r="BF3500" s="22"/>
      <c r="BG3500" s="22"/>
      <c r="BH3500" s="22"/>
      <c r="BI3500" s="22"/>
      <c r="BJ3500" s="22"/>
      <c r="BK3500" s="22"/>
      <c r="BL3500" s="22"/>
      <c r="BM3500" s="22"/>
      <c r="BN3500" s="22"/>
      <c r="BO3500" s="22"/>
      <c r="BP3500" s="22"/>
      <c r="BQ3500" s="22"/>
      <c r="BR3500" s="22"/>
      <c r="BS3500" s="22"/>
      <c r="BT3500" s="22"/>
      <c r="BU3500" s="22"/>
      <c r="BV3500" s="22"/>
      <c r="BW3500" s="22"/>
      <c r="BX3500" s="22"/>
      <c r="BY3500" s="22"/>
      <c r="BZ3500" s="22"/>
      <c r="CA3500" s="22"/>
      <c r="CB3500" s="22"/>
      <c r="CC3500" s="22"/>
      <c r="CD3500" s="22"/>
      <c r="CE3500" s="22"/>
      <c r="CF3500" s="22"/>
      <c r="CG3500" s="22"/>
      <c r="CH3500" s="22"/>
      <c r="CI3500" s="22"/>
      <c r="CJ3500" s="22"/>
      <c r="CK3500" s="22"/>
      <c r="CL3500" s="22"/>
      <c r="CM3500" s="22"/>
      <c r="CN3500" s="22"/>
      <c r="CO3500" s="22"/>
    </row>
    <row r="3501" spans="1:93" s="2" customFormat="1" ht="15" thickBot="1" x14ac:dyDescent="0.35">
      <c r="A3501" s="84" t="s">
        <v>204</v>
      </c>
      <c r="B3501" s="84" t="s">
        <v>286</v>
      </c>
      <c r="C3501" s="81" t="s">
        <v>364</v>
      </c>
      <c r="D3501" s="81" t="s">
        <v>313</v>
      </c>
      <c r="E3501" s="84" t="s">
        <v>144</v>
      </c>
      <c r="F3501" s="84" t="s">
        <v>245</v>
      </c>
      <c r="G3501" s="84" t="s">
        <v>9</v>
      </c>
      <c r="H3501" s="84" t="s">
        <v>9</v>
      </c>
      <c r="I3501" s="84" t="s">
        <v>468</v>
      </c>
      <c r="J3501" s="84" t="str">
        <f t="shared" si="76"/>
        <v>Domestic, to/from UK Average passenger</v>
      </c>
      <c r="K3501" s="105">
        <v>1.2600000000000001E-3</v>
      </c>
      <c r="L3501" s="48"/>
      <c r="M3501" s="22"/>
      <c r="N3501" s="22"/>
      <c r="O3501" s="22"/>
      <c r="P3501" s="22"/>
      <c r="Q3501" s="22"/>
      <c r="R3501" s="22"/>
      <c r="S3501" s="22"/>
      <c r="T3501" s="22"/>
      <c r="U3501" s="22"/>
      <c r="V3501" s="22"/>
      <c r="W3501" s="22"/>
      <c r="X3501" s="22"/>
      <c r="Y3501" s="22"/>
      <c r="Z3501" s="22"/>
      <c r="AA3501" s="22"/>
      <c r="AB3501" s="22"/>
      <c r="AC3501" s="22"/>
      <c r="AD3501" s="22"/>
      <c r="AE3501" s="22"/>
      <c r="AF3501" s="22"/>
      <c r="AG3501" s="22"/>
      <c r="AH3501" s="22"/>
      <c r="AI3501" s="22"/>
      <c r="AJ3501" s="22"/>
      <c r="AK3501" s="22"/>
      <c r="AL3501" s="22"/>
      <c r="AM3501" s="22"/>
      <c r="AN3501" s="22"/>
      <c r="AO3501" s="22"/>
      <c r="AP3501" s="22"/>
      <c r="AQ3501" s="22"/>
      <c r="AR3501" s="22"/>
      <c r="AS3501" s="22"/>
      <c r="AT3501" s="22"/>
      <c r="AU3501" s="22"/>
      <c r="AV3501" s="22"/>
      <c r="AW3501" s="22"/>
      <c r="AX3501" s="22"/>
      <c r="AY3501" s="22"/>
      <c r="AZ3501" s="22"/>
      <c r="BA3501" s="22"/>
      <c r="BB3501" s="22"/>
      <c r="BC3501" s="22"/>
      <c r="BD3501" s="22"/>
      <c r="BE3501" s="22"/>
      <c r="BF3501" s="22"/>
      <c r="BG3501" s="22"/>
      <c r="BH3501" s="22"/>
      <c r="BI3501" s="22"/>
      <c r="BJ3501" s="22"/>
      <c r="BK3501" s="22"/>
      <c r="BL3501" s="22"/>
      <c r="BM3501" s="22"/>
      <c r="BN3501" s="22"/>
      <c r="BO3501" s="22"/>
      <c r="BP3501" s="22"/>
      <c r="BQ3501" s="22"/>
      <c r="BR3501" s="22"/>
      <c r="BS3501" s="22"/>
      <c r="BT3501" s="22"/>
      <c r="BU3501" s="22"/>
      <c r="BV3501" s="22"/>
      <c r="BW3501" s="22"/>
      <c r="BX3501" s="22"/>
      <c r="BY3501" s="22"/>
      <c r="BZ3501" s="22"/>
      <c r="CA3501" s="22"/>
      <c r="CB3501" s="22"/>
      <c r="CC3501" s="22"/>
      <c r="CD3501" s="22"/>
      <c r="CE3501" s="22"/>
      <c r="CF3501" s="22"/>
      <c r="CG3501" s="22"/>
      <c r="CH3501" s="22"/>
      <c r="CI3501" s="22"/>
      <c r="CJ3501" s="22"/>
      <c r="CK3501" s="22"/>
      <c r="CL3501" s="22"/>
      <c r="CM3501" s="22"/>
      <c r="CN3501" s="22"/>
      <c r="CO3501" s="22"/>
    </row>
    <row r="3502" spans="1:93" s="2" customFormat="1" x14ac:dyDescent="0.3">
      <c r="A3502" s="86" t="s">
        <v>204</v>
      </c>
      <c r="B3502" s="86" t="s">
        <v>286</v>
      </c>
      <c r="C3502" s="68" t="s">
        <v>364</v>
      </c>
      <c r="D3502" s="68" t="s">
        <v>57</v>
      </c>
      <c r="E3502" s="86" t="s">
        <v>289</v>
      </c>
      <c r="F3502" s="86" t="s">
        <v>359</v>
      </c>
      <c r="G3502" s="86" t="s">
        <v>9</v>
      </c>
      <c r="H3502" s="86" t="s">
        <v>9</v>
      </c>
      <c r="I3502" s="86" t="s">
        <v>465</v>
      </c>
      <c r="J3502" s="86" t="str">
        <f t="shared" si="76"/>
        <v>Short-haul, to/from UK Business class</v>
      </c>
      <c r="K3502" s="100">
        <v>0.2336</v>
      </c>
      <c r="L3502" s="48"/>
      <c r="M3502" s="22"/>
      <c r="N3502" s="22"/>
      <c r="O3502" s="22"/>
      <c r="P3502" s="22"/>
      <c r="Q3502" s="22"/>
      <c r="R3502" s="22"/>
      <c r="S3502" s="22"/>
      <c r="T3502" s="2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c r="AQ3502" s="22"/>
      <c r="AR3502" s="22"/>
      <c r="AS3502" s="22"/>
      <c r="AT3502" s="22"/>
      <c r="AU3502" s="22"/>
      <c r="AV3502" s="22"/>
      <c r="AW3502" s="22"/>
      <c r="AX3502" s="22"/>
      <c r="AY3502" s="22"/>
      <c r="AZ3502" s="22"/>
      <c r="BA3502" s="22"/>
      <c r="BB3502" s="22"/>
      <c r="BC3502" s="22"/>
      <c r="BD3502" s="22"/>
      <c r="BE3502" s="22"/>
      <c r="BF3502" s="22"/>
      <c r="BG3502" s="22"/>
      <c r="BH3502" s="22"/>
      <c r="BI3502" s="22"/>
      <c r="BJ3502" s="22"/>
      <c r="BK3502" s="22"/>
      <c r="BL3502" s="22"/>
      <c r="BM3502" s="22"/>
      <c r="BN3502" s="22"/>
      <c r="BO3502" s="22"/>
      <c r="BP3502" s="22"/>
      <c r="BQ3502" s="22"/>
      <c r="BR3502" s="22"/>
      <c r="BS3502" s="22"/>
      <c r="BT3502" s="22"/>
      <c r="BU3502" s="22"/>
      <c r="BV3502" s="22"/>
      <c r="BW3502" s="22"/>
      <c r="BX3502" s="22"/>
      <c r="BY3502" s="22"/>
      <c r="BZ3502" s="22"/>
      <c r="CA3502" s="22"/>
      <c r="CB3502" s="22"/>
      <c r="CC3502" s="22"/>
      <c r="CD3502" s="22"/>
      <c r="CE3502" s="22"/>
      <c r="CF3502" s="22"/>
      <c r="CG3502" s="22"/>
      <c r="CH3502" s="22"/>
      <c r="CI3502" s="22"/>
      <c r="CJ3502" s="22"/>
      <c r="CK3502" s="22"/>
      <c r="CL3502" s="22"/>
      <c r="CM3502" s="22"/>
      <c r="CN3502" s="22"/>
      <c r="CO3502" s="22"/>
    </row>
    <row r="3503" spans="1:93" s="2" customFormat="1" x14ac:dyDescent="0.3">
      <c r="A3503" s="73" t="s">
        <v>204</v>
      </c>
      <c r="B3503" s="73" t="s">
        <v>286</v>
      </c>
      <c r="C3503" s="67" t="s">
        <v>364</v>
      </c>
      <c r="D3503" s="67" t="s">
        <v>57</v>
      </c>
      <c r="E3503" s="73" t="s">
        <v>289</v>
      </c>
      <c r="F3503" s="73" t="s">
        <v>359</v>
      </c>
      <c r="G3503" s="73" t="s">
        <v>9</v>
      </c>
      <c r="H3503" s="73" t="s">
        <v>9</v>
      </c>
      <c r="I3503" s="73" t="s">
        <v>466</v>
      </c>
      <c r="J3503" s="73" t="str">
        <f>CONCATENATE(D3503," ",E3503)</f>
        <v>Short-haul, to/from UK Business class</v>
      </c>
      <c r="K3503" s="98">
        <v>1.0000000000000001E-5</v>
      </c>
      <c r="L3503" s="48"/>
      <c r="M3503" s="22"/>
      <c r="N3503" s="22"/>
      <c r="O3503" s="22"/>
      <c r="P3503" s="22"/>
      <c r="Q3503" s="22"/>
      <c r="R3503" s="22"/>
      <c r="S3503" s="22"/>
      <c r="T3503" s="22"/>
      <c r="U3503" s="22"/>
      <c r="V3503" s="22"/>
      <c r="W3503" s="22"/>
      <c r="X3503" s="22"/>
      <c r="Y3503" s="22"/>
      <c r="Z3503" s="22"/>
      <c r="AA3503" s="22"/>
      <c r="AB3503" s="22"/>
      <c r="AC3503" s="22"/>
      <c r="AD3503" s="22"/>
      <c r="AE3503" s="22"/>
      <c r="AF3503" s="22"/>
      <c r="AG3503" s="22"/>
      <c r="AH3503" s="22"/>
      <c r="AI3503" s="22"/>
      <c r="AJ3503" s="22"/>
      <c r="AK3503" s="22"/>
      <c r="AL3503" s="22"/>
      <c r="AM3503" s="22"/>
      <c r="AN3503" s="22"/>
      <c r="AO3503" s="22"/>
      <c r="AP3503" s="22"/>
      <c r="AQ3503" s="22"/>
      <c r="AR3503" s="22"/>
      <c r="AS3503" s="22"/>
      <c r="AT3503" s="22"/>
      <c r="AU3503" s="22"/>
      <c r="AV3503" s="22"/>
      <c r="AW3503" s="22"/>
      <c r="AX3503" s="22"/>
      <c r="AY3503" s="22"/>
      <c r="AZ3503" s="22"/>
      <c r="BA3503" s="22"/>
      <c r="BB3503" s="22"/>
      <c r="BC3503" s="22"/>
      <c r="BD3503" s="22"/>
      <c r="BE3503" s="22"/>
      <c r="BF3503" s="22"/>
      <c r="BG3503" s="22"/>
      <c r="BH3503" s="22"/>
      <c r="BI3503" s="22"/>
      <c r="BJ3503" s="22"/>
      <c r="BK3503" s="22"/>
      <c r="BL3503" s="22"/>
      <c r="BM3503" s="22"/>
      <c r="BN3503" s="22"/>
      <c r="BO3503" s="22"/>
      <c r="BP3503" s="22"/>
      <c r="BQ3503" s="22"/>
      <c r="BR3503" s="22"/>
      <c r="BS3503" s="22"/>
      <c r="BT3503" s="22"/>
      <c r="BU3503" s="22"/>
      <c r="BV3503" s="22"/>
      <c r="BW3503" s="22"/>
      <c r="BX3503" s="22"/>
      <c r="BY3503" s="22"/>
      <c r="BZ3503" s="22"/>
      <c r="CA3503" s="22"/>
      <c r="CB3503" s="22"/>
      <c r="CC3503" s="22"/>
      <c r="CD3503" s="22"/>
      <c r="CE3503" s="22"/>
      <c r="CF3503" s="22"/>
      <c r="CG3503" s="22"/>
      <c r="CH3503" s="22"/>
      <c r="CI3503" s="22"/>
      <c r="CJ3503" s="22"/>
      <c r="CK3503" s="22"/>
      <c r="CL3503" s="22"/>
      <c r="CM3503" s="22"/>
      <c r="CN3503" s="22"/>
      <c r="CO3503" s="22"/>
    </row>
    <row r="3504" spans="1:93" s="2" customFormat="1" x14ac:dyDescent="0.3">
      <c r="A3504" s="73" t="s">
        <v>204</v>
      </c>
      <c r="B3504" s="73" t="s">
        <v>286</v>
      </c>
      <c r="C3504" s="67" t="s">
        <v>364</v>
      </c>
      <c r="D3504" s="67" t="s">
        <v>57</v>
      </c>
      <c r="E3504" s="73" t="s">
        <v>289</v>
      </c>
      <c r="F3504" s="73" t="s">
        <v>359</v>
      </c>
      <c r="G3504" s="73" t="s">
        <v>9</v>
      </c>
      <c r="H3504" s="73" t="s">
        <v>9</v>
      </c>
      <c r="I3504" s="73" t="s">
        <v>467</v>
      </c>
      <c r="J3504" s="73" t="str">
        <f>CONCATENATE(D3504," ",E3504)</f>
        <v>Short-haul, to/from UK Business class</v>
      </c>
      <c r="K3504" s="98">
        <v>0.23243</v>
      </c>
      <c r="L3504" s="48"/>
      <c r="M3504" s="22"/>
      <c r="N3504" s="22"/>
      <c r="O3504" s="22"/>
      <c r="P3504" s="22"/>
      <c r="Q3504" s="22"/>
      <c r="R3504" s="22"/>
      <c r="S3504" s="22"/>
      <c r="T3504" s="22"/>
      <c r="U3504" s="22"/>
      <c r="V3504" s="22"/>
      <c r="W3504" s="22"/>
      <c r="X3504" s="22"/>
      <c r="Y3504" s="22"/>
      <c r="Z3504" s="22"/>
      <c r="AA3504" s="22"/>
      <c r="AB3504" s="22"/>
      <c r="AC3504" s="22"/>
      <c r="AD3504" s="22"/>
      <c r="AE3504" s="22"/>
      <c r="AF3504" s="22"/>
      <c r="AG3504" s="22"/>
      <c r="AH3504" s="22"/>
      <c r="AI3504" s="22"/>
      <c r="AJ3504" s="22"/>
      <c r="AK3504" s="22"/>
      <c r="AL3504" s="22"/>
      <c r="AM3504" s="22"/>
      <c r="AN3504" s="22"/>
      <c r="AO3504" s="22"/>
      <c r="AP3504" s="22"/>
      <c r="AQ3504" s="22"/>
      <c r="AR3504" s="22"/>
      <c r="AS3504" s="22"/>
      <c r="AT3504" s="22"/>
      <c r="AU3504" s="22"/>
      <c r="AV3504" s="22"/>
      <c r="AW3504" s="22"/>
      <c r="AX3504" s="22"/>
      <c r="AY3504" s="22"/>
      <c r="AZ3504" s="22"/>
      <c r="BA3504" s="22"/>
      <c r="BB3504" s="22"/>
      <c r="BC3504" s="22"/>
      <c r="BD3504" s="22"/>
      <c r="BE3504" s="22"/>
      <c r="BF3504" s="22"/>
      <c r="BG3504" s="22"/>
      <c r="BH3504" s="22"/>
      <c r="BI3504" s="22"/>
      <c r="BJ3504" s="22"/>
      <c r="BK3504" s="22"/>
      <c r="BL3504" s="22"/>
      <c r="BM3504" s="22"/>
      <c r="BN3504" s="22"/>
      <c r="BO3504" s="22"/>
      <c r="BP3504" s="22"/>
      <c r="BQ3504" s="22"/>
      <c r="BR3504" s="22"/>
      <c r="BS3504" s="22"/>
      <c r="BT3504" s="22"/>
      <c r="BU3504" s="22"/>
      <c r="BV3504" s="22"/>
      <c r="BW3504" s="22"/>
      <c r="BX3504" s="22"/>
      <c r="BY3504" s="22"/>
      <c r="BZ3504" s="22"/>
      <c r="CA3504" s="22"/>
      <c r="CB3504" s="22"/>
      <c r="CC3504" s="22"/>
      <c r="CD3504" s="22"/>
      <c r="CE3504" s="22"/>
      <c r="CF3504" s="22"/>
      <c r="CG3504" s="22"/>
      <c r="CH3504" s="22"/>
      <c r="CI3504" s="22"/>
      <c r="CJ3504" s="22"/>
      <c r="CK3504" s="22"/>
      <c r="CL3504" s="22"/>
      <c r="CM3504" s="22"/>
      <c r="CN3504" s="22"/>
      <c r="CO3504" s="22"/>
    </row>
    <row r="3505" spans="1:93" s="2" customFormat="1" x14ac:dyDescent="0.3">
      <c r="A3505" s="73" t="s">
        <v>204</v>
      </c>
      <c r="B3505" s="73" t="s">
        <v>286</v>
      </c>
      <c r="C3505" s="67" t="s">
        <v>364</v>
      </c>
      <c r="D3505" s="67" t="s">
        <v>57</v>
      </c>
      <c r="E3505" s="73" t="s">
        <v>289</v>
      </c>
      <c r="F3505" s="73" t="s">
        <v>359</v>
      </c>
      <c r="G3505" s="73" t="s">
        <v>9</v>
      </c>
      <c r="H3505" s="73" t="s">
        <v>9</v>
      </c>
      <c r="I3505" s="73" t="s">
        <v>468</v>
      </c>
      <c r="J3505" s="73" t="str">
        <f>CONCATENATE(D3505," ",E3505)</f>
        <v>Short-haul, to/from UK Business class</v>
      </c>
      <c r="K3505" s="98">
        <v>1.16E-3</v>
      </c>
      <c r="L3505" s="48"/>
      <c r="M3505" s="22"/>
      <c r="N3505" s="22"/>
      <c r="O3505" s="22"/>
      <c r="P3505" s="22"/>
      <c r="Q3505" s="22"/>
      <c r="R3505" s="22"/>
      <c r="S3505" s="22"/>
      <c r="T3505" s="22"/>
      <c r="U3505" s="22"/>
      <c r="V3505" s="22"/>
      <c r="W3505" s="22"/>
      <c r="X3505" s="22"/>
      <c r="Y3505" s="22"/>
      <c r="Z3505" s="22"/>
      <c r="AA3505" s="22"/>
      <c r="AB3505" s="22"/>
      <c r="AC3505" s="22"/>
      <c r="AD3505" s="22"/>
      <c r="AE3505" s="22"/>
      <c r="AF3505" s="22"/>
      <c r="AG3505" s="22"/>
      <c r="AH3505" s="22"/>
      <c r="AI3505" s="22"/>
      <c r="AJ3505" s="22"/>
      <c r="AK3505" s="22"/>
      <c r="AL3505" s="22"/>
      <c r="AM3505" s="22"/>
      <c r="AN3505" s="22"/>
      <c r="AO3505" s="22"/>
      <c r="AP3505" s="22"/>
      <c r="AQ3505" s="22"/>
      <c r="AR3505" s="22"/>
      <c r="AS3505" s="22"/>
      <c r="AT3505" s="22"/>
      <c r="AU3505" s="22"/>
      <c r="AV3505" s="22"/>
      <c r="AW3505" s="22"/>
      <c r="AX3505" s="22"/>
      <c r="AY3505" s="22"/>
      <c r="AZ3505" s="22"/>
      <c r="BA3505" s="22"/>
      <c r="BB3505" s="22"/>
      <c r="BC3505" s="22"/>
      <c r="BD3505" s="22"/>
      <c r="BE3505" s="22"/>
      <c r="BF3505" s="22"/>
      <c r="BG3505" s="22"/>
      <c r="BH3505" s="22"/>
      <c r="BI3505" s="22"/>
      <c r="BJ3505" s="22"/>
      <c r="BK3505" s="22"/>
      <c r="BL3505" s="22"/>
      <c r="BM3505" s="22"/>
      <c r="BN3505" s="22"/>
      <c r="BO3505" s="22"/>
      <c r="BP3505" s="22"/>
      <c r="BQ3505" s="22"/>
      <c r="BR3505" s="22"/>
      <c r="BS3505" s="22"/>
      <c r="BT3505" s="22"/>
      <c r="BU3505" s="22"/>
      <c r="BV3505" s="22"/>
      <c r="BW3505" s="22"/>
      <c r="BX3505" s="22"/>
      <c r="BY3505" s="22"/>
      <c r="BZ3505" s="22"/>
      <c r="CA3505" s="22"/>
      <c r="CB3505" s="22"/>
      <c r="CC3505" s="22"/>
      <c r="CD3505" s="22"/>
      <c r="CE3505" s="22"/>
      <c r="CF3505" s="22"/>
      <c r="CG3505" s="22"/>
      <c r="CH3505" s="22"/>
      <c r="CI3505" s="22"/>
      <c r="CJ3505" s="22"/>
      <c r="CK3505" s="22"/>
      <c r="CL3505" s="22"/>
      <c r="CM3505" s="22"/>
      <c r="CN3505" s="22"/>
      <c r="CO3505" s="22"/>
    </row>
    <row r="3506" spans="1:93" s="2" customFormat="1" x14ac:dyDescent="0.3">
      <c r="A3506" s="73" t="s">
        <v>204</v>
      </c>
      <c r="B3506" s="73" t="s">
        <v>286</v>
      </c>
      <c r="C3506" s="67" t="s">
        <v>364</v>
      </c>
      <c r="D3506" s="67" t="s">
        <v>57</v>
      </c>
      <c r="E3506" s="73" t="s">
        <v>107</v>
      </c>
      <c r="F3506" s="73" t="s">
        <v>359</v>
      </c>
      <c r="G3506" s="73" t="s">
        <v>9</v>
      </c>
      <c r="H3506" s="73" t="s">
        <v>9</v>
      </c>
      <c r="I3506" s="73" t="s">
        <v>465</v>
      </c>
      <c r="J3506" s="73" t="str">
        <f t="shared" si="76"/>
        <v>Short-haul, to/from UK Economy class</v>
      </c>
      <c r="K3506" s="98">
        <v>0.15573000000000001</v>
      </c>
      <c r="L3506" s="48"/>
      <c r="M3506" s="22"/>
      <c r="N3506" s="22"/>
      <c r="O3506" s="22"/>
      <c r="P3506" s="22"/>
      <c r="Q3506" s="22"/>
      <c r="R3506" s="22"/>
      <c r="S3506" s="22"/>
      <c r="T3506" s="22"/>
      <c r="U3506" s="22"/>
      <c r="V3506" s="22"/>
      <c r="W3506" s="22"/>
      <c r="X3506" s="22"/>
      <c r="Y3506" s="22"/>
      <c r="Z3506" s="22"/>
      <c r="AA3506" s="22"/>
      <c r="AB3506" s="22"/>
      <c r="AC3506" s="22"/>
      <c r="AD3506" s="22"/>
      <c r="AE3506" s="22"/>
      <c r="AF3506" s="22"/>
      <c r="AG3506" s="22"/>
      <c r="AH3506" s="22"/>
      <c r="AI3506" s="22"/>
      <c r="AJ3506" s="22"/>
      <c r="AK3506" s="22"/>
      <c r="AL3506" s="22"/>
      <c r="AM3506" s="22"/>
      <c r="AN3506" s="22"/>
      <c r="AO3506" s="22"/>
      <c r="AP3506" s="22"/>
      <c r="AQ3506" s="22"/>
      <c r="AR3506" s="22"/>
      <c r="AS3506" s="22"/>
      <c r="AT3506" s="22"/>
      <c r="AU3506" s="22"/>
      <c r="AV3506" s="22"/>
      <c r="AW3506" s="22"/>
      <c r="AX3506" s="22"/>
      <c r="AY3506" s="22"/>
      <c r="AZ3506" s="22"/>
      <c r="BA3506" s="22"/>
      <c r="BB3506" s="22"/>
      <c r="BC3506" s="22"/>
      <c r="BD3506" s="22"/>
      <c r="BE3506" s="22"/>
      <c r="BF3506" s="22"/>
      <c r="BG3506" s="22"/>
      <c r="BH3506" s="22"/>
      <c r="BI3506" s="22"/>
      <c r="BJ3506" s="22"/>
      <c r="BK3506" s="22"/>
      <c r="BL3506" s="22"/>
      <c r="BM3506" s="22"/>
      <c r="BN3506" s="22"/>
      <c r="BO3506" s="22"/>
      <c r="BP3506" s="22"/>
      <c r="BQ3506" s="22"/>
      <c r="BR3506" s="22"/>
      <c r="BS3506" s="22"/>
      <c r="BT3506" s="22"/>
      <c r="BU3506" s="22"/>
      <c r="BV3506" s="22"/>
      <c r="BW3506" s="22"/>
      <c r="BX3506" s="22"/>
      <c r="BY3506" s="22"/>
      <c r="BZ3506" s="22"/>
      <c r="CA3506" s="22"/>
      <c r="CB3506" s="22"/>
      <c r="CC3506" s="22"/>
      <c r="CD3506" s="22"/>
      <c r="CE3506" s="22"/>
      <c r="CF3506" s="22"/>
      <c r="CG3506" s="22"/>
      <c r="CH3506" s="22"/>
      <c r="CI3506" s="22"/>
      <c r="CJ3506" s="22"/>
      <c r="CK3506" s="22"/>
      <c r="CL3506" s="22"/>
      <c r="CM3506" s="22"/>
      <c r="CN3506" s="22"/>
      <c r="CO3506" s="22"/>
    </row>
    <row r="3507" spans="1:93" s="2" customFormat="1" x14ac:dyDescent="0.3">
      <c r="A3507" s="73" t="s">
        <v>204</v>
      </c>
      <c r="B3507" s="73" t="s">
        <v>286</v>
      </c>
      <c r="C3507" s="67" t="s">
        <v>364</v>
      </c>
      <c r="D3507" s="67" t="s">
        <v>57</v>
      </c>
      <c r="E3507" s="73" t="s">
        <v>107</v>
      </c>
      <c r="F3507" s="73" t="s">
        <v>359</v>
      </c>
      <c r="G3507" s="73" t="s">
        <v>9</v>
      </c>
      <c r="H3507" s="73" t="s">
        <v>9</v>
      </c>
      <c r="I3507" s="73" t="s">
        <v>466</v>
      </c>
      <c r="J3507" s="73" t="str">
        <f>CONCATENATE(D3507," ",E3507)</f>
        <v>Short-haul, to/from UK Economy class</v>
      </c>
      <c r="K3507" s="98">
        <v>1.0000000000000001E-5</v>
      </c>
      <c r="L3507" s="48"/>
      <c r="M3507" s="22"/>
      <c r="N3507" s="22"/>
      <c r="O3507" s="22"/>
      <c r="P3507" s="22"/>
      <c r="Q3507" s="22"/>
      <c r="R3507" s="22"/>
      <c r="S3507" s="22"/>
      <c r="T3507" s="22"/>
      <c r="U3507" s="22"/>
      <c r="V3507" s="22"/>
      <c r="W3507" s="22"/>
      <c r="X3507" s="22"/>
      <c r="Y3507" s="22"/>
      <c r="Z3507" s="22"/>
      <c r="AA3507" s="22"/>
      <c r="AB3507" s="22"/>
      <c r="AC3507" s="22"/>
      <c r="AD3507" s="22"/>
      <c r="AE3507" s="22"/>
      <c r="AF3507" s="22"/>
      <c r="AG3507" s="22"/>
      <c r="AH3507" s="22"/>
      <c r="AI3507" s="22"/>
      <c r="AJ3507" s="22"/>
      <c r="AK3507" s="22"/>
      <c r="AL3507" s="22"/>
      <c r="AM3507" s="22"/>
      <c r="AN3507" s="22"/>
      <c r="AO3507" s="22"/>
      <c r="AP3507" s="22"/>
      <c r="AQ3507" s="22"/>
      <c r="AR3507" s="22"/>
      <c r="AS3507" s="22"/>
      <c r="AT3507" s="22"/>
      <c r="AU3507" s="22"/>
      <c r="AV3507" s="22"/>
      <c r="AW3507" s="22"/>
      <c r="AX3507" s="22"/>
      <c r="AY3507" s="22"/>
      <c r="AZ3507" s="22"/>
      <c r="BA3507" s="22"/>
      <c r="BB3507" s="22"/>
      <c r="BC3507" s="22"/>
      <c r="BD3507" s="22"/>
      <c r="BE3507" s="22"/>
      <c r="BF3507" s="22"/>
      <c r="BG3507" s="22"/>
      <c r="BH3507" s="22"/>
      <c r="BI3507" s="22"/>
      <c r="BJ3507" s="22"/>
      <c r="BK3507" s="22"/>
      <c r="BL3507" s="22"/>
      <c r="BM3507" s="22"/>
      <c r="BN3507" s="22"/>
      <c r="BO3507" s="22"/>
      <c r="BP3507" s="22"/>
      <c r="BQ3507" s="22"/>
      <c r="BR3507" s="22"/>
      <c r="BS3507" s="22"/>
      <c r="BT3507" s="22"/>
      <c r="BU3507" s="22"/>
      <c r="BV3507" s="22"/>
      <c r="BW3507" s="22"/>
      <c r="BX3507" s="22"/>
      <c r="BY3507" s="22"/>
      <c r="BZ3507" s="22"/>
      <c r="CA3507" s="22"/>
      <c r="CB3507" s="22"/>
      <c r="CC3507" s="22"/>
      <c r="CD3507" s="22"/>
      <c r="CE3507" s="22"/>
      <c r="CF3507" s="22"/>
      <c r="CG3507" s="22"/>
      <c r="CH3507" s="22"/>
      <c r="CI3507" s="22"/>
      <c r="CJ3507" s="22"/>
      <c r="CK3507" s="22"/>
      <c r="CL3507" s="22"/>
      <c r="CM3507" s="22"/>
      <c r="CN3507" s="22"/>
      <c r="CO3507" s="22"/>
    </row>
    <row r="3508" spans="1:93" s="2" customFormat="1" x14ac:dyDescent="0.3">
      <c r="A3508" s="73" t="s">
        <v>204</v>
      </c>
      <c r="B3508" s="73" t="s">
        <v>286</v>
      </c>
      <c r="C3508" s="67" t="s">
        <v>364</v>
      </c>
      <c r="D3508" s="67" t="s">
        <v>57</v>
      </c>
      <c r="E3508" s="73" t="s">
        <v>107</v>
      </c>
      <c r="F3508" s="73" t="s">
        <v>359</v>
      </c>
      <c r="G3508" s="73" t="s">
        <v>9</v>
      </c>
      <c r="H3508" s="73" t="s">
        <v>9</v>
      </c>
      <c r="I3508" s="73" t="s">
        <v>467</v>
      </c>
      <c r="J3508" s="73" t="str">
        <f>CONCATENATE(D3508," ",E3508)</f>
        <v>Short-haul, to/from UK Economy class</v>
      </c>
      <c r="K3508" s="98">
        <v>0.15495</v>
      </c>
      <c r="L3508" s="48"/>
      <c r="M3508" s="22"/>
      <c r="N3508" s="22"/>
      <c r="O3508" s="22"/>
      <c r="P3508" s="22"/>
      <c r="Q3508" s="22"/>
      <c r="R3508" s="22"/>
      <c r="S3508" s="22"/>
      <c r="T3508" s="2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c r="AQ3508" s="22"/>
      <c r="AR3508" s="22"/>
      <c r="AS3508" s="22"/>
      <c r="AT3508" s="22"/>
      <c r="AU3508" s="22"/>
      <c r="AV3508" s="22"/>
      <c r="AW3508" s="22"/>
      <c r="AX3508" s="22"/>
      <c r="AY3508" s="22"/>
      <c r="AZ3508" s="22"/>
      <c r="BA3508" s="22"/>
      <c r="BB3508" s="22"/>
      <c r="BC3508" s="22"/>
      <c r="BD3508" s="22"/>
      <c r="BE3508" s="22"/>
      <c r="BF3508" s="22"/>
      <c r="BG3508" s="22"/>
      <c r="BH3508" s="22"/>
      <c r="BI3508" s="22"/>
      <c r="BJ3508" s="22"/>
      <c r="BK3508" s="22"/>
      <c r="BL3508" s="22"/>
      <c r="BM3508" s="22"/>
      <c r="BN3508" s="22"/>
      <c r="BO3508" s="22"/>
      <c r="BP3508" s="22"/>
      <c r="BQ3508" s="22"/>
      <c r="BR3508" s="22"/>
      <c r="BS3508" s="22"/>
      <c r="BT3508" s="22"/>
      <c r="BU3508" s="22"/>
      <c r="BV3508" s="22"/>
      <c r="BW3508" s="22"/>
      <c r="BX3508" s="22"/>
      <c r="BY3508" s="22"/>
      <c r="BZ3508" s="22"/>
      <c r="CA3508" s="22"/>
      <c r="CB3508" s="22"/>
      <c r="CC3508" s="22"/>
      <c r="CD3508" s="22"/>
      <c r="CE3508" s="22"/>
      <c r="CF3508" s="22"/>
      <c r="CG3508" s="22"/>
      <c r="CH3508" s="22"/>
      <c r="CI3508" s="22"/>
      <c r="CJ3508" s="22"/>
      <c r="CK3508" s="22"/>
      <c r="CL3508" s="22"/>
      <c r="CM3508" s="22"/>
      <c r="CN3508" s="22"/>
      <c r="CO3508" s="22"/>
    </row>
    <row r="3509" spans="1:93" s="2" customFormat="1" x14ac:dyDescent="0.3">
      <c r="A3509" s="73" t="s">
        <v>204</v>
      </c>
      <c r="B3509" s="73" t="s">
        <v>286</v>
      </c>
      <c r="C3509" s="67" t="s">
        <v>364</v>
      </c>
      <c r="D3509" s="67" t="s">
        <v>57</v>
      </c>
      <c r="E3509" s="73" t="s">
        <v>107</v>
      </c>
      <c r="F3509" s="73" t="s">
        <v>359</v>
      </c>
      <c r="G3509" s="73" t="s">
        <v>9</v>
      </c>
      <c r="H3509" s="73" t="s">
        <v>9</v>
      </c>
      <c r="I3509" s="73" t="s">
        <v>468</v>
      </c>
      <c r="J3509" s="73" t="str">
        <f>CONCATENATE(D3509," ",E3509)</f>
        <v>Short-haul, to/from UK Economy class</v>
      </c>
      <c r="K3509" s="98">
        <v>7.6999999999999996E-4</v>
      </c>
      <c r="L3509" s="48"/>
      <c r="M3509" s="22"/>
      <c r="N3509" s="22"/>
      <c r="O3509" s="22"/>
      <c r="P3509" s="22"/>
      <c r="Q3509" s="22"/>
      <c r="R3509" s="22"/>
      <c r="S3509" s="22"/>
      <c r="T3509" s="22"/>
      <c r="U3509" s="22"/>
      <c r="V3509" s="22"/>
      <c r="W3509" s="22"/>
      <c r="X3509" s="22"/>
      <c r="Y3509" s="22"/>
      <c r="Z3509" s="22"/>
      <c r="AA3509" s="22"/>
      <c r="AB3509" s="22"/>
      <c r="AC3509" s="22"/>
      <c r="AD3509" s="22"/>
      <c r="AE3509" s="22"/>
      <c r="AF3509" s="22"/>
      <c r="AG3509" s="22"/>
      <c r="AH3509" s="22"/>
      <c r="AI3509" s="22"/>
      <c r="AJ3509" s="22"/>
      <c r="AK3509" s="22"/>
      <c r="AL3509" s="22"/>
      <c r="AM3509" s="22"/>
      <c r="AN3509" s="22"/>
      <c r="AO3509" s="22"/>
      <c r="AP3509" s="22"/>
      <c r="AQ3509" s="22"/>
      <c r="AR3509" s="22"/>
      <c r="AS3509" s="22"/>
      <c r="AT3509" s="22"/>
      <c r="AU3509" s="22"/>
      <c r="AV3509" s="22"/>
      <c r="AW3509" s="22"/>
      <c r="AX3509" s="22"/>
      <c r="AY3509" s="22"/>
      <c r="AZ3509" s="22"/>
      <c r="BA3509" s="22"/>
      <c r="BB3509" s="22"/>
      <c r="BC3509" s="22"/>
      <c r="BD3509" s="22"/>
      <c r="BE3509" s="22"/>
      <c r="BF3509" s="22"/>
      <c r="BG3509" s="22"/>
      <c r="BH3509" s="22"/>
      <c r="BI3509" s="22"/>
      <c r="BJ3509" s="22"/>
      <c r="BK3509" s="22"/>
      <c r="BL3509" s="22"/>
      <c r="BM3509" s="22"/>
      <c r="BN3509" s="22"/>
      <c r="BO3509" s="22"/>
      <c r="BP3509" s="22"/>
      <c r="BQ3509" s="22"/>
      <c r="BR3509" s="22"/>
      <c r="BS3509" s="22"/>
      <c r="BT3509" s="22"/>
      <c r="BU3509" s="22"/>
      <c r="BV3509" s="22"/>
      <c r="BW3509" s="22"/>
      <c r="BX3509" s="22"/>
      <c r="BY3509" s="22"/>
      <c r="BZ3509" s="22"/>
      <c r="CA3509" s="22"/>
      <c r="CB3509" s="22"/>
      <c r="CC3509" s="22"/>
      <c r="CD3509" s="22"/>
      <c r="CE3509" s="22"/>
      <c r="CF3509" s="22"/>
      <c r="CG3509" s="22"/>
      <c r="CH3509" s="22"/>
      <c r="CI3509" s="22"/>
      <c r="CJ3509" s="22"/>
      <c r="CK3509" s="22"/>
      <c r="CL3509" s="22"/>
      <c r="CM3509" s="22"/>
      <c r="CN3509" s="22"/>
      <c r="CO3509" s="22"/>
    </row>
    <row r="3510" spans="1:93" s="2" customFormat="1" x14ac:dyDescent="0.3">
      <c r="A3510" s="73" t="s">
        <v>204</v>
      </c>
      <c r="B3510" s="73" t="s">
        <v>286</v>
      </c>
      <c r="C3510" s="67" t="s">
        <v>364</v>
      </c>
      <c r="D3510" s="67" t="s">
        <v>57</v>
      </c>
      <c r="E3510" s="73" t="s">
        <v>144</v>
      </c>
      <c r="F3510" s="73" t="s">
        <v>359</v>
      </c>
      <c r="G3510" s="73" t="s">
        <v>9</v>
      </c>
      <c r="H3510" s="73" t="s">
        <v>9</v>
      </c>
      <c r="I3510" s="73" t="s">
        <v>465</v>
      </c>
      <c r="J3510" s="73" t="str">
        <f t="shared" si="76"/>
        <v>Short-haul, to/from UK Average passenger</v>
      </c>
      <c r="K3510" s="98">
        <v>0.15832000000000002</v>
      </c>
      <c r="L3510" s="48"/>
      <c r="M3510" s="22"/>
      <c r="N3510" s="22"/>
      <c r="O3510" s="22"/>
      <c r="P3510" s="22"/>
      <c r="Q3510" s="22"/>
      <c r="R3510" s="22"/>
      <c r="S3510" s="22"/>
      <c r="T3510" s="2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c r="AQ3510" s="22"/>
      <c r="AR3510" s="22"/>
      <c r="AS3510" s="22"/>
      <c r="AT3510" s="22"/>
      <c r="AU3510" s="22"/>
      <c r="AV3510" s="22"/>
      <c r="AW3510" s="22"/>
      <c r="AX3510" s="22"/>
      <c r="AY3510" s="22"/>
      <c r="AZ3510" s="22"/>
      <c r="BA3510" s="22"/>
      <c r="BB3510" s="22"/>
      <c r="BC3510" s="22"/>
      <c r="BD3510" s="22"/>
      <c r="BE3510" s="22"/>
      <c r="BF3510" s="22"/>
      <c r="BG3510" s="22"/>
      <c r="BH3510" s="22"/>
      <c r="BI3510" s="22"/>
      <c r="BJ3510" s="22"/>
      <c r="BK3510" s="22"/>
      <c r="BL3510" s="22"/>
      <c r="BM3510" s="22"/>
      <c r="BN3510" s="22"/>
      <c r="BO3510" s="22"/>
      <c r="BP3510" s="22"/>
      <c r="BQ3510" s="22"/>
      <c r="BR3510" s="22"/>
      <c r="BS3510" s="22"/>
      <c r="BT3510" s="22"/>
      <c r="BU3510" s="22"/>
      <c r="BV3510" s="22"/>
      <c r="BW3510" s="22"/>
      <c r="BX3510" s="22"/>
      <c r="BY3510" s="22"/>
      <c r="BZ3510" s="22"/>
      <c r="CA3510" s="22"/>
      <c r="CB3510" s="22"/>
      <c r="CC3510" s="22"/>
      <c r="CD3510" s="22"/>
      <c r="CE3510" s="22"/>
      <c r="CF3510" s="22"/>
      <c r="CG3510" s="22"/>
      <c r="CH3510" s="22"/>
      <c r="CI3510" s="22"/>
      <c r="CJ3510" s="22"/>
      <c r="CK3510" s="22"/>
      <c r="CL3510" s="22"/>
      <c r="CM3510" s="22"/>
      <c r="CN3510" s="22"/>
      <c r="CO3510" s="22"/>
    </row>
    <row r="3511" spans="1:93" s="2" customFormat="1" x14ac:dyDescent="0.3">
      <c r="A3511" s="73" t="s">
        <v>204</v>
      </c>
      <c r="B3511" s="73" t="s">
        <v>286</v>
      </c>
      <c r="C3511" s="67" t="s">
        <v>364</v>
      </c>
      <c r="D3511" s="67" t="s">
        <v>57</v>
      </c>
      <c r="E3511" s="73" t="s">
        <v>144</v>
      </c>
      <c r="F3511" s="73" t="s">
        <v>359</v>
      </c>
      <c r="G3511" s="73" t="s">
        <v>9</v>
      </c>
      <c r="H3511" s="73" t="s">
        <v>9</v>
      </c>
      <c r="I3511" s="73" t="s">
        <v>466</v>
      </c>
      <c r="J3511" s="73" t="str">
        <f t="shared" si="76"/>
        <v>Short-haul, to/from UK Average passenger</v>
      </c>
      <c r="K3511" s="98">
        <v>1.0000000000000001E-5</v>
      </c>
      <c r="L3511" s="48"/>
      <c r="M3511" s="22"/>
      <c r="N3511" s="22"/>
      <c r="O3511" s="22"/>
      <c r="P3511" s="22"/>
      <c r="Q3511" s="22"/>
      <c r="R3511" s="22"/>
      <c r="S3511" s="22"/>
      <c r="T3511" s="22"/>
      <c r="U3511" s="22"/>
      <c r="V3511" s="22"/>
      <c r="W3511" s="22"/>
      <c r="X3511" s="22"/>
      <c r="Y3511" s="22"/>
      <c r="Z3511" s="22"/>
      <c r="AA3511" s="22"/>
      <c r="AB3511" s="22"/>
      <c r="AC3511" s="22"/>
      <c r="AD3511" s="22"/>
      <c r="AE3511" s="22"/>
      <c r="AF3511" s="22"/>
      <c r="AG3511" s="22"/>
      <c r="AH3511" s="22"/>
      <c r="AI3511" s="22"/>
      <c r="AJ3511" s="22"/>
      <c r="AK3511" s="22"/>
      <c r="AL3511" s="22"/>
      <c r="AM3511" s="22"/>
      <c r="AN3511" s="22"/>
      <c r="AO3511" s="22"/>
      <c r="AP3511" s="22"/>
      <c r="AQ3511" s="22"/>
      <c r="AR3511" s="22"/>
      <c r="AS3511" s="22"/>
      <c r="AT3511" s="22"/>
      <c r="AU3511" s="22"/>
      <c r="AV3511" s="22"/>
      <c r="AW3511" s="22"/>
      <c r="AX3511" s="22"/>
      <c r="AY3511" s="22"/>
      <c r="AZ3511" s="22"/>
      <c r="BA3511" s="22"/>
      <c r="BB3511" s="22"/>
      <c r="BC3511" s="22"/>
      <c r="BD3511" s="22"/>
      <c r="BE3511" s="22"/>
      <c r="BF3511" s="22"/>
      <c r="BG3511" s="22"/>
      <c r="BH3511" s="22"/>
      <c r="BI3511" s="22"/>
      <c r="BJ3511" s="22"/>
      <c r="BK3511" s="22"/>
      <c r="BL3511" s="22"/>
      <c r="BM3511" s="22"/>
      <c r="BN3511" s="22"/>
      <c r="BO3511" s="22"/>
      <c r="BP3511" s="22"/>
      <c r="BQ3511" s="22"/>
      <c r="BR3511" s="22"/>
      <c r="BS3511" s="22"/>
      <c r="BT3511" s="22"/>
      <c r="BU3511" s="22"/>
      <c r="BV3511" s="22"/>
      <c r="BW3511" s="22"/>
      <c r="BX3511" s="22"/>
      <c r="BY3511" s="22"/>
      <c r="BZ3511" s="22"/>
      <c r="CA3511" s="22"/>
      <c r="CB3511" s="22"/>
      <c r="CC3511" s="22"/>
      <c r="CD3511" s="22"/>
      <c r="CE3511" s="22"/>
      <c r="CF3511" s="22"/>
      <c r="CG3511" s="22"/>
      <c r="CH3511" s="22"/>
      <c r="CI3511" s="22"/>
      <c r="CJ3511" s="22"/>
      <c r="CK3511" s="22"/>
      <c r="CL3511" s="22"/>
      <c r="CM3511" s="22"/>
      <c r="CN3511" s="22"/>
      <c r="CO3511" s="22"/>
    </row>
    <row r="3512" spans="1:93" s="2" customFormat="1" x14ac:dyDescent="0.3">
      <c r="A3512" s="73" t="s">
        <v>204</v>
      </c>
      <c r="B3512" s="73" t="s">
        <v>286</v>
      </c>
      <c r="C3512" s="67" t="s">
        <v>364</v>
      </c>
      <c r="D3512" s="67" t="s">
        <v>57</v>
      </c>
      <c r="E3512" s="73" t="s">
        <v>144</v>
      </c>
      <c r="F3512" s="73" t="s">
        <v>359</v>
      </c>
      <c r="G3512" s="73" t="s">
        <v>9</v>
      </c>
      <c r="H3512" s="73" t="s">
        <v>9</v>
      </c>
      <c r="I3512" s="73" t="s">
        <v>467</v>
      </c>
      <c r="J3512" s="73" t="str">
        <f t="shared" si="76"/>
        <v>Short-haul, to/from UK Average passenger</v>
      </c>
      <c r="K3512" s="98">
        <v>0.15753</v>
      </c>
      <c r="L3512" s="48"/>
      <c r="M3512" s="22"/>
      <c r="N3512" s="22"/>
      <c r="O3512" s="22"/>
      <c r="P3512" s="22"/>
      <c r="Q3512" s="22"/>
      <c r="R3512" s="22"/>
      <c r="S3512" s="22"/>
      <c r="T3512" s="2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c r="AQ3512" s="22"/>
      <c r="AR3512" s="22"/>
      <c r="AS3512" s="22"/>
      <c r="AT3512" s="22"/>
      <c r="AU3512" s="22"/>
      <c r="AV3512" s="22"/>
      <c r="AW3512" s="22"/>
      <c r="AX3512" s="22"/>
      <c r="AY3512" s="22"/>
      <c r="AZ3512" s="22"/>
      <c r="BA3512" s="22"/>
      <c r="BB3512" s="22"/>
      <c r="BC3512" s="22"/>
      <c r="BD3512" s="22"/>
      <c r="BE3512" s="22"/>
      <c r="BF3512" s="22"/>
      <c r="BG3512" s="22"/>
      <c r="BH3512" s="22"/>
      <c r="BI3512" s="22"/>
      <c r="BJ3512" s="22"/>
      <c r="BK3512" s="22"/>
      <c r="BL3512" s="22"/>
      <c r="BM3512" s="22"/>
      <c r="BN3512" s="22"/>
      <c r="BO3512" s="22"/>
      <c r="BP3512" s="22"/>
      <c r="BQ3512" s="22"/>
      <c r="BR3512" s="22"/>
      <c r="BS3512" s="22"/>
      <c r="BT3512" s="22"/>
      <c r="BU3512" s="22"/>
      <c r="BV3512" s="22"/>
      <c r="BW3512" s="22"/>
      <c r="BX3512" s="22"/>
      <c r="BY3512" s="22"/>
      <c r="BZ3512" s="22"/>
      <c r="CA3512" s="22"/>
      <c r="CB3512" s="22"/>
      <c r="CC3512" s="22"/>
      <c r="CD3512" s="22"/>
      <c r="CE3512" s="22"/>
      <c r="CF3512" s="22"/>
      <c r="CG3512" s="22"/>
      <c r="CH3512" s="22"/>
      <c r="CI3512" s="22"/>
      <c r="CJ3512" s="22"/>
      <c r="CK3512" s="22"/>
      <c r="CL3512" s="22"/>
      <c r="CM3512" s="22"/>
      <c r="CN3512" s="22"/>
      <c r="CO3512" s="22"/>
    </row>
    <row r="3513" spans="1:93" s="2" customFormat="1" x14ac:dyDescent="0.3">
      <c r="A3513" s="73" t="s">
        <v>204</v>
      </c>
      <c r="B3513" s="73" t="s">
        <v>286</v>
      </c>
      <c r="C3513" s="67" t="s">
        <v>364</v>
      </c>
      <c r="D3513" s="67" t="s">
        <v>57</v>
      </c>
      <c r="E3513" s="73" t="s">
        <v>144</v>
      </c>
      <c r="F3513" s="73" t="s">
        <v>359</v>
      </c>
      <c r="G3513" s="73" t="s">
        <v>9</v>
      </c>
      <c r="H3513" s="73" t="s">
        <v>9</v>
      </c>
      <c r="I3513" s="73" t="s">
        <v>468</v>
      </c>
      <c r="J3513" s="73" t="str">
        <f t="shared" si="76"/>
        <v>Short-haul, to/from UK Average passenger</v>
      </c>
      <c r="K3513" s="98">
        <v>7.7999999999999999E-4</v>
      </c>
      <c r="L3513" s="48"/>
      <c r="M3513" s="22"/>
      <c r="N3513" s="22"/>
      <c r="O3513" s="22"/>
      <c r="P3513" s="22"/>
      <c r="Q3513" s="22"/>
      <c r="R3513" s="22"/>
      <c r="S3513" s="22"/>
      <c r="T3513" s="22"/>
      <c r="U3513" s="22"/>
      <c r="V3513" s="22"/>
      <c r="W3513" s="22"/>
      <c r="X3513" s="22"/>
      <c r="Y3513" s="22"/>
      <c r="Z3513" s="22"/>
      <c r="AA3513" s="22"/>
      <c r="AB3513" s="22"/>
      <c r="AC3513" s="22"/>
      <c r="AD3513" s="22"/>
      <c r="AE3513" s="22"/>
      <c r="AF3513" s="22"/>
      <c r="AG3513" s="22"/>
      <c r="AH3513" s="22"/>
      <c r="AI3513" s="22"/>
      <c r="AJ3513" s="22"/>
      <c r="AK3513" s="22"/>
      <c r="AL3513" s="22"/>
      <c r="AM3513" s="22"/>
      <c r="AN3513" s="22"/>
      <c r="AO3513" s="22"/>
      <c r="AP3513" s="22"/>
      <c r="AQ3513" s="22"/>
      <c r="AR3513" s="22"/>
      <c r="AS3513" s="22"/>
      <c r="AT3513" s="22"/>
      <c r="AU3513" s="22"/>
      <c r="AV3513" s="22"/>
      <c r="AW3513" s="22"/>
      <c r="AX3513" s="22"/>
      <c r="AY3513" s="22"/>
      <c r="AZ3513" s="22"/>
      <c r="BA3513" s="22"/>
      <c r="BB3513" s="22"/>
      <c r="BC3513" s="22"/>
      <c r="BD3513" s="22"/>
      <c r="BE3513" s="22"/>
      <c r="BF3513" s="22"/>
      <c r="BG3513" s="22"/>
      <c r="BH3513" s="22"/>
      <c r="BI3513" s="22"/>
      <c r="BJ3513" s="22"/>
      <c r="BK3513" s="22"/>
      <c r="BL3513" s="22"/>
      <c r="BM3513" s="22"/>
      <c r="BN3513" s="22"/>
      <c r="BO3513" s="22"/>
      <c r="BP3513" s="22"/>
      <c r="BQ3513" s="22"/>
      <c r="BR3513" s="22"/>
      <c r="BS3513" s="22"/>
      <c r="BT3513" s="22"/>
      <c r="BU3513" s="22"/>
      <c r="BV3513" s="22"/>
      <c r="BW3513" s="22"/>
      <c r="BX3513" s="22"/>
      <c r="BY3513" s="22"/>
      <c r="BZ3513" s="22"/>
      <c r="CA3513" s="22"/>
      <c r="CB3513" s="22"/>
      <c r="CC3513" s="22"/>
      <c r="CD3513" s="22"/>
      <c r="CE3513" s="22"/>
      <c r="CF3513" s="22"/>
      <c r="CG3513" s="22"/>
      <c r="CH3513" s="22"/>
      <c r="CI3513" s="22"/>
      <c r="CJ3513" s="22"/>
      <c r="CK3513" s="22"/>
      <c r="CL3513" s="22"/>
      <c r="CM3513" s="22"/>
      <c r="CN3513" s="22"/>
      <c r="CO3513" s="22"/>
    </row>
    <row r="3514" spans="1:93" s="2" customFormat="1" x14ac:dyDescent="0.3">
      <c r="A3514" s="73" t="s">
        <v>204</v>
      </c>
      <c r="B3514" s="73" t="s">
        <v>286</v>
      </c>
      <c r="C3514" s="67" t="s">
        <v>364</v>
      </c>
      <c r="D3514" s="67" t="s">
        <v>57</v>
      </c>
      <c r="E3514" s="73" t="s">
        <v>289</v>
      </c>
      <c r="F3514" s="73" t="s">
        <v>245</v>
      </c>
      <c r="G3514" s="73" t="s">
        <v>9</v>
      </c>
      <c r="H3514" s="73" t="s">
        <v>9</v>
      </c>
      <c r="I3514" s="73" t="s">
        <v>465</v>
      </c>
      <c r="J3514" s="73" t="str">
        <f>CONCATENATE(D3514," ",E3514)</f>
        <v>Short-haul, to/from UK Business class</v>
      </c>
      <c r="K3514" s="98">
        <v>0.12349999999999998</v>
      </c>
      <c r="L3514" s="48"/>
      <c r="M3514" s="22"/>
      <c r="N3514" s="22"/>
      <c r="O3514" s="22"/>
      <c r="P3514" s="22"/>
      <c r="Q3514" s="22"/>
      <c r="R3514" s="22"/>
      <c r="S3514" s="22"/>
      <c r="T3514" s="2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c r="AQ3514" s="22"/>
      <c r="AR3514" s="22"/>
      <c r="AS3514" s="22"/>
      <c r="AT3514" s="22"/>
      <c r="AU3514" s="22"/>
      <c r="AV3514" s="22"/>
      <c r="AW3514" s="22"/>
      <c r="AX3514" s="22"/>
      <c r="AY3514" s="22"/>
      <c r="AZ3514" s="22"/>
      <c r="BA3514" s="22"/>
      <c r="BB3514" s="22"/>
      <c r="BC3514" s="22"/>
      <c r="BD3514" s="22"/>
      <c r="BE3514" s="22"/>
      <c r="BF3514" s="22"/>
      <c r="BG3514" s="22"/>
      <c r="BH3514" s="22"/>
      <c r="BI3514" s="22"/>
      <c r="BJ3514" s="22"/>
      <c r="BK3514" s="22"/>
      <c r="BL3514" s="22"/>
      <c r="BM3514" s="22"/>
      <c r="BN3514" s="22"/>
      <c r="BO3514" s="22"/>
      <c r="BP3514" s="22"/>
      <c r="BQ3514" s="22"/>
      <c r="BR3514" s="22"/>
      <c r="BS3514" s="22"/>
      <c r="BT3514" s="22"/>
      <c r="BU3514" s="22"/>
      <c r="BV3514" s="22"/>
      <c r="BW3514" s="22"/>
      <c r="BX3514" s="22"/>
      <c r="BY3514" s="22"/>
      <c r="BZ3514" s="22"/>
      <c r="CA3514" s="22"/>
      <c r="CB3514" s="22"/>
      <c r="CC3514" s="22"/>
      <c r="CD3514" s="22"/>
      <c r="CE3514" s="22"/>
      <c r="CF3514" s="22"/>
      <c r="CG3514" s="22"/>
      <c r="CH3514" s="22"/>
      <c r="CI3514" s="22"/>
      <c r="CJ3514" s="22"/>
      <c r="CK3514" s="22"/>
      <c r="CL3514" s="22"/>
      <c r="CM3514" s="22"/>
      <c r="CN3514" s="22"/>
      <c r="CO3514" s="22"/>
    </row>
    <row r="3515" spans="1:93" s="2" customFormat="1" x14ac:dyDescent="0.3">
      <c r="A3515" s="73" t="s">
        <v>204</v>
      </c>
      <c r="B3515" s="73" t="s">
        <v>286</v>
      </c>
      <c r="C3515" s="67" t="s">
        <v>364</v>
      </c>
      <c r="D3515" s="67" t="s">
        <v>57</v>
      </c>
      <c r="E3515" s="73" t="s">
        <v>289</v>
      </c>
      <c r="F3515" s="73" t="s">
        <v>245</v>
      </c>
      <c r="G3515" s="73" t="s">
        <v>9</v>
      </c>
      <c r="H3515" s="73" t="s">
        <v>9</v>
      </c>
      <c r="I3515" s="73" t="s">
        <v>466</v>
      </c>
      <c r="J3515" s="73" t="str">
        <f>CONCATENATE(D3515," ",E3515)</f>
        <v>Short-haul, to/from UK Business class</v>
      </c>
      <c r="K3515" s="98">
        <v>1.0000000000000001E-5</v>
      </c>
      <c r="L3515" s="48"/>
      <c r="M3515" s="22"/>
      <c r="N3515" s="22"/>
      <c r="O3515" s="22"/>
      <c r="P3515" s="22"/>
      <c r="Q3515" s="22"/>
      <c r="R3515" s="22"/>
      <c r="S3515" s="22"/>
      <c r="T3515" s="22"/>
      <c r="U3515" s="22"/>
      <c r="V3515" s="22"/>
      <c r="W3515" s="22"/>
      <c r="X3515" s="22"/>
      <c r="Y3515" s="22"/>
      <c r="Z3515" s="22"/>
      <c r="AA3515" s="22"/>
      <c r="AB3515" s="22"/>
      <c r="AC3515" s="22"/>
      <c r="AD3515" s="22"/>
      <c r="AE3515" s="22"/>
      <c r="AF3515" s="22"/>
      <c r="AG3515" s="22"/>
      <c r="AH3515" s="22"/>
      <c r="AI3515" s="22"/>
      <c r="AJ3515" s="22"/>
      <c r="AK3515" s="22"/>
      <c r="AL3515" s="22"/>
      <c r="AM3515" s="22"/>
      <c r="AN3515" s="22"/>
      <c r="AO3515" s="22"/>
      <c r="AP3515" s="22"/>
      <c r="AQ3515" s="22"/>
      <c r="AR3515" s="22"/>
      <c r="AS3515" s="22"/>
      <c r="AT3515" s="22"/>
      <c r="AU3515" s="22"/>
      <c r="AV3515" s="22"/>
      <c r="AW3515" s="22"/>
      <c r="AX3515" s="22"/>
      <c r="AY3515" s="22"/>
      <c r="AZ3515" s="22"/>
      <c r="BA3515" s="22"/>
      <c r="BB3515" s="22"/>
      <c r="BC3515" s="22"/>
      <c r="BD3515" s="22"/>
      <c r="BE3515" s="22"/>
      <c r="BF3515" s="22"/>
      <c r="BG3515" s="22"/>
      <c r="BH3515" s="22"/>
      <c r="BI3515" s="22"/>
      <c r="BJ3515" s="22"/>
      <c r="BK3515" s="22"/>
      <c r="BL3515" s="22"/>
      <c r="BM3515" s="22"/>
      <c r="BN3515" s="22"/>
      <c r="BO3515" s="22"/>
      <c r="BP3515" s="22"/>
      <c r="BQ3515" s="22"/>
      <c r="BR3515" s="22"/>
      <c r="BS3515" s="22"/>
      <c r="BT3515" s="22"/>
      <c r="BU3515" s="22"/>
      <c r="BV3515" s="22"/>
      <c r="BW3515" s="22"/>
      <c r="BX3515" s="22"/>
      <c r="BY3515" s="22"/>
      <c r="BZ3515" s="22"/>
      <c r="CA3515" s="22"/>
      <c r="CB3515" s="22"/>
      <c r="CC3515" s="22"/>
      <c r="CD3515" s="22"/>
      <c r="CE3515" s="22"/>
      <c r="CF3515" s="22"/>
      <c r="CG3515" s="22"/>
      <c r="CH3515" s="22"/>
      <c r="CI3515" s="22"/>
      <c r="CJ3515" s="22"/>
      <c r="CK3515" s="22"/>
      <c r="CL3515" s="22"/>
      <c r="CM3515" s="22"/>
      <c r="CN3515" s="22"/>
      <c r="CO3515" s="22"/>
    </row>
    <row r="3516" spans="1:93" s="2" customFormat="1" x14ac:dyDescent="0.3">
      <c r="A3516" s="73" t="s">
        <v>204</v>
      </c>
      <c r="B3516" s="73" t="s">
        <v>286</v>
      </c>
      <c r="C3516" s="67" t="s">
        <v>364</v>
      </c>
      <c r="D3516" s="67" t="s">
        <v>57</v>
      </c>
      <c r="E3516" s="73" t="s">
        <v>289</v>
      </c>
      <c r="F3516" s="73" t="s">
        <v>245</v>
      </c>
      <c r="G3516" s="73" t="s">
        <v>9</v>
      </c>
      <c r="H3516" s="73" t="s">
        <v>9</v>
      </c>
      <c r="I3516" s="73" t="s">
        <v>467</v>
      </c>
      <c r="J3516" s="73" t="str">
        <f>CONCATENATE(D3516," ",E3516)</f>
        <v>Short-haul, to/from UK Business class</v>
      </c>
      <c r="K3516" s="98">
        <v>0.12232999999999999</v>
      </c>
      <c r="L3516" s="48"/>
      <c r="M3516" s="22"/>
      <c r="N3516" s="22"/>
      <c r="O3516" s="22"/>
      <c r="P3516" s="22"/>
      <c r="Q3516" s="22"/>
      <c r="R3516" s="22"/>
      <c r="S3516" s="22"/>
      <c r="T3516" s="2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c r="AQ3516" s="22"/>
      <c r="AR3516" s="22"/>
      <c r="AS3516" s="22"/>
      <c r="AT3516" s="22"/>
      <c r="AU3516" s="22"/>
      <c r="AV3516" s="22"/>
      <c r="AW3516" s="22"/>
      <c r="AX3516" s="22"/>
      <c r="AY3516" s="22"/>
      <c r="AZ3516" s="22"/>
      <c r="BA3516" s="22"/>
      <c r="BB3516" s="22"/>
      <c r="BC3516" s="22"/>
      <c r="BD3516" s="22"/>
      <c r="BE3516" s="22"/>
      <c r="BF3516" s="22"/>
      <c r="BG3516" s="22"/>
      <c r="BH3516" s="22"/>
      <c r="BI3516" s="22"/>
      <c r="BJ3516" s="22"/>
      <c r="BK3516" s="22"/>
      <c r="BL3516" s="22"/>
      <c r="BM3516" s="22"/>
      <c r="BN3516" s="22"/>
      <c r="BO3516" s="22"/>
      <c r="BP3516" s="22"/>
      <c r="BQ3516" s="22"/>
      <c r="BR3516" s="22"/>
      <c r="BS3516" s="22"/>
      <c r="BT3516" s="22"/>
      <c r="BU3516" s="22"/>
      <c r="BV3516" s="22"/>
      <c r="BW3516" s="22"/>
      <c r="BX3516" s="22"/>
      <c r="BY3516" s="22"/>
      <c r="BZ3516" s="22"/>
      <c r="CA3516" s="22"/>
      <c r="CB3516" s="22"/>
      <c r="CC3516" s="22"/>
      <c r="CD3516" s="22"/>
      <c r="CE3516" s="22"/>
      <c r="CF3516" s="22"/>
      <c r="CG3516" s="22"/>
      <c r="CH3516" s="22"/>
      <c r="CI3516" s="22"/>
      <c r="CJ3516" s="22"/>
      <c r="CK3516" s="22"/>
      <c r="CL3516" s="22"/>
      <c r="CM3516" s="22"/>
      <c r="CN3516" s="22"/>
      <c r="CO3516" s="22"/>
    </row>
    <row r="3517" spans="1:93" s="2" customFormat="1" x14ac:dyDescent="0.3">
      <c r="A3517" s="73" t="s">
        <v>204</v>
      </c>
      <c r="B3517" s="73" t="s">
        <v>286</v>
      </c>
      <c r="C3517" s="67" t="s">
        <v>364</v>
      </c>
      <c r="D3517" s="67" t="s">
        <v>57</v>
      </c>
      <c r="E3517" s="73" t="s">
        <v>289</v>
      </c>
      <c r="F3517" s="73" t="s">
        <v>245</v>
      </c>
      <c r="G3517" s="73" t="s">
        <v>9</v>
      </c>
      <c r="H3517" s="73" t="s">
        <v>9</v>
      </c>
      <c r="I3517" s="73" t="s">
        <v>468</v>
      </c>
      <c r="J3517" s="73" t="str">
        <f>CONCATENATE(D3517," ",E3517)</f>
        <v>Short-haul, to/from UK Business class</v>
      </c>
      <c r="K3517" s="98">
        <v>1.16E-3</v>
      </c>
      <c r="L3517" s="48"/>
      <c r="M3517" s="22"/>
      <c r="N3517" s="22"/>
      <c r="O3517" s="22"/>
      <c r="P3517" s="22"/>
      <c r="Q3517" s="22"/>
      <c r="R3517" s="22"/>
      <c r="S3517" s="22"/>
      <c r="T3517" s="22"/>
      <c r="U3517" s="22"/>
      <c r="V3517" s="22"/>
      <c r="W3517" s="22"/>
      <c r="X3517" s="22"/>
      <c r="Y3517" s="22"/>
      <c r="Z3517" s="22"/>
      <c r="AA3517" s="22"/>
      <c r="AB3517" s="22"/>
      <c r="AC3517" s="22"/>
      <c r="AD3517" s="22"/>
      <c r="AE3517" s="22"/>
      <c r="AF3517" s="22"/>
      <c r="AG3517" s="22"/>
      <c r="AH3517" s="22"/>
      <c r="AI3517" s="22"/>
      <c r="AJ3517" s="22"/>
      <c r="AK3517" s="22"/>
      <c r="AL3517" s="22"/>
      <c r="AM3517" s="22"/>
      <c r="AN3517" s="22"/>
      <c r="AO3517" s="22"/>
      <c r="AP3517" s="22"/>
      <c r="AQ3517" s="22"/>
      <c r="AR3517" s="22"/>
      <c r="AS3517" s="22"/>
      <c r="AT3517" s="22"/>
      <c r="AU3517" s="22"/>
      <c r="AV3517" s="22"/>
      <c r="AW3517" s="22"/>
      <c r="AX3517" s="22"/>
      <c r="AY3517" s="22"/>
      <c r="AZ3517" s="22"/>
      <c r="BA3517" s="22"/>
      <c r="BB3517" s="22"/>
      <c r="BC3517" s="22"/>
      <c r="BD3517" s="22"/>
      <c r="BE3517" s="22"/>
      <c r="BF3517" s="22"/>
      <c r="BG3517" s="22"/>
      <c r="BH3517" s="22"/>
      <c r="BI3517" s="22"/>
      <c r="BJ3517" s="22"/>
      <c r="BK3517" s="22"/>
      <c r="BL3517" s="22"/>
      <c r="BM3517" s="22"/>
      <c r="BN3517" s="22"/>
      <c r="BO3517" s="22"/>
      <c r="BP3517" s="22"/>
      <c r="BQ3517" s="22"/>
      <c r="BR3517" s="22"/>
      <c r="BS3517" s="22"/>
      <c r="BT3517" s="22"/>
      <c r="BU3517" s="22"/>
      <c r="BV3517" s="22"/>
      <c r="BW3517" s="22"/>
      <c r="BX3517" s="22"/>
      <c r="BY3517" s="22"/>
      <c r="BZ3517" s="22"/>
      <c r="CA3517" s="22"/>
      <c r="CB3517" s="22"/>
      <c r="CC3517" s="22"/>
      <c r="CD3517" s="22"/>
      <c r="CE3517" s="22"/>
      <c r="CF3517" s="22"/>
      <c r="CG3517" s="22"/>
      <c r="CH3517" s="22"/>
      <c r="CI3517" s="22"/>
      <c r="CJ3517" s="22"/>
      <c r="CK3517" s="22"/>
      <c r="CL3517" s="22"/>
      <c r="CM3517" s="22"/>
      <c r="CN3517" s="22"/>
      <c r="CO3517" s="22"/>
    </row>
    <row r="3518" spans="1:93" s="2" customFormat="1" x14ac:dyDescent="0.3">
      <c r="A3518" s="73" t="s">
        <v>204</v>
      </c>
      <c r="B3518" s="73" t="s">
        <v>286</v>
      </c>
      <c r="C3518" s="67" t="s">
        <v>364</v>
      </c>
      <c r="D3518" s="67" t="s">
        <v>57</v>
      </c>
      <c r="E3518" s="73" t="s">
        <v>107</v>
      </c>
      <c r="F3518" s="73" t="s">
        <v>245</v>
      </c>
      <c r="G3518" s="73" t="s">
        <v>9</v>
      </c>
      <c r="H3518" s="73" t="s">
        <v>9</v>
      </c>
      <c r="I3518" s="73" t="s">
        <v>465</v>
      </c>
      <c r="J3518" s="73" t="str">
        <f t="shared" si="76"/>
        <v>Short-haul, to/from UK Economy class</v>
      </c>
      <c r="K3518" s="98">
        <v>8.233E-2</v>
      </c>
      <c r="L3518" s="48"/>
      <c r="M3518" s="22"/>
      <c r="N3518" s="22"/>
      <c r="O3518" s="22"/>
      <c r="P3518" s="22"/>
      <c r="Q3518" s="22"/>
      <c r="R3518" s="22"/>
      <c r="S3518" s="22"/>
      <c r="T3518" s="2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c r="AQ3518" s="22"/>
      <c r="AR3518" s="22"/>
      <c r="AS3518" s="22"/>
      <c r="AT3518" s="22"/>
      <c r="AU3518" s="22"/>
      <c r="AV3518" s="22"/>
      <c r="AW3518" s="22"/>
      <c r="AX3518" s="22"/>
      <c r="AY3518" s="22"/>
      <c r="AZ3518" s="22"/>
      <c r="BA3518" s="22"/>
      <c r="BB3518" s="22"/>
      <c r="BC3518" s="22"/>
      <c r="BD3518" s="22"/>
      <c r="BE3518" s="22"/>
      <c r="BF3518" s="22"/>
      <c r="BG3518" s="22"/>
      <c r="BH3518" s="22"/>
      <c r="BI3518" s="22"/>
      <c r="BJ3518" s="22"/>
      <c r="BK3518" s="22"/>
      <c r="BL3518" s="22"/>
      <c r="BM3518" s="22"/>
      <c r="BN3518" s="22"/>
      <c r="BO3518" s="22"/>
      <c r="BP3518" s="22"/>
      <c r="BQ3518" s="22"/>
      <c r="BR3518" s="22"/>
      <c r="BS3518" s="22"/>
      <c r="BT3518" s="22"/>
      <c r="BU3518" s="22"/>
      <c r="BV3518" s="22"/>
      <c r="BW3518" s="22"/>
      <c r="BX3518" s="22"/>
      <c r="BY3518" s="22"/>
      <c r="BZ3518" s="22"/>
      <c r="CA3518" s="22"/>
      <c r="CB3518" s="22"/>
      <c r="CC3518" s="22"/>
      <c r="CD3518" s="22"/>
      <c r="CE3518" s="22"/>
      <c r="CF3518" s="22"/>
      <c r="CG3518" s="22"/>
      <c r="CH3518" s="22"/>
      <c r="CI3518" s="22"/>
      <c r="CJ3518" s="22"/>
      <c r="CK3518" s="22"/>
      <c r="CL3518" s="22"/>
      <c r="CM3518" s="22"/>
      <c r="CN3518" s="22"/>
      <c r="CO3518" s="22"/>
    </row>
    <row r="3519" spans="1:93" s="2" customFormat="1" x14ac:dyDescent="0.3">
      <c r="A3519" s="73" t="s">
        <v>204</v>
      </c>
      <c r="B3519" s="73" t="s">
        <v>286</v>
      </c>
      <c r="C3519" s="67" t="s">
        <v>364</v>
      </c>
      <c r="D3519" s="67" t="s">
        <v>57</v>
      </c>
      <c r="E3519" s="73" t="s">
        <v>107</v>
      </c>
      <c r="F3519" s="73" t="s">
        <v>245</v>
      </c>
      <c r="G3519" s="73" t="s">
        <v>9</v>
      </c>
      <c r="H3519" s="73" t="s">
        <v>9</v>
      </c>
      <c r="I3519" s="73" t="s">
        <v>466</v>
      </c>
      <c r="J3519" s="73" t="str">
        <f>CONCATENATE(D3519," ",E3519)</f>
        <v>Short-haul, to/from UK Economy class</v>
      </c>
      <c r="K3519" s="98">
        <v>1.0000000000000001E-5</v>
      </c>
      <c r="L3519" s="48"/>
      <c r="M3519" s="22"/>
      <c r="N3519" s="22"/>
      <c r="O3519" s="22"/>
      <c r="P3519" s="22"/>
      <c r="Q3519" s="22"/>
      <c r="R3519" s="22"/>
      <c r="S3519" s="22"/>
      <c r="T3519" s="22"/>
      <c r="U3519" s="22"/>
      <c r="V3519" s="22"/>
      <c r="W3519" s="22"/>
      <c r="X3519" s="22"/>
      <c r="Y3519" s="22"/>
      <c r="Z3519" s="22"/>
      <c r="AA3519" s="22"/>
      <c r="AB3519" s="22"/>
      <c r="AC3519" s="22"/>
      <c r="AD3519" s="22"/>
      <c r="AE3519" s="22"/>
      <c r="AF3519" s="22"/>
      <c r="AG3519" s="22"/>
      <c r="AH3519" s="22"/>
      <c r="AI3519" s="22"/>
      <c r="AJ3519" s="22"/>
      <c r="AK3519" s="22"/>
      <c r="AL3519" s="22"/>
      <c r="AM3519" s="22"/>
      <c r="AN3519" s="22"/>
      <c r="AO3519" s="22"/>
      <c r="AP3519" s="22"/>
      <c r="AQ3519" s="22"/>
      <c r="AR3519" s="22"/>
      <c r="AS3519" s="22"/>
      <c r="AT3519" s="22"/>
      <c r="AU3519" s="22"/>
      <c r="AV3519" s="22"/>
      <c r="AW3519" s="22"/>
      <c r="AX3519" s="22"/>
      <c r="AY3519" s="22"/>
      <c r="AZ3519" s="22"/>
      <c r="BA3519" s="22"/>
      <c r="BB3519" s="22"/>
      <c r="BC3519" s="22"/>
      <c r="BD3519" s="22"/>
      <c r="BE3519" s="22"/>
      <c r="BF3519" s="22"/>
      <c r="BG3519" s="22"/>
      <c r="BH3519" s="22"/>
      <c r="BI3519" s="22"/>
      <c r="BJ3519" s="22"/>
      <c r="BK3519" s="22"/>
      <c r="BL3519" s="22"/>
      <c r="BM3519" s="22"/>
      <c r="BN3519" s="22"/>
      <c r="BO3519" s="22"/>
      <c r="BP3519" s="22"/>
      <c r="BQ3519" s="22"/>
      <c r="BR3519" s="22"/>
      <c r="BS3519" s="22"/>
      <c r="BT3519" s="22"/>
      <c r="BU3519" s="22"/>
      <c r="BV3519" s="22"/>
      <c r="BW3519" s="22"/>
      <c r="BX3519" s="22"/>
      <c r="BY3519" s="22"/>
      <c r="BZ3519" s="22"/>
      <c r="CA3519" s="22"/>
      <c r="CB3519" s="22"/>
      <c r="CC3519" s="22"/>
      <c r="CD3519" s="22"/>
      <c r="CE3519" s="22"/>
      <c r="CF3519" s="22"/>
      <c r="CG3519" s="22"/>
      <c r="CH3519" s="22"/>
      <c r="CI3519" s="22"/>
      <c r="CJ3519" s="22"/>
      <c r="CK3519" s="22"/>
      <c r="CL3519" s="22"/>
      <c r="CM3519" s="22"/>
      <c r="CN3519" s="22"/>
      <c r="CO3519" s="22"/>
    </row>
    <row r="3520" spans="1:93" s="2" customFormat="1" x14ac:dyDescent="0.3">
      <c r="A3520" s="73" t="s">
        <v>204</v>
      </c>
      <c r="B3520" s="73" t="s">
        <v>286</v>
      </c>
      <c r="C3520" s="67" t="s">
        <v>364</v>
      </c>
      <c r="D3520" s="67" t="s">
        <v>57</v>
      </c>
      <c r="E3520" s="73" t="s">
        <v>107</v>
      </c>
      <c r="F3520" s="73" t="s">
        <v>245</v>
      </c>
      <c r="G3520" s="73" t="s">
        <v>9</v>
      </c>
      <c r="H3520" s="73" t="s">
        <v>9</v>
      </c>
      <c r="I3520" s="73" t="s">
        <v>467</v>
      </c>
      <c r="J3520" s="73" t="str">
        <f>CONCATENATE(D3520," ",E3520)</f>
        <v>Short-haul, to/from UK Economy class</v>
      </c>
      <c r="K3520" s="98">
        <v>8.1549999999999997E-2</v>
      </c>
      <c r="L3520" s="48"/>
      <c r="M3520" s="22"/>
      <c r="N3520" s="22"/>
      <c r="O3520" s="22"/>
      <c r="P3520" s="22"/>
      <c r="Q3520" s="22"/>
      <c r="R3520" s="22"/>
      <c r="S3520" s="22"/>
      <c r="T3520" s="2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c r="AQ3520" s="22"/>
      <c r="AR3520" s="22"/>
      <c r="AS3520" s="22"/>
      <c r="AT3520" s="22"/>
      <c r="AU3520" s="22"/>
      <c r="AV3520" s="22"/>
      <c r="AW3520" s="22"/>
      <c r="AX3520" s="22"/>
      <c r="AY3520" s="22"/>
      <c r="AZ3520" s="22"/>
      <c r="BA3520" s="22"/>
      <c r="BB3520" s="22"/>
      <c r="BC3520" s="22"/>
      <c r="BD3520" s="22"/>
      <c r="BE3520" s="22"/>
      <c r="BF3520" s="22"/>
      <c r="BG3520" s="22"/>
      <c r="BH3520" s="22"/>
      <c r="BI3520" s="22"/>
      <c r="BJ3520" s="22"/>
      <c r="BK3520" s="22"/>
      <c r="BL3520" s="22"/>
      <c r="BM3520" s="22"/>
      <c r="BN3520" s="22"/>
      <c r="BO3520" s="22"/>
      <c r="BP3520" s="22"/>
      <c r="BQ3520" s="22"/>
      <c r="BR3520" s="22"/>
      <c r="BS3520" s="22"/>
      <c r="BT3520" s="22"/>
      <c r="BU3520" s="22"/>
      <c r="BV3520" s="22"/>
      <c r="BW3520" s="22"/>
      <c r="BX3520" s="22"/>
      <c r="BY3520" s="22"/>
      <c r="BZ3520" s="22"/>
      <c r="CA3520" s="22"/>
      <c r="CB3520" s="22"/>
      <c r="CC3520" s="22"/>
      <c r="CD3520" s="22"/>
      <c r="CE3520" s="22"/>
      <c r="CF3520" s="22"/>
      <c r="CG3520" s="22"/>
      <c r="CH3520" s="22"/>
      <c r="CI3520" s="22"/>
      <c r="CJ3520" s="22"/>
      <c r="CK3520" s="22"/>
      <c r="CL3520" s="22"/>
      <c r="CM3520" s="22"/>
      <c r="CN3520" s="22"/>
      <c r="CO3520" s="22"/>
    </row>
    <row r="3521" spans="1:93" s="2" customFormat="1" x14ac:dyDescent="0.3">
      <c r="A3521" s="73" t="s">
        <v>204</v>
      </c>
      <c r="B3521" s="73" t="s">
        <v>286</v>
      </c>
      <c r="C3521" s="67" t="s">
        <v>364</v>
      </c>
      <c r="D3521" s="67" t="s">
        <v>57</v>
      </c>
      <c r="E3521" s="73" t="s">
        <v>107</v>
      </c>
      <c r="F3521" s="73" t="s">
        <v>245</v>
      </c>
      <c r="G3521" s="73" t="s">
        <v>9</v>
      </c>
      <c r="H3521" s="73" t="s">
        <v>9</v>
      </c>
      <c r="I3521" s="73" t="s">
        <v>468</v>
      </c>
      <c r="J3521" s="73" t="str">
        <f>CONCATENATE(D3521," ",E3521)</f>
        <v>Short-haul, to/from UK Economy class</v>
      </c>
      <c r="K3521" s="98">
        <v>7.6999999999999996E-4</v>
      </c>
      <c r="L3521" s="48"/>
      <c r="M3521" s="22"/>
      <c r="N3521" s="22"/>
      <c r="O3521" s="22"/>
      <c r="P3521" s="22"/>
      <c r="Q3521" s="22"/>
      <c r="R3521" s="22"/>
      <c r="S3521" s="22"/>
      <c r="T3521" s="22"/>
      <c r="U3521" s="22"/>
      <c r="V3521" s="22"/>
      <c r="W3521" s="22"/>
      <c r="X3521" s="22"/>
      <c r="Y3521" s="22"/>
      <c r="Z3521" s="22"/>
      <c r="AA3521" s="22"/>
      <c r="AB3521" s="22"/>
      <c r="AC3521" s="22"/>
      <c r="AD3521" s="22"/>
      <c r="AE3521" s="22"/>
      <c r="AF3521" s="22"/>
      <c r="AG3521" s="22"/>
      <c r="AH3521" s="22"/>
      <c r="AI3521" s="22"/>
      <c r="AJ3521" s="22"/>
      <c r="AK3521" s="22"/>
      <c r="AL3521" s="22"/>
      <c r="AM3521" s="22"/>
      <c r="AN3521" s="22"/>
      <c r="AO3521" s="22"/>
      <c r="AP3521" s="22"/>
      <c r="AQ3521" s="22"/>
      <c r="AR3521" s="22"/>
      <c r="AS3521" s="22"/>
      <c r="AT3521" s="22"/>
      <c r="AU3521" s="22"/>
      <c r="AV3521" s="22"/>
      <c r="AW3521" s="22"/>
      <c r="AX3521" s="22"/>
      <c r="AY3521" s="22"/>
      <c r="AZ3521" s="22"/>
      <c r="BA3521" s="22"/>
      <c r="BB3521" s="22"/>
      <c r="BC3521" s="22"/>
      <c r="BD3521" s="22"/>
      <c r="BE3521" s="22"/>
      <c r="BF3521" s="22"/>
      <c r="BG3521" s="22"/>
      <c r="BH3521" s="22"/>
      <c r="BI3521" s="22"/>
      <c r="BJ3521" s="22"/>
      <c r="BK3521" s="22"/>
      <c r="BL3521" s="22"/>
      <c r="BM3521" s="22"/>
      <c r="BN3521" s="22"/>
      <c r="BO3521" s="22"/>
      <c r="BP3521" s="22"/>
      <c r="BQ3521" s="22"/>
      <c r="BR3521" s="22"/>
      <c r="BS3521" s="22"/>
      <c r="BT3521" s="22"/>
      <c r="BU3521" s="22"/>
      <c r="BV3521" s="22"/>
      <c r="BW3521" s="22"/>
      <c r="BX3521" s="22"/>
      <c r="BY3521" s="22"/>
      <c r="BZ3521" s="22"/>
      <c r="CA3521" s="22"/>
      <c r="CB3521" s="22"/>
      <c r="CC3521" s="22"/>
      <c r="CD3521" s="22"/>
      <c r="CE3521" s="22"/>
      <c r="CF3521" s="22"/>
      <c r="CG3521" s="22"/>
      <c r="CH3521" s="22"/>
      <c r="CI3521" s="22"/>
      <c r="CJ3521" s="22"/>
      <c r="CK3521" s="22"/>
      <c r="CL3521" s="22"/>
      <c r="CM3521" s="22"/>
      <c r="CN3521" s="22"/>
      <c r="CO3521" s="22"/>
    </row>
    <row r="3522" spans="1:93" s="2" customFormat="1" x14ac:dyDescent="0.3">
      <c r="A3522" s="73" t="s">
        <v>204</v>
      </c>
      <c r="B3522" s="73" t="s">
        <v>286</v>
      </c>
      <c r="C3522" s="67" t="s">
        <v>364</v>
      </c>
      <c r="D3522" s="67" t="s">
        <v>57</v>
      </c>
      <c r="E3522" s="73" t="s">
        <v>144</v>
      </c>
      <c r="F3522" s="73" t="s">
        <v>245</v>
      </c>
      <c r="G3522" s="73" t="s">
        <v>9</v>
      </c>
      <c r="H3522" s="73" t="s">
        <v>9</v>
      </c>
      <c r="I3522" s="73" t="s">
        <v>465</v>
      </c>
      <c r="J3522" s="73" t="str">
        <f t="shared" si="76"/>
        <v>Short-haul, to/from UK Average passenger</v>
      </c>
      <c r="K3522" s="98">
        <v>8.3699999999999997E-2</v>
      </c>
      <c r="L3522" s="48"/>
      <c r="M3522" s="22"/>
      <c r="N3522" s="22"/>
      <c r="O3522" s="22"/>
      <c r="P3522" s="22"/>
      <c r="Q3522" s="22"/>
      <c r="R3522" s="22"/>
      <c r="S3522" s="22"/>
      <c r="T3522" s="2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c r="AQ3522" s="22"/>
      <c r="AR3522" s="22"/>
      <c r="AS3522" s="22"/>
      <c r="AT3522" s="22"/>
      <c r="AU3522" s="22"/>
      <c r="AV3522" s="22"/>
      <c r="AW3522" s="22"/>
      <c r="AX3522" s="22"/>
      <c r="AY3522" s="22"/>
      <c r="AZ3522" s="22"/>
      <c r="BA3522" s="22"/>
      <c r="BB3522" s="22"/>
      <c r="BC3522" s="22"/>
      <c r="BD3522" s="22"/>
      <c r="BE3522" s="22"/>
      <c r="BF3522" s="22"/>
      <c r="BG3522" s="22"/>
      <c r="BH3522" s="22"/>
      <c r="BI3522" s="22"/>
      <c r="BJ3522" s="22"/>
      <c r="BK3522" s="22"/>
      <c r="BL3522" s="22"/>
      <c r="BM3522" s="22"/>
      <c r="BN3522" s="22"/>
      <c r="BO3522" s="22"/>
      <c r="BP3522" s="22"/>
      <c r="BQ3522" s="22"/>
      <c r="BR3522" s="22"/>
      <c r="BS3522" s="22"/>
      <c r="BT3522" s="22"/>
      <c r="BU3522" s="22"/>
      <c r="BV3522" s="22"/>
      <c r="BW3522" s="22"/>
      <c r="BX3522" s="22"/>
      <c r="BY3522" s="22"/>
      <c r="BZ3522" s="22"/>
      <c r="CA3522" s="22"/>
      <c r="CB3522" s="22"/>
      <c r="CC3522" s="22"/>
      <c r="CD3522" s="22"/>
      <c r="CE3522" s="22"/>
      <c r="CF3522" s="22"/>
      <c r="CG3522" s="22"/>
      <c r="CH3522" s="22"/>
      <c r="CI3522" s="22"/>
      <c r="CJ3522" s="22"/>
      <c r="CK3522" s="22"/>
      <c r="CL3522" s="22"/>
      <c r="CM3522" s="22"/>
      <c r="CN3522" s="22"/>
      <c r="CO3522" s="22"/>
    </row>
    <row r="3523" spans="1:93" s="2" customFormat="1" x14ac:dyDescent="0.3">
      <c r="A3523" s="73" t="s">
        <v>204</v>
      </c>
      <c r="B3523" s="73" t="s">
        <v>286</v>
      </c>
      <c r="C3523" s="67" t="s">
        <v>364</v>
      </c>
      <c r="D3523" s="67" t="s">
        <v>57</v>
      </c>
      <c r="E3523" s="73" t="s">
        <v>144</v>
      </c>
      <c r="F3523" s="73" t="s">
        <v>245</v>
      </c>
      <c r="G3523" s="73" t="s">
        <v>9</v>
      </c>
      <c r="H3523" s="73" t="s">
        <v>9</v>
      </c>
      <c r="I3523" s="73" t="s">
        <v>466</v>
      </c>
      <c r="J3523" s="73" t="str">
        <f t="shared" si="76"/>
        <v>Short-haul, to/from UK Average passenger</v>
      </c>
      <c r="K3523" s="98">
        <v>1.0000000000000001E-5</v>
      </c>
      <c r="L3523" s="48"/>
      <c r="M3523" s="22"/>
      <c r="N3523" s="22"/>
      <c r="O3523" s="22"/>
      <c r="P3523" s="22"/>
      <c r="Q3523" s="22"/>
      <c r="R3523" s="22"/>
      <c r="S3523" s="22"/>
      <c r="T3523" s="22"/>
      <c r="U3523" s="22"/>
      <c r="V3523" s="22"/>
      <c r="W3523" s="22"/>
      <c r="X3523" s="22"/>
      <c r="Y3523" s="22"/>
      <c r="Z3523" s="22"/>
      <c r="AA3523" s="22"/>
      <c r="AB3523" s="22"/>
      <c r="AC3523" s="22"/>
      <c r="AD3523" s="22"/>
      <c r="AE3523" s="22"/>
      <c r="AF3523" s="22"/>
      <c r="AG3523" s="22"/>
      <c r="AH3523" s="22"/>
      <c r="AI3523" s="22"/>
      <c r="AJ3523" s="22"/>
      <c r="AK3523" s="22"/>
      <c r="AL3523" s="22"/>
      <c r="AM3523" s="22"/>
      <c r="AN3523" s="22"/>
      <c r="AO3523" s="22"/>
      <c r="AP3523" s="22"/>
      <c r="AQ3523" s="22"/>
      <c r="AR3523" s="22"/>
      <c r="AS3523" s="22"/>
      <c r="AT3523" s="22"/>
      <c r="AU3523" s="22"/>
      <c r="AV3523" s="22"/>
      <c r="AW3523" s="22"/>
      <c r="AX3523" s="22"/>
      <c r="AY3523" s="22"/>
      <c r="AZ3523" s="22"/>
      <c r="BA3523" s="22"/>
      <c r="BB3523" s="22"/>
      <c r="BC3523" s="22"/>
      <c r="BD3523" s="22"/>
      <c r="BE3523" s="22"/>
      <c r="BF3523" s="22"/>
      <c r="BG3523" s="22"/>
      <c r="BH3523" s="22"/>
      <c r="BI3523" s="22"/>
      <c r="BJ3523" s="22"/>
      <c r="BK3523" s="22"/>
      <c r="BL3523" s="22"/>
      <c r="BM3523" s="22"/>
      <c r="BN3523" s="22"/>
      <c r="BO3523" s="22"/>
      <c r="BP3523" s="22"/>
      <c r="BQ3523" s="22"/>
      <c r="BR3523" s="22"/>
      <c r="BS3523" s="22"/>
      <c r="BT3523" s="22"/>
      <c r="BU3523" s="22"/>
      <c r="BV3523" s="22"/>
      <c r="BW3523" s="22"/>
      <c r="BX3523" s="22"/>
      <c r="BY3523" s="22"/>
      <c r="BZ3523" s="22"/>
      <c r="CA3523" s="22"/>
      <c r="CB3523" s="22"/>
      <c r="CC3523" s="22"/>
      <c r="CD3523" s="22"/>
      <c r="CE3523" s="22"/>
      <c r="CF3523" s="22"/>
      <c r="CG3523" s="22"/>
      <c r="CH3523" s="22"/>
      <c r="CI3523" s="22"/>
      <c r="CJ3523" s="22"/>
      <c r="CK3523" s="22"/>
      <c r="CL3523" s="22"/>
      <c r="CM3523" s="22"/>
      <c r="CN3523" s="22"/>
      <c r="CO3523" s="22"/>
    </row>
    <row r="3524" spans="1:93" s="2" customFormat="1" x14ac:dyDescent="0.3">
      <c r="A3524" s="73" t="s">
        <v>204</v>
      </c>
      <c r="B3524" s="73" t="s">
        <v>286</v>
      </c>
      <c r="C3524" s="67" t="s">
        <v>364</v>
      </c>
      <c r="D3524" s="67" t="s">
        <v>57</v>
      </c>
      <c r="E3524" s="73" t="s">
        <v>144</v>
      </c>
      <c r="F3524" s="73" t="s">
        <v>245</v>
      </c>
      <c r="G3524" s="73" t="s">
        <v>9</v>
      </c>
      <c r="H3524" s="73" t="s">
        <v>9</v>
      </c>
      <c r="I3524" s="73" t="s">
        <v>467</v>
      </c>
      <c r="J3524" s="73" t="str">
        <f t="shared" si="76"/>
        <v>Short-haul, to/from UK Average passenger</v>
      </c>
      <c r="K3524" s="98">
        <v>8.2909999999999998E-2</v>
      </c>
      <c r="L3524" s="48"/>
      <c r="M3524" s="22"/>
      <c r="N3524" s="22"/>
      <c r="O3524" s="22"/>
      <c r="P3524" s="22"/>
      <c r="Q3524" s="22"/>
      <c r="R3524" s="22"/>
      <c r="S3524" s="22"/>
      <c r="T3524" s="2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c r="AQ3524" s="22"/>
      <c r="AR3524" s="22"/>
      <c r="AS3524" s="22"/>
      <c r="AT3524" s="22"/>
      <c r="AU3524" s="22"/>
      <c r="AV3524" s="22"/>
      <c r="AW3524" s="22"/>
      <c r="AX3524" s="22"/>
      <c r="AY3524" s="22"/>
      <c r="AZ3524" s="22"/>
      <c r="BA3524" s="22"/>
      <c r="BB3524" s="22"/>
      <c r="BC3524" s="22"/>
      <c r="BD3524" s="22"/>
      <c r="BE3524" s="22"/>
      <c r="BF3524" s="22"/>
      <c r="BG3524" s="22"/>
      <c r="BH3524" s="22"/>
      <c r="BI3524" s="22"/>
      <c r="BJ3524" s="22"/>
      <c r="BK3524" s="22"/>
      <c r="BL3524" s="22"/>
      <c r="BM3524" s="22"/>
      <c r="BN3524" s="22"/>
      <c r="BO3524" s="22"/>
      <c r="BP3524" s="22"/>
      <c r="BQ3524" s="22"/>
      <c r="BR3524" s="22"/>
      <c r="BS3524" s="22"/>
      <c r="BT3524" s="22"/>
      <c r="BU3524" s="22"/>
      <c r="BV3524" s="22"/>
      <c r="BW3524" s="22"/>
      <c r="BX3524" s="22"/>
      <c r="BY3524" s="22"/>
      <c r="BZ3524" s="22"/>
      <c r="CA3524" s="22"/>
      <c r="CB3524" s="22"/>
      <c r="CC3524" s="22"/>
      <c r="CD3524" s="22"/>
      <c r="CE3524" s="22"/>
      <c r="CF3524" s="22"/>
      <c r="CG3524" s="22"/>
      <c r="CH3524" s="22"/>
      <c r="CI3524" s="22"/>
      <c r="CJ3524" s="22"/>
      <c r="CK3524" s="22"/>
      <c r="CL3524" s="22"/>
      <c r="CM3524" s="22"/>
      <c r="CN3524" s="22"/>
      <c r="CO3524" s="22"/>
    </row>
    <row r="3525" spans="1:93" s="2" customFormat="1" ht="15" thickBot="1" x14ac:dyDescent="0.35">
      <c r="A3525" s="84" t="s">
        <v>204</v>
      </c>
      <c r="B3525" s="84" t="s">
        <v>286</v>
      </c>
      <c r="C3525" s="81" t="s">
        <v>364</v>
      </c>
      <c r="D3525" s="81" t="s">
        <v>57</v>
      </c>
      <c r="E3525" s="84" t="s">
        <v>144</v>
      </c>
      <c r="F3525" s="84" t="s">
        <v>245</v>
      </c>
      <c r="G3525" s="84" t="s">
        <v>9</v>
      </c>
      <c r="H3525" s="84" t="s">
        <v>9</v>
      </c>
      <c r="I3525" s="84" t="s">
        <v>468</v>
      </c>
      <c r="J3525" s="84" t="str">
        <f t="shared" si="76"/>
        <v>Short-haul, to/from UK Average passenger</v>
      </c>
      <c r="K3525" s="105">
        <v>7.7999999999999999E-4</v>
      </c>
      <c r="L3525" s="48"/>
      <c r="M3525" s="22"/>
      <c r="N3525" s="22"/>
      <c r="O3525" s="22"/>
      <c r="P3525" s="22"/>
      <c r="Q3525" s="22"/>
      <c r="R3525" s="22"/>
      <c r="S3525" s="22"/>
      <c r="T3525" s="22"/>
      <c r="U3525" s="22"/>
      <c r="V3525" s="22"/>
      <c r="W3525" s="22"/>
      <c r="X3525" s="22"/>
      <c r="Y3525" s="22"/>
      <c r="Z3525" s="22"/>
      <c r="AA3525" s="22"/>
      <c r="AB3525" s="22"/>
      <c r="AC3525" s="22"/>
      <c r="AD3525" s="22"/>
      <c r="AE3525" s="22"/>
      <c r="AF3525" s="22"/>
      <c r="AG3525" s="22"/>
      <c r="AH3525" s="22"/>
      <c r="AI3525" s="22"/>
      <c r="AJ3525" s="22"/>
      <c r="AK3525" s="22"/>
      <c r="AL3525" s="22"/>
      <c r="AM3525" s="22"/>
      <c r="AN3525" s="22"/>
      <c r="AO3525" s="22"/>
      <c r="AP3525" s="22"/>
      <c r="AQ3525" s="22"/>
      <c r="AR3525" s="22"/>
      <c r="AS3525" s="22"/>
      <c r="AT3525" s="22"/>
      <c r="AU3525" s="22"/>
      <c r="AV3525" s="22"/>
      <c r="AW3525" s="22"/>
      <c r="AX3525" s="22"/>
      <c r="AY3525" s="22"/>
      <c r="AZ3525" s="22"/>
      <c r="BA3525" s="22"/>
      <c r="BB3525" s="22"/>
      <c r="BC3525" s="22"/>
      <c r="BD3525" s="22"/>
      <c r="BE3525" s="22"/>
      <c r="BF3525" s="22"/>
      <c r="BG3525" s="22"/>
      <c r="BH3525" s="22"/>
      <c r="BI3525" s="22"/>
      <c r="BJ3525" s="22"/>
      <c r="BK3525" s="22"/>
      <c r="BL3525" s="22"/>
      <c r="BM3525" s="22"/>
      <c r="BN3525" s="22"/>
      <c r="BO3525" s="22"/>
      <c r="BP3525" s="22"/>
      <c r="BQ3525" s="22"/>
      <c r="BR3525" s="22"/>
      <c r="BS3525" s="22"/>
      <c r="BT3525" s="22"/>
      <c r="BU3525" s="22"/>
      <c r="BV3525" s="22"/>
      <c r="BW3525" s="22"/>
      <c r="BX3525" s="22"/>
      <c r="BY3525" s="22"/>
      <c r="BZ3525" s="22"/>
      <c r="CA3525" s="22"/>
      <c r="CB3525" s="22"/>
      <c r="CC3525" s="22"/>
      <c r="CD3525" s="22"/>
      <c r="CE3525" s="22"/>
      <c r="CF3525" s="22"/>
      <c r="CG3525" s="22"/>
      <c r="CH3525" s="22"/>
      <c r="CI3525" s="22"/>
      <c r="CJ3525" s="22"/>
      <c r="CK3525" s="22"/>
      <c r="CL3525" s="22"/>
      <c r="CM3525" s="22"/>
      <c r="CN3525" s="22"/>
      <c r="CO3525" s="22"/>
    </row>
    <row r="3526" spans="1:93" s="2" customFormat="1" x14ac:dyDescent="0.3">
      <c r="A3526" s="86" t="s">
        <v>204</v>
      </c>
      <c r="B3526" s="86" t="s">
        <v>286</v>
      </c>
      <c r="C3526" s="68" t="s">
        <v>364</v>
      </c>
      <c r="D3526" s="68" t="s">
        <v>12</v>
      </c>
      <c r="E3526" s="86" t="s">
        <v>144</v>
      </c>
      <c r="F3526" s="86" t="s">
        <v>359</v>
      </c>
      <c r="G3526" s="86" t="s">
        <v>9</v>
      </c>
      <c r="H3526" s="86" t="s">
        <v>9</v>
      </c>
      <c r="I3526" s="86" t="s">
        <v>465</v>
      </c>
      <c r="J3526" s="86" t="str">
        <f t="shared" ref="J3526:J3557" si="77">CONCATENATE(D3526," ",E3526)</f>
        <v>Long-haul, to/from UK Average passenger</v>
      </c>
      <c r="K3526" s="100">
        <v>0.19562000000000002</v>
      </c>
      <c r="L3526" s="48"/>
      <c r="M3526" s="22"/>
      <c r="N3526" s="22"/>
      <c r="O3526" s="22"/>
      <c r="P3526" s="22"/>
      <c r="Q3526" s="22"/>
      <c r="R3526" s="22"/>
      <c r="S3526" s="22"/>
      <c r="T3526" s="2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c r="AQ3526" s="22"/>
      <c r="AR3526" s="22"/>
      <c r="AS3526" s="22"/>
      <c r="AT3526" s="22"/>
      <c r="AU3526" s="22"/>
      <c r="AV3526" s="22"/>
      <c r="AW3526" s="22"/>
      <c r="AX3526" s="22"/>
      <c r="AY3526" s="22"/>
      <c r="AZ3526" s="22"/>
      <c r="BA3526" s="22"/>
      <c r="BB3526" s="22"/>
      <c r="BC3526" s="22"/>
      <c r="BD3526" s="22"/>
      <c r="BE3526" s="22"/>
      <c r="BF3526" s="22"/>
      <c r="BG3526" s="22"/>
      <c r="BH3526" s="22"/>
      <c r="BI3526" s="22"/>
      <c r="BJ3526" s="22"/>
      <c r="BK3526" s="22"/>
      <c r="BL3526" s="22"/>
      <c r="BM3526" s="22"/>
      <c r="BN3526" s="22"/>
      <c r="BO3526" s="22"/>
      <c r="BP3526" s="22"/>
      <c r="BQ3526" s="22"/>
      <c r="BR3526" s="22"/>
      <c r="BS3526" s="22"/>
      <c r="BT3526" s="22"/>
      <c r="BU3526" s="22"/>
      <c r="BV3526" s="22"/>
      <c r="BW3526" s="22"/>
      <c r="BX3526" s="22"/>
      <c r="BY3526" s="22"/>
      <c r="BZ3526" s="22"/>
      <c r="CA3526" s="22"/>
      <c r="CB3526" s="22"/>
      <c r="CC3526" s="22"/>
      <c r="CD3526" s="22"/>
      <c r="CE3526" s="22"/>
      <c r="CF3526" s="22"/>
      <c r="CG3526" s="22"/>
      <c r="CH3526" s="22"/>
      <c r="CI3526" s="22"/>
      <c r="CJ3526" s="22"/>
      <c r="CK3526" s="22"/>
      <c r="CL3526" s="22"/>
      <c r="CM3526" s="22"/>
      <c r="CN3526" s="22"/>
      <c r="CO3526" s="22"/>
    </row>
    <row r="3527" spans="1:93" s="2" customFormat="1" x14ac:dyDescent="0.3">
      <c r="A3527" s="73" t="s">
        <v>204</v>
      </c>
      <c r="B3527" s="73" t="s">
        <v>286</v>
      </c>
      <c r="C3527" s="67" t="s">
        <v>364</v>
      </c>
      <c r="D3527" s="67" t="s">
        <v>12</v>
      </c>
      <c r="E3527" s="73" t="s">
        <v>144</v>
      </c>
      <c r="F3527" s="73" t="s">
        <v>359</v>
      </c>
      <c r="G3527" s="73" t="s">
        <v>9</v>
      </c>
      <c r="H3527" s="73" t="s">
        <v>9</v>
      </c>
      <c r="I3527" s="73" t="s">
        <v>466</v>
      </c>
      <c r="J3527" s="73" t="str">
        <f t="shared" si="77"/>
        <v>Long-haul, to/from UK Average passenger</v>
      </c>
      <c r="K3527" s="98">
        <v>1.0000000000000001E-5</v>
      </c>
      <c r="L3527" s="48"/>
      <c r="M3527" s="22"/>
      <c r="N3527" s="22"/>
      <c r="O3527" s="22"/>
      <c r="P3527" s="22"/>
      <c r="Q3527" s="22"/>
      <c r="R3527" s="22"/>
      <c r="S3527" s="22"/>
      <c r="T3527" s="22"/>
      <c r="U3527" s="22"/>
      <c r="V3527" s="22"/>
      <c r="W3527" s="22"/>
      <c r="X3527" s="22"/>
      <c r="Y3527" s="22"/>
      <c r="Z3527" s="22"/>
      <c r="AA3527" s="22"/>
      <c r="AB3527" s="22"/>
      <c r="AC3527" s="22"/>
      <c r="AD3527" s="22"/>
      <c r="AE3527" s="22"/>
      <c r="AF3527" s="22"/>
      <c r="AG3527" s="22"/>
      <c r="AH3527" s="22"/>
      <c r="AI3527" s="22"/>
      <c r="AJ3527" s="22"/>
      <c r="AK3527" s="22"/>
      <c r="AL3527" s="22"/>
      <c r="AM3527" s="22"/>
      <c r="AN3527" s="22"/>
      <c r="AO3527" s="22"/>
      <c r="AP3527" s="22"/>
      <c r="AQ3527" s="22"/>
      <c r="AR3527" s="22"/>
      <c r="AS3527" s="22"/>
      <c r="AT3527" s="22"/>
      <c r="AU3527" s="22"/>
      <c r="AV3527" s="22"/>
      <c r="AW3527" s="22"/>
      <c r="AX3527" s="22"/>
      <c r="AY3527" s="22"/>
      <c r="AZ3527" s="22"/>
      <c r="BA3527" s="22"/>
      <c r="BB3527" s="22"/>
      <c r="BC3527" s="22"/>
      <c r="BD3527" s="22"/>
      <c r="BE3527" s="22"/>
      <c r="BF3527" s="22"/>
      <c r="BG3527" s="22"/>
      <c r="BH3527" s="22"/>
      <c r="BI3527" s="22"/>
      <c r="BJ3527" s="22"/>
      <c r="BK3527" s="22"/>
      <c r="BL3527" s="22"/>
      <c r="BM3527" s="22"/>
      <c r="BN3527" s="22"/>
      <c r="BO3527" s="22"/>
      <c r="BP3527" s="22"/>
      <c r="BQ3527" s="22"/>
      <c r="BR3527" s="22"/>
      <c r="BS3527" s="22"/>
      <c r="BT3527" s="22"/>
      <c r="BU3527" s="22"/>
      <c r="BV3527" s="22"/>
      <c r="BW3527" s="22"/>
      <c r="BX3527" s="22"/>
      <c r="BY3527" s="22"/>
      <c r="BZ3527" s="22"/>
      <c r="CA3527" s="22"/>
      <c r="CB3527" s="22"/>
      <c r="CC3527" s="22"/>
      <c r="CD3527" s="22"/>
      <c r="CE3527" s="22"/>
      <c r="CF3527" s="22"/>
      <c r="CG3527" s="22"/>
      <c r="CH3527" s="22"/>
      <c r="CI3527" s="22"/>
      <c r="CJ3527" s="22"/>
      <c r="CK3527" s="22"/>
      <c r="CL3527" s="22"/>
      <c r="CM3527" s="22"/>
      <c r="CN3527" s="22"/>
      <c r="CO3527" s="22"/>
    </row>
    <row r="3528" spans="1:93" s="2" customFormat="1" x14ac:dyDescent="0.3">
      <c r="A3528" s="73" t="s">
        <v>204</v>
      </c>
      <c r="B3528" s="73" t="s">
        <v>286</v>
      </c>
      <c r="C3528" s="67" t="s">
        <v>364</v>
      </c>
      <c r="D3528" s="67" t="s">
        <v>12</v>
      </c>
      <c r="E3528" s="73" t="s">
        <v>144</v>
      </c>
      <c r="F3528" s="73" t="s">
        <v>359</v>
      </c>
      <c r="G3528" s="73" t="s">
        <v>9</v>
      </c>
      <c r="H3528" s="73" t="s">
        <v>9</v>
      </c>
      <c r="I3528" s="73" t="s">
        <v>467</v>
      </c>
      <c r="J3528" s="73" t="str">
        <f t="shared" si="77"/>
        <v>Long-haul, to/from UK Average passenger</v>
      </c>
      <c r="K3528" s="98">
        <v>0.19464000000000001</v>
      </c>
      <c r="L3528" s="48"/>
      <c r="M3528" s="22"/>
      <c r="N3528" s="22"/>
      <c r="O3528" s="22"/>
      <c r="P3528" s="22"/>
      <c r="Q3528" s="22"/>
      <c r="R3528" s="22"/>
      <c r="S3528" s="22"/>
      <c r="T3528" s="2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c r="AQ3528" s="22"/>
      <c r="AR3528" s="22"/>
      <c r="AS3528" s="22"/>
      <c r="AT3528" s="22"/>
      <c r="AU3528" s="22"/>
      <c r="AV3528" s="22"/>
      <c r="AW3528" s="22"/>
      <c r="AX3528" s="22"/>
      <c r="AY3528" s="22"/>
      <c r="AZ3528" s="22"/>
      <c r="BA3528" s="22"/>
      <c r="BB3528" s="22"/>
      <c r="BC3528" s="22"/>
      <c r="BD3528" s="22"/>
      <c r="BE3528" s="22"/>
      <c r="BF3528" s="22"/>
      <c r="BG3528" s="22"/>
      <c r="BH3528" s="22"/>
      <c r="BI3528" s="22"/>
      <c r="BJ3528" s="22"/>
      <c r="BK3528" s="22"/>
      <c r="BL3528" s="22"/>
      <c r="BM3528" s="22"/>
      <c r="BN3528" s="22"/>
      <c r="BO3528" s="22"/>
      <c r="BP3528" s="22"/>
      <c r="BQ3528" s="22"/>
      <c r="BR3528" s="22"/>
      <c r="BS3528" s="22"/>
      <c r="BT3528" s="22"/>
      <c r="BU3528" s="22"/>
      <c r="BV3528" s="22"/>
      <c r="BW3528" s="22"/>
      <c r="BX3528" s="22"/>
      <c r="BY3528" s="22"/>
      <c r="BZ3528" s="22"/>
      <c r="CA3528" s="22"/>
      <c r="CB3528" s="22"/>
      <c r="CC3528" s="22"/>
      <c r="CD3528" s="22"/>
      <c r="CE3528" s="22"/>
      <c r="CF3528" s="22"/>
      <c r="CG3528" s="22"/>
      <c r="CH3528" s="22"/>
      <c r="CI3528" s="22"/>
      <c r="CJ3528" s="22"/>
      <c r="CK3528" s="22"/>
      <c r="CL3528" s="22"/>
      <c r="CM3528" s="22"/>
      <c r="CN3528" s="22"/>
      <c r="CO3528" s="22"/>
    </row>
    <row r="3529" spans="1:93" s="2" customFormat="1" x14ac:dyDescent="0.3">
      <c r="A3529" s="73" t="s">
        <v>204</v>
      </c>
      <c r="B3529" s="73" t="s">
        <v>286</v>
      </c>
      <c r="C3529" s="67" t="s">
        <v>364</v>
      </c>
      <c r="D3529" s="67" t="s">
        <v>12</v>
      </c>
      <c r="E3529" s="73" t="s">
        <v>144</v>
      </c>
      <c r="F3529" s="73" t="s">
        <v>359</v>
      </c>
      <c r="G3529" s="73" t="s">
        <v>9</v>
      </c>
      <c r="H3529" s="73" t="s">
        <v>9</v>
      </c>
      <c r="I3529" s="73" t="s">
        <v>468</v>
      </c>
      <c r="J3529" s="73" t="str">
        <f t="shared" si="77"/>
        <v>Long-haul, to/from UK Average passenger</v>
      </c>
      <c r="K3529" s="98">
        <v>9.7000000000000005E-4</v>
      </c>
      <c r="L3529" s="48"/>
      <c r="M3529" s="22"/>
      <c r="N3529" s="22"/>
      <c r="O3529" s="22"/>
      <c r="P3529" s="22"/>
      <c r="Q3529" s="22"/>
      <c r="R3529" s="22"/>
      <c r="S3529" s="22"/>
      <c r="T3529" s="22"/>
      <c r="U3529" s="22"/>
      <c r="V3529" s="22"/>
      <c r="W3529" s="22"/>
      <c r="X3529" s="22"/>
      <c r="Y3529" s="22"/>
      <c r="Z3529" s="22"/>
      <c r="AA3529" s="22"/>
      <c r="AB3529" s="22"/>
      <c r="AC3529" s="22"/>
      <c r="AD3529" s="22"/>
      <c r="AE3529" s="22"/>
      <c r="AF3529" s="22"/>
      <c r="AG3529" s="22"/>
      <c r="AH3529" s="22"/>
      <c r="AI3529" s="22"/>
      <c r="AJ3529" s="22"/>
      <c r="AK3529" s="22"/>
      <c r="AL3529" s="22"/>
      <c r="AM3529" s="22"/>
      <c r="AN3529" s="22"/>
      <c r="AO3529" s="22"/>
      <c r="AP3529" s="22"/>
      <c r="AQ3529" s="22"/>
      <c r="AR3529" s="22"/>
      <c r="AS3529" s="22"/>
      <c r="AT3529" s="22"/>
      <c r="AU3529" s="22"/>
      <c r="AV3529" s="22"/>
      <c r="AW3529" s="22"/>
      <c r="AX3529" s="22"/>
      <c r="AY3529" s="22"/>
      <c r="AZ3529" s="22"/>
      <c r="BA3529" s="22"/>
      <c r="BB3529" s="22"/>
      <c r="BC3529" s="22"/>
      <c r="BD3529" s="22"/>
      <c r="BE3529" s="22"/>
      <c r="BF3529" s="22"/>
      <c r="BG3529" s="22"/>
      <c r="BH3529" s="22"/>
      <c r="BI3529" s="22"/>
      <c r="BJ3529" s="22"/>
      <c r="BK3529" s="22"/>
      <c r="BL3529" s="22"/>
      <c r="BM3529" s="22"/>
      <c r="BN3529" s="22"/>
      <c r="BO3529" s="22"/>
      <c r="BP3529" s="22"/>
      <c r="BQ3529" s="22"/>
      <c r="BR3529" s="22"/>
      <c r="BS3529" s="22"/>
      <c r="BT3529" s="22"/>
      <c r="BU3529" s="22"/>
      <c r="BV3529" s="22"/>
      <c r="BW3529" s="22"/>
      <c r="BX3529" s="22"/>
      <c r="BY3529" s="22"/>
      <c r="BZ3529" s="22"/>
      <c r="CA3529" s="22"/>
      <c r="CB3529" s="22"/>
      <c r="CC3529" s="22"/>
      <c r="CD3529" s="22"/>
      <c r="CE3529" s="22"/>
      <c r="CF3529" s="22"/>
      <c r="CG3529" s="22"/>
      <c r="CH3529" s="22"/>
      <c r="CI3529" s="22"/>
      <c r="CJ3529" s="22"/>
      <c r="CK3529" s="22"/>
      <c r="CL3529" s="22"/>
      <c r="CM3529" s="22"/>
      <c r="CN3529" s="22"/>
      <c r="CO3529" s="22"/>
    </row>
    <row r="3530" spans="1:93" s="2" customFormat="1" x14ac:dyDescent="0.3">
      <c r="A3530" s="73" t="s">
        <v>204</v>
      </c>
      <c r="B3530" s="73" t="s">
        <v>286</v>
      </c>
      <c r="C3530" s="67" t="s">
        <v>364</v>
      </c>
      <c r="D3530" s="67" t="s">
        <v>12</v>
      </c>
      <c r="E3530" s="73" t="s">
        <v>107</v>
      </c>
      <c r="F3530" s="73" t="s">
        <v>359</v>
      </c>
      <c r="G3530" s="73" t="s">
        <v>9</v>
      </c>
      <c r="H3530" s="73" t="s">
        <v>9</v>
      </c>
      <c r="I3530" s="73" t="s">
        <v>465</v>
      </c>
      <c r="J3530" s="73" t="str">
        <f t="shared" si="77"/>
        <v>Long-haul, to/from UK Economy class</v>
      </c>
      <c r="K3530" s="98">
        <v>0.14981</v>
      </c>
      <c r="L3530" s="48"/>
      <c r="M3530" s="22"/>
      <c r="N3530" s="22"/>
      <c r="O3530" s="22"/>
      <c r="P3530" s="22"/>
      <c r="Q3530" s="22"/>
      <c r="R3530" s="22"/>
      <c r="S3530" s="22"/>
      <c r="T3530" s="2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c r="AQ3530" s="22"/>
      <c r="AR3530" s="22"/>
      <c r="AS3530" s="22"/>
      <c r="AT3530" s="22"/>
      <c r="AU3530" s="22"/>
      <c r="AV3530" s="22"/>
      <c r="AW3530" s="22"/>
      <c r="AX3530" s="22"/>
      <c r="AY3530" s="22"/>
      <c r="AZ3530" s="22"/>
      <c r="BA3530" s="22"/>
      <c r="BB3530" s="22"/>
      <c r="BC3530" s="22"/>
      <c r="BD3530" s="22"/>
      <c r="BE3530" s="22"/>
      <c r="BF3530" s="22"/>
      <c r="BG3530" s="22"/>
      <c r="BH3530" s="22"/>
      <c r="BI3530" s="22"/>
      <c r="BJ3530" s="22"/>
      <c r="BK3530" s="22"/>
      <c r="BL3530" s="22"/>
      <c r="BM3530" s="22"/>
      <c r="BN3530" s="22"/>
      <c r="BO3530" s="22"/>
      <c r="BP3530" s="22"/>
      <c r="BQ3530" s="22"/>
      <c r="BR3530" s="22"/>
      <c r="BS3530" s="22"/>
      <c r="BT3530" s="22"/>
      <c r="BU3530" s="22"/>
      <c r="BV3530" s="22"/>
      <c r="BW3530" s="22"/>
      <c r="BX3530" s="22"/>
      <c r="BY3530" s="22"/>
      <c r="BZ3530" s="22"/>
      <c r="CA3530" s="22"/>
      <c r="CB3530" s="22"/>
      <c r="CC3530" s="22"/>
      <c r="CD3530" s="22"/>
      <c r="CE3530" s="22"/>
      <c r="CF3530" s="22"/>
      <c r="CG3530" s="22"/>
      <c r="CH3530" s="22"/>
      <c r="CI3530" s="22"/>
      <c r="CJ3530" s="22"/>
      <c r="CK3530" s="22"/>
      <c r="CL3530" s="22"/>
      <c r="CM3530" s="22"/>
      <c r="CN3530" s="22"/>
      <c r="CO3530" s="22"/>
    </row>
    <row r="3531" spans="1:93" s="2" customFormat="1" x14ac:dyDescent="0.3">
      <c r="A3531" s="73" t="s">
        <v>204</v>
      </c>
      <c r="B3531" s="73" t="s">
        <v>286</v>
      </c>
      <c r="C3531" s="67" t="s">
        <v>364</v>
      </c>
      <c r="D3531" s="67" t="s">
        <v>12</v>
      </c>
      <c r="E3531" s="73" t="s">
        <v>107</v>
      </c>
      <c r="F3531" s="73" t="s">
        <v>359</v>
      </c>
      <c r="G3531" s="73" t="s">
        <v>9</v>
      </c>
      <c r="H3531" s="73" t="s">
        <v>9</v>
      </c>
      <c r="I3531" s="73" t="s">
        <v>466</v>
      </c>
      <c r="J3531" s="73" t="str">
        <f t="shared" si="77"/>
        <v>Long-haul, to/from UK Economy class</v>
      </c>
      <c r="K3531" s="98">
        <v>1.0000000000000001E-5</v>
      </c>
      <c r="L3531" s="48"/>
      <c r="M3531" s="22"/>
      <c r="N3531" s="22"/>
      <c r="O3531" s="22"/>
      <c r="P3531" s="22"/>
      <c r="Q3531" s="22"/>
      <c r="R3531" s="22"/>
      <c r="S3531" s="22"/>
      <c r="T3531" s="22"/>
      <c r="U3531" s="22"/>
      <c r="V3531" s="22"/>
      <c r="W3531" s="22"/>
      <c r="X3531" s="22"/>
      <c r="Y3531" s="22"/>
      <c r="Z3531" s="22"/>
      <c r="AA3531" s="22"/>
      <c r="AB3531" s="22"/>
      <c r="AC3531" s="22"/>
      <c r="AD3531" s="22"/>
      <c r="AE3531" s="22"/>
      <c r="AF3531" s="22"/>
      <c r="AG3531" s="22"/>
      <c r="AH3531" s="22"/>
      <c r="AI3531" s="22"/>
      <c r="AJ3531" s="22"/>
      <c r="AK3531" s="22"/>
      <c r="AL3531" s="22"/>
      <c r="AM3531" s="22"/>
      <c r="AN3531" s="22"/>
      <c r="AO3531" s="22"/>
      <c r="AP3531" s="22"/>
      <c r="AQ3531" s="22"/>
      <c r="AR3531" s="22"/>
      <c r="AS3531" s="22"/>
      <c r="AT3531" s="22"/>
      <c r="AU3531" s="22"/>
      <c r="AV3531" s="22"/>
      <c r="AW3531" s="22"/>
      <c r="AX3531" s="22"/>
      <c r="AY3531" s="22"/>
      <c r="AZ3531" s="22"/>
      <c r="BA3531" s="22"/>
      <c r="BB3531" s="22"/>
      <c r="BC3531" s="22"/>
      <c r="BD3531" s="22"/>
      <c r="BE3531" s="22"/>
      <c r="BF3531" s="22"/>
      <c r="BG3531" s="22"/>
      <c r="BH3531" s="22"/>
      <c r="BI3531" s="22"/>
      <c r="BJ3531" s="22"/>
      <c r="BK3531" s="22"/>
      <c r="BL3531" s="22"/>
      <c r="BM3531" s="22"/>
      <c r="BN3531" s="22"/>
      <c r="BO3531" s="22"/>
      <c r="BP3531" s="22"/>
      <c r="BQ3531" s="22"/>
      <c r="BR3531" s="22"/>
      <c r="BS3531" s="22"/>
      <c r="BT3531" s="22"/>
      <c r="BU3531" s="22"/>
      <c r="BV3531" s="22"/>
      <c r="BW3531" s="22"/>
      <c r="BX3531" s="22"/>
      <c r="BY3531" s="22"/>
      <c r="BZ3531" s="22"/>
      <c r="CA3531" s="22"/>
      <c r="CB3531" s="22"/>
      <c r="CC3531" s="22"/>
      <c r="CD3531" s="22"/>
      <c r="CE3531" s="22"/>
      <c r="CF3531" s="22"/>
      <c r="CG3531" s="22"/>
      <c r="CH3531" s="22"/>
      <c r="CI3531" s="22"/>
      <c r="CJ3531" s="22"/>
      <c r="CK3531" s="22"/>
      <c r="CL3531" s="22"/>
      <c r="CM3531" s="22"/>
      <c r="CN3531" s="22"/>
      <c r="CO3531" s="22"/>
    </row>
    <row r="3532" spans="1:93" s="2" customFormat="1" x14ac:dyDescent="0.3">
      <c r="A3532" s="73" t="s">
        <v>204</v>
      </c>
      <c r="B3532" s="73" t="s">
        <v>286</v>
      </c>
      <c r="C3532" s="67" t="s">
        <v>364</v>
      </c>
      <c r="D3532" s="67" t="s">
        <v>12</v>
      </c>
      <c r="E3532" s="73" t="s">
        <v>107</v>
      </c>
      <c r="F3532" s="73" t="s">
        <v>359</v>
      </c>
      <c r="G3532" s="73" t="s">
        <v>9</v>
      </c>
      <c r="H3532" s="73" t="s">
        <v>9</v>
      </c>
      <c r="I3532" s="73" t="s">
        <v>467</v>
      </c>
      <c r="J3532" s="73" t="str">
        <f t="shared" si="77"/>
        <v>Long-haul, to/from UK Economy class</v>
      </c>
      <c r="K3532" s="98">
        <v>0.14906</v>
      </c>
      <c r="L3532" s="48"/>
      <c r="M3532" s="22"/>
      <c r="N3532" s="22"/>
      <c r="O3532" s="22"/>
      <c r="P3532" s="22"/>
      <c r="Q3532" s="22"/>
      <c r="R3532" s="22"/>
      <c r="S3532" s="22"/>
      <c r="T3532" s="2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c r="AQ3532" s="22"/>
      <c r="AR3532" s="22"/>
      <c r="AS3532" s="22"/>
      <c r="AT3532" s="22"/>
      <c r="AU3532" s="22"/>
      <c r="AV3532" s="22"/>
      <c r="AW3532" s="22"/>
      <c r="AX3532" s="22"/>
      <c r="AY3532" s="22"/>
      <c r="AZ3532" s="22"/>
      <c r="BA3532" s="22"/>
      <c r="BB3532" s="22"/>
      <c r="BC3532" s="22"/>
      <c r="BD3532" s="22"/>
      <c r="BE3532" s="22"/>
      <c r="BF3532" s="22"/>
      <c r="BG3532" s="22"/>
      <c r="BH3532" s="22"/>
      <c r="BI3532" s="22"/>
      <c r="BJ3532" s="22"/>
      <c r="BK3532" s="22"/>
      <c r="BL3532" s="22"/>
      <c r="BM3532" s="22"/>
      <c r="BN3532" s="22"/>
      <c r="BO3532" s="22"/>
      <c r="BP3532" s="22"/>
      <c r="BQ3532" s="22"/>
      <c r="BR3532" s="22"/>
      <c r="BS3532" s="22"/>
      <c r="BT3532" s="22"/>
      <c r="BU3532" s="22"/>
      <c r="BV3532" s="22"/>
      <c r="BW3532" s="22"/>
      <c r="BX3532" s="22"/>
      <c r="BY3532" s="22"/>
      <c r="BZ3532" s="22"/>
      <c r="CA3532" s="22"/>
      <c r="CB3532" s="22"/>
      <c r="CC3532" s="22"/>
      <c r="CD3532" s="22"/>
      <c r="CE3532" s="22"/>
      <c r="CF3532" s="22"/>
      <c r="CG3532" s="22"/>
      <c r="CH3532" s="22"/>
      <c r="CI3532" s="22"/>
      <c r="CJ3532" s="22"/>
      <c r="CK3532" s="22"/>
      <c r="CL3532" s="22"/>
      <c r="CM3532" s="22"/>
      <c r="CN3532" s="22"/>
      <c r="CO3532" s="22"/>
    </row>
    <row r="3533" spans="1:93" s="2" customFormat="1" x14ac:dyDescent="0.3">
      <c r="A3533" s="73" t="s">
        <v>204</v>
      </c>
      <c r="B3533" s="73" t="s">
        <v>286</v>
      </c>
      <c r="C3533" s="67" t="s">
        <v>364</v>
      </c>
      <c r="D3533" s="67" t="s">
        <v>12</v>
      </c>
      <c r="E3533" s="73" t="s">
        <v>107</v>
      </c>
      <c r="F3533" s="73" t="s">
        <v>359</v>
      </c>
      <c r="G3533" s="73" t="s">
        <v>9</v>
      </c>
      <c r="H3533" s="73" t="s">
        <v>9</v>
      </c>
      <c r="I3533" s="73" t="s">
        <v>468</v>
      </c>
      <c r="J3533" s="73" t="str">
        <f t="shared" si="77"/>
        <v>Long-haul, to/from UK Economy class</v>
      </c>
      <c r="K3533" s="98">
        <v>7.3999999999999999E-4</v>
      </c>
      <c r="L3533" s="48"/>
      <c r="M3533" s="22"/>
      <c r="N3533" s="22"/>
      <c r="O3533" s="22"/>
      <c r="P3533" s="22"/>
      <c r="Q3533" s="22"/>
      <c r="R3533" s="22"/>
      <c r="S3533" s="22"/>
      <c r="T3533" s="22"/>
      <c r="U3533" s="22"/>
      <c r="V3533" s="22"/>
      <c r="W3533" s="22"/>
      <c r="X3533" s="22"/>
      <c r="Y3533" s="22"/>
      <c r="Z3533" s="22"/>
      <c r="AA3533" s="22"/>
      <c r="AB3533" s="22"/>
      <c r="AC3533" s="22"/>
      <c r="AD3533" s="22"/>
      <c r="AE3533" s="22"/>
      <c r="AF3533" s="22"/>
      <c r="AG3533" s="22"/>
      <c r="AH3533" s="22"/>
      <c r="AI3533" s="22"/>
      <c r="AJ3533" s="22"/>
      <c r="AK3533" s="22"/>
      <c r="AL3533" s="22"/>
      <c r="AM3533" s="22"/>
      <c r="AN3533" s="22"/>
      <c r="AO3533" s="22"/>
      <c r="AP3533" s="22"/>
      <c r="AQ3533" s="22"/>
      <c r="AR3533" s="22"/>
      <c r="AS3533" s="22"/>
      <c r="AT3533" s="22"/>
      <c r="AU3533" s="22"/>
      <c r="AV3533" s="22"/>
      <c r="AW3533" s="22"/>
      <c r="AX3533" s="22"/>
      <c r="AY3533" s="22"/>
      <c r="AZ3533" s="22"/>
      <c r="BA3533" s="22"/>
      <c r="BB3533" s="22"/>
      <c r="BC3533" s="22"/>
      <c r="BD3533" s="22"/>
      <c r="BE3533" s="22"/>
      <c r="BF3533" s="22"/>
      <c r="BG3533" s="22"/>
      <c r="BH3533" s="22"/>
      <c r="BI3533" s="22"/>
      <c r="BJ3533" s="22"/>
      <c r="BK3533" s="22"/>
      <c r="BL3533" s="22"/>
      <c r="BM3533" s="22"/>
      <c r="BN3533" s="22"/>
      <c r="BO3533" s="22"/>
      <c r="BP3533" s="22"/>
      <c r="BQ3533" s="22"/>
      <c r="BR3533" s="22"/>
      <c r="BS3533" s="22"/>
      <c r="BT3533" s="22"/>
      <c r="BU3533" s="22"/>
      <c r="BV3533" s="22"/>
      <c r="BW3533" s="22"/>
      <c r="BX3533" s="22"/>
      <c r="BY3533" s="22"/>
      <c r="BZ3533" s="22"/>
      <c r="CA3533" s="22"/>
      <c r="CB3533" s="22"/>
      <c r="CC3533" s="22"/>
      <c r="CD3533" s="22"/>
      <c r="CE3533" s="22"/>
      <c r="CF3533" s="22"/>
      <c r="CG3533" s="22"/>
      <c r="CH3533" s="22"/>
      <c r="CI3533" s="22"/>
      <c r="CJ3533" s="22"/>
      <c r="CK3533" s="22"/>
      <c r="CL3533" s="22"/>
      <c r="CM3533" s="22"/>
      <c r="CN3533" s="22"/>
      <c r="CO3533" s="22"/>
    </row>
    <row r="3534" spans="1:93" s="2" customFormat="1" x14ac:dyDescent="0.3">
      <c r="A3534" s="73" t="s">
        <v>204</v>
      </c>
      <c r="B3534" s="73" t="s">
        <v>286</v>
      </c>
      <c r="C3534" s="67" t="s">
        <v>364</v>
      </c>
      <c r="D3534" s="67" t="s">
        <v>12</v>
      </c>
      <c r="E3534" s="73" t="s">
        <v>216</v>
      </c>
      <c r="F3534" s="73" t="s">
        <v>359</v>
      </c>
      <c r="G3534" s="73" t="s">
        <v>9</v>
      </c>
      <c r="H3534" s="73" t="s">
        <v>9</v>
      </c>
      <c r="I3534" s="73" t="s">
        <v>465</v>
      </c>
      <c r="J3534" s="73" t="str">
        <f t="shared" si="77"/>
        <v>Long-haul, to/from UK Premium economy class</v>
      </c>
      <c r="K3534" s="98">
        <v>0.2397</v>
      </c>
      <c r="L3534" s="48"/>
      <c r="M3534" s="22"/>
      <c r="N3534" s="22"/>
      <c r="O3534" s="22"/>
      <c r="P3534" s="22"/>
      <c r="Q3534" s="22"/>
      <c r="R3534" s="22"/>
      <c r="S3534" s="22"/>
      <c r="T3534" s="2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c r="AQ3534" s="22"/>
      <c r="AR3534" s="22"/>
      <c r="AS3534" s="22"/>
      <c r="AT3534" s="22"/>
      <c r="AU3534" s="22"/>
      <c r="AV3534" s="22"/>
      <c r="AW3534" s="22"/>
      <c r="AX3534" s="22"/>
      <c r="AY3534" s="22"/>
      <c r="AZ3534" s="22"/>
      <c r="BA3534" s="22"/>
      <c r="BB3534" s="22"/>
      <c r="BC3534" s="22"/>
      <c r="BD3534" s="22"/>
      <c r="BE3534" s="22"/>
      <c r="BF3534" s="22"/>
      <c r="BG3534" s="22"/>
      <c r="BH3534" s="22"/>
      <c r="BI3534" s="22"/>
      <c r="BJ3534" s="22"/>
      <c r="BK3534" s="22"/>
      <c r="BL3534" s="22"/>
      <c r="BM3534" s="22"/>
      <c r="BN3534" s="22"/>
      <c r="BO3534" s="22"/>
      <c r="BP3534" s="22"/>
      <c r="BQ3534" s="22"/>
      <c r="BR3534" s="22"/>
      <c r="BS3534" s="22"/>
      <c r="BT3534" s="22"/>
      <c r="BU3534" s="22"/>
      <c r="BV3534" s="22"/>
      <c r="BW3534" s="22"/>
      <c r="BX3534" s="22"/>
      <c r="BY3534" s="22"/>
      <c r="BZ3534" s="22"/>
      <c r="CA3534" s="22"/>
      <c r="CB3534" s="22"/>
      <c r="CC3534" s="22"/>
      <c r="CD3534" s="22"/>
      <c r="CE3534" s="22"/>
      <c r="CF3534" s="22"/>
      <c r="CG3534" s="22"/>
      <c r="CH3534" s="22"/>
      <c r="CI3534" s="22"/>
      <c r="CJ3534" s="22"/>
      <c r="CK3534" s="22"/>
      <c r="CL3534" s="22"/>
      <c r="CM3534" s="22"/>
      <c r="CN3534" s="22"/>
      <c r="CO3534" s="22"/>
    </row>
    <row r="3535" spans="1:93" s="2" customFormat="1" x14ac:dyDescent="0.3">
      <c r="A3535" s="73" t="s">
        <v>204</v>
      </c>
      <c r="B3535" s="73" t="s">
        <v>286</v>
      </c>
      <c r="C3535" s="67" t="s">
        <v>364</v>
      </c>
      <c r="D3535" s="67" t="s">
        <v>12</v>
      </c>
      <c r="E3535" s="73" t="s">
        <v>216</v>
      </c>
      <c r="F3535" s="73" t="s">
        <v>359</v>
      </c>
      <c r="G3535" s="73" t="s">
        <v>9</v>
      </c>
      <c r="H3535" s="73" t="s">
        <v>9</v>
      </c>
      <c r="I3535" s="73" t="s">
        <v>466</v>
      </c>
      <c r="J3535" s="73" t="str">
        <f t="shared" si="77"/>
        <v>Long-haul, to/from UK Premium economy class</v>
      </c>
      <c r="K3535" s="98">
        <v>1.0000000000000001E-5</v>
      </c>
      <c r="L3535" s="48"/>
      <c r="M3535" s="22"/>
      <c r="N3535" s="22"/>
      <c r="O3535" s="22"/>
      <c r="P3535" s="22"/>
      <c r="Q3535" s="22"/>
      <c r="R3535" s="22"/>
      <c r="S3535" s="22"/>
      <c r="T3535" s="22"/>
      <c r="U3535" s="22"/>
      <c r="V3535" s="22"/>
      <c r="W3535" s="22"/>
      <c r="X3535" s="22"/>
      <c r="Y3535" s="22"/>
      <c r="Z3535" s="22"/>
      <c r="AA3535" s="22"/>
      <c r="AB3535" s="22"/>
      <c r="AC3535" s="22"/>
      <c r="AD3535" s="22"/>
      <c r="AE3535" s="22"/>
      <c r="AF3535" s="22"/>
      <c r="AG3535" s="22"/>
      <c r="AH3535" s="22"/>
      <c r="AI3535" s="22"/>
      <c r="AJ3535" s="22"/>
      <c r="AK3535" s="22"/>
      <c r="AL3535" s="22"/>
      <c r="AM3535" s="22"/>
      <c r="AN3535" s="22"/>
      <c r="AO3535" s="22"/>
      <c r="AP3535" s="22"/>
      <c r="AQ3535" s="22"/>
      <c r="AR3535" s="22"/>
      <c r="AS3535" s="22"/>
      <c r="AT3535" s="22"/>
      <c r="AU3535" s="22"/>
      <c r="AV3535" s="22"/>
      <c r="AW3535" s="22"/>
      <c r="AX3535" s="22"/>
      <c r="AY3535" s="22"/>
      <c r="AZ3535" s="22"/>
      <c r="BA3535" s="22"/>
      <c r="BB3535" s="22"/>
      <c r="BC3535" s="22"/>
      <c r="BD3535" s="22"/>
      <c r="BE3535" s="22"/>
      <c r="BF3535" s="22"/>
      <c r="BG3535" s="22"/>
      <c r="BH3535" s="22"/>
      <c r="BI3535" s="22"/>
      <c r="BJ3535" s="22"/>
      <c r="BK3535" s="22"/>
      <c r="BL3535" s="22"/>
      <c r="BM3535" s="22"/>
      <c r="BN3535" s="22"/>
      <c r="BO3535" s="22"/>
      <c r="BP3535" s="22"/>
      <c r="BQ3535" s="22"/>
      <c r="BR3535" s="22"/>
      <c r="BS3535" s="22"/>
      <c r="BT3535" s="22"/>
      <c r="BU3535" s="22"/>
      <c r="BV3535" s="22"/>
      <c r="BW3535" s="22"/>
      <c r="BX3535" s="22"/>
      <c r="BY3535" s="22"/>
      <c r="BZ3535" s="22"/>
      <c r="CA3535" s="22"/>
      <c r="CB3535" s="22"/>
      <c r="CC3535" s="22"/>
      <c r="CD3535" s="22"/>
      <c r="CE3535" s="22"/>
      <c r="CF3535" s="22"/>
      <c r="CG3535" s="22"/>
      <c r="CH3535" s="22"/>
      <c r="CI3535" s="22"/>
      <c r="CJ3535" s="22"/>
      <c r="CK3535" s="22"/>
      <c r="CL3535" s="22"/>
      <c r="CM3535" s="22"/>
      <c r="CN3535" s="22"/>
      <c r="CO3535" s="22"/>
    </row>
    <row r="3536" spans="1:93" s="2" customFormat="1" x14ac:dyDescent="0.3">
      <c r="A3536" s="73" t="s">
        <v>204</v>
      </c>
      <c r="B3536" s="73" t="s">
        <v>286</v>
      </c>
      <c r="C3536" s="67" t="s">
        <v>364</v>
      </c>
      <c r="D3536" s="67" t="s">
        <v>12</v>
      </c>
      <c r="E3536" s="73" t="s">
        <v>216</v>
      </c>
      <c r="F3536" s="73" t="s">
        <v>359</v>
      </c>
      <c r="G3536" s="73" t="s">
        <v>9</v>
      </c>
      <c r="H3536" s="73" t="s">
        <v>9</v>
      </c>
      <c r="I3536" s="73" t="s">
        <v>467</v>
      </c>
      <c r="J3536" s="73" t="str">
        <f t="shared" si="77"/>
        <v>Long-haul, to/from UK Premium economy class</v>
      </c>
      <c r="K3536" s="98">
        <v>0.23849999999999999</v>
      </c>
      <c r="L3536" s="48"/>
      <c r="M3536" s="22"/>
      <c r="N3536" s="22"/>
      <c r="O3536" s="22"/>
      <c r="P3536" s="22"/>
      <c r="Q3536" s="22"/>
      <c r="R3536" s="22"/>
      <c r="S3536" s="22"/>
      <c r="T3536" s="2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c r="AQ3536" s="22"/>
      <c r="AR3536" s="22"/>
      <c r="AS3536" s="22"/>
      <c r="AT3536" s="22"/>
      <c r="AU3536" s="22"/>
      <c r="AV3536" s="22"/>
      <c r="AW3536" s="22"/>
      <c r="AX3536" s="22"/>
      <c r="AY3536" s="22"/>
      <c r="AZ3536" s="22"/>
      <c r="BA3536" s="22"/>
      <c r="BB3536" s="22"/>
      <c r="BC3536" s="22"/>
      <c r="BD3536" s="22"/>
      <c r="BE3536" s="22"/>
      <c r="BF3536" s="22"/>
      <c r="BG3536" s="22"/>
      <c r="BH3536" s="22"/>
      <c r="BI3536" s="22"/>
      <c r="BJ3536" s="22"/>
      <c r="BK3536" s="22"/>
      <c r="BL3536" s="22"/>
      <c r="BM3536" s="22"/>
      <c r="BN3536" s="22"/>
      <c r="BO3536" s="22"/>
      <c r="BP3536" s="22"/>
      <c r="BQ3536" s="22"/>
      <c r="BR3536" s="22"/>
      <c r="BS3536" s="22"/>
      <c r="BT3536" s="22"/>
      <c r="BU3536" s="22"/>
      <c r="BV3536" s="22"/>
      <c r="BW3536" s="22"/>
      <c r="BX3536" s="22"/>
      <c r="BY3536" s="22"/>
      <c r="BZ3536" s="22"/>
      <c r="CA3536" s="22"/>
      <c r="CB3536" s="22"/>
      <c r="CC3536" s="22"/>
      <c r="CD3536" s="22"/>
      <c r="CE3536" s="22"/>
      <c r="CF3536" s="22"/>
      <c r="CG3536" s="22"/>
      <c r="CH3536" s="22"/>
      <c r="CI3536" s="22"/>
      <c r="CJ3536" s="22"/>
      <c r="CK3536" s="22"/>
      <c r="CL3536" s="22"/>
      <c r="CM3536" s="22"/>
      <c r="CN3536" s="22"/>
      <c r="CO3536" s="22"/>
    </row>
    <row r="3537" spans="1:93" s="2" customFormat="1" x14ac:dyDescent="0.3">
      <c r="A3537" s="73" t="s">
        <v>204</v>
      </c>
      <c r="B3537" s="73" t="s">
        <v>286</v>
      </c>
      <c r="C3537" s="67" t="s">
        <v>364</v>
      </c>
      <c r="D3537" s="67" t="s">
        <v>12</v>
      </c>
      <c r="E3537" s="73" t="s">
        <v>216</v>
      </c>
      <c r="F3537" s="73" t="s">
        <v>359</v>
      </c>
      <c r="G3537" s="73" t="s">
        <v>9</v>
      </c>
      <c r="H3537" s="73" t="s">
        <v>9</v>
      </c>
      <c r="I3537" s="73" t="s">
        <v>468</v>
      </c>
      <c r="J3537" s="73" t="str">
        <f t="shared" si="77"/>
        <v>Long-haul, to/from UK Premium economy class</v>
      </c>
      <c r="K3537" s="98">
        <v>1.1900000000000001E-3</v>
      </c>
      <c r="L3537" s="48"/>
      <c r="M3537" s="22"/>
      <c r="N3537" s="22"/>
      <c r="O3537" s="22"/>
      <c r="P3537" s="22"/>
      <c r="Q3537" s="22"/>
      <c r="R3537" s="22"/>
      <c r="S3537" s="22"/>
      <c r="T3537" s="22"/>
      <c r="U3537" s="22"/>
      <c r="V3537" s="22"/>
      <c r="W3537" s="22"/>
      <c r="X3537" s="22"/>
      <c r="Y3537" s="22"/>
      <c r="Z3537" s="22"/>
      <c r="AA3537" s="22"/>
      <c r="AB3537" s="22"/>
      <c r="AC3537" s="22"/>
      <c r="AD3537" s="22"/>
      <c r="AE3537" s="22"/>
      <c r="AF3537" s="22"/>
      <c r="AG3537" s="22"/>
      <c r="AH3537" s="22"/>
      <c r="AI3537" s="22"/>
      <c r="AJ3537" s="22"/>
      <c r="AK3537" s="22"/>
      <c r="AL3537" s="22"/>
      <c r="AM3537" s="22"/>
      <c r="AN3537" s="22"/>
      <c r="AO3537" s="22"/>
      <c r="AP3537" s="22"/>
      <c r="AQ3537" s="22"/>
      <c r="AR3537" s="22"/>
      <c r="AS3537" s="22"/>
      <c r="AT3537" s="22"/>
      <c r="AU3537" s="22"/>
      <c r="AV3537" s="22"/>
      <c r="AW3537" s="22"/>
      <c r="AX3537" s="22"/>
      <c r="AY3537" s="22"/>
      <c r="AZ3537" s="22"/>
      <c r="BA3537" s="22"/>
      <c r="BB3537" s="22"/>
      <c r="BC3537" s="22"/>
      <c r="BD3537" s="22"/>
      <c r="BE3537" s="22"/>
      <c r="BF3537" s="22"/>
      <c r="BG3537" s="22"/>
      <c r="BH3537" s="22"/>
      <c r="BI3537" s="22"/>
      <c r="BJ3537" s="22"/>
      <c r="BK3537" s="22"/>
      <c r="BL3537" s="22"/>
      <c r="BM3537" s="22"/>
      <c r="BN3537" s="22"/>
      <c r="BO3537" s="22"/>
      <c r="BP3537" s="22"/>
      <c r="BQ3537" s="22"/>
      <c r="BR3537" s="22"/>
      <c r="BS3537" s="22"/>
      <c r="BT3537" s="22"/>
      <c r="BU3537" s="22"/>
      <c r="BV3537" s="22"/>
      <c r="BW3537" s="22"/>
      <c r="BX3537" s="22"/>
      <c r="BY3537" s="22"/>
      <c r="BZ3537" s="22"/>
      <c r="CA3537" s="22"/>
      <c r="CB3537" s="22"/>
      <c r="CC3537" s="22"/>
      <c r="CD3537" s="22"/>
      <c r="CE3537" s="22"/>
      <c r="CF3537" s="22"/>
      <c r="CG3537" s="22"/>
      <c r="CH3537" s="22"/>
      <c r="CI3537" s="22"/>
      <c r="CJ3537" s="22"/>
      <c r="CK3537" s="22"/>
      <c r="CL3537" s="22"/>
      <c r="CM3537" s="22"/>
      <c r="CN3537" s="22"/>
      <c r="CO3537" s="22"/>
    </row>
    <row r="3538" spans="1:93" s="2" customFormat="1" x14ac:dyDescent="0.3">
      <c r="A3538" s="73" t="s">
        <v>204</v>
      </c>
      <c r="B3538" s="73" t="s">
        <v>286</v>
      </c>
      <c r="C3538" s="67" t="s">
        <v>364</v>
      </c>
      <c r="D3538" s="67" t="s">
        <v>12</v>
      </c>
      <c r="E3538" s="73" t="s">
        <v>289</v>
      </c>
      <c r="F3538" s="73" t="s">
        <v>359</v>
      </c>
      <c r="G3538" s="73" t="s">
        <v>9</v>
      </c>
      <c r="H3538" s="73" t="s">
        <v>9</v>
      </c>
      <c r="I3538" s="73" t="s">
        <v>465</v>
      </c>
      <c r="J3538" s="73" t="str">
        <f t="shared" si="77"/>
        <v>Long-haul, to/from UK Business class</v>
      </c>
      <c r="K3538" s="98">
        <v>0.43446000000000001</v>
      </c>
      <c r="L3538" s="48"/>
      <c r="M3538" s="22"/>
      <c r="N3538" s="22"/>
      <c r="O3538" s="22"/>
      <c r="P3538" s="22"/>
      <c r="Q3538" s="22"/>
      <c r="R3538" s="22"/>
      <c r="S3538" s="22"/>
      <c r="T3538" s="2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c r="AQ3538" s="22"/>
      <c r="AR3538" s="22"/>
      <c r="AS3538" s="22"/>
      <c r="AT3538" s="22"/>
      <c r="AU3538" s="22"/>
      <c r="AV3538" s="22"/>
      <c r="AW3538" s="22"/>
      <c r="AX3538" s="22"/>
      <c r="AY3538" s="22"/>
      <c r="AZ3538" s="22"/>
      <c r="BA3538" s="22"/>
      <c r="BB3538" s="22"/>
      <c r="BC3538" s="22"/>
      <c r="BD3538" s="22"/>
      <c r="BE3538" s="22"/>
      <c r="BF3538" s="22"/>
      <c r="BG3538" s="22"/>
      <c r="BH3538" s="22"/>
      <c r="BI3538" s="22"/>
      <c r="BJ3538" s="22"/>
      <c r="BK3538" s="22"/>
      <c r="BL3538" s="22"/>
      <c r="BM3538" s="22"/>
      <c r="BN3538" s="22"/>
      <c r="BO3538" s="22"/>
      <c r="BP3538" s="22"/>
      <c r="BQ3538" s="22"/>
      <c r="BR3538" s="22"/>
      <c r="BS3538" s="22"/>
      <c r="BT3538" s="22"/>
      <c r="BU3538" s="22"/>
      <c r="BV3538" s="22"/>
      <c r="BW3538" s="22"/>
      <c r="BX3538" s="22"/>
      <c r="BY3538" s="22"/>
      <c r="BZ3538" s="22"/>
      <c r="CA3538" s="22"/>
      <c r="CB3538" s="22"/>
      <c r="CC3538" s="22"/>
      <c r="CD3538" s="22"/>
      <c r="CE3538" s="22"/>
      <c r="CF3538" s="22"/>
      <c r="CG3538" s="22"/>
      <c r="CH3538" s="22"/>
      <c r="CI3538" s="22"/>
      <c r="CJ3538" s="22"/>
      <c r="CK3538" s="22"/>
      <c r="CL3538" s="22"/>
      <c r="CM3538" s="22"/>
      <c r="CN3538" s="22"/>
      <c r="CO3538" s="22"/>
    </row>
    <row r="3539" spans="1:93" s="2" customFormat="1" x14ac:dyDescent="0.3">
      <c r="A3539" s="73" t="s">
        <v>204</v>
      </c>
      <c r="B3539" s="73" t="s">
        <v>286</v>
      </c>
      <c r="C3539" s="67" t="s">
        <v>364</v>
      </c>
      <c r="D3539" s="67" t="s">
        <v>12</v>
      </c>
      <c r="E3539" s="73" t="s">
        <v>289</v>
      </c>
      <c r="F3539" s="73" t="s">
        <v>359</v>
      </c>
      <c r="G3539" s="73" t="s">
        <v>9</v>
      </c>
      <c r="H3539" s="73" t="s">
        <v>9</v>
      </c>
      <c r="I3539" s="73" t="s">
        <v>466</v>
      </c>
      <c r="J3539" s="73" t="str">
        <f t="shared" si="77"/>
        <v>Long-haul, to/from UK Business class</v>
      </c>
      <c r="K3539" s="98">
        <v>2.0000000000000002E-5</v>
      </c>
      <c r="L3539" s="48"/>
      <c r="M3539" s="22"/>
      <c r="N3539" s="22"/>
      <c r="O3539" s="22"/>
      <c r="P3539" s="22"/>
      <c r="Q3539" s="22"/>
      <c r="R3539" s="22"/>
      <c r="S3539" s="22"/>
      <c r="T3539" s="22"/>
      <c r="U3539" s="22"/>
      <c r="V3539" s="22"/>
      <c r="W3539" s="22"/>
      <c r="X3539" s="22"/>
      <c r="Y3539" s="22"/>
      <c r="Z3539" s="22"/>
      <c r="AA3539" s="22"/>
      <c r="AB3539" s="22"/>
      <c r="AC3539" s="22"/>
      <c r="AD3539" s="22"/>
      <c r="AE3539" s="22"/>
      <c r="AF3539" s="22"/>
      <c r="AG3539" s="22"/>
      <c r="AH3539" s="22"/>
      <c r="AI3539" s="22"/>
      <c r="AJ3539" s="22"/>
      <c r="AK3539" s="22"/>
      <c r="AL3539" s="22"/>
      <c r="AM3539" s="22"/>
      <c r="AN3539" s="22"/>
      <c r="AO3539" s="22"/>
      <c r="AP3539" s="22"/>
      <c r="AQ3539" s="22"/>
      <c r="AR3539" s="22"/>
      <c r="AS3539" s="22"/>
      <c r="AT3539" s="22"/>
      <c r="AU3539" s="22"/>
      <c r="AV3539" s="22"/>
      <c r="AW3539" s="22"/>
      <c r="AX3539" s="22"/>
      <c r="AY3539" s="22"/>
      <c r="AZ3539" s="22"/>
      <c r="BA3539" s="22"/>
      <c r="BB3539" s="22"/>
      <c r="BC3539" s="22"/>
      <c r="BD3539" s="22"/>
      <c r="BE3539" s="22"/>
      <c r="BF3539" s="22"/>
      <c r="BG3539" s="22"/>
      <c r="BH3539" s="22"/>
      <c r="BI3539" s="22"/>
      <c r="BJ3539" s="22"/>
      <c r="BK3539" s="22"/>
      <c r="BL3539" s="22"/>
      <c r="BM3539" s="22"/>
      <c r="BN3539" s="22"/>
      <c r="BO3539" s="22"/>
      <c r="BP3539" s="22"/>
      <c r="BQ3539" s="22"/>
      <c r="BR3539" s="22"/>
      <c r="BS3539" s="22"/>
      <c r="BT3539" s="22"/>
      <c r="BU3539" s="22"/>
      <c r="BV3539" s="22"/>
      <c r="BW3539" s="22"/>
      <c r="BX3539" s="22"/>
      <c r="BY3539" s="22"/>
      <c r="BZ3539" s="22"/>
      <c r="CA3539" s="22"/>
      <c r="CB3539" s="22"/>
      <c r="CC3539" s="22"/>
      <c r="CD3539" s="22"/>
      <c r="CE3539" s="22"/>
      <c r="CF3539" s="22"/>
      <c r="CG3539" s="22"/>
      <c r="CH3539" s="22"/>
      <c r="CI3539" s="22"/>
      <c r="CJ3539" s="22"/>
      <c r="CK3539" s="22"/>
      <c r="CL3539" s="22"/>
      <c r="CM3539" s="22"/>
      <c r="CN3539" s="22"/>
      <c r="CO3539" s="22"/>
    </row>
    <row r="3540" spans="1:93" s="2" customFormat="1" x14ac:dyDescent="0.3">
      <c r="A3540" s="73" t="s">
        <v>204</v>
      </c>
      <c r="B3540" s="73" t="s">
        <v>286</v>
      </c>
      <c r="C3540" s="67" t="s">
        <v>364</v>
      </c>
      <c r="D3540" s="67" t="s">
        <v>12</v>
      </c>
      <c r="E3540" s="73" t="s">
        <v>289</v>
      </c>
      <c r="F3540" s="73" t="s">
        <v>359</v>
      </c>
      <c r="G3540" s="73" t="s">
        <v>9</v>
      </c>
      <c r="H3540" s="73" t="s">
        <v>9</v>
      </c>
      <c r="I3540" s="73" t="s">
        <v>467</v>
      </c>
      <c r="J3540" s="73" t="str">
        <f t="shared" si="77"/>
        <v>Long-haul, to/from UK Business class</v>
      </c>
      <c r="K3540" s="98">
        <v>0.43229000000000001</v>
      </c>
      <c r="L3540" s="48"/>
      <c r="M3540" s="22"/>
      <c r="N3540" s="22"/>
      <c r="O3540" s="22"/>
      <c r="P3540" s="22"/>
      <c r="Q3540" s="22"/>
      <c r="R3540" s="22"/>
      <c r="S3540" s="22"/>
      <c r="T3540" s="2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c r="AQ3540" s="22"/>
      <c r="AR3540" s="22"/>
      <c r="AS3540" s="22"/>
      <c r="AT3540" s="22"/>
      <c r="AU3540" s="22"/>
      <c r="AV3540" s="22"/>
      <c r="AW3540" s="22"/>
      <c r="AX3540" s="22"/>
      <c r="AY3540" s="22"/>
      <c r="AZ3540" s="22"/>
      <c r="BA3540" s="22"/>
      <c r="BB3540" s="22"/>
      <c r="BC3540" s="22"/>
      <c r="BD3540" s="22"/>
      <c r="BE3540" s="22"/>
      <c r="BF3540" s="22"/>
      <c r="BG3540" s="22"/>
      <c r="BH3540" s="22"/>
      <c r="BI3540" s="22"/>
      <c r="BJ3540" s="22"/>
      <c r="BK3540" s="22"/>
      <c r="BL3540" s="22"/>
      <c r="BM3540" s="22"/>
      <c r="BN3540" s="22"/>
      <c r="BO3540" s="22"/>
      <c r="BP3540" s="22"/>
      <c r="BQ3540" s="22"/>
      <c r="BR3540" s="22"/>
      <c r="BS3540" s="22"/>
      <c r="BT3540" s="22"/>
      <c r="BU3540" s="22"/>
      <c r="BV3540" s="22"/>
      <c r="BW3540" s="22"/>
      <c r="BX3540" s="22"/>
      <c r="BY3540" s="22"/>
      <c r="BZ3540" s="22"/>
      <c r="CA3540" s="22"/>
      <c r="CB3540" s="22"/>
      <c r="CC3540" s="22"/>
      <c r="CD3540" s="22"/>
      <c r="CE3540" s="22"/>
      <c r="CF3540" s="22"/>
      <c r="CG3540" s="22"/>
      <c r="CH3540" s="22"/>
      <c r="CI3540" s="22"/>
      <c r="CJ3540" s="22"/>
      <c r="CK3540" s="22"/>
      <c r="CL3540" s="22"/>
      <c r="CM3540" s="22"/>
      <c r="CN3540" s="22"/>
      <c r="CO3540" s="22"/>
    </row>
    <row r="3541" spans="1:93" s="2" customFormat="1" x14ac:dyDescent="0.3">
      <c r="A3541" s="73" t="s">
        <v>204</v>
      </c>
      <c r="B3541" s="73" t="s">
        <v>286</v>
      </c>
      <c r="C3541" s="67" t="s">
        <v>364</v>
      </c>
      <c r="D3541" s="67" t="s">
        <v>12</v>
      </c>
      <c r="E3541" s="73" t="s">
        <v>289</v>
      </c>
      <c r="F3541" s="73" t="s">
        <v>359</v>
      </c>
      <c r="G3541" s="73" t="s">
        <v>9</v>
      </c>
      <c r="H3541" s="73" t="s">
        <v>9</v>
      </c>
      <c r="I3541" s="73" t="s">
        <v>468</v>
      </c>
      <c r="J3541" s="73" t="str">
        <f t="shared" si="77"/>
        <v>Long-haul, to/from UK Business class</v>
      </c>
      <c r="K3541" s="98">
        <v>2.15E-3</v>
      </c>
      <c r="L3541" s="48"/>
      <c r="M3541" s="22"/>
      <c r="N3541" s="22"/>
      <c r="O3541" s="22"/>
      <c r="P3541" s="22"/>
      <c r="Q3541" s="22"/>
      <c r="R3541" s="22"/>
      <c r="S3541" s="22"/>
      <c r="T3541" s="22"/>
      <c r="U3541" s="22"/>
      <c r="V3541" s="22"/>
      <c r="W3541" s="22"/>
      <c r="X3541" s="22"/>
      <c r="Y3541" s="22"/>
      <c r="Z3541" s="22"/>
      <c r="AA3541" s="22"/>
      <c r="AB3541" s="22"/>
      <c r="AC3541" s="22"/>
      <c r="AD3541" s="22"/>
      <c r="AE3541" s="22"/>
      <c r="AF3541" s="22"/>
      <c r="AG3541" s="22"/>
      <c r="AH3541" s="22"/>
      <c r="AI3541" s="22"/>
      <c r="AJ3541" s="22"/>
      <c r="AK3541" s="22"/>
      <c r="AL3541" s="22"/>
      <c r="AM3541" s="22"/>
      <c r="AN3541" s="22"/>
      <c r="AO3541" s="22"/>
      <c r="AP3541" s="22"/>
      <c r="AQ3541" s="22"/>
      <c r="AR3541" s="22"/>
      <c r="AS3541" s="22"/>
      <c r="AT3541" s="22"/>
      <c r="AU3541" s="22"/>
      <c r="AV3541" s="22"/>
      <c r="AW3541" s="22"/>
      <c r="AX3541" s="22"/>
      <c r="AY3541" s="22"/>
      <c r="AZ3541" s="22"/>
      <c r="BA3541" s="22"/>
      <c r="BB3541" s="22"/>
      <c r="BC3541" s="22"/>
      <c r="BD3541" s="22"/>
      <c r="BE3541" s="22"/>
      <c r="BF3541" s="22"/>
      <c r="BG3541" s="22"/>
      <c r="BH3541" s="22"/>
      <c r="BI3541" s="22"/>
      <c r="BJ3541" s="22"/>
      <c r="BK3541" s="22"/>
      <c r="BL3541" s="22"/>
      <c r="BM3541" s="22"/>
      <c r="BN3541" s="22"/>
      <c r="BO3541" s="22"/>
      <c r="BP3541" s="22"/>
      <c r="BQ3541" s="22"/>
      <c r="BR3541" s="22"/>
      <c r="BS3541" s="22"/>
      <c r="BT3541" s="22"/>
      <c r="BU3541" s="22"/>
      <c r="BV3541" s="22"/>
      <c r="BW3541" s="22"/>
      <c r="BX3541" s="22"/>
      <c r="BY3541" s="22"/>
      <c r="BZ3541" s="22"/>
      <c r="CA3541" s="22"/>
      <c r="CB3541" s="22"/>
      <c r="CC3541" s="22"/>
      <c r="CD3541" s="22"/>
      <c r="CE3541" s="22"/>
      <c r="CF3541" s="22"/>
      <c r="CG3541" s="22"/>
      <c r="CH3541" s="22"/>
      <c r="CI3541" s="22"/>
      <c r="CJ3541" s="22"/>
      <c r="CK3541" s="22"/>
      <c r="CL3541" s="22"/>
      <c r="CM3541" s="22"/>
      <c r="CN3541" s="22"/>
      <c r="CO3541" s="22"/>
    </row>
    <row r="3542" spans="1:93" s="2" customFormat="1" x14ac:dyDescent="0.3">
      <c r="A3542" s="73" t="s">
        <v>204</v>
      </c>
      <c r="B3542" s="73" t="s">
        <v>286</v>
      </c>
      <c r="C3542" s="67" t="s">
        <v>364</v>
      </c>
      <c r="D3542" s="67" t="s">
        <v>12</v>
      </c>
      <c r="E3542" s="73" t="s">
        <v>136</v>
      </c>
      <c r="F3542" s="73" t="s">
        <v>359</v>
      </c>
      <c r="G3542" s="73" t="s">
        <v>9</v>
      </c>
      <c r="H3542" s="73" t="s">
        <v>9</v>
      </c>
      <c r="I3542" s="73" t="s">
        <v>465</v>
      </c>
      <c r="J3542" s="73" t="str">
        <f t="shared" si="77"/>
        <v>Long-haul, to/from UK First class</v>
      </c>
      <c r="K3542" s="98">
        <v>0.59925000000000006</v>
      </c>
      <c r="L3542" s="48"/>
      <c r="M3542" s="22"/>
      <c r="N3542" s="22"/>
      <c r="O3542" s="22"/>
      <c r="P3542" s="22"/>
      <c r="Q3542" s="22"/>
      <c r="R3542" s="22"/>
      <c r="S3542" s="22"/>
      <c r="T3542" s="2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c r="AQ3542" s="22"/>
      <c r="AR3542" s="22"/>
      <c r="AS3542" s="22"/>
      <c r="AT3542" s="22"/>
      <c r="AU3542" s="22"/>
      <c r="AV3542" s="22"/>
      <c r="AW3542" s="22"/>
      <c r="AX3542" s="22"/>
      <c r="AY3542" s="22"/>
      <c r="AZ3542" s="22"/>
      <c r="BA3542" s="22"/>
      <c r="BB3542" s="22"/>
      <c r="BC3542" s="22"/>
      <c r="BD3542" s="22"/>
      <c r="BE3542" s="22"/>
      <c r="BF3542" s="22"/>
      <c r="BG3542" s="22"/>
      <c r="BH3542" s="22"/>
      <c r="BI3542" s="22"/>
      <c r="BJ3542" s="22"/>
      <c r="BK3542" s="22"/>
      <c r="BL3542" s="22"/>
      <c r="BM3542" s="22"/>
      <c r="BN3542" s="22"/>
      <c r="BO3542" s="22"/>
      <c r="BP3542" s="22"/>
      <c r="BQ3542" s="22"/>
      <c r="BR3542" s="22"/>
      <c r="BS3542" s="22"/>
      <c r="BT3542" s="22"/>
      <c r="BU3542" s="22"/>
      <c r="BV3542" s="22"/>
      <c r="BW3542" s="22"/>
      <c r="BX3542" s="22"/>
      <c r="BY3542" s="22"/>
      <c r="BZ3542" s="22"/>
      <c r="CA3542" s="22"/>
      <c r="CB3542" s="22"/>
      <c r="CC3542" s="22"/>
      <c r="CD3542" s="22"/>
      <c r="CE3542" s="22"/>
      <c r="CF3542" s="22"/>
      <c r="CG3542" s="22"/>
      <c r="CH3542" s="22"/>
      <c r="CI3542" s="22"/>
      <c r="CJ3542" s="22"/>
      <c r="CK3542" s="22"/>
      <c r="CL3542" s="22"/>
      <c r="CM3542" s="22"/>
      <c r="CN3542" s="22"/>
      <c r="CO3542" s="22"/>
    </row>
    <row r="3543" spans="1:93" s="2" customFormat="1" x14ac:dyDescent="0.3">
      <c r="A3543" s="73" t="s">
        <v>204</v>
      </c>
      <c r="B3543" s="73" t="s">
        <v>286</v>
      </c>
      <c r="C3543" s="67" t="s">
        <v>364</v>
      </c>
      <c r="D3543" s="67" t="s">
        <v>12</v>
      </c>
      <c r="E3543" s="73" t="s">
        <v>136</v>
      </c>
      <c r="F3543" s="73" t="s">
        <v>359</v>
      </c>
      <c r="G3543" s="73" t="s">
        <v>9</v>
      </c>
      <c r="H3543" s="73" t="s">
        <v>9</v>
      </c>
      <c r="I3543" s="73" t="s">
        <v>466</v>
      </c>
      <c r="J3543" s="73" t="str">
        <f t="shared" si="77"/>
        <v>Long-haul, to/from UK First class</v>
      </c>
      <c r="K3543" s="98">
        <v>2.0000000000000002E-5</v>
      </c>
      <c r="L3543" s="48"/>
      <c r="M3543" s="22"/>
      <c r="N3543" s="22"/>
      <c r="O3543" s="22"/>
      <c r="P3543" s="22"/>
      <c r="Q3543" s="22"/>
      <c r="R3543" s="22"/>
      <c r="S3543" s="22"/>
      <c r="T3543" s="22"/>
      <c r="U3543" s="22"/>
      <c r="V3543" s="22"/>
      <c r="W3543" s="22"/>
      <c r="X3543" s="22"/>
      <c r="Y3543" s="22"/>
      <c r="Z3543" s="22"/>
      <c r="AA3543" s="22"/>
      <c r="AB3543" s="22"/>
      <c r="AC3543" s="22"/>
      <c r="AD3543" s="22"/>
      <c r="AE3543" s="22"/>
      <c r="AF3543" s="22"/>
      <c r="AG3543" s="22"/>
      <c r="AH3543" s="22"/>
      <c r="AI3543" s="22"/>
      <c r="AJ3543" s="22"/>
      <c r="AK3543" s="22"/>
      <c r="AL3543" s="22"/>
      <c r="AM3543" s="22"/>
      <c r="AN3543" s="22"/>
      <c r="AO3543" s="22"/>
      <c r="AP3543" s="22"/>
      <c r="AQ3543" s="22"/>
      <c r="AR3543" s="22"/>
      <c r="AS3543" s="22"/>
      <c r="AT3543" s="22"/>
      <c r="AU3543" s="22"/>
      <c r="AV3543" s="22"/>
      <c r="AW3543" s="22"/>
      <c r="AX3543" s="22"/>
      <c r="AY3543" s="22"/>
      <c r="AZ3543" s="22"/>
      <c r="BA3543" s="22"/>
      <c r="BB3543" s="22"/>
      <c r="BC3543" s="22"/>
      <c r="BD3543" s="22"/>
      <c r="BE3543" s="22"/>
      <c r="BF3543" s="22"/>
      <c r="BG3543" s="22"/>
      <c r="BH3543" s="22"/>
      <c r="BI3543" s="22"/>
      <c r="BJ3543" s="22"/>
      <c r="BK3543" s="22"/>
      <c r="BL3543" s="22"/>
      <c r="BM3543" s="22"/>
      <c r="BN3543" s="22"/>
      <c r="BO3543" s="22"/>
      <c r="BP3543" s="22"/>
      <c r="BQ3543" s="22"/>
      <c r="BR3543" s="22"/>
      <c r="BS3543" s="22"/>
      <c r="BT3543" s="22"/>
      <c r="BU3543" s="22"/>
      <c r="BV3543" s="22"/>
      <c r="BW3543" s="22"/>
      <c r="BX3543" s="22"/>
      <c r="BY3543" s="22"/>
      <c r="BZ3543" s="22"/>
      <c r="CA3543" s="22"/>
      <c r="CB3543" s="22"/>
      <c r="CC3543" s="22"/>
      <c r="CD3543" s="22"/>
      <c r="CE3543" s="22"/>
      <c r="CF3543" s="22"/>
      <c r="CG3543" s="22"/>
      <c r="CH3543" s="22"/>
      <c r="CI3543" s="22"/>
      <c r="CJ3543" s="22"/>
      <c r="CK3543" s="22"/>
      <c r="CL3543" s="22"/>
      <c r="CM3543" s="22"/>
      <c r="CN3543" s="22"/>
      <c r="CO3543" s="22"/>
    </row>
    <row r="3544" spans="1:93" s="2" customFormat="1" x14ac:dyDescent="0.3">
      <c r="A3544" s="73" t="s">
        <v>204</v>
      </c>
      <c r="B3544" s="73" t="s">
        <v>286</v>
      </c>
      <c r="C3544" s="67" t="s">
        <v>364</v>
      </c>
      <c r="D3544" s="67" t="s">
        <v>12</v>
      </c>
      <c r="E3544" s="73" t="s">
        <v>136</v>
      </c>
      <c r="F3544" s="73" t="s">
        <v>359</v>
      </c>
      <c r="G3544" s="73" t="s">
        <v>9</v>
      </c>
      <c r="H3544" s="73" t="s">
        <v>9</v>
      </c>
      <c r="I3544" s="73" t="s">
        <v>467</v>
      </c>
      <c r="J3544" s="73" t="str">
        <f t="shared" si="77"/>
        <v>Long-haul, to/from UK First class</v>
      </c>
      <c r="K3544" s="98">
        <v>0.59626000000000001</v>
      </c>
      <c r="L3544" s="48"/>
      <c r="M3544" s="22"/>
      <c r="N3544" s="22"/>
      <c r="O3544" s="22"/>
      <c r="P3544" s="22"/>
      <c r="Q3544" s="22"/>
      <c r="R3544" s="22"/>
      <c r="S3544" s="22"/>
      <c r="T3544" s="2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c r="AQ3544" s="22"/>
      <c r="AR3544" s="22"/>
      <c r="AS3544" s="22"/>
      <c r="AT3544" s="22"/>
      <c r="AU3544" s="22"/>
      <c r="AV3544" s="22"/>
      <c r="AW3544" s="22"/>
      <c r="AX3544" s="22"/>
      <c r="AY3544" s="22"/>
      <c r="AZ3544" s="22"/>
      <c r="BA3544" s="22"/>
      <c r="BB3544" s="22"/>
      <c r="BC3544" s="22"/>
      <c r="BD3544" s="22"/>
      <c r="BE3544" s="22"/>
      <c r="BF3544" s="22"/>
      <c r="BG3544" s="22"/>
      <c r="BH3544" s="22"/>
      <c r="BI3544" s="22"/>
      <c r="BJ3544" s="22"/>
      <c r="BK3544" s="22"/>
      <c r="BL3544" s="22"/>
      <c r="BM3544" s="22"/>
      <c r="BN3544" s="22"/>
      <c r="BO3544" s="22"/>
      <c r="BP3544" s="22"/>
      <c r="BQ3544" s="22"/>
      <c r="BR3544" s="22"/>
      <c r="BS3544" s="22"/>
      <c r="BT3544" s="22"/>
      <c r="BU3544" s="22"/>
      <c r="BV3544" s="22"/>
      <c r="BW3544" s="22"/>
      <c r="BX3544" s="22"/>
      <c r="BY3544" s="22"/>
      <c r="BZ3544" s="22"/>
      <c r="CA3544" s="22"/>
      <c r="CB3544" s="22"/>
      <c r="CC3544" s="22"/>
      <c r="CD3544" s="22"/>
      <c r="CE3544" s="22"/>
      <c r="CF3544" s="22"/>
      <c r="CG3544" s="22"/>
      <c r="CH3544" s="22"/>
      <c r="CI3544" s="22"/>
      <c r="CJ3544" s="22"/>
      <c r="CK3544" s="22"/>
      <c r="CL3544" s="22"/>
      <c r="CM3544" s="22"/>
      <c r="CN3544" s="22"/>
      <c r="CO3544" s="22"/>
    </row>
    <row r="3545" spans="1:93" s="2" customFormat="1" x14ac:dyDescent="0.3">
      <c r="A3545" s="73" t="s">
        <v>204</v>
      </c>
      <c r="B3545" s="73" t="s">
        <v>286</v>
      </c>
      <c r="C3545" s="67" t="s">
        <v>364</v>
      </c>
      <c r="D3545" s="67" t="s">
        <v>12</v>
      </c>
      <c r="E3545" s="73" t="s">
        <v>136</v>
      </c>
      <c r="F3545" s="73" t="s">
        <v>359</v>
      </c>
      <c r="G3545" s="73" t="s">
        <v>9</v>
      </c>
      <c r="H3545" s="73" t="s">
        <v>9</v>
      </c>
      <c r="I3545" s="73" t="s">
        <v>468</v>
      </c>
      <c r="J3545" s="73" t="str">
        <f t="shared" si="77"/>
        <v>Long-haul, to/from UK First class</v>
      </c>
      <c r="K3545" s="98">
        <v>2.97E-3</v>
      </c>
      <c r="L3545" s="48"/>
      <c r="M3545" s="22"/>
      <c r="N3545" s="22"/>
      <c r="O3545" s="22"/>
      <c r="P3545" s="22"/>
      <c r="Q3545" s="22"/>
      <c r="R3545" s="22"/>
      <c r="S3545" s="22"/>
      <c r="T3545" s="22"/>
      <c r="U3545" s="22"/>
      <c r="V3545" s="22"/>
      <c r="W3545" s="22"/>
      <c r="X3545" s="22"/>
      <c r="Y3545" s="22"/>
      <c r="Z3545" s="22"/>
      <c r="AA3545" s="22"/>
      <c r="AB3545" s="22"/>
      <c r="AC3545" s="22"/>
      <c r="AD3545" s="22"/>
      <c r="AE3545" s="22"/>
      <c r="AF3545" s="22"/>
      <c r="AG3545" s="22"/>
      <c r="AH3545" s="22"/>
      <c r="AI3545" s="22"/>
      <c r="AJ3545" s="22"/>
      <c r="AK3545" s="22"/>
      <c r="AL3545" s="22"/>
      <c r="AM3545" s="22"/>
      <c r="AN3545" s="22"/>
      <c r="AO3545" s="22"/>
      <c r="AP3545" s="22"/>
      <c r="AQ3545" s="22"/>
      <c r="AR3545" s="22"/>
      <c r="AS3545" s="22"/>
      <c r="AT3545" s="22"/>
      <c r="AU3545" s="22"/>
      <c r="AV3545" s="22"/>
      <c r="AW3545" s="22"/>
      <c r="AX3545" s="22"/>
      <c r="AY3545" s="22"/>
      <c r="AZ3545" s="22"/>
      <c r="BA3545" s="22"/>
      <c r="BB3545" s="22"/>
      <c r="BC3545" s="22"/>
      <c r="BD3545" s="22"/>
      <c r="BE3545" s="22"/>
      <c r="BF3545" s="22"/>
      <c r="BG3545" s="22"/>
      <c r="BH3545" s="22"/>
      <c r="BI3545" s="22"/>
      <c r="BJ3545" s="22"/>
      <c r="BK3545" s="22"/>
      <c r="BL3545" s="22"/>
      <c r="BM3545" s="22"/>
      <c r="BN3545" s="22"/>
      <c r="BO3545" s="22"/>
      <c r="BP3545" s="22"/>
      <c r="BQ3545" s="22"/>
      <c r="BR3545" s="22"/>
      <c r="BS3545" s="22"/>
      <c r="BT3545" s="22"/>
      <c r="BU3545" s="22"/>
      <c r="BV3545" s="22"/>
      <c r="BW3545" s="22"/>
      <c r="BX3545" s="22"/>
      <c r="BY3545" s="22"/>
      <c r="BZ3545" s="22"/>
      <c r="CA3545" s="22"/>
      <c r="CB3545" s="22"/>
      <c r="CC3545" s="22"/>
      <c r="CD3545" s="22"/>
      <c r="CE3545" s="22"/>
      <c r="CF3545" s="22"/>
      <c r="CG3545" s="22"/>
      <c r="CH3545" s="22"/>
      <c r="CI3545" s="22"/>
      <c r="CJ3545" s="22"/>
      <c r="CK3545" s="22"/>
      <c r="CL3545" s="22"/>
      <c r="CM3545" s="22"/>
      <c r="CN3545" s="22"/>
      <c r="CO3545" s="22"/>
    </row>
    <row r="3546" spans="1:93" s="2" customFormat="1" x14ac:dyDescent="0.3">
      <c r="A3546" s="73" t="s">
        <v>204</v>
      </c>
      <c r="B3546" s="73" t="s">
        <v>286</v>
      </c>
      <c r="C3546" s="67" t="s">
        <v>364</v>
      </c>
      <c r="D3546" s="67" t="s">
        <v>12</v>
      </c>
      <c r="E3546" s="73" t="s">
        <v>144</v>
      </c>
      <c r="F3546" s="73" t="s">
        <v>245</v>
      </c>
      <c r="G3546" s="73" t="s">
        <v>9</v>
      </c>
      <c r="H3546" s="73" t="s">
        <v>9</v>
      </c>
      <c r="I3546" s="73" t="s">
        <v>465</v>
      </c>
      <c r="J3546" s="73" t="str">
        <f t="shared" si="77"/>
        <v>Long-haul, to/from UK Average passenger</v>
      </c>
      <c r="K3546" s="98">
        <v>0.10342</v>
      </c>
      <c r="L3546" s="48"/>
      <c r="M3546" s="22"/>
      <c r="N3546" s="22"/>
      <c r="O3546" s="22"/>
      <c r="P3546" s="22"/>
      <c r="Q3546" s="22"/>
      <c r="R3546" s="22"/>
      <c r="S3546" s="22"/>
      <c r="T3546" s="2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c r="AQ3546" s="22"/>
      <c r="AR3546" s="22"/>
      <c r="AS3546" s="22"/>
      <c r="AT3546" s="22"/>
      <c r="AU3546" s="22"/>
      <c r="AV3546" s="22"/>
      <c r="AW3546" s="22"/>
      <c r="AX3546" s="22"/>
      <c r="AY3546" s="22"/>
      <c r="AZ3546" s="22"/>
      <c r="BA3546" s="22"/>
      <c r="BB3546" s="22"/>
      <c r="BC3546" s="22"/>
      <c r="BD3546" s="22"/>
      <c r="BE3546" s="22"/>
      <c r="BF3546" s="22"/>
      <c r="BG3546" s="22"/>
      <c r="BH3546" s="22"/>
      <c r="BI3546" s="22"/>
      <c r="BJ3546" s="22"/>
      <c r="BK3546" s="22"/>
      <c r="BL3546" s="22"/>
      <c r="BM3546" s="22"/>
      <c r="BN3546" s="22"/>
      <c r="BO3546" s="22"/>
      <c r="BP3546" s="22"/>
      <c r="BQ3546" s="22"/>
      <c r="BR3546" s="22"/>
      <c r="BS3546" s="22"/>
      <c r="BT3546" s="22"/>
      <c r="BU3546" s="22"/>
      <c r="BV3546" s="22"/>
      <c r="BW3546" s="22"/>
      <c r="BX3546" s="22"/>
      <c r="BY3546" s="22"/>
      <c r="BZ3546" s="22"/>
      <c r="CA3546" s="22"/>
      <c r="CB3546" s="22"/>
      <c r="CC3546" s="22"/>
      <c r="CD3546" s="22"/>
      <c r="CE3546" s="22"/>
      <c r="CF3546" s="22"/>
      <c r="CG3546" s="22"/>
      <c r="CH3546" s="22"/>
      <c r="CI3546" s="22"/>
      <c r="CJ3546" s="22"/>
      <c r="CK3546" s="22"/>
      <c r="CL3546" s="22"/>
      <c r="CM3546" s="22"/>
      <c r="CN3546" s="22"/>
      <c r="CO3546" s="22"/>
    </row>
    <row r="3547" spans="1:93" s="2" customFormat="1" x14ac:dyDescent="0.3">
      <c r="A3547" s="73" t="s">
        <v>204</v>
      </c>
      <c r="B3547" s="73" t="s">
        <v>286</v>
      </c>
      <c r="C3547" s="67" t="s">
        <v>364</v>
      </c>
      <c r="D3547" s="67" t="s">
        <v>12</v>
      </c>
      <c r="E3547" s="73" t="s">
        <v>144</v>
      </c>
      <c r="F3547" s="73" t="s">
        <v>245</v>
      </c>
      <c r="G3547" s="73" t="s">
        <v>9</v>
      </c>
      <c r="H3547" s="73" t="s">
        <v>9</v>
      </c>
      <c r="I3547" s="73" t="s">
        <v>466</v>
      </c>
      <c r="J3547" s="73" t="str">
        <f t="shared" si="77"/>
        <v>Long-haul, to/from UK Average passenger</v>
      </c>
      <c r="K3547" s="98">
        <v>1.0000000000000001E-5</v>
      </c>
      <c r="L3547" s="48"/>
      <c r="M3547" s="22"/>
      <c r="N3547" s="22"/>
      <c r="O3547" s="22"/>
      <c r="P3547" s="22"/>
      <c r="Q3547" s="22"/>
      <c r="R3547" s="22"/>
      <c r="S3547" s="22"/>
      <c r="T3547" s="22"/>
      <c r="U3547" s="22"/>
      <c r="V3547" s="22"/>
      <c r="W3547" s="22"/>
      <c r="X3547" s="22"/>
      <c r="Y3547" s="22"/>
      <c r="Z3547" s="22"/>
      <c r="AA3547" s="22"/>
      <c r="AB3547" s="22"/>
      <c r="AC3547" s="22"/>
      <c r="AD3547" s="22"/>
      <c r="AE3547" s="22"/>
      <c r="AF3547" s="22"/>
      <c r="AG3547" s="22"/>
      <c r="AH3547" s="22"/>
      <c r="AI3547" s="22"/>
      <c r="AJ3547" s="22"/>
      <c r="AK3547" s="22"/>
      <c r="AL3547" s="22"/>
      <c r="AM3547" s="22"/>
      <c r="AN3547" s="22"/>
      <c r="AO3547" s="22"/>
      <c r="AP3547" s="22"/>
      <c r="AQ3547" s="22"/>
      <c r="AR3547" s="22"/>
      <c r="AS3547" s="22"/>
      <c r="AT3547" s="22"/>
      <c r="AU3547" s="22"/>
      <c r="AV3547" s="22"/>
      <c r="AW3547" s="22"/>
      <c r="AX3547" s="22"/>
      <c r="AY3547" s="22"/>
      <c r="AZ3547" s="22"/>
      <c r="BA3547" s="22"/>
      <c r="BB3547" s="22"/>
      <c r="BC3547" s="22"/>
      <c r="BD3547" s="22"/>
      <c r="BE3547" s="22"/>
      <c r="BF3547" s="22"/>
      <c r="BG3547" s="22"/>
      <c r="BH3547" s="22"/>
      <c r="BI3547" s="22"/>
      <c r="BJ3547" s="22"/>
      <c r="BK3547" s="22"/>
      <c r="BL3547" s="22"/>
      <c r="BM3547" s="22"/>
      <c r="BN3547" s="22"/>
      <c r="BO3547" s="22"/>
      <c r="BP3547" s="22"/>
      <c r="BQ3547" s="22"/>
      <c r="BR3547" s="22"/>
      <c r="BS3547" s="22"/>
      <c r="BT3547" s="22"/>
      <c r="BU3547" s="22"/>
      <c r="BV3547" s="22"/>
      <c r="BW3547" s="22"/>
      <c r="BX3547" s="22"/>
      <c r="BY3547" s="22"/>
      <c r="BZ3547" s="22"/>
      <c r="CA3547" s="22"/>
      <c r="CB3547" s="22"/>
      <c r="CC3547" s="22"/>
      <c r="CD3547" s="22"/>
      <c r="CE3547" s="22"/>
      <c r="CF3547" s="22"/>
      <c r="CG3547" s="22"/>
      <c r="CH3547" s="22"/>
      <c r="CI3547" s="22"/>
      <c r="CJ3547" s="22"/>
      <c r="CK3547" s="22"/>
      <c r="CL3547" s="22"/>
      <c r="CM3547" s="22"/>
      <c r="CN3547" s="22"/>
      <c r="CO3547" s="22"/>
    </row>
    <row r="3548" spans="1:93" s="2" customFormat="1" x14ac:dyDescent="0.3">
      <c r="A3548" s="73" t="s">
        <v>204</v>
      </c>
      <c r="B3548" s="73" t="s">
        <v>286</v>
      </c>
      <c r="C3548" s="67" t="s">
        <v>364</v>
      </c>
      <c r="D3548" s="67" t="s">
        <v>12</v>
      </c>
      <c r="E3548" s="73" t="s">
        <v>144</v>
      </c>
      <c r="F3548" s="73" t="s">
        <v>245</v>
      </c>
      <c r="G3548" s="73" t="s">
        <v>9</v>
      </c>
      <c r="H3548" s="73" t="s">
        <v>9</v>
      </c>
      <c r="I3548" s="73" t="s">
        <v>467</v>
      </c>
      <c r="J3548" s="73" t="str">
        <f t="shared" si="77"/>
        <v>Long-haul, to/from UK Average passenger</v>
      </c>
      <c r="K3548" s="98">
        <v>0.10244</v>
      </c>
      <c r="L3548" s="48"/>
      <c r="M3548" s="22"/>
      <c r="N3548" s="22"/>
      <c r="O3548" s="22"/>
      <c r="P3548" s="22"/>
      <c r="Q3548" s="22"/>
      <c r="R3548" s="22"/>
      <c r="S3548" s="22"/>
      <c r="T3548" s="2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c r="AQ3548" s="22"/>
      <c r="AR3548" s="22"/>
      <c r="AS3548" s="22"/>
      <c r="AT3548" s="22"/>
      <c r="AU3548" s="22"/>
      <c r="AV3548" s="22"/>
      <c r="AW3548" s="22"/>
      <c r="AX3548" s="22"/>
      <c r="AY3548" s="22"/>
      <c r="AZ3548" s="22"/>
      <c r="BA3548" s="22"/>
      <c r="BB3548" s="22"/>
      <c r="BC3548" s="22"/>
      <c r="BD3548" s="22"/>
      <c r="BE3548" s="22"/>
      <c r="BF3548" s="22"/>
      <c r="BG3548" s="22"/>
      <c r="BH3548" s="22"/>
      <c r="BI3548" s="22"/>
      <c r="BJ3548" s="22"/>
      <c r="BK3548" s="22"/>
      <c r="BL3548" s="22"/>
      <c r="BM3548" s="22"/>
      <c r="BN3548" s="22"/>
      <c r="BO3548" s="22"/>
      <c r="BP3548" s="22"/>
      <c r="BQ3548" s="22"/>
      <c r="BR3548" s="22"/>
      <c r="BS3548" s="22"/>
      <c r="BT3548" s="22"/>
      <c r="BU3548" s="22"/>
      <c r="BV3548" s="22"/>
      <c r="BW3548" s="22"/>
      <c r="BX3548" s="22"/>
      <c r="BY3548" s="22"/>
      <c r="BZ3548" s="22"/>
      <c r="CA3548" s="22"/>
      <c r="CB3548" s="22"/>
      <c r="CC3548" s="22"/>
      <c r="CD3548" s="22"/>
      <c r="CE3548" s="22"/>
      <c r="CF3548" s="22"/>
      <c r="CG3548" s="22"/>
      <c r="CH3548" s="22"/>
      <c r="CI3548" s="22"/>
      <c r="CJ3548" s="22"/>
      <c r="CK3548" s="22"/>
      <c r="CL3548" s="22"/>
      <c r="CM3548" s="22"/>
      <c r="CN3548" s="22"/>
      <c r="CO3548" s="22"/>
    </row>
    <row r="3549" spans="1:93" s="2" customFormat="1" x14ac:dyDescent="0.3">
      <c r="A3549" s="73" t="s">
        <v>204</v>
      </c>
      <c r="B3549" s="73" t="s">
        <v>286</v>
      </c>
      <c r="C3549" s="67" t="s">
        <v>364</v>
      </c>
      <c r="D3549" s="67" t="s">
        <v>12</v>
      </c>
      <c r="E3549" s="73" t="s">
        <v>144</v>
      </c>
      <c r="F3549" s="73" t="s">
        <v>245</v>
      </c>
      <c r="G3549" s="73" t="s">
        <v>9</v>
      </c>
      <c r="H3549" s="73" t="s">
        <v>9</v>
      </c>
      <c r="I3549" s="73" t="s">
        <v>468</v>
      </c>
      <c r="J3549" s="73" t="str">
        <f t="shared" si="77"/>
        <v>Long-haul, to/from UK Average passenger</v>
      </c>
      <c r="K3549" s="98">
        <v>9.7000000000000005E-4</v>
      </c>
      <c r="L3549" s="48"/>
      <c r="M3549" s="22"/>
      <c r="N3549" s="22"/>
      <c r="O3549" s="22"/>
      <c r="P3549" s="22"/>
      <c r="Q3549" s="22"/>
      <c r="R3549" s="22"/>
      <c r="S3549" s="22"/>
      <c r="T3549" s="22"/>
      <c r="U3549" s="22"/>
      <c r="V3549" s="22"/>
      <c r="W3549" s="22"/>
      <c r="X3549" s="22"/>
      <c r="Y3549" s="22"/>
      <c r="Z3549" s="22"/>
      <c r="AA3549" s="22"/>
      <c r="AB3549" s="22"/>
      <c r="AC3549" s="22"/>
      <c r="AD3549" s="22"/>
      <c r="AE3549" s="22"/>
      <c r="AF3549" s="22"/>
      <c r="AG3549" s="22"/>
      <c r="AH3549" s="22"/>
      <c r="AI3549" s="22"/>
      <c r="AJ3549" s="22"/>
      <c r="AK3549" s="22"/>
      <c r="AL3549" s="22"/>
      <c r="AM3549" s="22"/>
      <c r="AN3549" s="22"/>
      <c r="AO3549" s="22"/>
      <c r="AP3549" s="22"/>
      <c r="AQ3549" s="22"/>
      <c r="AR3549" s="22"/>
      <c r="AS3549" s="22"/>
      <c r="AT3549" s="22"/>
      <c r="AU3549" s="22"/>
      <c r="AV3549" s="22"/>
      <c r="AW3549" s="22"/>
      <c r="AX3549" s="22"/>
      <c r="AY3549" s="22"/>
      <c r="AZ3549" s="22"/>
      <c r="BA3549" s="22"/>
      <c r="BB3549" s="22"/>
      <c r="BC3549" s="22"/>
      <c r="BD3549" s="22"/>
      <c r="BE3549" s="22"/>
      <c r="BF3549" s="22"/>
      <c r="BG3549" s="22"/>
      <c r="BH3549" s="22"/>
      <c r="BI3549" s="22"/>
      <c r="BJ3549" s="22"/>
      <c r="BK3549" s="22"/>
      <c r="BL3549" s="22"/>
      <c r="BM3549" s="22"/>
      <c r="BN3549" s="22"/>
      <c r="BO3549" s="22"/>
      <c r="BP3549" s="22"/>
      <c r="BQ3549" s="22"/>
      <c r="BR3549" s="22"/>
      <c r="BS3549" s="22"/>
      <c r="BT3549" s="22"/>
      <c r="BU3549" s="22"/>
      <c r="BV3549" s="22"/>
      <c r="BW3549" s="22"/>
      <c r="BX3549" s="22"/>
      <c r="BY3549" s="22"/>
      <c r="BZ3549" s="22"/>
      <c r="CA3549" s="22"/>
      <c r="CB3549" s="22"/>
      <c r="CC3549" s="22"/>
      <c r="CD3549" s="22"/>
      <c r="CE3549" s="22"/>
      <c r="CF3549" s="22"/>
      <c r="CG3549" s="22"/>
      <c r="CH3549" s="22"/>
      <c r="CI3549" s="22"/>
      <c r="CJ3549" s="22"/>
      <c r="CK3549" s="22"/>
      <c r="CL3549" s="22"/>
      <c r="CM3549" s="22"/>
      <c r="CN3549" s="22"/>
      <c r="CO3549" s="22"/>
    </row>
    <row r="3550" spans="1:93" s="2" customFormat="1" x14ac:dyDescent="0.3">
      <c r="A3550" s="73" t="s">
        <v>204</v>
      </c>
      <c r="B3550" s="73" t="s">
        <v>286</v>
      </c>
      <c r="C3550" s="67" t="s">
        <v>364</v>
      </c>
      <c r="D3550" s="67" t="s">
        <v>12</v>
      </c>
      <c r="E3550" s="73" t="s">
        <v>107</v>
      </c>
      <c r="F3550" s="73" t="s">
        <v>245</v>
      </c>
      <c r="G3550" s="73" t="s">
        <v>9</v>
      </c>
      <c r="H3550" s="73" t="s">
        <v>9</v>
      </c>
      <c r="I3550" s="73" t="s">
        <v>465</v>
      </c>
      <c r="J3550" s="73" t="str">
        <f t="shared" si="77"/>
        <v>Long-haul, to/from UK Economy class</v>
      </c>
      <c r="K3550" s="98">
        <v>7.9200000000000007E-2</v>
      </c>
      <c r="L3550" s="48"/>
      <c r="M3550" s="22"/>
      <c r="N3550" s="22"/>
      <c r="O3550" s="22"/>
      <c r="P3550" s="22"/>
      <c r="Q3550" s="22"/>
      <c r="R3550" s="22"/>
      <c r="S3550" s="22"/>
      <c r="T3550" s="2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c r="AQ3550" s="22"/>
      <c r="AR3550" s="22"/>
      <c r="AS3550" s="22"/>
      <c r="AT3550" s="22"/>
      <c r="AU3550" s="22"/>
      <c r="AV3550" s="22"/>
      <c r="AW3550" s="22"/>
      <c r="AX3550" s="22"/>
      <c r="AY3550" s="22"/>
      <c r="AZ3550" s="22"/>
      <c r="BA3550" s="22"/>
      <c r="BB3550" s="22"/>
      <c r="BC3550" s="22"/>
      <c r="BD3550" s="22"/>
      <c r="BE3550" s="22"/>
      <c r="BF3550" s="22"/>
      <c r="BG3550" s="22"/>
      <c r="BH3550" s="22"/>
      <c r="BI3550" s="22"/>
      <c r="BJ3550" s="22"/>
      <c r="BK3550" s="22"/>
      <c r="BL3550" s="22"/>
      <c r="BM3550" s="22"/>
      <c r="BN3550" s="22"/>
      <c r="BO3550" s="22"/>
      <c r="BP3550" s="22"/>
      <c r="BQ3550" s="22"/>
      <c r="BR3550" s="22"/>
      <c r="BS3550" s="22"/>
      <c r="BT3550" s="22"/>
      <c r="BU3550" s="22"/>
      <c r="BV3550" s="22"/>
      <c r="BW3550" s="22"/>
      <c r="BX3550" s="22"/>
      <c r="BY3550" s="22"/>
      <c r="BZ3550" s="22"/>
      <c r="CA3550" s="22"/>
      <c r="CB3550" s="22"/>
      <c r="CC3550" s="22"/>
      <c r="CD3550" s="22"/>
      <c r="CE3550" s="22"/>
      <c r="CF3550" s="22"/>
      <c r="CG3550" s="22"/>
      <c r="CH3550" s="22"/>
      <c r="CI3550" s="22"/>
      <c r="CJ3550" s="22"/>
      <c r="CK3550" s="22"/>
      <c r="CL3550" s="22"/>
      <c r="CM3550" s="22"/>
      <c r="CN3550" s="22"/>
      <c r="CO3550" s="22"/>
    </row>
    <row r="3551" spans="1:93" s="2" customFormat="1" x14ac:dyDescent="0.3">
      <c r="A3551" s="73" t="s">
        <v>204</v>
      </c>
      <c r="B3551" s="73" t="s">
        <v>286</v>
      </c>
      <c r="C3551" s="67" t="s">
        <v>364</v>
      </c>
      <c r="D3551" s="67" t="s">
        <v>12</v>
      </c>
      <c r="E3551" s="73" t="s">
        <v>107</v>
      </c>
      <c r="F3551" s="73" t="s">
        <v>245</v>
      </c>
      <c r="G3551" s="73" t="s">
        <v>9</v>
      </c>
      <c r="H3551" s="73" t="s">
        <v>9</v>
      </c>
      <c r="I3551" s="73" t="s">
        <v>466</v>
      </c>
      <c r="J3551" s="73" t="str">
        <f t="shared" si="77"/>
        <v>Long-haul, to/from UK Economy class</v>
      </c>
      <c r="K3551" s="98">
        <v>1.0000000000000001E-5</v>
      </c>
      <c r="L3551" s="48"/>
      <c r="M3551" s="22"/>
      <c r="N3551" s="22"/>
      <c r="O3551" s="22"/>
      <c r="P3551" s="22"/>
      <c r="Q3551" s="22"/>
      <c r="R3551" s="22"/>
      <c r="S3551" s="22"/>
      <c r="T3551" s="22"/>
      <c r="U3551" s="22"/>
      <c r="V3551" s="22"/>
      <c r="W3551" s="22"/>
      <c r="X3551" s="22"/>
      <c r="Y3551" s="22"/>
      <c r="Z3551" s="22"/>
      <c r="AA3551" s="22"/>
      <c r="AB3551" s="22"/>
      <c r="AC3551" s="22"/>
      <c r="AD3551" s="22"/>
      <c r="AE3551" s="22"/>
      <c r="AF3551" s="22"/>
      <c r="AG3551" s="22"/>
      <c r="AH3551" s="22"/>
      <c r="AI3551" s="22"/>
      <c r="AJ3551" s="22"/>
      <c r="AK3551" s="22"/>
      <c r="AL3551" s="22"/>
      <c r="AM3551" s="22"/>
      <c r="AN3551" s="22"/>
      <c r="AO3551" s="22"/>
      <c r="AP3551" s="22"/>
      <c r="AQ3551" s="22"/>
      <c r="AR3551" s="22"/>
      <c r="AS3551" s="22"/>
      <c r="AT3551" s="22"/>
      <c r="AU3551" s="22"/>
      <c r="AV3551" s="22"/>
      <c r="AW3551" s="22"/>
      <c r="AX3551" s="22"/>
      <c r="AY3551" s="22"/>
      <c r="AZ3551" s="22"/>
      <c r="BA3551" s="22"/>
      <c r="BB3551" s="22"/>
      <c r="BC3551" s="22"/>
      <c r="BD3551" s="22"/>
      <c r="BE3551" s="22"/>
      <c r="BF3551" s="22"/>
      <c r="BG3551" s="22"/>
      <c r="BH3551" s="22"/>
      <c r="BI3551" s="22"/>
      <c r="BJ3551" s="22"/>
      <c r="BK3551" s="22"/>
      <c r="BL3551" s="22"/>
      <c r="BM3551" s="22"/>
      <c r="BN3551" s="22"/>
      <c r="BO3551" s="22"/>
      <c r="BP3551" s="22"/>
      <c r="BQ3551" s="22"/>
      <c r="BR3551" s="22"/>
      <c r="BS3551" s="22"/>
      <c r="BT3551" s="22"/>
      <c r="BU3551" s="22"/>
      <c r="BV3551" s="22"/>
      <c r="BW3551" s="22"/>
      <c r="BX3551" s="22"/>
      <c r="BY3551" s="22"/>
      <c r="BZ3551" s="22"/>
      <c r="CA3551" s="22"/>
      <c r="CB3551" s="22"/>
      <c r="CC3551" s="22"/>
      <c r="CD3551" s="22"/>
      <c r="CE3551" s="22"/>
      <c r="CF3551" s="22"/>
      <c r="CG3551" s="22"/>
      <c r="CH3551" s="22"/>
      <c r="CI3551" s="22"/>
      <c r="CJ3551" s="22"/>
      <c r="CK3551" s="22"/>
      <c r="CL3551" s="22"/>
      <c r="CM3551" s="22"/>
      <c r="CN3551" s="22"/>
      <c r="CO3551" s="22"/>
    </row>
    <row r="3552" spans="1:93" s="2" customFormat="1" x14ac:dyDescent="0.3">
      <c r="A3552" s="73" t="s">
        <v>204</v>
      </c>
      <c r="B3552" s="73" t="s">
        <v>286</v>
      </c>
      <c r="C3552" s="67" t="s">
        <v>364</v>
      </c>
      <c r="D3552" s="67" t="s">
        <v>12</v>
      </c>
      <c r="E3552" s="73" t="s">
        <v>107</v>
      </c>
      <c r="F3552" s="73" t="s">
        <v>245</v>
      </c>
      <c r="G3552" s="73" t="s">
        <v>9</v>
      </c>
      <c r="H3552" s="73" t="s">
        <v>9</v>
      </c>
      <c r="I3552" s="73" t="s">
        <v>467</v>
      </c>
      <c r="J3552" s="73" t="str">
        <f t="shared" si="77"/>
        <v>Long-haul, to/from UK Economy class</v>
      </c>
      <c r="K3552" s="98">
        <v>7.8450000000000006E-2</v>
      </c>
      <c r="L3552" s="48"/>
      <c r="M3552" s="22"/>
      <c r="N3552" s="22"/>
      <c r="O3552" s="22"/>
      <c r="P3552" s="22"/>
      <c r="Q3552" s="22"/>
      <c r="R3552" s="22"/>
      <c r="S3552" s="22"/>
      <c r="T3552" s="2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c r="AQ3552" s="22"/>
      <c r="AR3552" s="22"/>
      <c r="AS3552" s="22"/>
      <c r="AT3552" s="22"/>
      <c r="AU3552" s="22"/>
      <c r="AV3552" s="22"/>
      <c r="AW3552" s="22"/>
      <c r="AX3552" s="22"/>
      <c r="AY3552" s="22"/>
      <c r="AZ3552" s="22"/>
      <c r="BA3552" s="22"/>
      <c r="BB3552" s="22"/>
      <c r="BC3552" s="22"/>
      <c r="BD3552" s="22"/>
      <c r="BE3552" s="22"/>
      <c r="BF3552" s="22"/>
      <c r="BG3552" s="22"/>
      <c r="BH3552" s="22"/>
      <c r="BI3552" s="22"/>
      <c r="BJ3552" s="22"/>
      <c r="BK3552" s="22"/>
      <c r="BL3552" s="22"/>
      <c r="BM3552" s="22"/>
      <c r="BN3552" s="22"/>
      <c r="BO3552" s="22"/>
      <c r="BP3552" s="22"/>
      <c r="BQ3552" s="22"/>
      <c r="BR3552" s="22"/>
      <c r="BS3552" s="22"/>
      <c r="BT3552" s="22"/>
      <c r="BU3552" s="22"/>
      <c r="BV3552" s="22"/>
      <c r="BW3552" s="22"/>
      <c r="BX3552" s="22"/>
      <c r="BY3552" s="22"/>
      <c r="BZ3552" s="22"/>
      <c r="CA3552" s="22"/>
      <c r="CB3552" s="22"/>
      <c r="CC3552" s="22"/>
      <c r="CD3552" s="22"/>
      <c r="CE3552" s="22"/>
      <c r="CF3552" s="22"/>
      <c r="CG3552" s="22"/>
      <c r="CH3552" s="22"/>
      <c r="CI3552" s="22"/>
      <c r="CJ3552" s="22"/>
      <c r="CK3552" s="22"/>
      <c r="CL3552" s="22"/>
      <c r="CM3552" s="22"/>
      <c r="CN3552" s="22"/>
      <c r="CO3552" s="22"/>
    </row>
    <row r="3553" spans="1:93" s="2" customFormat="1" x14ac:dyDescent="0.3">
      <c r="A3553" s="73" t="s">
        <v>204</v>
      </c>
      <c r="B3553" s="73" t="s">
        <v>286</v>
      </c>
      <c r="C3553" s="67" t="s">
        <v>364</v>
      </c>
      <c r="D3553" s="67" t="s">
        <v>12</v>
      </c>
      <c r="E3553" s="73" t="s">
        <v>107</v>
      </c>
      <c r="F3553" s="73" t="s">
        <v>245</v>
      </c>
      <c r="G3553" s="73" t="s">
        <v>9</v>
      </c>
      <c r="H3553" s="73" t="s">
        <v>9</v>
      </c>
      <c r="I3553" s="73" t="s">
        <v>468</v>
      </c>
      <c r="J3553" s="73" t="str">
        <f t="shared" si="77"/>
        <v>Long-haul, to/from UK Economy class</v>
      </c>
      <c r="K3553" s="98">
        <v>7.3999999999999999E-4</v>
      </c>
      <c r="L3553" s="48"/>
      <c r="M3553" s="22"/>
      <c r="N3553" s="22"/>
      <c r="O3553" s="22"/>
      <c r="P3553" s="22"/>
      <c r="Q3553" s="22"/>
      <c r="R3553" s="22"/>
      <c r="S3553" s="22"/>
      <c r="T3553" s="22"/>
      <c r="U3553" s="22"/>
      <c r="V3553" s="22"/>
      <c r="W3553" s="22"/>
      <c r="X3553" s="22"/>
      <c r="Y3553" s="22"/>
      <c r="Z3553" s="22"/>
      <c r="AA3553" s="22"/>
      <c r="AB3553" s="22"/>
      <c r="AC3553" s="22"/>
      <c r="AD3553" s="22"/>
      <c r="AE3553" s="22"/>
      <c r="AF3553" s="22"/>
      <c r="AG3553" s="22"/>
      <c r="AH3553" s="22"/>
      <c r="AI3553" s="22"/>
      <c r="AJ3553" s="22"/>
      <c r="AK3553" s="22"/>
      <c r="AL3553" s="22"/>
      <c r="AM3553" s="22"/>
      <c r="AN3553" s="22"/>
      <c r="AO3553" s="22"/>
      <c r="AP3553" s="22"/>
      <c r="AQ3553" s="22"/>
      <c r="AR3553" s="22"/>
      <c r="AS3553" s="22"/>
      <c r="AT3553" s="22"/>
      <c r="AU3553" s="22"/>
      <c r="AV3553" s="22"/>
      <c r="AW3553" s="22"/>
      <c r="AX3553" s="22"/>
      <c r="AY3553" s="22"/>
      <c r="AZ3553" s="22"/>
      <c r="BA3553" s="22"/>
      <c r="BB3553" s="22"/>
      <c r="BC3553" s="22"/>
      <c r="BD3553" s="22"/>
      <c r="BE3553" s="22"/>
      <c r="BF3553" s="22"/>
      <c r="BG3553" s="22"/>
      <c r="BH3553" s="22"/>
      <c r="BI3553" s="22"/>
      <c r="BJ3553" s="22"/>
      <c r="BK3553" s="22"/>
      <c r="BL3553" s="22"/>
      <c r="BM3553" s="22"/>
      <c r="BN3553" s="22"/>
      <c r="BO3553" s="22"/>
      <c r="BP3553" s="22"/>
      <c r="BQ3553" s="22"/>
      <c r="BR3553" s="22"/>
      <c r="BS3553" s="22"/>
      <c r="BT3553" s="22"/>
      <c r="BU3553" s="22"/>
      <c r="BV3553" s="22"/>
      <c r="BW3553" s="22"/>
      <c r="BX3553" s="22"/>
      <c r="BY3553" s="22"/>
      <c r="BZ3553" s="22"/>
      <c r="CA3553" s="22"/>
      <c r="CB3553" s="22"/>
      <c r="CC3553" s="22"/>
      <c r="CD3553" s="22"/>
      <c r="CE3553" s="22"/>
      <c r="CF3553" s="22"/>
      <c r="CG3553" s="22"/>
      <c r="CH3553" s="22"/>
      <c r="CI3553" s="22"/>
      <c r="CJ3553" s="22"/>
      <c r="CK3553" s="22"/>
      <c r="CL3553" s="22"/>
      <c r="CM3553" s="22"/>
      <c r="CN3553" s="22"/>
      <c r="CO3553" s="22"/>
    </row>
    <row r="3554" spans="1:93" s="2" customFormat="1" x14ac:dyDescent="0.3">
      <c r="A3554" s="73" t="s">
        <v>204</v>
      </c>
      <c r="B3554" s="73" t="s">
        <v>286</v>
      </c>
      <c r="C3554" s="67" t="s">
        <v>364</v>
      </c>
      <c r="D3554" s="67" t="s">
        <v>12</v>
      </c>
      <c r="E3554" s="73" t="s">
        <v>216</v>
      </c>
      <c r="F3554" s="73" t="s">
        <v>245</v>
      </c>
      <c r="G3554" s="73" t="s">
        <v>9</v>
      </c>
      <c r="H3554" s="73" t="s">
        <v>9</v>
      </c>
      <c r="I3554" s="73" t="s">
        <v>465</v>
      </c>
      <c r="J3554" s="73" t="str">
        <f t="shared" si="77"/>
        <v>Long-haul, to/from UK Premium economy class</v>
      </c>
      <c r="K3554" s="98">
        <v>0.12673000000000001</v>
      </c>
      <c r="L3554" s="48"/>
      <c r="M3554" s="22"/>
      <c r="N3554" s="22"/>
      <c r="O3554" s="22"/>
      <c r="P3554" s="22"/>
      <c r="Q3554" s="22"/>
      <c r="R3554" s="22"/>
      <c r="S3554" s="22"/>
      <c r="T3554" s="2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c r="AQ3554" s="22"/>
      <c r="AR3554" s="22"/>
      <c r="AS3554" s="22"/>
      <c r="AT3554" s="22"/>
      <c r="AU3554" s="22"/>
      <c r="AV3554" s="22"/>
      <c r="AW3554" s="22"/>
      <c r="AX3554" s="22"/>
      <c r="AY3554" s="22"/>
      <c r="AZ3554" s="22"/>
      <c r="BA3554" s="22"/>
      <c r="BB3554" s="22"/>
      <c r="BC3554" s="22"/>
      <c r="BD3554" s="22"/>
      <c r="BE3554" s="22"/>
      <c r="BF3554" s="22"/>
      <c r="BG3554" s="22"/>
      <c r="BH3554" s="22"/>
      <c r="BI3554" s="22"/>
      <c r="BJ3554" s="22"/>
      <c r="BK3554" s="22"/>
      <c r="BL3554" s="22"/>
      <c r="BM3554" s="22"/>
      <c r="BN3554" s="22"/>
      <c r="BO3554" s="22"/>
      <c r="BP3554" s="22"/>
      <c r="BQ3554" s="22"/>
      <c r="BR3554" s="22"/>
      <c r="BS3554" s="22"/>
      <c r="BT3554" s="22"/>
      <c r="BU3554" s="22"/>
      <c r="BV3554" s="22"/>
      <c r="BW3554" s="22"/>
      <c r="BX3554" s="22"/>
      <c r="BY3554" s="22"/>
      <c r="BZ3554" s="22"/>
      <c r="CA3554" s="22"/>
      <c r="CB3554" s="22"/>
      <c r="CC3554" s="22"/>
      <c r="CD3554" s="22"/>
      <c r="CE3554" s="22"/>
      <c r="CF3554" s="22"/>
      <c r="CG3554" s="22"/>
      <c r="CH3554" s="22"/>
      <c r="CI3554" s="22"/>
      <c r="CJ3554" s="22"/>
      <c r="CK3554" s="22"/>
      <c r="CL3554" s="22"/>
      <c r="CM3554" s="22"/>
      <c r="CN3554" s="22"/>
      <c r="CO3554" s="22"/>
    </row>
    <row r="3555" spans="1:93" s="2" customFormat="1" x14ac:dyDescent="0.3">
      <c r="A3555" s="73" t="s">
        <v>204</v>
      </c>
      <c r="B3555" s="73" t="s">
        <v>286</v>
      </c>
      <c r="C3555" s="67" t="s">
        <v>364</v>
      </c>
      <c r="D3555" s="67" t="s">
        <v>12</v>
      </c>
      <c r="E3555" s="73" t="s">
        <v>216</v>
      </c>
      <c r="F3555" s="73" t="s">
        <v>245</v>
      </c>
      <c r="G3555" s="73" t="s">
        <v>9</v>
      </c>
      <c r="H3555" s="73" t="s">
        <v>9</v>
      </c>
      <c r="I3555" s="73" t="s">
        <v>466</v>
      </c>
      <c r="J3555" s="73" t="str">
        <f t="shared" si="77"/>
        <v>Long-haul, to/from UK Premium economy class</v>
      </c>
      <c r="K3555" s="98">
        <v>1.0000000000000001E-5</v>
      </c>
      <c r="L3555" s="48"/>
      <c r="M3555" s="22"/>
      <c r="N3555" s="22"/>
      <c r="O3555" s="22"/>
      <c r="P3555" s="22"/>
      <c r="Q3555" s="22"/>
      <c r="R3555" s="22"/>
      <c r="S3555" s="22"/>
      <c r="T3555" s="22"/>
      <c r="U3555" s="22"/>
      <c r="V3555" s="22"/>
      <c r="W3555" s="22"/>
      <c r="X3555" s="22"/>
      <c r="Y3555" s="22"/>
      <c r="Z3555" s="22"/>
      <c r="AA3555" s="22"/>
      <c r="AB3555" s="22"/>
      <c r="AC3555" s="22"/>
      <c r="AD3555" s="22"/>
      <c r="AE3555" s="22"/>
      <c r="AF3555" s="22"/>
      <c r="AG3555" s="22"/>
      <c r="AH3555" s="22"/>
      <c r="AI3555" s="22"/>
      <c r="AJ3555" s="22"/>
      <c r="AK3555" s="22"/>
      <c r="AL3555" s="22"/>
      <c r="AM3555" s="22"/>
      <c r="AN3555" s="22"/>
      <c r="AO3555" s="22"/>
      <c r="AP3555" s="22"/>
      <c r="AQ3555" s="22"/>
      <c r="AR3555" s="22"/>
      <c r="AS3555" s="22"/>
      <c r="AT3555" s="22"/>
      <c r="AU3555" s="22"/>
      <c r="AV3555" s="22"/>
      <c r="AW3555" s="22"/>
      <c r="AX3555" s="22"/>
      <c r="AY3555" s="22"/>
      <c r="AZ3555" s="22"/>
      <c r="BA3555" s="22"/>
      <c r="BB3555" s="22"/>
      <c r="BC3555" s="22"/>
      <c r="BD3555" s="22"/>
      <c r="BE3555" s="22"/>
      <c r="BF3555" s="22"/>
      <c r="BG3555" s="22"/>
      <c r="BH3555" s="22"/>
      <c r="BI3555" s="22"/>
      <c r="BJ3555" s="22"/>
      <c r="BK3555" s="22"/>
      <c r="BL3555" s="22"/>
      <c r="BM3555" s="22"/>
      <c r="BN3555" s="22"/>
      <c r="BO3555" s="22"/>
      <c r="BP3555" s="22"/>
      <c r="BQ3555" s="22"/>
      <c r="BR3555" s="22"/>
      <c r="BS3555" s="22"/>
      <c r="BT3555" s="22"/>
      <c r="BU3555" s="22"/>
      <c r="BV3555" s="22"/>
      <c r="BW3555" s="22"/>
      <c r="BX3555" s="22"/>
      <c r="BY3555" s="22"/>
      <c r="BZ3555" s="22"/>
      <c r="CA3555" s="22"/>
      <c r="CB3555" s="22"/>
      <c r="CC3555" s="22"/>
      <c r="CD3555" s="22"/>
      <c r="CE3555" s="22"/>
      <c r="CF3555" s="22"/>
      <c r="CG3555" s="22"/>
      <c r="CH3555" s="22"/>
      <c r="CI3555" s="22"/>
      <c r="CJ3555" s="22"/>
      <c r="CK3555" s="22"/>
      <c r="CL3555" s="22"/>
      <c r="CM3555" s="22"/>
      <c r="CN3555" s="22"/>
      <c r="CO3555" s="22"/>
    </row>
    <row r="3556" spans="1:93" s="2" customFormat="1" x14ac:dyDescent="0.3">
      <c r="A3556" s="73" t="s">
        <v>204</v>
      </c>
      <c r="B3556" s="73" t="s">
        <v>286</v>
      </c>
      <c r="C3556" s="67" t="s">
        <v>364</v>
      </c>
      <c r="D3556" s="67" t="s">
        <v>12</v>
      </c>
      <c r="E3556" s="73" t="s">
        <v>216</v>
      </c>
      <c r="F3556" s="73" t="s">
        <v>245</v>
      </c>
      <c r="G3556" s="73" t="s">
        <v>9</v>
      </c>
      <c r="H3556" s="73" t="s">
        <v>9</v>
      </c>
      <c r="I3556" s="73" t="s">
        <v>467</v>
      </c>
      <c r="J3556" s="73" t="str">
        <f t="shared" si="77"/>
        <v>Long-haul, to/from UK Premium economy class</v>
      </c>
      <c r="K3556" s="98">
        <v>0.12553</v>
      </c>
      <c r="L3556" s="48"/>
      <c r="M3556" s="22"/>
      <c r="N3556" s="22"/>
      <c r="O3556" s="22"/>
      <c r="P3556" s="22"/>
      <c r="Q3556" s="22"/>
      <c r="R3556" s="22"/>
      <c r="S3556" s="22"/>
      <c r="T3556" s="2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c r="AQ3556" s="22"/>
      <c r="AR3556" s="22"/>
      <c r="AS3556" s="22"/>
      <c r="AT3556" s="22"/>
      <c r="AU3556" s="22"/>
      <c r="AV3556" s="22"/>
      <c r="AW3556" s="22"/>
      <c r="AX3556" s="22"/>
      <c r="AY3556" s="22"/>
      <c r="AZ3556" s="22"/>
      <c r="BA3556" s="22"/>
      <c r="BB3556" s="22"/>
      <c r="BC3556" s="22"/>
      <c r="BD3556" s="22"/>
      <c r="BE3556" s="22"/>
      <c r="BF3556" s="22"/>
      <c r="BG3556" s="22"/>
      <c r="BH3556" s="22"/>
      <c r="BI3556" s="22"/>
      <c r="BJ3556" s="22"/>
      <c r="BK3556" s="22"/>
      <c r="BL3556" s="22"/>
      <c r="BM3556" s="22"/>
      <c r="BN3556" s="22"/>
      <c r="BO3556" s="22"/>
      <c r="BP3556" s="22"/>
      <c r="BQ3556" s="22"/>
      <c r="BR3556" s="22"/>
      <c r="BS3556" s="22"/>
      <c r="BT3556" s="22"/>
      <c r="BU3556" s="22"/>
      <c r="BV3556" s="22"/>
      <c r="BW3556" s="22"/>
      <c r="BX3556" s="22"/>
      <c r="BY3556" s="22"/>
      <c r="BZ3556" s="22"/>
      <c r="CA3556" s="22"/>
      <c r="CB3556" s="22"/>
      <c r="CC3556" s="22"/>
      <c r="CD3556" s="22"/>
      <c r="CE3556" s="22"/>
      <c r="CF3556" s="22"/>
      <c r="CG3556" s="22"/>
      <c r="CH3556" s="22"/>
      <c r="CI3556" s="22"/>
      <c r="CJ3556" s="22"/>
      <c r="CK3556" s="22"/>
      <c r="CL3556" s="22"/>
      <c r="CM3556" s="22"/>
      <c r="CN3556" s="22"/>
      <c r="CO3556" s="22"/>
    </row>
    <row r="3557" spans="1:93" s="2" customFormat="1" x14ac:dyDescent="0.3">
      <c r="A3557" s="73" t="s">
        <v>204</v>
      </c>
      <c r="B3557" s="73" t="s">
        <v>286</v>
      </c>
      <c r="C3557" s="67" t="s">
        <v>364</v>
      </c>
      <c r="D3557" s="67" t="s">
        <v>12</v>
      </c>
      <c r="E3557" s="73" t="s">
        <v>216</v>
      </c>
      <c r="F3557" s="73" t="s">
        <v>245</v>
      </c>
      <c r="G3557" s="73" t="s">
        <v>9</v>
      </c>
      <c r="H3557" s="73" t="s">
        <v>9</v>
      </c>
      <c r="I3557" s="73" t="s">
        <v>468</v>
      </c>
      <c r="J3557" s="73" t="str">
        <f t="shared" si="77"/>
        <v>Long-haul, to/from UK Premium economy class</v>
      </c>
      <c r="K3557" s="98">
        <v>1.1900000000000001E-3</v>
      </c>
      <c r="L3557" s="48"/>
      <c r="M3557" s="22"/>
      <c r="N3557" s="22"/>
      <c r="O3557" s="22"/>
      <c r="P3557" s="22"/>
      <c r="Q3557" s="22"/>
      <c r="R3557" s="22"/>
      <c r="S3557" s="22"/>
      <c r="T3557" s="22"/>
      <c r="U3557" s="22"/>
      <c r="V3557" s="22"/>
      <c r="W3557" s="22"/>
      <c r="X3557" s="22"/>
      <c r="Y3557" s="22"/>
      <c r="Z3557" s="22"/>
      <c r="AA3557" s="22"/>
      <c r="AB3557" s="22"/>
      <c r="AC3557" s="22"/>
      <c r="AD3557" s="22"/>
      <c r="AE3557" s="22"/>
      <c r="AF3557" s="22"/>
      <c r="AG3557" s="22"/>
      <c r="AH3557" s="22"/>
      <c r="AI3557" s="22"/>
      <c r="AJ3557" s="22"/>
      <c r="AK3557" s="22"/>
      <c r="AL3557" s="22"/>
      <c r="AM3557" s="22"/>
      <c r="AN3557" s="22"/>
      <c r="AO3557" s="22"/>
      <c r="AP3557" s="22"/>
      <c r="AQ3557" s="22"/>
      <c r="AR3557" s="22"/>
      <c r="AS3557" s="22"/>
      <c r="AT3557" s="22"/>
      <c r="AU3557" s="22"/>
      <c r="AV3557" s="22"/>
      <c r="AW3557" s="22"/>
      <c r="AX3557" s="22"/>
      <c r="AY3557" s="22"/>
      <c r="AZ3557" s="22"/>
      <c r="BA3557" s="22"/>
      <c r="BB3557" s="22"/>
      <c r="BC3557" s="22"/>
      <c r="BD3557" s="22"/>
      <c r="BE3557" s="22"/>
      <c r="BF3557" s="22"/>
      <c r="BG3557" s="22"/>
      <c r="BH3557" s="22"/>
      <c r="BI3557" s="22"/>
      <c r="BJ3557" s="22"/>
      <c r="BK3557" s="22"/>
      <c r="BL3557" s="22"/>
      <c r="BM3557" s="22"/>
      <c r="BN3557" s="22"/>
      <c r="BO3557" s="22"/>
      <c r="BP3557" s="22"/>
      <c r="BQ3557" s="22"/>
      <c r="BR3557" s="22"/>
      <c r="BS3557" s="22"/>
      <c r="BT3557" s="22"/>
      <c r="BU3557" s="22"/>
      <c r="BV3557" s="22"/>
      <c r="BW3557" s="22"/>
      <c r="BX3557" s="22"/>
      <c r="BY3557" s="22"/>
      <c r="BZ3557" s="22"/>
      <c r="CA3557" s="22"/>
      <c r="CB3557" s="22"/>
      <c r="CC3557" s="22"/>
      <c r="CD3557" s="22"/>
      <c r="CE3557" s="22"/>
      <c r="CF3557" s="22"/>
      <c r="CG3557" s="22"/>
      <c r="CH3557" s="22"/>
      <c r="CI3557" s="22"/>
      <c r="CJ3557" s="22"/>
      <c r="CK3557" s="22"/>
      <c r="CL3557" s="22"/>
      <c r="CM3557" s="22"/>
      <c r="CN3557" s="22"/>
      <c r="CO3557" s="22"/>
    </row>
    <row r="3558" spans="1:93" s="2" customFormat="1" x14ac:dyDescent="0.3">
      <c r="A3558" s="73" t="s">
        <v>204</v>
      </c>
      <c r="B3558" s="73" t="s">
        <v>286</v>
      </c>
      <c r="C3558" s="67" t="s">
        <v>364</v>
      </c>
      <c r="D3558" s="67" t="s">
        <v>12</v>
      </c>
      <c r="E3558" s="73" t="s">
        <v>289</v>
      </c>
      <c r="F3558" s="73" t="s">
        <v>245</v>
      </c>
      <c r="G3558" s="73" t="s">
        <v>9</v>
      </c>
      <c r="H3558" s="73" t="s">
        <v>9</v>
      </c>
      <c r="I3558" s="73" t="s">
        <v>465</v>
      </c>
      <c r="J3558" s="73" t="str">
        <f t="shared" ref="J3558:J3589" si="78">CONCATENATE(D3558," ",E3558)</f>
        <v>Long-haul, to/from UK Business class</v>
      </c>
      <c r="K3558" s="98">
        <v>0.22969000000000001</v>
      </c>
      <c r="L3558" s="48"/>
      <c r="M3558" s="22"/>
      <c r="N3558" s="22"/>
      <c r="O3558" s="22"/>
      <c r="P3558" s="22"/>
      <c r="Q3558" s="22"/>
      <c r="R3558" s="22"/>
      <c r="S3558" s="22"/>
      <c r="T3558" s="2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c r="AQ3558" s="22"/>
      <c r="AR3558" s="22"/>
      <c r="AS3558" s="22"/>
      <c r="AT3558" s="22"/>
      <c r="AU3558" s="22"/>
      <c r="AV3558" s="22"/>
      <c r="AW3558" s="22"/>
      <c r="AX3558" s="22"/>
      <c r="AY3558" s="22"/>
      <c r="AZ3558" s="22"/>
      <c r="BA3558" s="22"/>
      <c r="BB3558" s="22"/>
      <c r="BC3558" s="22"/>
      <c r="BD3558" s="22"/>
      <c r="BE3558" s="22"/>
      <c r="BF3558" s="22"/>
      <c r="BG3558" s="22"/>
      <c r="BH3558" s="22"/>
      <c r="BI3558" s="22"/>
      <c r="BJ3558" s="22"/>
      <c r="BK3558" s="22"/>
      <c r="BL3558" s="22"/>
      <c r="BM3558" s="22"/>
      <c r="BN3558" s="22"/>
      <c r="BO3558" s="22"/>
      <c r="BP3558" s="22"/>
      <c r="BQ3558" s="22"/>
      <c r="BR3558" s="22"/>
      <c r="BS3558" s="22"/>
      <c r="BT3558" s="22"/>
      <c r="BU3558" s="22"/>
      <c r="BV3558" s="22"/>
      <c r="BW3558" s="22"/>
      <c r="BX3558" s="22"/>
      <c r="BY3558" s="22"/>
      <c r="BZ3558" s="22"/>
      <c r="CA3558" s="22"/>
      <c r="CB3558" s="22"/>
      <c r="CC3558" s="22"/>
      <c r="CD3558" s="22"/>
      <c r="CE3558" s="22"/>
      <c r="CF3558" s="22"/>
      <c r="CG3558" s="22"/>
      <c r="CH3558" s="22"/>
      <c r="CI3558" s="22"/>
      <c r="CJ3558" s="22"/>
      <c r="CK3558" s="22"/>
      <c r="CL3558" s="22"/>
      <c r="CM3558" s="22"/>
      <c r="CN3558" s="22"/>
      <c r="CO3558" s="22"/>
    </row>
    <row r="3559" spans="1:93" s="2" customFormat="1" x14ac:dyDescent="0.3">
      <c r="A3559" s="73" t="s">
        <v>204</v>
      </c>
      <c r="B3559" s="73" t="s">
        <v>286</v>
      </c>
      <c r="C3559" s="67" t="s">
        <v>364</v>
      </c>
      <c r="D3559" s="67" t="s">
        <v>12</v>
      </c>
      <c r="E3559" s="73" t="s">
        <v>289</v>
      </c>
      <c r="F3559" s="73" t="s">
        <v>245</v>
      </c>
      <c r="G3559" s="73" t="s">
        <v>9</v>
      </c>
      <c r="H3559" s="73" t="s">
        <v>9</v>
      </c>
      <c r="I3559" s="73" t="s">
        <v>466</v>
      </c>
      <c r="J3559" s="73" t="str">
        <f t="shared" si="78"/>
        <v>Long-haul, to/from UK Business class</v>
      </c>
      <c r="K3559" s="98">
        <v>2.0000000000000002E-5</v>
      </c>
      <c r="L3559" s="48"/>
      <c r="M3559" s="22"/>
      <c r="N3559" s="22"/>
      <c r="O3559" s="22"/>
      <c r="P3559" s="22"/>
      <c r="Q3559" s="22"/>
      <c r="R3559" s="22"/>
      <c r="S3559" s="22"/>
      <c r="T3559" s="22"/>
      <c r="U3559" s="22"/>
      <c r="V3559" s="22"/>
      <c r="W3559" s="22"/>
      <c r="X3559" s="22"/>
      <c r="Y3559" s="22"/>
      <c r="Z3559" s="22"/>
      <c r="AA3559" s="22"/>
      <c r="AB3559" s="22"/>
      <c r="AC3559" s="22"/>
      <c r="AD3559" s="22"/>
      <c r="AE3559" s="22"/>
      <c r="AF3559" s="22"/>
      <c r="AG3559" s="22"/>
      <c r="AH3559" s="22"/>
      <c r="AI3559" s="22"/>
      <c r="AJ3559" s="22"/>
      <c r="AK3559" s="22"/>
      <c r="AL3559" s="22"/>
      <c r="AM3559" s="22"/>
      <c r="AN3559" s="22"/>
      <c r="AO3559" s="22"/>
      <c r="AP3559" s="22"/>
      <c r="AQ3559" s="22"/>
      <c r="AR3559" s="22"/>
      <c r="AS3559" s="22"/>
      <c r="AT3559" s="22"/>
      <c r="AU3559" s="22"/>
      <c r="AV3559" s="22"/>
      <c r="AW3559" s="22"/>
      <c r="AX3559" s="22"/>
      <c r="AY3559" s="22"/>
      <c r="AZ3559" s="22"/>
      <c r="BA3559" s="22"/>
      <c r="BB3559" s="22"/>
      <c r="BC3559" s="22"/>
      <c r="BD3559" s="22"/>
      <c r="BE3559" s="22"/>
      <c r="BF3559" s="22"/>
      <c r="BG3559" s="22"/>
      <c r="BH3559" s="22"/>
      <c r="BI3559" s="22"/>
      <c r="BJ3559" s="22"/>
      <c r="BK3559" s="22"/>
      <c r="BL3559" s="22"/>
      <c r="BM3559" s="22"/>
      <c r="BN3559" s="22"/>
      <c r="BO3559" s="22"/>
      <c r="BP3559" s="22"/>
      <c r="BQ3559" s="22"/>
      <c r="BR3559" s="22"/>
      <c r="BS3559" s="22"/>
      <c r="BT3559" s="22"/>
      <c r="BU3559" s="22"/>
      <c r="BV3559" s="22"/>
      <c r="BW3559" s="22"/>
      <c r="BX3559" s="22"/>
      <c r="BY3559" s="22"/>
      <c r="BZ3559" s="22"/>
      <c r="CA3559" s="22"/>
      <c r="CB3559" s="22"/>
      <c r="CC3559" s="22"/>
      <c r="CD3559" s="22"/>
      <c r="CE3559" s="22"/>
      <c r="CF3559" s="22"/>
      <c r="CG3559" s="22"/>
      <c r="CH3559" s="22"/>
      <c r="CI3559" s="22"/>
      <c r="CJ3559" s="22"/>
      <c r="CK3559" s="22"/>
      <c r="CL3559" s="22"/>
      <c r="CM3559" s="22"/>
      <c r="CN3559" s="22"/>
      <c r="CO3559" s="22"/>
    </row>
    <row r="3560" spans="1:93" s="2" customFormat="1" x14ac:dyDescent="0.3">
      <c r="A3560" s="73" t="s">
        <v>204</v>
      </c>
      <c r="B3560" s="73" t="s">
        <v>286</v>
      </c>
      <c r="C3560" s="67" t="s">
        <v>364</v>
      </c>
      <c r="D3560" s="67" t="s">
        <v>12</v>
      </c>
      <c r="E3560" s="73" t="s">
        <v>289</v>
      </c>
      <c r="F3560" s="73" t="s">
        <v>245</v>
      </c>
      <c r="G3560" s="73" t="s">
        <v>9</v>
      </c>
      <c r="H3560" s="73" t="s">
        <v>9</v>
      </c>
      <c r="I3560" s="73" t="s">
        <v>467</v>
      </c>
      <c r="J3560" s="73" t="str">
        <f t="shared" si="78"/>
        <v>Long-haul, to/from UK Business class</v>
      </c>
      <c r="K3560" s="98">
        <v>0.22752</v>
      </c>
      <c r="L3560" s="48"/>
      <c r="M3560" s="22"/>
      <c r="N3560" s="22"/>
      <c r="O3560" s="22"/>
      <c r="P3560" s="22"/>
      <c r="Q3560" s="22"/>
      <c r="R3560" s="22"/>
      <c r="S3560" s="22"/>
      <c r="T3560" s="2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c r="AQ3560" s="22"/>
      <c r="AR3560" s="22"/>
      <c r="AS3560" s="22"/>
      <c r="AT3560" s="22"/>
      <c r="AU3560" s="22"/>
      <c r="AV3560" s="22"/>
      <c r="AW3560" s="22"/>
      <c r="AX3560" s="22"/>
      <c r="AY3560" s="22"/>
      <c r="AZ3560" s="22"/>
      <c r="BA3560" s="22"/>
      <c r="BB3560" s="22"/>
      <c r="BC3560" s="22"/>
      <c r="BD3560" s="22"/>
      <c r="BE3560" s="22"/>
      <c r="BF3560" s="22"/>
      <c r="BG3560" s="22"/>
      <c r="BH3560" s="22"/>
      <c r="BI3560" s="22"/>
      <c r="BJ3560" s="22"/>
      <c r="BK3560" s="22"/>
      <c r="BL3560" s="22"/>
      <c r="BM3560" s="22"/>
      <c r="BN3560" s="22"/>
      <c r="BO3560" s="22"/>
      <c r="BP3560" s="22"/>
      <c r="BQ3560" s="22"/>
      <c r="BR3560" s="22"/>
      <c r="BS3560" s="22"/>
      <c r="BT3560" s="22"/>
      <c r="BU3560" s="22"/>
      <c r="BV3560" s="22"/>
      <c r="BW3560" s="22"/>
      <c r="BX3560" s="22"/>
      <c r="BY3560" s="22"/>
      <c r="BZ3560" s="22"/>
      <c r="CA3560" s="22"/>
      <c r="CB3560" s="22"/>
      <c r="CC3560" s="22"/>
      <c r="CD3560" s="22"/>
      <c r="CE3560" s="22"/>
      <c r="CF3560" s="22"/>
      <c r="CG3560" s="22"/>
      <c r="CH3560" s="22"/>
      <c r="CI3560" s="22"/>
      <c r="CJ3560" s="22"/>
      <c r="CK3560" s="22"/>
      <c r="CL3560" s="22"/>
      <c r="CM3560" s="22"/>
      <c r="CN3560" s="22"/>
      <c r="CO3560" s="22"/>
    </row>
    <row r="3561" spans="1:93" s="2" customFormat="1" x14ac:dyDescent="0.3">
      <c r="A3561" s="73" t="s">
        <v>204</v>
      </c>
      <c r="B3561" s="73" t="s">
        <v>286</v>
      </c>
      <c r="C3561" s="67" t="s">
        <v>364</v>
      </c>
      <c r="D3561" s="67" t="s">
        <v>12</v>
      </c>
      <c r="E3561" s="73" t="s">
        <v>289</v>
      </c>
      <c r="F3561" s="73" t="s">
        <v>245</v>
      </c>
      <c r="G3561" s="73" t="s">
        <v>9</v>
      </c>
      <c r="H3561" s="73" t="s">
        <v>9</v>
      </c>
      <c r="I3561" s="73" t="s">
        <v>468</v>
      </c>
      <c r="J3561" s="73" t="str">
        <f t="shared" si="78"/>
        <v>Long-haul, to/from UK Business class</v>
      </c>
      <c r="K3561" s="98">
        <v>2.15E-3</v>
      </c>
      <c r="L3561" s="48"/>
      <c r="M3561" s="22"/>
      <c r="N3561" s="22"/>
      <c r="O3561" s="22"/>
      <c r="P3561" s="22"/>
      <c r="Q3561" s="22"/>
      <c r="R3561" s="22"/>
      <c r="S3561" s="22"/>
      <c r="T3561" s="22"/>
      <c r="U3561" s="22"/>
      <c r="V3561" s="22"/>
      <c r="W3561" s="22"/>
      <c r="X3561" s="22"/>
      <c r="Y3561" s="22"/>
      <c r="Z3561" s="22"/>
      <c r="AA3561" s="22"/>
      <c r="AB3561" s="22"/>
      <c r="AC3561" s="22"/>
      <c r="AD3561" s="22"/>
      <c r="AE3561" s="22"/>
      <c r="AF3561" s="22"/>
      <c r="AG3561" s="22"/>
      <c r="AH3561" s="22"/>
      <c r="AI3561" s="22"/>
      <c r="AJ3561" s="22"/>
      <c r="AK3561" s="22"/>
      <c r="AL3561" s="22"/>
      <c r="AM3561" s="22"/>
      <c r="AN3561" s="22"/>
      <c r="AO3561" s="22"/>
      <c r="AP3561" s="22"/>
      <c r="AQ3561" s="22"/>
      <c r="AR3561" s="22"/>
      <c r="AS3561" s="22"/>
      <c r="AT3561" s="22"/>
      <c r="AU3561" s="22"/>
      <c r="AV3561" s="22"/>
      <c r="AW3561" s="22"/>
      <c r="AX3561" s="22"/>
      <c r="AY3561" s="22"/>
      <c r="AZ3561" s="22"/>
      <c r="BA3561" s="22"/>
      <c r="BB3561" s="22"/>
      <c r="BC3561" s="22"/>
      <c r="BD3561" s="22"/>
      <c r="BE3561" s="22"/>
      <c r="BF3561" s="22"/>
      <c r="BG3561" s="22"/>
      <c r="BH3561" s="22"/>
      <c r="BI3561" s="22"/>
      <c r="BJ3561" s="22"/>
      <c r="BK3561" s="22"/>
      <c r="BL3561" s="22"/>
      <c r="BM3561" s="22"/>
      <c r="BN3561" s="22"/>
      <c r="BO3561" s="22"/>
      <c r="BP3561" s="22"/>
      <c r="BQ3561" s="22"/>
      <c r="BR3561" s="22"/>
      <c r="BS3561" s="22"/>
      <c r="BT3561" s="22"/>
      <c r="BU3561" s="22"/>
      <c r="BV3561" s="22"/>
      <c r="BW3561" s="22"/>
      <c r="BX3561" s="22"/>
      <c r="BY3561" s="22"/>
      <c r="BZ3561" s="22"/>
      <c r="CA3561" s="22"/>
      <c r="CB3561" s="22"/>
      <c r="CC3561" s="22"/>
      <c r="CD3561" s="22"/>
      <c r="CE3561" s="22"/>
      <c r="CF3561" s="22"/>
      <c r="CG3561" s="22"/>
      <c r="CH3561" s="22"/>
      <c r="CI3561" s="22"/>
      <c r="CJ3561" s="22"/>
      <c r="CK3561" s="22"/>
      <c r="CL3561" s="22"/>
      <c r="CM3561" s="22"/>
      <c r="CN3561" s="22"/>
      <c r="CO3561" s="22"/>
    </row>
    <row r="3562" spans="1:93" s="2" customFormat="1" x14ac:dyDescent="0.3">
      <c r="A3562" s="73" t="s">
        <v>204</v>
      </c>
      <c r="B3562" s="73" t="s">
        <v>286</v>
      </c>
      <c r="C3562" s="67" t="s">
        <v>364</v>
      </c>
      <c r="D3562" s="67" t="s">
        <v>12</v>
      </c>
      <c r="E3562" s="73" t="s">
        <v>136</v>
      </c>
      <c r="F3562" s="73" t="s">
        <v>245</v>
      </c>
      <c r="G3562" s="73" t="s">
        <v>9</v>
      </c>
      <c r="H3562" s="73" t="s">
        <v>9</v>
      </c>
      <c r="I3562" s="73" t="s">
        <v>465</v>
      </c>
      <c r="J3562" s="73" t="str">
        <f t="shared" si="78"/>
        <v>Long-haul, to/from UK First class</v>
      </c>
      <c r="K3562" s="98">
        <v>0.31680999999999998</v>
      </c>
      <c r="L3562" s="48"/>
      <c r="M3562" s="22"/>
      <c r="N3562" s="22"/>
      <c r="O3562" s="22"/>
      <c r="P3562" s="22"/>
      <c r="Q3562" s="22"/>
      <c r="R3562" s="22"/>
      <c r="S3562" s="22"/>
      <c r="T3562" s="2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c r="AQ3562" s="22"/>
      <c r="AR3562" s="22"/>
      <c r="AS3562" s="22"/>
      <c r="AT3562" s="22"/>
      <c r="AU3562" s="22"/>
      <c r="AV3562" s="22"/>
      <c r="AW3562" s="22"/>
      <c r="AX3562" s="22"/>
      <c r="AY3562" s="22"/>
      <c r="AZ3562" s="22"/>
      <c r="BA3562" s="22"/>
      <c r="BB3562" s="22"/>
      <c r="BC3562" s="22"/>
      <c r="BD3562" s="22"/>
      <c r="BE3562" s="22"/>
      <c r="BF3562" s="22"/>
      <c r="BG3562" s="22"/>
      <c r="BH3562" s="22"/>
      <c r="BI3562" s="22"/>
      <c r="BJ3562" s="22"/>
      <c r="BK3562" s="22"/>
      <c r="BL3562" s="22"/>
      <c r="BM3562" s="22"/>
      <c r="BN3562" s="22"/>
      <c r="BO3562" s="22"/>
      <c r="BP3562" s="22"/>
      <c r="BQ3562" s="22"/>
      <c r="BR3562" s="22"/>
      <c r="BS3562" s="22"/>
      <c r="BT3562" s="22"/>
      <c r="BU3562" s="22"/>
      <c r="BV3562" s="22"/>
      <c r="BW3562" s="22"/>
      <c r="BX3562" s="22"/>
      <c r="BY3562" s="22"/>
      <c r="BZ3562" s="22"/>
      <c r="CA3562" s="22"/>
      <c r="CB3562" s="22"/>
      <c r="CC3562" s="22"/>
      <c r="CD3562" s="22"/>
      <c r="CE3562" s="22"/>
      <c r="CF3562" s="22"/>
      <c r="CG3562" s="22"/>
      <c r="CH3562" s="22"/>
      <c r="CI3562" s="22"/>
      <c r="CJ3562" s="22"/>
      <c r="CK3562" s="22"/>
      <c r="CL3562" s="22"/>
      <c r="CM3562" s="22"/>
      <c r="CN3562" s="22"/>
      <c r="CO3562" s="22"/>
    </row>
    <row r="3563" spans="1:93" s="2" customFormat="1" x14ac:dyDescent="0.3">
      <c r="A3563" s="73" t="s">
        <v>204</v>
      </c>
      <c r="B3563" s="73" t="s">
        <v>286</v>
      </c>
      <c r="C3563" s="67" t="s">
        <v>364</v>
      </c>
      <c r="D3563" s="67" t="s">
        <v>12</v>
      </c>
      <c r="E3563" s="73" t="s">
        <v>136</v>
      </c>
      <c r="F3563" s="73" t="s">
        <v>245</v>
      </c>
      <c r="G3563" s="73" t="s">
        <v>9</v>
      </c>
      <c r="H3563" s="73" t="s">
        <v>9</v>
      </c>
      <c r="I3563" s="73" t="s">
        <v>466</v>
      </c>
      <c r="J3563" s="73" t="str">
        <f t="shared" si="78"/>
        <v>Long-haul, to/from UK First class</v>
      </c>
      <c r="K3563" s="98">
        <v>2.0000000000000002E-5</v>
      </c>
      <c r="L3563" s="48"/>
      <c r="M3563" s="22"/>
      <c r="N3563" s="22"/>
      <c r="O3563" s="22"/>
      <c r="P3563" s="22"/>
      <c r="Q3563" s="22"/>
      <c r="R3563" s="22"/>
      <c r="S3563" s="22"/>
      <c r="T3563" s="22"/>
      <c r="U3563" s="22"/>
      <c r="V3563" s="22"/>
      <c r="W3563" s="22"/>
      <c r="X3563" s="22"/>
      <c r="Y3563" s="22"/>
      <c r="Z3563" s="22"/>
      <c r="AA3563" s="22"/>
      <c r="AB3563" s="22"/>
      <c r="AC3563" s="22"/>
      <c r="AD3563" s="22"/>
      <c r="AE3563" s="22"/>
      <c r="AF3563" s="22"/>
      <c r="AG3563" s="22"/>
      <c r="AH3563" s="22"/>
      <c r="AI3563" s="22"/>
      <c r="AJ3563" s="22"/>
      <c r="AK3563" s="22"/>
      <c r="AL3563" s="22"/>
      <c r="AM3563" s="22"/>
      <c r="AN3563" s="22"/>
      <c r="AO3563" s="22"/>
      <c r="AP3563" s="22"/>
      <c r="AQ3563" s="22"/>
      <c r="AR3563" s="22"/>
      <c r="AS3563" s="22"/>
      <c r="AT3563" s="22"/>
      <c r="AU3563" s="22"/>
      <c r="AV3563" s="22"/>
      <c r="AW3563" s="22"/>
      <c r="AX3563" s="22"/>
      <c r="AY3563" s="22"/>
      <c r="AZ3563" s="22"/>
      <c r="BA3563" s="22"/>
      <c r="BB3563" s="22"/>
      <c r="BC3563" s="22"/>
      <c r="BD3563" s="22"/>
      <c r="BE3563" s="22"/>
      <c r="BF3563" s="22"/>
      <c r="BG3563" s="22"/>
      <c r="BH3563" s="22"/>
      <c r="BI3563" s="22"/>
      <c r="BJ3563" s="22"/>
      <c r="BK3563" s="22"/>
      <c r="BL3563" s="22"/>
      <c r="BM3563" s="22"/>
      <c r="BN3563" s="22"/>
      <c r="BO3563" s="22"/>
      <c r="BP3563" s="22"/>
      <c r="BQ3563" s="22"/>
      <c r="BR3563" s="22"/>
      <c r="BS3563" s="22"/>
      <c r="BT3563" s="22"/>
      <c r="BU3563" s="22"/>
      <c r="BV3563" s="22"/>
      <c r="BW3563" s="22"/>
      <c r="BX3563" s="22"/>
      <c r="BY3563" s="22"/>
      <c r="BZ3563" s="22"/>
      <c r="CA3563" s="22"/>
      <c r="CB3563" s="22"/>
      <c r="CC3563" s="22"/>
      <c r="CD3563" s="22"/>
      <c r="CE3563" s="22"/>
      <c r="CF3563" s="22"/>
      <c r="CG3563" s="22"/>
      <c r="CH3563" s="22"/>
      <c r="CI3563" s="22"/>
      <c r="CJ3563" s="22"/>
      <c r="CK3563" s="22"/>
      <c r="CL3563" s="22"/>
      <c r="CM3563" s="22"/>
      <c r="CN3563" s="22"/>
      <c r="CO3563" s="22"/>
    </row>
    <row r="3564" spans="1:93" s="2" customFormat="1" x14ac:dyDescent="0.3">
      <c r="A3564" s="73" t="s">
        <v>204</v>
      </c>
      <c r="B3564" s="73" t="s">
        <v>286</v>
      </c>
      <c r="C3564" s="67" t="s">
        <v>364</v>
      </c>
      <c r="D3564" s="67" t="s">
        <v>12</v>
      </c>
      <c r="E3564" s="73" t="s">
        <v>136</v>
      </c>
      <c r="F3564" s="73" t="s">
        <v>245</v>
      </c>
      <c r="G3564" s="73" t="s">
        <v>9</v>
      </c>
      <c r="H3564" s="73" t="s">
        <v>9</v>
      </c>
      <c r="I3564" s="73" t="s">
        <v>467</v>
      </c>
      <c r="J3564" s="73" t="str">
        <f t="shared" si="78"/>
        <v>Long-haul, to/from UK First class</v>
      </c>
      <c r="K3564" s="98">
        <v>0.31381999999999999</v>
      </c>
      <c r="L3564" s="48"/>
      <c r="M3564" s="22"/>
      <c r="N3564" s="22"/>
      <c r="O3564" s="22"/>
      <c r="P3564" s="22"/>
      <c r="Q3564" s="22"/>
      <c r="R3564" s="22"/>
      <c r="S3564" s="22"/>
      <c r="T3564" s="2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c r="AQ3564" s="22"/>
      <c r="AR3564" s="22"/>
      <c r="AS3564" s="22"/>
      <c r="AT3564" s="22"/>
      <c r="AU3564" s="22"/>
      <c r="AV3564" s="22"/>
      <c r="AW3564" s="22"/>
      <c r="AX3564" s="22"/>
      <c r="AY3564" s="22"/>
      <c r="AZ3564" s="22"/>
      <c r="BA3564" s="22"/>
      <c r="BB3564" s="22"/>
      <c r="BC3564" s="22"/>
      <c r="BD3564" s="22"/>
      <c r="BE3564" s="22"/>
      <c r="BF3564" s="22"/>
      <c r="BG3564" s="22"/>
      <c r="BH3564" s="22"/>
      <c r="BI3564" s="22"/>
      <c r="BJ3564" s="22"/>
      <c r="BK3564" s="22"/>
      <c r="BL3564" s="22"/>
      <c r="BM3564" s="22"/>
      <c r="BN3564" s="22"/>
      <c r="BO3564" s="22"/>
      <c r="BP3564" s="22"/>
      <c r="BQ3564" s="22"/>
      <c r="BR3564" s="22"/>
      <c r="BS3564" s="22"/>
      <c r="BT3564" s="22"/>
      <c r="BU3564" s="22"/>
      <c r="BV3564" s="22"/>
      <c r="BW3564" s="22"/>
      <c r="BX3564" s="22"/>
      <c r="BY3564" s="22"/>
      <c r="BZ3564" s="22"/>
      <c r="CA3564" s="22"/>
      <c r="CB3564" s="22"/>
      <c r="CC3564" s="22"/>
      <c r="CD3564" s="22"/>
      <c r="CE3564" s="22"/>
      <c r="CF3564" s="22"/>
      <c r="CG3564" s="22"/>
      <c r="CH3564" s="22"/>
      <c r="CI3564" s="22"/>
      <c r="CJ3564" s="22"/>
      <c r="CK3564" s="22"/>
      <c r="CL3564" s="22"/>
      <c r="CM3564" s="22"/>
      <c r="CN3564" s="22"/>
      <c r="CO3564" s="22"/>
    </row>
    <row r="3565" spans="1:93" s="2" customFormat="1" ht="15" thickBot="1" x14ac:dyDescent="0.35">
      <c r="A3565" s="84" t="s">
        <v>204</v>
      </c>
      <c r="B3565" s="84" t="s">
        <v>286</v>
      </c>
      <c r="C3565" s="81" t="s">
        <v>364</v>
      </c>
      <c r="D3565" s="81" t="s">
        <v>12</v>
      </c>
      <c r="E3565" s="84" t="s">
        <v>136</v>
      </c>
      <c r="F3565" s="84" t="s">
        <v>245</v>
      </c>
      <c r="G3565" s="84" t="s">
        <v>9</v>
      </c>
      <c r="H3565" s="84" t="s">
        <v>9</v>
      </c>
      <c r="I3565" s="84" t="s">
        <v>468</v>
      </c>
      <c r="J3565" s="84" t="str">
        <f t="shared" si="78"/>
        <v>Long-haul, to/from UK First class</v>
      </c>
      <c r="K3565" s="105">
        <v>2.97E-3</v>
      </c>
      <c r="L3565" s="48"/>
      <c r="M3565" s="22"/>
      <c r="N3565" s="22"/>
      <c r="O3565" s="22"/>
      <c r="P3565" s="22"/>
      <c r="Q3565" s="22"/>
      <c r="R3565" s="22"/>
      <c r="S3565" s="22"/>
      <c r="T3565" s="22"/>
      <c r="U3565" s="22"/>
      <c r="V3565" s="22"/>
      <c r="W3565" s="22"/>
      <c r="X3565" s="22"/>
      <c r="Y3565" s="22"/>
      <c r="Z3565" s="22"/>
      <c r="AA3565" s="22"/>
      <c r="AB3565" s="22"/>
      <c r="AC3565" s="22"/>
      <c r="AD3565" s="22"/>
      <c r="AE3565" s="22"/>
      <c r="AF3565" s="22"/>
      <c r="AG3565" s="22"/>
      <c r="AH3565" s="22"/>
      <c r="AI3565" s="22"/>
      <c r="AJ3565" s="22"/>
      <c r="AK3565" s="22"/>
      <c r="AL3565" s="22"/>
      <c r="AM3565" s="22"/>
      <c r="AN3565" s="22"/>
      <c r="AO3565" s="22"/>
      <c r="AP3565" s="22"/>
      <c r="AQ3565" s="22"/>
      <c r="AR3565" s="22"/>
      <c r="AS3565" s="22"/>
      <c r="AT3565" s="22"/>
      <c r="AU3565" s="22"/>
      <c r="AV3565" s="22"/>
      <c r="AW3565" s="22"/>
      <c r="AX3565" s="22"/>
      <c r="AY3565" s="22"/>
      <c r="AZ3565" s="22"/>
      <c r="BA3565" s="22"/>
      <c r="BB3565" s="22"/>
      <c r="BC3565" s="22"/>
      <c r="BD3565" s="22"/>
      <c r="BE3565" s="22"/>
      <c r="BF3565" s="22"/>
      <c r="BG3565" s="22"/>
      <c r="BH3565" s="22"/>
      <c r="BI3565" s="22"/>
      <c r="BJ3565" s="22"/>
      <c r="BK3565" s="22"/>
      <c r="BL3565" s="22"/>
      <c r="BM3565" s="22"/>
      <c r="BN3565" s="22"/>
      <c r="BO3565" s="22"/>
      <c r="BP3565" s="22"/>
      <c r="BQ3565" s="22"/>
      <c r="BR3565" s="22"/>
      <c r="BS3565" s="22"/>
      <c r="BT3565" s="22"/>
      <c r="BU3565" s="22"/>
      <c r="BV3565" s="22"/>
      <c r="BW3565" s="22"/>
      <c r="BX3565" s="22"/>
      <c r="BY3565" s="22"/>
      <c r="BZ3565" s="22"/>
      <c r="CA3565" s="22"/>
      <c r="CB3565" s="22"/>
      <c r="CC3565" s="22"/>
      <c r="CD3565" s="22"/>
      <c r="CE3565" s="22"/>
      <c r="CF3565" s="22"/>
      <c r="CG3565" s="22"/>
      <c r="CH3565" s="22"/>
      <c r="CI3565" s="22"/>
      <c r="CJ3565" s="22"/>
      <c r="CK3565" s="22"/>
      <c r="CL3565" s="22"/>
      <c r="CM3565" s="22"/>
      <c r="CN3565" s="22"/>
      <c r="CO3565" s="22"/>
    </row>
    <row r="3566" spans="1:93" s="2" customFormat="1" x14ac:dyDescent="0.3">
      <c r="A3566" s="73" t="s">
        <v>204</v>
      </c>
      <c r="B3566" s="73" t="s">
        <v>286</v>
      </c>
      <c r="C3566" s="67" t="s">
        <v>364</v>
      </c>
      <c r="D3566" s="67" t="s">
        <v>207</v>
      </c>
      <c r="E3566" s="73" t="s">
        <v>144</v>
      </c>
      <c r="F3566" s="73" t="s">
        <v>359</v>
      </c>
      <c r="G3566" s="73" t="s">
        <v>9</v>
      </c>
      <c r="H3566" s="73" t="s">
        <v>9</v>
      </c>
      <c r="I3566" s="73" t="s">
        <v>465</v>
      </c>
      <c r="J3566" s="73" t="str">
        <f t="shared" si="78"/>
        <v>International, to/from non-UK Average passenger</v>
      </c>
      <c r="K3566" s="100">
        <v>0.18078000000000002</v>
      </c>
      <c r="L3566" s="48"/>
      <c r="M3566" s="22"/>
      <c r="N3566" s="22"/>
      <c r="O3566" s="22"/>
      <c r="P3566" s="22"/>
      <c r="Q3566" s="22"/>
      <c r="R3566" s="22"/>
      <c r="S3566" s="22"/>
      <c r="T3566" s="2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c r="AQ3566" s="22"/>
      <c r="AR3566" s="22"/>
      <c r="AS3566" s="22"/>
      <c r="AT3566" s="22"/>
      <c r="AU3566" s="22"/>
      <c r="AV3566" s="22"/>
      <c r="AW3566" s="22"/>
      <c r="AX3566" s="22"/>
      <c r="AY3566" s="22"/>
      <c r="AZ3566" s="22"/>
      <c r="BA3566" s="22"/>
      <c r="BB3566" s="22"/>
      <c r="BC3566" s="22"/>
      <c r="BD3566" s="22"/>
      <c r="BE3566" s="22"/>
      <c r="BF3566" s="22"/>
      <c r="BG3566" s="22"/>
      <c r="BH3566" s="22"/>
      <c r="BI3566" s="22"/>
      <c r="BJ3566" s="22"/>
      <c r="BK3566" s="22"/>
      <c r="BL3566" s="22"/>
      <c r="BM3566" s="22"/>
      <c r="BN3566" s="22"/>
      <c r="BO3566" s="22"/>
      <c r="BP3566" s="22"/>
      <c r="BQ3566" s="22"/>
      <c r="BR3566" s="22"/>
      <c r="BS3566" s="22"/>
      <c r="BT3566" s="22"/>
      <c r="BU3566" s="22"/>
      <c r="BV3566" s="22"/>
      <c r="BW3566" s="22"/>
      <c r="BX3566" s="22"/>
      <c r="BY3566" s="22"/>
      <c r="BZ3566" s="22"/>
      <c r="CA3566" s="22"/>
      <c r="CB3566" s="22"/>
      <c r="CC3566" s="22"/>
      <c r="CD3566" s="22"/>
      <c r="CE3566" s="22"/>
      <c r="CF3566" s="22"/>
      <c r="CG3566" s="22"/>
      <c r="CH3566" s="22"/>
      <c r="CI3566" s="22"/>
      <c r="CJ3566" s="22"/>
      <c r="CK3566" s="22"/>
      <c r="CL3566" s="22"/>
      <c r="CM3566" s="22"/>
      <c r="CN3566" s="22"/>
      <c r="CO3566" s="22"/>
    </row>
    <row r="3567" spans="1:93" s="2" customFormat="1" x14ac:dyDescent="0.3">
      <c r="A3567" s="73" t="s">
        <v>204</v>
      </c>
      <c r="B3567" s="73" t="s">
        <v>286</v>
      </c>
      <c r="C3567" s="67" t="s">
        <v>364</v>
      </c>
      <c r="D3567" s="67" t="s">
        <v>207</v>
      </c>
      <c r="E3567" s="73" t="s">
        <v>144</v>
      </c>
      <c r="F3567" s="73" t="s">
        <v>359</v>
      </c>
      <c r="G3567" s="73" t="s">
        <v>9</v>
      </c>
      <c r="H3567" s="73" t="s">
        <v>9</v>
      </c>
      <c r="I3567" s="73" t="s">
        <v>466</v>
      </c>
      <c r="J3567" s="73" t="str">
        <f t="shared" si="78"/>
        <v>International, to/from non-UK Average passenger</v>
      </c>
      <c r="K3567" s="98">
        <v>1.0000000000000001E-5</v>
      </c>
      <c r="L3567" s="48"/>
      <c r="M3567" s="22"/>
      <c r="N3567" s="22"/>
      <c r="O3567" s="22"/>
      <c r="P3567" s="22"/>
      <c r="Q3567" s="22"/>
      <c r="R3567" s="22"/>
      <c r="S3567" s="22"/>
      <c r="T3567" s="22"/>
      <c r="U3567" s="22"/>
      <c r="V3567" s="22"/>
      <c r="W3567" s="22"/>
      <c r="X3567" s="22"/>
      <c r="Y3567" s="22"/>
      <c r="Z3567" s="22"/>
      <c r="AA3567" s="22"/>
      <c r="AB3567" s="22"/>
      <c r="AC3567" s="22"/>
      <c r="AD3567" s="22"/>
      <c r="AE3567" s="22"/>
      <c r="AF3567" s="22"/>
      <c r="AG3567" s="22"/>
      <c r="AH3567" s="22"/>
      <c r="AI3567" s="22"/>
      <c r="AJ3567" s="22"/>
      <c r="AK3567" s="22"/>
      <c r="AL3567" s="22"/>
      <c r="AM3567" s="22"/>
      <c r="AN3567" s="22"/>
      <c r="AO3567" s="22"/>
      <c r="AP3567" s="22"/>
      <c r="AQ3567" s="22"/>
      <c r="AR3567" s="22"/>
      <c r="AS3567" s="22"/>
      <c r="AT3567" s="22"/>
      <c r="AU3567" s="22"/>
      <c r="AV3567" s="22"/>
      <c r="AW3567" s="22"/>
      <c r="AX3567" s="22"/>
      <c r="AY3567" s="22"/>
      <c r="AZ3567" s="22"/>
      <c r="BA3567" s="22"/>
      <c r="BB3567" s="22"/>
      <c r="BC3567" s="22"/>
      <c r="BD3567" s="22"/>
      <c r="BE3567" s="22"/>
      <c r="BF3567" s="22"/>
      <c r="BG3567" s="22"/>
      <c r="BH3567" s="22"/>
      <c r="BI3567" s="22"/>
      <c r="BJ3567" s="22"/>
      <c r="BK3567" s="22"/>
      <c r="BL3567" s="22"/>
      <c r="BM3567" s="22"/>
      <c r="BN3567" s="22"/>
      <c r="BO3567" s="22"/>
      <c r="BP3567" s="22"/>
      <c r="BQ3567" s="22"/>
      <c r="BR3567" s="22"/>
      <c r="BS3567" s="22"/>
      <c r="BT3567" s="22"/>
      <c r="BU3567" s="22"/>
      <c r="BV3567" s="22"/>
      <c r="BW3567" s="22"/>
      <c r="BX3567" s="22"/>
      <c r="BY3567" s="22"/>
      <c r="BZ3567" s="22"/>
      <c r="CA3567" s="22"/>
      <c r="CB3567" s="22"/>
      <c r="CC3567" s="22"/>
      <c r="CD3567" s="22"/>
      <c r="CE3567" s="22"/>
      <c r="CF3567" s="22"/>
      <c r="CG3567" s="22"/>
      <c r="CH3567" s="22"/>
      <c r="CI3567" s="22"/>
      <c r="CJ3567" s="22"/>
      <c r="CK3567" s="22"/>
      <c r="CL3567" s="22"/>
      <c r="CM3567" s="22"/>
      <c r="CN3567" s="22"/>
      <c r="CO3567" s="22"/>
    </row>
    <row r="3568" spans="1:93" s="2" customFormat="1" x14ac:dyDescent="0.3">
      <c r="A3568" s="73" t="s">
        <v>204</v>
      </c>
      <c r="B3568" s="73" t="s">
        <v>286</v>
      </c>
      <c r="C3568" s="67" t="s">
        <v>364</v>
      </c>
      <c r="D3568" s="67" t="s">
        <v>207</v>
      </c>
      <c r="E3568" s="73" t="s">
        <v>144</v>
      </c>
      <c r="F3568" s="73" t="s">
        <v>359</v>
      </c>
      <c r="G3568" s="73" t="s">
        <v>9</v>
      </c>
      <c r="H3568" s="73" t="s">
        <v>9</v>
      </c>
      <c r="I3568" s="73" t="s">
        <v>467</v>
      </c>
      <c r="J3568" s="73" t="str">
        <f t="shared" si="78"/>
        <v>International, to/from non-UK Average passenger</v>
      </c>
      <c r="K3568" s="98">
        <v>0.17987</v>
      </c>
      <c r="L3568" s="48"/>
      <c r="M3568" s="22"/>
      <c r="N3568" s="22"/>
      <c r="O3568" s="22"/>
      <c r="P3568" s="22"/>
      <c r="Q3568" s="22"/>
      <c r="R3568" s="22"/>
      <c r="S3568" s="22"/>
      <c r="T3568" s="2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c r="AQ3568" s="22"/>
      <c r="AR3568" s="22"/>
      <c r="AS3568" s="22"/>
      <c r="AT3568" s="22"/>
      <c r="AU3568" s="22"/>
      <c r="AV3568" s="22"/>
      <c r="AW3568" s="22"/>
      <c r="AX3568" s="22"/>
      <c r="AY3568" s="22"/>
      <c r="AZ3568" s="22"/>
      <c r="BA3568" s="22"/>
      <c r="BB3568" s="22"/>
      <c r="BC3568" s="22"/>
      <c r="BD3568" s="22"/>
      <c r="BE3568" s="22"/>
      <c r="BF3568" s="22"/>
      <c r="BG3568" s="22"/>
      <c r="BH3568" s="22"/>
      <c r="BI3568" s="22"/>
      <c r="BJ3568" s="22"/>
      <c r="BK3568" s="22"/>
      <c r="BL3568" s="22"/>
      <c r="BM3568" s="22"/>
      <c r="BN3568" s="22"/>
      <c r="BO3568" s="22"/>
      <c r="BP3568" s="22"/>
      <c r="BQ3568" s="22"/>
      <c r="BR3568" s="22"/>
      <c r="BS3568" s="22"/>
      <c r="BT3568" s="22"/>
      <c r="BU3568" s="22"/>
      <c r="BV3568" s="22"/>
      <c r="BW3568" s="22"/>
      <c r="BX3568" s="22"/>
      <c r="BY3568" s="22"/>
      <c r="BZ3568" s="22"/>
      <c r="CA3568" s="22"/>
      <c r="CB3568" s="22"/>
      <c r="CC3568" s="22"/>
      <c r="CD3568" s="22"/>
      <c r="CE3568" s="22"/>
      <c r="CF3568" s="22"/>
      <c r="CG3568" s="22"/>
      <c r="CH3568" s="22"/>
      <c r="CI3568" s="22"/>
      <c r="CJ3568" s="22"/>
      <c r="CK3568" s="22"/>
      <c r="CL3568" s="22"/>
      <c r="CM3568" s="22"/>
      <c r="CN3568" s="22"/>
      <c r="CO3568" s="22"/>
    </row>
    <row r="3569" spans="1:93" s="2" customFormat="1" x14ac:dyDescent="0.3">
      <c r="A3569" s="73" t="s">
        <v>204</v>
      </c>
      <c r="B3569" s="73" t="s">
        <v>286</v>
      </c>
      <c r="C3569" s="67" t="s">
        <v>364</v>
      </c>
      <c r="D3569" s="67" t="s">
        <v>207</v>
      </c>
      <c r="E3569" s="73" t="s">
        <v>144</v>
      </c>
      <c r="F3569" s="73" t="s">
        <v>359</v>
      </c>
      <c r="G3569" s="73" t="s">
        <v>9</v>
      </c>
      <c r="H3569" s="73" t="s">
        <v>9</v>
      </c>
      <c r="I3569" s="73" t="s">
        <v>468</v>
      </c>
      <c r="J3569" s="73" t="str">
        <f t="shared" si="78"/>
        <v>International, to/from non-UK Average passenger</v>
      </c>
      <c r="K3569" s="98">
        <v>8.9999999999999998E-4</v>
      </c>
      <c r="L3569" s="48"/>
      <c r="M3569" s="22"/>
      <c r="N3569" s="22"/>
      <c r="O3569" s="22"/>
      <c r="P3569" s="22"/>
      <c r="Q3569" s="22"/>
      <c r="R3569" s="22"/>
      <c r="S3569" s="22"/>
      <c r="T3569" s="22"/>
      <c r="U3569" s="22"/>
      <c r="V3569" s="22"/>
      <c r="W3569" s="22"/>
      <c r="X3569" s="22"/>
      <c r="Y3569" s="22"/>
      <c r="Z3569" s="22"/>
      <c r="AA3569" s="22"/>
      <c r="AB3569" s="22"/>
      <c r="AC3569" s="22"/>
      <c r="AD3569" s="22"/>
      <c r="AE3569" s="22"/>
      <c r="AF3569" s="22"/>
      <c r="AG3569" s="22"/>
      <c r="AH3569" s="22"/>
      <c r="AI3569" s="22"/>
      <c r="AJ3569" s="22"/>
      <c r="AK3569" s="22"/>
      <c r="AL3569" s="22"/>
      <c r="AM3569" s="22"/>
      <c r="AN3569" s="22"/>
      <c r="AO3569" s="22"/>
      <c r="AP3569" s="22"/>
      <c r="AQ3569" s="22"/>
      <c r="AR3569" s="22"/>
      <c r="AS3569" s="22"/>
      <c r="AT3569" s="22"/>
      <c r="AU3569" s="22"/>
      <c r="AV3569" s="22"/>
      <c r="AW3569" s="22"/>
      <c r="AX3569" s="22"/>
      <c r="AY3569" s="22"/>
      <c r="AZ3569" s="22"/>
      <c r="BA3569" s="22"/>
      <c r="BB3569" s="22"/>
      <c r="BC3569" s="22"/>
      <c r="BD3569" s="22"/>
      <c r="BE3569" s="22"/>
      <c r="BF3569" s="22"/>
      <c r="BG3569" s="22"/>
      <c r="BH3569" s="22"/>
      <c r="BI3569" s="22"/>
      <c r="BJ3569" s="22"/>
      <c r="BK3569" s="22"/>
      <c r="BL3569" s="22"/>
      <c r="BM3569" s="22"/>
      <c r="BN3569" s="22"/>
      <c r="BO3569" s="22"/>
      <c r="BP3569" s="22"/>
      <c r="BQ3569" s="22"/>
      <c r="BR3569" s="22"/>
      <c r="BS3569" s="22"/>
      <c r="BT3569" s="22"/>
      <c r="BU3569" s="22"/>
      <c r="BV3569" s="22"/>
      <c r="BW3569" s="22"/>
      <c r="BX3569" s="22"/>
      <c r="BY3569" s="22"/>
      <c r="BZ3569" s="22"/>
      <c r="CA3569" s="22"/>
      <c r="CB3569" s="22"/>
      <c r="CC3569" s="22"/>
      <c r="CD3569" s="22"/>
      <c r="CE3569" s="22"/>
      <c r="CF3569" s="22"/>
      <c r="CG3569" s="22"/>
      <c r="CH3569" s="22"/>
      <c r="CI3569" s="22"/>
      <c r="CJ3569" s="22"/>
      <c r="CK3569" s="22"/>
      <c r="CL3569" s="22"/>
      <c r="CM3569" s="22"/>
      <c r="CN3569" s="22"/>
      <c r="CO3569" s="22"/>
    </row>
    <row r="3570" spans="1:93" s="2" customFormat="1" x14ac:dyDescent="0.3">
      <c r="A3570" s="86" t="s">
        <v>204</v>
      </c>
      <c r="B3570" s="86" t="s">
        <v>286</v>
      </c>
      <c r="C3570" s="68" t="s">
        <v>364</v>
      </c>
      <c r="D3570" s="68" t="s">
        <v>207</v>
      </c>
      <c r="E3570" s="86" t="s">
        <v>107</v>
      </c>
      <c r="F3570" s="86" t="s">
        <v>359</v>
      </c>
      <c r="G3570" s="86" t="s">
        <v>9</v>
      </c>
      <c r="H3570" s="86" t="s">
        <v>9</v>
      </c>
      <c r="I3570" s="86" t="s">
        <v>465</v>
      </c>
      <c r="J3570" s="86" t="str">
        <f t="shared" si="78"/>
        <v>International, to/from non-UK Economy class</v>
      </c>
      <c r="K3570" s="98">
        <v>0.13844530000000002</v>
      </c>
      <c r="L3570" s="48"/>
      <c r="M3570" s="22"/>
      <c r="N3570" s="22"/>
      <c r="O3570" s="22"/>
      <c r="P3570" s="22"/>
      <c r="Q3570" s="22"/>
      <c r="R3570" s="22"/>
      <c r="S3570" s="22"/>
      <c r="T3570" s="2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c r="AQ3570" s="22"/>
      <c r="AR3570" s="22"/>
      <c r="AS3570" s="22"/>
      <c r="AT3570" s="22"/>
      <c r="AU3570" s="22"/>
      <c r="AV3570" s="22"/>
      <c r="AW3570" s="22"/>
      <c r="AX3570" s="22"/>
      <c r="AY3570" s="22"/>
      <c r="AZ3570" s="22"/>
      <c r="BA3570" s="22"/>
      <c r="BB3570" s="22"/>
      <c r="BC3570" s="22"/>
      <c r="BD3570" s="22"/>
      <c r="BE3570" s="22"/>
      <c r="BF3570" s="22"/>
      <c r="BG3570" s="22"/>
      <c r="BH3570" s="22"/>
      <c r="BI3570" s="22"/>
      <c r="BJ3570" s="22"/>
      <c r="BK3570" s="22"/>
      <c r="BL3570" s="22"/>
      <c r="BM3570" s="22"/>
      <c r="BN3570" s="22"/>
      <c r="BO3570" s="22"/>
      <c r="BP3570" s="22"/>
      <c r="BQ3570" s="22"/>
      <c r="BR3570" s="22"/>
      <c r="BS3570" s="22"/>
      <c r="BT3570" s="22"/>
      <c r="BU3570" s="22"/>
      <c r="BV3570" s="22"/>
      <c r="BW3570" s="22"/>
      <c r="BX3570" s="22"/>
      <c r="BY3570" s="22"/>
      <c r="BZ3570" s="22"/>
      <c r="CA3570" s="22"/>
      <c r="CB3570" s="22"/>
      <c r="CC3570" s="22"/>
      <c r="CD3570" s="22"/>
      <c r="CE3570" s="22"/>
      <c r="CF3570" s="22"/>
      <c r="CG3570" s="22"/>
      <c r="CH3570" s="22"/>
      <c r="CI3570" s="22"/>
      <c r="CJ3570" s="22"/>
      <c r="CK3570" s="22"/>
      <c r="CL3570" s="22"/>
      <c r="CM3570" s="22"/>
      <c r="CN3570" s="22"/>
      <c r="CO3570" s="22"/>
    </row>
    <row r="3571" spans="1:93" s="2" customFormat="1" x14ac:dyDescent="0.3">
      <c r="A3571" s="73" t="s">
        <v>204</v>
      </c>
      <c r="B3571" s="73" t="s">
        <v>286</v>
      </c>
      <c r="C3571" s="67" t="s">
        <v>364</v>
      </c>
      <c r="D3571" s="67" t="s">
        <v>207</v>
      </c>
      <c r="E3571" s="73" t="s">
        <v>107</v>
      </c>
      <c r="F3571" s="73" t="s">
        <v>359</v>
      </c>
      <c r="G3571" s="73" t="s">
        <v>9</v>
      </c>
      <c r="H3571" s="73" t="s">
        <v>9</v>
      </c>
      <c r="I3571" s="73" t="s">
        <v>466</v>
      </c>
      <c r="J3571" s="73" t="str">
        <f t="shared" si="78"/>
        <v>International, to/from non-UK Economy class</v>
      </c>
      <c r="K3571" s="98">
        <v>5.3000000000000001E-6</v>
      </c>
      <c r="L3571" s="48"/>
      <c r="M3571" s="22"/>
      <c r="N3571" s="22"/>
      <c r="O3571" s="22"/>
      <c r="P3571" s="22"/>
      <c r="Q3571" s="22"/>
      <c r="R3571" s="22"/>
      <c r="S3571" s="22"/>
      <c r="T3571" s="22"/>
      <c r="U3571" s="22"/>
      <c r="V3571" s="22"/>
      <c r="W3571" s="22"/>
      <c r="X3571" s="22"/>
      <c r="Y3571" s="22"/>
      <c r="Z3571" s="22"/>
      <c r="AA3571" s="22"/>
      <c r="AB3571" s="22"/>
      <c r="AC3571" s="22"/>
      <c r="AD3571" s="22"/>
      <c r="AE3571" s="22"/>
      <c r="AF3571" s="22"/>
      <c r="AG3571" s="22"/>
      <c r="AH3571" s="22"/>
      <c r="AI3571" s="22"/>
      <c r="AJ3571" s="22"/>
      <c r="AK3571" s="22"/>
      <c r="AL3571" s="22"/>
      <c r="AM3571" s="22"/>
      <c r="AN3571" s="22"/>
      <c r="AO3571" s="22"/>
      <c r="AP3571" s="22"/>
      <c r="AQ3571" s="22"/>
      <c r="AR3571" s="22"/>
      <c r="AS3571" s="22"/>
      <c r="AT3571" s="22"/>
      <c r="AU3571" s="22"/>
      <c r="AV3571" s="22"/>
      <c r="AW3571" s="22"/>
      <c r="AX3571" s="22"/>
      <c r="AY3571" s="22"/>
      <c r="AZ3571" s="22"/>
      <c r="BA3571" s="22"/>
      <c r="BB3571" s="22"/>
      <c r="BC3571" s="22"/>
      <c r="BD3571" s="22"/>
      <c r="BE3571" s="22"/>
      <c r="BF3571" s="22"/>
      <c r="BG3571" s="22"/>
      <c r="BH3571" s="22"/>
      <c r="BI3571" s="22"/>
      <c r="BJ3571" s="22"/>
      <c r="BK3571" s="22"/>
      <c r="BL3571" s="22"/>
      <c r="BM3571" s="22"/>
      <c r="BN3571" s="22"/>
      <c r="BO3571" s="22"/>
      <c r="BP3571" s="22"/>
      <c r="BQ3571" s="22"/>
      <c r="BR3571" s="22"/>
      <c r="BS3571" s="22"/>
      <c r="BT3571" s="22"/>
      <c r="BU3571" s="22"/>
      <c r="BV3571" s="22"/>
      <c r="BW3571" s="22"/>
      <c r="BX3571" s="22"/>
      <c r="BY3571" s="22"/>
      <c r="BZ3571" s="22"/>
      <c r="CA3571" s="22"/>
      <c r="CB3571" s="22"/>
      <c r="CC3571" s="22"/>
      <c r="CD3571" s="22"/>
      <c r="CE3571" s="22"/>
      <c r="CF3571" s="22"/>
      <c r="CG3571" s="22"/>
      <c r="CH3571" s="22"/>
      <c r="CI3571" s="22"/>
      <c r="CJ3571" s="22"/>
      <c r="CK3571" s="22"/>
      <c r="CL3571" s="22"/>
      <c r="CM3571" s="22"/>
      <c r="CN3571" s="22"/>
      <c r="CO3571" s="22"/>
    </row>
    <row r="3572" spans="1:93" s="2" customFormat="1" x14ac:dyDescent="0.3">
      <c r="A3572" s="73" t="s">
        <v>204</v>
      </c>
      <c r="B3572" s="73" t="s">
        <v>286</v>
      </c>
      <c r="C3572" s="67" t="s">
        <v>364</v>
      </c>
      <c r="D3572" s="67" t="s">
        <v>207</v>
      </c>
      <c r="E3572" s="73" t="s">
        <v>107</v>
      </c>
      <c r="F3572" s="73" t="s">
        <v>359</v>
      </c>
      <c r="G3572" s="73" t="s">
        <v>9</v>
      </c>
      <c r="H3572" s="73" t="s">
        <v>9</v>
      </c>
      <c r="I3572" s="73" t="s">
        <v>467</v>
      </c>
      <c r="J3572" s="73" t="str">
        <f t="shared" si="78"/>
        <v>International, to/from non-UK Economy class</v>
      </c>
      <c r="K3572" s="98">
        <v>0.13775000000000001</v>
      </c>
      <c r="L3572" s="48"/>
      <c r="M3572" s="22"/>
      <c r="N3572" s="22"/>
      <c r="O3572" s="22"/>
      <c r="P3572" s="22"/>
      <c r="Q3572" s="22"/>
      <c r="R3572" s="22"/>
      <c r="S3572" s="22"/>
      <c r="T3572" s="2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c r="AQ3572" s="22"/>
      <c r="AR3572" s="22"/>
      <c r="AS3572" s="22"/>
      <c r="AT3572" s="22"/>
      <c r="AU3572" s="22"/>
      <c r="AV3572" s="22"/>
      <c r="AW3572" s="22"/>
      <c r="AX3572" s="22"/>
      <c r="AY3572" s="22"/>
      <c r="AZ3572" s="22"/>
      <c r="BA3572" s="22"/>
      <c r="BB3572" s="22"/>
      <c r="BC3572" s="22"/>
      <c r="BD3572" s="22"/>
      <c r="BE3572" s="22"/>
      <c r="BF3572" s="22"/>
      <c r="BG3572" s="22"/>
      <c r="BH3572" s="22"/>
      <c r="BI3572" s="22"/>
      <c r="BJ3572" s="22"/>
      <c r="BK3572" s="22"/>
      <c r="BL3572" s="22"/>
      <c r="BM3572" s="22"/>
      <c r="BN3572" s="22"/>
      <c r="BO3572" s="22"/>
      <c r="BP3572" s="22"/>
      <c r="BQ3572" s="22"/>
      <c r="BR3572" s="22"/>
      <c r="BS3572" s="22"/>
      <c r="BT3572" s="22"/>
      <c r="BU3572" s="22"/>
      <c r="BV3572" s="22"/>
      <c r="BW3572" s="22"/>
      <c r="BX3572" s="22"/>
      <c r="BY3572" s="22"/>
      <c r="BZ3572" s="22"/>
      <c r="CA3572" s="22"/>
      <c r="CB3572" s="22"/>
      <c r="CC3572" s="22"/>
      <c r="CD3572" s="22"/>
      <c r="CE3572" s="22"/>
      <c r="CF3572" s="22"/>
      <c r="CG3572" s="22"/>
      <c r="CH3572" s="22"/>
      <c r="CI3572" s="22"/>
      <c r="CJ3572" s="22"/>
      <c r="CK3572" s="22"/>
      <c r="CL3572" s="22"/>
      <c r="CM3572" s="22"/>
      <c r="CN3572" s="22"/>
      <c r="CO3572" s="22"/>
    </row>
    <row r="3573" spans="1:93" s="2" customFormat="1" x14ac:dyDescent="0.3">
      <c r="A3573" s="73" t="s">
        <v>204</v>
      </c>
      <c r="B3573" s="73" t="s">
        <v>286</v>
      </c>
      <c r="C3573" s="67" t="s">
        <v>364</v>
      </c>
      <c r="D3573" s="67" t="s">
        <v>207</v>
      </c>
      <c r="E3573" s="73" t="s">
        <v>107</v>
      </c>
      <c r="F3573" s="73" t="s">
        <v>359</v>
      </c>
      <c r="G3573" s="73" t="s">
        <v>9</v>
      </c>
      <c r="H3573" s="73" t="s">
        <v>9</v>
      </c>
      <c r="I3573" s="73" t="s">
        <v>468</v>
      </c>
      <c r="J3573" s="73" t="str">
        <f t="shared" si="78"/>
        <v>International, to/from non-UK Economy class</v>
      </c>
      <c r="K3573" s="98">
        <v>6.8999999999999997E-4</v>
      </c>
      <c r="L3573" s="48"/>
      <c r="M3573" s="22"/>
      <c r="N3573" s="22"/>
      <c r="O3573" s="22"/>
      <c r="P3573" s="22"/>
      <c r="Q3573" s="22"/>
      <c r="R3573" s="22"/>
      <c r="S3573" s="22"/>
      <c r="T3573" s="22"/>
      <c r="U3573" s="22"/>
      <c r="V3573" s="22"/>
      <c r="W3573" s="22"/>
      <c r="X3573" s="22"/>
      <c r="Y3573" s="22"/>
      <c r="Z3573" s="22"/>
      <c r="AA3573" s="22"/>
      <c r="AB3573" s="22"/>
      <c r="AC3573" s="22"/>
      <c r="AD3573" s="22"/>
      <c r="AE3573" s="22"/>
      <c r="AF3573" s="22"/>
      <c r="AG3573" s="22"/>
      <c r="AH3573" s="22"/>
      <c r="AI3573" s="22"/>
      <c r="AJ3573" s="22"/>
      <c r="AK3573" s="22"/>
      <c r="AL3573" s="22"/>
      <c r="AM3573" s="22"/>
      <c r="AN3573" s="22"/>
      <c r="AO3573" s="22"/>
      <c r="AP3573" s="22"/>
      <c r="AQ3573" s="22"/>
      <c r="AR3573" s="22"/>
      <c r="AS3573" s="22"/>
      <c r="AT3573" s="22"/>
      <c r="AU3573" s="22"/>
      <c r="AV3573" s="22"/>
      <c r="AW3573" s="22"/>
      <c r="AX3573" s="22"/>
      <c r="AY3573" s="22"/>
      <c r="AZ3573" s="22"/>
      <c r="BA3573" s="22"/>
      <c r="BB3573" s="22"/>
      <c r="BC3573" s="22"/>
      <c r="BD3573" s="22"/>
      <c r="BE3573" s="22"/>
      <c r="BF3573" s="22"/>
      <c r="BG3573" s="22"/>
      <c r="BH3573" s="22"/>
      <c r="BI3573" s="22"/>
      <c r="BJ3573" s="22"/>
      <c r="BK3573" s="22"/>
      <c r="BL3573" s="22"/>
      <c r="BM3573" s="22"/>
      <c r="BN3573" s="22"/>
      <c r="BO3573" s="22"/>
      <c r="BP3573" s="22"/>
      <c r="BQ3573" s="22"/>
      <c r="BR3573" s="22"/>
      <c r="BS3573" s="22"/>
      <c r="BT3573" s="22"/>
      <c r="BU3573" s="22"/>
      <c r="BV3573" s="22"/>
      <c r="BW3573" s="22"/>
      <c r="BX3573" s="22"/>
      <c r="BY3573" s="22"/>
      <c r="BZ3573" s="22"/>
      <c r="CA3573" s="22"/>
      <c r="CB3573" s="22"/>
      <c r="CC3573" s="22"/>
      <c r="CD3573" s="22"/>
      <c r="CE3573" s="22"/>
      <c r="CF3573" s="22"/>
      <c r="CG3573" s="22"/>
      <c r="CH3573" s="22"/>
      <c r="CI3573" s="22"/>
      <c r="CJ3573" s="22"/>
      <c r="CK3573" s="22"/>
      <c r="CL3573" s="22"/>
      <c r="CM3573" s="22"/>
      <c r="CN3573" s="22"/>
      <c r="CO3573" s="22"/>
    </row>
    <row r="3574" spans="1:93" s="2" customFormat="1" x14ac:dyDescent="0.3">
      <c r="A3574" s="73" t="s">
        <v>204</v>
      </c>
      <c r="B3574" s="73" t="s">
        <v>286</v>
      </c>
      <c r="C3574" s="67" t="s">
        <v>364</v>
      </c>
      <c r="D3574" s="67" t="s">
        <v>207</v>
      </c>
      <c r="E3574" s="73" t="s">
        <v>216</v>
      </c>
      <c r="F3574" s="73" t="s">
        <v>359</v>
      </c>
      <c r="G3574" s="73" t="s">
        <v>9</v>
      </c>
      <c r="H3574" s="73" t="s">
        <v>9</v>
      </c>
      <c r="I3574" s="73" t="s">
        <v>465</v>
      </c>
      <c r="J3574" s="73" t="str">
        <f t="shared" si="78"/>
        <v>International, to/from non-UK Premium economy class</v>
      </c>
      <c r="K3574" s="98">
        <v>0.22151000000000001</v>
      </c>
      <c r="L3574" s="48"/>
      <c r="M3574" s="22"/>
      <c r="N3574" s="22"/>
      <c r="O3574" s="22"/>
      <c r="P3574" s="22"/>
      <c r="Q3574" s="22"/>
      <c r="R3574" s="22"/>
      <c r="S3574" s="22"/>
      <c r="T3574" s="2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c r="AQ3574" s="22"/>
      <c r="AR3574" s="22"/>
      <c r="AS3574" s="22"/>
      <c r="AT3574" s="22"/>
      <c r="AU3574" s="22"/>
      <c r="AV3574" s="22"/>
      <c r="AW3574" s="22"/>
      <c r="AX3574" s="22"/>
      <c r="AY3574" s="22"/>
      <c r="AZ3574" s="22"/>
      <c r="BA3574" s="22"/>
      <c r="BB3574" s="22"/>
      <c r="BC3574" s="22"/>
      <c r="BD3574" s="22"/>
      <c r="BE3574" s="22"/>
      <c r="BF3574" s="22"/>
      <c r="BG3574" s="22"/>
      <c r="BH3574" s="22"/>
      <c r="BI3574" s="22"/>
      <c r="BJ3574" s="22"/>
      <c r="BK3574" s="22"/>
      <c r="BL3574" s="22"/>
      <c r="BM3574" s="22"/>
      <c r="BN3574" s="22"/>
      <c r="BO3574" s="22"/>
      <c r="BP3574" s="22"/>
      <c r="BQ3574" s="22"/>
      <c r="BR3574" s="22"/>
      <c r="BS3574" s="22"/>
      <c r="BT3574" s="22"/>
      <c r="BU3574" s="22"/>
      <c r="BV3574" s="22"/>
      <c r="BW3574" s="22"/>
      <c r="BX3574" s="22"/>
      <c r="BY3574" s="22"/>
      <c r="BZ3574" s="22"/>
      <c r="CA3574" s="22"/>
      <c r="CB3574" s="22"/>
      <c r="CC3574" s="22"/>
      <c r="CD3574" s="22"/>
      <c r="CE3574" s="22"/>
      <c r="CF3574" s="22"/>
      <c r="CG3574" s="22"/>
      <c r="CH3574" s="22"/>
      <c r="CI3574" s="22"/>
      <c r="CJ3574" s="22"/>
      <c r="CK3574" s="22"/>
      <c r="CL3574" s="22"/>
      <c r="CM3574" s="22"/>
      <c r="CN3574" s="22"/>
      <c r="CO3574" s="22"/>
    </row>
    <row r="3575" spans="1:93" s="2" customFormat="1" x14ac:dyDescent="0.3">
      <c r="A3575" s="73" t="s">
        <v>204</v>
      </c>
      <c r="B3575" s="73" t="s">
        <v>286</v>
      </c>
      <c r="C3575" s="67" t="s">
        <v>364</v>
      </c>
      <c r="D3575" s="67" t="s">
        <v>207</v>
      </c>
      <c r="E3575" s="73" t="s">
        <v>216</v>
      </c>
      <c r="F3575" s="73" t="s">
        <v>359</v>
      </c>
      <c r="G3575" s="73" t="s">
        <v>9</v>
      </c>
      <c r="H3575" s="73" t="s">
        <v>9</v>
      </c>
      <c r="I3575" s="73" t="s">
        <v>466</v>
      </c>
      <c r="J3575" s="73" t="str">
        <f t="shared" si="78"/>
        <v>International, to/from non-UK Premium economy class</v>
      </c>
      <c r="K3575" s="98">
        <v>1.0000000000000001E-5</v>
      </c>
      <c r="L3575" s="48"/>
      <c r="M3575" s="22"/>
      <c r="N3575" s="22"/>
      <c r="O3575" s="22"/>
      <c r="P3575" s="22"/>
      <c r="Q3575" s="22"/>
      <c r="R3575" s="22"/>
      <c r="S3575" s="22"/>
      <c r="T3575" s="22"/>
      <c r="U3575" s="22"/>
      <c r="V3575" s="22"/>
      <c r="W3575" s="22"/>
      <c r="X3575" s="22"/>
      <c r="Y3575" s="22"/>
      <c r="Z3575" s="22"/>
      <c r="AA3575" s="22"/>
      <c r="AB3575" s="22"/>
      <c r="AC3575" s="22"/>
      <c r="AD3575" s="22"/>
      <c r="AE3575" s="22"/>
      <c r="AF3575" s="22"/>
      <c r="AG3575" s="22"/>
      <c r="AH3575" s="22"/>
      <c r="AI3575" s="22"/>
      <c r="AJ3575" s="22"/>
      <c r="AK3575" s="22"/>
      <c r="AL3575" s="22"/>
      <c r="AM3575" s="22"/>
      <c r="AN3575" s="22"/>
      <c r="AO3575" s="22"/>
      <c r="AP3575" s="22"/>
      <c r="AQ3575" s="22"/>
      <c r="AR3575" s="22"/>
      <c r="AS3575" s="22"/>
      <c r="AT3575" s="22"/>
      <c r="AU3575" s="22"/>
      <c r="AV3575" s="22"/>
      <c r="AW3575" s="22"/>
      <c r="AX3575" s="22"/>
      <c r="AY3575" s="22"/>
      <c r="AZ3575" s="22"/>
      <c r="BA3575" s="22"/>
      <c r="BB3575" s="22"/>
      <c r="BC3575" s="22"/>
      <c r="BD3575" s="22"/>
      <c r="BE3575" s="22"/>
      <c r="BF3575" s="22"/>
      <c r="BG3575" s="22"/>
      <c r="BH3575" s="22"/>
      <c r="BI3575" s="22"/>
      <c r="BJ3575" s="22"/>
      <c r="BK3575" s="22"/>
      <c r="BL3575" s="22"/>
      <c r="BM3575" s="22"/>
      <c r="BN3575" s="22"/>
      <c r="BO3575" s="22"/>
      <c r="BP3575" s="22"/>
      <c r="BQ3575" s="22"/>
      <c r="BR3575" s="22"/>
      <c r="BS3575" s="22"/>
      <c r="BT3575" s="22"/>
      <c r="BU3575" s="22"/>
      <c r="BV3575" s="22"/>
      <c r="BW3575" s="22"/>
      <c r="BX3575" s="22"/>
      <c r="BY3575" s="22"/>
      <c r="BZ3575" s="22"/>
      <c r="CA3575" s="22"/>
      <c r="CB3575" s="22"/>
      <c r="CC3575" s="22"/>
      <c r="CD3575" s="22"/>
      <c r="CE3575" s="22"/>
      <c r="CF3575" s="22"/>
      <c r="CG3575" s="22"/>
      <c r="CH3575" s="22"/>
      <c r="CI3575" s="22"/>
      <c r="CJ3575" s="22"/>
      <c r="CK3575" s="22"/>
      <c r="CL3575" s="22"/>
      <c r="CM3575" s="22"/>
      <c r="CN3575" s="22"/>
      <c r="CO3575" s="22"/>
    </row>
    <row r="3576" spans="1:93" s="2" customFormat="1" x14ac:dyDescent="0.3">
      <c r="A3576" s="73" t="s">
        <v>204</v>
      </c>
      <c r="B3576" s="73" t="s">
        <v>286</v>
      </c>
      <c r="C3576" s="67" t="s">
        <v>364</v>
      </c>
      <c r="D3576" s="67" t="s">
        <v>207</v>
      </c>
      <c r="E3576" s="73" t="s">
        <v>216</v>
      </c>
      <c r="F3576" s="73" t="s">
        <v>359</v>
      </c>
      <c r="G3576" s="73" t="s">
        <v>9</v>
      </c>
      <c r="H3576" s="73" t="s">
        <v>9</v>
      </c>
      <c r="I3576" s="73" t="s">
        <v>467</v>
      </c>
      <c r="J3576" s="73" t="str">
        <f t="shared" si="78"/>
        <v>International, to/from non-UK Premium economy class</v>
      </c>
      <c r="K3576" s="98">
        <v>0.22040000000000001</v>
      </c>
      <c r="L3576" s="48"/>
      <c r="M3576" s="22"/>
      <c r="N3576" s="22"/>
      <c r="O3576" s="22"/>
      <c r="P3576" s="22"/>
      <c r="Q3576" s="22"/>
      <c r="R3576" s="22"/>
      <c r="S3576" s="22"/>
      <c r="T3576" s="2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c r="AQ3576" s="22"/>
      <c r="AR3576" s="22"/>
      <c r="AS3576" s="22"/>
      <c r="AT3576" s="22"/>
      <c r="AU3576" s="22"/>
      <c r="AV3576" s="22"/>
      <c r="AW3576" s="22"/>
      <c r="AX3576" s="22"/>
      <c r="AY3576" s="22"/>
      <c r="AZ3576" s="22"/>
      <c r="BA3576" s="22"/>
      <c r="BB3576" s="22"/>
      <c r="BC3576" s="22"/>
      <c r="BD3576" s="22"/>
      <c r="BE3576" s="22"/>
      <c r="BF3576" s="22"/>
      <c r="BG3576" s="22"/>
      <c r="BH3576" s="22"/>
      <c r="BI3576" s="22"/>
      <c r="BJ3576" s="22"/>
      <c r="BK3576" s="22"/>
      <c r="BL3576" s="22"/>
      <c r="BM3576" s="22"/>
      <c r="BN3576" s="22"/>
      <c r="BO3576" s="22"/>
      <c r="BP3576" s="22"/>
      <c r="BQ3576" s="22"/>
      <c r="BR3576" s="22"/>
      <c r="BS3576" s="22"/>
      <c r="BT3576" s="22"/>
      <c r="BU3576" s="22"/>
      <c r="BV3576" s="22"/>
      <c r="BW3576" s="22"/>
      <c r="BX3576" s="22"/>
      <c r="BY3576" s="22"/>
      <c r="BZ3576" s="22"/>
      <c r="CA3576" s="22"/>
      <c r="CB3576" s="22"/>
      <c r="CC3576" s="22"/>
      <c r="CD3576" s="22"/>
      <c r="CE3576" s="22"/>
      <c r="CF3576" s="22"/>
      <c r="CG3576" s="22"/>
      <c r="CH3576" s="22"/>
      <c r="CI3576" s="22"/>
      <c r="CJ3576" s="22"/>
      <c r="CK3576" s="22"/>
      <c r="CL3576" s="22"/>
      <c r="CM3576" s="22"/>
      <c r="CN3576" s="22"/>
      <c r="CO3576" s="22"/>
    </row>
    <row r="3577" spans="1:93" s="2" customFormat="1" x14ac:dyDescent="0.3">
      <c r="A3577" s="73" t="s">
        <v>204</v>
      </c>
      <c r="B3577" s="73" t="s">
        <v>286</v>
      </c>
      <c r="C3577" s="67" t="s">
        <v>364</v>
      </c>
      <c r="D3577" s="67" t="s">
        <v>207</v>
      </c>
      <c r="E3577" s="73" t="s">
        <v>216</v>
      </c>
      <c r="F3577" s="73" t="s">
        <v>359</v>
      </c>
      <c r="G3577" s="73" t="s">
        <v>9</v>
      </c>
      <c r="H3577" s="73" t="s">
        <v>9</v>
      </c>
      <c r="I3577" s="73" t="s">
        <v>468</v>
      </c>
      <c r="J3577" s="73" t="str">
        <f t="shared" si="78"/>
        <v>International, to/from non-UK Premium economy class</v>
      </c>
      <c r="K3577" s="98">
        <v>1.1000000000000001E-3</v>
      </c>
      <c r="L3577" s="48"/>
      <c r="M3577" s="22"/>
      <c r="N3577" s="22"/>
      <c r="O3577" s="22"/>
      <c r="P3577" s="22"/>
      <c r="Q3577" s="22"/>
      <c r="R3577" s="22"/>
      <c r="S3577" s="22"/>
      <c r="T3577" s="22"/>
      <c r="U3577" s="22"/>
      <c r="V3577" s="22"/>
      <c r="W3577" s="22"/>
      <c r="X3577" s="22"/>
      <c r="Y3577" s="22"/>
      <c r="Z3577" s="22"/>
      <c r="AA3577" s="22"/>
      <c r="AB3577" s="22"/>
      <c r="AC3577" s="22"/>
      <c r="AD3577" s="22"/>
      <c r="AE3577" s="22"/>
      <c r="AF3577" s="22"/>
      <c r="AG3577" s="22"/>
      <c r="AH3577" s="22"/>
      <c r="AI3577" s="22"/>
      <c r="AJ3577" s="22"/>
      <c r="AK3577" s="22"/>
      <c r="AL3577" s="22"/>
      <c r="AM3577" s="22"/>
      <c r="AN3577" s="22"/>
      <c r="AO3577" s="22"/>
      <c r="AP3577" s="22"/>
      <c r="AQ3577" s="22"/>
      <c r="AR3577" s="22"/>
      <c r="AS3577" s="22"/>
      <c r="AT3577" s="22"/>
      <c r="AU3577" s="22"/>
      <c r="AV3577" s="22"/>
      <c r="AW3577" s="22"/>
      <c r="AX3577" s="22"/>
      <c r="AY3577" s="22"/>
      <c r="AZ3577" s="22"/>
      <c r="BA3577" s="22"/>
      <c r="BB3577" s="22"/>
      <c r="BC3577" s="22"/>
      <c r="BD3577" s="22"/>
      <c r="BE3577" s="22"/>
      <c r="BF3577" s="22"/>
      <c r="BG3577" s="22"/>
      <c r="BH3577" s="22"/>
      <c r="BI3577" s="22"/>
      <c r="BJ3577" s="22"/>
      <c r="BK3577" s="22"/>
      <c r="BL3577" s="22"/>
      <c r="BM3577" s="22"/>
      <c r="BN3577" s="22"/>
      <c r="BO3577" s="22"/>
      <c r="BP3577" s="22"/>
      <c r="BQ3577" s="22"/>
      <c r="BR3577" s="22"/>
      <c r="BS3577" s="22"/>
      <c r="BT3577" s="22"/>
      <c r="BU3577" s="22"/>
      <c r="BV3577" s="22"/>
      <c r="BW3577" s="22"/>
      <c r="BX3577" s="22"/>
      <c r="BY3577" s="22"/>
      <c r="BZ3577" s="22"/>
      <c r="CA3577" s="22"/>
      <c r="CB3577" s="22"/>
      <c r="CC3577" s="22"/>
      <c r="CD3577" s="22"/>
      <c r="CE3577" s="22"/>
      <c r="CF3577" s="22"/>
      <c r="CG3577" s="22"/>
      <c r="CH3577" s="22"/>
      <c r="CI3577" s="22"/>
      <c r="CJ3577" s="22"/>
      <c r="CK3577" s="22"/>
      <c r="CL3577" s="22"/>
      <c r="CM3577" s="22"/>
      <c r="CN3577" s="22"/>
      <c r="CO3577" s="22"/>
    </row>
    <row r="3578" spans="1:93" s="2" customFormat="1" x14ac:dyDescent="0.3">
      <c r="A3578" s="73" t="s">
        <v>204</v>
      </c>
      <c r="B3578" s="73" t="s">
        <v>286</v>
      </c>
      <c r="C3578" s="67" t="s">
        <v>364</v>
      </c>
      <c r="D3578" s="67" t="s">
        <v>207</v>
      </c>
      <c r="E3578" s="73" t="s">
        <v>289</v>
      </c>
      <c r="F3578" s="73" t="s">
        <v>359</v>
      </c>
      <c r="G3578" s="73" t="s">
        <v>9</v>
      </c>
      <c r="H3578" s="73" t="s">
        <v>9</v>
      </c>
      <c r="I3578" s="73" t="s">
        <v>465</v>
      </c>
      <c r="J3578" s="73" t="str">
        <f t="shared" si="78"/>
        <v>International, to/from non-UK Business class</v>
      </c>
      <c r="K3578" s="98">
        <v>0.40149000000000001</v>
      </c>
      <c r="L3578" s="48"/>
      <c r="M3578" s="22"/>
      <c r="N3578" s="22"/>
      <c r="O3578" s="22"/>
      <c r="P3578" s="22"/>
      <c r="Q3578" s="22"/>
      <c r="R3578" s="22"/>
      <c r="S3578" s="22"/>
      <c r="T3578" s="2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c r="AQ3578" s="22"/>
      <c r="AR3578" s="22"/>
      <c r="AS3578" s="22"/>
      <c r="AT3578" s="22"/>
      <c r="AU3578" s="22"/>
      <c r="AV3578" s="22"/>
      <c r="AW3578" s="22"/>
      <c r="AX3578" s="22"/>
      <c r="AY3578" s="22"/>
      <c r="AZ3578" s="22"/>
      <c r="BA3578" s="22"/>
      <c r="BB3578" s="22"/>
      <c r="BC3578" s="22"/>
      <c r="BD3578" s="22"/>
      <c r="BE3578" s="22"/>
      <c r="BF3578" s="22"/>
      <c r="BG3578" s="22"/>
      <c r="BH3578" s="22"/>
      <c r="BI3578" s="22"/>
      <c r="BJ3578" s="22"/>
      <c r="BK3578" s="22"/>
      <c r="BL3578" s="22"/>
      <c r="BM3578" s="22"/>
      <c r="BN3578" s="22"/>
      <c r="BO3578" s="22"/>
      <c r="BP3578" s="22"/>
      <c r="BQ3578" s="22"/>
      <c r="BR3578" s="22"/>
      <c r="BS3578" s="22"/>
      <c r="BT3578" s="22"/>
      <c r="BU3578" s="22"/>
      <c r="BV3578" s="22"/>
      <c r="BW3578" s="22"/>
      <c r="BX3578" s="22"/>
      <c r="BY3578" s="22"/>
      <c r="BZ3578" s="22"/>
      <c r="CA3578" s="22"/>
      <c r="CB3578" s="22"/>
      <c r="CC3578" s="22"/>
      <c r="CD3578" s="22"/>
      <c r="CE3578" s="22"/>
      <c r="CF3578" s="22"/>
      <c r="CG3578" s="22"/>
      <c r="CH3578" s="22"/>
      <c r="CI3578" s="22"/>
      <c r="CJ3578" s="22"/>
      <c r="CK3578" s="22"/>
      <c r="CL3578" s="22"/>
      <c r="CM3578" s="22"/>
      <c r="CN3578" s="22"/>
      <c r="CO3578" s="22"/>
    </row>
    <row r="3579" spans="1:93" s="2" customFormat="1" x14ac:dyDescent="0.3">
      <c r="A3579" s="73" t="s">
        <v>204</v>
      </c>
      <c r="B3579" s="73" t="s">
        <v>286</v>
      </c>
      <c r="C3579" s="67" t="s">
        <v>364</v>
      </c>
      <c r="D3579" s="67" t="s">
        <v>207</v>
      </c>
      <c r="E3579" s="73" t="s">
        <v>289</v>
      </c>
      <c r="F3579" s="73" t="s">
        <v>359</v>
      </c>
      <c r="G3579" s="73" t="s">
        <v>9</v>
      </c>
      <c r="H3579" s="73" t="s">
        <v>9</v>
      </c>
      <c r="I3579" s="73" t="s">
        <v>466</v>
      </c>
      <c r="J3579" s="73" t="str">
        <f t="shared" si="78"/>
        <v>International, to/from non-UK Business class</v>
      </c>
      <c r="K3579" s="98">
        <v>2.0000000000000002E-5</v>
      </c>
      <c r="L3579" s="48"/>
      <c r="M3579" s="22"/>
      <c r="N3579" s="22"/>
      <c r="O3579" s="22"/>
      <c r="P3579" s="22"/>
      <c r="Q3579" s="22"/>
      <c r="R3579" s="22"/>
      <c r="S3579" s="22"/>
      <c r="T3579" s="22"/>
      <c r="U3579" s="22"/>
      <c r="V3579" s="22"/>
      <c r="W3579" s="22"/>
      <c r="X3579" s="22"/>
      <c r="Y3579" s="22"/>
      <c r="Z3579" s="22"/>
      <c r="AA3579" s="22"/>
      <c r="AB3579" s="22"/>
      <c r="AC3579" s="22"/>
      <c r="AD3579" s="22"/>
      <c r="AE3579" s="22"/>
      <c r="AF3579" s="22"/>
      <c r="AG3579" s="22"/>
      <c r="AH3579" s="22"/>
      <c r="AI3579" s="22"/>
      <c r="AJ3579" s="22"/>
      <c r="AK3579" s="22"/>
      <c r="AL3579" s="22"/>
      <c r="AM3579" s="22"/>
      <c r="AN3579" s="22"/>
      <c r="AO3579" s="22"/>
      <c r="AP3579" s="22"/>
      <c r="AQ3579" s="22"/>
      <c r="AR3579" s="22"/>
      <c r="AS3579" s="22"/>
      <c r="AT3579" s="22"/>
      <c r="AU3579" s="22"/>
      <c r="AV3579" s="22"/>
      <c r="AW3579" s="22"/>
      <c r="AX3579" s="22"/>
      <c r="AY3579" s="22"/>
      <c r="AZ3579" s="22"/>
      <c r="BA3579" s="22"/>
      <c r="BB3579" s="22"/>
      <c r="BC3579" s="22"/>
      <c r="BD3579" s="22"/>
      <c r="BE3579" s="22"/>
      <c r="BF3579" s="22"/>
      <c r="BG3579" s="22"/>
      <c r="BH3579" s="22"/>
      <c r="BI3579" s="22"/>
      <c r="BJ3579" s="22"/>
      <c r="BK3579" s="22"/>
      <c r="BL3579" s="22"/>
      <c r="BM3579" s="22"/>
      <c r="BN3579" s="22"/>
      <c r="BO3579" s="22"/>
      <c r="BP3579" s="22"/>
      <c r="BQ3579" s="22"/>
      <c r="BR3579" s="22"/>
      <c r="BS3579" s="22"/>
      <c r="BT3579" s="22"/>
      <c r="BU3579" s="22"/>
      <c r="BV3579" s="22"/>
      <c r="BW3579" s="22"/>
      <c r="BX3579" s="22"/>
      <c r="BY3579" s="22"/>
      <c r="BZ3579" s="22"/>
      <c r="CA3579" s="22"/>
      <c r="CB3579" s="22"/>
      <c r="CC3579" s="22"/>
      <c r="CD3579" s="22"/>
      <c r="CE3579" s="22"/>
      <c r="CF3579" s="22"/>
      <c r="CG3579" s="22"/>
      <c r="CH3579" s="22"/>
      <c r="CI3579" s="22"/>
      <c r="CJ3579" s="22"/>
      <c r="CK3579" s="22"/>
      <c r="CL3579" s="22"/>
      <c r="CM3579" s="22"/>
      <c r="CN3579" s="22"/>
      <c r="CO3579" s="22"/>
    </row>
    <row r="3580" spans="1:93" s="2" customFormat="1" x14ac:dyDescent="0.3">
      <c r="A3580" s="73" t="s">
        <v>204</v>
      </c>
      <c r="B3580" s="73" t="s">
        <v>286</v>
      </c>
      <c r="C3580" s="67" t="s">
        <v>364</v>
      </c>
      <c r="D3580" s="67" t="s">
        <v>207</v>
      </c>
      <c r="E3580" s="73" t="s">
        <v>289</v>
      </c>
      <c r="F3580" s="73" t="s">
        <v>359</v>
      </c>
      <c r="G3580" s="73" t="s">
        <v>9</v>
      </c>
      <c r="H3580" s="73" t="s">
        <v>9</v>
      </c>
      <c r="I3580" s="73" t="s">
        <v>467</v>
      </c>
      <c r="J3580" s="73" t="str">
        <f t="shared" si="78"/>
        <v>International, to/from non-UK Business class</v>
      </c>
      <c r="K3580" s="98">
        <v>0.39948</v>
      </c>
      <c r="L3580" s="48"/>
      <c r="M3580" s="22"/>
      <c r="N3580" s="22"/>
      <c r="O3580" s="22"/>
      <c r="P3580" s="22"/>
      <c r="Q3580" s="22"/>
      <c r="R3580" s="22"/>
      <c r="S3580" s="22"/>
      <c r="T3580" s="2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c r="AQ3580" s="22"/>
      <c r="AR3580" s="22"/>
      <c r="AS3580" s="22"/>
      <c r="AT3580" s="22"/>
      <c r="AU3580" s="22"/>
      <c r="AV3580" s="22"/>
      <c r="AW3580" s="22"/>
      <c r="AX3580" s="22"/>
      <c r="AY3580" s="22"/>
      <c r="AZ3580" s="22"/>
      <c r="BA3580" s="22"/>
      <c r="BB3580" s="22"/>
      <c r="BC3580" s="22"/>
      <c r="BD3580" s="22"/>
      <c r="BE3580" s="22"/>
      <c r="BF3580" s="22"/>
      <c r="BG3580" s="22"/>
      <c r="BH3580" s="22"/>
      <c r="BI3580" s="22"/>
      <c r="BJ3580" s="22"/>
      <c r="BK3580" s="22"/>
      <c r="BL3580" s="22"/>
      <c r="BM3580" s="22"/>
      <c r="BN3580" s="22"/>
      <c r="BO3580" s="22"/>
      <c r="BP3580" s="22"/>
      <c r="BQ3580" s="22"/>
      <c r="BR3580" s="22"/>
      <c r="BS3580" s="22"/>
      <c r="BT3580" s="22"/>
      <c r="BU3580" s="22"/>
      <c r="BV3580" s="22"/>
      <c r="BW3580" s="22"/>
      <c r="BX3580" s="22"/>
      <c r="BY3580" s="22"/>
      <c r="BZ3580" s="22"/>
      <c r="CA3580" s="22"/>
      <c r="CB3580" s="22"/>
      <c r="CC3580" s="22"/>
      <c r="CD3580" s="22"/>
      <c r="CE3580" s="22"/>
      <c r="CF3580" s="22"/>
      <c r="CG3580" s="22"/>
      <c r="CH3580" s="22"/>
      <c r="CI3580" s="22"/>
      <c r="CJ3580" s="22"/>
      <c r="CK3580" s="22"/>
      <c r="CL3580" s="22"/>
      <c r="CM3580" s="22"/>
      <c r="CN3580" s="22"/>
      <c r="CO3580" s="22"/>
    </row>
    <row r="3581" spans="1:93" s="2" customFormat="1" x14ac:dyDescent="0.3">
      <c r="A3581" s="73" t="s">
        <v>204</v>
      </c>
      <c r="B3581" s="73" t="s">
        <v>286</v>
      </c>
      <c r="C3581" s="67" t="s">
        <v>364</v>
      </c>
      <c r="D3581" s="67" t="s">
        <v>207</v>
      </c>
      <c r="E3581" s="73" t="s">
        <v>289</v>
      </c>
      <c r="F3581" s="73" t="s">
        <v>359</v>
      </c>
      <c r="G3581" s="73" t="s">
        <v>9</v>
      </c>
      <c r="H3581" s="73" t="s">
        <v>9</v>
      </c>
      <c r="I3581" s="73" t="s">
        <v>468</v>
      </c>
      <c r="J3581" s="73" t="str">
        <f t="shared" si="78"/>
        <v>International, to/from non-UK Business class</v>
      </c>
      <c r="K3581" s="98">
        <v>1.99E-3</v>
      </c>
      <c r="L3581" s="48"/>
      <c r="M3581" s="22"/>
      <c r="N3581" s="22"/>
      <c r="O3581" s="22"/>
      <c r="P3581" s="22"/>
      <c r="Q3581" s="22"/>
      <c r="R3581" s="22"/>
      <c r="S3581" s="22"/>
      <c r="T3581" s="22"/>
      <c r="U3581" s="22"/>
      <c r="V3581" s="22"/>
      <c r="W3581" s="22"/>
      <c r="X3581" s="22"/>
      <c r="Y3581" s="22"/>
      <c r="Z3581" s="22"/>
      <c r="AA3581" s="22"/>
      <c r="AB3581" s="22"/>
      <c r="AC3581" s="22"/>
      <c r="AD3581" s="22"/>
      <c r="AE3581" s="22"/>
      <c r="AF3581" s="22"/>
      <c r="AG3581" s="22"/>
      <c r="AH3581" s="22"/>
      <c r="AI3581" s="22"/>
      <c r="AJ3581" s="22"/>
      <c r="AK3581" s="22"/>
      <c r="AL3581" s="22"/>
      <c r="AM3581" s="22"/>
      <c r="AN3581" s="22"/>
      <c r="AO3581" s="22"/>
      <c r="AP3581" s="22"/>
      <c r="AQ3581" s="22"/>
      <c r="AR3581" s="22"/>
      <c r="AS3581" s="22"/>
      <c r="AT3581" s="22"/>
      <c r="AU3581" s="22"/>
      <c r="AV3581" s="22"/>
      <c r="AW3581" s="22"/>
      <c r="AX3581" s="22"/>
      <c r="AY3581" s="22"/>
      <c r="AZ3581" s="22"/>
      <c r="BA3581" s="22"/>
      <c r="BB3581" s="22"/>
      <c r="BC3581" s="22"/>
      <c r="BD3581" s="22"/>
      <c r="BE3581" s="22"/>
      <c r="BF3581" s="22"/>
      <c r="BG3581" s="22"/>
      <c r="BH3581" s="22"/>
      <c r="BI3581" s="22"/>
      <c r="BJ3581" s="22"/>
      <c r="BK3581" s="22"/>
      <c r="BL3581" s="22"/>
      <c r="BM3581" s="22"/>
      <c r="BN3581" s="22"/>
      <c r="BO3581" s="22"/>
      <c r="BP3581" s="22"/>
      <c r="BQ3581" s="22"/>
      <c r="BR3581" s="22"/>
      <c r="BS3581" s="22"/>
      <c r="BT3581" s="22"/>
      <c r="BU3581" s="22"/>
      <c r="BV3581" s="22"/>
      <c r="BW3581" s="22"/>
      <c r="BX3581" s="22"/>
      <c r="BY3581" s="22"/>
      <c r="BZ3581" s="22"/>
      <c r="CA3581" s="22"/>
      <c r="CB3581" s="22"/>
      <c r="CC3581" s="22"/>
      <c r="CD3581" s="22"/>
      <c r="CE3581" s="22"/>
      <c r="CF3581" s="22"/>
      <c r="CG3581" s="22"/>
      <c r="CH3581" s="22"/>
      <c r="CI3581" s="22"/>
      <c r="CJ3581" s="22"/>
      <c r="CK3581" s="22"/>
      <c r="CL3581" s="22"/>
      <c r="CM3581" s="22"/>
      <c r="CN3581" s="22"/>
      <c r="CO3581" s="22"/>
    </row>
    <row r="3582" spans="1:93" s="2" customFormat="1" x14ac:dyDescent="0.3">
      <c r="A3582" s="73" t="s">
        <v>204</v>
      </c>
      <c r="B3582" s="73" t="s">
        <v>286</v>
      </c>
      <c r="C3582" s="67" t="s">
        <v>364</v>
      </c>
      <c r="D3582" s="67" t="s">
        <v>207</v>
      </c>
      <c r="E3582" s="73" t="s">
        <v>136</v>
      </c>
      <c r="F3582" s="73" t="s">
        <v>359</v>
      </c>
      <c r="G3582" s="73" t="s">
        <v>9</v>
      </c>
      <c r="H3582" s="73" t="s">
        <v>9</v>
      </c>
      <c r="I3582" s="73" t="s">
        <v>465</v>
      </c>
      <c r="J3582" s="73" t="str">
        <f t="shared" si="78"/>
        <v>International, to/from non-UK First class</v>
      </c>
      <c r="K3582" s="98">
        <v>0.55376000000000003</v>
      </c>
      <c r="L3582" s="48"/>
      <c r="M3582" s="22"/>
      <c r="N3582" s="22"/>
      <c r="O3582" s="22"/>
      <c r="P3582" s="22"/>
      <c r="Q3582" s="22"/>
      <c r="R3582" s="22"/>
      <c r="S3582" s="22"/>
      <c r="T3582" s="2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c r="AQ3582" s="22"/>
      <c r="AR3582" s="22"/>
      <c r="AS3582" s="22"/>
      <c r="AT3582" s="22"/>
      <c r="AU3582" s="22"/>
      <c r="AV3582" s="22"/>
      <c r="AW3582" s="22"/>
      <c r="AX3582" s="22"/>
      <c r="AY3582" s="22"/>
      <c r="AZ3582" s="22"/>
      <c r="BA3582" s="22"/>
      <c r="BB3582" s="22"/>
      <c r="BC3582" s="22"/>
      <c r="BD3582" s="22"/>
      <c r="BE3582" s="22"/>
      <c r="BF3582" s="22"/>
      <c r="BG3582" s="22"/>
      <c r="BH3582" s="22"/>
      <c r="BI3582" s="22"/>
      <c r="BJ3582" s="22"/>
      <c r="BK3582" s="22"/>
      <c r="BL3582" s="22"/>
      <c r="BM3582" s="22"/>
      <c r="BN3582" s="22"/>
      <c r="BO3582" s="22"/>
      <c r="BP3582" s="22"/>
      <c r="BQ3582" s="22"/>
      <c r="BR3582" s="22"/>
      <c r="BS3582" s="22"/>
      <c r="BT3582" s="22"/>
      <c r="BU3582" s="22"/>
      <c r="BV3582" s="22"/>
      <c r="BW3582" s="22"/>
      <c r="BX3582" s="22"/>
      <c r="BY3582" s="22"/>
      <c r="BZ3582" s="22"/>
      <c r="CA3582" s="22"/>
      <c r="CB3582" s="22"/>
      <c r="CC3582" s="22"/>
      <c r="CD3582" s="22"/>
      <c r="CE3582" s="22"/>
      <c r="CF3582" s="22"/>
      <c r="CG3582" s="22"/>
      <c r="CH3582" s="22"/>
      <c r="CI3582" s="22"/>
      <c r="CJ3582" s="22"/>
      <c r="CK3582" s="22"/>
      <c r="CL3582" s="22"/>
      <c r="CM3582" s="22"/>
      <c r="CN3582" s="22"/>
      <c r="CO3582" s="22"/>
    </row>
    <row r="3583" spans="1:93" s="2" customFormat="1" x14ac:dyDescent="0.3">
      <c r="A3583" s="73" t="s">
        <v>204</v>
      </c>
      <c r="B3583" s="73" t="s">
        <v>286</v>
      </c>
      <c r="C3583" s="67" t="s">
        <v>364</v>
      </c>
      <c r="D3583" s="67" t="s">
        <v>207</v>
      </c>
      <c r="E3583" s="73" t="s">
        <v>136</v>
      </c>
      <c r="F3583" s="73" t="s">
        <v>359</v>
      </c>
      <c r="G3583" s="73" t="s">
        <v>9</v>
      </c>
      <c r="H3583" s="73" t="s">
        <v>9</v>
      </c>
      <c r="I3583" s="73" t="s">
        <v>466</v>
      </c>
      <c r="J3583" s="73" t="str">
        <f t="shared" si="78"/>
        <v>International, to/from non-UK First class</v>
      </c>
      <c r="K3583" s="98">
        <v>2.0000000000000002E-5</v>
      </c>
      <c r="L3583" s="48"/>
      <c r="M3583" s="22"/>
      <c r="N3583" s="22"/>
      <c r="O3583" s="22"/>
      <c r="P3583" s="22"/>
      <c r="Q3583" s="22"/>
      <c r="R3583" s="22"/>
      <c r="S3583" s="22"/>
      <c r="T3583" s="22"/>
      <c r="U3583" s="22"/>
      <c r="V3583" s="22"/>
      <c r="W3583" s="22"/>
      <c r="X3583" s="22"/>
      <c r="Y3583" s="22"/>
      <c r="Z3583" s="22"/>
      <c r="AA3583" s="22"/>
      <c r="AB3583" s="22"/>
      <c r="AC3583" s="22"/>
      <c r="AD3583" s="22"/>
      <c r="AE3583" s="22"/>
      <c r="AF3583" s="22"/>
      <c r="AG3583" s="22"/>
      <c r="AH3583" s="22"/>
      <c r="AI3583" s="22"/>
      <c r="AJ3583" s="22"/>
      <c r="AK3583" s="22"/>
      <c r="AL3583" s="22"/>
      <c r="AM3583" s="22"/>
      <c r="AN3583" s="22"/>
      <c r="AO3583" s="22"/>
      <c r="AP3583" s="22"/>
      <c r="AQ3583" s="22"/>
      <c r="AR3583" s="22"/>
      <c r="AS3583" s="22"/>
      <c r="AT3583" s="22"/>
      <c r="AU3583" s="22"/>
      <c r="AV3583" s="22"/>
      <c r="AW3583" s="22"/>
      <c r="AX3583" s="22"/>
      <c r="AY3583" s="22"/>
      <c r="AZ3583" s="22"/>
      <c r="BA3583" s="22"/>
      <c r="BB3583" s="22"/>
      <c r="BC3583" s="22"/>
      <c r="BD3583" s="22"/>
      <c r="BE3583" s="22"/>
      <c r="BF3583" s="22"/>
      <c r="BG3583" s="22"/>
      <c r="BH3583" s="22"/>
      <c r="BI3583" s="22"/>
      <c r="BJ3583" s="22"/>
      <c r="BK3583" s="22"/>
      <c r="BL3583" s="22"/>
      <c r="BM3583" s="22"/>
      <c r="BN3583" s="22"/>
      <c r="BO3583" s="22"/>
      <c r="BP3583" s="22"/>
      <c r="BQ3583" s="22"/>
      <c r="BR3583" s="22"/>
      <c r="BS3583" s="22"/>
      <c r="BT3583" s="22"/>
      <c r="BU3583" s="22"/>
      <c r="BV3583" s="22"/>
      <c r="BW3583" s="22"/>
      <c r="BX3583" s="22"/>
      <c r="BY3583" s="22"/>
      <c r="BZ3583" s="22"/>
      <c r="CA3583" s="22"/>
      <c r="CB3583" s="22"/>
      <c r="CC3583" s="22"/>
      <c r="CD3583" s="22"/>
      <c r="CE3583" s="22"/>
      <c r="CF3583" s="22"/>
      <c r="CG3583" s="22"/>
      <c r="CH3583" s="22"/>
      <c r="CI3583" s="22"/>
      <c r="CJ3583" s="22"/>
      <c r="CK3583" s="22"/>
      <c r="CL3583" s="22"/>
      <c r="CM3583" s="22"/>
      <c r="CN3583" s="22"/>
      <c r="CO3583" s="22"/>
    </row>
    <row r="3584" spans="1:93" s="2" customFormat="1" x14ac:dyDescent="0.3">
      <c r="A3584" s="73" t="s">
        <v>204</v>
      </c>
      <c r="B3584" s="73" t="s">
        <v>286</v>
      </c>
      <c r="C3584" s="67" t="s">
        <v>364</v>
      </c>
      <c r="D3584" s="67" t="s">
        <v>207</v>
      </c>
      <c r="E3584" s="73" t="s">
        <v>136</v>
      </c>
      <c r="F3584" s="73" t="s">
        <v>359</v>
      </c>
      <c r="G3584" s="73" t="s">
        <v>9</v>
      </c>
      <c r="H3584" s="73" t="s">
        <v>9</v>
      </c>
      <c r="I3584" s="73" t="s">
        <v>467</v>
      </c>
      <c r="J3584" s="73" t="str">
        <f t="shared" si="78"/>
        <v>International, to/from non-UK First class</v>
      </c>
      <c r="K3584" s="98">
        <v>0.55100000000000005</v>
      </c>
      <c r="L3584" s="48"/>
      <c r="M3584" s="22"/>
      <c r="N3584" s="22"/>
      <c r="O3584" s="22"/>
      <c r="P3584" s="22"/>
      <c r="Q3584" s="22"/>
      <c r="R3584" s="22"/>
      <c r="S3584" s="22"/>
      <c r="T3584" s="2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c r="AQ3584" s="22"/>
      <c r="AR3584" s="22"/>
      <c r="AS3584" s="22"/>
      <c r="AT3584" s="22"/>
      <c r="AU3584" s="22"/>
      <c r="AV3584" s="22"/>
      <c r="AW3584" s="22"/>
      <c r="AX3584" s="22"/>
      <c r="AY3584" s="22"/>
      <c r="AZ3584" s="22"/>
      <c r="BA3584" s="22"/>
      <c r="BB3584" s="22"/>
      <c r="BC3584" s="22"/>
      <c r="BD3584" s="22"/>
      <c r="BE3584" s="22"/>
      <c r="BF3584" s="22"/>
      <c r="BG3584" s="22"/>
      <c r="BH3584" s="22"/>
      <c r="BI3584" s="22"/>
      <c r="BJ3584" s="22"/>
      <c r="BK3584" s="22"/>
      <c r="BL3584" s="22"/>
      <c r="BM3584" s="22"/>
      <c r="BN3584" s="22"/>
      <c r="BO3584" s="22"/>
      <c r="BP3584" s="22"/>
      <c r="BQ3584" s="22"/>
      <c r="BR3584" s="22"/>
      <c r="BS3584" s="22"/>
      <c r="BT3584" s="22"/>
      <c r="BU3584" s="22"/>
      <c r="BV3584" s="22"/>
      <c r="BW3584" s="22"/>
      <c r="BX3584" s="22"/>
      <c r="BY3584" s="22"/>
      <c r="BZ3584" s="22"/>
      <c r="CA3584" s="22"/>
      <c r="CB3584" s="22"/>
      <c r="CC3584" s="22"/>
      <c r="CD3584" s="22"/>
      <c r="CE3584" s="22"/>
      <c r="CF3584" s="22"/>
      <c r="CG3584" s="22"/>
      <c r="CH3584" s="22"/>
      <c r="CI3584" s="22"/>
      <c r="CJ3584" s="22"/>
      <c r="CK3584" s="22"/>
      <c r="CL3584" s="22"/>
      <c r="CM3584" s="22"/>
      <c r="CN3584" s="22"/>
      <c r="CO3584" s="22"/>
    </row>
    <row r="3585" spans="1:93" s="2" customFormat="1" x14ac:dyDescent="0.3">
      <c r="A3585" s="73" t="s">
        <v>204</v>
      </c>
      <c r="B3585" s="73" t="s">
        <v>286</v>
      </c>
      <c r="C3585" s="67" t="s">
        <v>364</v>
      </c>
      <c r="D3585" s="67" t="s">
        <v>207</v>
      </c>
      <c r="E3585" s="73" t="s">
        <v>136</v>
      </c>
      <c r="F3585" s="73" t="s">
        <v>359</v>
      </c>
      <c r="G3585" s="73" t="s">
        <v>9</v>
      </c>
      <c r="H3585" s="73" t="s">
        <v>9</v>
      </c>
      <c r="I3585" s="73" t="s">
        <v>468</v>
      </c>
      <c r="J3585" s="73" t="str">
        <f t="shared" si="78"/>
        <v>International, to/from non-UK First class</v>
      </c>
      <c r="K3585" s="98">
        <v>2.7399999999999998E-3</v>
      </c>
      <c r="L3585" s="48"/>
      <c r="M3585" s="22"/>
      <c r="N3585" s="22"/>
      <c r="O3585" s="22"/>
      <c r="P3585" s="22"/>
      <c r="Q3585" s="22"/>
      <c r="R3585" s="22"/>
      <c r="S3585" s="22"/>
      <c r="T3585" s="22"/>
      <c r="U3585" s="22"/>
      <c r="V3585" s="22"/>
      <c r="W3585" s="22"/>
      <c r="X3585" s="22"/>
      <c r="Y3585" s="22"/>
      <c r="Z3585" s="22"/>
      <c r="AA3585" s="22"/>
      <c r="AB3585" s="22"/>
      <c r="AC3585" s="22"/>
      <c r="AD3585" s="22"/>
      <c r="AE3585" s="22"/>
      <c r="AF3585" s="22"/>
      <c r="AG3585" s="22"/>
      <c r="AH3585" s="22"/>
      <c r="AI3585" s="22"/>
      <c r="AJ3585" s="22"/>
      <c r="AK3585" s="22"/>
      <c r="AL3585" s="22"/>
      <c r="AM3585" s="22"/>
      <c r="AN3585" s="22"/>
      <c r="AO3585" s="22"/>
      <c r="AP3585" s="22"/>
      <c r="AQ3585" s="22"/>
      <c r="AR3585" s="22"/>
      <c r="AS3585" s="22"/>
      <c r="AT3585" s="22"/>
      <c r="AU3585" s="22"/>
      <c r="AV3585" s="22"/>
      <c r="AW3585" s="22"/>
      <c r="AX3585" s="22"/>
      <c r="AY3585" s="22"/>
      <c r="AZ3585" s="22"/>
      <c r="BA3585" s="22"/>
      <c r="BB3585" s="22"/>
      <c r="BC3585" s="22"/>
      <c r="BD3585" s="22"/>
      <c r="BE3585" s="22"/>
      <c r="BF3585" s="22"/>
      <c r="BG3585" s="22"/>
      <c r="BH3585" s="22"/>
      <c r="BI3585" s="22"/>
      <c r="BJ3585" s="22"/>
      <c r="BK3585" s="22"/>
      <c r="BL3585" s="22"/>
      <c r="BM3585" s="22"/>
      <c r="BN3585" s="22"/>
      <c r="BO3585" s="22"/>
      <c r="BP3585" s="22"/>
      <c r="BQ3585" s="22"/>
      <c r="BR3585" s="22"/>
      <c r="BS3585" s="22"/>
      <c r="BT3585" s="22"/>
      <c r="BU3585" s="22"/>
      <c r="BV3585" s="22"/>
      <c r="BW3585" s="22"/>
      <c r="BX3585" s="22"/>
      <c r="BY3585" s="22"/>
      <c r="BZ3585" s="22"/>
      <c r="CA3585" s="22"/>
      <c r="CB3585" s="22"/>
      <c r="CC3585" s="22"/>
      <c r="CD3585" s="22"/>
      <c r="CE3585" s="22"/>
      <c r="CF3585" s="22"/>
      <c r="CG3585" s="22"/>
      <c r="CH3585" s="22"/>
      <c r="CI3585" s="22"/>
      <c r="CJ3585" s="22"/>
      <c r="CK3585" s="22"/>
      <c r="CL3585" s="22"/>
      <c r="CM3585" s="22"/>
      <c r="CN3585" s="22"/>
      <c r="CO3585" s="22"/>
    </row>
    <row r="3586" spans="1:93" s="2" customFormat="1" x14ac:dyDescent="0.3">
      <c r="A3586" s="73" t="s">
        <v>204</v>
      </c>
      <c r="B3586" s="73" t="s">
        <v>286</v>
      </c>
      <c r="C3586" s="67" t="s">
        <v>364</v>
      </c>
      <c r="D3586" s="67" t="s">
        <v>207</v>
      </c>
      <c r="E3586" s="73" t="s">
        <v>144</v>
      </c>
      <c r="F3586" s="73" t="s">
        <v>245</v>
      </c>
      <c r="G3586" s="73" t="s">
        <v>9</v>
      </c>
      <c r="H3586" s="73" t="s">
        <v>9</v>
      </c>
      <c r="I3586" s="73" t="s">
        <v>465</v>
      </c>
      <c r="J3586" s="73" t="str">
        <f t="shared" si="78"/>
        <v>International, to/from non-UK Average passenger</v>
      </c>
      <c r="K3586" s="98">
        <v>9.5579999999999998E-2</v>
      </c>
      <c r="L3586" s="48"/>
      <c r="M3586" s="22"/>
      <c r="N3586" s="22"/>
      <c r="O3586" s="22"/>
      <c r="P3586" s="22"/>
      <c r="Q3586" s="22"/>
      <c r="R3586" s="22"/>
      <c r="S3586" s="22"/>
      <c r="T3586" s="2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c r="AQ3586" s="22"/>
      <c r="AR3586" s="22"/>
      <c r="AS3586" s="22"/>
      <c r="AT3586" s="22"/>
      <c r="AU3586" s="22"/>
      <c r="AV3586" s="22"/>
      <c r="AW3586" s="22"/>
      <c r="AX3586" s="22"/>
      <c r="AY3586" s="22"/>
      <c r="AZ3586" s="22"/>
      <c r="BA3586" s="22"/>
      <c r="BB3586" s="22"/>
      <c r="BC3586" s="22"/>
      <c r="BD3586" s="22"/>
      <c r="BE3586" s="22"/>
      <c r="BF3586" s="22"/>
      <c r="BG3586" s="22"/>
      <c r="BH3586" s="22"/>
      <c r="BI3586" s="22"/>
      <c r="BJ3586" s="22"/>
      <c r="BK3586" s="22"/>
      <c r="BL3586" s="22"/>
      <c r="BM3586" s="22"/>
      <c r="BN3586" s="22"/>
      <c r="BO3586" s="22"/>
      <c r="BP3586" s="22"/>
      <c r="BQ3586" s="22"/>
      <c r="BR3586" s="22"/>
      <c r="BS3586" s="22"/>
      <c r="BT3586" s="22"/>
      <c r="BU3586" s="22"/>
      <c r="BV3586" s="22"/>
      <c r="BW3586" s="22"/>
      <c r="BX3586" s="22"/>
      <c r="BY3586" s="22"/>
      <c r="BZ3586" s="22"/>
      <c r="CA3586" s="22"/>
      <c r="CB3586" s="22"/>
      <c r="CC3586" s="22"/>
      <c r="CD3586" s="22"/>
      <c r="CE3586" s="22"/>
      <c r="CF3586" s="22"/>
      <c r="CG3586" s="22"/>
      <c r="CH3586" s="22"/>
      <c r="CI3586" s="22"/>
      <c r="CJ3586" s="22"/>
      <c r="CK3586" s="22"/>
      <c r="CL3586" s="22"/>
      <c r="CM3586" s="22"/>
      <c r="CN3586" s="22"/>
      <c r="CO3586" s="22"/>
    </row>
    <row r="3587" spans="1:93" s="2" customFormat="1" x14ac:dyDescent="0.3">
      <c r="A3587" s="73" t="s">
        <v>204</v>
      </c>
      <c r="B3587" s="73" t="s">
        <v>286</v>
      </c>
      <c r="C3587" s="67" t="s">
        <v>364</v>
      </c>
      <c r="D3587" s="67" t="s">
        <v>207</v>
      </c>
      <c r="E3587" s="73" t="s">
        <v>144</v>
      </c>
      <c r="F3587" s="73" t="s">
        <v>245</v>
      </c>
      <c r="G3587" s="73" t="s">
        <v>9</v>
      </c>
      <c r="H3587" s="73" t="s">
        <v>9</v>
      </c>
      <c r="I3587" s="73" t="s">
        <v>466</v>
      </c>
      <c r="J3587" s="73" t="str">
        <f t="shared" si="78"/>
        <v>International, to/from non-UK Average passenger</v>
      </c>
      <c r="K3587" s="98">
        <v>1.0000000000000001E-5</v>
      </c>
      <c r="L3587" s="48"/>
      <c r="M3587" s="22"/>
      <c r="N3587" s="22"/>
      <c r="O3587" s="22"/>
      <c r="P3587" s="22"/>
      <c r="Q3587" s="22"/>
      <c r="R3587" s="22"/>
      <c r="S3587" s="22"/>
      <c r="T3587" s="22"/>
      <c r="U3587" s="22"/>
      <c r="V3587" s="22"/>
      <c r="W3587" s="22"/>
      <c r="X3587" s="22"/>
      <c r="Y3587" s="22"/>
      <c r="Z3587" s="22"/>
      <c r="AA3587" s="22"/>
      <c r="AB3587" s="22"/>
      <c r="AC3587" s="22"/>
      <c r="AD3587" s="22"/>
      <c r="AE3587" s="22"/>
      <c r="AF3587" s="22"/>
      <c r="AG3587" s="22"/>
      <c r="AH3587" s="22"/>
      <c r="AI3587" s="22"/>
      <c r="AJ3587" s="22"/>
      <c r="AK3587" s="22"/>
      <c r="AL3587" s="22"/>
      <c r="AM3587" s="22"/>
      <c r="AN3587" s="22"/>
      <c r="AO3587" s="22"/>
      <c r="AP3587" s="22"/>
      <c r="AQ3587" s="22"/>
      <c r="AR3587" s="22"/>
      <c r="AS3587" s="22"/>
      <c r="AT3587" s="22"/>
      <c r="AU3587" s="22"/>
      <c r="AV3587" s="22"/>
      <c r="AW3587" s="22"/>
      <c r="AX3587" s="22"/>
      <c r="AY3587" s="22"/>
      <c r="AZ3587" s="22"/>
      <c r="BA3587" s="22"/>
      <c r="BB3587" s="22"/>
      <c r="BC3587" s="22"/>
      <c r="BD3587" s="22"/>
      <c r="BE3587" s="22"/>
      <c r="BF3587" s="22"/>
      <c r="BG3587" s="22"/>
      <c r="BH3587" s="22"/>
      <c r="BI3587" s="22"/>
      <c r="BJ3587" s="22"/>
      <c r="BK3587" s="22"/>
      <c r="BL3587" s="22"/>
      <c r="BM3587" s="22"/>
      <c r="BN3587" s="22"/>
      <c r="BO3587" s="22"/>
      <c r="BP3587" s="22"/>
      <c r="BQ3587" s="22"/>
      <c r="BR3587" s="22"/>
      <c r="BS3587" s="22"/>
      <c r="BT3587" s="22"/>
      <c r="BU3587" s="22"/>
      <c r="BV3587" s="22"/>
      <c r="BW3587" s="22"/>
      <c r="BX3587" s="22"/>
      <c r="BY3587" s="22"/>
      <c r="BZ3587" s="22"/>
      <c r="CA3587" s="22"/>
      <c r="CB3587" s="22"/>
      <c r="CC3587" s="22"/>
      <c r="CD3587" s="22"/>
      <c r="CE3587" s="22"/>
      <c r="CF3587" s="22"/>
      <c r="CG3587" s="22"/>
      <c r="CH3587" s="22"/>
      <c r="CI3587" s="22"/>
      <c r="CJ3587" s="22"/>
      <c r="CK3587" s="22"/>
      <c r="CL3587" s="22"/>
      <c r="CM3587" s="22"/>
      <c r="CN3587" s="22"/>
      <c r="CO3587" s="22"/>
    </row>
    <row r="3588" spans="1:93" s="2" customFormat="1" x14ac:dyDescent="0.3">
      <c r="A3588" s="73" t="s">
        <v>204</v>
      </c>
      <c r="B3588" s="73" t="s">
        <v>286</v>
      </c>
      <c r="C3588" s="67" t="s">
        <v>364</v>
      </c>
      <c r="D3588" s="67" t="s">
        <v>207</v>
      </c>
      <c r="E3588" s="73" t="s">
        <v>144</v>
      </c>
      <c r="F3588" s="73" t="s">
        <v>245</v>
      </c>
      <c r="G3588" s="73" t="s">
        <v>9</v>
      </c>
      <c r="H3588" s="73" t="s">
        <v>9</v>
      </c>
      <c r="I3588" s="73" t="s">
        <v>467</v>
      </c>
      <c r="J3588" s="73" t="str">
        <f t="shared" si="78"/>
        <v>International, to/from non-UK Average passenger</v>
      </c>
      <c r="K3588" s="98">
        <v>9.4670000000000004E-2</v>
      </c>
      <c r="L3588" s="48"/>
      <c r="M3588" s="22"/>
      <c r="N3588" s="22"/>
      <c r="O3588" s="22"/>
      <c r="P3588" s="22"/>
      <c r="Q3588" s="22"/>
      <c r="R3588" s="22"/>
      <c r="S3588" s="22"/>
      <c r="T3588" s="2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c r="AQ3588" s="22"/>
      <c r="AR3588" s="22"/>
      <c r="AS3588" s="22"/>
      <c r="AT3588" s="22"/>
      <c r="AU3588" s="22"/>
      <c r="AV3588" s="22"/>
      <c r="AW3588" s="22"/>
      <c r="AX3588" s="22"/>
      <c r="AY3588" s="22"/>
      <c r="AZ3588" s="22"/>
      <c r="BA3588" s="22"/>
      <c r="BB3588" s="22"/>
      <c r="BC3588" s="22"/>
      <c r="BD3588" s="22"/>
      <c r="BE3588" s="22"/>
      <c r="BF3588" s="22"/>
      <c r="BG3588" s="22"/>
      <c r="BH3588" s="22"/>
      <c r="BI3588" s="22"/>
      <c r="BJ3588" s="22"/>
      <c r="BK3588" s="22"/>
      <c r="BL3588" s="22"/>
      <c r="BM3588" s="22"/>
      <c r="BN3588" s="22"/>
      <c r="BO3588" s="22"/>
      <c r="BP3588" s="22"/>
      <c r="BQ3588" s="22"/>
      <c r="BR3588" s="22"/>
      <c r="BS3588" s="22"/>
      <c r="BT3588" s="22"/>
      <c r="BU3588" s="22"/>
      <c r="BV3588" s="22"/>
      <c r="BW3588" s="22"/>
      <c r="BX3588" s="22"/>
      <c r="BY3588" s="22"/>
      <c r="BZ3588" s="22"/>
      <c r="CA3588" s="22"/>
      <c r="CB3588" s="22"/>
      <c r="CC3588" s="22"/>
      <c r="CD3588" s="22"/>
      <c r="CE3588" s="22"/>
      <c r="CF3588" s="22"/>
      <c r="CG3588" s="22"/>
      <c r="CH3588" s="22"/>
      <c r="CI3588" s="22"/>
      <c r="CJ3588" s="22"/>
      <c r="CK3588" s="22"/>
      <c r="CL3588" s="22"/>
      <c r="CM3588" s="22"/>
      <c r="CN3588" s="22"/>
      <c r="CO3588" s="22"/>
    </row>
    <row r="3589" spans="1:93" s="2" customFormat="1" x14ac:dyDescent="0.3">
      <c r="A3589" s="73" t="s">
        <v>204</v>
      </c>
      <c r="B3589" s="73" t="s">
        <v>286</v>
      </c>
      <c r="C3589" s="67" t="s">
        <v>364</v>
      </c>
      <c r="D3589" s="67" t="s">
        <v>207</v>
      </c>
      <c r="E3589" s="73" t="s">
        <v>144</v>
      </c>
      <c r="F3589" s="73" t="s">
        <v>245</v>
      </c>
      <c r="G3589" s="73" t="s">
        <v>9</v>
      </c>
      <c r="H3589" s="73" t="s">
        <v>9</v>
      </c>
      <c r="I3589" s="73" t="s">
        <v>468</v>
      </c>
      <c r="J3589" s="73" t="str">
        <f t="shared" si="78"/>
        <v>International, to/from non-UK Average passenger</v>
      </c>
      <c r="K3589" s="98">
        <v>8.9999999999999998E-4</v>
      </c>
      <c r="L3589" s="48"/>
      <c r="M3589" s="22"/>
      <c r="N3589" s="22"/>
      <c r="O3589" s="22"/>
      <c r="P3589" s="22"/>
      <c r="Q3589" s="22"/>
      <c r="R3589" s="22"/>
      <c r="S3589" s="22"/>
      <c r="T3589" s="22"/>
      <c r="U3589" s="22"/>
      <c r="V3589" s="22"/>
      <c r="W3589" s="22"/>
      <c r="X3589" s="22"/>
      <c r="Y3589" s="22"/>
      <c r="Z3589" s="22"/>
      <c r="AA3589" s="22"/>
      <c r="AB3589" s="22"/>
      <c r="AC3589" s="22"/>
      <c r="AD3589" s="22"/>
      <c r="AE3589" s="22"/>
      <c r="AF3589" s="22"/>
      <c r="AG3589" s="22"/>
      <c r="AH3589" s="22"/>
      <c r="AI3589" s="22"/>
      <c r="AJ3589" s="22"/>
      <c r="AK3589" s="22"/>
      <c r="AL3589" s="22"/>
      <c r="AM3589" s="22"/>
      <c r="AN3589" s="22"/>
      <c r="AO3589" s="22"/>
      <c r="AP3589" s="22"/>
      <c r="AQ3589" s="22"/>
      <c r="AR3589" s="22"/>
      <c r="AS3589" s="22"/>
      <c r="AT3589" s="22"/>
      <c r="AU3589" s="22"/>
      <c r="AV3589" s="22"/>
      <c r="AW3589" s="22"/>
      <c r="AX3589" s="22"/>
      <c r="AY3589" s="22"/>
      <c r="AZ3589" s="22"/>
      <c r="BA3589" s="22"/>
      <c r="BB3589" s="22"/>
      <c r="BC3589" s="22"/>
      <c r="BD3589" s="22"/>
      <c r="BE3589" s="22"/>
      <c r="BF3589" s="22"/>
      <c r="BG3589" s="22"/>
      <c r="BH3589" s="22"/>
      <c r="BI3589" s="22"/>
      <c r="BJ3589" s="22"/>
      <c r="BK3589" s="22"/>
      <c r="BL3589" s="22"/>
      <c r="BM3589" s="22"/>
      <c r="BN3589" s="22"/>
      <c r="BO3589" s="22"/>
      <c r="BP3589" s="22"/>
      <c r="BQ3589" s="22"/>
      <c r="BR3589" s="22"/>
      <c r="BS3589" s="22"/>
      <c r="BT3589" s="22"/>
      <c r="BU3589" s="22"/>
      <c r="BV3589" s="22"/>
      <c r="BW3589" s="22"/>
      <c r="BX3589" s="22"/>
      <c r="BY3589" s="22"/>
      <c r="BZ3589" s="22"/>
      <c r="CA3589" s="22"/>
      <c r="CB3589" s="22"/>
      <c r="CC3589" s="22"/>
      <c r="CD3589" s="22"/>
      <c r="CE3589" s="22"/>
      <c r="CF3589" s="22"/>
      <c r="CG3589" s="22"/>
      <c r="CH3589" s="22"/>
      <c r="CI3589" s="22"/>
      <c r="CJ3589" s="22"/>
      <c r="CK3589" s="22"/>
      <c r="CL3589" s="22"/>
      <c r="CM3589" s="22"/>
      <c r="CN3589" s="22"/>
      <c r="CO3589" s="22"/>
    </row>
    <row r="3590" spans="1:93" s="2" customFormat="1" x14ac:dyDescent="0.3">
      <c r="A3590" s="73" t="s">
        <v>204</v>
      </c>
      <c r="B3590" s="73" t="s">
        <v>286</v>
      </c>
      <c r="C3590" s="67" t="s">
        <v>364</v>
      </c>
      <c r="D3590" s="67" t="s">
        <v>207</v>
      </c>
      <c r="E3590" s="73" t="s">
        <v>107</v>
      </c>
      <c r="F3590" s="73" t="s">
        <v>245</v>
      </c>
      <c r="G3590" s="73" t="s">
        <v>9</v>
      </c>
      <c r="H3590" s="73" t="s">
        <v>9</v>
      </c>
      <c r="I3590" s="73" t="s">
        <v>465</v>
      </c>
      <c r="J3590" s="73" t="str">
        <f t="shared" ref="J3590:J3605" si="79">CONCATENATE(D3590," ",E3590)</f>
        <v>International, to/from non-UK Economy class</v>
      </c>
      <c r="K3590" s="98">
        <v>7.3195299999999991E-2</v>
      </c>
      <c r="L3590" s="48"/>
      <c r="M3590" s="22"/>
      <c r="N3590" s="22"/>
      <c r="O3590" s="22"/>
      <c r="P3590" s="22"/>
      <c r="Q3590" s="22"/>
      <c r="R3590" s="22"/>
      <c r="S3590" s="22"/>
      <c r="T3590" s="2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c r="AQ3590" s="22"/>
      <c r="AR3590" s="22"/>
      <c r="AS3590" s="22"/>
      <c r="AT3590" s="22"/>
      <c r="AU3590" s="22"/>
      <c r="AV3590" s="22"/>
      <c r="AW3590" s="22"/>
      <c r="AX3590" s="22"/>
      <c r="AY3590" s="22"/>
      <c r="AZ3590" s="22"/>
      <c r="BA3590" s="22"/>
      <c r="BB3590" s="22"/>
      <c r="BC3590" s="22"/>
      <c r="BD3590" s="22"/>
      <c r="BE3590" s="22"/>
      <c r="BF3590" s="22"/>
      <c r="BG3590" s="22"/>
      <c r="BH3590" s="22"/>
      <c r="BI3590" s="22"/>
      <c r="BJ3590" s="22"/>
      <c r="BK3590" s="22"/>
      <c r="BL3590" s="22"/>
      <c r="BM3590" s="22"/>
      <c r="BN3590" s="22"/>
      <c r="BO3590" s="22"/>
      <c r="BP3590" s="22"/>
      <c r="BQ3590" s="22"/>
      <c r="BR3590" s="22"/>
      <c r="BS3590" s="22"/>
      <c r="BT3590" s="22"/>
      <c r="BU3590" s="22"/>
      <c r="BV3590" s="22"/>
      <c r="BW3590" s="22"/>
      <c r="BX3590" s="22"/>
      <c r="BY3590" s="22"/>
      <c r="BZ3590" s="22"/>
      <c r="CA3590" s="22"/>
      <c r="CB3590" s="22"/>
      <c r="CC3590" s="22"/>
      <c r="CD3590" s="22"/>
      <c r="CE3590" s="22"/>
      <c r="CF3590" s="22"/>
      <c r="CG3590" s="22"/>
      <c r="CH3590" s="22"/>
      <c r="CI3590" s="22"/>
      <c r="CJ3590" s="22"/>
      <c r="CK3590" s="22"/>
      <c r="CL3590" s="22"/>
      <c r="CM3590" s="22"/>
      <c r="CN3590" s="22"/>
      <c r="CO3590" s="22"/>
    </row>
    <row r="3591" spans="1:93" s="2" customFormat="1" x14ac:dyDescent="0.3">
      <c r="A3591" s="73" t="s">
        <v>204</v>
      </c>
      <c r="B3591" s="73" t="s">
        <v>286</v>
      </c>
      <c r="C3591" s="67" t="s">
        <v>364</v>
      </c>
      <c r="D3591" s="67" t="s">
        <v>207</v>
      </c>
      <c r="E3591" s="73" t="s">
        <v>107</v>
      </c>
      <c r="F3591" s="73" t="s">
        <v>245</v>
      </c>
      <c r="G3591" s="73" t="s">
        <v>9</v>
      </c>
      <c r="H3591" s="73" t="s">
        <v>9</v>
      </c>
      <c r="I3591" s="73" t="s">
        <v>466</v>
      </c>
      <c r="J3591" s="73" t="str">
        <f t="shared" si="79"/>
        <v>International, to/from non-UK Economy class</v>
      </c>
      <c r="K3591" s="98">
        <v>5.3000000000000001E-6</v>
      </c>
      <c r="L3591" s="48"/>
      <c r="M3591" s="22"/>
      <c r="N3591" s="22"/>
      <c r="O3591" s="22"/>
      <c r="P3591" s="22"/>
      <c r="Q3591" s="22"/>
      <c r="R3591" s="22"/>
      <c r="S3591" s="22"/>
      <c r="T3591" s="22"/>
      <c r="U3591" s="22"/>
      <c r="V3591" s="22"/>
      <c r="W3591" s="22"/>
      <c r="X3591" s="22"/>
      <c r="Y3591" s="22"/>
      <c r="Z3591" s="22"/>
      <c r="AA3591" s="22"/>
      <c r="AB3591" s="22"/>
      <c r="AC3591" s="22"/>
      <c r="AD3591" s="22"/>
      <c r="AE3591" s="22"/>
      <c r="AF3591" s="22"/>
      <c r="AG3591" s="22"/>
      <c r="AH3591" s="22"/>
      <c r="AI3591" s="22"/>
      <c r="AJ3591" s="22"/>
      <c r="AK3591" s="22"/>
      <c r="AL3591" s="22"/>
      <c r="AM3591" s="22"/>
      <c r="AN3591" s="22"/>
      <c r="AO3591" s="22"/>
      <c r="AP3591" s="22"/>
      <c r="AQ3591" s="22"/>
      <c r="AR3591" s="22"/>
      <c r="AS3591" s="22"/>
      <c r="AT3591" s="22"/>
      <c r="AU3591" s="22"/>
      <c r="AV3591" s="22"/>
      <c r="AW3591" s="22"/>
      <c r="AX3591" s="22"/>
      <c r="AY3591" s="22"/>
      <c r="AZ3591" s="22"/>
      <c r="BA3591" s="22"/>
      <c r="BB3591" s="22"/>
      <c r="BC3591" s="22"/>
      <c r="BD3591" s="22"/>
      <c r="BE3591" s="22"/>
      <c r="BF3591" s="22"/>
      <c r="BG3591" s="22"/>
      <c r="BH3591" s="22"/>
      <c r="BI3591" s="22"/>
      <c r="BJ3591" s="22"/>
      <c r="BK3591" s="22"/>
      <c r="BL3591" s="22"/>
      <c r="BM3591" s="22"/>
      <c r="BN3591" s="22"/>
      <c r="BO3591" s="22"/>
      <c r="BP3591" s="22"/>
      <c r="BQ3591" s="22"/>
      <c r="BR3591" s="22"/>
      <c r="BS3591" s="22"/>
      <c r="BT3591" s="22"/>
      <c r="BU3591" s="22"/>
      <c r="BV3591" s="22"/>
      <c r="BW3591" s="22"/>
      <c r="BX3591" s="22"/>
      <c r="BY3591" s="22"/>
      <c r="BZ3591" s="22"/>
      <c r="CA3591" s="22"/>
      <c r="CB3591" s="22"/>
      <c r="CC3591" s="22"/>
      <c r="CD3591" s="22"/>
      <c r="CE3591" s="22"/>
      <c r="CF3591" s="22"/>
      <c r="CG3591" s="22"/>
      <c r="CH3591" s="22"/>
      <c r="CI3591" s="22"/>
      <c r="CJ3591" s="22"/>
      <c r="CK3591" s="22"/>
      <c r="CL3591" s="22"/>
      <c r="CM3591" s="22"/>
      <c r="CN3591" s="22"/>
      <c r="CO3591" s="22"/>
    </row>
    <row r="3592" spans="1:93" s="2" customFormat="1" x14ac:dyDescent="0.3">
      <c r="A3592" s="73" t="s">
        <v>204</v>
      </c>
      <c r="B3592" s="73" t="s">
        <v>286</v>
      </c>
      <c r="C3592" s="67" t="s">
        <v>364</v>
      </c>
      <c r="D3592" s="67" t="s">
        <v>207</v>
      </c>
      <c r="E3592" s="73" t="s">
        <v>107</v>
      </c>
      <c r="F3592" s="73" t="s">
        <v>245</v>
      </c>
      <c r="G3592" s="73" t="s">
        <v>9</v>
      </c>
      <c r="H3592" s="73" t="s">
        <v>9</v>
      </c>
      <c r="I3592" s="73" t="s">
        <v>467</v>
      </c>
      <c r="J3592" s="73" t="str">
        <f t="shared" si="79"/>
        <v>International, to/from non-UK Economy class</v>
      </c>
      <c r="K3592" s="98">
        <v>7.2499999999999995E-2</v>
      </c>
      <c r="L3592" s="48"/>
      <c r="M3592" s="22"/>
      <c r="N3592" s="22"/>
      <c r="O3592" s="22"/>
      <c r="P3592" s="22"/>
      <c r="Q3592" s="22"/>
      <c r="R3592" s="22"/>
      <c r="S3592" s="22"/>
      <c r="T3592" s="2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c r="AQ3592" s="22"/>
      <c r="AR3592" s="22"/>
      <c r="AS3592" s="22"/>
      <c r="AT3592" s="22"/>
      <c r="AU3592" s="22"/>
      <c r="AV3592" s="22"/>
      <c r="AW3592" s="22"/>
      <c r="AX3592" s="22"/>
      <c r="AY3592" s="22"/>
      <c r="AZ3592" s="22"/>
      <c r="BA3592" s="22"/>
      <c r="BB3592" s="22"/>
      <c r="BC3592" s="22"/>
      <c r="BD3592" s="22"/>
      <c r="BE3592" s="22"/>
      <c r="BF3592" s="22"/>
      <c r="BG3592" s="22"/>
      <c r="BH3592" s="22"/>
      <c r="BI3592" s="22"/>
      <c r="BJ3592" s="22"/>
      <c r="BK3592" s="22"/>
      <c r="BL3592" s="22"/>
      <c r="BM3592" s="22"/>
      <c r="BN3592" s="22"/>
      <c r="BO3592" s="22"/>
      <c r="BP3592" s="22"/>
      <c r="BQ3592" s="22"/>
      <c r="BR3592" s="22"/>
      <c r="BS3592" s="22"/>
      <c r="BT3592" s="22"/>
      <c r="BU3592" s="22"/>
      <c r="BV3592" s="22"/>
      <c r="BW3592" s="22"/>
      <c r="BX3592" s="22"/>
      <c r="BY3592" s="22"/>
      <c r="BZ3592" s="22"/>
      <c r="CA3592" s="22"/>
      <c r="CB3592" s="22"/>
      <c r="CC3592" s="22"/>
      <c r="CD3592" s="22"/>
      <c r="CE3592" s="22"/>
      <c r="CF3592" s="22"/>
      <c r="CG3592" s="22"/>
      <c r="CH3592" s="22"/>
      <c r="CI3592" s="22"/>
      <c r="CJ3592" s="22"/>
      <c r="CK3592" s="22"/>
      <c r="CL3592" s="22"/>
      <c r="CM3592" s="22"/>
      <c r="CN3592" s="22"/>
      <c r="CO3592" s="22"/>
    </row>
    <row r="3593" spans="1:93" s="2" customFormat="1" x14ac:dyDescent="0.3">
      <c r="A3593" s="73" t="s">
        <v>204</v>
      </c>
      <c r="B3593" s="73" t="s">
        <v>286</v>
      </c>
      <c r="C3593" s="67" t="s">
        <v>364</v>
      </c>
      <c r="D3593" s="67" t="s">
        <v>207</v>
      </c>
      <c r="E3593" s="73" t="s">
        <v>107</v>
      </c>
      <c r="F3593" s="73" t="s">
        <v>245</v>
      </c>
      <c r="G3593" s="73" t="s">
        <v>9</v>
      </c>
      <c r="H3593" s="73" t="s">
        <v>9</v>
      </c>
      <c r="I3593" s="73" t="s">
        <v>468</v>
      </c>
      <c r="J3593" s="73" t="str">
        <f t="shared" si="79"/>
        <v>International, to/from non-UK Economy class</v>
      </c>
      <c r="K3593" s="98">
        <v>6.8999999999999997E-4</v>
      </c>
      <c r="L3593" s="48"/>
      <c r="M3593" s="22"/>
      <c r="N3593" s="22"/>
      <c r="O3593" s="22"/>
      <c r="P3593" s="22"/>
      <c r="Q3593" s="22"/>
      <c r="R3593" s="22"/>
      <c r="S3593" s="22"/>
      <c r="T3593" s="22"/>
      <c r="U3593" s="22"/>
      <c r="V3593" s="22"/>
      <c r="W3593" s="22"/>
      <c r="X3593" s="22"/>
      <c r="Y3593" s="22"/>
      <c r="Z3593" s="22"/>
      <c r="AA3593" s="22"/>
      <c r="AB3593" s="22"/>
      <c r="AC3593" s="22"/>
      <c r="AD3593" s="22"/>
      <c r="AE3593" s="22"/>
      <c r="AF3593" s="22"/>
      <c r="AG3593" s="22"/>
      <c r="AH3593" s="22"/>
      <c r="AI3593" s="22"/>
      <c r="AJ3593" s="22"/>
      <c r="AK3593" s="22"/>
      <c r="AL3593" s="22"/>
      <c r="AM3593" s="22"/>
      <c r="AN3593" s="22"/>
      <c r="AO3593" s="22"/>
      <c r="AP3593" s="22"/>
      <c r="AQ3593" s="22"/>
      <c r="AR3593" s="22"/>
      <c r="AS3593" s="22"/>
      <c r="AT3593" s="22"/>
      <c r="AU3593" s="22"/>
      <c r="AV3593" s="22"/>
      <c r="AW3593" s="22"/>
      <c r="AX3593" s="22"/>
      <c r="AY3593" s="22"/>
      <c r="AZ3593" s="22"/>
      <c r="BA3593" s="22"/>
      <c r="BB3593" s="22"/>
      <c r="BC3593" s="22"/>
      <c r="BD3593" s="22"/>
      <c r="BE3593" s="22"/>
      <c r="BF3593" s="22"/>
      <c r="BG3593" s="22"/>
      <c r="BH3593" s="22"/>
      <c r="BI3593" s="22"/>
      <c r="BJ3593" s="22"/>
      <c r="BK3593" s="22"/>
      <c r="BL3593" s="22"/>
      <c r="BM3593" s="22"/>
      <c r="BN3593" s="22"/>
      <c r="BO3593" s="22"/>
      <c r="BP3593" s="22"/>
      <c r="BQ3593" s="22"/>
      <c r="BR3593" s="22"/>
      <c r="BS3593" s="22"/>
      <c r="BT3593" s="22"/>
      <c r="BU3593" s="22"/>
      <c r="BV3593" s="22"/>
      <c r="BW3593" s="22"/>
      <c r="BX3593" s="22"/>
      <c r="BY3593" s="22"/>
      <c r="BZ3593" s="22"/>
      <c r="CA3593" s="22"/>
      <c r="CB3593" s="22"/>
      <c r="CC3593" s="22"/>
      <c r="CD3593" s="22"/>
      <c r="CE3593" s="22"/>
      <c r="CF3593" s="22"/>
      <c r="CG3593" s="22"/>
      <c r="CH3593" s="22"/>
      <c r="CI3593" s="22"/>
      <c r="CJ3593" s="22"/>
      <c r="CK3593" s="22"/>
      <c r="CL3593" s="22"/>
      <c r="CM3593" s="22"/>
      <c r="CN3593" s="22"/>
      <c r="CO3593" s="22"/>
    </row>
    <row r="3594" spans="1:93" s="2" customFormat="1" x14ac:dyDescent="0.3">
      <c r="A3594" s="73" t="s">
        <v>204</v>
      </c>
      <c r="B3594" s="73" t="s">
        <v>286</v>
      </c>
      <c r="C3594" s="67" t="s">
        <v>364</v>
      </c>
      <c r="D3594" s="67" t="s">
        <v>207</v>
      </c>
      <c r="E3594" s="73" t="s">
        <v>216</v>
      </c>
      <c r="F3594" s="73" t="s">
        <v>245</v>
      </c>
      <c r="G3594" s="73" t="s">
        <v>9</v>
      </c>
      <c r="H3594" s="73" t="s">
        <v>9</v>
      </c>
      <c r="I3594" s="73" t="s">
        <v>465</v>
      </c>
      <c r="J3594" s="73" t="str">
        <f t="shared" si="79"/>
        <v>International, to/from non-UK Premium economy class</v>
      </c>
      <c r="K3594" s="98">
        <v>0.11711000000000001</v>
      </c>
      <c r="L3594" s="48"/>
      <c r="M3594" s="22"/>
      <c r="N3594" s="22"/>
      <c r="O3594" s="22"/>
      <c r="P3594" s="22"/>
      <c r="Q3594" s="22"/>
      <c r="R3594" s="22"/>
      <c r="S3594" s="22"/>
      <c r="T3594" s="2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c r="AQ3594" s="22"/>
      <c r="AR3594" s="22"/>
      <c r="AS3594" s="22"/>
      <c r="AT3594" s="22"/>
      <c r="AU3594" s="22"/>
      <c r="AV3594" s="22"/>
      <c r="AW3594" s="22"/>
      <c r="AX3594" s="22"/>
      <c r="AY3594" s="22"/>
      <c r="AZ3594" s="22"/>
      <c r="BA3594" s="22"/>
      <c r="BB3594" s="22"/>
      <c r="BC3594" s="22"/>
      <c r="BD3594" s="22"/>
      <c r="BE3594" s="22"/>
      <c r="BF3594" s="22"/>
      <c r="BG3594" s="22"/>
      <c r="BH3594" s="22"/>
      <c r="BI3594" s="22"/>
      <c r="BJ3594" s="22"/>
      <c r="BK3594" s="22"/>
      <c r="BL3594" s="22"/>
      <c r="BM3594" s="22"/>
      <c r="BN3594" s="22"/>
      <c r="BO3594" s="22"/>
      <c r="BP3594" s="22"/>
      <c r="BQ3594" s="22"/>
      <c r="BR3594" s="22"/>
      <c r="BS3594" s="22"/>
      <c r="BT3594" s="22"/>
      <c r="BU3594" s="22"/>
      <c r="BV3594" s="22"/>
      <c r="BW3594" s="22"/>
      <c r="BX3594" s="22"/>
      <c r="BY3594" s="22"/>
      <c r="BZ3594" s="22"/>
      <c r="CA3594" s="22"/>
      <c r="CB3594" s="22"/>
      <c r="CC3594" s="22"/>
      <c r="CD3594" s="22"/>
      <c r="CE3594" s="22"/>
      <c r="CF3594" s="22"/>
      <c r="CG3594" s="22"/>
      <c r="CH3594" s="22"/>
      <c r="CI3594" s="22"/>
      <c r="CJ3594" s="22"/>
      <c r="CK3594" s="22"/>
      <c r="CL3594" s="22"/>
      <c r="CM3594" s="22"/>
      <c r="CN3594" s="22"/>
      <c r="CO3594" s="22"/>
    </row>
    <row r="3595" spans="1:93" s="2" customFormat="1" x14ac:dyDescent="0.3">
      <c r="A3595" s="73" t="s">
        <v>204</v>
      </c>
      <c r="B3595" s="73" t="s">
        <v>286</v>
      </c>
      <c r="C3595" s="67" t="s">
        <v>364</v>
      </c>
      <c r="D3595" s="67" t="s">
        <v>207</v>
      </c>
      <c r="E3595" s="73" t="s">
        <v>216</v>
      </c>
      <c r="F3595" s="73" t="s">
        <v>245</v>
      </c>
      <c r="G3595" s="73" t="s">
        <v>9</v>
      </c>
      <c r="H3595" s="73" t="s">
        <v>9</v>
      </c>
      <c r="I3595" s="73" t="s">
        <v>466</v>
      </c>
      <c r="J3595" s="73" t="str">
        <f t="shared" si="79"/>
        <v>International, to/from non-UK Premium economy class</v>
      </c>
      <c r="K3595" s="98">
        <v>1.0000000000000001E-5</v>
      </c>
      <c r="L3595" s="48"/>
      <c r="M3595" s="22"/>
      <c r="N3595" s="22"/>
      <c r="O3595" s="22"/>
      <c r="P3595" s="22"/>
      <c r="Q3595" s="22"/>
      <c r="R3595" s="22"/>
      <c r="S3595" s="22"/>
      <c r="T3595" s="22"/>
      <c r="U3595" s="22"/>
      <c r="V3595" s="22"/>
      <c r="W3595" s="22"/>
      <c r="X3595" s="22"/>
      <c r="Y3595" s="22"/>
      <c r="Z3595" s="22"/>
      <c r="AA3595" s="22"/>
      <c r="AB3595" s="22"/>
      <c r="AC3595" s="22"/>
      <c r="AD3595" s="22"/>
      <c r="AE3595" s="22"/>
      <c r="AF3595" s="22"/>
      <c r="AG3595" s="22"/>
      <c r="AH3595" s="22"/>
      <c r="AI3595" s="22"/>
      <c r="AJ3595" s="22"/>
      <c r="AK3595" s="22"/>
      <c r="AL3595" s="22"/>
      <c r="AM3595" s="22"/>
      <c r="AN3595" s="22"/>
      <c r="AO3595" s="22"/>
      <c r="AP3595" s="22"/>
      <c r="AQ3595" s="22"/>
      <c r="AR3595" s="22"/>
      <c r="AS3595" s="22"/>
      <c r="AT3595" s="22"/>
      <c r="AU3595" s="22"/>
      <c r="AV3595" s="22"/>
      <c r="AW3595" s="22"/>
      <c r="AX3595" s="22"/>
      <c r="AY3595" s="22"/>
      <c r="AZ3595" s="22"/>
      <c r="BA3595" s="22"/>
      <c r="BB3595" s="22"/>
      <c r="BC3595" s="22"/>
      <c r="BD3595" s="22"/>
      <c r="BE3595" s="22"/>
      <c r="BF3595" s="22"/>
      <c r="BG3595" s="22"/>
      <c r="BH3595" s="22"/>
      <c r="BI3595" s="22"/>
      <c r="BJ3595" s="22"/>
      <c r="BK3595" s="22"/>
      <c r="BL3595" s="22"/>
      <c r="BM3595" s="22"/>
      <c r="BN3595" s="22"/>
      <c r="BO3595" s="22"/>
      <c r="BP3595" s="22"/>
      <c r="BQ3595" s="22"/>
      <c r="BR3595" s="22"/>
      <c r="BS3595" s="22"/>
      <c r="BT3595" s="22"/>
      <c r="BU3595" s="22"/>
      <c r="BV3595" s="22"/>
      <c r="BW3595" s="22"/>
      <c r="BX3595" s="22"/>
      <c r="BY3595" s="22"/>
      <c r="BZ3595" s="22"/>
      <c r="CA3595" s="22"/>
      <c r="CB3595" s="22"/>
      <c r="CC3595" s="22"/>
      <c r="CD3595" s="22"/>
      <c r="CE3595" s="22"/>
      <c r="CF3595" s="22"/>
      <c r="CG3595" s="22"/>
      <c r="CH3595" s="22"/>
      <c r="CI3595" s="22"/>
      <c r="CJ3595" s="22"/>
      <c r="CK3595" s="22"/>
      <c r="CL3595" s="22"/>
      <c r="CM3595" s="22"/>
      <c r="CN3595" s="22"/>
      <c r="CO3595" s="22"/>
    </row>
    <row r="3596" spans="1:93" s="2" customFormat="1" x14ac:dyDescent="0.3">
      <c r="A3596" s="73" t="s">
        <v>204</v>
      </c>
      <c r="B3596" s="73" t="s">
        <v>286</v>
      </c>
      <c r="C3596" s="67" t="s">
        <v>364</v>
      </c>
      <c r="D3596" s="67" t="s">
        <v>207</v>
      </c>
      <c r="E3596" s="73" t="s">
        <v>216</v>
      </c>
      <c r="F3596" s="73" t="s">
        <v>245</v>
      </c>
      <c r="G3596" s="73" t="s">
        <v>9</v>
      </c>
      <c r="H3596" s="73" t="s">
        <v>9</v>
      </c>
      <c r="I3596" s="73" t="s">
        <v>467</v>
      </c>
      <c r="J3596" s="73" t="str">
        <f t="shared" si="79"/>
        <v>International, to/from non-UK Premium economy class</v>
      </c>
      <c r="K3596" s="98">
        <v>0.11600000000000001</v>
      </c>
      <c r="L3596" s="48"/>
      <c r="M3596" s="22"/>
      <c r="N3596" s="22"/>
      <c r="O3596" s="22"/>
      <c r="P3596" s="22"/>
      <c r="Q3596" s="22"/>
      <c r="R3596" s="22"/>
      <c r="S3596" s="22"/>
      <c r="T3596" s="2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c r="AQ3596" s="22"/>
      <c r="AR3596" s="22"/>
      <c r="AS3596" s="22"/>
      <c r="AT3596" s="22"/>
      <c r="AU3596" s="22"/>
      <c r="AV3596" s="22"/>
      <c r="AW3596" s="22"/>
      <c r="AX3596" s="22"/>
      <c r="AY3596" s="22"/>
      <c r="AZ3596" s="22"/>
      <c r="BA3596" s="22"/>
      <c r="BB3596" s="22"/>
      <c r="BC3596" s="22"/>
      <c r="BD3596" s="22"/>
      <c r="BE3596" s="22"/>
      <c r="BF3596" s="22"/>
      <c r="BG3596" s="22"/>
      <c r="BH3596" s="22"/>
      <c r="BI3596" s="22"/>
      <c r="BJ3596" s="22"/>
      <c r="BK3596" s="22"/>
      <c r="BL3596" s="22"/>
      <c r="BM3596" s="22"/>
      <c r="BN3596" s="22"/>
      <c r="BO3596" s="22"/>
      <c r="BP3596" s="22"/>
      <c r="BQ3596" s="22"/>
      <c r="BR3596" s="22"/>
      <c r="BS3596" s="22"/>
      <c r="BT3596" s="22"/>
      <c r="BU3596" s="22"/>
      <c r="BV3596" s="22"/>
      <c r="BW3596" s="22"/>
      <c r="BX3596" s="22"/>
      <c r="BY3596" s="22"/>
      <c r="BZ3596" s="22"/>
      <c r="CA3596" s="22"/>
      <c r="CB3596" s="22"/>
      <c r="CC3596" s="22"/>
      <c r="CD3596" s="22"/>
      <c r="CE3596" s="22"/>
      <c r="CF3596" s="22"/>
      <c r="CG3596" s="22"/>
      <c r="CH3596" s="22"/>
      <c r="CI3596" s="22"/>
      <c r="CJ3596" s="22"/>
      <c r="CK3596" s="22"/>
      <c r="CL3596" s="22"/>
      <c r="CM3596" s="22"/>
      <c r="CN3596" s="22"/>
      <c r="CO3596" s="22"/>
    </row>
    <row r="3597" spans="1:93" s="2" customFormat="1" x14ac:dyDescent="0.3">
      <c r="A3597" s="73" t="s">
        <v>204</v>
      </c>
      <c r="B3597" s="73" t="s">
        <v>286</v>
      </c>
      <c r="C3597" s="67" t="s">
        <v>364</v>
      </c>
      <c r="D3597" s="67" t="s">
        <v>207</v>
      </c>
      <c r="E3597" s="73" t="s">
        <v>216</v>
      </c>
      <c r="F3597" s="73" t="s">
        <v>245</v>
      </c>
      <c r="G3597" s="73" t="s">
        <v>9</v>
      </c>
      <c r="H3597" s="73" t="s">
        <v>9</v>
      </c>
      <c r="I3597" s="73" t="s">
        <v>468</v>
      </c>
      <c r="J3597" s="73" t="str">
        <f t="shared" si="79"/>
        <v>International, to/from non-UK Premium economy class</v>
      </c>
      <c r="K3597" s="98">
        <v>1.1000000000000001E-3</v>
      </c>
      <c r="L3597" s="48"/>
      <c r="M3597" s="22"/>
      <c r="N3597" s="22"/>
      <c r="O3597" s="22"/>
      <c r="P3597" s="22"/>
      <c r="Q3597" s="22"/>
      <c r="R3597" s="22"/>
      <c r="S3597" s="22"/>
      <c r="T3597" s="22"/>
      <c r="U3597" s="22"/>
      <c r="V3597" s="22"/>
      <c r="W3597" s="22"/>
      <c r="X3597" s="22"/>
      <c r="Y3597" s="22"/>
      <c r="Z3597" s="22"/>
      <c r="AA3597" s="22"/>
      <c r="AB3597" s="22"/>
      <c r="AC3597" s="22"/>
      <c r="AD3597" s="22"/>
      <c r="AE3597" s="22"/>
      <c r="AF3597" s="22"/>
      <c r="AG3597" s="22"/>
      <c r="AH3597" s="22"/>
      <c r="AI3597" s="22"/>
      <c r="AJ3597" s="22"/>
      <c r="AK3597" s="22"/>
      <c r="AL3597" s="22"/>
      <c r="AM3597" s="22"/>
      <c r="AN3597" s="22"/>
      <c r="AO3597" s="22"/>
      <c r="AP3597" s="22"/>
      <c r="AQ3597" s="22"/>
      <c r="AR3597" s="22"/>
      <c r="AS3597" s="22"/>
      <c r="AT3597" s="22"/>
      <c r="AU3597" s="22"/>
      <c r="AV3597" s="22"/>
      <c r="AW3597" s="22"/>
      <c r="AX3597" s="22"/>
      <c r="AY3597" s="22"/>
      <c r="AZ3597" s="22"/>
      <c r="BA3597" s="22"/>
      <c r="BB3597" s="22"/>
      <c r="BC3597" s="22"/>
      <c r="BD3597" s="22"/>
      <c r="BE3597" s="22"/>
      <c r="BF3597" s="22"/>
      <c r="BG3597" s="22"/>
      <c r="BH3597" s="22"/>
      <c r="BI3597" s="22"/>
      <c r="BJ3597" s="22"/>
      <c r="BK3597" s="22"/>
      <c r="BL3597" s="22"/>
      <c r="BM3597" s="22"/>
      <c r="BN3597" s="22"/>
      <c r="BO3597" s="22"/>
      <c r="BP3597" s="22"/>
      <c r="BQ3597" s="22"/>
      <c r="BR3597" s="22"/>
      <c r="BS3597" s="22"/>
      <c r="BT3597" s="22"/>
      <c r="BU3597" s="22"/>
      <c r="BV3597" s="22"/>
      <c r="BW3597" s="22"/>
      <c r="BX3597" s="22"/>
      <c r="BY3597" s="22"/>
      <c r="BZ3597" s="22"/>
      <c r="CA3597" s="22"/>
      <c r="CB3597" s="22"/>
      <c r="CC3597" s="22"/>
      <c r="CD3597" s="22"/>
      <c r="CE3597" s="22"/>
      <c r="CF3597" s="22"/>
      <c r="CG3597" s="22"/>
      <c r="CH3597" s="22"/>
      <c r="CI3597" s="22"/>
      <c r="CJ3597" s="22"/>
      <c r="CK3597" s="22"/>
      <c r="CL3597" s="22"/>
      <c r="CM3597" s="22"/>
      <c r="CN3597" s="22"/>
      <c r="CO3597" s="22"/>
    </row>
    <row r="3598" spans="1:93" s="2" customFormat="1" x14ac:dyDescent="0.3">
      <c r="A3598" s="73" t="s">
        <v>204</v>
      </c>
      <c r="B3598" s="73" t="s">
        <v>286</v>
      </c>
      <c r="C3598" s="67" t="s">
        <v>364</v>
      </c>
      <c r="D3598" s="67" t="s">
        <v>207</v>
      </c>
      <c r="E3598" s="73" t="s">
        <v>289</v>
      </c>
      <c r="F3598" s="73" t="s">
        <v>245</v>
      </c>
      <c r="G3598" s="73" t="s">
        <v>9</v>
      </c>
      <c r="H3598" s="73" t="s">
        <v>9</v>
      </c>
      <c r="I3598" s="73" t="s">
        <v>465</v>
      </c>
      <c r="J3598" s="73" t="str">
        <f t="shared" si="79"/>
        <v>International, to/from non-UK Business class</v>
      </c>
      <c r="K3598" s="98">
        <v>0.21225999999999998</v>
      </c>
      <c r="L3598" s="48"/>
      <c r="M3598" s="22"/>
      <c r="N3598" s="22"/>
      <c r="O3598" s="22"/>
      <c r="P3598" s="22"/>
      <c r="Q3598" s="22"/>
      <c r="R3598" s="22"/>
      <c r="S3598" s="22"/>
      <c r="T3598" s="2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c r="AQ3598" s="22"/>
      <c r="AR3598" s="22"/>
      <c r="AS3598" s="22"/>
      <c r="AT3598" s="22"/>
      <c r="AU3598" s="22"/>
      <c r="AV3598" s="22"/>
      <c r="AW3598" s="22"/>
      <c r="AX3598" s="22"/>
      <c r="AY3598" s="22"/>
      <c r="AZ3598" s="22"/>
      <c r="BA3598" s="22"/>
      <c r="BB3598" s="22"/>
      <c r="BC3598" s="22"/>
      <c r="BD3598" s="22"/>
      <c r="BE3598" s="22"/>
      <c r="BF3598" s="22"/>
      <c r="BG3598" s="22"/>
      <c r="BH3598" s="22"/>
      <c r="BI3598" s="22"/>
      <c r="BJ3598" s="22"/>
      <c r="BK3598" s="22"/>
      <c r="BL3598" s="22"/>
      <c r="BM3598" s="22"/>
      <c r="BN3598" s="22"/>
      <c r="BO3598" s="22"/>
      <c r="BP3598" s="22"/>
      <c r="BQ3598" s="22"/>
      <c r="BR3598" s="22"/>
      <c r="BS3598" s="22"/>
      <c r="BT3598" s="22"/>
      <c r="BU3598" s="22"/>
      <c r="BV3598" s="22"/>
      <c r="BW3598" s="22"/>
      <c r="BX3598" s="22"/>
      <c r="BY3598" s="22"/>
      <c r="BZ3598" s="22"/>
      <c r="CA3598" s="22"/>
      <c r="CB3598" s="22"/>
      <c r="CC3598" s="22"/>
      <c r="CD3598" s="22"/>
      <c r="CE3598" s="22"/>
      <c r="CF3598" s="22"/>
      <c r="CG3598" s="22"/>
      <c r="CH3598" s="22"/>
      <c r="CI3598" s="22"/>
      <c r="CJ3598" s="22"/>
      <c r="CK3598" s="22"/>
      <c r="CL3598" s="22"/>
      <c r="CM3598" s="22"/>
      <c r="CN3598" s="22"/>
      <c r="CO3598" s="22"/>
    </row>
    <row r="3599" spans="1:93" s="2" customFormat="1" x14ac:dyDescent="0.3">
      <c r="A3599" s="73" t="s">
        <v>204</v>
      </c>
      <c r="B3599" s="73" t="s">
        <v>286</v>
      </c>
      <c r="C3599" s="67" t="s">
        <v>364</v>
      </c>
      <c r="D3599" s="67" t="s">
        <v>207</v>
      </c>
      <c r="E3599" s="73" t="s">
        <v>289</v>
      </c>
      <c r="F3599" s="73" t="s">
        <v>245</v>
      </c>
      <c r="G3599" s="73" t="s">
        <v>9</v>
      </c>
      <c r="H3599" s="73" t="s">
        <v>9</v>
      </c>
      <c r="I3599" s="73" t="s">
        <v>466</v>
      </c>
      <c r="J3599" s="73" t="str">
        <f t="shared" si="79"/>
        <v>International, to/from non-UK Business class</v>
      </c>
      <c r="K3599" s="98">
        <v>2.0000000000000002E-5</v>
      </c>
      <c r="L3599" s="48"/>
      <c r="M3599" s="22"/>
      <c r="N3599" s="22"/>
      <c r="O3599" s="22"/>
      <c r="P3599" s="22"/>
      <c r="Q3599" s="22"/>
      <c r="R3599" s="22"/>
      <c r="S3599" s="22"/>
      <c r="T3599" s="22"/>
      <c r="U3599" s="22"/>
      <c r="V3599" s="22"/>
      <c r="W3599" s="22"/>
      <c r="X3599" s="22"/>
      <c r="Y3599" s="22"/>
      <c r="Z3599" s="22"/>
      <c r="AA3599" s="22"/>
      <c r="AB3599" s="22"/>
      <c r="AC3599" s="22"/>
      <c r="AD3599" s="22"/>
      <c r="AE3599" s="22"/>
      <c r="AF3599" s="22"/>
      <c r="AG3599" s="22"/>
      <c r="AH3599" s="22"/>
      <c r="AI3599" s="22"/>
      <c r="AJ3599" s="22"/>
      <c r="AK3599" s="22"/>
      <c r="AL3599" s="22"/>
      <c r="AM3599" s="22"/>
      <c r="AN3599" s="22"/>
      <c r="AO3599" s="22"/>
      <c r="AP3599" s="22"/>
      <c r="AQ3599" s="22"/>
      <c r="AR3599" s="22"/>
      <c r="AS3599" s="22"/>
      <c r="AT3599" s="22"/>
      <c r="AU3599" s="22"/>
      <c r="AV3599" s="22"/>
      <c r="AW3599" s="22"/>
      <c r="AX3599" s="22"/>
      <c r="AY3599" s="22"/>
      <c r="AZ3599" s="22"/>
      <c r="BA3599" s="22"/>
      <c r="BB3599" s="22"/>
      <c r="BC3599" s="22"/>
      <c r="BD3599" s="22"/>
      <c r="BE3599" s="22"/>
      <c r="BF3599" s="22"/>
      <c r="BG3599" s="22"/>
      <c r="BH3599" s="22"/>
      <c r="BI3599" s="22"/>
      <c r="BJ3599" s="22"/>
      <c r="BK3599" s="22"/>
      <c r="BL3599" s="22"/>
      <c r="BM3599" s="22"/>
      <c r="BN3599" s="22"/>
      <c r="BO3599" s="22"/>
      <c r="BP3599" s="22"/>
      <c r="BQ3599" s="22"/>
      <c r="BR3599" s="22"/>
      <c r="BS3599" s="22"/>
      <c r="BT3599" s="22"/>
      <c r="BU3599" s="22"/>
      <c r="BV3599" s="22"/>
      <c r="BW3599" s="22"/>
      <c r="BX3599" s="22"/>
      <c r="BY3599" s="22"/>
      <c r="BZ3599" s="22"/>
      <c r="CA3599" s="22"/>
      <c r="CB3599" s="22"/>
      <c r="CC3599" s="22"/>
      <c r="CD3599" s="22"/>
      <c r="CE3599" s="22"/>
      <c r="CF3599" s="22"/>
      <c r="CG3599" s="22"/>
      <c r="CH3599" s="22"/>
      <c r="CI3599" s="22"/>
      <c r="CJ3599" s="22"/>
      <c r="CK3599" s="22"/>
      <c r="CL3599" s="22"/>
      <c r="CM3599" s="22"/>
      <c r="CN3599" s="22"/>
      <c r="CO3599" s="22"/>
    </row>
    <row r="3600" spans="1:93" s="2" customFormat="1" x14ac:dyDescent="0.3">
      <c r="A3600" s="73" t="s">
        <v>204</v>
      </c>
      <c r="B3600" s="73" t="s">
        <v>286</v>
      </c>
      <c r="C3600" s="67" t="s">
        <v>364</v>
      </c>
      <c r="D3600" s="67" t="s">
        <v>207</v>
      </c>
      <c r="E3600" s="73" t="s">
        <v>289</v>
      </c>
      <c r="F3600" s="73" t="s">
        <v>245</v>
      </c>
      <c r="G3600" s="73" t="s">
        <v>9</v>
      </c>
      <c r="H3600" s="73" t="s">
        <v>9</v>
      </c>
      <c r="I3600" s="73" t="s">
        <v>467</v>
      </c>
      <c r="J3600" s="73" t="str">
        <f t="shared" si="79"/>
        <v>International, to/from non-UK Business class</v>
      </c>
      <c r="K3600" s="98">
        <v>0.21024999999999999</v>
      </c>
      <c r="L3600" s="48"/>
      <c r="M3600" s="22"/>
      <c r="N3600" s="22"/>
      <c r="O3600" s="22"/>
      <c r="P3600" s="22"/>
      <c r="Q3600" s="22"/>
      <c r="R3600" s="22"/>
      <c r="S3600" s="22"/>
      <c r="T3600" s="2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c r="AQ3600" s="22"/>
      <c r="AR3600" s="22"/>
      <c r="AS3600" s="22"/>
      <c r="AT3600" s="22"/>
      <c r="AU3600" s="22"/>
      <c r="AV3600" s="22"/>
      <c r="AW3600" s="22"/>
      <c r="AX3600" s="22"/>
      <c r="AY3600" s="22"/>
      <c r="AZ3600" s="22"/>
      <c r="BA3600" s="22"/>
      <c r="BB3600" s="22"/>
      <c r="BC3600" s="22"/>
      <c r="BD3600" s="22"/>
      <c r="BE3600" s="22"/>
      <c r="BF3600" s="22"/>
      <c r="BG3600" s="22"/>
      <c r="BH3600" s="22"/>
      <c r="BI3600" s="22"/>
      <c r="BJ3600" s="22"/>
      <c r="BK3600" s="22"/>
      <c r="BL3600" s="22"/>
      <c r="BM3600" s="22"/>
      <c r="BN3600" s="22"/>
      <c r="BO3600" s="22"/>
      <c r="BP3600" s="22"/>
      <c r="BQ3600" s="22"/>
      <c r="BR3600" s="22"/>
      <c r="BS3600" s="22"/>
      <c r="BT3600" s="22"/>
      <c r="BU3600" s="22"/>
      <c r="BV3600" s="22"/>
      <c r="BW3600" s="22"/>
      <c r="BX3600" s="22"/>
      <c r="BY3600" s="22"/>
      <c r="BZ3600" s="22"/>
      <c r="CA3600" s="22"/>
      <c r="CB3600" s="22"/>
      <c r="CC3600" s="22"/>
      <c r="CD3600" s="22"/>
      <c r="CE3600" s="22"/>
      <c r="CF3600" s="22"/>
      <c r="CG3600" s="22"/>
      <c r="CH3600" s="22"/>
      <c r="CI3600" s="22"/>
      <c r="CJ3600" s="22"/>
      <c r="CK3600" s="22"/>
      <c r="CL3600" s="22"/>
      <c r="CM3600" s="22"/>
      <c r="CN3600" s="22"/>
      <c r="CO3600" s="22"/>
    </row>
    <row r="3601" spans="1:93" s="2" customFormat="1" x14ac:dyDescent="0.3">
      <c r="A3601" s="73" t="s">
        <v>204</v>
      </c>
      <c r="B3601" s="73" t="s">
        <v>286</v>
      </c>
      <c r="C3601" s="67" t="s">
        <v>364</v>
      </c>
      <c r="D3601" s="67" t="s">
        <v>207</v>
      </c>
      <c r="E3601" s="73" t="s">
        <v>289</v>
      </c>
      <c r="F3601" s="73" t="s">
        <v>245</v>
      </c>
      <c r="G3601" s="73" t="s">
        <v>9</v>
      </c>
      <c r="H3601" s="73" t="s">
        <v>9</v>
      </c>
      <c r="I3601" s="73" t="s">
        <v>468</v>
      </c>
      <c r="J3601" s="73" t="str">
        <f t="shared" si="79"/>
        <v>International, to/from non-UK Business class</v>
      </c>
      <c r="K3601" s="98">
        <v>1.99E-3</v>
      </c>
      <c r="L3601" s="48"/>
      <c r="M3601" s="22"/>
      <c r="N3601" s="22"/>
      <c r="O3601" s="22"/>
      <c r="P3601" s="22"/>
      <c r="Q3601" s="22"/>
      <c r="R3601" s="22"/>
      <c r="S3601" s="22"/>
      <c r="T3601" s="22"/>
      <c r="U3601" s="22"/>
      <c r="V3601" s="22"/>
      <c r="W3601" s="22"/>
      <c r="X3601" s="22"/>
      <c r="Y3601" s="22"/>
      <c r="Z3601" s="22"/>
      <c r="AA3601" s="22"/>
      <c r="AB3601" s="22"/>
      <c r="AC3601" s="22"/>
      <c r="AD3601" s="22"/>
      <c r="AE3601" s="22"/>
      <c r="AF3601" s="22"/>
      <c r="AG3601" s="22"/>
      <c r="AH3601" s="22"/>
      <c r="AI3601" s="22"/>
      <c r="AJ3601" s="22"/>
      <c r="AK3601" s="22"/>
      <c r="AL3601" s="22"/>
      <c r="AM3601" s="22"/>
      <c r="AN3601" s="22"/>
      <c r="AO3601" s="22"/>
      <c r="AP3601" s="22"/>
      <c r="AQ3601" s="22"/>
      <c r="AR3601" s="22"/>
      <c r="AS3601" s="22"/>
      <c r="AT3601" s="22"/>
      <c r="AU3601" s="22"/>
      <c r="AV3601" s="22"/>
      <c r="AW3601" s="22"/>
      <c r="AX3601" s="22"/>
      <c r="AY3601" s="22"/>
      <c r="AZ3601" s="22"/>
      <c r="BA3601" s="22"/>
      <c r="BB3601" s="22"/>
      <c r="BC3601" s="22"/>
      <c r="BD3601" s="22"/>
      <c r="BE3601" s="22"/>
      <c r="BF3601" s="22"/>
      <c r="BG3601" s="22"/>
      <c r="BH3601" s="22"/>
      <c r="BI3601" s="22"/>
      <c r="BJ3601" s="22"/>
      <c r="BK3601" s="22"/>
      <c r="BL3601" s="22"/>
      <c r="BM3601" s="22"/>
      <c r="BN3601" s="22"/>
      <c r="BO3601" s="22"/>
      <c r="BP3601" s="22"/>
      <c r="BQ3601" s="22"/>
      <c r="BR3601" s="22"/>
      <c r="BS3601" s="22"/>
      <c r="BT3601" s="22"/>
      <c r="BU3601" s="22"/>
      <c r="BV3601" s="22"/>
      <c r="BW3601" s="22"/>
      <c r="BX3601" s="22"/>
      <c r="BY3601" s="22"/>
      <c r="BZ3601" s="22"/>
      <c r="CA3601" s="22"/>
      <c r="CB3601" s="22"/>
      <c r="CC3601" s="22"/>
      <c r="CD3601" s="22"/>
      <c r="CE3601" s="22"/>
      <c r="CF3601" s="22"/>
      <c r="CG3601" s="22"/>
      <c r="CH3601" s="22"/>
      <c r="CI3601" s="22"/>
      <c r="CJ3601" s="22"/>
      <c r="CK3601" s="22"/>
      <c r="CL3601" s="22"/>
      <c r="CM3601" s="22"/>
      <c r="CN3601" s="22"/>
      <c r="CO3601" s="22"/>
    </row>
    <row r="3602" spans="1:93" s="2" customFormat="1" x14ac:dyDescent="0.3">
      <c r="A3602" s="73" t="s">
        <v>204</v>
      </c>
      <c r="B3602" s="73" t="s">
        <v>286</v>
      </c>
      <c r="C3602" s="67" t="s">
        <v>364</v>
      </c>
      <c r="D3602" s="67" t="s">
        <v>207</v>
      </c>
      <c r="E3602" s="73" t="s">
        <v>136</v>
      </c>
      <c r="F3602" s="73" t="s">
        <v>245</v>
      </c>
      <c r="G3602" s="73" t="s">
        <v>9</v>
      </c>
      <c r="H3602" s="73" t="s">
        <v>9</v>
      </c>
      <c r="I3602" s="73" t="s">
        <v>465</v>
      </c>
      <c r="J3602" s="73" t="str">
        <f t="shared" si="79"/>
        <v>International, to/from non-UK First class</v>
      </c>
      <c r="K3602" s="98">
        <v>0.29276000000000002</v>
      </c>
      <c r="L3602" s="48"/>
      <c r="M3602" s="22"/>
      <c r="N3602" s="22"/>
      <c r="O3602" s="22"/>
      <c r="P3602" s="22"/>
      <c r="Q3602" s="22"/>
      <c r="R3602" s="22"/>
      <c r="S3602" s="22"/>
      <c r="T3602" s="2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c r="AQ3602" s="22"/>
      <c r="AR3602" s="22"/>
      <c r="AS3602" s="22"/>
      <c r="AT3602" s="22"/>
      <c r="AU3602" s="22"/>
      <c r="AV3602" s="22"/>
      <c r="AW3602" s="22"/>
      <c r="AX3602" s="22"/>
      <c r="AY3602" s="22"/>
      <c r="AZ3602" s="22"/>
      <c r="BA3602" s="22"/>
      <c r="BB3602" s="22"/>
      <c r="BC3602" s="22"/>
      <c r="BD3602" s="22"/>
      <c r="BE3602" s="22"/>
      <c r="BF3602" s="22"/>
      <c r="BG3602" s="22"/>
      <c r="BH3602" s="22"/>
      <c r="BI3602" s="22"/>
      <c r="BJ3602" s="22"/>
      <c r="BK3602" s="22"/>
      <c r="BL3602" s="22"/>
      <c r="BM3602" s="22"/>
      <c r="BN3602" s="22"/>
      <c r="BO3602" s="22"/>
      <c r="BP3602" s="22"/>
      <c r="BQ3602" s="22"/>
      <c r="BR3602" s="22"/>
      <c r="BS3602" s="22"/>
      <c r="BT3602" s="22"/>
      <c r="BU3602" s="22"/>
      <c r="BV3602" s="22"/>
      <c r="BW3602" s="22"/>
      <c r="BX3602" s="22"/>
      <c r="BY3602" s="22"/>
      <c r="BZ3602" s="22"/>
      <c r="CA3602" s="22"/>
      <c r="CB3602" s="22"/>
      <c r="CC3602" s="22"/>
      <c r="CD3602" s="22"/>
      <c r="CE3602" s="22"/>
      <c r="CF3602" s="22"/>
      <c r="CG3602" s="22"/>
      <c r="CH3602" s="22"/>
      <c r="CI3602" s="22"/>
      <c r="CJ3602" s="22"/>
      <c r="CK3602" s="22"/>
      <c r="CL3602" s="22"/>
      <c r="CM3602" s="22"/>
      <c r="CN3602" s="22"/>
      <c r="CO3602" s="22"/>
    </row>
    <row r="3603" spans="1:93" s="2" customFormat="1" x14ac:dyDescent="0.3">
      <c r="A3603" s="73" t="s">
        <v>204</v>
      </c>
      <c r="B3603" s="73" t="s">
        <v>286</v>
      </c>
      <c r="C3603" s="67" t="s">
        <v>364</v>
      </c>
      <c r="D3603" s="67" t="s">
        <v>207</v>
      </c>
      <c r="E3603" s="73" t="s">
        <v>136</v>
      </c>
      <c r="F3603" s="73" t="s">
        <v>245</v>
      </c>
      <c r="G3603" s="73" t="s">
        <v>9</v>
      </c>
      <c r="H3603" s="73" t="s">
        <v>9</v>
      </c>
      <c r="I3603" s="73" t="s">
        <v>466</v>
      </c>
      <c r="J3603" s="73" t="str">
        <f t="shared" si="79"/>
        <v>International, to/from non-UK First class</v>
      </c>
      <c r="K3603" s="98">
        <v>2.0000000000000002E-5</v>
      </c>
      <c r="L3603" s="48"/>
      <c r="M3603" s="22"/>
      <c r="N3603" s="22"/>
      <c r="O3603" s="22"/>
      <c r="P3603" s="22"/>
      <c r="Q3603" s="22"/>
      <c r="R3603" s="22"/>
      <c r="S3603" s="22"/>
      <c r="T3603" s="22"/>
      <c r="U3603" s="22"/>
      <c r="V3603" s="22"/>
      <c r="W3603" s="22"/>
      <c r="X3603" s="22"/>
      <c r="Y3603" s="22"/>
      <c r="Z3603" s="22"/>
      <c r="AA3603" s="22"/>
      <c r="AB3603" s="22"/>
      <c r="AC3603" s="22"/>
      <c r="AD3603" s="22"/>
      <c r="AE3603" s="22"/>
      <c r="AF3603" s="22"/>
      <c r="AG3603" s="22"/>
      <c r="AH3603" s="22"/>
      <c r="AI3603" s="22"/>
      <c r="AJ3603" s="22"/>
      <c r="AK3603" s="22"/>
      <c r="AL3603" s="22"/>
      <c r="AM3603" s="22"/>
      <c r="AN3603" s="22"/>
      <c r="AO3603" s="22"/>
      <c r="AP3603" s="22"/>
      <c r="AQ3603" s="22"/>
      <c r="AR3603" s="22"/>
      <c r="AS3603" s="22"/>
      <c r="AT3603" s="22"/>
      <c r="AU3603" s="22"/>
      <c r="AV3603" s="22"/>
      <c r="AW3603" s="22"/>
      <c r="AX3603" s="22"/>
      <c r="AY3603" s="22"/>
      <c r="AZ3603" s="22"/>
      <c r="BA3603" s="22"/>
      <c r="BB3603" s="22"/>
      <c r="BC3603" s="22"/>
      <c r="BD3603" s="22"/>
      <c r="BE3603" s="22"/>
      <c r="BF3603" s="22"/>
      <c r="BG3603" s="22"/>
      <c r="BH3603" s="22"/>
      <c r="BI3603" s="22"/>
      <c r="BJ3603" s="22"/>
      <c r="BK3603" s="22"/>
      <c r="BL3603" s="22"/>
      <c r="BM3603" s="22"/>
      <c r="BN3603" s="22"/>
      <c r="BO3603" s="22"/>
      <c r="BP3603" s="22"/>
      <c r="BQ3603" s="22"/>
      <c r="BR3603" s="22"/>
      <c r="BS3603" s="22"/>
      <c r="BT3603" s="22"/>
      <c r="BU3603" s="22"/>
      <c r="BV3603" s="22"/>
      <c r="BW3603" s="22"/>
      <c r="BX3603" s="22"/>
      <c r="BY3603" s="22"/>
      <c r="BZ3603" s="22"/>
      <c r="CA3603" s="22"/>
      <c r="CB3603" s="22"/>
      <c r="CC3603" s="22"/>
      <c r="CD3603" s="22"/>
      <c r="CE3603" s="22"/>
      <c r="CF3603" s="22"/>
      <c r="CG3603" s="22"/>
      <c r="CH3603" s="22"/>
      <c r="CI3603" s="22"/>
      <c r="CJ3603" s="22"/>
      <c r="CK3603" s="22"/>
      <c r="CL3603" s="22"/>
      <c r="CM3603" s="22"/>
      <c r="CN3603" s="22"/>
      <c r="CO3603" s="22"/>
    </row>
    <row r="3604" spans="1:93" s="2" customFormat="1" x14ac:dyDescent="0.3">
      <c r="A3604" s="73" t="s">
        <v>204</v>
      </c>
      <c r="B3604" s="73" t="s">
        <v>286</v>
      </c>
      <c r="C3604" s="67" t="s">
        <v>364</v>
      </c>
      <c r="D3604" s="67" t="s">
        <v>207</v>
      </c>
      <c r="E3604" s="73" t="s">
        <v>136</v>
      </c>
      <c r="F3604" s="73" t="s">
        <v>245</v>
      </c>
      <c r="G3604" s="73" t="s">
        <v>9</v>
      </c>
      <c r="H3604" s="73" t="s">
        <v>9</v>
      </c>
      <c r="I3604" s="73" t="s">
        <v>467</v>
      </c>
      <c r="J3604" s="73" t="str">
        <f t="shared" si="79"/>
        <v>International, to/from non-UK First class</v>
      </c>
      <c r="K3604" s="98">
        <v>0.28999999999999998</v>
      </c>
      <c r="L3604" s="48"/>
      <c r="M3604" s="22"/>
      <c r="N3604" s="22"/>
      <c r="O3604" s="22"/>
      <c r="P3604" s="22"/>
      <c r="Q3604" s="22"/>
      <c r="R3604" s="22"/>
      <c r="S3604" s="22"/>
      <c r="T3604" s="2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c r="AQ3604" s="22"/>
      <c r="AR3604" s="22"/>
      <c r="AS3604" s="22"/>
      <c r="AT3604" s="22"/>
      <c r="AU3604" s="22"/>
      <c r="AV3604" s="22"/>
      <c r="AW3604" s="22"/>
      <c r="AX3604" s="22"/>
      <c r="AY3604" s="22"/>
      <c r="AZ3604" s="22"/>
      <c r="BA3604" s="22"/>
      <c r="BB3604" s="22"/>
      <c r="BC3604" s="22"/>
      <c r="BD3604" s="22"/>
      <c r="BE3604" s="22"/>
      <c r="BF3604" s="22"/>
      <c r="BG3604" s="22"/>
      <c r="BH3604" s="22"/>
      <c r="BI3604" s="22"/>
      <c r="BJ3604" s="22"/>
      <c r="BK3604" s="22"/>
      <c r="BL3604" s="22"/>
      <c r="BM3604" s="22"/>
      <c r="BN3604" s="22"/>
      <c r="BO3604" s="22"/>
      <c r="BP3604" s="22"/>
      <c r="BQ3604" s="22"/>
      <c r="BR3604" s="22"/>
      <c r="BS3604" s="22"/>
      <c r="BT3604" s="22"/>
      <c r="BU3604" s="22"/>
      <c r="BV3604" s="22"/>
      <c r="BW3604" s="22"/>
      <c r="BX3604" s="22"/>
      <c r="BY3604" s="22"/>
      <c r="BZ3604" s="22"/>
      <c r="CA3604" s="22"/>
      <c r="CB3604" s="22"/>
      <c r="CC3604" s="22"/>
      <c r="CD3604" s="22"/>
      <c r="CE3604" s="22"/>
      <c r="CF3604" s="22"/>
      <c r="CG3604" s="22"/>
      <c r="CH3604" s="22"/>
      <c r="CI3604" s="22"/>
      <c r="CJ3604" s="22"/>
      <c r="CK3604" s="22"/>
      <c r="CL3604" s="22"/>
      <c r="CM3604" s="22"/>
      <c r="CN3604" s="22"/>
      <c r="CO3604" s="22"/>
    </row>
    <row r="3605" spans="1:93" ht="15" thickBot="1" x14ac:dyDescent="0.35">
      <c r="A3605" s="84" t="s">
        <v>204</v>
      </c>
      <c r="B3605" s="84" t="s">
        <v>286</v>
      </c>
      <c r="C3605" s="81" t="s">
        <v>364</v>
      </c>
      <c r="D3605" s="81" t="s">
        <v>207</v>
      </c>
      <c r="E3605" s="84" t="s">
        <v>136</v>
      </c>
      <c r="F3605" s="84" t="s">
        <v>245</v>
      </c>
      <c r="G3605" s="84" t="s">
        <v>9</v>
      </c>
      <c r="H3605" s="84" t="s">
        <v>9</v>
      </c>
      <c r="I3605" s="84" t="s">
        <v>468</v>
      </c>
      <c r="J3605" s="84" t="str">
        <f t="shared" si="79"/>
        <v>International, to/from non-UK First class</v>
      </c>
      <c r="K3605" s="105">
        <v>2.7399999999999998E-3</v>
      </c>
    </row>
    <row r="3606" spans="1:93" s="2" customFormat="1" x14ac:dyDescent="0.3">
      <c r="A3606" s="86" t="s">
        <v>204</v>
      </c>
      <c r="B3606" s="86" t="s">
        <v>171</v>
      </c>
      <c r="C3606" s="68" t="s">
        <v>317</v>
      </c>
      <c r="D3606" s="68" t="s">
        <v>275</v>
      </c>
      <c r="E3606" s="86"/>
      <c r="F3606" s="86"/>
      <c r="G3606" s="86" t="s">
        <v>9</v>
      </c>
      <c r="H3606" s="86" t="s">
        <v>9</v>
      </c>
      <c r="I3606" s="86" t="s">
        <v>465</v>
      </c>
      <c r="J3606" s="86" t="str">
        <f t="shared" ref="J3606:J3617" si="80">CONCATENATE(D3606)</f>
        <v>Foot passenger</v>
      </c>
      <c r="K3606" s="100">
        <v>1.8737999999999998E-2</v>
      </c>
      <c r="L3606" s="48"/>
      <c r="M3606" s="22"/>
      <c r="N3606" s="22"/>
      <c r="O3606" s="22"/>
      <c r="P3606" s="22"/>
      <c r="Q3606" s="22"/>
      <c r="R3606" s="22"/>
      <c r="S3606" s="22"/>
      <c r="T3606" s="2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c r="AQ3606" s="22"/>
      <c r="AR3606" s="22"/>
      <c r="AS3606" s="22"/>
      <c r="AT3606" s="22"/>
      <c r="AU3606" s="22"/>
      <c r="AV3606" s="22"/>
      <c r="AW3606" s="22"/>
      <c r="AX3606" s="22"/>
      <c r="AY3606" s="22"/>
      <c r="AZ3606" s="22"/>
      <c r="BA3606" s="22"/>
      <c r="BB3606" s="22"/>
      <c r="BC3606" s="22"/>
      <c r="BD3606" s="22"/>
      <c r="BE3606" s="22"/>
      <c r="BF3606" s="22"/>
      <c r="BG3606" s="22"/>
      <c r="BH3606" s="22"/>
      <c r="BI3606" s="22"/>
      <c r="BJ3606" s="22"/>
      <c r="BK3606" s="22"/>
      <c r="BL3606" s="22"/>
      <c r="BM3606" s="22"/>
      <c r="BN3606" s="22"/>
      <c r="BO3606" s="22"/>
      <c r="BP3606" s="22"/>
      <c r="BQ3606" s="22"/>
      <c r="BR3606" s="22"/>
      <c r="BS3606" s="22"/>
      <c r="BT3606" s="22"/>
      <c r="BU3606" s="22"/>
      <c r="BV3606" s="22"/>
      <c r="BW3606" s="22"/>
      <c r="BX3606" s="22"/>
      <c r="BY3606" s="22"/>
      <c r="BZ3606" s="22"/>
      <c r="CA3606" s="22"/>
      <c r="CB3606" s="22"/>
      <c r="CC3606" s="22"/>
      <c r="CD3606" s="22"/>
      <c r="CE3606" s="22"/>
      <c r="CF3606" s="22"/>
      <c r="CG3606" s="22"/>
      <c r="CH3606" s="22"/>
      <c r="CI3606" s="22"/>
      <c r="CJ3606" s="22"/>
      <c r="CK3606" s="22"/>
      <c r="CL3606" s="22"/>
      <c r="CM3606" s="22"/>
      <c r="CN3606" s="22"/>
      <c r="CO3606" s="22"/>
    </row>
    <row r="3607" spans="1:93" s="2" customFormat="1" x14ac:dyDescent="0.3">
      <c r="A3607" s="73" t="s">
        <v>204</v>
      </c>
      <c r="B3607" s="73" t="s">
        <v>171</v>
      </c>
      <c r="C3607" s="67" t="s">
        <v>317</v>
      </c>
      <c r="D3607" s="67" t="s">
        <v>275</v>
      </c>
      <c r="E3607" s="73"/>
      <c r="F3607" s="73"/>
      <c r="G3607" s="73" t="s">
        <v>9</v>
      </c>
      <c r="H3607" s="73" t="s">
        <v>9</v>
      </c>
      <c r="I3607" s="73" t="s">
        <v>466</v>
      </c>
      <c r="J3607" s="73" t="str">
        <f t="shared" si="80"/>
        <v>Foot passenger</v>
      </c>
      <c r="K3607" s="98">
        <v>6.0000000000000002E-6</v>
      </c>
      <c r="L3607" s="48"/>
      <c r="M3607" s="22"/>
      <c r="N3607" s="22"/>
      <c r="O3607" s="22"/>
      <c r="P3607" s="22"/>
      <c r="Q3607" s="22"/>
      <c r="R3607" s="22"/>
      <c r="S3607" s="22"/>
      <c r="T3607" s="22"/>
      <c r="U3607" s="22"/>
      <c r="V3607" s="22"/>
      <c r="W3607" s="22"/>
      <c r="X3607" s="22"/>
      <c r="Y3607" s="22"/>
      <c r="Z3607" s="22"/>
      <c r="AA3607" s="22"/>
      <c r="AB3607" s="22"/>
      <c r="AC3607" s="22"/>
      <c r="AD3607" s="22"/>
      <c r="AE3607" s="22"/>
      <c r="AF3607" s="22"/>
      <c r="AG3607" s="22"/>
      <c r="AH3607" s="22"/>
      <c r="AI3607" s="22"/>
      <c r="AJ3607" s="22"/>
      <c r="AK3607" s="22"/>
      <c r="AL3607" s="22"/>
      <c r="AM3607" s="22"/>
      <c r="AN3607" s="22"/>
      <c r="AO3607" s="22"/>
      <c r="AP3607" s="22"/>
      <c r="AQ3607" s="22"/>
      <c r="AR3607" s="22"/>
      <c r="AS3607" s="22"/>
      <c r="AT3607" s="22"/>
      <c r="AU3607" s="22"/>
      <c r="AV3607" s="22"/>
      <c r="AW3607" s="22"/>
      <c r="AX3607" s="22"/>
      <c r="AY3607" s="22"/>
      <c r="AZ3607" s="22"/>
      <c r="BA3607" s="22"/>
      <c r="BB3607" s="22"/>
      <c r="BC3607" s="22"/>
      <c r="BD3607" s="22"/>
      <c r="BE3607" s="22"/>
      <c r="BF3607" s="22"/>
      <c r="BG3607" s="22"/>
      <c r="BH3607" s="22"/>
      <c r="BI3607" s="22"/>
      <c r="BJ3607" s="22"/>
      <c r="BK3607" s="22"/>
      <c r="BL3607" s="22"/>
      <c r="BM3607" s="22"/>
      <c r="BN3607" s="22"/>
      <c r="BO3607" s="22"/>
      <c r="BP3607" s="22"/>
      <c r="BQ3607" s="22"/>
      <c r="BR3607" s="22"/>
      <c r="BS3607" s="22"/>
      <c r="BT3607" s="22"/>
      <c r="BU3607" s="22"/>
      <c r="BV3607" s="22"/>
      <c r="BW3607" s="22"/>
      <c r="BX3607" s="22"/>
      <c r="BY3607" s="22"/>
      <c r="BZ3607" s="22"/>
      <c r="CA3607" s="22"/>
      <c r="CB3607" s="22"/>
      <c r="CC3607" s="22"/>
      <c r="CD3607" s="22"/>
      <c r="CE3607" s="22"/>
      <c r="CF3607" s="22"/>
      <c r="CG3607" s="22"/>
      <c r="CH3607" s="22"/>
      <c r="CI3607" s="22"/>
      <c r="CJ3607" s="22"/>
      <c r="CK3607" s="22"/>
      <c r="CL3607" s="22"/>
      <c r="CM3607" s="22"/>
      <c r="CN3607" s="22"/>
      <c r="CO3607" s="22"/>
    </row>
    <row r="3608" spans="1:93" s="2" customFormat="1" x14ac:dyDescent="0.3">
      <c r="A3608" s="73" t="s">
        <v>204</v>
      </c>
      <c r="B3608" s="73" t="s">
        <v>171</v>
      </c>
      <c r="C3608" s="67" t="s">
        <v>317</v>
      </c>
      <c r="D3608" s="67" t="s">
        <v>275</v>
      </c>
      <c r="E3608" s="73"/>
      <c r="F3608" s="73"/>
      <c r="G3608" s="73" t="s">
        <v>9</v>
      </c>
      <c r="H3608" s="73" t="s">
        <v>9</v>
      </c>
      <c r="I3608" s="73" t="s">
        <v>467</v>
      </c>
      <c r="J3608" s="73" t="str">
        <f t="shared" si="80"/>
        <v>Foot passenger</v>
      </c>
      <c r="K3608" s="98">
        <v>1.848E-2</v>
      </c>
      <c r="L3608" s="48"/>
      <c r="M3608" s="22"/>
      <c r="N3608" s="22"/>
      <c r="O3608" s="22"/>
      <c r="P3608" s="22"/>
      <c r="Q3608" s="22"/>
      <c r="R3608" s="22"/>
      <c r="S3608" s="22"/>
      <c r="T3608" s="2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c r="AQ3608" s="22"/>
      <c r="AR3608" s="22"/>
      <c r="AS3608" s="22"/>
      <c r="AT3608" s="22"/>
      <c r="AU3608" s="22"/>
      <c r="AV3608" s="22"/>
      <c r="AW3608" s="22"/>
      <c r="AX3608" s="22"/>
      <c r="AY3608" s="22"/>
      <c r="AZ3608" s="22"/>
      <c r="BA3608" s="22"/>
      <c r="BB3608" s="22"/>
      <c r="BC3608" s="22"/>
      <c r="BD3608" s="22"/>
      <c r="BE3608" s="22"/>
      <c r="BF3608" s="22"/>
      <c r="BG3608" s="22"/>
      <c r="BH3608" s="22"/>
      <c r="BI3608" s="22"/>
      <c r="BJ3608" s="22"/>
      <c r="BK3608" s="22"/>
      <c r="BL3608" s="22"/>
      <c r="BM3608" s="22"/>
      <c r="BN3608" s="22"/>
      <c r="BO3608" s="22"/>
      <c r="BP3608" s="22"/>
      <c r="BQ3608" s="22"/>
      <c r="BR3608" s="22"/>
      <c r="BS3608" s="22"/>
      <c r="BT3608" s="22"/>
      <c r="BU3608" s="22"/>
      <c r="BV3608" s="22"/>
      <c r="BW3608" s="22"/>
      <c r="BX3608" s="22"/>
      <c r="BY3608" s="22"/>
      <c r="BZ3608" s="22"/>
      <c r="CA3608" s="22"/>
      <c r="CB3608" s="22"/>
      <c r="CC3608" s="22"/>
      <c r="CD3608" s="22"/>
      <c r="CE3608" s="22"/>
      <c r="CF3608" s="22"/>
      <c r="CG3608" s="22"/>
      <c r="CH3608" s="22"/>
      <c r="CI3608" s="22"/>
      <c r="CJ3608" s="22"/>
      <c r="CK3608" s="22"/>
      <c r="CL3608" s="22"/>
      <c r="CM3608" s="22"/>
      <c r="CN3608" s="22"/>
      <c r="CO3608" s="22"/>
    </row>
    <row r="3609" spans="1:93" s="2" customFormat="1" x14ac:dyDescent="0.3">
      <c r="A3609" s="73" t="s">
        <v>204</v>
      </c>
      <c r="B3609" s="73" t="s">
        <v>171</v>
      </c>
      <c r="C3609" s="67" t="s">
        <v>317</v>
      </c>
      <c r="D3609" s="67" t="s">
        <v>275</v>
      </c>
      <c r="E3609" s="73"/>
      <c r="F3609" s="73"/>
      <c r="G3609" s="73" t="s">
        <v>9</v>
      </c>
      <c r="H3609" s="73" t="s">
        <v>9</v>
      </c>
      <c r="I3609" s="73" t="s">
        <v>468</v>
      </c>
      <c r="J3609" s="73" t="str">
        <f t="shared" si="80"/>
        <v>Foot passenger</v>
      </c>
      <c r="K3609" s="98">
        <v>2.52E-4</v>
      </c>
      <c r="L3609" s="48"/>
      <c r="M3609" s="22"/>
      <c r="N3609" s="22"/>
      <c r="O3609" s="22"/>
      <c r="P3609" s="22"/>
      <c r="Q3609" s="22"/>
      <c r="R3609" s="22"/>
      <c r="S3609" s="22"/>
      <c r="T3609" s="22"/>
      <c r="U3609" s="22"/>
      <c r="V3609" s="22"/>
      <c r="W3609" s="22"/>
      <c r="X3609" s="22"/>
      <c r="Y3609" s="22"/>
      <c r="Z3609" s="22"/>
      <c r="AA3609" s="22"/>
      <c r="AB3609" s="22"/>
      <c r="AC3609" s="22"/>
      <c r="AD3609" s="22"/>
      <c r="AE3609" s="22"/>
      <c r="AF3609" s="22"/>
      <c r="AG3609" s="22"/>
      <c r="AH3609" s="22"/>
      <c r="AI3609" s="22"/>
      <c r="AJ3609" s="22"/>
      <c r="AK3609" s="22"/>
      <c r="AL3609" s="22"/>
      <c r="AM3609" s="22"/>
      <c r="AN3609" s="22"/>
      <c r="AO3609" s="22"/>
      <c r="AP3609" s="22"/>
      <c r="AQ3609" s="22"/>
      <c r="AR3609" s="22"/>
      <c r="AS3609" s="22"/>
      <c r="AT3609" s="22"/>
      <c r="AU3609" s="22"/>
      <c r="AV3609" s="22"/>
      <c r="AW3609" s="22"/>
      <c r="AX3609" s="22"/>
      <c r="AY3609" s="22"/>
      <c r="AZ3609" s="22"/>
      <c r="BA3609" s="22"/>
      <c r="BB3609" s="22"/>
      <c r="BC3609" s="22"/>
      <c r="BD3609" s="22"/>
      <c r="BE3609" s="22"/>
      <c r="BF3609" s="22"/>
      <c r="BG3609" s="22"/>
      <c r="BH3609" s="22"/>
      <c r="BI3609" s="22"/>
      <c r="BJ3609" s="22"/>
      <c r="BK3609" s="22"/>
      <c r="BL3609" s="22"/>
      <c r="BM3609" s="22"/>
      <c r="BN3609" s="22"/>
      <c r="BO3609" s="22"/>
      <c r="BP3609" s="22"/>
      <c r="BQ3609" s="22"/>
      <c r="BR3609" s="22"/>
      <c r="BS3609" s="22"/>
      <c r="BT3609" s="22"/>
      <c r="BU3609" s="22"/>
      <c r="BV3609" s="22"/>
      <c r="BW3609" s="22"/>
      <c r="BX3609" s="22"/>
      <c r="BY3609" s="22"/>
      <c r="BZ3609" s="22"/>
      <c r="CA3609" s="22"/>
      <c r="CB3609" s="22"/>
      <c r="CC3609" s="22"/>
      <c r="CD3609" s="22"/>
      <c r="CE3609" s="22"/>
      <c r="CF3609" s="22"/>
      <c r="CG3609" s="22"/>
      <c r="CH3609" s="22"/>
      <c r="CI3609" s="22"/>
      <c r="CJ3609" s="22"/>
      <c r="CK3609" s="22"/>
      <c r="CL3609" s="22"/>
      <c r="CM3609" s="22"/>
      <c r="CN3609" s="22"/>
      <c r="CO3609" s="22"/>
    </row>
    <row r="3610" spans="1:93" s="2" customFormat="1" x14ac:dyDescent="0.3">
      <c r="A3610" s="73" t="s">
        <v>204</v>
      </c>
      <c r="B3610" s="73" t="s">
        <v>171</v>
      </c>
      <c r="C3610" s="67" t="s">
        <v>317</v>
      </c>
      <c r="D3610" s="67" t="s">
        <v>22</v>
      </c>
      <c r="E3610" s="73"/>
      <c r="F3610" s="73"/>
      <c r="G3610" s="73" t="s">
        <v>9</v>
      </c>
      <c r="H3610" s="73" t="s">
        <v>9</v>
      </c>
      <c r="I3610" s="73" t="s">
        <v>465</v>
      </c>
      <c r="J3610" s="73" t="str">
        <f t="shared" si="80"/>
        <v>Car passenger</v>
      </c>
      <c r="K3610" s="98">
        <v>0.12951799999999999</v>
      </c>
      <c r="L3610" s="48"/>
      <c r="M3610" s="22"/>
      <c r="N3610" s="22"/>
      <c r="O3610" s="22"/>
      <c r="P3610" s="22"/>
      <c r="Q3610" s="22"/>
      <c r="R3610" s="22"/>
      <c r="S3610" s="22"/>
      <c r="T3610" s="2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c r="AQ3610" s="22"/>
      <c r="AR3610" s="22"/>
      <c r="AS3610" s="22"/>
      <c r="AT3610" s="22"/>
      <c r="AU3610" s="22"/>
      <c r="AV3610" s="22"/>
      <c r="AW3610" s="22"/>
      <c r="AX3610" s="22"/>
      <c r="AY3610" s="22"/>
      <c r="AZ3610" s="22"/>
      <c r="BA3610" s="22"/>
      <c r="BB3610" s="22"/>
      <c r="BC3610" s="22"/>
      <c r="BD3610" s="22"/>
      <c r="BE3610" s="22"/>
      <c r="BF3610" s="22"/>
      <c r="BG3610" s="22"/>
      <c r="BH3610" s="22"/>
      <c r="BI3610" s="22"/>
      <c r="BJ3610" s="22"/>
      <c r="BK3610" s="22"/>
      <c r="BL3610" s="22"/>
      <c r="BM3610" s="22"/>
      <c r="BN3610" s="22"/>
      <c r="BO3610" s="22"/>
      <c r="BP3610" s="22"/>
      <c r="BQ3610" s="22"/>
      <c r="BR3610" s="22"/>
      <c r="BS3610" s="22"/>
      <c r="BT3610" s="22"/>
      <c r="BU3610" s="22"/>
      <c r="BV3610" s="22"/>
      <c r="BW3610" s="22"/>
      <c r="BX3610" s="22"/>
      <c r="BY3610" s="22"/>
      <c r="BZ3610" s="22"/>
      <c r="CA3610" s="22"/>
      <c r="CB3610" s="22"/>
      <c r="CC3610" s="22"/>
      <c r="CD3610" s="22"/>
      <c r="CE3610" s="22"/>
      <c r="CF3610" s="22"/>
      <c r="CG3610" s="22"/>
      <c r="CH3610" s="22"/>
      <c r="CI3610" s="22"/>
      <c r="CJ3610" s="22"/>
      <c r="CK3610" s="22"/>
      <c r="CL3610" s="22"/>
      <c r="CM3610" s="22"/>
      <c r="CN3610" s="22"/>
      <c r="CO3610" s="22"/>
    </row>
    <row r="3611" spans="1:93" s="2" customFormat="1" x14ac:dyDescent="0.3">
      <c r="A3611" s="73" t="s">
        <v>204</v>
      </c>
      <c r="B3611" s="73" t="s">
        <v>171</v>
      </c>
      <c r="C3611" s="67" t="s">
        <v>317</v>
      </c>
      <c r="D3611" s="67" t="s">
        <v>22</v>
      </c>
      <c r="E3611" s="73"/>
      <c r="F3611" s="73"/>
      <c r="G3611" s="73" t="s">
        <v>9</v>
      </c>
      <c r="H3611" s="73" t="s">
        <v>9</v>
      </c>
      <c r="I3611" s="73" t="s">
        <v>466</v>
      </c>
      <c r="J3611" s="73" t="str">
        <f t="shared" si="80"/>
        <v>Car passenger</v>
      </c>
      <c r="K3611" s="98">
        <v>3.8000000000000002E-5</v>
      </c>
      <c r="L3611" s="48"/>
      <c r="M3611" s="22"/>
      <c r="N3611" s="22"/>
      <c r="O3611" s="22"/>
      <c r="P3611" s="22"/>
      <c r="Q3611" s="22"/>
      <c r="R3611" s="22"/>
      <c r="S3611" s="22"/>
      <c r="T3611" s="22"/>
      <c r="U3611" s="22"/>
      <c r="V3611" s="22"/>
      <c r="W3611" s="22"/>
      <c r="X3611" s="22"/>
      <c r="Y3611" s="22"/>
      <c r="Z3611" s="22"/>
      <c r="AA3611" s="22"/>
      <c r="AB3611" s="22"/>
      <c r="AC3611" s="22"/>
      <c r="AD3611" s="22"/>
      <c r="AE3611" s="22"/>
      <c r="AF3611" s="22"/>
      <c r="AG3611" s="22"/>
      <c r="AH3611" s="22"/>
      <c r="AI3611" s="22"/>
      <c r="AJ3611" s="22"/>
      <c r="AK3611" s="22"/>
      <c r="AL3611" s="22"/>
      <c r="AM3611" s="22"/>
      <c r="AN3611" s="22"/>
      <c r="AO3611" s="22"/>
      <c r="AP3611" s="22"/>
      <c r="AQ3611" s="22"/>
      <c r="AR3611" s="22"/>
      <c r="AS3611" s="22"/>
      <c r="AT3611" s="22"/>
      <c r="AU3611" s="22"/>
      <c r="AV3611" s="22"/>
      <c r="AW3611" s="22"/>
      <c r="AX3611" s="22"/>
      <c r="AY3611" s="22"/>
      <c r="AZ3611" s="22"/>
      <c r="BA3611" s="22"/>
      <c r="BB3611" s="22"/>
      <c r="BC3611" s="22"/>
      <c r="BD3611" s="22"/>
      <c r="BE3611" s="22"/>
      <c r="BF3611" s="22"/>
      <c r="BG3611" s="22"/>
      <c r="BH3611" s="22"/>
      <c r="BI3611" s="22"/>
      <c r="BJ3611" s="22"/>
      <c r="BK3611" s="22"/>
      <c r="BL3611" s="22"/>
      <c r="BM3611" s="22"/>
      <c r="BN3611" s="22"/>
      <c r="BO3611" s="22"/>
      <c r="BP3611" s="22"/>
      <c r="BQ3611" s="22"/>
      <c r="BR3611" s="22"/>
      <c r="BS3611" s="22"/>
      <c r="BT3611" s="22"/>
      <c r="BU3611" s="22"/>
      <c r="BV3611" s="22"/>
      <c r="BW3611" s="22"/>
      <c r="BX3611" s="22"/>
      <c r="BY3611" s="22"/>
      <c r="BZ3611" s="22"/>
      <c r="CA3611" s="22"/>
      <c r="CB3611" s="22"/>
      <c r="CC3611" s="22"/>
      <c r="CD3611" s="22"/>
      <c r="CE3611" s="22"/>
      <c r="CF3611" s="22"/>
      <c r="CG3611" s="22"/>
      <c r="CH3611" s="22"/>
      <c r="CI3611" s="22"/>
      <c r="CJ3611" s="22"/>
      <c r="CK3611" s="22"/>
      <c r="CL3611" s="22"/>
      <c r="CM3611" s="22"/>
      <c r="CN3611" s="22"/>
      <c r="CO3611" s="22"/>
    </row>
    <row r="3612" spans="1:93" s="2" customFormat="1" x14ac:dyDescent="0.3">
      <c r="A3612" s="73" t="s">
        <v>204</v>
      </c>
      <c r="B3612" s="73" t="s">
        <v>171</v>
      </c>
      <c r="C3612" s="67" t="s">
        <v>317</v>
      </c>
      <c r="D3612" s="67" t="s">
        <v>22</v>
      </c>
      <c r="E3612" s="73"/>
      <c r="F3612" s="73"/>
      <c r="G3612" s="73" t="s">
        <v>9</v>
      </c>
      <c r="H3612" s="73" t="s">
        <v>9</v>
      </c>
      <c r="I3612" s="73" t="s">
        <v>467</v>
      </c>
      <c r="J3612" s="73" t="str">
        <f t="shared" si="80"/>
        <v>Car passenger</v>
      </c>
      <c r="K3612" s="98">
        <v>0.12773899999999999</v>
      </c>
      <c r="L3612" s="48"/>
      <c r="M3612" s="22"/>
      <c r="N3612" s="22"/>
      <c r="O3612" s="22"/>
      <c r="P3612" s="22"/>
      <c r="Q3612" s="22"/>
      <c r="R3612" s="22"/>
      <c r="S3612" s="22"/>
      <c r="T3612" s="22"/>
      <c r="U3612" s="22"/>
      <c r="V3612" s="22"/>
      <c r="W3612" s="22"/>
      <c r="X3612" s="22"/>
      <c r="Y3612" s="22"/>
      <c r="Z3612" s="22"/>
      <c r="AA3612" s="22"/>
      <c r="AB3612" s="22"/>
      <c r="AC3612" s="22"/>
      <c r="AD3612" s="22"/>
      <c r="AE3612" s="22"/>
      <c r="AF3612" s="22"/>
      <c r="AG3612" s="22"/>
      <c r="AH3612" s="22"/>
      <c r="AI3612" s="22"/>
      <c r="AJ3612" s="22"/>
      <c r="AK3612" s="22"/>
      <c r="AL3612" s="22"/>
      <c r="AM3612" s="22"/>
      <c r="AN3612" s="22"/>
      <c r="AO3612" s="22"/>
      <c r="AP3612" s="22"/>
      <c r="AQ3612" s="22"/>
      <c r="AR3612" s="22"/>
      <c r="AS3612" s="22"/>
      <c r="AT3612" s="22"/>
      <c r="AU3612" s="22"/>
      <c r="AV3612" s="22"/>
      <c r="AW3612" s="22"/>
      <c r="AX3612" s="22"/>
      <c r="AY3612" s="22"/>
      <c r="AZ3612" s="22"/>
      <c r="BA3612" s="22"/>
      <c r="BB3612" s="22"/>
      <c r="BC3612" s="22"/>
      <c r="BD3612" s="22"/>
      <c r="BE3612" s="22"/>
      <c r="BF3612" s="22"/>
      <c r="BG3612" s="22"/>
      <c r="BH3612" s="22"/>
      <c r="BI3612" s="22"/>
      <c r="BJ3612" s="22"/>
      <c r="BK3612" s="22"/>
      <c r="BL3612" s="22"/>
      <c r="BM3612" s="22"/>
      <c r="BN3612" s="22"/>
      <c r="BO3612" s="22"/>
      <c r="BP3612" s="22"/>
      <c r="BQ3612" s="22"/>
      <c r="BR3612" s="22"/>
      <c r="BS3612" s="22"/>
      <c r="BT3612" s="22"/>
      <c r="BU3612" s="22"/>
      <c r="BV3612" s="22"/>
      <c r="BW3612" s="22"/>
      <c r="BX3612" s="22"/>
      <c r="BY3612" s="22"/>
      <c r="BZ3612" s="22"/>
      <c r="CA3612" s="22"/>
      <c r="CB3612" s="22"/>
      <c r="CC3612" s="22"/>
      <c r="CD3612" s="22"/>
      <c r="CE3612" s="22"/>
      <c r="CF3612" s="22"/>
      <c r="CG3612" s="22"/>
      <c r="CH3612" s="22"/>
      <c r="CI3612" s="22"/>
      <c r="CJ3612" s="22"/>
      <c r="CK3612" s="22"/>
      <c r="CL3612" s="22"/>
      <c r="CM3612" s="22"/>
      <c r="CN3612" s="22"/>
      <c r="CO3612" s="22"/>
    </row>
    <row r="3613" spans="1:93" s="2" customFormat="1" x14ac:dyDescent="0.3">
      <c r="A3613" s="73" t="s">
        <v>204</v>
      </c>
      <c r="B3613" s="73" t="s">
        <v>171</v>
      </c>
      <c r="C3613" s="67" t="s">
        <v>317</v>
      </c>
      <c r="D3613" s="67" t="s">
        <v>22</v>
      </c>
      <c r="E3613" s="73"/>
      <c r="F3613" s="73"/>
      <c r="G3613" s="73" t="s">
        <v>9</v>
      </c>
      <c r="H3613" s="73" t="s">
        <v>9</v>
      </c>
      <c r="I3613" s="73" t="s">
        <v>468</v>
      </c>
      <c r="J3613" s="73" t="str">
        <f t="shared" si="80"/>
        <v>Car passenger</v>
      </c>
      <c r="K3613" s="98">
        <v>1.7409999999999999E-3</v>
      </c>
      <c r="L3613" s="48"/>
      <c r="M3613" s="22"/>
      <c r="N3613" s="22"/>
      <c r="O3613" s="22"/>
      <c r="P3613" s="22"/>
      <c r="Q3613" s="22"/>
      <c r="R3613" s="22"/>
      <c r="S3613" s="22"/>
      <c r="T3613" s="22"/>
      <c r="U3613" s="22"/>
      <c r="V3613" s="22"/>
      <c r="W3613" s="22"/>
      <c r="X3613" s="22"/>
      <c r="Y3613" s="22"/>
      <c r="Z3613" s="22"/>
      <c r="AA3613" s="22"/>
      <c r="AB3613" s="22"/>
      <c r="AC3613" s="22"/>
      <c r="AD3613" s="22"/>
      <c r="AE3613" s="22"/>
      <c r="AF3613" s="22"/>
      <c r="AG3613" s="22"/>
      <c r="AH3613" s="22"/>
      <c r="AI3613" s="22"/>
      <c r="AJ3613" s="22"/>
      <c r="AK3613" s="22"/>
      <c r="AL3613" s="22"/>
      <c r="AM3613" s="22"/>
      <c r="AN3613" s="22"/>
      <c r="AO3613" s="22"/>
      <c r="AP3613" s="22"/>
      <c r="AQ3613" s="22"/>
      <c r="AR3613" s="22"/>
      <c r="AS3613" s="22"/>
      <c r="AT3613" s="22"/>
      <c r="AU3613" s="22"/>
      <c r="AV3613" s="22"/>
      <c r="AW3613" s="22"/>
      <c r="AX3613" s="22"/>
      <c r="AY3613" s="22"/>
      <c r="AZ3613" s="22"/>
      <c r="BA3613" s="22"/>
      <c r="BB3613" s="22"/>
      <c r="BC3613" s="22"/>
      <c r="BD3613" s="22"/>
      <c r="BE3613" s="22"/>
      <c r="BF3613" s="22"/>
      <c r="BG3613" s="22"/>
      <c r="BH3613" s="22"/>
      <c r="BI3613" s="22"/>
      <c r="BJ3613" s="22"/>
      <c r="BK3613" s="22"/>
      <c r="BL3613" s="22"/>
      <c r="BM3613" s="22"/>
      <c r="BN3613" s="22"/>
      <c r="BO3613" s="22"/>
      <c r="BP3613" s="22"/>
      <c r="BQ3613" s="22"/>
      <c r="BR3613" s="22"/>
      <c r="BS3613" s="22"/>
      <c r="BT3613" s="22"/>
      <c r="BU3613" s="22"/>
      <c r="BV3613" s="22"/>
      <c r="BW3613" s="22"/>
      <c r="BX3613" s="22"/>
      <c r="BY3613" s="22"/>
      <c r="BZ3613" s="22"/>
      <c r="CA3613" s="22"/>
      <c r="CB3613" s="22"/>
      <c r="CC3613" s="22"/>
      <c r="CD3613" s="22"/>
      <c r="CE3613" s="22"/>
      <c r="CF3613" s="22"/>
      <c r="CG3613" s="22"/>
      <c r="CH3613" s="22"/>
      <c r="CI3613" s="22"/>
      <c r="CJ3613" s="22"/>
      <c r="CK3613" s="22"/>
      <c r="CL3613" s="22"/>
      <c r="CM3613" s="22"/>
      <c r="CN3613" s="22"/>
      <c r="CO3613" s="22"/>
    </row>
    <row r="3614" spans="1:93" s="2" customFormat="1" x14ac:dyDescent="0.3">
      <c r="A3614" s="73" t="s">
        <v>204</v>
      </c>
      <c r="B3614" s="73" t="s">
        <v>171</v>
      </c>
      <c r="C3614" s="67" t="s">
        <v>317</v>
      </c>
      <c r="D3614" s="67" t="s">
        <v>454</v>
      </c>
      <c r="E3614" s="73"/>
      <c r="F3614" s="73"/>
      <c r="G3614" s="73" t="s">
        <v>9</v>
      </c>
      <c r="H3614" s="73" t="s">
        <v>9</v>
      </c>
      <c r="I3614" s="73" t="s">
        <v>465</v>
      </c>
      <c r="J3614" s="73" t="str">
        <f t="shared" si="80"/>
        <v>Average (all passenger)</v>
      </c>
      <c r="K3614" s="98">
        <v>0.112863</v>
      </c>
      <c r="L3614" s="48"/>
      <c r="M3614" s="22"/>
      <c r="N3614" s="22"/>
      <c r="O3614" s="22"/>
      <c r="P3614" s="22"/>
      <c r="Q3614" s="22"/>
      <c r="R3614" s="22"/>
      <c r="S3614" s="22"/>
      <c r="T3614" s="22"/>
      <c r="U3614" s="22"/>
      <c r="V3614" s="22"/>
      <c r="W3614" s="22"/>
      <c r="X3614" s="22"/>
      <c r="Y3614" s="22"/>
      <c r="Z3614" s="22"/>
      <c r="AA3614" s="22"/>
      <c r="AB3614" s="22"/>
      <c r="AC3614" s="22"/>
      <c r="AD3614" s="22"/>
      <c r="AE3614" s="22"/>
      <c r="AF3614" s="22"/>
      <c r="AG3614" s="22"/>
      <c r="AH3614" s="22"/>
      <c r="AI3614" s="22"/>
      <c r="AJ3614" s="22"/>
      <c r="AK3614" s="22"/>
      <c r="AL3614" s="22"/>
      <c r="AM3614" s="22"/>
      <c r="AN3614" s="22"/>
      <c r="AO3614" s="22"/>
      <c r="AP3614" s="22"/>
      <c r="AQ3614" s="22"/>
      <c r="AR3614" s="22"/>
      <c r="AS3614" s="22"/>
      <c r="AT3614" s="22"/>
      <c r="AU3614" s="22"/>
      <c r="AV3614" s="22"/>
      <c r="AW3614" s="22"/>
      <c r="AX3614" s="22"/>
      <c r="AY3614" s="22"/>
      <c r="AZ3614" s="22"/>
      <c r="BA3614" s="22"/>
      <c r="BB3614" s="22"/>
      <c r="BC3614" s="22"/>
      <c r="BD3614" s="22"/>
      <c r="BE3614" s="22"/>
      <c r="BF3614" s="22"/>
      <c r="BG3614" s="22"/>
      <c r="BH3614" s="22"/>
      <c r="BI3614" s="22"/>
      <c r="BJ3614" s="22"/>
      <c r="BK3614" s="22"/>
      <c r="BL3614" s="22"/>
      <c r="BM3614" s="22"/>
      <c r="BN3614" s="22"/>
      <c r="BO3614" s="22"/>
      <c r="BP3614" s="22"/>
      <c r="BQ3614" s="22"/>
      <c r="BR3614" s="22"/>
      <c r="BS3614" s="22"/>
      <c r="BT3614" s="22"/>
      <c r="BU3614" s="22"/>
      <c r="BV3614" s="22"/>
      <c r="BW3614" s="22"/>
      <c r="BX3614" s="22"/>
      <c r="BY3614" s="22"/>
      <c r="BZ3614" s="22"/>
      <c r="CA3614" s="22"/>
      <c r="CB3614" s="22"/>
      <c r="CC3614" s="22"/>
      <c r="CD3614" s="22"/>
      <c r="CE3614" s="22"/>
      <c r="CF3614" s="22"/>
      <c r="CG3614" s="22"/>
      <c r="CH3614" s="22"/>
      <c r="CI3614" s="22"/>
      <c r="CJ3614" s="22"/>
      <c r="CK3614" s="22"/>
      <c r="CL3614" s="22"/>
      <c r="CM3614" s="22"/>
      <c r="CN3614" s="22"/>
      <c r="CO3614" s="22"/>
    </row>
    <row r="3615" spans="1:93" s="2" customFormat="1" x14ac:dyDescent="0.3">
      <c r="A3615" s="73" t="s">
        <v>204</v>
      </c>
      <c r="B3615" s="73" t="s">
        <v>171</v>
      </c>
      <c r="C3615" s="67" t="s">
        <v>317</v>
      </c>
      <c r="D3615" s="67" t="s">
        <v>454</v>
      </c>
      <c r="E3615" s="73"/>
      <c r="F3615" s="73"/>
      <c r="G3615" s="73" t="s">
        <v>9</v>
      </c>
      <c r="H3615" s="73" t="s">
        <v>9</v>
      </c>
      <c r="I3615" s="73" t="s">
        <v>466</v>
      </c>
      <c r="J3615" s="73" t="str">
        <f t="shared" si="80"/>
        <v>Average (all passenger)</v>
      </c>
      <c r="K3615" s="98">
        <v>3.3000000000000003E-5</v>
      </c>
      <c r="L3615" s="48"/>
      <c r="M3615" s="22"/>
      <c r="N3615" s="22"/>
      <c r="O3615" s="22"/>
      <c r="P3615" s="22"/>
      <c r="Q3615" s="22"/>
      <c r="R3615" s="22"/>
      <c r="S3615" s="22"/>
      <c r="T3615" s="22"/>
      <c r="U3615" s="22"/>
      <c r="V3615" s="22"/>
      <c r="W3615" s="22"/>
      <c r="X3615" s="22"/>
      <c r="Y3615" s="22"/>
      <c r="Z3615" s="22"/>
      <c r="AA3615" s="22"/>
      <c r="AB3615" s="22"/>
      <c r="AC3615" s="22"/>
      <c r="AD3615" s="22"/>
      <c r="AE3615" s="22"/>
      <c r="AF3615" s="22"/>
      <c r="AG3615" s="22"/>
      <c r="AH3615" s="22"/>
      <c r="AI3615" s="22"/>
      <c r="AJ3615" s="22"/>
      <c r="AK3615" s="22"/>
      <c r="AL3615" s="22"/>
      <c r="AM3615" s="22"/>
      <c r="AN3615" s="22"/>
      <c r="AO3615" s="22"/>
      <c r="AP3615" s="22"/>
      <c r="AQ3615" s="22"/>
      <c r="AR3615" s="22"/>
      <c r="AS3615" s="22"/>
      <c r="AT3615" s="22"/>
      <c r="AU3615" s="22"/>
      <c r="AV3615" s="22"/>
      <c r="AW3615" s="22"/>
      <c r="AX3615" s="22"/>
      <c r="AY3615" s="22"/>
      <c r="AZ3615" s="22"/>
      <c r="BA3615" s="22"/>
      <c r="BB3615" s="22"/>
      <c r="BC3615" s="22"/>
      <c r="BD3615" s="22"/>
      <c r="BE3615" s="22"/>
      <c r="BF3615" s="22"/>
      <c r="BG3615" s="22"/>
      <c r="BH3615" s="22"/>
      <c r="BI3615" s="22"/>
      <c r="BJ3615" s="22"/>
      <c r="BK3615" s="22"/>
      <c r="BL3615" s="22"/>
      <c r="BM3615" s="22"/>
      <c r="BN3615" s="22"/>
      <c r="BO3615" s="22"/>
      <c r="BP3615" s="22"/>
      <c r="BQ3615" s="22"/>
      <c r="BR3615" s="22"/>
      <c r="BS3615" s="22"/>
      <c r="BT3615" s="22"/>
      <c r="BU3615" s="22"/>
      <c r="BV3615" s="22"/>
      <c r="BW3615" s="22"/>
      <c r="BX3615" s="22"/>
      <c r="BY3615" s="22"/>
      <c r="BZ3615" s="22"/>
      <c r="CA3615" s="22"/>
      <c r="CB3615" s="22"/>
      <c r="CC3615" s="22"/>
      <c r="CD3615" s="22"/>
      <c r="CE3615" s="22"/>
      <c r="CF3615" s="22"/>
      <c r="CG3615" s="22"/>
      <c r="CH3615" s="22"/>
      <c r="CI3615" s="22"/>
      <c r="CJ3615" s="22"/>
      <c r="CK3615" s="22"/>
      <c r="CL3615" s="22"/>
      <c r="CM3615" s="22"/>
      <c r="CN3615" s="22"/>
      <c r="CO3615" s="22"/>
    </row>
    <row r="3616" spans="1:93" s="2" customFormat="1" x14ac:dyDescent="0.3">
      <c r="A3616" s="73" t="s">
        <v>204</v>
      </c>
      <c r="B3616" s="73" t="s">
        <v>171</v>
      </c>
      <c r="C3616" s="67" t="s">
        <v>317</v>
      </c>
      <c r="D3616" s="67" t="s">
        <v>454</v>
      </c>
      <c r="E3616" s="73"/>
      <c r="F3616" s="73"/>
      <c r="G3616" s="73" t="s">
        <v>9</v>
      </c>
      <c r="H3616" s="73" t="s">
        <v>9</v>
      </c>
      <c r="I3616" s="73" t="s">
        <v>467</v>
      </c>
      <c r="J3616" s="73" t="str">
        <f t="shared" si="80"/>
        <v>Average (all passenger)</v>
      </c>
      <c r="K3616" s="98">
        <v>0.111313</v>
      </c>
      <c r="L3616" s="48"/>
      <c r="M3616" s="22"/>
      <c r="N3616" s="22"/>
      <c r="O3616" s="22"/>
      <c r="P3616" s="22"/>
      <c r="Q3616" s="22"/>
      <c r="R3616" s="22"/>
      <c r="S3616" s="22"/>
      <c r="T3616" s="2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c r="AQ3616" s="22"/>
      <c r="AR3616" s="22"/>
      <c r="AS3616" s="22"/>
      <c r="AT3616" s="22"/>
      <c r="AU3616" s="22"/>
      <c r="AV3616" s="22"/>
      <c r="AW3616" s="22"/>
      <c r="AX3616" s="22"/>
      <c r="AY3616" s="22"/>
      <c r="AZ3616" s="22"/>
      <c r="BA3616" s="22"/>
      <c r="BB3616" s="22"/>
      <c r="BC3616" s="22"/>
      <c r="BD3616" s="22"/>
      <c r="BE3616" s="22"/>
      <c r="BF3616" s="22"/>
      <c r="BG3616" s="22"/>
      <c r="BH3616" s="22"/>
      <c r="BI3616" s="22"/>
      <c r="BJ3616" s="22"/>
      <c r="BK3616" s="22"/>
      <c r="BL3616" s="22"/>
      <c r="BM3616" s="22"/>
      <c r="BN3616" s="22"/>
      <c r="BO3616" s="22"/>
      <c r="BP3616" s="22"/>
      <c r="BQ3616" s="22"/>
      <c r="BR3616" s="22"/>
      <c r="BS3616" s="22"/>
      <c r="BT3616" s="22"/>
      <c r="BU3616" s="22"/>
      <c r="BV3616" s="22"/>
      <c r="BW3616" s="22"/>
      <c r="BX3616" s="22"/>
      <c r="BY3616" s="22"/>
      <c r="BZ3616" s="22"/>
      <c r="CA3616" s="22"/>
      <c r="CB3616" s="22"/>
      <c r="CC3616" s="22"/>
      <c r="CD3616" s="22"/>
      <c r="CE3616" s="22"/>
      <c r="CF3616" s="22"/>
      <c r="CG3616" s="22"/>
      <c r="CH3616" s="22"/>
      <c r="CI3616" s="22"/>
      <c r="CJ3616" s="22"/>
      <c r="CK3616" s="22"/>
      <c r="CL3616" s="22"/>
      <c r="CM3616" s="22"/>
      <c r="CN3616" s="22"/>
      <c r="CO3616" s="22"/>
    </row>
    <row r="3617" spans="1:93" ht="15" thickBot="1" x14ac:dyDescent="0.35">
      <c r="A3617" s="84" t="s">
        <v>204</v>
      </c>
      <c r="B3617" s="84" t="s">
        <v>171</v>
      </c>
      <c r="C3617" s="81" t="s">
        <v>317</v>
      </c>
      <c r="D3617" s="81" t="s">
        <v>454</v>
      </c>
      <c r="E3617" s="84"/>
      <c r="F3617" s="84"/>
      <c r="G3617" s="84" t="s">
        <v>9</v>
      </c>
      <c r="H3617" s="84" t="s">
        <v>9</v>
      </c>
      <c r="I3617" s="84" t="s">
        <v>468</v>
      </c>
      <c r="J3617" s="84" t="str">
        <f t="shared" si="80"/>
        <v>Average (all passenger)</v>
      </c>
      <c r="K3617" s="105">
        <v>1.5169999999999999E-3</v>
      </c>
    </row>
    <row r="3618" spans="1:93" s="2" customFormat="1" x14ac:dyDescent="0.3">
      <c r="A3618" s="86" t="s">
        <v>204</v>
      </c>
      <c r="B3618" s="86" t="s">
        <v>177</v>
      </c>
      <c r="C3618" s="68" t="s">
        <v>20</v>
      </c>
      <c r="D3618" s="68" t="s">
        <v>61</v>
      </c>
      <c r="E3618" s="86"/>
      <c r="F3618" s="86" t="s">
        <v>412</v>
      </c>
      <c r="G3618" s="86" t="s">
        <v>405</v>
      </c>
      <c r="H3618" s="86" t="s">
        <v>405</v>
      </c>
      <c r="I3618" s="86" t="s">
        <v>465</v>
      </c>
      <c r="J3618" s="86" t="str">
        <f t="shared" ref="J3618:J3713" si="81">CONCATENATE(D3618," ",H3618," ",C3618)</f>
        <v>Mini km Cars (by market segment)</v>
      </c>
      <c r="K3618" s="100">
        <v>0.11008999999999999</v>
      </c>
      <c r="L3618" s="48"/>
      <c r="M3618" s="22"/>
      <c r="N3618" s="22"/>
      <c r="O3618" s="22"/>
      <c r="P3618" s="22"/>
      <c r="Q3618" s="22"/>
      <c r="R3618" s="22"/>
      <c r="S3618" s="22"/>
      <c r="T3618" s="2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c r="AQ3618" s="22"/>
      <c r="AR3618" s="22"/>
      <c r="AS3618" s="22"/>
      <c r="AT3618" s="22"/>
      <c r="AU3618" s="22"/>
      <c r="AV3618" s="22"/>
      <c r="AW3618" s="22"/>
      <c r="AX3618" s="22"/>
      <c r="AY3618" s="22"/>
      <c r="AZ3618" s="22"/>
      <c r="BA3618" s="22"/>
      <c r="BB3618" s="22"/>
      <c r="BC3618" s="22"/>
      <c r="BD3618" s="22"/>
      <c r="BE3618" s="22"/>
      <c r="BF3618" s="22"/>
      <c r="BG3618" s="22"/>
      <c r="BH3618" s="22"/>
      <c r="BI3618" s="22"/>
      <c r="BJ3618" s="22"/>
      <c r="BK3618" s="22"/>
      <c r="BL3618" s="22"/>
      <c r="BM3618" s="22"/>
      <c r="BN3618" s="22"/>
      <c r="BO3618" s="22"/>
      <c r="BP3618" s="22"/>
      <c r="BQ3618" s="22"/>
      <c r="BR3618" s="22"/>
      <c r="BS3618" s="22"/>
      <c r="BT3618" s="22"/>
      <c r="BU3618" s="22"/>
      <c r="BV3618" s="22"/>
      <c r="BW3618" s="22"/>
      <c r="BX3618" s="22"/>
      <c r="BY3618" s="22"/>
      <c r="BZ3618" s="22"/>
      <c r="CA3618" s="22"/>
      <c r="CB3618" s="22"/>
      <c r="CC3618" s="22"/>
      <c r="CD3618" s="22"/>
      <c r="CE3618" s="22"/>
      <c r="CF3618" s="22"/>
      <c r="CG3618" s="22"/>
      <c r="CH3618" s="22"/>
      <c r="CI3618" s="22"/>
      <c r="CJ3618" s="22"/>
      <c r="CK3618" s="22"/>
      <c r="CL3618" s="22"/>
      <c r="CM3618" s="22"/>
      <c r="CN3618" s="22"/>
      <c r="CO3618" s="22"/>
    </row>
    <row r="3619" spans="1:93" s="2" customFormat="1" x14ac:dyDescent="0.3">
      <c r="A3619" s="73" t="s">
        <v>204</v>
      </c>
      <c r="B3619" s="73" t="s">
        <v>177</v>
      </c>
      <c r="C3619" s="67" t="s">
        <v>20</v>
      </c>
      <c r="D3619" s="67" t="s">
        <v>61</v>
      </c>
      <c r="E3619" s="73"/>
      <c r="F3619" s="73" t="s">
        <v>412</v>
      </c>
      <c r="G3619" s="73" t="s">
        <v>405</v>
      </c>
      <c r="H3619" s="73" t="s">
        <v>405</v>
      </c>
      <c r="I3619" s="73" t="s">
        <v>466</v>
      </c>
      <c r="J3619" s="73" t="str">
        <f t="shared" si="81"/>
        <v>Mini km Cars (by market segment)</v>
      </c>
      <c r="K3619" s="146">
        <v>4.3200000000000001E-6</v>
      </c>
      <c r="L3619" s="48"/>
      <c r="M3619" s="22"/>
      <c r="N3619" s="22"/>
      <c r="O3619" s="22"/>
      <c r="P3619" s="22"/>
      <c r="Q3619" s="22"/>
      <c r="R3619" s="22"/>
      <c r="S3619" s="22"/>
      <c r="T3619" s="22"/>
      <c r="U3619" s="22"/>
      <c r="V3619" s="22"/>
      <c r="W3619" s="22"/>
      <c r="X3619" s="22"/>
      <c r="Y3619" s="22"/>
      <c r="Z3619" s="22"/>
      <c r="AA3619" s="22"/>
      <c r="AB3619" s="22"/>
      <c r="AC3619" s="22"/>
      <c r="AD3619" s="22"/>
      <c r="AE3619" s="22"/>
      <c r="AF3619" s="22"/>
      <c r="AG3619" s="22"/>
      <c r="AH3619" s="22"/>
      <c r="AI3619" s="22"/>
      <c r="AJ3619" s="22"/>
      <c r="AK3619" s="22"/>
      <c r="AL3619" s="22"/>
      <c r="AM3619" s="22"/>
      <c r="AN3619" s="22"/>
      <c r="AO3619" s="22"/>
      <c r="AP3619" s="22"/>
      <c r="AQ3619" s="22"/>
      <c r="AR3619" s="22"/>
      <c r="AS3619" s="22"/>
      <c r="AT3619" s="22"/>
      <c r="AU3619" s="22"/>
      <c r="AV3619" s="22"/>
      <c r="AW3619" s="22"/>
      <c r="AX3619" s="22"/>
      <c r="AY3619" s="22"/>
      <c r="AZ3619" s="22"/>
      <c r="BA3619" s="22"/>
      <c r="BB3619" s="22"/>
      <c r="BC3619" s="22"/>
      <c r="BD3619" s="22"/>
      <c r="BE3619" s="22"/>
      <c r="BF3619" s="22"/>
      <c r="BG3619" s="22"/>
      <c r="BH3619" s="22"/>
      <c r="BI3619" s="22"/>
      <c r="BJ3619" s="22"/>
      <c r="BK3619" s="22"/>
      <c r="BL3619" s="22"/>
      <c r="BM3619" s="22"/>
      <c r="BN3619" s="22"/>
      <c r="BO3619" s="22"/>
      <c r="BP3619" s="22"/>
      <c r="BQ3619" s="22"/>
      <c r="BR3619" s="22"/>
      <c r="BS3619" s="22"/>
      <c r="BT3619" s="22"/>
      <c r="BU3619" s="22"/>
      <c r="BV3619" s="22"/>
      <c r="BW3619" s="22"/>
      <c r="BX3619" s="22"/>
      <c r="BY3619" s="22"/>
      <c r="BZ3619" s="22"/>
      <c r="CA3619" s="22"/>
      <c r="CB3619" s="22"/>
      <c r="CC3619" s="22"/>
      <c r="CD3619" s="22"/>
      <c r="CE3619" s="22"/>
      <c r="CF3619" s="22"/>
      <c r="CG3619" s="22"/>
      <c r="CH3619" s="22"/>
      <c r="CI3619" s="22"/>
      <c r="CJ3619" s="22"/>
      <c r="CK3619" s="22"/>
      <c r="CL3619" s="22"/>
      <c r="CM3619" s="22"/>
      <c r="CN3619" s="22"/>
      <c r="CO3619" s="22"/>
    </row>
    <row r="3620" spans="1:93" s="2" customFormat="1" x14ac:dyDescent="0.3">
      <c r="A3620" s="73" t="s">
        <v>204</v>
      </c>
      <c r="B3620" s="73" t="s">
        <v>177</v>
      </c>
      <c r="C3620" s="67" t="s">
        <v>20</v>
      </c>
      <c r="D3620" s="67" t="s">
        <v>61</v>
      </c>
      <c r="E3620" s="73"/>
      <c r="F3620" s="73" t="s">
        <v>412</v>
      </c>
      <c r="G3620" s="73" t="s">
        <v>405</v>
      </c>
      <c r="H3620" s="73" t="s">
        <v>405</v>
      </c>
      <c r="I3620" s="73" t="s">
        <v>467</v>
      </c>
      <c r="J3620" s="73" t="str">
        <f t="shared" si="81"/>
        <v>Mini km Cars (by market segment)</v>
      </c>
      <c r="K3620" s="98">
        <v>0.10825</v>
      </c>
      <c r="L3620" s="48"/>
      <c r="M3620" s="22"/>
      <c r="N3620" s="22"/>
      <c r="O3620" s="22"/>
      <c r="P3620" s="22"/>
      <c r="Q3620" s="22"/>
      <c r="R3620" s="22"/>
      <c r="S3620" s="22"/>
      <c r="T3620" s="2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c r="AQ3620" s="22"/>
      <c r="AR3620" s="22"/>
      <c r="AS3620" s="22"/>
      <c r="AT3620" s="22"/>
      <c r="AU3620" s="22"/>
      <c r="AV3620" s="22"/>
      <c r="AW3620" s="22"/>
      <c r="AX3620" s="22"/>
      <c r="AY3620" s="22"/>
      <c r="AZ3620" s="22"/>
      <c r="BA3620" s="22"/>
      <c r="BB3620" s="22"/>
      <c r="BC3620" s="22"/>
      <c r="BD3620" s="22"/>
      <c r="BE3620" s="22"/>
      <c r="BF3620" s="22"/>
      <c r="BG3620" s="22"/>
      <c r="BH3620" s="22"/>
      <c r="BI3620" s="22"/>
      <c r="BJ3620" s="22"/>
      <c r="BK3620" s="22"/>
      <c r="BL3620" s="22"/>
      <c r="BM3620" s="22"/>
      <c r="BN3620" s="22"/>
      <c r="BO3620" s="22"/>
      <c r="BP3620" s="22"/>
      <c r="BQ3620" s="22"/>
      <c r="BR3620" s="22"/>
      <c r="BS3620" s="22"/>
      <c r="BT3620" s="22"/>
      <c r="BU3620" s="22"/>
      <c r="BV3620" s="22"/>
      <c r="BW3620" s="22"/>
      <c r="BX3620" s="22"/>
      <c r="BY3620" s="22"/>
      <c r="BZ3620" s="22"/>
      <c r="CA3620" s="22"/>
      <c r="CB3620" s="22"/>
      <c r="CC3620" s="22"/>
      <c r="CD3620" s="22"/>
      <c r="CE3620" s="22"/>
      <c r="CF3620" s="22"/>
      <c r="CG3620" s="22"/>
      <c r="CH3620" s="22"/>
      <c r="CI3620" s="22"/>
      <c r="CJ3620" s="22"/>
      <c r="CK3620" s="22"/>
      <c r="CL3620" s="22"/>
      <c r="CM3620" s="22"/>
      <c r="CN3620" s="22"/>
      <c r="CO3620" s="22"/>
    </row>
    <row r="3621" spans="1:93" s="2" customFormat="1" x14ac:dyDescent="0.3">
      <c r="A3621" s="73" t="s">
        <v>204</v>
      </c>
      <c r="B3621" s="73" t="s">
        <v>177</v>
      </c>
      <c r="C3621" s="67" t="s">
        <v>20</v>
      </c>
      <c r="D3621" s="67" t="s">
        <v>61</v>
      </c>
      <c r="E3621" s="73"/>
      <c r="F3621" s="73" t="s">
        <v>412</v>
      </c>
      <c r="G3621" s="73" t="s">
        <v>405</v>
      </c>
      <c r="H3621" s="73" t="s">
        <v>405</v>
      </c>
      <c r="I3621" s="73" t="s">
        <v>468</v>
      </c>
      <c r="J3621" s="73" t="str">
        <f t="shared" si="81"/>
        <v>Mini km Cars (by market segment)</v>
      </c>
      <c r="K3621" s="98">
        <v>1.8400000000000001E-3</v>
      </c>
      <c r="L3621" s="50"/>
      <c r="M3621" s="22"/>
      <c r="N3621" s="22"/>
      <c r="O3621" s="22"/>
      <c r="P3621" s="22"/>
      <c r="Q3621" s="22"/>
      <c r="R3621" s="22"/>
      <c r="S3621" s="22"/>
      <c r="T3621" s="22"/>
      <c r="U3621" s="22"/>
      <c r="V3621" s="22"/>
      <c r="W3621" s="22"/>
      <c r="X3621" s="22"/>
      <c r="Y3621" s="22"/>
      <c r="Z3621" s="22"/>
      <c r="AA3621" s="22"/>
      <c r="AB3621" s="22"/>
      <c r="AC3621" s="22"/>
      <c r="AD3621" s="22"/>
      <c r="AE3621" s="22"/>
      <c r="AF3621" s="22"/>
      <c r="AG3621" s="22"/>
      <c r="AH3621" s="22"/>
      <c r="AI3621" s="22"/>
      <c r="AJ3621" s="22"/>
      <c r="AK3621" s="22"/>
      <c r="AL3621" s="22"/>
      <c r="AM3621" s="22"/>
      <c r="AN3621" s="22"/>
      <c r="AO3621" s="22"/>
      <c r="AP3621" s="22"/>
      <c r="AQ3621" s="22"/>
      <c r="AR3621" s="22"/>
      <c r="AS3621" s="22"/>
      <c r="AT3621" s="22"/>
      <c r="AU3621" s="22"/>
      <c r="AV3621" s="22"/>
      <c r="AW3621" s="22"/>
      <c r="AX3621" s="22"/>
      <c r="AY3621" s="22"/>
      <c r="AZ3621" s="22"/>
      <c r="BA3621" s="22"/>
      <c r="BB3621" s="22"/>
      <c r="BC3621" s="22"/>
      <c r="BD3621" s="22"/>
      <c r="BE3621" s="22"/>
      <c r="BF3621" s="22"/>
      <c r="BG3621" s="22"/>
      <c r="BH3621" s="22"/>
      <c r="BI3621" s="22"/>
      <c r="BJ3621" s="22"/>
      <c r="BK3621" s="22"/>
      <c r="BL3621" s="22"/>
      <c r="BM3621" s="22"/>
      <c r="BN3621" s="22"/>
      <c r="BO3621" s="22"/>
      <c r="BP3621" s="22"/>
      <c r="BQ3621" s="22"/>
      <c r="BR3621" s="22"/>
      <c r="BS3621" s="22"/>
      <c r="BT3621" s="22"/>
      <c r="BU3621" s="22"/>
      <c r="BV3621" s="22"/>
      <c r="BW3621" s="22"/>
      <c r="BX3621" s="22"/>
      <c r="BY3621" s="22"/>
      <c r="BZ3621" s="22"/>
      <c r="CA3621" s="22"/>
      <c r="CB3621" s="22"/>
      <c r="CC3621" s="22"/>
      <c r="CD3621" s="22"/>
      <c r="CE3621" s="22"/>
      <c r="CF3621" s="22"/>
      <c r="CG3621" s="22"/>
      <c r="CH3621" s="22"/>
      <c r="CI3621" s="22"/>
      <c r="CJ3621" s="22"/>
      <c r="CK3621" s="22"/>
      <c r="CL3621" s="22"/>
      <c r="CM3621" s="22"/>
      <c r="CN3621" s="22"/>
      <c r="CO3621" s="22"/>
    </row>
    <row r="3622" spans="1:93" s="2" customFormat="1" x14ac:dyDescent="0.3">
      <c r="A3622" s="73" t="s">
        <v>204</v>
      </c>
      <c r="B3622" s="73" t="s">
        <v>177</v>
      </c>
      <c r="C3622" s="67" t="s">
        <v>20</v>
      </c>
      <c r="D3622" s="67" t="s">
        <v>61</v>
      </c>
      <c r="E3622" s="73"/>
      <c r="F3622" s="73" t="s">
        <v>412</v>
      </c>
      <c r="G3622" s="73" t="s">
        <v>156</v>
      </c>
      <c r="H3622" s="73" t="s">
        <v>156</v>
      </c>
      <c r="I3622" s="73" t="s">
        <v>465</v>
      </c>
      <c r="J3622" s="73" t="str">
        <f t="shared" si="81"/>
        <v>Mini miles Cars (by market segment)</v>
      </c>
      <c r="K3622" s="98">
        <v>0.17719000000000001</v>
      </c>
      <c r="L3622" s="48"/>
      <c r="M3622" s="22"/>
      <c r="N3622" s="22"/>
      <c r="O3622" s="22"/>
      <c r="P3622" s="22"/>
      <c r="Q3622" s="22"/>
      <c r="R3622" s="22"/>
      <c r="S3622" s="22"/>
      <c r="T3622" s="2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c r="AQ3622" s="22"/>
      <c r="AR3622" s="22"/>
      <c r="AS3622" s="22"/>
      <c r="AT3622" s="22"/>
      <c r="AU3622" s="22"/>
      <c r="AV3622" s="22"/>
      <c r="AW3622" s="22"/>
      <c r="AX3622" s="22"/>
      <c r="AY3622" s="22"/>
      <c r="AZ3622" s="22"/>
      <c r="BA3622" s="22"/>
      <c r="BB3622" s="22"/>
      <c r="BC3622" s="22"/>
      <c r="BD3622" s="22"/>
      <c r="BE3622" s="22"/>
      <c r="BF3622" s="22"/>
      <c r="BG3622" s="22"/>
      <c r="BH3622" s="22"/>
      <c r="BI3622" s="22"/>
      <c r="BJ3622" s="22"/>
      <c r="BK3622" s="22"/>
      <c r="BL3622" s="22"/>
      <c r="BM3622" s="22"/>
      <c r="BN3622" s="22"/>
      <c r="BO3622" s="22"/>
      <c r="BP3622" s="22"/>
      <c r="BQ3622" s="22"/>
      <c r="BR3622" s="22"/>
      <c r="BS3622" s="22"/>
      <c r="BT3622" s="22"/>
      <c r="BU3622" s="22"/>
      <c r="BV3622" s="22"/>
      <c r="BW3622" s="22"/>
      <c r="BX3622" s="22"/>
      <c r="BY3622" s="22"/>
      <c r="BZ3622" s="22"/>
      <c r="CA3622" s="22"/>
      <c r="CB3622" s="22"/>
      <c r="CC3622" s="22"/>
      <c r="CD3622" s="22"/>
      <c r="CE3622" s="22"/>
      <c r="CF3622" s="22"/>
      <c r="CG3622" s="22"/>
      <c r="CH3622" s="22"/>
      <c r="CI3622" s="22"/>
      <c r="CJ3622" s="22"/>
      <c r="CK3622" s="22"/>
      <c r="CL3622" s="22"/>
      <c r="CM3622" s="22"/>
      <c r="CN3622" s="22"/>
      <c r="CO3622" s="22"/>
    </row>
    <row r="3623" spans="1:93" s="2" customFormat="1" x14ac:dyDescent="0.3">
      <c r="A3623" s="73" t="s">
        <v>204</v>
      </c>
      <c r="B3623" s="73" t="s">
        <v>177</v>
      </c>
      <c r="C3623" s="67" t="s">
        <v>20</v>
      </c>
      <c r="D3623" s="67" t="s">
        <v>61</v>
      </c>
      <c r="E3623" s="73"/>
      <c r="F3623" s="73" t="s">
        <v>412</v>
      </c>
      <c r="G3623" s="73" t="s">
        <v>156</v>
      </c>
      <c r="H3623" s="73" t="s">
        <v>156</v>
      </c>
      <c r="I3623" s="73" t="s">
        <v>466</v>
      </c>
      <c r="J3623" s="73" t="str">
        <f t="shared" si="81"/>
        <v>Mini miles Cars (by market segment)</v>
      </c>
      <c r="K3623" s="98">
        <v>1.0000000000000001E-5</v>
      </c>
      <c r="L3623" s="48"/>
      <c r="M3623" s="22"/>
      <c r="N3623" s="22"/>
      <c r="O3623" s="22"/>
      <c r="P3623" s="22"/>
      <c r="Q3623" s="22"/>
      <c r="R3623" s="22"/>
      <c r="S3623" s="22"/>
      <c r="T3623" s="22"/>
      <c r="U3623" s="22"/>
      <c r="V3623" s="22"/>
      <c r="W3623" s="22"/>
      <c r="X3623" s="22"/>
      <c r="Y3623" s="22"/>
      <c r="Z3623" s="22"/>
      <c r="AA3623" s="22"/>
      <c r="AB3623" s="22"/>
      <c r="AC3623" s="22"/>
      <c r="AD3623" s="22"/>
      <c r="AE3623" s="22"/>
      <c r="AF3623" s="22"/>
      <c r="AG3623" s="22"/>
      <c r="AH3623" s="22"/>
      <c r="AI3623" s="22"/>
      <c r="AJ3623" s="22"/>
      <c r="AK3623" s="22"/>
      <c r="AL3623" s="22"/>
      <c r="AM3623" s="22"/>
      <c r="AN3623" s="22"/>
      <c r="AO3623" s="22"/>
      <c r="AP3623" s="22"/>
      <c r="AQ3623" s="22"/>
      <c r="AR3623" s="22"/>
      <c r="AS3623" s="22"/>
      <c r="AT3623" s="22"/>
      <c r="AU3623" s="22"/>
      <c r="AV3623" s="22"/>
      <c r="AW3623" s="22"/>
      <c r="AX3623" s="22"/>
      <c r="AY3623" s="22"/>
      <c r="AZ3623" s="22"/>
      <c r="BA3623" s="22"/>
      <c r="BB3623" s="22"/>
      <c r="BC3623" s="22"/>
      <c r="BD3623" s="22"/>
      <c r="BE3623" s="22"/>
      <c r="BF3623" s="22"/>
      <c r="BG3623" s="22"/>
      <c r="BH3623" s="22"/>
      <c r="BI3623" s="22"/>
      <c r="BJ3623" s="22"/>
      <c r="BK3623" s="22"/>
      <c r="BL3623" s="22"/>
      <c r="BM3623" s="22"/>
      <c r="BN3623" s="22"/>
      <c r="BO3623" s="22"/>
      <c r="BP3623" s="22"/>
      <c r="BQ3623" s="22"/>
      <c r="BR3623" s="22"/>
      <c r="BS3623" s="22"/>
      <c r="BT3623" s="22"/>
      <c r="BU3623" s="22"/>
      <c r="BV3623" s="22"/>
      <c r="BW3623" s="22"/>
      <c r="BX3623" s="22"/>
      <c r="BY3623" s="22"/>
      <c r="BZ3623" s="22"/>
      <c r="CA3623" s="22"/>
      <c r="CB3623" s="22"/>
      <c r="CC3623" s="22"/>
      <c r="CD3623" s="22"/>
      <c r="CE3623" s="22"/>
      <c r="CF3623" s="22"/>
      <c r="CG3623" s="22"/>
      <c r="CH3623" s="22"/>
      <c r="CI3623" s="22"/>
      <c r="CJ3623" s="22"/>
      <c r="CK3623" s="22"/>
      <c r="CL3623" s="22"/>
      <c r="CM3623" s="22"/>
      <c r="CN3623" s="22"/>
      <c r="CO3623" s="22"/>
    </row>
    <row r="3624" spans="1:93" s="2" customFormat="1" x14ac:dyDescent="0.3">
      <c r="A3624" s="73" t="s">
        <v>204</v>
      </c>
      <c r="B3624" s="73" t="s">
        <v>177</v>
      </c>
      <c r="C3624" s="67" t="s">
        <v>20</v>
      </c>
      <c r="D3624" s="67" t="s">
        <v>61</v>
      </c>
      <c r="E3624" s="73"/>
      <c r="F3624" s="73" t="s">
        <v>412</v>
      </c>
      <c r="G3624" s="73" t="s">
        <v>156</v>
      </c>
      <c r="H3624" s="73" t="s">
        <v>156</v>
      </c>
      <c r="I3624" s="73" t="s">
        <v>467</v>
      </c>
      <c r="J3624" s="73" t="str">
        <f t="shared" si="81"/>
        <v>Mini miles Cars (by market segment)</v>
      </c>
      <c r="K3624" s="98">
        <v>0.17421</v>
      </c>
      <c r="L3624" s="48"/>
      <c r="M3624" s="22"/>
      <c r="N3624" s="22"/>
      <c r="O3624" s="22"/>
      <c r="P3624" s="22"/>
      <c r="Q3624" s="22"/>
      <c r="R3624" s="22"/>
      <c r="S3624" s="22"/>
      <c r="T3624" s="2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c r="AQ3624" s="22"/>
      <c r="AR3624" s="22"/>
      <c r="AS3624" s="22"/>
      <c r="AT3624" s="22"/>
      <c r="AU3624" s="22"/>
      <c r="AV3624" s="22"/>
      <c r="AW3624" s="22"/>
      <c r="AX3624" s="22"/>
      <c r="AY3624" s="22"/>
      <c r="AZ3624" s="22"/>
      <c r="BA3624" s="22"/>
      <c r="BB3624" s="22"/>
      <c r="BC3624" s="22"/>
      <c r="BD3624" s="22"/>
      <c r="BE3624" s="22"/>
      <c r="BF3624" s="22"/>
      <c r="BG3624" s="22"/>
      <c r="BH3624" s="22"/>
      <c r="BI3624" s="22"/>
      <c r="BJ3624" s="22"/>
      <c r="BK3624" s="22"/>
      <c r="BL3624" s="22"/>
      <c r="BM3624" s="22"/>
      <c r="BN3624" s="22"/>
      <c r="BO3624" s="22"/>
      <c r="BP3624" s="22"/>
      <c r="BQ3624" s="22"/>
      <c r="BR3624" s="22"/>
      <c r="BS3624" s="22"/>
      <c r="BT3624" s="22"/>
      <c r="BU3624" s="22"/>
      <c r="BV3624" s="22"/>
      <c r="BW3624" s="22"/>
      <c r="BX3624" s="22"/>
      <c r="BY3624" s="22"/>
      <c r="BZ3624" s="22"/>
      <c r="CA3624" s="22"/>
      <c r="CB3624" s="22"/>
      <c r="CC3624" s="22"/>
      <c r="CD3624" s="22"/>
      <c r="CE3624" s="22"/>
      <c r="CF3624" s="22"/>
      <c r="CG3624" s="22"/>
      <c r="CH3624" s="22"/>
      <c r="CI3624" s="22"/>
      <c r="CJ3624" s="22"/>
      <c r="CK3624" s="22"/>
      <c r="CL3624" s="22"/>
      <c r="CM3624" s="22"/>
      <c r="CN3624" s="22"/>
      <c r="CO3624" s="22"/>
    </row>
    <row r="3625" spans="1:93" s="2" customFormat="1" x14ac:dyDescent="0.3">
      <c r="A3625" s="73" t="s">
        <v>204</v>
      </c>
      <c r="B3625" s="73" t="s">
        <v>177</v>
      </c>
      <c r="C3625" s="67" t="s">
        <v>20</v>
      </c>
      <c r="D3625" s="67" t="s">
        <v>61</v>
      </c>
      <c r="E3625" s="73"/>
      <c r="F3625" s="73" t="s">
        <v>412</v>
      </c>
      <c r="G3625" s="73" t="s">
        <v>156</v>
      </c>
      <c r="H3625" s="73" t="s">
        <v>156</v>
      </c>
      <c r="I3625" s="73" t="s">
        <v>468</v>
      </c>
      <c r="J3625" s="73" t="str">
        <f t="shared" si="81"/>
        <v>Mini miles Cars (by market segment)</v>
      </c>
      <c r="K3625" s="98">
        <v>2.97E-3</v>
      </c>
      <c r="L3625" s="48"/>
      <c r="M3625" s="22"/>
      <c r="N3625" s="22"/>
      <c r="O3625" s="22"/>
      <c r="P3625" s="22"/>
      <c r="Q3625" s="22"/>
      <c r="R3625" s="22"/>
      <c r="S3625" s="22"/>
      <c r="T3625" s="22"/>
      <c r="U3625" s="22"/>
      <c r="V3625" s="22"/>
      <c r="W3625" s="22"/>
      <c r="X3625" s="22"/>
      <c r="Y3625" s="22"/>
      <c r="Z3625" s="22"/>
      <c r="AA3625" s="22"/>
      <c r="AB3625" s="22"/>
      <c r="AC3625" s="22"/>
      <c r="AD3625" s="22"/>
      <c r="AE3625" s="22"/>
      <c r="AF3625" s="22"/>
      <c r="AG3625" s="22"/>
      <c r="AH3625" s="22"/>
      <c r="AI3625" s="22"/>
      <c r="AJ3625" s="22"/>
      <c r="AK3625" s="22"/>
      <c r="AL3625" s="22"/>
      <c r="AM3625" s="22"/>
      <c r="AN3625" s="22"/>
      <c r="AO3625" s="22"/>
      <c r="AP3625" s="22"/>
      <c r="AQ3625" s="22"/>
      <c r="AR3625" s="22"/>
      <c r="AS3625" s="22"/>
      <c r="AT3625" s="22"/>
      <c r="AU3625" s="22"/>
      <c r="AV3625" s="22"/>
      <c r="AW3625" s="22"/>
      <c r="AX3625" s="22"/>
      <c r="AY3625" s="22"/>
      <c r="AZ3625" s="22"/>
      <c r="BA3625" s="22"/>
      <c r="BB3625" s="22"/>
      <c r="BC3625" s="22"/>
      <c r="BD3625" s="22"/>
      <c r="BE3625" s="22"/>
      <c r="BF3625" s="22"/>
      <c r="BG3625" s="22"/>
      <c r="BH3625" s="22"/>
      <c r="BI3625" s="22"/>
      <c r="BJ3625" s="22"/>
      <c r="BK3625" s="22"/>
      <c r="BL3625" s="22"/>
      <c r="BM3625" s="22"/>
      <c r="BN3625" s="22"/>
      <c r="BO3625" s="22"/>
      <c r="BP3625" s="22"/>
      <c r="BQ3625" s="22"/>
      <c r="BR3625" s="22"/>
      <c r="BS3625" s="22"/>
      <c r="BT3625" s="22"/>
      <c r="BU3625" s="22"/>
      <c r="BV3625" s="22"/>
      <c r="BW3625" s="22"/>
      <c r="BX3625" s="22"/>
      <c r="BY3625" s="22"/>
      <c r="BZ3625" s="22"/>
      <c r="CA3625" s="22"/>
      <c r="CB3625" s="22"/>
      <c r="CC3625" s="22"/>
      <c r="CD3625" s="22"/>
      <c r="CE3625" s="22"/>
      <c r="CF3625" s="22"/>
      <c r="CG3625" s="22"/>
      <c r="CH3625" s="22"/>
      <c r="CI3625" s="22"/>
      <c r="CJ3625" s="22"/>
      <c r="CK3625" s="22"/>
      <c r="CL3625" s="22"/>
      <c r="CM3625" s="22"/>
      <c r="CN3625" s="22"/>
      <c r="CO3625" s="22"/>
    </row>
    <row r="3626" spans="1:93" s="2" customFormat="1" x14ac:dyDescent="0.3">
      <c r="A3626" s="73" t="s">
        <v>204</v>
      </c>
      <c r="B3626" s="73" t="s">
        <v>177</v>
      </c>
      <c r="C3626" s="67" t="s">
        <v>20</v>
      </c>
      <c r="D3626" s="67" t="s">
        <v>61</v>
      </c>
      <c r="E3626" s="73"/>
      <c r="F3626" s="73" t="s">
        <v>138</v>
      </c>
      <c r="G3626" s="73" t="s">
        <v>405</v>
      </c>
      <c r="H3626" s="73" t="s">
        <v>405</v>
      </c>
      <c r="I3626" s="73" t="s">
        <v>465</v>
      </c>
      <c r="J3626" s="73" t="str">
        <f t="shared" si="81"/>
        <v>Mini km Cars (by market segment)</v>
      </c>
      <c r="K3626" s="98">
        <v>0.13975000000000001</v>
      </c>
      <c r="L3626" s="48"/>
      <c r="M3626" s="22"/>
      <c r="N3626" s="22"/>
      <c r="O3626" s="22"/>
      <c r="P3626" s="22"/>
      <c r="Q3626" s="22"/>
      <c r="R3626" s="22"/>
      <c r="S3626" s="22"/>
      <c r="T3626" s="2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c r="AQ3626" s="22"/>
      <c r="AR3626" s="22"/>
      <c r="AS3626" s="22"/>
      <c r="AT3626" s="22"/>
      <c r="AU3626" s="22"/>
      <c r="AV3626" s="22"/>
      <c r="AW3626" s="22"/>
      <c r="AX3626" s="22"/>
      <c r="AY3626" s="22"/>
      <c r="AZ3626" s="22"/>
      <c r="BA3626" s="22"/>
      <c r="BB3626" s="22"/>
      <c r="BC3626" s="22"/>
      <c r="BD3626" s="22"/>
      <c r="BE3626" s="22"/>
      <c r="BF3626" s="22"/>
      <c r="BG3626" s="22"/>
      <c r="BH3626" s="22"/>
      <c r="BI3626" s="22"/>
      <c r="BJ3626" s="22"/>
      <c r="BK3626" s="22"/>
      <c r="BL3626" s="22"/>
      <c r="BM3626" s="22"/>
      <c r="BN3626" s="22"/>
      <c r="BO3626" s="22"/>
      <c r="BP3626" s="22"/>
      <c r="BQ3626" s="22"/>
      <c r="BR3626" s="22"/>
      <c r="BS3626" s="22"/>
      <c r="BT3626" s="22"/>
      <c r="BU3626" s="22"/>
      <c r="BV3626" s="22"/>
      <c r="BW3626" s="22"/>
      <c r="BX3626" s="22"/>
      <c r="BY3626" s="22"/>
      <c r="BZ3626" s="22"/>
      <c r="CA3626" s="22"/>
      <c r="CB3626" s="22"/>
      <c r="CC3626" s="22"/>
      <c r="CD3626" s="22"/>
      <c r="CE3626" s="22"/>
      <c r="CF3626" s="22"/>
      <c r="CG3626" s="22"/>
      <c r="CH3626" s="22"/>
      <c r="CI3626" s="22"/>
      <c r="CJ3626" s="22"/>
      <c r="CK3626" s="22"/>
      <c r="CL3626" s="22"/>
      <c r="CM3626" s="22"/>
      <c r="CN3626" s="22"/>
      <c r="CO3626" s="22"/>
    </row>
    <row r="3627" spans="1:93" s="2" customFormat="1" x14ac:dyDescent="0.3">
      <c r="A3627" s="73" t="s">
        <v>204</v>
      </c>
      <c r="B3627" s="73" t="s">
        <v>177</v>
      </c>
      <c r="C3627" s="67" t="s">
        <v>20</v>
      </c>
      <c r="D3627" s="67" t="s">
        <v>61</v>
      </c>
      <c r="E3627" s="73"/>
      <c r="F3627" s="73" t="s">
        <v>138</v>
      </c>
      <c r="G3627" s="73" t="s">
        <v>405</v>
      </c>
      <c r="H3627" s="73" t="s">
        <v>405</v>
      </c>
      <c r="I3627" s="73" t="s">
        <v>466</v>
      </c>
      <c r="J3627" s="73" t="str">
        <f t="shared" si="81"/>
        <v>Mini km Cars (by market segment)</v>
      </c>
      <c r="K3627" s="98">
        <v>3.2000000000000003E-4</v>
      </c>
      <c r="L3627" s="48"/>
      <c r="M3627" s="22"/>
      <c r="N3627" s="22"/>
      <c r="O3627" s="22"/>
      <c r="P3627" s="22"/>
      <c r="Q3627" s="22"/>
      <c r="R3627" s="22"/>
      <c r="S3627" s="22"/>
      <c r="T3627" s="22"/>
      <c r="U3627" s="22"/>
      <c r="V3627" s="22"/>
      <c r="W3627" s="22"/>
      <c r="X3627" s="22"/>
      <c r="Y3627" s="22"/>
      <c r="Z3627" s="22"/>
      <c r="AA3627" s="22"/>
      <c r="AB3627" s="22"/>
      <c r="AC3627" s="22"/>
      <c r="AD3627" s="22"/>
      <c r="AE3627" s="22"/>
      <c r="AF3627" s="22"/>
      <c r="AG3627" s="22"/>
      <c r="AH3627" s="22"/>
      <c r="AI3627" s="22"/>
      <c r="AJ3627" s="22"/>
      <c r="AK3627" s="22"/>
      <c r="AL3627" s="22"/>
      <c r="AM3627" s="22"/>
      <c r="AN3627" s="22"/>
      <c r="AO3627" s="22"/>
      <c r="AP3627" s="22"/>
      <c r="AQ3627" s="22"/>
      <c r="AR3627" s="22"/>
      <c r="AS3627" s="22"/>
      <c r="AT3627" s="22"/>
      <c r="AU3627" s="22"/>
      <c r="AV3627" s="22"/>
      <c r="AW3627" s="22"/>
      <c r="AX3627" s="22"/>
      <c r="AY3627" s="22"/>
      <c r="AZ3627" s="22"/>
      <c r="BA3627" s="22"/>
      <c r="BB3627" s="22"/>
      <c r="BC3627" s="22"/>
      <c r="BD3627" s="22"/>
      <c r="BE3627" s="22"/>
      <c r="BF3627" s="22"/>
      <c r="BG3627" s="22"/>
      <c r="BH3627" s="22"/>
      <c r="BI3627" s="22"/>
      <c r="BJ3627" s="22"/>
      <c r="BK3627" s="22"/>
      <c r="BL3627" s="22"/>
      <c r="BM3627" s="22"/>
      <c r="BN3627" s="22"/>
      <c r="BO3627" s="22"/>
      <c r="BP3627" s="22"/>
      <c r="BQ3627" s="22"/>
      <c r="BR3627" s="22"/>
      <c r="BS3627" s="22"/>
      <c r="BT3627" s="22"/>
      <c r="BU3627" s="22"/>
      <c r="BV3627" s="22"/>
      <c r="BW3627" s="22"/>
      <c r="BX3627" s="22"/>
      <c r="BY3627" s="22"/>
      <c r="BZ3627" s="22"/>
      <c r="CA3627" s="22"/>
      <c r="CB3627" s="22"/>
      <c r="CC3627" s="22"/>
      <c r="CD3627" s="22"/>
      <c r="CE3627" s="22"/>
      <c r="CF3627" s="22"/>
      <c r="CG3627" s="22"/>
      <c r="CH3627" s="22"/>
      <c r="CI3627" s="22"/>
      <c r="CJ3627" s="22"/>
      <c r="CK3627" s="22"/>
      <c r="CL3627" s="22"/>
      <c r="CM3627" s="22"/>
      <c r="CN3627" s="22"/>
      <c r="CO3627" s="22"/>
    </row>
    <row r="3628" spans="1:93" s="2" customFormat="1" x14ac:dyDescent="0.3">
      <c r="A3628" s="73" t="s">
        <v>204</v>
      </c>
      <c r="B3628" s="73" t="s">
        <v>177</v>
      </c>
      <c r="C3628" s="67" t="s">
        <v>20</v>
      </c>
      <c r="D3628" s="67" t="s">
        <v>61</v>
      </c>
      <c r="E3628" s="73"/>
      <c r="F3628" s="73" t="s">
        <v>138</v>
      </c>
      <c r="G3628" s="73" t="s">
        <v>405</v>
      </c>
      <c r="H3628" s="73" t="s">
        <v>405</v>
      </c>
      <c r="I3628" s="73" t="s">
        <v>467</v>
      </c>
      <c r="J3628" s="73" t="str">
        <f t="shared" si="81"/>
        <v>Mini km Cars (by market segment)</v>
      </c>
      <c r="K3628" s="98">
        <v>0.13905000000000001</v>
      </c>
      <c r="L3628" s="48"/>
      <c r="M3628" s="22"/>
      <c r="N3628" s="22"/>
      <c r="O3628" s="22"/>
      <c r="P3628" s="22"/>
      <c r="Q3628" s="22"/>
      <c r="R3628" s="22"/>
      <c r="S3628" s="22"/>
      <c r="T3628" s="2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c r="AQ3628" s="22"/>
      <c r="AR3628" s="22"/>
      <c r="AS3628" s="22"/>
      <c r="AT3628" s="22"/>
      <c r="AU3628" s="22"/>
      <c r="AV3628" s="22"/>
      <c r="AW3628" s="22"/>
      <c r="AX3628" s="22"/>
      <c r="AY3628" s="22"/>
      <c r="AZ3628" s="22"/>
      <c r="BA3628" s="22"/>
      <c r="BB3628" s="22"/>
      <c r="BC3628" s="22"/>
      <c r="BD3628" s="22"/>
      <c r="BE3628" s="22"/>
      <c r="BF3628" s="22"/>
      <c r="BG3628" s="22"/>
      <c r="BH3628" s="22"/>
      <c r="BI3628" s="22"/>
      <c r="BJ3628" s="22"/>
      <c r="BK3628" s="22"/>
      <c r="BL3628" s="22"/>
      <c r="BM3628" s="22"/>
      <c r="BN3628" s="22"/>
      <c r="BO3628" s="22"/>
      <c r="BP3628" s="22"/>
      <c r="BQ3628" s="22"/>
      <c r="BR3628" s="22"/>
      <c r="BS3628" s="22"/>
      <c r="BT3628" s="22"/>
      <c r="BU3628" s="22"/>
      <c r="BV3628" s="22"/>
      <c r="BW3628" s="22"/>
      <c r="BX3628" s="22"/>
      <c r="BY3628" s="22"/>
      <c r="BZ3628" s="22"/>
      <c r="CA3628" s="22"/>
      <c r="CB3628" s="22"/>
      <c r="CC3628" s="22"/>
      <c r="CD3628" s="22"/>
      <c r="CE3628" s="22"/>
      <c r="CF3628" s="22"/>
      <c r="CG3628" s="22"/>
      <c r="CH3628" s="22"/>
      <c r="CI3628" s="22"/>
      <c r="CJ3628" s="22"/>
      <c r="CK3628" s="22"/>
      <c r="CL3628" s="22"/>
      <c r="CM3628" s="22"/>
      <c r="CN3628" s="22"/>
      <c r="CO3628" s="22"/>
    </row>
    <row r="3629" spans="1:93" s="2" customFormat="1" x14ac:dyDescent="0.3">
      <c r="A3629" s="73" t="s">
        <v>204</v>
      </c>
      <c r="B3629" s="73" t="s">
        <v>177</v>
      </c>
      <c r="C3629" s="67" t="s">
        <v>20</v>
      </c>
      <c r="D3629" s="67" t="s">
        <v>61</v>
      </c>
      <c r="E3629" s="73"/>
      <c r="F3629" s="73" t="s">
        <v>138</v>
      </c>
      <c r="G3629" s="73" t="s">
        <v>405</v>
      </c>
      <c r="H3629" s="73" t="s">
        <v>405</v>
      </c>
      <c r="I3629" s="73" t="s">
        <v>468</v>
      </c>
      <c r="J3629" s="73" t="str">
        <f t="shared" si="81"/>
        <v>Mini km Cars (by market segment)</v>
      </c>
      <c r="K3629" s="98">
        <v>3.8000000000000002E-4</v>
      </c>
      <c r="L3629" s="48"/>
      <c r="M3629" s="22"/>
      <c r="N3629" s="22"/>
      <c r="O3629" s="22"/>
      <c r="P3629" s="22"/>
      <c r="Q3629" s="22"/>
      <c r="R3629" s="22"/>
      <c r="S3629" s="22"/>
      <c r="T3629" s="22"/>
      <c r="U3629" s="22"/>
      <c r="V3629" s="22"/>
      <c r="W3629" s="22"/>
      <c r="X3629" s="22"/>
      <c r="Y3629" s="22"/>
      <c r="Z3629" s="22"/>
      <c r="AA3629" s="22"/>
      <c r="AB3629" s="22"/>
      <c r="AC3629" s="22"/>
      <c r="AD3629" s="22"/>
      <c r="AE3629" s="22"/>
      <c r="AF3629" s="22"/>
      <c r="AG3629" s="22"/>
      <c r="AH3629" s="22"/>
      <c r="AI3629" s="22"/>
      <c r="AJ3629" s="22"/>
      <c r="AK3629" s="22"/>
      <c r="AL3629" s="22"/>
      <c r="AM3629" s="22"/>
      <c r="AN3629" s="22"/>
      <c r="AO3629" s="22"/>
      <c r="AP3629" s="22"/>
      <c r="AQ3629" s="22"/>
      <c r="AR3629" s="22"/>
      <c r="AS3629" s="22"/>
      <c r="AT3629" s="22"/>
      <c r="AU3629" s="22"/>
      <c r="AV3629" s="22"/>
      <c r="AW3629" s="22"/>
      <c r="AX3629" s="22"/>
      <c r="AY3629" s="22"/>
      <c r="AZ3629" s="22"/>
      <c r="BA3629" s="22"/>
      <c r="BB3629" s="22"/>
      <c r="BC3629" s="22"/>
      <c r="BD3629" s="22"/>
      <c r="BE3629" s="22"/>
      <c r="BF3629" s="22"/>
      <c r="BG3629" s="22"/>
      <c r="BH3629" s="22"/>
      <c r="BI3629" s="22"/>
      <c r="BJ3629" s="22"/>
      <c r="BK3629" s="22"/>
      <c r="BL3629" s="22"/>
      <c r="BM3629" s="22"/>
      <c r="BN3629" s="22"/>
      <c r="BO3629" s="22"/>
      <c r="BP3629" s="22"/>
      <c r="BQ3629" s="22"/>
      <c r="BR3629" s="22"/>
      <c r="BS3629" s="22"/>
      <c r="BT3629" s="22"/>
      <c r="BU3629" s="22"/>
      <c r="BV3629" s="22"/>
      <c r="BW3629" s="22"/>
      <c r="BX3629" s="22"/>
      <c r="BY3629" s="22"/>
      <c r="BZ3629" s="22"/>
      <c r="CA3629" s="22"/>
      <c r="CB3629" s="22"/>
      <c r="CC3629" s="22"/>
      <c r="CD3629" s="22"/>
      <c r="CE3629" s="22"/>
      <c r="CF3629" s="22"/>
      <c r="CG3629" s="22"/>
      <c r="CH3629" s="22"/>
      <c r="CI3629" s="22"/>
      <c r="CJ3629" s="22"/>
      <c r="CK3629" s="22"/>
      <c r="CL3629" s="22"/>
      <c r="CM3629" s="22"/>
      <c r="CN3629" s="22"/>
      <c r="CO3629" s="22"/>
    </row>
    <row r="3630" spans="1:93" s="2" customFormat="1" x14ac:dyDescent="0.3">
      <c r="A3630" s="73" t="s">
        <v>204</v>
      </c>
      <c r="B3630" s="73" t="s">
        <v>177</v>
      </c>
      <c r="C3630" s="67" t="s">
        <v>20</v>
      </c>
      <c r="D3630" s="67" t="s">
        <v>61</v>
      </c>
      <c r="E3630" s="73"/>
      <c r="F3630" s="73" t="s">
        <v>138</v>
      </c>
      <c r="G3630" s="73" t="s">
        <v>156</v>
      </c>
      <c r="H3630" s="73" t="s">
        <v>156</v>
      </c>
      <c r="I3630" s="73" t="s">
        <v>465</v>
      </c>
      <c r="J3630" s="73" t="str">
        <f t="shared" si="81"/>
        <v>Mini miles Cars (by market segment)</v>
      </c>
      <c r="K3630" s="98">
        <v>0.22490000000000002</v>
      </c>
      <c r="L3630" s="48"/>
      <c r="M3630" s="22"/>
      <c r="N3630" s="22"/>
      <c r="O3630" s="22"/>
      <c r="P3630" s="22"/>
      <c r="Q3630" s="22"/>
      <c r="R3630" s="22"/>
      <c r="S3630" s="22"/>
      <c r="T3630" s="2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c r="AQ3630" s="22"/>
      <c r="AR3630" s="22"/>
      <c r="AS3630" s="22"/>
      <c r="AT3630" s="22"/>
      <c r="AU3630" s="22"/>
      <c r="AV3630" s="22"/>
      <c r="AW3630" s="22"/>
      <c r="AX3630" s="22"/>
      <c r="AY3630" s="22"/>
      <c r="AZ3630" s="22"/>
      <c r="BA3630" s="22"/>
      <c r="BB3630" s="22"/>
      <c r="BC3630" s="22"/>
      <c r="BD3630" s="22"/>
      <c r="BE3630" s="22"/>
      <c r="BF3630" s="22"/>
      <c r="BG3630" s="22"/>
      <c r="BH3630" s="22"/>
      <c r="BI3630" s="22"/>
      <c r="BJ3630" s="22"/>
      <c r="BK3630" s="22"/>
      <c r="BL3630" s="22"/>
      <c r="BM3630" s="22"/>
      <c r="BN3630" s="22"/>
      <c r="BO3630" s="22"/>
      <c r="BP3630" s="22"/>
      <c r="BQ3630" s="22"/>
      <c r="BR3630" s="22"/>
      <c r="BS3630" s="22"/>
      <c r="BT3630" s="22"/>
      <c r="BU3630" s="22"/>
      <c r="BV3630" s="22"/>
      <c r="BW3630" s="22"/>
      <c r="BX3630" s="22"/>
      <c r="BY3630" s="22"/>
      <c r="BZ3630" s="22"/>
      <c r="CA3630" s="22"/>
      <c r="CB3630" s="22"/>
      <c r="CC3630" s="22"/>
      <c r="CD3630" s="22"/>
      <c r="CE3630" s="22"/>
      <c r="CF3630" s="22"/>
      <c r="CG3630" s="22"/>
      <c r="CH3630" s="22"/>
      <c r="CI3630" s="22"/>
      <c r="CJ3630" s="22"/>
      <c r="CK3630" s="22"/>
      <c r="CL3630" s="22"/>
      <c r="CM3630" s="22"/>
      <c r="CN3630" s="22"/>
      <c r="CO3630" s="22"/>
    </row>
    <row r="3631" spans="1:93" s="2" customFormat="1" x14ac:dyDescent="0.3">
      <c r="A3631" s="73" t="s">
        <v>204</v>
      </c>
      <c r="B3631" s="73" t="s">
        <v>177</v>
      </c>
      <c r="C3631" s="67" t="s">
        <v>20</v>
      </c>
      <c r="D3631" s="67" t="s">
        <v>61</v>
      </c>
      <c r="E3631" s="73"/>
      <c r="F3631" s="73" t="s">
        <v>138</v>
      </c>
      <c r="G3631" s="73" t="s">
        <v>156</v>
      </c>
      <c r="H3631" s="73" t="s">
        <v>156</v>
      </c>
      <c r="I3631" s="73" t="s">
        <v>466</v>
      </c>
      <c r="J3631" s="73" t="str">
        <f t="shared" si="81"/>
        <v>Mini miles Cars (by market segment)</v>
      </c>
      <c r="K3631" s="98">
        <v>5.1000000000000004E-4</v>
      </c>
      <c r="L3631" s="48"/>
      <c r="M3631" s="22"/>
      <c r="N3631" s="22"/>
      <c r="O3631" s="22"/>
      <c r="P3631" s="22"/>
      <c r="Q3631" s="22"/>
      <c r="R3631" s="22"/>
      <c r="S3631" s="22"/>
      <c r="T3631" s="22"/>
      <c r="U3631" s="22"/>
      <c r="V3631" s="22"/>
      <c r="W3631" s="22"/>
      <c r="X3631" s="22"/>
      <c r="Y3631" s="22"/>
      <c r="Z3631" s="22"/>
      <c r="AA3631" s="22"/>
      <c r="AB3631" s="22"/>
      <c r="AC3631" s="22"/>
      <c r="AD3631" s="22"/>
      <c r="AE3631" s="22"/>
      <c r="AF3631" s="22"/>
      <c r="AG3631" s="22"/>
      <c r="AH3631" s="22"/>
      <c r="AI3631" s="22"/>
      <c r="AJ3631" s="22"/>
      <c r="AK3631" s="22"/>
      <c r="AL3631" s="22"/>
      <c r="AM3631" s="22"/>
      <c r="AN3631" s="22"/>
      <c r="AO3631" s="22"/>
      <c r="AP3631" s="22"/>
      <c r="AQ3631" s="22"/>
      <c r="AR3631" s="22"/>
      <c r="AS3631" s="22"/>
      <c r="AT3631" s="22"/>
      <c r="AU3631" s="22"/>
      <c r="AV3631" s="22"/>
      <c r="AW3631" s="22"/>
      <c r="AX3631" s="22"/>
      <c r="AY3631" s="22"/>
      <c r="AZ3631" s="22"/>
      <c r="BA3631" s="22"/>
      <c r="BB3631" s="22"/>
      <c r="BC3631" s="22"/>
      <c r="BD3631" s="22"/>
      <c r="BE3631" s="22"/>
      <c r="BF3631" s="22"/>
      <c r="BG3631" s="22"/>
      <c r="BH3631" s="22"/>
      <c r="BI3631" s="22"/>
      <c r="BJ3631" s="22"/>
      <c r="BK3631" s="22"/>
      <c r="BL3631" s="22"/>
      <c r="BM3631" s="22"/>
      <c r="BN3631" s="22"/>
      <c r="BO3631" s="22"/>
      <c r="BP3631" s="22"/>
      <c r="BQ3631" s="22"/>
      <c r="BR3631" s="22"/>
      <c r="BS3631" s="22"/>
      <c r="BT3631" s="22"/>
      <c r="BU3631" s="22"/>
      <c r="BV3631" s="22"/>
      <c r="BW3631" s="22"/>
      <c r="BX3631" s="22"/>
      <c r="BY3631" s="22"/>
      <c r="BZ3631" s="22"/>
      <c r="CA3631" s="22"/>
      <c r="CB3631" s="22"/>
      <c r="CC3631" s="22"/>
      <c r="CD3631" s="22"/>
      <c r="CE3631" s="22"/>
      <c r="CF3631" s="22"/>
      <c r="CG3631" s="22"/>
      <c r="CH3631" s="22"/>
      <c r="CI3631" s="22"/>
      <c r="CJ3631" s="22"/>
      <c r="CK3631" s="22"/>
      <c r="CL3631" s="22"/>
      <c r="CM3631" s="22"/>
      <c r="CN3631" s="22"/>
      <c r="CO3631" s="22"/>
    </row>
    <row r="3632" spans="1:93" s="2" customFormat="1" x14ac:dyDescent="0.3">
      <c r="A3632" s="73" t="s">
        <v>204</v>
      </c>
      <c r="B3632" s="73" t="s">
        <v>177</v>
      </c>
      <c r="C3632" s="67" t="s">
        <v>20</v>
      </c>
      <c r="D3632" s="67" t="s">
        <v>61</v>
      </c>
      <c r="E3632" s="73"/>
      <c r="F3632" s="73" t="s">
        <v>138</v>
      </c>
      <c r="G3632" s="73" t="s">
        <v>156</v>
      </c>
      <c r="H3632" s="73" t="s">
        <v>156</v>
      </c>
      <c r="I3632" s="73" t="s">
        <v>467</v>
      </c>
      <c r="J3632" s="73" t="str">
        <f t="shared" si="81"/>
        <v>Mini miles Cars (by market segment)</v>
      </c>
      <c r="K3632" s="98">
        <v>0.22378000000000001</v>
      </c>
      <c r="L3632" s="48"/>
      <c r="M3632" s="22"/>
      <c r="N3632" s="22"/>
      <c r="O3632" s="22"/>
      <c r="P3632" s="22"/>
      <c r="Q3632" s="22"/>
      <c r="R3632" s="22"/>
      <c r="S3632" s="22"/>
      <c r="T3632" s="2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c r="AQ3632" s="22"/>
      <c r="AR3632" s="22"/>
      <c r="AS3632" s="22"/>
      <c r="AT3632" s="22"/>
      <c r="AU3632" s="22"/>
      <c r="AV3632" s="22"/>
      <c r="AW3632" s="22"/>
      <c r="AX3632" s="22"/>
      <c r="AY3632" s="22"/>
      <c r="AZ3632" s="22"/>
      <c r="BA3632" s="22"/>
      <c r="BB3632" s="22"/>
      <c r="BC3632" s="22"/>
      <c r="BD3632" s="22"/>
      <c r="BE3632" s="22"/>
      <c r="BF3632" s="22"/>
      <c r="BG3632" s="22"/>
      <c r="BH3632" s="22"/>
      <c r="BI3632" s="22"/>
      <c r="BJ3632" s="22"/>
      <c r="BK3632" s="22"/>
      <c r="BL3632" s="22"/>
      <c r="BM3632" s="22"/>
      <c r="BN3632" s="22"/>
      <c r="BO3632" s="22"/>
      <c r="BP3632" s="22"/>
      <c r="BQ3632" s="22"/>
      <c r="BR3632" s="22"/>
      <c r="BS3632" s="22"/>
      <c r="BT3632" s="22"/>
      <c r="BU3632" s="22"/>
      <c r="BV3632" s="22"/>
      <c r="BW3632" s="22"/>
      <c r="BX3632" s="22"/>
      <c r="BY3632" s="22"/>
      <c r="BZ3632" s="22"/>
      <c r="CA3632" s="22"/>
      <c r="CB3632" s="22"/>
      <c r="CC3632" s="22"/>
      <c r="CD3632" s="22"/>
      <c r="CE3632" s="22"/>
      <c r="CF3632" s="22"/>
      <c r="CG3632" s="22"/>
      <c r="CH3632" s="22"/>
      <c r="CI3632" s="22"/>
      <c r="CJ3632" s="22"/>
      <c r="CK3632" s="22"/>
      <c r="CL3632" s="22"/>
      <c r="CM3632" s="22"/>
      <c r="CN3632" s="22"/>
      <c r="CO3632" s="22"/>
    </row>
    <row r="3633" spans="1:93" s="2" customFormat="1" x14ac:dyDescent="0.3">
      <c r="A3633" s="73" t="s">
        <v>204</v>
      </c>
      <c r="B3633" s="73" t="s">
        <v>177</v>
      </c>
      <c r="C3633" s="67" t="s">
        <v>20</v>
      </c>
      <c r="D3633" s="67" t="s">
        <v>61</v>
      </c>
      <c r="E3633" s="73"/>
      <c r="F3633" s="73" t="s">
        <v>138</v>
      </c>
      <c r="G3633" s="73" t="s">
        <v>156</v>
      </c>
      <c r="H3633" s="73" t="s">
        <v>156</v>
      </c>
      <c r="I3633" s="73" t="s">
        <v>468</v>
      </c>
      <c r="J3633" s="73" t="str">
        <f t="shared" si="81"/>
        <v>Mini miles Cars (by market segment)</v>
      </c>
      <c r="K3633" s="98">
        <v>6.0999999999999997E-4</v>
      </c>
      <c r="L3633" s="48"/>
      <c r="M3633" s="22"/>
      <c r="N3633" s="22"/>
      <c r="O3633" s="22"/>
      <c r="P3633" s="22"/>
      <c r="Q3633" s="22"/>
      <c r="R3633" s="22"/>
      <c r="S3633" s="22"/>
      <c r="T3633" s="22"/>
      <c r="U3633" s="22"/>
      <c r="V3633" s="22"/>
      <c r="W3633" s="22"/>
      <c r="X3633" s="22"/>
      <c r="Y3633" s="22"/>
      <c r="Z3633" s="22"/>
      <c r="AA3633" s="22"/>
      <c r="AB3633" s="22"/>
      <c r="AC3633" s="22"/>
      <c r="AD3633" s="22"/>
      <c r="AE3633" s="22"/>
      <c r="AF3633" s="22"/>
      <c r="AG3633" s="22"/>
      <c r="AH3633" s="22"/>
      <c r="AI3633" s="22"/>
      <c r="AJ3633" s="22"/>
      <c r="AK3633" s="22"/>
      <c r="AL3633" s="22"/>
      <c r="AM3633" s="22"/>
      <c r="AN3633" s="22"/>
      <c r="AO3633" s="22"/>
      <c r="AP3633" s="22"/>
      <c r="AQ3633" s="22"/>
      <c r="AR3633" s="22"/>
      <c r="AS3633" s="22"/>
      <c r="AT3633" s="22"/>
      <c r="AU3633" s="22"/>
      <c r="AV3633" s="22"/>
      <c r="AW3633" s="22"/>
      <c r="AX3633" s="22"/>
      <c r="AY3633" s="22"/>
      <c r="AZ3633" s="22"/>
      <c r="BA3633" s="22"/>
      <c r="BB3633" s="22"/>
      <c r="BC3633" s="22"/>
      <c r="BD3633" s="22"/>
      <c r="BE3633" s="22"/>
      <c r="BF3633" s="22"/>
      <c r="BG3633" s="22"/>
      <c r="BH3633" s="22"/>
      <c r="BI3633" s="22"/>
      <c r="BJ3633" s="22"/>
      <c r="BK3633" s="22"/>
      <c r="BL3633" s="22"/>
      <c r="BM3633" s="22"/>
      <c r="BN3633" s="22"/>
      <c r="BO3633" s="22"/>
      <c r="BP3633" s="22"/>
      <c r="BQ3633" s="22"/>
      <c r="BR3633" s="22"/>
      <c r="BS3633" s="22"/>
      <c r="BT3633" s="22"/>
      <c r="BU3633" s="22"/>
      <c r="BV3633" s="22"/>
      <c r="BW3633" s="22"/>
      <c r="BX3633" s="22"/>
      <c r="BY3633" s="22"/>
      <c r="BZ3633" s="22"/>
      <c r="CA3633" s="22"/>
      <c r="CB3633" s="22"/>
      <c r="CC3633" s="22"/>
      <c r="CD3633" s="22"/>
      <c r="CE3633" s="22"/>
      <c r="CF3633" s="22"/>
      <c r="CG3633" s="22"/>
      <c r="CH3633" s="22"/>
      <c r="CI3633" s="22"/>
      <c r="CJ3633" s="22"/>
      <c r="CK3633" s="22"/>
      <c r="CL3633" s="22"/>
      <c r="CM3633" s="22"/>
      <c r="CN3633" s="22"/>
      <c r="CO3633" s="22"/>
    </row>
    <row r="3634" spans="1:93" s="2" customFormat="1" x14ac:dyDescent="0.3">
      <c r="A3634" s="73" t="s">
        <v>204</v>
      </c>
      <c r="B3634" s="73" t="s">
        <v>177</v>
      </c>
      <c r="C3634" s="67" t="s">
        <v>20</v>
      </c>
      <c r="D3634" s="67" t="s">
        <v>61</v>
      </c>
      <c r="E3634" s="73"/>
      <c r="F3634" s="73" t="s">
        <v>375</v>
      </c>
      <c r="G3634" s="73" t="s">
        <v>405</v>
      </c>
      <c r="H3634" s="73" t="s">
        <v>405</v>
      </c>
      <c r="I3634" s="73" t="s">
        <v>465</v>
      </c>
      <c r="J3634" s="73" t="str">
        <f t="shared" si="81"/>
        <v>Mini km Cars (by market segment)</v>
      </c>
      <c r="K3634" s="98">
        <v>0.13958000000000001</v>
      </c>
      <c r="L3634" s="48"/>
      <c r="M3634" s="22"/>
      <c r="N3634" s="22"/>
      <c r="O3634" s="22"/>
      <c r="P3634" s="22"/>
      <c r="Q3634" s="22"/>
      <c r="R3634" s="22"/>
      <c r="S3634" s="22"/>
      <c r="T3634" s="2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c r="AQ3634" s="22"/>
      <c r="AR3634" s="22"/>
      <c r="AS3634" s="22"/>
      <c r="AT3634" s="22"/>
      <c r="AU3634" s="22"/>
      <c r="AV3634" s="22"/>
      <c r="AW3634" s="22"/>
      <c r="AX3634" s="22"/>
      <c r="AY3634" s="22"/>
      <c r="AZ3634" s="22"/>
      <c r="BA3634" s="22"/>
      <c r="BB3634" s="22"/>
      <c r="BC3634" s="22"/>
      <c r="BD3634" s="22"/>
      <c r="BE3634" s="22"/>
      <c r="BF3634" s="22"/>
      <c r="BG3634" s="22"/>
      <c r="BH3634" s="22"/>
      <c r="BI3634" s="22"/>
      <c r="BJ3634" s="22"/>
      <c r="BK3634" s="22"/>
      <c r="BL3634" s="22"/>
      <c r="BM3634" s="22"/>
      <c r="BN3634" s="22"/>
      <c r="BO3634" s="22"/>
      <c r="BP3634" s="22"/>
      <c r="BQ3634" s="22"/>
      <c r="BR3634" s="22"/>
      <c r="BS3634" s="22"/>
      <c r="BT3634" s="22"/>
      <c r="BU3634" s="22"/>
      <c r="BV3634" s="22"/>
      <c r="BW3634" s="22"/>
      <c r="BX3634" s="22"/>
      <c r="BY3634" s="22"/>
      <c r="BZ3634" s="22"/>
      <c r="CA3634" s="22"/>
      <c r="CB3634" s="22"/>
      <c r="CC3634" s="22"/>
      <c r="CD3634" s="22"/>
      <c r="CE3634" s="22"/>
      <c r="CF3634" s="22"/>
      <c r="CG3634" s="22"/>
      <c r="CH3634" s="22"/>
      <c r="CI3634" s="22"/>
      <c r="CJ3634" s="22"/>
      <c r="CK3634" s="22"/>
      <c r="CL3634" s="22"/>
      <c r="CM3634" s="22"/>
      <c r="CN3634" s="22"/>
      <c r="CO3634" s="22"/>
    </row>
    <row r="3635" spans="1:93" s="2" customFormat="1" x14ac:dyDescent="0.3">
      <c r="A3635" s="73" t="s">
        <v>204</v>
      </c>
      <c r="B3635" s="73" t="s">
        <v>177</v>
      </c>
      <c r="C3635" s="67" t="s">
        <v>20</v>
      </c>
      <c r="D3635" s="67" t="s">
        <v>61</v>
      </c>
      <c r="E3635" s="73"/>
      <c r="F3635" s="73" t="s">
        <v>375</v>
      </c>
      <c r="G3635" s="73" t="s">
        <v>405</v>
      </c>
      <c r="H3635" s="73" t="s">
        <v>405</v>
      </c>
      <c r="I3635" s="73" t="s">
        <v>466</v>
      </c>
      <c r="J3635" s="73" t="str">
        <f t="shared" si="81"/>
        <v>Mini km Cars (by market segment)</v>
      </c>
      <c r="K3635" s="98">
        <v>3.2000000000000003E-4</v>
      </c>
      <c r="L3635" s="48"/>
      <c r="M3635" s="22"/>
      <c r="N3635" s="22"/>
      <c r="O3635" s="22"/>
      <c r="P3635" s="22"/>
      <c r="Q3635" s="22"/>
      <c r="R3635" s="22"/>
      <c r="S3635" s="22"/>
      <c r="T3635" s="22"/>
      <c r="U3635" s="22"/>
      <c r="V3635" s="22"/>
      <c r="W3635" s="22"/>
      <c r="X3635" s="22"/>
      <c r="Y3635" s="22"/>
      <c r="Z3635" s="22"/>
      <c r="AA3635" s="22"/>
      <c r="AB3635" s="22"/>
      <c r="AC3635" s="22"/>
      <c r="AD3635" s="22"/>
      <c r="AE3635" s="22"/>
      <c r="AF3635" s="22"/>
      <c r="AG3635" s="22"/>
      <c r="AH3635" s="22"/>
      <c r="AI3635" s="22"/>
      <c r="AJ3635" s="22"/>
      <c r="AK3635" s="22"/>
      <c r="AL3635" s="22"/>
      <c r="AM3635" s="22"/>
      <c r="AN3635" s="22"/>
      <c r="AO3635" s="22"/>
      <c r="AP3635" s="22"/>
      <c r="AQ3635" s="22"/>
      <c r="AR3635" s="22"/>
      <c r="AS3635" s="22"/>
      <c r="AT3635" s="22"/>
      <c r="AU3635" s="22"/>
      <c r="AV3635" s="22"/>
      <c r="AW3635" s="22"/>
      <c r="AX3635" s="22"/>
      <c r="AY3635" s="22"/>
      <c r="AZ3635" s="22"/>
      <c r="BA3635" s="22"/>
      <c r="BB3635" s="22"/>
      <c r="BC3635" s="22"/>
      <c r="BD3635" s="22"/>
      <c r="BE3635" s="22"/>
      <c r="BF3635" s="22"/>
      <c r="BG3635" s="22"/>
      <c r="BH3635" s="22"/>
      <c r="BI3635" s="22"/>
      <c r="BJ3635" s="22"/>
      <c r="BK3635" s="22"/>
      <c r="BL3635" s="22"/>
      <c r="BM3635" s="22"/>
      <c r="BN3635" s="22"/>
      <c r="BO3635" s="22"/>
      <c r="BP3635" s="22"/>
      <c r="BQ3635" s="22"/>
      <c r="BR3635" s="22"/>
      <c r="BS3635" s="22"/>
      <c r="BT3635" s="22"/>
      <c r="BU3635" s="22"/>
      <c r="BV3635" s="22"/>
      <c r="BW3635" s="22"/>
      <c r="BX3635" s="22"/>
      <c r="BY3635" s="22"/>
      <c r="BZ3635" s="22"/>
      <c r="CA3635" s="22"/>
      <c r="CB3635" s="22"/>
      <c r="CC3635" s="22"/>
      <c r="CD3635" s="22"/>
      <c r="CE3635" s="22"/>
      <c r="CF3635" s="22"/>
      <c r="CG3635" s="22"/>
      <c r="CH3635" s="22"/>
      <c r="CI3635" s="22"/>
      <c r="CJ3635" s="22"/>
      <c r="CK3635" s="22"/>
      <c r="CL3635" s="22"/>
      <c r="CM3635" s="22"/>
      <c r="CN3635" s="22"/>
      <c r="CO3635" s="22"/>
    </row>
    <row r="3636" spans="1:93" s="2" customFormat="1" x14ac:dyDescent="0.3">
      <c r="A3636" s="73" t="s">
        <v>204</v>
      </c>
      <c r="B3636" s="73" t="s">
        <v>177</v>
      </c>
      <c r="C3636" s="67" t="s">
        <v>20</v>
      </c>
      <c r="D3636" s="67" t="s">
        <v>61</v>
      </c>
      <c r="E3636" s="73"/>
      <c r="F3636" s="73" t="s">
        <v>375</v>
      </c>
      <c r="G3636" s="73" t="s">
        <v>405</v>
      </c>
      <c r="H3636" s="73" t="s">
        <v>405</v>
      </c>
      <c r="I3636" s="73" t="s">
        <v>467</v>
      </c>
      <c r="J3636" s="73" t="str">
        <f t="shared" si="81"/>
        <v>Mini km Cars (by market segment)</v>
      </c>
      <c r="K3636" s="98">
        <v>0.13886999999999999</v>
      </c>
      <c r="L3636" s="48"/>
      <c r="M3636" s="22"/>
      <c r="N3636" s="22"/>
      <c r="O3636" s="22"/>
      <c r="P3636" s="22"/>
      <c r="Q3636" s="22"/>
      <c r="R3636" s="22"/>
      <c r="S3636" s="22"/>
      <c r="T3636" s="2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c r="AQ3636" s="22"/>
      <c r="AR3636" s="22"/>
      <c r="AS3636" s="22"/>
      <c r="AT3636" s="22"/>
      <c r="AU3636" s="22"/>
      <c r="AV3636" s="22"/>
      <c r="AW3636" s="22"/>
      <c r="AX3636" s="22"/>
      <c r="AY3636" s="22"/>
      <c r="AZ3636" s="22"/>
      <c r="BA3636" s="22"/>
      <c r="BB3636" s="22"/>
      <c r="BC3636" s="22"/>
      <c r="BD3636" s="22"/>
      <c r="BE3636" s="22"/>
      <c r="BF3636" s="22"/>
      <c r="BG3636" s="22"/>
      <c r="BH3636" s="22"/>
      <c r="BI3636" s="22"/>
      <c r="BJ3636" s="22"/>
      <c r="BK3636" s="22"/>
      <c r="BL3636" s="22"/>
      <c r="BM3636" s="22"/>
      <c r="BN3636" s="22"/>
      <c r="BO3636" s="22"/>
      <c r="BP3636" s="22"/>
      <c r="BQ3636" s="22"/>
      <c r="BR3636" s="22"/>
      <c r="BS3636" s="22"/>
      <c r="BT3636" s="22"/>
      <c r="BU3636" s="22"/>
      <c r="BV3636" s="22"/>
      <c r="BW3636" s="22"/>
      <c r="BX3636" s="22"/>
      <c r="BY3636" s="22"/>
      <c r="BZ3636" s="22"/>
      <c r="CA3636" s="22"/>
      <c r="CB3636" s="22"/>
      <c r="CC3636" s="22"/>
      <c r="CD3636" s="22"/>
      <c r="CE3636" s="22"/>
      <c r="CF3636" s="22"/>
      <c r="CG3636" s="22"/>
      <c r="CH3636" s="22"/>
      <c r="CI3636" s="22"/>
      <c r="CJ3636" s="22"/>
      <c r="CK3636" s="22"/>
      <c r="CL3636" s="22"/>
      <c r="CM3636" s="22"/>
      <c r="CN3636" s="22"/>
      <c r="CO3636" s="22"/>
    </row>
    <row r="3637" spans="1:93" s="2" customFormat="1" x14ac:dyDescent="0.3">
      <c r="A3637" s="73" t="s">
        <v>204</v>
      </c>
      <c r="B3637" s="73" t="s">
        <v>177</v>
      </c>
      <c r="C3637" s="67" t="s">
        <v>20</v>
      </c>
      <c r="D3637" s="67" t="s">
        <v>61</v>
      </c>
      <c r="E3637" s="73"/>
      <c r="F3637" s="73" t="s">
        <v>375</v>
      </c>
      <c r="G3637" s="73" t="s">
        <v>405</v>
      </c>
      <c r="H3637" s="73" t="s">
        <v>405</v>
      </c>
      <c r="I3637" s="73" t="s">
        <v>468</v>
      </c>
      <c r="J3637" s="73" t="str">
        <f t="shared" si="81"/>
        <v>Mini km Cars (by market segment)</v>
      </c>
      <c r="K3637" s="98">
        <v>3.8999999999999999E-4</v>
      </c>
      <c r="L3637" s="48"/>
      <c r="M3637" s="22"/>
      <c r="N3637" s="22"/>
      <c r="O3637" s="22"/>
      <c r="P3637" s="22"/>
      <c r="Q3637" s="22"/>
      <c r="R3637" s="22"/>
      <c r="S3637" s="22"/>
      <c r="T3637" s="22"/>
      <c r="U3637" s="22"/>
      <c r="V3637" s="22"/>
      <c r="W3637" s="22"/>
      <c r="X3637" s="22"/>
      <c r="Y3637" s="22"/>
      <c r="Z3637" s="22"/>
      <c r="AA3637" s="22"/>
      <c r="AB3637" s="22"/>
      <c r="AC3637" s="22"/>
      <c r="AD3637" s="22"/>
      <c r="AE3637" s="22"/>
      <c r="AF3637" s="22"/>
      <c r="AG3637" s="22"/>
      <c r="AH3637" s="22"/>
      <c r="AI3637" s="22"/>
      <c r="AJ3637" s="22"/>
      <c r="AK3637" s="22"/>
      <c r="AL3637" s="22"/>
      <c r="AM3637" s="22"/>
      <c r="AN3637" s="22"/>
      <c r="AO3637" s="22"/>
      <c r="AP3637" s="22"/>
      <c r="AQ3637" s="22"/>
      <c r="AR3637" s="22"/>
      <c r="AS3637" s="22"/>
      <c r="AT3637" s="22"/>
      <c r="AU3637" s="22"/>
      <c r="AV3637" s="22"/>
      <c r="AW3637" s="22"/>
      <c r="AX3637" s="22"/>
      <c r="AY3637" s="22"/>
      <c r="AZ3637" s="22"/>
      <c r="BA3637" s="22"/>
      <c r="BB3637" s="22"/>
      <c r="BC3637" s="22"/>
      <c r="BD3637" s="22"/>
      <c r="BE3637" s="22"/>
      <c r="BF3637" s="22"/>
      <c r="BG3637" s="22"/>
      <c r="BH3637" s="22"/>
      <c r="BI3637" s="22"/>
      <c r="BJ3637" s="22"/>
      <c r="BK3637" s="22"/>
      <c r="BL3637" s="22"/>
      <c r="BM3637" s="22"/>
      <c r="BN3637" s="22"/>
      <c r="BO3637" s="22"/>
      <c r="BP3637" s="22"/>
      <c r="BQ3637" s="22"/>
      <c r="BR3637" s="22"/>
      <c r="BS3637" s="22"/>
      <c r="BT3637" s="22"/>
      <c r="BU3637" s="22"/>
      <c r="BV3637" s="22"/>
      <c r="BW3637" s="22"/>
      <c r="BX3637" s="22"/>
      <c r="BY3637" s="22"/>
      <c r="BZ3637" s="22"/>
      <c r="CA3637" s="22"/>
      <c r="CB3637" s="22"/>
      <c r="CC3637" s="22"/>
      <c r="CD3637" s="22"/>
      <c r="CE3637" s="22"/>
      <c r="CF3637" s="22"/>
      <c r="CG3637" s="22"/>
      <c r="CH3637" s="22"/>
      <c r="CI3637" s="22"/>
      <c r="CJ3637" s="22"/>
      <c r="CK3637" s="22"/>
      <c r="CL3637" s="22"/>
      <c r="CM3637" s="22"/>
      <c r="CN3637" s="22"/>
      <c r="CO3637" s="22"/>
    </row>
    <row r="3638" spans="1:93" s="2" customFormat="1" x14ac:dyDescent="0.3">
      <c r="A3638" s="73" t="s">
        <v>204</v>
      </c>
      <c r="B3638" s="73" t="s">
        <v>177</v>
      </c>
      <c r="C3638" s="67" t="s">
        <v>20</v>
      </c>
      <c r="D3638" s="67" t="s">
        <v>61</v>
      </c>
      <c r="E3638" s="73"/>
      <c r="F3638" s="73" t="s">
        <v>375</v>
      </c>
      <c r="G3638" s="73" t="s">
        <v>156</v>
      </c>
      <c r="H3638" s="73" t="s">
        <v>156</v>
      </c>
      <c r="I3638" s="73" t="s">
        <v>465</v>
      </c>
      <c r="J3638" s="73" t="str">
        <f t="shared" si="81"/>
        <v>Mini miles Cars (by market segment)</v>
      </c>
      <c r="K3638" s="98">
        <v>0.22463</v>
      </c>
      <c r="L3638" s="48"/>
      <c r="M3638" s="22"/>
      <c r="N3638" s="22"/>
      <c r="O3638" s="22"/>
      <c r="P3638" s="22"/>
      <c r="Q3638" s="22"/>
      <c r="R3638" s="22"/>
      <c r="S3638" s="22"/>
      <c r="T3638" s="2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c r="AQ3638" s="22"/>
      <c r="AR3638" s="22"/>
      <c r="AS3638" s="22"/>
      <c r="AT3638" s="22"/>
      <c r="AU3638" s="22"/>
      <c r="AV3638" s="22"/>
      <c r="AW3638" s="22"/>
      <c r="AX3638" s="22"/>
      <c r="AY3638" s="22"/>
      <c r="AZ3638" s="22"/>
      <c r="BA3638" s="22"/>
      <c r="BB3638" s="22"/>
      <c r="BC3638" s="22"/>
      <c r="BD3638" s="22"/>
      <c r="BE3638" s="22"/>
      <c r="BF3638" s="22"/>
      <c r="BG3638" s="22"/>
      <c r="BH3638" s="22"/>
      <c r="BI3638" s="22"/>
      <c r="BJ3638" s="22"/>
      <c r="BK3638" s="22"/>
      <c r="BL3638" s="22"/>
      <c r="BM3638" s="22"/>
      <c r="BN3638" s="22"/>
      <c r="BO3638" s="22"/>
      <c r="BP3638" s="22"/>
      <c r="BQ3638" s="22"/>
      <c r="BR3638" s="22"/>
      <c r="BS3638" s="22"/>
      <c r="BT3638" s="22"/>
      <c r="BU3638" s="22"/>
      <c r="BV3638" s="22"/>
      <c r="BW3638" s="22"/>
      <c r="BX3638" s="22"/>
      <c r="BY3638" s="22"/>
      <c r="BZ3638" s="22"/>
      <c r="CA3638" s="22"/>
      <c r="CB3638" s="22"/>
      <c r="CC3638" s="22"/>
      <c r="CD3638" s="22"/>
      <c r="CE3638" s="22"/>
      <c r="CF3638" s="22"/>
      <c r="CG3638" s="22"/>
      <c r="CH3638" s="22"/>
      <c r="CI3638" s="22"/>
      <c r="CJ3638" s="22"/>
      <c r="CK3638" s="22"/>
      <c r="CL3638" s="22"/>
      <c r="CM3638" s="22"/>
      <c r="CN3638" s="22"/>
      <c r="CO3638" s="22"/>
    </row>
    <row r="3639" spans="1:93" s="2" customFormat="1" x14ac:dyDescent="0.3">
      <c r="A3639" s="73" t="s">
        <v>204</v>
      </c>
      <c r="B3639" s="73" t="s">
        <v>177</v>
      </c>
      <c r="C3639" s="67" t="s">
        <v>20</v>
      </c>
      <c r="D3639" s="67" t="s">
        <v>61</v>
      </c>
      <c r="E3639" s="73"/>
      <c r="F3639" s="73" t="s">
        <v>375</v>
      </c>
      <c r="G3639" s="73" t="s">
        <v>156</v>
      </c>
      <c r="H3639" s="73" t="s">
        <v>156</v>
      </c>
      <c r="I3639" s="73" t="s">
        <v>466</v>
      </c>
      <c r="J3639" s="73" t="str">
        <f t="shared" si="81"/>
        <v>Mini miles Cars (by market segment)</v>
      </c>
      <c r="K3639" s="98">
        <v>5.1000000000000004E-4</v>
      </c>
      <c r="L3639" s="48"/>
      <c r="M3639" s="22"/>
      <c r="N3639" s="22"/>
      <c r="O3639" s="22"/>
      <c r="P3639" s="22"/>
      <c r="Q3639" s="22"/>
      <c r="R3639" s="22"/>
      <c r="S3639" s="22"/>
      <c r="T3639" s="22"/>
      <c r="U3639" s="22"/>
      <c r="V3639" s="22"/>
      <c r="W3639" s="22"/>
      <c r="X3639" s="22"/>
      <c r="Y3639" s="22"/>
      <c r="Z3639" s="22"/>
      <c r="AA3639" s="22"/>
      <c r="AB3639" s="22"/>
      <c r="AC3639" s="22"/>
      <c r="AD3639" s="22"/>
      <c r="AE3639" s="22"/>
      <c r="AF3639" s="22"/>
      <c r="AG3639" s="22"/>
      <c r="AH3639" s="22"/>
      <c r="AI3639" s="22"/>
      <c r="AJ3639" s="22"/>
      <c r="AK3639" s="22"/>
      <c r="AL3639" s="22"/>
      <c r="AM3639" s="22"/>
      <c r="AN3639" s="22"/>
      <c r="AO3639" s="22"/>
      <c r="AP3639" s="22"/>
      <c r="AQ3639" s="22"/>
      <c r="AR3639" s="22"/>
      <c r="AS3639" s="22"/>
      <c r="AT3639" s="22"/>
      <c r="AU3639" s="22"/>
      <c r="AV3639" s="22"/>
      <c r="AW3639" s="22"/>
      <c r="AX3639" s="22"/>
      <c r="AY3639" s="22"/>
      <c r="AZ3639" s="22"/>
      <c r="BA3639" s="22"/>
      <c r="BB3639" s="22"/>
      <c r="BC3639" s="22"/>
      <c r="BD3639" s="22"/>
      <c r="BE3639" s="22"/>
      <c r="BF3639" s="22"/>
      <c r="BG3639" s="22"/>
      <c r="BH3639" s="22"/>
      <c r="BI3639" s="22"/>
      <c r="BJ3639" s="22"/>
      <c r="BK3639" s="22"/>
      <c r="BL3639" s="22"/>
      <c r="BM3639" s="22"/>
      <c r="BN3639" s="22"/>
      <c r="BO3639" s="22"/>
      <c r="BP3639" s="22"/>
      <c r="BQ3639" s="22"/>
      <c r="BR3639" s="22"/>
      <c r="BS3639" s="22"/>
      <c r="BT3639" s="22"/>
      <c r="BU3639" s="22"/>
      <c r="BV3639" s="22"/>
      <c r="BW3639" s="22"/>
      <c r="BX3639" s="22"/>
      <c r="BY3639" s="22"/>
      <c r="BZ3639" s="22"/>
      <c r="CA3639" s="22"/>
      <c r="CB3639" s="22"/>
      <c r="CC3639" s="22"/>
      <c r="CD3639" s="22"/>
      <c r="CE3639" s="22"/>
      <c r="CF3639" s="22"/>
      <c r="CG3639" s="22"/>
      <c r="CH3639" s="22"/>
      <c r="CI3639" s="22"/>
      <c r="CJ3639" s="22"/>
      <c r="CK3639" s="22"/>
      <c r="CL3639" s="22"/>
      <c r="CM3639" s="22"/>
      <c r="CN3639" s="22"/>
      <c r="CO3639" s="22"/>
    </row>
    <row r="3640" spans="1:93" s="2" customFormat="1" x14ac:dyDescent="0.3">
      <c r="A3640" s="73" t="s">
        <v>204</v>
      </c>
      <c r="B3640" s="73" t="s">
        <v>177</v>
      </c>
      <c r="C3640" s="67" t="s">
        <v>20</v>
      </c>
      <c r="D3640" s="67" t="s">
        <v>61</v>
      </c>
      <c r="E3640" s="73"/>
      <c r="F3640" s="73" t="s">
        <v>375</v>
      </c>
      <c r="G3640" s="73" t="s">
        <v>156</v>
      </c>
      <c r="H3640" s="73" t="s">
        <v>156</v>
      </c>
      <c r="I3640" s="73" t="s">
        <v>467</v>
      </c>
      <c r="J3640" s="73" t="str">
        <f t="shared" si="81"/>
        <v>Mini miles Cars (by market segment)</v>
      </c>
      <c r="K3640" s="98">
        <v>0.22348999999999999</v>
      </c>
      <c r="L3640" s="48"/>
      <c r="M3640" s="22"/>
      <c r="N3640" s="22"/>
      <c r="O3640" s="22"/>
      <c r="P3640" s="22"/>
      <c r="Q3640" s="22"/>
      <c r="R3640" s="22"/>
      <c r="S3640" s="22"/>
      <c r="T3640" s="2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c r="AQ3640" s="22"/>
      <c r="AR3640" s="22"/>
      <c r="AS3640" s="22"/>
      <c r="AT3640" s="22"/>
      <c r="AU3640" s="22"/>
      <c r="AV3640" s="22"/>
      <c r="AW3640" s="22"/>
      <c r="AX3640" s="22"/>
      <c r="AY3640" s="22"/>
      <c r="AZ3640" s="22"/>
      <c r="BA3640" s="22"/>
      <c r="BB3640" s="22"/>
      <c r="BC3640" s="22"/>
      <c r="BD3640" s="22"/>
      <c r="BE3640" s="22"/>
      <c r="BF3640" s="22"/>
      <c r="BG3640" s="22"/>
      <c r="BH3640" s="22"/>
      <c r="BI3640" s="22"/>
      <c r="BJ3640" s="22"/>
      <c r="BK3640" s="22"/>
      <c r="BL3640" s="22"/>
      <c r="BM3640" s="22"/>
      <c r="BN3640" s="22"/>
      <c r="BO3640" s="22"/>
      <c r="BP3640" s="22"/>
      <c r="BQ3640" s="22"/>
      <c r="BR3640" s="22"/>
      <c r="BS3640" s="22"/>
      <c r="BT3640" s="22"/>
      <c r="BU3640" s="22"/>
      <c r="BV3640" s="22"/>
      <c r="BW3640" s="22"/>
      <c r="BX3640" s="22"/>
      <c r="BY3640" s="22"/>
      <c r="BZ3640" s="22"/>
      <c r="CA3640" s="22"/>
      <c r="CB3640" s="22"/>
      <c r="CC3640" s="22"/>
      <c r="CD3640" s="22"/>
      <c r="CE3640" s="22"/>
      <c r="CF3640" s="22"/>
      <c r="CG3640" s="22"/>
      <c r="CH3640" s="22"/>
      <c r="CI3640" s="22"/>
      <c r="CJ3640" s="22"/>
      <c r="CK3640" s="22"/>
      <c r="CL3640" s="22"/>
      <c r="CM3640" s="22"/>
      <c r="CN3640" s="22"/>
      <c r="CO3640" s="22"/>
    </row>
    <row r="3641" spans="1:93" s="2" customFormat="1" x14ac:dyDescent="0.3">
      <c r="A3641" s="73" t="s">
        <v>204</v>
      </c>
      <c r="B3641" s="73" t="s">
        <v>177</v>
      </c>
      <c r="C3641" s="67" t="s">
        <v>20</v>
      </c>
      <c r="D3641" s="67" t="s">
        <v>61</v>
      </c>
      <c r="E3641" s="73"/>
      <c r="F3641" s="73" t="s">
        <v>375</v>
      </c>
      <c r="G3641" s="73" t="s">
        <v>156</v>
      </c>
      <c r="H3641" s="73" t="s">
        <v>156</v>
      </c>
      <c r="I3641" s="73" t="s">
        <v>468</v>
      </c>
      <c r="J3641" s="73" t="str">
        <f t="shared" si="81"/>
        <v>Mini miles Cars (by market segment)</v>
      </c>
      <c r="K3641" s="98">
        <v>6.3000000000000003E-4</v>
      </c>
      <c r="L3641" s="48"/>
      <c r="M3641" s="22"/>
      <c r="N3641" s="22"/>
      <c r="O3641" s="22"/>
      <c r="P3641" s="22"/>
      <c r="Q3641" s="22"/>
      <c r="R3641" s="22"/>
      <c r="S3641" s="22"/>
      <c r="T3641" s="22"/>
      <c r="U3641" s="22"/>
      <c r="V3641" s="22"/>
      <c r="W3641" s="22"/>
      <c r="X3641" s="22"/>
      <c r="Y3641" s="22"/>
      <c r="Z3641" s="22"/>
      <c r="AA3641" s="22"/>
      <c r="AB3641" s="22"/>
      <c r="AC3641" s="22"/>
      <c r="AD3641" s="22"/>
      <c r="AE3641" s="22"/>
      <c r="AF3641" s="22"/>
      <c r="AG3641" s="22"/>
      <c r="AH3641" s="22"/>
      <c r="AI3641" s="22"/>
      <c r="AJ3641" s="22"/>
      <c r="AK3641" s="22"/>
      <c r="AL3641" s="22"/>
      <c r="AM3641" s="22"/>
      <c r="AN3641" s="22"/>
      <c r="AO3641" s="22"/>
      <c r="AP3641" s="22"/>
      <c r="AQ3641" s="22"/>
      <c r="AR3641" s="22"/>
      <c r="AS3641" s="22"/>
      <c r="AT3641" s="22"/>
      <c r="AU3641" s="22"/>
      <c r="AV3641" s="22"/>
      <c r="AW3641" s="22"/>
      <c r="AX3641" s="22"/>
      <c r="AY3641" s="22"/>
      <c r="AZ3641" s="22"/>
      <c r="BA3641" s="22"/>
      <c r="BB3641" s="22"/>
      <c r="BC3641" s="22"/>
      <c r="BD3641" s="22"/>
      <c r="BE3641" s="22"/>
      <c r="BF3641" s="22"/>
      <c r="BG3641" s="22"/>
      <c r="BH3641" s="22"/>
      <c r="BI3641" s="22"/>
      <c r="BJ3641" s="22"/>
      <c r="BK3641" s="22"/>
      <c r="BL3641" s="22"/>
      <c r="BM3641" s="22"/>
      <c r="BN3641" s="22"/>
      <c r="BO3641" s="22"/>
      <c r="BP3641" s="22"/>
      <c r="BQ3641" s="22"/>
      <c r="BR3641" s="22"/>
      <c r="BS3641" s="22"/>
      <c r="BT3641" s="22"/>
      <c r="BU3641" s="22"/>
      <c r="BV3641" s="22"/>
      <c r="BW3641" s="22"/>
      <c r="BX3641" s="22"/>
      <c r="BY3641" s="22"/>
      <c r="BZ3641" s="22"/>
      <c r="CA3641" s="22"/>
      <c r="CB3641" s="22"/>
      <c r="CC3641" s="22"/>
      <c r="CD3641" s="22"/>
      <c r="CE3641" s="22"/>
      <c r="CF3641" s="22"/>
      <c r="CG3641" s="22"/>
      <c r="CH3641" s="22"/>
      <c r="CI3641" s="22"/>
      <c r="CJ3641" s="22"/>
      <c r="CK3641" s="22"/>
      <c r="CL3641" s="22"/>
      <c r="CM3641" s="22"/>
      <c r="CN3641" s="22"/>
      <c r="CO3641" s="22"/>
    </row>
    <row r="3642" spans="1:93" x14ac:dyDescent="0.3">
      <c r="A3642" s="73" t="s">
        <v>204</v>
      </c>
      <c r="B3642" s="73" t="s">
        <v>177</v>
      </c>
      <c r="C3642" s="73" t="s">
        <v>20</v>
      </c>
      <c r="D3642" s="73" t="s">
        <v>61</v>
      </c>
      <c r="E3642" s="73"/>
      <c r="F3642" s="73" t="s">
        <v>490</v>
      </c>
      <c r="G3642" s="73" t="s">
        <v>405</v>
      </c>
      <c r="H3642" s="73" t="s">
        <v>405</v>
      </c>
      <c r="I3642" s="73" t="s">
        <v>465</v>
      </c>
      <c r="J3642" s="73" t="str">
        <f t="shared" si="81"/>
        <v>Mini km Cars (by market segment)</v>
      </c>
      <c r="K3642" s="98" t="s">
        <v>493</v>
      </c>
    </row>
    <row r="3643" spans="1:93" x14ac:dyDescent="0.3">
      <c r="A3643" s="73" t="s">
        <v>204</v>
      </c>
      <c r="B3643" s="73" t="s">
        <v>177</v>
      </c>
      <c r="C3643" s="73" t="s">
        <v>20</v>
      </c>
      <c r="D3643" s="73" t="s">
        <v>61</v>
      </c>
      <c r="E3643" s="73"/>
      <c r="F3643" s="73" t="s">
        <v>490</v>
      </c>
      <c r="G3643" s="73" t="s">
        <v>405</v>
      </c>
      <c r="H3643" s="73" t="s">
        <v>405</v>
      </c>
      <c r="I3643" s="73" t="s">
        <v>466</v>
      </c>
      <c r="J3643" s="73" t="str">
        <f t="shared" si="81"/>
        <v>Mini km Cars (by market segment)</v>
      </c>
      <c r="K3643" s="98" t="s">
        <v>493</v>
      </c>
    </row>
    <row r="3644" spans="1:93" x14ac:dyDescent="0.3">
      <c r="A3644" s="73" t="s">
        <v>204</v>
      </c>
      <c r="B3644" s="73" t="s">
        <v>177</v>
      </c>
      <c r="C3644" s="73" t="s">
        <v>20</v>
      </c>
      <c r="D3644" s="73" t="s">
        <v>61</v>
      </c>
      <c r="E3644" s="73"/>
      <c r="F3644" s="73" t="s">
        <v>490</v>
      </c>
      <c r="G3644" s="73" t="s">
        <v>405</v>
      </c>
      <c r="H3644" s="73" t="s">
        <v>405</v>
      </c>
      <c r="I3644" s="73" t="s">
        <v>467</v>
      </c>
      <c r="J3644" s="73" t="str">
        <f t="shared" si="81"/>
        <v>Mini km Cars (by market segment)</v>
      </c>
      <c r="K3644" s="98" t="s">
        <v>493</v>
      </c>
    </row>
    <row r="3645" spans="1:93" x14ac:dyDescent="0.3">
      <c r="A3645" s="73" t="s">
        <v>204</v>
      </c>
      <c r="B3645" s="73" t="s">
        <v>177</v>
      </c>
      <c r="C3645" s="73" t="s">
        <v>20</v>
      </c>
      <c r="D3645" s="73" t="s">
        <v>61</v>
      </c>
      <c r="E3645" s="73"/>
      <c r="F3645" s="73" t="s">
        <v>490</v>
      </c>
      <c r="G3645" s="73" t="s">
        <v>405</v>
      </c>
      <c r="H3645" s="73" t="s">
        <v>405</v>
      </c>
      <c r="I3645" s="73" t="s">
        <v>468</v>
      </c>
      <c r="J3645" s="73" t="str">
        <f t="shared" si="81"/>
        <v>Mini km Cars (by market segment)</v>
      </c>
      <c r="K3645" s="98" t="s">
        <v>493</v>
      </c>
    </row>
    <row r="3646" spans="1:93" x14ac:dyDescent="0.3">
      <c r="A3646" s="73" t="s">
        <v>204</v>
      </c>
      <c r="B3646" s="73" t="s">
        <v>177</v>
      </c>
      <c r="C3646" s="73" t="s">
        <v>20</v>
      </c>
      <c r="D3646" s="73" t="s">
        <v>61</v>
      </c>
      <c r="E3646" s="73"/>
      <c r="F3646" s="73" t="s">
        <v>490</v>
      </c>
      <c r="G3646" s="73" t="s">
        <v>156</v>
      </c>
      <c r="H3646" s="73" t="s">
        <v>156</v>
      </c>
      <c r="I3646" s="73" t="s">
        <v>465</v>
      </c>
      <c r="J3646" s="73" t="str">
        <f t="shared" si="81"/>
        <v>Mini miles Cars (by market segment)</v>
      </c>
      <c r="K3646" s="98" t="s">
        <v>493</v>
      </c>
    </row>
    <row r="3647" spans="1:93" x14ac:dyDescent="0.3">
      <c r="A3647" s="73" t="s">
        <v>204</v>
      </c>
      <c r="B3647" s="73" t="s">
        <v>177</v>
      </c>
      <c r="C3647" s="73" t="s">
        <v>20</v>
      </c>
      <c r="D3647" s="73" t="s">
        <v>61</v>
      </c>
      <c r="E3647" s="73"/>
      <c r="F3647" s="73" t="s">
        <v>490</v>
      </c>
      <c r="G3647" s="73" t="s">
        <v>156</v>
      </c>
      <c r="H3647" s="73" t="s">
        <v>156</v>
      </c>
      <c r="I3647" s="73" t="s">
        <v>466</v>
      </c>
      <c r="J3647" s="73" t="str">
        <f t="shared" si="81"/>
        <v>Mini miles Cars (by market segment)</v>
      </c>
      <c r="K3647" s="98" t="s">
        <v>493</v>
      </c>
    </row>
    <row r="3648" spans="1:93" x14ac:dyDescent="0.3">
      <c r="A3648" s="73" t="s">
        <v>204</v>
      </c>
      <c r="B3648" s="73" t="s">
        <v>177</v>
      </c>
      <c r="C3648" s="73" t="s">
        <v>20</v>
      </c>
      <c r="D3648" s="73" t="s">
        <v>61</v>
      </c>
      <c r="E3648" s="73"/>
      <c r="F3648" s="73" t="s">
        <v>490</v>
      </c>
      <c r="G3648" s="73" t="s">
        <v>156</v>
      </c>
      <c r="H3648" s="73" t="s">
        <v>156</v>
      </c>
      <c r="I3648" s="73" t="s">
        <v>467</v>
      </c>
      <c r="J3648" s="73" t="str">
        <f t="shared" si="81"/>
        <v>Mini miles Cars (by market segment)</v>
      </c>
      <c r="K3648" s="98" t="s">
        <v>493</v>
      </c>
    </row>
    <row r="3649" spans="1:93" x14ac:dyDescent="0.3">
      <c r="A3649" s="73" t="s">
        <v>204</v>
      </c>
      <c r="B3649" s="73" t="s">
        <v>177</v>
      </c>
      <c r="C3649" s="73" t="s">
        <v>20</v>
      </c>
      <c r="D3649" s="73" t="s">
        <v>61</v>
      </c>
      <c r="E3649" s="73"/>
      <c r="F3649" s="73" t="s">
        <v>490</v>
      </c>
      <c r="G3649" s="73" t="s">
        <v>156</v>
      </c>
      <c r="H3649" s="73" t="s">
        <v>156</v>
      </c>
      <c r="I3649" s="73" t="s">
        <v>468</v>
      </c>
      <c r="J3649" s="73" t="str">
        <f t="shared" si="81"/>
        <v>Mini miles Cars (by market segment)</v>
      </c>
      <c r="K3649" s="98" t="s">
        <v>493</v>
      </c>
    </row>
    <row r="3650" spans="1:93" x14ac:dyDescent="0.3">
      <c r="A3650" s="73" t="s">
        <v>204</v>
      </c>
      <c r="B3650" s="73" t="s">
        <v>177</v>
      </c>
      <c r="C3650" s="73" t="s">
        <v>20</v>
      </c>
      <c r="D3650" s="73" t="s">
        <v>61</v>
      </c>
      <c r="E3650" s="73"/>
      <c r="F3650" s="73" t="s">
        <v>491</v>
      </c>
      <c r="G3650" s="73" t="s">
        <v>405</v>
      </c>
      <c r="H3650" s="73" t="s">
        <v>405</v>
      </c>
      <c r="I3650" s="73" t="s">
        <v>465</v>
      </c>
      <c r="J3650" s="73" t="str">
        <f t="shared" si="81"/>
        <v>Mini km Cars (by market segment)</v>
      </c>
      <c r="K3650" s="98">
        <v>5.2350000000000001E-2</v>
      </c>
    </row>
    <row r="3651" spans="1:93" x14ac:dyDescent="0.3">
      <c r="A3651" s="73" t="s">
        <v>204</v>
      </c>
      <c r="B3651" s="73" t="s">
        <v>177</v>
      </c>
      <c r="C3651" s="73" t="s">
        <v>20</v>
      </c>
      <c r="D3651" s="73" t="s">
        <v>61</v>
      </c>
      <c r="E3651" s="73"/>
      <c r="F3651" s="73" t="s">
        <v>491</v>
      </c>
      <c r="G3651" s="73" t="s">
        <v>405</v>
      </c>
      <c r="H3651" s="73" t="s">
        <v>405</v>
      </c>
      <c r="I3651" s="73" t="s">
        <v>466</v>
      </c>
      <c r="J3651" s="73" t="str">
        <f t="shared" si="81"/>
        <v>Mini km Cars (by market segment)</v>
      </c>
      <c r="K3651" s="98">
        <v>1.2999999999999999E-4</v>
      </c>
    </row>
    <row r="3652" spans="1:93" x14ac:dyDescent="0.3">
      <c r="A3652" s="73" t="s">
        <v>204</v>
      </c>
      <c r="B3652" s="73" t="s">
        <v>177</v>
      </c>
      <c r="C3652" s="73" t="s">
        <v>20</v>
      </c>
      <c r="D3652" s="73" t="s">
        <v>61</v>
      </c>
      <c r="E3652" s="73"/>
      <c r="F3652" s="73" t="s">
        <v>491</v>
      </c>
      <c r="G3652" s="73" t="s">
        <v>405</v>
      </c>
      <c r="H3652" s="73" t="s">
        <v>405</v>
      </c>
      <c r="I3652" s="73" t="s">
        <v>467</v>
      </c>
      <c r="J3652" s="73" t="str">
        <f t="shared" si="81"/>
        <v>Mini km Cars (by market segment)</v>
      </c>
      <c r="K3652" s="98">
        <v>5.194E-2</v>
      </c>
    </row>
    <row r="3653" spans="1:93" x14ac:dyDescent="0.3">
      <c r="A3653" s="73" t="s">
        <v>204</v>
      </c>
      <c r="B3653" s="73" t="s">
        <v>177</v>
      </c>
      <c r="C3653" s="73" t="s">
        <v>20</v>
      </c>
      <c r="D3653" s="73" t="s">
        <v>61</v>
      </c>
      <c r="E3653" s="73"/>
      <c r="F3653" s="73" t="s">
        <v>491</v>
      </c>
      <c r="G3653" s="73" t="s">
        <v>405</v>
      </c>
      <c r="H3653" s="73" t="s">
        <v>405</v>
      </c>
      <c r="I3653" s="73" t="s">
        <v>468</v>
      </c>
      <c r="J3653" s="73" t="str">
        <f t="shared" si="81"/>
        <v>Mini km Cars (by market segment)</v>
      </c>
      <c r="K3653" s="98">
        <v>2.7999999999999998E-4</v>
      </c>
    </row>
    <row r="3654" spans="1:93" x14ac:dyDescent="0.3">
      <c r="A3654" s="73" t="s">
        <v>204</v>
      </c>
      <c r="B3654" s="73" t="s">
        <v>177</v>
      </c>
      <c r="C3654" s="73" t="s">
        <v>20</v>
      </c>
      <c r="D3654" s="73" t="s">
        <v>61</v>
      </c>
      <c r="E3654" s="73"/>
      <c r="F3654" s="73" t="s">
        <v>491</v>
      </c>
      <c r="G3654" s="73" t="s">
        <v>156</v>
      </c>
      <c r="H3654" s="73" t="s">
        <v>156</v>
      </c>
      <c r="I3654" s="73" t="s">
        <v>465</v>
      </c>
      <c r="J3654" s="73" t="str">
        <f t="shared" si="81"/>
        <v>Mini miles Cars (by market segment)</v>
      </c>
      <c r="K3654" s="98">
        <v>8.4250000000000005E-2</v>
      </c>
    </row>
    <row r="3655" spans="1:93" x14ac:dyDescent="0.3">
      <c r="A3655" s="73" t="s">
        <v>204</v>
      </c>
      <c r="B3655" s="73" t="s">
        <v>177</v>
      </c>
      <c r="C3655" s="73" t="s">
        <v>20</v>
      </c>
      <c r="D3655" s="73" t="s">
        <v>61</v>
      </c>
      <c r="E3655" s="73"/>
      <c r="F3655" s="73" t="s">
        <v>491</v>
      </c>
      <c r="G3655" s="73" t="s">
        <v>156</v>
      </c>
      <c r="H3655" s="73" t="s">
        <v>156</v>
      </c>
      <c r="I3655" s="73" t="s">
        <v>466</v>
      </c>
      <c r="J3655" s="73" t="str">
        <f t="shared" si="81"/>
        <v>Mini miles Cars (by market segment)</v>
      </c>
      <c r="K3655" s="98">
        <v>2.1000000000000001E-4</v>
      </c>
    </row>
    <row r="3656" spans="1:93" x14ac:dyDescent="0.3">
      <c r="A3656" s="73" t="s">
        <v>204</v>
      </c>
      <c r="B3656" s="73" t="s">
        <v>177</v>
      </c>
      <c r="C3656" s="73" t="s">
        <v>20</v>
      </c>
      <c r="D3656" s="73" t="s">
        <v>61</v>
      </c>
      <c r="E3656" s="73"/>
      <c r="F3656" s="73" t="s">
        <v>491</v>
      </c>
      <c r="G3656" s="73" t="s">
        <v>156</v>
      </c>
      <c r="H3656" s="73" t="s">
        <v>156</v>
      </c>
      <c r="I3656" s="73" t="s">
        <v>467</v>
      </c>
      <c r="J3656" s="73" t="str">
        <f t="shared" si="81"/>
        <v>Mini miles Cars (by market segment)</v>
      </c>
      <c r="K3656" s="98">
        <v>8.3589999999999998E-2</v>
      </c>
    </row>
    <row r="3657" spans="1:93" x14ac:dyDescent="0.3">
      <c r="A3657" s="73" t="s">
        <v>204</v>
      </c>
      <c r="B3657" s="73" t="s">
        <v>177</v>
      </c>
      <c r="C3657" s="73" t="s">
        <v>20</v>
      </c>
      <c r="D3657" s="73" t="s">
        <v>61</v>
      </c>
      <c r="E3657" s="73"/>
      <c r="F3657" s="73" t="s">
        <v>491</v>
      </c>
      <c r="G3657" s="73" t="s">
        <v>156</v>
      </c>
      <c r="H3657" s="73" t="s">
        <v>156</v>
      </c>
      <c r="I3657" s="73" t="s">
        <v>468</v>
      </c>
      <c r="J3657" s="73" t="str">
        <f t="shared" si="81"/>
        <v>Mini miles Cars (by market segment)</v>
      </c>
      <c r="K3657" s="98">
        <v>4.4999999999999999E-4</v>
      </c>
    </row>
    <row r="3658" spans="1:93" s="2" customFormat="1" x14ac:dyDescent="0.3">
      <c r="A3658" s="73" t="s">
        <v>204</v>
      </c>
      <c r="B3658" s="73" t="s">
        <v>177</v>
      </c>
      <c r="C3658" s="67" t="s">
        <v>20</v>
      </c>
      <c r="D3658" s="67" t="s">
        <v>331</v>
      </c>
      <c r="E3658" s="73"/>
      <c r="F3658" s="73" t="s">
        <v>412</v>
      </c>
      <c r="G3658" s="73" t="s">
        <v>405</v>
      </c>
      <c r="H3658" s="73" t="s">
        <v>405</v>
      </c>
      <c r="I3658" s="73" t="s">
        <v>465</v>
      </c>
      <c r="J3658" s="73" t="str">
        <f t="shared" si="81"/>
        <v>Supermini km Cars (by market segment)</v>
      </c>
      <c r="K3658" s="98">
        <v>0.13449</v>
      </c>
      <c r="L3658" s="48"/>
      <c r="M3658" s="22"/>
      <c r="N3658" s="22"/>
      <c r="O3658" s="22"/>
      <c r="P3658" s="22"/>
      <c r="Q3658" s="22"/>
      <c r="R3658" s="22"/>
      <c r="S3658" s="22"/>
      <c r="T3658" s="2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c r="AQ3658" s="22"/>
      <c r="AR3658" s="22"/>
      <c r="AS3658" s="22"/>
      <c r="AT3658" s="22"/>
      <c r="AU3658" s="22"/>
      <c r="AV3658" s="22"/>
      <c r="AW3658" s="22"/>
      <c r="AX3658" s="22"/>
      <c r="AY3658" s="22"/>
      <c r="AZ3658" s="22"/>
      <c r="BA3658" s="22"/>
      <c r="BB3658" s="22"/>
      <c r="BC3658" s="22"/>
      <c r="BD3658" s="22"/>
      <c r="BE3658" s="22"/>
      <c r="BF3658" s="22"/>
      <c r="BG3658" s="22"/>
      <c r="BH3658" s="22"/>
      <c r="BI3658" s="22"/>
      <c r="BJ3658" s="22"/>
      <c r="BK3658" s="22"/>
      <c r="BL3658" s="22"/>
      <c r="BM3658" s="22"/>
      <c r="BN3658" s="22"/>
      <c r="BO3658" s="22"/>
      <c r="BP3658" s="22"/>
      <c r="BQ3658" s="22"/>
      <c r="BR3658" s="22"/>
      <c r="BS3658" s="22"/>
      <c r="BT3658" s="22"/>
      <c r="BU3658" s="22"/>
      <c r="BV3658" s="22"/>
      <c r="BW3658" s="22"/>
      <c r="BX3658" s="22"/>
      <c r="BY3658" s="22"/>
      <c r="BZ3658" s="22"/>
      <c r="CA3658" s="22"/>
      <c r="CB3658" s="22"/>
      <c r="CC3658" s="22"/>
      <c r="CD3658" s="22"/>
      <c r="CE3658" s="22"/>
      <c r="CF3658" s="22"/>
      <c r="CG3658" s="22"/>
      <c r="CH3658" s="22"/>
      <c r="CI3658" s="22"/>
      <c r="CJ3658" s="22"/>
      <c r="CK3658" s="22"/>
      <c r="CL3658" s="22"/>
      <c r="CM3658" s="22"/>
      <c r="CN3658" s="22"/>
      <c r="CO3658" s="22"/>
    </row>
    <row r="3659" spans="1:93" s="2" customFormat="1" x14ac:dyDescent="0.3">
      <c r="A3659" s="73" t="s">
        <v>204</v>
      </c>
      <c r="B3659" s="73" t="s">
        <v>177</v>
      </c>
      <c r="C3659" s="67" t="s">
        <v>20</v>
      </c>
      <c r="D3659" s="67" t="s">
        <v>331</v>
      </c>
      <c r="E3659" s="73"/>
      <c r="F3659" s="73" t="s">
        <v>412</v>
      </c>
      <c r="G3659" s="73" t="s">
        <v>405</v>
      </c>
      <c r="H3659" s="73" t="s">
        <v>405</v>
      </c>
      <c r="I3659" s="73" t="s">
        <v>466</v>
      </c>
      <c r="J3659" s="73" t="str">
        <f t="shared" si="81"/>
        <v>Supermini km Cars (by market segment)</v>
      </c>
      <c r="K3659" s="146">
        <v>4.3200000000000001E-6</v>
      </c>
      <c r="L3659" s="48"/>
      <c r="M3659" s="22"/>
      <c r="N3659" s="22"/>
      <c r="O3659" s="22"/>
      <c r="P3659" s="22"/>
      <c r="Q3659" s="22"/>
      <c r="R3659" s="22"/>
      <c r="S3659" s="22"/>
      <c r="T3659" s="22"/>
      <c r="U3659" s="22"/>
      <c r="V3659" s="22"/>
      <c r="W3659" s="22"/>
      <c r="X3659" s="22"/>
      <c r="Y3659" s="22"/>
      <c r="Z3659" s="22"/>
      <c r="AA3659" s="22"/>
      <c r="AB3659" s="22"/>
      <c r="AC3659" s="22"/>
      <c r="AD3659" s="22"/>
      <c r="AE3659" s="22"/>
      <c r="AF3659" s="22"/>
      <c r="AG3659" s="22"/>
      <c r="AH3659" s="22"/>
      <c r="AI3659" s="22"/>
      <c r="AJ3659" s="22"/>
      <c r="AK3659" s="22"/>
      <c r="AL3659" s="22"/>
      <c r="AM3659" s="22"/>
      <c r="AN3659" s="22"/>
      <c r="AO3659" s="22"/>
      <c r="AP3659" s="22"/>
      <c r="AQ3659" s="22"/>
      <c r="AR3659" s="22"/>
      <c r="AS3659" s="22"/>
      <c r="AT3659" s="22"/>
      <c r="AU3659" s="22"/>
      <c r="AV3659" s="22"/>
      <c r="AW3659" s="22"/>
      <c r="AX3659" s="22"/>
      <c r="AY3659" s="22"/>
      <c r="AZ3659" s="22"/>
      <c r="BA3659" s="22"/>
      <c r="BB3659" s="22"/>
      <c r="BC3659" s="22"/>
      <c r="BD3659" s="22"/>
      <c r="BE3659" s="22"/>
      <c r="BF3659" s="22"/>
      <c r="BG3659" s="22"/>
      <c r="BH3659" s="22"/>
      <c r="BI3659" s="22"/>
      <c r="BJ3659" s="22"/>
      <c r="BK3659" s="22"/>
      <c r="BL3659" s="22"/>
      <c r="BM3659" s="22"/>
      <c r="BN3659" s="22"/>
      <c r="BO3659" s="22"/>
      <c r="BP3659" s="22"/>
      <c r="BQ3659" s="22"/>
      <c r="BR3659" s="22"/>
      <c r="BS3659" s="22"/>
      <c r="BT3659" s="22"/>
      <c r="BU3659" s="22"/>
      <c r="BV3659" s="22"/>
      <c r="BW3659" s="22"/>
      <c r="BX3659" s="22"/>
      <c r="BY3659" s="22"/>
      <c r="BZ3659" s="22"/>
      <c r="CA3659" s="22"/>
      <c r="CB3659" s="22"/>
      <c r="CC3659" s="22"/>
      <c r="CD3659" s="22"/>
      <c r="CE3659" s="22"/>
      <c r="CF3659" s="22"/>
      <c r="CG3659" s="22"/>
      <c r="CH3659" s="22"/>
      <c r="CI3659" s="22"/>
      <c r="CJ3659" s="22"/>
      <c r="CK3659" s="22"/>
      <c r="CL3659" s="22"/>
      <c r="CM3659" s="22"/>
      <c r="CN3659" s="22"/>
      <c r="CO3659" s="22"/>
    </row>
    <row r="3660" spans="1:93" s="2" customFormat="1" x14ac:dyDescent="0.3">
      <c r="A3660" s="73" t="s">
        <v>204</v>
      </c>
      <c r="B3660" s="73" t="s">
        <v>177</v>
      </c>
      <c r="C3660" s="67" t="s">
        <v>20</v>
      </c>
      <c r="D3660" s="67" t="s">
        <v>331</v>
      </c>
      <c r="E3660" s="73"/>
      <c r="F3660" s="73" t="s">
        <v>412</v>
      </c>
      <c r="G3660" s="73" t="s">
        <v>405</v>
      </c>
      <c r="H3660" s="73" t="s">
        <v>405</v>
      </c>
      <c r="I3660" s="73" t="s">
        <v>467</v>
      </c>
      <c r="J3660" s="73" t="str">
        <f t="shared" si="81"/>
        <v>Supermini km Cars (by market segment)</v>
      </c>
      <c r="K3660" s="98">
        <v>0.13264999999999999</v>
      </c>
      <c r="L3660" s="48"/>
      <c r="M3660" s="22"/>
      <c r="N3660" s="22"/>
      <c r="O3660" s="22"/>
      <c r="P3660" s="22"/>
      <c r="Q3660" s="22"/>
      <c r="R3660" s="22"/>
      <c r="S3660" s="22"/>
      <c r="T3660" s="2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c r="AQ3660" s="22"/>
      <c r="AR3660" s="22"/>
      <c r="AS3660" s="22"/>
      <c r="AT3660" s="22"/>
      <c r="AU3660" s="22"/>
      <c r="AV3660" s="22"/>
      <c r="AW3660" s="22"/>
      <c r="AX3660" s="22"/>
      <c r="AY3660" s="22"/>
      <c r="AZ3660" s="22"/>
      <c r="BA3660" s="22"/>
      <c r="BB3660" s="22"/>
      <c r="BC3660" s="22"/>
      <c r="BD3660" s="22"/>
      <c r="BE3660" s="22"/>
      <c r="BF3660" s="22"/>
      <c r="BG3660" s="22"/>
      <c r="BH3660" s="22"/>
      <c r="BI3660" s="22"/>
      <c r="BJ3660" s="22"/>
      <c r="BK3660" s="22"/>
      <c r="BL3660" s="22"/>
      <c r="BM3660" s="22"/>
      <c r="BN3660" s="22"/>
      <c r="BO3660" s="22"/>
      <c r="BP3660" s="22"/>
      <c r="BQ3660" s="22"/>
      <c r="BR3660" s="22"/>
      <c r="BS3660" s="22"/>
      <c r="BT3660" s="22"/>
      <c r="BU3660" s="22"/>
      <c r="BV3660" s="22"/>
      <c r="BW3660" s="22"/>
      <c r="BX3660" s="22"/>
      <c r="BY3660" s="22"/>
      <c r="BZ3660" s="22"/>
      <c r="CA3660" s="22"/>
      <c r="CB3660" s="22"/>
      <c r="CC3660" s="22"/>
      <c r="CD3660" s="22"/>
      <c r="CE3660" s="22"/>
      <c r="CF3660" s="22"/>
      <c r="CG3660" s="22"/>
      <c r="CH3660" s="22"/>
      <c r="CI3660" s="22"/>
      <c r="CJ3660" s="22"/>
      <c r="CK3660" s="22"/>
      <c r="CL3660" s="22"/>
      <c r="CM3660" s="22"/>
      <c r="CN3660" s="22"/>
      <c r="CO3660" s="22"/>
    </row>
    <row r="3661" spans="1:93" s="2" customFormat="1" x14ac:dyDescent="0.3">
      <c r="A3661" s="73" t="s">
        <v>204</v>
      </c>
      <c r="B3661" s="73" t="s">
        <v>177</v>
      </c>
      <c r="C3661" s="67" t="s">
        <v>20</v>
      </c>
      <c r="D3661" s="67" t="s">
        <v>331</v>
      </c>
      <c r="E3661" s="73"/>
      <c r="F3661" s="73" t="s">
        <v>412</v>
      </c>
      <c r="G3661" s="73" t="s">
        <v>405</v>
      </c>
      <c r="H3661" s="73" t="s">
        <v>405</v>
      </c>
      <c r="I3661" s="73" t="s">
        <v>468</v>
      </c>
      <c r="J3661" s="73" t="str">
        <f t="shared" si="81"/>
        <v>Supermini km Cars (by market segment)</v>
      </c>
      <c r="K3661" s="98">
        <v>1.8400000000000001E-3</v>
      </c>
      <c r="L3661" s="48"/>
      <c r="M3661" s="22"/>
      <c r="N3661" s="22"/>
      <c r="O3661" s="22"/>
      <c r="P3661" s="22"/>
      <c r="Q3661" s="22"/>
      <c r="R3661" s="22"/>
      <c r="S3661" s="22"/>
      <c r="T3661" s="22"/>
      <c r="U3661" s="22"/>
      <c r="V3661" s="22"/>
      <c r="W3661" s="22"/>
      <c r="X3661" s="22"/>
      <c r="Y3661" s="22"/>
      <c r="Z3661" s="22"/>
      <c r="AA3661" s="22"/>
      <c r="AB3661" s="22"/>
      <c r="AC3661" s="22"/>
      <c r="AD3661" s="22"/>
      <c r="AE3661" s="22"/>
      <c r="AF3661" s="22"/>
      <c r="AG3661" s="22"/>
      <c r="AH3661" s="22"/>
      <c r="AI3661" s="22"/>
      <c r="AJ3661" s="22"/>
      <c r="AK3661" s="22"/>
      <c r="AL3661" s="22"/>
      <c r="AM3661" s="22"/>
      <c r="AN3661" s="22"/>
      <c r="AO3661" s="22"/>
      <c r="AP3661" s="22"/>
      <c r="AQ3661" s="22"/>
      <c r="AR3661" s="22"/>
      <c r="AS3661" s="22"/>
      <c r="AT3661" s="22"/>
      <c r="AU3661" s="22"/>
      <c r="AV3661" s="22"/>
      <c r="AW3661" s="22"/>
      <c r="AX3661" s="22"/>
      <c r="AY3661" s="22"/>
      <c r="AZ3661" s="22"/>
      <c r="BA3661" s="22"/>
      <c r="BB3661" s="22"/>
      <c r="BC3661" s="22"/>
      <c r="BD3661" s="22"/>
      <c r="BE3661" s="22"/>
      <c r="BF3661" s="22"/>
      <c r="BG3661" s="22"/>
      <c r="BH3661" s="22"/>
      <c r="BI3661" s="22"/>
      <c r="BJ3661" s="22"/>
      <c r="BK3661" s="22"/>
      <c r="BL3661" s="22"/>
      <c r="BM3661" s="22"/>
      <c r="BN3661" s="22"/>
      <c r="BO3661" s="22"/>
      <c r="BP3661" s="22"/>
      <c r="BQ3661" s="22"/>
      <c r="BR3661" s="22"/>
      <c r="BS3661" s="22"/>
      <c r="BT3661" s="22"/>
      <c r="BU3661" s="22"/>
      <c r="BV3661" s="22"/>
      <c r="BW3661" s="22"/>
      <c r="BX3661" s="22"/>
      <c r="BY3661" s="22"/>
      <c r="BZ3661" s="22"/>
      <c r="CA3661" s="22"/>
      <c r="CB3661" s="22"/>
      <c r="CC3661" s="22"/>
      <c r="CD3661" s="22"/>
      <c r="CE3661" s="22"/>
      <c r="CF3661" s="22"/>
      <c r="CG3661" s="22"/>
      <c r="CH3661" s="22"/>
      <c r="CI3661" s="22"/>
      <c r="CJ3661" s="22"/>
      <c r="CK3661" s="22"/>
      <c r="CL3661" s="22"/>
      <c r="CM3661" s="22"/>
      <c r="CN3661" s="22"/>
      <c r="CO3661" s="22"/>
    </row>
    <row r="3662" spans="1:93" s="2" customFormat="1" x14ac:dyDescent="0.3">
      <c r="A3662" s="73" t="s">
        <v>204</v>
      </c>
      <c r="B3662" s="73" t="s">
        <v>177</v>
      </c>
      <c r="C3662" s="67" t="s">
        <v>20</v>
      </c>
      <c r="D3662" s="67" t="s">
        <v>331</v>
      </c>
      <c r="E3662" s="73"/>
      <c r="F3662" s="73" t="s">
        <v>412</v>
      </c>
      <c r="G3662" s="73" t="s">
        <v>156</v>
      </c>
      <c r="H3662" s="73" t="s">
        <v>156</v>
      </c>
      <c r="I3662" s="73" t="s">
        <v>465</v>
      </c>
      <c r="J3662" s="73" t="str">
        <f t="shared" si="81"/>
        <v>Supermini miles Cars (by market segment)</v>
      </c>
      <c r="K3662" s="98">
        <v>0.21647000000000002</v>
      </c>
      <c r="L3662" s="48"/>
      <c r="M3662" s="22"/>
      <c r="N3662" s="22"/>
      <c r="O3662" s="22"/>
      <c r="P3662" s="22"/>
      <c r="Q3662" s="22"/>
      <c r="R3662" s="22"/>
      <c r="S3662" s="22"/>
      <c r="T3662" s="2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c r="AQ3662" s="22"/>
      <c r="AR3662" s="22"/>
      <c r="AS3662" s="22"/>
      <c r="AT3662" s="22"/>
      <c r="AU3662" s="22"/>
      <c r="AV3662" s="22"/>
      <c r="AW3662" s="22"/>
      <c r="AX3662" s="22"/>
      <c r="AY3662" s="22"/>
      <c r="AZ3662" s="22"/>
      <c r="BA3662" s="22"/>
      <c r="BB3662" s="22"/>
      <c r="BC3662" s="22"/>
      <c r="BD3662" s="22"/>
      <c r="BE3662" s="22"/>
      <c r="BF3662" s="22"/>
      <c r="BG3662" s="22"/>
      <c r="BH3662" s="22"/>
      <c r="BI3662" s="22"/>
      <c r="BJ3662" s="22"/>
      <c r="BK3662" s="22"/>
      <c r="BL3662" s="22"/>
      <c r="BM3662" s="22"/>
      <c r="BN3662" s="22"/>
      <c r="BO3662" s="22"/>
      <c r="BP3662" s="22"/>
      <c r="BQ3662" s="22"/>
      <c r="BR3662" s="22"/>
      <c r="BS3662" s="22"/>
      <c r="BT3662" s="22"/>
      <c r="BU3662" s="22"/>
      <c r="BV3662" s="22"/>
      <c r="BW3662" s="22"/>
      <c r="BX3662" s="22"/>
      <c r="BY3662" s="22"/>
      <c r="BZ3662" s="22"/>
      <c r="CA3662" s="22"/>
      <c r="CB3662" s="22"/>
      <c r="CC3662" s="22"/>
      <c r="CD3662" s="22"/>
      <c r="CE3662" s="22"/>
      <c r="CF3662" s="22"/>
      <c r="CG3662" s="22"/>
      <c r="CH3662" s="22"/>
      <c r="CI3662" s="22"/>
      <c r="CJ3662" s="22"/>
      <c r="CK3662" s="22"/>
      <c r="CL3662" s="22"/>
      <c r="CM3662" s="22"/>
      <c r="CN3662" s="22"/>
      <c r="CO3662" s="22"/>
    </row>
    <row r="3663" spans="1:93" s="2" customFormat="1" x14ac:dyDescent="0.3">
      <c r="A3663" s="73" t="s">
        <v>204</v>
      </c>
      <c r="B3663" s="73" t="s">
        <v>177</v>
      </c>
      <c r="C3663" s="67" t="s">
        <v>20</v>
      </c>
      <c r="D3663" s="67" t="s">
        <v>331</v>
      </c>
      <c r="E3663" s="73"/>
      <c r="F3663" s="73" t="s">
        <v>412</v>
      </c>
      <c r="G3663" s="73" t="s">
        <v>156</v>
      </c>
      <c r="H3663" s="73" t="s">
        <v>156</v>
      </c>
      <c r="I3663" s="73" t="s">
        <v>466</v>
      </c>
      <c r="J3663" s="73" t="str">
        <f t="shared" si="81"/>
        <v>Supermini miles Cars (by market segment)</v>
      </c>
      <c r="K3663" s="98">
        <v>1.0000000000000001E-5</v>
      </c>
      <c r="L3663" s="48"/>
      <c r="M3663" s="22"/>
      <c r="N3663" s="22"/>
      <c r="O3663" s="22"/>
      <c r="P3663" s="22"/>
      <c r="Q3663" s="22"/>
      <c r="R3663" s="22"/>
      <c r="S3663" s="22"/>
      <c r="T3663" s="22"/>
      <c r="U3663" s="22"/>
      <c r="V3663" s="22"/>
      <c r="W3663" s="22"/>
      <c r="X3663" s="22"/>
      <c r="Y3663" s="22"/>
      <c r="Z3663" s="22"/>
      <c r="AA3663" s="22"/>
      <c r="AB3663" s="22"/>
      <c r="AC3663" s="22"/>
      <c r="AD3663" s="22"/>
      <c r="AE3663" s="22"/>
      <c r="AF3663" s="22"/>
      <c r="AG3663" s="22"/>
      <c r="AH3663" s="22"/>
      <c r="AI3663" s="22"/>
      <c r="AJ3663" s="22"/>
      <c r="AK3663" s="22"/>
      <c r="AL3663" s="22"/>
      <c r="AM3663" s="22"/>
      <c r="AN3663" s="22"/>
      <c r="AO3663" s="22"/>
      <c r="AP3663" s="22"/>
      <c r="AQ3663" s="22"/>
      <c r="AR3663" s="22"/>
      <c r="AS3663" s="22"/>
      <c r="AT3663" s="22"/>
      <c r="AU3663" s="22"/>
      <c r="AV3663" s="22"/>
      <c r="AW3663" s="22"/>
      <c r="AX3663" s="22"/>
      <c r="AY3663" s="22"/>
      <c r="AZ3663" s="22"/>
      <c r="BA3663" s="22"/>
      <c r="BB3663" s="22"/>
      <c r="BC3663" s="22"/>
      <c r="BD3663" s="22"/>
      <c r="BE3663" s="22"/>
      <c r="BF3663" s="22"/>
      <c r="BG3663" s="22"/>
      <c r="BH3663" s="22"/>
      <c r="BI3663" s="22"/>
      <c r="BJ3663" s="22"/>
      <c r="BK3663" s="22"/>
      <c r="BL3663" s="22"/>
      <c r="BM3663" s="22"/>
      <c r="BN3663" s="22"/>
      <c r="BO3663" s="22"/>
      <c r="BP3663" s="22"/>
      <c r="BQ3663" s="22"/>
      <c r="BR3663" s="22"/>
      <c r="BS3663" s="22"/>
      <c r="BT3663" s="22"/>
      <c r="BU3663" s="22"/>
      <c r="BV3663" s="22"/>
      <c r="BW3663" s="22"/>
      <c r="BX3663" s="22"/>
      <c r="BY3663" s="22"/>
      <c r="BZ3663" s="22"/>
      <c r="CA3663" s="22"/>
      <c r="CB3663" s="22"/>
      <c r="CC3663" s="22"/>
      <c r="CD3663" s="22"/>
      <c r="CE3663" s="22"/>
      <c r="CF3663" s="22"/>
      <c r="CG3663" s="22"/>
      <c r="CH3663" s="22"/>
      <c r="CI3663" s="22"/>
      <c r="CJ3663" s="22"/>
      <c r="CK3663" s="22"/>
      <c r="CL3663" s="22"/>
      <c r="CM3663" s="22"/>
      <c r="CN3663" s="22"/>
      <c r="CO3663" s="22"/>
    </row>
    <row r="3664" spans="1:93" s="2" customFormat="1" x14ac:dyDescent="0.3">
      <c r="A3664" s="73" t="s">
        <v>204</v>
      </c>
      <c r="B3664" s="73" t="s">
        <v>177</v>
      </c>
      <c r="C3664" s="67" t="s">
        <v>20</v>
      </c>
      <c r="D3664" s="67" t="s">
        <v>331</v>
      </c>
      <c r="E3664" s="73"/>
      <c r="F3664" s="73" t="s">
        <v>412</v>
      </c>
      <c r="G3664" s="73" t="s">
        <v>156</v>
      </c>
      <c r="H3664" s="73" t="s">
        <v>156</v>
      </c>
      <c r="I3664" s="73" t="s">
        <v>467</v>
      </c>
      <c r="J3664" s="73" t="str">
        <f t="shared" si="81"/>
        <v>Supermini miles Cars (by market segment)</v>
      </c>
      <c r="K3664" s="98">
        <v>0.21349000000000001</v>
      </c>
      <c r="L3664" s="48"/>
      <c r="M3664" s="22"/>
      <c r="N3664" s="22"/>
      <c r="O3664" s="22"/>
      <c r="P3664" s="22"/>
      <c r="Q3664" s="22"/>
      <c r="R3664" s="22"/>
      <c r="S3664" s="22"/>
      <c r="T3664" s="2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c r="AQ3664" s="22"/>
      <c r="AR3664" s="22"/>
      <c r="AS3664" s="22"/>
      <c r="AT3664" s="22"/>
      <c r="AU3664" s="22"/>
      <c r="AV3664" s="22"/>
      <c r="AW3664" s="22"/>
      <c r="AX3664" s="22"/>
      <c r="AY3664" s="22"/>
      <c r="AZ3664" s="22"/>
      <c r="BA3664" s="22"/>
      <c r="BB3664" s="22"/>
      <c r="BC3664" s="22"/>
      <c r="BD3664" s="22"/>
      <c r="BE3664" s="22"/>
      <c r="BF3664" s="22"/>
      <c r="BG3664" s="22"/>
      <c r="BH3664" s="22"/>
      <c r="BI3664" s="22"/>
      <c r="BJ3664" s="22"/>
      <c r="BK3664" s="22"/>
      <c r="BL3664" s="22"/>
      <c r="BM3664" s="22"/>
      <c r="BN3664" s="22"/>
      <c r="BO3664" s="22"/>
      <c r="BP3664" s="22"/>
      <c r="BQ3664" s="22"/>
      <c r="BR3664" s="22"/>
      <c r="BS3664" s="22"/>
      <c r="BT3664" s="22"/>
      <c r="BU3664" s="22"/>
      <c r="BV3664" s="22"/>
      <c r="BW3664" s="22"/>
      <c r="BX3664" s="22"/>
      <c r="BY3664" s="22"/>
      <c r="BZ3664" s="22"/>
      <c r="CA3664" s="22"/>
      <c r="CB3664" s="22"/>
      <c r="CC3664" s="22"/>
      <c r="CD3664" s="22"/>
      <c r="CE3664" s="22"/>
      <c r="CF3664" s="22"/>
      <c r="CG3664" s="22"/>
      <c r="CH3664" s="22"/>
      <c r="CI3664" s="22"/>
      <c r="CJ3664" s="22"/>
      <c r="CK3664" s="22"/>
      <c r="CL3664" s="22"/>
      <c r="CM3664" s="22"/>
      <c r="CN3664" s="22"/>
      <c r="CO3664" s="22"/>
    </row>
    <row r="3665" spans="1:93" s="2" customFormat="1" x14ac:dyDescent="0.3">
      <c r="A3665" s="73" t="s">
        <v>204</v>
      </c>
      <c r="B3665" s="73" t="s">
        <v>177</v>
      </c>
      <c r="C3665" s="67" t="s">
        <v>20</v>
      </c>
      <c r="D3665" s="67" t="s">
        <v>331</v>
      </c>
      <c r="E3665" s="73"/>
      <c r="F3665" s="73" t="s">
        <v>412</v>
      </c>
      <c r="G3665" s="73" t="s">
        <v>156</v>
      </c>
      <c r="H3665" s="73" t="s">
        <v>156</v>
      </c>
      <c r="I3665" s="73" t="s">
        <v>468</v>
      </c>
      <c r="J3665" s="73" t="str">
        <f t="shared" si="81"/>
        <v>Supermini miles Cars (by market segment)</v>
      </c>
      <c r="K3665" s="98">
        <v>2.97E-3</v>
      </c>
      <c r="L3665" s="48"/>
      <c r="M3665" s="22"/>
      <c r="N3665" s="22"/>
      <c r="O3665" s="22"/>
      <c r="P3665" s="22"/>
      <c r="Q3665" s="22"/>
      <c r="R3665" s="22"/>
      <c r="S3665" s="22"/>
      <c r="T3665" s="22"/>
      <c r="U3665" s="22"/>
      <c r="V3665" s="22"/>
      <c r="W3665" s="22"/>
      <c r="X3665" s="22"/>
      <c r="Y3665" s="22"/>
      <c r="Z3665" s="22"/>
      <c r="AA3665" s="22"/>
      <c r="AB3665" s="22"/>
      <c r="AC3665" s="22"/>
      <c r="AD3665" s="22"/>
      <c r="AE3665" s="22"/>
      <c r="AF3665" s="22"/>
      <c r="AG3665" s="22"/>
      <c r="AH3665" s="22"/>
      <c r="AI3665" s="22"/>
      <c r="AJ3665" s="22"/>
      <c r="AK3665" s="22"/>
      <c r="AL3665" s="22"/>
      <c r="AM3665" s="22"/>
      <c r="AN3665" s="22"/>
      <c r="AO3665" s="22"/>
      <c r="AP3665" s="22"/>
      <c r="AQ3665" s="22"/>
      <c r="AR3665" s="22"/>
      <c r="AS3665" s="22"/>
      <c r="AT3665" s="22"/>
      <c r="AU3665" s="22"/>
      <c r="AV3665" s="22"/>
      <c r="AW3665" s="22"/>
      <c r="AX3665" s="22"/>
      <c r="AY3665" s="22"/>
      <c r="AZ3665" s="22"/>
      <c r="BA3665" s="22"/>
      <c r="BB3665" s="22"/>
      <c r="BC3665" s="22"/>
      <c r="BD3665" s="22"/>
      <c r="BE3665" s="22"/>
      <c r="BF3665" s="22"/>
      <c r="BG3665" s="22"/>
      <c r="BH3665" s="22"/>
      <c r="BI3665" s="22"/>
      <c r="BJ3665" s="22"/>
      <c r="BK3665" s="22"/>
      <c r="BL3665" s="22"/>
      <c r="BM3665" s="22"/>
      <c r="BN3665" s="22"/>
      <c r="BO3665" s="22"/>
      <c r="BP3665" s="22"/>
      <c r="BQ3665" s="22"/>
      <c r="BR3665" s="22"/>
      <c r="BS3665" s="22"/>
      <c r="BT3665" s="22"/>
      <c r="BU3665" s="22"/>
      <c r="BV3665" s="22"/>
      <c r="BW3665" s="22"/>
      <c r="BX3665" s="22"/>
      <c r="BY3665" s="22"/>
      <c r="BZ3665" s="22"/>
      <c r="CA3665" s="22"/>
      <c r="CB3665" s="22"/>
      <c r="CC3665" s="22"/>
      <c r="CD3665" s="22"/>
      <c r="CE3665" s="22"/>
      <c r="CF3665" s="22"/>
      <c r="CG3665" s="22"/>
      <c r="CH3665" s="22"/>
      <c r="CI3665" s="22"/>
      <c r="CJ3665" s="22"/>
      <c r="CK3665" s="22"/>
      <c r="CL3665" s="22"/>
      <c r="CM3665" s="22"/>
      <c r="CN3665" s="22"/>
      <c r="CO3665" s="22"/>
    </row>
    <row r="3666" spans="1:93" s="2" customFormat="1" x14ac:dyDescent="0.3">
      <c r="A3666" s="73" t="s">
        <v>204</v>
      </c>
      <c r="B3666" s="73" t="s">
        <v>177</v>
      </c>
      <c r="C3666" s="67" t="s">
        <v>20</v>
      </c>
      <c r="D3666" s="67" t="s">
        <v>331</v>
      </c>
      <c r="E3666" s="73"/>
      <c r="F3666" s="73" t="s">
        <v>138</v>
      </c>
      <c r="G3666" s="73" t="s">
        <v>405</v>
      </c>
      <c r="H3666" s="73" t="s">
        <v>405</v>
      </c>
      <c r="I3666" s="73" t="s">
        <v>465</v>
      </c>
      <c r="J3666" s="73" t="str">
        <f t="shared" si="81"/>
        <v>Supermini km Cars (by market segment)</v>
      </c>
      <c r="K3666" s="98">
        <v>0.15537999999999999</v>
      </c>
      <c r="L3666" s="48"/>
      <c r="M3666" s="22"/>
      <c r="N3666" s="22"/>
      <c r="O3666" s="22"/>
      <c r="P3666" s="22"/>
      <c r="Q3666" s="22"/>
      <c r="R3666" s="22"/>
      <c r="S3666" s="22"/>
      <c r="T3666" s="2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c r="AQ3666" s="22"/>
      <c r="AR3666" s="22"/>
      <c r="AS3666" s="22"/>
      <c r="AT3666" s="22"/>
      <c r="AU3666" s="22"/>
      <c r="AV3666" s="22"/>
      <c r="AW3666" s="22"/>
      <c r="AX3666" s="22"/>
      <c r="AY3666" s="22"/>
      <c r="AZ3666" s="22"/>
      <c r="BA3666" s="22"/>
      <c r="BB3666" s="22"/>
      <c r="BC3666" s="22"/>
      <c r="BD3666" s="22"/>
      <c r="BE3666" s="22"/>
      <c r="BF3666" s="22"/>
      <c r="BG3666" s="22"/>
      <c r="BH3666" s="22"/>
      <c r="BI3666" s="22"/>
      <c r="BJ3666" s="22"/>
      <c r="BK3666" s="22"/>
      <c r="BL3666" s="22"/>
      <c r="BM3666" s="22"/>
      <c r="BN3666" s="22"/>
      <c r="BO3666" s="22"/>
      <c r="BP3666" s="22"/>
      <c r="BQ3666" s="22"/>
      <c r="BR3666" s="22"/>
      <c r="BS3666" s="22"/>
      <c r="BT3666" s="22"/>
      <c r="BU3666" s="22"/>
      <c r="BV3666" s="22"/>
      <c r="BW3666" s="22"/>
      <c r="BX3666" s="22"/>
      <c r="BY3666" s="22"/>
      <c r="BZ3666" s="22"/>
      <c r="CA3666" s="22"/>
      <c r="CB3666" s="22"/>
      <c r="CC3666" s="22"/>
      <c r="CD3666" s="22"/>
      <c r="CE3666" s="22"/>
      <c r="CF3666" s="22"/>
      <c r="CG3666" s="22"/>
      <c r="CH3666" s="22"/>
      <c r="CI3666" s="22"/>
      <c r="CJ3666" s="22"/>
      <c r="CK3666" s="22"/>
      <c r="CL3666" s="22"/>
      <c r="CM3666" s="22"/>
      <c r="CN3666" s="22"/>
      <c r="CO3666" s="22"/>
    </row>
    <row r="3667" spans="1:93" s="2" customFormat="1" x14ac:dyDescent="0.3">
      <c r="A3667" s="73" t="s">
        <v>204</v>
      </c>
      <c r="B3667" s="73" t="s">
        <v>177</v>
      </c>
      <c r="C3667" s="67" t="s">
        <v>20</v>
      </c>
      <c r="D3667" s="67" t="s">
        <v>331</v>
      </c>
      <c r="E3667" s="73"/>
      <c r="F3667" s="73" t="s">
        <v>138</v>
      </c>
      <c r="G3667" s="73" t="s">
        <v>405</v>
      </c>
      <c r="H3667" s="73" t="s">
        <v>405</v>
      </c>
      <c r="I3667" s="73" t="s">
        <v>466</v>
      </c>
      <c r="J3667" s="73" t="str">
        <f t="shared" si="81"/>
        <v>Supermini km Cars (by market segment)</v>
      </c>
      <c r="K3667" s="98">
        <v>3.2000000000000003E-4</v>
      </c>
      <c r="L3667" s="48"/>
      <c r="M3667" s="22"/>
      <c r="N3667" s="22"/>
      <c r="O3667" s="22"/>
      <c r="P3667" s="22"/>
      <c r="Q3667" s="22"/>
      <c r="R3667" s="22"/>
      <c r="S3667" s="22"/>
      <c r="T3667" s="22"/>
      <c r="U3667" s="22"/>
      <c r="V3667" s="22"/>
      <c r="W3667" s="22"/>
      <c r="X3667" s="22"/>
      <c r="Y3667" s="22"/>
      <c r="Z3667" s="22"/>
      <c r="AA3667" s="22"/>
      <c r="AB3667" s="22"/>
      <c r="AC3667" s="22"/>
      <c r="AD3667" s="22"/>
      <c r="AE3667" s="22"/>
      <c r="AF3667" s="22"/>
      <c r="AG3667" s="22"/>
      <c r="AH3667" s="22"/>
      <c r="AI3667" s="22"/>
      <c r="AJ3667" s="22"/>
      <c r="AK3667" s="22"/>
      <c r="AL3667" s="22"/>
      <c r="AM3667" s="22"/>
      <c r="AN3667" s="22"/>
      <c r="AO3667" s="22"/>
      <c r="AP3667" s="22"/>
      <c r="AQ3667" s="22"/>
      <c r="AR3667" s="22"/>
      <c r="AS3667" s="22"/>
      <c r="AT3667" s="22"/>
      <c r="AU3667" s="22"/>
      <c r="AV3667" s="22"/>
      <c r="AW3667" s="22"/>
      <c r="AX3667" s="22"/>
      <c r="AY3667" s="22"/>
      <c r="AZ3667" s="22"/>
      <c r="BA3667" s="22"/>
      <c r="BB3667" s="22"/>
      <c r="BC3667" s="22"/>
      <c r="BD3667" s="22"/>
      <c r="BE3667" s="22"/>
      <c r="BF3667" s="22"/>
      <c r="BG3667" s="22"/>
      <c r="BH3667" s="22"/>
      <c r="BI3667" s="22"/>
      <c r="BJ3667" s="22"/>
      <c r="BK3667" s="22"/>
      <c r="BL3667" s="22"/>
      <c r="BM3667" s="22"/>
      <c r="BN3667" s="22"/>
      <c r="BO3667" s="22"/>
      <c r="BP3667" s="22"/>
      <c r="BQ3667" s="22"/>
      <c r="BR3667" s="22"/>
      <c r="BS3667" s="22"/>
      <c r="BT3667" s="22"/>
      <c r="BU3667" s="22"/>
      <c r="BV3667" s="22"/>
      <c r="BW3667" s="22"/>
      <c r="BX3667" s="22"/>
      <c r="BY3667" s="22"/>
      <c r="BZ3667" s="22"/>
      <c r="CA3667" s="22"/>
      <c r="CB3667" s="22"/>
      <c r="CC3667" s="22"/>
      <c r="CD3667" s="22"/>
      <c r="CE3667" s="22"/>
      <c r="CF3667" s="22"/>
      <c r="CG3667" s="22"/>
      <c r="CH3667" s="22"/>
      <c r="CI3667" s="22"/>
      <c r="CJ3667" s="22"/>
      <c r="CK3667" s="22"/>
      <c r="CL3667" s="22"/>
      <c r="CM3667" s="22"/>
      <c r="CN3667" s="22"/>
      <c r="CO3667" s="22"/>
    </row>
    <row r="3668" spans="1:93" s="2" customFormat="1" x14ac:dyDescent="0.3">
      <c r="A3668" s="73" t="s">
        <v>204</v>
      </c>
      <c r="B3668" s="73" t="s">
        <v>177</v>
      </c>
      <c r="C3668" s="67" t="s">
        <v>20</v>
      </c>
      <c r="D3668" s="67" t="s">
        <v>331</v>
      </c>
      <c r="E3668" s="73"/>
      <c r="F3668" s="73" t="s">
        <v>138</v>
      </c>
      <c r="G3668" s="73" t="s">
        <v>405</v>
      </c>
      <c r="H3668" s="73" t="s">
        <v>405</v>
      </c>
      <c r="I3668" s="73" t="s">
        <v>467</v>
      </c>
      <c r="J3668" s="73" t="str">
        <f t="shared" si="81"/>
        <v>Supermini km Cars (by market segment)</v>
      </c>
      <c r="K3668" s="98">
        <v>0.15468000000000001</v>
      </c>
      <c r="L3668" s="48"/>
      <c r="M3668" s="22"/>
      <c r="N3668" s="22"/>
      <c r="O3668" s="22"/>
      <c r="P3668" s="22"/>
      <c r="Q3668" s="22"/>
      <c r="R3668" s="22"/>
      <c r="S3668" s="22"/>
      <c r="T3668" s="2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c r="AQ3668" s="22"/>
      <c r="AR3668" s="22"/>
      <c r="AS3668" s="22"/>
      <c r="AT3668" s="22"/>
      <c r="AU3668" s="22"/>
      <c r="AV3668" s="22"/>
      <c r="AW3668" s="22"/>
      <c r="AX3668" s="22"/>
      <c r="AY3668" s="22"/>
      <c r="AZ3668" s="22"/>
      <c r="BA3668" s="22"/>
      <c r="BB3668" s="22"/>
      <c r="BC3668" s="22"/>
      <c r="BD3668" s="22"/>
      <c r="BE3668" s="22"/>
      <c r="BF3668" s="22"/>
      <c r="BG3668" s="22"/>
      <c r="BH3668" s="22"/>
      <c r="BI3668" s="22"/>
      <c r="BJ3668" s="22"/>
      <c r="BK3668" s="22"/>
      <c r="BL3668" s="22"/>
      <c r="BM3668" s="22"/>
      <c r="BN3668" s="22"/>
      <c r="BO3668" s="22"/>
      <c r="BP3668" s="22"/>
      <c r="BQ3668" s="22"/>
      <c r="BR3668" s="22"/>
      <c r="BS3668" s="22"/>
      <c r="BT3668" s="22"/>
      <c r="BU3668" s="22"/>
      <c r="BV3668" s="22"/>
      <c r="BW3668" s="22"/>
      <c r="BX3668" s="22"/>
      <c r="BY3668" s="22"/>
      <c r="BZ3668" s="22"/>
      <c r="CA3668" s="22"/>
      <c r="CB3668" s="22"/>
      <c r="CC3668" s="22"/>
      <c r="CD3668" s="22"/>
      <c r="CE3668" s="22"/>
      <c r="CF3668" s="22"/>
      <c r="CG3668" s="22"/>
      <c r="CH3668" s="22"/>
      <c r="CI3668" s="22"/>
      <c r="CJ3668" s="22"/>
      <c r="CK3668" s="22"/>
      <c r="CL3668" s="22"/>
      <c r="CM3668" s="22"/>
      <c r="CN3668" s="22"/>
      <c r="CO3668" s="22"/>
    </row>
    <row r="3669" spans="1:93" s="2" customFormat="1" x14ac:dyDescent="0.3">
      <c r="A3669" s="73" t="s">
        <v>204</v>
      </c>
      <c r="B3669" s="73" t="s">
        <v>177</v>
      </c>
      <c r="C3669" s="67" t="s">
        <v>20</v>
      </c>
      <c r="D3669" s="67" t="s">
        <v>331</v>
      </c>
      <c r="E3669" s="73"/>
      <c r="F3669" s="73" t="s">
        <v>138</v>
      </c>
      <c r="G3669" s="73" t="s">
        <v>405</v>
      </c>
      <c r="H3669" s="73" t="s">
        <v>405</v>
      </c>
      <c r="I3669" s="73" t="s">
        <v>468</v>
      </c>
      <c r="J3669" s="73" t="str">
        <f t="shared" si="81"/>
        <v>Supermini km Cars (by market segment)</v>
      </c>
      <c r="K3669" s="98">
        <v>3.8000000000000002E-4</v>
      </c>
      <c r="L3669" s="48"/>
      <c r="M3669" s="22"/>
      <c r="N3669" s="22"/>
      <c r="O3669" s="22"/>
      <c r="P3669" s="22"/>
      <c r="Q3669" s="22"/>
      <c r="R3669" s="22"/>
      <c r="S3669" s="22"/>
      <c r="T3669" s="22"/>
      <c r="U3669" s="22"/>
      <c r="V3669" s="22"/>
      <c r="W3669" s="22"/>
      <c r="X3669" s="22"/>
      <c r="Y3669" s="22"/>
      <c r="Z3669" s="22"/>
      <c r="AA3669" s="22"/>
      <c r="AB3669" s="22"/>
      <c r="AC3669" s="22"/>
      <c r="AD3669" s="22"/>
      <c r="AE3669" s="22"/>
      <c r="AF3669" s="22"/>
      <c r="AG3669" s="22"/>
      <c r="AH3669" s="22"/>
      <c r="AI3669" s="22"/>
      <c r="AJ3669" s="22"/>
      <c r="AK3669" s="22"/>
      <c r="AL3669" s="22"/>
      <c r="AM3669" s="22"/>
      <c r="AN3669" s="22"/>
      <c r="AO3669" s="22"/>
      <c r="AP3669" s="22"/>
      <c r="AQ3669" s="22"/>
      <c r="AR3669" s="22"/>
      <c r="AS3669" s="22"/>
      <c r="AT3669" s="22"/>
      <c r="AU3669" s="22"/>
      <c r="AV3669" s="22"/>
      <c r="AW3669" s="22"/>
      <c r="AX3669" s="22"/>
      <c r="AY3669" s="22"/>
      <c r="AZ3669" s="22"/>
      <c r="BA3669" s="22"/>
      <c r="BB3669" s="22"/>
      <c r="BC3669" s="22"/>
      <c r="BD3669" s="22"/>
      <c r="BE3669" s="22"/>
      <c r="BF3669" s="22"/>
      <c r="BG3669" s="22"/>
      <c r="BH3669" s="22"/>
      <c r="BI3669" s="22"/>
      <c r="BJ3669" s="22"/>
      <c r="BK3669" s="22"/>
      <c r="BL3669" s="22"/>
      <c r="BM3669" s="22"/>
      <c r="BN3669" s="22"/>
      <c r="BO3669" s="22"/>
      <c r="BP3669" s="22"/>
      <c r="BQ3669" s="22"/>
      <c r="BR3669" s="22"/>
      <c r="BS3669" s="22"/>
      <c r="BT3669" s="22"/>
      <c r="BU3669" s="22"/>
      <c r="BV3669" s="22"/>
      <c r="BW3669" s="22"/>
      <c r="BX3669" s="22"/>
      <c r="BY3669" s="22"/>
      <c r="BZ3669" s="22"/>
      <c r="CA3669" s="22"/>
      <c r="CB3669" s="22"/>
      <c r="CC3669" s="22"/>
      <c r="CD3669" s="22"/>
      <c r="CE3669" s="22"/>
      <c r="CF3669" s="22"/>
      <c r="CG3669" s="22"/>
      <c r="CH3669" s="22"/>
      <c r="CI3669" s="22"/>
      <c r="CJ3669" s="22"/>
      <c r="CK3669" s="22"/>
      <c r="CL3669" s="22"/>
      <c r="CM3669" s="22"/>
      <c r="CN3669" s="22"/>
      <c r="CO3669" s="22"/>
    </row>
    <row r="3670" spans="1:93" s="2" customFormat="1" x14ac:dyDescent="0.3">
      <c r="A3670" s="73" t="s">
        <v>204</v>
      </c>
      <c r="B3670" s="73" t="s">
        <v>177</v>
      </c>
      <c r="C3670" s="67" t="s">
        <v>20</v>
      </c>
      <c r="D3670" s="67" t="s">
        <v>331</v>
      </c>
      <c r="E3670" s="73"/>
      <c r="F3670" s="73" t="s">
        <v>138</v>
      </c>
      <c r="G3670" s="73" t="s">
        <v>156</v>
      </c>
      <c r="H3670" s="73" t="s">
        <v>156</v>
      </c>
      <c r="I3670" s="73" t="s">
        <v>465</v>
      </c>
      <c r="J3670" s="73" t="str">
        <f t="shared" si="81"/>
        <v>Supermini miles Cars (by market segment)</v>
      </c>
      <c r="K3670" s="98">
        <v>0.25006</v>
      </c>
      <c r="L3670" s="48"/>
      <c r="M3670" s="22"/>
      <c r="N3670" s="22"/>
      <c r="O3670" s="22"/>
      <c r="P3670" s="22"/>
      <c r="Q3670" s="22"/>
      <c r="R3670" s="22"/>
      <c r="S3670" s="22"/>
      <c r="T3670" s="2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c r="AQ3670" s="22"/>
      <c r="AR3670" s="22"/>
      <c r="AS3670" s="22"/>
      <c r="AT3670" s="22"/>
      <c r="AU3670" s="22"/>
      <c r="AV3670" s="22"/>
      <c r="AW3670" s="22"/>
      <c r="AX3670" s="22"/>
      <c r="AY3670" s="22"/>
      <c r="AZ3670" s="22"/>
      <c r="BA3670" s="22"/>
      <c r="BB3670" s="22"/>
      <c r="BC3670" s="22"/>
      <c r="BD3670" s="22"/>
      <c r="BE3670" s="22"/>
      <c r="BF3670" s="22"/>
      <c r="BG3670" s="22"/>
      <c r="BH3670" s="22"/>
      <c r="BI3670" s="22"/>
      <c r="BJ3670" s="22"/>
      <c r="BK3670" s="22"/>
      <c r="BL3670" s="22"/>
      <c r="BM3670" s="22"/>
      <c r="BN3670" s="22"/>
      <c r="BO3670" s="22"/>
      <c r="BP3670" s="22"/>
      <c r="BQ3670" s="22"/>
      <c r="BR3670" s="22"/>
      <c r="BS3670" s="22"/>
      <c r="BT3670" s="22"/>
      <c r="BU3670" s="22"/>
      <c r="BV3670" s="22"/>
      <c r="BW3670" s="22"/>
      <c r="BX3670" s="22"/>
      <c r="BY3670" s="22"/>
      <c r="BZ3670" s="22"/>
      <c r="CA3670" s="22"/>
      <c r="CB3670" s="22"/>
      <c r="CC3670" s="22"/>
      <c r="CD3670" s="22"/>
      <c r="CE3670" s="22"/>
      <c r="CF3670" s="22"/>
      <c r="CG3670" s="22"/>
      <c r="CH3670" s="22"/>
      <c r="CI3670" s="22"/>
      <c r="CJ3670" s="22"/>
      <c r="CK3670" s="22"/>
      <c r="CL3670" s="22"/>
      <c r="CM3670" s="22"/>
      <c r="CN3670" s="22"/>
      <c r="CO3670" s="22"/>
    </row>
    <row r="3671" spans="1:93" s="2" customFormat="1" x14ac:dyDescent="0.3">
      <c r="A3671" s="73" t="s">
        <v>204</v>
      </c>
      <c r="B3671" s="73" t="s">
        <v>177</v>
      </c>
      <c r="C3671" s="67" t="s">
        <v>20</v>
      </c>
      <c r="D3671" s="67" t="s">
        <v>331</v>
      </c>
      <c r="E3671" s="73"/>
      <c r="F3671" s="73" t="s">
        <v>138</v>
      </c>
      <c r="G3671" s="73" t="s">
        <v>156</v>
      </c>
      <c r="H3671" s="73" t="s">
        <v>156</v>
      </c>
      <c r="I3671" s="73" t="s">
        <v>466</v>
      </c>
      <c r="J3671" s="73" t="str">
        <f t="shared" si="81"/>
        <v>Supermini miles Cars (by market segment)</v>
      </c>
      <c r="K3671" s="98">
        <v>5.1000000000000004E-4</v>
      </c>
      <c r="L3671" s="48"/>
      <c r="M3671" s="22"/>
      <c r="N3671" s="22"/>
      <c r="O3671" s="22"/>
      <c r="P3671" s="22"/>
      <c r="Q3671" s="22"/>
      <c r="R3671" s="22"/>
      <c r="S3671" s="22"/>
      <c r="T3671" s="22"/>
      <c r="U3671" s="22"/>
      <c r="V3671" s="22"/>
      <c r="W3671" s="22"/>
      <c r="X3671" s="22"/>
      <c r="Y3671" s="22"/>
      <c r="Z3671" s="22"/>
      <c r="AA3671" s="22"/>
      <c r="AB3671" s="22"/>
      <c r="AC3671" s="22"/>
      <c r="AD3671" s="22"/>
      <c r="AE3671" s="22"/>
      <c r="AF3671" s="22"/>
      <c r="AG3671" s="22"/>
      <c r="AH3671" s="22"/>
      <c r="AI3671" s="22"/>
      <c r="AJ3671" s="22"/>
      <c r="AK3671" s="22"/>
      <c r="AL3671" s="22"/>
      <c r="AM3671" s="22"/>
      <c r="AN3671" s="22"/>
      <c r="AO3671" s="22"/>
      <c r="AP3671" s="22"/>
      <c r="AQ3671" s="22"/>
      <c r="AR3671" s="22"/>
      <c r="AS3671" s="22"/>
      <c r="AT3671" s="22"/>
      <c r="AU3671" s="22"/>
      <c r="AV3671" s="22"/>
      <c r="AW3671" s="22"/>
      <c r="AX3671" s="22"/>
      <c r="AY3671" s="22"/>
      <c r="AZ3671" s="22"/>
      <c r="BA3671" s="22"/>
      <c r="BB3671" s="22"/>
      <c r="BC3671" s="22"/>
      <c r="BD3671" s="22"/>
      <c r="BE3671" s="22"/>
      <c r="BF3671" s="22"/>
      <c r="BG3671" s="22"/>
      <c r="BH3671" s="22"/>
      <c r="BI3671" s="22"/>
      <c r="BJ3671" s="22"/>
      <c r="BK3671" s="22"/>
      <c r="BL3671" s="22"/>
      <c r="BM3671" s="22"/>
      <c r="BN3671" s="22"/>
      <c r="BO3671" s="22"/>
      <c r="BP3671" s="22"/>
      <c r="BQ3671" s="22"/>
      <c r="BR3671" s="22"/>
      <c r="BS3671" s="22"/>
      <c r="BT3671" s="22"/>
      <c r="BU3671" s="22"/>
      <c r="BV3671" s="22"/>
      <c r="BW3671" s="22"/>
      <c r="BX3671" s="22"/>
      <c r="BY3671" s="22"/>
      <c r="BZ3671" s="22"/>
      <c r="CA3671" s="22"/>
      <c r="CB3671" s="22"/>
      <c r="CC3671" s="22"/>
      <c r="CD3671" s="22"/>
      <c r="CE3671" s="22"/>
      <c r="CF3671" s="22"/>
      <c r="CG3671" s="22"/>
      <c r="CH3671" s="22"/>
      <c r="CI3671" s="22"/>
      <c r="CJ3671" s="22"/>
      <c r="CK3671" s="22"/>
      <c r="CL3671" s="22"/>
      <c r="CM3671" s="22"/>
      <c r="CN3671" s="22"/>
      <c r="CO3671" s="22"/>
    </row>
    <row r="3672" spans="1:93" s="2" customFormat="1" x14ac:dyDescent="0.3">
      <c r="A3672" s="73" t="s">
        <v>204</v>
      </c>
      <c r="B3672" s="73" t="s">
        <v>177</v>
      </c>
      <c r="C3672" s="67" t="s">
        <v>20</v>
      </c>
      <c r="D3672" s="67" t="s">
        <v>331</v>
      </c>
      <c r="E3672" s="73"/>
      <c r="F3672" s="73" t="s">
        <v>138</v>
      </c>
      <c r="G3672" s="73" t="s">
        <v>156</v>
      </c>
      <c r="H3672" s="73" t="s">
        <v>156</v>
      </c>
      <c r="I3672" s="73" t="s">
        <v>467</v>
      </c>
      <c r="J3672" s="73" t="str">
        <f t="shared" si="81"/>
        <v>Supermini miles Cars (by market segment)</v>
      </c>
      <c r="K3672" s="98">
        <v>0.24893999999999999</v>
      </c>
      <c r="L3672" s="48"/>
      <c r="M3672" s="22"/>
      <c r="N3672" s="22"/>
      <c r="O3672" s="22"/>
      <c r="P3672" s="22"/>
      <c r="Q3672" s="22"/>
      <c r="R3672" s="22"/>
      <c r="S3672" s="22"/>
      <c r="T3672" s="2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c r="AQ3672" s="22"/>
      <c r="AR3672" s="22"/>
      <c r="AS3672" s="22"/>
      <c r="AT3672" s="22"/>
      <c r="AU3672" s="22"/>
      <c r="AV3672" s="22"/>
      <c r="AW3672" s="22"/>
      <c r="AX3672" s="22"/>
      <c r="AY3672" s="22"/>
      <c r="AZ3672" s="22"/>
      <c r="BA3672" s="22"/>
      <c r="BB3672" s="22"/>
      <c r="BC3672" s="22"/>
      <c r="BD3672" s="22"/>
      <c r="BE3672" s="22"/>
      <c r="BF3672" s="22"/>
      <c r="BG3672" s="22"/>
      <c r="BH3672" s="22"/>
      <c r="BI3672" s="22"/>
      <c r="BJ3672" s="22"/>
      <c r="BK3672" s="22"/>
      <c r="BL3672" s="22"/>
      <c r="BM3672" s="22"/>
      <c r="BN3672" s="22"/>
      <c r="BO3672" s="22"/>
      <c r="BP3672" s="22"/>
      <c r="BQ3672" s="22"/>
      <c r="BR3672" s="22"/>
      <c r="BS3672" s="22"/>
      <c r="BT3672" s="22"/>
      <c r="BU3672" s="22"/>
      <c r="BV3672" s="22"/>
      <c r="BW3672" s="22"/>
      <c r="BX3672" s="22"/>
      <c r="BY3672" s="22"/>
      <c r="BZ3672" s="22"/>
      <c r="CA3672" s="22"/>
      <c r="CB3672" s="22"/>
      <c r="CC3672" s="22"/>
      <c r="CD3672" s="22"/>
      <c r="CE3672" s="22"/>
      <c r="CF3672" s="22"/>
      <c r="CG3672" s="22"/>
      <c r="CH3672" s="22"/>
      <c r="CI3672" s="22"/>
      <c r="CJ3672" s="22"/>
      <c r="CK3672" s="22"/>
      <c r="CL3672" s="22"/>
      <c r="CM3672" s="22"/>
      <c r="CN3672" s="22"/>
      <c r="CO3672" s="22"/>
    </row>
    <row r="3673" spans="1:93" s="2" customFormat="1" x14ac:dyDescent="0.3">
      <c r="A3673" s="73" t="s">
        <v>204</v>
      </c>
      <c r="B3673" s="73" t="s">
        <v>177</v>
      </c>
      <c r="C3673" s="67" t="s">
        <v>20</v>
      </c>
      <c r="D3673" s="67" t="s">
        <v>331</v>
      </c>
      <c r="E3673" s="73"/>
      <c r="F3673" s="73" t="s">
        <v>138</v>
      </c>
      <c r="G3673" s="73" t="s">
        <v>156</v>
      </c>
      <c r="H3673" s="73" t="s">
        <v>156</v>
      </c>
      <c r="I3673" s="73" t="s">
        <v>468</v>
      </c>
      <c r="J3673" s="73" t="str">
        <f t="shared" si="81"/>
        <v>Supermini miles Cars (by market segment)</v>
      </c>
      <c r="K3673" s="98">
        <v>6.0999999999999997E-4</v>
      </c>
      <c r="L3673" s="48"/>
      <c r="M3673" s="22"/>
      <c r="N3673" s="22"/>
      <c r="O3673" s="22"/>
      <c r="P3673" s="22"/>
      <c r="Q3673" s="22"/>
      <c r="R3673" s="22"/>
      <c r="S3673" s="22"/>
      <c r="T3673" s="22"/>
      <c r="U3673" s="22"/>
      <c r="V3673" s="22"/>
      <c r="W3673" s="22"/>
      <c r="X3673" s="22"/>
      <c r="Y3673" s="22"/>
      <c r="Z3673" s="22"/>
      <c r="AA3673" s="22"/>
      <c r="AB3673" s="22"/>
      <c r="AC3673" s="22"/>
      <c r="AD3673" s="22"/>
      <c r="AE3673" s="22"/>
      <c r="AF3673" s="22"/>
      <c r="AG3673" s="22"/>
      <c r="AH3673" s="22"/>
      <c r="AI3673" s="22"/>
      <c r="AJ3673" s="22"/>
      <c r="AK3673" s="22"/>
      <c r="AL3673" s="22"/>
      <c r="AM3673" s="22"/>
      <c r="AN3673" s="22"/>
      <c r="AO3673" s="22"/>
      <c r="AP3673" s="22"/>
      <c r="AQ3673" s="22"/>
      <c r="AR3673" s="22"/>
      <c r="AS3673" s="22"/>
      <c r="AT3673" s="22"/>
      <c r="AU3673" s="22"/>
      <c r="AV3673" s="22"/>
      <c r="AW3673" s="22"/>
      <c r="AX3673" s="22"/>
      <c r="AY3673" s="22"/>
      <c r="AZ3673" s="22"/>
      <c r="BA3673" s="22"/>
      <c r="BB3673" s="22"/>
      <c r="BC3673" s="22"/>
      <c r="BD3673" s="22"/>
      <c r="BE3673" s="22"/>
      <c r="BF3673" s="22"/>
      <c r="BG3673" s="22"/>
      <c r="BH3673" s="22"/>
      <c r="BI3673" s="22"/>
      <c r="BJ3673" s="22"/>
      <c r="BK3673" s="22"/>
      <c r="BL3673" s="22"/>
      <c r="BM3673" s="22"/>
      <c r="BN3673" s="22"/>
      <c r="BO3673" s="22"/>
      <c r="BP3673" s="22"/>
      <c r="BQ3673" s="22"/>
      <c r="BR3673" s="22"/>
      <c r="BS3673" s="22"/>
      <c r="BT3673" s="22"/>
      <c r="BU3673" s="22"/>
      <c r="BV3673" s="22"/>
      <c r="BW3673" s="22"/>
      <c r="BX3673" s="22"/>
      <c r="BY3673" s="22"/>
      <c r="BZ3673" s="22"/>
      <c r="CA3673" s="22"/>
      <c r="CB3673" s="22"/>
      <c r="CC3673" s="22"/>
      <c r="CD3673" s="22"/>
      <c r="CE3673" s="22"/>
      <c r="CF3673" s="22"/>
      <c r="CG3673" s="22"/>
      <c r="CH3673" s="22"/>
      <c r="CI3673" s="22"/>
      <c r="CJ3673" s="22"/>
      <c r="CK3673" s="22"/>
      <c r="CL3673" s="22"/>
      <c r="CM3673" s="22"/>
      <c r="CN3673" s="22"/>
      <c r="CO3673" s="22"/>
    </row>
    <row r="3674" spans="1:93" s="2" customFormat="1" x14ac:dyDescent="0.3">
      <c r="A3674" s="73" t="s">
        <v>204</v>
      </c>
      <c r="B3674" s="73" t="s">
        <v>177</v>
      </c>
      <c r="C3674" s="67" t="s">
        <v>20</v>
      </c>
      <c r="D3674" s="67" t="s">
        <v>331</v>
      </c>
      <c r="E3674" s="73"/>
      <c r="F3674" s="73" t="s">
        <v>375</v>
      </c>
      <c r="G3674" s="73" t="s">
        <v>405</v>
      </c>
      <c r="H3674" s="73" t="s">
        <v>405</v>
      </c>
      <c r="I3674" s="73" t="s">
        <v>465</v>
      </c>
      <c r="J3674" s="73" t="str">
        <f t="shared" si="81"/>
        <v>Supermini km Cars (by market segment)</v>
      </c>
      <c r="K3674" s="98">
        <v>0.15240999999999999</v>
      </c>
      <c r="L3674" s="48"/>
      <c r="M3674" s="22"/>
      <c r="N3674" s="22"/>
      <c r="O3674" s="22"/>
      <c r="P3674" s="22"/>
      <c r="Q3674" s="22"/>
      <c r="R3674" s="22"/>
      <c r="S3674" s="22"/>
      <c r="T3674" s="2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c r="AQ3674" s="22"/>
      <c r="AR3674" s="22"/>
      <c r="AS3674" s="22"/>
      <c r="AT3674" s="22"/>
      <c r="AU3674" s="22"/>
      <c r="AV3674" s="22"/>
      <c r="AW3674" s="22"/>
      <c r="AX3674" s="22"/>
      <c r="AY3674" s="22"/>
      <c r="AZ3674" s="22"/>
      <c r="BA3674" s="22"/>
      <c r="BB3674" s="22"/>
      <c r="BC3674" s="22"/>
      <c r="BD3674" s="22"/>
      <c r="BE3674" s="22"/>
      <c r="BF3674" s="22"/>
      <c r="BG3674" s="22"/>
      <c r="BH3674" s="22"/>
      <c r="BI3674" s="22"/>
      <c r="BJ3674" s="22"/>
      <c r="BK3674" s="22"/>
      <c r="BL3674" s="22"/>
      <c r="BM3674" s="22"/>
      <c r="BN3674" s="22"/>
      <c r="BO3674" s="22"/>
      <c r="BP3674" s="22"/>
      <c r="BQ3674" s="22"/>
      <c r="BR3674" s="22"/>
      <c r="BS3674" s="22"/>
      <c r="BT3674" s="22"/>
      <c r="BU3674" s="22"/>
      <c r="BV3674" s="22"/>
      <c r="BW3674" s="22"/>
      <c r="BX3674" s="22"/>
      <c r="BY3674" s="22"/>
      <c r="BZ3674" s="22"/>
      <c r="CA3674" s="22"/>
      <c r="CB3674" s="22"/>
      <c r="CC3674" s="22"/>
      <c r="CD3674" s="22"/>
      <c r="CE3674" s="22"/>
      <c r="CF3674" s="22"/>
      <c r="CG3674" s="22"/>
      <c r="CH3674" s="22"/>
      <c r="CI3674" s="22"/>
      <c r="CJ3674" s="22"/>
      <c r="CK3674" s="22"/>
      <c r="CL3674" s="22"/>
      <c r="CM3674" s="22"/>
      <c r="CN3674" s="22"/>
      <c r="CO3674" s="22"/>
    </row>
    <row r="3675" spans="1:93" s="2" customFormat="1" x14ac:dyDescent="0.3">
      <c r="A3675" s="73" t="s">
        <v>204</v>
      </c>
      <c r="B3675" s="73" t="s">
        <v>177</v>
      </c>
      <c r="C3675" s="67" t="s">
        <v>20</v>
      </c>
      <c r="D3675" s="67" t="s">
        <v>331</v>
      </c>
      <c r="E3675" s="73"/>
      <c r="F3675" s="73" t="s">
        <v>375</v>
      </c>
      <c r="G3675" s="73" t="s">
        <v>405</v>
      </c>
      <c r="H3675" s="73" t="s">
        <v>405</v>
      </c>
      <c r="I3675" s="73" t="s">
        <v>466</v>
      </c>
      <c r="J3675" s="73" t="str">
        <f t="shared" si="81"/>
        <v>Supermini km Cars (by market segment)</v>
      </c>
      <c r="K3675" s="98">
        <v>2.7E-4</v>
      </c>
      <c r="L3675" s="48"/>
      <c r="M3675" s="22"/>
      <c r="N3675" s="22"/>
      <c r="O3675" s="22"/>
      <c r="P3675" s="22"/>
      <c r="Q3675" s="22"/>
      <c r="R3675" s="22"/>
      <c r="S3675" s="22"/>
      <c r="T3675" s="22"/>
      <c r="U3675" s="22"/>
      <c r="V3675" s="22"/>
      <c r="W3675" s="22"/>
      <c r="X3675" s="22"/>
      <c r="Y3675" s="22"/>
      <c r="Z3675" s="22"/>
      <c r="AA3675" s="22"/>
      <c r="AB3675" s="22"/>
      <c r="AC3675" s="22"/>
      <c r="AD3675" s="22"/>
      <c r="AE3675" s="22"/>
      <c r="AF3675" s="22"/>
      <c r="AG3675" s="22"/>
      <c r="AH3675" s="22"/>
      <c r="AI3675" s="22"/>
      <c r="AJ3675" s="22"/>
      <c r="AK3675" s="22"/>
      <c r="AL3675" s="22"/>
      <c r="AM3675" s="22"/>
      <c r="AN3675" s="22"/>
      <c r="AO3675" s="22"/>
      <c r="AP3675" s="22"/>
      <c r="AQ3675" s="22"/>
      <c r="AR3675" s="22"/>
      <c r="AS3675" s="22"/>
      <c r="AT3675" s="22"/>
      <c r="AU3675" s="22"/>
      <c r="AV3675" s="22"/>
      <c r="AW3675" s="22"/>
      <c r="AX3675" s="22"/>
      <c r="AY3675" s="22"/>
      <c r="AZ3675" s="22"/>
      <c r="BA3675" s="22"/>
      <c r="BB3675" s="22"/>
      <c r="BC3675" s="22"/>
      <c r="BD3675" s="22"/>
      <c r="BE3675" s="22"/>
      <c r="BF3675" s="22"/>
      <c r="BG3675" s="22"/>
      <c r="BH3675" s="22"/>
      <c r="BI3675" s="22"/>
      <c r="BJ3675" s="22"/>
      <c r="BK3675" s="22"/>
      <c r="BL3675" s="22"/>
      <c r="BM3675" s="22"/>
      <c r="BN3675" s="22"/>
      <c r="BO3675" s="22"/>
      <c r="BP3675" s="22"/>
      <c r="BQ3675" s="22"/>
      <c r="BR3675" s="22"/>
      <c r="BS3675" s="22"/>
      <c r="BT3675" s="22"/>
      <c r="BU3675" s="22"/>
      <c r="BV3675" s="22"/>
      <c r="BW3675" s="22"/>
      <c r="BX3675" s="22"/>
      <c r="BY3675" s="22"/>
      <c r="BZ3675" s="22"/>
      <c r="CA3675" s="22"/>
      <c r="CB3675" s="22"/>
      <c r="CC3675" s="22"/>
      <c r="CD3675" s="22"/>
      <c r="CE3675" s="22"/>
      <c r="CF3675" s="22"/>
      <c r="CG3675" s="22"/>
      <c r="CH3675" s="22"/>
      <c r="CI3675" s="22"/>
      <c r="CJ3675" s="22"/>
      <c r="CK3675" s="22"/>
      <c r="CL3675" s="22"/>
      <c r="CM3675" s="22"/>
      <c r="CN3675" s="22"/>
      <c r="CO3675" s="22"/>
    </row>
    <row r="3676" spans="1:93" s="2" customFormat="1" x14ac:dyDescent="0.3">
      <c r="A3676" s="73" t="s">
        <v>204</v>
      </c>
      <c r="B3676" s="73" t="s">
        <v>177</v>
      </c>
      <c r="C3676" s="67" t="s">
        <v>20</v>
      </c>
      <c r="D3676" s="67" t="s">
        <v>331</v>
      </c>
      <c r="E3676" s="73"/>
      <c r="F3676" s="73" t="s">
        <v>375</v>
      </c>
      <c r="G3676" s="73" t="s">
        <v>405</v>
      </c>
      <c r="H3676" s="73" t="s">
        <v>405</v>
      </c>
      <c r="I3676" s="73" t="s">
        <v>467</v>
      </c>
      <c r="J3676" s="73" t="str">
        <f t="shared" si="81"/>
        <v>Supermini km Cars (by market segment)</v>
      </c>
      <c r="K3676" s="98">
        <v>0.15154999999999999</v>
      </c>
      <c r="L3676" s="48"/>
      <c r="M3676" s="22"/>
      <c r="N3676" s="22"/>
      <c r="O3676" s="22"/>
      <c r="P3676" s="22"/>
      <c r="Q3676" s="22"/>
      <c r="R3676" s="22"/>
      <c r="S3676" s="22"/>
      <c r="T3676" s="2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c r="AQ3676" s="22"/>
      <c r="AR3676" s="22"/>
      <c r="AS3676" s="22"/>
      <c r="AT3676" s="22"/>
      <c r="AU3676" s="22"/>
      <c r="AV3676" s="22"/>
      <c r="AW3676" s="22"/>
      <c r="AX3676" s="22"/>
      <c r="AY3676" s="22"/>
      <c r="AZ3676" s="22"/>
      <c r="BA3676" s="22"/>
      <c r="BB3676" s="22"/>
      <c r="BC3676" s="22"/>
      <c r="BD3676" s="22"/>
      <c r="BE3676" s="22"/>
      <c r="BF3676" s="22"/>
      <c r="BG3676" s="22"/>
      <c r="BH3676" s="22"/>
      <c r="BI3676" s="22"/>
      <c r="BJ3676" s="22"/>
      <c r="BK3676" s="22"/>
      <c r="BL3676" s="22"/>
      <c r="BM3676" s="22"/>
      <c r="BN3676" s="22"/>
      <c r="BO3676" s="22"/>
      <c r="BP3676" s="22"/>
      <c r="BQ3676" s="22"/>
      <c r="BR3676" s="22"/>
      <c r="BS3676" s="22"/>
      <c r="BT3676" s="22"/>
      <c r="BU3676" s="22"/>
      <c r="BV3676" s="22"/>
      <c r="BW3676" s="22"/>
      <c r="BX3676" s="22"/>
      <c r="BY3676" s="22"/>
      <c r="BZ3676" s="22"/>
      <c r="CA3676" s="22"/>
      <c r="CB3676" s="22"/>
      <c r="CC3676" s="22"/>
      <c r="CD3676" s="22"/>
      <c r="CE3676" s="22"/>
      <c r="CF3676" s="22"/>
      <c r="CG3676" s="22"/>
      <c r="CH3676" s="22"/>
      <c r="CI3676" s="22"/>
      <c r="CJ3676" s="22"/>
      <c r="CK3676" s="22"/>
      <c r="CL3676" s="22"/>
      <c r="CM3676" s="22"/>
      <c r="CN3676" s="22"/>
      <c r="CO3676" s="22"/>
    </row>
    <row r="3677" spans="1:93" s="2" customFormat="1" x14ac:dyDescent="0.3">
      <c r="A3677" s="73" t="s">
        <v>204</v>
      </c>
      <c r="B3677" s="73" t="s">
        <v>177</v>
      </c>
      <c r="C3677" s="67" t="s">
        <v>20</v>
      </c>
      <c r="D3677" s="67" t="s">
        <v>331</v>
      </c>
      <c r="E3677" s="73"/>
      <c r="F3677" s="73" t="s">
        <v>375</v>
      </c>
      <c r="G3677" s="73" t="s">
        <v>405</v>
      </c>
      <c r="H3677" s="73" t="s">
        <v>405</v>
      </c>
      <c r="I3677" s="73" t="s">
        <v>468</v>
      </c>
      <c r="J3677" s="73" t="str">
        <f t="shared" si="81"/>
        <v>Supermini km Cars (by market segment)</v>
      </c>
      <c r="K3677" s="98">
        <v>5.9000000000000003E-4</v>
      </c>
      <c r="L3677" s="48"/>
      <c r="M3677" s="22"/>
      <c r="N3677" s="22"/>
      <c r="O3677" s="22"/>
      <c r="P3677" s="22"/>
      <c r="Q3677" s="22"/>
      <c r="R3677" s="22"/>
      <c r="S3677" s="22"/>
      <c r="T3677" s="22"/>
      <c r="U3677" s="22"/>
      <c r="V3677" s="22"/>
      <c r="W3677" s="22"/>
      <c r="X3677" s="22"/>
      <c r="Y3677" s="22"/>
      <c r="Z3677" s="22"/>
      <c r="AA3677" s="22"/>
      <c r="AB3677" s="22"/>
      <c r="AC3677" s="22"/>
      <c r="AD3677" s="22"/>
      <c r="AE3677" s="22"/>
      <c r="AF3677" s="22"/>
      <c r="AG3677" s="22"/>
      <c r="AH3677" s="22"/>
      <c r="AI3677" s="22"/>
      <c r="AJ3677" s="22"/>
      <c r="AK3677" s="22"/>
      <c r="AL3677" s="22"/>
      <c r="AM3677" s="22"/>
      <c r="AN3677" s="22"/>
      <c r="AO3677" s="22"/>
      <c r="AP3677" s="22"/>
      <c r="AQ3677" s="22"/>
      <c r="AR3677" s="22"/>
      <c r="AS3677" s="22"/>
      <c r="AT3677" s="22"/>
      <c r="AU3677" s="22"/>
      <c r="AV3677" s="22"/>
      <c r="AW3677" s="22"/>
      <c r="AX3677" s="22"/>
      <c r="AY3677" s="22"/>
      <c r="AZ3677" s="22"/>
      <c r="BA3677" s="22"/>
      <c r="BB3677" s="22"/>
      <c r="BC3677" s="22"/>
      <c r="BD3677" s="22"/>
      <c r="BE3677" s="22"/>
      <c r="BF3677" s="22"/>
      <c r="BG3677" s="22"/>
      <c r="BH3677" s="22"/>
      <c r="BI3677" s="22"/>
      <c r="BJ3677" s="22"/>
      <c r="BK3677" s="22"/>
      <c r="BL3677" s="22"/>
      <c r="BM3677" s="22"/>
      <c r="BN3677" s="22"/>
      <c r="BO3677" s="22"/>
      <c r="BP3677" s="22"/>
      <c r="BQ3677" s="22"/>
      <c r="BR3677" s="22"/>
      <c r="BS3677" s="22"/>
      <c r="BT3677" s="22"/>
      <c r="BU3677" s="22"/>
      <c r="BV3677" s="22"/>
      <c r="BW3677" s="22"/>
      <c r="BX3677" s="22"/>
      <c r="BY3677" s="22"/>
      <c r="BZ3677" s="22"/>
      <c r="CA3677" s="22"/>
      <c r="CB3677" s="22"/>
      <c r="CC3677" s="22"/>
      <c r="CD3677" s="22"/>
      <c r="CE3677" s="22"/>
      <c r="CF3677" s="22"/>
      <c r="CG3677" s="22"/>
      <c r="CH3677" s="22"/>
      <c r="CI3677" s="22"/>
      <c r="CJ3677" s="22"/>
      <c r="CK3677" s="22"/>
      <c r="CL3677" s="22"/>
      <c r="CM3677" s="22"/>
      <c r="CN3677" s="22"/>
      <c r="CO3677" s="22"/>
    </row>
    <row r="3678" spans="1:93" s="2" customFormat="1" x14ac:dyDescent="0.3">
      <c r="A3678" s="73" t="s">
        <v>204</v>
      </c>
      <c r="B3678" s="73" t="s">
        <v>177</v>
      </c>
      <c r="C3678" s="67" t="s">
        <v>20</v>
      </c>
      <c r="D3678" s="67" t="s">
        <v>331</v>
      </c>
      <c r="E3678" s="73"/>
      <c r="F3678" s="73" t="s">
        <v>375</v>
      </c>
      <c r="G3678" s="73" t="s">
        <v>156</v>
      </c>
      <c r="H3678" s="73" t="s">
        <v>156</v>
      </c>
      <c r="I3678" s="73" t="s">
        <v>465</v>
      </c>
      <c r="J3678" s="73" t="str">
        <f t="shared" si="81"/>
        <v>Supermini miles Cars (by market segment)</v>
      </c>
      <c r="K3678" s="98">
        <v>0.24528</v>
      </c>
      <c r="L3678" s="48"/>
      <c r="M3678" s="22"/>
      <c r="N3678" s="22"/>
      <c r="O3678" s="22"/>
      <c r="P3678" s="22"/>
      <c r="Q3678" s="22"/>
      <c r="R3678" s="22"/>
      <c r="S3678" s="22"/>
      <c r="T3678" s="2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c r="AQ3678" s="22"/>
      <c r="AR3678" s="22"/>
      <c r="AS3678" s="22"/>
      <c r="AT3678" s="22"/>
      <c r="AU3678" s="22"/>
      <c r="AV3678" s="22"/>
      <c r="AW3678" s="22"/>
      <c r="AX3678" s="22"/>
      <c r="AY3678" s="22"/>
      <c r="AZ3678" s="22"/>
      <c r="BA3678" s="22"/>
      <c r="BB3678" s="22"/>
      <c r="BC3678" s="22"/>
      <c r="BD3678" s="22"/>
      <c r="BE3678" s="22"/>
      <c r="BF3678" s="22"/>
      <c r="BG3678" s="22"/>
      <c r="BH3678" s="22"/>
      <c r="BI3678" s="22"/>
      <c r="BJ3678" s="22"/>
      <c r="BK3678" s="22"/>
      <c r="BL3678" s="22"/>
      <c r="BM3678" s="22"/>
      <c r="BN3678" s="22"/>
      <c r="BO3678" s="22"/>
      <c r="BP3678" s="22"/>
      <c r="BQ3678" s="22"/>
      <c r="BR3678" s="22"/>
      <c r="BS3678" s="22"/>
      <c r="BT3678" s="22"/>
      <c r="BU3678" s="22"/>
      <c r="BV3678" s="22"/>
      <c r="BW3678" s="22"/>
      <c r="BX3678" s="22"/>
      <c r="BY3678" s="22"/>
      <c r="BZ3678" s="22"/>
      <c r="CA3678" s="22"/>
      <c r="CB3678" s="22"/>
      <c r="CC3678" s="22"/>
      <c r="CD3678" s="22"/>
      <c r="CE3678" s="22"/>
      <c r="CF3678" s="22"/>
      <c r="CG3678" s="22"/>
      <c r="CH3678" s="22"/>
      <c r="CI3678" s="22"/>
      <c r="CJ3678" s="22"/>
      <c r="CK3678" s="22"/>
      <c r="CL3678" s="22"/>
      <c r="CM3678" s="22"/>
      <c r="CN3678" s="22"/>
      <c r="CO3678" s="22"/>
    </row>
    <row r="3679" spans="1:93" s="2" customFormat="1" x14ac:dyDescent="0.3">
      <c r="A3679" s="73" t="s">
        <v>204</v>
      </c>
      <c r="B3679" s="73" t="s">
        <v>177</v>
      </c>
      <c r="C3679" s="67" t="s">
        <v>20</v>
      </c>
      <c r="D3679" s="67" t="s">
        <v>331</v>
      </c>
      <c r="E3679" s="73"/>
      <c r="F3679" s="73" t="s">
        <v>375</v>
      </c>
      <c r="G3679" s="73" t="s">
        <v>156</v>
      </c>
      <c r="H3679" s="73" t="s">
        <v>156</v>
      </c>
      <c r="I3679" s="73" t="s">
        <v>466</v>
      </c>
      <c r="J3679" s="73" t="str">
        <f t="shared" si="81"/>
        <v>Supermini miles Cars (by market segment)</v>
      </c>
      <c r="K3679" s="98">
        <v>4.4000000000000002E-4</v>
      </c>
      <c r="L3679" s="48"/>
      <c r="M3679" s="22"/>
      <c r="N3679" s="22"/>
      <c r="O3679" s="22"/>
      <c r="P3679" s="22"/>
      <c r="Q3679" s="22"/>
      <c r="R3679" s="22"/>
      <c r="S3679" s="22"/>
      <c r="T3679" s="22"/>
      <c r="U3679" s="22"/>
      <c r="V3679" s="22"/>
      <c r="W3679" s="22"/>
      <c r="X3679" s="22"/>
      <c r="Y3679" s="22"/>
      <c r="Z3679" s="22"/>
      <c r="AA3679" s="22"/>
      <c r="AB3679" s="22"/>
      <c r="AC3679" s="22"/>
      <c r="AD3679" s="22"/>
      <c r="AE3679" s="22"/>
      <c r="AF3679" s="22"/>
      <c r="AG3679" s="22"/>
      <c r="AH3679" s="22"/>
      <c r="AI3679" s="22"/>
      <c r="AJ3679" s="22"/>
      <c r="AK3679" s="22"/>
      <c r="AL3679" s="22"/>
      <c r="AM3679" s="22"/>
      <c r="AN3679" s="22"/>
      <c r="AO3679" s="22"/>
      <c r="AP3679" s="22"/>
      <c r="AQ3679" s="22"/>
      <c r="AR3679" s="22"/>
      <c r="AS3679" s="22"/>
      <c r="AT3679" s="22"/>
      <c r="AU3679" s="22"/>
      <c r="AV3679" s="22"/>
      <c r="AW3679" s="22"/>
      <c r="AX3679" s="22"/>
      <c r="AY3679" s="22"/>
      <c r="AZ3679" s="22"/>
      <c r="BA3679" s="22"/>
      <c r="BB3679" s="22"/>
      <c r="BC3679" s="22"/>
      <c r="BD3679" s="22"/>
      <c r="BE3679" s="22"/>
      <c r="BF3679" s="22"/>
      <c r="BG3679" s="22"/>
      <c r="BH3679" s="22"/>
      <c r="BI3679" s="22"/>
      <c r="BJ3679" s="22"/>
      <c r="BK3679" s="22"/>
      <c r="BL3679" s="22"/>
      <c r="BM3679" s="22"/>
      <c r="BN3679" s="22"/>
      <c r="BO3679" s="22"/>
      <c r="BP3679" s="22"/>
      <c r="BQ3679" s="22"/>
      <c r="BR3679" s="22"/>
      <c r="BS3679" s="22"/>
      <c r="BT3679" s="22"/>
      <c r="BU3679" s="22"/>
      <c r="BV3679" s="22"/>
      <c r="BW3679" s="22"/>
      <c r="BX3679" s="22"/>
      <c r="BY3679" s="22"/>
      <c r="BZ3679" s="22"/>
      <c r="CA3679" s="22"/>
      <c r="CB3679" s="22"/>
      <c r="CC3679" s="22"/>
      <c r="CD3679" s="22"/>
      <c r="CE3679" s="22"/>
      <c r="CF3679" s="22"/>
      <c r="CG3679" s="22"/>
      <c r="CH3679" s="22"/>
      <c r="CI3679" s="22"/>
      <c r="CJ3679" s="22"/>
      <c r="CK3679" s="22"/>
      <c r="CL3679" s="22"/>
      <c r="CM3679" s="22"/>
      <c r="CN3679" s="22"/>
      <c r="CO3679" s="22"/>
    </row>
    <row r="3680" spans="1:93" s="2" customFormat="1" x14ac:dyDescent="0.3">
      <c r="A3680" s="73" t="s">
        <v>204</v>
      </c>
      <c r="B3680" s="73" t="s">
        <v>177</v>
      </c>
      <c r="C3680" s="67" t="s">
        <v>20</v>
      </c>
      <c r="D3680" s="67" t="s">
        <v>331</v>
      </c>
      <c r="E3680" s="73"/>
      <c r="F3680" s="73" t="s">
        <v>375</v>
      </c>
      <c r="G3680" s="73" t="s">
        <v>156</v>
      </c>
      <c r="H3680" s="73" t="s">
        <v>156</v>
      </c>
      <c r="I3680" s="73" t="s">
        <v>467</v>
      </c>
      <c r="J3680" s="73" t="str">
        <f t="shared" si="81"/>
        <v>Supermini miles Cars (by market segment)</v>
      </c>
      <c r="K3680" s="98">
        <v>0.24389</v>
      </c>
      <c r="L3680" s="48"/>
      <c r="M3680" s="22"/>
      <c r="N3680" s="22"/>
      <c r="O3680" s="22"/>
      <c r="P3680" s="22"/>
      <c r="Q3680" s="22"/>
      <c r="R3680" s="22"/>
      <c r="S3680" s="22"/>
      <c r="T3680" s="2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c r="AQ3680" s="22"/>
      <c r="AR3680" s="22"/>
      <c r="AS3680" s="22"/>
      <c r="AT3680" s="22"/>
      <c r="AU3680" s="22"/>
      <c r="AV3680" s="22"/>
      <c r="AW3680" s="22"/>
      <c r="AX3680" s="22"/>
      <c r="AY3680" s="22"/>
      <c r="AZ3680" s="22"/>
      <c r="BA3680" s="22"/>
      <c r="BB3680" s="22"/>
      <c r="BC3680" s="22"/>
      <c r="BD3680" s="22"/>
      <c r="BE3680" s="22"/>
      <c r="BF3680" s="22"/>
      <c r="BG3680" s="22"/>
      <c r="BH3680" s="22"/>
      <c r="BI3680" s="22"/>
      <c r="BJ3680" s="22"/>
      <c r="BK3680" s="22"/>
      <c r="BL3680" s="22"/>
      <c r="BM3680" s="22"/>
      <c r="BN3680" s="22"/>
      <c r="BO3680" s="22"/>
      <c r="BP3680" s="22"/>
      <c r="BQ3680" s="22"/>
      <c r="BR3680" s="22"/>
      <c r="BS3680" s="22"/>
      <c r="BT3680" s="22"/>
      <c r="BU3680" s="22"/>
      <c r="BV3680" s="22"/>
      <c r="BW3680" s="22"/>
      <c r="BX3680" s="22"/>
      <c r="BY3680" s="22"/>
      <c r="BZ3680" s="22"/>
      <c r="CA3680" s="22"/>
      <c r="CB3680" s="22"/>
      <c r="CC3680" s="22"/>
      <c r="CD3680" s="22"/>
      <c r="CE3680" s="22"/>
      <c r="CF3680" s="22"/>
      <c r="CG3680" s="22"/>
      <c r="CH3680" s="22"/>
      <c r="CI3680" s="22"/>
      <c r="CJ3680" s="22"/>
      <c r="CK3680" s="22"/>
      <c r="CL3680" s="22"/>
      <c r="CM3680" s="22"/>
      <c r="CN3680" s="22"/>
      <c r="CO3680" s="22"/>
    </row>
    <row r="3681" spans="1:93" s="2" customFormat="1" x14ac:dyDescent="0.3">
      <c r="A3681" s="73" t="s">
        <v>204</v>
      </c>
      <c r="B3681" s="73" t="s">
        <v>177</v>
      </c>
      <c r="C3681" s="67" t="s">
        <v>20</v>
      </c>
      <c r="D3681" s="67" t="s">
        <v>331</v>
      </c>
      <c r="E3681" s="73"/>
      <c r="F3681" s="73" t="s">
        <v>375</v>
      </c>
      <c r="G3681" s="73" t="s">
        <v>156</v>
      </c>
      <c r="H3681" s="73" t="s">
        <v>156</v>
      </c>
      <c r="I3681" s="73" t="s">
        <v>468</v>
      </c>
      <c r="J3681" s="73" t="str">
        <f t="shared" si="81"/>
        <v>Supermini miles Cars (by market segment)</v>
      </c>
      <c r="K3681" s="98">
        <v>9.5E-4</v>
      </c>
      <c r="L3681" s="48"/>
      <c r="M3681" s="22"/>
      <c r="N3681" s="22"/>
      <c r="O3681" s="22"/>
      <c r="P3681" s="22"/>
      <c r="Q3681" s="22"/>
      <c r="R3681" s="22"/>
      <c r="S3681" s="22"/>
      <c r="T3681" s="22"/>
      <c r="U3681" s="22"/>
      <c r="V3681" s="22"/>
      <c r="W3681" s="22"/>
      <c r="X3681" s="22"/>
      <c r="Y3681" s="22"/>
      <c r="Z3681" s="22"/>
      <c r="AA3681" s="22"/>
      <c r="AB3681" s="22"/>
      <c r="AC3681" s="22"/>
      <c r="AD3681" s="22"/>
      <c r="AE3681" s="22"/>
      <c r="AF3681" s="22"/>
      <c r="AG3681" s="22"/>
      <c r="AH3681" s="22"/>
      <c r="AI3681" s="22"/>
      <c r="AJ3681" s="22"/>
      <c r="AK3681" s="22"/>
      <c r="AL3681" s="22"/>
      <c r="AM3681" s="22"/>
      <c r="AN3681" s="22"/>
      <c r="AO3681" s="22"/>
      <c r="AP3681" s="22"/>
      <c r="AQ3681" s="22"/>
      <c r="AR3681" s="22"/>
      <c r="AS3681" s="22"/>
      <c r="AT3681" s="22"/>
      <c r="AU3681" s="22"/>
      <c r="AV3681" s="22"/>
      <c r="AW3681" s="22"/>
      <c r="AX3681" s="22"/>
      <c r="AY3681" s="22"/>
      <c r="AZ3681" s="22"/>
      <c r="BA3681" s="22"/>
      <c r="BB3681" s="22"/>
      <c r="BC3681" s="22"/>
      <c r="BD3681" s="22"/>
      <c r="BE3681" s="22"/>
      <c r="BF3681" s="22"/>
      <c r="BG3681" s="22"/>
      <c r="BH3681" s="22"/>
      <c r="BI3681" s="22"/>
      <c r="BJ3681" s="22"/>
      <c r="BK3681" s="22"/>
      <c r="BL3681" s="22"/>
      <c r="BM3681" s="22"/>
      <c r="BN3681" s="22"/>
      <c r="BO3681" s="22"/>
      <c r="BP3681" s="22"/>
      <c r="BQ3681" s="22"/>
      <c r="BR3681" s="22"/>
      <c r="BS3681" s="22"/>
      <c r="BT3681" s="22"/>
      <c r="BU3681" s="22"/>
      <c r="BV3681" s="22"/>
      <c r="BW3681" s="22"/>
      <c r="BX3681" s="22"/>
      <c r="BY3681" s="22"/>
      <c r="BZ3681" s="22"/>
      <c r="CA3681" s="22"/>
      <c r="CB3681" s="22"/>
      <c r="CC3681" s="22"/>
      <c r="CD3681" s="22"/>
      <c r="CE3681" s="22"/>
      <c r="CF3681" s="22"/>
      <c r="CG3681" s="22"/>
      <c r="CH3681" s="22"/>
      <c r="CI3681" s="22"/>
      <c r="CJ3681" s="22"/>
      <c r="CK3681" s="22"/>
      <c r="CL3681" s="22"/>
      <c r="CM3681" s="22"/>
      <c r="CN3681" s="22"/>
      <c r="CO3681" s="22"/>
    </row>
    <row r="3682" spans="1:93" x14ac:dyDescent="0.3">
      <c r="A3682" s="73" t="s">
        <v>204</v>
      </c>
      <c r="B3682" s="73" t="s">
        <v>177</v>
      </c>
      <c r="C3682" s="73" t="s">
        <v>20</v>
      </c>
      <c r="D3682" s="73" t="s">
        <v>331</v>
      </c>
      <c r="E3682" s="73"/>
      <c r="F3682" s="73" t="s">
        <v>490</v>
      </c>
      <c r="G3682" s="73" t="s">
        <v>405</v>
      </c>
      <c r="H3682" s="73" t="s">
        <v>405</v>
      </c>
      <c r="I3682" s="73" t="s">
        <v>465</v>
      </c>
      <c r="J3682" s="73" t="str">
        <f t="shared" ref="J3682:J3697" si="82">CONCATENATE(D3682," ",H3682," ",C3682)</f>
        <v>Supermini km Cars (by market segment)</v>
      </c>
      <c r="K3682" s="98">
        <v>7.3470000000000008E-2</v>
      </c>
    </row>
    <row r="3683" spans="1:93" x14ac:dyDescent="0.3">
      <c r="A3683" s="73" t="s">
        <v>204</v>
      </c>
      <c r="B3683" s="73" t="s">
        <v>177</v>
      </c>
      <c r="C3683" s="73" t="s">
        <v>20</v>
      </c>
      <c r="D3683" s="73" t="s">
        <v>331</v>
      </c>
      <c r="E3683" s="73"/>
      <c r="F3683" s="73" t="s">
        <v>490</v>
      </c>
      <c r="G3683" s="73" t="s">
        <v>405</v>
      </c>
      <c r="H3683" s="73" t="s">
        <v>405</v>
      </c>
      <c r="I3683" s="73" t="s">
        <v>466</v>
      </c>
      <c r="J3683" s="73" t="str">
        <f t="shared" si="82"/>
        <v>Supermini km Cars (by market segment)</v>
      </c>
      <c r="K3683" s="98">
        <v>2.0000000000000001E-4</v>
      </c>
    </row>
    <row r="3684" spans="1:93" x14ac:dyDescent="0.3">
      <c r="A3684" s="73" t="s">
        <v>204</v>
      </c>
      <c r="B3684" s="73" t="s">
        <v>177</v>
      </c>
      <c r="C3684" s="73" t="s">
        <v>20</v>
      </c>
      <c r="D3684" s="73" t="s">
        <v>331</v>
      </c>
      <c r="E3684" s="73"/>
      <c r="F3684" s="73" t="s">
        <v>490</v>
      </c>
      <c r="G3684" s="73" t="s">
        <v>405</v>
      </c>
      <c r="H3684" s="73" t="s">
        <v>405</v>
      </c>
      <c r="I3684" s="73" t="s">
        <v>467</v>
      </c>
      <c r="J3684" s="73" t="str">
        <f t="shared" si="82"/>
        <v>Supermini km Cars (by market segment)</v>
      </c>
      <c r="K3684" s="98">
        <v>7.2950000000000001E-2</v>
      </c>
    </row>
    <row r="3685" spans="1:93" x14ac:dyDescent="0.3">
      <c r="A3685" s="73" t="s">
        <v>204</v>
      </c>
      <c r="B3685" s="73" t="s">
        <v>177</v>
      </c>
      <c r="C3685" s="73" t="s">
        <v>20</v>
      </c>
      <c r="D3685" s="73" t="s">
        <v>331</v>
      </c>
      <c r="E3685" s="73"/>
      <c r="F3685" s="73" t="s">
        <v>490</v>
      </c>
      <c r="G3685" s="73" t="s">
        <v>405</v>
      </c>
      <c r="H3685" s="73" t="s">
        <v>405</v>
      </c>
      <c r="I3685" s="73" t="s">
        <v>468</v>
      </c>
      <c r="J3685" s="73" t="str">
        <f t="shared" si="82"/>
        <v>Supermini km Cars (by market segment)</v>
      </c>
      <c r="K3685" s="98">
        <v>3.2000000000000003E-4</v>
      </c>
    </row>
    <row r="3686" spans="1:93" x14ac:dyDescent="0.3">
      <c r="A3686" s="73" t="s">
        <v>204</v>
      </c>
      <c r="B3686" s="73" t="s">
        <v>177</v>
      </c>
      <c r="C3686" s="73" t="s">
        <v>20</v>
      </c>
      <c r="D3686" s="73" t="s">
        <v>331</v>
      </c>
      <c r="E3686" s="73"/>
      <c r="F3686" s="73" t="s">
        <v>490</v>
      </c>
      <c r="G3686" s="73" t="s">
        <v>156</v>
      </c>
      <c r="H3686" s="73" t="s">
        <v>156</v>
      </c>
      <c r="I3686" s="73" t="s">
        <v>465</v>
      </c>
      <c r="J3686" s="73" t="str">
        <f t="shared" si="82"/>
        <v>Supermini miles Cars (by market segment)</v>
      </c>
      <c r="K3686" s="98">
        <v>0.11823</v>
      </c>
    </row>
    <row r="3687" spans="1:93" x14ac:dyDescent="0.3">
      <c r="A3687" s="73" t="s">
        <v>204</v>
      </c>
      <c r="B3687" s="73" t="s">
        <v>177</v>
      </c>
      <c r="C3687" s="73" t="s">
        <v>20</v>
      </c>
      <c r="D3687" s="73" t="s">
        <v>331</v>
      </c>
      <c r="E3687" s="73"/>
      <c r="F3687" s="73" t="s">
        <v>490</v>
      </c>
      <c r="G3687" s="73" t="s">
        <v>156</v>
      </c>
      <c r="H3687" s="73" t="s">
        <v>156</v>
      </c>
      <c r="I3687" s="73" t="s">
        <v>466</v>
      </c>
      <c r="J3687" s="73" t="str">
        <f t="shared" si="82"/>
        <v>Supermini miles Cars (by market segment)</v>
      </c>
      <c r="K3687" s="98">
        <v>3.2000000000000003E-4</v>
      </c>
    </row>
    <row r="3688" spans="1:93" x14ac:dyDescent="0.3">
      <c r="A3688" s="73" t="s">
        <v>204</v>
      </c>
      <c r="B3688" s="73" t="s">
        <v>177</v>
      </c>
      <c r="C3688" s="73" t="s">
        <v>20</v>
      </c>
      <c r="D3688" s="73" t="s">
        <v>331</v>
      </c>
      <c r="E3688" s="73"/>
      <c r="F3688" s="73" t="s">
        <v>490</v>
      </c>
      <c r="G3688" s="73" t="s">
        <v>156</v>
      </c>
      <c r="H3688" s="73" t="s">
        <v>156</v>
      </c>
      <c r="I3688" s="73" t="s">
        <v>467</v>
      </c>
      <c r="J3688" s="73" t="str">
        <f t="shared" si="82"/>
        <v>Supermini miles Cars (by market segment)</v>
      </c>
      <c r="K3688" s="98">
        <v>0.1174</v>
      </c>
    </row>
    <row r="3689" spans="1:93" x14ac:dyDescent="0.3">
      <c r="A3689" s="73" t="s">
        <v>204</v>
      </c>
      <c r="B3689" s="73" t="s">
        <v>177</v>
      </c>
      <c r="C3689" s="73" t="s">
        <v>20</v>
      </c>
      <c r="D3689" s="73" t="s">
        <v>331</v>
      </c>
      <c r="E3689" s="73"/>
      <c r="F3689" s="73" t="s">
        <v>490</v>
      </c>
      <c r="G3689" s="73" t="s">
        <v>156</v>
      </c>
      <c r="H3689" s="73" t="s">
        <v>156</v>
      </c>
      <c r="I3689" s="73" t="s">
        <v>468</v>
      </c>
      <c r="J3689" s="73" t="str">
        <f t="shared" si="82"/>
        <v>Supermini miles Cars (by market segment)</v>
      </c>
      <c r="K3689" s="98">
        <v>5.1000000000000004E-4</v>
      </c>
    </row>
    <row r="3690" spans="1:93" x14ac:dyDescent="0.3">
      <c r="A3690" s="73" t="s">
        <v>204</v>
      </c>
      <c r="B3690" s="73" t="s">
        <v>177</v>
      </c>
      <c r="C3690" s="73" t="s">
        <v>20</v>
      </c>
      <c r="D3690" s="73" t="s">
        <v>331</v>
      </c>
      <c r="E3690" s="73"/>
      <c r="F3690" s="73" t="s">
        <v>491</v>
      </c>
      <c r="G3690" s="73" t="s">
        <v>405</v>
      </c>
      <c r="H3690" s="73" t="s">
        <v>405</v>
      </c>
      <c r="I3690" s="73" t="s">
        <v>465</v>
      </c>
      <c r="J3690" s="73" t="str">
        <f t="shared" si="82"/>
        <v>Supermini km Cars (by market segment)</v>
      </c>
      <c r="K3690" s="98">
        <v>4.7880000000000006E-2</v>
      </c>
    </row>
    <row r="3691" spans="1:93" x14ac:dyDescent="0.3">
      <c r="A3691" s="73" t="s">
        <v>204</v>
      </c>
      <c r="B3691" s="73" t="s">
        <v>177</v>
      </c>
      <c r="C3691" s="73" t="s">
        <v>20</v>
      </c>
      <c r="D3691" s="73" t="s">
        <v>331</v>
      </c>
      <c r="E3691" s="73"/>
      <c r="F3691" s="73" t="s">
        <v>491</v>
      </c>
      <c r="G3691" s="73" t="s">
        <v>405</v>
      </c>
      <c r="H3691" s="73" t="s">
        <v>405</v>
      </c>
      <c r="I3691" s="73" t="s">
        <v>466</v>
      </c>
      <c r="J3691" s="73" t="str">
        <f t="shared" si="82"/>
        <v>Supermini km Cars (by market segment)</v>
      </c>
      <c r="K3691" s="98">
        <v>1.2E-4</v>
      </c>
    </row>
    <row r="3692" spans="1:93" x14ac:dyDescent="0.3">
      <c r="A3692" s="73" t="s">
        <v>204</v>
      </c>
      <c r="B3692" s="73" t="s">
        <v>177</v>
      </c>
      <c r="C3692" s="73" t="s">
        <v>20</v>
      </c>
      <c r="D3692" s="73" t="s">
        <v>331</v>
      </c>
      <c r="E3692" s="73"/>
      <c r="F3692" s="73" t="s">
        <v>491</v>
      </c>
      <c r="G3692" s="73" t="s">
        <v>405</v>
      </c>
      <c r="H3692" s="73" t="s">
        <v>405</v>
      </c>
      <c r="I3692" s="73" t="s">
        <v>467</v>
      </c>
      <c r="J3692" s="73" t="str">
        <f t="shared" si="82"/>
        <v>Supermini km Cars (by market segment)</v>
      </c>
      <c r="K3692" s="98">
        <v>4.7500000000000001E-2</v>
      </c>
    </row>
    <row r="3693" spans="1:93" x14ac:dyDescent="0.3">
      <c r="A3693" s="73" t="s">
        <v>204</v>
      </c>
      <c r="B3693" s="73" t="s">
        <v>177</v>
      </c>
      <c r="C3693" s="73" t="s">
        <v>20</v>
      </c>
      <c r="D3693" s="73" t="s">
        <v>331</v>
      </c>
      <c r="E3693" s="73"/>
      <c r="F3693" s="73" t="s">
        <v>491</v>
      </c>
      <c r="G3693" s="73" t="s">
        <v>405</v>
      </c>
      <c r="H3693" s="73" t="s">
        <v>405</v>
      </c>
      <c r="I3693" s="73" t="s">
        <v>468</v>
      </c>
      <c r="J3693" s="73" t="str">
        <f t="shared" si="82"/>
        <v>Supermini km Cars (by market segment)</v>
      </c>
      <c r="K3693" s="98">
        <v>2.5999999999999998E-4</v>
      </c>
    </row>
    <row r="3694" spans="1:93" x14ac:dyDescent="0.3">
      <c r="A3694" s="73" t="s">
        <v>204</v>
      </c>
      <c r="B3694" s="73" t="s">
        <v>177</v>
      </c>
      <c r="C3694" s="73" t="s">
        <v>20</v>
      </c>
      <c r="D3694" s="73" t="s">
        <v>331</v>
      </c>
      <c r="E3694" s="73"/>
      <c r="F3694" s="73" t="s">
        <v>491</v>
      </c>
      <c r="G3694" s="73" t="s">
        <v>156</v>
      </c>
      <c r="H3694" s="73" t="s">
        <v>156</v>
      </c>
      <c r="I3694" s="73" t="s">
        <v>465</v>
      </c>
      <c r="J3694" s="73" t="str">
        <f t="shared" si="82"/>
        <v>Supermini miles Cars (by market segment)</v>
      </c>
      <c r="K3694" s="98">
        <v>7.7039999999999983E-2</v>
      </c>
    </row>
    <row r="3695" spans="1:93" x14ac:dyDescent="0.3">
      <c r="A3695" s="73" t="s">
        <v>204</v>
      </c>
      <c r="B3695" s="73" t="s">
        <v>177</v>
      </c>
      <c r="C3695" s="73" t="s">
        <v>20</v>
      </c>
      <c r="D3695" s="73" t="s">
        <v>331</v>
      </c>
      <c r="E3695" s="73"/>
      <c r="F3695" s="73" t="s">
        <v>491</v>
      </c>
      <c r="G3695" s="73" t="s">
        <v>156</v>
      </c>
      <c r="H3695" s="73" t="s">
        <v>156</v>
      </c>
      <c r="I3695" s="73" t="s">
        <v>466</v>
      </c>
      <c r="J3695" s="73" t="str">
        <f t="shared" si="82"/>
        <v>Supermini miles Cars (by market segment)</v>
      </c>
      <c r="K3695" s="98">
        <v>1.9000000000000001E-4</v>
      </c>
    </row>
    <row r="3696" spans="1:93" x14ac:dyDescent="0.3">
      <c r="A3696" s="73" t="s">
        <v>204</v>
      </c>
      <c r="B3696" s="73" t="s">
        <v>177</v>
      </c>
      <c r="C3696" s="73" t="s">
        <v>20</v>
      </c>
      <c r="D3696" s="73" t="s">
        <v>331</v>
      </c>
      <c r="E3696" s="73"/>
      <c r="F3696" s="73" t="s">
        <v>491</v>
      </c>
      <c r="G3696" s="73" t="s">
        <v>156</v>
      </c>
      <c r="H3696" s="73" t="s">
        <v>156</v>
      </c>
      <c r="I3696" s="73" t="s">
        <v>467</v>
      </c>
      <c r="J3696" s="73" t="str">
        <f t="shared" si="82"/>
        <v>Supermini miles Cars (by market segment)</v>
      </c>
      <c r="K3696" s="98">
        <v>7.6439999999999994E-2</v>
      </c>
    </row>
    <row r="3697" spans="1:93" x14ac:dyDescent="0.3">
      <c r="A3697" s="73" t="s">
        <v>204</v>
      </c>
      <c r="B3697" s="73" t="s">
        <v>177</v>
      </c>
      <c r="C3697" s="73" t="s">
        <v>20</v>
      </c>
      <c r="D3697" s="73" t="s">
        <v>331</v>
      </c>
      <c r="E3697" s="73"/>
      <c r="F3697" s="73" t="s">
        <v>491</v>
      </c>
      <c r="G3697" s="73" t="s">
        <v>156</v>
      </c>
      <c r="H3697" s="73" t="s">
        <v>156</v>
      </c>
      <c r="I3697" s="73" t="s">
        <v>468</v>
      </c>
      <c r="J3697" s="73" t="str">
        <f t="shared" si="82"/>
        <v>Supermini miles Cars (by market segment)</v>
      </c>
      <c r="K3697" s="98">
        <v>4.0999999999999999E-4</v>
      </c>
    </row>
    <row r="3698" spans="1:93" s="2" customFormat="1" x14ac:dyDescent="0.3">
      <c r="A3698" s="73" t="s">
        <v>204</v>
      </c>
      <c r="B3698" s="73" t="s">
        <v>177</v>
      </c>
      <c r="C3698" s="67" t="s">
        <v>20</v>
      </c>
      <c r="D3698" s="67" t="s">
        <v>368</v>
      </c>
      <c r="E3698" s="73"/>
      <c r="F3698" s="73" t="s">
        <v>412</v>
      </c>
      <c r="G3698" s="73" t="s">
        <v>405</v>
      </c>
      <c r="H3698" s="73" t="s">
        <v>405</v>
      </c>
      <c r="I3698" s="73" t="s">
        <v>465</v>
      </c>
      <c r="J3698" s="73" t="str">
        <f t="shared" si="81"/>
        <v>Lower medium km Cars (by market segment)</v>
      </c>
      <c r="K3698" s="98">
        <v>0.14691000000000001</v>
      </c>
      <c r="L3698" s="48"/>
      <c r="M3698" s="22"/>
      <c r="N3698" s="22"/>
      <c r="O3698" s="22"/>
      <c r="P3698" s="22"/>
      <c r="Q3698" s="22"/>
      <c r="R3698" s="22"/>
      <c r="S3698" s="22"/>
      <c r="T3698" s="2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c r="AQ3698" s="22"/>
      <c r="AR3698" s="22"/>
      <c r="AS3698" s="22"/>
      <c r="AT3698" s="22"/>
      <c r="AU3698" s="22"/>
      <c r="AV3698" s="22"/>
      <c r="AW3698" s="22"/>
      <c r="AX3698" s="22"/>
      <c r="AY3698" s="22"/>
      <c r="AZ3698" s="22"/>
      <c r="BA3698" s="22"/>
      <c r="BB3698" s="22"/>
      <c r="BC3698" s="22"/>
      <c r="BD3698" s="22"/>
      <c r="BE3698" s="22"/>
      <c r="BF3698" s="22"/>
      <c r="BG3698" s="22"/>
      <c r="BH3698" s="22"/>
      <c r="BI3698" s="22"/>
      <c r="BJ3698" s="22"/>
      <c r="BK3698" s="22"/>
      <c r="BL3698" s="22"/>
      <c r="BM3698" s="22"/>
      <c r="BN3698" s="22"/>
      <c r="BO3698" s="22"/>
      <c r="BP3698" s="22"/>
      <c r="BQ3698" s="22"/>
      <c r="BR3698" s="22"/>
      <c r="BS3698" s="22"/>
      <c r="BT3698" s="22"/>
      <c r="BU3698" s="22"/>
      <c r="BV3698" s="22"/>
      <c r="BW3698" s="22"/>
      <c r="BX3698" s="22"/>
      <c r="BY3698" s="22"/>
      <c r="BZ3698" s="22"/>
      <c r="CA3698" s="22"/>
      <c r="CB3698" s="22"/>
      <c r="CC3698" s="22"/>
      <c r="CD3698" s="22"/>
      <c r="CE3698" s="22"/>
      <c r="CF3698" s="22"/>
      <c r="CG3698" s="22"/>
      <c r="CH3698" s="22"/>
      <c r="CI3698" s="22"/>
      <c r="CJ3698" s="22"/>
      <c r="CK3698" s="22"/>
      <c r="CL3698" s="22"/>
      <c r="CM3698" s="22"/>
      <c r="CN3698" s="22"/>
      <c r="CO3698" s="22"/>
    </row>
    <row r="3699" spans="1:93" s="2" customFormat="1" x14ac:dyDescent="0.3">
      <c r="A3699" s="73" t="s">
        <v>204</v>
      </c>
      <c r="B3699" s="73" t="s">
        <v>177</v>
      </c>
      <c r="C3699" s="67" t="s">
        <v>20</v>
      </c>
      <c r="D3699" s="67" t="s">
        <v>368</v>
      </c>
      <c r="E3699" s="73"/>
      <c r="F3699" s="73" t="s">
        <v>412</v>
      </c>
      <c r="G3699" s="73" t="s">
        <v>405</v>
      </c>
      <c r="H3699" s="73" t="s">
        <v>405</v>
      </c>
      <c r="I3699" s="73" t="s">
        <v>466</v>
      </c>
      <c r="J3699" s="73" t="str">
        <f t="shared" si="81"/>
        <v>Lower medium km Cars (by market segment)</v>
      </c>
      <c r="K3699" s="146">
        <v>4.3200000000000001E-6</v>
      </c>
      <c r="L3699" s="48"/>
      <c r="M3699" s="22"/>
      <c r="N3699" s="22"/>
      <c r="O3699" s="22"/>
      <c r="P3699" s="22"/>
      <c r="Q3699" s="22"/>
      <c r="R3699" s="22"/>
      <c r="S3699" s="22"/>
      <c r="T3699" s="22"/>
      <c r="U3699" s="22"/>
      <c r="V3699" s="22"/>
      <c r="W3699" s="22"/>
      <c r="X3699" s="22"/>
      <c r="Y3699" s="22"/>
      <c r="Z3699" s="22"/>
      <c r="AA3699" s="22"/>
      <c r="AB3699" s="22"/>
      <c r="AC3699" s="22"/>
      <c r="AD3699" s="22"/>
      <c r="AE3699" s="22"/>
      <c r="AF3699" s="22"/>
      <c r="AG3699" s="22"/>
      <c r="AH3699" s="22"/>
      <c r="AI3699" s="22"/>
      <c r="AJ3699" s="22"/>
      <c r="AK3699" s="22"/>
      <c r="AL3699" s="22"/>
      <c r="AM3699" s="22"/>
      <c r="AN3699" s="22"/>
      <c r="AO3699" s="22"/>
      <c r="AP3699" s="22"/>
      <c r="AQ3699" s="22"/>
      <c r="AR3699" s="22"/>
      <c r="AS3699" s="22"/>
      <c r="AT3699" s="22"/>
      <c r="AU3699" s="22"/>
      <c r="AV3699" s="22"/>
      <c r="AW3699" s="22"/>
      <c r="AX3699" s="22"/>
      <c r="AY3699" s="22"/>
      <c r="AZ3699" s="22"/>
      <c r="BA3699" s="22"/>
      <c r="BB3699" s="22"/>
      <c r="BC3699" s="22"/>
      <c r="BD3699" s="22"/>
      <c r="BE3699" s="22"/>
      <c r="BF3699" s="22"/>
      <c r="BG3699" s="22"/>
      <c r="BH3699" s="22"/>
      <c r="BI3699" s="22"/>
      <c r="BJ3699" s="22"/>
      <c r="BK3699" s="22"/>
      <c r="BL3699" s="22"/>
      <c r="BM3699" s="22"/>
      <c r="BN3699" s="22"/>
      <c r="BO3699" s="22"/>
      <c r="BP3699" s="22"/>
      <c r="BQ3699" s="22"/>
      <c r="BR3699" s="22"/>
      <c r="BS3699" s="22"/>
      <c r="BT3699" s="22"/>
      <c r="BU3699" s="22"/>
      <c r="BV3699" s="22"/>
      <c r="BW3699" s="22"/>
      <c r="BX3699" s="22"/>
      <c r="BY3699" s="22"/>
      <c r="BZ3699" s="22"/>
      <c r="CA3699" s="22"/>
      <c r="CB3699" s="22"/>
      <c r="CC3699" s="22"/>
      <c r="CD3699" s="22"/>
      <c r="CE3699" s="22"/>
      <c r="CF3699" s="22"/>
      <c r="CG3699" s="22"/>
      <c r="CH3699" s="22"/>
      <c r="CI3699" s="22"/>
      <c r="CJ3699" s="22"/>
      <c r="CK3699" s="22"/>
      <c r="CL3699" s="22"/>
      <c r="CM3699" s="22"/>
      <c r="CN3699" s="22"/>
      <c r="CO3699" s="22"/>
    </row>
    <row r="3700" spans="1:93" s="2" customFormat="1" x14ac:dyDescent="0.3">
      <c r="A3700" s="73" t="s">
        <v>204</v>
      </c>
      <c r="B3700" s="73" t="s">
        <v>177</v>
      </c>
      <c r="C3700" s="67" t="s">
        <v>20</v>
      </c>
      <c r="D3700" s="67" t="s">
        <v>368</v>
      </c>
      <c r="E3700" s="73"/>
      <c r="F3700" s="73" t="s">
        <v>412</v>
      </c>
      <c r="G3700" s="73" t="s">
        <v>405</v>
      </c>
      <c r="H3700" s="73" t="s">
        <v>405</v>
      </c>
      <c r="I3700" s="73" t="s">
        <v>467</v>
      </c>
      <c r="J3700" s="73" t="str">
        <f t="shared" si="81"/>
        <v>Lower medium km Cars (by market segment)</v>
      </c>
      <c r="K3700" s="98">
        <v>0.14507</v>
      </c>
      <c r="L3700" s="48"/>
      <c r="M3700" s="22"/>
      <c r="N3700" s="22"/>
      <c r="O3700" s="22"/>
      <c r="P3700" s="22"/>
      <c r="Q3700" s="22"/>
      <c r="R3700" s="22"/>
      <c r="S3700" s="22"/>
      <c r="T3700" s="2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c r="AQ3700" s="22"/>
      <c r="AR3700" s="22"/>
      <c r="AS3700" s="22"/>
      <c r="AT3700" s="22"/>
      <c r="AU3700" s="22"/>
      <c r="AV3700" s="22"/>
      <c r="AW3700" s="22"/>
      <c r="AX3700" s="22"/>
      <c r="AY3700" s="22"/>
      <c r="AZ3700" s="22"/>
      <c r="BA3700" s="22"/>
      <c r="BB3700" s="22"/>
      <c r="BC3700" s="22"/>
      <c r="BD3700" s="22"/>
      <c r="BE3700" s="22"/>
      <c r="BF3700" s="22"/>
      <c r="BG3700" s="22"/>
      <c r="BH3700" s="22"/>
      <c r="BI3700" s="22"/>
      <c r="BJ3700" s="22"/>
      <c r="BK3700" s="22"/>
      <c r="BL3700" s="22"/>
      <c r="BM3700" s="22"/>
      <c r="BN3700" s="22"/>
      <c r="BO3700" s="22"/>
      <c r="BP3700" s="22"/>
      <c r="BQ3700" s="22"/>
      <c r="BR3700" s="22"/>
      <c r="BS3700" s="22"/>
      <c r="BT3700" s="22"/>
      <c r="BU3700" s="22"/>
      <c r="BV3700" s="22"/>
      <c r="BW3700" s="22"/>
      <c r="BX3700" s="22"/>
      <c r="BY3700" s="22"/>
      <c r="BZ3700" s="22"/>
      <c r="CA3700" s="22"/>
      <c r="CB3700" s="22"/>
      <c r="CC3700" s="22"/>
      <c r="CD3700" s="22"/>
      <c r="CE3700" s="22"/>
      <c r="CF3700" s="22"/>
      <c r="CG3700" s="22"/>
      <c r="CH3700" s="22"/>
      <c r="CI3700" s="22"/>
      <c r="CJ3700" s="22"/>
      <c r="CK3700" s="22"/>
      <c r="CL3700" s="22"/>
      <c r="CM3700" s="22"/>
      <c r="CN3700" s="22"/>
      <c r="CO3700" s="22"/>
    </row>
    <row r="3701" spans="1:93" s="2" customFormat="1" x14ac:dyDescent="0.3">
      <c r="A3701" s="73" t="s">
        <v>204</v>
      </c>
      <c r="B3701" s="73" t="s">
        <v>177</v>
      </c>
      <c r="C3701" s="67" t="s">
        <v>20</v>
      </c>
      <c r="D3701" s="67" t="s">
        <v>368</v>
      </c>
      <c r="E3701" s="73"/>
      <c r="F3701" s="73" t="s">
        <v>412</v>
      </c>
      <c r="G3701" s="73" t="s">
        <v>405</v>
      </c>
      <c r="H3701" s="73" t="s">
        <v>405</v>
      </c>
      <c r="I3701" s="73" t="s">
        <v>468</v>
      </c>
      <c r="J3701" s="73" t="str">
        <f t="shared" si="81"/>
        <v>Lower medium km Cars (by market segment)</v>
      </c>
      <c r="K3701" s="98">
        <v>1.8400000000000001E-3</v>
      </c>
      <c r="L3701" s="48"/>
      <c r="M3701" s="22"/>
      <c r="N3701" s="22"/>
      <c r="O3701" s="22"/>
      <c r="P3701" s="22"/>
      <c r="Q3701" s="22"/>
      <c r="R3701" s="22"/>
      <c r="S3701" s="22"/>
      <c r="T3701" s="22"/>
      <c r="U3701" s="22"/>
      <c r="V3701" s="22"/>
      <c r="W3701" s="22"/>
      <c r="X3701" s="22"/>
      <c r="Y3701" s="22"/>
      <c r="Z3701" s="22"/>
      <c r="AA3701" s="22"/>
      <c r="AB3701" s="22"/>
      <c r="AC3701" s="22"/>
      <c r="AD3701" s="22"/>
      <c r="AE3701" s="22"/>
      <c r="AF3701" s="22"/>
      <c r="AG3701" s="22"/>
      <c r="AH3701" s="22"/>
      <c r="AI3701" s="22"/>
      <c r="AJ3701" s="22"/>
      <c r="AK3701" s="22"/>
      <c r="AL3701" s="22"/>
      <c r="AM3701" s="22"/>
      <c r="AN3701" s="22"/>
      <c r="AO3701" s="22"/>
      <c r="AP3701" s="22"/>
      <c r="AQ3701" s="22"/>
      <c r="AR3701" s="22"/>
      <c r="AS3701" s="22"/>
      <c r="AT3701" s="22"/>
      <c r="AU3701" s="22"/>
      <c r="AV3701" s="22"/>
      <c r="AW3701" s="22"/>
      <c r="AX3701" s="22"/>
      <c r="AY3701" s="22"/>
      <c r="AZ3701" s="22"/>
      <c r="BA3701" s="22"/>
      <c r="BB3701" s="22"/>
      <c r="BC3701" s="22"/>
      <c r="BD3701" s="22"/>
      <c r="BE3701" s="22"/>
      <c r="BF3701" s="22"/>
      <c r="BG3701" s="22"/>
      <c r="BH3701" s="22"/>
      <c r="BI3701" s="22"/>
      <c r="BJ3701" s="22"/>
      <c r="BK3701" s="22"/>
      <c r="BL3701" s="22"/>
      <c r="BM3701" s="22"/>
      <c r="BN3701" s="22"/>
      <c r="BO3701" s="22"/>
      <c r="BP3701" s="22"/>
      <c r="BQ3701" s="22"/>
      <c r="BR3701" s="22"/>
      <c r="BS3701" s="22"/>
      <c r="BT3701" s="22"/>
      <c r="BU3701" s="22"/>
      <c r="BV3701" s="22"/>
      <c r="BW3701" s="22"/>
      <c r="BX3701" s="22"/>
      <c r="BY3701" s="22"/>
      <c r="BZ3701" s="22"/>
      <c r="CA3701" s="22"/>
      <c r="CB3701" s="22"/>
      <c r="CC3701" s="22"/>
      <c r="CD3701" s="22"/>
      <c r="CE3701" s="22"/>
      <c r="CF3701" s="22"/>
      <c r="CG3701" s="22"/>
      <c r="CH3701" s="22"/>
      <c r="CI3701" s="22"/>
      <c r="CJ3701" s="22"/>
      <c r="CK3701" s="22"/>
      <c r="CL3701" s="22"/>
      <c r="CM3701" s="22"/>
      <c r="CN3701" s="22"/>
      <c r="CO3701" s="22"/>
    </row>
    <row r="3702" spans="1:93" s="2" customFormat="1" x14ac:dyDescent="0.3">
      <c r="A3702" s="73" t="s">
        <v>204</v>
      </c>
      <c r="B3702" s="73" t="s">
        <v>177</v>
      </c>
      <c r="C3702" s="67" t="s">
        <v>20</v>
      </c>
      <c r="D3702" s="67" t="s">
        <v>368</v>
      </c>
      <c r="E3702" s="73"/>
      <c r="F3702" s="73" t="s">
        <v>412</v>
      </c>
      <c r="G3702" s="73" t="s">
        <v>156</v>
      </c>
      <c r="H3702" s="73" t="s">
        <v>156</v>
      </c>
      <c r="I3702" s="73" t="s">
        <v>465</v>
      </c>
      <c r="J3702" s="73" t="str">
        <f t="shared" si="81"/>
        <v>Lower medium miles Cars (by market segment)</v>
      </c>
      <c r="K3702" s="98">
        <v>0.23644000000000001</v>
      </c>
      <c r="L3702" s="48"/>
      <c r="M3702" s="22"/>
      <c r="N3702" s="22"/>
      <c r="O3702" s="22"/>
      <c r="P3702" s="22"/>
      <c r="Q3702" s="22"/>
      <c r="R3702" s="22"/>
      <c r="S3702" s="22"/>
      <c r="T3702" s="2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c r="AQ3702" s="22"/>
      <c r="AR3702" s="22"/>
      <c r="AS3702" s="22"/>
      <c r="AT3702" s="22"/>
      <c r="AU3702" s="22"/>
      <c r="AV3702" s="22"/>
      <c r="AW3702" s="22"/>
      <c r="AX3702" s="22"/>
      <c r="AY3702" s="22"/>
      <c r="AZ3702" s="22"/>
      <c r="BA3702" s="22"/>
      <c r="BB3702" s="22"/>
      <c r="BC3702" s="22"/>
      <c r="BD3702" s="22"/>
      <c r="BE3702" s="22"/>
      <c r="BF3702" s="22"/>
      <c r="BG3702" s="22"/>
      <c r="BH3702" s="22"/>
      <c r="BI3702" s="22"/>
      <c r="BJ3702" s="22"/>
      <c r="BK3702" s="22"/>
      <c r="BL3702" s="22"/>
      <c r="BM3702" s="22"/>
      <c r="BN3702" s="22"/>
      <c r="BO3702" s="22"/>
      <c r="BP3702" s="22"/>
      <c r="BQ3702" s="22"/>
      <c r="BR3702" s="22"/>
      <c r="BS3702" s="22"/>
      <c r="BT3702" s="22"/>
      <c r="BU3702" s="22"/>
      <c r="BV3702" s="22"/>
      <c r="BW3702" s="22"/>
      <c r="BX3702" s="22"/>
      <c r="BY3702" s="22"/>
      <c r="BZ3702" s="22"/>
      <c r="CA3702" s="22"/>
      <c r="CB3702" s="22"/>
      <c r="CC3702" s="22"/>
      <c r="CD3702" s="22"/>
      <c r="CE3702" s="22"/>
      <c r="CF3702" s="22"/>
      <c r="CG3702" s="22"/>
      <c r="CH3702" s="22"/>
      <c r="CI3702" s="22"/>
      <c r="CJ3702" s="22"/>
      <c r="CK3702" s="22"/>
      <c r="CL3702" s="22"/>
      <c r="CM3702" s="22"/>
      <c r="CN3702" s="22"/>
      <c r="CO3702" s="22"/>
    </row>
    <row r="3703" spans="1:93" s="2" customFormat="1" x14ac:dyDescent="0.3">
      <c r="A3703" s="73" t="s">
        <v>204</v>
      </c>
      <c r="B3703" s="73" t="s">
        <v>177</v>
      </c>
      <c r="C3703" s="67" t="s">
        <v>20</v>
      </c>
      <c r="D3703" s="67" t="s">
        <v>368</v>
      </c>
      <c r="E3703" s="73"/>
      <c r="F3703" s="73" t="s">
        <v>412</v>
      </c>
      <c r="G3703" s="73" t="s">
        <v>156</v>
      </c>
      <c r="H3703" s="73" t="s">
        <v>156</v>
      </c>
      <c r="I3703" s="73" t="s">
        <v>466</v>
      </c>
      <c r="J3703" s="73" t="str">
        <f t="shared" si="81"/>
        <v>Lower medium miles Cars (by market segment)</v>
      </c>
      <c r="K3703" s="98">
        <v>1.0000000000000001E-5</v>
      </c>
      <c r="L3703" s="48"/>
      <c r="M3703" s="22"/>
      <c r="N3703" s="22"/>
      <c r="O3703" s="22"/>
      <c r="P3703" s="22"/>
      <c r="Q3703" s="22"/>
      <c r="R3703" s="22"/>
      <c r="S3703" s="22"/>
      <c r="T3703" s="22"/>
      <c r="U3703" s="22"/>
      <c r="V3703" s="22"/>
      <c r="W3703" s="22"/>
      <c r="X3703" s="22"/>
      <c r="Y3703" s="22"/>
      <c r="Z3703" s="22"/>
      <c r="AA3703" s="22"/>
      <c r="AB3703" s="22"/>
      <c r="AC3703" s="22"/>
      <c r="AD3703" s="22"/>
      <c r="AE3703" s="22"/>
      <c r="AF3703" s="22"/>
      <c r="AG3703" s="22"/>
      <c r="AH3703" s="22"/>
      <c r="AI3703" s="22"/>
      <c r="AJ3703" s="22"/>
      <c r="AK3703" s="22"/>
      <c r="AL3703" s="22"/>
      <c r="AM3703" s="22"/>
      <c r="AN3703" s="22"/>
      <c r="AO3703" s="22"/>
      <c r="AP3703" s="22"/>
      <c r="AQ3703" s="22"/>
      <c r="AR3703" s="22"/>
      <c r="AS3703" s="22"/>
      <c r="AT3703" s="22"/>
      <c r="AU3703" s="22"/>
      <c r="AV3703" s="22"/>
      <c r="AW3703" s="22"/>
      <c r="AX3703" s="22"/>
      <c r="AY3703" s="22"/>
      <c r="AZ3703" s="22"/>
      <c r="BA3703" s="22"/>
      <c r="BB3703" s="22"/>
      <c r="BC3703" s="22"/>
      <c r="BD3703" s="22"/>
      <c r="BE3703" s="22"/>
      <c r="BF3703" s="22"/>
      <c r="BG3703" s="22"/>
      <c r="BH3703" s="22"/>
      <c r="BI3703" s="22"/>
      <c r="BJ3703" s="22"/>
      <c r="BK3703" s="22"/>
      <c r="BL3703" s="22"/>
      <c r="BM3703" s="22"/>
      <c r="BN3703" s="22"/>
      <c r="BO3703" s="22"/>
      <c r="BP3703" s="22"/>
      <c r="BQ3703" s="22"/>
      <c r="BR3703" s="22"/>
      <c r="BS3703" s="22"/>
      <c r="BT3703" s="22"/>
      <c r="BU3703" s="22"/>
      <c r="BV3703" s="22"/>
      <c r="BW3703" s="22"/>
      <c r="BX3703" s="22"/>
      <c r="BY3703" s="22"/>
      <c r="BZ3703" s="22"/>
      <c r="CA3703" s="22"/>
      <c r="CB3703" s="22"/>
      <c r="CC3703" s="22"/>
      <c r="CD3703" s="22"/>
      <c r="CE3703" s="22"/>
      <c r="CF3703" s="22"/>
      <c r="CG3703" s="22"/>
      <c r="CH3703" s="22"/>
      <c r="CI3703" s="22"/>
      <c r="CJ3703" s="22"/>
      <c r="CK3703" s="22"/>
      <c r="CL3703" s="22"/>
      <c r="CM3703" s="22"/>
      <c r="CN3703" s="22"/>
      <c r="CO3703" s="22"/>
    </row>
    <row r="3704" spans="1:93" s="2" customFormat="1" x14ac:dyDescent="0.3">
      <c r="A3704" s="73" t="s">
        <v>204</v>
      </c>
      <c r="B3704" s="73" t="s">
        <v>177</v>
      </c>
      <c r="C3704" s="67" t="s">
        <v>20</v>
      </c>
      <c r="D3704" s="67" t="s">
        <v>368</v>
      </c>
      <c r="E3704" s="73"/>
      <c r="F3704" s="73" t="s">
        <v>412</v>
      </c>
      <c r="G3704" s="73" t="s">
        <v>156</v>
      </c>
      <c r="H3704" s="73" t="s">
        <v>156</v>
      </c>
      <c r="I3704" s="73" t="s">
        <v>467</v>
      </c>
      <c r="J3704" s="73" t="str">
        <f t="shared" si="81"/>
        <v>Lower medium miles Cars (by market segment)</v>
      </c>
      <c r="K3704" s="98">
        <v>0.23346</v>
      </c>
      <c r="L3704" s="48"/>
      <c r="M3704" s="22"/>
      <c r="N3704" s="22"/>
      <c r="O3704" s="22"/>
      <c r="P3704" s="22"/>
      <c r="Q3704" s="22"/>
      <c r="R3704" s="22"/>
      <c r="S3704" s="22"/>
      <c r="T3704" s="2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c r="AQ3704" s="22"/>
      <c r="AR3704" s="22"/>
      <c r="AS3704" s="22"/>
      <c r="AT3704" s="22"/>
      <c r="AU3704" s="22"/>
      <c r="AV3704" s="22"/>
      <c r="AW3704" s="22"/>
      <c r="AX3704" s="22"/>
      <c r="AY3704" s="22"/>
      <c r="AZ3704" s="22"/>
      <c r="BA3704" s="22"/>
      <c r="BB3704" s="22"/>
      <c r="BC3704" s="22"/>
      <c r="BD3704" s="22"/>
      <c r="BE3704" s="22"/>
      <c r="BF3704" s="22"/>
      <c r="BG3704" s="22"/>
      <c r="BH3704" s="22"/>
      <c r="BI3704" s="22"/>
      <c r="BJ3704" s="22"/>
      <c r="BK3704" s="22"/>
      <c r="BL3704" s="22"/>
      <c r="BM3704" s="22"/>
      <c r="BN3704" s="22"/>
      <c r="BO3704" s="22"/>
      <c r="BP3704" s="22"/>
      <c r="BQ3704" s="22"/>
      <c r="BR3704" s="22"/>
      <c r="BS3704" s="22"/>
      <c r="BT3704" s="22"/>
      <c r="BU3704" s="22"/>
      <c r="BV3704" s="22"/>
      <c r="BW3704" s="22"/>
      <c r="BX3704" s="22"/>
      <c r="BY3704" s="22"/>
      <c r="BZ3704" s="22"/>
      <c r="CA3704" s="22"/>
      <c r="CB3704" s="22"/>
      <c r="CC3704" s="22"/>
      <c r="CD3704" s="22"/>
      <c r="CE3704" s="22"/>
      <c r="CF3704" s="22"/>
      <c r="CG3704" s="22"/>
      <c r="CH3704" s="22"/>
      <c r="CI3704" s="22"/>
      <c r="CJ3704" s="22"/>
      <c r="CK3704" s="22"/>
      <c r="CL3704" s="22"/>
      <c r="CM3704" s="22"/>
      <c r="CN3704" s="22"/>
      <c r="CO3704" s="22"/>
    </row>
    <row r="3705" spans="1:93" s="2" customFormat="1" x14ac:dyDescent="0.3">
      <c r="A3705" s="73" t="s">
        <v>204</v>
      </c>
      <c r="B3705" s="73" t="s">
        <v>177</v>
      </c>
      <c r="C3705" s="67" t="s">
        <v>20</v>
      </c>
      <c r="D3705" s="67" t="s">
        <v>368</v>
      </c>
      <c r="E3705" s="73"/>
      <c r="F3705" s="73" t="s">
        <v>412</v>
      </c>
      <c r="G3705" s="73" t="s">
        <v>156</v>
      </c>
      <c r="H3705" s="73" t="s">
        <v>156</v>
      </c>
      <c r="I3705" s="73" t="s">
        <v>468</v>
      </c>
      <c r="J3705" s="73" t="str">
        <f t="shared" si="81"/>
        <v>Lower medium miles Cars (by market segment)</v>
      </c>
      <c r="K3705" s="98">
        <v>2.97E-3</v>
      </c>
      <c r="L3705" s="48"/>
      <c r="M3705" s="22"/>
      <c r="N3705" s="22"/>
      <c r="O3705" s="22"/>
      <c r="P3705" s="22"/>
      <c r="Q3705" s="22"/>
      <c r="R3705" s="22"/>
      <c r="S3705" s="22"/>
      <c r="T3705" s="22"/>
      <c r="U3705" s="22"/>
      <c r="V3705" s="22"/>
      <c r="W3705" s="22"/>
      <c r="X3705" s="22"/>
      <c r="Y3705" s="22"/>
      <c r="Z3705" s="22"/>
      <c r="AA3705" s="22"/>
      <c r="AB3705" s="22"/>
      <c r="AC3705" s="22"/>
      <c r="AD3705" s="22"/>
      <c r="AE3705" s="22"/>
      <c r="AF3705" s="22"/>
      <c r="AG3705" s="22"/>
      <c r="AH3705" s="22"/>
      <c r="AI3705" s="22"/>
      <c r="AJ3705" s="22"/>
      <c r="AK3705" s="22"/>
      <c r="AL3705" s="22"/>
      <c r="AM3705" s="22"/>
      <c r="AN3705" s="22"/>
      <c r="AO3705" s="22"/>
      <c r="AP3705" s="22"/>
      <c r="AQ3705" s="22"/>
      <c r="AR3705" s="22"/>
      <c r="AS3705" s="22"/>
      <c r="AT3705" s="22"/>
      <c r="AU3705" s="22"/>
      <c r="AV3705" s="22"/>
      <c r="AW3705" s="22"/>
      <c r="AX3705" s="22"/>
      <c r="AY3705" s="22"/>
      <c r="AZ3705" s="22"/>
      <c r="BA3705" s="22"/>
      <c r="BB3705" s="22"/>
      <c r="BC3705" s="22"/>
      <c r="BD3705" s="22"/>
      <c r="BE3705" s="22"/>
      <c r="BF3705" s="22"/>
      <c r="BG3705" s="22"/>
      <c r="BH3705" s="22"/>
      <c r="BI3705" s="22"/>
      <c r="BJ3705" s="22"/>
      <c r="BK3705" s="22"/>
      <c r="BL3705" s="22"/>
      <c r="BM3705" s="22"/>
      <c r="BN3705" s="22"/>
      <c r="BO3705" s="22"/>
      <c r="BP3705" s="22"/>
      <c r="BQ3705" s="22"/>
      <c r="BR3705" s="22"/>
      <c r="BS3705" s="22"/>
      <c r="BT3705" s="22"/>
      <c r="BU3705" s="22"/>
      <c r="BV3705" s="22"/>
      <c r="BW3705" s="22"/>
      <c r="BX3705" s="22"/>
      <c r="BY3705" s="22"/>
      <c r="BZ3705" s="22"/>
      <c r="CA3705" s="22"/>
      <c r="CB3705" s="22"/>
      <c r="CC3705" s="22"/>
      <c r="CD3705" s="22"/>
      <c r="CE3705" s="22"/>
      <c r="CF3705" s="22"/>
      <c r="CG3705" s="22"/>
      <c r="CH3705" s="22"/>
      <c r="CI3705" s="22"/>
      <c r="CJ3705" s="22"/>
      <c r="CK3705" s="22"/>
      <c r="CL3705" s="22"/>
      <c r="CM3705" s="22"/>
      <c r="CN3705" s="22"/>
      <c r="CO3705" s="22"/>
    </row>
    <row r="3706" spans="1:93" s="2" customFormat="1" x14ac:dyDescent="0.3">
      <c r="A3706" s="73" t="s">
        <v>204</v>
      </c>
      <c r="B3706" s="73" t="s">
        <v>177</v>
      </c>
      <c r="C3706" s="67" t="s">
        <v>20</v>
      </c>
      <c r="D3706" s="67" t="s">
        <v>368</v>
      </c>
      <c r="E3706" s="73"/>
      <c r="F3706" s="73" t="s">
        <v>138</v>
      </c>
      <c r="G3706" s="73" t="s">
        <v>405</v>
      </c>
      <c r="H3706" s="73" t="s">
        <v>405</v>
      </c>
      <c r="I3706" s="73" t="s">
        <v>465</v>
      </c>
      <c r="J3706" s="73" t="str">
        <f t="shared" si="81"/>
        <v>Lower medium km Cars (by market segment)</v>
      </c>
      <c r="K3706" s="98">
        <v>0.18007999999999999</v>
      </c>
      <c r="L3706" s="48"/>
      <c r="M3706" s="22"/>
      <c r="N3706" s="22"/>
      <c r="O3706" s="22"/>
      <c r="P3706" s="22"/>
      <c r="Q3706" s="22"/>
      <c r="R3706" s="22"/>
      <c r="S3706" s="22"/>
      <c r="T3706" s="2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c r="AQ3706" s="22"/>
      <c r="AR3706" s="22"/>
      <c r="AS3706" s="22"/>
      <c r="AT3706" s="22"/>
      <c r="AU3706" s="22"/>
      <c r="AV3706" s="22"/>
      <c r="AW3706" s="22"/>
      <c r="AX3706" s="22"/>
      <c r="AY3706" s="22"/>
      <c r="AZ3706" s="22"/>
      <c r="BA3706" s="22"/>
      <c r="BB3706" s="22"/>
      <c r="BC3706" s="22"/>
      <c r="BD3706" s="22"/>
      <c r="BE3706" s="22"/>
      <c r="BF3706" s="22"/>
      <c r="BG3706" s="22"/>
      <c r="BH3706" s="22"/>
      <c r="BI3706" s="22"/>
      <c r="BJ3706" s="22"/>
      <c r="BK3706" s="22"/>
      <c r="BL3706" s="22"/>
      <c r="BM3706" s="22"/>
      <c r="BN3706" s="22"/>
      <c r="BO3706" s="22"/>
      <c r="BP3706" s="22"/>
      <c r="BQ3706" s="22"/>
      <c r="BR3706" s="22"/>
      <c r="BS3706" s="22"/>
      <c r="BT3706" s="22"/>
      <c r="BU3706" s="22"/>
      <c r="BV3706" s="22"/>
      <c r="BW3706" s="22"/>
      <c r="BX3706" s="22"/>
      <c r="BY3706" s="22"/>
      <c r="BZ3706" s="22"/>
      <c r="CA3706" s="22"/>
      <c r="CB3706" s="22"/>
      <c r="CC3706" s="22"/>
      <c r="CD3706" s="22"/>
      <c r="CE3706" s="22"/>
      <c r="CF3706" s="22"/>
      <c r="CG3706" s="22"/>
      <c r="CH3706" s="22"/>
      <c r="CI3706" s="22"/>
      <c r="CJ3706" s="22"/>
      <c r="CK3706" s="22"/>
      <c r="CL3706" s="22"/>
      <c r="CM3706" s="22"/>
      <c r="CN3706" s="22"/>
      <c r="CO3706" s="22"/>
    </row>
    <row r="3707" spans="1:93" s="2" customFormat="1" x14ac:dyDescent="0.3">
      <c r="A3707" s="73" t="s">
        <v>204</v>
      </c>
      <c r="B3707" s="73" t="s">
        <v>177</v>
      </c>
      <c r="C3707" s="67" t="s">
        <v>20</v>
      </c>
      <c r="D3707" s="67" t="s">
        <v>368</v>
      </c>
      <c r="E3707" s="73"/>
      <c r="F3707" s="73" t="s">
        <v>138</v>
      </c>
      <c r="G3707" s="73" t="s">
        <v>405</v>
      </c>
      <c r="H3707" s="73" t="s">
        <v>405</v>
      </c>
      <c r="I3707" s="73" t="s">
        <v>466</v>
      </c>
      <c r="J3707" s="73" t="str">
        <f t="shared" si="81"/>
        <v>Lower medium km Cars (by market segment)</v>
      </c>
      <c r="K3707" s="98">
        <v>3.2000000000000003E-4</v>
      </c>
      <c r="L3707" s="48"/>
      <c r="M3707" s="22"/>
      <c r="N3707" s="22"/>
      <c r="O3707" s="22"/>
      <c r="P3707" s="22"/>
      <c r="Q3707" s="22"/>
      <c r="R3707" s="22"/>
      <c r="S3707" s="22"/>
      <c r="T3707" s="22"/>
      <c r="U3707" s="22"/>
      <c r="V3707" s="22"/>
      <c r="W3707" s="22"/>
      <c r="X3707" s="22"/>
      <c r="Y3707" s="22"/>
      <c r="Z3707" s="22"/>
      <c r="AA3707" s="22"/>
      <c r="AB3707" s="22"/>
      <c r="AC3707" s="22"/>
      <c r="AD3707" s="22"/>
      <c r="AE3707" s="22"/>
      <c r="AF3707" s="22"/>
      <c r="AG3707" s="22"/>
      <c r="AH3707" s="22"/>
      <c r="AI3707" s="22"/>
      <c r="AJ3707" s="22"/>
      <c r="AK3707" s="22"/>
      <c r="AL3707" s="22"/>
      <c r="AM3707" s="22"/>
      <c r="AN3707" s="22"/>
      <c r="AO3707" s="22"/>
      <c r="AP3707" s="22"/>
      <c r="AQ3707" s="22"/>
      <c r="AR3707" s="22"/>
      <c r="AS3707" s="22"/>
      <c r="AT3707" s="22"/>
      <c r="AU3707" s="22"/>
      <c r="AV3707" s="22"/>
      <c r="AW3707" s="22"/>
      <c r="AX3707" s="22"/>
      <c r="AY3707" s="22"/>
      <c r="AZ3707" s="22"/>
      <c r="BA3707" s="22"/>
      <c r="BB3707" s="22"/>
      <c r="BC3707" s="22"/>
      <c r="BD3707" s="22"/>
      <c r="BE3707" s="22"/>
      <c r="BF3707" s="22"/>
      <c r="BG3707" s="22"/>
      <c r="BH3707" s="22"/>
      <c r="BI3707" s="22"/>
      <c r="BJ3707" s="22"/>
      <c r="BK3707" s="22"/>
      <c r="BL3707" s="22"/>
      <c r="BM3707" s="22"/>
      <c r="BN3707" s="22"/>
      <c r="BO3707" s="22"/>
      <c r="BP3707" s="22"/>
      <c r="BQ3707" s="22"/>
      <c r="BR3707" s="22"/>
      <c r="BS3707" s="22"/>
      <c r="BT3707" s="22"/>
      <c r="BU3707" s="22"/>
      <c r="BV3707" s="22"/>
      <c r="BW3707" s="22"/>
      <c r="BX3707" s="22"/>
      <c r="BY3707" s="22"/>
      <c r="BZ3707" s="22"/>
      <c r="CA3707" s="22"/>
      <c r="CB3707" s="22"/>
      <c r="CC3707" s="22"/>
      <c r="CD3707" s="22"/>
      <c r="CE3707" s="22"/>
      <c r="CF3707" s="22"/>
      <c r="CG3707" s="22"/>
      <c r="CH3707" s="22"/>
      <c r="CI3707" s="22"/>
      <c r="CJ3707" s="22"/>
      <c r="CK3707" s="22"/>
      <c r="CL3707" s="22"/>
      <c r="CM3707" s="22"/>
      <c r="CN3707" s="22"/>
      <c r="CO3707" s="22"/>
    </row>
    <row r="3708" spans="1:93" s="2" customFormat="1" x14ac:dyDescent="0.3">
      <c r="A3708" s="73" t="s">
        <v>204</v>
      </c>
      <c r="B3708" s="73" t="s">
        <v>177</v>
      </c>
      <c r="C3708" s="67" t="s">
        <v>20</v>
      </c>
      <c r="D3708" s="67" t="s">
        <v>368</v>
      </c>
      <c r="E3708" s="73"/>
      <c r="F3708" s="73" t="s">
        <v>138</v>
      </c>
      <c r="G3708" s="73" t="s">
        <v>405</v>
      </c>
      <c r="H3708" s="73" t="s">
        <v>405</v>
      </c>
      <c r="I3708" s="73" t="s">
        <v>467</v>
      </c>
      <c r="J3708" s="73" t="str">
        <f t="shared" si="81"/>
        <v>Lower medium km Cars (by market segment)</v>
      </c>
      <c r="K3708" s="98">
        <v>0.17938000000000001</v>
      </c>
      <c r="L3708" s="48"/>
      <c r="M3708" s="22"/>
      <c r="N3708" s="22"/>
      <c r="O3708" s="22"/>
      <c r="P3708" s="22"/>
      <c r="Q3708" s="22"/>
      <c r="R3708" s="22"/>
      <c r="S3708" s="22"/>
      <c r="T3708" s="2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c r="AQ3708" s="22"/>
      <c r="AR3708" s="22"/>
      <c r="AS3708" s="22"/>
      <c r="AT3708" s="22"/>
      <c r="AU3708" s="22"/>
      <c r="AV3708" s="22"/>
      <c r="AW3708" s="22"/>
      <c r="AX3708" s="22"/>
      <c r="AY3708" s="22"/>
      <c r="AZ3708" s="22"/>
      <c r="BA3708" s="22"/>
      <c r="BB3708" s="22"/>
      <c r="BC3708" s="22"/>
      <c r="BD3708" s="22"/>
      <c r="BE3708" s="22"/>
      <c r="BF3708" s="22"/>
      <c r="BG3708" s="22"/>
      <c r="BH3708" s="22"/>
      <c r="BI3708" s="22"/>
      <c r="BJ3708" s="22"/>
      <c r="BK3708" s="22"/>
      <c r="BL3708" s="22"/>
      <c r="BM3708" s="22"/>
      <c r="BN3708" s="22"/>
      <c r="BO3708" s="22"/>
      <c r="BP3708" s="22"/>
      <c r="BQ3708" s="22"/>
      <c r="BR3708" s="22"/>
      <c r="BS3708" s="22"/>
      <c r="BT3708" s="22"/>
      <c r="BU3708" s="22"/>
      <c r="BV3708" s="22"/>
      <c r="BW3708" s="22"/>
      <c r="BX3708" s="22"/>
      <c r="BY3708" s="22"/>
      <c r="BZ3708" s="22"/>
      <c r="CA3708" s="22"/>
      <c r="CB3708" s="22"/>
      <c r="CC3708" s="22"/>
      <c r="CD3708" s="22"/>
      <c r="CE3708" s="22"/>
      <c r="CF3708" s="22"/>
      <c r="CG3708" s="22"/>
      <c r="CH3708" s="22"/>
      <c r="CI3708" s="22"/>
      <c r="CJ3708" s="22"/>
      <c r="CK3708" s="22"/>
      <c r="CL3708" s="22"/>
      <c r="CM3708" s="22"/>
      <c r="CN3708" s="22"/>
      <c r="CO3708" s="22"/>
    </row>
    <row r="3709" spans="1:93" s="2" customFormat="1" x14ac:dyDescent="0.3">
      <c r="A3709" s="73" t="s">
        <v>204</v>
      </c>
      <c r="B3709" s="73" t="s">
        <v>177</v>
      </c>
      <c r="C3709" s="67" t="s">
        <v>20</v>
      </c>
      <c r="D3709" s="67" t="s">
        <v>368</v>
      </c>
      <c r="E3709" s="73"/>
      <c r="F3709" s="73" t="s">
        <v>138</v>
      </c>
      <c r="G3709" s="73" t="s">
        <v>405</v>
      </c>
      <c r="H3709" s="73" t="s">
        <v>405</v>
      </c>
      <c r="I3709" s="73" t="s">
        <v>468</v>
      </c>
      <c r="J3709" s="73" t="str">
        <f t="shared" si="81"/>
        <v>Lower medium km Cars (by market segment)</v>
      </c>
      <c r="K3709" s="98">
        <v>3.8000000000000002E-4</v>
      </c>
      <c r="L3709" s="48"/>
      <c r="M3709" s="22"/>
      <c r="N3709" s="22"/>
      <c r="O3709" s="22"/>
      <c r="P3709" s="22"/>
      <c r="Q3709" s="22"/>
      <c r="R3709" s="22"/>
      <c r="S3709" s="22"/>
      <c r="T3709" s="22"/>
      <c r="U3709" s="22"/>
      <c r="V3709" s="22"/>
      <c r="W3709" s="22"/>
      <c r="X3709" s="22"/>
      <c r="Y3709" s="22"/>
      <c r="Z3709" s="22"/>
      <c r="AA3709" s="22"/>
      <c r="AB3709" s="22"/>
      <c r="AC3709" s="22"/>
      <c r="AD3709" s="22"/>
      <c r="AE3709" s="22"/>
      <c r="AF3709" s="22"/>
      <c r="AG3709" s="22"/>
      <c r="AH3709" s="22"/>
      <c r="AI3709" s="22"/>
      <c r="AJ3709" s="22"/>
      <c r="AK3709" s="22"/>
      <c r="AL3709" s="22"/>
      <c r="AM3709" s="22"/>
      <c r="AN3709" s="22"/>
      <c r="AO3709" s="22"/>
      <c r="AP3709" s="22"/>
      <c r="AQ3709" s="22"/>
      <c r="AR3709" s="22"/>
      <c r="AS3709" s="22"/>
      <c r="AT3709" s="22"/>
      <c r="AU3709" s="22"/>
      <c r="AV3709" s="22"/>
      <c r="AW3709" s="22"/>
      <c r="AX3709" s="22"/>
      <c r="AY3709" s="22"/>
      <c r="AZ3709" s="22"/>
      <c r="BA3709" s="22"/>
      <c r="BB3709" s="22"/>
      <c r="BC3709" s="22"/>
      <c r="BD3709" s="22"/>
      <c r="BE3709" s="22"/>
      <c r="BF3709" s="22"/>
      <c r="BG3709" s="22"/>
      <c r="BH3709" s="22"/>
      <c r="BI3709" s="22"/>
      <c r="BJ3709" s="22"/>
      <c r="BK3709" s="22"/>
      <c r="BL3709" s="22"/>
      <c r="BM3709" s="22"/>
      <c r="BN3709" s="22"/>
      <c r="BO3709" s="22"/>
      <c r="BP3709" s="22"/>
      <c r="BQ3709" s="22"/>
      <c r="BR3709" s="22"/>
      <c r="BS3709" s="22"/>
      <c r="BT3709" s="22"/>
      <c r="BU3709" s="22"/>
      <c r="BV3709" s="22"/>
      <c r="BW3709" s="22"/>
      <c r="BX3709" s="22"/>
      <c r="BY3709" s="22"/>
      <c r="BZ3709" s="22"/>
      <c r="CA3709" s="22"/>
      <c r="CB3709" s="22"/>
      <c r="CC3709" s="22"/>
      <c r="CD3709" s="22"/>
      <c r="CE3709" s="22"/>
      <c r="CF3709" s="22"/>
      <c r="CG3709" s="22"/>
      <c r="CH3709" s="22"/>
      <c r="CI3709" s="22"/>
      <c r="CJ3709" s="22"/>
      <c r="CK3709" s="22"/>
      <c r="CL3709" s="22"/>
      <c r="CM3709" s="22"/>
      <c r="CN3709" s="22"/>
      <c r="CO3709" s="22"/>
    </row>
    <row r="3710" spans="1:93" s="2" customFormat="1" x14ac:dyDescent="0.3">
      <c r="A3710" s="73" t="s">
        <v>204</v>
      </c>
      <c r="B3710" s="73" t="s">
        <v>177</v>
      </c>
      <c r="C3710" s="67" t="s">
        <v>20</v>
      </c>
      <c r="D3710" s="67" t="s">
        <v>368</v>
      </c>
      <c r="E3710" s="73"/>
      <c r="F3710" s="73" t="s">
        <v>138</v>
      </c>
      <c r="G3710" s="73" t="s">
        <v>156</v>
      </c>
      <c r="H3710" s="73" t="s">
        <v>156</v>
      </c>
      <c r="I3710" s="73" t="s">
        <v>465</v>
      </c>
      <c r="J3710" s="73" t="str">
        <f t="shared" si="81"/>
        <v>Lower medium miles Cars (by market segment)</v>
      </c>
      <c r="K3710" s="98">
        <v>0.2898</v>
      </c>
      <c r="L3710" s="48"/>
      <c r="M3710" s="22"/>
      <c r="N3710" s="22"/>
      <c r="O3710" s="22"/>
      <c r="P3710" s="22"/>
      <c r="Q3710" s="22"/>
      <c r="R3710" s="22"/>
      <c r="S3710" s="22"/>
      <c r="T3710" s="2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c r="AQ3710" s="22"/>
      <c r="AR3710" s="22"/>
      <c r="AS3710" s="22"/>
      <c r="AT3710" s="22"/>
      <c r="AU3710" s="22"/>
      <c r="AV3710" s="22"/>
      <c r="AW3710" s="22"/>
      <c r="AX3710" s="22"/>
      <c r="AY3710" s="22"/>
      <c r="AZ3710" s="22"/>
      <c r="BA3710" s="22"/>
      <c r="BB3710" s="22"/>
      <c r="BC3710" s="22"/>
      <c r="BD3710" s="22"/>
      <c r="BE3710" s="22"/>
      <c r="BF3710" s="22"/>
      <c r="BG3710" s="22"/>
      <c r="BH3710" s="22"/>
      <c r="BI3710" s="22"/>
      <c r="BJ3710" s="22"/>
      <c r="BK3710" s="22"/>
      <c r="BL3710" s="22"/>
      <c r="BM3710" s="22"/>
      <c r="BN3710" s="22"/>
      <c r="BO3710" s="22"/>
      <c r="BP3710" s="22"/>
      <c r="BQ3710" s="22"/>
      <c r="BR3710" s="22"/>
      <c r="BS3710" s="22"/>
      <c r="BT3710" s="22"/>
      <c r="BU3710" s="22"/>
      <c r="BV3710" s="22"/>
      <c r="BW3710" s="22"/>
      <c r="BX3710" s="22"/>
      <c r="BY3710" s="22"/>
      <c r="BZ3710" s="22"/>
      <c r="CA3710" s="22"/>
      <c r="CB3710" s="22"/>
      <c r="CC3710" s="22"/>
      <c r="CD3710" s="22"/>
      <c r="CE3710" s="22"/>
      <c r="CF3710" s="22"/>
      <c r="CG3710" s="22"/>
      <c r="CH3710" s="22"/>
      <c r="CI3710" s="22"/>
      <c r="CJ3710" s="22"/>
      <c r="CK3710" s="22"/>
      <c r="CL3710" s="22"/>
      <c r="CM3710" s="22"/>
      <c r="CN3710" s="22"/>
      <c r="CO3710" s="22"/>
    </row>
    <row r="3711" spans="1:93" s="2" customFormat="1" x14ac:dyDescent="0.3">
      <c r="A3711" s="73" t="s">
        <v>204</v>
      </c>
      <c r="B3711" s="73" t="s">
        <v>177</v>
      </c>
      <c r="C3711" s="67" t="s">
        <v>20</v>
      </c>
      <c r="D3711" s="67" t="s">
        <v>368</v>
      </c>
      <c r="E3711" s="73"/>
      <c r="F3711" s="73" t="s">
        <v>138</v>
      </c>
      <c r="G3711" s="73" t="s">
        <v>156</v>
      </c>
      <c r="H3711" s="73" t="s">
        <v>156</v>
      </c>
      <c r="I3711" s="73" t="s">
        <v>466</v>
      </c>
      <c r="J3711" s="73" t="str">
        <f t="shared" si="81"/>
        <v>Lower medium miles Cars (by market segment)</v>
      </c>
      <c r="K3711" s="98">
        <v>5.1000000000000004E-4</v>
      </c>
      <c r="L3711" s="48"/>
      <c r="M3711" s="22"/>
      <c r="N3711" s="22"/>
      <c r="O3711" s="22"/>
      <c r="P3711" s="22"/>
      <c r="Q3711" s="22"/>
      <c r="R3711" s="22"/>
      <c r="S3711" s="22"/>
      <c r="T3711" s="22"/>
      <c r="U3711" s="22"/>
      <c r="V3711" s="22"/>
      <c r="W3711" s="22"/>
      <c r="X3711" s="22"/>
      <c r="Y3711" s="22"/>
      <c r="Z3711" s="22"/>
      <c r="AA3711" s="22"/>
      <c r="AB3711" s="22"/>
      <c r="AC3711" s="22"/>
      <c r="AD3711" s="22"/>
      <c r="AE3711" s="22"/>
      <c r="AF3711" s="22"/>
      <c r="AG3711" s="22"/>
      <c r="AH3711" s="22"/>
      <c r="AI3711" s="22"/>
      <c r="AJ3711" s="22"/>
      <c r="AK3711" s="22"/>
      <c r="AL3711" s="22"/>
      <c r="AM3711" s="22"/>
      <c r="AN3711" s="22"/>
      <c r="AO3711" s="22"/>
      <c r="AP3711" s="22"/>
      <c r="AQ3711" s="22"/>
      <c r="AR3711" s="22"/>
      <c r="AS3711" s="22"/>
      <c r="AT3711" s="22"/>
      <c r="AU3711" s="22"/>
      <c r="AV3711" s="22"/>
      <c r="AW3711" s="22"/>
      <c r="AX3711" s="22"/>
      <c r="AY3711" s="22"/>
      <c r="AZ3711" s="22"/>
      <c r="BA3711" s="22"/>
      <c r="BB3711" s="22"/>
      <c r="BC3711" s="22"/>
      <c r="BD3711" s="22"/>
      <c r="BE3711" s="22"/>
      <c r="BF3711" s="22"/>
      <c r="BG3711" s="22"/>
      <c r="BH3711" s="22"/>
      <c r="BI3711" s="22"/>
      <c r="BJ3711" s="22"/>
      <c r="BK3711" s="22"/>
      <c r="BL3711" s="22"/>
      <c r="BM3711" s="22"/>
      <c r="BN3711" s="22"/>
      <c r="BO3711" s="22"/>
      <c r="BP3711" s="22"/>
      <c r="BQ3711" s="22"/>
      <c r="BR3711" s="22"/>
      <c r="BS3711" s="22"/>
      <c r="BT3711" s="22"/>
      <c r="BU3711" s="22"/>
      <c r="BV3711" s="22"/>
      <c r="BW3711" s="22"/>
      <c r="BX3711" s="22"/>
      <c r="BY3711" s="22"/>
      <c r="BZ3711" s="22"/>
      <c r="CA3711" s="22"/>
      <c r="CB3711" s="22"/>
      <c r="CC3711" s="22"/>
      <c r="CD3711" s="22"/>
      <c r="CE3711" s="22"/>
      <c r="CF3711" s="22"/>
      <c r="CG3711" s="22"/>
      <c r="CH3711" s="22"/>
      <c r="CI3711" s="22"/>
      <c r="CJ3711" s="22"/>
      <c r="CK3711" s="22"/>
      <c r="CL3711" s="22"/>
      <c r="CM3711" s="22"/>
      <c r="CN3711" s="22"/>
      <c r="CO3711" s="22"/>
    </row>
    <row r="3712" spans="1:93" s="2" customFormat="1" x14ac:dyDescent="0.3">
      <c r="A3712" s="73" t="s">
        <v>204</v>
      </c>
      <c r="B3712" s="73" t="s">
        <v>177</v>
      </c>
      <c r="C3712" s="67" t="s">
        <v>20</v>
      </c>
      <c r="D3712" s="67" t="s">
        <v>368</v>
      </c>
      <c r="E3712" s="73"/>
      <c r="F3712" s="73" t="s">
        <v>138</v>
      </c>
      <c r="G3712" s="73" t="s">
        <v>156</v>
      </c>
      <c r="H3712" s="73" t="s">
        <v>156</v>
      </c>
      <c r="I3712" s="73" t="s">
        <v>467</v>
      </c>
      <c r="J3712" s="73" t="str">
        <f t="shared" si="81"/>
        <v>Lower medium miles Cars (by market segment)</v>
      </c>
      <c r="K3712" s="98">
        <v>0.28867999999999999</v>
      </c>
      <c r="L3712" s="48"/>
      <c r="M3712" s="22"/>
      <c r="N3712" s="22"/>
      <c r="O3712" s="22"/>
      <c r="P3712" s="22"/>
      <c r="Q3712" s="22"/>
      <c r="R3712" s="22"/>
      <c r="S3712" s="22"/>
      <c r="T3712" s="2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c r="AQ3712" s="22"/>
      <c r="AR3712" s="22"/>
      <c r="AS3712" s="22"/>
      <c r="AT3712" s="22"/>
      <c r="AU3712" s="22"/>
      <c r="AV3712" s="22"/>
      <c r="AW3712" s="22"/>
      <c r="AX3712" s="22"/>
      <c r="AY3712" s="22"/>
      <c r="AZ3712" s="22"/>
      <c r="BA3712" s="22"/>
      <c r="BB3712" s="22"/>
      <c r="BC3712" s="22"/>
      <c r="BD3712" s="22"/>
      <c r="BE3712" s="22"/>
      <c r="BF3712" s="22"/>
      <c r="BG3712" s="22"/>
      <c r="BH3712" s="22"/>
      <c r="BI3712" s="22"/>
      <c r="BJ3712" s="22"/>
      <c r="BK3712" s="22"/>
      <c r="BL3712" s="22"/>
      <c r="BM3712" s="22"/>
      <c r="BN3712" s="22"/>
      <c r="BO3712" s="22"/>
      <c r="BP3712" s="22"/>
      <c r="BQ3712" s="22"/>
      <c r="BR3712" s="22"/>
      <c r="BS3712" s="22"/>
      <c r="BT3712" s="22"/>
      <c r="BU3712" s="22"/>
      <c r="BV3712" s="22"/>
      <c r="BW3712" s="22"/>
      <c r="BX3712" s="22"/>
      <c r="BY3712" s="22"/>
      <c r="BZ3712" s="22"/>
      <c r="CA3712" s="22"/>
      <c r="CB3712" s="22"/>
      <c r="CC3712" s="22"/>
      <c r="CD3712" s="22"/>
      <c r="CE3712" s="22"/>
      <c r="CF3712" s="22"/>
      <c r="CG3712" s="22"/>
      <c r="CH3712" s="22"/>
      <c r="CI3712" s="22"/>
      <c r="CJ3712" s="22"/>
      <c r="CK3712" s="22"/>
      <c r="CL3712" s="22"/>
      <c r="CM3712" s="22"/>
      <c r="CN3712" s="22"/>
      <c r="CO3712" s="22"/>
    </row>
    <row r="3713" spans="1:93" s="2" customFormat="1" x14ac:dyDescent="0.3">
      <c r="A3713" s="73" t="s">
        <v>204</v>
      </c>
      <c r="B3713" s="73" t="s">
        <v>177</v>
      </c>
      <c r="C3713" s="67" t="s">
        <v>20</v>
      </c>
      <c r="D3713" s="67" t="s">
        <v>368</v>
      </c>
      <c r="E3713" s="73"/>
      <c r="F3713" s="73" t="s">
        <v>138</v>
      </c>
      <c r="G3713" s="73" t="s">
        <v>156</v>
      </c>
      <c r="H3713" s="73" t="s">
        <v>156</v>
      </c>
      <c r="I3713" s="73" t="s">
        <v>468</v>
      </c>
      <c r="J3713" s="73" t="str">
        <f t="shared" si="81"/>
        <v>Lower medium miles Cars (by market segment)</v>
      </c>
      <c r="K3713" s="98">
        <v>6.0999999999999997E-4</v>
      </c>
      <c r="L3713" s="48"/>
      <c r="M3713" s="22"/>
      <c r="N3713" s="22"/>
      <c r="O3713" s="22"/>
      <c r="P3713" s="22"/>
      <c r="Q3713" s="22"/>
      <c r="R3713" s="22"/>
      <c r="S3713" s="22"/>
      <c r="T3713" s="22"/>
      <c r="U3713" s="22"/>
      <c r="V3713" s="22"/>
      <c r="W3713" s="22"/>
      <c r="X3713" s="22"/>
      <c r="Y3713" s="22"/>
      <c r="Z3713" s="22"/>
      <c r="AA3713" s="22"/>
      <c r="AB3713" s="22"/>
      <c r="AC3713" s="22"/>
      <c r="AD3713" s="22"/>
      <c r="AE3713" s="22"/>
      <c r="AF3713" s="22"/>
      <c r="AG3713" s="22"/>
      <c r="AH3713" s="22"/>
      <c r="AI3713" s="22"/>
      <c r="AJ3713" s="22"/>
      <c r="AK3713" s="22"/>
      <c r="AL3713" s="22"/>
      <c r="AM3713" s="22"/>
      <c r="AN3713" s="22"/>
      <c r="AO3713" s="22"/>
      <c r="AP3713" s="22"/>
      <c r="AQ3713" s="22"/>
      <c r="AR3713" s="22"/>
      <c r="AS3713" s="22"/>
      <c r="AT3713" s="22"/>
      <c r="AU3713" s="22"/>
      <c r="AV3713" s="22"/>
      <c r="AW3713" s="22"/>
      <c r="AX3713" s="22"/>
      <c r="AY3713" s="22"/>
      <c r="AZ3713" s="22"/>
      <c r="BA3713" s="22"/>
      <c r="BB3713" s="22"/>
      <c r="BC3713" s="22"/>
      <c r="BD3713" s="22"/>
      <c r="BE3713" s="22"/>
      <c r="BF3713" s="22"/>
      <c r="BG3713" s="22"/>
      <c r="BH3713" s="22"/>
      <c r="BI3713" s="22"/>
      <c r="BJ3713" s="22"/>
      <c r="BK3713" s="22"/>
      <c r="BL3713" s="22"/>
      <c r="BM3713" s="22"/>
      <c r="BN3713" s="22"/>
      <c r="BO3713" s="22"/>
      <c r="BP3713" s="22"/>
      <c r="BQ3713" s="22"/>
      <c r="BR3713" s="22"/>
      <c r="BS3713" s="22"/>
      <c r="BT3713" s="22"/>
      <c r="BU3713" s="22"/>
      <c r="BV3713" s="22"/>
      <c r="BW3713" s="22"/>
      <c r="BX3713" s="22"/>
      <c r="BY3713" s="22"/>
      <c r="BZ3713" s="22"/>
      <c r="CA3713" s="22"/>
      <c r="CB3713" s="22"/>
      <c r="CC3713" s="22"/>
      <c r="CD3713" s="22"/>
      <c r="CE3713" s="22"/>
      <c r="CF3713" s="22"/>
      <c r="CG3713" s="22"/>
      <c r="CH3713" s="22"/>
      <c r="CI3713" s="22"/>
      <c r="CJ3713" s="22"/>
      <c r="CK3713" s="22"/>
      <c r="CL3713" s="22"/>
      <c r="CM3713" s="22"/>
      <c r="CN3713" s="22"/>
      <c r="CO3713" s="22"/>
    </row>
    <row r="3714" spans="1:93" s="2" customFormat="1" x14ac:dyDescent="0.3">
      <c r="A3714" s="73" t="s">
        <v>204</v>
      </c>
      <c r="B3714" s="73" t="s">
        <v>177</v>
      </c>
      <c r="C3714" s="67" t="s">
        <v>20</v>
      </c>
      <c r="D3714" s="67" t="s">
        <v>368</v>
      </c>
      <c r="E3714" s="73"/>
      <c r="F3714" s="73" t="s">
        <v>375</v>
      </c>
      <c r="G3714" s="73" t="s">
        <v>405</v>
      </c>
      <c r="H3714" s="73" t="s">
        <v>405</v>
      </c>
      <c r="I3714" s="73" t="s">
        <v>465</v>
      </c>
      <c r="J3714" s="73" t="str">
        <f t="shared" ref="J3714:J3825" si="83">CONCATENATE(D3714," ",H3714," ",C3714)</f>
        <v>Lower medium km Cars (by market segment)</v>
      </c>
      <c r="K3714" s="98">
        <v>0.16361999999999999</v>
      </c>
      <c r="L3714" s="48"/>
      <c r="M3714" s="22"/>
      <c r="N3714" s="22"/>
      <c r="O3714" s="22"/>
      <c r="P3714" s="22"/>
      <c r="Q3714" s="22"/>
      <c r="R3714" s="22"/>
      <c r="S3714" s="22"/>
      <c r="T3714" s="2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c r="AQ3714" s="22"/>
      <c r="AR3714" s="22"/>
      <c r="AS3714" s="22"/>
      <c r="AT3714" s="22"/>
      <c r="AU3714" s="22"/>
      <c r="AV3714" s="22"/>
      <c r="AW3714" s="22"/>
      <c r="AX3714" s="22"/>
      <c r="AY3714" s="22"/>
      <c r="AZ3714" s="22"/>
      <c r="BA3714" s="22"/>
      <c r="BB3714" s="22"/>
      <c r="BC3714" s="22"/>
      <c r="BD3714" s="22"/>
      <c r="BE3714" s="22"/>
      <c r="BF3714" s="22"/>
      <c r="BG3714" s="22"/>
      <c r="BH3714" s="22"/>
      <c r="BI3714" s="22"/>
      <c r="BJ3714" s="22"/>
      <c r="BK3714" s="22"/>
      <c r="BL3714" s="22"/>
      <c r="BM3714" s="22"/>
      <c r="BN3714" s="22"/>
      <c r="BO3714" s="22"/>
      <c r="BP3714" s="22"/>
      <c r="BQ3714" s="22"/>
      <c r="BR3714" s="22"/>
      <c r="BS3714" s="22"/>
      <c r="BT3714" s="22"/>
      <c r="BU3714" s="22"/>
      <c r="BV3714" s="22"/>
      <c r="BW3714" s="22"/>
      <c r="BX3714" s="22"/>
      <c r="BY3714" s="22"/>
      <c r="BZ3714" s="22"/>
      <c r="CA3714" s="22"/>
      <c r="CB3714" s="22"/>
      <c r="CC3714" s="22"/>
      <c r="CD3714" s="22"/>
      <c r="CE3714" s="22"/>
      <c r="CF3714" s="22"/>
      <c r="CG3714" s="22"/>
      <c r="CH3714" s="22"/>
      <c r="CI3714" s="22"/>
      <c r="CJ3714" s="22"/>
      <c r="CK3714" s="22"/>
      <c r="CL3714" s="22"/>
      <c r="CM3714" s="22"/>
      <c r="CN3714" s="22"/>
      <c r="CO3714" s="22"/>
    </row>
    <row r="3715" spans="1:93" s="2" customFormat="1" x14ac:dyDescent="0.3">
      <c r="A3715" s="73" t="s">
        <v>204</v>
      </c>
      <c r="B3715" s="73" t="s">
        <v>177</v>
      </c>
      <c r="C3715" s="67" t="s">
        <v>20</v>
      </c>
      <c r="D3715" s="67" t="s">
        <v>368</v>
      </c>
      <c r="E3715" s="73"/>
      <c r="F3715" s="73" t="s">
        <v>375</v>
      </c>
      <c r="G3715" s="73" t="s">
        <v>405</v>
      </c>
      <c r="H3715" s="73" t="s">
        <v>405</v>
      </c>
      <c r="I3715" s="73" t="s">
        <v>466</v>
      </c>
      <c r="J3715" s="73" t="str">
        <f t="shared" si="83"/>
        <v>Lower medium km Cars (by market segment)</v>
      </c>
      <c r="K3715" s="98">
        <v>1.6000000000000001E-4</v>
      </c>
      <c r="L3715" s="48"/>
      <c r="M3715" s="22"/>
      <c r="N3715" s="22"/>
      <c r="O3715" s="22"/>
      <c r="P3715" s="22"/>
      <c r="Q3715" s="22"/>
      <c r="R3715" s="22"/>
      <c r="S3715" s="22"/>
      <c r="T3715" s="22"/>
      <c r="U3715" s="22"/>
      <c r="V3715" s="22"/>
      <c r="W3715" s="22"/>
      <c r="X3715" s="22"/>
      <c r="Y3715" s="22"/>
      <c r="Z3715" s="22"/>
      <c r="AA3715" s="22"/>
      <c r="AB3715" s="22"/>
      <c r="AC3715" s="22"/>
      <c r="AD3715" s="22"/>
      <c r="AE3715" s="22"/>
      <c r="AF3715" s="22"/>
      <c r="AG3715" s="22"/>
      <c r="AH3715" s="22"/>
      <c r="AI3715" s="22"/>
      <c r="AJ3715" s="22"/>
      <c r="AK3715" s="22"/>
      <c r="AL3715" s="22"/>
      <c r="AM3715" s="22"/>
      <c r="AN3715" s="22"/>
      <c r="AO3715" s="22"/>
      <c r="AP3715" s="22"/>
      <c r="AQ3715" s="22"/>
      <c r="AR3715" s="22"/>
      <c r="AS3715" s="22"/>
      <c r="AT3715" s="22"/>
      <c r="AU3715" s="22"/>
      <c r="AV3715" s="22"/>
      <c r="AW3715" s="22"/>
      <c r="AX3715" s="22"/>
      <c r="AY3715" s="22"/>
      <c r="AZ3715" s="22"/>
      <c r="BA3715" s="22"/>
      <c r="BB3715" s="22"/>
      <c r="BC3715" s="22"/>
      <c r="BD3715" s="22"/>
      <c r="BE3715" s="22"/>
      <c r="BF3715" s="22"/>
      <c r="BG3715" s="22"/>
      <c r="BH3715" s="22"/>
      <c r="BI3715" s="22"/>
      <c r="BJ3715" s="22"/>
      <c r="BK3715" s="22"/>
      <c r="BL3715" s="22"/>
      <c r="BM3715" s="22"/>
      <c r="BN3715" s="22"/>
      <c r="BO3715" s="22"/>
      <c r="BP3715" s="22"/>
      <c r="BQ3715" s="22"/>
      <c r="BR3715" s="22"/>
      <c r="BS3715" s="22"/>
      <c r="BT3715" s="22"/>
      <c r="BU3715" s="22"/>
      <c r="BV3715" s="22"/>
      <c r="BW3715" s="22"/>
      <c r="BX3715" s="22"/>
      <c r="BY3715" s="22"/>
      <c r="BZ3715" s="22"/>
      <c r="CA3715" s="22"/>
      <c r="CB3715" s="22"/>
      <c r="CC3715" s="22"/>
      <c r="CD3715" s="22"/>
      <c r="CE3715" s="22"/>
      <c r="CF3715" s="22"/>
      <c r="CG3715" s="22"/>
      <c r="CH3715" s="22"/>
      <c r="CI3715" s="22"/>
      <c r="CJ3715" s="22"/>
      <c r="CK3715" s="22"/>
      <c r="CL3715" s="22"/>
      <c r="CM3715" s="22"/>
      <c r="CN3715" s="22"/>
      <c r="CO3715" s="22"/>
    </row>
    <row r="3716" spans="1:93" s="2" customFormat="1" x14ac:dyDescent="0.3">
      <c r="A3716" s="73" t="s">
        <v>204</v>
      </c>
      <c r="B3716" s="73" t="s">
        <v>177</v>
      </c>
      <c r="C3716" s="67" t="s">
        <v>20</v>
      </c>
      <c r="D3716" s="67" t="s">
        <v>368</v>
      </c>
      <c r="E3716" s="73"/>
      <c r="F3716" s="73" t="s">
        <v>375</v>
      </c>
      <c r="G3716" s="73" t="s">
        <v>405</v>
      </c>
      <c r="H3716" s="73" t="s">
        <v>405</v>
      </c>
      <c r="I3716" s="73" t="s">
        <v>467</v>
      </c>
      <c r="J3716" s="73" t="str">
        <f t="shared" si="83"/>
        <v>Lower medium km Cars (by market segment)</v>
      </c>
      <c r="K3716" s="98">
        <v>0.16234999999999999</v>
      </c>
      <c r="L3716" s="48"/>
      <c r="M3716" s="22"/>
      <c r="N3716" s="22"/>
      <c r="O3716" s="22"/>
      <c r="P3716" s="22"/>
      <c r="Q3716" s="22"/>
      <c r="R3716" s="22"/>
      <c r="S3716" s="22"/>
      <c r="T3716" s="2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c r="AQ3716" s="22"/>
      <c r="AR3716" s="22"/>
      <c r="AS3716" s="22"/>
      <c r="AT3716" s="22"/>
      <c r="AU3716" s="22"/>
      <c r="AV3716" s="22"/>
      <c r="AW3716" s="22"/>
      <c r="AX3716" s="22"/>
      <c r="AY3716" s="22"/>
      <c r="AZ3716" s="22"/>
      <c r="BA3716" s="22"/>
      <c r="BB3716" s="22"/>
      <c r="BC3716" s="22"/>
      <c r="BD3716" s="22"/>
      <c r="BE3716" s="22"/>
      <c r="BF3716" s="22"/>
      <c r="BG3716" s="22"/>
      <c r="BH3716" s="22"/>
      <c r="BI3716" s="22"/>
      <c r="BJ3716" s="22"/>
      <c r="BK3716" s="22"/>
      <c r="BL3716" s="22"/>
      <c r="BM3716" s="22"/>
      <c r="BN3716" s="22"/>
      <c r="BO3716" s="22"/>
      <c r="BP3716" s="22"/>
      <c r="BQ3716" s="22"/>
      <c r="BR3716" s="22"/>
      <c r="BS3716" s="22"/>
      <c r="BT3716" s="22"/>
      <c r="BU3716" s="22"/>
      <c r="BV3716" s="22"/>
      <c r="BW3716" s="22"/>
      <c r="BX3716" s="22"/>
      <c r="BY3716" s="22"/>
      <c r="BZ3716" s="22"/>
      <c r="CA3716" s="22"/>
      <c r="CB3716" s="22"/>
      <c r="CC3716" s="22"/>
      <c r="CD3716" s="22"/>
      <c r="CE3716" s="22"/>
      <c r="CF3716" s="22"/>
      <c r="CG3716" s="22"/>
      <c r="CH3716" s="22"/>
      <c r="CI3716" s="22"/>
      <c r="CJ3716" s="22"/>
      <c r="CK3716" s="22"/>
      <c r="CL3716" s="22"/>
      <c r="CM3716" s="22"/>
      <c r="CN3716" s="22"/>
      <c r="CO3716" s="22"/>
    </row>
    <row r="3717" spans="1:93" s="2" customFormat="1" x14ac:dyDescent="0.3">
      <c r="A3717" s="73" t="s">
        <v>204</v>
      </c>
      <c r="B3717" s="73" t="s">
        <v>177</v>
      </c>
      <c r="C3717" s="67" t="s">
        <v>20</v>
      </c>
      <c r="D3717" s="67" t="s">
        <v>368</v>
      </c>
      <c r="E3717" s="73"/>
      <c r="F3717" s="73" t="s">
        <v>375</v>
      </c>
      <c r="G3717" s="73" t="s">
        <v>405</v>
      </c>
      <c r="H3717" s="73" t="s">
        <v>405</v>
      </c>
      <c r="I3717" s="73" t="s">
        <v>468</v>
      </c>
      <c r="J3717" s="73" t="str">
        <f t="shared" si="83"/>
        <v>Lower medium km Cars (by market segment)</v>
      </c>
      <c r="K3717" s="98">
        <v>1.1100000000000001E-3</v>
      </c>
      <c r="L3717" s="48"/>
      <c r="M3717" s="22"/>
      <c r="N3717" s="22"/>
      <c r="O3717" s="22"/>
      <c r="P3717" s="22"/>
      <c r="Q3717" s="22"/>
      <c r="R3717" s="22"/>
      <c r="S3717" s="22"/>
      <c r="T3717" s="22"/>
      <c r="U3717" s="22"/>
      <c r="V3717" s="22"/>
      <c r="W3717" s="22"/>
      <c r="X3717" s="22"/>
      <c r="Y3717" s="22"/>
      <c r="Z3717" s="22"/>
      <c r="AA3717" s="22"/>
      <c r="AB3717" s="22"/>
      <c r="AC3717" s="22"/>
      <c r="AD3717" s="22"/>
      <c r="AE3717" s="22"/>
      <c r="AF3717" s="22"/>
      <c r="AG3717" s="22"/>
      <c r="AH3717" s="22"/>
      <c r="AI3717" s="22"/>
      <c r="AJ3717" s="22"/>
      <c r="AK3717" s="22"/>
      <c r="AL3717" s="22"/>
      <c r="AM3717" s="22"/>
      <c r="AN3717" s="22"/>
      <c r="AO3717" s="22"/>
      <c r="AP3717" s="22"/>
      <c r="AQ3717" s="22"/>
      <c r="AR3717" s="22"/>
      <c r="AS3717" s="22"/>
      <c r="AT3717" s="22"/>
      <c r="AU3717" s="22"/>
      <c r="AV3717" s="22"/>
      <c r="AW3717" s="22"/>
      <c r="AX3717" s="22"/>
      <c r="AY3717" s="22"/>
      <c r="AZ3717" s="22"/>
      <c r="BA3717" s="22"/>
      <c r="BB3717" s="22"/>
      <c r="BC3717" s="22"/>
      <c r="BD3717" s="22"/>
      <c r="BE3717" s="22"/>
      <c r="BF3717" s="22"/>
      <c r="BG3717" s="22"/>
      <c r="BH3717" s="22"/>
      <c r="BI3717" s="22"/>
      <c r="BJ3717" s="22"/>
      <c r="BK3717" s="22"/>
      <c r="BL3717" s="22"/>
      <c r="BM3717" s="22"/>
      <c r="BN3717" s="22"/>
      <c r="BO3717" s="22"/>
      <c r="BP3717" s="22"/>
      <c r="BQ3717" s="22"/>
      <c r="BR3717" s="22"/>
      <c r="BS3717" s="22"/>
      <c r="BT3717" s="22"/>
      <c r="BU3717" s="22"/>
      <c r="BV3717" s="22"/>
      <c r="BW3717" s="22"/>
      <c r="BX3717" s="22"/>
      <c r="BY3717" s="22"/>
      <c r="BZ3717" s="22"/>
      <c r="CA3717" s="22"/>
      <c r="CB3717" s="22"/>
      <c r="CC3717" s="22"/>
      <c r="CD3717" s="22"/>
      <c r="CE3717" s="22"/>
      <c r="CF3717" s="22"/>
      <c r="CG3717" s="22"/>
      <c r="CH3717" s="22"/>
      <c r="CI3717" s="22"/>
      <c r="CJ3717" s="22"/>
      <c r="CK3717" s="22"/>
      <c r="CL3717" s="22"/>
      <c r="CM3717" s="22"/>
      <c r="CN3717" s="22"/>
      <c r="CO3717" s="22"/>
    </row>
    <row r="3718" spans="1:93" s="2" customFormat="1" x14ac:dyDescent="0.3">
      <c r="A3718" s="73" t="s">
        <v>204</v>
      </c>
      <c r="B3718" s="73" t="s">
        <v>177</v>
      </c>
      <c r="C3718" s="67" t="s">
        <v>20</v>
      </c>
      <c r="D3718" s="67" t="s">
        <v>368</v>
      </c>
      <c r="E3718" s="73"/>
      <c r="F3718" s="73" t="s">
        <v>375</v>
      </c>
      <c r="G3718" s="73" t="s">
        <v>156</v>
      </c>
      <c r="H3718" s="73" t="s">
        <v>156</v>
      </c>
      <c r="I3718" s="73" t="s">
        <v>465</v>
      </c>
      <c r="J3718" s="73" t="str">
        <f t="shared" si="83"/>
        <v>Lower medium miles Cars (by market segment)</v>
      </c>
      <c r="K3718" s="98">
        <v>0.26332</v>
      </c>
      <c r="L3718" s="48"/>
      <c r="M3718" s="22"/>
      <c r="N3718" s="22"/>
      <c r="O3718" s="22"/>
      <c r="P3718" s="22"/>
      <c r="Q3718" s="22"/>
      <c r="R3718" s="22"/>
      <c r="S3718" s="22"/>
      <c r="T3718" s="2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c r="AQ3718" s="22"/>
      <c r="AR3718" s="22"/>
      <c r="AS3718" s="22"/>
      <c r="AT3718" s="22"/>
      <c r="AU3718" s="22"/>
      <c r="AV3718" s="22"/>
      <c r="AW3718" s="22"/>
      <c r="AX3718" s="22"/>
      <c r="AY3718" s="22"/>
      <c r="AZ3718" s="22"/>
      <c r="BA3718" s="22"/>
      <c r="BB3718" s="22"/>
      <c r="BC3718" s="22"/>
      <c r="BD3718" s="22"/>
      <c r="BE3718" s="22"/>
      <c r="BF3718" s="22"/>
      <c r="BG3718" s="22"/>
      <c r="BH3718" s="22"/>
      <c r="BI3718" s="22"/>
      <c r="BJ3718" s="22"/>
      <c r="BK3718" s="22"/>
      <c r="BL3718" s="22"/>
      <c r="BM3718" s="22"/>
      <c r="BN3718" s="22"/>
      <c r="BO3718" s="22"/>
      <c r="BP3718" s="22"/>
      <c r="BQ3718" s="22"/>
      <c r="BR3718" s="22"/>
      <c r="BS3718" s="22"/>
      <c r="BT3718" s="22"/>
      <c r="BU3718" s="22"/>
      <c r="BV3718" s="22"/>
      <c r="BW3718" s="22"/>
      <c r="BX3718" s="22"/>
      <c r="BY3718" s="22"/>
      <c r="BZ3718" s="22"/>
      <c r="CA3718" s="22"/>
      <c r="CB3718" s="22"/>
      <c r="CC3718" s="22"/>
      <c r="CD3718" s="22"/>
      <c r="CE3718" s="22"/>
      <c r="CF3718" s="22"/>
      <c r="CG3718" s="22"/>
      <c r="CH3718" s="22"/>
      <c r="CI3718" s="22"/>
      <c r="CJ3718" s="22"/>
      <c r="CK3718" s="22"/>
      <c r="CL3718" s="22"/>
      <c r="CM3718" s="22"/>
      <c r="CN3718" s="22"/>
      <c r="CO3718" s="22"/>
    </row>
    <row r="3719" spans="1:93" s="2" customFormat="1" x14ac:dyDescent="0.3">
      <c r="A3719" s="73" t="s">
        <v>204</v>
      </c>
      <c r="B3719" s="73" t="s">
        <v>177</v>
      </c>
      <c r="C3719" s="67" t="s">
        <v>20</v>
      </c>
      <c r="D3719" s="67" t="s">
        <v>368</v>
      </c>
      <c r="E3719" s="73"/>
      <c r="F3719" s="73" t="s">
        <v>375</v>
      </c>
      <c r="G3719" s="73" t="s">
        <v>156</v>
      </c>
      <c r="H3719" s="73" t="s">
        <v>156</v>
      </c>
      <c r="I3719" s="73" t="s">
        <v>466</v>
      </c>
      <c r="J3719" s="73" t="str">
        <f t="shared" si="83"/>
        <v>Lower medium miles Cars (by market segment)</v>
      </c>
      <c r="K3719" s="98">
        <v>2.5999999999999998E-4</v>
      </c>
      <c r="L3719" s="48"/>
      <c r="M3719" s="22"/>
      <c r="N3719" s="22"/>
      <c r="O3719" s="22"/>
      <c r="P3719" s="22"/>
      <c r="Q3719" s="22"/>
      <c r="R3719" s="22"/>
      <c r="S3719" s="22"/>
      <c r="T3719" s="22"/>
      <c r="U3719" s="22"/>
      <c r="V3719" s="22"/>
      <c r="W3719" s="22"/>
      <c r="X3719" s="22"/>
      <c r="Y3719" s="22"/>
      <c r="Z3719" s="22"/>
      <c r="AA3719" s="22"/>
      <c r="AB3719" s="22"/>
      <c r="AC3719" s="22"/>
      <c r="AD3719" s="22"/>
      <c r="AE3719" s="22"/>
      <c r="AF3719" s="22"/>
      <c r="AG3719" s="22"/>
      <c r="AH3719" s="22"/>
      <c r="AI3719" s="22"/>
      <c r="AJ3719" s="22"/>
      <c r="AK3719" s="22"/>
      <c r="AL3719" s="22"/>
      <c r="AM3719" s="22"/>
      <c r="AN3719" s="22"/>
      <c r="AO3719" s="22"/>
      <c r="AP3719" s="22"/>
      <c r="AQ3719" s="22"/>
      <c r="AR3719" s="22"/>
      <c r="AS3719" s="22"/>
      <c r="AT3719" s="22"/>
      <c r="AU3719" s="22"/>
      <c r="AV3719" s="22"/>
      <c r="AW3719" s="22"/>
      <c r="AX3719" s="22"/>
      <c r="AY3719" s="22"/>
      <c r="AZ3719" s="22"/>
      <c r="BA3719" s="22"/>
      <c r="BB3719" s="22"/>
      <c r="BC3719" s="22"/>
      <c r="BD3719" s="22"/>
      <c r="BE3719" s="22"/>
      <c r="BF3719" s="22"/>
      <c r="BG3719" s="22"/>
      <c r="BH3719" s="22"/>
      <c r="BI3719" s="22"/>
      <c r="BJ3719" s="22"/>
      <c r="BK3719" s="22"/>
      <c r="BL3719" s="22"/>
      <c r="BM3719" s="22"/>
      <c r="BN3719" s="22"/>
      <c r="BO3719" s="22"/>
      <c r="BP3719" s="22"/>
      <c r="BQ3719" s="22"/>
      <c r="BR3719" s="22"/>
      <c r="BS3719" s="22"/>
      <c r="BT3719" s="22"/>
      <c r="BU3719" s="22"/>
      <c r="BV3719" s="22"/>
      <c r="BW3719" s="22"/>
      <c r="BX3719" s="22"/>
      <c r="BY3719" s="22"/>
      <c r="BZ3719" s="22"/>
      <c r="CA3719" s="22"/>
      <c r="CB3719" s="22"/>
      <c r="CC3719" s="22"/>
      <c r="CD3719" s="22"/>
      <c r="CE3719" s="22"/>
      <c r="CF3719" s="22"/>
      <c r="CG3719" s="22"/>
      <c r="CH3719" s="22"/>
      <c r="CI3719" s="22"/>
      <c r="CJ3719" s="22"/>
      <c r="CK3719" s="22"/>
      <c r="CL3719" s="22"/>
      <c r="CM3719" s="22"/>
      <c r="CN3719" s="22"/>
      <c r="CO3719" s="22"/>
    </row>
    <row r="3720" spans="1:93" s="2" customFormat="1" x14ac:dyDescent="0.3">
      <c r="A3720" s="73" t="s">
        <v>204</v>
      </c>
      <c r="B3720" s="73" t="s">
        <v>177</v>
      </c>
      <c r="C3720" s="67" t="s">
        <v>20</v>
      </c>
      <c r="D3720" s="67" t="s">
        <v>368</v>
      </c>
      <c r="E3720" s="73"/>
      <c r="F3720" s="73" t="s">
        <v>375</v>
      </c>
      <c r="G3720" s="73" t="s">
        <v>156</v>
      </c>
      <c r="H3720" s="73" t="s">
        <v>156</v>
      </c>
      <c r="I3720" s="73" t="s">
        <v>467</v>
      </c>
      <c r="J3720" s="73" t="str">
        <f t="shared" si="83"/>
        <v>Lower medium miles Cars (by market segment)</v>
      </c>
      <c r="K3720" s="98">
        <v>0.26128000000000001</v>
      </c>
      <c r="L3720" s="48"/>
      <c r="M3720" s="22"/>
      <c r="N3720" s="22"/>
      <c r="O3720" s="22"/>
      <c r="P3720" s="22"/>
      <c r="Q3720" s="22"/>
      <c r="R3720" s="22"/>
      <c r="S3720" s="22"/>
      <c r="T3720" s="2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c r="AQ3720" s="22"/>
      <c r="AR3720" s="22"/>
      <c r="AS3720" s="22"/>
      <c r="AT3720" s="22"/>
      <c r="AU3720" s="22"/>
      <c r="AV3720" s="22"/>
      <c r="AW3720" s="22"/>
      <c r="AX3720" s="22"/>
      <c r="AY3720" s="22"/>
      <c r="AZ3720" s="22"/>
      <c r="BA3720" s="22"/>
      <c r="BB3720" s="22"/>
      <c r="BC3720" s="22"/>
      <c r="BD3720" s="22"/>
      <c r="BE3720" s="22"/>
      <c r="BF3720" s="22"/>
      <c r="BG3720" s="22"/>
      <c r="BH3720" s="22"/>
      <c r="BI3720" s="22"/>
      <c r="BJ3720" s="22"/>
      <c r="BK3720" s="22"/>
      <c r="BL3720" s="22"/>
      <c r="BM3720" s="22"/>
      <c r="BN3720" s="22"/>
      <c r="BO3720" s="22"/>
      <c r="BP3720" s="22"/>
      <c r="BQ3720" s="22"/>
      <c r="BR3720" s="22"/>
      <c r="BS3720" s="22"/>
      <c r="BT3720" s="22"/>
      <c r="BU3720" s="22"/>
      <c r="BV3720" s="22"/>
      <c r="BW3720" s="22"/>
      <c r="BX3720" s="22"/>
      <c r="BY3720" s="22"/>
      <c r="BZ3720" s="22"/>
      <c r="CA3720" s="22"/>
      <c r="CB3720" s="22"/>
      <c r="CC3720" s="22"/>
      <c r="CD3720" s="22"/>
      <c r="CE3720" s="22"/>
      <c r="CF3720" s="22"/>
      <c r="CG3720" s="22"/>
      <c r="CH3720" s="22"/>
      <c r="CI3720" s="22"/>
      <c r="CJ3720" s="22"/>
      <c r="CK3720" s="22"/>
      <c r="CL3720" s="22"/>
      <c r="CM3720" s="22"/>
      <c r="CN3720" s="22"/>
      <c r="CO3720" s="22"/>
    </row>
    <row r="3721" spans="1:93" s="2" customFormat="1" x14ac:dyDescent="0.3">
      <c r="A3721" s="73" t="s">
        <v>204</v>
      </c>
      <c r="B3721" s="73" t="s">
        <v>177</v>
      </c>
      <c r="C3721" s="67" t="s">
        <v>20</v>
      </c>
      <c r="D3721" s="67" t="s">
        <v>368</v>
      </c>
      <c r="E3721" s="73"/>
      <c r="F3721" s="73" t="s">
        <v>375</v>
      </c>
      <c r="G3721" s="73" t="s">
        <v>156</v>
      </c>
      <c r="H3721" s="73" t="s">
        <v>156</v>
      </c>
      <c r="I3721" s="73" t="s">
        <v>468</v>
      </c>
      <c r="J3721" s="73" t="str">
        <f t="shared" si="83"/>
        <v>Lower medium miles Cars (by market segment)</v>
      </c>
      <c r="K3721" s="98">
        <v>1.7799999999999999E-3</v>
      </c>
      <c r="L3721" s="48"/>
      <c r="M3721" s="22"/>
      <c r="N3721" s="22"/>
      <c r="O3721" s="22"/>
      <c r="P3721" s="22"/>
      <c r="Q3721" s="22"/>
      <c r="R3721" s="22"/>
      <c r="S3721" s="22"/>
      <c r="T3721" s="22"/>
      <c r="U3721" s="22"/>
      <c r="V3721" s="22"/>
      <c r="W3721" s="22"/>
      <c r="X3721" s="22"/>
      <c r="Y3721" s="22"/>
      <c r="Z3721" s="22"/>
      <c r="AA3721" s="22"/>
      <c r="AB3721" s="22"/>
      <c r="AC3721" s="22"/>
      <c r="AD3721" s="22"/>
      <c r="AE3721" s="22"/>
      <c r="AF3721" s="22"/>
      <c r="AG3721" s="22"/>
      <c r="AH3721" s="22"/>
      <c r="AI3721" s="22"/>
      <c r="AJ3721" s="22"/>
      <c r="AK3721" s="22"/>
      <c r="AL3721" s="22"/>
      <c r="AM3721" s="22"/>
      <c r="AN3721" s="22"/>
      <c r="AO3721" s="22"/>
      <c r="AP3721" s="22"/>
      <c r="AQ3721" s="22"/>
      <c r="AR3721" s="22"/>
      <c r="AS3721" s="22"/>
      <c r="AT3721" s="22"/>
      <c r="AU3721" s="22"/>
      <c r="AV3721" s="22"/>
      <c r="AW3721" s="22"/>
      <c r="AX3721" s="22"/>
      <c r="AY3721" s="22"/>
      <c r="AZ3721" s="22"/>
      <c r="BA3721" s="22"/>
      <c r="BB3721" s="22"/>
      <c r="BC3721" s="22"/>
      <c r="BD3721" s="22"/>
      <c r="BE3721" s="22"/>
      <c r="BF3721" s="22"/>
      <c r="BG3721" s="22"/>
      <c r="BH3721" s="22"/>
      <c r="BI3721" s="22"/>
      <c r="BJ3721" s="22"/>
      <c r="BK3721" s="22"/>
      <c r="BL3721" s="22"/>
      <c r="BM3721" s="22"/>
      <c r="BN3721" s="22"/>
      <c r="BO3721" s="22"/>
      <c r="BP3721" s="22"/>
      <c r="BQ3721" s="22"/>
      <c r="BR3721" s="22"/>
      <c r="BS3721" s="22"/>
      <c r="BT3721" s="22"/>
      <c r="BU3721" s="22"/>
      <c r="BV3721" s="22"/>
      <c r="BW3721" s="22"/>
      <c r="BX3721" s="22"/>
      <c r="BY3721" s="22"/>
      <c r="BZ3721" s="22"/>
      <c r="CA3721" s="22"/>
      <c r="CB3721" s="22"/>
      <c r="CC3721" s="22"/>
      <c r="CD3721" s="22"/>
      <c r="CE3721" s="22"/>
      <c r="CF3721" s="22"/>
      <c r="CG3721" s="22"/>
      <c r="CH3721" s="22"/>
      <c r="CI3721" s="22"/>
      <c r="CJ3721" s="22"/>
      <c r="CK3721" s="22"/>
      <c r="CL3721" s="22"/>
      <c r="CM3721" s="22"/>
      <c r="CN3721" s="22"/>
      <c r="CO3721" s="22"/>
    </row>
    <row r="3722" spans="1:93" x14ac:dyDescent="0.3">
      <c r="A3722" s="73" t="s">
        <v>204</v>
      </c>
      <c r="B3722" s="73" t="s">
        <v>177</v>
      </c>
      <c r="C3722" s="73" t="s">
        <v>20</v>
      </c>
      <c r="D3722" s="73" t="s">
        <v>368</v>
      </c>
      <c r="E3722" s="73"/>
      <c r="F3722" s="73" t="s">
        <v>490</v>
      </c>
      <c r="G3722" s="73" t="s">
        <v>405</v>
      </c>
      <c r="H3722" s="73" t="s">
        <v>405</v>
      </c>
      <c r="I3722" s="73" t="s">
        <v>465</v>
      </c>
      <c r="J3722" s="73" t="str">
        <f t="shared" si="83"/>
        <v>Lower medium km Cars (by market segment)</v>
      </c>
      <c r="K3722" s="98">
        <v>0.10104</v>
      </c>
    </row>
    <row r="3723" spans="1:93" x14ac:dyDescent="0.3">
      <c r="A3723" s="73" t="s">
        <v>204</v>
      </c>
      <c r="B3723" s="73" t="s">
        <v>177</v>
      </c>
      <c r="C3723" s="73" t="s">
        <v>20</v>
      </c>
      <c r="D3723" s="73" t="s">
        <v>368</v>
      </c>
      <c r="E3723" s="73"/>
      <c r="F3723" s="73" t="s">
        <v>490</v>
      </c>
      <c r="G3723" s="73" t="s">
        <v>405</v>
      </c>
      <c r="H3723" s="73" t="s">
        <v>405</v>
      </c>
      <c r="I3723" s="73" t="s">
        <v>466</v>
      </c>
      <c r="J3723" s="73" t="str">
        <f t="shared" si="83"/>
        <v>Lower medium km Cars (by market segment)</v>
      </c>
      <c r="K3723" s="98">
        <v>2.9E-4</v>
      </c>
    </row>
    <row r="3724" spans="1:93" x14ac:dyDescent="0.3">
      <c r="A3724" s="73" t="s">
        <v>204</v>
      </c>
      <c r="B3724" s="73" t="s">
        <v>177</v>
      </c>
      <c r="C3724" s="73" t="s">
        <v>20</v>
      </c>
      <c r="D3724" s="73" t="s">
        <v>368</v>
      </c>
      <c r="E3724" s="73"/>
      <c r="F3724" s="73" t="s">
        <v>490</v>
      </c>
      <c r="G3724" s="73" t="s">
        <v>405</v>
      </c>
      <c r="H3724" s="73" t="s">
        <v>405</v>
      </c>
      <c r="I3724" s="73" t="s">
        <v>467</v>
      </c>
      <c r="J3724" s="73" t="str">
        <f t="shared" si="83"/>
        <v>Lower medium km Cars (by market segment)</v>
      </c>
      <c r="K3724" s="98">
        <v>0.10037</v>
      </c>
    </row>
    <row r="3725" spans="1:93" x14ac:dyDescent="0.3">
      <c r="A3725" s="73" t="s">
        <v>204</v>
      </c>
      <c r="B3725" s="73" t="s">
        <v>177</v>
      </c>
      <c r="C3725" s="73" t="s">
        <v>20</v>
      </c>
      <c r="D3725" s="73" t="s">
        <v>368</v>
      </c>
      <c r="E3725" s="73"/>
      <c r="F3725" s="73" t="s">
        <v>490</v>
      </c>
      <c r="G3725" s="73" t="s">
        <v>405</v>
      </c>
      <c r="H3725" s="73" t="s">
        <v>405</v>
      </c>
      <c r="I3725" s="73" t="s">
        <v>468</v>
      </c>
      <c r="J3725" s="73" t="str">
        <f t="shared" si="83"/>
        <v>Lower medium km Cars (by market segment)</v>
      </c>
      <c r="K3725" s="98">
        <v>3.8000000000000002E-4</v>
      </c>
    </row>
    <row r="3726" spans="1:93" x14ac:dyDescent="0.3">
      <c r="A3726" s="73" t="s">
        <v>204</v>
      </c>
      <c r="B3726" s="73" t="s">
        <v>177</v>
      </c>
      <c r="C3726" s="73" t="s">
        <v>20</v>
      </c>
      <c r="D3726" s="73" t="s">
        <v>368</v>
      </c>
      <c r="E3726" s="73"/>
      <c r="F3726" s="73" t="s">
        <v>490</v>
      </c>
      <c r="G3726" s="73" t="s">
        <v>156</v>
      </c>
      <c r="H3726" s="73" t="s">
        <v>156</v>
      </c>
      <c r="I3726" s="73" t="s">
        <v>465</v>
      </c>
      <c r="J3726" s="73" t="str">
        <f t="shared" si="83"/>
        <v>Lower medium miles Cars (by market segment)</v>
      </c>
      <c r="K3726" s="98">
        <v>0.16259999999999999</v>
      </c>
    </row>
    <row r="3727" spans="1:93" x14ac:dyDescent="0.3">
      <c r="A3727" s="73" t="s">
        <v>204</v>
      </c>
      <c r="B3727" s="73" t="s">
        <v>177</v>
      </c>
      <c r="C3727" s="73" t="s">
        <v>20</v>
      </c>
      <c r="D3727" s="73" t="s">
        <v>368</v>
      </c>
      <c r="E3727" s="73"/>
      <c r="F3727" s="73" t="s">
        <v>490</v>
      </c>
      <c r="G3727" s="73" t="s">
        <v>156</v>
      </c>
      <c r="H3727" s="73" t="s">
        <v>156</v>
      </c>
      <c r="I3727" s="73" t="s">
        <v>466</v>
      </c>
      <c r="J3727" s="73" t="str">
        <f t="shared" si="83"/>
        <v>Lower medium miles Cars (by market segment)</v>
      </c>
      <c r="K3727" s="98">
        <v>4.6999999999999999E-4</v>
      </c>
    </row>
    <row r="3728" spans="1:93" x14ac:dyDescent="0.3">
      <c r="A3728" s="73" t="s">
        <v>204</v>
      </c>
      <c r="B3728" s="73" t="s">
        <v>177</v>
      </c>
      <c r="C3728" s="73" t="s">
        <v>20</v>
      </c>
      <c r="D3728" s="73" t="s">
        <v>368</v>
      </c>
      <c r="E3728" s="73"/>
      <c r="F3728" s="73" t="s">
        <v>490</v>
      </c>
      <c r="G3728" s="73" t="s">
        <v>156</v>
      </c>
      <c r="H3728" s="73" t="s">
        <v>156</v>
      </c>
      <c r="I3728" s="73" t="s">
        <v>467</v>
      </c>
      <c r="J3728" s="73" t="str">
        <f t="shared" si="83"/>
        <v>Lower medium miles Cars (by market segment)</v>
      </c>
      <c r="K3728" s="98">
        <v>0.16152</v>
      </c>
    </row>
    <row r="3729" spans="1:93" x14ac:dyDescent="0.3">
      <c r="A3729" s="73" t="s">
        <v>204</v>
      </c>
      <c r="B3729" s="73" t="s">
        <v>177</v>
      </c>
      <c r="C3729" s="73" t="s">
        <v>20</v>
      </c>
      <c r="D3729" s="73" t="s">
        <v>368</v>
      </c>
      <c r="E3729" s="73"/>
      <c r="F3729" s="73" t="s">
        <v>490</v>
      </c>
      <c r="G3729" s="73" t="s">
        <v>156</v>
      </c>
      <c r="H3729" s="73" t="s">
        <v>156</v>
      </c>
      <c r="I3729" s="73" t="s">
        <v>468</v>
      </c>
      <c r="J3729" s="73" t="str">
        <f t="shared" si="83"/>
        <v>Lower medium miles Cars (by market segment)</v>
      </c>
      <c r="K3729" s="98">
        <v>6.0999999999999997E-4</v>
      </c>
    </row>
    <row r="3730" spans="1:93" x14ac:dyDescent="0.3">
      <c r="A3730" s="73" t="s">
        <v>204</v>
      </c>
      <c r="B3730" s="73" t="s">
        <v>177</v>
      </c>
      <c r="C3730" s="73" t="s">
        <v>20</v>
      </c>
      <c r="D3730" s="73" t="s">
        <v>368</v>
      </c>
      <c r="E3730" s="73"/>
      <c r="F3730" s="73" t="s">
        <v>491</v>
      </c>
      <c r="G3730" s="73" t="s">
        <v>405</v>
      </c>
      <c r="H3730" s="73" t="s">
        <v>405</v>
      </c>
      <c r="I3730" s="73" t="s">
        <v>465</v>
      </c>
      <c r="J3730" s="73" t="str">
        <f t="shared" si="83"/>
        <v>Lower medium km Cars (by market segment)</v>
      </c>
      <c r="K3730" s="98">
        <v>5.7719999999999994E-2</v>
      </c>
    </row>
    <row r="3731" spans="1:93" x14ac:dyDescent="0.3">
      <c r="A3731" s="73" t="s">
        <v>204</v>
      </c>
      <c r="B3731" s="73" t="s">
        <v>177</v>
      </c>
      <c r="C3731" s="73" t="s">
        <v>20</v>
      </c>
      <c r="D3731" s="73" t="s">
        <v>368</v>
      </c>
      <c r="E3731" s="73"/>
      <c r="F3731" s="73" t="s">
        <v>491</v>
      </c>
      <c r="G3731" s="73" t="s">
        <v>405</v>
      </c>
      <c r="H3731" s="73" t="s">
        <v>405</v>
      </c>
      <c r="I3731" s="73" t="s">
        <v>466</v>
      </c>
      <c r="J3731" s="73" t="str">
        <f t="shared" si="83"/>
        <v>Lower medium km Cars (by market segment)</v>
      </c>
      <c r="K3731" s="98">
        <v>1.4999999999999999E-4</v>
      </c>
    </row>
    <row r="3732" spans="1:93" x14ac:dyDescent="0.3">
      <c r="A3732" s="73" t="s">
        <v>204</v>
      </c>
      <c r="B3732" s="73" t="s">
        <v>177</v>
      </c>
      <c r="C3732" s="73" t="s">
        <v>20</v>
      </c>
      <c r="D3732" s="73" t="s">
        <v>368</v>
      </c>
      <c r="E3732" s="73"/>
      <c r="F3732" s="73" t="s">
        <v>491</v>
      </c>
      <c r="G3732" s="73" t="s">
        <v>405</v>
      </c>
      <c r="H3732" s="73" t="s">
        <v>405</v>
      </c>
      <c r="I3732" s="73" t="s">
        <v>467</v>
      </c>
      <c r="J3732" s="73" t="str">
        <f t="shared" si="83"/>
        <v>Lower medium km Cars (by market segment)</v>
      </c>
      <c r="K3732" s="98">
        <v>5.7259999999999998E-2</v>
      </c>
    </row>
    <row r="3733" spans="1:93" x14ac:dyDescent="0.3">
      <c r="A3733" s="73" t="s">
        <v>204</v>
      </c>
      <c r="B3733" s="73" t="s">
        <v>177</v>
      </c>
      <c r="C3733" s="73" t="s">
        <v>20</v>
      </c>
      <c r="D3733" s="73" t="s">
        <v>368</v>
      </c>
      <c r="E3733" s="73"/>
      <c r="F3733" s="73" t="s">
        <v>491</v>
      </c>
      <c r="G3733" s="73" t="s">
        <v>405</v>
      </c>
      <c r="H3733" s="73" t="s">
        <v>405</v>
      </c>
      <c r="I3733" s="73" t="s">
        <v>468</v>
      </c>
      <c r="J3733" s="73" t="str">
        <f t="shared" si="83"/>
        <v>Lower medium km Cars (by market segment)</v>
      </c>
      <c r="K3733" s="98">
        <v>3.1E-4</v>
      </c>
    </row>
    <row r="3734" spans="1:93" x14ac:dyDescent="0.3">
      <c r="A3734" s="73" t="s">
        <v>204</v>
      </c>
      <c r="B3734" s="73" t="s">
        <v>177</v>
      </c>
      <c r="C3734" s="73" t="s">
        <v>20</v>
      </c>
      <c r="D3734" s="73" t="s">
        <v>368</v>
      </c>
      <c r="E3734" s="73"/>
      <c r="F3734" s="73" t="s">
        <v>491</v>
      </c>
      <c r="G3734" s="73" t="s">
        <v>156</v>
      </c>
      <c r="H3734" s="73" t="s">
        <v>156</v>
      </c>
      <c r="I3734" s="73" t="s">
        <v>465</v>
      </c>
      <c r="J3734" s="73" t="str">
        <f t="shared" si="83"/>
        <v>Lower medium miles Cars (by market segment)</v>
      </c>
      <c r="K3734" s="98">
        <v>9.287999999999999E-2</v>
      </c>
    </row>
    <row r="3735" spans="1:93" x14ac:dyDescent="0.3">
      <c r="A3735" s="73" t="s">
        <v>204</v>
      </c>
      <c r="B3735" s="73" t="s">
        <v>177</v>
      </c>
      <c r="C3735" s="73" t="s">
        <v>20</v>
      </c>
      <c r="D3735" s="73" t="s">
        <v>368</v>
      </c>
      <c r="E3735" s="73"/>
      <c r="F3735" s="73" t="s">
        <v>491</v>
      </c>
      <c r="G3735" s="73" t="s">
        <v>156</v>
      </c>
      <c r="H3735" s="73" t="s">
        <v>156</v>
      </c>
      <c r="I3735" s="73" t="s">
        <v>466</v>
      </c>
      <c r="J3735" s="73" t="str">
        <f t="shared" si="83"/>
        <v>Lower medium miles Cars (by market segment)</v>
      </c>
      <c r="K3735" s="98">
        <v>2.3000000000000001E-4</v>
      </c>
    </row>
    <row r="3736" spans="1:93" x14ac:dyDescent="0.3">
      <c r="A3736" s="73" t="s">
        <v>204</v>
      </c>
      <c r="B3736" s="73" t="s">
        <v>177</v>
      </c>
      <c r="C3736" s="73" t="s">
        <v>20</v>
      </c>
      <c r="D3736" s="73" t="s">
        <v>368</v>
      </c>
      <c r="E3736" s="73"/>
      <c r="F3736" s="73" t="s">
        <v>491</v>
      </c>
      <c r="G3736" s="73" t="s">
        <v>156</v>
      </c>
      <c r="H3736" s="73" t="s">
        <v>156</v>
      </c>
      <c r="I3736" s="73" t="s">
        <v>467</v>
      </c>
      <c r="J3736" s="73" t="str">
        <f t="shared" si="83"/>
        <v>Lower medium miles Cars (by market segment)</v>
      </c>
      <c r="K3736" s="98">
        <v>9.2149999999999996E-2</v>
      </c>
    </row>
    <row r="3737" spans="1:93" x14ac:dyDescent="0.3">
      <c r="A3737" s="73" t="s">
        <v>204</v>
      </c>
      <c r="B3737" s="73" t="s">
        <v>177</v>
      </c>
      <c r="C3737" s="73" t="s">
        <v>20</v>
      </c>
      <c r="D3737" s="73" t="s">
        <v>368</v>
      </c>
      <c r="E3737" s="73"/>
      <c r="F3737" s="73" t="s">
        <v>491</v>
      </c>
      <c r="G3737" s="73" t="s">
        <v>156</v>
      </c>
      <c r="H3737" s="73" t="s">
        <v>156</v>
      </c>
      <c r="I3737" s="73" t="s">
        <v>468</v>
      </c>
      <c r="J3737" s="73" t="str">
        <f t="shared" si="83"/>
        <v>Lower medium miles Cars (by market segment)</v>
      </c>
      <c r="K3737" s="98">
        <v>5.0000000000000001E-4</v>
      </c>
    </row>
    <row r="3738" spans="1:93" s="2" customFormat="1" x14ac:dyDescent="0.3">
      <c r="A3738" s="73" t="s">
        <v>204</v>
      </c>
      <c r="B3738" s="73" t="s">
        <v>177</v>
      </c>
      <c r="C3738" s="67" t="s">
        <v>20</v>
      </c>
      <c r="D3738" s="67" t="s">
        <v>450</v>
      </c>
      <c r="E3738" s="73"/>
      <c r="F3738" s="73" t="s">
        <v>412</v>
      </c>
      <c r="G3738" s="73" t="s">
        <v>405</v>
      </c>
      <c r="H3738" s="73" t="s">
        <v>405</v>
      </c>
      <c r="I3738" s="73" t="s">
        <v>465</v>
      </c>
      <c r="J3738" s="73" t="str">
        <f t="shared" si="83"/>
        <v>Upper medium km Cars (by market segment)</v>
      </c>
      <c r="K3738" s="98">
        <v>0.16533</v>
      </c>
      <c r="L3738" s="48"/>
      <c r="M3738" s="22"/>
      <c r="N3738" s="22"/>
      <c r="O3738" s="22"/>
      <c r="P3738" s="22"/>
      <c r="Q3738" s="22"/>
      <c r="R3738" s="22"/>
      <c r="S3738" s="22"/>
      <c r="T3738" s="2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c r="AQ3738" s="22"/>
      <c r="AR3738" s="22"/>
      <c r="AS3738" s="22"/>
      <c r="AT3738" s="22"/>
      <c r="AU3738" s="22"/>
      <c r="AV3738" s="22"/>
      <c r="AW3738" s="22"/>
      <c r="AX3738" s="22"/>
      <c r="AY3738" s="22"/>
      <c r="AZ3738" s="22"/>
      <c r="BA3738" s="22"/>
      <c r="BB3738" s="22"/>
      <c r="BC3738" s="22"/>
      <c r="BD3738" s="22"/>
      <c r="BE3738" s="22"/>
      <c r="BF3738" s="22"/>
      <c r="BG3738" s="22"/>
      <c r="BH3738" s="22"/>
      <c r="BI3738" s="22"/>
      <c r="BJ3738" s="22"/>
      <c r="BK3738" s="22"/>
      <c r="BL3738" s="22"/>
      <c r="BM3738" s="22"/>
      <c r="BN3738" s="22"/>
      <c r="BO3738" s="22"/>
      <c r="BP3738" s="22"/>
      <c r="BQ3738" s="22"/>
      <c r="BR3738" s="22"/>
      <c r="BS3738" s="22"/>
      <c r="BT3738" s="22"/>
      <c r="BU3738" s="22"/>
      <c r="BV3738" s="22"/>
      <c r="BW3738" s="22"/>
      <c r="BX3738" s="22"/>
      <c r="BY3738" s="22"/>
      <c r="BZ3738" s="22"/>
      <c r="CA3738" s="22"/>
      <c r="CB3738" s="22"/>
      <c r="CC3738" s="22"/>
      <c r="CD3738" s="22"/>
      <c r="CE3738" s="22"/>
      <c r="CF3738" s="22"/>
      <c r="CG3738" s="22"/>
      <c r="CH3738" s="22"/>
      <c r="CI3738" s="22"/>
      <c r="CJ3738" s="22"/>
      <c r="CK3738" s="22"/>
      <c r="CL3738" s="22"/>
      <c r="CM3738" s="22"/>
      <c r="CN3738" s="22"/>
      <c r="CO3738" s="22"/>
    </row>
    <row r="3739" spans="1:93" s="2" customFormat="1" x14ac:dyDescent="0.3">
      <c r="A3739" s="73" t="s">
        <v>204</v>
      </c>
      <c r="B3739" s="73" t="s">
        <v>177</v>
      </c>
      <c r="C3739" s="67" t="s">
        <v>20</v>
      </c>
      <c r="D3739" s="67" t="s">
        <v>450</v>
      </c>
      <c r="E3739" s="73"/>
      <c r="F3739" s="73" t="s">
        <v>412</v>
      </c>
      <c r="G3739" s="73" t="s">
        <v>405</v>
      </c>
      <c r="H3739" s="73" t="s">
        <v>405</v>
      </c>
      <c r="I3739" s="73" t="s">
        <v>466</v>
      </c>
      <c r="J3739" s="73" t="str">
        <f t="shared" si="83"/>
        <v>Upper medium km Cars (by market segment)</v>
      </c>
      <c r="K3739" s="146">
        <v>4.3200000000000001E-6</v>
      </c>
      <c r="L3739" s="48"/>
      <c r="M3739" s="22"/>
      <c r="N3739" s="22"/>
      <c r="O3739" s="22"/>
      <c r="P3739" s="22"/>
      <c r="Q3739" s="22"/>
      <c r="R3739" s="22"/>
      <c r="S3739" s="22"/>
      <c r="T3739" s="22"/>
      <c r="U3739" s="22"/>
      <c r="V3739" s="22"/>
      <c r="W3739" s="22"/>
      <c r="X3739" s="22"/>
      <c r="Y3739" s="22"/>
      <c r="Z3739" s="22"/>
      <c r="AA3739" s="22"/>
      <c r="AB3739" s="22"/>
      <c r="AC3739" s="22"/>
      <c r="AD3739" s="22"/>
      <c r="AE3739" s="22"/>
      <c r="AF3739" s="22"/>
      <c r="AG3739" s="22"/>
      <c r="AH3739" s="22"/>
      <c r="AI3739" s="22"/>
      <c r="AJ3739" s="22"/>
      <c r="AK3739" s="22"/>
      <c r="AL3739" s="22"/>
      <c r="AM3739" s="22"/>
      <c r="AN3739" s="22"/>
      <c r="AO3739" s="22"/>
      <c r="AP3739" s="22"/>
      <c r="AQ3739" s="22"/>
      <c r="AR3739" s="22"/>
      <c r="AS3739" s="22"/>
      <c r="AT3739" s="22"/>
      <c r="AU3739" s="22"/>
      <c r="AV3739" s="22"/>
      <c r="AW3739" s="22"/>
      <c r="AX3739" s="22"/>
      <c r="AY3739" s="22"/>
      <c r="AZ3739" s="22"/>
      <c r="BA3739" s="22"/>
      <c r="BB3739" s="22"/>
      <c r="BC3739" s="22"/>
      <c r="BD3739" s="22"/>
      <c r="BE3739" s="22"/>
      <c r="BF3739" s="22"/>
      <c r="BG3739" s="22"/>
      <c r="BH3739" s="22"/>
      <c r="BI3739" s="22"/>
      <c r="BJ3739" s="22"/>
      <c r="BK3739" s="22"/>
      <c r="BL3739" s="22"/>
      <c r="BM3739" s="22"/>
      <c r="BN3739" s="22"/>
      <c r="BO3739" s="22"/>
      <c r="BP3739" s="22"/>
      <c r="BQ3739" s="22"/>
      <c r="BR3739" s="22"/>
      <c r="BS3739" s="22"/>
      <c r="BT3739" s="22"/>
      <c r="BU3739" s="22"/>
      <c r="BV3739" s="22"/>
      <c r="BW3739" s="22"/>
      <c r="BX3739" s="22"/>
      <c r="BY3739" s="22"/>
      <c r="BZ3739" s="22"/>
      <c r="CA3739" s="22"/>
      <c r="CB3739" s="22"/>
      <c r="CC3739" s="22"/>
      <c r="CD3739" s="22"/>
      <c r="CE3739" s="22"/>
      <c r="CF3739" s="22"/>
      <c r="CG3739" s="22"/>
      <c r="CH3739" s="22"/>
      <c r="CI3739" s="22"/>
      <c r="CJ3739" s="22"/>
      <c r="CK3739" s="22"/>
      <c r="CL3739" s="22"/>
      <c r="CM3739" s="22"/>
      <c r="CN3739" s="22"/>
      <c r="CO3739" s="22"/>
    </row>
    <row r="3740" spans="1:93" s="2" customFormat="1" x14ac:dyDescent="0.3">
      <c r="A3740" s="73" t="s">
        <v>204</v>
      </c>
      <c r="B3740" s="73" t="s">
        <v>177</v>
      </c>
      <c r="C3740" s="67" t="s">
        <v>20</v>
      </c>
      <c r="D3740" s="67" t="s">
        <v>450</v>
      </c>
      <c r="E3740" s="73"/>
      <c r="F3740" s="73" t="s">
        <v>412</v>
      </c>
      <c r="G3740" s="73" t="s">
        <v>405</v>
      </c>
      <c r="H3740" s="73" t="s">
        <v>405</v>
      </c>
      <c r="I3740" s="73" t="s">
        <v>467</v>
      </c>
      <c r="J3740" s="73" t="str">
        <f t="shared" si="83"/>
        <v>Upper medium km Cars (by market segment)</v>
      </c>
      <c r="K3740" s="98">
        <v>0.16349</v>
      </c>
      <c r="L3740" s="48"/>
      <c r="M3740" s="22"/>
      <c r="N3740" s="22"/>
      <c r="O3740" s="22"/>
      <c r="P3740" s="22"/>
      <c r="Q3740" s="22"/>
      <c r="R3740" s="22"/>
      <c r="S3740" s="22"/>
      <c r="T3740" s="2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c r="AQ3740" s="22"/>
      <c r="AR3740" s="22"/>
      <c r="AS3740" s="22"/>
      <c r="AT3740" s="22"/>
      <c r="AU3740" s="22"/>
      <c r="AV3740" s="22"/>
      <c r="AW3740" s="22"/>
      <c r="AX3740" s="22"/>
      <c r="AY3740" s="22"/>
      <c r="AZ3740" s="22"/>
      <c r="BA3740" s="22"/>
      <c r="BB3740" s="22"/>
      <c r="BC3740" s="22"/>
      <c r="BD3740" s="22"/>
      <c r="BE3740" s="22"/>
      <c r="BF3740" s="22"/>
      <c r="BG3740" s="22"/>
      <c r="BH3740" s="22"/>
      <c r="BI3740" s="22"/>
      <c r="BJ3740" s="22"/>
      <c r="BK3740" s="22"/>
      <c r="BL3740" s="22"/>
      <c r="BM3740" s="22"/>
      <c r="BN3740" s="22"/>
      <c r="BO3740" s="22"/>
      <c r="BP3740" s="22"/>
      <c r="BQ3740" s="22"/>
      <c r="BR3740" s="22"/>
      <c r="BS3740" s="22"/>
      <c r="BT3740" s="22"/>
      <c r="BU3740" s="22"/>
      <c r="BV3740" s="22"/>
      <c r="BW3740" s="22"/>
      <c r="BX3740" s="22"/>
      <c r="BY3740" s="22"/>
      <c r="BZ3740" s="22"/>
      <c r="CA3740" s="22"/>
      <c r="CB3740" s="22"/>
      <c r="CC3740" s="22"/>
      <c r="CD3740" s="22"/>
      <c r="CE3740" s="22"/>
      <c r="CF3740" s="22"/>
      <c r="CG3740" s="22"/>
      <c r="CH3740" s="22"/>
      <c r="CI3740" s="22"/>
      <c r="CJ3740" s="22"/>
      <c r="CK3740" s="22"/>
      <c r="CL3740" s="22"/>
      <c r="CM3740" s="22"/>
      <c r="CN3740" s="22"/>
      <c r="CO3740" s="22"/>
    </row>
    <row r="3741" spans="1:93" s="2" customFormat="1" x14ac:dyDescent="0.3">
      <c r="A3741" s="73" t="s">
        <v>204</v>
      </c>
      <c r="B3741" s="73" t="s">
        <v>177</v>
      </c>
      <c r="C3741" s="67" t="s">
        <v>20</v>
      </c>
      <c r="D3741" s="67" t="s">
        <v>450</v>
      </c>
      <c r="E3741" s="73"/>
      <c r="F3741" s="73" t="s">
        <v>412</v>
      </c>
      <c r="G3741" s="73" t="s">
        <v>405</v>
      </c>
      <c r="H3741" s="73" t="s">
        <v>405</v>
      </c>
      <c r="I3741" s="73" t="s">
        <v>468</v>
      </c>
      <c r="J3741" s="73" t="str">
        <f t="shared" si="83"/>
        <v>Upper medium km Cars (by market segment)</v>
      </c>
      <c r="K3741" s="98">
        <v>1.8400000000000001E-3</v>
      </c>
      <c r="L3741" s="48"/>
      <c r="M3741" s="22"/>
      <c r="N3741" s="22"/>
      <c r="O3741" s="22"/>
      <c r="P3741" s="22"/>
      <c r="Q3741" s="22"/>
      <c r="R3741" s="22"/>
      <c r="S3741" s="22"/>
      <c r="T3741" s="22"/>
      <c r="U3741" s="22"/>
      <c r="V3741" s="22"/>
      <c r="W3741" s="22"/>
      <c r="X3741" s="22"/>
      <c r="Y3741" s="22"/>
      <c r="Z3741" s="22"/>
      <c r="AA3741" s="22"/>
      <c r="AB3741" s="22"/>
      <c r="AC3741" s="22"/>
      <c r="AD3741" s="22"/>
      <c r="AE3741" s="22"/>
      <c r="AF3741" s="22"/>
      <c r="AG3741" s="22"/>
      <c r="AH3741" s="22"/>
      <c r="AI3741" s="22"/>
      <c r="AJ3741" s="22"/>
      <c r="AK3741" s="22"/>
      <c r="AL3741" s="22"/>
      <c r="AM3741" s="22"/>
      <c r="AN3741" s="22"/>
      <c r="AO3741" s="22"/>
      <c r="AP3741" s="22"/>
      <c r="AQ3741" s="22"/>
      <c r="AR3741" s="22"/>
      <c r="AS3741" s="22"/>
      <c r="AT3741" s="22"/>
      <c r="AU3741" s="22"/>
      <c r="AV3741" s="22"/>
      <c r="AW3741" s="22"/>
      <c r="AX3741" s="22"/>
      <c r="AY3741" s="22"/>
      <c r="AZ3741" s="22"/>
      <c r="BA3741" s="22"/>
      <c r="BB3741" s="22"/>
      <c r="BC3741" s="22"/>
      <c r="BD3741" s="22"/>
      <c r="BE3741" s="22"/>
      <c r="BF3741" s="22"/>
      <c r="BG3741" s="22"/>
      <c r="BH3741" s="22"/>
      <c r="BI3741" s="22"/>
      <c r="BJ3741" s="22"/>
      <c r="BK3741" s="22"/>
      <c r="BL3741" s="22"/>
      <c r="BM3741" s="22"/>
      <c r="BN3741" s="22"/>
      <c r="BO3741" s="22"/>
      <c r="BP3741" s="22"/>
      <c r="BQ3741" s="22"/>
      <c r="BR3741" s="22"/>
      <c r="BS3741" s="22"/>
      <c r="BT3741" s="22"/>
      <c r="BU3741" s="22"/>
      <c r="BV3741" s="22"/>
      <c r="BW3741" s="22"/>
      <c r="BX3741" s="22"/>
      <c r="BY3741" s="22"/>
      <c r="BZ3741" s="22"/>
      <c r="CA3741" s="22"/>
      <c r="CB3741" s="22"/>
      <c r="CC3741" s="22"/>
      <c r="CD3741" s="22"/>
      <c r="CE3741" s="22"/>
      <c r="CF3741" s="22"/>
      <c r="CG3741" s="22"/>
      <c r="CH3741" s="22"/>
      <c r="CI3741" s="22"/>
      <c r="CJ3741" s="22"/>
      <c r="CK3741" s="22"/>
      <c r="CL3741" s="22"/>
      <c r="CM3741" s="22"/>
      <c r="CN3741" s="22"/>
      <c r="CO3741" s="22"/>
    </row>
    <row r="3742" spans="1:93" s="2" customFormat="1" x14ac:dyDescent="0.3">
      <c r="A3742" s="73" t="s">
        <v>204</v>
      </c>
      <c r="B3742" s="73" t="s">
        <v>177</v>
      </c>
      <c r="C3742" s="67" t="s">
        <v>20</v>
      </c>
      <c r="D3742" s="67" t="s">
        <v>450</v>
      </c>
      <c r="E3742" s="73"/>
      <c r="F3742" s="73" t="s">
        <v>412</v>
      </c>
      <c r="G3742" s="73" t="s">
        <v>156</v>
      </c>
      <c r="H3742" s="73" t="s">
        <v>156</v>
      </c>
      <c r="I3742" s="73" t="s">
        <v>465</v>
      </c>
      <c r="J3742" s="73" t="str">
        <f t="shared" si="83"/>
        <v>Upper medium miles Cars (by market segment)</v>
      </c>
      <c r="K3742" s="98">
        <v>0.2661</v>
      </c>
      <c r="L3742" s="48"/>
      <c r="M3742" s="22"/>
      <c r="N3742" s="22"/>
      <c r="O3742" s="22"/>
      <c r="P3742" s="22"/>
      <c r="Q3742" s="22"/>
      <c r="R3742" s="22"/>
      <c r="S3742" s="22"/>
      <c r="T3742" s="2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c r="AQ3742" s="22"/>
      <c r="AR3742" s="22"/>
      <c r="AS3742" s="22"/>
      <c r="AT3742" s="22"/>
      <c r="AU3742" s="22"/>
      <c r="AV3742" s="22"/>
      <c r="AW3742" s="22"/>
      <c r="AX3742" s="22"/>
      <c r="AY3742" s="22"/>
      <c r="AZ3742" s="22"/>
      <c r="BA3742" s="22"/>
      <c r="BB3742" s="22"/>
      <c r="BC3742" s="22"/>
      <c r="BD3742" s="22"/>
      <c r="BE3742" s="22"/>
      <c r="BF3742" s="22"/>
      <c r="BG3742" s="22"/>
      <c r="BH3742" s="22"/>
      <c r="BI3742" s="22"/>
      <c r="BJ3742" s="22"/>
      <c r="BK3742" s="22"/>
      <c r="BL3742" s="22"/>
      <c r="BM3742" s="22"/>
      <c r="BN3742" s="22"/>
      <c r="BO3742" s="22"/>
      <c r="BP3742" s="22"/>
      <c r="BQ3742" s="22"/>
      <c r="BR3742" s="22"/>
      <c r="BS3742" s="22"/>
      <c r="BT3742" s="22"/>
      <c r="BU3742" s="22"/>
      <c r="BV3742" s="22"/>
      <c r="BW3742" s="22"/>
      <c r="BX3742" s="22"/>
      <c r="BY3742" s="22"/>
      <c r="BZ3742" s="22"/>
      <c r="CA3742" s="22"/>
      <c r="CB3742" s="22"/>
      <c r="CC3742" s="22"/>
      <c r="CD3742" s="22"/>
      <c r="CE3742" s="22"/>
      <c r="CF3742" s="22"/>
      <c r="CG3742" s="22"/>
      <c r="CH3742" s="22"/>
      <c r="CI3742" s="22"/>
      <c r="CJ3742" s="22"/>
      <c r="CK3742" s="22"/>
      <c r="CL3742" s="22"/>
      <c r="CM3742" s="22"/>
      <c r="CN3742" s="22"/>
      <c r="CO3742" s="22"/>
    </row>
    <row r="3743" spans="1:93" s="2" customFormat="1" x14ac:dyDescent="0.3">
      <c r="A3743" s="73" t="s">
        <v>204</v>
      </c>
      <c r="B3743" s="73" t="s">
        <v>177</v>
      </c>
      <c r="C3743" s="67" t="s">
        <v>20</v>
      </c>
      <c r="D3743" s="67" t="s">
        <v>450</v>
      </c>
      <c r="E3743" s="73"/>
      <c r="F3743" s="73" t="s">
        <v>412</v>
      </c>
      <c r="G3743" s="73" t="s">
        <v>156</v>
      </c>
      <c r="H3743" s="73" t="s">
        <v>156</v>
      </c>
      <c r="I3743" s="73" t="s">
        <v>466</v>
      </c>
      <c r="J3743" s="73" t="str">
        <f t="shared" si="83"/>
        <v>Upper medium miles Cars (by market segment)</v>
      </c>
      <c r="K3743" s="98">
        <v>1.0000000000000001E-5</v>
      </c>
      <c r="L3743" s="48"/>
      <c r="M3743" s="22"/>
      <c r="N3743" s="22"/>
      <c r="O3743" s="22"/>
      <c r="P3743" s="22"/>
      <c r="Q3743" s="22"/>
      <c r="R3743" s="22"/>
      <c r="S3743" s="22"/>
      <c r="T3743" s="22"/>
      <c r="U3743" s="22"/>
      <c r="V3743" s="22"/>
      <c r="W3743" s="22"/>
      <c r="X3743" s="22"/>
      <c r="Y3743" s="22"/>
      <c r="Z3743" s="22"/>
      <c r="AA3743" s="22"/>
      <c r="AB3743" s="22"/>
      <c r="AC3743" s="22"/>
      <c r="AD3743" s="22"/>
      <c r="AE3743" s="22"/>
      <c r="AF3743" s="22"/>
      <c r="AG3743" s="22"/>
      <c r="AH3743" s="22"/>
      <c r="AI3743" s="22"/>
      <c r="AJ3743" s="22"/>
      <c r="AK3743" s="22"/>
      <c r="AL3743" s="22"/>
      <c r="AM3743" s="22"/>
      <c r="AN3743" s="22"/>
      <c r="AO3743" s="22"/>
      <c r="AP3743" s="22"/>
      <c r="AQ3743" s="22"/>
      <c r="AR3743" s="22"/>
      <c r="AS3743" s="22"/>
      <c r="AT3743" s="22"/>
      <c r="AU3743" s="22"/>
      <c r="AV3743" s="22"/>
      <c r="AW3743" s="22"/>
      <c r="AX3743" s="22"/>
      <c r="AY3743" s="22"/>
      <c r="AZ3743" s="22"/>
      <c r="BA3743" s="22"/>
      <c r="BB3743" s="22"/>
      <c r="BC3743" s="22"/>
      <c r="BD3743" s="22"/>
      <c r="BE3743" s="22"/>
      <c r="BF3743" s="22"/>
      <c r="BG3743" s="22"/>
      <c r="BH3743" s="22"/>
      <c r="BI3743" s="22"/>
      <c r="BJ3743" s="22"/>
      <c r="BK3743" s="22"/>
      <c r="BL3743" s="22"/>
      <c r="BM3743" s="22"/>
      <c r="BN3743" s="22"/>
      <c r="BO3743" s="22"/>
      <c r="BP3743" s="22"/>
      <c r="BQ3743" s="22"/>
      <c r="BR3743" s="22"/>
      <c r="BS3743" s="22"/>
      <c r="BT3743" s="22"/>
      <c r="BU3743" s="22"/>
      <c r="BV3743" s="22"/>
      <c r="BW3743" s="22"/>
      <c r="BX3743" s="22"/>
      <c r="BY3743" s="22"/>
      <c r="BZ3743" s="22"/>
      <c r="CA3743" s="22"/>
      <c r="CB3743" s="22"/>
      <c r="CC3743" s="22"/>
      <c r="CD3743" s="22"/>
      <c r="CE3743" s="22"/>
      <c r="CF3743" s="22"/>
      <c r="CG3743" s="22"/>
      <c r="CH3743" s="22"/>
      <c r="CI3743" s="22"/>
      <c r="CJ3743" s="22"/>
      <c r="CK3743" s="22"/>
      <c r="CL3743" s="22"/>
      <c r="CM3743" s="22"/>
      <c r="CN3743" s="22"/>
      <c r="CO3743" s="22"/>
    </row>
    <row r="3744" spans="1:93" s="2" customFormat="1" x14ac:dyDescent="0.3">
      <c r="A3744" s="73" t="s">
        <v>204</v>
      </c>
      <c r="B3744" s="73" t="s">
        <v>177</v>
      </c>
      <c r="C3744" s="67" t="s">
        <v>20</v>
      </c>
      <c r="D3744" s="67" t="s">
        <v>450</v>
      </c>
      <c r="E3744" s="73"/>
      <c r="F3744" s="73" t="s">
        <v>412</v>
      </c>
      <c r="G3744" s="73" t="s">
        <v>156</v>
      </c>
      <c r="H3744" s="73" t="s">
        <v>156</v>
      </c>
      <c r="I3744" s="73" t="s">
        <v>467</v>
      </c>
      <c r="J3744" s="73" t="str">
        <f t="shared" si="83"/>
        <v>Upper medium miles Cars (by market segment)</v>
      </c>
      <c r="K3744" s="98">
        <v>0.26312000000000002</v>
      </c>
      <c r="L3744" s="48"/>
      <c r="M3744" s="22"/>
      <c r="N3744" s="22"/>
      <c r="O3744" s="22"/>
      <c r="P3744" s="22"/>
      <c r="Q3744" s="22"/>
      <c r="R3744" s="22"/>
      <c r="S3744" s="22"/>
      <c r="T3744" s="2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c r="AQ3744" s="22"/>
      <c r="AR3744" s="22"/>
      <c r="AS3744" s="22"/>
      <c r="AT3744" s="22"/>
      <c r="AU3744" s="22"/>
      <c r="AV3744" s="22"/>
      <c r="AW3744" s="22"/>
      <c r="AX3744" s="22"/>
      <c r="AY3744" s="22"/>
      <c r="AZ3744" s="22"/>
      <c r="BA3744" s="22"/>
      <c r="BB3744" s="22"/>
      <c r="BC3744" s="22"/>
      <c r="BD3744" s="22"/>
      <c r="BE3744" s="22"/>
      <c r="BF3744" s="22"/>
      <c r="BG3744" s="22"/>
      <c r="BH3744" s="22"/>
      <c r="BI3744" s="22"/>
      <c r="BJ3744" s="22"/>
      <c r="BK3744" s="22"/>
      <c r="BL3744" s="22"/>
      <c r="BM3744" s="22"/>
      <c r="BN3744" s="22"/>
      <c r="BO3744" s="22"/>
      <c r="BP3744" s="22"/>
      <c r="BQ3744" s="22"/>
      <c r="BR3744" s="22"/>
      <c r="BS3744" s="22"/>
      <c r="BT3744" s="22"/>
      <c r="BU3744" s="22"/>
      <c r="BV3744" s="22"/>
      <c r="BW3744" s="22"/>
      <c r="BX3744" s="22"/>
      <c r="BY3744" s="22"/>
      <c r="BZ3744" s="22"/>
      <c r="CA3744" s="22"/>
      <c r="CB3744" s="22"/>
      <c r="CC3744" s="22"/>
      <c r="CD3744" s="22"/>
      <c r="CE3744" s="22"/>
      <c r="CF3744" s="22"/>
      <c r="CG3744" s="22"/>
      <c r="CH3744" s="22"/>
      <c r="CI3744" s="22"/>
      <c r="CJ3744" s="22"/>
      <c r="CK3744" s="22"/>
      <c r="CL3744" s="22"/>
      <c r="CM3744" s="22"/>
      <c r="CN3744" s="22"/>
      <c r="CO3744" s="22"/>
    </row>
    <row r="3745" spans="1:93" s="2" customFormat="1" x14ac:dyDescent="0.3">
      <c r="A3745" s="73" t="s">
        <v>204</v>
      </c>
      <c r="B3745" s="73" t="s">
        <v>177</v>
      </c>
      <c r="C3745" s="67" t="s">
        <v>20</v>
      </c>
      <c r="D3745" s="67" t="s">
        <v>450</v>
      </c>
      <c r="E3745" s="73"/>
      <c r="F3745" s="73" t="s">
        <v>412</v>
      </c>
      <c r="G3745" s="73" t="s">
        <v>156</v>
      </c>
      <c r="H3745" s="73" t="s">
        <v>156</v>
      </c>
      <c r="I3745" s="73" t="s">
        <v>468</v>
      </c>
      <c r="J3745" s="73" t="str">
        <f t="shared" si="83"/>
        <v>Upper medium miles Cars (by market segment)</v>
      </c>
      <c r="K3745" s="98">
        <v>2.97E-3</v>
      </c>
      <c r="L3745" s="48"/>
      <c r="M3745" s="22"/>
      <c r="N3745" s="22"/>
      <c r="O3745" s="22"/>
      <c r="P3745" s="22"/>
      <c r="Q3745" s="22"/>
      <c r="R3745" s="22"/>
      <c r="S3745" s="22"/>
      <c r="T3745" s="22"/>
      <c r="U3745" s="22"/>
      <c r="V3745" s="22"/>
      <c r="W3745" s="22"/>
      <c r="X3745" s="22"/>
      <c r="Y3745" s="22"/>
      <c r="Z3745" s="22"/>
      <c r="AA3745" s="22"/>
      <c r="AB3745" s="22"/>
      <c r="AC3745" s="22"/>
      <c r="AD3745" s="22"/>
      <c r="AE3745" s="22"/>
      <c r="AF3745" s="22"/>
      <c r="AG3745" s="22"/>
      <c r="AH3745" s="22"/>
      <c r="AI3745" s="22"/>
      <c r="AJ3745" s="22"/>
      <c r="AK3745" s="22"/>
      <c r="AL3745" s="22"/>
      <c r="AM3745" s="22"/>
      <c r="AN3745" s="22"/>
      <c r="AO3745" s="22"/>
      <c r="AP3745" s="22"/>
      <c r="AQ3745" s="22"/>
      <c r="AR3745" s="22"/>
      <c r="AS3745" s="22"/>
      <c r="AT3745" s="22"/>
      <c r="AU3745" s="22"/>
      <c r="AV3745" s="22"/>
      <c r="AW3745" s="22"/>
      <c r="AX3745" s="22"/>
      <c r="AY3745" s="22"/>
      <c r="AZ3745" s="22"/>
      <c r="BA3745" s="22"/>
      <c r="BB3745" s="22"/>
      <c r="BC3745" s="22"/>
      <c r="BD3745" s="22"/>
      <c r="BE3745" s="22"/>
      <c r="BF3745" s="22"/>
      <c r="BG3745" s="22"/>
      <c r="BH3745" s="22"/>
      <c r="BI3745" s="22"/>
      <c r="BJ3745" s="22"/>
      <c r="BK3745" s="22"/>
      <c r="BL3745" s="22"/>
      <c r="BM3745" s="22"/>
      <c r="BN3745" s="22"/>
      <c r="BO3745" s="22"/>
      <c r="BP3745" s="22"/>
      <c r="BQ3745" s="22"/>
      <c r="BR3745" s="22"/>
      <c r="BS3745" s="22"/>
      <c r="BT3745" s="22"/>
      <c r="BU3745" s="22"/>
      <c r="BV3745" s="22"/>
      <c r="BW3745" s="22"/>
      <c r="BX3745" s="22"/>
      <c r="BY3745" s="22"/>
      <c r="BZ3745" s="22"/>
      <c r="CA3745" s="22"/>
      <c r="CB3745" s="22"/>
      <c r="CC3745" s="22"/>
      <c r="CD3745" s="22"/>
      <c r="CE3745" s="22"/>
      <c r="CF3745" s="22"/>
      <c r="CG3745" s="22"/>
      <c r="CH3745" s="22"/>
      <c r="CI3745" s="22"/>
      <c r="CJ3745" s="22"/>
      <c r="CK3745" s="22"/>
      <c r="CL3745" s="22"/>
      <c r="CM3745" s="22"/>
      <c r="CN3745" s="22"/>
      <c r="CO3745" s="22"/>
    </row>
    <row r="3746" spans="1:93" s="2" customFormat="1" x14ac:dyDescent="0.3">
      <c r="A3746" s="73" t="s">
        <v>204</v>
      </c>
      <c r="B3746" s="73" t="s">
        <v>177</v>
      </c>
      <c r="C3746" s="67" t="s">
        <v>20</v>
      </c>
      <c r="D3746" s="67" t="s">
        <v>450</v>
      </c>
      <c r="E3746" s="73"/>
      <c r="F3746" s="73" t="s">
        <v>138</v>
      </c>
      <c r="G3746" s="73" t="s">
        <v>405</v>
      </c>
      <c r="H3746" s="73" t="s">
        <v>405</v>
      </c>
      <c r="I3746" s="73" t="s">
        <v>465</v>
      </c>
      <c r="J3746" s="73" t="str">
        <f t="shared" si="83"/>
        <v>Upper medium km Cars (by market segment)</v>
      </c>
      <c r="K3746" s="98">
        <v>0.20791999999999999</v>
      </c>
      <c r="L3746" s="48"/>
      <c r="M3746" s="22"/>
      <c r="N3746" s="22"/>
      <c r="O3746" s="22"/>
      <c r="P3746" s="22"/>
      <c r="Q3746" s="22"/>
      <c r="R3746" s="22"/>
      <c r="S3746" s="22"/>
      <c r="T3746" s="2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c r="AQ3746" s="22"/>
      <c r="AR3746" s="22"/>
      <c r="AS3746" s="22"/>
      <c r="AT3746" s="22"/>
      <c r="AU3746" s="22"/>
      <c r="AV3746" s="22"/>
      <c r="AW3746" s="22"/>
      <c r="AX3746" s="22"/>
      <c r="AY3746" s="22"/>
      <c r="AZ3746" s="22"/>
      <c r="BA3746" s="22"/>
      <c r="BB3746" s="22"/>
      <c r="BC3746" s="22"/>
      <c r="BD3746" s="22"/>
      <c r="BE3746" s="22"/>
      <c r="BF3746" s="22"/>
      <c r="BG3746" s="22"/>
      <c r="BH3746" s="22"/>
      <c r="BI3746" s="22"/>
      <c r="BJ3746" s="22"/>
      <c r="BK3746" s="22"/>
      <c r="BL3746" s="22"/>
      <c r="BM3746" s="22"/>
      <c r="BN3746" s="22"/>
      <c r="BO3746" s="22"/>
      <c r="BP3746" s="22"/>
      <c r="BQ3746" s="22"/>
      <c r="BR3746" s="22"/>
      <c r="BS3746" s="22"/>
      <c r="BT3746" s="22"/>
      <c r="BU3746" s="22"/>
      <c r="BV3746" s="22"/>
      <c r="BW3746" s="22"/>
      <c r="BX3746" s="22"/>
      <c r="BY3746" s="22"/>
      <c r="BZ3746" s="22"/>
      <c r="CA3746" s="22"/>
      <c r="CB3746" s="22"/>
      <c r="CC3746" s="22"/>
      <c r="CD3746" s="22"/>
      <c r="CE3746" s="22"/>
      <c r="CF3746" s="22"/>
      <c r="CG3746" s="22"/>
      <c r="CH3746" s="22"/>
      <c r="CI3746" s="22"/>
      <c r="CJ3746" s="22"/>
      <c r="CK3746" s="22"/>
      <c r="CL3746" s="22"/>
      <c r="CM3746" s="22"/>
      <c r="CN3746" s="22"/>
      <c r="CO3746" s="22"/>
    </row>
    <row r="3747" spans="1:93" s="2" customFormat="1" x14ac:dyDescent="0.3">
      <c r="A3747" s="73" t="s">
        <v>204</v>
      </c>
      <c r="B3747" s="73" t="s">
        <v>177</v>
      </c>
      <c r="C3747" s="67" t="s">
        <v>20</v>
      </c>
      <c r="D3747" s="67" t="s">
        <v>450</v>
      </c>
      <c r="E3747" s="73"/>
      <c r="F3747" s="73" t="s">
        <v>138</v>
      </c>
      <c r="G3747" s="73" t="s">
        <v>405</v>
      </c>
      <c r="H3747" s="73" t="s">
        <v>405</v>
      </c>
      <c r="I3747" s="73" t="s">
        <v>466</v>
      </c>
      <c r="J3747" s="73" t="str">
        <f t="shared" si="83"/>
        <v>Upper medium km Cars (by market segment)</v>
      </c>
      <c r="K3747" s="98">
        <v>3.2000000000000003E-4</v>
      </c>
      <c r="L3747" s="48"/>
      <c r="M3747" s="22"/>
      <c r="N3747" s="22"/>
      <c r="O3747" s="22"/>
      <c r="P3747" s="22"/>
      <c r="Q3747" s="22"/>
      <c r="R3747" s="22"/>
      <c r="S3747" s="22"/>
      <c r="T3747" s="22"/>
      <c r="U3747" s="22"/>
      <c r="V3747" s="22"/>
      <c r="W3747" s="22"/>
      <c r="X3747" s="22"/>
      <c r="Y3747" s="22"/>
      <c r="Z3747" s="22"/>
      <c r="AA3747" s="22"/>
      <c r="AB3747" s="22"/>
      <c r="AC3747" s="22"/>
      <c r="AD3747" s="22"/>
      <c r="AE3747" s="22"/>
      <c r="AF3747" s="22"/>
      <c r="AG3747" s="22"/>
      <c r="AH3747" s="22"/>
      <c r="AI3747" s="22"/>
      <c r="AJ3747" s="22"/>
      <c r="AK3747" s="22"/>
      <c r="AL3747" s="22"/>
      <c r="AM3747" s="22"/>
      <c r="AN3747" s="22"/>
      <c r="AO3747" s="22"/>
      <c r="AP3747" s="22"/>
      <c r="AQ3747" s="22"/>
      <c r="AR3747" s="22"/>
      <c r="AS3747" s="22"/>
      <c r="AT3747" s="22"/>
      <c r="AU3747" s="22"/>
      <c r="AV3747" s="22"/>
      <c r="AW3747" s="22"/>
      <c r="AX3747" s="22"/>
      <c r="AY3747" s="22"/>
      <c r="AZ3747" s="22"/>
      <c r="BA3747" s="22"/>
      <c r="BB3747" s="22"/>
      <c r="BC3747" s="22"/>
      <c r="BD3747" s="22"/>
      <c r="BE3747" s="22"/>
      <c r="BF3747" s="22"/>
      <c r="BG3747" s="22"/>
      <c r="BH3747" s="22"/>
      <c r="BI3747" s="22"/>
      <c r="BJ3747" s="22"/>
      <c r="BK3747" s="22"/>
      <c r="BL3747" s="22"/>
      <c r="BM3747" s="22"/>
      <c r="BN3747" s="22"/>
      <c r="BO3747" s="22"/>
      <c r="BP3747" s="22"/>
      <c r="BQ3747" s="22"/>
      <c r="BR3747" s="22"/>
      <c r="BS3747" s="22"/>
      <c r="BT3747" s="22"/>
      <c r="BU3747" s="22"/>
      <c r="BV3747" s="22"/>
      <c r="BW3747" s="22"/>
      <c r="BX3747" s="22"/>
      <c r="BY3747" s="22"/>
      <c r="BZ3747" s="22"/>
      <c r="CA3747" s="22"/>
      <c r="CB3747" s="22"/>
      <c r="CC3747" s="22"/>
      <c r="CD3747" s="22"/>
      <c r="CE3747" s="22"/>
      <c r="CF3747" s="22"/>
      <c r="CG3747" s="22"/>
      <c r="CH3747" s="22"/>
      <c r="CI3747" s="22"/>
      <c r="CJ3747" s="22"/>
      <c r="CK3747" s="22"/>
      <c r="CL3747" s="22"/>
      <c r="CM3747" s="22"/>
      <c r="CN3747" s="22"/>
      <c r="CO3747" s="22"/>
    </row>
    <row r="3748" spans="1:93" s="2" customFormat="1" x14ac:dyDescent="0.3">
      <c r="A3748" s="73" t="s">
        <v>204</v>
      </c>
      <c r="B3748" s="73" t="s">
        <v>177</v>
      </c>
      <c r="C3748" s="67" t="s">
        <v>20</v>
      </c>
      <c r="D3748" s="67" t="s">
        <v>450</v>
      </c>
      <c r="E3748" s="73"/>
      <c r="F3748" s="73" t="s">
        <v>138</v>
      </c>
      <c r="G3748" s="73" t="s">
        <v>405</v>
      </c>
      <c r="H3748" s="73" t="s">
        <v>405</v>
      </c>
      <c r="I3748" s="73" t="s">
        <v>467</v>
      </c>
      <c r="J3748" s="73" t="str">
        <f t="shared" si="83"/>
        <v>Upper medium km Cars (by market segment)</v>
      </c>
      <c r="K3748" s="98">
        <v>0.20721999999999999</v>
      </c>
      <c r="L3748" s="48"/>
      <c r="M3748" s="22"/>
      <c r="N3748" s="22"/>
      <c r="O3748" s="22"/>
      <c r="P3748" s="22"/>
      <c r="Q3748" s="22"/>
      <c r="R3748" s="22"/>
      <c r="S3748" s="22"/>
      <c r="T3748" s="2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c r="AQ3748" s="22"/>
      <c r="AR3748" s="22"/>
      <c r="AS3748" s="22"/>
      <c r="AT3748" s="22"/>
      <c r="AU3748" s="22"/>
      <c r="AV3748" s="22"/>
      <c r="AW3748" s="22"/>
      <c r="AX3748" s="22"/>
      <c r="AY3748" s="22"/>
      <c r="AZ3748" s="22"/>
      <c r="BA3748" s="22"/>
      <c r="BB3748" s="22"/>
      <c r="BC3748" s="22"/>
      <c r="BD3748" s="22"/>
      <c r="BE3748" s="22"/>
      <c r="BF3748" s="22"/>
      <c r="BG3748" s="22"/>
      <c r="BH3748" s="22"/>
      <c r="BI3748" s="22"/>
      <c r="BJ3748" s="22"/>
      <c r="BK3748" s="22"/>
      <c r="BL3748" s="22"/>
      <c r="BM3748" s="22"/>
      <c r="BN3748" s="22"/>
      <c r="BO3748" s="22"/>
      <c r="BP3748" s="22"/>
      <c r="BQ3748" s="22"/>
      <c r="BR3748" s="22"/>
      <c r="BS3748" s="22"/>
      <c r="BT3748" s="22"/>
      <c r="BU3748" s="22"/>
      <c r="BV3748" s="22"/>
      <c r="BW3748" s="22"/>
      <c r="BX3748" s="22"/>
      <c r="BY3748" s="22"/>
      <c r="BZ3748" s="22"/>
      <c r="CA3748" s="22"/>
      <c r="CB3748" s="22"/>
      <c r="CC3748" s="22"/>
      <c r="CD3748" s="22"/>
      <c r="CE3748" s="22"/>
      <c r="CF3748" s="22"/>
      <c r="CG3748" s="22"/>
      <c r="CH3748" s="22"/>
      <c r="CI3748" s="22"/>
      <c r="CJ3748" s="22"/>
      <c r="CK3748" s="22"/>
      <c r="CL3748" s="22"/>
      <c r="CM3748" s="22"/>
      <c r="CN3748" s="22"/>
      <c r="CO3748" s="22"/>
    </row>
    <row r="3749" spans="1:93" s="2" customFormat="1" x14ac:dyDescent="0.3">
      <c r="A3749" s="73" t="s">
        <v>204</v>
      </c>
      <c r="B3749" s="73" t="s">
        <v>177</v>
      </c>
      <c r="C3749" s="67" t="s">
        <v>20</v>
      </c>
      <c r="D3749" s="67" t="s">
        <v>450</v>
      </c>
      <c r="E3749" s="73"/>
      <c r="F3749" s="73" t="s">
        <v>138</v>
      </c>
      <c r="G3749" s="73" t="s">
        <v>405</v>
      </c>
      <c r="H3749" s="73" t="s">
        <v>405</v>
      </c>
      <c r="I3749" s="73" t="s">
        <v>468</v>
      </c>
      <c r="J3749" s="73" t="str">
        <f t="shared" si="83"/>
        <v>Upper medium km Cars (by market segment)</v>
      </c>
      <c r="K3749" s="98">
        <v>3.8000000000000002E-4</v>
      </c>
      <c r="L3749" s="48"/>
      <c r="M3749" s="22"/>
      <c r="N3749" s="22"/>
      <c r="O3749" s="22"/>
      <c r="P3749" s="22"/>
      <c r="Q3749" s="22"/>
      <c r="R3749" s="22"/>
      <c r="S3749" s="22"/>
      <c r="T3749" s="22"/>
      <c r="U3749" s="22"/>
      <c r="V3749" s="22"/>
      <c r="W3749" s="22"/>
      <c r="X3749" s="22"/>
      <c r="Y3749" s="22"/>
      <c r="Z3749" s="22"/>
      <c r="AA3749" s="22"/>
      <c r="AB3749" s="22"/>
      <c r="AC3749" s="22"/>
      <c r="AD3749" s="22"/>
      <c r="AE3749" s="22"/>
      <c r="AF3749" s="22"/>
      <c r="AG3749" s="22"/>
      <c r="AH3749" s="22"/>
      <c r="AI3749" s="22"/>
      <c r="AJ3749" s="22"/>
      <c r="AK3749" s="22"/>
      <c r="AL3749" s="22"/>
      <c r="AM3749" s="22"/>
      <c r="AN3749" s="22"/>
      <c r="AO3749" s="22"/>
      <c r="AP3749" s="22"/>
      <c r="AQ3749" s="22"/>
      <c r="AR3749" s="22"/>
      <c r="AS3749" s="22"/>
      <c r="AT3749" s="22"/>
      <c r="AU3749" s="22"/>
      <c r="AV3749" s="22"/>
      <c r="AW3749" s="22"/>
      <c r="AX3749" s="22"/>
      <c r="AY3749" s="22"/>
      <c r="AZ3749" s="22"/>
      <c r="BA3749" s="22"/>
      <c r="BB3749" s="22"/>
      <c r="BC3749" s="22"/>
      <c r="BD3749" s="22"/>
      <c r="BE3749" s="22"/>
      <c r="BF3749" s="22"/>
      <c r="BG3749" s="22"/>
      <c r="BH3749" s="22"/>
      <c r="BI3749" s="22"/>
      <c r="BJ3749" s="22"/>
      <c r="BK3749" s="22"/>
      <c r="BL3749" s="22"/>
      <c r="BM3749" s="22"/>
      <c r="BN3749" s="22"/>
      <c r="BO3749" s="22"/>
      <c r="BP3749" s="22"/>
      <c r="BQ3749" s="22"/>
      <c r="BR3749" s="22"/>
      <c r="BS3749" s="22"/>
      <c r="BT3749" s="22"/>
      <c r="BU3749" s="22"/>
      <c r="BV3749" s="22"/>
      <c r="BW3749" s="22"/>
      <c r="BX3749" s="22"/>
      <c r="BY3749" s="22"/>
      <c r="BZ3749" s="22"/>
      <c r="CA3749" s="22"/>
      <c r="CB3749" s="22"/>
      <c r="CC3749" s="22"/>
      <c r="CD3749" s="22"/>
      <c r="CE3749" s="22"/>
      <c r="CF3749" s="22"/>
      <c r="CG3749" s="22"/>
      <c r="CH3749" s="22"/>
      <c r="CI3749" s="22"/>
      <c r="CJ3749" s="22"/>
      <c r="CK3749" s="22"/>
      <c r="CL3749" s="22"/>
      <c r="CM3749" s="22"/>
      <c r="CN3749" s="22"/>
      <c r="CO3749" s="22"/>
    </row>
    <row r="3750" spans="1:93" s="2" customFormat="1" x14ac:dyDescent="0.3">
      <c r="A3750" s="73" t="s">
        <v>204</v>
      </c>
      <c r="B3750" s="73" t="s">
        <v>177</v>
      </c>
      <c r="C3750" s="67" t="s">
        <v>20</v>
      </c>
      <c r="D3750" s="67" t="s">
        <v>450</v>
      </c>
      <c r="E3750" s="73"/>
      <c r="F3750" s="73" t="s">
        <v>138</v>
      </c>
      <c r="G3750" s="73" t="s">
        <v>156</v>
      </c>
      <c r="H3750" s="73" t="s">
        <v>156</v>
      </c>
      <c r="I3750" s="73" t="s">
        <v>465</v>
      </c>
      <c r="J3750" s="73" t="str">
        <f t="shared" si="83"/>
        <v>Upper medium miles Cars (by market segment)</v>
      </c>
      <c r="K3750" s="98">
        <v>0.33461000000000002</v>
      </c>
      <c r="L3750" s="48"/>
      <c r="M3750" s="22"/>
      <c r="N3750" s="22"/>
      <c r="O3750" s="22"/>
      <c r="P3750" s="22"/>
      <c r="Q3750" s="22"/>
      <c r="R3750" s="22"/>
      <c r="S3750" s="22"/>
      <c r="T3750" s="2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c r="AQ3750" s="22"/>
      <c r="AR3750" s="22"/>
      <c r="AS3750" s="22"/>
      <c r="AT3750" s="22"/>
      <c r="AU3750" s="22"/>
      <c r="AV3750" s="22"/>
      <c r="AW3750" s="22"/>
      <c r="AX3750" s="22"/>
      <c r="AY3750" s="22"/>
      <c r="AZ3750" s="22"/>
      <c r="BA3750" s="22"/>
      <c r="BB3750" s="22"/>
      <c r="BC3750" s="22"/>
      <c r="BD3750" s="22"/>
      <c r="BE3750" s="22"/>
      <c r="BF3750" s="22"/>
      <c r="BG3750" s="22"/>
      <c r="BH3750" s="22"/>
      <c r="BI3750" s="22"/>
      <c r="BJ3750" s="22"/>
      <c r="BK3750" s="22"/>
      <c r="BL3750" s="22"/>
      <c r="BM3750" s="22"/>
      <c r="BN3750" s="22"/>
      <c r="BO3750" s="22"/>
      <c r="BP3750" s="22"/>
      <c r="BQ3750" s="22"/>
      <c r="BR3750" s="22"/>
      <c r="BS3750" s="22"/>
      <c r="BT3750" s="22"/>
      <c r="BU3750" s="22"/>
      <c r="BV3750" s="22"/>
      <c r="BW3750" s="22"/>
      <c r="BX3750" s="22"/>
      <c r="BY3750" s="22"/>
      <c r="BZ3750" s="22"/>
      <c r="CA3750" s="22"/>
      <c r="CB3750" s="22"/>
      <c r="CC3750" s="22"/>
      <c r="CD3750" s="22"/>
      <c r="CE3750" s="22"/>
      <c r="CF3750" s="22"/>
      <c r="CG3750" s="22"/>
      <c r="CH3750" s="22"/>
      <c r="CI3750" s="22"/>
      <c r="CJ3750" s="22"/>
      <c r="CK3750" s="22"/>
      <c r="CL3750" s="22"/>
      <c r="CM3750" s="22"/>
      <c r="CN3750" s="22"/>
      <c r="CO3750" s="22"/>
    </row>
    <row r="3751" spans="1:93" s="2" customFormat="1" x14ac:dyDescent="0.3">
      <c r="A3751" s="73" t="s">
        <v>204</v>
      </c>
      <c r="B3751" s="73" t="s">
        <v>177</v>
      </c>
      <c r="C3751" s="67" t="s">
        <v>20</v>
      </c>
      <c r="D3751" s="67" t="s">
        <v>450</v>
      </c>
      <c r="E3751" s="73"/>
      <c r="F3751" s="73" t="s">
        <v>138</v>
      </c>
      <c r="G3751" s="73" t="s">
        <v>156</v>
      </c>
      <c r="H3751" s="73" t="s">
        <v>156</v>
      </c>
      <c r="I3751" s="73" t="s">
        <v>466</v>
      </c>
      <c r="J3751" s="73" t="str">
        <f t="shared" si="83"/>
        <v>Upper medium miles Cars (by market segment)</v>
      </c>
      <c r="K3751" s="98">
        <v>5.1000000000000004E-4</v>
      </c>
      <c r="L3751" s="48"/>
      <c r="M3751" s="22"/>
      <c r="N3751" s="22"/>
      <c r="O3751" s="22"/>
      <c r="P3751" s="22"/>
      <c r="Q3751" s="22"/>
      <c r="R3751" s="22"/>
      <c r="S3751" s="22"/>
      <c r="T3751" s="22"/>
      <c r="U3751" s="22"/>
      <c r="V3751" s="22"/>
      <c r="W3751" s="22"/>
      <c r="X3751" s="22"/>
      <c r="Y3751" s="22"/>
      <c r="Z3751" s="22"/>
      <c r="AA3751" s="22"/>
      <c r="AB3751" s="22"/>
      <c r="AC3751" s="22"/>
      <c r="AD3751" s="22"/>
      <c r="AE3751" s="22"/>
      <c r="AF3751" s="22"/>
      <c r="AG3751" s="22"/>
      <c r="AH3751" s="22"/>
      <c r="AI3751" s="22"/>
      <c r="AJ3751" s="22"/>
      <c r="AK3751" s="22"/>
      <c r="AL3751" s="22"/>
      <c r="AM3751" s="22"/>
      <c r="AN3751" s="22"/>
      <c r="AO3751" s="22"/>
      <c r="AP3751" s="22"/>
      <c r="AQ3751" s="22"/>
      <c r="AR3751" s="22"/>
      <c r="AS3751" s="22"/>
      <c r="AT3751" s="22"/>
      <c r="AU3751" s="22"/>
      <c r="AV3751" s="22"/>
      <c r="AW3751" s="22"/>
      <c r="AX3751" s="22"/>
      <c r="AY3751" s="22"/>
      <c r="AZ3751" s="22"/>
      <c r="BA3751" s="22"/>
      <c r="BB3751" s="22"/>
      <c r="BC3751" s="22"/>
      <c r="BD3751" s="22"/>
      <c r="BE3751" s="22"/>
      <c r="BF3751" s="22"/>
      <c r="BG3751" s="22"/>
      <c r="BH3751" s="22"/>
      <c r="BI3751" s="22"/>
      <c r="BJ3751" s="22"/>
      <c r="BK3751" s="22"/>
      <c r="BL3751" s="22"/>
      <c r="BM3751" s="22"/>
      <c r="BN3751" s="22"/>
      <c r="BO3751" s="22"/>
      <c r="BP3751" s="22"/>
      <c r="BQ3751" s="22"/>
      <c r="BR3751" s="22"/>
      <c r="BS3751" s="22"/>
      <c r="BT3751" s="22"/>
      <c r="BU3751" s="22"/>
      <c r="BV3751" s="22"/>
      <c r="BW3751" s="22"/>
      <c r="BX3751" s="22"/>
      <c r="BY3751" s="22"/>
      <c r="BZ3751" s="22"/>
      <c r="CA3751" s="22"/>
      <c r="CB3751" s="22"/>
      <c r="CC3751" s="22"/>
      <c r="CD3751" s="22"/>
      <c r="CE3751" s="22"/>
      <c r="CF3751" s="22"/>
      <c r="CG3751" s="22"/>
      <c r="CH3751" s="22"/>
      <c r="CI3751" s="22"/>
      <c r="CJ3751" s="22"/>
      <c r="CK3751" s="22"/>
      <c r="CL3751" s="22"/>
      <c r="CM3751" s="22"/>
      <c r="CN3751" s="22"/>
      <c r="CO3751" s="22"/>
    </row>
    <row r="3752" spans="1:93" s="2" customFormat="1" x14ac:dyDescent="0.3">
      <c r="A3752" s="73" t="s">
        <v>204</v>
      </c>
      <c r="B3752" s="73" t="s">
        <v>177</v>
      </c>
      <c r="C3752" s="67" t="s">
        <v>20</v>
      </c>
      <c r="D3752" s="67" t="s">
        <v>450</v>
      </c>
      <c r="E3752" s="73"/>
      <c r="F3752" s="73" t="s">
        <v>138</v>
      </c>
      <c r="G3752" s="73" t="s">
        <v>156</v>
      </c>
      <c r="H3752" s="73" t="s">
        <v>156</v>
      </c>
      <c r="I3752" s="73" t="s">
        <v>467</v>
      </c>
      <c r="J3752" s="73" t="str">
        <f t="shared" si="83"/>
        <v>Upper medium miles Cars (by market segment)</v>
      </c>
      <c r="K3752" s="98">
        <v>0.33349000000000001</v>
      </c>
      <c r="L3752" s="48"/>
      <c r="M3752" s="22"/>
      <c r="N3752" s="22"/>
      <c r="O3752" s="22"/>
      <c r="P3752" s="22"/>
      <c r="Q3752" s="22"/>
      <c r="R3752" s="22"/>
      <c r="S3752" s="22"/>
      <c r="T3752" s="2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c r="AQ3752" s="22"/>
      <c r="AR3752" s="22"/>
      <c r="AS3752" s="22"/>
      <c r="AT3752" s="22"/>
      <c r="AU3752" s="22"/>
      <c r="AV3752" s="22"/>
      <c r="AW3752" s="22"/>
      <c r="AX3752" s="22"/>
      <c r="AY3752" s="22"/>
      <c r="AZ3752" s="22"/>
      <c r="BA3752" s="22"/>
      <c r="BB3752" s="22"/>
      <c r="BC3752" s="22"/>
      <c r="BD3752" s="22"/>
      <c r="BE3752" s="22"/>
      <c r="BF3752" s="22"/>
      <c r="BG3752" s="22"/>
      <c r="BH3752" s="22"/>
      <c r="BI3752" s="22"/>
      <c r="BJ3752" s="22"/>
      <c r="BK3752" s="22"/>
      <c r="BL3752" s="22"/>
      <c r="BM3752" s="22"/>
      <c r="BN3752" s="22"/>
      <c r="BO3752" s="22"/>
      <c r="BP3752" s="22"/>
      <c r="BQ3752" s="22"/>
      <c r="BR3752" s="22"/>
      <c r="BS3752" s="22"/>
      <c r="BT3752" s="22"/>
      <c r="BU3752" s="22"/>
      <c r="BV3752" s="22"/>
      <c r="BW3752" s="22"/>
      <c r="BX3752" s="22"/>
      <c r="BY3752" s="22"/>
      <c r="BZ3752" s="22"/>
      <c r="CA3752" s="22"/>
      <c r="CB3752" s="22"/>
      <c r="CC3752" s="22"/>
      <c r="CD3752" s="22"/>
      <c r="CE3752" s="22"/>
      <c r="CF3752" s="22"/>
      <c r="CG3752" s="22"/>
      <c r="CH3752" s="22"/>
      <c r="CI3752" s="22"/>
      <c r="CJ3752" s="22"/>
      <c r="CK3752" s="22"/>
      <c r="CL3752" s="22"/>
      <c r="CM3752" s="22"/>
      <c r="CN3752" s="22"/>
      <c r="CO3752" s="22"/>
    </row>
    <row r="3753" spans="1:93" s="2" customFormat="1" x14ac:dyDescent="0.3">
      <c r="A3753" s="73" t="s">
        <v>204</v>
      </c>
      <c r="B3753" s="73" t="s">
        <v>177</v>
      </c>
      <c r="C3753" s="67" t="s">
        <v>20</v>
      </c>
      <c r="D3753" s="67" t="s">
        <v>450</v>
      </c>
      <c r="E3753" s="73"/>
      <c r="F3753" s="73" t="s">
        <v>138</v>
      </c>
      <c r="G3753" s="73" t="s">
        <v>156</v>
      </c>
      <c r="H3753" s="73" t="s">
        <v>156</v>
      </c>
      <c r="I3753" s="73" t="s">
        <v>468</v>
      </c>
      <c r="J3753" s="73" t="str">
        <f t="shared" si="83"/>
        <v>Upper medium miles Cars (by market segment)</v>
      </c>
      <c r="K3753" s="98">
        <v>6.0999999999999997E-4</v>
      </c>
      <c r="L3753" s="48"/>
      <c r="M3753" s="22"/>
      <c r="N3753" s="22"/>
      <c r="O3753" s="22"/>
      <c r="P3753" s="22"/>
      <c r="Q3753" s="22"/>
      <c r="R3753" s="22"/>
      <c r="S3753" s="22"/>
      <c r="T3753" s="22"/>
      <c r="U3753" s="22"/>
      <c r="V3753" s="22"/>
      <c r="W3753" s="22"/>
      <c r="X3753" s="22"/>
      <c r="Y3753" s="22"/>
      <c r="Z3753" s="22"/>
      <c r="AA3753" s="22"/>
      <c r="AB3753" s="22"/>
      <c r="AC3753" s="22"/>
      <c r="AD3753" s="22"/>
      <c r="AE3753" s="22"/>
      <c r="AF3753" s="22"/>
      <c r="AG3753" s="22"/>
      <c r="AH3753" s="22"/>
      <c r="AI3753" s="22"/>
      <c r="AJ3753" s="22"/>
      <c r="AK3753" s="22"/>
      <c r="AL3753" s="22"/>
      <c r="AM3753" s="22"/>
      <c r="AN3753" s="22"/>
      <c r="AO3753" s="22"/>
      <c r="AP3753" s="22"/>
      <c r="AQ3753" s="22"/>
      <c r="AR3753" s="22"/>
      <c r="AS3753" s="22"/>
      <c r="AT3753" s="22"/>
      <c r="AU3753" s="22"/>
      <c r="AV3753" s="22"/>
      <c r="AW3753" s="22"/>
      <c r="AX3753" s="22"/>
      <c r="AY3753" s="22"/>
      <c r="AZ3753" s="22"/>
      <c r="BA3753" s="22"/>
      <c r="BB3753" s="22"/>
      <c r="BC3753" s="22"/>
      <c r="BD3753" s="22"/>
      <c r="BE3753" s="22"/>
      <c r="BF3753" s="22"/>
      <c r="BG3753" s="22"/>
      <c r="BH3753" s="22"/>
      <c r="BI3753" s="22"/>
      <c r="BJ3753" s="22"/>
      <c r="BK3753" s="22"/>
      <c r="BL3753" s="22"/>
      <c r="BM3753" s="22"/>
      <c r="BN3753" s="22"/>
      <c r="BO3753" s="22"/>
      <c r="BP3753" s="22"/>
      <c r="BQ3753" s="22"/>
      <c r="BR3753" s="22"/>
      <c r="BS3753" s="22"/>
      <c r="BT3753" s="22"/>
      <c r="BU3753" s="22"/>
      <c r="BV3753" s="22"/>
      <c r="BW3753" s="22"/>
      <c r="BX3753" s="22"/>
      <c r="BY3753" s="22"/>
      <c r="BZ3753" s="22"/>
      <c r="CA3753" s="22"/>
      <c r="CB3753" s="22"/>
      <c r="CC3753" s="22"/>
      <c r="CD3753" s="22"/>
      <c r="CE3753" s="22"/>
      <c r="CF3753" s="22"/>
      <c r="CG3753" s="22"/>
      <c r="CH3753" s="22"/>
      <c r="CI3753" s="22"/>
      <c r="CJ3753" s="22"/>
      <c r="CK3753" s="22"/>
      <c r="CL3753" s="22"/>
      <c r="CM3753" s="22"/>
      <c r="CN3753" s="22"/>
      <c r="CO3753" s="22"/>
    </row>
    <row r="3754" spans="1:93" s="2" customFormat="1" x14ac:dyDescent="0.3">
      <c r="A3754" s="73" t="s">
        <v>204</v>
      </c>
      <c r="B3754" s="73" t="s">
        <v>177</v>
      </c>
      <c r="C3754" s="67" t="s">
        <v>20</v>
      </c>
      <c r="D3754" s="67" t="s">
        <v>450</v>
      </c>
      <c r="E3754" s="73"/>
      <c r="F3754" s="73" t="s">
        <v>375</v>
      </c>
      <c r="G3754" s="73" t="s">
        <v>405</v>
      </c>
      <c r="H3754" s="73" t="s">
        <v>405</v>
      </c>
      <c r="I3754" s="73" t="s">
        <v>465</v>
      </c>
      <c r="J3754" s="73" t="str">
        <f t="shared" si="83"/>
        <v>Upper medium km Cars (by market segment)</v>
      </c>
      <c r="K3754" s="98">
        <v>0.17537</v>
      </c>
      <c r="L3754" s="48"/>
      <c r="M3754" s="22"/>
      <c r="N3754" s="22"/>
      <c r="O3754" s="22"/>
      <c r="P3754" s="22"/>
      <c r="Q3754" s="22"/>
      <c r="R3754" s="22"/>
      <c r="S3754" s="22"/>
      <c r="T3754" s="2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c r="AQ3754" s="22"/>
      <c r="AR3754" s="22"/>
      <c r="AS3754" s="22"/>
      <c r="AT3754" s="22"/>
      <c r="AU3754" s="22"/>
      <c r="AV3754" s="22"/>
      <c r="AW3754" s="22"/>
      <c r="AX3754" s="22"/>
      <c r="AY3754" s="22"/>
      <c r="AZ3754" s="22"/>
      <c r="BA3754" s="22"/>
      <c r="BB3754" s="22"/>
      <c r="BC3754" s="22"/>
      <c r="BD3754" s="22"/>
      <c r="BE3754" s="22"/>
      <c r="BF3754" s="22"/>
      <c r="BG3754" s="22"/>
      <c r="BH3754" s="22"/>
      <c r="BI3754" s="22"/>
      <c r="BJ3754" s="22"/>
      <c r="BK3754" s="22"/>
      <c r="BL3754" s="22"/>
      <c r="BM3754" s="22"/>
      <c r="BN3754" s="22"/>
      <c r="BO3754" s="22"/>
      <c r="BP3754" s="22"/>
      <c r="BQ3754" s="22"/>
      <c r="BR3754" s="22"/>
      <c r="BS3754" s="22"/>
      <c r="BT3754" s="22"/>
      <c r="BU3754" s="22"/>
      <c r="BV3754" s="22"/>
      <c r="BW3754" s="22"/>
      <c r="BX3754" s="22"/>
      <c r="BY3754" s="22"/>
      <c r="BZ3754" s="22"/>
      <c r="CA3754" s="22"/>
      <c r="CB3754" s="22"/>
      <c r="CC3754" s="22"/>
      <c r="CD3754" s="22"/>
      <c r="CE3754" s="22"/>
      <c r="CF3754" s="22"/>
      <c r="CG3754" s="22"/>
      <c r="CH3754" s="22"/>
      <c r="CI3754" s="22"/>
      <c r="CJ3754" s="22"/>
      <c r="CK3754" s="22"/>
      <c r="CL3754" s="22"/>
      <c r="CM3754" s="22"/>
      <c r="CN3754" s="22"/>
      <c r="CO3754" s="22"/>
    </row>
    <row r="3755" spans="1:93" s="2" customFormat="1" x14ac:dyDescent="0.3">
      <c r="A3755" s="73" t="s">
        <v>204</v>
      </c>
      <c r="B3755" s="73" t="s">
        <v>177</v>
      </c>
      <c r="C3755" s="67" t="s">
        <v>20</v>
      </c>
      <c r="D3755" s="67" t="s">
        <v>450</v>
      </c>
      <c r="E3755" s="73"/>
      <c r="F3755" s="73" t="s">
        <v>375</v>
      </c>
      <c r="G3755" s="73" t="s">
        <v>405</v>
      </c>
      <c r="H3755" s="73" t="s">
        <v>405</v>
      </c>
      <c r="I3755" s="73" t="s">
        <v>466</v>
      </c>
      <c r="J3755" s="73" t="str">
        <f t="shared" si="83"/>
        <v>Upper medium km Cars (by market segment)</v>
      </c>
      <c r="K3755" s="98">
        <v>8.0000000000000007E-5</v>
      </c>
      <c r="L3755" s="48"/>
      <c r="M3755" s="22"/>
      <c r="N3755" s="22"/>
      <c r="O3755" s="22"/>
      <c r="P3755" s="22"/>
      <c r="Q3755" s="22"/>
      <c r="R3755" s="22"/>
      <c r="S3755" s="22"/>
      <c r="T3755" s="22"/>
      <c r="U3755" s="22"/>
      <c r="V3755" s="22"/>
      <c r="W3755" s="22"/>
      <c r="X3755" s="22"/>
      <c r="Y3755" s="22"/>
      <c r="Z3755" s="22"/>
      <c r="AA3755" s="22"/>
      <c r="AB3755" s="22"/>
      <c r="AC3755" s="22"/>
      <c r="AD3755" s="22"/>
      <c r="AE3755" s="22"/>
      <c r="AF3755" s="22"/>
      <c r="AG3755" s="22"/>
      <c r="AH3755" s="22"/>
      <c r="AI3755" s="22"/>
      <c r="AJ3755" s="22"/>
      <c r="AK3755" s="22"/>
      <c r="AL3755" s="22"/>
      <c r="AM3755" s="22"/>
      <c r="AN3755" s="22"/>
      <c r="AO3755" s="22"/>
      <c r="AP3755" s="22"/>
      <c r="AQ3755" s="22"/>
      <c r="AR3755" s="22"/>
      <c r="AS3755" s="22"/>
      <c r="AT3755" s="22"/>
      <c r="AU3755" s="22"/>
      <c r="AV3755" s="22"/>
      <c r="AW3755" s="22"/>
      <c r="AX3755" s="22"/>
      <c r="AY3755" s="22"/>
      <c r="AZ3755" s="22"/>
      <c r="BA3755" s="22"/>
      <c r="BB3755" s="22"/>
      <c r="BC3755" s="22"/>
      <c r="BD3755" s="22"/>
      <c r="BE3755" s="22"/>
      <c r="BF3755" s="22"/>
      <c r="BG3755" s="22"/>
      <c r="BH3755" s="22"/>
      <c r="BI3755" s="22"/>
      <c r="BJ3755" s="22"/>
      <c r="BK3755" s="22"/>
      <c r="BL3755" s="22"/>
      <c r="BM3755" s="22"/>
      <c r="BN3755" s="22"/>
      <c r="BO3755" s="22"/>
      <c r="BP3755" s="22"/>
      <c r="BQ3755" s="22"/>
      <c r="BR3755" s="22"/>
      <c r="BS3755" s="22"/>
      <c r="BT3755" s="22"/>
      <c r="BU3755" s="22"/>
      <c r="BV3755" s="22"/>
      <c r="BW3755" s="22"/>
      <c r="BX3755" s="22"/>
      <c r="BY3755" s="22"/>
      <c r="BZ3755" s="22"/>
      <c r="CA3755" s="22"/>
      <c r="CB3755" s="22"/>
      <c r="CC3755" s="22"/>
      <c r="CD3755" s="22"/>
      <c r="CE3755" s="22"/>
      <c r="CF3755" s="22"/>
      <c r="CG3755" s="22"/>
      <c r="CH3755" s="22"/>
      <c r="CI3755" s="22"/>
      <c r="CJ3755" s="22"/>
      <c r="CK3755" s="22"/>
      <c r="CL3755" s="22"/>
      <c r="CM3755" s="22"/>
      <c r="CN3755" s="22"/>
      <c r="CO3755" s="22"/>
    </row>
    <row r="3756" spans="1:93" s="2" customFormat="1" x14ac:dyDescent="0.3">
      <c r="A3756" s="73" t="s">
        <v>204</v>
      </c>
      <c r="B3756" s="73" t="s">
        <v>177</v>
      </c>
      <c r="C3756" s="67" t="s">
        <v>20</v>
      </c>
      <c r="D3756" s="67" t="s">
        <v>450</v>
      </c>
      <c r="E3756" s="73"/>
      <c r="F3756" s="73" t="s">
        <v>375</v>
      </c>
      <c r="G3756" s="73" t="s">
        <v>405</v>
      </c>
      <c r="H3756" s="73" t="s">
        <v>405</v>
      </c>
      <c r="I3756" s="73" t="s">
        <v>467</v>
      </c>
      <c r="J3756" s="73" t="str">
        <f t="shared" si="83"/>
        <v>Upper medium km Cars (by market segment)</v>
      </c>
      <c r="K3756" s="98">
        <v>0.17379</v>
      </c>
      <c r="L3756" s="48"/>
      <c r="M3756" s="22"/>
      <c r="N3756" s="22"/>
      <c r="O3756" s="22"/>
      <c r="P3756" s="22"/>
      <c r="Q3756" s="22"/>
      <c r="R3756" s="22"/>
      <c r="S3756" s="22"/>
      <c r="T3756" s="2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c r="AQ3756" s="22"/>
      <c r="AR3756" s="22"/>
      <c r="AS3756" s="22"/>
      <c r="AT3756" s="22"/>
      <c r="AU3756" s="22"/>
      <c r="AV3756" s="22"/>
      <c r="AW3756" s="22"/>
      <c r="AX3756" s="22"/>
      <c r="AY3756" s="22"/>
      <c r="AZ3756" s="22"/>
      <c r="BA3756" s="22"/>
      <c r="BB3756" s="22"/>
      <c r="BC3756" s="22"/>
      <c r="BD3756" s="22"/>
      <c r="BE3756" s="22"/>
      <c r="BF3756" s="22"/>
      <c r="BG3756" s="22"/>
      <c r="BH3756" s="22"/>
      <c r="BI3756" s="22"/>
      <c r="BJ3756" s="22"/>
      <c r="BK3756" s="22"/>
      <c r="BL3756" s="22"/>
      <c r="BM3756" s="22"/>
      <c r="BN3756" s="22"/>
      <c r="BO3756" s="22"/>
      <c r="BP3756" s="22"/>
      <c r="BQ3756" s="22"/>
      <c r="BR3756" s="22"/>
      <c r="BS3756" s="22"/>
      <c r="BT3756" s="22"/>
      <c r="BU3756" s="22"/>
      <c r="BV3756" s="22"/>
      <c r="BW3756" s="22"/>
      <c r="BX3756" s="22"/>
      <c r="BY3756" s="22"/>
      <c r="BZ3756" s="22"/>
      <c r="CA3756" s="22"/>
      <c r="CB3756" s="22"/>
      <c r="CC3756" s="22"/>
      <c r="CD3756" s="22"/>
      <c r="CE3756" s="22"/>
      <c r="CF3756" s="22"/>
      <c r="CG3756" s="22"/>
      <c r="CH3756" s="22"/>
      <c r="CI3756" s="22"/>
      <c r="CJ3756" s="22"/>
      <c r="CK3756" s="22"/>
      <c r="CL3756" s="22"/>
      <c r="CM3756" s="22"/>
      <c r="CN3756" s="22"/>
      <c r="CO3756" s="22"/>
    </row>
    <row r="3757" spans="1:93" s="2" customFormat="1" x14ac:dyDescent="0.3">
      <c r="A3757" s="73" t="s">
        <v>204</v>
      </c>
      <c r="B3757" s="73" t="s">
        <v>177</v>
      </c>
      <c r="C3757" s="67" t="s">
        <v>20</v>
      </c>
      <c r="D3757" s="67" t="s">
        <v>450</v>
      </c>
      <c r="E3757" s="73"/>
      <c r="F3757" s="73" t="s">
        <v>375</v>
      </c>
      <c r="G3757" s="73" t="s">
        <v>405</v>
      </c>
      <c r="H3757" s="73" t="s">
        <v>405</v>
      </c>
      <c r="I3757" s="73" t="s">
        <v>468</v>
      </c>
      <c r="J3757" s="73" t="str">
        <f t="shared" si="83"/>
        <v>Upper medium km Cars (by market segment)</v>
      </c>
      <c r="K3757" s="98">
        <v>1.5E-3</v>
      </c>
      <c r="L3757" s="48"/>
      <c r="M3757" s="22"/>
      <c r="N3757" s="22"/>
      <c r="O3757" s="22"/>
      <c r="P3757" s="22"/>
      <c r="Q3757" s="22"/>
      <c r="R3757" s="22"/>
      <c r="S3757" s="22"/>
      <c r="T3757" s="22"/>
      <c r="U3757" s="22"/>
      <c r="V3757" s="22"/>
      <c r="W3757" s="22"/>
      <c r="X3757" s="22"/>
      <c r="Y3757" s="22"/>
      <c r="Z3757" s="22"/>
      <c r="AA3757" s="22"/>
      <c r="AB3757" s="22"/>
      <c r="AC3757" s="22"/>
      <c r="AD3757" s="22"/>
      <c r="AE3757" s="22"/>
      <c r="AF3757" s="22"/>
      <c r="AG3757" s="22"/>
      <c r="AH3757" s="22"/>
      <c r="AI3757" s="22"/>
      <c r="AJ3757" s="22"/>
      <c r="AK3757" s="22"/>
      <c r="AL3757" s="22"/>
      <c r="AM3757" s="22"/>
      <c r="AN3757" s="22"/>
      <c r="AO3757" s="22"/>
      <c r="AP3757" s="22"/>
      <c r="AQ3757" s="22"/>
      <c r="AR3757" s="22"/>
      <c r="AS3757" s="22"/>
      <c r="AT3757" s="22"/>
      <c r="AU3757" s="22"/>
      <c r="AV3757" s="22"/>
      <c r="AW3757" s="22"/>
      <c r="AX3757" s="22"/>
      <c r="AY3757" s="22"/>
      <c r="AZ3757" s="22"/>
      <c r="BA3757" s="22"/>
      <c r="BB3757" s="22"/>
      <c r="BC3757" s="22"/>
      <c r="BD3757" s="22"/>
      <c r="BE3757" s="22"/>
      <c r="BF3757" s="22"/>
      <c r="BG3757" s="22"/>
      <c r="BH3757" s="22"/>
      <c r="BI3757" s="22"/>
      <c r="BJ3757" s="22"/>
      <c r="BK3757" s="22"/>
      <c r="BL3757" s="22"/>
      <c r="BM3757" s="22"/>
      <c r="BN3757" s="22"/>
      <c r="BO3757" s="22"/>
      <c r="BP3757" s="22"/>
      <c r="BQ3757" s="22"/>
      <c r="BR3757" s="22"/>
      <c r="BS3757" s="22"/>
      <c r="BT3757" s="22"/>
      <c r="BU3757" s="22"/>
      <c r="BV3757" s="22"/>
      <c r="BW3757" s="22"/>
      <c r="BX3757" s="22"/>
      <c r="BY3757" s="22"/>
      <c r="BZ3757" s="22"/>
      <c r="CA3757" s="22"/>
      <c r="CB3757" s="22"/>
      <c r="CC3757" s="22"/>
      <c r="CD3757" s="22"/>
      <c r="CE3757" s="22"/>
      <c r="CF3757" s="22"/>
      <c r="CG3757" s="22"/>
      <c r="CH3757" s="22"/>
      <c r="CI3757" s="22"/>
      <c r="CJ3757" s="22"/>
      <c r="CK3757" s="22"/>
      <c r="CL3757" s="22"/>
      <c r="CM3757" s="22"/>
      <c r="CN3757" s="22"/>
      <c r="CO3757" s="22"/>
    </row>
    <row r="3758" spans="1:93" s="2" customFormat="1" x14ac:dyDescent="0.3">
      <c r="A3758" s="73" t="s">
        <v>204</v>
      </c>
      <c r="B3758" s="73" t="s">
        <v>177</v>
      </c>
      <c r="C3758" s="67" t="s">
        <v>20</v>
      </c>
      <c r="D3758" s="67" t="s">
        <v>450</v>
      </c>
      <c r="E3758" s="73"/>
      <c r="F3758" s="73" t="s">
        <v>375</v>
      </c>
      <c r="G3758" s="73" t="s">
        <v>156</v>
      </c>
      <c r="H3758" s="73" t="s">
        <v>156</v>
      </c>
      <c r="I3758" s="73" t="s">
        <v>465</v>
      </c>
      <c r="J3758" s="73" t="str">
        <f t="shared" si="83"/>
        <v>Upper medium miles Cars (by market segment)</v>
      </c>
      <c r="K3758" s="98">
        <v>0.28223000000000004</v>
      </c>
      <c r="L3758" s="48"/>
      <c r="M3758" s="22"/>
      <c r="N3758" s="22"/>
      <c r="O3758" s="22"/>
      <c r="P3758" s="22"/>
      <c r="Q3758" s="22"/>
      <c r="R3758" s="22"/>
      <c r="S3758" s="22"/>
      <c r="T3758" s="22"/>
      <c r="U3758" s="22"/>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c r="AQ3758" s="22"/>
      <c r="AR3758" s="22"/>
      <c r="AS3758" s="22"/>
      <c r="AT3758" s="22"/>
      <c r="AU3758" s="22"/>
      <c r="AV3758" s="22"/>
      <c r="AW3758" s="22"/>
      <c r="AX3758" s="22"/>
      <c r="AY3758" s="22"/>
      <c r="AZ3758" s="22"/>
      <c r="BA3758" s="22"/>
      <c r="BB3758" s="22"/>
      <c r="BC3758" s="22"/>
      <c r="BD3758" s="22"/>
      <c r="BE3758" s="22"/>
      <c r="BF3758" s="22"/>
      <c r="BG3758" s="22"/>
      <c r="BH3758" s="22"/>
      <c r="BI3758" s="22"/>
      <c r="BJ3758" s="22"/>
      <c r="BK3758" s="22"/>
      <c r="BL3758" s="22"/>
      <c r="BM3758" s="22"/>
      <c r="BN3758" s="22"/>
      <c r="BO3758" s="22"/>
      <c r="BP3758" s="22"/>
      <c r="BQ3758" s="22"/>
      <c r="BR3758" s="22"/>
      <c r="BS3758" s="22"/>
      <c r="BT3758" s="22"/>
      <c r="BU3758" s="22"/>
      <c r="BV3758" s="22"/>
      <c r="BW3758" s="22"/>
      <c r="BX3758" s="22"/>
      <c r="BY3758" s="22"/>
      <c r="BZ3758" s="22"/>
      <c r="CA3758" s="22"/>
      <c r="CB3758" s="22"/>
      <c r="CC3758" s="22"/>
      <c r="CD3758" s="22"/>
      <c r="CE3758" s="22"/>
      <c r="CF3758" s="22"/>
      <c r="CG3758" s="22"/>
      <c r="CH3758" s="22"/>
      <c r="CI3758" s="22"/>
      <c r="CJ3758" s="22"/>
      <c r="CK3758" s="22"/>
      <c r="CL3758" s="22"/>
      <c r="CM3758" s="22"/>
      <c r="CN3758" s="22"/>
      <c r="CO3758" s="22"/>
    </row>
    <row r="3759" spans="1:93" s="2" customFormat="1" x14ac:dyDescent="0.3">
      <c r="A3759" s="73" t="s">
        <v>204</v>
      </c>
      <c r="B3759" s="73" t="s">
        <v>177</v>
      </c>
      <c r="C3759" s="67" t="s">
        <v>20</v>
      </c>
      <c r="D3759" s="67" t="s">
        <v>450</v>
      </c>
      <c r="E3759" s="73"/>
      <c r="F3759" s="73" t="s">
        <v>375</v>
      </c>
      <c r="G3759" s="73" t="s">
        <v>156</v>
      </c>
      <c r="H3759" s="73" t="s">
        <v>156</v>
      </c>
      <c r="I3759" s="73" t="s">
        <v>466</v>
      </c>
      <c r="J3759" s="73" t="str">
        <f t="shared" si="83"/>
        <v>Upper medium miles Cars (by market segment)</v>
      </c>
      <c r="K3759" s="98">
        <v>1.2999999999999999E-4</v>
      </c>
      <c r="L3759" s="48"/>
      <c r="M3759" s="22"/>
      <c r="N3759" s="22"/>
      <c r="O3759" s="22"/>
      <c r="P3759" s="22"/>
      <c r="Q3759" s="22"/>
      <c r="R3759" s="22"/>
      <c r="S3759" s="22"/>
      <c r="T3759" s="22"/>
      <c r="U3759" s="22"/>
      <c r="V3759" s="22"/>
      <c r="W3759" s="22"/>
      <c r="X3759" s="22"/>
      <c r="Y3759" s="22"/>
      <c r="Z3759" s="22"/>
      <c r="AA3759" s="22"/>
      <c r="AB3759" s="22"/>
      <c r="AC3759" s="22"/>
      <c r="AD3759" s="22"/>
      <c r="AE3759" s="22"/>
      <c r="AF3759" s="22"/>
      <c r="AG3759" s="22"/>
      <c r="AH3759" s="22"/>
      <c r="AI3759" s="22"/>
      <c r="AJ3759" s="22"/>
      <c r="AK3759" s="22"/>
      <c r="AL3759" s="22"/>
      <c r="AM3759" s="22"/>
      <c r="AN3759" s="22"/>
      <c r="AO3759" s="22"/>
      <c r="AP3759" s="22"/>
      <c r="AQ3759" s="22"/>
      <c r="AR3759" s="22"/>
      <c r="AS3759" s="22"/>
      <c r="AT3759" s="22"/>
      <c r="AU3759" s="22"/>
      <c r="AV3759" s="22"/>
      <c r="AW3759" s="22"/>
      <c r="AX3759" s="22"/>
      <c r="AY3759" s="22"/>
      <c r="AZ3759" s="22"/>
      <c r="BA3759" s="22"/>
      <c r="BB3759" s="22"/>
      <c r="BC3759" s="22"/>
      <c r="BD3759" s="22"/>
      <c r="BE3759" s="22"/>
      <c r="BF3759" s="22"/>
      <c r="BG3759" s="22"/>
      <c r="BH3759" s="22"/>
      <c r="BI3759" s="22"/>
      <c r="BJ3759" s="22"/>
      <c r="BK3759" s="22"/>
      <c r="BL3759" s="22"/>
      <c r="BM3759" s="22"/>
      <c r="BN3759" s="22"/>
      <c r="BO3759" s="22"/>
      <c r="BP3759" s="22"/>
      <c r="BQ3759" s="22"/>
      <c r="BR3759" s="22"/>
      <c r="BS3759" s="22"/>
      <c r="BT3759" s="22"/>
      <c r="BU3759" s="22"/>
      <c r="BV3759" s="22"/>
      <c r="BW3759" s="22"/>
      <c r="BX3759" s="22"/>
      <c r="BY3759" s="22"/>
      <c r="BZ3759" s="22"/>
      <c r="CA3759" s="22"/>
      <c r="CB3759" s="22"/>
      <c r="CC3759" s="22"/>
      <c r="CD3759" s="22"/>
      <c r="CE3759" s="22"/>
      <c r="CF3759" s="22"/>
      <c r="CG3759" s="22"/>
      <c r="CH3759" s="22"/>
      <c r="CI3759" s="22"/>
      <c r="CJ3759" s="22"/>
      <c r="CK3759" s="22"/>
      <c r="CL3759" s="22"/>
      <c r="CM3759" s="22"/>
      <c r="CN3759" s="22"/>
      <c r="CO3759" s="22"/>
    </row>
    <row r="3760" spans="1:93" s="2" customFormat="1" x14ac:dyDescent="0.3">
      <c r="A3760" s="73" t="s">
        <v>204</v>
      </c>
      <c r="B3760" s="73" t="s">
        <v>177</v>
      </c>
      <c r="C3760" s="67" t="s">
        <v>20</v>
      </c>
      <c r="D3760" s="67" t="s">
        <v>450</v>
      </c>
      <c r="E3760" s="73"/>
      <c r="F3760" s="73" t="s">
        <v>375</v>
      </c>
      <c r="G3760" s="73" t="s">
        <v>156</v>
      </c>
      <c r="H3760" s="73" t="s">
        <v>156</v>
      </c>
      <c r="I3760" s="73" t="s">
        <v>467</v>
      </c>
      <c r="J3760" s="73" t="str">
        <f t="shared" si="83"/>
        <v>Upper medium miles Cars (by market segment)</v>
      </c>
      <c r="K3760" s="98">
        <v>0.27968999999999999</v>
      </c>
      <c r="L3760" s="48"/>
      <c r="M3760" s="22"/>
      <c r="N3760" s="22"/>
      <c r="O3760" s="22"/>
      <c r="P3760" s="22"/>
      <c r="Q3760" s="22"/>
      <c r="R3760" s="22"/>
      <c r="S3760" s="22"/>
      <c r="T3760" s="2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c r="AQ3760" s="22"/>
      <c r="AR3760" s="22"/>
      <c r="AS3760" s="22"/>
      <c r="AT3760" s="22"/>
      <c r="AU3760" s="22"/>
      <c r="AV3760" s="22"/>
      <c r="AW3760" s="22"/>
      <c r="AX3760" s="22"/>
      <c r="AY3760" s="22"/>
      <c r="AZ3760" s="22"/>
      <c r="BA3760" s="22"/>
      <c r="BB3760" s="22"/>
      <c r="BC3760" s="22"/>
      <c r="BD3760" s="22"/>
      <c r="BE3760" s="22"/>
      <c r="BF3760" s="22"/>
      <c r="BG3760" s="22"/>
      <c r="BH3760" s="22"/>
      <c r="BI3760" s="22"/>
      <c r="BJ3760" s="22"/>
      <c r="BK3760" s="22"/>
      <c r="BL3760" s="22"/>
      <c r="BM3760" s="22"/>
      <c r="BN3760" s="22"/>
      <c r="BO3760" s="22"/>
      <c r="BP3760" s="22"/>
      <c r="BQ3760" s="22"/>
      <c r="BR3760" s="22"/>
      <c r="BS3760" s="22"/>
      <c r="BT3760" s="22"/>
      <c r="BU3760" s="22"/>
      <c r="BV3760" s="22"/>
      <c r="BW3760" s="22"/>
      <c r="BX3760" s="22"/>
      <c r="BY3760" s="22"/>
      <c r="BZ3760" s="22"/>
      <c r="CA3760" s="22"/>
      <c r="CB3760" s="22"/>
      <c r="CC3760" s="22"/>
      <c r="CD3760" s="22"/>
      <c r="CE3760" s="22"/>
      <c r="CF3760" s="22"/>
      <c r="CG3760" s="22"/>
      <c r="CH3760" s="22"/>
      <c r="CI3760" s="22"/>
      <c r="CJ3760" s="22"/>
      <c r="CK3760" s="22"/>
      <c r="CL3760" s="22"/>
      <c r="CM3760" s="22"/>
      <c r="CN3760" s="22"/>
      <c r="CO3760" s="22"/>
    </row>
    <row r="3761" spans="1:93" s="2" customFormat="1" x14ac:dyDescent="0.3">
      <c r="A3761" s="73" t="s">
        <v>204</v>
      </c>
      <c r="B3761" s="73" t="s">
        <v>177</v>
      </c>
      <c r="C3761" s="67" t="s">
        <v>20</v>
      </c>
      <c r="D3761" s="67" t="s">
        <v>450</v>
      </c>
      <c r="E3761" s="73"/>
      <c r="F3761" s="73" t="s">
        <v>375</v>
      </c>
      <c r="G3761" s="73" t="s">
        <v>156</v>
      </c>
      <c r="H3761" s="73" t="s">
        <v>156</v>
      </c>
      <c r="I3761" s="73" t="s">
        <v>468</v>
      </c>
      <c r="J3761" s="73" t="str">
        <f t="shared" si="83"/>
        <v>Upper medium miles Cars (by market segment)</v>
      </c>
      <c r="K3761" s="98">
        <v>2.4099999999999998E-3</v>
      </c>
      <c r="L3761" s="48"/>
      <c r="M3761" s="22"/>
      <c r="N3761" s="22"/>
      <c r="O3761" s="22"/>
      <c r="P3761" s="22"/>
      <c r="Q3761" s="22"/>
      <c r="R3761" s="22"/>
      <c r="S3761" s="22"/>
      <c r="T3761" s="22"/>
      <c r="U3761" s="22"/>
      <c r="V3761" s="22"/>
      <c r="W3761" s="22"/>
      <c r="X3761" s="22"/>
      <c r="Y3761" s="22"/>
      <c r="Z3761" s="22"/>
      <c r="AA3761" s="22"/>
      <c r="AB3761" s="22"/>
      <c r="AC3761" s="22"/>
      <c r="AD3761" s="22"/>
      <c r="AE3761" s="22"/>
      <c r="AF3761" s="22"/>
      <c r="AG3761" s="22"/>
      <c r="AH3761" s="22"/>
      <c r="AI3761" s="22"/>
      <c r="AJ3761" s="22"/>
      <c r="AK3761" s="22"/>
      <c r="AL3761" s="22"/>
      <c r="AM3761" s="22"/>
      <c r="AN3761" s="22"/>
      <c r="AO3761" s="22"/>
      <c r="AP3761" s="22"/>
      <c r="AQ3761" s="22"/>
      <c r="AR3761" s="22"/>
      <c r="AS3761" s="22"/>
      <c r="AT3761" s="22"/>
      <c r="AU3761" s="22"/>
      <c r="AV3761" s="22"/>
      <c r="AW3761" s="22"/>
      <c r="AX3761" s="22"/>
      <c r="AY3761" s="22"/>
      <c r="AZ3761" s="22"/>
      <c r="BA3761" s="22"/>
      <c r="BB3761" s="22"/>
      <c r="BC3761" s="22"/>
      <c r="BD3761" s="22"/>
      <c r="BE3761" s="22"/>
      <c r="BF3761" s="22"/>
      <c r="BG3761" s="22"/>
      <c r="BH3761" s="22"/>
      <c r="BI3761" s="22"/>
      <c r="BJ3761" s="22"/>
      <c r="BK3761" s="22"/>
      <c r="BL3761" s="22"/>
      <c r="BM3761" s="22"/>
      <c r="BN3761" s="22"/>
      <c r="BO3761" s="22"/>
      <c r="BP3761" s="22"/>
      <c r="BQ3761" s="22"/>
      <c r="BR3761" s="22"/>
      <c r="BS3761" s="22"/>
      <c r="BT3761" s="22"/>
      <c r="BU3761" s="22"/>
      <c r="BV3761" s="22"/>
      <c r="BW3761" s="22"/>
      <c r="BX3761" s="22"/>
      <c r="BY3761" s="22"/>
      <c r="BZ3761" s="22"/>
      <c r="CA3761" s="22"/>
      <c r="CB3761" s="22"/>
      <c r="CC3761" s="22"/>
      <c r="CD3761" s="22"/>
      <c r="CE3761" s="22"/>
      <c r="CF3761" s="22"/>
      <c r="CG3761" s="22"/>
      <c r="CH3761" s="22"/>
      <c r="CI3761" s="22"/>
      <c r="CJ3761" s="22"/>
      <c r="CK3761" s="22"/>
      <c r="CL3761" s="22"/>
      <c r="CM3761" s="22"/>
      <c r="CN3761" s="22"/>
      <c r="CO3761" s="22"/>
    </row>
    <row r="3762" spans="1:93" x14ac:dyDescent="0.3">
      <c r="A3762" s="73" t="s">
        <v>204</v>
      </c>
      <c r="B3762" s="73" t="s">
        <v>177</v>
      </c>
      <c r="C3762" s="73" t="s">
        <v>20</v>
      </c>
      <c r="D3762" s="73" t="s">
        <v>450</v>
      </c>
      <c r="E3762" s="73"/>
      <c r="F3762" s="73" t="s">
        <v>490</v>
      </c>
      <c r="G3762" s="73" t="s">
        <v>405</v>
      </c>
      <c r="H3762" s="73" t="s">
        <v>405</v>
      </c>
      <c r="I3762" s="73" t="s">
        <v>465</v>
      </c>
      <c r="J3762" s="73" t="str">
        <f t="shared" ref="J3762:J3777" si="84">CONCATENATE(D3762," ",H3762," ",C3762)</f>
        <v>Upper medium km Cars (by market segment)</v>
      </c>
      <c r="K3762" s="98">
        <v>0.11448000000000001</v>
      </c>
    </row>
    <row r="3763" spans="1:93" x14ac:dyDescent="0.3">
      <c r="A3763" s="73" t="s">
        <v>204</v>
      </c>
      <c r="B3763" s="73" t="s">
        <v>177</v>
      </c>
      <c r="C3763" s="73" t="s">
        <v>20</v>
      </c>
      <c r="D3763" s="73" t="s">
        <v>450</v>
      </c>
      <c r="E3763" s="73"/>
      <c r="F3763" s="73" t="s">
        <v>490</v>
      </c>
      <c r="G3763" s="73" t="s">
        <v>405</v>
      </c>
      <c r="H3763" s="73" t="s">
        <v>405</v>
      </c>
      <c r="I3763" s="73" t="s">
        <v>466</v>
      </c>
      <c r="J3763" s="73" t="str">
        <f t="shared" si="84"/>
        <v>Upper medium km Cars (by market segment)</v>
      </c>
      <c r="K3763" s="98">
        <v>3.2000000000000003E-4</v>
      </c>
    </row>
    <row r="3764" spans="1:93" x14ac:dyDescent="0.3">
      <c r="A3764" s="73" t="s">
        <v>204</v>
      </c>
      <c r="B3764" s="73" t="s">
        <v>177</v>
      </c>
      <c r="C3764" s="73" t="s">
        <v>20</v>
      </c>
      <c r="D3764" s="73" t="s">
        <v>450</v>
      </c>
      <c r="E3764" s="73"/>
      <c r="F3764" s="73" t="s">
        <v>490</v>
      </c>
      <c r="G3764" s="73" t="s">
        <v>405</v>
      </c>
      <c r="H3764" s="73" t="s">
        <v>405</v>
      </c>
      <c r="I3764" s="73" t="s">
        <v>467</v>
      </c>
      <c r="J3764" s="73" t="str">
        <f t="shared" si="84"/>
        <v>Upper medium km Cars (by market segment)</v>
      </c>
      <c r="K3764" s="98">
        <v>0.11371000000000001</v>
      </c>
    </row>
    <row r="3765" spans="1:93" x14ac:dyDescent="0.3">
      <c r="A3765" s="73" t="s">
        <v>204</v>
      </c>
      <c r="B3765" s="73" t="s">
        <v>177</v>
      </c>
      <c r="C3765" s="73" t="s">
        <v>20</v>
      </c>
      <c r="D3765" s="73" t="s">
        <v>450</v>
      </c>
      <c r="E3765" s="73"/>
      <c r="F3765" s="73" t="s">
        <v>490</v>
      </c>
      <c r="G3765" s="73" t="s">
        <v>405</v>
      </c>
      <c r="H3765" s="73" t="s">
        <v>405</v>
      </c>
      <c r="I3765" s="73" t="s">
        <v>468</v>
      </c>
      <c r="J3765" s="73" t="str">
        <f t="shared" si="84"/>
        <v>Upper medium km Cars (by market segment)</v>
      </c>
      <c r="K3765" s="98">
        <v>4.4999999999999999E-4</v>
      </c>
    </row>
    <row r="3766" spans="1:93" x14ac:dyDescent="0.3">
      <c r="A3766" s="73" t="s">
        <v>204</v>
      </c>
      <c r="B3766" s="73" t="s">
        <v>177</v>
      </c>
      <c r="C3766" s="73" t="s">
        <v>20</v>
      </c>
      <c r="D3766" s="73" t="s">
        <v>450</v>
      </c>
      <c r="E3766" s="73"/>
      <c r="F3766" s="73" t="s">
        <v>490</v>
      </c>
      <c r="G3766" s="73" t="s">
        <v>156</v>
      </c>
      <c r="H3766" s="73" t="s">
        <v>156</v>
      </c>
      <c r="I3766" s="73" t="s">
        <v>465</v>
      </c>
      <c r="J3766" s="73" t="str">
        <f t="shared" si="84"/>
        <v>Upper medium miles Cars (by market segment)</v>
      </c>
      <c r="K3766" s="98">
        <v>0.18426000000000001</v>
      </c>
    </row>
    <row r="3767" spans="1:93" x14ac:dyDescent="0.3">
      <c r="A3767" s="73" t="s">
        <v>204</v>
      </c>
      <c r="B3767" s="73" t="s">
        <v>177</v>
      </c>
      <c r="C3767" s="73" t="s">
        <v>20</v>
      </c>
      <c r="D3767" s="73" t="s">
        <v>450</v>
      </c>
      <c r="E3767" s="73"/>
      <c r="F3767" s="73" t="s">
        <v>490</v>
      </c>
      <c r="G3767" s="73" t="s">
        <v>156</v>
      </c>
      <c r="H3767" s="73" t="s">
        <v>156</v>
      </c>
      <c r="I3767" s="73" t="s">
        <v>466</v>
      </c>
      <c r="J3767" s="73" t="str">
        <f t="shared" si="84"/>
        <v>Upper medium miles Cars (by market segment)</v>
      </c>
      <c r="K3767" s="98">
        <v>5.1999999999999995E-4</v>
      </c>
    </row>
    <row r="3768" spans="1:93" x14ac:dyDescent="0.3">
      <c r="A3768" s="73" t="s">
        <v>204</v>
      </c>
      <c r="B3768" s="73" t="s">
        <v>177</v>
      </c>
      <c r="C3768" s="73" t="s">
        <v>20</v>
      </c>
      <c r="D3768" s="73" t="s">
        <v>450</v>
      </c>
      <c r="E3768" s="73"/>
      <c r="F3768" s="73" t="s">
        <v>490</v>
      </c>
      <c r="G3768" s="73" t="s">
        <v>156</v>
      </c>
      <c r="H3768" s="73" t="s">
        <v>156</v>
      </c>
      <c r="I3768" s="73" t="s">
        <v>467</v>
      </c>
      <c r="J3768" s="73" t="str">
        <f t="shared" si="84"/>
        <v>Upper medium miles Cars (by market segment)</v>
      </c>
      <c r="K3768" s="98">
        <v>0.18301000000000001</v>
      </c>
    </row>
    <row r="3769" spans="1:93" x14ac:dyDescent="0.3">
      <c r="A3769" s="73" t="s">
        <v>204</v>
      </c>
      <c r="B3769" s="73" t="s">
        <v>177</v>
      </c>
      <c r="C3769" s="73" t="s">
        <v>20</v>
      </c>
      <c r="D3769" s="73" t="s">
        <v>450</v>
      </c>
      <c r="E3769" s="73"/>
      <c r="F3769" s="73" t="s">
        <v>490</v>
      </c>
      <c r="G3769" s="73" t="s">
        <v>156</v>
      </c>
      <c r="H3769" s="73" t="s">
        <v>156</v>
      </c>
      <c r="I3769" s="73" t="s">
        <v>468</v>
      </c>
      <c r="J3769" s="73" t="str">
        <f t="shared" si="84"/>
        <v>Upper medium miles Cars (by market segment)</v>
      </c>
      <c r="K3769" s="98">
        <v>7.2999999999999996E-4</v>
      </c>
    </row>
    <row r="3770" spans="1:93" x14ac:dyDescent="0.3">
      <c r="A3770" s="73" t="s">
        <v>204</v>
      </c>
      <c r="B3770" s="73" t="s">
        <v>177</v>
      </c>
      <c r="C3770" s="73" t="s">
        <v>20</v>
      </c>
      <c r="D3770" s="73" t="s">
        <v>450</v>
      </c>
      <c r="E3770" s="73"/>
      <c r="F3770" s="73" t="s">
        <v>491</v>
      </c>
      <c r="G3770" s="73" t="s">
        <v>405</v>
      </c>
      <c r="H3770" s="73" t="s">
        <v>405</v>
      </c>
      <c r="I3770" s="73" t="s">
        <v>465</v>
      </c>
      <c r="J3770" s="73" t="str">
        <f t="shared" si="84"/>
        <v>Upper medium km Cars (by market segment)</v>
      </c>
      <c r="K3770" s="98">
        <v>4.6589999999999999E-2</v>
      </c>
    </row>
    <row r="3771" spans="1:93" x14ac:dyDescent="0.3">
      <c r="A3771" s="73" t="s">
        <v>204</v>
      </c>
      <c r="B3771" s="73" t="s">
        <v>177</v>
      </c>
      <c r="C3771" s="73" t="s">
        <v>20</v>
      </c>
      <c r="D3771" s="73" t="s">
        <v>450</v>
      </c>
      <c r="E3771" s="73"/>
      <c r="F3771" s="73" t="s">
        <v>491</v>
      </c>
      <c r="G3771" s="73" t="s">
        <v>405</v>
      </c>
      <c r="H3771" s="73" t="s">
        <v>405</v>
      </c>
      <c r="I3771" s="73" t="s">
        <v>466</v>
      </c>
      <c r="J3771" s="73" t="str">
        <f t="shared" si="84"/>
        <v>Upper medium km Cars (by market segment)</v>
      </c>
      <c r="K3771" s="98">
        <v>1.2E-4</v>
      </c>
    </row>
    <row r="3772" spans="1:93" x14ac:dyDescent="0.3">
      <c r="A3772" s="73" t="s">
        <v>204</v>
      </c>
      <c r="B3772" s="73" t="s">
        <v>177</v>
      </c>
      <c r="C3772" s="73" t="s">
        <v>20</v>
      </c>
      <c r="D3772" s="73" t="s">
        <v>450</v>
      </c>
      <c r="E3772" s="73"/>
      <c r="F3772" s="73" t="s">
        <v>491</v>
      </c>
      <c r="G3772" s="73" t="s">
        <v>405</v>
      </c>
      <c r="H3772" s="73" t="s">
        <v>405</v>
      </c>
      <c r="I3772" s="73" t="s">
        <v>467</v>
      </c>
      <c r="J3772" s="73" t="str">
        <f t="shared" si="84"/>
        <v>Upper medium km Cars (by market segment)</v>
      </c>
      <c r="K3772" s="98">
        <v>4.6219999999999997E-2</v>
      </c>
    </row>
    <row r="3773" spans="1:93" x14ac:dyDescent="0.3">
      <c r="A3773" s="73" t="s">
        <v>204</v>
      </c>
      <c r="B3773" s="73" t="s">
        <v>177</v>
      </c>
      <c r="C3773" s="73" t="s">
        <v>20</v>
      </c>
      <c r="D3773" s="73" t="s">
        <v>450</v>
      </c>
      <c r="E3773" s="73"/>
      <c r="F3773" s="73" t="s">
        <v>491</v>
      </c>
      <c r="G3773" s="73" t="s">
        <v>405</v>
      </c>
      <c r="H3773" s="73" t="s">
        <v>405</v>
      </c>
      <c r="I3773" s="73" t="s">
        <v>468</v>
      </c>
      <c r="J3773" s="73" t="str">
        <f t="shared" si="84"/>
        <v>Upper medium km Cars (by market segment)</v>
      </c>
      <c r="K3773" s="98">
        <v>2.5000000000000001E-4</v>
      </c>
    </row>
    <row r="3774" spans="1:93" x14ac:dyDescent="0.3">
      <c r="A3774" s="73" t="s">
        <v>204</v>
      </c>
      <c r="B3774" s="73" t="s">
        <v>177</v>
      </c>
      <c r="C3774" s="73" t="s">
        <v>20</v>
      </c>
      <c r="D3774" s="73" t="s">
        <v>450</v>
      </c>
      <c r="E3774" s="73"/>
      <c r="F3774" s="73" t="s">
        <v>491</v>
      </c>
      <c r="G3774" s="73" t="s">
        <v>156</v>
      </c>
      <c r="H3774" s="73" t="s">
        <v>156</v>
      </c>
      <c r="I3774" s="73" t="s">
        <v>465</v>
      </c>
      <c r="J3774" s="73" t="str">
        <f t="shared" si="84"/>
        <v>Upper medium miles Cars (by market segment)</v>
      </c>
      <c r="K3774" s="98">
        <v>7.4969999999999995E-2</v>
      </c>
    </row>
    <row r="3775" spans="1:93" x14ac:dyDescent="0.3">
      <c r="A3775" s="73" t="s">
        <v>204</v>
      </c>
      <c r="B3775" s="73" t="s">
        <v>177</v>
      </c>
      <c r="C3775" s="73" t="s">
        <v>20</v>
      </c>
      <c r="D3775" s="73" t="s">
        <v>450</v>
      </c>
      <c r="E3775" s="73"/>
      <c r="F3775" s="73" t="s">
        <v>491</v>
      </c>
      <c r="G3775" s="73" t="s">
        <v>156</v>
      </c>
      <c r="H3775" s="73" t="s">
        <v>156</v>
      </c>
      <c r="I3775" s="73" t="s">
        <v>466</v>
      </c>
      <c r="J3775" s="73" t="str">
        <f t="shared" si="84"/>
        <v>Upper medium miles Cars (by market segment)</v>
      </c>
      <c r="K3775" s="98">
        <v>1.9000000000000001E-4</v>
      </c>
    </row>
    <row r="3776" spans="1:93" x14ac:dyDescent="0.3">
      <c r="A3776" s="73" t="s">
        <v>204</v>
      </c>
      <c r="B3776" s="73" t="s">
        <v>177</v>
      </c>
      <c r="C3776" s="73" t="s">
        <v>20</v>
      </c>
      <c r="D3776" s="73" t="s">
        <v>450</v>
      </c>
      <c r="E3776" s="73"/>
      <c r="F3776" s="73" t="s">
        <v>491</v>
      </c>
      <c r="G3776" s="73" t="s">
        <v>156</v>
      </c>
      <c r="H3776" s="73" t="s">
        <v>156</v>
      </c>
      <c r="I3776" s="73" t="s">
        <v>467</v>
      </c>
      <c r="J3776" s="73" t="str">
        <f t="shared" si="84"/>
        <v>Upper medium miles Cars (by market segment)</v>
      </c>
      <c r="K3776" s="98">
        <v>7.4380000000000002E-2</v>
      </c>
    </row>
    <row r="3777" spans="1:93" x14ac:dyDescent="0.3">
      <c r="A3777" s="73" t="s">
        <v>204</v>
      </c>
      <c r="B3777" s="73" t="s">
        <v>177</v>
      </c>
      <c r="C3777" s="73" t="s">
        <v>20</v>
      </c>
      <c r="D3777" s="73" t="s">
        <v>450</v>
      </c>
      <c r="E3777" s="73"/>
      <c r="F3777" s="73" t="s">
        <v>491</v>
      </c>
      <c r="G3777" s="73" t="s">
        <v>156</v>
      </c>
      <c r="H3777" s="73" t="s">
        <v>156</v>
      </c>
      <c r="I3777" s="73" t="s">
        <v>468</v>
      </c>
      <c r="J3777" s="73" t="str">
        <f t="shared" si="84"/>
        <v>Upper medium miles Cars (by market segment)</v>
      </c>
      <c r="K3777" s="98">
        <v>4.0000000000000002E-4</v>
      </c>
    </row>
    <row r="3778" spans="1:93" s="2" customFormat="1" x14ac:dyDescent="0.3">
      <c r="A3778" s="73" t="s">
        <v>204</v>
      </c>
      <c r="B3778" s="73" t="s">
        <v>177</v>
      </c>
      <c r="C3778" s="67" t="s">
        <v>20</v>
      </c>
      <c r="D3778" s="67" t="s">
        <v>328</v>
      </c>
      <c r="E3778" s="73"/>
      <c r="F3778" s="73" t="s">
        <v>412</v>
      </c>
      <c r="G3778" s="73" t="s">
        <v>405</v>
      </c>
      <c r="H3778" s="73" t="s">
        <v>405</v>
      </c>
      <c r="I3778" s="73" t="s">
        <v>465</v>
      </c>
      <c r="J3778" s="73" t="str">
        <f t="shared" si="83"/>
        <v>Executive km Cars (by market segment)</v>
      </c>
      <c r="K3778" s="98">
        <v>0.17524999999999999</v>
      </c>
      <c r="L3778" s="48"/>
      <c r="M3778" s="22"/>
      <c r="N3778" s="22"/>
      <c r="O3778" s="22"/>
      <c r="P3778" s="22"/>
      <c r="Q3778" s="22"/>
      <c r="R3778" s="22"/>
      <c r="S3778" s="22"/>
      <c r="T3778" s="22"/>
      <c r="U3778" s="22"/>
      <c r="V3778" s="22"/>
      <c r="W3778" s="22"/>
      <c r="X3778" s="22"/>
      <c r="Y3778" s="22"/>
      <c r="Z3778" s="22"/>
      <c r="AA3778" s="22"/>
      <c r="AB3778" s="22"/>
      <c r="AC3778" s="22"/>
      <c r="AD3778" s="22"/>
      <c r="AE3778" s="22"/>
      <c r="AF3778" s="22"/>
      <c r="AG3778" s="22"/>
      <c r="AH3778" s="22"/>
      <c r="AI3778" s="22"/>
      <c r="AJ3778" s="22"/>
      <c r="AK3778" s="22"/>
      <c r="AL3778" s="22"/>
      <c r="AM3778" s="22"/>
      <c r="AN3778" s="22"/>
      <c r="AO3778" s="22"/>
      <c r="AP3778" s="22"/>
      <c r="AQ3778" s="22"/>
      <c r="AR3778" s="22"/>
      <c r="AS3778" s="22"/>
      <c r="AT3778" s="22"/>
      <c r="AU3778" s="22"/>
      <c r="AV3778" s="22"/>
      <c r="AW3778" s="22"/>
      <c r="AX3778" s="22"/>
      <c r="AY3778" s="22"/>
      <c r="AZ3778" s="22"/>
      <c r="BA3778" s="22"/>
      <c r="BB3778" s="22"/>
      <c r="BC3778" s="22"/>
      <c r="BD3778" s="22"/>
      <c r="BE3778" s="22"/>
      <c r="BF3778" s="22"/>
      <c r="BG3778" s="22"/>
      <c r="BH3778" s="22"/>
      <c r="BI3778" s="22"/>
      <c r="BJ3778" s="22"/>
      <c r="BK3778" s="22"/>
      <c r="BL3778" s="22"/>
      <c r="BM3778" s="22"/>
      <c r="BN3778" s="22"/>
      <c r="BO3778" s="22"/>
      <c r="BP3778" s="22"/>
      <c r="BQ3778" s="22"/>
      <c r="BR3778" s="22"/>
      <c r="BS3778" s="22"/>
      <c r="BT3778" s="22"/>
      <c r="BU3778" s="22"/>
      <c r="BV3778" s="22"/>
      <c r="BW3778" s="22"/>
      <c r="BX3778" s="22"/>
      <c r="BY3778" s="22"/>
      <c r="BZ3778" s="22"/>
      <c r="CA3778" s="22"/>
      <c r="CB3778" s="22"/>
      <c r="CC3778" s="22"/>
      <c r="CD3778" s="22"/>
      <c r="CE3778" s="22"/>
      <c r="CF3778" s="22"/>
      <c r="CG3778" s="22"/>
      <c r="CH3778" s="22"/>
      <c r="CI3778" s="22"/>
      <c r="CJ3778" s="22"/>
      <c r="CK3778" s="22"/>
      <c r="CL3778" s="22"/>
      <c r="CM3778" s="22"/>
      <c r="CN3778" s="22"/>
      <c r="CO3778" s="22"/>
    </row>
    <row r="3779" spans="1:93" s="2" customFormat="1" x14ac:dyDescent="0.3">
      <c r="A3779" s="73" t="s">
        <v>204</v>
      </c>
      <c r="B3779" s="73" t="s">
        <v>177</v>
      </c>
      <c r="C3779" s="67" t="s">
        <v>20</v>
      </c>
      <c r="D3779" s="67" t="s">
        <v>328</v>
      </c>
      <c r="E3779" s="73"/>
      <c r="F3779" s="73" t="s">
        <v>412</v>
      </c>
      <c r="G3779" s="73" t="s">
        <v>405</v>
      </c>
      <c r="H3779" s="73" t="s">
        <v>405</v>
      </c>
      <c r="I3779" s="73" t="s">
        <v>466</v>
      </c>
      <c r="J3779" s="73" t="str">
        <f t="shared" si="83"/>
        <v>Executive km Cars (by market segment)</v>
      </c>
      <c r="K3779" s="146">
        <v>4.3200000000000001E-6</v>
      </c>
      <c r="L3779" s="48"/>
      <c r="M3779" s="22"/>
      <c r="N3779" s="22"/>
      <c r="O3779" s="22"/>
      <c r="P3779" s="22"/>
      <c r="Q3779" s="22"/>
      <c r="R3779" s="22"/>
      <c r="S3779" s="22"/>
      <c r="T3779" s="22"/>
      <c r="U3779" s="22"/>
      <c r="V3779" s="22"/>
      <c r="W3779" s="22"/>
      <c r="X3779" s="22"/>
      <c r="Y3779" s="22"/>
      <c r="Z3779" s="22"/>
      <c r="AA3779" s="22"/>
      <c r="AB3779" s="22"/>
      <c r="AC3779" s="22"/>
      <c r="AD3779" s="22"/>
      <c r="AE3779" s="22"/>
      <c r="AF3779" s="22"/>
      <c r="AG3779" s="22"/>
      <c r="AH3779" s="22"/>
      <c r="AI3779" s="22"/>
      <c r="AJ3779" s="22"/>
      <c r="AK3779" s="22"/>
      <c r="AL3779" s="22"/>
      <c r="AM3779" s="22"/>
      <c r="AN3779" s="22"/>
      <c r="AO3779" s="22"/>
      <c r="AP3779" s="22"/>
      <c r="AQ3779" s="22"/>
      <c r="AR3779" s="22"/>
      <c r="AS3779" s="22"/>
      <c r="AT3779" s="22"/>
      <c r="AU3779" s="22"/>
      <c r="AV3779" s="22"/>
      <c r="AW3779" s="22"/>
      <c r="AX3779" s="22"/>
      <c r="AY3779" s="22"/>
      <c r="AZ3779" s="22"/>
      <c r="BA3779" s="22"/>
      <c r="BB3779" s="22"/>
      <c r="BC3779" s="22"/>
      <c r="BD3779" s="22"/>
      <c r="BE3779" s="22"/>
      <c r="BF3779" s="22"/>
      <c r="BG3779" s="22"/>
      <c r="BH3779" s="22"/>
      <c r="BI3779" s="22"/>
      <c r="BJ3779" s="22"/>
      <c r="BK3779" s="22"/>
      <c r="BL3779" s="22"/>
      <c r="BM3779" s="22"/>
      <c r="BN3779" s="22"/>
      <c r="BO3779" s="22"/>
      <c r="BP3779" s="22"/>
      <c r="BQ3779" s="22"/>
      <c r="BR3779" s="22"/>
      <c r="BS3779" s="22"/>
      <c r="BT3779" s="22"/>
      <c r="BU3779" s="22"/>
      <c r="BV3779" s="22"/>
      <c r="BW3779" s="22"/>
      <c r="BX3779" s="22"/>
      <c r="BY3779" s="22"/>
      <c r="BZ3779" s="22"/>
      <c r="CA3779" s="22"/>
      <c r="CB3779" s="22"/>
      <c r="CC3779" s="22"/>
      <c r="CD3779" s="22"/>
      <c r="CE3779" s="22"/>
      <c r="CF3779" s="22"/>
      <c r="CG3779" s="22"/>
      <c r="CH3779" s="22"/>
      <c r="CI3779" s="22"/>
      <c r="CJ3779" s="22"/>
      <c r="CK3779" s="22"/>
      <c r="CL3779" s="22"/>
      <c r="CM3779" s="22"/>
      <c r="CN3779" s="22"/>
      <c r="CO3779" s="22"/>
    </row>
    <row r="3780" spans="1:93" s="2" customFormat="1" x14ac:dyDescent="0.3">
      <c r="A3780" s="73" t="s">
        <v>204</v>
      </c>
      <c r="B3780" s="73" t="s">
        <v>177</v>
      </c>
      <c r="C3780" s="67" t="s">
        <v>20</v>
      </c>
      <c r="D3780" s="67" t="s">
        <v>328</v>
      </c>
      <c r="E3780" s="73"/>
      <c r="F3780" s="73" t="s">
        <v>412</v>
      </c>
      <c r="G3780" s="73" t="s">
        <v>405</v>
      </c>
      <c r="H3780" s="73" t="s">
        <v>405</v>
      </c>
      <c r="I3780" s="73" t="s">
        <v>467</v>
      </c>
      <c r="J3780" s="73" t="str">
        <f t="shared" si="83"/>
        <v>Executive km Cars (by market segment)</v>
      </c>
      <c r="K3780" s="98">
        <v>0.17341000000000001</v>
      </c>
      <c r="L3780" s="48"/>
      <c r="M3780" s="22"/>
      <c r="N3780" s="22"/>
      <c r="O3780" s="22"/>
      <c r="P3780" s="22"/>
      <c r="Q3780" s="22"/>
      <c r="R3780" s="22"/>
      <c r="S3780" s="22"/>
      <c r="T3780" s="2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c r="AQ3780" s="22"/>
      <c r="AR3780" s="22"/>
      <c r="AS3780" s="22"/>
      <c r="AT3780" s="22"/>
      <c r="AU3780" s="22"/>
      <c r="AV3780" s="22"/>
      <c r="AW3780" s="22"/>
      <c r="AX3780" s="22"/>
      <c r="AY3780" s="22"/>
      <c r="AZ3780" s="22"/>
      <c r="BA3780" s="22"/>
      <c r="BB3780" s="22"/>
      <c r="BC3780" s="22"/>
      <c r="BD3780" s="22"/>
      <c r="BE3780" s="22"/>
      <c r="BF3780" s="22"/>
      <c r="BG3780" s="22"/>
      <c r="BH3780" s="22"/>
      <c r="BI3780" s="22"/>
      <c r="BJ3780" s="22"/>
      <c r="BK3780" s="22"/>
      <c r="BL3780" s="22"/>
      <c r="BM3780" s="22"/>
      <c r="BN3780" s="22"/>
      <c r="BO3780" s="22"/>
      <c r="BP3780" s="22"/>
      <c r="BQ3780" s="22"/>
      <c r="BR3780" s="22"/>
      <c r="BS3780" s="22"/>
      <c r="BT3780" s="22"/>
      <c r="BU3780" s="22"/>
      <c r="BV3780" s="22"/>
      <c r="BW3780" s="22"/>
      <c r="BX3780" s="22"/>
      <c r="BY3780" s="22"/>
      <c r="BZ3780" s="22"/>
      <c r="CA3780" s="22"/>
      <c r="CB3780" s="22"/>
      <c r="CC3780" s="22"/>
      <c r="CD3780" s="22"/>
      <c r="CE3780" s="22"/>
      <c r="CF3780" s="22"/>
      <c r="CG3780" s="22"/>
      <c r="CH3780" s="22"/>
      <c r="CI3780" s="22"/>
      <c r="CJ3780" s="22"/>
      <c r="CK3780" s="22"/>
      <c r="CL3780" s="22"/>
      <c r="CM3780" s="22"/>
      <c r="CN3780" s="22"/>
      <c r="CO3780" s="22"/>
    </row>
    <row r="3781" spans="1:93" s="2" customFormat="1" x14ac:dyDescent="0.3">
      <c r="A3781" s="73" t="s">
        <v>204</v>
      </c>
      <c r="B3781" s="73" t="s">
        <v>177</v>
      </c>
      <c r="C3781" s="67" t="s">
        <v>20</v>
      </c>
      <c r="D3781" s="67" t="s">
        <v>328</v>
      </c>
      <c r="E3781" s="73"/>
      <c r="F3781" s="73" t="s">
        <v>412</v>
      </c>
      <c r="G3781" s="73" t="s">
        <v>405</v>
      </c>
      <c r="H3781" s="73" t="s">
        <v>405</v>
      </c>
      <c r="I3781" s="73" t="s">
        <v>468</v>
      </c>
      <c r="J3781" s="73" t="str">
        <f t="shared" si="83"/>
        <v>Executive km Cars (by market segment)</v>
      </c>
      <c r="K3781" s="98">
        <v>1.8400000000000001E-3</v>
      </c>
      <c r="L3781" s="48"/>
      <c r="M3781" s="22"/>
      <c r="N3781" s="22"/>
      <c r="O3781" s="22"/>
      <c r="P3781" s="22"/>
      <c r="Q3781" s="22"/>
      <c r="R3781" s="22"/>
      <c r="S3781" s="22"/>
      <c r="T3781" s="22"/>
      <c r="U3781" s="22"/>
      <c r="V3781" s="22"/>
      <c r="W3781" s="22"/>
      <c r="X3781" s="22"/>
      <c r="Y3781" s="22"/>
      <c r="Z3781" s="22"/>
      <c r="AA3781" s="22"/>
      <c r="AB3781" s="22"/>
      <c r="AC3781" s="22"/>
      <c r="AD3781" s="22"/>
      <c r="AE3781" s="22"/>
      <c r="AF3781" s="22"/>
      <c r="AG3781" s="22"/>
      <c r="AH3781" s="22"/>
      <c r="AI3781" s="22"/>
      <c r="AJ3781" s="22"/>
      <c r="AK3781" s="22"/>
      <c r="AL3781" s="22"/>
      <c r="AM3781" s="22"/>
      <c r="AN3781" s="22"/>
      <c r="AO3781" s="22"/>
      <c r="AP3781" s="22"/>
      <c r="AQ3781" s="22"/>
      <c r="AR3781" s="22"/>
      <c r="AS3781" s="22"/>
      <c r="AT3781" s="22"/>
      <c r="AU3781" s="22"/>
      <c r="AV3781" s="22"/>
      <c r="AW3781" s="22"/>
      <c r="AX3781" s="22"/>
      <c r="AY3781" s="22"/>
      <c r="AZ3781" s="22"/>
      <c r="BA3781" s="22"/>
      <c r="BB3781" s="22"/>
      <c r="BC3781" s="22"/>
      <c r="BD3781" s="22"/>
      <c r="BE3781" s="22"/>
      <c r="BF3781" s="22"/>
      <c r="BG3781" s="22"/>
      <c r="BH3781" s="22"/>
      <c r="BI3781" s="22"/>
      <c r="BJ3781" s="22"/>
      <c r="BK3781" s="22"/>
      <c r="BL3781" s="22"/>
      <c r="BM3781" s="22"/>
      <c r="BN3781" s="22"/>
      <c r="BO3781" s="22"/>
      <c r="BP3781" s="22"/>
      <c r="BQ3781" s="22"/>
      <c r="BR3781" s="22"/>
      <c r="BS3781" s="22"/>
      <c r="BT3781" s="22"/>
      <c r="BU3781" s="22"/>
      <c r="BV3781" s="22"/>
      <c r="BW3781" s="22"/>
      <c r="BX3781" s="22"/>
      <c r="BY3781" s="22"/>
      <c r="BZ3781" s="22"/>
      <c r="CA3781" s="22"/>
      <c r="CB3781" s="22"/>
      <c r="CC3781" s="22"/>
      <c r="CD3781" s="22"/>
      <c r="CE3781" s="22"/>
      <c r="CF3781" s="22"/>
      <c r="CG3781" s="22"/>
      <c r="CH3781" s="22"/>
      <c r="CI3781" s="22"/>
      <c r="CJ3781" s="22"/>
      <c r="CK3781" s="22"/>
      <c r="CL3781" s="22"/>
      <c r="CM3781" s="22"/>
      <c r="CN3781" s="22"/>
      <c r="CO3781" s="22"/>
    </row>
    <row r="3782" spans="1:93" s="2" customFormat="1" x14ac:dyDescent="0.3">
      <c r="A3782" s="73" t="s">
        <v>204</v>
      </c>
      <c r="B3782" s="73" t="s">
        <v>177</v>
      </c>
      <c r="C3782" s="67" t="s">
        <v>20</v>
      </c>
      <c r="D3782" s="67" t="s">
        <v>328</v>
      </c>
      <c r="E3782" s="73"/>
      <c r="F3782" s="73" t="s">
        <v>412</v>
      </c>
      <c r="G3782" s="73" t="s">
        <v>156</v>
      </c>
      <c r="H3782" s="73" t="s">
        <v>156</v>
      </c>
      <c r="I3782" s="73" t="s">
        <v>465</v>
      </c>
      <c r="J3782" s="73" t="str">
        <f t="shared" si="83"/>
        <v>Executive miles Cars (by market segment)</v>
      </c>
      <c r="K3782" s="98">
        <v>0.28205999999999998</v>
      </c>
      <c r="L3782" s="48"/>
      <c r="M3782" s="22"/>
      <c r="N3782" s="22"/>
      <c r="O3782" s="22"/>
      <c r="P3782" s="22"/>
      <c r="Q3782" s="22"/>
      <c r="R3782" s="22"/>
      <c r="S3782" s="22"/>
      <c r="T3782" s="2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c r="AQ3782" s="22"/>
      <c r="AR3782" s="22"/>
      <c r="AS3782" s="22"/>
      <c r="AT3782" s="22"/>
      <c r="AU3782" s="22"/>
      <c r="AV3782" s="22"/>
      <c r="AW3782" s="22"/>
      <c r="AX3782" s="22"/>
      <c r="AY3782" s="22"/>
      <c r="AZ3782" s="22"/>
      <c r="BA3782" s="22"/>
      <c r="BB3782" s="22"/>
      <c r="BC3782" s="22"/>
      <c r="BD3782" s="22"/>
      <c r="BE3782" s="22"/>
      <c r="BF3782" s="22"/>
      <c r="BG3782" s="22"/>
      <c r="BH3782" s="22"/>
      <c r="BI3782" s="22"/>
      <c r="BJ3782" s="22"/>
      <c r="BK3782" s="22"/>
      <c r="BL3782" s="22"/>
      <c r="BM3782" s="22"/>
      <c r="BN3782" s="22"/>
      <c r="BO3782" s="22"/>
      <c r="BP3782" s="22"/>
      <c r="BQ3782" s="22"/>
      <c r="BR3782" s="22"/>
      <c r="BS3782" s="22"/>
      <c r="BT3782" s="22"/>
      <c r="BU3782" s="22"/>
      <c r="BV3782" s="22"/>
      <c r="BW3782" s="22"/>
      <c r="BX3782" s="22"/>
      <c r="BY3782" s="22"/>
      <c r="BZ3782" s="22"/>
      <c r="CA3782" s="22"/>
      <c r="CB3782" s="22"/>
      <c r="CC3782" s="22"/>
      <c r="CD3782" s="22"/>
      <c r="CE3782" s="22"/>
      <c r="CF3782" s="22"/>
      <c r="CG3782" s="22"/>
      <c r="CH3782" s="22"/>
      <c r="CI3782" s="22"/>
      <c r="CJ3782" s="22"/>
      <c r="CK3782" s="22"/>
      <c r="CL3782" s="22"/>
      <c r="CM3782" s="22"/>
      <c r="CN3782" s="22"/>
      <c r="CO3782" s="22"/>
    </row>
    <row r="3783" spans="1:93" s="2" customFormat="1" x14ac:dyDescent="0.3">
      <c r="A3783" s="73" t="s">
        <v>204</v>
      </c>
      <c r="B3783" s="73" t="s">
        <v>177</v>
      </c>
      <c r="C3783" s="67" t="s">
        <v>20</v>
      </c>
      <c r="D3783" s="67" t="s">
        <v>328</v>
      </c>
      <c r="E3783" s="73"/>
      <c r="F3783" s="73" t="s">
        <v>412</v>
      </c>
      <c r="G3783" s="73" t="s">
        <v>156</v>
      </c>
      <c r="H3783" s="73" t="s">
        <v>156</v>
      </c>
      <c r="I3783" s="73" t="s">
        <v>466</v>
      </c>
      <c r="J3783" s="73" t="str">
        <f t="shared" si="83"/>
        <v>Executive miles Cars (by market segment)</v>
      </c>
      <c r="K3783" s="98">
        <v>1.0000000000000001E-5</v>
      </c>
      <c r="L3783" s="48"/>
      <c r="M3783" s="22"/>
      <c r="N3783" s="22"/>
      <c r="O3783" s="22"/>
      <c r="P3783" s="22"/>
      <c r="Q3783" s="22"/>
      <c r="R3783" s="22"/>
      <c r="S3783" s="22"/>
      <c r="T3783" s="22"/>
      <c r="U3783" s="22"/>
      <c r="V3783" s="22"/>
      <c r="W3783" s="22"/>
      <c r="X3783" s="22"/>
      <c r="Y3783" s="22"/>
      <c r="Z3783" s="22"/>
      <c r="AA3783" s="22"/>
      <c r="AB3783" s="22"/>
      <c r="AC3783" s="22"/>
      <c r="AD3783" s="22"/>
      <c r="AE3783" s="22"/>
      <c r="AF3783" s="22"/>
      <c r="AG3783" s="22"/>
      <c r="AH3783" s="22"/>
      <c r="AI3783" s="22"/>
      <c r="AJ3783" s="22"/>
      <c r="AK3783" s="22"/>
      <c r="AL3783" s="22"/>
      <c r="AM3783" s="22"/>
      <c r="AN3783" s="22"/>
      <c r="AO3783" s="22"/>
      <c r="AP3783" s="22"/>
      <c r="AQ3783" s="22"/>
      <c r="AR3783" s="22"/>
      <c r="AS3783" s="22"/>
      <c r="AT3783" s="22"/>
      <c r="AU3783" s="22"/>
      <c r="AV3783" s="22"/>
      <c r="AW3783" s="22"/>
      <c r="AX3783" s="22"/>
      <c r="AY3783" s="22"/>
      <c r="AZ3783" s="22"/>
      <c r="BA3783" s="22"/>
      <c r="BB3783" s="22"/>
      <c r="BC3783" s="22"/>
      <c r="BD3783" s="22"/>
      <c r="BE3783" s="22"/>
      <c r="BF3783" s="22"/>
      <c r="BG3783" s="22"/>
      <c r="BH3783" s="22"/>
      <c r="BI3783" s="22"/>
      <c r="BJ3783" s="22"/>
      <c r="BK3783" s="22"/>
      <c r="BL3783" s="22"/>
      <c r="BM3783" s="22"/>
      <c r="BN3783" s="22"/>
      <c r="BO3783" s="22"/>
      <c r="BP3783" s="22"/>
      <c r="BQ3783" s="22"/>
      <c r="BR3783" s="22"/>
      <c r="BS3783" s="22"/>
      <c r="BT3783" s="22"/>
      <c r="BU3783" s="22"/>
      <c r="BV3783" s="22"/>
      <c r="BW3783" s="22"/>
      <c r="BX3783" s="22"/>
      <c r="BY3783" s="22"/>
      <c r="BZ3783" s="22"/>
      <c r="CA3783" s="22"/>
      <c r="CB3783" s="22"/>
      <c r="CC3783" s="22"/>
      <c r="CD3783" s="22"/>
      <c r="CE3783" s="22"/>
      <c r="CF3783" s="22"/>
      <c r="CG3783" s="22"/>
      <c r="CH3783" s="22"/>
      <c r="CI3783" s="22"/>
      <c r="CJ3783" s="22"/>
      <c r="CK3783" s="22"/>
      <c r="CL3783" s="22"/>
      <c r="CM3783" s="22"/>
      <c r="CN3783" s="22"/>
      <c r="CO3783" s="22"/>
    </row>
    <row r="3784" spans="1:93" s="2" customFormat="1" x14ac:dyDescent="0.3">
      <c r="A3784" s="73" t="s">
        <v>204</v>
      </c>
      <c r="B3784" s="73" t="s">
        <v>177</v>
      </c>
      <c r="C3784" s="67" t="s">
        <v>20</v>
      </c>
      <c r="D3784" s="67" t="s">
        <v>328</v>
      </c>
      <c r="E3784" s="73"/>
      <c r="F3784" s="73" t="s">
        <v>412</v>
      </c>
      <c r="G3784" s="73" t="s">
        <v>156</v>
      </c>
      <c r="H3784" s="73" t="s">
        <v>156</v>
      </c>
      <c r="I3784" s="73" t="s">
        <v>467</v>
      </c>
      <c r="J3784" s="73" t="str">
        <f t="shared" si="83"/>
        <v>Executive miles Cars (by market segment)</v>
      </c>
      <c r="K3784" s="98">
        <v>0.27907999999999999</v>
      </c>
      <c r="L3784" s="48"/>
      <c r="M3784" s="22"/>
      <c r="N3784" s="22"/>
      <c r="O3784" s="22"/>
      <c r="P3784" s="22"/>
      <c r="Q3784" s="22"/>
      <c r="R3784" s="22"/>
      <c r="S3784" s="22"/>
      <c r="T3784" s="22"/>
      <c r="U3784" s="22"/>
      <c r="V3784" s="22"/>
      <c r="W3784" s="22"/>
      <c r="X3784" s="22"/>
      <c r="Y3784" s="22"/>
      <c r="Z3784" s="22"/>
      <c r="AA3784" s="22"/>
      <c r="AB3784" s="22"/>
      <c r="AC3784" s="22"/>
      <c r="AD3784" s="22"/>
      <c r="AE3784" s="22"/>
      <c r="AF3784" s="22"/>
      <c r="AG3784" s="22"/>
      <c r="AH3784" s="22"/>
      <c r="AI3784" s="22"/>
      <c r="AJ3784" s="22"/>
      <c r="AK3784" s="22"/>
      <c r="AL3784" s="22"/>
      <c r="AM3784" s="22"/>
      <c r="AN3784" s="22"/>
      <c r="AO3784" s="22"/>
      <c r="AP3784" s="22"/>
      <c r="AQ3784" s="22"/>
      <c r="AR3784" s="22"/>
      <c r="AS3784" s="22"/>
      <c r="AT3784" s="22"/>
      <c r="AU3784" s="22"/>
      <c r="AV3784" s="22"/>
      <c r="AW3784" s="22"/>
      <c r="AX3784" s="22"/>
      <c r="AY3784" s="22"/>
      <c r="AZ3784" s="22"/>
      <c r="BA3784" s="22"/>
      <c r="BB3784" s="22"/>
      <c r="BC3784" s="22"/>
      <c r="BD3784" s="22"/>
      <c r="BE3784" s="22"/>
      <c r="BF3784" s="22"/>
      <c r="BG3784" s="22"/>
      <c r="BH3784" s="22"/>
      <c r="BI3784" s="22"/>
      <c r="BJ3784" s="22"/>
      <c r="BK3784" s="22"/>
      <c r="BL3784" s="22"/>
      <c r="BM3784" s="22"/>
      <c r="BN3784" s="22"/>
      <c r="BO3784" s="22"/>
      <c r="BP3784" s="22"/>
      <c r="BQ3784" s="22"/>
      <c r="BR3784" s="22"/>
      <c r="BS3784" s="22"/>
      <c r="BT3784" s="22"/>
      <c r="BU3784" s="22"/>
      <c r="BV3784" s="22"/>
      <c r="BW3784" s="22"/>
      <c r="BX3784" s="22"/>
      <c r="BY3784" s="22"/>
      <c r="BZ3784" s="22"/>
      <c r="CA3784" s="22"/>
      <c r="CB3784" s="22"/>
      <c r="CC3784" s="22"/>
      <c r="CD3784" s="22"/>
      <c r="CE3784" s="22"/>
      <c r="CF3784" s="22"/>
      <c r="CG3784" s="22"/>
      <c r="CH3784" s="22"/>
      <c r="CI3784" s="22"/>
      <c r="CJ3784" s="22"/>
      <c r="CK3784" s="22"/>
      <c r="CL3784" s="22"/>
      <c r="CM3784" s="22"/>
      <c r="CN3784" s="22"/>
      <c r="CO3784" s="22"/>
    </row>
    <row r="3785" spans="1:93" s="2" customFormat="1" x14ac:dyDescent="0.3">
      <c r="A3785" s="73" t="s">
        <v>204</v>
      </c>
      <c r="B3785" s="73" t="s">
        <v>177</v>
      </c>
      <c r="C3785" s="67" t="s">
        <v>20</v>
      </c>
      <c r="D3785" s="67" t="s">
        <v>328</v>
      </c>
      <c r="E3785" s="73"/>
      <c r="F3785" s="73" t="s">
        <v>412</v>
      </c>
      <c r="G3785" s="73" t="s">
        <v>156</v>
      </c>
      <c r="H3785" s="73" t="s">
        <v>156</v>
      </c>
      <c r="I3785" s="73" t="s">
        <v>468</v>
      </c>
      <c r="J3785" s="73" t="str">
        <f t="shared" si="83"/>
        <v>Executive miles Cars (by market segment)</v>
      </c>
      <c r="K3785" s="98">
        <v>2.97E-3</v>
      </c>
      <c r="L3785" s="48"/>
      <c r="M3785" s="22"/>
      <c r="N3785" s="22"/>
      <c r="O3785" s="22"/>
      <c r="P3785" s="22"/>
      <c r="Q3785" s="22"/>
      <c r="R3785" s="22"/>
      <c r="S3785" s="22"/>
      <c r="T3785" s="22"/>
      <c r="U3785" s="22"/>
      <c r="V3785" s="22"/>
      <c r="W3785" s="22"/>
      <c r="X3785" s="22"/>
      <c r="Y3785" s="22"/>
      <c r="Z3785" s="22"/>
      <c r="AA3785" s="22"/>
      <c r="AB3785" s="22"/>
      <c r="AC3785" s="22"/>
      <c r="AD3785" s="22"/>
      <c r="AE3785" s="22"/>
      <c r="AF3785" s="22"/>
      <c r="AG3785" s="22"/>
      <c r="AH3785" s="22"/>
      <c r="AI3785" s="22"/>
      <c r="AJ3785" s="22"/>
      <c r="AK3785" s="22"/>
      <c r="AL3785" s="22"/>
      <c r="AM3785" s="22"/>
      <c r="AN3785" s="22"/>
      <c r="AO3785" s="22"/>
      <c r="AP3785" s="22"/>
      <c r="AQ3785" s="22"/>
      <c r="AR3785" s="22"/>
      <c r="AS3785" s="22"/>
      <c r="AT3785" s="22"/>
      <c r="AU3785" s="22"/>
      <c r="AV3785" s="22"/>
      <c r="AW3785" s="22"/>
      <c r="AX3785" s="22"/>
      <c r="AY3785" s="22"/>
      <c r="AZ3785" s="22"/>
      <c r="BA3785" s="22"/>
      <c r="BB3785" s="22"/>
      <c r="BC3785" s="22"/>
      <c r="BD3785" s="22"/>
      <c r="BE3785" s="22"/>
      <c r="BF3785" s="22"/>
      <c r="BG3785" s="22"/>
      <c r="BH3785" s="22"/>
      <c r="BI3785" s="22"/>
      <c r="BJ3785" s="22"/>
      <c r="BK3785" s="22"/>
      <c r="BL3785" s="22"/>
      <c r="BM3785" s="22"/>
      <c r="BN3785" s="22"/>
      <c r="BO3785" s="22"/>
      <c r="BP3785" s="22"/>
      <c r="BQ3785" s="22"/>
      <c r="BR3785" s="22"/>
      <c r="BS3785" s="22"/>
      <c r="BT3785" s="22"/>
      <c r="BU3785" s="22"/>
      <c r="BV3785" s="22"/>
      <c r="BW3785" s="22"/>
      <c r="BX3785" s="22"/>
      <c r="BY3785" s="22"/>
      <c r="BZ3785" s="22"/>
      <c r="CA3785" s="22"/>
      <c r="CB3785" s="22"/>
      <c r="CC3785" s="22"/>
      <c r="CD3785" s="22"/>
      <c r="CE3785" s="22"/>
      <c r="CF3785" s="22"/>
      <c r="CG3785" s="22"/>
      <c r="CH3785" s="22"/>
      <c r="CI3785" s="22"/>
      <c r="CJ3785" s="22"/>
      <c r="CK3785" s="22"/>
      <c r="CL3785" s="22"/>
      <c r="CM3785" s="22"/>
      <c r="CN3785" s="22"/>
      <c r="CO3785" s="22"/>
    </row>
    <row r="3786" spans="1:93" s="2" customFormat="1" x14ac:dyDescent="0.3">
      <c r="A3786" s="73" t="s">
        <v>204</v>
      </c>
      <c r="B3786" s="73" t="s">
        <v>177</v>
      </c>
      <c r="C3786" s="67" t="s">
        <v>20</v>
      </c>
      <c r="D3786" s="67" t="s">
        <v>328</v>
      </c>
      <c r="E3786" s="73"/>
      <c r="F3786" s="73" t="s">
        <v>138</v>
      </c>
      <c r="G3786" s="73" t="s">
        <v>405</v>
      </c>
      <c r="H3786" s="73" t="s">
        <v>405</v>
      </c>
      <c r="I3786" s="73" t="s">
        <v>465</v>
      </c>
      <c r="J3786" s="73" t="str">
        <f t="shared" si="83"/>
        <v>Executive km Cars (by market segment)</v>
      </c>
      <c r="K3786" s="98">
        <v>0.23658999999999999</v>
      </c>
      <c r="L3786" s="48"/>
      <c r="M3786" s="22"/>
      <c r="N3786" s="22"/>
      <c r="O3786" s="22"/>
      <c r="P3786" s="22"/>
      <c r="Q3786" s="22"/>
      <c r="R3786" s="22"/>
      <c r="S3786" s="22"/>
      <c r="T3786" s="2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c r="AQ3786" s="22"/>
      <c r="AR3786" s="22"/>
      <c r="AS3786" s="22"/>
      <c r="AT3786" s="22"/>
      <c r="AU3786" s="22"/>
      <c r="AV3786" s="22"/>
      <c r="AW3786" s="22"/>
      <c r="AX3786" s="22"/>
      <c r="AY3786" s="22"/>
      <c r="AZ3786" s="22"/>
      <c r="BA3786" s="22"/>
      <c r="BB3786" s="22"/>
      <c r="BC3786" s="22"/>
      <c r="BD3786" s="22"/>
      <c r="BE3786" s="22"/>
      <c r="BF3786" s="22"/>
      <c r="BG3786" s="22"/>
      <c r="BH3786" s="22"/>
      <c r="BI3786" s="22"/>
      <c r="BJ3786" s="22"/>
      <c r="BK3786" s="22"/>
      <c r="BL3786" s="22"/>
      <c r="BM3786" s="22"/>
      <c r="BN3786" s="22"/>
      <c r="BO3786" s="22"/>
      <c r="BP3786" s="22"/>
      <c r="BQ3786" s="22"/>
      <c r="BR3786" s="22"/>
      <c r="BS3786" s="22"/>
      <c r="BT3786" s="22"/>
      <c r="BU3786" s="22"/>
      <c r="BV3786" s="22"/>
      <c r="BW3786" s="22"/>
      <c r="BX3786" s="22"/>
      <c r="BY3786" s="22"/>
      <c r="BZ3786" s="22"/>
      <c r="CA3786" s="22"/>
      <c r="CB3786" s="22"/>
      <c r="CC3786" s="22"/>
      <c r="CD3786" s="22"/>
      <c r="CE3786" s="22"/>
      <c r="CF3786" s="22"/>
      <c r="CG3786" s="22"/>
      <c r="CH3786" s="22"/>
      <c r="CI3786" s="22"/>
      <c r="CJ3786" s="22"/>
      <c r="CK3786" s="22"/>
      <c r="CL3786" s="22"/>
      <c r="CM3786" s="22"/>
      <c r="CN3786" s="22"/>
      <c r="CO3786" s="22"/>
    </row>
    <row r="3787" spans="1:93" s="2" customFormat="1" x14ac:dyDescent="0.3">
      <c r="A3787" s="73" t="s">
        <v>204</v>
      </c>
      <c r="B3787" s="73" t="s">
        <v>177</v>
      </c>
      <c r="C3787" s="67" t="s">
        <v>20</v>
      </c>
      <c r="D3787" s="67" t="s">
        <v>328</v>
      </c>
      <c r="E3787" s="73"/>
      <c r="F3787" s="73" t="s">
        <v>138</v>
      </c>
      <c r="G3787" s="73" t="s">
        <v>405</v>
      </c>
      <c r="H3787" s="73" t="s">
        <v>405</v>
      </c>
      <c r="I3787" s="73" t="s">
        <v>466</v>
      </c>
      <c r="J3787" s="73" t="str">
        <f t="shared" si="83"/>
        <v>Executive km Cars (by market segment)</v>
      </c>
      <c r="K3787" s="98">
        <v>3.2000000000000003E-4</v>
      </c>
      <c r="L3787" s="48"/>
      <c r="M3787" s="22"/>
      <c r="N3787" s="22"/>
      <c r="O3787" s="22"/>
      <c r="P3787" s="22"/>
      <c r="Q3787" s="22"/>
      <c r="R3787" s="22"/>
      <c r="S3787" s="22"/>
      <c r="T3787" s="22"/>
      <c r="U3787" s="22"/>
      <c r="V3787" s="22"/>
      <c r="W3787" s="22"/>
      <c r="X3787" s="22"/>
      <c r="Y3787" s="22"/>
      <c r="Z3787" s="22"/>
      <c r="AA3787" s="22"/>
      <c r="AB3787" s="22"/>
      <c r="AC3787" s="22"/>
      <c r="AD3787" s="22"/>
      <c r="AE3787" s="22"/>
      <c r="AF3787" s="22"/>
      <c r="AG3787" s="22"/>
      <c r="AH3787" s="22"/>
      <c r="AI3787" s="22"/>
      <c r="AJ3787" s="22"/>
      <c r="AK3787" s="22"/>
      <c r="AL3787" s="22"/>
      <c r="AM3787" s="22"/>
      <c r="AN3787" s="22"/>
      <c r="AO3787" s="22"/>
      <c r="AP3787" s="22"/>
      <c r="AQ3787" s="22"/>
      <c r="AR3787" s="22"/>
      <c r="AS3787" s="22"/>
      <c r="AT3787" s="22"/>
      <c r="AU3787" s="22"/>
      <c r="AV3787" s="22"/>
      <c r="AW3787" s="22"/>
      <c r="AX3787" s="22"/>
      <c r="AY3787" s="22"/>
      <c r="AZ3787" s="22"/>
      <c r="BA3787" s="22"/>
      <c r="BB3787" s="22"/>
      <c r="BC3787" s="22"/>
      <c r="BD3787" s="22"/>
      <c r="BE3787" s="22"/>
      <c r="BF3787" s="22"/>
      <c r="BG3787" s="22"/>
      <c r="BH3787" s="22"/>
      <c r="BI3787" s="22"/>
      <c r="BJ3787" s="22"/>
      <c r="BK3787" s="22"/>
      <c r="BL3787" s="22"/>
      <c r="BM3787" s="22"/>
      <c r="BN3787" s="22"/>
      <c r="BO3787" s="22"/>
      <c r="BP3787" s="22"/>
      <c r="BQ3787" s="22"/>
      <c r="BR3787" s="22"/>
      <c r="BS3787" s="22"/>
      <c r="BT3787" s="22"/>
      <c r="BU3787" s="22"/>
      <c r="BV3787" s="22"/>
      <c r="BW3787" s="22"/>
      <c r="BX3787" s="22"/>
      <c r="BY3787" s="22"/>
      <c r="BZ3787" s="22"/>
      <c r="CA3787" s="22"/>
      <c r="CB3787" s="22"/>
      <c r="CC3787" s="22"/>
      <c r="CD3787" s="22"/>
      <c r="CE3787" s="22"/>
      <c r="CF3787" s="22"/>
      <c r="CG3787" s="22"/>
      <c r="CH3787" s="22"/>
      <c r="CI3787" s="22"/>
      <c r="CJ3787" s="22"/>
      <c r="CK3787" s="22"/>
      <c r="CL3787" s="22"/>
      <c r="CM3787" s="22"/>
      <c r="CN3787" s="22"/>
      <c r="CO3787" s="22"/>
    </row>
    <row r="3788" spans="1:93" s="2" customFormat="1" x14ac:dyDescent="0.3">
      <c r="A3788" s="73" t="s">
        <v>204</v>
      </c>
      <c r="B3788" s="73" t="s">
        <v>177</v>
      </c>
      <c r="C3788" s="67" t="s">
        <v>20</v>
      </c>
      <c r="D3788" s="67" t="s">
        <v>328</v>
      </c>
      <c r="E3788" s="73"/>
      <c r="F3788" s="73" t="s">
        <v>138</v>
      </c>
      <c r="G3788" s="73" t="s">
        <v>405</v>
      </c>
      <c r="H3788" s="73" t="s">
        <v>405</v>
      </c>
      <c r="I3788" s="73" t="s">
        <v>467</v>
      </c>
      <c r="J3788" s="73" t="str">
        <f t="shared" si="83"/>
        <v>Executive km Cars (by market segment)</v>
      </c>
      <c r="K3788" s="98">
        <v>0.23588999999999999</v>
      </c>
      <c r="L3788" s="48"/>
      <c r="M3788" s="22"/>
      <c r="N3788" s="22"/>
      <c r="O3788" s="22"/>
      <c r="P3788" s="22"/>
      <c r="Q3788" s="22"/>
      <c r="R3788" s="22"/>
      <c r="S3788" s="22"/>
      <c r="T3788" s="2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c r="AQ3788" s="22"/>
      <c r="AR3788" s="22"/>
      <c r="AS3788" s="22"/>
      <c r="AT3788" s="22"/>
      <c r="AU3788" s="22"/>
      <c r="AV3788" s="22"/>
      <c r="AW3788" s="22"/>
      <c r="AX3788" s="22"/>
      <c r="AY3788" s="22"/>
      <c r="AZ3788" s="22"/>
      <c r="BA3788" s="22"/>
      <c r="BB3788" s="22"/>
      <c r="BC3788" s="22"/>
      <c r="BD3788" s="22"/>
      <c r="BE3788" s="22"/>
      <c r="BF3788" s="22"/>
      <c r="BG3788" s="22"/>
      <c r="BH3788" s="22"/>
      <c r="BI3788" s="22"/>
      <c r="BJ3788" s="22"/>
      <c r="BK3788" s="22"/>
      <c r="BL3788" s="22"/>
      <c r="BM3788" s="22"/>
      <c r="BN3788" s="22"/>
      <c r="BO3788" s="22"/>
      <c r="BP3788" s="22"/>
      <c r="BQ3788" s="22"/>
      <c r="BR3788" s="22"/>
      <c r="BS3788" s="22"/>
      <c r="BT3788" s="22"/>
      <c r="BU3788" s="22"/>
      <c r="BV3788" s="22"/>
      <c r="BW3788" s="22"/>
      <c r="BX3788" s="22"/>
      <c r="BY3788" s="22"/>
      <c r="BZ3788" s="22"/>
      <c r="CA3788" s="22"/>
      <c r="CB3788" s="22"/>
      <c r="CC3788" s="22"/>
      <c r="CD3788" s="22"/>
      <c r="CE3788" s="22"/>
      <c r="CF3788" s="22"/>
      <c r="CG3788" s="22"/>
      <c r="CH3788" s="22"/>
      <c r="CI3788" s="22"/>
      <c r="CJ3788" s="22"/>
      <c r="CK3788" s="22"/>
      <c r="CL3788" s="22"/>
      <c r="CM3788" s="22"/>
      <c r="CN3788" s="22"/>
      <c r="CO3788" s="22"/>
    </row>
    <row r="3789" spans="1:93" s="2" customFormat="1" x14ac:dyDescent="0.3">
      <c r="A3789" s="73" t="s">
        <v>204</v>
      </c>
      <c r="B3789" s="73" t="s">
        <v>177</v>
      </c>
      <c r="C3789" s="67" t="s">
        <v>20</v>
      </c>
      <c r="D3789" s="67" t="s">
        <v>328</v>
      </c>
      <c r="E3789" s="73"/>
      <c r="F3789" s="73" t="s">
        <v>138</v>
      </c>
      <c r="G3789" s="73" t="s">
        <v>405</v>
      </c>
      <c r="H3789" s="73" t="s">
        <v>405</v>
      </c>
      <c r="I3789" s="73" t="s">
        <v>468</v>
      </c>
      <c r="J3789" s="73" t="str">
        <f t="shared" si="83"/>
        <v>Executive km Cars (by market segment)</v>
      </c>
      <c r="K3789" s="98">
        <v>3.8000000000000002E-4</v>
      </c>
      <c r="L3789" s="48"/>
      <c r="M3789" s="22"/>
      <c r="N3789" s="22"/>
      <c r="O3789" s="22"/>
      <c r="P3789" s="22"/>
      <c r="Q3789" s="22"/>
      <c r="R3789" s="22"/>
      <c r="S3789" s="22"/>
      <c r="T3789" s="22"/>
      <c r="U3789" s="22"/>
      <c r="V3789" s="22"/>
      <c r="W3789" s="22"/>
      <c r="X3789" s="22"/>
      <c r="Y3789" s="22"/>
      <c r="Z3789" s="22"/>
      <c r="AA3789" s="22"/>
      <c r="AB3789" s="22"/>
      <c r="AC3789" s="22"/>
      <c r="AD3789" s="22"/>
      <c r="AE3789" s="22"/>
      <c r="AF3789" s="22"/>
      <c r="AG3789" s="22"/>
      <c r="AH3789" s="22"/>
      <c r="AI3789" s="22"/>
      <c r="AJ3789" s="22"/>
      <c r="AK3789" s="22"/>
      <c r="AL3789" s="22"/>
      <c r="AM3789" s="22"/>
      <c r="AN3789" s="22"/>
      <c r="AO3789" s="22"/>
      <c r="AP3789" s="22"/>
      <c r="AQ3789" s="22"/>
      <c r="AR3789" s="22"/>
      <c r="AS3789" s="22"/>
      <c r="AT3789" s="22"/>
      <c r="AU3789" s="22"/>
      <c r="AV3789" s="22"/>
      <c r="AW3789" s="22"/>
      <c r="AX3789" s="22"/>
      <c r="AY3789" s="22"/>
      <c r="AZ3789" s="22"/>
      <c r="BA3789" s="22"/>
      <c r="BB3789" s="22"/>
      <c r="BC3789" s="22"/>
      <c r="BD3789" s="22"/>
      <c r="BE3789" s="22"/>
      <c r="BF3789" s="22"/>
      <c r="BG3789" s="22"/>
      <c r="BH3789" s="22"/>
      <c r="BI3789" s="22"/>
      <c r="BJ3789" s="22"/>
      <c r="BK3789" s="22"/>
      <c r="BL3789" s="22"/>
      <c r="BM3789" s="22"/>
      <c r="BN3789" s="22"/>
      <c r="BO3789" s="22"/>
      <c r="BP3789" s="22"/>
      <c r="BQ3789" s="22"/>
      <c r="BR3789" s="22"/>
      <c r="BS3789" s="22"/>
      <c r="BT3789" s="22"/>
      <c r="BU3789" s="22"/>
      <c r="BV3789" s="22"/>
      <c r="BW3789" s="22"/>
      <c r="BX3789" s="22"/>
      <c r="BY3789" s="22"/>
      <c r="BZ3789" s="22"/>
      <c r="CA3789" s="22"/>
      <c r="CB3789" s="22"/>
      <c r="CC3789" s="22"/>
      <c r="CD3789" s="22"/>
      <c r="CE3789" s="22"/>
      <c r="CF3789" s="22"/>
      <c r="CG3789" s="22"/>
      <c r="CH3789" s="22"/>
      <c r="CI3789" s="22"/>
      <c r="CJ3789" s="22"/>
      <c r="CK3789" s="22"/>
      <c r="CL3789" s="22"/>
      <c r="CM3789" s="22"/>
      <c r="CN3789" s="22"/>
      <c r="CO3789" s="22"/>
    </row>
    <row r="3790" spans="1:93" s="2" customFormat="1" x14ac:dyDescent="0.3">
      <c r="A3790" s="73" t="s">
        <v>204</v>
      </c>
      <c r="B3790" s="73" t="s">
        <v>177</v>
      </c>
      <c r="C3790" s="67" t="s">
        <v>20</v>
      </c>
      <c r="D3790" s="67" t="s">
        <v>328</v>
      </c>
      <c r="E3790" s="73"/>
      <c r="F3790" s="73" t="s">
        <v>138</v>
      </c>
      <c r="G3790" s="73" t="s">
        <v>156</v>
      </c>
      <c r="H3790" s="73" t="s">
        <v>156</v>
      </c>
      <c r="I3790" s="73" t="s">
        <v>465</v>
      </c>
      <c r="J3790" s="73" t="str">
        <f t="shared" si="83"/>
        <v>Executive miles Cars (by market segment)</v>
      </c>
      <c r="K3790" s="98">
        <v>0.38075000000000003</v>
      </c>
      <c r="L3790" s="48"/>
      <c r="M3790" s="22"/>
      <c r="N3790" s="22"/>
      <c r="O3790" s="22"/>
      <c r="P3790" s="22"/>
      <c r="Q3790" s="22"/>
      <c r="R3790" s="22"/>
      <c r="S3790" s="22"/>
      <c r="T3790" s="2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c r="AQ3790" s="22"/>
      <c r="AR3790" s="22"/>
      <c r="AS3790" s="22"/>
      <c r="AT3790" s="22"/>
      <c r="AU3790" s="22"/>
      <c r="AV3790" s="22"/>
      <c r="AW3790" s="22"/>
      <c r="AX3790" s="22"/>
      <c r="AY3790" s="22"/>
      <c r="AZ3790" s="22"/>
      <c r="BA3790" s="22"/>
      <c r="BB3790" s="22"/>
      <c r="BC3790" s="22"/>
      <c r="BD3790" s="22"/>
      <c r="BE3790" s="22"/>
      <c r="BF3790" s="22"/>
      <c r="BG3790" s="22"/>
      <c r="BH3790" s="22"/>
      <c r="BI3790" s="22"/>
      <c r="BJ3790" s="22"/>
      <c r="BK3790" s="22"/>
      <c r="BL3790" s="22"/>
      <c r="BM3790" s="22"/>
      <c r="BN3790" s="22"/>
      <c r="BO3790" s="22"/>
      <c r="BP3790" s="22"/>
      <c r="BQ3790" s="22"/>
      <c r="BR3790" s="22"/>
      <c r="BS3790" s="22"/>
      <c r="BT3790" s="22"/>
      <c r="BU3790" s="22"/>
      <c r="BV3790" s="22"/>
      <c r="BW3790" s="22"/>
      <c r="BX3790" s="22"/>
      <c r="BY3790" s="22"/>
      <c r="BZ3790" s="22"/>
      <c r="CA3790" s="22"/>
      <c r="CB3790" s="22"/>
      <c r="CC3790" s="22"/>
      <c r="CD3790" s="22"/>
      <c r="CE3790" s="22"/>
      <c r="CF3790" s="22"/>
      <c r="CG3790" s="22"/>
      <c r="CH3790" s="22"/>
      <c r="CI3790" s="22"/>
      <c r="CJ3790" s="22"/>
      <c r="CK3790" s="22"/>
      <c r="CL3790" s="22"/>
      <c r="CM3790" s="22"/>
      <c r="CN3790" s="22"/>
      <c r="CO3790" s="22"/>
    </row>
    <row r="3791" spans="1:93" s="2" customFormat="1" x14ac:dyDescent="0.3">
      <c r="A3791" s="73" t="s">
        <v>204</v>
      </c>
      <c r="B3791" s="73" t="s">
        <v>177</v>
      </c>
      <c r="C3791" s="67" t="s">
        <v>20</v>
      </c>
      <c r="D3791" s="67" t="s">
        <v>328</v>
      </c>
      <c r="E3791" s="73"/>
      <c r="F3791" s="73" t="s">
        <v>138</v>
      </c>
      <c r="G3791" s="73" t="s">
        <v>156</v>
      </c>
      <c r="H3791" s="73" t="s">
        <v>156</v>
      </c>
      <c r="I3791" s="73" t="s">
        <v>466</v>
      </c>
      <c r="J3791" s="73" t="str">
        <f t="shared" si="83"/>
        <v>Executive miles Cars (by market segment)</v>
      </c>
      <c r="K3791" s="98">
        <v>5.1000000000000004E-4</v>
      </c>
      <c r="L3791" s="48"/>
      <c r="M3791" s="22"/>
      <c r="N3791" s="22"/>
      <c r="O3791" s="22"/>
      <c r="P3791" s="22"/>
      <c r="Q3791" s="22"/>
      <c r="R3791" s="22"/>
      <c r="S3791" s="22"/>
      <c r="T3791" s="22"/>
      <c r="U3791" s="22"/>
      <c r="V3791" s="22"/>
      <c r="W3791" s="22"/>
      <c r="X3791" s="22"/>
      <c r="Y3791" s="22"/>
      <c r="Z3791" s="22"/>
      <c r="AA3791" s="22"/>
      <c r="AB3791" s="22"/>
      <c r="AC3791" s="22"/>
      <c r="AD3791" s="22"/>
      <c r="AE3791" s="22"/>
      <c r="AF3791" s="22"/>
      <c r="AG3791" s="22"/>
      <c r="AH3791" s="22"/>
      <c r="AI3791" s="22"/>
      <c r="AJ3791" s="22"/>
      <c r="AK3791" s="22"/>
      <c r="AL3791" s="22"/>
      <c r="AM3791" s="22"/>
      <c r="AN3791" s="22"/>
      <c r="AO3791" s="22"/>
      <c r="AP3791" s="22"/>
      <c r="AQ3791" s="22"/>
      <c r="AR3791" s="22"/>
      <c r="AS3791" s="22"/>
      <c r="AT3791" s="22"/>
      <c r="AU3791" s="22"/>
      <c r="AV3791" s="22"/>
      <c r="AW3791" s="22"/>
      <c r="AX3791" s="22"/>
      <c r="AY3791" s="22"/>
      <c r="AZ3791" s="22"/>
      <c r="BA3791" s="22"/>
      <c r="BB3791" s="22"/>
      <c r="BC3791" s="22"/>
      <c r="BD3791" s="22"/>
      <c r="BE3791" s="22"/>
      <c r="BF3791" s="22"/>
      <c r="BG3791" s="22"/>
      <c r="BH3791" s="22"/>
      <c r="BI3791" s="22"/>
      <c r="BJ3791" s="22"/>
      <c r="BK3791" s="22"/>
      <c r="BL3791" s="22"/>
      <c r="BM3791" s="22"/>
      <c r="BN3791" s="22"/>
      <c r="BO3791" s="22"/>
      <c r="BP3791" s="22"/>
      <c r="BQ3791" s="22"/>
      <c r="BR3791" s="22"/>
      <c r="BS3791" s="22"/>
      <c r="BT3791" s="22"/>
      <c r="BU3791" s="22"/>
      <c r="BV3791" s="22"/>
      <c r="BW3791" s="22"/>
      <c r="BX3791" s="22"/>
      <c r="BY3791" s="22"/>
      <c r="BZ3791" s="22"/>
      <c r="CA3791" s="22"/>
      <c r="CB3791" s="22"/>
      <c r="CC3791" s="22"/>
      <c r="CD3791" s="22"/>
      <c r="CE3791" s="22"/>
      <c r="CF3791" s="22"/>
      <c r="CG3791" s="22"/>
      <c r="CH3791" s="22"/>
      <c r="CI3791" s="22"/>
      <c r="CJ3791" s="22"/>
      <c r="CK3791" s="22"/>
      <c r="CL3791" s="22"/>
      <c r="CM3791" s="22"/>
      <c r="CN3791" s="22"/>
      <c r="CO3791" s="22"/>
    </row>
    <row r="3792" spans="1:93" s="2" customFormat="1" x14ac:dyDescent="0.3">
      <c r="A3792" s="73" t="s">
        <v>204</v>
      </c>
      <c r="B3792" s="73" t="s">
        <v>177</v>
      </c>
      <c r="C3792" s="67" t="s">
        <v>20</v>
      </c>
      <c r="D3792" s="67" t="s">
        <v>328</v>
      </c>
      <c r="E3792" s="73"/>
      <c r="F3792" s="73" t="s">
        <v>138</v>
      </c>
      <c r="G3792" s="73" t="s">
        <v>156</v>
      </c>
      <c r="H3792" s="73" t="s">
        <v>156</v>
      </c>
      <c r="I3792" s="73" t="s">
        <v>467</v>
      </c>
      <c r="J3792" s="73" t="str">
        <f t="shared" si="83"/>
        <v>Executive miles Cars (by market segment)</v>
      </c>
      <c r="K3792" s="98">
        <v>0.37963000000000002</v>
      </c>
      <c r="L3792" s="48"/>
      <c r="M3792" s="22"/>
      <c r="N3792" s="22"/>
      <c r="O3792" s="22"/>
      <c r="P3792" s="22"/>
      <c r="Q3792" s="22"/>
      <c r="R3792" s="22"/>
      <c r="S3792" s="22"/>
      <c r="T3792" s="2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c r="AQ3792" s="22"/>
      <c r="AR3792" s="22"/>
      <c r="AS3792" s="22"/>
      <c r="AT3792" s="22"/>
      <c r="AU3792" s="22"/>
      <c r="AV3792" s="22"/>
      <c r="AW3792" s="22"/>
      <c r="AX3792" s="22"/>
      <c r="AY3792" s="22"/>
      <c r="AZ3792" s="22"/>
      <c r="BA3792" s="22"/>
      <c r="BB3792" s="22"/>
      <c r="BC3792" s="22"/>
      <c r="BD3792" s="22"/>
      <c r="BE3792" s="22"/>
      <c r="BF3792" s="22"/>
      <c r="BG3792" s="22"/>
      <c r="BH3792" s="22"/>
      <c r="BI3792" s="22"/>
      <c r="BJ3792" s="22"/>
      <c r="BK3792" s="22"/>
      <c r="BL3792" s="22"/>
      <c r="BM3792" s="22"/>
      <c r="BN3792" s="22"/>
      <c r="BO3792" s="22"/>
      <c r="BP3792" s="22"/>
      <c r="BQ3792" s="22"/>
      <c r="BR3792" s="22"/>
      <c r="BS3792" s="22"/>
      <c r="BT3792" s="22"/>
      <c r="BU3792" s="22"/>
      <c r="BV3792" s="22"/>
      <c r="BW3792" s="22"/>
      <c r="BX3792" s="22"/>
      <c r="BY3792" s="22"/>
      <c r="BZ3792" s="22"/>
      <c r="CA3792" s="22"/>
      <c r="CB3792" s="22"/>
      <c r="CC3792" s="22"/>
      <c r="CD3792" s="22"/>
      <c r="CE3792" s="22"/>
      <c r="CF3792" s="22"/>
      <c r="CG3792" s="22"/>
      <c r="CH3792" s="22"/>
      <c r="CI3792" s="22"/>
      <c r="CJ3792" s="22"/>
      <c r="CK3792" s="22"/>
      <c r="CL3792" s="22"/>
      <c r="CM3792" s="22"/>
      <c r="CN3792" s="22"/>
      <c r="CO3792" s="22"/>
    </row>
    <row r="3793" spans="1:93" s="2" customFormat="1" x14ac:dyDescent="0.3">
      <c r="A3793" s="73" t="s">
        <v>204</v>
      </c>
      <c r="B3793" s="73" t="s">
        <v>177</v>
      </c>
      <c r="C3793" s="67" t="s">
        <v>20</v>
      </c>
      <c r="D3793" s="67" t="s">
        <v>328</v>
      </c>
      <c r="E3793" s="73"/>
      <c r="F3793" s="73" t="s">
        <v>138</v>
      </c>
      <c r="G3793" s="73" t="s">
        <v>156</v>
      </c>
      <c r="H3793" s="73" t="s">
        <v>156</v>
      </c>
      <c r="I3793" s="73" t="s">
        <v>468</v>
      </c>
      <c r="J3793" s="73" t="str">
        <f t="shared" si="83"/>
        <v>Executive miles Cars (by market segment)</v>
      </c>
      <c r="K3793" s="98">
        <v>6.0999999999999997E-4</v>
      </c>
      <c r="L3793" s="48"/>
      <c r="M3793" s="22"/>
      <c r="N3793" s="22"/>
      <c r="O3793" s="22"/>
      <c r="P3793" s="22"/>
      <c r="Q3793" s="22"/>
      <c r="R3793" s="22"/>
      <c r="S3793" s="22"/>
      <c r="T3793" s="22"/>
      <c r="U3793" s="22"/>
      <c r="V3793" s="22"/>
      <c r="W3793" s="22"/>
      <c r="X3793" s="22"/>
      <c r="Y3793" s="22"/>
      <c r="Z3793" s="22"/>
      <c r="AA3793" s="22"/>
      <c r="AB3793" s="22"/>
      <c r="AC3793" s="22"/>
      <c r="AD3793" s="22"/>
      <c r="AE3793" s="22"/>
      <c r="AF3793" s="22"/>
      <c r="AG3793" s="22"/>
      <c r="AH3793" s="22"/>
      <c r="AI3793" s="22"/>
      <c r="AJ3793" s="22"/>
      <c r="AK3793" s="22"/>
      <c r="AL3793" s="22"/>
      <c r="AM3793" s="22"/>
      <c r="AN3793" s="22"/>
      <c r="AO3793" s="22"/>
      <c r="AP3793" s="22"/>
      <c r="AQ3793" s="22"/>
      <c r="AR3793" s="22"/>
      <c r="AS3793" s="22"/>
      <c r="AT3793" s="22"/>
      <c r="AU3793" s="22"/>
      <c r="AV3793" s="22"/>
      <c r="AW3793" s="22"/>
      <c r="AX3793" s="22"/>
      <c r="AY3793" s="22"/>
      <c r="AZ3793" s="22"/>
      <c r="BA3793" s="22"/>
      <c r="BB3793" s="22"/>
      <c r="BC3793" s="22"/>
      <c r="BD3793" s="22"/>
      <c r="BE3793" s="22"/>
      <c r="BF3793" s="22"/>
      <c r="BG3793" s="22"/>
      <c r="BH3793" s="22"/>
      <c r="BI3793" s="22"/>
      <c r="BJ3793" s="22"/>
      <c r="BK3793" s="22"/>
      <c r="BL3793" s="22"/>
      <c r="BM3793" s="22"/>
      <c r="BN3793" s="22"/>
      <c r="BO3793" s="22"/>
      <c r="BP3793" s="22"/>
      <c r="BQ3793" s="22"/>
      <c r="BR3793" s="22"/>
      <c r="BS3793" s="22"/>
      <c r="BT3793" s="22"/>
      <c r="BU3793" s="22"/>
      <c r="BV3793" s="22"/>
      <c r="BW3793" s="22"/>
      <c r="BX3793" s="22"/>
      <c r="BY3793" s="22"/>
      <c r="BZ3793" s="22"/>
      <c r="CA3793" s="22"/>
      <c r="CB3793" s="22"/>
      <c r="CC3793" s="22"/>
      <c r="CD3793" s="22"/>
      <c r="CE3793" s="22"/>
      <c r="CF3793" s="22"/>
      <c r="CG3793" s="22"/>
      <c r="CH3793" s="22"/>
      <c r="CI3793" s="22"/>
      <c r="CJ3793" s="22"/>
      <c r="CK3793" s="22"/>
      <c r="CL3793" s="22"/>
      <c r="CM3793" s="22"/>
      <c r="CN3793" s="22"/>
      <c r="CO3793" s="22"/>
    </row>
    <row r="3794" spans="1:93" s="2" customFormat="1" x14ac:dyDescent="0.3">
      <c r="A3794" s="73" t="s">
        <v>204</v>
      </c>
      <c r="B3794" s="73" t="s">
        <v>177</v>
      </c>
      <c r="C3794" s="67" t="s">
        <v>20</v>
      </c>
      <c r="D3794" s="67" t="s">
        <v>328</v>
      </c>
      <c r="E3794" s="73"/>
      <c r="F3794" s="73" t="s">
        <v>375</v>
      </c>
      <c r="G3794" s="73" t="s">
        <v>405</v>
      </c>
      <c r="H3794" s="73" t="s">
        <v>405</v>
      </c>
      <c r="I3794" s="73" t="s">
        <v>465</v>
      </c>
      <c r="J3794" s="73" t="str">
        <f t="shared" si="83"/>
        <v>Executive km Cars (by market segment)</v>
      </c>
      <c r="K3794" s="98">
        <v>0.18909000000000001</v>
      </c>
      <c r="L3794" s="48"/>
      <c r="M3794" s="22"/>
      <c r="N3794" s="22"/>
      <c r="O3794" s="22"/>
      <c r="P3794" s="22"/>
      <c r="Q3794" s="22"/>
      <c r="R3794" s="22"/>
      <c r="S3794" s="22"/>
      <c r="T3794" s="2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c r="AQ3794" s="22"/>
      <c r="AR3794" s="22"/>
      <c r="AS3794" s="22"/>
      <c r="AT3794" s="22"/>
      <c r="AU3794" s="22"/>
      <c r="AV3794" s="22"/>
      <c r="AW3794" s="22"/>
      <c r="AX3794" s="22"/>
      <c r="AY3794" s="22"/>
      <c r="AZ3794" s="22"/>
      <c r="BA3794" s="22"/>
      <c r="BB3794" s="22"/>
      <c r="BC3794" s="22"/>
      <c r="BD3794" s="22"/>
      <c r="BE3794" s="22"/>
      <c r="BF3794" s="22"/>
      <c r="BG3794" s="22"/>
      <c r="BH3794" s="22"/>
      <c r="BI3794" s="22"/>
      <c r="BJ3794" s="22"/>
      <c r="BK3794" s="22"/>
      <c r="BL3794" s="22"/>
      <c r="BM3794" s="22"/>
      <c r="BN3794" s="22"/>
      <c r="BO3794" s="22"/>
      <c r="BP3794" s="22"/>
      <c r="BQ3794" s="22"/>
      <c r="BR3794" s="22"/>
      <c r="BS3794" s="22"/>
      <c r="BT3794" s="22"/>
      <c r="BU3794" s="22"/>
      <c r="BV3794" s="22"/>
      <c r="BW3794" s="22"/>
      <c r="BX3794" s="22"/>
      <c r="BY3794" s="22"/>
      <c r="BZ3794" s="22"/>
      <c r="CA3794" s="22"/>
      <c r="CB3794" s="22"/>
      <c r="CC3794" s="22"/>
      <c r="CD3794" s="22"/>
      <c r="CE3794" s="22"/>
      <c r="CF3794" s="22"/>
      <c r="CG3794" s="22"/>
      <c r="CH3794" s="22"/>
      <c r="CI3794" s="22"/>
      <c r="CJ3794" s="22"/>
      <c r="CK3794" s="22"/>
      <c r="CL3794" s="22"/>
      <c r="CM3794" s="22"/>
      <c r="CN3794" s="22"/>
      <c r="CO3794" s="22"/>
    </row>
    <row r="3795" spans="1:93" s="2" customFormat="1" x14ac:dyDescent="0.3">
      <c r="A3795" s="73" t="s">
        <v>204</v>
      </c>
      <c r="B3795" s="73" t="s">
        <v>177</v>
      </c>
      <c r="C3795" s="67" t="s">
        <v>20</v>
      </c>
      <c r="D3795" s="67" t="s">
        <v>328</v>
      </c>
      <c r="E3795" s="73"/>
      <c r="F3795" s="73" t="s">
        <v>375</v>
      </c>
      <c r="G3795" s="73" t="s">
        <v>405</v>
      </c>
      <c r="H3795" s="73" t="s">
        <v>405</v>
      </c>
      <c r="I3795" s="73" t="s">
        <v>466</v>
      </c>
      <c r="J3795" s="73" t="str">
        <f t="shared" si="83"/>
        <v>Executive km Cars (by market segment)</v>
      </c>
      <c r="K3795" s="98">
        <v>8.0000000000000007E-5</v>
      </c>
      <c r="L3795" s="48"/>
      <c r="M3795" s="22"/>
      <c r="N3795" s="22"/>
      <c r="O3795" s="22"/>
      <c r="P3795" s="22"/>
      <c r="Q3795" s="22"/>
      <c r="R3795" s="22"/>
      <c r="S3795" s="22"/>
      <c r="T3795" s="22"/>
      <c r="U3795" s="22"/>
      <c r="V3795" s="22"/>
      <c r="W3795" s="22"/>
      <c r="X3795" s="22"/>
      <c r="Y3795" s="22"/>
      <c r="Z3795" s="22"/>
      <c r="AA3795" s="22"/>
      <c r="AB3795" s="22"/>
      <c r="AC3795" s="22"/>
      <c r="AD3795" s="22"/>
      <c r="AE3795" s="22"/>
      <c r="AF3795" s="22"/>
      <c r="AG3795" s="22"/>
      <c r="AH3795" s="22"/>
      <c r="AI3795" s="22"/>
      <c r="AJ3795" s="22"/>
      <c r="AK3795" s="22"/>
      <c r="AL3795" s="22"/>
      <c r="AM3795" s="22"/>
      <c r="AN3795" s="22"/>
      <c r="AO3795" s="22"/>
      <c r="AP3795" s="22"/>
      <c r="AQ3795" s="22"/>
      <c r="AR3795" s="22"/>
      <c r="AS3795" s="22"/>
      <c r="AT3795" s="22"/>
      <c r="AU3795" s="22"/>
      <c r="AV3795" s="22"/>
      <c r="AW3795" s="22"/>
      <c r="AX3795" s="22"/>
      <c r="AY3795" s="22"/>
      <c r="AZ3795" s="22"/>
      <c r="BA3795" s="22"/>
      <c r="BB3795" s="22"/>
      <c r="BC3795" s="22"/>
      <c r="BD3795" s="22"/>
      <c r="BE3795" s="22"/>
      <c r="BF3795" s="22"/>
      <c r="BG3795" s="22"/>
      <c r="BH3795" s="22"/>
      <c r="BI3795" s="22"/>
      <c r="BJ3795" s="22"/>
      <c r="BK3795" s="22"/>
      <c r="BL3795" s="22"/>
      <c r="BM3795" s="22"/>
      <c r="BN3795" s="22"/>
      <c r="BO3795" s="22"/>
      <c r="BP3795" s="22"/>
      <c r="BQ3795" s="22"/>
      <c r="BR3795" s="22"/>
      <c r="BS3795" s="22"/>
      <c r="BT3795" s="22"/>
      <c r="BU3795" s="22"/>
      <c r="BV3795" s="22"/>
      <c r="BW3795" s="22"/>
      <c r="BX3795" s="22"/>
      <c r="BY3795" s="22"/>
      <c r="BZ3795" s="22"/>
      <c r="CA3795" s="22"/>
      <c r="CB3795" s="22"/>
      <c r="CC3795" s="22"/>
      <c r="CD3795" s="22"/>
      <c r="CE3795" s="22"/>
      <c r="CF3795" s="22"/>
      <c r="CG3795" s="22"/>
      <c r="CH3795" s="22"/>
      <c r="CI3795" s="22"/>
      <c r="CJ3795" s="22"/>
      <c r="CK3795" s="22"/>
      <c r="CL3795" s="22"/>
      <c r="CM3795" s="22"/>
      <c r="CN3795" s="22"/>
      <c r="CO3795" s="22"/>
    </row>
    <row r="3796" spans="1:93" s="2" customFormat="1" x14ac:dyDescent="0.3">
      <c r="A3796" s="73" t="s">
        <v>204</v>
      </c>
      <c r="B3796" s="73" t="s">
        <v>177</v>
      </c>
      <c r="C3796" s="67" t="s">
        <v>20</v>
      </c>
      <c r="D3796" s="67" t="s">
        <v>328</v>
      </c>
      <c r="E3796" s="73"/>
      <c r="F3796" s="73" t="s">
        <v>375</v>
      </c>
      <c r="G3796" s="73" t="s">
        <v>405</v>
      </c>
      <c r="H3796" s="73" t="s">
        <v>405</v>
      </c>
      <c r="I3796" s="73" t="s">
        <v>467</v>
      </c>
      <c r="J3796" s="73" t="str">
        <f t="shared" si="83"/>
        <v>Executive km Cars (by market segment)</v>
      </c>
      <c r="K3796" s="98">
        <v>0.1875</v>
      </c>
      <c r="L3796" s="48"/>
      <c r="M3796" s="22"/>
      <c r="N3796" s="22"/>
      <c r="O3796" s="22"/>
      <c r="P3796" s="22"/>
      <c r="Q3796" s="22"/>
      <c r="R3796" s="22"/>
      <c r="S3796" s="22"/>
      <c r="T3796" s="2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c r="AQ3796" s="22"/>
      <c r="AR3796" s="22"/>
      <c r="AS3796" s="22"/>
      <c r="AT3796" s="22"/>
      <c r="AU3796" s="22"/>
      <c r="AV3796" s="22"/>
      <c r="AW3796" s="22"/>
      <c r="AX3796" s="22"/>
      <c r="AY3796" s="22"/>
      <c r="AZ3796" s="22"/>
      <c r="BA3796" s="22"/>
      <c r="BB3796" s="22"/>
      <c r="BC3796" s="22"/>
      <c r="BD3796" s="22"/>
      <c r="BE3796" s="22"/>
      <c r="BF3796" s="22"/>
      <c r="BG3796" s="22"/>
      <c r="BH3796" s="22"/>
      <c r="BI3796" s="22"/>
      <c r="BJ3796" s="22"/>
      <c r="BK3796" s="22"/>
      <c r="BL3796" s="22"/>
      <c r="BM3796" s="22"/>
      <c r="BN3796" s="22"/>
      <c r="BO3796" s="22"/>
      <c r="BP3796" s="22"/>
      <c r="BQ3796" s="22"/>
      <c r="BR3796" s="22"/>
      <c r="BS3796" s="22"/>
      <c r="BT3796" s="22"/>
      <c r="BU3796" s="22"/>
      <c r="BV3796" s="22"/>
      <c r="BW3796" s="22"/>
      <c r="BX3796" s="22"/>
      <c r="BY3796" s="22"/>
      <c r="BZ3796" s="22"/>
      <c r="CA3796" s="22"/>
      <c r="CB3796" s="22"/>
      <c r="CC3796" s="22"/>
      <c r="CD3796" s="22"/>
      <c r="CE3796" s="22"/>
      <c r="CF3796" s="22"/>
      <c r="CG3796" s="22"/>
      <c r="CH3796" s="22"/>
      <c r="CI3796" s="22"/>
      <c r="CJ3796" s="22"/>
      <c r="CK3796" s="22"/>
      <c r="CL3796" s="22"/>
      <c r="CM3796" s="22"/>
      <c r="CN3796" s="22"/>
      <c r="CO3796" s="22"/>
    </row>
    <row r="3797" spans="1:93" s="2" customFormat="1" x14ac:dyDescent="0.3">
      <c r="A3797" s="73" t="s">
        <v>204</v>
      </c>
      <c r="B3797" s="73" t="s">
        <v>177</v>
      </c>
      <c r="C3797" s="67" t="s">
        <v>20</v>
      </c>
      <c r="D3797" s="67" t="s">
        <v>328</v>
      </c>
      <c r="E3797" s="73"/>
      <c r="F3797" s="73" t="s">
        <v>375</v>
      </c>
      <c r="G3797" s="73" t="s">
        <v>405</v>
      </c>
      <c r="H3797" s="73" t="s">
        <v>405</v>
      </c>
      <c r="I3797" s="73" t="s">
        <v>468</v>
      </c>
      <c r="J3797" s="73" t="str">
        <f t="shared" si="83"/>
        <v>Executive km Cars (by market segment)</v>
      </c>
      <c r="K3797" s="98">
        <v>1.5100000000000001E-3</v>
      </c>
      <c r="L3797" s="48"/>
      <c r="M3797" s="22"/>
      <c r="N3797" s="22"/>
      <c r="O3797" s="22"/>
      <c r="P3797" s="22"/>
      <c r="Q3797" s="22"/>
      <c r="R3797" s="22"/>
      <c r="S3797" s="22"/>
      <c r="T3797" s="22"/>
      <c r="U3797" s="22"/>
      <c r="V3797" s="22"/>
      <c r="W3797" s="22"/>
      <c r="X3797" s="22"/>
      <c r="Y3797" s="22"/>
      <c r="Z3797" s="22"/>
      <c r="AA3797" s="22"/>
      <c r="AB3797" s="22"/>
      <c r="AC3797" s="22"/>
      <c r="AD3797" s="22"/>
      <c r="AE3797" s="22"/>
      <c r="AF3797" s="22"/>
      <c r="AG3797" s="22"/>
      <c r="AH3797" s="22"/>
      <c r="AI3797" s="22"/>
      <c r="AJ3797" s="22"/>
      <c r="AK3797" s="22"/>
      <c r="AL3797" s="22"/>
      <c r="AM3797" s="22"/>
      <c r="AN3797" s="22"/>
      <c r="AO3797" s="22"/>
      <c r="AP3797" s="22"/>
      <c r="AQ3797" s="22"/>
      <c r="AR3797" s="22"/>
      <c r="AS3797" s="22"/>
      <c r="AT3797" s="22"/>
      <c r="AU3797" s="22"/>
      <c r="AV3797" s="22"/>
      <c r="AW3797" s="22"/>
      <c r="AX3797" s="22"/>
      <c r="AY3797" s="22"/>
      <c r="AZ3797" s="22"/>
      <c r="BA3797" s="22"/>
      <c r="BB3797" s="22"/>
      <c r="BC3797" s="22"/>
      <c r="BD3797" s="22"/>
      <c r="BE3797" s="22"/>
      <c r="BF3797" s="22"/>
      <c r="BG3797" s="22"/>
      <c r="BH3797" s="22"/>
      <c r="BI3797" s="22"/>
      <c r="BJ3797" s="22"/>
      <c r="BK3797" s="22"/>
      <c r="BL3797" s="22"/>
      <c r="BM3797" s="22"/>
      <c r="BN3797" s="22"/>
      <c r="BO3797" s="22"/>
      <c r="BP3797" s="22"/>
      <c r="BQ3797" s="22"/>
      <c r="BR3797" s="22"/>
      <c r="BS3797" s="22"/>
      <c r="BT3797" s="22"/>
      <c r="BU3797" s="22"/>
      <c r="BV3797" s="22"/>
      <c r="BW3797" s="22"/>
      <c r="BX3797" s="22"/>
      <c r="BY3797" s="22"/>
      <c r="BZ3797" s="22"/>
      <c r="CA3797" s="22"/>
      <c r="CB3797" s="22"/>
      <c r="CC3797" s="22"/>
      <c r="CD3797" s="22"/>
      <c r="CE3797" s="22"/>
      <c r="CF3797" s="22"/>
      <c r="CG3797" s="22"/>
      <c r="CH3797" s="22"/>
      <c r="CI3797" s="22"/>
      <c r="CJ3797" s="22"/>
      <c r="CK3797" s="22"/>
      <c r="CL3797" s="22"/>
      <c r="CM3797" s="22"/>
      <c r="CN3797" s="22"/>
      <c r="CO3797" s="22"/>
    </row>
    <row r="3798" spans="1:93" s="2" customFormat="1" x14ac:dyDescent="0.3">
      <c r="A3798" s="73" t="s">
        <v>204</v>
      </c>
      <c r="B3798" s="73" t="s">
        <v>177</v>
      </c>
      <c r="C3798" s="67" t="s">
        <v>20</v>
      </c>
      <c r="D3798" s="67" t="s">
        <v>328</v>
      </c>
      <c r="E3798" s="73"/>
      <c r="F3798" s="73" t="s">
        <v>375</v>
      </c>
      <c r="G3798" s="73" t="s">
        <v>156</v>
      </c>
      <c r="H3798" s="73" t="s">
        <v>156</v>
      </c>
      <c r="I3798" s="73" t="s">
        <v>465</v>
      </c>
      <c r="J3798" s="73" t="str">
        <f t="shared" si="83"/>
        <v>Executive miles Cars (by market segment)</v>
      </c>
      <c r="K3798" s="98">
        <v>0.30431999999999998</v>
      </c>
      <c r="L3798" s="48"/>
      <c r="M3798" s="22"/>
      <c r="N3798" s="22"/>
      <c r="O3798" s="22"/>
      <c r="P3798" s="22"/>
      <c r="Q3798" s="22"/>
      <c r="R3798" s="22"/>
      <c r="S3798" s="22"/>
      <c r="T3798" s="2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c r="AQ3798" s="22"/>
      <c r="AR3798" s="22"/>
      <c r="AS3798" s="22"/>
      <c r="AT3798" s="22"/>
      <c r="AU3798" s="22"/>
      <c r="AV3798" s="22"/>
      <c r="AW3798" s="22"/>
      <c r="AX3798" s="22"/>
      <c r="AY3798" s="22"/>
      <c r="AZ3798" s="22"/>
      <c r="BA3798" s="22"/>
      <c r="BB3798" s="22"/>
      <c r="BC3798" s="22"/>
      <c r="BD3798" s="22"/>
      <c r="BE3798" s="22"/>
      <c r="BF3798" s="22"/>
      <c r="BG3798" s="22"/>
      <c r="BH3798" s="22"/>
      <c r="BI3798" s="22"/>
      <c r="BJ3798" s="22"/>
      <c r="BK3798" s="22"/>
      <c r="BL3798" s="22"/>
      <c r="BM3798" s="22"/>
      <c r="BN3798" s="22"/>
      <c r="BO3798" s="22"/>
      <c r="BP3798" s="22"/>
      <c r="BQ3798" s="22"/>
      <c r="BR3798" s="22"/>
      <c r="BS3798" s="22"/>
      <c r="BT3798" s="22"/>
      <c r="BU3798" s="22"/>
      <c r="BV3798" s="22"/>
      <c r="BW3798" s="22"/>
      <c r="BX3798" s="22"/>
      <c r="BY3798" s="22"/>
      <c r="BZ3798" s="22"/>
      <c r="CA3798" s="22"/>
      <c r="CB3798" s="22"/>
      <c r="CC3798" s="22"/>
      <c r="CD3798" s="22"/>
      <c r="CE3798" s="22"/>
      <c r="CF3798" s="22"/>
      <c r="CG3798" s="22"/>
      <c r="CH3798" s="22"/>
      <c r="CI3798" s="22"/>
      <c r="CJ3798" s="22"/>
      <c r="CK3798" s="22"/>
      <c r="CL3798" s="22"/>
      <c r="CM3798" s="22"/>
      <c r="CN3798" s="22"/>
      <c r="CO3798" s="22"/>
    </row>
    <row r="3799" spans="1:93" s="2" customFormat="1" x14ac:dyDescent="0.3">
      <c r="A3799" s="73" t="s">
        <v>204</v>
      </c>
      <c r="B3799" s="73" t="s">
        <v>177</v>
      </c>
      <c r="C3799" s="67" t="s">
        <v>20</v>
      </c>
      <c r="D3799" s="67" t="s">
        <v>328</v>
      </c>
      <c r="E3799" s="73"/>
      <c r="F3799" s="73" t="s">
        <v>375</v>
      </c>
      <c r="G3799" s="73" t="s">
        <v>156</v>
      </c>
      <c r="H3799" s="73" t="s">
        <v>156</v>
      </c>
      <c r="I3799" s="73" t="s">
        <v>466</v>
      </c>
      <c r="J3799" s="73" t="str">
        <f t="shared" si="83"/>
        <v>Executive miles Cars (by market segment)</v>
      </c>
      <c r="K3799" s="98">
        <v>1.2E-4</v>
      </c>
      <c r="L3799" s="48"/>
      <c r="M3799" s="22"/>
      <c r="N3799" s="22"/>
      <c r="O3799" s="22"/>
      <c r="P3799" s="22"/>
      <c r="Q3799" s="22"/>
      <c r="R3799" s="22"/>
      <c r="S3799" s="22"/>
      <c r="T3799" s="22"/>
      <c r="U3799" s="22"/>
      <c r="V3799" s="22"/>
      <c r="W3799" s="22"/>
      <c r="X3799" s="22"/>
      <c r="Y3799" s="22"/>
      <c r="Z3799" s="22"/>
      <c r="AA3799" s="22"/>
      <c r="AB3799" s="22"/>
      <c r="AC3799" s="22"/>
      <c r="AD3799" s="22"/>
      <c r="AE3799" s="22"/>
      <c r="AF3799" s="22"/>
      <c r="AG3799" s="22"/>
      <c r="AH3799" s="22"/>
      <c r="AI3799" s="22"/>
      <c r="AJ3799" s="22"/>
      <c r="AK3799" s="22"/>
      <c r="AL3799" s="22"/>
      <c r="AM3799" s="22"/>
      <c r="AN3799" s="22"/>
      <c r="AO3799" s="22"/>
      <c r="AP3799" s="22"/>
      <c r="AQ3799" s="22"/>
      <c r="AR3799" s="22"/>
      <c r="AS3799" s="22"/>
      <c r="AT3799" s="22"/>
      <c r="AU3799" s="22"/>
      <c r="AV3799" s="22"/>
      <c r="AW3799" s="22"/>
      <c r="AX3799" s="22"/>
      <c r="AY3799" s="22"/>
      <c r="AZ3799" s="22"/>
      <c r="BA3799" s="22"/>
      <c r="BB3799" s="22"/>
      <c r="BC3799" s="22"/>
      <c r="BD3799" s="22"/>
      <c r="BE3799" s="22"/>
      <c r="BF3799" s="22"/>
      <c r="BG3799" s="22"/>
      <c r="BH3799" s="22"/>
      <c r="BI3799" s="22"/>
      <c r="BJ3799" s="22"/>
      <c r="BK3799" s="22"/>
      <c r="BL3799" s="22"/>
      <c r="BM3799" s="22"/>
      <c r="BN3799" s="22"/>
      <c r="BO3799" s="22"/>
      <c r="BP3799" s="22"/>
      <c r="BQ3799" s="22"/>
      <c r="BR3799" s="22"/>
      <c r="BS3799" s="22"/>
      <c r="BT3799" s="22"/>
      <c r="BU3799" s="22"/>
      <c r="BV3799" s="22"/>
      <c r="BW3799" s="22"/>
      <c r="BX3799" s="22"/>
      <c r="BY3799" s="22"/>
      <c r="BZ3799" s="22"/>
      <c r="CA3799" s="22"/>
      <c r="CB3799" s="22"/>
      <c r="CC3799" s="22"/>
      <c r="CD3799" s="22"/>
      <c r="CE3799" s="22"/>
      <c r="CF3799" s="22"/>
      <c r="CG3799" s="22"/>
      <c r="CH3799" s="22"/>
      <c r="CI3799" s="22"/>
      <c r="CJ3799" s="22"/>
      <c r="CK3799" s="22"/>
      <c r="CL3799" s="22"/>
      <c r="CM3799" s="22"/>
      <c r="CN3799" s="22"/>
      <c r="CO3799" s="22"/>
    </row>
    <row r="3800" spans="1:93" s="2" customFormat="1" x14ac:dyDescent="0.3">
      <c r="A3800" s="73" t="s">
        <v>204</v>
      </c>
      <c r="B3800" s="73" t="s">
        <v>177</v>
      </c>
      <c r="C3800" s="67" t="s">
        <v>20</v>
      </c>
      <c r="D3800" s="67" t="s">
        <v>328</v>
      </c>
      <c r="E3800" s="73"/>
      <c r="F3800" s="73" t="s">
        <v>375</v>
      </c>
      <c r="G3800" s="73" t="s">
        <v>156</v>
      </c>
      <c r="H3800" s="73" t="s">
        <v>156</v>
      </c>
      <c r="I3800" s="73" t="s">
        <v>467</v>
      </c>
      <c r="J3800" s="73" t="str">
        <f t="shared" si="83"/>
        <v>Executive miles Cars (by market segment)</v>
      </c>
      <c r="K3800" s="98">
        <v>0.30175999999999997</v>
      </c>
      <c r="L3800" s="48"/>
      <c r="M3800" s="22"/>
      <c r="N3800" s="22"/>
      <c r="O3800" s="22"/>
      <c r="P3800" s="22"/>
      <c r="Q3800" s="22"/>
      <c r="R3800" s="22"/>
      <c r="S3800" s="22"/>
      <c r="T3800" s="2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c r="AQ3800" s="22"/>
      <c r="AR3800" s="22"/>
      <c r="AS3800" s="22"/>
      <c r="AT3800" s="22"/>
      <c r="AU3800" s="22"/>
      <c r="AV3800" s="22"/>
      <c r="AW3800" s="22"/>
      <c r="AX3800" s="22"/>
      <c r="AY3800" s="22"/>
      <c r="AZ3800" s="22"/>
      <c r="BA3800" s="22"/>
      <c r="BB3800" s="22"/>
      <c r="BC3800" s="22"/>
      <c r="BD3800" s="22"/>
      <c r="BE3800" s="22"/>
      <c r="BF3800" s="22"/>
      <c r="BG3800" s="22"/>
      <c r="BH3800" s="22"/>
      <c r="BI3800" s="22"/>
      <c r="BJ3800" s="22"/>
      <c r="BK3800" s="22"/>
      <c r="BL3800" s="22"/>
      <c r="BM3800" s="22"/>
      <c r="BN3800" s="22"/>
      <c r="BO3800" s="22"/>
      <c r="BP3800" s="22"/>
      <c r="BQ3800" s="22"/>
      <c r="BR3800" s="22"/>
      <c r="BS3800" s="22"/>
      <c r="BT3800" s="22"/>
      <c r="BU3800" s="22"/>
      <c r="BV3800" s="22"/>
      <c r="BW3800" s="22"/>
      <c r="BX3800" s="22"/>
      <c r="BY3800" s="22"/>
      <c r="BZ3800" s="22"/>
      <c r="CA3800" s="22"/>
      <c r="CB3800" s="22"/>
      <c r="CC3800" s="22"/>
      <c r="CD3800" s="22"/>
      <c r="CE3800" s="22"/>
      <c r="CF3800" s="22"/>
      <c r="CG3800" s="22"/>
      <c r="CH3800" s="22"/>
      <c r="CI3800" s="22"/>
      <c r="CJ3800" s="22"/>
      <c r="CK3800" s="22"/>
      <c r="CL3800" s="22"/>
      <c r="CM3800" s="22"/>
      <c r="CN3800" s="22"/>
      <c r="CO3800" s="22"/>
    </row>
    <row r="3801" spans="1:93" s="2" customFormat="1" x14ac:dyDescent="0.3">
      <c r="A3801" s="73" t="s">
        <v>204</v>
      </c>
      <c r="B3801" s="73" t="s">
        <v>177</v>
      </c>
      <c r="C3801" s="67" t="s">
        <v>20</v>
      </c>
      <c r="D3801" s="67" t="s">
        <v>328</v>
      </c>
      <c r="E3801" s="73"/>
      <c r="F3801" s="73" t="s">
        <v>375</v>
      </c>
      <c r="G3801" s="73" t="s">
        <v>156</v>
      </c>
      <c r="H3801" s="73" t="s">
        <v>156</v>
      </c>
      <c r="I3801" s="73" t="s">
        <v>468</v>
      </c>
      <c r="J3801" s="73" t="str">
        <f t="shared" si="83"/>
        <v>Executive miles Cars (by market segment)</v>
      </c>
      <c r="K3801" s="98">
        <v>2.4399999999999999E-3</v>
      </c>
      <c r="L3801" s="48"/>
      <c r="M3801" s="22"/>
      <c r="N3801" s="22"/>
      <c r="O3801" s="22"/>
      <c r="P3801" s="22"/>
      <c r="Q3801" s="22"/>
      <c r="R3801" s="22"/>
      <c r="S3801" s="22"/>
      <c r="T3801" s="22"/>
      <c r="U3801" s="22"/>
      <c r="V3801" s="22"/>
      <c r="W3801" s="22"/>
      <c r="X3801" s="22"/>
      <c r="Y3801" s="22"/>
      <c r="Z3801" s="22"/>
      <c r="AA3801" s="22"/>
      <c r="AB3801" s="22"/>
      <c r="AC3801" s="22"/>
      <c r="AD3801" s="22"/>
      <c r="AE3801" s="22"/>
      <c r="AF3801" s="22"/>
      <c r="AG3801" s="22"/>
      <c r="AH3801" s="22"/>
      <c r="AI3801" s="22"/>
      <c r="AJ3801" s="22"/>
      <c r="AK3801" s="22"/>
      <c r="AL3801" s="22"/>
      <c r="AM3801" s="22"/>
      <c r="AN3801" s="22"/>
      <c r="AO3801" s="22"/>
      <c r="AP3801" s="22"/>
      <c r="AQ3801" s="22"/>
      <c r="AR3801" s="22"/>
      <c r="AS3801" s="22"/>
      <c r="AT3801" s="22"/>
      <c r="AU3801" s="22"/>
      <c r="AV3801" s="22"/>
      <c r="AW3801" s="22"/>
      <c r="AX3801" s="22"/>
      <c r="AY3801" s="22"/>
      <c r="AZ3801" s="22"/>
      <c r="BA3801" s="22"/>
      <c r="BB3801" s="22"/>
      <c r="BC3801" s="22"/>
      <c r="BD3801" s="22"/>
      <c r="BE3801" s="22"/>
      <c r="BF3801" s="22"/>
      <c r="BG3801" s="22"/>
      <c r="BH3801" s="22"/>
      <c r="BI3801" s="22"/>
      <c r="BJ3801" s="22"/>
      <c r="BK3801" s="22"/>
      <c r="BL3801" s="22"/>
      <c r="BM3801" s="22"/>
      <c r="BN3801" s="22"/>
      <c r="BO3801" s="22"/>
      <c r="BP3801" s="22"/>
      <c r="BQ3801" s="22"/>
      <c r="BR3801" s="22"/>
      <c r="BS3801" s="22"/>
      <c r="BT3801" s="22"/>
      <c r="BU3801" s="22"/>
      <c r="BV3801" s="22"/>
      <c r="BW3801" s="22"/>
      <c r="BX3801" s="22"/>
      <c r="BY3801" s="22"/>
      <c r="BZ3801" s="22"/>
      <c r="CA3801" s="22"/>
      <c r="CB3801" s="22"/>
      <c r="CC3801" s="22"/>
      <c r="CD3801" s="22"/>
      <c r="CE3801" s="22"/>
      <c r="CF3801" s="22"/>
      <c r="CG3801" s="22"/>
      <c r="CH3801" s="22"/>
      <c r="CI3801" s="22"/>
      <c r="CJ3801" s="22"/>
      <c r="CK3801" s="22"/>
      <c r="CL3801" s="22"/>
      <c r="CM3801" s="22"/>
      <c r="CN3801" s="22"/>
      <c r="CO3801" s="22"/>
    </row>
    <row r="3802" spans="1:93" x14ac:dyDescent="0.3">
      <c r="A3802" s="73" t="s">
        <v>204</v>
      </c>
      <c r="B3802" s="73" t="s">
        <v>177</v>
      </c>
      <c r="C3802" s="73" t="s">
        <v>20</v>
      </c>
      <c r="D3802" s="73" t="s">
        <v>328</v>
      </c>
      <c r="E3802" s="73"/>
      <c r="F3802" s="73" t="s">
        <v>490</v>
      </c>
      <c r="G3802" s="73" t="s">
        <v>405</v>
      </c>
      <c r="H3802" s="73" t="s">
        <v>405</v>
      </c>
      <c r="I3802" s="73" t="s">
        <v>465</v>
      </c>
      <c r="J3802" s="73" t="str">
        <f t="shared" si="83"/>
        <v>Executive km Cars (by market segment)</v>
      </c>
      <c r="K3802" s="98">
        <v>0.12417</v>
      </c>
    </row>
    <row r="3803" spans="1:93" x14ac:dyDescent="0.3">
      <c r="A3803" s="73" t="s">
        <v>204</v>
      </c>
      <c r="B3803" s="73" t="s">
        <v>177</v>
      </c>
      <c r="C3803" s="73" t="s">
        <v>20</v>
      </c>
      <c r="D3803" s="73" t="s">
        <v>328</v>
      </c>
      <c r="E3803" s="73"/>
      <c r="F3803" s="73" t="s">
        <v>490</v>
      </c>
      <c r="G3803" s="73" t="s">
        <v>405</v>
      </c>
      <c r="H3803" s="73" t="s">
        <v>405</v>
      </c>
      <c r="I3803" s="73" t="s">
        <v>466</v>
      </c>
      <c r="J3803" s="73" t="str">
        <f t="shared" si="83"/>
        <v>Executive km Cars (by market segment)</v>
      </c>
      <c r="K3803" s="98">
        <v>3.5E-4</v>
      </c>
    </row>
    <row r="3804" spans="1:93" x14ac:dyDescent="0.3">
      <c r="A3804" s="73" t="s">
        <v>204</v>
      </c>
      <c r="B3804" s="73" t="s">
        <v>177</v>
      </c>
      <c r="C3804" s="73" t="s">
        <v>20</v>
      </c>
      <c r="D3804" s="73" t="s">
        <v>328</v>
      </c>
      <c r="E3804" s="73"/>
      <c r="F3804" s="73" t="s">
        <v>490</v>
      </c>
      <c r="G3804" s="73" t="s">
        <v>405</v>
      </c>
      <c r="H3804" s="73" t="s">
        <v>405</v>
      </c>
      <c r="I3804" s="73" t="s">
        <v>467</v>
      </c>
      <c r="J3804" s="73" t="str">
        <f t="shared" si="83"/>
        <v>Executive km Cars (by market segment)</v>
      </c>
      <c r="K3804" s="98">
        <v>0.12335</v>
      </c>
    </row>
    <row r="3805" spans="1:93" x14ac:dyDescent="0.3">
      <c r="A3805" s="73" t="s">
        <v>204</v>
      </c>
      <c r="B3805" s="73" t="s">
        <v>177</v>
      </c>
      <c r="C3805" s="73" t="s">
        <v>20</v>
      </c>
      <c r="D3805" s="73" t="s">
        <v>328</v>
      </c>
      <c r="E3805" s="73"/>
      <c r="F3805" s="73" t="s">
        <v>490</v>
      </c>
      <c r="G3805" s="73" t="s">
        <v>405</v>
      </c>
      <c r="H3805" s="73" t="s">
        <v>405</v>
      </c>
      <c r="I3805" s="73" t="s">
        <v>468</v>
      </c>
      <c r="J3805" s="73" t="str">
        <f t="shared" si="83"/>
        <v>Executive km Cars (by market segment)</v>
      </c>
      <c r="K3805" s="98">
        <v>4.6999999999999999E-4</v>
      </c>
    </row>
    <row r="3806" spans="1:93" x14ac:dyDescent="0.3">
      <c r="A3806" s="73" t="s">
        <v>204</v>
      </c>
      <c r="B3806" s="73" t="s">
        <v>177</v>
      </c>
      <c r="C3806" s="73" t="s">
        <v>20</v>
      </c>
      <c r="D3806" s="73" t="s">
        <v>328</v>
      </c>
      <c r="E3806" s="73"/>
      <c r="F3806" s="73" t="s">
        <v>490</v>
      </c>
      <c r="G3806" s="73" t="s">
        <v>156</v>
      </c>
      <c r="H3806" s="73" t="s">
        <v>156</v>
      </c>
      <c r="I3806" s="73" t="s">
        <v>465</v>
      </c>
      <c r="J3806" s="73" t="str">
        <f t="shared" si="83"/>
        <v>Executive miles Cars (by market segment)</v>
      </c>
      <c r="K3806" s="98">
        <v>0.19983999999999999</v>
      </c>
    </row>
    <row r="3807" spans="1:93" x14ac:dyDescent="0.3">
      <c r="A3807" s="73" t="s">
        <v>204</v>
      </c>
      <c r="B3807" s="73" t="s">
        <v>177</v>
      </c>
      <c r="C3807" s="73" t="s">
        <v>20</v>
      </c>
      <c r="D3807" s="73" t="s">
        <v>328</v>
      </c>
      <c r="E3807" s="73"/>
      <c r="F3807" s="73" t="s">
        <v>490</v>
      </c>
      <c r="G3807" s="73" t="s">
        <v>156</v>
      </c>
      <c r="H3807" s="73" t="s">
        <v>156</v>
      </c>
      <c r="I3807" s="73" t="s">
        <v>466</v>
      </c>
      <c r="J3807" s="73" t="str">
        <f t="shared" si="83"/>
        <v>Executive miles Cars (by market segment)</v>
      </c>
      <c r="K3807" s="98">
        <v>5.6999999999999998E-4</v>
      </c>
    </row>
    <row r="3808" spans="1:93" x14ac:dyDescent="0.3">
      <c r="A3808" s="73" t="s">
        <v>204</v>
      </c>
      <c r="B3808" s="73" t="s">
        <v>177</v>
      </c>
      <c r="C3808" s="73" t="s">
        <v>20</v>
      </c>
      <c r="D3808" s="73" t="s">
        <v>328</v>
      </c>
      <c r="E3808" s="73"/>
      <c r="F3808" s="73" t="s">
        <v>490</v>
      </c>
      <c r="G3808" s="73" t="s">
        <v>156</v>
      </c>
      <c r="H3808" s="73" t="s">
        <v>156</v>
      </c>
      <c r="I3808" s="73" t="s">
        <v>467</v>
      </c>
      <c r="J3808" s="73" t="str">
        <f t="shared" si="83"/>
        <v>Executive miles Cars (by market segment)</v>
      </c>
      <c r="K3808" s="98">
        <v>0.19850999999999999</v>
      </c>
    </row>
    <row r="3809" spans="1:93" x14ac:dyDescent="0.3">
      <c r="A3809" s="73" t="s">
        <v>204</v>
      </c>
      <c r="B3809" s="73" t="s">
        <v>177</v>
      </c>
      <c r="C3809" s="73" t="s">
        <v>20</v>
      </c>
      <c r="D3809" s="73" t="s">
        <v>328</v>
      </c>
      <c r="E3809" s="73"/>
      <c r="F3809" s="73" t="s">
        <v>490</v>
      </c>
      <c r="G3809" s="73" t="s">
        <v>156</v>
      </c>
      <c r="H3809" s="73" t="s">
        <v>156</v>
      </c>
      <c r="I3809" s="73" t="s">
        <v>468</v>
      </c>
      <c r="J3809" s="73" t="str">
        <f t="shared" si="83"/>
        <v>Executive miles Cars (by market segment)</v>
      </c>
      <c r="K3809" s="98">
        <v>7.6000000000000004E-4</v>
      </c>
    </row>
    <row r="3810" spans="1:93" x14ac:dyDescent="0.3">
      <c r="A3810" s="73" t="s">
        <v>204</v>
      </c>
      <c r="B3810" s="73" t="s">
        <v>177</v>
      </c>
      <c r="C3810" s="73" t="s">
        <v>20</v>
      </c>
      <c r="D3810" s="73" t="s">
        <v>328</v>
      </c>
      <c r="E3810" s="73"/>
      <c r="F3810" s="73" t="s">
        <v>491</v>
      </c>
      <c r="G3810" s="73" t="s">
        <v>405</v>
      </c>
      <c r="H3810" s="73" t="s">
        <v>405</v>
      </c>
      <c r="I3810" s="73" t="s">
        <v>465</v>
      </c>
      <c r="J3810" s="73" t="str">
        <f t="shared" si="83"/>
        <v>Executive km Cars (by market segment)</v>
      </c>
      <c r="K3810" s="98" t="s">
        <v>493</v>
      </c>
    </row>
    <row r="3811" spans="1:93" x14ac:dyDescent="0.3">
      <c r="A3811" s="73" t="s">
        <v>204</v>
      </c>
      <c r="B3811" s="73" t="s">
        <v>177</v>
      </c>
      <c r="C3811" s="73" t="s">
        <v>20</v>
      </c>
      <c r="D3811" s="73" t="s">
        <v>328</v>
      </c>
      <c r="E3811" s="73"/>
      <c r="F3811" s="73" t="s">
        <v>491</v>
      </c>
      <c r="G3811" s="73" t="s">
        <v>405</v>
      </c>
      <c r="H3811" s="73" t="s">
        <v>405</v>
      </c>
      <c r="I3811" s="73" t="s">
        <v>466</v>
      </c>
      <c r="J3811" s="73" t="str">
        <f t="shared" si="83"/>
        <v>Executive km Cars (by market segment)</v>
      </c>
      <c r="K3811" s="98" t="s">
        <v>493</v>
      </c>
    </row>
    <row r="3812" spans="1:93" x14ac:dyDescent="0.3">
      <c r="A3812" s="73" t="s">
        <v>204</v>
      </c>
      <c r="B3812" s="73" t="s">
        <v>177</v>
      </c>
      <c r="C3812" s="73" t="s">
        <v>20</v>
      </c>
      <c r="D3812" s="73" t="s">
        <v>328</v>
      </c>
      <c r="E3812" s="73"/>
      <c r="F3812" s="73" t="s">
        <v>491</v>
      </c>
      <c r="G3812" s="73" t="s">
        <v>405</v>
      </c>
      <c r="H3812" s="73" t="s">
        <v>405</v>
      </c>
      <c r="I3812" s="73" t="s">
        <v>467</v>
      </c>
      <c r="J3812" s="73" t="str">
        <f t="shared" si="83"/>
        <v>Executive km Cars (by market segment)</v>
      </c>
      <c r="K3812" s="98" t="s">
        <v>493</v>
      </c>
    </row>
    <row r="3813" spans="1:93" x14ac:dyDescent="0.3">
      <c r="A3813" s="73" t="s">
        <v>204</v>
      </c>
      <c r="B3813" s="73" t="s">
        <v>177</v>
      </c>
      <c r="C3813" s="73" t="s">
        <v>20</v>
      </c>
      <c r="D3813" s="73" t="s">
        <v>328</v>
      </c>
      <c r="E3813" s="73"/>
      <c r="F3813" s="73" t="s">
        <v>491</v>
      </c>
      <c r="G3813" s="73" t="s">
        <v>405</v>
      </c>
      <c r="H3813" s="73" t="s">
        <v>405</v>
      </c>
      <c r="I3813" s="73" t="s">
        <v>468</v>
      </c>
      <c r="J3813" s="73" t="str">
        <f t="shared" si="83"/>
        <v>Executive km Cars (by market segment)</v>
      </c>
      <c r="K3813" s="98" t="s">
        <v>493</v>
      </c>
    </row>
    <row r="3814" spans="1:93" x14ac:dyDescent="0.3">
      <c r="A3814" s="73" t="s">
        <v>204</v>
      </c>
      <c r="B3814" s="73" t="s">
        <v>177</v>
      </c>
      <c r="C3814" s="73" t="s">
        <v>20</v>
      </c>
      <c r="D3814" s="73" t="s">
        <v>328</v>
      </c>
      <c r="E3814" s="73"/>
      <c r="F3814" s="73" t="s">
        <v>491</v>
      </c>
      <c r="G3814" s="73" t="s">
        <v>156</v>
      </c>
      <c r="H3814" s="73" t="s">
        <v>156</v>
      </c>
      <c r="I3814" s="73" t="s">
        <v>465</v>
      </c>
      <c r="J3814" s="73" t="str">
        <f t="shared" si="83"/>
        <v>Executive miles Cars (by market segment)</v>
      </c>
      <c r="K3814" s="98" t="s">
        <v>493</v>
      </c>
    </row>
    <row r="3815" spans="1:93" x14ac:dyDescent="0.3">
      <c r="A3815" s="73" t="s">
        <v>204</v>
      </c>
      <c r="B3815" s="73" t="s">
        <v>177</v>
      </c>
      <c r="C3815" s="73" t="s">
        <v>20</v>
      </c>
      <c r="D3815" s="73" t="s">
        <v>328</v>
      </c>
      <c r="E3815" s="73"/>
      <c r="F3815" s="73" t="s">
        <v>491</v>
      </c>
      <c r="G3815" s="73" t="s">
        <v>156</v>
      </c>
      <c r="H3815" s="73" t="s">
        <v>156</v>
      </c>
      <c r="I3815" s="73" t="s">
        <v>466</v>
      </c>
      <c r="J3815" s="73" t="str">
        <f t="shared" si="83"/>
        <v>Executive miles Cars (by market segment)</v>
      </c>
      <c r="K3815" s="98" t="s">
        <v>493</v>
      </c>
    </row>
    <row r="3816" spans="1:93" x14ac:dyDescent="0.3">
      <c r="A3816" s="73" t="s">
        <v>204</v>
      </c>
      <c r="B3816" s="73" t="s">
        <v>177</v>
      </c>
      <c r="C3816" s="73" t="s">
        <v>20</v>
      </c>
      <c r="D3816" s="73" t="s">
        <v>328</v>
      </c>
      <c r="E3816" s="73"/>
      <c r="F3816" s="73" t="s">
        <v>491</v>
      </c>
      <c r="G3816" s="73" t="s">
        <v>156</v>
      </c>
      <c r="H3816" s="73" t="s">
        <v>156</v>
      </c>
      <c r="I3816" s="73" t="s">
        <v>467</v>
      </c>
      <c r="J3816" s="73" t="str">
        <f t="shared" si="83"/>
        <v>Executive miles Cars (by market segment)</v>
      </c>
      <c r="K3816" s="98" t="s">
        <v>493</v>
      </c>
    </row>
    <row r="3817" spans="1:93" x14ac:dyDescent="0.3">
      <c r="A3817" s="73" t="s">
        <v>204</v>
      </c>
      <c r="B3817" s="73" t="s">
        <v>177</v>
      </c>
      <c r="C3817" s="73" t="s">
        <v>20</v>
      </c>
      <c r="D3817" s="73" t="s">
        <v>328</v>
      </c>
      <c r="E3817" s="73"/>
      <c r="F3817" s="73" t="s">
        <v>491</v>
      </c>
      <c r="G3817" s="73" t="s">
        <v>156</v>
      </c>
      <c r="H3817" s="73" t="s">
        <v>156</v>
      </c>
      <c r="I3817" s="73" t="s">
        <v>468</v>
      </c>
      <c r="J3817" s="73" t="str">
        <f t="shared" si="83"/>
        <v>Executive miles Cars (by market segment)</v>
      </c>
      <c r="K3817" s="98" t="s">
        <v>493</v>
      </c>
    </row>
    <row r="3818" spans="1:93" s="2" customFormat="1" x14ac:dyDescent="0.3">
      <c r="A3818" s="73" t="s">
        <v>204</v>
      </c>
      <c r="B3818" s="73" t="s">
        <v>177</v>
      </c>
      <c r="C3818" s="67" t="s">
        <v>20</v>
      </c>
      <c r="D3818" s="67" t="s">
        <v>429</v>
      </c>
      <c r="E3818" s="73"/>
      <c r="F3818" s="73" t="s">
        <v>412</v>
      </c>
      <c r="G3818" s="73" t="s">
        <v>405</v>
      </c>
      <c r="H3818" s="73" t="s">
        <v>405</v>
      </c>
      <c r="I3818" s="73" t="s">
        <v>465</v>
      </c>
      <c r="J3818" s="73" t="str">
        <f t="shared" si="83"/>
        <v>Luxury km Cars (by market segment)</v>
      </c>
      <c r="K3818" s="98">
        <v>0.21285999999999999</v>
      </c>
      <c r="L3818" s="48"/>
      <c r="M3818" s="22"/>
      <c r="N3818" s="22"/>
      <c r="O3818" s="22"/>
      <c r="P3818" s="22"/>
      <c r="Q3818" s="22"/>
      <c r="R3818" s="22"/>
      <c r="S3818" s="22"/>
      <c r="T3818" s="2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c r="AQ3818" s="22"/>
      <c r="AR3818" s="22"/>
      <c r="AS3818" s="22"/>
      <c r="AT3818" s="22"/>
      <c r="AU3818" s="22"/>
      <c r="AV3818" s="22"/>
      <c r="AW3818" s="22"/>
      <c r="AX3818" s="22"/>
      <c r="AY3818" s="22"/>
      <c r="AZ3818" s="22"/>
      <c r="BA3818" s="22"/>
      <c r="BB3818" s="22"/>
      <c r="BC3818" s="22"/>
      <c r="BD3818" s="22"/>
      <c r="BE3818" s="22"/>
      <c r="BF3818" s="22"/>
      <c r="BG3818" s="22"/>
      <c r="BH3818" s="22"/>
      <c r="BI3818" s="22"/>
      <c r="BJ3818" s="22"/>
      <c r="BK3818" s="22"/>
      <c r="BL3818" s="22"/>
      <c r="BM3818" s="22"/>
      <c r="BN3818" s="22"/>
      <c r="BO3818" s="22"/>
      <c r="BP3818" s="22"/>
      <c r="BQ3818" s="22"/>
      <c r="BR3818" s="22"/>
      <c r="BS3818" s="22"/>
      <c r="BT3818" s="22"/>
      <c r="BU3818" s="22"/>
      <c r="BV3818" s="22"/>
      <c r="BW3818" s="22"/>
      <c r="BX3818" s="22"/>
      <c r="BY3818" s="22"/>
      <c r="BZ3818" s="22"/>
      <c r="CA3818" s="22"/>
      <c r="CB3818" s="22"/>
      <c r="CC3818" s="22"/>
      <c r="CD3818" s="22"/>
      <c r="CE3818" s="22"/>
      <c r="CF3818" s="22"/>
      <c r="CG3818" s="22"/>
      <c r="CH3818" s="22"/>
      <c r="CI3818" s="22"/>
      <c r="CJ3818" s="22"/>
      <c r="CK3818" s="22"/>
      <c r="CL3818" s="22"/>
      <c r="CM3818" s="22"/>
      <c r="CN3818" s="22"/>
      <c r="CO3818" s="22"/>
    </row>
    <row r="3819" spans="1:93" s="2" customFormat="1" x14ac:dyDescent="0.3">
      <c r="A3819" s="73" t="s">
        <v>204</v>
      </c>
      <c r="B3819" s="73" t="s">
        <v>177</v>
      </c>
      <c r="C3819" s="67" t="s">
        <v>20</v>
      </c>
      <c r="D3819" s="67" t="s">
        <v>429</v>
      </c>
      <c r="E3819" s="73"/>
      <c r="F3819" s="73" t="s">
        <v>412</v>
      </c>
      <c r="G3819" s="73" t="s">
        <v>405</v>
      </c>
      <c r="H3819" s="73" t="s">
        <v>405</v>
      </c>
      <c r="I3819" s="73" t="s">
        <v>466</v>
      </c>
      <c r="J3819" s="73" t="str">
        <f t="shared" si="83"/>
        <v>Luxury km Cars (by market segment)</v>
      </c>
      <c r="K3819" s="146">
        <v>4.3200000000000001E-6</v>
      </c>
      <c r="L3819" s="48"/>
      <c r="M3819" s="22"/>
      <c r="N3819" s="22"/>
      <c r="O3819" s="22"/>
      <c r="P3819" s="22"/>
      <c r="Q3819" s="22"/>
      <c r="R3819" s="22"/>
      <c r="S3819" s="22"/>
      <c r="T3819" s="22"/>
      <c r="U3819" s="22"/>
      <c r="V3819" s="22"/>
      <c r="W3819" s="22"/>
      <c r="X3819" s="22"/>
      <c r="Y3819" s="22"/>
      <c r="Z3819" s="22"/>
      <c r="AA3819" s="22"/>
      <c r="AB3819" s="22"/>
      <c r="AC3819" s="22"/>
      <c r="AD3819" s="22"/>
      <c r="AE3819" s="22"/>
      <c r="AF3819" s="22"/>
      <c r="AG3819" s="22"/>
      <c r="AH3819" s="22"/>
      <c r="AI3819" s="22"/>
      <c r="AJ3819" s="22"/>
      <c r="AK3819" s="22"/>
      <c r="AL3819" s="22"/>
      <c r="AM3819" s="22"/>
      <c r="AN3819" s="22"/>
      <c r="AO3819" s="22"/>
      <c r="AP3819" s="22"/>
      <c r="AQ3819" s="22"/>
      <c r="AR3819" s="22"/>
      <c r="AS3819" s="22"/>
      <c r="AT3819" s="22"/>
      <c r="AU3819" s="22"/>
      <c r="AV3819" s="22"/>
      <c r="AW3819" s="22"/>
      <c r="AX3819" s="22"/>
      <c r="AY3819" s="22"/>
      <c r="AZ3819" s="22"/>
      <c r="BA3819" s="22"/>
      <c r="BB3819" s="22"/>
      <c r="BC3819" s="22"/>
      <c r="BD3819" s="22"/>
      <c r="BE3819" s="22"/>
      <c r="BF3819" s="22"/>
      <c r="BG3819" s="22"/>
      <c r="BH3819" s="22"/>
      <c r="BI3819" s="22"/>
      <c r="BJ3819" s="22"/>
      <c r="BK3819" s="22"/>
      <c r="BL3819" s="22"/>
      <c r="BM3819" s="22"/>
      <c r="BN3819" s="22"/>
      <c r="BO3819" s="22"/>
      <c r="BP3819" s="22"/>
      <c r="BQ3819" s="22"/>
      <c r="BR3819" s="22"/>
      <c r="BS3819" s="22"/>
      <c r="BT3819" s="22"/>
      <c r="BU3819" s="22"/>
      <c r="BV3819" s="22"/>
      <c r="BW3819" s="22"/>
      <c r="BX3819" s="22"/>
      <c r="BY3819" s="22"/>
      <c r="BZ3819" s="22"/>
      <c r="CA3819" s="22"/>
      <c r="CB3819" s="22"/>
      <c r="CC3819" s="22"/>
      <c r="CD3819" s="22"/>
      <c r="CE3819" s="22"/>
      <c r="CF3819" s="22"/>
      <c r="CG3819" s="22"/>
      <c r="CH3819" s="22"/>
      <c r="CI3819" s="22"/>
      <c r="CJ3819" s="22"/>
      <c r="CK3819" s="22"/>
      <c r="CL3819" s="22"/>
      <c r="CM3819" s="22"/>
      <c r="CN3819" s="22"/>
      <c r="CO3819" s="22"/>
    </row>
    <row r="3820" spans="1:93" s="2" customFormat="1" x14ac:dyDescent="0.3">
      <c r="A3820" s="73" t="s">
        <v>204</v>
      </c>
      <c r="B3820" s="73" t="s">
        <v>177</v>
      </c>
      <c r="C3820" s="67" t="s">
        <v>20</v>
      </c>
      <c r="D3820" s="67" t="s">
        <v>429</v>
      </c>
      <c r="E3820" s="73"/>
      <c r="F3820" s="73" t="s">
        <v>412</v>
      </c>
      <c r="G3820" s="73" t="s">
        <v>405</v>
      </c>
      <c r="H3820" s="73" t="s">
        <v>405</v>
      </c>
      <c r="I3820" s="73" t="s">
        <v>467</v>
      </c>
      <c r="J3820" s="73" t="str">
        <f t="shared" si="83"/>
        <v>Luxury km Cars (by market segment)</v>
      </c>
      <c r="K3820" s="98">
        <v>0.21102000000000001</v>
      </c>
      <c r="L3820" s="48"/>
      <c r="M3820" s="22"/>
      <c r="N3820" s="22"/>
      <c r="O3820" s="22"/>
      <c r="P3820" s="22"/>
      <c r="Q3820" s="22"/>
      <c r="R3820" s="22"/>
      <c r="S3820" s="22"/>
      <c r="T3820" s="2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c r="AQ3820" s="22"/>
      <c r="AR3820" s="22"/>
      <c r="AS3820" s="22"/>
      <c r="AT3820" s="22"/>
      <c r="AU3820" s="22"/>
      <c r="AV3820" s="22"/>
      <c r="AW3820" s="22"/>
      <c r="AX3820" s="22"/>
      <c r="AY3820" s="22"/>
      <c r="AZ3820" s="22"/>
      <c r="BA3820" s="22"/>
      <c r="BB3820" s="22"/>
      <c r="BC3820" s="22"/>
      <c r="BD3820" s="22"/>
      <c r="BE3820" s="22"/>
      <c r="BF3820" s="22"/>
      <c r="BG3820" s="22"/>
      <c r="BH3820" s="22"/>
      <c r="BI3820" s="22"/>
      <c r="BJ3820" s="22"/>
      <c r="BK3820" s="22"/>
      <c r="BL3820" s="22"/>
      <c r="BM3820" s="22"/>
      <c r="BN3820" s="22"/>
      <c r="BO3820" s="22"/>
      <c r="BP3820" s="22"/>
      <c r="BQ3820" s="22"/>
      <c r="BR3820" s="22"/>
      <c r="BS3820" s="22"/>
      <c r="BT3820" s="22"/>
      <c r="BU3820" s="22"/>
      <c r="BV3820" s="22"/>
      <c r="BW3820" s="22"/>
      <c r="BX3820" s="22"/>
      <c r="BY3820" s="22"/>
      <c r="BZ3820" s="22"/>
      <c r="CA3820" s="22"/>
      <c r="CB3820" s="22"/>
      <c r="CC3820" s="22"/>
      <c r="CD3820" s="22"/>
      <c r="CE3820" s="22"/>
      <c r="CF3820" s="22"/>
      <c r="CG3820" s="22"/>
      <c r="CH3820" s="22"/>
      <c r="CI3820" s="22"/>
      <c r="CJ3820" s="22"/>
      <c r="CK3820" s="22"/>
      <c r="CL3820" s="22"/>
      <c r="CM3820" s="22"/>
      <c r="CN3820" s="22"/>
      <c r="CO3820" s="22"/>
    </row>
    <row r="3821" spans="1:93" s="2" customFormat="1" x14ac:dyDescent="0.3">
      <c r="A3821" s="73" t="s">
        <v>204</v>
      </c>
      <c r="B3821" s="73" t="s">
        <v>177</v>
      </c>
      <c r="C3821" s="67" t="s">
        <v>20</v>
      </c>
      <c r="D3821" s="67" t="s">
        <v>429</v>
      </c>
      <c r="E3821" s="73"/>
      <c r="F3821" s="73" t="s">
        <v>412</v>
      </c>
      <c r="G3821" s="73" t="s">
        <v>405</v>
      </c>
      <c r="H3821" s="73" t="s">
        <v>405</v>
      </c>
      <c r="I3821" s="73" t="s">
        <v>468</v>
      </c>
      <c r="J3821" s="73" t="str">
        <f t="shared" si="83"/>
        <v>Luxury km Cars (by market segment)</v>
      </c>
      <c r="K3821" s="98">
        <v>1.8400000000000001E-3</v>
      </c>
      <c r="L3821" s="48"/>
      <c r="M3821" s="22"/>
      <c r="N3821" s="22"/>
      <c r="O3821" s="22"/>
      <c r="P3821" s="22"/>
      <c r="Q3821" s="22"/>
      <c r="R3821" s="22"/>
      <c r="S3821" s="22"/>
      <c r="T3821" s="22"/>
      <c r="U3821" s="22"/>
      <c r="V3821" s="22"/>
      <c r="W3821" s="22"/>
      <c r="X3821" s="22"/>
      <c r="Y3821" s="22"/>
      <c r="Z3821" s="22"/>
      <c r="AA3821" s="22"/>
      <c r="AB3821" s="22"/>
      <c r="AC3821" s="22"/>
      <c r="AD3821" s="22"/>
      <c r="AE3821" s="22"/>
      <c r="AF3821" s="22"/>
      <c r="AG3821" s="22"/>
      <c r="AH3821" s="22"/>
      <c r="AI3821" s="22"/>
      <c r="AJ3821" s="22"/>
      <c r="AK3821" s="22"/>
      <c r="AL3821" s="22"/>
      <c r="AM3821" s="22"/>
      <c r="AN3821" s="22"/>
      <c r="AO3821" s="22"/>
      <c r="AP3821" s="22"/>
      <c r="AQ3821" s="22"/>
      <c r="AR3821" s="22"/>
      <c r="AS3821" s="22"/>
      <c r="AT3821" s="22"/>
      <c r="AU3821" s="22"/>
      <c r="AV3821" s="22"/>
      <c r="AW3821" s="22"/>
      <c r="AX3821" s="22"/>
      <c r="AY3821" s="22"/>
      <c r="AZ3821" s="22"/>
      <c r="BA3821" s="22"/>
      <c r="BB3821" s="22"/>
      <c r="BC3821" s="22"/>
      <c r="BD3821" s="22"/>
      <c r="BE3821" s="22"/>
      <c r="BF3821" s="22"/>
      <c r="BG3821" s="22"/>
      <c r="BH3821" s="22"/>
      <c r="BI3821" s="22"/>
      <c r="BJ3821" s="22"/>
      <c r="BK3821" s="22"/>
      <c r="BL3821" s="22"/>
      <c r="BM3821" s="22"/>
      <c r="BN3821" s="22"/>
      <c r="BO3821" s="22"/>
      <c r="BP3821" s="22"/>
      <c r="BQ3821" s="22"/>
      <c r="BR3821" s="22"/>
      <c r="BS3821" s="22"/>
      <c r="BT3821" s="22"/>
      <c r="BU3821" s="22"/>
      <c r="BV3821" s="22"/>
      <c r="BW3821" s="22"/>
      <c r="BX3821" s="22"/>
      <c r="BY3821" s="22"/>
      <c r="BZ3821" s="22"/>
      <c r="CA3821" s="22"/>
      <c r="CB3821" s="22"/>
      <c r="CC3821" s="22"/>
      <c r="CD3821" s="22"/>
      <c r="CE3821" s="22"/>
      <c r="CF3821" s="22"/>
      <c r="CG3821" s="22"/>
      <c r="CH3821" s="22"/>
      <c r="CI3821" s="22"/>
      <c r="CJ3821" s="22"/>
      <c r="CK3821" s="22"/>
      <c r="CL3821" s="22"/>
      <c r="CM3821" s="22"/>
      <c r="CN3821" s="22"/>
      <c r="CO3821" s="22"/>
    </row>
    <row r="3822" spans="1:93" s="2" customFormat="1" x14ac:dyDescent="0.3">
      <c r="A3822" s="73" t="s">
        <v>204</v>
      </c>
      <c r="B3822" s="73" t="s">
        <v>177</v>
      </c>
      <c r="C3822" s="67" t="s">
        <v>20</v>
      </c>
      <c r="D3822" s="67" t="s">
        <v>429</v>
      </c>
      <c r="E3822" s="73"/>
      <c r="F3822" s="73" t="s">
        <v>412</v>
      </c>
      <c r="G3822" s="73" t="s">
        <v>156</v>
      </c>
      <c r="H3822" s="73" t="s">
        <v>156</v>
      </c>
      <c r="I3822" s="73" t="s">
        <v>465</v>
      </c>
      <c r="J3822" s="73" t="str">
        <f t="shared" si="83"/>
        <v>Luxury miles Cars (by market segment)</v>
      </c>
      <c r="K3822" s="98">
        <v>0.34258</v>
      </c>
      <c r="L3822" s="48"/>
      <c r="M3822" s="22"/>
      <c r="N3822" s="22"/>
      <c r="O3822" s="22"/>
      <c r="P3822" s="22"/>
      <c r="Q3822" s="22"/>
      <c r="R3822" s="22"/>
      <c r="S3822" s="22"/>
      <c r="T3822" s="2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c r="AQ3822" s="22"/>
      <c r="AR3822" s="22"/>
      <c r="AS3822" s="22"/>
      <c r="AT3822" s="22"/>
      <c r="AU3822" s="22"/>
      <c r="AV3822" s="22"/>
      <c r="AW3822" s="22"/>
      <c r="AX3822" s="22"/>
      <c r="AY3822" s="22"/>
      <c r="AZ3822" s="22"/>
      <c r="BA3822" s="22"/>
      <c r="BB3822" s="22"/>
      <c r="BC3822" s="22"/>
      <c r="BD3822" s="22"/>
      <c r="BE3822" s="22"/>
      <c r="BF3822" s="22"/>
      <c r="BG3822" s="22"/>
      <c r="BH3822" s="22"/>
      <c r="BI3822" s="22"/>
      <c r="BJ3822" s="22"/>
      <c r="BK3822" s="22"/>
      <c r="BL3822" s="22"/>
      <c r="BM3822" s="22"/>
      <c r="BN3822" s="22"/>
      <c r="BO3822" s="22"/>
      <c r="BP3822" s="22"/>
      <c r="BQ3822" s="22"/>
      <c r="BR3822" s="22"/>
      <c r="BS3822" s="22"/>
      <c r="BT3822" s="22"/>
      <c r="BU3822" s="22"/>
      <c r="BV3822" s="22"/>
      <c r="BW3822" s="22"/>
      <c r="BX3822" s="22"/>
      <c r="BY3822" s="22"/>
      <c r="BZ3822" s="22"/>
      <c r="CA3822" s="22"/>
      <c r="CB3822" s="22"/>
      <c r="CC3822" s="22"/>
      <c r="CD3822" s="22"/>
      <c r="CE3822" s="22"/>
      <c r="CF3822" s="22"/>
      <c r="CG3822" s="22"/>
      <c r="CH3822" s="22"/>
      <c r="CI3822" s="22"/>
      <c r="CJ3822" s="22"/>
      <c r="CK3822" s="22"/>
      <c r="CL3822" s="22"/>
      <c r="CM3822" s="22"/>
      <c r="CN3822" s="22"/>
      <c r="CO3822" s="22"/>
    </row>
    <row r="3823" spans="1:93" s="2" customFormat="1" x14ac:dyDescent="0.3">
      <c r="A3823" s="73" t="s">
        <v>204</v>
      </c>
      <c r="B3823" s="73" t="s">
        <v>177</v>
      </c>
      <c r="C3823" s="67" t="s">
        <v>20</v>
      </c>
      <c r="D3823" s="67" t="s">
        <v>429</v>
      </c>
      <c r="E3823" s="73"/>
      <c r="F3823" s="73" t="s">
        <v>412</v>
      </c>
      <c r="G3823" s="73" t="s">
        <v>156</v>
      </c>
      <c r="H3823" s="73" t="s">
        <v>156</v>
      </c>
      <c r="I3823" s="73" t="s">
        <v>466</v>
      </c>
      <c r="J3823" s="73" t="str">
        <f t="shared" si="83"/>
        <v>Luxury miles Cars (by market segment)</v>
      </c>
      <c r="K3823" s="98">
        <v>1.0000000000000001E-5</v>
      </c>
      <c r="L3823" s="48"/>
      <c r="M3823" s="22"/>
      <c r="N3823" s="22"/>
      <c r="O3823" s="22"/>
      <c r="P3823" s="22"/>
      <c r="Q3823" s="22"/>
      <c r="R3823" s="22"/>
      <c r="S3823" s="22"/>
      <c r="T3823" s="22"/>
      <c r="U3823" s="22"/>
      <c r="V3823" s="22"/>
      <c r="W3823" s="22"/>
      <c r="X3823" s="22"/>
      <c r="Y3823" s="22"/>
      <c r="Z3823" s="22"/>
      <c r="AA3823" s="22"/>
      <c r="AB3823" s="22"/>
      <c r="AC3823" s="22"/>
      <c r="AD3823" s="22"/>
      <c r="AE3823" s="22"/>
      <c r="AF3823" s="22"/>
      <c r="AG3823" s="22"/>
      <c r="AH3823" s="22"/>
      <c r="AI3823" s="22"/>
      <c r="AJ3823" s="22"/>
      <c r="AK3823" s="22"/>
      <c r="AL3823" s="22"/>
      <c r="AM3823" s="22"/>
      <c r="AN3823" s="22"/>
      <c r="AO3823" s="22"/>
      <c r="AP3823" s="22"/>
      <c r="AQ3823" s="22"/>
      <c r="AR3823" s="22"/>
      <c r="AS3823" s="22"/>
      <c r="AT3823" s="22"/>
      <c r="AU3823" s="22"/>
      <c r="AV3823" s="22"/>
      <c r="AW3823" s="22"/>
      <c r="AX3823" s="22"/>
      <c r="AY3823" s="22"/>
      <c r="AZ3823" s="22"/>
      <c r="BA3823" s="22"/>
      <c r="BB3823" s="22"/>
      <c r="BC3823" s="22"/>
      <c r="BD3823" s="22"/>
      <c r="BE3823" s="22"/>
      <c r="BF3823" s="22"/>
      <c r="BG3823" s="22"/>
      <c r="BH3823" s="22"/>
      <c r="BI3823" s="22"/>
      <c r="BJ3823" s="22"/>
      <c r="BK3823" s="22"/>
      <c r="BL3823" s="22"/>
      <c r="BM3823" s="22"/>
      <c r="BN3823" s="22"/>
      <c r="BO3823" s="22"/>
      <c r="BP3823" s="22"/>
      <c r="BQ3823" s="22"/>
      <c r="BR3823" s="22"/>
      <c r="BS3823" s="22"/>
      <c r="BT3823" s="22"/>
      <c r="BU3823" s="22"/>
      <c r="BV3823" s="22"/>
      <c r="BW3823" s="22"/>
      <c r="BX3823" s="22"/>
      <c r="BY3823" s="22"/>
      <c r="BZ3823" s="22"/>
      <c r="CA3823" s="22"/>
      <c r="CB3823" s="22"/>
      <c r="CC3823" s="22"/>
      <c r="CD3823" s="22"/>
      <c r="CE3823" s="22"/>
      <c r="CF3823" s="22"/>
      <c r="CG3823" s="22"/>
      <c r="CH3823" s="22"/>
      <c r="CI3823" s="22"/>
      <c r="CJ3823" s="22"/>
      <c r="CK3823" s="22"/>
      <c r="CL3823" s="22"/>
      <c r="CM3823" s="22"/>
      <c r="CN3823" s="22"/>
      <c r="CO3823" s="22"/>
    </row>
    <row r="3824" spans="1:93" s="2" customFormat="1" x14ac:dyDescent="0.3">
      <c r="A3824" s="73" t="s">
        <v>204</v>
      </c>
      <c r="B3824" s="73" t="s">
        <v>177</v>
      </c>
      <c r="C3824" s="67" t="s">
        <v>20</v>
      </c>
      <c r="D3824" s="67" t="s">
        <v>429</v>
      </c>
      <c r="E3824" s="73"/>
      <c r="F3824" s="73" t="s">
        <v>412</v>
      </c>
      <c r="G3824" s="73" t="s">
        <v>156</v>
      </c>
      <c r="H3824" s="73" t="s">
        <v>156</v>
      </c>
      <c r="I3824" s="73" t="s">
        <v>467</v>
      </c>
      <c r="J3824" s="73" t="str">
        <f t="shared" si="83"/>
        <v>Luxury miles Cars (by market segment)</v>
      </c>
      <c r="K3824" s="98">
        <v>0.33960000000000001</v>
      </c>
      <c r="L3824" s="48"/>
      <c r="M3824" s="22"/>
      <c r="N3824" s="22"/>
      <c r="O3824" s="22"/>
      <c r="P3824" s="22"/>
      <c r="Q3824" s="22"/>
      <c r="R3824" s="22"/>
      <c r="S3824" s="22"/>
      <c r="T3824" s="22"/>
      <c r="U3824" s="22"/>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c r="AQ3824" s="22"/>
      <c r="AR3824" s="22"/>
      <c r="AS3824" s="22"/>
      <c r="AT3824" s="22"/>
      <c r="AU3824" s="22"/>
      <c r="AV3824" s="22"/>
      <c r="AW3824" s="22"/>
      <c r="AX3824" s="22"/>
      <c r="AY3824" s="22"/>
      <c r="AZ3824" s="22"/>
      <c r="BA3824" s="22"/>
      <c r="BB3824" s="22"/>
      <c r="BC3824" s="22"/>
      <c r="BD3824" s="22"/>
      <c r="BE3824" s="22"/>
      <c r="BF3824" s="22"/>
      <c r="BG3824" s="22"/>
      <c r="BH3824" s="22"/>
      <c r="BI3824" s="22"/>
      <c r="BJ3824" s="22"/>
      <c r="BK3824" s="22"/>
      <c r="BL3824" s="22"/>
      <c r="BM3824" s="22"/>
      <c r="BN3824" s="22"/>
      <c r="BO3824" s="22"/>
      <c r="BP3824" s="22"/>
      <c r="BQ3824" s="22"/>
      <c r="BR3824" s="22"/>
      <c r="BS3824" s="22"/>
      <c r="BT3824" s="22"/>
      <c r="BU3824" s="22"/>
      <c r="BV3824" s="22"/>
      <c r="BW3824" s="22"/>
      <c r="BX3824" s="22"/>
      <c r="BY3824" s="22"/>
      <c r="BZ3824" s="22"/>
      <c r="CA3824" s="22"/>
      <c r="CB3824" s="22"/>
      <c r="CC3824" s="22"/>
      <c r="CD3824" s="22"/>
      <c r="CE3824" s="22"/>
      <c r="CF3824" s="22"/>
      <c r="CG3824" s="22"/>
      <c r="CH3824" s="22"/>
      <c r="CI3824" s="22"/>
      <c r="CJ3824" s="22"/>
      <c r="CK3824" s="22"/>
      <c r="CL3824" s="22"/>
      <c r="CM3824" s="22"/>
      <c r="CN3824" s="22"/>
      <c r="CO3824" s="22"/>
    </row>
    <row r="3825" spans="1:93" s="2" customFormat="1" x14ac:dyDescent="0.3">
      <c r="A3825" s="73" t="s">
        <v>204</v>
      </c>
      <c r="B3825" s="73" t="s">
        <v>177</v>
      </c>
      <c r="C3825" s="67" t="s">
        <v>20</v>
      </c>
      <c r="D3825" s="67" t="s">
        <v>429</v>
      </c>
      <c r="E3825" s="73"/>
      <c r="F3825" s="73" t="s">
        <v>412</v>
      </c>
      <c r="G3825" s="73" t="s">
        <v>156</v>
      </c>
      <c r="H3825" s="73" t="s">
        <v>156</v>
      </c>
      <c r="I3825" s="73" t="s">
        <v>468</v>
      </c>
      <c r="J3825" s="73" t="str">
        <f t="shared" si="83"/>
        <v>Luxury miles Cars (by market segment)</v>
      </c>
      <c r="K3825" s="98">
        <v>2.97E-3</v>
      </c>
      <c r="L3825" s="48"/>
      <c r="M3825" s="22"/>
      <c r="N3825" s="22"/>
      <c r="O3825" s="22"/>
      <c r="P3825" s="22"/>
      <c r="Q3825" s="22"/>
      <c r="R3825" s="22"/>
      <c r="S3825" s="22"/>
      <c r="T3825" s="22"/>
      <c r="U3825" s="22"/>
      <c r="V3825" s="22"/>
      <c r="W3825" s="22"/>
      <c r="X3825" s="22"/>
      <c r="Y3825" s="22"/>
      <c r="Z3825" s="22"/>
      <c r="AA3825" s="22"/>
      <c r="AB3825" s="22"/>
      <c r="AC3825" s="22"/>
      <c r="AD3825" s="22"/>
      <c r="AE3825" s="22"/>
      <c r="AF3825" s="22"/>
      <c r="AG3825" s="22"/>
      <c r="AH3825" s="22"/>
      <c r="AI3825" s="22"/>
      <c r="AJ3825" s="22"/>
      <c r="AK3825" s="22"/>
      <c r="AL3825" s="22"/>
      <c r="AM3825" s="22"/>
      <c r="AN3825" s="22"/>
      <c r="AO3825" s="22"/>
      <c r="AP3825" s="22"/>
      <c r="AQ3825" s="22"/>
      <c r="AR3825" s="22"/>
      <c r="AS3825" s="22"/>
      <c r="AT3825" s="22"/>
      <c r="AU3825" s="22"/>
      <c r="AV3825" s="22"/>
      <c r="AW3825" s="22"/>
      <c r="AX3825" s="22"/>
      <c r="AY3825" s="22"/>
      <c r="AZ3825" s="22"/>
      <c r="BA3825" s="22"/>
      <c r="BB3825" s="22"/>
      <c r="BC3825" s="22"/>
      <c r="BD3825" s="22"/>
      <c r="BE3825" s="22"/>
      <c r="BF3825" s="22"/>
      <c r="BG3825" s="22"/>
      <c r="BH3825" s="22"/>
      <c r="BI3825" s="22"/>
      <c r="BJ3825" s="22"/>
      <c r="BK3825" s="22"/>
      <c r="BL3825" s="22"/>
      <c r="BM3825" s="22"/>
      <c r="BN3825" s="22"/>
      <c r="BO3825" s="22"/>
      <c r="BP3825" s="22"/>
      <c r="BQ3825" s="22"/>
      <c r="BR3825" s="22"/>
      <c r="BS3825" s="22"/>
      <c r="BT3825" s="22"/>
      <c r="BU3825" s="22"/>
      <c r="BV3825" s="22"/>
      <c r="BW3825" s="22"/>
      <c r="BX3825" s="22"/>
      <c r="BY3825" s="22"/>
      <c r="BZ3825" s="22"/>
      <c r="CA3825" s="22"/>
      <c r="CB3825" s="22"/>
      <c r="CC3825" s="22"/>
      <c r="CD3825" s="22"/>
      <c r="CE3825" s="22"/>
      <c r="CF3825" s="22"/>
      <c r="CG3825" s="22"/>
      <c r="CH3825" s="22"/>
      <c r="CI3825" s="22"/>
      <c r="CJ3825" s="22"/>
      <c r="CK3825" s="22"/>
      <c r="CL3825" s="22"/>
      <c r="CM3825" s="22"/>
      <c r="CN3825" s="22"/>
      <c r="CO3825" s="22"/>
    </row>
    <row r="3826" spans="1:93" s="2" customFormat="1" x14ac:dyDescent="0.3">
      <c r="A3826" s="73" t="s">
        <v>204</v>
      </c>
      <c r="B3826" s="73" t="s">
        <v>177</v>
      </c>
      <c r="C3826" s="67" t="s">
        <v>20</v>
      </c>
      <c r="D3826" s="67" t="s">
        <v>429</v>
      </c>
      <c r="E3826" s="73"/>
      <c r="F3826" s="73" t="s">
        <v>138</v>
      </c>
      <c r="G3826" s="73" t="s">
        <v>405</v>
      </c>
      <c r="H3826" s="73" t="s">
        <v>405</v>
      </c>
      <c r="I3826" s="73" t="s">
        <v>465</v>
      </c>
      <c r="J3826" s="73" t="str">
        <f t="shared" ref="J3826:J3921" si="85">CONCATENATE(D3826," ",H3826," ",C3826)</f>
        <v>Luxury km Cars (by market segment)</v>
      </c>
      <c r="K3826" s="98">
        <v>0.33566000000000001</v>
      </c>
      <c r="L3826" s="48"/>
      <c r="M3826" s="22"/>
      <c r="N3826" s="22"/>
      <c r="O3826" s="22"/>
      <c r="P3826" s="22"/>
      <c r="Q3826" s="22"/>
      <c r="R3826" s="22"/>
      <c r="S3826" s="22"/>
      <c r="T3826" s="2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c r="AQ3826" s="22"/>
      <c r="AR3826" s="22"/>
      <c r="AS3826" s="22"/>
      <c r="AT3826" s="22"/>
      <c r="AU3826" s="22"/>
      <c r="AV3826" s="22"/>
      <c r="AW3826" s="22"/>
      <c r="AX3826" s="22"/>
      <c r="AY3826" s="22"/>
      <c r="AZ3826" s="22"/>
      <c r="BA3826" s="22"/>
      <c r="BB3826" s="22"/>
      <c r="BC3826" s="22"/>
      <c r="BD3826" s="22"/>
      <c r="BE3826" s="22"/>
      <c r="BF3826" s="22"/>
      <c r="BG3826" s="22"/>
      <c r="BH3826" s="22"/>
      <c r="BI3826" s="22"/>
      <c r="BJ3826" s="22"/>
      <c r="BK3826" s="22"/>
      <c r="BL3826" s="22"/>
      <c r="BM3826" s="22"/>
      <c r="BN3826" s="22"/>
      <c r="BO3826" s="22"/>
      <c r="BP3826" s="22"/>
      <c r="BQ3826" s="22"/>
      <c r="BR3826" s="22"/>
      <c r="BS3826" s="22"/>
      <c r="BT3826" s="22"/>
      <c r="BU3826" s="22"/>
      <c r="BV3826" s="22"/>
      <c r="BW3826" s="22"/>
      <c r="BX3826" s="22"/>
      <c r="BY3826" s="22"/>
      <c r="BZ3826" s="22"/>
      <c r="CA3826" s="22"/>
      <c r="CB3826" s="22"/>
      <c r="CC3826" s="22"/>
      <c r="CD3826" s="22"/>
      <c r="CE3826" s="22"/>
      <c r="CF3826" s="22"/>
      <c r="CG3826" s="22"/>
      <c r="CH3826" s="22"/>
      <c r="CI3826" s="22"/>
      <c r="CJ3826" s="22"/>
      <c r="CK3826" s="22"/>
      <c r="CL3826" s="22"/>
      <c r="CM3826" s="22"/>
      <c r="CN3826" s="22"/>
      <c r="CO3826" s="22"/>
    </row>
    <row r="3827" spans="1:93" s="2" customFormat="1" x14ac:dyDescent="0.3">
      <c r="A3827" s="73" t="s">
        <v>204</v>
      </c>
      <c r="B3827" s="73" t="s">
        <v>177</v>
      </c>
      <c r="C3827" s="67" t="s">
        <v>20</v>
      </c>
      <c r="D3827" s="67" t="s">
        <v>429</v>
      </c>
      <c r="E3827" s="73"/>
      <c r="F3827" s="73" t="s">
        <v>138</v>
      </c>
      <c r="G3827" s="73" t="s">
        <v>405</v>
      </c>
      <c r="H3827" s="73" t="s">
        <v>405</v>
      </c>
      <c r="I3827" s="73" t="s">
        <v>466</v>
      </c>
      <c r="J3827" s="73" t="str">
        <f t="shared" si="85"/>
        <v>Luxury km Cars (by market segment)</v>
      </c>
      <c r="K3827" s="98">
        <v>3.2000000000000003E-4</v>
      </c>
      <c r="L3827" s="48"/>
      <c r="M3827" s="22"/>
      <c r="N3827" s="22"/>
      <c r="O3827" s="22"/>
      <c r="P3827" s="22"/>
      <c r="Q3827" s="22"/>
      <c r="R3827" s="22"/>
      <c r="S3827" s="22"/>
      <c r="T3827" s="22"/>
      <c r="U3827" s="22"/>
      <c r="V3827" s="22"/>
      <c r="W3827" s="22"/>
      <c r="X3827" s="22"/>
      <c r="Y3827" s="22"/>
      <c r="Z3827" s="22"/>
      <c r="AA3827" s="22"/>
      <c r="AB3827" s="22"/>
      <c r="AC3827" s="22"/>
      <c r="AD3827" s="22"/>
      <c r="AE3827" s="22"/>
      <c r="AF3827" s="22"/>
      <c r="AG3827" s="22"/>
      <c r="AH3827" s="22"/>
      <c r="AI3827" s="22"/>
      <c r="AJ3827" s="22"/>
      <c r="AK3827" s="22"/>
      <c r="AL3827" s="22"/>
      <c r="AM3827" s="22"/>
      <c r="AN3827" s="22"/>
      <c r="AO3827" s="22"/>
      <c r="AP3827" s="22"/>
      <c r="AQ3827" s="22"/>
      <c r="AR3827" s="22"/>
      <c r="AS3827" s="22"/>
      <c r="AT3827" s="22"/>
      <c r="AU3827" s="22"/>
      <c r="AV3827" s="22"/>
      <c r="AW3827" s="22"/>
      <c r="AX3827" s="22"/>
      <c r="AY3827" s="22"/>
      <c r="AZ3827" s="22"/>
      <c r="BA3827" s="22"/>
      <c r="BB3827" s="22"/>
      <c r="BC3827" s="22"/>
      <c r="BD3827" s="22"/>
      <c r="BE3827" s="22"/>
      <c r="BF3827" s="22"/>
      <c r="BG3827" s="22"/>
      <c r="BH3827" s="22"/>
      <c r="BI3827" s="22"/>
      <c r="BJ3827" s="22"/>
      <c r="BK3827" s="22"/>
      <c r="BL3827" s="22"/>
      <c r="BM3827" s="22"/>
      <c r="BN3827" s="22"/>
      <c r="BO3827" s="22"/>
      <c r="BP3827" s="22"/>
      <c r="BQ3827" s="22"/>
      <c r="BR3827" s="22"/>
      <c r="BS3827" s="22"/>
      <c r="BT3827" s="22"/>
      <c r="BU3827" s="22"/>
      <c r="BV3827" s="22"/>
      <c r="BW3827" s="22"/>
      <c r="BX3827" s="22"/>
      <c r="BY3827" s="22"/>
      <c r="BZ3827" s="22"/>
      <c r="CA3827" s="22"/>
      <c r="CB3827" s="22"/>
      <c r="CC3827" s="22"/>
      <c r="CD3827" s="22"/>
      <c r="CE3827" s="22"/>
      <c r="CF3827" s="22"/>
      <c r="CG3827" s="22"/>
      <c r="CH3827" s="22"/>
      <c r="CI3827" s="22"/>
      <c r="CJ3827" s="22"/>
      <c r="CK3827" s="22"/>
      <c r="CL3827" s="22"/>
      <c r="CM3827" s="22"/>
      <c r="CN3827" s="22"/>
      <c r="CO3827" s="22"/>
    </row>
    <row r="3828" spans="1:93" s="2" customFormat="1" x14ac:dyDescent="0.3">
      <c r="A3828" s="73" t="s">
        <v>204</v>
      </c>
      <c r="B3828" s="73" t="s">
        <v>177</v>
      </c>
      <c r="C3828" s="67" t="s">
        <v>20</v>
      </c>
      <c r="D3828" s="67" t="s">
        <v>429</v>
      </c>
      <c r="E3828" s="73"/>
      <c r="F3828" s="73" t="s">
        <v>138</v>
      </c>
      <c r="G3828" s="73" t="s">
        <v>405</v>
      </c>
      <c r="H3828" s="73" t="s">
        <v>405</v>
      </c>
      <c r="I3828" s="73" t="s">
        <v>467</v>
      </c>
      <c r="J3828" s="73" t="str">
        <f t="shared" si="85"/>
        <v>Luxury km Cars (by market segment)</v>
      </c>
      <c r="K3828" s="98">
        <v>0.33495999999999998</v>
      </c>
      <c r="L3828" s="48"/>
      <c r="M3828" s="22"/>
      <c r="N3828" s="22"/>
      <c r="O3828" s="22"/>
      <c r="P3828" s="22"/>
      <c r="Q3828" s="22"/>
      <c r="R3828" s="22"/>
      <c r="S3828" s="22"/>
      <c r="T3828" s="2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c r="AQ3828" s="22"/>
      <c r="AR3828" s="22"/>
      <c r="AS3828" s="22"/>
      <c r="AT3828" s="22"/>
      <c r="AU3828" s="22"/>
      <c r="AV3828" s="22"/>
      <c r="AW3828" s="22"/>
      <c r="AX3828" s="22"/>
      <c r="AY3828" s="22"/>
      <c r="AZ3828" s="22"/>
      <c r="BA3828" s="22"/>
      <c r="BB3828" s="22"/>
      <c r="BC3828" s="22"/>
      <c r="BD3828" s="22"/>
      <c r="BE3828" s="22"/>
      <c r="BF3828" s="22"/>
      <c r="BG3828" s="22"/>
      <c r="BH3828" s="22"/>
      <c r="BI3828" s="22"/>
      <c r="BJ3828" s="22"/>
      <c r="BK3828" s="22"/>
      <c r="BL3828" s="22"/>
      <c r="BM3828" s="22"/>
      <c r="BN3828" s="22"/>
      <c r="BO3828" s="22"/>
      <c r="BP3828" s="22"/>
      <c r="BQ3828" s="22"/>
      <c r="BR3828" s="22"/>
      <c r="BS3828" s="22"/>
      <c r="BT3828" s="22"/>
      <c r="BU3828" s="22"/>
      <c r="BV3828" s="22"/>
      <c r="BW3828" s="22"/>
      <c r="BX3828" s="22"/>
      <c r="BY3828" s="22"/>
      <c r="BZ3828" s="22"/>
      <c r="CA3828" s="22"/>
      <c r="CB3828" s="22"/>
      <c r="CC3828" s="22"/>
      <c r="CD3828" s="22"/>
      <c r="CE3828" s="22"/>
      <c r="CF3828" s="22"/>
      <c r="CG3828" s="22"/>
      <c r="CH3828" s="22"/>
      <c r="CI3828" s="22"/>
      <c r="CJ3828" s="22"/>
      <c r="CK3828" s="22"/>
      <c r="CL3828" s="22"/>
      <c r="CM3828" s="22"/>
      <c r="CN3828" s="22"/>
      <c r="CO3828" s="22"/>
    </row>
    <row r="3829" spans="1:93" s="2" customFormat="1" x14ac:dyDescent="0.3">
      <c r="A3829" s="73" t="s">
        <v>204</v>
      </c>
      <c r="B3829" s="73" t="s">
        <v>177</v>
      </c>
      <c r="C3829" s="67" t="s">
        <v>20</v>
      </c>
      <c r="D3829" s="67" t="s">
        <v>429</v>
      </c>
      <c r="E3829" s="73"/>
      <c r="F3829" s="73" t="s">
        <v>138</v>
      </c>
      <c r="G3829" s="73" t="s">
        <v>405</v>
      </c>
      <c r="H3829" s="73" t="s">
        <v>405</v>
      </c>
      <c r="I3829" s="73" t="s">
        <v>468</v>
      </c>
      <c r="J3829" s="73" t="str">
        <f t="shared" si="85"/>
        <v>Luxury km Cars (by market segment)</v>
      </c>
      <c r="K3829" s="98">
        <v>3.8000000000000002E-4</v>
      </c>
      <c r="L3829" s="48"/>
      <c r="M3829" s="22"/>
      <c r="N3829" s="22"/>
      <c r="O3829" s="22"/>
      <c r="P3829" s="22"/>
      <c r="Q3829" s="22"/>
      <c r="R3829" s="22"/>
      <c r="S3829" s="22"/>
      <c r="T3829" s="22"/>
      <c r="U3829" s="22"/>
      <c r="V3829" s="22"/>
      <c r="W3829" s="22"/>
      <c r="X3829" s="22"/>
      <c r="Y3829" s="22"/>
      <c r="Z3829" s="22"/>
      <c r="AA3829" s="22"/>
      <c r="AB3829" s="22"/>
      <c r="AC3829" s="22"/>
      <c r="AD3829" s="22"/>
      <c r="AE3829" s="22"/>
      <c r="AF3829" s="22"/>
      <c r="AG3829" s="22"/>
      <c r="AH3829" s="22"/>
      <c r="AI3829" s="22"/>
      <c r="AJ3829" s="22"/>
      <c r="AK3829" s="22"/>
      <c r="AL3829" s="22"/>
      <c r="AM3829" s="22"/>
      <c r="AN3829" s="22"/>
      <c r="AO3829" s="22"/>
      <c r="AP3829" s="22"/>
      <c r="AQ3829" s="22"/>
      <c r="AR3829" s="22"/>
      <c r="AS3829" s="22"/>
      <c r="AT3829" s="22"/>
      <c r="AU3829" s="22"/>
      <c r="AV3829" s="22"/>
      <c r="AW3829" s="22"/>
      <c r="AX3829" s="22"/>
      <c r="AY3829" s="22"/>
      <c r="AZ3829" s="22"/>
      <c r="BA3829" s="22"/>
      <c r="BB3829" s="22"/>
      <c r="BC3829" s="22"/>
      <c r="BD3829" s="22"/>
      <c r="BE3829" s="22"/>
      <c r="BF3829" s="22"/>
      <c r="BG3829" s="22"/>
      <c r="BH3829" s="22"/>
      <c r="BI3829" s="22"/>
      <c r="BJ3829" s="22"/>
      <c r="BK3829" s="22"/>
      <c r="BL3829" s="22"/>
      <c r="BM3829" s="22"/>
      <c r="BN3829" s="22"/>
      <c r="BO3829" s="22"/>
      <c r="BP3829" s="22"/>
      <c r="BQ3829" s="22"/>
      <c r="BR3829" s="22"/>
      <c r="BS3829" s="22"/>
      <c r="BT3829" s="22"/>
      <c r="BU3829" s="22"/>
      <c r="BV3829" s="22"/>
      <c r="BW3829" s="22"/>
      <c r="BX3829" s="22"/>
      <c r="BY3829" s="22"/>
      <c r="BZ3829" s="22"/>
      <c r="CA3829" s="22"/>
      <c r="CB3829" s="22"/>
      <c r="CC3829" s="22"/>
      <c r="CD3829" s="22"/>
      <c r="CE3829" s="22"/>
      <c r="CF3829" s="22"/>
      <c r="CG3829" s="22"/>
      <c r="CH3829" s="22"/>
      <c r="CI3829" s="22"/>
      <c r="CJ3829" s="22"/>
      <c r="CK3829" s="22"/>
      <c r="CL3829" s="22"/>
      <c r="CM3829" s="22"/>
      <c r="CN3829" s="22"/>
      <c r="CO3829" s="22"/>
    </row>
    <row r="3830" spans="1:93" s="2" customFormat="1" x14ac:dyDescent="0.3">
      <c r="A3830" s="73" t="s">
        <v>204</v>
      </c>
      <c r="B3830" s="73" t="s">
        <v>177</v>
      </c>
      <c r="C3830" s="67" t="s">
        <v>20</v>
      </c>
      <c r="D3830" s="67" t="s">
        <v>429</v>
      </c>
      <c r="E3830" s="73"/>
      <c r="F3830" s="73" t="s">
        <v>138</v>
      </c>
      <c r="G3830" s="73" t="s">
        <v>156</v>
      </c>
      <c r="H3830" s="73" t="s">
        <v>156</v>
      </c>
      <c r="I3830" s="73" t="s">
        <v>465</v>
      </c>
      <c r="J3830" s="73" t="str">
        <f t="shared" si="85"/>
        <v>Luxury miles Cars (by market segment)</v>
      </c>
      <c r="K3830" s="98">
        <v>0.54019000000000006</v>
      </c>
      <c r="L3830" s="48"/>
      <c r="M3830" s="22"/>
      <c r="N3830" s="22"/>
      <c r="O3830" s="22"/>
      <c r="P3830" s="22"/>
      <c r="Q3830" s="22"/>
      <c r="R3830" s="22"/>
      <c r="S3830" s="22"/>
      <c r="T3830" s="2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c r="AQ3830" s="22"/>
      <c r="AR3830" s="22"/>
      <c r="AS3830" s="22"/>
      <c r="AT3830" s="22"/>
      <c r="AU3830" s="22"/>
      <c r="AV3830" s="22"/>
      <c r="AW3830" s="22"/>
      <c r="AX3830" s="22"/>
      <c r="AY3830" s="22"/>
      <c r="AZ3830" s="22"/>
      <c r="BA3830" s="22"/>
      <c r="BB3830" s="22"/>
      <c r="BC3830" s="22"/>
      <c r="BD3830" s="22"/>
      <c r="BE3830" s="22"/>
      <c r="BF3830" s="22"/>
      <c r="BG3830" s="22"/>
      <c r="BH3830" s="22"/>
      <c r="BI3830" s="22"/>
      <c r="BJ3830" s="22"/>
      <c r="BK3830" s="22"/>
      <c r="BL3830" s="22"/>
      <c r="BM3830" s="22"/>
      <c r="BN3830" s="22"/>
      <c r="BO3830" s="22"/>
      <c r="BP3830" s="22"/>
      <c r="BQ3830" s="22"/>
      <c r="BR3830" s="22"/>
      <c r="BS3830" s="22"/>
      <c r="BT3830" s="22"/>
      <c r="BU3830" s="22"/>
      <c r="BV3830" s="22"/>
      <c r="BW3830" s="22"/>
      <c r="BX3830" s="22"/>
      <c r="BY3830" s="22"/>
      <c r="BZ3830" s="22"/>
      <c r="CA3830" s="22"/>
      <c r="CB3830" s="22"/>
      <c r="CC3830" s="22"/>
      <c r="CD3830" s="22"/>
      <c r="CE3830" s="22"/>
      <c r="CF3830" s="22"/>
      <c r="CG3830" s="22"/>
      <c r="CH3830" s="22"/>
      <c r="CI3830" s="22"/>
      <c r="CJ3830" s="22"/>
      <c r="CK3830" s="22"/>
      <c r="CL3830" s="22"/>
      <c r="CM3830" s="22"/>
      <c r="CN3830" s="22"/>
      <c r="CO3830" s="22"/>
    </row>
    <row r="3831" spans="1:93" s="2" customFormat="1" x14ac:dyDescent="0.3">
      <c r="A3831" s="73" t="s">
        <v>204</v>
      </c>
      <c r="B3831" s="73" t="s">
        <v>177</v>
      </c>
      <c r="C3831" s="67" t="s">
        <v>20</v>
      </c>
      <c r="D3831" s="67" t="s">
        <v>429</v>
      </c>
      <c r="E3831" s="73"/>
      <c r="F3831" s="73" t="s">
        <v>138</v>
      </c>
      <c r="G3831" s="73" t="s">
        <v>156</v>
      </c>
      <c r="H3831" s="73" t="s">
        <v>156</v>
      </c>
      <c r="I3831" s="73" t="s">
        <v>466</v>
      </c>
      <c r="J3831" s="73" t="str">
        <f t="shared" si="85"/>
        <v>Luxury miles Cars (by market segment)</v>
      </c>
      <c r="K3831" s="98">
        <v>5.1000000000000004E-4</v>
      </c>
      <c r="L3831" s="48"/>
      <c r="M3831" s="22"/>
      <c r="N3831" s="22"/>
      <c r="O3831" s="22"/>
      <c r="P3831" s="22"/>
      <c r="Q3831" s="22"/>
      <c r="R3831" s="22"/>
      <c r="S3831" s="22"/>
      <c r="T3831" s="22"/>
      <c r="U3831" s="22"/>
      <c r="V3831" s="22"/>
      <c r="W3831" s="22"/>
      <c r="X3831" s="22"/>
      <c r="Y3831" s="22"/>
      <c r="Z3831" s="22"/>
      <c r="AA3831" s="22"/>
      <c r="AB3831" s="22"/>
      <c r="AC3831" s="22"/>
      <c r="AD3831" s="22"/>
      <c r="AE3831" s="22"/>
      <c r="AF3831" s="22"/>
      <c r="AG3831" s="22"/>
      <c r="AH3831" s="22"/>
      <c r="AI3831" s="22"/>
      <c r="AJ3831" s="22"/>
      <c r="AK3831" s="22"/>
      <c r="AL3831" s="22"/>
      <c r="AM3831" s="22"/>
      <c r="AN3831" s="22"/>
      <c r="AO3831" s="22"/>
      <c r="AP3831" s="22"/>
      <c r="AQ3831" s="22"/>
      <c r="AR3831" s="22"/>
      <c r="AS3831" s="22"/>
      <c r="AT3831" s="22"/>
      <c r="AU3831" s="22"/>
      <c r="AV3831" s="22"/>
      <c r="AW3831" s="22"/>
      <c r="AX3831" s="22"/>
      <c r="AY3831" s="22"/>
      <c r="AZ3831" s="22"/>
      <c r="BA3831" s="22"/>
      <c r="BB3831" s="22"/>
      <c r="BC3831" s="22"/>
      <c r="BD3831" s="22"/>
      <c r="BE3831" s="22"/>
      <c r="BF3831" s="22"/>
      <c r="BG3831" s="22"/>
      <c r="BH3831" s="22"/>
      <c r="BI3831" s="22"/>
      <c r="BJ3831" s="22"/>
      <c r="BK3831" s="22"/>
      <c r="BL3831" s="22"/>
      <c r="BM3831" s="22"/>
      <c r="BN3831" s="22"/>
      <c r="BO3831" s="22"/>
      <c r="BP3831" s="22"/>
      <c r="BQ3831" s="22"/>
      <c r="BR3831" s="22"/>
      <c r="BS3831" s="22"/>
      <c r="BT3831" s="22"/>
      <c r="BU3831" s="22"/>
      <c r="BV3831" s="22"/>
      <c r="BW3831" s="22"/>
      <c r="BX3831" s="22"/>
      <c r="BY3831" s="22"/>
      <c r="BZ3831" s="22"/>
      <c r="CA3831" s="22"/>
      <c r="CB3831" s="22"/>
      <c r="CC3831" s="22"/>
      <c r="CD3831" s="22"/>
      <c r="CE3831" s="22"/>
      <c r="CF3831" s="22"/>
      <c r="CG3831" s="22"/>
      <c r="CH3831" s="22"/>
      <c r="CI3831" s="22"/>
      <c r="CJ3831" s="22"/>
      <c r="CK3831" s="22"/>
      <c r="CL3831" s="22"/>
      <c r="CM3831" s="22"/>
      <c r="CN3831" s="22"/>
      <c r="CO3831" s="22"/>
    </row>
    <row r="3832" spans="1:93" s="2" customFormat="1" x14ac:dyDescent="0.3">
      <c r="A3832" s="73" t="s">
        <v>204</v>
      </c>
      <c r="B3832" s="73" t="s">
        <v>177</v>
      </c>
      <c r="C3832" s="67" t="s">
        <v>20</v>
      </c>
      <c r="D3832" s="67" t="s">
        <v>429</v>
      </c>
      <c r="E3832" s="73"/>
      <c r="F3832" s="73" t="s">
        <v>138</v>
      </c>
      <c r="G3832" s="73" t="s">
        <v>156</v>
      </c>
      <c r="H3832" s="73" t="s">
        <v>156</v>
      </c>
      <c r="I3832" s="73" t="s">
        <v>467</v>
      </c>
      <c r="J3832" s="73" t="str">
        <f t="shared" si="85"/>
        <v>Luxury miles Cars (by market segment)</v>
      </c>
      <c r="K3832" s="98">
        <v>0.53907000000000005</v>
      </c>
      <c r="L3832" s="48"/>
      <c r="M3832" s="22"/>
      <c r="N3832" s="22"/>
      <c r="O3832" s="22"/>
      <c r="P3832" s="22"/>
      <c r="Q3832" s="22"/>
      <c r="R3832" s="22"/>
      <c r="S3832" s="22"/>
      <c r="T3832" s="2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c r="AQ3832" s="22"/>
      <c r="AR3832" s="22"/>
      <c r="AS3832" s="22"/>
      <c r="AT3832" s="22"/>
      <c r="AU3832" s="22"/>
      <c r="AV3832" s="22"/>
      <c r="AW3832" s="22"/>
      <c r="AX3832" s="22"/>
      <c r="AY3832" s="22"/>
      <c r="AZ3832" s="22"/>
      <c r="BA3832" s="22"/>
      <c r="BB3832" s="22"/>
      <c r="BC3832" s="22"/>
      <c r="BD3832" s="22"/>
      <c r="BE3832" s="22"/>
      <c r="BF3832" s="22"/>
      <c r="BG3832" s="22"/>
      <c r="BH3832" s="22"/>
      <c r="BI3832" s="22"/>
      <c r="BJ3832" s="22"/>
      <c r="BK3832" s="22"/>
      <c r="BL3832" s="22"/>
      <c r="BM3832" s="22"/>
      <c r="BN3832" s="22"/>
      <c r="BO3832" s="22"/>
      <c r="BP3832" s="22"/>
      <c r="BQ3832" s="22"/>
      <c r="BR3832" s="22"/>
      <c r="BS3832" s="22"/>
      <c r="BT3832" s="22"/>
      <c r="BU3832" s="22"/>
      <c r="BV3832" s="22"/>
      <c r="BW3832" s="22"/>
      <c r="BX3832" s="22"/>
      <c r="BY3832" s="22"/>
      <c r="BZ3832" s="22"/>
      <c r="CA3832" s="22"/>
      <c r="CB3832" s="22"/>
      <c r="CC3832" s="22"/>
      <c r="CD3832" s="22"/>
      <c r="CE3832" s="22"/>
      <c r="CF3832" s="22"/>
      <c r="CG3832" s="22"/>
      <c r="CH3832" s="22"/>
      <c r="CI3832" s="22"/>
      <c r="CJ3832" s="22"/>
      <c r="CK3832" s="22"/>
      <c r="CL3832" s="22"/>
      <c r="CM3832" s="22"/>
      <c r="CN3832" s="22"/>
      <c r="CO3832" s="22"/>
    </row>
    <row r="3833" spans="1:93" s="2" customFormat="1" x14ac:dyDescent="0.3">
      <c r="A3833" s="73" t="s">
        <v>204</v>
      </c>
      <c r="B3833" s="73" t="s">
        <v>177</v>
      </c>
      <c r="C3833" s="67" t="s">
        <v>20</v>
      </c>
      <c r="D3833" s="67" t="s">
        <v>429</v>
      </c>
      <c r="E3833" s="73"/>
      <c r="F3833" s="73" t="s">
        <v>138</v>
      </c>
      <c r="G3833" s="73" t="s">
        <v>156</v>
      </c>
      <c r="H3833" s="73" t="s">
        <v>156</v>
      </c>
      <c r="I3833" s="73" t="s">
        <v>468</v>
      </c>
      <c r="J3833" s="73" t="str">
        <f t="shared" si="85"/>
        <v>Luxury miles Cars (by market segment)</v>
      </c>
      <c r="K3833" s="98">
        <v>6.0999999999999997E-4</v>
      </c>
      <c r="L3833" s="48"/>
      <c r="M3833" s="22"/>
      <c r="N3833" s="22"/>
      <c r="O3833" s="22"/>
      <c r="P3833" s="22"/>
      <c r="Q3833" s="22"/>
      <c r="R3833" s="22"/>
      <c r="S3833" s="22"/>
      <c r="T3833" s="22"/>
      <c r="U3833" s="22"/>
      <c r="V3833" s="22"/>
      <c r="W3833" s="22"/>
      <c r="X3833" s="22"/>
      <c r="Y3833" s="22"/>
      <c r="Z3833" s="22"/>
      <c r="AA3833" s="22"/>
      <c r="AB3833" s="22"/>
      <c r="AC3833" s="22"/>
      <c r="AD3833" s="22"/>
      <c r="AE3833" s="22"/>
      <c r="AF3833" s="22"/>
      <c r="AG3833" s="22"/>
      <c r="AH3833" s="22"/>
      <c r="AI3833" s="22"/>
      <c r="AJ3833" s="22"/>
      <c r="AK3833" s="22"/>
      <c r="AL3833" s="22"/>
      <c r="AM3833" s="22"/>
      <c r="AN3833" s="22"/>
      <c r="AO3833" s="22"/>
      <c r="AP3833" s="22"/>
      <c r="AQ3833" s="22"/>
      <c r="AR3833" s="22"/>
      <c r="AS3833" s="22"/>
      <c r="AT3833" s="22"/>
      <c r="AU3833" s="22"/>
      <c r="AV3833" s="22"/>
      <c r="AW3833" s="22"/>
      <c r="AX3833" s="22"/>
      <c r="AY3833" s="22"/>
      <c r="AZ3833" s="22"/>
      <c r="BA3833" s="22"/>
      <c r="BB3833" s="22"/>
      <c r="BC3833" s="22"/>
      <c r="BD3833" s="22"/>
      <c r="BE3833" s="22"/>
      <c r="BF3833" s="22"/>
      <c r="BG3833" s="22"/>
      <c r="BH3833" s="22"/>
      <c r="BI3833" s="22"/>
      <c r="BJ3833" s="22"/>
      <c r="BK3833" s="22"/>
      <c r="BL3833" s="22"/>
      <c r="BM3833" s="22"/>
      <c r="BN3833" s="22"/>
      <c r="BO3833" s="22"/>
      <c r="BP3833" s="22"/>
      <c r="BQ3833" s="22"/>
      <c r="BR3833" s="22"/>
      <c r="BS3833" s="22"/>
      <c r="BT3833" s="22"/>
      <c r="BU3833" s="22"/>
      <c r="BV3833" s="22"/>
      <c r="BW3833" s="22"/>
      <c r="BX3833" s="22"/>
      <c r="BY3833" s="22"/>
      <c r="BZ3833" s="22"/>
      <c r="CA3833" s="22"/>
      <c r="CB3833" s="22"/>
      <c r="CC3833" s="22"/>
      <c r="CD3833" s="22"/>
      <c r="CE3833" s="22"/>
      <c r="CF3833" s="22"/>
      <c r="CG3833" s="22"/>
      <c r="CH3833" s="22"/>
      <c r="CI3833" s="22"/>
      <c r="CJ3833" s="22"/>
      <c r="CK3833" s="22"/>
      <c r="CL3833" s="22"/>
      <c r="CM3833" s="22"/>
      <c r="CN3833" s="22"/>
      <c r="CO3833" s="22"/>
    </row>
    <row r="3834" spans="1:93" s="2" customFormat="1" x14ac:dyDescent="0.3">
      <c r="A3834" s="73" t="s">
        <v>204</v>
      </c>
      <c r="B3834" s="73" t="s">
        <v>177</v>
      </c>
      <c r="C3834" s="67" t="s">
        <v>20</v>
      </c>
      <c r="D3834" s="67" t="s">
        <v>429</v>
      </c>
      <c r="E3834" s="73"/>
      <c r="F3834" s="73" t="s">
        <v>375</v>
      </c>
      <c r="G3834" s="73" t="s">
        <v>405</v>
      </c>
      <c r="H3834" s="73" t="s">
        <v>405</v>
      </c>
      <c r="I3834" s="73" t="s">
        <v>465</v>
      </c>
      <c r="J3834" s="73" t="str">
        <f t="shared" si="85"/>
        <v>Luxury km Cars (by market segment)</v>
      </c>
      <c r="K3834" s="98">
        <v>0.26918999999999998</v>
      </c>
      <c r="L3834" s="48"/>
      <c r="M3834" s="22"/>
      <c r="N3834" s="22"/>
      <c r="O3834" s="22"/>
      <c r="P3834" s="22"/>
      <c r="Q3834" s="22"/>
      <c r="R3834" s="22"/>
      <c r="S3834" s="22"/>
      <c r="T3834" s="2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c r="AQ3834" s="22"/>
      <c r="AR3834" s="22"/>
      <c r="AS3834" s="22"/>
      <c r="AT3834" s="22"/>
      <c r="AU3834" s="22"/>
      <c r="AV3834" s="22"/>
      <c r="AW3834" s="22"/>
      <c r="AX3834" s="22"/>
      <c r="AY3834" s="22"/>
      <c r="AZ3834" s="22"/>
      <c r="BA3834" s="22"/>
      <c r="BB3834" s="22"/>
      <c r="BC3834" s="22"/>
      <c r="BD3834" s="22"/>
      <c r="BE3834" s="22"/>
      <c r="BF3834" s="22"/>
      <c r="BG3834" s="22"/>
      <c r="BH3834" s="22"/>
      <c r="BI3834" s="22"/>
      <c r="BJ3834" s="22"/>
      <c r="BK3834" s="22"/>
      <c r="BL3834" s="22"/>
      <c r="BM3834" s="22"/>
      <c r="BN3834" s="22"/>
      <c r="BO3834" s="22"/>
      <c r="BP3834" s="22"/>
      <c r="BQ3834" s="22"/>
      <c r="BR3834" s="22"/>
      <c r="BS3834" s="22"/>
      <c r="BT3834" s="22"/>
      <c r="BU3834" s="22"/>
      <c r="BV3834" s="22"/>
      <c r="BW3834" s="22"/>
      <c r="BX3834" s="22"/>
      <c r="BY3834" s="22"/>
      <c r="BZ3834" s="22"/>
      <c r="CA3834" s="22"/>
      <c r="CB3834" s="22"/>
      <c r="CC3834" s="22"/>
      <c r="CD3834" s="22"/>
      <c r="CE3834" s="22"/>
      <c r="CF3834" s="22"/>
      <c r="CG3834" s="22"/>
      <c r="CH3834" s="22"/>
      <c r="CI3834" s="22"/>
      <c r="CJ3834" s="22"/>
      <c r="CK3834" s="22"/>
      <c r="CL3834" s="22"/>
      <c r="CM3834" s="22"/>
      <c r="CN3834" s="22"/>
      <c r="CO3834" s="22"/>
    </row>
    <row r="3835" spans="1:93" s="2" customFormat="1" x14ac:dyDescent="0.3">
      <c r="A3835" s="73" t="s">
        <v>204</v>
      </c>
      <c r="B3835" s="73" t="s">
        <v>177</v>
      </c>
      <c r="C3835" s="67" t="s">
        <v>20</v>
      </c>
      <c r="D3835" s="67" t="s">
        <v>429</v>
      </c>
      <c r="E3835" s="73"/>
      <c r="F3835" s="73" t="s">
        <v>375</v>
      </c>
      <c r="G3835" s="73" t="s">
        <v>405</v>
      </c>
      <c r="H3835" s="73" t="s">
        <v>405</v>
      </c>
      <c r="I3835" s="73" t="s">
        <v>466</v>
      </c>
      <c r="J3835" s="73" t="str">
        <f t="shared" si="85"/>
        <v>Luxury km Cars (by market segment)</v>
      </c>
      <c r="K3835" s="98">
        <v>1.4999999999999999E-4</v>
      </c>
      <c r="L3835" s="48"/>
      <c r="M3835" s="22"/>
      <c r="N3835" s="22"/>
      <c r="O3835" s="22"/>
      <c r="P3835" s="22"/>
      <c r="Q3835" s="22"/>
      <c r="R3835" s="22"/>
      <c r="S3835" s="22"/>
      <c r="T3835" s="22"/>
      <c r="U3835" s="22"/>
      <c r="V3835" s="22"/>
      <c r="W3835" s="22"/>
      <c r="X3835" s="22"/>
      <c r="Y3835" s="22"/>
      <c r="Z3835" s="22"/>
      <c r="AA3835" s="22"/>
      <c r="AB3835" s="22"/>
      <c r="AC3835" s="22"/>
      <c r="AD3835" s="22"/>
      <c r="AE3835" s="22"/>
      <c r="AF3835" s="22"/>
      <c r="AG3835" s="22"/>
      <c r="AH3835" s="22"/>
      <c r="AI3835" s="22"/>
      <c r="AJ3835" s="22"/>
      <c r="AK3835" s="22"/>
      <c r="AL3835" s="22"/>
      <c r="AM3835" s="22"/>
      <c r="AN3835" s="22"/>
      <c r="AO3835" s="22"/>
      <c r="AP3835" s="22"/>
      <c r="AQ3835" s="22"/>
      <c r="AR3835" s="22"/>
      <c r="AS3835" s="22"/>
      <c r="AT3835" s="22"/>
      <c r="AU3835" s="22"/>
      <c r="AV3835" s="22"/>
      <c r="AW3835" s="22"/>
      <c r="AX3835" s="22"/>
      <c r="AY3835" s="22"/>
      <c r="AZ3835" s="22"/>
      <c r="BA3835" s="22"/>
      <c r="BB3835" s="22"/>
      <c r="BC3835" s="22"/>
      <c r="BD3835" s="22"/>
      <c r="BE3835" s="22"/>
      <c r="BF3835" s="22"/>
      <c r="BG3835" s="22"/>
      <c r="BH3835" s="22"/>
      <c r="BI3835" s="22"/>
      <c r="BJ3835" s="22"/>
      <c r="BK3835" s="22"/>
      <c r="BL3835" s="22"/>
      <c r="BM3835" s="22"/>
      <c r="BN3835" s="22"/>
      <c r="BO3835" s="22"/>
      <c r="BP3835" s="22"/>
      <c r="BQ3835" s="22"/>
      <c r="BR3835" s="22"/>
      <c r="BS3835" s="22"/>
      <c r="BT3835" s="22"/>
      <c r="BU3835" s="22"/>
      <c r="BV3835" s="22"/>
      <c r="BW3835" s="22"/>
      <c r="BX3835" s="22"/>
      <c r="BY3835" s="22"/>
      <c r="BZ3835" s="22"/>
      <c r="CA3835" s="22"/>
      <c r="CB3835" s="22"/>
      <c r="CC3835" s="22"/>
      <c r="CD3835" s="22"/>
      <c r="CE3835" s="22"/>
      <c r="CF3835" s="22"/>
      <c r="CG3835" s="22"/>
      <c r="CH3835" s="22"/>
      <c r="CI3835" s="22"/>
      <c r="CJ3835" s="22"/>
      <c r="CK3835" s="22"/>
      <c r="CL3835" s="22"/>
      <c r="CM3835" s="22"/>
      <c r="CN3835" s="22"/>
      <c r="CO3835" s="22"/>
    </row>
    <row r="3836" spans="1:93" s="2" customFormat="1" x14ac:dyDescent="0.3">
      <c r="A3836" s="73" t="s">
        <v>204</v>
      </c>
      <c r="B3836" s="73" t="s">
        <v>177</v>
      </c>
      <c r="C3836" s="67" t="s">
        <v>20</v>
      </c>
      <c r="D3836" s="67" t="s">
        <v>429</v>
      </c>
      <c r="E3836" s="73"/>
      <c r="F3836" s="73" t="s">
        <v>375</v>
      </c>
      <c r="G3836" s="73" t="s">
        <v>405</v>
      </c>
      <c r="H3836" s="73" t="s">
        <v>405</v>
      </c>
      <c r="I3836" s="73" t="s">
        <v>467</v>
      </c>
      <c r="J3836" s="73" t="str">
        <f t="shared" si="85"/>
        <v>Luxury km Cars (by market segment)</v>
      </c>
      <c r="K3836" s="98">
        <v>0.26787</v>
      </c>
      <c r="L3836" s="48"/>
      <c r="M3836" s="22"/>
      <c r="N3836" s="22"/>
      <c r="O3836" s="22"/>
      <c r="P3836" s="22"/>
      <c r="Q3836" s="22"/>
      <c r="R3836" s="22"/>
      <c r="S3836" s="22"/>
      <c r="T3836" s="2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c r="AQ3836" s="22"/>
      <c r="AR3836" s="22"/>
      <c r="AS3836" s="22"/>
      <c r="AT3836" s="22"/>
      <c r="AU3836" s="22"/>
      <c r="AV3836" s="22"/>
      <c r="AW3836" s="22"/>
      <c r="AX3836" s="22"/>
      <c r="AY3836" s="22"/>
      <c r="AZ3836" s="22"/>
      <c r="BA3836" s="22"/>
      <c r="BB3836" s="22"/>
      <c r="BC3836" s="22"/>
      <c r="BD3836" s="22"/>
      <c r="BE3836" s="22"/>
      <c r="BF3836" s="22"/>
      <c r="BG3836" s="22"/>
      <c r="BH3836" s="22"/>
      <c r="BI3836" s="22"/>
      <c r="BJ3836" s="22"/>
      <c r="BK3836" s="22"/>
      <c r="BL3836" s="22"/>
      <c r="BM3836" s="22"/>
      <c r="BN3836" s="22"/>
      <c r="BO3836" s="22"/>
      <c r="BP3836" s="22"/>
      <c r="BQ3836" s="22"/>
      <c r="BR3836" s="22"/>
      <c r="BS3836" s="22"/>
      <c r="BT3836" s="22"/>
      <c r="BU3836" s="22"/>
      <c r="BV3836" s="22"/>
      <c r="BW3836" s="22"/>
      <c r="BX3836" s="22"/>
      <c r="BY3836" s="22"/>
      <c r="BZ3836" s="22"/>
      <c r="CA3836" s="22"/>
      <c r="CB3836" s="22"/>
      <c r="CC3836" s="22"/>
      <c r="CD3836" s="22"/>
      <c r="CE3836" s="22"/>
      <c r="CF3836" s="22"/>
      <c r="CG3836" s="22"/>
      <c r="CH3836" s="22"/>
      <c r="CI3836" s="22"/>
      <c r="CJ3836" s="22"/>
      <c r="CK3836" s="22"/>
      <c r="CL3836" s="22"/>
      <c r="CM3836" s="22"/>
      <c r="CN3836" s="22"/>
      <c r="CO3836" s="22"/>
    </row>
    <row r="3837" spans="1:93" s="2" customFormat="1" x14ac:dyDescent="0.3">
      <c r="A3837" s="73" t="s">
        <v>204</v>
      </c>
      <c r="B3837" s="73" t="s">
        <v>177</v>
      </c>
      <c r="C3837" s="67" t="s">
        <v>20</v>
      </c>
      <c r="D3837" s="67" t="s">
        <v>429</v>
      </c>
      <c r="E3837" s="73"/>
      <c r="F3837" s="73" t="s">
        <v>375</v>
      </c>
      <c r="G3837" s="73" t="s">
        <v>405</v>
      </c>
      <c r="H3837" s="73" t="s">
        <v>405</v>
      </c>
      <c r="I3837" s="73" t="s">
        <v>468</v>
      </c>
      <c r="J3837" s="73" t="str">
        <f t="shared" si="85"/>
        <v>Luxury km Cars (by market segment)</v>
      </c>
      <c r="K3837" s="98">
        <v>1.17E-3</v>
      </c>
      <c r="L3837" s="48"/>
      <c r="M3837" s="22"/>
      <c r="N3837" s="22"/>
      <c r="O3837" s="22"/>
      <c r="P3837" s="22"/>
      <c r="Q3837" s="22"/>
      <c r="R3837" s="22"/>
      <c r="S3837" s="22"/>
      <c r="T3837" s="22"/>
      <c r="U3837" s="22"/>
      <c r="V3837" s="22"/>
      <c r="W3837" s="22"/>
      <c r="X3837" s="22"/>
      <c r="Y3837" s="22"/>
      <c r="Z3837" s="22"/>
      <c r="AA3837" s="22"/>
      <c r="AB3837" s="22"/>
      <c r="AC3837" s="22"/>
      <c r="AD3837" s="22"/>
      <c r="AE3837" s="22"/>
      <c r="AF3837" s="22"/>
      <c r="AG3837" s="22"/>
      <c r="AH3837" s="22"/>
      <c r="AI3837" s="22"/>
      <c r="AJ3837" s="22"/>
      <c r="AK3837" s="22"/>
      <c r="AL3837" s="22"/>
      <c r="AM3837" s="22"/>
      <c r="AN3837" s="22"/>
      <c r="AO3837" s="22"/>
      <c r="AP3837" s="22"/>
      <c r="AQ3837" s="22"/>
      <c r="AR3837" s="22"/>
      <c r="AS3837" s="22"/>
      <c r="AT3837" s="22"/>
      <c r="AU3837" s="22"/>
      <c r="AV3837" s="22"/>
      <c r="AW3837" s="22"/>
      <c r="AX3837" s="22"/>
      <c r="AY3837" s="22"/>
      <c r="AZ3837" s="22"/>
      <c r="BA3837" s="22"/>
      <c r="BB3837" s="22"/>
      <c r="BC3837" s="22"/>
      <c r="BD3837" s="22"/>
      <c r="BE3837" s="22"/>
      <c r="BF3837" s="22"/>
      <c r="BG3837" s="22"/>
      <c r="BH3837" s="22"/>
      <c r="BI3837" s="22"/>
      <c r="BJ3837" s="22"/>
      <c r="BK3837" s="22"/>
      <c r="BL3837" s="22"/>
      <c r="BM3837" s="22"/>
      <c r="BN3837" s="22"/>
      <c r="BO3837" s="22"/>
      <c r="BP3837" s="22"/>
      <c r="BQ3837" s="22"/>
      <c r="BR3837" s="22"/>
      <c r="BS3837" s="22"/>
      <c r="BT3837" s="22"/>
      <c r="BU3837" s="22"/>
      <c r="BV3837" s="22"/>
      <c r="BW3837" s="22"/>
      <c r="BX3837" s="22"/>
      <c r="BY3837" s="22"/>
      <c r="BZ3837" s="22"/>
      <c r="CA3837" s="22"/>
      <c r="CB3837" s="22"/>
      <c r="CC3837" s="22"/>
      <c r="CD3837" s="22"/>
      <c r="CE3837" s="22"/>
      <c r="CF3837" s="22"/>
      <c r="CG3837" s="22"/>
      <c r="CH3837" s="22"/>
      <c r="CI3837" s="22"/>
      <c r="CJ3837" s="22"/>
      <c r="CK3837" s="22"/>
      <c r="CL3837" s="22"/>
      <c r="CM3837" s="22"/>
      <c r="CN3837" s="22"/>
      <c r="CO3837" s="22"/>
    </row>
    <row r="3838" spans="1:93" s="2" customFormat="1" x14ac:dyDescent="0.3">
      <c r="A3838" s="73" t="s">
        <v>204</v>
      </c>
      <c r="B3838" s="73" t="s">
        <v>177</v>
      </c>
      <c r="C3838" s="67" t="s">
        <v>20</v>
      </c>
      <c r="D3838" s="67" t="s">
        <v>429</v>
      </c>
      <c r="E3838" s="73"/>
      <c r="F3838" s="73" t="s">
        <v>375</v>
      </c>
      <c r="G3838" s="73" t="s">
        <v>156</v>
      </c>
      <c r="H3838" s="73" t="s">
        <v>156</v>
      </c>
      <c r="I3838" s="73" t="s">
        <v>465</v>
      </c>
      <c r="J3838" s="73" t="str">
        <f t="shared" si="85"/>
        <v>Luxury miles Cars (by market segment)</v>
      </c>
      <c r="K3838" s="98">
        <v>0.43321999999999999</v>
      </c>
      <c r="L3838" s="48"/>
      <c r="M3838" s="22"/>
      <c r="N3838" s="22"/>
      <c r="O3838" s="22"/>
      <c r="P3838" s="22"/>
      <c r="Q3838" s="22"/>
      <c r="R3838" s="22"/>
      <c r="S3838" s="22"/>
      <c r="T3838" s="2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c r="AQ3838" s="22"/>
      <c r="AR3838" s="22"/>
      <c r="AS3838" s="22"/>
      <c r="AT3838" s="22"/>
      <c r="AU3838" s="22"/>
      <c r="AV3838" s="22"/>
      <c r="AW3838" s="22"/>
      <c r="AX3838" s="22"/>
      <c r="AY3838" s="22"/>
      <c r="AZ3838" s="22"/>
      <c r="BA3838" s="22"/>
      <c r="BB3838" s="22"/>
      <c r="BC3838" s="22"/>
      <c r="BD3838" s="22"/>
      <c r="BE3838" s="22"/>
      <c r="BF3838" s="22"/>
      <c r="BG3838" s="22"/>
      <c r="BH3838" s="22"/>
      <c r="BI3838" s="22"/>
      <c r="BJ3838" s="22"/>
      <c r="BK3838" s="22"/>
      <c r="BL3838" s="22"/>
      <c r="BM3838" s="22"/>
      <c r="BN3838" s="22"/>
      <c r="BO3838" s="22"/>
      <c r="BP3838" s="22"/>
      <c r="BQ3838" s="22"/>
      <c r="BR3838" s="22"/>
      <c r="BS3838" s="22"/>
      <c r="BT3838" s="22"/>
      <c r="BU3838" s="22"/>
      <c r="BV3838" s="22"/>
      <c r="BW3838" s="22"/>
      <c r="BX3838" s="22"/>
      <c r="BY3838" s="22"/>
      <c r="BZ3838" s="22"/>
      <c r="CA3838" s="22"/>
      <c r="CB3838" s="22"/>
      <c r="CC3838" s="22"/>
      <c r="CD3838" s="22"/>
      <c r="CE3838" s="22"/>
      <c r="CF3838" s="22"/>
      <c r="CG3838" s="22"/>
      <c r="CH3838" s="22"/>
      <c r="CI3838" s="22"/>
      <c r="CJ3838" s="22"/>
      <c r="CK3838" s="22"/>
      <c r="CL3838" s="22"/>
      <c r="CM3838" s="22"/>
      <c r="CN3838" s="22"/>
      <c r="CO3838" s="22"/>
    </row>
    <row r="3839" spans="1:93" s="2" customFormat="1" x14ac:dyDescent="0.3">
      <c r="A3839" s="73" t="s">
        <v>204</v>
      </c>
      <c r="B3839" s="73" t="s">
        <v>177</v>
      </c>
      <c r="C3839" s="67" t="s">
        <v>20</v>
      </c>
      <c r="D3839" s="67" t="s">
        <v>429</v>
      </c>
      <c r="E3839" s="73"/>
      <c r="F3839" s="73" t="s">
        <v>375</v>
      </c>
      <c r="G3839" s="73" t="s">
        <v>156</v>
      </c>
      <c r="H3839" s="73" t="s">
        <v>156</v>
      </c>
      <c r="I3839" s="73" t="s">
        <v>466</v>
      </c>
      <c r="J3839" s="73" t="str">
        <f t="shared" si="85"/>
        <v>Luxury miles Cars (by market segment)</v>
      </c>
      <c r="K3839" s="98">
        <v>2.4000000000000001E-4</v>
      </c>
      <c r="L3839" s="48"/>
      <c r="M3839" s="22"/>
      <c r="N3839" s="22"/>
      <c r="O3839" s="22"/>
      <c r="P3839" s="22"/>
      <c r="Q3839" s="22"/>
      <c r="R3839" s="22"/>
      <c r="S3839" s="22"/>
      <c r="T3839" s="22"/>
      <c r="U3839" s="22"/>
      <c r="V3839" s="22"/>
      <c r="W3839" s="22"/>
      <c r="X3839" s="22"/>
      <c r="Y3839" s="22"/>
      <c r="Z3839" s="22"/>
      <c r="AA3839" s="22"/>
      <c r="AB3839" s="22"/>
      <c r="AC3839" s="22"/>
      <c r="AD3839" s="22"/>
      <c r="AE3839" s="22"/>
      <c r="AF3839" s="22"/>
      <c r="AG3839" s="22"/>
      <c r="AH3839" s="22"/>
      <c r="AI3839" s="22"/>
      <c r="AJ3839" s="22"/>
      <c r="AK3839" s="22"/>
      <c r="AL3839" s="22"/>
      <c r="AM3839" s="22"/>
      <c r="AN3839" s="22"/>
      <c r="AO3839" s="22"/>
      <c r="AP3839" s="22"/>
      <c r="AQ3839" s="22"/>
      <c r="AR3839" s="22"/>
      <c r="AS3839" s="22"/>
      <c r="AT3839" s="22"/>
      <c r="AU3839" s="22"/>
      <c r="AV3839" s="22"/>
      <c r="AW3839" s="22"/>
      <c r="AX3839" s="22"/>
      <c r="AY3839" s="22"/>
      <c r="AZ3839" s="22"/>
      <c r="BA3839" s="22"/>
      <c r="BB3839" s="22"/>
      <c r="BC3839" s="22"/>
      <c r="BD3839" s="22"/>
      <c r="BE3839" s="22"/>
      <c r="BF3839" s="22"/>
      <c r="BG3839" s="22"/>
      <c r="BH3839" s="22"/>
      <c r="BI3839" s="22"/>
      <c r="BJ3839" s="22"/>
      <c r="BK3839" s="22"/>
      <c r="BL3839" s="22"/>
      <c r="BM3839" s="22"/>
      <c r="BN3839" s="22"/>
      <c r="BO3839" s="22"/>
      <c r="BP3839" s="22"/>
      <c r="BQ3839" s="22"/>
      <c r="BR3839" s="22"/>
      <c r="BS3839" s="22"/>
      <c r="BT3839" s="22"/>
      <c r="BU3839" s="22"/>
      <c r="BV3839" s="22"/>
      <c r="BW3839" s="22"/>
      <c r="BX3839" s="22"/>
      <c r="BY3839" s="22"/>
      <c r="BZ3839" s="22"/>
      <c r="CA3839" s="22"/>
      <c r="CB3839" s="22"/>
      <c r="CC3839" s="22"/>
      <c r="CD3839" s="22"/>
      <c r="CE3839" s="22"/>
      <c r="CF3839" s="22"/>
      <c r="CG3839" s="22"/>
      <c r="CH3839" s="22"/>
      <c r="CI3839" s="22"/>
      <c r="CJ3839" s="22"/>
      <c r="CK3839" s="22"/>
      <c r="CL3839" s="22"/>
      <c r="CM3839" s="22"/>
      <c r="CN3839" s="22"/>
      <c r="CO3839" s="22"/>
    </row>
    <row r="3840" spans="1:93" s="2" customFormat="1" x14ac:dyDescent="0.3">
      <c r="A3840" s="73" t="s">
        <v>204</v>
      </c>
      <c r="B3840" s="73" t="s">
        <v>177</v>
      </c>
      <c r="C3840" s="67" t="s">
        <v>20</v>
      </c>
      <c r="D3840" s="67" t="s">
        <v>429</v>
      </c>
      <c r="E3840" s="73"/>
      <c r="F3840" s="73" t="s">
        <v>375</v>
      </c>
      <c r="G3840" s="73" t="s">
        <v>156</v>
      </c>
      <c r="H3840" s="73" t="s">
        <v>156</v>
      </c>
      <c r="I3840" s="73" t="s">
        <v>467</v>
      </c>
      <c r="J3840" s="73" t="str">
        <f t="shared" si="85"/>
        <v>Luxury miles Cars (by market segment)</v>
      </c>
      <c r="K3840" s="98">
        <v>0.43108999999999997</v>
      </c>
      <c r="L3840" s="48"/>
      <c r="M3840" s="22"/>
      <c r="N3840" s="22"/>
      <c r="O3840" s="22"/>
      <c r="P3840" s="22"/>
      <c r="Q3840" s="22"/>
      <c r="R3840" s="22"/>
      <c r="S3840" s="22"/>
      <c r="T3840" s="2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c r="AQ3840" s="22"/>
      <c r="AR3840" s="22"/>
      <c r="AS3840" s="22"/>
      <c r="AT3840" s="22"/>
      <c r="AU3840" s="22"/>
      <c r="AV3840" s="22"/>
      <c r="AW3840" s="22"/>
      <c r="AX3840" s="22"/>
      <c r="AY3840" s="22"/>
      <c r="AZ3840" s="22"/>
      <c r="BA3840" s="22"/>
      <c r="BB3840" s="22"/>
      <c r="BC3840" s="22"/>
      <c r="BD3840" s="22"/>
      <c r="BE3840" s="22"/>
      <c r="BF3840" s="22"/>
      <c r="BG3840" s="22"/>
      <c r="BH3840" s="22"/>
      <c r="BI3840" s="22"/>
      <c r="BJ3840" s="22"/>
      <c r="BK3840" s="22"/>
      <c r="BL3840" s="22"/>
      <c r="BM3840" s="22"/>
      <c r="BN3840" s="22"/>
      <c r="BO3840" s="22"/>
      <c r="BP3840" s="22"/>
      <c r="BQ3840" s="22"/>
      <c r="BR3840" s="22"/>
      <c r="BS3840" s="22"/>
      <c r="BT3840" s="22"/>
      <c r="BU3840" s="22"/>
      <c r="BV3840" s="22"/>
      <c r="BW3840" s="22"/>
      <c r="BX3840" s="22"/>
      <c r="BY3840" s="22"/>
      <c r="BZ3840" s="22"/>
      <c r="CA3840" s="22"/>
      <c r="CB3840" s="22"/>
      <c r="CC3840" s="22"/>
      <c r="CD3840" s="22"/>
      <c r="CE3840" s="22"/>
      <c r="CF3840" s="22"/>
      <c r="CG3840" s="22"/>
      <c r="CH3840" s="22"/>
      <c r="CI3840" s="22"/>
      <c r="CJ3840" s="22"/>
      <c r="CK3840" s="22"/>
      <c r="CL3840" s="22"/>
      <c r="CM3840" s="22"/>
      <c r="CN3840" s="22"/>
      <c r="CO3840" s="22"/>
    </row>
    <row r="3841" spans="1:93" s="2" customFormat="1" x14ac:dyDescent="0.3">
      <c r="A3841" s="73" t="s">
        <v>204</v>
      </c>
      <c r="B3841" s="73" t="s">
        <v>177</v>
      </c>
      <c r="C3841" s="67" t="s">
        <v>20</v>
      </c>
      <c r="D3841" s="67" t="s">
        <v>429</v>
      </c>
      <c r="E3841" s="73"/>
      <c r="F3841" s="73" t="s">
        <v>375</v>
      </c>
      <c r="G3841" s="73" t="s">
        <v>156</v>
      </c>
      <c r="H3841" s="73" t="s">
        <v>156</v>
      </c>
      <c r="I3841" s="73" t="s">
        <v>468</v>
      </c>
      <c r="J3841" s="73" t="str">
        <f t="shared" si="85"/>
        <v>Luxury miles Cars (by market segment)</v>
      </c>
      <c r="K3841" s="98">
        <v>1.89E-3</v>
      </c>
      <c r="L3841" s="48"/>
      <c r="M3841" s="22"/>
      <c r="N3841" s="22"/>
      <c r="O3841" s="22"/>
      <c r="P3841" s="22"/>
      <c r="Q3841" s="22"/>
      <c r="R3841" s="22"/>
      <c r="S3841" s="22"/>
      <c r="T3841" s="22"/>
      <c r="U3841" s="22"/>
      <c r="V3841" s="22"/>
      <c r="W3841" s="22"/>
      <c r="X3841" s="22"/>
      <c r="Y3841" s="22"/>
      <c r="Z3841" s="22"/>
      <c r="AA3841" s="22"/>
      <c r="AB3841" s="22"/>
      <c r="AC3841" s="22"/>
      <c r="AD3841" s="22"/>
      <c r="AE3841" s="22"/>
      <c r="AF3841" s="22"/>
      <c r="AG3841" s="22"/>
      <c r="AH3841" s="22"/>
      <c r="AI3841" s="22"/>
      <c r="AJ3841" s="22"/>
      <c r="AK3841" s="22"/>
      <c r="AL3841" s="22"/>
      <c r="AM3841" s="22"/>
      <c r="AN3841" s="22"/>
      <c r="AO3841" s="22"/>
      <c r="AP3841" s="22"/>
      <c r="AQ3841" s="22"/>
      <c r="AR3841" s="22"/>
      <c r="AS3841" s="22"/>
      <c r="AT3841" s="22"/>
      <c r="AU3841" s="22"/>
      <c r="AV3841" s="22"/>
      <c r="AW3841" s="22"/>
      <c r="AX3841" s="22"/>
      <c r="AY3841" s="22"/>
      <c r="AZ3841" s="22"/>
      <c r="BA3841" s="22"/>
      <c r="BB3841" s="22"/>
      <c r="BC3841" s="22"/>
      <c r="BD3841" s="22"/>
      <c r="BE3841" s="22"/>
      <c r="BF3841" s="22"/>
      <c r="BG3841" s="22"/>
      <c r="BH3841" s="22"/>
      <c r="BI3841" s="22"/>
      <c r="BJ3841" s="22"/>
      <c r="BK3841" s="22"/>
      <c r="BL3841" s="22"/>
      <c r="BM3841" s="22"/>
      <c r="BN3841" s="22"/>
      <c r="BO3841" s="22"/>
      <c r="BP3841" s="22"/>
      <c r="BQ3841" s="22"/>
      <c r="BR3841" s="22"/>
      <c r="BS3841" s="22"/>
      <c r="BT3841" s="22"/>
      <c r="BU3841" s="22"/>
      <c r="BV3841" s="22"/>
      <c r="BW3841" s="22"/>
      <c r="BX3841" s="22"/>
      <c r="BY3841" s="22"/>
      <c r="BZ3841" s="22"/>
      <c r="CA3841" s="22"/>
      <c r="CB3841" s="22"/>
      <c r="CC3841" s="22"/>
      <c r="CD3841" s="22"/>
      <c r="CE3841" s="22"/>
      <c r="CF3841" s="22"/>
      <c r="CG3841" s="22"/>
      <c r="CH3841" s="22"/>
      <c r="CI3841" s="22"/>
      <c r="CJ3841" s="22"/>
      <c r="CK3841" s="22"/>
      <c r="CL3841" s="22"/>
      <c r="CM3841" s="22"/>
      <c r="CN3841" s="22"/>
      <c r="CO3841" s="22"/>
    </row>
    <row r="3842" spans="1:93" x14ac:dyDescent="0.3">
      <c r="A3842" s="73" t="s">
        <v>204</v>
      </c>
      <c r="B3842" s="73" t="s">
        <v>177</v>
      </c>
      <c r="C3842" s="73" t="s">
        <v>20</v>
      </c>
      <c r="D3842" s="73" t="s">
        <v>429</v>
      </c>
      <c r="E3842" s="73"/>
      <c r="F3842" s="73" t="s">
        <v>490</v>
      </c>
      <c r="G3842" s="73" t="s">
        <v>405</v>
      </c>
      <c r="H3842" s="73" t="s">
        <v>405</v>
      </c>
      <c r="I3842" s="73" t="s">
        <v>465</v>
      </c>
      <c r="J3842" s="73" t="str">
        <f t="shared" si="85"/>
        <v>Luxury km Cars (by market segment)</v>
      </c>
      <c r="K3842" s="98">
        <v>0.14588000000000001</v>
      </c>
    </row>
    <row r="3843" spans="1:93" x14ac:dyDescent="0.3">
      <c r="A3843" s="73" t="s">
        <v>204</v>
      </c>
      <c r="B3843" s="73" t="s">
        <v>177</v>
      </c>
      <c r="C3843" s="73" t="s">
        <v>20</v>
      </c>
      <c r="D3843" s="73" t="s">
        <v>429</v>
      </c>
      <c r="E3843" s="73"/>
      <c r="F3843" s="73" t="s">
        <v>490</v>
      </c>
      <c r="G3843" s="73" t="s">
        <v>405</v>
      </c>
      <c r="H3843" s="73" t="s">
        <v>405</v>
      </c>
      <c r="I3843" s="73" t="s">
        <v>466</v>
      </c>
      <c r="J3843" s="73" t="str">
        <f t="shared" si="85"/>
        <v>Luxury km Cars (by market segment)</v>
      </c>
      <c r="K3843" s="98">
        <v>4.2000000000000002E-4</v>
      </c>
    </row>
    <row r="3844" spans="1:93" x14ac:dyDescent="0.3">
      <c r="A3844" s="73" t="s">
        <v>204</v>
      </c>
      <c r="B3844" s="73" t="s">
        <v>177</v>
      </c>
      <c r="C3844" s="73" t="s">
        <v>20</v>
      </c>
      <c r="D3844" s="73" t="s">
        <v>429</v>
      </c>
      <c r="E3844" s="73"/>
      <c r="F3844" s="73" t="s">
        <v>490</v>
      </c>
      <c r="G3844" s="73" t="s">
        <v>405</v>
      </c>
      <c r="H3844" s="73" t="s">
        <v>405</v>
      </c>
      <c r="I3844" s="73" t="s">
        <v>467</v>
      </c>
      <c r="J3844" s="73" t="str">
        <f t="shared" si="85"/>
        <v>Luxury km Cars (by market segment)</v>
      </c>
      <c r="K3844" s="98">
        <v>0.14491999999999999</v>
      </c>
    </row>
    <row r="3845" spans="1:93" x14ac:dyDescent="0.3">
      <c r="A3845" s="73" t="s">
        <v>204</v>
      </c>
      <c r="B3845" s="73" t="s">
        <v>177</v>
      </c>
      <c r="C3845" s="73" t="s">
        <v>20</v>
      </c>
      <c r="D3845" s="73" t="s">
        <v>429</v>
      </c>
      <c r="E3845" s="73"/>
      <c r="F3845" s="73" t="s">
        <v>490</v>
      </c>
      <c r="G3845" s="73" t="s">
        <v>405</v>
      </c>
      <c r="H3845" s="73" t="s">
        <v>405</v>
      </c>
      <c r="I3845" s="73" t="s">
        <v>468</v>
      </c>
      <c r="J3845" s="73" t="str">
        <f t="shared" si="85"/>
        <v>Luxury km Cars (by market segment)</v>
      </c>
      <c r="K3845" s="98">
        <v>5.4000000000000001E-4</v>
      </c>
    </row>
    <row r="3846" spans="1:93" x14ac:dyDescent="0.3">
      <c r="A3846" s="73" t="s">
        <v>204</v>
      </c>
      <c r="B3846" s="73" t="s">
        <v>177</v>
      </c>
      <c r="C3846" s="73" t="s">
        <v>20</v>
      </c>
      <c r="D3846" s="73" t="s">
        <v>429</v>
      </c>
      <c r="E3846" s="73"/>
      <c r="F3846" s="73" t="s">
        <v>490</v>
      </c>
      <c r="G3846" s="73" t="s">
        <v>156</v>
      </c>
      <c r="H3846" s="73" t="s">
        <v>156</v>
      </c>
      <c r="I3846" s="73" t="s">
        <v>465</v>
      </c>
      <c r="J3846" s="73" t="str">
        <f t="shared" si="85"/>
        <v>Luxury miles Cars (by market segment)</v>
      </c>
      <c r="K3846" s="98">
        <v>0.23477000000000001</v>
      </c>
    </row>
    <row r="3847" spans="1:93" x14ac:dyDescent="0.3">
      <c r="A3847" s="73" t="s">
        <v>204</v>
      </c>
      <c r="B3847" s="73" t="s">
        <v>177</v>
      </c>
      <c r="C3847" s="73" t="s">
        <v>20</v>
      </c>
      <c r="D3847" s="73" t="s">
        <v>429</v>
      </c>
      <c r="E3847" s="73"/>
      <c r="F3847" s="73" t="s">
        <v>490</v>
      </c>
      <c r="G3847" s="73" t="s">
        <v>156</v>
      </c>
      <c r="H3847" s="73" t="s">
        <v>156</v>
      </c>
      <c r="I3847" s="73" t="s">
        <v>466</v>
      </c>
      <c r="J3847" s="73" t="str">
        <f t="shared" si="85"/>
        <v>Luxury miles Cars (by market segment)</v>
      </c>
      <c r="K3847" s="98">
        <v>6.8000000000000005E-4</v>
      </c>
    </row>
    <row r="3848" spans="1:93" x14ac:dyDescent="0.3">
      <c r="A3848" s="73" t="s">
        <v>204</v>
      </c>
      <c r="B3848" s="73" t="s">
        <v>177</v>
      </c>
      <c r="C3848" s="73" t="s">
        <v>20</v>
      </c>
      <c r="D3848" s="73" t="s">
        <v>429</v>
      </c>
      <c r="E3848" s="73"/>
      <c r="F3848" s="73" t="s">
        <v>490</v>
      </c>
      <c r="G3848" s="73" t="s">
        <v>156</v>
      </c>
      <c r="H3848" s="73" t="s">
        <v>156</v>
      </c>
      <c r="I3848" s="73" t="s">
        <v>467</v>
      </c>
      <c r="J3848" s="73" t="str">
        <f t="shared" si="85"/>
        <v>Luxury miles Cars (by market segment)</v>
      </c>
      <c r="K3848" s="98">
        <v>0.23322999999999999</v>
      </c>
    </row>
    <row r="3849" spans="1:93" x14ac:dyDescent="0.3">
      <c r="A3849" s="73" t="s">
        <v>204</v>
      </c>
      <c r="B3849" s="73" t="s">
        <v>177</v>
      </c>
      <c r="C3849" s="73" t="s">
        <v>20</v>
      </c>
      <c r="D3849" s="73" t="s">
        <v>429</v>
      </c>
      <c r="E3849" s="73"/>
      <c r="F3849" s="73" t="s">
        <v>490</v>
      </c>
      <c r="G3849" s="73" t="s">
        <v>156</v>
      </c>
      <c r="H3849" s="73" t="s">
        <v>156</v>
      </c>
      <c r="I3849" s="73" t="s">
        <v>468</v>
      </c>
      <c r="J3849" s="73" t="str">
        <f t="shared" si="85"/>
        <v>Luxury miles Cars (by market segment)</v>
      </c>
      <c r="K3849" s="98">
        <v>8.5999999999999998E-4</v>
      </c>
    </row>
    <row r="3850" spans="1:93" x14ac:dyDescent="0.3">
      <c r="A3850" s="73" t="s">
        <v>204</v>
      </c>
      <c r="B3850" s="73" t="s">
        <v>177</v>
      </c>
      <c r="C3850" s="73" t="s">
        <v>20</v>
      </c>
      <c r="D3850" s="73" t="s">
        <v>429</v>
      </c>
      <c r="E3850" s="73"/>
      <c r="F3850" s="73" t="s">
        <v>491</v>
      </c>
      <c r="G3850" s="73" t="s">
        <v>405</v>
      </c>
      <c r="H3850" s="73" t="s">
        <v>405</v>
      </c>
      <c r="I3850" s="73" t="s">
        <v>465</v>
      </c>
      <c r="J3850" s="73" t="str">
        <f t="shared" si="85"/>
        <v>Luxury km Cars (by market segment)</v>
      </c>
      <c r="K3850" s="98">
        <v>7.0269999999999999E-2</v>
      </c>
    </row>
    <row r="3851" spans="1:93" x14ac:dyDescent="0.3">
      <c r="A3851" s="73" t="s">
        <v>204</v>
      </c>
      <c r="B3851" s="73" t="s">
        <v>177</v>
      </c>
      <c r="C3851" s="73" t="s">
        <v>20</v>
      </c>
      <c r="D3851" s="73" t="s">
        <v>429</v>
      </c>
      <c r="E3851" s="73"/>
      <c r="F3851" s="73" t="s">
        <v>491</v>
      </c>
      <c r="G3851" s="73" t="s">
        <v>405</v>
      </c>
      <c r="H3851" s="73" t="s">
        <v>405</v>
      </c>
      <c r="I3851" s="73" t="s">
        <v>466</v>
      </c>
      <c r="J3851" s="73" t="str">
        <f t="shared" si="85"/>
        <v>Luxury km Cars (by market segment)</v>
      </c>
      <c r="K3851" s="98">
        <v>1.8000000000000001E-4</v>
      </c>
    </row>
    <row r="3852" spans="1:93" x14ac:dyDescent="0.3">
      <c r="A3852" s="73" t="s">
        <v>204</v>
      </c>
      <c r="B3852" s="73" t="s">
        <v>177</v>
      </c>
      <c r="C3852" s="73" t="s">
        <v>20</v>
      </c>
      <c r="D3852" s="73" t="s">
        <v>429</v>
      </c>
      <c r="E3852" s="73"/>
      <c r="F3852" s="73" t="s">
        <v>491</v>
      </c>
      <c r="G3852" s="73" t="s">
        <v>405</v>
      </c>
      <c r="H3852" s="73" t="s">
        <v>405</v>
      </c>
      <c r="I3852" s="73" t="s">
        <v>467</v>
      </c>
      <c r="J3852" s="73" t="str">
        <f t="shared" si="85"/>
        <v>Luxury km Cars (by market segment)</v>
      </c>
      <c r="K3852" s="98">
        <v>6.9709999999999994E-2</v>
      </c>
    </row>
    <row r="3853" spans="1:93" x14ac:dyDescent="0.3">
      <c r="A3853" s="73" t="s">
        <v>204</v>
      </c>
      <c r="B3853" s="73" t="s">
        <v>177</v>
      </c>
      <c r="C3853" s="73" t="s">
        <v>20</v>
      </c>
      <c r="D3853" s="73" t="s">
        <v>429</v>
      </c>
      <c r="E3853" s="73"/>
      <c r="F3853" s="73" t="s">
        <v>491</v>
      </c>
      <c r="G3853" s="73" t="s">
        <v>405</v>
      </c>
      <c r="H3853" s="73" t="s">
        <v>405</v>
      </c>
      <c r="I3853" s="73" t="s">
        <v>468</v>
      </c>
      <c r="J3853" s="73" t="str">
        <f t="shared" si="85"/>
        <v>Luxury km Cars (by market segment)</v>
      </c>
      <c r="K3853" s="98">
        <v>3.8000000000000002E-4</v>
      </c>
    </row>
    <row r="3854" spans="1:93" x14ac:dyDescent="0.3">
      <c r="A3854" s="73" t="s">
        <v>204</v>
      </c>
      <c r="B3854" s="73" t="s">
        <v>177</v>
      </c>
      <c r="C3854" s="73" t="s">
        <v>20</v>
      </c>
      <c r="D3854" s="73" t="s">
        <v>429</v>
      </c>
      <c r="E3854" s="73"/>
      <c r="F3854" s="73" t="s">
        <v>491</v>
      </c>
      <c r="G3854" s="73" t="s">
        <v>156</v>
      </c>
      <c r="H3854" s="73" t="s">
        <v>156</v>
      </c>
      <c r="I3854" s="73" t="s">
        <v>465</v>
      </c>
      <c r="J3854" s="73" t="str">
        <f t="shared" si="85"/>
        <v>Luxury miles Cars (by market segment)</v>
      </c>
      <c r="K3854" s="98">
        <v>0.11309</v>
      </c>
    </row>
    <row r="3855" spans="1:93" x14ac:dyDescent="0.3">
      <c r="A3855" s="73" t="s">
        <v>204</v>
      </c>
      <c r="B3855" s="73" t="s">
        <v>177</v>
      </c>
      <c r="C3855" s="73" t="s">
        <v>20</v>
      </c>
      <c r="D3855" s="73" t="s">
        <v>429</v>
      </c>
      <c r="E3855" s="73"/>
      <c r="F3855" s="73" t="s">
        <v>491</v>
      </c>
      <c r="G3855" s="73" t="s">
        <v>156</v>
      </c>
      <c r="H3855" s="73" t="s">
        <v>156</v>
      </c>
      <c r="I3855" s="73" t="s">
        <v>466</v>
      </c>
      <c r="J3855" s="73" t="str">
        <f t="shared" si="85"/>
        <v>Luxury miles Cars (by market segment)</v>
      </c>
      <c r="K3855" s="98">
        <v>2.9E-4</v>
      </c>
    </row>
    <row r="3856" spans="1:93" x14ac:dyDescent="0.3">
      <c r="A3856" s="73" t="s">
        <v>204</v>
      </c>
      <c r="B3856" s="73" t="s">
        <v>177</v>
      </c>
      <c r="C3856" s="73" t="s">
        <v>20</v>
      </c>
      <c r="D3856" s="73" t="s">
        <v>429</v>
      </c>
      <c r="E3856" s="73"/>
      <c r="F3856" s="73" t="s">
        <v>491</v>
      </c>
      <c r="G3856" s="73" t="s">
        <v>156</v>
      </c>
      <c r="H3856" s="73" t="s">
        <v>156</v>
      </c>
      <c r="I3856" s="73" t="s">
        <v>467</v>
      </c>
      <c r="J3856" s="73" t="str">
        <f t="shared" si="85"/>
        <v>Luxury miles Cars (by market segment)</v>
      </c>
      <c r="K3856" s="98">
        <v>0.11219</v>
      </c>
    </row>
    <row r="3857" spans="1:93" x14ac:dyDescent="0.3">
      <c r="A3857" s="73" t="s">
        <v>204</v>
      </c>
      <c r="B3857" s="73" t="s">
        <v>177</v>
      </c>
      <c r="C3857" s="73" t="s">
        <v>20</v>
      </c>
      <c r="D3857" s="73" t="s">
        <v>429</v>
      </c>
      <c r="E3857" s="73"/>
      <c r="F3857" s="73" t="s">
        <v>491</v>
      </c>
      <c r="G3857" s="73" t="s">
        <v>156</v>
      </c>
      <c r="H3857" s="73" t="s">
        <v>156</v>
      </c>
      <c r="I3857" s="73" t="s">
        <v>468</v>
      </c>
      <c r="J3857" s="73" t="str">
        <f t="shared" si="85"/>
        <v>Luxury miles Cars (by market segment)</v>
      </c>
      <c r="K3857" s="98">
        <v>6.0999999999999997E-4</v>
      </c>
    </row>
    <row r="3858" spans="1:93" s="2" customFormat="1" x14ac:dyDescent="0.3">
      <c r="A3858" s="73" t="s">
        <v>204</v>
      </c>
      <c r="B3858" s="73" t="s">
        <v>177</v>
      </c>
      <c r="C3858" s="67" t="s">
        <v>20</v>
      </c>
      <c r="D3858" s="67" t="s">
        <v>185</v>
      </c>
      <c r="E3858" s="73"/>
      <c r="F3858" s="73" t="s">
        <v>412</v>
      </c>
      <c r="G3858" s="73" t="s">
        <v>405</v>
      </c>
      <c r="H3858" s="73" t="s">
        <v>405</v>
      </c>
      <c r="I3858" s="73" t="s">
        <v>465</v>
      </c>
      <c r="J3858" s="73" t="str">
        <f t="shared" si="85"/>
        <v>Sports km Cars (by market segment)</v>
      </c>
      <c r="K3858" s="98">
        <v>0.17332</v>
      </c>
      <c r="L3858" s="48"/>
      <c r="M3858" s="22"/>
      <c r="N3858" s="22"/>
      <c r="O3858" s="22"/>
      <c r="P3858" s="22"/>
      <c r="Q3858" s="22"/>
      <c r="R3858" s="22"/>
      <c r="S3858" s="22"/>
      <c r="T3858" s="2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c r="AQ3858" s="22"/>
      <c r="AR3858" s="22"/>
      <c r="AS3858" s="22"/>
      <c r="AT3858" s="22"/>
      <c r="AU3858" s="22"/>
      <c r="AV3858" s="22"/>
      <c r="AW3858" s="22"/>
      <c r="AX3858" s="22"/>
      <c r="AY3858" s="22"/>
      <c r="AZ3858" s="22"/>
      <c r="BA3858" s="22"/>
      <c r="BB3858" s="22"/>
      <c r="BC3858" s="22"/>
      <c r="BD3858" s="22"/>
      <c r="BE3858" s="22"/>
      <c r="BF3858" s="22"/>
      <c r="BG3858" s="22"/>
      <c r="BH3858" s="22"/>
      <c r="BI3858" s="22"/>
      <c r="BJ3858" s="22"/>
      <c r="BK3858" s="22"/>
      <c r="BL3858" s="22"/>
      <c r="BM3858" s="22"/>
      <c r="BN3858" s="22"/>
      <c r="BO3858" s="22"/>
      <c r="BP3858" s="22"/>
      <c r="BQ3858" s="22"/>
      <c r="BR3858" s="22"/>
      <c r="BS3858" s="22"/>
      <c r="BT3858" s="22"/>
      <c r="BU3858" s="22"/>
      <c r="BV3858" s="22"/>
      <c r="BW3858" s="22"/>
      <c r="BX3858" s="22"/>
      <c r="BY3858" s="22"/>
      <c r="BZ3858" s="22"/>
      <c r="CA3858" s="22"/>
      <c r="CB3858" s="22"/>
      <c r="CC3858" s="22"/>
      <c r="CD3858" s="22"/>
      <c r="CE3858" s="22"/>
      <c r="CF3858" s="22"/>
      <c r="CG3858" s="22"/>
      <c r="CH3858" s="22"/>
      <c r="CI3858" s="22"/>
      <c r="CJ3858" s="22"/>
      <c r="CK3858" s="22"/>
      <c r="CL3858" s="22"/>
      <c r="CM3858" s="22"/>
      <c r="CN3858" s="22"/>
      <c r="CO3858" s="22"/>
    </row>
    <row r="3859" spans="1:93" s="2" customFormat="1" x14ac:dyDescent="0.3">
      <c r="A3859" s="73" t="s">
        <v>204</v>
      </c>
      <c r="B3859" s="73" t="s">
        <v>177</v>
      </c>
      <c r="C3859" s="67" t="s">
        <v>20</v>
      </c>
      <c r="D3859" s="67" t="s">
        <v>185</v>
      </c>
      <c r="E3859" s="73"/>
      <c r="F3859" s="73" t="s">
        <v>412</v>
      </c>
      <c r="G3859" s="73" t="s">
        <v>405</v>
      </c>
      <c r="H3859" s="73" t="s">
        <v>405</v>
      </c>
      <c r="I3859" s="73" t="s">
        <v>466</v>
      </c>
      <c r="J3859" s="73" t="str">
        <f t="shared" si="85"/>
        <v>Sports km Cars (by market segment)</v>
      </c>
      <c r="K3859" s="146">
        <v>4.3200000000000001E-6</v>
      </c>
      <c r="L3859" s="48"/>
      <c r="M3859" s="22"/>
      <c r="N3859" s="22"/>
      <c r="O3859" s="22"/>
      <c r="P3859" s="22"/>
      <c r="Q3859" s="22"/>
      <c r="R3859" s="22"/>
      <c r="S3859" s="22"/>
      <c r="T3859" s="22"/>
      <c r="U3859" s="22"/>
      <c r="V3859" s="22"/>
      <c r="W3859" s="22"/>
      <c r="X3859" s="22"/>
      <c r="Y3859" s="22"/>
      <c r="Z3859" s="22"/>
      <c r="AA3859" s="22"/>
      <c r="AB3859" s="22"/>
      <c r="AC3859" s="22"/>
      <c r="AD3859" s="22"/>
      <c r="AE3859" s="22"/>
      <c r="AF3859" s="22"/>
      <c r="AG3859" s="22"/>
      <c r="AH3859" s="22"/>
      <c r="AI3859" s="22"/>
      <c r="AJ3859" s="22"/>
      <c r="AK3859" s="22"/>
      <c r="AL3859" s="22"/>
      <c r="AM3859" s="22"/>
      <c r="AN3859" s="22"/>
      <c r="AO3859" s="22"/>
      <c r="AP3859" s="22"/>
      <c r="AQ3859" s="22"/>
      <c r="AR3859" s="22"/>
      <c r="AS3859" s="22"/>
      <c r="AT3859" s="22"/>
      <c r="AU3859" s="22"/>
      <c r="AV3859" s="22"/>
      <c r="AW3859" s="22"/>
      <c r="AX3859" s="22"/>
      <c r="AY3859" s="22"/>
      <c r="AZ3859" s="22"/>
      <c r="BA3859" s="22"/>
      <c r="BB3859" s="22"/>
      <c r="BC3859" s="22"/>
      <c r="BD3859" s="22"/>
      <c r="BE3859" s="22"/>
      <c r="BF3859" s="22"/>
      <c r="BG3859" s="22"/>
      <c r="BH3859" s="22"/>
      <c r="BI3859" s="22"/>
      <c r="BJ3859" s="22"/>
      <c r="BK3859" s="22"/>
      <c r="BL3859" s="22"/>
      <c r="BM3859" s="22"/>
      <c r="BN3859" s="22"/>
      <c r="BO3859" s="22"/>
      <c r="BP3859" s="22"/>
      <c r="BQ3859" s="22"/>
      <c r="BR3859" s="22"/>
      <c r="BS3859" s="22"/>
      <c r="BT3859" s="22"/>
      <c r="BU3859" s="22"/>
      <c r="BV3859" s="22"/>
      <c r="BW3859" s="22"/>
      <c r="BX3859" s="22"/>
      <c r="BY3859" s="22"/>
      <c r="BZ3859" s="22"/>
      <c r="CA3859" s="22"/>
      <c r="CB3859" s="22"/>
      <c r="CC3859" s="22"/>
      <c r="CD3859" s="22"/>
      <c r="CE3859" s="22"/>
      <c r="CF3859" s="22"/>
      <c r="CG3859" s="22"/>
      <c r="CH3859" s="22"/>
      <c r="CI3859" s="22"/>
      <c r="CJ3859" s="22"/>
      <c r="CK3859" s="22"/>
      <c r="CL3859" s="22"/>
      <c r="CM3859" s="22"/>
      <c r="CN3859" s="22"/>
      <c r="CO3859" s="22"/>
    </row>
    <row r="3860" spans="1:93" s="2" customFormat="1" x14ac:dyDescent="0.3">
      <c r="A3860" s="73" t="s">
        <v>204</v>
      </c>
      <c r="B3860" s="73" t="s">
        <v>177</v>
      </c>
      <c r="C3860" s="67" t="s">
        <v>20</v>
      </c>
      <c r="D3860" s="67" t="s">
        <v>185</v>
      </c>
      <c r="E3860" s="73"/>
      <c r="F3860" s="73" t="s">
        <v>412</v>
      </c>
      <c r="G3860" s="73" t="s">
        <v>405</v>
      </c>
      <c r="H3860" s="73" t="s">
        <v>405</v>
      </c>
      <c r="I3860" s="73" t="s">
        <v>467</v>
      </c>
      <c r="J3860" s="73" t="str">
        <f t="shared" si="85"/>
        <v>Sports km Cars (by market segment)</v>
      </c>
      <c r="K3860" s="98">
        <v>0.17147999999999999</v>
      </c>
      <c r="L3860" s="48"/>
      <c r="M3860" s="22"/>
      <c r="N3860" s="22"/>
      <c r="O3860" s="22"/>
      <c r="P3860" s="22"/>
      <c r="Q3860" s="22"/>
      <c r="R3860" s="22"/>
      <c r="S3860" s="22"/>
      <c r="T3860" s="2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c r="AQ3860" s="22"/>
      <c r="AR3860" s="22"/>
      <c r="AS3860" s="22"/>
      <c r="AT3860" s="22"/>
      <c r="AU3860" s="22"/>
      <c r="AV3860" s="22"/>
      <c r="AW3860" s="22"/>
      <c r="AX3860" s="22"/>
      <c r="AY3860" s="22"/>
      <c r="AZ3860" s="22"/>
      <c r="BA3860" s="22"/>
      <c r="BB3860" s="22"/>
      <c r="BC3860" s="22"/>
      <c r="BD3860" s="22"/>
      <c r="BE3860" s="22"/>
      <c r="BF3860" s="22"/>
      <c r="BG3860" s="22"/>
      <c r="BH3860" s="22"/>
      <c r="BI3860" s="22"/>
      <c r="BJ3860" s="22"/>
      <c r="BK3860" s="22"/>
      <c r="BL3860" s="22"/>
      <c r="BM3860" s="22"/>
      <c r="BN3860" s="22"/>
      <c r="BO3860" s="22"/>
      <c r="BP3860" s="22"/>
      <c r="BQ3860" s="22"/>
      <c r="BR3860" s="22"/>
      <c r="BS3860" s="22"/>
      <c r="BT3860" s="22"/>
      <c r="BU3860" s="22"/>
      <c r="BV3860" s="22"/>
      <c r="BW3860" s="22"/>
      <c r="BX3860" s="22"/>
      <c r="BY3860" s="22"/>
      <c r="BZ3860" s="22"/>
      <c r="CA3860" s="22"/>
      <c r="CB3860" s="22"/>
      <c r="CC3860" s="22"/>
      <c r="CD3860" s="22"/>
      <c r="CE3860" s="22"/>
      <c r="CF3860" s="22"/>
      <c r="CG3860" s="22"/>
      <c r="CH3860" s="22"/>
      <c r="CI3860" s="22"/>
      <c r="CJ3860" s="22"/>
      <c r="CK3860" s="22"/>
      <c r="CL3860" s="22"/>
      <c r="CM3860" s="22"/>
      <c r="CN3860" s="22"/>
      <c r="CO3860" s="22"/>
    </row>
    <row r="3861" spans="1:93" s="2" customFormat="1" x14ac:dyDescent="0.3">
      <c r="A3861" s="73" t="s">
        <v>204</v>
      </c>
      <c r="B3861" s="73" t="s">
        <v>177</v>
      </c>
      <c r="C3861" s="67" t="s">
        <v>20</v>
      </c>
      <c r="D3861" s="67" t="s">
        <v>185</v>
      </c>
      <c r="E3861" s="73"/>
      <c r="F3861" s="73" t="s">
        <v>412</v>
      </c>
      <c r="G3861" s="73" t="s">
        <v>405</v>
      </c>
      <c r="H3861" s="73" t="s">
        <v>405</v>
      </c>
      <c r="I3861" s="73" t="s">
        <v>468</v>
      </c>
      <c r="J3861" s="73" t="str">
        <f t="shared" si="85"/>
        <v>Sports km Cars (by market segment)</v>
      </c>
      <c r="K3861" s="98">
        <v>1.8400000000000001E-3</v>
      </c>
      <c r="L3861" s="48"/>
      <c r="M3861" s="22"/>
      <c r="N3861" s="22"/>
      <c r="O3861" s="22"/>
      <c r="P3861" s="22"/>
      <c r="Q3861" s="22"/>
      <c r="R3861" s="22"/>
      <c r="S3861" s="22"/>
      <c r="T3861" s="22"/>
      <c r="U3861" s="22"/>
      <c r="V3861" s="22"/>
      <c r="W3861" s="22"/>
      <c r="X3861" s="22"/>
      <c r="Y3861" s="22"/>
      <c r="Z3861" s="22"/>
      <c r="AA3861" s="22"/>
      <c r="AB3861" s="22"/>
      <c r="AC3861" s="22"/>
      <c r="AD3861" s="22"/>
      <c r="AE3861" s="22"/>
      <c r="AF3861" s="22"/>
      <c r="AG3861" s="22"/>
      <c r="AH3861" s="22"/>
      <c r="AI3861" s="22"/>
      <c r="AJ3861" s="22"/>
      <c r="AK3861" s="22"/>
      <c r="AL3861" s="22"/>
      <c r="AM3861" s="22"/>
      <c r="AN3861" s="22"/>
      <c r="AO3861" s="22"/>
      <c r="AP3861" s="22"/>
      <c r="AQ3861" s="22"/>
      <c r="AR3861" s="22"/>
      <c r="AS3861" s="22"/>
      <c r="AT3861" s="22"/>
      <c r="AU3861" s="22"/>
      <c r="AV3861" s="22"/>
      <c r="AW3861" s="22"/>
      <c r="AX3861" s="22"/>
      <c r="AY3861" s="22"/>
      <c r="AZ3861" s="22"/>
      <c r="BA3861" s="22"/>
      <c r="BB3861" s="22"/>
      <c r="BC3861" s="22"/>
      <c r="BD3861" s="22"/>
      <c r="BE3861" s="22"/>
      <c r="BF3861" s="22"/>
      <c r="BG3861" s="22"/>
      <c r="BH3861" s="22"/>
      <c r="BI3861" s="22"/>
      <c r="BJ3861" s="22"/>
      <c r="BK3861" s="22"/>
      <c r="BL3861" s="22"/>
      <c r="BM3861" s="22"/>
      <c r="BN3861" s="22"/>
      <c r="BO3861" s="22"/>
      <c r="BP3861" s="22"/>
      <c r="BQ3861" s="22"/>
      <c r="BR3861" s="22"/>
      <c r="BS3861" s="22"/>
      <c r="BT3861" s="22"/>
      <c r="BU3861" s="22"/>
      <c r="BV3861" s="22"/>
      <c r="BW3861" s="22"/>
      <c r="BX3861" s="22"/>
      <c r="BY3861" s="22"/>
      <c r="BZ3861" s="22"/>
      <c r="CA3861" s="22"/>
      <c r="CB3861" s="22"/>
      <c r="CC3861" s="22"/>
      <c r="CD3861" s="22"/>
      <c r="CE3861" s="22"/>
      <c r="CF3861" s="22"/>
      <c r="CG3861" s="22"/>
      <c r="CH3861" s="22"/>
      <c r="CI3861" s="22"/>
      <c r="CJ3861" s="22"/>
      <c r="CK3861" s="22"/>
      <c r="CL3861" s="22"/>
      <c r="CM3861" s="22"/>
      <c r="CN3861" s="22"/>
      <c r="CO3861" s="22"/>
    </row>
    <row r="3862" spans="1:93" s="2" customFormat="1" x14ac:dyDescent="0.3">
      <c r="A3862" s="73" t="s">
        <v>204</v>
      </c>
      <c r="B3862" s="73" t="s">
        <v>177</v>
      </c>
      <c r="C3862" s="67" t="s">
        <v>20</v>
      </c>
      <c r="D3862" s="67" t="s">
        <v>185</v>
      </c>
      <c r="E3862" s="73"/>
      <c r="F3862" s="73" t="s">
        <v>412</v>
      </c>
      <c r="G3862" s="73" t="s">
        <v>156</v>
      </c>
      <c r="H3862" s="73" t="s">
        <v>156</v>
      </c>
      <c r="I3862" s="73" t="s">
        <v>465</v>
      </c>
      <c r="J3862" s="73" t="str">
        <f t="shared" si="85"/>
        <v>Sports miles Cars (by market segment)</v>
      </c>
      <c r="K3862" s="98">
        <v>0.27894999999999998</v>
      </c>
      <c r="L3862" s="48"/>
      <c r="M3862" s="22"/>
      <c r="N3862" s="22"/>
      <c r="O3862" s="22"/>
      <c r="P3862" s="22"/>
      <c r="Q3862" s="22"/>
      <c r="R3862" s="22"/>
      <c r="S3862" s="22"/>
      <c r="T3862" s="2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c r="AQ3862" s="22"/>
      <c r="AR3862" s="22"/>
      <c r="AS3862" s="22"/>
      <c r="AT3862" s="22"/>
      <c r="AU3862" s="22"/>
      <c r="AV3862" s="22"/>
      <c r="AW3862" s="22"/>
      <c r="AX3862" s="22"/>
      <c r="AY3862" s="22"/>
      <c r="AZ3862" s="22"/>
      <c r="BA3862" s="22"/>
      <c r="BB3862" s="22"/>
      <c r="BC3862" s="22"/>
      <c r="BD3862" s="22"/>
      <c r="BE3862" s="22"/>
      <c r="BF3862" s="22"/>
      <c r="BG3862" s="22"/>
      <c r="BH3862" s="22"/>
      <c r="BI3862" s="22"/>
      <c r="BJ3862" s="22"/>
      <c r="BK3862" s="22"/>
      <c r="BL3862" s="22"/>
      <c r="BM3862" s="22"/>
      <c r="BN3862" s="22"/>
      <c r="BO3862" s="22"/>
      <c r="BP3862" s="22"/>
      <c r="BQ3862" s="22"/>
      <c r="BR3862" s="22"/>
      <c r="BS3862" s="22"/>
      <c r="BT3862" s="22"/>
      <c r="BU3862" s="22"/>
      <c r="BV3862" s="22"/>
      <c r="BW3862" s="22"/>
      <c r="BX3862" s="22"/>
      <c r="BY3862" s="22"/>
      <c r="BZ3862" s="22"/>
      <c r="CA3862" s="22"/>
      <c r="CB3862" s="22"/>
      <c r="CC3862" s="22"/>
      <c r="CD3862" s="22"/>
      <c r="CE3862" s="22"/>
      <c r="CF3862" s="22"/>
      <c r="CG3862" s="22"/>
      <c r="CH3862" s="22"/>
      <c r="CI3862" s="22"/>
      <c r="CJ3862" s="22"/>
      <c r="CK3862" s="22"/>
      <c r="CL3862" s="22"/>
      <c r="CM3862" s="22"/>
      <c r="CN3862" s="22"/>
      <c r="CO3862" s="22"/>
    </row>
    <row r="3863" spans="1:93" s="2" customFormat="1" x14ac:dyDescent="0.3">
      <c r="A3863" s="73" t="s">
        <v>204</v>
      </c>
      <c r="B3863" s="73" t="s">
        <v>177</v>
      </c>
      <c r="C3863" s="67" t="s">
        <v>20</v>
      </c>
      <c r="D3863" s="67" t="s">
        <v>185</v>
      </c>
      <c r="E3863" s="73"/>
      <c r="F3863" s="73" t="s">
        <v>412</v>
      </c>
      <c r="G3863" s="73" t="s">
        <v>156</v>
      </c>
      <c r="H3863" s="73" t="s">
        <v>156</v>
      </c>
      <c r="I3863" s="73" t="s">
        <v>466</v>
      </c>
      <c r="J3863" s="73" t="str">
        <f t="shared" si="85"/>
        <v>Sports miles Cars (by market segment)</v>
      </c>
      <c r="K3863" s="98">
        <v>1.0000000000000001E-5</v>
      </c>
      <c r="L3863" s="48"/>
      <c r="M3863" s="22"/>
      <c r="N3863" s="22"/>
      <c r="O3863" s="22"/>
      <c r="P3863" s="22"/>
      <c r="Q3863" s="22"/>
      <c r="R3863" s="22"/>
      <c r="S3863" s="22"/>
      <c r="T3863" s="22"/>
      <c r="U3863" s="22"/>
      <c r="V3863" s="22"/>
      <c r="W3863" s="22"/>
      <c r="X3863" s="22"/>
      <c r="Y3863" s="22"/>
      <c r="Z3863" s="22"/>
      <c r="AA3863" s="22"/>
      <c r="AB3863" s="22"/>
      <c r="AC3863" s="22"/>
      <c r="AD3863" s="22"/>
      <c r="AE3863" s="22"/>
      <c r="AF3863" s="22"/>
      <c r="AG3863" s="22"/>
      <c r="AH3863" s="22"/>
      <c r="AI3863" s="22"/>
      <c r="AJ3863" s="22"/>
      <c r="AK3863" s="22"/>
      <c r="AL3863" s="22"/>
      <c r="AM3863" s="22"/>
      <c r="AN3863" s="22"/>
      <c r="AO3863" s="22"/>
      <c r="AP3863" s="22"/>
      <c r="AQ3863" s="22"/>
      <c r="AR3863" s="22"/>
      <c r="AS3863" s="22"/>
      <c r="AT3863" s="22"/>
      <c r="AU3863" s="22"/>
      <c r="AV3863" s="22"/>
      <c r="AW3863" s="22"/>
      <c r="AX3863" s="22"/>
      <c r="AY3863" s="22"/>
      <c r="AZ3863" s="22"/>
      <c r="BA3863" s="22"/>
      <c r="BB3863" s="22"/>
      <c r="BC3863" s="22"/>
      <c r="BD3863" s="22"/>
      <c r="BE3863" s="22"/>
      <c r="BF3863" s="22"/>
      <c r="BG3863" s="22"/>
      <c r="BH3863" s="22"/>
      <c r="BI3863" s="22"/>
      <c r="BJ3863" s="22"/>
      <c r="BK3863" s="22"/>
      <c r="BL3863" s="22"/>
      <c r="BM3863" s="22"/>
      <c r="BN3863" s="22"/>
      <c r="BO3863" s="22"/>
      <c r="BP3863" s="22"/>
      <c r="BQ3863" s="22"/>
      <c r="BR3863" s="22"/>
      <c r="BS3863" s="22"/>
      <c r="BT3863" s="22"/>
      <c r="BU3863" s="22"/>
      <c r="BV3863" s="22"/>
      <c r="BW3863" s="22"/>
      <c r="BX3863" s="22"/>
      <c r="BY3863" s="22"/>
      <c r="BZ3863" s="22"/>
      <c r="CA3863" s="22"/>
      <c r="CB3863" s="22"/>
      <c r="CC3863" s="22"/>
      <c r="CD3863" s="22"/>
      <c r="CE3863" s="22"/>
      <c r="CF3863" s="22"/>
      <c r="CG3863" s="22"/>
      <c r="CH3863" s="22"/>
      <c r="CI3863" s="22"/>
      <c r="CJ3863" s="22"/>
      <c r="CK3863" s="22"/>
      <c r="CL3863" s="22"/>
      <c r="CM3863" s="22"/>
      <c r="CN3863" s="22"/>
      <c r="CO3863" s="22"/>
    </row>
    <row r="3864" spans="1:93" s="2" customFormat="1" x14ac:dyDescent="0.3">
      <c r="A3864" s="73" t="s">
        <v>204</v>
      </c>
      <c r="B3864" s="73" t="s">
        <v>177</v>
      </c>
      <c r="C3864" s="67" t="s">
        <v>20</v>
      </c>
      <c r="D3864" s="67" t="s">
        <v>185</v>
      </c>
      <c r="E3864" s="73"/>
      <c r="F3864" s="73" t="s">
        <v>412</v>
      </c>
      <c r="G3864" s="73" t="s">
        <v>156</v>
      </c>
      <c r="H3864" s="73" t="s">
        <v>156</v>
      </c>
      <c r="I3864" s="73" t="s">
        <v>467</v>
      </c>
      <c r="J3864" s="73" t="str">
        <f t="shared" si="85"/>
        <v>Sports miles Cars (by market segment)</v>
      </c>
      <c r="K3864" s="98">
        <v>0.27596999999999999</v>
      </c>
      <c r="L3864" s="48"/>
      <c r="M3864" s="22"/>
      <c r="N3864" s="22"/>
      <c r="O3864" s="22"/>
      <c r="P3864" s="22"/>
      <c r="Q3864" s="22"/>
      <c r="R3864" s="22"/>
      <c r="S3864" s="22"/>
      <c r="T3864" s="2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c r="AQ3864" s="22"/>
      <c r="AR3864" s="22"/>
      <c r="AS3864" s="22"/>
      <c r="AT3864" s="22"/>
      <c r="AU3864" s="22"/>
      <c r="AV3864" s="22"/>
      <c r="AW3864" s="22"/>
      <c r="AX3864" s="22"/>
      <c r="AY3864" s="22"/>
      <c r="AZ3864" s="22"/>
      <c r="BA3864" s="22"/>
      <c r="BB3864" s="22"/>
      <c r="BC3864" s="22"/>
      <c r="BD3864" s="22"/>
      <c r="BE3864" s="22"/>
      <c r="BF3864" s="22"/>
      <c r="BG3864" s="22"/>
      <c r="BH3864" s="22"/>
      <c r="BI3864" s="22"/>
      <c r="BJ3864" s="22"/>
      <c r="BK3864" s="22"/>
      <c r="BL3864" s="22"/>
      <c r="BM3864" s="22"/>
      <c r="BN3864" s="22"/>
      <c r="BO3864" s="22"/>
      <c r="BP3864" s="22"/>
      <c r="BQ3864" s="22"/>
      <c r="BR3864" s="22"/>
      <c r="BS3864" s="22"/>
      <c r="BT3864" s="22"/>
      <c r="BU3864" s="22"/>
      <c r="BV3864" s="22"/>
      <c r="BW3864" s="22"/>
      <c r="BX3864" s="22"/>
      <c r="BY3864" s="22"/>
      <c r="BZ3864" s="22"/>
      <c r="CA3864" s="22"/>
      <c r="CB3864" s="22"/>
      <c r="CC3864" s="22"/>
      <c r="CD3864" s="22"/>
      <c r="CE3864" s="22"/>
      <c r="CF3864" s="22"/>
      <c r="CG3864" s="22"/>
      <c r="CH3864" s="22"/>
      <c r="CI3864" s="22"/>
      <c r="CJ3864" s="22"/>
      <c r="CK3864" s="22"/>
      <c r="CL3864" s="22"/>
      <c r="CM3864" s="22"/>
      <c r="CN3864" s="22"/>
      <c r="CO3864" s="22"/>
    </row>
    <row r="3865" spans="1:93" s="2" customFormat="1" x14ac:dyDescent="0.3">
      <c r="A3865" s="73" t="s">
        <v>204</v>
      </c>
      <c r="B3865" s="73" t="s">
        <v>177</v>
      </c>
      <c r="C3865" s="67" t="s">
        <v>20</v>
      </c>
      <c r="D3865" s="67" t="s">
        <v>185</v>
      </c>
      <c r="E3865" s="73"/>
      <c r="F3865" s="73" t="s">
        <v>412</v>
      </c>
      <c r="G3865" s="73" t="s">
        <v>156</v>
      </c>
      <c r="H3865" s="73" t="s">
        <v>156</v>
      </c>
      <c r="I3865" s="73" t="s">
        <v>468</v>
      </c>
      <c r="J3865" s="73" t="str">
        <f t="shared" si="85"/>
        <v>Sports miles Cars (by market segment)</v>
      </c>
      <c r="K3865" s="98">
        <v>2.97E-3</v>
      </c>
      <c r="L3865" s="48"/>
      <c r="M3865" s="22"/>
      <c r="N3865" s="22"/>
      <c r="O3865" s="22"/>
      <c r="P3865" s="22"/>
      <c r="Q3865" s="22"/>
      <c r="R3865" s="22"/>
      <c r="S3865" s="22"/>
      <c r="T3865" s="22"/>
      <c r="U3865" s="22"/>
      <c r="V3865" s="22"/>
      <c r="W3865" s="22"/>
      <c r="X3865" s="22"/>
      <c r="Y3865" s="22"/>
      <c r="Z3865" s="22"/>
      <c r="AA3865" s="22"/>
      <c r="AB3865" s="22"/>
      <c r="AC3865" s="22"/>
      <c r="AD3865" s="22"/>
      <c r="AE3865" s="22"/>
      <c r="AF3865" s="22"/>
      <c r="AG3865" s="22"/>
      <c r="AH3865" s="22"/>
      <c r="AI3865" s="22"/>
      <c r="AJ3865" s="22"/>
      <c r="AK3865" s="22"/>
      <c r="AL3865" s="22"/>
      <c r="AM3865" s="22"/>
      <c r="AN3865" s="22"/>
      <c r="AO3865" s="22"/>
      <c r="AP3865" s="22"/>
      <c r="AQ3865" s="22"/>
      <c r="AR3865" s="22"/>
      <c r="AS3865" s="22"/>
      <c r="AT3865" s="22"/>
      <c r="AU3865" s="22"/>
      <c r="AV3865" s="22"/>
      <c r="AW3865" s="22"/>
      <c r="AX3865" s="22"/>
      <c r="AY3865" s="22"/>
      <c r="AZ3865" s="22"/>
      <c r="BA3865" s="22"/>
      <c r="BB3865" s="22"/>
      <c r="BC3865" s="22"/>
      <c r="BD3865" s="22"/>
      <c r="BE3865" s="22"/>
      <c r="BF3865" s="22"/>
      <c r="BG3865" s="22"/>
      <c r="BH3865" s="22"/>
      <c r="BI3865" s="22"/>
      <c r="BJ3865" s="22"/>
      <c r="BK3865" s="22"/>
      <c r="BL3865" s="22"/>
      <c r="BM3865" s="22"/>
      <c r="BN3865" s="22"/>
      <c r="BO3865" s="22"/>
      <c r="BP3865" s="22"/>
      <c r="BQ3865" s="22"/>
      <c r="BR3865" s="22"/>
      <c r="BS3865" s="22"/>
      <c r="BT3865" s="22"/>
      <c r="BU3865" s="22"/>
      <c r="BV3865" s="22"/>
      <c r="BW3865" s="22"/>
      <c r="BX3865" s="22"/>
      <c r="BY3865" s="22"/>
      <c r="BZ3865" s="22"/>
      <c r="CA3865" s="22"/>
      <c r="CB3865" s="22"/>
      <c r="CC3865" s="22"/>
      <c r="CD3865" s="22"/>
      <c r="CE3865" s="22"/>
      <c r="CF3865" s="22"/>
      <c r="CG3865" s="22"/>
      <c r="CH3865" s="22"/>
      <c r="CI3865" s="22"/>
      <c r="CJ3865" s="22"/>
      <c r="CK3865" s="22"/>
      <c r="CL3865" s="22"/>
      <c r="CM3865" s="22"/>
      <c r="CN3865" s="22"/>
      <c r="CO3865" s="22"/>
    </row>
    <row r="3866" spans="1:93" s="2" customFormat="1" x14ac:dyDescent="0.3">
      <c r="A3866" s="73" t="s">
        <v>204</v>
      </c>
      <c r="B3866" s="73" t="s">
        <v>177</v>
      </c>
      <c r="C3866" s="67" t="s">
        <v>20</v>
      </c>
      <c r="D3866" s="67" t="s">
        <v>185</v>
      </c>
      <c r="E3866" s="73"/>
      <c r="F3866" s="73" t="s">
        <v>138</v>
      </c>
      <c r="G3866" s="73" t="s">
        <v>405</v>
      </c>
      <c r="H3866" s="73" t="s">
        <v>405</v>
      </c>
      <c r="I3866" s="73" t="s">
        <v>465</v>
      </c>
      <c r="J3866" s="73" t="str">
        <f t="shared" si="85"/>
        <v>Sports km Cars (by market segment)</v>
      </c>
      <c r="K3866" s="98">
        <v>0.246</v>
      </c>
      <c r="L3866" s="48"/>
      <c r="M3866" s="22"/>
      <c r="N3866" s="22"/>
      <c r="O3866" s="22"/>
      <c r="P3866" s="22"/>
      <c r="Q3866" s="22"/>
      <c r="R3866" s="22"/>
      <c r="S3866" s="22"/>
      <c r="T3866" s="2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c r="AQ3866" s="22"/>
      <c r="AR3866" s="22"/>
      <c r="AS3866" s="22"/>
      <c r="AT3866" s="22"/>
      <c r="AU3866" s="22"/>
      <c r="AV3866" s="22"/>
      <c r="AW3866" s="22"/>
      <c r="AX3866" s="22"/>
      <c r="AY3866" s="22"/>
      <c r="AZ3866" s="22"/>
      <c r="BA3866" s="22"/>
      <c r="BB3866" s="22"/>
      <c r="BC3866" s="22"/>
      <c r="BD3866" s="22"/>
      <c r="BE3866" s="22"/>
      <c r="BF3866" s="22"/>
      <c r="BG3866" s="22"/>
      <c r="BH3866" s="22"/>
      <c r="BI3866" s="22"/>
      <c r="BJ3866" s="22"/>
      <c r="BK3866" s="22"/>
      <c r="BL3866" s="22"/>
      <c r="BM3866" s="22"/>
      <c r="BN3866" s="22"/>
      <c r="BO3866" s="22"/>
      <c r="BP3866" s="22"/>
      <c r="BQ3866" s="22"/>
      <c r="BR3866" s="22"/>
      <c r="BS3866" s="22"/>
      <c r="BT3866" s="22"/>
      <c r="BU3866" s="22"/>
      <c r="BV3866" s="22"/>
      <c r="BW3866" s="22"/>
      <c r="BX3866" s="22"/>
      <c r="BY3866" s="22"/>
      <c r="BZ3866" s="22"/>
      <c r="CA3866" s="22"/>
      <c r="CB3866" s="22"/>
      <c r="CC3866" s="22"/>
      <c r="CD3866" s="22"/>
      <c r="CE3866" s="22"/>
      <c r="CF3866" s="22"/>
      <c r="CG3866" s="22"/>
      <c r="CH3866" s="22"/>
      <c r="CI3866" s="22"/>
      <c r="CJ3866" s="22"/>
      <c r="CK3866" s="22"/>
      <c r="CL3866" s="22"/>
      <c r="CM3866" s="22"/>
      <c r="CN3866" s="22"/>
      <c r="CO3866" s="22"/>
    </row>
    <row r="3867" spans="1:93" s="2" customFormat="1" x14ac:dyDescent="0.3">
      <c r="A3867" s="73" t="s">
        <v>204</v>
      </c>
      <c r="B3867" s="73" t="s">
        <v>177</v>
      </c>
      <c r="C3867" s="67" t="s">
        <v>20</v>
      </c>
      <c r="D3867" s="67" t="s">
        <v>185</v>
      </c>
      <c r="E3867" s="73"/>
      <c r="F3867" s="73" t="s">
        <v>138</v>
      </c>
      <c r="G3867" s="73" t="s">
        <v>405</v>
      </c>
      <c r="H3867" s="73" t="s">
        <v>405</v>
      </c>
      <c r="I3867" s="73" t="s">
        <v>466</v>
      </c>
      <c r="J3867" s="73" t="str">
        <f t="shared" si="85"/>
        <v>Sports km Cars (by market segment)</v>
      </c>
      <c r="K3867" s="98">
        <v>3.2000000000000003E-4</v>
      </c>
      <c r="L3867" s="48"/>
      <c r="M3867" s="22"/>
      <c r="N3867" s="22"/>
      <c r="O3867" s="22"/>
      <c r="P3867" s="22"/>
      <c r="Q3867" s="22"/>
      <c r="R3867" s="22"/>
      <c r="S3867" s="22"/>
      <c r="T3867" s="22"/>
      <c r="U3867" s="22"/>
      <c r="V3867" s="22"/>
      <c r="W3867" s="22"/>
      <c r="X3867" s="22"/>
      <c r="Y3867" s="22"/>
      <c r="Z3867" s="22"/>
      <c r="AA3867" s="22"/>
      <c r="AB3867" s="22"/>
      <c r="AC3867" s="22"/>
      <c r="AD3867" s="22"/>
      <c r="AE3867" s="22"/>
      <c r="AF3867" s="22"/>
      <c r="AG3867" s="22"/>
      <c r="AH3867" s="22"/>
      <c r="AI3867" s="22"/>
      <c r="AJ3867" s="22"/>
      <c r="AK3867" s="22"/>
      <c r="AL3867" s="22"/>
      <c r="AM3867" s="22"/>
      <c r="AN3867" s="22"/>
      <c r="AO3867" s="22"/>
      <c r="AP3867" s="22"/>
      <c r="AQ3867" s="22"/>
      <c r="AR3867" s="22"/>
      <c r="AS3867" s="22"/>
      <c r="AT3867" s="22"/>
      <c r="AU3867" s="22"/>
      <c r="AV3867" s="22"/>
      <c r="AW3867" s="22"/>
      <c r="AX3867" s="22"/>
      <c r="AY3867" s="22"/>
      <c r="AZ3867" s="22"/>
      <c r="BA3867" s="22"/>
      <c r="BB3867" s="22"/>
      <c r="BC3867" s="22"/>
      <c r="BD3867" s="22"/>
      <c r="BE3867" s="22"/>
      <c r="BF3867" s="22"/>
      <c r="BG3867" s="22"/>
      <c r="BH3867" s="22"/>
      <c r="BI3867" s="22"/>
      <c r="BJ3867" s="22"/>
      <c r="BK3867" s="22"/>
      <c r="BL3867" s="22"/>
      <c r="BM3867" s="22"/>
      <c r="BN3867" s="22"/>
      <c r="BO3867" s="22"/>
      <c r="BP3867" s="22"/>
      <c r="BQ3867" s="22"/>
      <c r="BR3867" s="22"/>
      <c r="BS3867" s="22"/>
      <c r="BT3867" s="22"/>
      <c r="BU3867" s="22"/>
      <c r="BV3867" s="22"/>
      <c r="BW3867" s="22"/>
      <c r="BX3867" s="22"/>
      <c r="BY3867" s="22"/>
      <c r="BZ3867" s="22"/>
      <c r="CA3867" s="22"/>
      <c r="CB3867" s="22"/>
      <c r="CC3867" s="22"/>
      <c r="CD3867" s="22"/>
      <c r="CE3867" s="22"/>
      <c r="CF3867" s="22"/>
      <c r="CG3867" s="22"/>
      <c r="CH3867" s="22"/>
      <c r="CI3867" s="22"/>
      <c r="CJ3867" s="22"/>
      <c r="CK3867" s="22"/>
      <c r="CL3867" s="22"/>
      <c r="CM3867" s="22"/>
      <c r="CN3867" s="22"/>
      <c r="CO3867" s="22"/>
    </row>
    <row r="3868" spans="1:93" s="2" customFormat="1" x14ac:dyDescent="0.3">
      <c r="A3868" s="73" t="s">
        <v>204</v>
      </c>
      <c r="B3868" s="73" t="s">
        <v>177</v>
      </c>
      <c r="C3868" s="67" t="s">
        <v>20</v>
      </c>
      <c r="D3868" s="67" t="s">
        <v>185</v>
      </c>
      <c r="E3868" s="73"/>
      <c r="F3868" s="73" t="s">
        <v>138</v>
      </c>
      <c r="G3868" s="73" t="s">
        <v>405</v>
      </c>
      <c r="H3868" s="73" t="s">
        <v>405</v>
      </c>
      <c r="I3868" s="73" t="s">
        <v>467</v>
      </c>
      <c r="J3868" s="73" t="str">
        <f t="shared" si="85"/>
        <v>Sports km Cars (by market segment)</v>
      </c>
      <c r="K3868" s="98">
        <v>0.24529999999999999</v>
      </c>
      <c r="L3868" s="48"/>
      <c r="M3868" s="22"/>
      <c r="N3868" s="22"/>
      <c r="O3868" s="22"/>
      <c r="P3868" s="22"/>
      <c r="Q3868" s="22"/>
      <c r="R3868" s="22"/>
      <c r="S3868" s="22"/>
      <c r="T3868" s="22"/>
      <c r="U3868" s="22"/>
      <c r="V3868" s="22"/>
      <c r="W3868" s="22"/>
      <c r="X3868" s="22"/>
      <c r="Y3868" s="22"/>
      <c r="Z3868" s="22"/>
      <c r="AA3868" s="22"/>
      <c r="AB3868" s="22"/>
      <c r="AC3868" s="22"/>
      <c r="AD3868" s="22"/>
      <c r="AE3868" s="22"/>
      <c r="AF3868" s="22"/>
      <c r="AG3868" s="22"/>
      <c r="AH3868" s="22"/>
      <c r="AI3868" s="22"/>
      <c r="AJ3868" s="22"/>
      <c r="AK3868" s="22"/>
      <c r="AL3868" s="22"/>
      <c r="AM3868" s="22"/>
      <c r="AN3868" s="22"/>
      <c r="AO3868" s="22"/>
      <c r="AP3868" s="22"/>
      <c r="AQ3868" s="22"/>
      <c r="AR3868" s="22"/>
      <c r="AS3868" s="22"/>
      <c r="AT3868" s="22"/>
      <c r="AU3868" s="22"/>
      <c r="AV3868" s="22"/>
      <c r="AW3868" s="22"/>
      <c r="AX3868" s="22"/>
      <c r="AY3868" s="22"/>
      <c r="AZ3868" s="22"/>
      <c r="BA3868" s="22"/>
      <c r="BB3868" s="22"/>
      <c r="BC3868" s="22"/>
      <c r="BD3868" s="22"/>
      <c r="BE3868" s="22"/>
      <c r="BF3868" s="22"/>
      <c r="BG3868" s="22"/>
      <c r="BH3868" s="22"/>
      <c r="BI3868" s="22"/>
      <c r="BJ3868" s="22"/>
      <c r="BK3868" s="22"/>
      <c r="BL3868" s="22"/>
      <c r="BM3868" s="22"/>
      <c r="BN3868" s="22"/>
      <c r="BO3868" s="22"/>
      <c r="BP3868" s="22"/>
      <c r="BQ3868" s="22"/>
      <c r="BR3868" s="22"/>
      <c r="BS3868" s="22"/>
      <c r="BT3868" s="22"/>
      <c r="BU3868" s="22"/>
      <c r="BV3868" s="22"/>
      <c r="BW3868" s="22"/>
      <c r="BX3868" s="22"/>
      <c r="BY3868" s="22"/>
      <c r="BZ3868" s="22"/>
      <c r="CA3868" s="22"/>
      <c r="CB3868" s="22"/>
      <c r="CC3868" s="22"/>
      <c r="CD3868" s="22"/>
      <c r="CE3868" s="22"/>
      <c r="CF3868" s="22"/>
      <c r="CG3868" s="22"/>
      <c r="CH3868" s="22"/>
      <c r="CI3868" s="22"/>
      <c r="CJ3868" s="22"/>
      <c r="CK3868" s="22"/>
      <c r="CL3868" s="22"/>
      <c r="CM3868" s="22"/>
      <c r="CN3868" s="22"/>
      <c r="CO3868" s="22"/>
    </row>
    <row r="3869" spans="1:93" s="2" customFormat="1" x14ac:dyDescent="0.3">
      <c r="A3869" s="73" t="s">
        <v>204</v>
      </c>
      <c r="B3869" s="73" t="s">
        <v>177</v>
      </c>
      <c r="C3869" s="67" t="s">
        <v>20</v>
      </c>
      <c r="D3869" s="67" t="s">
        <v>185</v>
      </c>
      <c r="E3869" s="73"/>
      <c r="F3869" s="73" t="s">
        <v>138</v>
      </c>
      <c r="G3869" s="73" t="s">
        <v>405</v>
      </c>
      <c r="H3869" s="73" t="s">
        <v>405</v>
      </c>
      <c r="I3869" s="73" t="s">
        <v>468</v>
      </c>
      <c r="J3869" s="73" t="str">
        <f t="shared" si="85"/>
        <v>Sports km Cars (by market segment)</v>
      </c>
      <c r="K3869" s="98">
        <v>3.8000000000000002E-4</v>
      </c>
      <c r="L3869" s="48"/>
      <c r="M3869" s="22"/>
      <c r="N3869" s="22"/>
      <c r="O3869" s="22"/>
      <c r="P3869" s="22"/>
      <c r="Q3869" s="22"/>
      <c r="R3869" s="22"/>
      <c r="S3869" s="22"/>
      <c r="T3869" s="22"/>
      <c r="U3869" s="22"/>
      <c r="V3869" s="22"/>
      <c r="W3869" s="22"/>
      <c r="X3869" s="22"/>
      <c r="Y3869" s="22"/>
      <c r="Z3869" s="22"/>
      <c r="AA3869" s="22"/>
      <c r="AB3869" s="22"/>
      <c r="AC3869" s="22"/>
      <c r="AD3869" s="22"/>
      <c r="AE3869" s="22"/>
      <c r="AF3869" s="22"/>
      <c r="AG3869" s="22"/>
      <c r="AH3869" s="22"/>
      <c r="AI3869" s="22"/>
      <c r="AJ3869" s="22"/>
      <c r="AK3869" s="22"/>
      <c r="AL3869" s="22"/>
      <c r="AM3869" s="22"/>
      <c r="AN3869" s="22"/>
      <c r="AO3869" s="22"/>
      <c r="AP3869" s="22"/>
      <c r="AQ3869" s="22"/>
      <c r="AR3869" s="22"/>
      <c r="AS3869" s="22"/>
      <c r="AT3869" s="22"/>
      <c r="AU3869" s="22"/>
      <c r="AV3869" s="22"/>
      <c r="AW3869" s="22"/>
      <c r="AX3869" s="22"/>
      <c r="AY3869" s="22"/>
      <c r="AZ3869" s="22"/>
      <c r="BA3869" s="22"/>
      <c r="BB3869" s="22"/>
      <c r="BC3869" s="22"/>
      <c r="BD3869" s="22"/>
      <c r="BE3869" s="22"/>
      <c r="BF3869" s="22"/>
      <c r="BG3869" s="22"/>
      <c r="BH3869" s="22"/>
      <c r="BI3869" s="22"/>
      <c r="BJ3869" s="22"/>
      <c r="BK3869" s="22"/>
      <c r="BL3869" s="22"/>
      <c r="BM3869" s="22"/>
      <c r="BN3869" s="22"/>
      <c r="BO3869" s="22"/>
      <c r="BP3869" s="22"/>
      <c r="BQ3869" s="22"/>
      <c r="BR3869" s="22"/>
      <c r="BS3869" s="22"/>
      <c r="BT3869" s="22"/>
      <c r="BU3869" s="22"/>
      <c r="BV3869" s="22"/>
      <c r="BW3869" s="22"/>
      <c r="BX3869" s="22"/>
      <c r="BY3869" s="22"/>
      <c r="BZ3869" s="22"/>
      <c r="CA3869" s="22"/>
      <c r="CB3869" s="22"/>
      <c r="CC3869" s="22"/>
      <c r="CD3869" s="22"/>
      <c r="CE3869" s="22"/>
      <c r="CF3869" s="22"/>
      <c r="CG3869" s="22"/>
      <c r="CH3869" s="22"/>
      <c r="CI3869" s="22"/>
      <c r="CJ3869" s="22"/>
      <c r="CK3869" s="22"/>
      <c r="CL3869" s="22"/>
      <c r="CM3869" s="22"/>
      <c r="CN3869" s="22"/>
      <c r="CO3869" s="22"/>
    </row>
    <row r="3870" spans="1:93" s="2" customFormat="1" x14ac:dyDescent="0.3">
      <c r="A3870" s="73" t="s">
        <v>204</v>
      </c>
      <c r="B3870" s="73" t="s">
        <v>177</v>
      </c>
      <c r="C3870" s="67" t="s">
        <v>20</v>
      </c>
      <c r="D3870" s="67" t="s">
        <v>185</v>
      </c>
      <c r="E3870" s="73"/>
      <c r="F3870" s="73" t="s">
        <v>138</v>
      </c>
      <c r="G3870" s="73" t="s">
        <v>156</v>
      </c>
      <c r="H3870" s="73" t="s">
        <v>156</v>
      </c>
      <c r="I3870" s="73" t="s">
        <v>465</v>
      </c>
      <c r="J3870" s="73" t="str">
        <f t="shared" si="85"/>
        <v>Sports miles Cars (by market segment)</v>
      </c>
      <c r="K3870" s="98">
        <v>0.39590000000000003</v>
      </c>
      <c r="L3870" s="48"/>
      <c r="M3870" s="22"/>
      <c r="N3870" s="22"/>
      <c r="O3870" s="22"/>
      <c r="P3870" s="22"/>
      <c r="Q3870" s="22"/>
      <c r="R3870" s="22"/>
      <c r="S3870" s="22"/>
      <c r="T3870" s="2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c r="AQ3870" s="22"/>
      <c r="AR3870" s="22"/>
      <c r="AS3870" s="22"/>
      <c r="AT3870" s="22"/>
      <c r="AU3870" s="22"/>
      <c r="AV3870" s="22"/>
      <c r="AW3870" s="22"/>
      <c r="AX3870" s="22"/>
      <c r="AY3870" s="22"/>
      <c r="AZ3870" s="22"/>
      <c r="BA3870" s="22"/>
      <c r="BB3870" s="22"/>
      <c r="BC3870" s="22"/>
      <c r="BD3870" s="22"/>
      <c r="BE3870" s="22"/>
      <c r="BF3870" s="22"/>
      <c r="BG3870" s="22"/>
      <c r="BH3870" s="22"/>
      <c r="BI3870" s="22"/>
      <c r="BJ3870" s="22"/>
      <c r="BK3870" s="22"/>
      <c r="BL3870" s="22"/>
      <c r="BM3870" s="22"/>
      <c r="BN3870" s="22"/>
      <c r="BO3870" s="22"/>
      <c r="BP3870" s="22"/>
      <c r="BQ3870" s="22"/>
      <c r="BR3870" s="22"/>
      <c r="BS3870" s="22"/>
      <c r="BT3870" s="22"/>
      <c r="BU3870" s="22"/>
      <c r="BV3870" s="22"/>
      <c r="BW3870" s="22"/>
      <c r="BX3870" s="22"/>
      <c r="BY3870" s="22"/>
      <c r="BZ3870" s="22"/>
      <c r="CA3870" s="22"/>
      <c r="CB3870" s="22"/>
      <c r="CC3870" s="22"/>
      <c r="CD3870" s="22"/>
      <c r="CE3870" s="22"/>
      <c r="CF3870" s="22"/>
      <c r="CG3870" s="22"/>
      <c r="CH3870" s="22"/>
      <c r="CI3870" s="22"/>
      <c r="CJ3870" s="22"/>
      <c r="CK3870" s="22"/>
      <c r="CL3870" s="22"/>
      <c r="CM3870" s="22"/>
      <c r="CN3870" s="22"/>
      <c r="CO3870" s="22"/>
    </row>
    <row r="3871" spans="1:93" s="2" customFormat="1" x14ac:dyDescent="0.3">
      <c r="A3871" s="73" t="s">
        <v>204</v>
      </c>
      <c r="B3871" s="73" t="s">
        <v>177</v>
      </c>
      <c r="C3871" s="67" t="s">
        <v>20</v>
      </c>
      <c r="D3871" s="67" t="s">
        <v>185</v>
      </c>
      <c r="E3871" s="73"/>
      <c r="F3871" s="73" t="s">
        <v>138</v>
      </c>
      <c r="G3871" s="73" t="s">
        <v>156</v>
      </c>
      <c r="H3871" s="73" t="s">
        <v>156</v>
      </c>
      <c r="I3871" s="73" t="s">
        <v>466</v>
      </c>
      <c r="J3871" s="73" t="str">
        <f t="shared" si="85"/>
        <v>Sports miles Cars (by market segment)</v>
      </c>
      <c r="K3871" s="98">
        <v>5.1000000000000004E-4</v>
      </c>
      <c r="L3871" s="48"/>
      <c r="M3871" s="22"/>
      <c r="N3871" s="22"/>
      <c r="O3871" s="22"/>
      <c r="P3871" s="22"/>
      <c r="Q3871" s="22"/>
      <c r="R3871" s="22"/>
      <c r="S3871" s="22"/>
      <c r="T3871" s="22"/>
      <c r="U3871" s="22"/>
      <c r="V3871" s="22"/>
      <c r="W3871" s="22"/>
      <c r="X3871" s="22"/>
      <c r="Y3871" s="22"/>
      <c r="Z3871" s="22"/>
      <c r="AA3871" s="22"/>
      <c r="AB3871" s="22"/>
      <c r="AC3871" s="22"/>
      <c r="AD3871" s="22"/>
      <c r="AE3871" s="22"/>
      <c r="AF3871" s="22"/>
      <c r="AG3871" s="22"/>
      <c r="AH3871" s="22"/>
      <c r="AI3871" s="22"/>
      <c r="AJ3871" s="22"/>
      <c r="AK3871" s="22"/>
      <c r="AL3871" s="22"/>
      <c r="AM3871" s="22"/>
      <c r="AN3871" s="22"/>
      <c r="AO3871" s="22"/>
      <c r="AP3871" s="22"/>
      <c r="AQ3871" s="22"/>
      <c r="AR3871" s="22"/>
      <c r="AS3871" s="22"/>
      <c r="AT3871" s="22"/>
      <c r="AU3871" s="22"/>
      <c r="AV3871" s="22"/>
      <c r="AW3871" s="22"/>
      <c r="AX3871" s="22"/>
      <c r="AY3871" s="22"/>
      <c r="AZ3871" s="22"/>
      <c r="BA3871" s="22"/>
      <c r="BB3871" s="22"/>
      <c r="BC3871" s="22"/>
      <c r="BD3871" s="22"/>
      <c r="BE3871" s="22"/>
      <c r="BF3871" s="22"/>
      <c r="BG3871" s="22"/>
      <c r="BH3871" s="22"/>
      <c r="BI3871" s="22"/>
      <c r="BJ3871" s="22"/>
      <c r="BK3871" s="22"/>
      <c r="BL3871" s="22"/>
      <c r="BM3871" s="22"/>
      <c r="BN3871" s="22"/>
      <c r="BO3871" s="22"/>
      <c r="BP3871" s="22"/>
      <c r="BQ3871" s="22"/>
      <c r="BR3871" s="22"/>
      <c r="BS3871" s="22"/>
      <c r="BT3871" s="22"/>
      <c r="BU3871" s="22"/>
      <c r="BV3871" s="22"/>
      <c r="BW3871" s="22"/>
      <c r="BX3871" s="22"/>
      <c r="BY3871" s="22"/>
      <c r="BZ3871" s="22"/>
      <c r="CA3871" s="22"/>
      <c r="CB3871" s="22"/>
      <c r="CC3871" s="22"/>
      <c r="CD3871" s="22"/>
      <c r="CE3871" s="22"/>
      <c r="CF3871" s="22"/>
      <c r="CG3871" s="22"/>
      <c r="CH3871" s="22"/>
      <c r="CI3871" s="22"/>
      <c r="CJ3871" s="22"/>
      <c r="CK3871" s="22"/>
      <c r="CL3871" s="22"/>
      <c r="CM3871" s="22"/>
      <c r="CN3871" s="22"/>
      <c r="CO3871" s="22"/>
    </row>
    <row r="3872" spans="1:93" s="2" customFormat="1" x14ac:dyDescent="0.3">
      <c r="A3872" s="73" t="s">
        <v>204</v>
      </c>
      <c r="B3872" s="73" t="s">
        <v>177</v>
      </c>
      <c r="C3872" s="67" t="s">
        <v>20</v>
      </c>
      <c r="D3872" s="67" t="s">
        <v>185</v>
      </c>
      <c r="E3872" s="73"/>
      <c r="F3872" s="73" t="s">
        <v>138</v>
      </c>
      <c r="G3872" s="73" t="s">
        <v>156</v>
      </c>
      <c r="H3872" s="73" t="s">
        <v>156</v>
      </c>
      <c r="I3872" s="73" t="s">
        <v>467</v>
      </c>
      <c r="J3872" s="73" t="str">
        <f t="shared" si="85"/>
        <v>Sports miles Cars (by market segment)</v>
      </c>
      <c r="K3872" s="98">
        <v>0.39478000000000002</v>
      </c>
      <c r="L3872" s="48"/>
      <c r="M3872" s="22"/>
      <c r="N3872" s="22"/>
      <c r="O3872" s="22"/>
      <c r="P3872" s="22"/>
      <c r="Q3872" s="22"/>
      <c r="R3872" s="22"/>
      <c r="S3872" s="22"/>
      <c r="T3872" s="2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c r="AQ3872" s="22"/>
      <c r="AR3872" s="22"/>
      <c r="AS3872" s="22"/>
      <c r="AT3872" s="22"/>
      <c r="AU3872" s="22"/>
      <c r="AV3872" s="22"/>
      <c r="AW3872" s="22"/>
      <c r="AX3872" s="22"/>
      <c r="AY3872" s="22"/>
      <c r="AZ3872" s="22"/>
      <c r="BA3872" s="22"/>
      <c r="BB3872" s="22"/>
      <c r="BC3872" s="22"/>
      <c r="BD3872" s="22"/>
      <c r="BE3872" s="22"/>
      <c r="BF3872" s="22"/>
      <c r="BG3872" s="22"/>
      <c r="BH3872" s="22"/>
      <c r="BI3872" s="22"/>
      <c r="BJ3872" s="22"/>
      <c r="BK3872" s="22"/>
      <c r="BL3872" s="22"/>
      <c r="BM3872" s="22"/>
      <c r="BN3872" s="22"/>
      <c r="BO3872" s="22"/>
      <c r="BP3872" s="22"/>
      <c r="BQ3872" s="22"/>
      <c r="BR3872" s="22"/>
      <c r="BS3872" s="22"/>
      <c r="BT3872" s="22"/>
      <c r="BU3872" s="22"/>
      <c r="BV3872" s="22"/>
      <c r="BW3872" s="22"/>
      <c r="BX3872" s="22"/>
      <c r="BY3872" s="22"/>
      <c r="BZ3872" s="22"/>
      <c r="CA3872" s="22"/>
      <c r="CB3872" s="22"/>
      <c r="CC3872" s="22"/>
      <c r="CD3872" s="22"/>
      <c r="CE3872" s="22"/>
      <c r="CF3872" s="22"/>
      <c r="CG3872" s="22"/>
      <c r="CH3872" s="22"/>
      <c r="CI3872" s="22"/>
      <c r="CJ3872" s="22"/>
      <c r="CK3872" s="22"/>
      <c r="CL3872" s="22"/>
      <c r="CM3872" s="22"/>
      <c r="CN3872" s="22"/>
      <c r="CO3872" s="22"/>
    </row>
    <row r="3873" spans="1:93" s="2" customFormat="1" x14ac:dyDescent="0.3">
      <c r="A3873" s="73" t="s">
        <v>204</v>
      </c>
      <c r="B3873" s="73" t="s">
        <v>177</v>
      </c>
      <c r="C3873" s="67" t="s">
        <v>20</v>
      </c>
      <c r="D3873" s="67" t="s">
        <v>185</v>
      </c>
      <c r="E3873" s="73"/>
      <c r="F3873" s="73" t="s">
        <v>138</v>
      </c>
      <c r="G3873" s="73" t="s">
        <v>156</v>
      </c>
      <c r="H3873" s="73" t="s">
        <v>156</v>
      </c>
      <c r="I3873" s="73" t="s">
        <v>468</v>
      </c>
      <c r="J3873" s="73" t="str">
        <f t="shared" si="85"/>
        <v>Sports miles Cars (by market segment)</v>
      </c>
      <c r="K3873" s="98">
        <v>6.0999999999999997E-4</v>
      </c>
      <c r="L3873" s="48"/>
      <c r="M3873" s="22"/>
      <c r="N3873" s="22"/>
      <c r="O3873" s="22"/>
      <c r="P3873" s="22"/>
      <c r="Q3873" s="22"/>
      <c r="R3873" s="22"/>
      <c r="S3873" s="22"/>
      <c r="T3873" s="22"/>
      <c r="U3873" s="22"/>
      <c r="V3873" s="22"/>
      <c r="W3873" s="22"/>
      <c r="X3873" s="22"/>
      <c r="Y3873" s="22"/>
      <c r="Z3873" s="22"/>
      <c r="AA3873" s="22"/>
      <c r="AB3873" s="22"/>
      <c r="AC3873" s="22"/>
      <c r="AD3873" s="22"/>
      <c r="AE3873" s="22"/>
      <c r="AF3873" s="22"/>
      <c r="AG3873" s="22"/>
      <c r="AH3873" s="22"/>
      <c r="AI3873" s="22"/>
      <c r="AJ3873" s="22"/>
      <c r="AK3873" s="22"/>
      <c r="AL3873" s="22"/>
      <c r="AM3873" s="22"/>
      <c r="AN3873" s="22"/>
      <c r="AO3873" s="22"/>
      <c r="AP3873" s="22"/>
      <c r="AQ3873" s="22"/>
      <c r="AR3873" s="22"/>
      <c r="AS3873" s="22"/>
      <c r="AT3873" s="22"/>
      <c r="AU3873" s="22"/>
      <c r="AV3873" s="22"/>
      <c r="AW3873" s="22"/>
      <c r="AX3873" s="22"/>
      <c r="AY3873" s="22"/>
      <c r="AZ3873" s="22"/>
      <c r="BA3873" s="22"/>
      <c r="BB3873" s="22"/>
      <c r="BC3873" s="22"/>
      <c r="BD3873" s="22"/>
      <c r="BE3873" s="22"/>
      <c r="BF3873" s="22"/>
      <c r="BG3873" s="22"/>
      <c r="BH3873" s="22"/>
      <c r="BI3873" s="22"/>
      <c r="BJ3873" s="22"/>
      <c r="BK3873" s="22"/>
      <c r="BL3873" s="22"/>
      <c r="BM3873" s="22"/>
      <c r="BN3873" s="22"/>
      <c r="BO3873" s="22"/>
      <c r="BP3873" s="22"/>
      <c r="BQ3873" s="22"/>
      <c r="BR3873" s="22"/>
      <c r="BS3873" s="22"/>
      <c r="BT3873" s="22"/>
      <c r="BU3873" s="22"/>
      <c r="BV3873" s="22"/>
      <c r="BW3873" s="22"/>
      <c r="BX3873" s="22"/>
      <c r="BY3873" s="22"/>
      <c r="BZ3873" s="22"/>
      <c r="CA3873" s="22"/>
      <c r="CB3873" s="22"/>
      <c r="CC3873" s="22"/>
      <c r="CD3873" s="22"/>
      <c r="CE3873" s="22"/>
      <c r="CF3873" s="22"/>
      <c r="CG3873" s="22"/>
      <c r="CH3873" s="22"/>
      <c r="CI3873" s="22"/>
      <c r="CJ3873" s="22"/>
      <c r="CK3873" s="22"/>
      <c r="CL3873" s="22"/>
      <c r="CM3873" s="22"/>
      <c r="CN3873" s="22"/>
      <c r="CO3873" s="22"/>
    </row>
    <row r="3874" spans="1:93" s="2" customFormat="1" x14ac:dyDescent="0.3">
      <c r="A3874" s="73" t="s">
        <v>204</v>
      </c>
      <c r="B3874" s="73" t="s">
        <v>177</v>
      </c>
      <c r="C3874" s="67" t="s">
        <v>20</v>
      </c>
      <c r="D3874" s="67" t="s">
        <v>185</v>
      </c>
      <c r="E3874" s="73"/>
      <c r="F3874" s="73" t="s">
        <v>375</v>
      </c>
      <c r="G3874" s="73" t="s">
        <v>405</v>
      </c>
      <c r="H3874" s="73" t="s">
        <v>405</v>
      </c>
      <c r="I3874" s="73" t="s">
        <v>465</v>
      </c>
      <c r="J3874" s="73" t="str">
        <f t="shared" si="85"/>
        <v>Sports km Cars (by market segment)</v>
      </c>
      <c r="K3874" s="98">
        <v>0.23441000000000001</v>
      </c>
      <c r="L3874" s="48"/>
      <c r="M3874" s="22"/>
      <c r="N3874" s="22"/>
      <c r="O3874" s="22"/>
      <c r="P3874" s="22"/>
      <c r="Q3874" s="22"/>
      <c r="R3874" s="22"/>
      <c r="S3874" s="22"/>
      <c r="T3874" s="2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c r="AQ3874" s="22"/>
      <c r="AR3874" s="22"/>
      <c r="AS3874" s="22"/>
      <c r="AT3874" s="22"/>
      <c r="AU3874" s="22"/>
      <c r="AV3874" s="22"/>
      <c r="AW3874" s="22"/>
      <c r="AX3874" s="22"/>
      <c r="AY3874" s="22"/>
      <c r="AZ3874" s="22"/>
      <c r="BA3874" s="22"/>
      <c r="BB3874" s="22"/>
      <c r="BC3874" s="22"/>
      <c r="BD3874" s="22"/>
      <c r="BE3874" s="22"/>
      <c r="BF3874" s="22"/>
      <c r="BG3874" s="22"/>
      <c r="BH3874" s="22"/>
      <c r="BI3874" s="22"/>
      <c r="BJ3874" s="22"/>
      <c r="BK3874" s="22"/>
      <c r="BL3874" s="22"/>
      <c r="BM3874" s="22"/>
      <c r="BN3874" s="22"/>
      <c r="BO3874" s="22"/>
      <c r="BP3874" s="22"/>
      <c r="BQ3874" s="22"/>
      <c r="BR3874" s="22"/>
      <c r="BS3874" s="22"/>
      <c r="BT3874" s="22"/>
      <c r="BU3874" s="22"/>
      <c r="BV3874" s="22"/>
      <c r="BW3874" s="22"/>
      <c r="BX3874" s="22"/>
      <c r="BY3874" s="22"/>
      <c r="BZ3874" s="22"/>
      <c r="CA3874" s="22"/>
      <c r="CB3874" s="22"/>
      <c r="CC3874" s="22"/>
      <c r="CD3874" s="22"/>
      <c r="CE3874" s="22"/>
      <c r="CF3874" s="22"/>
      <c r="CG3874" s="22"/>
      <c r="CH3874" s="22"/>
      <c r="CI3874" s="22"/>
      <c r="CJ3874" s="22"/>
      <c r="CK3874" s="22"/>
      <c r="CL3874" s="22"/>
      <c r="CM3874" s="22"/>
      <c r="CN3874" s="22"/>
      <c r="CO3874" s="22"/>
    </row>
    <row r="3875" spans="1:93" s="2" customFormat="1" x14ac:dyDescent="0.3">
      <c r="A3875" s="73" t="s">
        <v>204</v>
      </c>
      <c r="B3875" s="73" t="s">
        <v>177</v>
      </c>
      <c r="C3875" s="67" t="s">
        <v>20</v>
      </c>
      <c r="D3875" s="67" t="s">
        <v>185</v>
      </c>
      <c r="E3875" s="73"/>
      <c r="F3875" s="73" t="s">
        <v>375</v>
      </c>
      <c r="G3875" s="73" t="s">
        <v>405</v>
      </c>
      <c r="H3875" s="73" t="s">
        <v>405</v>
      </c>
      <c r="I3875" s="73" t="s">
        <v>466</v>
      </c>
      <c r="J3875" s="73" t="str">
        <f t="shared" si="85"/>
        <v>Sports km Cars (by market segment)</v>
      </c>
      <c r="K3875" s="98">
        <v>2.7E-4</v>
      </c>
      <c r="L3875" s="48"/>
      <c r="M3875" s="22"/>
      <c r="N3875" s="22"/>
      <c r="O3875" s="22"/>
      <c r="P3875" s="22"/>
      <c r="Q3875" s="22"/>
      <c r="R3875" s="22"/>
      <c r="S3875" s="22"/>
      <c r="T3875" s="22"/>
      <c r="U3875" s="22"/>
      <c r="V3875" s="22"/>
      <c r="W3875" s="22"/>
      <c r="X3875" s="22"/>
      <c r="Y3875" s="22"/>
      <c r="Z3875" s="22"/>
      <c r="AA3875" s="22"/>
      <c r="AB3875" s="22"/>
      <c r="AC3875" s="22"/>
      <c r="AD3875" s="22"/>
      <c r="AE3875" s="22"/>
      <c r="AF3875" s="22"/>
      <c r="AG3875" s="22"/>
      <c r="AH3875" s="22"/>
      <c r="AI3875" s="22"/>
      <c r="AJ3875" s="22"/>
      <c r="AK3875" s="22"/>
      <c r="AL3875" s="22"/>
      <c r="AM3875" s="22"/>
      <c r="AN3875" s="22"/>
      <c r="AO3875" s="22"/>
      <c r="AP3875" s="22"/>
      <c r="AQ3875" s="22"/>
      <c r="AR3875" s="22"/>
      <c r="AS3875" s="22"/>
      <c r="AT3875" s="22"/>
      <c r="AU3875" s="22"/>
      <c r="AV3875" s="22"/>
      <c r="AW3875" s="22"/>
      <c r="AX3875" s="22"/>
      <c r="AY3875" s="22"/>
      <c r="AZ3875" s="22"/>
      <c r="BA3875" s="22"/>
      <c r="BB3875" s="22"/>
      <c r="BC3875" s="22"/>
      <c r="BD3875" s="22"/>
      <c r="BE3875" s="22"/>
      <c r="BF3875" s="22"/>
      <c r="BG3875" s="22"/>
      <c r="BH3875" s="22"/>
      <c r="BI3875" s="22"/>
      <c r="BJ3875" s="22"/>
      <c r="BK3875" s="22"/>
      <c r="BL3875" s="22"/>
      <c r="BM3875" s="22"/>
      <c r="BN3875" s="22"/>
      <c r="BO3875" s="22"/>
      <c r="BP3875" s="22"/>
      <c r="BQ3875" s="22"/>
      <c r="BR3875" s="22"/>
      <c r="BS3875" s="22"/>
      <c r="BT3875" s="22"/>
      <c r="BU3875" s="22"/>
      <c r="BV3875" s="22"/>
      <c r="BW3875" s="22"/>
      <c r="BX3875" s="22"/>
      <c r="BY3875" s="22"/>
      <c r="BZ3875" s="22"/>
      <c r="CA3875" s="22"/>
      <c r="CB3875" s="22"/>
      <c r="CC3875" s="22"/>
      <c r="CD3875" s="22"/>
      <c r="CE3875" s="22"/>
      <c r="CF3875" s="22"/>
      <c r="CG3875" s="22"/>
      <c r="CH3875" s="22"/>
      <c r="CI3875" s="22"/>
      <c r="CJ3875" s="22"/>
      <c r="CK3875" s="22"/>
      <c r="CL3875" s="22"/>
      <c r="CM3875" s="22"/>
      <c r="CN3875" s="22"/>
      <c r="CO3875" s="22"/>
    </row>
    <row r="3876" spans="1:93" s="2" customFormat="1" x14ac:dyDescent="0.3">
      <c r="A3876" s="73" t="s">
        <v>204</v>
      </c>
      <c r="B3876" s="73" t="s">
        <v>177</v>
      </c>
      <c r="C3876" s="67" t="s">
        <v>20</v>
      </c>
      <c r="D3876" s="67" t="s">
        <v>185</v>
      </c>
      <c r="E3876" s="73"/>
      <c r="F3876" s="73" t="s">
        <v>375</v>
      </c>
      <c r="G3876" s="73" t="s">
        <v>405</v>
      </c>
      <c r="H3876" s="73" t="s">
        <v>405</v>
      </c>
      <c r="I3876" s="73" t="s">
        <v>467</v>
      </c>
      <c r="J3876" s="73" t="str">
        <f t="shared" si="85"/>
        <v>Sports km Cars (by market segment)</v>
      </c>
      <c r="K3876" s="98">
        <v>0.23352999999999999</v>
      </c>
      <c r="L3876" s="48"/>
      <c r="M3876" s="22"/>
      <c r="N3876" s="22"/>
      <c r="O3876" s="22"/>
      <c r="P3876" s="22"/>
      <c r="Q3876" s="22"/>
      <c r="R3876" s="22"/>
      <c r="S3876" s="22"/>
      <c r="T3876" s="2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c r="AQ3876" s="22"/>
      <c r="AR3876" s="22"/>
      <c r="AS3876" s="22"/>
      <c r="AT3876" s="22"/>
      <c r="AU3876" s="22"/>
      <c r="AV3876" s="22"/>
      <c r="AW3876" s="22"/>
      <c r="AX3876" s="22"/>
      <c r="AY3876" s="22"/>
      <c r="AZ3876" s="22"/>
      <c r="BA3876" s="22"/>
      <c r="BB3876" s="22"/>
      <c r="BC3876" s="22"/>
      <c r="BD3876" s="22"/>
      <c r="BE3876" s="22"/>
      <c r="BF3876" s="22"/>
      <c r="BG3876" s="22"/>
      <c r="BH3876" s="22"/>
      <c r="BI3876" s="22"/>
      <c r="BJ3876" s="22"/>
      <c r="BK3876" s="22"/>
      <c r="BL3876" s="22"/>
      <c r="BM3876" s="22"/>
      <c r="BN3876" s="22"/>
      <c r="BO3876" s="22"/>
      <c r="BP3876" s="22"/>
      <c r="BQ3876" s="22"/>
      <c r="BR3876" s="22"/>
      <c r="BS3876" s="22"/>
      <c r="BT3876" s="22"/>
      <c r="BU3876" s="22"/>
      <c r="BV3876" s="22"/>
      <c r="BW3876" s="22"/>
      <c r="BX3876" s="22"/>
      <c r="BY3876" s="22"/>
      <c r="BZ3876" s="22"/>
      <c r="CA3876" s="22"/>
      <c r="CB3876" s="22"/>
      <c r="CC3876" s="22"/>
      <c r="CD3876" s="22"/>
      <c r="CE3876" s="22"/>
      <c r="CF3876" s="22"/>
      <c r="CG3876" s="22"/>
      <c r="CH3876" s="22"/>
      <c r="CI3876" s="22"/>
      <c r="CJ3876" s="22"/>
      <c r="CK3876" s="22"/>
      <c r="CL3876" s="22"/>
      <c r="CM3876" s="22"/>
      <c r="CN3876" s="22"/>
      <c r="CO3876" s="22"/>
    </row>
    <row r="3877" spans="1:93" s="2" customFormat="1" x14ac:dyDescent="0.3">
      <c r="A3877" s="73" t="s">
        <v>204</v>
      </c>
      <c r="B3877" s="73" t="s">
        <v>177</v>
      </c>
      <c r="C3877" s="67" t="s">
        <v>20</v>
      </c>
      <c r="D3877" s="67" t="s">
        <v>185</v>
      </c>
      <c r="E3877" s="73"/>
      <c r="F3877" s="73" t="s">
        <v>375</v>
      </c>
      <c r="G3877" s="73" t="s">
        <v>405</v>
      </c>
      <c r="H3877" s="73" t="s">
        <v>405</v>
      </c>
      <c r="I3877" s="73" t="s">
        <v>468</v>
      </c>
      <c r="J3877" s="73" t="str">
        <f t="shared" si="85"/>
        <v>Sports km Cars (by market segment)</v>
      </c>
      <c r="K3877" s="98">
        <v>6.0999999999999997E-4</v>
      </c>
      <c r="L3877" s="48"/>
      <c r="M3877" s="22"/>
      <c r="N3877" s="22"/>
      <c r="O3877" s="22"/>
      <c r="P3877" s="22"/>
      <c r="Q3877" s="22"/>
      <c r="R3877" s="22"/>
      <c r="S3877" s="22"/>
      <c r="T3877" s="22"/>
      <c r="U3877" s="22"/>
      <c r="V3877" s="22"/>
      <c r="W3877" s="22"/>
      <c r="X3877" s="22"/>
      <c r="Y3877" s="22"/>
      <c r="Z3877" s="22"/>
      <c r="AA3877" s="22"/>
      <c r="AB3877" s="22"/>
      <c r="AC3877" s="22"/>
      <c r="AD3877" s="22"/>
      <c r="AE3877" s="22"/>
      <c r="AF3877" s="22"/>
      <c r="AG3877" s="22"/>
      <c r="AH3877" s="22"/>
      <c r="AI3877" s="22"/>
      <c r="AJ3877" s="22"/>
      <c r="AK3877" s="22"/>
      <c r="AL3877" s="22"/>
      <c r="AM3877" s="22"/>
      <c r="AN3877" s="22"/>
      <c r="AO3877" s="22"/>
      <c r="AP3877" s="22"/>
      <c r="AQ3877" s="22"/>
      <c r="AR3877" s="22"/>
      <c r="AS3877" s="22"/>
      <c r="AT3877" s="22"/>
      <c r="AU3877" s="22"/>
      <c r="AV3877" s="22"/>
      <c r="AW3877" s="22"/>
      <c r="AX3877" s="22"/>
      <c r="AY3877" s="22"/>
      <c r="AZ3877" s="22"/>
      <c r="BA3877" s="22"/>
      <c r="BB3877" s="22"/>
      <c r="BC3877" s="22"/>
      <c r="BD3877" s="22"/>
      <c r="BE3877" s="22"/>
      <c r="BF3877" s="22"/>
      <c r="BG3877" s="22"/>
      <c r="BH3877" s="22"/>
      <c r="BI3877" s="22"/>
      <c r="BJ3877" s="22"/>
      <c r="BK3877" s="22"/>
      <c r="BL3877" s="22"/>
      <c r="BM3877" s="22"/>
      <c r="BN3877" s="22"/>
      <c r="BO3877" s="22"/>
      <c r="BP3877" s="22"/>
      <c r="BQ3877" s="22"/>
      <c r="BR3877" s="22"/>
      <c r="BS3877" s="22"/>
      <c r="BT3877" s="22"/>
      <c r="BU3877" s="22"/>
      <c r="BV3877" s="22"/>
      <c r="BW3877" s="22"/>
      <c r="BX3877" s="22"/>
      <c r="BY3877" s="22"/>
      <c r="BZ3877" s="22"/>
      <c r="CA3877" s="22"/>
      <c r="CB3877" s="22"/>
      <c r="CC3877" s="22"/>
      <c r="CD3877" s="22"/>
      <c r="CE3877" s="22"/>
      <c r="CF3877" s="22"/>
      <c r="CG3877" s="22"/>
      <c r="CH3877" s="22"/>
      <c r="CI3877" s="22"/>
      <c r="CJ3877" s="22"/>
      <c r="CK3877" s="22"/>
      <c r="CL3877" s="22"/>
      <c r="CM3877" s="22"/>
      <c r="CN3877" s="22"/>
      <c r="CO3877" s="22"/>
    </row>
    <row r="3878" spans="1:93" s="2" customFormat="1" x14ac:dyDescent="0.3">
      <c r="A3878" s="73" t="s">
        <v>204</v>
      </c>
      <c r="B3878" s="73" t="s">
        <v>177</v>
      </c>
      <c r="C3878" s="67" t="s">
        <v>20</v>
      </c>
      <c r="D3878" s="67" t="s">
        <v>185</v>
      </c>
      <c r="E3878" s="73"/>
      <c r="F3878" s="73" t="s">
        <v>375</v>
      </c>
      <c r="G3878" s="73" t="s">
        <v>156</v>
      </c>
      <c r="H3878" s="73" t="s">
        <v>156</v>
      </c>
      <c r="I3878" s="73" t="s">
        <v>465</v>
      </c>
      <c r="J3878" s="73" t="str">
        <f t="shared" si="85"/>
        <v>Sports miles Cars (by market segment)</v>
      </c>
      <c r="K3878" s="98">
        <v>0.37723999999999996</v>
      </c>
      <c r="L3878" s="48"/>
      <c r="M3878" s="22"/>
      <c r="N3878" s="22"/>
      <c r="O3878" s="22"/>
      <c r="P3878" s="22"/>
      <c r="Q3878" s="22"/>
      <c r="R3878" s="22"/>
      <c r="S3878" s="22"/>
      <c r="T3878" s="2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c r="AQ3878" s="22"/>
      <c r="AR3878" s="22"/>
      <c r="AS3878" s="22"/>
      <c r="AT3878" s="22"/>
      <c r="AU3878" s="22"/>
      <c r="AV3878" s="22"/>
      <c r="AW3878" s="22"/>
      <c r="AX3878" s="22"/>
      <c r="AY3878" s="22"/>
      <c r="AZ3878" s="22"/>
      <c r="BA3878" s="22"/>
      <c r="BB3878" s="22"/>
      <c r="BC3878" s="22"/>
      <c r="BD3878" s="22"/>
      <c r="BE3878" s="22"/>
      <c r="BF3878" s="22"/>
      <c r="BG3878" s="22"/>
      <c r="BH3878" s="22"/>
      <c r="BI3878" s="22"/>
      <c r="BJ3878" s="22"/>
      <c r="BK3878" s="22"/>
      <c r="BL3878" s="22"/>
      <c r="BM3878" s="22"/>
      <c r="BN3878" s="22"/>
      <c r="BO3878" s="22"/>
      <c r="BP3878" s="22"/>
      <c r="BQ3878" s="22"/>
      <c r="BR3878" s="22"/>
      <c r="BS3878" s="22"/>
      <c r="BT3878" s="22"/>
      <c r="BU3878" s="22"/>
      <c r="BV3878" s="22"/>
      <c r="BW3878" s="22"/>
      <c r="BX3878" s="22"/>
      <c r="BY3878" s="22"/>
      <c r="BZ3878" s="22"/>
      <c r="CA3878" s="22"/>
      <c r="CB3878" s="22"/>
      <c r="CC3878" s="22"/>
      <c r="CD3878" s="22"/>
      <c r="CE3878" s="22"/>
      <c r="CF3878" s="22"/>
      <c r="CG3878" s="22"/>
      <c r="CH3878" s="22"/>
      <c r="CI3878" s="22"/>
      <c r="CJ3878" s="22"/>
      <c r="CK3878" s="22"/>
      <c r="CL3878" s="22"/>
      <c r="CM3878" s="22"/>
      <c r="CN3878" s="22"/>
      <c r="CO3878" s="22"/>
    </row>
    <row r="3879" spans="1:93" s="2" customFormat="1" x14ac:dyDescent="0.3">
      <c r="A3879" s="73" t="s">
        <v>204</v>
      </c>
      <c r="B3879" s="73" t="s">
        <v>177</v>
      </c>
      <c r="C3879" s="67" t="s">
        <v>20</v>
      </c>
      <c r="D3879" s="67" t="s">
        <v>185</v>
      </c>
      <c r="E3879" s="73"/>
      <c r="F3879" s="73" t="s">
        <v>375</v>
      </c>
      <c r="G3879" s="73" t="s">
        <v>156</v>
      </c>
      <c r="H3879" s="73" t="s">
        <v>156</v>
      </c>
      <c r="I3879" s="73" t="s">
        <v>466</v>
      </c>
      <c r="J3879" s="73" t="str">
        <f t="shared" si="85"/>
        <v>Sports miles Cars (by market segment)</v>
      </c>
      <c r="K3879" s="98">
        <v>4.2999999999999999E-4</v>
      </c>
      <c r="L3879" s="48"/>
      <c r="M3879" s="22"/>
      <c r="N3879" s="22"/>
      <c r="O3879" s="22"/>
      <c r="P3879" s="22"/>
      <c r="Q3879" s="22"/>
      <c r="R3879" s="22"/>
      <c r="S3879" s="22"/>
      <c r="T3879" s="22"/>
      <c r="U3879" s="22"/>
      <c r="V3879" s="22"/>
      <c r="W3879" s="22"/>
      <c r="X3879" s="22"/>
      <c r="Y3879" s="22"/>
      <c r="Z3879" s="22"/>
      <c r="AA3879" s="22"/>
      <c r="AB3879" s="22"/>
      <c r="AC3879" s="22"/>
      <c r="AD3879" s="22"/>
      <c r="AE3879" s="22"/>
      <c r="AF3879" s="22"/>
      <c r="AG3879" s="22"/>
      <c r="AH3879" s="22"/>
      <c r="AI3879" s="22"/>
      <c r="AJ3879" s="22"/>
      <c r="AK3879" s="22"/>
      <c r="AL3879" s="22"/>
      <c r="AM3879" s="22"/>
      <c r="AN3879" s="22"/>
      <c r="AO3879" s="22"/>
      <c r="AP3879" s="22"/>
      <c r="AQ3879" s="22"/>
      <c r="AR3879" s="22"/>
      <c r="AS3879" s="22"/>
      <c r="AT3879" s="22"/>
      <c r="AU3879" s="22"/>
      <c r="AV3879" s="22"/>
      <c r="AW3879" s="22"/>
      <c r="AX3879" s="22"/>
      <c r="AY3879" s="22"/>
      <c r="AZ3879" s="22"/>
      <c r="BA3879" s="22"/>
      <c r="BB3879" s="22"/>
      <c r="BC3879" s="22"/>
      <c r="BD3879" s="22"/>
      <c r="BE3879" s="22"/>
      <c r="BF3879" s="22"/>
      <c r="BG3879" s="22"/>
      <c r="BH3879" s="22"/>
      <c r="BI3879" s="22"/>
      <c r="BJ3879" s="22"/>
      <c r="BK3879" s="22"/>
      <c r="BL3879" s="22"/>
      <c r="BM3879" s="22"/>
      <c r="BN3879" s="22"/>
      <c r="BO3879" s="22"/>
      <c r="BP3879" s="22"/>
      <c r="BQ3879" s="22"/>
      <c r="BR3879" s="22"/>
      <c r="BS3879" s="22"/>
      <c r="BT3879" s="22"/>
      <c r="BU3879" s="22"/>
      <c r="BV3879" s="22"/>
      <c r="BW3879" s="22"/>
      <c r="BX3879" s="22"/>
      <c r="BY3879" s="22"/>
      <c r="BZ3879" s="22"/>
      <c r="CA3879" s="22"/>
      <c r="CB3879" s="22"/>
      <c r="CC3879" s="22"/>
      <c r="CD3879" s="22"/>
      <c r="CE3879" s="22"/>
      <c r="CF3879" s="22"/>
      <c r="CG3879" s="22"/>
      <c r="CH3879" s="22"/>
      <c r="CI3879" s="22"/>
      <c r="CJ3879" s="22"/>
      <c r="CK3879" s="22"/>
      <c r="CL3879" s="22"/>
      <c r="CM3879" s="22"/>
      <c r="CN3879" s="22"/>
      <c r="CO3879" s="22"/>
    </row>
    <row r="3880" spans="1:93" s="2" customFormat="1" x14ac:dyDescent="0.3">
      <c r="A3880" s="73" t="s">
        <v>204</v>
      </c>
      <c r="B3880" s="73" t="s">
        <v>177</v>
      </c>
      <c r="C3880" s="67" t="s">
        <v>20</v>
      </c>
      <c r="D3880" s="67" t="s">
        <v>185</v>
      </c>
      <c r="E3880" s="73"/>
      <c r="F3880" s="73" t="s">
        <v>375</v>
      </c>
      <c r="G3880" s="73" t="s">
        <v>156</v>
      </c>
      <c r="H3880" s="73" t="s">
        <v>156</v>
      </c>
      <c r="I3880" s="73" t="s">
        <v>467</v>
      </c>
      <c r="J3880" s="73" t="str">
        <f t="shared" si="85"/>
        <v>Sports miles Cars (by market segment)</v>
      </c>
      <c r="K3880" s="98">
        <v>0.37581999999999999</v>
      </c>
      <c r="L3880" s="48"/>
      <c r="M3880" s="22"/>
      <c r="N3880" s="22"/>
      <c r="O3880" s="22"/>
      <c r="P3880" s="22"/>
      <c r="Q3880" s="22"/>
      <c r="R3880" s="22"/>
      <c r="S3880" s="22"/>
      <c r="T3880" s="2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c r="AQ3880" s="22"/>
      <c r="AR3880" s="22"/>
      <c r="AS3880" s="22"/>
      <c r="AT3880" s="22"/>
      <c r="AU3880" s="22"/>
      <c r="AV3880" s="22"/>
      <c r="AW3880" s="22"/>
      <c r="AX3880" s="22"/>
      <c r="AY3880" s="22"/>
      <c r="AZ3880" s="22"/>
      <c r="BA3880" s="22"/>
      <c r="BB3880" s="22"/>
      <c r="BC3880" s="22"/>
      <c r="BD3880" s="22"/>
      <c r="BE3880" s="22"/>
      <c r="BF3880" s="22"/>
      <c r="BG3880" s="22"/>
      <c r="BH3880" s="22"/>
      <c r="BI3880" s="22"/>
      <c r="BJ3880" s="22"/>
      <c r="BK3880" s="22"/>
      <c r="BL3880" s="22"/>
      <c r="BM3880" s="22"/>
      <c r="BN3880" s="22"/>
      <c r="BO3880" s="22"/>
      <c r="BP3880" s="22"/>
      <c r="BQ3880" s="22"/>
      <c r="BR3880" s="22"/>
      <c r="BS3880" s="22"/>
      <c r="BT3880" s="22"/>
      <c r="BU3880" s="22"/>
      <c r="BV3880" s="22"/>
      <c r="BW3880" s="22"/>
      <c r="BX3880" s="22"/>
      <c r="BY3880" s="22"/>
      <c r="BZ3880" s="22"/>
      <c r="CA3880" s="22"/>
      <c r="CB3880" s="22"/>
      <c r="CC3880" s="22"/>
      <c r="CD3880" s="22"/>
      <c r="CE3880" s="22"/>
      <c r="CF3880" s="22"/>
      <c r="CG3880" s="22"/>
      <c r="CH3880" s="22"/>
      <c r="CI3880" s="22"/>
      <c r="CJ3880" s="22"/>
      <c r="CK3880" s="22"/>
      <c r="CL3880" s="22"/>
      <c r="CM3880" s="22"/>
      <c r="CN3880" s="22"/>
      <c r="CO3880" s="22"/>
    </row>
    <row r="3881" spans="1:93" s="2" customFormat="1" x14ac:dyDescent="0.3">
      <c r="A3881" s="73" t="s">
        <v>204</v>
      </c>
      <c r="B3881" s="73" t="s">
        <v>177</v>
      </c>
      <c r="C3881" s="67" t="s">
        <v>20</v>
      </c>
      <c r="D3881" s="67" t="s">
        <v>185</v>
      </c>
      <c r="E3881" s="73"/>
      <c r="F3881" s="73" t="s">
        <v>375</v>
      </c>
      <c r="G3881" s="73" t="s">
        <v>156</v>
      </c>
      <c r="H3881" s="73" t="s">
        <v>156</v>
      </c>
      <c r="I3881" s="73" t="s">
        <v>468</v>
      </c>
      <c r="J3881" s="73" t="str">
        <f t="shared" si="85"/>
        <v>Sports miles Cars (by market segment)</v>
      </c>
      <c r="K3881" s="98">
        <v>9.8999999999999999E-4</v>
      </c>
      <c r="L3881" s="48"/>
      <c r="M3881" s="22"/>
      <c r="N3881" s="22"/>
      <c r="O3881" s="22"/>
      <c r="P3881" s="22"/>
      <c r="Q3881" s="22"/>
      <c r="R3881" s="22"/>
      <c r="S3881" s="22"/>
      <c r="T3881" s="22"/>
      <c r="U3881" s="22"/>
      <c r="V3881" s="22"/>
      <c r="W3881" s="22"/>
      <c r="X3881" s="22"/>
      <c r="Y3881" s="22"/>
      <c r="Z3881" s="22"/>
      <c r="AA3881" s="22"/>
      <c r="AB3881" s="22"/>
      <c r="AC3881" s="22"/>
      <c r="AD3881" s="22"/>
      <c r="AE3881" s="22"/>
      <c r="AF3881" s="22"/>
      <c r="AG3881" s="22"/>
      <c r="AH3881" s="22"/>
      <c r="AI3881" s="22"/>
      <c r="AJ3881" s="22"/>
      <c r="AK3881" s="22"/>
      <c r="AL3881" s="22"/>
      <c r="AM3881" s="22"/>
      <c r="AN3881" s="22"/>
      <c r="AO3881" s="22"/>
      <c r="AP3881" s="22"/>
      <c r="AQ3881" s="22"/>
      <c r="AR3881" s="22"/>
      <c r="AS3881" s="22"/>
      <c r="AT3881" s="22"/>
      <c r="AU3881" s="22"/>
      <c r="AV3881" s="22"/>
      <c r="AW3881" s="22"/>
      <c r="AX3881" s="22"/>
      <c r="AY3881" s="22"/>
      <c r="AZ3881" s="22"/>
      <c r="BA3881" s="22"/>
      <c r="BB3881" s="22"/>
      <c r="BC3881" s="22"/>
      <c r="BD3881" s="22"/>
      <c r="BE3881" s="22"/>
      <c r="BF3881" s="22"/>
      <c r="BG3881" s="22"/>
      <c r="BH3881" s="22"/>
      <c r="BI3881" s="22"/>
      <c r="BJ3881" s="22"/>
      <c r="BK3881" s="22"/>
      <c r="BL3881" s="22"/>
      <c r="BM3881" s="22"/>
      <c r="BN3881" s="22"/>
      <c r="BO3881" s="22"/>
      <c r="BP3881" s="22"/>
      <c r="BQ3881" s="22"/>
      <c r="BR3881" s="22"/>
      <c r="BS3881" s="22"/>
      <c r="BT3881" s="22"/>
      <c r="BU3881" s="22"/>
      <c r="BV3881" s="22"/>
      <c r="BW3881" s="22"/>
      <c r="BX3881" s="22"/>
      <c r="BY3881" s="22"/>
      <c r="BZ3881" s="22"/>
      <c r="CA3881" s="22"/>
      <c r="CB3881" s="22"/>
      <c r="CC3881" s="22"/>
      <c r="CD3881" s="22"/>
      <c r="CE3881" s="22"/>
      <c r="CF3881" s="22"/>
      <c r="CG3881" s="22"/>
      <c r="CH3881" s="22"/>
      <c r="CI3881" s="22"/>
      <c r="CJ3881" s="22"/>
      <c r="CK3881" s="22"/>
      <c r="CL3881" s="22"/>
      <c r="CM3881" s="22"/>
      <c r="CN3881" s="22"/>
      <c r="CO3881" s="22"/>
    </row>
    <row r="3882" spans="1:93" x14ac:dyDescent="0.3">
      <c r="A3882" s="73" t="s">
        <v>204</v>
      </c>
      <c r="B3882" s="73" t="s">
        <v>177</v>
      </c>
      <c r="C3882" s="73" t="s">
        <v>20</v>
      </c>
      <c r="D3882" s="73" t="s">
        <v>185</v>
      </c>
      <c r="E3882" s="73"/>
      <c r="F3882" s="73" t="s">
        <v>490</v>
      </c>
      <c r="G3882" s="73" t="s">
        <v>405</v>
      </c>
      <c r="H3882" s="73" t="s">
        <v>405</v>
      </c>
      <c r="I3882" s="73" t="s">
        <v>465</v>
      </c>
      <c r="J3882" s="73" t="str">
        <f t="shared" ref="J3882:J3897" si="86">CONCATENATE(D3882," ",H3882," ",C3882)</f>
        <v>Sports km Cars (by market segment)</v>
      </c>
      <c r="K3882" s="98">
        <v>0.11894999999999999</v>
      </c>
    </row>
    <row r="3883" spans="1:93" x14ac:dyDescent="0.3">
      <c r="A3883" s="73" t="s">
        <v>204</v>
      </c>
      <c r="B3883" s="73" t="s">
        <v>177</v>
      </c>
      <c r="C3883" s="73" t="s">
        <v>20</v>
      </c>
      <c r="D3883" s="73" t="s">
        <v>185</v>
      </c>
      <c r="E3883" s="73"/>
      <c r="F3883" s="73" t="s">
        <v>490</v>
      </c>
      <c r="G3883" s="73" t="s">
        <v>405</v>
      </c>
      <c r="H3883" s="73" t="s">
        <v>405</v>
      </c>
      <c r="I3883" s="73" t="s">
        <v>466</v>
      </c>
      <c r="J3883" s="73" t="str">
        <f t="shared" si="86"/>
        <v>Sports km Cars (by market segment)</v>
      </c>
      <c r="K3883" s="98">
        <v>3.4000000000000002E-4</v>
      </c>
    </row>
    <row r="3884" spans="1:93" x14ac:dyDescent="0.3">
      <c r="A3884" s="73" t="s">
        <v>204</v>
      </c>
      <c r="B3884" s="73" t="s">
        <v>177</v>
      </c>
      <c r="C3884" s="73" t="s">
        <v>20</v>
      </c>
      <c r="D3884" s="73" t="s">
        <v>185</v>
      </c>
      <c r="E3884" s="73"/>
      <c r="F3884" s="73" t="s">
        <v>490</v>
      </c>
      <c r="G3884" s="73" t="s">
        <v>405</v>
      </c>
      <c r="H3884" s="73" t="s">
        <v>405</v>
      </c>
      <c r="I3884" s="73" t="s">
        <v>467</v>
      </c>
      <c r="J3884" s="73" t="str">
        <f t="shared" si="86"/>
        <v>Sports km Cars (by market segment)</v>
      </c>
      <c r="K3884" s="98">
        <v>0.11817999999999999</v>
      </c>
    </row>
    <row r="3885" spans="1:93" x14ac:dyDescent="0.3">
      <c r="A3885" s="73" t="s">
        <v>204</v>
      </c>
      <c r="B3885" s="73" t="s">
        <v>177</v>
      </c>
      <c r="C3885" s="73" t="s">
        <v>20</v>
      </c>
      <c r="D3885" s="73" t="s">
        <v>185</v>
      </c>
      <c r="E3885" s="73"/>
      <c r="F3885" s="73" t="s">
        <v>490</v>
      </c>
      <c r="G3885" s="73" t="s">
        <v>405</v>
      </c>
      <c r="H3885" s="73" t="s">
        <v>405</v>
      </c>
      <c r="I3885" s="73" t="s">
        <v>468</v>
      </c>
      <c r="J3885" s="73" t="str">
        <f t="shared" si="86"/>
        <v>Sports km Cars (by market segment)</v>
      </c>
      <c r="K3885" s="98">
        <v>4.2999999999999999E-4</v>
      </c>
    </row>
    <row r="3886" spans="1:93" x14ac:dyDescent="0.3">
      <c r="A3886" s="73" t="s">
        <v>204</v>
      </c>
      <c r="B3886" s="73" t="s">
        <v>177</v>
      </c>
      <c r="C3886" s="73" t="s">
        <v>20</v>
      </c>
      <c r="D3886" s="73" t="s">
        <v>185</v>
      </c>
      <c r="E3886" s="73"/>
      <c r="F3886" s="73" t="s">
        <v>490</v>
      </c>
      <c r="G3886" s="73" t="s">
        <v>156</v>
      </c>
      <c r="H3886" s="73" t="s">
        <v>156</v>
      </c>
      <c r="I3886" s="73" t="s">
        <v>465</v>
      </c>
      <c r="J3886" s="73" t="str">
        <f t="shared" si="86"/>
        <v>Sports miles Cars (by market segment)</v>
      </c>
      <c r="K3886" s="98">
        <v>0.19144</v>
      </c>
    </row>
    <row r="3887" spans="1:93" x14ac:dyDescent="0.3">
      <c r="A3887" s="73" t="s">
        <v>204</v>
      </c>
      <c r="B3887" s="73" t="s">
        <v>177</v>
      </c>
      <c r="C3887" s="73" t="s">
        <v>20</v>
      </c>
      <c r="D3887" s="73" t="s">
        <v>185</v>
      </c>
      <c r="E3887" s="73"/>
      <c r="F3887" s="73" t="s">
        <v>490</v>
      </c>
      <c r="G3887" s="73" t="s">
        <v>156</v>
      </c>
      <c r="H3887" s="73" t="s">
        <v>156</v>
      </c>
      <c r="I3887" s="73" t="s">
        <v>466</v>
      </c>
      <c r="J3887" s="73" t="str">
        <f t="shared" si="86"/>
        <v>Sports miles Cars (by market segment)</v>
      </c>
      <c r="K3887" s="98">
        <v>5.5000000000000003E-4</v>
      </c>
    </row>
    <row r="3888" spans="1:93" x14ac:dyDescent="0.3">
      <c r="A3888" s="73" t="s">
        <v>204</v>
      </c>
      <c r="B3888" s="73" t="s">
        <v>177</v>
      </c>
      <c r="C3888" s="73" t="s">
        <v>20</v>
      </c>
      <c r="D3888" s="73" t="s">
        <v>185</v>
      </c>
      <c r="E3888" s="73"/>
      <c r="F3888" s="73" t="s">
        <v>490</v>
      </c>
      <c r="G3888" s="73" t="s">
        <v>156</v>
      </c>
      <c r="H3888" s="73" t="s">
        <v>156</v>
      </c>
      <c r="I3888" s="73" t="s">
        <v>467</v>
      </c>
      <c r="J3888" s="73" t="str">
        <f t="shared" si="86"/>
        <v>Sports miles Cars (by market segment)</v>
      </c>
      <c r="K3888" s="98">
        <v>0.19019</v>
      </c>
    </row>
    <row r="3889" spans="1:93" x14ac:dyDescent="0.3">
      <c r="A3889" s="73" t="s">
        <v>204</v>
      </c>
      <c r="B3889" s="73" t="s">
        <v>177</v>
      </c>
      <c r="C3889" s="73" t="s">
        <v>20</v>
      </c>
      <c r="D3889" s="73" t="s">
        <v>185</v>
      </c>
      <c r="E3889" s="73"/>
      <c r="F3889" s="73" t="s">
        <v>490</v>
      </c>
      <c r="G3889" s="73" t="s">
        <v>156</v>
      </c>
      <c r="H3889" s="73" t="s">
        <v>156</v>
      </c>
      <c r="I3889" s="73" t="s">
        <v>468</v>
      </c>
      <c r="J3889" s="73" t="str">
        <f t="shared" si="86"/>
        <v>Sports miles Cars (by market segment)</v>
      </c>
      <c r="K3889" s="98">
        <v>6.9999999999999999E-4</v>
      </c>
    </row>
    <row r="3890" spans="1:93" x14ac:dyDescent="0.3">
      <c r="A3890" s="73" t="s">
        <v>204</v>
      </c>
      <c r="B3890" s="73" t="s">
        <v>177</v>
      </c>
      <c r="C3890" s="73" t="s">
        <v>20</v>
      </c>
      <c r="D3890" s="73" t="s">
        <v>185</v>
      </c>
      <c r="E3890" s="73"/>
      <c r="F3890" s="73" t="s">
        <v>491</v>
      </c>
      <c r="G3890" s="73" t="s">
        <v>405</v>
      </c>
      <c r="H3890" s="73" t="s">
        <v>405</v>
      </c>
      <c r="I3890" s="73" t="s">
        <v>465</v>
      </c>
      <c r="J3890" s="73" t="str">
        <f t="shared" si="86"/>
        <v>Sports km Cars (by market segment)</v>
      </c>
      <c r="K3890" s="98">
        <v>8.9679999999999982E-2</v>
      </c>
    </row>
    <row r="3891" spans="1:93" x14ac:dyDescent="0.3">
      <c r="A3891" s="73" t="s">
        <v>204</v>
      </c>
      <c r="B3891" s="73" t="s">
        <v>177</v>
      </c>
      <c r="C3891" s="73" t="s">
        <v>20</v>
      </c>
      <c r="D3891" s="73" t="s">
        <v>185</v>
      </c>
      <c r="E3891" s="73"/>
      <c r="F3891" s="73" t="s">
        <v>491</v>
      </c>
      <c r="G3891" s="73" t="s">
        <v>405</v>
      </c>
      <c r="H3891" s="73" t="s">
        <v>405</v>
      </c>
      <c r="I3891" s="73" t="s">
        <v>466</v>
      </c>
      <c r="J3891" s="73" t="str">
        <f t="shared" si="86"/>
        <v>Sports km Cars (by market segment)</v>
      </c>
      <c r="K3891" s="98">
        <v>2.3000000000000001E-4</v>
      </c>
    </row>
    <row r="3892" spans="1:93" x14ac:dyDescent="0.3">
      <c r="A3892" s="73" t="s">
        <v>204</v>
      </c>
      <c r="B3892" s="73" t="s">
        <v>177</v>
      </c>
      <c r="C3892" s="73" t="s">
        <v>20</v>
      </c>
      <c r="D3892" s="73" t="s">
        <v>185</v>
      </c>
      <c r="E3892" s="73"/>
      <c r="F3892" s="73" t="s">
        <v>491</v>
      </c>
      <c r="G3892" s="73" t="s">
        <v>405</v>
      </c>
      <c r="H3892" s="73" t="s">
        <v>405</v>
      </c>
      <c r="I3892" s="73" t="s">
        <v>467</v>
      </c>
      <c r="J3892" s="73" t="str">
        <f t="shared" si="86"/>
        <v>Sports km Cars (by market segment)</v>
      </c>
      <c r="K3892" s="98">
        <v>8.8969999999999994E-2</v>
      </c>
    </row>
    <row r="3893" spans="1:93" x14ac:dyDescent="0.3">
      <c r="A3893" s="73" t="s">
        <v>204</v>
      </c>
      <c r="B3893" s="73" t="s">
        <v>177</v>
      </c>
      <c r="C3893" s="73" t="s">
        <v>20</v>
      </c>
      <c r="D3893" s="73" t="s">
        <v>185</v>
      </c>
      <c r="E3893" s="73"/>
      <c r="F3893" s="73" t="s">
        <v>491</v>
      </c>
      <c r="G3893" s="73" t="s">
        <v>405</v>
      </c>
      <c r="H3893" s="73" t="s">
        <v>405</v>
      </c>
      <c r="I3893" s="73" t="s">
        <v>468</v>
      </c>
      <c r="J3893" s="73" t="str">
        <f t="shared" si="86"/>
        <v>Sports km Cars (by market segment)</v>
      </c>
      <c r="K3893" s="98">
        <v>4.8000000000000001E-4</v>
      </c>
    </row>
    <row r="3894" spans="1:93" x14ac:dyDescent="0.3">
      <c r="A3894" s="73" t="s">
        <v>204</v>
      </c>
      <c r="B3894" s="73" t="s">
        <v>177</v>
      </c>
      <c r="C3894" s="73" t="s">
        <v>20</v>
      </c>
      <c r="D3894" s="73" t="s">
        <v>185</v>
      </c>
      <c r="E3894" s="73"/>
      <c r="F3894" s="73" t="s">
        <v>491</v>
      </c>
      <c r="G3894" s="73" t="s">
        <v>156</v>
      </c>
      <c r="H3894" s="73" t="s">
        <v>156</v>
      </c>
      <c r="I3894" s="73" t="s">
        <v>465</v>
      </c>
      <c r="J3894" s="73" t="str">
        <f t="shared" si="86"/>
        <v>Sports miles Cars (by market segment)</v>
      </c>
      <c r="K3894" s="98">
        <v>0.14432</v>
      </c>
    </row>
    <row r="3895" spans="1:93" x14ac:dyDescent="0.3">
      <c r="A3895" s="73" t="s">
        <v>204</v>
      </c>
      <c r="B3895" s="73" t="s">
        <v>177</v>
      </c>
      <c r="C3895" s="73" t="s">
        <v>20</v>
      </c>
      <c r="D3895" s="73" t="s">
        <v>185</v>
      </c>
      <c r="E3895" s="73"/>
      <c r="F3895" s="73" t="s">
        <v>491</v>
      </c>
      <c r="G3895" s="73" t="s">
        <v>156</v>
      </c>
      <c r="H3895" s="73" t="s">
        <v>156</v>
      </c>
      <c r="I3895" s="73" t="s">
        <v>466</v>
      </c>
      <c r="J3895" s="73" t="str">
        <f t="shared" si="86"/>
        <v>Sports miles Cars (by market segment)</v>
      </c>
      <c r="K3895" s="98">
        <v>3.6000000000000002E-4</v>
      </c>
    </row>
    <row r="3896" spans="1:93" x14ac:dyDescent="0.3">
      <c r="A3896" s="73" t="s">
        <v>204</v>
      </c>
      <c r="B3896" s="73" t="s">
        <v>177</v>
      </c>
      <c r="C3896" s="73" t="s">
        <v>20</v>
      </c>
      <c r="D3896" s="73" t="s">
        <v>185</v>
      </c>
      <c r="E3896" s="73"/>
      <c r="F3896" s="73" t="s">
        <v>491</v>
      </c>
      <c r="G3896" s="73" t="s">
        <v>156</v>
      </c>
      <c r="H3896" s="73" t="s">
        <v>156</v>
      </c>
      <c r="I3896" s="73" t="s">
        <v>467</v>
      </c>
      <c r="J3896" s="73" t="str">
        <f t="shared" si="86"/>
        <v>Sports miles Cars (by market segment)</v>
      </c>
      <c r="K3896" s="98">
        <v>0.14318</v>
      </c>
    </row>
    <row r="3897" spans="1:93" x14ac:dyDescent="0.3">
      <c r="A3897" s="73" t="s">
        <v>204</v>
      </c>
      <c r="B3897" s="73" t="s">
        <v>177</v>
      </c>
      <c r="C3897" s="73" t="s">
        <v>20</v>
      </c>
      <c r="D3897" s="73" t="s">
        <v>185</v>
      </c>
      <c r="E3897" s="73"/>
      <c r="F3897" s="73" t="s">
        <v>491</v>
      </c>
      <c r="G3897" s="73" t="s">
        <v>156</v>
      </c>
      <c r="H3897" s="73" t="s">
        <v>156</v>
      </c>
      <c r="I3897" s="73" t="s">
        <v>468</v>
      </c>
      <c r="J3897" s="73" t="str">
        <f t="shared" si="86"/>
        <v>Sports miles Cars (by market segment)</v>
      </c>
      <c r="K3897" s="98">
        <v>7.7999999999999999E-4</v>
      </c>
    </row>
    <row r="3898" spans="1:93" s="2" customFormat="1" x14ac:dyDescent="0.3">
      <c r="A3898" s="73" t="s">
        <v>204</v>
      </c>
      <c r="B3898" s="73" t="s">
        <v>177</v>
      </c>
      <c r="C3898" s="67" t="s">
        <v>20</v>
      </c>
      <c r="D3898" s="67" t="s">
        <v>293</v>
      </c>
      <c r="E3898" s="73"/>
      <c r="F3898" s="73" t="s">
        <v>412</v>
      </c>
      <c r="G3898" s="73" t="s">
        <v>405</v>
      </c>
      <c r="H3898" s="73" t="s">
        <v>405</v>
      </c>
      <c r="I3898" s="73" t="s">
        <v>465</v>
      </c>
      <c r="J3898" s="73" t="str">
        <f t="shared" si="85"/>
        <v>Dual purpose 4X4 km Cars (by market segment)</v>
      </c>
      <c r="K3898" s="98">
        <v>0.20257</v>
      </c>
      <c r="L3898" s="48"/>
      <c r="M3898" s="22"/>
      <c r="N3898" s="22"/>
      <c r="O3898" s="22"/>
      <c r="P3898" s="22"/>
      <c r="Q3898" s="22"/>
      <c r="R3898" s="22"/>
      <c r="S3898" s="22"/>
      <c r="T3898" s="2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c r="AQ3898" s="22"/>
      <c r="AR3898" s="22"/>
      <c r="AS3898" s="22"/>
      <c r="AT3898" s="22"/>
      <c r="AU3898" s="22"/>
      <c r="AV3898" s="22"/>
      <c r="AW3898" s="22"/>
      <c r="AX3898" s="22"/>
      <c r="AY3898" s="22"/>
      <c r="AZ3898" s="22"/>
      <c r="BA3898" s="22"/>
      <c r="BB3898" s="22"/>
      <c r="BC3898" s="22"/>
      <c r="BD3898" s="22"/>
      <c r="BE3898" s="22"/>
      <c r="BF3898" s="22"/>
      <c r="BG3898" s="22"/>
      <c r="BH3898" s="22"/>
      <c r="BI3898" s="22"/>
      <c r="BJ3898" s="22"/>
      <c r="BK3898" s="22"/>
      <c r="BL3898" s="22"/>
      <c r="BM3898" s="22"/>
      <c r="BN3898" s="22"/>
      <c r="BO3898" s="22"/>
      <c r="BP3898" s="22"/>
      <c r="BQ3898" s="22"/>
      <c r="BR3898" s="22"/>
      <c r="BS3898" s="22"/>
      <c r="BT3898" s="22"/>
      <c r="BU3898" s="22"/>
      <c r="BV3898" s="22"/>
      <c r="BW3898" s="22"/>
      <c r="BX3898" s="22"/>
      <c r="BY3898" s="22"/>
      <c r="BZ3898" s="22"/>
      <c r="CA3898" s="22"/>
      <c r="CB3898" s="22"/>
      <c r="CC3898" s="22"/>
      <c r="CD3898" s="22"/>
      <c r="CE3898" s="22"/>
      <c r="CF3898" s="22"/>
      <c r="CG3898" s="22"/>
      <c r="CH3898" s="22"/>
      <c r="CI3898" s="22"/>
      <c r="CJ3898" s="22"/>
      <c r="CK3898" s="22"/>
      <c r="CL3898" s="22"/>
      <c r="CM3898" s="22"/>
      <c r="CN3898" s="22"/>
      <c r="CO3898" s="22"/>
    </row>
    <row r="3899" spans="1:93" s="2" customFormat="1" x14ac:dyDescent="0.3">
      <c r="A3899" s="73" t="s">
        <v>204</v>
      </c>
      <c r="B3899" s="73" t="s">
        <v>177</v>
      </c>
      <c r="C3899" s="67" t="s">
        <v>20</v>
      </c>
      <c r="D3899" s="67" t="s">
        <v>293</v>
      </c>
      <c r="E3899" s="73"/>
      <c r="F3899" s="73" t="s">
        <v>412</v>
      </c>
      <c r="G3899" s="73" t="s">
        <v>405</v>
      </c>
      <c r="H3899" s="73" t="s">
        <v>405</v>
      </c>
      <c r="I3899" s="73" t="s">
        <v>466</v>
      </c>
      <c r="J3899" s="73" t="str">
        <f t="shared" si="85"/>
        <v>Dual purpose 4X4 km Cars (by market segment)</v>
      </c>
      <c r="K3899" s="146">
        <v>4.3200000000000001E-6</v>
      </c>
      <c r="L3899" s="48"/>
      <c r="M3899" s="22"/>
      <c r="N3899" s="22"/>
      <c r="O3899" s="22"/>
      <c r="P3899" s="22"/>
      <c r="Q3899" s="22"/>
      <c r="R3899" s="22"/>
      <c r="S3899" s="22"/>
      <c r="T3899" s="22"/>
      <c r="U3899" s="22"/>
      <c r="V3899" s="22"/>
      <c r="W3899" s="22"/>
      <c r="X3899" s="22"/>
      <c r="Y3899" s="22"/>
      <c r="Z3899" s="22"/>
      <c r="AA3899" s="22"/>
      <c r="AB3899" s="22"/>
      <c r="AC3899" s="22"/>
      <c r="AD3899" s="22"/>
      <c r="AE3899" s="22"/>
      <c r="AF3899" s="22"/>
      <c r="AG3899" s="22"/>
      <c r="AH3899" s="22"/>
      <c r="AI3899" s="22"/>
      <c r="AJ3899" s="22"/>
      <c r="AK3899" s="22"/>
      <c r="AL3899" s="22"/>
      <c r="AM3899" s="22"/>
      <c r="AN3899" s="22"/>
      <c r="AO3899" s="22"/>
      <c r="AP3899" s="22"/>
      <c r="AQ3899" s="22"/>
      <c r="AR3899" s="22"/>
      <c r="AS3899" s="22"/>
      <c r="AT3899" s="22"/>
      <c r="AU3899" s="22"/>
      <c r="AV3899" s="22"/>
      <c r="AW3899" s="22"/>
      <c r="AX3899" s="22"/>
      <c r="AY3899" s="22"/>
      <c r="AZ3899" s="22"/>
      <c r="BA3899" s="22"/>
      <c r="BB3899" s="22"/>
      <c r="BC3899" s="22"/>
      <c r="BD3899" s="22"/>
      <c r="BE3899" s="22"/>
      <c r="BF3899" s="22"/>
      <c r="BG3899" s="22"/>
      <c r="BH3899" s="22"/>
      <c r="BI3899" s="22"/>
      <c r="BJ3899" s="22"/>
      <c r="BK3899" s="22"/>
      <c r="BL3899" s="22"/>
      <c r="BM3899" s="22"/>
      <c r="BN3899" s="22"/>
      <c r="BO3899" s="22"/>
      <c r="BP3899" s="22"/>
      <c r="BQ3899" s="22"/>
      <c r="BR3899" s="22"/>
      <c r="BS3899" s="22"/>
      <c r="BT3899" s="22"/>
      <c r="BU3899" s="22"/>
      <c r="BV3899" s="22"/>
      <c r="BW3899" s="22"/>
      <c r="BX3899" s="22"/>
      <c r="BY3899" s="22"/>
      <c r="BZ3899" s="22"/>
      <c r="CA3899" s="22"/>
      <c r="CB3899" s="22"/>
      <c r="CC3899" s="22"/>
      <c r="CD3899" s="22"/>
      <c r="CE3899" s="22"/>
      <c r="CF3899" s="22"/>
      <c r="CG3899" s="22"/>
      <c r="CH3899" s="22"/>
      <c r="CI3899" s="22"/>
      <c r="CJ3899" s="22"/>
      <c r="CK3899" s="22"/>
      <c r="CL3899" s="22"/>
      <c r="CM3899" s="22"/>
      <c r="CN3899" s="22"/>
      <c r="CO3899" s="22"/>
    </row>
    <row r="3900" spans="1:93" s="2" customFormat="1" x14ac:dyDescent="0.3">
      <c r="A3900" s="73" t="s">
        <v>204</v>
      </c>
      <c r="B3900" s="73" t="s">
        <v>177</v>
      </c>
      <c r="C3900" s="67" t="s">
        <v>20</v>
      </c>
      <c r="D3900" s="67" t="s">
        <v>293</v>
      </c>
      <c r="E3900" s="73"/>
      <c r="F3900" s="73" t="s">
        <v>412</v>
      </c>
      <c r="G3900" s="73" t="s">
        <v>405</v>
      </c>
      <c r="H3900" s="73" t="s">
        <v>405</v>
      </c>
      <c r="I3900" s="73" t="s">
        <v>467</v>
      </c>
      <c r="J3900" s="73" t="str">
        <f t="shared" si="85"/>
        <v>Dual purpose 4X4 km Cars (by market segment)</v>
      </c>
      <c r="K3900" s="98">
        <v>0.20072999999999999</v>
      </c>
      <c r="L3900" s="48"/>
      <c r="M3900" s="22"/>
      <c r="N3900" s="22"/>
      <c r="O3900" s="22"/>
      <c r="P3900" s="22"/>
      <c r="Q3900" s="22"/>
      <c r="R3900" s="22"/>
      <c r="S3900" s="22"/>
      <c r="T3900" s="2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c r="AQ3900" s="22"/>
      <c r="AR3900" s="22"/>
      <c r="AS3900" s="22"/>
      <c r="AT3900" s="22"/>
      <c r="AU3900" s="22"/>
      <c r="AV3900" s="22"/>
      <c r="AW3900" s="22"/>
      <c r="AX3900" s="22"/>
      <c r="AY3900" s="22"/>
      <c r="AZ3900" s="22"/>
      <c r="BA3900" s="22"/>
      <c r="BB3900" s="22"/>
      <c r="BC3900" s="22"/>
      <c r="BD3900" s="22"/>
      <c r="BE3900" s="22"/>
      <c r="BF3900" s="22"/>
      <c r="BG3900" s="22"/>
      <c r="BH3900" s="22"/>
      <c r="BI3900" s="22"/>
      <c r="BJ3900" s="22"/>
      <c r="BK3900" s="22"/>
      <c r="BL3900" s="22"/>
      <c r="BM3900" s="22"/>
      <c r="BN3900" s="22"/>
      <c r="BO3900" s="22"/>
      <c r="BP3900" s="22"/>
      <c r="BQ3900" s="22"/>
      <c r="BR3900" s="22"/>
      <c r="BS3900" s="22"/>
      <c r="BT3900" s="22"/>
      <c r="BU3900" s="22"/>
      <c r="BV3900" s="22"/>
      <c r="BW3900" s="22"/>
      <c r="BX3900" s="22"/>
      <c r="BY3900" s="22"/>
      <c r="BZ3900" s="22"/>
      <c r="CA3900" s="22"/>
      <c r="CB3900" s="22"/>
      <c r="CC3900" s="22"/>
      <c r="CD3900" s="22"/>
      <c r="CE3900" s="22"/>
      <c r="CF3900" s="22"/>
      <c r="CG3900" s="22"/>
      <c r="CH3900" s="22"/>
      <c r="CI3900" s="22"/>
      <c r="CJ3900" s="22"/>
      <c r="CK3900" s="22"/>
      <c r="CL3900" s="22"/>
      <c r="CM3900" s="22"/>
      <c r="CN3900" s="22"/>
      <c r="CO3900" s="22"/>
    </row>
    <row r="3901" spans="1:93" s="2" customFormat="1" x14ac:dyDescent="0.3">
      <c r="A3901" s="73" t="s">
        <v>204</v>
      </c>
      <c r="B3901" s="73" t="s">
        <v>177</v>
      </c>
      <c r="C3901" s="67" t="s">
        <v>20</v>
      </c>
      <c r="D3901" s="67" t="s">
        <v>293</v>
      </c>
      <c r="E3901" s="73"/>
      <c r="F3901" s="73" t="s">
        <v>412</v>
      </c>
      <c r="G3901" s="73" t="s">
        <v>405</v>
      </c>
      <c r="H3901" s="73" t="s">
        <v>405</v>
      </c>
      <c r="I3901" s="73" t="s">
        <v>468</v>
      </c>
      <c r="J3901" s="73" t="str">
        <f t="shared" si="85"/>
        <v>Dual purpose 4X4 km Cars (by market segment)</v>
      </c>
      <c r="K3901" s="98">
        <v>1.8400000000000001E-3</v>
      </c>
      <c r="L3901" s="48"/>
      <c r="M3901" s="22"/>
      <c r="N3901" s="22"/>
      <c r="O3901" s="22"/>
      <c r="P3901" s="22"/>
      <c r="Q3901" s="22"/>
      <c r="R3901" s="22"/>
      <c r="S3901" s="22"/>
      <c r="T3901" s="22"/>
      <c r="U3901" s="22"/>
      <c r="V3901" s="22"/>
      <c r="W3901" s="22"/>
      <c r="X3901" s="22"/>
      <c r="Y3901" s="22"/>
      <c r="Z3901" s="22"/>
      <c r="AA3901" s="22"/>
      <c r="AB3901" s="22"/>
      <c r="AC3901" s="22"/>
      <c r="AD3901" s="22"/>
      <c r="AE3901" s="22"/>
      <c r="AF3901" s="22"/>
      <c r="AG3901" s="22"/>
      <c r="AH3901" s="22"/>
      <c r="AI3901" s="22"/>
      <c r="AJ3901" s="22"/>
      <c r="AK3901" s="22"/>
      <c r="AL3901" s="22"/>
      <c r="AM3901" s="22"/>
      <c r="AN3901" s="22"/>
      <c r="AO3901" s="22"/>
      <c r="AP3901" s="22"/>
      <c r="AQ3901" s="22"/>
      <c r="AR3901" s="22"/>
      <c r="AS3901" s="22"/>
      <c r="AT3901" s="22"/>
      <c r="AU3901" s="22"/>
      <c r="AV3901" s="22"/>
      <c r="AW3901" s="22"/>
      <c r="AX3901" s="22"/>
      <c r="AY3901" s="22"/>
      <c r="AZ3901" s="22"/>
      <c r="BA3901" s="22"/>
      <c r="BB3901" s="22"/>
      <c r="BC3901" s="22"/>
      <c r="BD3901" s="22"/>
      <c r="BE3901" s="22"/>
      <c r="BF3901" s="22"/>
      <c r="BG3901" s="22"/>
      <c r="BH3901" s="22"/>
      <c r="BI3901" s="22"/>
      <c r="BJ3901" s="22"/>
      <c r="BK3901" s="22"/>
      <c r="BL3901" s="22"/>
      <c r="BM3901" s="22"/>
      <c r="BN3901" s="22"/>
      <c r="BO3901" s="22"/>
      <c r="BP3901" s="22"/>
      <c r="BQ3901" s="22"/>
      <c r="BR3901" s="22"/>
      <c r="BS3901" s="22"/>
      <c r="BT3901" s="22"/>
      <c r="BU3901" s="22"/>
      <c r="BV3901" s="22"/>
      <c r="BW3901" s="22"/>
      <c r="BX3901" s="22"/>
      <c r="BY3901" s="22"/>
      <c r="BZ3901" s="22"/>
      <c r="CA3901" s="22"/>
      <c r="CB3901" s="22"/>
      <c r="CC3901" s="22"/>
      <c r="CD3901" s="22"/>
      <c r="CE3901" s="22"/>
      <c r="CF3901" s="22"/>
      <c r="CG3901" s="22"/>
      <c r="CH3901" s="22"/>
      <c r="CI3901" s="22"/>
      <c r="CJ3901" s="22"/>
      <c r="CK3901" s="22"/>
      <c r="CL3901" s="22"/>
      <c r="CM3901" s="22"/>
      <c r="CN3901" s="22"/>
      <c r="CO3901" s="22"/>
    </row>
    <row r="3902" spans="1:93" s="2" customFormat="1" x14ac:dyDescent="0.3">
      <c r="A3902" s="73" t="s">
        <v>204</v>
      </c>
      <c r="B3902" s="73" t="s">
        <v>177</v>
      </c>
      <c r="C3902" s="67" t="s">
        <v>20</v>
      </c>
      <c r="D3902" s="67" t="s">
        <v>293</v>
      </c>
      <c r="E3902" s="73"/>
      <c r="F3902" s="73" t="s">
        <v>412</v>
      </c>
      <c r="G3902" s="73" t="s">
        <v>156</v>
      </c>
      <c r="H3902" s="73" t="s">
        <v>156</v>
      </c>
      <c r="I3902" s="73" t="s">
        <v>465</v>
      </c>
      <c r="J3902" s="73" t="str">
        <f t="shared" si="85"/>
        <v>Dual purpose 4X4 miles Cars (by market segment)</v>
      </c>
      <c r="K3902" s="98">
        <v>0.32601999999999998</v>
      </c>
      <c r="L3902" s="48"/>
      <c r="M3902" s="22"/>
      <c r="N3902" s="22"/>
      <c r="O3902" s="22"/>
      <c r="P3902" s="22"/>
      <c r="Q3902" s="22"/>
      <c r="R3902" s="22"/>
      <c r="S3902" s="22"/>
      <c r="T3902" s="2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c r="AQ3902" s="22"/>
      <c r="AR3902" s="22"/>
      <c r="AS3902" s="22"/>
      <c r="AT3902" s="22"/>
      <c r="AU3902" s="22"/>
      <c r="AV3902" s="22"/>
      <c r="AW3902" s="22"/>
      <c r="AX3902" s="22"/>
      <c r="AY3902" s="22"/>
      <c r="AZ3902" s="22"/>
      <c r="BA3902" s="22"/>
      <c r="BB3902" s="22"/>
      <c r="BC3902" s="22"/>
      <c r="BD3902" s="22"/>
      <c r="BE3902" s="22"/>
      <c r="BF3902" s="22"/>
      <c r="BG3902" s="22"/>
      <c r="BH3902" s="22"/>
      <c r="BI3902" s="22"/>
      <c r="BJ3902" s="22"/>
      <c r="BK3902" s="22"/>
      <c r="BL3902" s="22"/>
      <c r="BM3902" s="22"/>
      <c r="BN3902" s="22"/>
      <c r="BO3902" s="22"/>
      <c r="BP3902" s="22"/>
      <c r="BQ3902" s="22"/>
      <c r="BR3902" s="22"/>
      <c r="BS3902" s="22"/>
      <c r="BT3902" s="22"/>
      <c r="BU3902" s="22"/>
      <c r="BV3902" s="22"/>
      <c r="BW3902" s="22"/>
      <c r="BX3902" s="22"/>
      <c r="BY3902" s="22"/>
      <c r="BZ3902" s="22"/>
      <c r="CA3902" s="22"/>
      <c r="CB3902" s="22"/>
      <c r="CC3902" s="22"/>
      <c r="CD3902" s="22"/>
      <c r="CE3902" s="22"/>
      <c r="CF3902" s="22"/>
      <c r="CG3902" s="22"/>
      <c r="CH3902" s="22"/>
      <c r="CI3902" s="22"/>
      <c r="CJ3902" s="22"/>
      <c r="CK3902" s="22"/>
      <c r="CL3902" s="22"/>
      <c r="CM3902" s="22"/>
      <c r="CN3902" s="22"/>
      <c r="CO3902" s="22"/>
    </row>
    <row r="3903" spans="1:93" s="2" customFormat="1" x14ac:dyDescent="0.3">
      <c r="A3903" s="73" t="s">
        <v>204</v>
      </c>
      <c r="B3903" s="73" t="s">
        <v>177</v>
      </c>
      <c r="C3903" s="67" t="s">
        <v>20</v>
      </c>
      <c r="D3903" s="67" t="s">
        <v>293</v>
      </c>
      <c r="E3903" s="73"/>
      <c r="F3903" s="73" t="s">
        <v>412</v>
      </c>
      <c r="G3903" s="73" t="s">
        <v>156</v>
      </c>
      <c r="H3903" s="73" t="s">
        <v>156</v>
      </c>
      <c r="I3903" s="73" t="s">
        <v>466</v>
      </c>
      <c r="J3903" s="73" t="str">
        <f t="shared" si="85"/>
        <v>Dual purpose 4X4 miles Cars (by market segment)</v>
      </c>
      <c r="K3903" s="98">
        <v>1.0000000000000001E-5</v>
      </c>
      <c r="L3903" s="48"/>
      <c r="M3903" s="22"/>
      <c r="N3903" s="22"/>
      <c r="O3903" s="22"/>
      <c r="P3903" s="22"/>
      <c r="Q3903" s="22"/>
      <c r="R3903" s="22"/>
      <c r="S3903" s="22"/>
      <c r="T3903" s="22"/>
      <c r="U3903" s="22"/>
      <c r="V3903" s="22"/>
      <c r="W3903" s="22"/>
      <c r="X3903" s="22"/>
      <c r="Y3903" s="22"/>
      <c r="Z3903" s="22"/>
      <c r="AA3903" s="22"/>
      <c r="AB3903" s="22"/>
      <c r="AC3903" s="22"/>
      <c r="AD3903" s="22"/>
      <c r="AE3903" s="22"/>
      <c r="AF3903" s="22"/>
      <c r="AG3903" s="22"/>
      <c r="AH3903" s="22"/>
      <c r="AI3903" s="22"/>
      <c r="AJ3903" s="22"/>
      <c r="AK3903" s="22"/>
      <c r="AL3903" s="22"/>
      <c r="AM3903" s="22"/>
      <c r="AN3903" s="22"/>
      <c r="AO3903" s="22"/>
      <c r="AP3903" s="22"/>
      <c r="AQ3903" s="22"/>
      <c r="AR3903" s="22"/>
      <c r="AS3903" s="22"/>
      <c r="AT3903" s="22"/>
      <c r="AU3903" s="22"/>
      <c r="AV3903" s="22"/>
      <c r="AW3903" s="22"/>
      <c r="AX3903" s="22"/>
      <c r="AY3903" s="22"/>
      <c r="AZ3903" s="22"/>
      <c r="BA3903" s="22"/>
      <c r="BB3903" s="22"/>
      <c r="BC3903" s="22"/>
      <c r="BD3903" s="22"/>
      <c r="BE3903" s="22"/>
      <c r="BF3903" s="22"/>
      <c r="BG3903" s="22"/>
      <c r="BH3903" s="22"/>
      <c r="BI3903" s="22"/>
      <c r="BJ3903" s="22"/>
      <c r="BK3903" s="22"/>
      <c r="BL3903" s="22"/>
      <c r="BM3903" s="22"/>
      <c r="BN3903" s="22"/>
      <c r="BO3903" s="22"/>
      <c r="BP3903" s="22"/>
      <c r="BQ3903" s="22"/>
      <c r="BR3903" s="22"/>
      <c r="BS3903" s="22"/>
      <c r="BT3903" s="22"/>
      <c r="BU3903" s="22"/>
      <c r="BV3903" s="22"/>
      <c r="BW3903" s="22"/>
      <c r="BX3903" s="22"/>
      <c r="BY3903" s="22"/>
      <c r="BZ3903" s="22"/>
      <c r="CA3903" s="22"/>
      <c r="CB3903" s="22"/>
      <c r="CC3903" s="22"/>
      <c r="CD3903" s="22"/>
      <c r="CE3903" s="22"/>
      <c r="CF3903" s="22"/>
      <c r="CG3903" s="22"/>
      <c r="CH3903" s="22"/>
      <c r="CI3903" s="22"/>
      <c r="CJ3903" s="22"/>
      <c r="CK3903" s="22"/>
      <c r="CL3903" s="22"/>
      <c r="CM3903" s="22"/>
      <c r="CN3903" s="22"/>
      <c r="CO3903" s="22"/>
    </row>
    <row r="3904" spans="1:93" s="2" customFormat="1" x14ac:dyDescent="0.3">
      <c r="A3904" s="73" t="s">
        <v>204</v>
      </c>
      <c r="B3904" s="73" t="s">
        <v>177</v>
      </c>
      <c r="C3904" s="67" t="s">
        <v>20</v>
      </c>
      <c r="D3904" s="67" t="s">
        <v>293</v>
      </c>
      <c r="E3904" s="73"/>
      <c r="F3904" s="73" t="s">
        <v>412</v>
      </c>
      <c r="G3904" s="73" t="s">
        <v>156</v>
      </c>
      <c r="H3904" s="73" t="s">
        <v>156</v>
      </c>
      <c r="I3904" s="73" t="s">
        <v>467</v>
      </c>
      <c r="J3904" s="73" t="str">
        <f t="shared" si="85"/>
        <v>Dual purpose 4X4 miles Cars (by market segment)</v>
      </c>
      <c r="K3904" s="98">
        <v>0.32303999999999999</v>
      </c>
      <c r="L3904" s="48"/>
      <c r="M3904" s="22"/>
      <c r="N3904" s="22"/>
      <c r="O3904" s="22"/>
      <c r="P3904" s="22"/>
      <c r="Q3904" s="22"/>
      <c r="R3904" s="22"/>
      <c r="S3904" s="22"/>
      <c r="T3904" s="2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c r="AQ3904" s="22"/>
      <c r="AR3904" s="22"/>
      <c r="AS3904" s="22"/>
      <c r="AT3904" s="22"/>
      <c r="AU3904" s="22"/>
      <c r="AV3904" s="22"/>
      <c r="AW3904" s="22"/>
      <c r="AX3904" s="22"/>
      <c r="AY3904" s="22"/>
      <c r="AZ3904" s="22"/>
      <c r="BA3904" s="22"/>
      <c r="BB3904" s="22"/>
      <c r="BC3904" s="22"/>
      <c r="BD3904" s="22"/>
      <c r="BE3904" s="22"/>
      <c r="BF3904" s="22"/>
      <c r="BG3904" s="22"/>
      <c r="BH3904" s="22"/>
      <c r="BI3904" s="22"/>
      <c r="BJ3904" s="22"/>
      <c r="BK3904" s="22"/>
      <c r="BL3904" s="22"/>
      <c r="BM3904" s="22"/>
      <c r="BN3904" s="22"/>
      <c r="BO3904" s="22"/>
      <c r="BP3904" s="22"/>
      <c r="BQ3904" s="22"/>
      <c r="BR3904" s="22"/>
      <c r="BS3904" s="22"/>
      <c r="BT3904" s="22"/>
      <c r="BU3904" s="22"/>
      <c r="BV3904" s="22"/>
      <c r="BW3904" s="22"/>
      <c r="BX3904" s="22"/>
      <c r="BY3904" s="22"/>
      <c r="BZ3904" s="22"/>
      <c r="CA3904" s="22"/>
      <c r="CB3904" s="22"/>
      <c r="CC3904" s="22"/>
      <c r="CD3904" s="22"/>
      <c r="CE3904" s="22"/>
      <c r="CF3904" s="22"/>
      <c r="CG3904" s="22"/>
      <c r="CH3904" s="22"/>
      <c r="CI3904" s="22"/>
      <c r="CJ3904" s="22"/>
      <c r="CK3904" s="22"/>
      <c r="CL3904" s="22"/>
      <c r="CM3904" s="22"/>
      <c r="CN3904" s="22"/>
      <c r="CO3904" s="22"/>
    </row>
    <row r="3905" spans="1:93" s="2" customFormat="1" x14ac:dyDescent="0.3">
      <c r="A3905" s="73" t="s">
        <v>204</v>
      </c>
      <c r="B3905" s="73" t="s">
        <v>177</v>
      </c>
      <c r="C3905" s="67" t="s">
        <v>20</v>
      </c>
      <c r="D3905" s="67" t="s">
        <v>293</v>
      </c>
      <c r="E3905" s="73"/>
      <c r="F3905" s="73" t="s">
        <v>412</v>
      </c>
      <c r="G3905" s="73" t="s">
        <v>156</v>
      </c>
      <c r="H3905" s="73" t="s">
        <v>156</v>
      </c>
      <c r="I3905" s="73" t="s">
        <v>468</v>
      </c>
      <c r="J3905" s="73" t="str">
        <f t="shared" si="85"/>
        <v>Dual purpose 4X4 miles Cars (by market segment)</v>
      </c>
      <c r="K3905" s="98">
        <v>2.97E-3</v>
      </c>
      <c r="L3905" s="48"/>
      <c r="M3905" s="22"/>
      <c r="N3905" s="22"/>
      <c r="O3905" s="22"/>
      <c r="P3905" s="22"/>
      <c r="Q3905" s="22"/>
      <c r="R3905" s="22"/>
      <c r="S3905" s="22"/>
      <c r="T3905" s="22"/>
      <c r="U3905" s="22"/>
      <c r="V3905" s="22"/>
      <c r="W3905" s="22"/>
      <c r="X3905" s="22"/>
      <c r="Y3905" s="22"/>
      <c r="Z3905" s="22"/>
      <c r="AA3905" s="22"/>
      <c r="AB3905" s="22"/>
      <c r="AC3905" s="22"/>
      <c r="AD3905" s="22"/>
      <c r="AE3905" s="22"/>
      <c r="AF3905" s="22"/>
      <c r="AG3905" s="22"/>
      <c r="AH3905" s="22"/>
      <c r="AI3905" s="22"/>
      <c r="AJ3905" s="22"/>
      <c r="AK3905" s="22"/>
      <c r="AL3905" s="22"/>
      <c r="AM3905" s="22"/>
      <c r="AN3905" s="22"/>
      <c r="AO3905" s="22"/>
      <c r="AP3905" s="22"/>
      <c r="AQ3905" s="22"/>
      <c r="AR3905" s="22"/>
      <c r="AS3905" s="22"/>
      <c r="AT3905" s="22"/>
      <c r="AU3905" s="22"/>
      <c r="AV3905" s="22"/>
      <c r="AW3905" s="22"/>
      <c r="AX3905" s="22"/>
      <c r="AY3905" s="22"/>
      <c r="AZ3905" s="22"/>
      <c r="BA3905" s="22"/>
      <c r="BB3905" s="22"/>
      <c r="BC3905" s="22"/>
      <c r="BD3905" s="22"/>
      <c r="BE3905" s="22"/>
      <c r="BF3905" s="22"/>
      <c r="BG3905" s="22"/>
      <c r="BH3905" s="22"/>
      <c r="BI3905" s="22"/>
      <c r="BJ3905" s="22"/>
      <c r="BK3905" s="22"/>
      <c r="BL3905" s="22"/>
      <c r="BM3905" s="22"/>
      <c r="BN3905" s="22"/>
      <c r="BO3905" s="22"/>
      <c r="BP3905" s="22"/>
      <c r="BQ3905" s="22"/>
      <c r="BR3905" s="22"/>
      <c r="BS3905" s="22"/>
      <c r="BT3905" s="22"/>
      <c r="BU3905" s="22"/>
      <c r="BV3905" s="22"/>
      <c r="BW3905" s="22"/>
      <c r="BX3905" s="22"/>
      <c r="BY3905" s="22"/>
      <c r="BZ3905" s="22"/>
      <c r="CA3905" s="22"/>
      <c r="CB3905" s="22"/>
      <c r="CC3905" s="22"/>
      <c r="CD3905" s="22"/>
      <c r="CE3905" s="22"/>
      <c r="CF3905" s="22"/>
      <c r="CG3905" s="22"/>
      <c r="CH3905" s="22"/>
      <c r="CI3905" s="22"/>
      <c r="CJ3905" s="22"/>
      <c r="CK3905" s="22"/>
      <c r="CL3905" s="22"/>
      <c r="CM3905" s="22"/>
      <c r="CN3905" s="22"/>
      <c r="CO3905" s="22"/>
    </row>
    <row r="3906" spans="1:93" s="2" customFormat="1" x14ac:dyDescent="0.3">
      <c r="A3906" s="73" t="s">
        <v>204</v>
      </c>
      <c r="B3906" s="73" t="s">
        <v>177</v>
      </c>
      <c r="C3906" s="67" t="s">
        <v>20</v>
      </c>
      <c r="D3906" s="67" t="s">
        <v>293</v>
      </c>
      <c r="E3906" s="73"/>
      <c r="F3906" s="73" t="s">
        <v>138</v>
      </c>
      <c r="G3906" s="73" t="s">
        <v>405</v>
      </c>
      <c r="H3906" s="73" t="s">
        <v>405</v>
      </c>
      <c r="I3906" s="73" t="s">
        <v>465</v>
      </c>
      <c r="J3906" s="73" t="str">
        <f t="shared" si="85"/>
        <v>Dual purpose 4X4 km Cars (by market segment)</v>
      </c>
      <c r="K3906" s="98">
        <v>0.23663000000000001</v>
      </c>
      <c r="L3906" s="48"/>
      <c r="M3906" s="22"/>
      <c r="N3906" s="22"/>
      <c r="O3906" s="22"/>
      <c r="P3906" s="22"/>
      <c r="Q3906" s="22"/>
      <c r="R3906" s="22"/>
      <c r="S3906" s="22"/>
      <c r="T3906" s="2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c r="AQ3906" s="22"/>
      <c r="AR3906" s="22"/>
      <c r="AS3906" s="22"/>
      <c r="AT3906" s="22"/>
      <c r="AU3906" s="22"/>
      <c r="AV3906" s="22"/>
      <c r="AW3906" s="22"/>
      <c r="AX3906" s="22"/>
      <c r="AY3906" s="22"/>
      <c r="AZ3906" s="22"/>
      <c r="BA3906" s="22"/>
      <c r="BB3906" s="22"/>
      <c r="BC3906" s="22"/>
      <c r="BD3906" s="22"/>
      <c r="BE3906" s="22"/>
      <c r="BF3906" s="22"/>
      <c r="BG3906" s="22"/>
      <c r="BH3906" s="22"/>
      <c r="BI3906" s="22"/>
      <c r="BJ3906" s="22"/>
      <c r="BK3906" s="22"/>
      <c r="BL3906" s="22"/>
      <c r="BM3906" s="22"/>
      <c r="BN3906" s="22"/>
      <c r="BO3906" s="22"/>
      <c r="BP3906" s="22"/>
      <c r="BQ3906" s="22"/>
      <c r="BR3906" s="22"/>
      <c r="BS3906" s="22"/>
      <c r="BT3906" s="22"/>
      <c r="BU3906" s="22"/>
      <c r="BV3906" s="22"/>
      <c r="BW3906" s="22"/>
      <c r="BX3906" s="22"/>
      <c r="BY3906" s="22"/>
      <c r="BZ3906" s="22"/>
      <c r="CA3906" s="22"/>
      <c r="CB3906" s="22"/>
      <c r="CC3906" s="22"/>
      <c r="CD3906" s="22"/>
      <c r="CE3906" s="22"/>
      <c r="CF3906" s="22"/>
      <c r="CG3906" s="22"/>
      <c r="CH3906" s="22"/>
      <c r="CI3906" s="22"/>
      <c r="CJ3906" s="22"/>
      <c r="CK3906" s="22"/>
      <c r="CL3906" s="22"/>
      <c r="CM3906" s="22"/>
      <c r="CN3906" s="22"/>
      <c r="CO3906" s="22"/>
    </row>
    <row r="3907" spans="1:93" s="2" customFormat="1" x14ac:dyDescent="0.3">
      <c r="A3907" s="73" t="s">
        <v>204</v>
      </c>
      <c r="B3907" s="73" t="s">
        <v>177</v>
      </c>
      <c r="C3907" s="67" t="s">
        <v>20</v>
      </c>
      <c r="D3907" s="67" t="s">
        <v>293</v>
      </c>
      <c r="E3907" s="73"/>
      <c r="F3907" s="73" t="s">
        <v>138</v>
      </c>
      <c r="G3907" s="73" t="s">
        <v>405</v>
      </c>
      <c r="H3907" s="73" t="s">
        <v>405</v>
      </c>
      <c r="I3907" s="73" t="s">
        <v>466</v>
      </c>
      <c r="J3907" s="73" t="str">
        <f t="shared" si="85"/>
        <v>Dual purpose 4X4 km Cars (by market segment)</v>
      </c>
      <c r="K3907" s="98">
        <v>3.2000000000000003E-4</v>
      </c>
      <c r="L3907" s="48"/>
      <c r="M3907" s="22"/>
      <c r="N3907" s="22"/>
      <c r="O3907" s="22"/>
      <c r="P3907" s="22"/>
      <c r="Q3907" s="22"/>
      <c r="R3907" s="22"/>
      <c r="S3907" s="22"/>
      <c r="T3907" s="22"/>
      <c r="U3907" s="22"/>
      <c r="V3907" s="22"/>
      <c r="W3907" s="22"/>
      <c r="X3907" s="22"/>
      <c r="Y3907" s="22"/>
      <c r="Z3907" s="22"/>
      <c r="AA3907" s="22"/>
      <c r="AB3907" s="22"/>
      <c r="AC3907" s="22"/>
      <c r="AD3907" s="22"/>
      <c r="AE3907" s="22"/>
      <c r="AF3907" s="22"/>
      <c r="AG3907" s="22"/>
      <c r="AH3907" s="22"/>
      <c r="AI3907" s="22"/>
      <c r="AJ3907" s="22"/>
      <c r="AK3907" s="22"/>
      <c r="AL3907" s="22"/>
      <c r="AM3907" s="22"/>
      <c r="AN3907" s="22"/>
      <c r="AO3907" s="22"/>
      <c r="AP3907" s="22"/>
      <c r="AQ3907" s="22"/>
      <c r="AR3907" s="22"/>
      <c r="AS3907" s="22"/>
      <c r="AT3907" s="22"/>
      <c r="AU3907" s="22"/>
      <c r="AV3907" s="22"/>
      <c r="AW3907" s="22"/>
      <c r="AX3907" s="22"/>
      <c r="AY3907" s="22"/>
      <c r="AZ3907" s="22"/>
      <c r="BA3907" s="22"/>
      <c r="BB3907" s="22"/>
      <c r="BC3907" s="22"/>
      <c r="BD3907" s="22"/>
      <c r="BE3907" s="22"/>
      <c r="BF3907" s="22"/>
      <c r="BG3907" s="22"/>
      <c r="BH3907" s="22"/>
      <c r="BI3907" s="22"/>
      <c r="BJ3907" s="22"/>
      <c r="BK3907" s="22"/>
      <c r="BL3907" s="22"/>
      <c r="BM3907" s="22"/>
      <c r="BN3907" s="22"/>
      <c r="BO3907" s="22"/>
      <c r="BP3907" s="22"/>
      <c r="BQ3907" s="22"/>
      <c r="BR3907" s="22"/>
      <c r="BS3907" s="22"/>
      <c r="BT3907" s="22"/>
      <c r="BU3907" s="22"/>
      <c r="BV3907" s="22"/>
      <c r="BW3907" s="22"/>
      <c r="BX3907" s="22"/>
      <c r="BY3907" s="22"/>
      <c r="BZ3907" s="22"/>
      <c r="CA3907" s="22"/>
      <c r="CB3907" s="22"/>
      <c r="CC3907" s="22"/>
      <c r="CD3907" s="22"/>
      <c r="CE3907" s="22"/>
      <c r="CF3907" s="22"/>
      <c r="CG3907" s="22"/>
      <c r="CH3907" s="22"/>
      <c r="CI3907" s="22"/>
      <c r="CJ3907" s="22"/>
      <c r="CK3907" s="22"/>
      <c r="CL3907" s="22"/>
      <c r="CM3907" s="22"/>
      <c r="CN3907" s="22"/>
      <c r="CO3907" s="22"/>
    </row>
    <row r="3908" spans="1:93" s="2" customFormat="1" x14ac:dyDescent="0.3">
      <c r="A3908" s="73" t="s">
        <v>204</v>
      </c>
      <c r="B3908" s="73" t="s">
        <v>177</v>
      </c>
      <c r="C3908" s="67" t="s">
        <v>20</v>
      </c>
      <c r="D3908" s="67" t="s">
        <v>293</v>
      </c>
      <c r="E3908" s="73"/>
      <c r="F3908" s="73" t="s">
        <v>138</v>
      </c>
      <c r="G3908" s="73" t="s">
        <v>405</v>
      </c>
      <c r="H3908" s="73" t="s">
        <v>405</v>
      </c>
      <c r="I3908" s="73" t="s">
        <v>467</v>
      </c>
      <c r="J3908" s="73" t="str">
        <f t="shared" si="85"/>
        <v>Dual purpose 4X4 km Cars (by market segment)</v>
      </c>
      <c r="K3908" s="98">
        <v>0.23593</v>
      </c>
      <c r="L3908" s="48"/>
      <c r="M3908" s="22"/>
      <c r="N3908" s="22"/>
      <c r="O3908" s="22"/>
      <c r="P3908" s="22"/>
      <c r="Q3908" s="22"/>
      <c r="R3908" s="22"/>
      <c r="S3908" s="22"/>
      <c r="T3908" s="2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c r="AQ3908" s="22"/>
      <c r="AR3908" s="22"/>
      <c r="AS3908" s="22"/>
      <c r="AT3908" s="22"/>
      <c r="AU3908" s="22"/>
      <c r="AV3908" s="22"/>
      <c r="AW3908" s="22"/>
      <c r="AX3908" s="22"/>
      <c r="AY3908" s="22"/>
      <c r="AZ3908" s="22"/>
      <c r="BA3908" s="22"/>
      <c r="BB3908" s="22"/>
      <c r="BC3908" s="22"/>
      <c r="BD3908" s="22"/>
      <c r="BE3908" s="22"/>
      <c r="BF3908" s="22"/>
      <c r="BG3908" s="22"/>
      <c r="BH3908" s="22"/>
      <c r="BI3908" s="22"/>
      <c r="BJ3908" s="22"/>
      <c r="BK3908" s="22"/>
      <c r="BL3908" s="22"/>
      <c r="BM3908" s="22"/>
      <c r="BN3908" s="22"/>
      <c r="BO3908" s="22"/>
      <c r="BP3908" s="22"/>
      <c r="BQ3908" s="22"/>
      <c r="BR3908" s="22"/>
      <c r="BS3908" s="22"/>
      <c r="BT3908" s="22"/>
      <c r="BU3908" s="22"/>
      <c r="BV3908" s="22"/>
      <c r="BW3908" s="22"/>
      <c r="BX3908" s="22"/>
      <c r="BY3908" s="22"/>
      <c r="BZ3908" s="22"/>
      <c r="CA3908" s="22"/>
      <c r="CB3908" s="22"/>
      <c r="CC3908" s="22"/>
      <c r="CD3908" s="22"/>
      <c r="CE3908" s="22"/>
      <c r="CF3908" s="22"/>
      <c r="CG3908" s="22"/>
      <c r="CH3908" s="22"/>
      <c r="CI3908" s="22"/>
      <c r="CJ3908" s="22"/>
      <c r="CK3908" s="22"/>
      <c r="CL3908" s="22"/>
      <c r="CM3908" s="22"/>
      <c r="CN3908" s="22"/>
      <c r="CO3908" s="22"/>
    </row>
    <row r="3909" spans="1:93" s="2" customFormat="1" x14ac:dyDescent="0.3">
      <c r="A3909" s="73" t="s">
        <v>204</v>
      </c>
      <c r="B3909" s="73" t="s">
        <v>177</v>
      </c>
      <c r="C3909" s="67" t="s">
        <v>20</v>
      </c>
      <c r="D3909" s="67" t="s">
        <v>293</v>
      </c>
      <c r="E3909" s="73"/>
      <c r="F3909" s="73" t="s">
        <v>138</v>
      </c>
      <c r="G3909" s="73" t="s">
        <v>405</v>
      </c>
      <c r="H3909" s="73" t="s">
        <v>405</v>
      </c>
      <c r="I3909" s="73" t="s">
        <v>468</v>
      </c>
      <c r="J3909" s="73" t="str">
        <f t="shared" si="85"/>
        <v>Dual purpose 4X4 km Cars (by market segment)</v>
      </c>
      <c r="K3909" s="98">
        <v>3.8000000000000002E-4</v>
      </c>
      <c r="L3909" s="48"/>
      <c r="M3909" s="22"/>
      <c r="N3909" s="22"/>
      <c r="O3909" s="22"/>
      <c r="P3909" s="22"/>
      <c r="Q3909" s="22"/>
      <c r="R3909" s="22"/>
      <c r="S3909" s="22"/>
      <c r="T3909" s="22"/>
      <c r="U3909" s="22"/>
      <c r="V3909" s="22"/>
      <c r="W3909" s="22"/>
      <c r="X3909" s="22"/>
      <c r="Y3909" s="22"/>
      <c r="Z3909" s="22"/>
      <c r="AA3909" s="22"/>
      <c r="AB3909" s="22"/>
      <c r="AC3909" s="22"/>
      <c r="AD3909" s="22"/>
      <c r="AE3909" s="22"/>
      <c r="AF3909" s="22"/>
      <c r="AG3909" s="22"/>
      <c r="AH3909" s="22"/>
      <c r="AI3909" s="22"/>
      <c r="AJ3909" s="22"/>
      <c r="AK3909" s="22"/>
      <c r="AL3909" s="22"/>
      <c r="AM3909" s="22"/>
      <c r="AN3909" s="22"/>
      <c r="AO3909" s="22"/>
      <c r="AP3909" s="22"/>
      <c r="AQ3909" s="22"/>
      <c r="AR3909" s="22"/>
      <c r="AS3909" s="22"/>
      <c r="AT3909" s="22"/>
      <c r="AU3909" s="22"/>
      <c r="AV3909" s="22"/>
      <c r="AW3909" s="22"/>
      <c r="AX3909" s="22"/>
      <c r="AY3909" s="22"/>
      <c r="AZ3909" s="22"/>
      <c r="BA3909" s="22"/>
      <c r="BB3909" s="22"/>
      <c r="BC3909" s="22"/>
      <c r="BD3909" s="22"/>
      <c r="BE3909" s="22"/>
      <c r="BF3909" s="22"/>
      <c r="BG3909" s="22"/>
      <c r="BH3909" s="22"/>
      <c r="BI3909" s="22"/>
      <c r="BJ3909" s="22"/>
      <c r="BK3909" s="22"/>
      <c r="BL3909" s="22"/>
      <c r="BM3909" s="22"/>
      <c r="BN3909" s="22"/>
      <c r="BO3909" s="22"/>
      <c r="BP3909" s="22"/>
      <c r="BQ3909" s="22"/>
      <c r="BR3909" s="22"/>
      <c r="BS3909" s="22"/>
      <c r="BT3909" s="22"/>
      <c r="BU3909" s="22"/>
      <c r="BV3909" s="22"/>
      <c r="BW3909" s="22"/>
      <c r="BX3909" s="22"/>
      <c r="BY3909" s="22"/>
      <c r="BZ3909" s="22"/>
      <c r="CA3909" s="22"/>
      <c r="CB3909" s="22"/>
      <c r="CC3909" s="22"/>
      <c r="CD3909" s="22"/>
      <c r="CE3909" s="22"/>
      <c r="CF3909" s="22"/>
      <c r="CG3909" s="22"/>
      <c r="CH3909" s="22"/>
      <c r="CI3909" s="22"/>
      <c r="CJ3909" s="22"/>
      <c r="CK3909" s="22"/>
      <c r="CL3909" s="22"/>
      <c r="CM3909" s="22"/>
      <c r="CN3909" s="22"/>
      <c r="CO3909" s="22"/>
    </row>
    <row r="3910" spans="1:93" s="2" customFormat="1" x14ac:dyDescent="0.3">
      <c r="A3910" s="73" t="s">
        <v>204</v>
      </c>
      <c r="B3910" s="73" t="s">
        <v>177</v>
      </c>
      <c r="C3910" s="67" t="s">
        <v>20</v>
      </c>
      <c r="D3910" s="67" t="s">
        <v>293</v>
      </c>
      <c r="E3910" s="73"/>
      <c r="F3910" s="73" t="s">
        <v>138</v>
      </c>
      <c r="G3910" s="73" t="s">
        <v>156</v>
      </c>
      <c r="H3910" s="73" t="s">
        <v>156</v>
      </c>
      <c r="I3910" s="73" t="s">
        <v>465</v>
      </c>
      <c r="J3910" s="73" t="str">
        <f t="shared" si="85"/>
        <v>Dual purpose 4X4 miles Cars (by market segment)</v>
      </c>
      <c r="K3910" s="98">
        <v>0.38081000000000004</v>
      </c>
      <c r="L3910" s="48"/>
      <c r="M3910" s="22"/>
      <c r="N3910" s="22"/>
      <c r="O3910" s="22"/>
      <c r="P3910" s="22"/>
      <c r="Q3910" s="22"/>
      <c r="R3910" s="22"/>
      <c r="S3910" s="22"/>
      <c r="T3910" s="2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c r="AQ3910" s="22"/>
      <c r="AR3910" s="22"/>
      <c r="AS3910" s="22"/>
      <c r="AT3910" s="22"/>
      <c r="AU3910" s="22"/>
      <c r="AV3910" s="22"/>
      <c r="AW3910" s="22"/>
      <c r="AX3910" s="22"/>
      <c r="AY3910" s="22"/>
      <c r="AZ3910" s="22"/>
      <c r="BA3910" s="22"/>
      <c r="BB3910" s="22"/>
      <c r="BC3910" s="22"/>
      <c r="BD3910" s="22"/>
      <c r="BE3910" s="22"/>
      <c r="BF3910" s="22"/>
      <c r="BG3910" s="22"/>
      <c r="BH3910" s="22"/>
      <c r="BI3910" s="22"/>
      <c r="BJ3910" s="22"/>
      <c r="BK3910" s="22"/>
      <c r="BL3910" s="22"/>
      <c r="BM3910" s="22"/>
      <c r="BN3910" s="22"/>
      <c r="BO3910" s="22"/>
      <c r="BP3910" s="22"/>
      <c r="BQ3910" s="22"/>
      <c r="BR3910" s="22"/>
      <c r="BS3910" s="22"/>
      <c r="BT3910" s="22"/>
      <c r="BU3910" s="22"/>
      <c r="BV3910" s="22"/>
      <c r="BW3910" s="22"/>
      <c r="BX3910" s="22"/>
      <c r="BY3910" s="22"/>
      <c r="BZ3910" s="22"/>
      <c r="CA3910" s="22"/>
      <c r="CB3910" s="22"/>
      <c r="CC3910" s="22"/>
      <c r="CD3910" s="22"/>
      <c r="CE3910" s="22"/>
      <c r="CF3910" s="22"/>
      <c r="CG3910" s="22"/>
      <c r="CH3910" s="22"/>
      <c r="CI3910" s="22"/>
      <c r="CJ3910" s="22"/>
      <c r="CK3910" s="22"/>
      <c r="CL3910" s="22"/>
      <c r="CM3910" s="22"/>
      <c r="CN3910" s="22"/>
      <c r="CO3910" s="22"/>
    </row>
    <row r="3911" spans="1:93" s="2" customFormat="1" x14ac:dyDescent="0.3">
      <c r="A3911" s="73" t="s">
        <v>204</v>
      </c>
      <c r="B3911" s="73" t="s">
        <v>177</v>
      </c>
      <c r="C3911" s="67" t="s">
        <v>20</v>
      </c>
      <c r="D3911" s="67" t="s">
        <v>293</v>
      </c>
      <c r="E3911" s="73"/>
      <c r="F3911" s="73" t="s">
        <v>138</v>
      </c>
      <c r="G3911" s="73" t="s">
        <v>156</v>
      </c>
      <c r="H3911" s="73" t="s">
        <v>156</v>
      </c>
      <c r="I3911" s="73" t="s">
        <v>466</v>
      </c>
      <c r="J3911" s="73" t="str">
        <f t="shared" si="85"/>
        <v>Dual purpose 4X4 miles Cars (by market segment)</v>
      </c>
      <c r="K3911" s="98">
        <v>5.1000000000000004E-4</v>
      </c>
      <c r="L3911" s="48"/>
      <c r="M3911" s="22"/>
      <c r="N3911" s="22"/>
      <c r="O3911" s="22"/>
      <c r="P3911" s="22"/>
      <c r="Q3911" s="22"/>
      <c r="R3911" s="22"/>
      <c r="S3911" s="22"/>
      <c r="T3911" s="22"/>
      <c r="U3911" s="22"/>
      <c r="V3911" s="22"/>
      <c r="W3911" s="22"/>
      <c r="X3911" s="22"/>
      <c r="Y3911" s="22"/>
      <c r="Z3911" s="22"/>
      <c r="AA3911" s="22"/>
      <c r="AB3911" s="22"/>
      <c r="AC3911" s="22"/>
      <c r="AD3911" s="22"/>
      <c r="AE3911" s="22"/>
      <c r="AF3911" s="22"/>
      <c r="AG3911" s="22"/>
      <c r="AH3911" s="22"/>
      <c r="AI3911" s="22"/>
      <c r="AJ3911" s="22"/>
      <c r="AK3911" s="22"/>
      <c r="AL3911" s="22"/>
      <c r="AM3911" s="22"/>
      <c r="AN3911" s="22"/>
      <c r="AO3911" s="22"/>
      <c r="AP3911" s="22"/>
      <c r="AQ3911" s="22"/>
      <c r="AR3911" s="22"/>
      <c r="AS3911" s="22"/>
      <c r="AT3911" s="22"/>
      <c r="AU3911" s="22"/>
      <c r="AV3911" s="22"/>
      <c r="AW3911" s="22"/>
      <c r="AX3911" s="22"/>
      <c r="AY3911" s="22"/>
      <c r="AZ3911" s="22"/>
      <c r="BA3911" s="22"/>
      <c r="BB3911" s="22"/>
      <c r="BC3911" s="22"/>
      <c r="BD3911" s="22"/>
      <c r="BE3911" s="22"/>
      <c r="BF3911" s="22"/>
      <c r="BG3911" s="22"/>
      <c r="BH3911" s="22"/>
      <c r="BI3911" s="22"/>
      <c r="BJ3911" s="22"/>
      <c r="BK3911" s="22"/>
      <c r="BL3911" s="22"/>
      <c r="BM3911" s="22"/>
      <c r="BN3911" s="22"/>
      <c r="BO3911" s="22"/>
      <c r="BP3911" s="22"/>
      <c r="BQ3911" s="22"/>
      <c r="BR3911" s="22"/>
      <c r="BS3911" s="22"/>
      <c r="BT3911" s="22"/>
      <c r="BU3911" s="22"/>
      <c r="BV3911" s="22"/>
      <c r="BW3911" s="22"/>
      <c r="BX3911" s="22"/>
      <c r="BY3911" s="22"/>
      <c r="BZ3911" s="22"/>
      <c r="CA3911" s="22"/>
      <c r="CB3911" s="22"/>
      <c r="CC3911" s="22"/>
      <c r="CD3911" s="22"/>
      <c r="CE3911" s="22"/>
      <c r="CF3911" s="22"/>
      <c r="CG3911" s="22"/>
      <c r="CH3911" s="22"/>
      <c r="CI3911" s="22"/>
      <c r="CJ3911" s="22"/>
      <c r="CK3911" s="22"/>
      <c r="CL3911" s="22"/>
      <c r="CM3911" s="22"/>
      <c r="CN3911" s="22"/>
      <c r="CO3911" s="22"/>
    </row>
    <row r="3912" spans="1:93" s="2" customFormat="1" x14ac:dyDescent="0.3">
      <c r="A3912" s="73" t="s">
        <v>204</v>
      </c>
      <c r="B3912" s="73" t="s">
        <v>177</v>
      </c>
      <c r="C3912" s="67" t="s">
        <v>20</v>
      </c>
      <c r="D3912" s="67" t="s">
        <v>293</v>
      </c>
      <c r="E3912" s="73"/>
      <c r="F3912" s="73" t="s">
        <v>138</v>
      </c>
      <c r="G3912" s="73" t="s">
        <v>156</v>
      </c>
      <c r="H3912" s="73" t="s">
        <v>156</v>
      </c>
      <c r="I3912" s="73" t="s">
        <v>467</v>
      </c>
      <c r="J3912" s="73" t="str">
        <f t="shared" si="85"/>
        <v>Dual purpose 4X4 miles Cars (by market segment)</v>
      </c>
      <c r="K3912" s="98">
        <v>0.37969000000000003</v>
      </c>
      <c r="L3912" s="48"/>
      <c r="M3912" s="22"/>
      <c r="N3912" s="22"/>
      <c r="O3912" s="22"/>
      <c r="P3912" s="22"/>
      <c r="Q3912" s="22"/>
      <c r="R3912" s="22"/>
      <c r="S3912" s="22"/>
      <c r="T3912" s="2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c r="AQ3912" s="22"/>
      <c r="AR3912" s="22"/>
      <c r="AS3912" s="22"/>
      <c r="AT3912" s="22"/>
      <c r="AU3912" s="22"/>
      <c r="AV3912" s="22"/>
      <c r="AW3912" s="22"/>
      <c r="AX3912" s="22"/>
      <c r="AY3912" s="22"/>
      <c r="AZ3912" s="22"/>
      <c r="BA3912" s="22"/>
      <c r="BB3912" s="22"/>
      <c r="BC3912" s="22"/>
      <c r="BD3912" s="22"/>
      <c r="BE3912" s="22"/>
      <c r="BF3912" s="22"/>
      <c r="BG3912" s="22"/>
      <c r="BH3912" s="22"/>
      <c r="BI3912" s="22"/>
      <c r="BJ3912" s="22"/>
      <c r="BK3912" s="22"/>
      <c r="BL3912" s="22"/>
      <c r="BM3912" s="22"/>
      <c r="BN3912" s="22"/>
      <c r="BO3912" s="22"/>
      <c r="BP3912" s="22"/>
      <c r="BQ3912" s="22"/>
      <c r="BR3912" s="22"/>
      <c r="BS3912" s="22"/>
      <c r="BT3912" s="22"/>
      <c r="BU3912" s="22"/>
      <c r="BV3912" s="22"/>
      <c r="BW3912" s="22"/>
      <c r="BX3912" s="22"/>
      <c r="BY3912" s="22"/>
      <c r="BZ3912" s="22"/>
      <c r="CA3912" s="22"/>
      <c r="CB3912" s="22"/>
      <c r="CC3912" s="22"/>
      <c r="CD3912" s="22"/>
      <c r="CE3912" s="22"/>
      <c r="CF3912" s="22"/>
      <c r="CG3912" s="22"/>
      <c r="CH3912" s="22"/>
      <c r="CI3912" s="22"/>
      <c r="CJ3912" s="22"/>
      <c r="CK3912" s="22"/>
      <c r="CL3912" s="22"/>
      <c r="CM3912" s="22"/>
      <c r="CN3912" s="22"/>
      <c r="CO3912" s="22"/>
    </row>
    <row r="3913" spans="1:93" s="2" customFormat="1" x14ac:dyDescent="0.3">
      <c r="A3913" s="73" t="s">
        <v>204</v>
      </c>
      <c r="B3913" s="73" t="s">
        <v>177</v>
      </c>
      <c r="C3913" s="67" t="s">
        <v>20</v>
      </c>
      <c r="D3913" s="67" t="s">
        <v>293</v>
      </c>
      <c r="E3913" s="73"/>
      <c r="F3913" s="73" t="s">
        <v>138</v>
      </c>
      <c r="G3913" s="73" t="s">
        <v>156</v>
      </c>
      <c r="H3913" s="73" t="s">
        <v>156</v>
      </c>
      <c r="I3913" s="73" t="s">
        <v>468</v>
      </c>
      <c r="J3913" s="73" t="str">
        <f t="shared" si="85"/>
        <v>Dual purpose 4X4 miles Cars (by market segment)</v>
      </c>
      <c r="K3913" s="98">
        <v>6.0999999999999997E-4</v>
      </c>
      <c r="L3913" s="48"/>
      <c r="M3913" s="22"/>
      <c r="N3913" s="22"/>
      <c r="O3913" s="22"/>
      <c r="P3913" s="22"/>
      <c r="Q3913" s="22"/>
      <c r="R3913" s="22"/>
      <c r="S3913" s="22"/>
      <c r="T3913" s="22"/>
      <c r="U3913" s="22"/>
      <c r="V3913" s="22"/>
      <c r="W3913" s="22"/>
      <c r="X3913" s="22"/>
      <c r="Y3913" s="22"/>
      <c r="Z3913" s="22"/>
      <c r="AA3913" s="22"/>
      <c r="AB3913" s="22"/>
      <c r="AC3913" s="22"/>
      <c r="AD3913" s="22"/>
      <c r="AE3913" s="22"/>
      <c r="AF3913" s="22"/>
      <c r="AG3913" s="22"/>
      <c r="AH3913" s="22"/>
      <c r="AI3913" s="22"/>
      <c r="AJ3913" s="22"/>
      <c r="AK3913" s="22"/>
      <c r="AL3913" s="22"/>
      <c r="AM3913" s="22"/>
      <c r="AN3913" s="22"/>
      <c r="AO3913" s="22"/>
      <c r="AP3913" s="22"/>
      <c r="AQ3913" s="22"/>
      <c r="AR3913" s="22"/>
      <c r="AS3913" s="22"/>
      <c r="AT3913" s="22"/>
      <c r="AU3913" s="22"/>
      <c r="AV3913" s="22"/>
      <c r="AW3913" s="22"/>
      <c r="AX3913" s="22"/>
      <c r="AY3913" s="22"/>
      <c r="AZ3913" s="22"/>
      <c r="BA3913" s="22"/>
      <c r="BB3913" s="22"/>
      <c r="BC3913" s="22"/>
      <c r="BD3913" s="22"/>
      <c r="BE3913" s="22"/>
      <c r="BF3913" s="22"/>
      <c r="BG3913" s="22"/>
      <c r="BH3913" s="22"/>
      <c r="BI3913" s="22"/>
      <c r="BJ3913" s="22"/>
      <c r="BK3913" s="22"/>
      <c r="BL3913" s="22"/>
      <c r="BM3913" s="22"/>
      <c r="BN3913" s="22"/>
      <c r="BO3913" s="22"/>
      <c r="BP3913" s="22"/>
      <c r="BQ3913" s="22"/>
      <c r="BR3913" s="22"/>
      <c r="BS3913" s="22"/>
      <c r="BT3913" s="22"/>
      <c r="BU3913" s="22"/>
      <c r="BV3913" s="22"/>
      <c r="BW3913" s="22"/>
      <c r="BX3913" s="22"/>
      <c r="BY3913" s="22"/>
      <c r="BZ3913" s="22"/>
      <c r="CA3913" s="22"/>
      <c r="CB3913" s="22"/>
      <c r="CC3913" s="22"/>
      <c r="CD3913" s="22"/>
      <c r="CE3913" s="22"/>
      <c r="CF3913" s="22"/>
      <c r="CG3913" s="22"/>
      <c r="CH3913" s="22"/>
      <c r="CI3913" s="22"/>
      <c r="CJ3913" s="22"/>
      <c r="CK3913" s="22"/>
      <c r="CL3913" s="22"/>
      <c r="CM3913" s="22"/>
      <c r="CN3913" s="22"/>
      <c r="CO3913" s="22"/>
    </row>
    <row r="3914" spans="1:93" s="2" customFormat="1" x14ac:dyDescent="0.3">
      <c r="A3914" s="73" t="s">
        <v>204</v>
      </c>
      <c r="B3914" s="73" t="s">
        <v>177</v>
      </c>
      <c r="C3914" s="67" t="s">
        <v>20</v>
      </c>
      <c r="D3914" s="67" t="s">
        <v>293</v>
      </c>
      <c r="E3914" s="73"/>
      <c r="F3914" s="73" t="s">
        <v>375</v>
      </c>
      <c r="G3914" s="73" t="s">
        <v>405</v>
      </c>
      <c r="H3914" s="73" t="s">
        <v>405</v>
      </c>
      <c r="I3914" s="73" t="s">
        <v>465</v>
      </c>
      <c r="J3914" s="73" t="str">
        <f t="shared" si="85"/>
        <v>Dual purpose 4X4 km Cars (by market segment)</v>
      </c>
      <c r="K3914" s="98">
        <v>0.20924999999999999</v>
      </c>
      <c r="L3914" s="48"/>
      <c r="M3914" s="22"/>
      <c r="N3914" s="22"/>
      <c r="O3914" s="22"/>
      <c r="P3914" s="22"/>
      <c r="Q3914" s="22"/>
      <c r="R3914" s="22"/>
      <c r="S3914" s="22"/>
      <c r="T3914" s="2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c r="AQ3914" s="22"/>
      <c r="AR3914" s="22"/>
      <c r="AS3914" s="22"/>
      <c r="AT3914" s="22"/>
      <c r="AU3914" s="22"/>
      <c r="AV3914" s="22"/>
      <c r="AW3914" s="22"/>
      <c r="AX3914" s="22"/>
      <c r="AY3914" s="22"/>
      <c r="AZ3914" s="22"/>
      <c r="BA3914" s="22"/>
      <c r="BB3914" s="22"/>
      <c r="BC3914" s="22"/>
      <c r="BD3914" s="22"/>
      <c r="BE3914" s="22"/>
      <c r="BF3914" s="22"/>
      <c r="BG3914" s="22"/>
      <c r="BH3914" s="22"/>
      <c r="BI3914" s="22"/>
      <c r="BJ3914" s="22"/>
      <c r="BK3914" s="22"/>
      <c r="BL3914" s="22"/>
      <c r="BM3914" s="22"/>
      <c r="BN3914" s="22"/>
      <c r="BO3914" s="22"/>
      <c r="BP3914" s="22"/>
      <c r="BQ3914" s="22"/>
      <c r="BR3914" s="22"/>
      <c r="BS3914" s="22"/>
      <c r="BT3914" s="22"/>
      <c r="BU3914" s="22"/>
      <c r="BV3914" s="22"/>
      <c r="BW3914" s="22"/>
      <c r="BX3914" s="22"/>
      <c r="BY3914" s="22"/>
      <c r="BZ3914" s="22"/>
      <c r="CA3914" s="22"/>
      <c r="CB3914" s="22"/>
      <c r="CC3914" s="22"/>
      <c r="CD3914" s="22"/>
      <c r="CE3914" s="22"/>
      <c r="CF3914" s="22"/>
      <c r="CG3914" s="22"/>
      <c r="CH3914" s="22"/>
      <c r="CI3914" s="22"/>
      <c r="CJ3914" s="22"/>
      <c r="CK3914" s="22"/>
      <c r="CL3914" s="22"/>
      <c r="CM3914" s="22"/>
      <c r="CN3914" s="22"/>
      <c r="CO3914" s="22"/>
    </row>
    <row r="3915" spans="1:93" s="2" customFormat="1" x14ac:dyDescent="0.3">
      <c r="A3915" s="73" t="s">
        <v>204</v>
      </c>
      <c r="B3915" s="73" t="s">
        <v>177</v>
      </c>
      <c r="C3915" s="67" t="s">
        <v>20</v>
      </c>
      <c r="D3915" s="67" t="s">
        <v>293</v>
      </c>
      <c r="E3915" s="73"/>
      <c r="F3915" s="73" t="s">
        <v>375</v>
      </c>
      <c r="G3915" s="73" t="s">
        <v>405</v>
      </c>
      <c r="H3915" s="73" t="s">
        <v>405</v>
      </c>
      <c r="I3915" s="73" t="s">
        <v>466</v>
      </c>
      <c r="J3915" s="73" t="str">
        <f t="shared" si="85"/>
        <v>Dual purpose 4X4 km Cars (by market segment)</v>
      </c>
      <c r="K3915" s="98">
        <v>6.9999999999999994E-5</v>
      </c>
      <c r="L3915" s="48"/>
      <c r="M3915" s="22"/>
      <c r="N3915" s="22"/>
      <c r="O3915" s="22"/>
      <c r="P3915" s="22"/>
      <c r="Q3915" s="22"/>
      <c r="R3915" s="22"/>
      <c r="S3915" s="22"/>
      <c r="T3915" s="22"/>
      <c r="U3915" s="22"/>
      <c r="V3915" s="22"/>
      <c r="W3915" s="22"/>
      <c r="X3915" s="22"/>
      <c r="Y3915" s="22"/>
      <c r="Z3915" s="22"/>
      <c r="AA3915" s="22"/>
      <c r="AB3915" s="22"/>
      <c r="AC3915" s="22"/>
      <c r="AD3915" s="22"/>
      <c r="AE3915" s="22"/>
      <c r="AF3915" s="22"/>
      <c r="AG3915" s="22"/>
      <c r="AH3915" s="22"/>
      <c r="AI3915" s="22"/>
      <c r="AJ3915" s="22"/>
      <c r="AK3915" s="22"/>
      <c r="AL3915" s="22"/>
      <c r="AM3915" s="22"/>
      <c r="AN3915" s="22"/>
      <c r="AO3915" s="22"/>
      <c r="AP3915" s="22"/>
      <c r="AQ3915" s="22"/>
      <c r="AR3915" s="22"/>
      <c r="AS3915" s="22"/>
      <c r="AT3915" s="22"/>
      <c r="AU3915" s="22"/>
      <c r="AV3915" s="22"/>
      <c r="AW3915" s="22"/>
      <c r="AX3915" s="22"/>
      <c r="AY3915" s="22"/>
      <c r="AZ3915" s="22"/>
      <c r="BA3915" s="22"/>
      <c r="BB3915" s="22"/>
      <c r="BC3915" s="22"/>
      <c r="BD3915" s="22"/>
      <c r="BE3915" s="22"/>
      <c r="BF3915" s="22"/>
      <c r="BG3915" s="22"/>
      <c r="BH3915" s="22"/>
      <c r="BI3915" s="22"/>
      <c r="BJ3915" s="22"/>
      <c r="BK3915" s="22"/>
      <c r="BL3915" s="22"/>
      <c r="BM3915" s="22"/>
      <c r="BN3915" s="22"/>
      <c r="BO3915" s="22"/>
      <c r="BP3915" s="22"/>
      <c r="BQ3915" s="22"/>
      <c r="BR3915" s="22"/>
      <c r="BS3915" s="22"/>
      <c r="BT3915" s="22"/>
      <c r="BU3915" s="22"/>
      <c r="BV3915" s="22"/>
      <c r="BW3915" s="22"/>
      <c r="BX3915" s="22"/>
      <c r="BY3915" s="22"/>
      <c r="BZ3915" s="22"/>
      <c r="CA3915" s="22"/>
      <c r="CB3915" s="22"/>
      <c r="CC3915" s="22"/>
      <c r="CD3915" s="22"/>
      <c r="CE3915" s="22"/>
      <c r="CF3915" s="22"/>
      <c r="CG3915" s="22"/>
      <c r="CH3915" s="22"/>
      <c r="CI3915" s="22"/>
      <c r="CJ3915" s="22"/>
      <c r="CK3915" s="22"/>
      <c r="CL3915" s="22"/>
      <c r="CM3915" s="22"/>
      <c r="CN3915" s="22"/>
      <c r="CO3915" s="22"/>
    </row>
    <row r="3916" spans="1:93" s="2" customFormat="1" x14ac:dyDescent="0.3">
      <c r="A3916" s="73" t="s">
        <v>204</v>
      </c>
      <c r="B3916" s="73" t="s">
        <v>177</v>
      </c>
      <c r="C3916" s="67" t="s">
        <v>20</v>
      </c>
      <c r="D3916" s="67" t="s">
        <v>293</v>
      </c>
      <c r="E3916" s="73"/>
      <c r="F3916" s="73" t="s">
        <v>375</v>
      </c>
      <c r="G3916" s="73" t="s">
        <v>405</v>
      </c>
      <c r="H3916" s="73" t="s">
        <v>405</v>
      </c>
      <c r="I3916" s="73" t="s">
        <v>467</v>
      </c>
      <c r="J3916" s="73" t="str">
        <f t="shared" si="85"/>
        <v>Dual purpose 4X4 km Cars (by market segment)</v>
      </c>
      <c r="K3916" s="98">
        <v>0.20762</v>
      </c>
      <c r="L3916" s="48"/>
      <c r="M3916" s="22"/>
      <c r="N3916" s="22"/>
      <c r="O3916" s="22"/>
      <c r="P3916" s="22"/>
      <c r="Q3916" s="22"/>
      <c r="R3916" s="22"/>
      <c r="S3916" s="22"/>
      <c r="T3916" s="2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c r="AQ3916" s="22"/>
      <c r="AR3916" s="22"/>
      <c r="AS3916" s="22"/>
      <c r="AT3916" s="22"/>
      <c r="AU3916" s="22"/>
      <c r="AV3916" s="22"/>
      <c r="AW3916" s="22"/>
      <c r="AX3916" s="22"/>
      <c r="AY3916" s="22"/>
      <c r="AZ3916" s="22"/>
      <c r="BA3916" s="22"/>
      <c r="BB3916" s="22"/>
      <c r="BC3916" s="22"/>
      <c r="BD3916" s="22"/>
      <c r="BE3916" s="22"/>
      <c r="BF3916" s="22"/>
      <c r="BG3916" s="22"/>
      <c r="BH3916" s="22"/>
      <c r="BI3916" s="22"/>
      <c r="BJ3916" s="22"/>
      <c r="BK3916" s="22"/>
      <c r="BL3916" s="22"/>
      <c r="BM3916" s="22"/>
      <c r="BN3916" s="22"/>
      <c r="BO3916" s="22"/>
      <c r="BP3916" s="22"/>
      <c r="BQ3916" s="22"/>
      <c r="BR3916" s="22"/>
      <c r="BS3916" s="22"/>
      <c r="BT3916" s="22"/>
      <c r="BU3916" s="22"/>
      <c r="BV3916" s="22"/>
      <c r="BW3916" s="22"/>
      <c r="BX3916" s="22"/>
      <c r="BY3916" s="22"/>
      <c r="BZ3916" s="22"/>
      <c r="CA3916" s="22"/>
      <c r="CB3916" s="22"/>
      <c r="CC3916" s="22"/>
      <c r="CD3916" s="22"/>
      <c r="CE3916" s="22"/>
      <c r="CF3916" s="22"/>
      <c r="CG3916" s="22"/>
      <c r="CH3916" s="22"/>
      <c r="CI3916" s="22"/>
      <c r="CJ3916" s="22"/>
      <c r="CK3916" s="22"/>
      <c r="CL3916" s="22"/>
      <c r="CM3916" s="22"/>
      <c r="CN3916" s="22"/>
      <c r="CO3916" s="22"/>
    </row>
    <row r="3917" spans="1:93" s="2" customFormat="1" x14ac:dyDescent="0.3">
      <c r="A3917" s="73" t="s">
        <v>204</v>
      </c>
      <c r="B3917" s="73" t="s">
        <v>177</v>
      </c>
      <c r="C3917" s="67" t="s">
        <v>20</v>
      </c>
      <c r="D3917" s="67" t="s">
        <v>293</v>
      </c>
      <c r="E3917" s="73"/>
      <c r="F3917" s="73" t="s">
        <v>375</v>
      </c>
      <c r="G3917" s="73" t="s">
        <v>405</v>
      </c>
      <c r="H3917" s="73" t="s">
        <v>405</v>
      </c>
      <c r="I3917" s="73" t="s">
        <v>468</v>
      </c>
      <c r="J3917" s="73" t="str">
        <f t="shared" si="85"/>
        <v>Dual purpose 4X4 km Cars (by market segment)</v>
      </c>
      <c r="K3917" s="98">
        <v>1.56E-3</v>
      </c>
      <c r="L3917" s="48"/>
      <c r="M3917" s="22"/>
      <c r="N3917" s="22"/>
      <c r="O3917" s="22"/>
      <c r="P3917" s="22"/>
      <c r="Q3917" s="22"/>
      <c r="R3917" s="22"/>
      <c r="S3917" s="22"/>
      <c r="T3917" s="22"/>
      <c r="U3917" s="22"/>
      <c r="V3917" s="22"/>
      <c r="W3917" s="22"/>
      <c r="X3917" s="22"/>
      <c r="Y3917" s="22"/>
      <c r="Z3917" s="22"/>
      <c r="AA3917" s="22"/>
      <c r="AB3917" s="22"/>
      <c r="AC3917" s="22"/>
      <c r="AD3917" s="22"/>
      <c r="AE3917" s="22"/>
      <c r="AF3917" s="22"/>
      <c r="AG3917" s="22"/>
      <c r="AH3917" s="22"/>
      <c r="AI3917" s="22"/>
      <c r="AJ3917" s="22"/>
      <c r="AK3917" s="22"/>
      <c r="AL3917" s="22"/>
      <c r="AM3917" s="22"/>
      <c r="AN3917" s="22"/>
      <c r="AO3917" s="22"/>
      <c r="AP3917" s="22"/>
      <c r="AQ3917" s="22"/>
      <c r="AR3917" s="22"/>
      <c r="AS3917" s="22"/>
      <c r="AT3917" s="22"/>
      <c r="AU3917" s="22"/>
      <c r="AV3917" s="22"/>
      <c r="AW3917" s="22"/>
      <c r="AX3917" s="22"/>
      <c r="AY3917" s="22"/>
      <c r="AZ3917" s="22"/>
      <c r="BA3917" s="22"/>
      <c r="BB3917" s="22"/>
      <c r="BC3917" s="22"/>
      <c r="BD3917" s="22"/>
      <c r="BE3917" s="22"/>
      <c r="BF3917" s="22"/>
      <c r="BG3917" s="22"/>
      <c r="BH3917" s="22"/>
      <c r="BI3917" s="22"/>
      <c r="BJ3917" s="22"/>
      <c r="BK3917" s="22"/>
      <c r="BL3917" s="22"/>
      <c r="BM3917" s="22"/>
      <c r="BN3917" s="22"/>
      <c r="BO3917" s="22"/>
      <c r="BP3917" s="22"/>
      <c r="BQ3917" s="22"/>
      <c r="BR3917" s="22"/>
      <c r="BS3917" s="22"/>
      <c r="BT3917" s="22"/>
      <c r="BU3917" s="22"/>
      <c r="BV3917" s="22"/>
      <c r="BW3917" s="22"/>
      <c r="BX3917" s="22"/>
      <c r="BY3917" s="22"/>
      <c r="BZ3917" s="22"/>
      <c r="CA3917" s="22"/>
      <c r="CB3917" s="22"/>
      <c r="CC3917" s="22"/>
      <c r="CD3917" s="22"/>
      <c r="CE3917" s="22"/>
      <c r="CF3917" s="22"/>
      <c r="CG3917" s="22"/>
      <c r="CH3917" s="22"/>
      <c r="CI3917" s="22"/>
      <c r="CJ3917" s="22"/>
      <c r="CK3917" s="22"/>
      <c r="CL3917" s="22"/>
      <c r="CM3917" s="22"/>
      <c r="CN3917" s="22"/>
      <c r="CO3917" s="22"/>
    </row>
    <row r="3918" spans="1:93" s="2" customFormat="1" x14ac:dyDescent="0.3">
      <c r="A3918" s="73" t="s">
        <v>204</v>
      </c>
      <c r="B3918" s="73" t="s">
        <v>177</v>
      </c>
      <c r="C3918" s="67" t="s">
        <v>20</v>
      </c>
      <c r="D3918" s="67" t="s">
        <v>293</v>
      </c>
      <c r="E3918" s="73"/>
      <c r="F3918" s="73" t="s">
        <v>375</v>
      </c>
      <c r="G3918" s="73" t="s">
        <v>156</v>
      </c>
      <c r="H3918" s="73" t="s">
        <v>156</v>
      </c>
      <c r="I3918" s="73" t="s">
        <v>465</v>
      </c>
      <c r="J3918" s="73" t="str">
        <f t="shared" si="85"/>
        <v>Dual purpose 4X4 miles Cars (by market segment)</v>
      </c>
      <c r="K3918" s="98">
        <v>0.33674999999999999</v>
      </c>
      <c r="L3918" s="48"/>
      <c r="M3918" s="22"/>
      <c r="N3918" s="22"/>
      <c r="O3918" s="22"/>
      <c r="P3918" s="22"/>
      <c r="Q3918" s="22"/>
      <c r="R3918" s="22"/>
      <c r="S3918" s="22"/>
      <c r="T3918" s="2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c r="AQ3918" s="22"/>
      <c r="AR3918" s="22"/>
      <c r="AS3918" s="22"/>
      <c r="AT3918" s="22"/>
      <c r="AU3918" s="22"/>
      <c r="AV3918" s="22"/>
      <c r="AW3918" s="22"/>
      <c r="AX3918" s="22"/>
      <c r="AY3918" s="22"/>
      <c r="AZ3918" s="22"/>
      <c r="BA3918" s="22"/>
      <c r="BB3918" s="22"/>
      <c r="BC3918" s="22"/>
      <c r="BD3918" s="22"/>
      <c r="BE3918" s="22"/>
      <c r="BF3918" s="22"/>
      <c r="BG3918" s="22"/>
      <c r="BH3918" s="22"/>
      <c r="BI3918" s="22"/>
      <c r="BJ3918" s="22"/>
      <c r="BK3918" s="22"/>
      <c r="BL3918" s="22"/>
      <c r="BM3918" s="22"/>
      <c r="BN3918" s="22"/>
      <c r="BO3918" s="22"/>
      <c r="BP3918" s="22"/>
      <c r="BQ3918" s="22"/>
      <c r="BR3918" s="22"/>
      <c r="BS3918" s="22"/>
      <c r="BT3918" s="22"/>
      <c r="BU3918" s="22"/>
      <c r="BV3918" s="22"/>
      <c r="BW3918" s="22"/>
      <c r="BX3918" s="22"/>
      <c r="BY3918" s="22"/>
      <c r="BZ3918" s="22"/>
      <c r="CA3918" s="22"/>
      <c r="CB3918" s="22"/>
      <c r="CC3918" s="22"/>
      <c r="CD3918" s="22"/>
      <c r="CE3918" s="22"/>
      <c r="CF3918" s="22"/>
      <c r="CG3918" s="22"/>
      <c r="CH3918" s="22"/>
      <c r="CI3918" s="22"/>
      <c r="CJ3918" s="22"/>
      <c r="CK3918" s="22"/>
      <c r="CL3918" s="22"/>
      <c r="CM3918" s="22"/>
      <c r="CN3918" s="22"/>
      <c r="CO3918" s="22"/>
    </row>
    <row r="3919" spans="1:93" s="2" customFormat="1" x14ac:dyDescent="0.3">
      <c r="A3919" s="73" t="s">
        <v>204</v>
      </c>
      <c r="B3919" s="73" t="s">
        <v>177</v>
      </c>
      <c r="C3919" s="67" t="s">
        <v>20</v>
      </c>
      <c r="D3919" s="67" t="s">
        <v>293</v>
      </c>
      <c r="E3919" s="73"/>
      <c r="F3919" s="73" t="s">
        <v>375</v>
      </c>
      <c r="G3919" s="73" t="s">
        <v>156</v>
      </c>
      <c r="H3919" s="73" t="s">
        <v>156</v>
      </c>
      <c r="I3919" s="73" t="s">
        <v>466</v>
      </c>
      <c r="J3919" s="73" t="str">
        <f t="shared" si="85"/>
        <v>Dual purpose 4X4 miles Cars (by market segment)</v>
      </c>
      <c r="K3919" s="98">
        <v>1.1E-4</v>
      </c>
      <c r="L3919" s="48"/>
      <c r="M3919" s="22"/>
      <c r="N3919" s="22"/>
      <c r="O3919" s="22"/>
      <c r="P3919" s="22"/>
      <c r="Q3919" s="22"/>
      <c r="R3919" s="22"/>
      <c r="S3919" s="22"/>
      <c r="T3919" s="22"/>
      <c r="U3919" s="22"/>
      <c r="V3919" s="22"/>
      <c r="W3919" s="22"/>
      <c r="X3919" s="22"/>
      <c r="Y3919" s="22"/>
      <c r="Z3919" s="22"/>
      <c r="AA3919" s="22"/>
      <c r="AB3919" s="22"/>
      <c r="AC3919" s="22"/>
      <c r="AD3919" s="22"/>
      <c r="AE3919" s="22"/>
      <c r="AF3919" s="22"/>
      <c r="AG3919" s="22"/>
      <c r="AH3919" s="22"/>
      <c r="AI3919" s="22"/>
      <c r="AJ3919" s="22"/>
      <c r="AK3919" s="22"/>
      <c r="AL3919" s="22"/>
      <c r="AM3919" s="22"/>
      <c r="AN3919" s="22"/>
      <c r="AO3919" s="22"/>
      <c r="AP3919" s="22"/>
      <c r="AQ3919" s="22"/>
      <c r="AR3919" s="22"/>
      <c r="AS3919" s="22"/>
      <c r="AT3919" s="22"/>
      <c r="AU3919" s="22"/>
      <c r="AV3919" s="22"/>
      <c r="AW3919" s="22"/>
      <c r="AX3919" s="22"/>
      <c r="AY3919" s="22"/>
      <c r="AZ3919" s="22"/>
      <c r="BA3919" s="22"/>
      <c r="BB3919" s="22"/>
      <c r="BC3919" s="22"/>
      <c r="BD3919" s="22"/>
      <c r="BE3919" s="22"/>
      <c r="BF3919" s="22"/>
      <c r="BG3919" s="22"/>
      <c r="BH3919" s="22"/>
      <c r="BI3919" s="22"/>
      <c r="BJ3919" s="22"/>
      <c r="BK3919" s="22"/>
      <c r="BL3919" s="22"/>
      <c r="BM3919" s="22"/>
      <c r="BN3919" s="22"/>
      <c r="BO3919" s="22"/>
      <c r="BP3919" s="22"/>
      <c r="BQ3919" s="22"/>
      <c r="BR3919" s="22"/>
      <c r="BS3919" s="22"/>
      <c r="BT3919" s="22"/>
      <c r="BU3919" s="22"/>
      <c r="BV3919" s="22"/>
      <c r="BW3919" s="22"/>
      <c r="BX3919" s="22"/>
      <c r="BY3919" s="22"/>
      <c r="BZ3919" s="22"/>
      <c r="CA3919" s="22"/>
      <c r="CB3919" s="22"/>
      <c r="CC3919" s="22"/>
      <c r="CD3919" s="22"/>
      <c r="CE3919" s="22"/>
      <c r="CF3919" s="22"/>
      <c r="CG3919" s="22"/>
      <c r="CH3919" s="22"/>
      <c r="CI3919" s="22"/>
      <c r="CJ3919" s="22"/>
      <c r="CK3919" s="22"/>
      <c r="CL3919" s="22"/>
      <c r="CM3919" s="22"/>
      <c r="CN3919" s="22"/>
      <c r="CO3919" s="22"/>
    </row>
    <row r="3920" spans="1:93" s="2" customFormat="1" x14ac:dyDescent="0.3">
      <c r="A3920" s="73" t="s">
        <v>204</v>
      </c>
      <c r="B3920" s="73" t="s">
        <v>177</v>
      </c>
      <c r="C3920" s="67" t="s">
        <v>20</v>
      </c>
      <c r="D3920" s="67" t="s">
        <v>293</v>
      </c>
      <c r="E3920" s="73"/>
      <c r="F3920" s="73" t="s">
        <v>375</v>
      </c>
      <c r="G3920" s="73" t="s">
        <v>156</v>
      </c>
      <c r="H3920" s="73" t="s">
        <v>156</v>
      </c>
      <c r="I3920" s="73" t="s">
        <v>467</v>
      </c>
      <c r="J3920" s="73" t="str">
        <f t="shared" si="85"/>
        <v>Dual purpose 4X4 miles Cars (by market segment)</v>
      </c>
      <c r="K3920" s="98">
        <v>0.33412999999999998</v>
      </c>
      <c r="L3920" s="48"/>
      <c r="M3920" s="22"/>
      <c r="N3920" s="22"/>
      <c r="O3920" s="22"/>
      <c r="P3920" s="22"/>
      <c r="Q3920" s="22"/>
      <c r="R3920" s="22"/>
      <c r="S3920" s="22"/>
      <c r="T3920" s="2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c r="AQ3920" s="22"/>
      <c r="AR3920" s="22"/>
      <c r="AS3920" s="22"/>
      <c r="AT3920" s="22"/>
      <c r="AU3920" s="22"/>
      <c r="AV3920" s="22"/>
      <c r="AW3920" s="22"/>
      <c r="AX3920" s="22"/>
      <c r="AY3920" s="22"/>
      <c r="AZ3920" s="22"/>
      <c r="BA3920" s="22"/>
      <c r="BB3920" s="22"/>
      <c r="BC3920" s="22"/>
      <c r="BD3920" s="22"/>
      <c r="BE3920" s="22"/>
      <c r="BF3920" s="22"/>
      <c r="BG3920" s="22"/>
      <c r="BH3920" s="22"/>
      <c r="BI3920" s="22"/>
      <c r="BJ3920" s="22"/>
      <c r="BK3920" s="22"/>
      <c r="BL3920" s="22"/>
      <c r="BM3920" s="22"/>
      <c r="BN3920" s="22"/>
      <c r="BO3920" s="22"/>
      <c r="BP3920" s="22"/>
      <c r="BQ3920" s="22"/>
      <c r="BR3920" s="22"/>
      <c r="BS3920" s="22"/>
      <c r="BT3920" s="22"/>
      <c r="BU3920" s="22"/>
      <c r="BV3920" s="22"/>
      <c r="BW3920" s="22"/>
      <c r="BX3920" s="22"/>
      <c r="BY3920" s="22"/>
      <c r="BZ3920" s="22"/>
      <c r="CA3920" s="22"/>
      <c r="CB3920" s="22"/>
      <c r="CC3920" s="22"/>
      <c r="CD3920" s="22"/>
      <c r="CE3920" s="22"/>
      <c r="CF3920" s="22"/>
      <c r="CG3920" s="22"/>
      <c r="CH3920" s="22"/>
      <c r="CI3920" s="22"/>
      <c r="CJ3920" s="22"/>
      <c r="CK3920" s="22"/>
      <c r="CL3920" s="22"/>
      <c r="CM3920" s="22"/>
      <c r="CN3920" s="22"/>
      <c r="CO3920" s="22"/>
    </row>
    <row r="3921" spans="1:93" s="2" customFormat="1" x14ac:dyDescent="0.3">
      <c r="A3921" s="73" t="s">
        <v>204</v>
      </c>
      <c r="B3921" s="73" t="s">
        <v>177</v>
      </c>
      <c r="C3921" s="67" t="s">
        <v>20</v>
      </c>
      <c r="D3921" s="67" t="s">
        <v>293</v>
      </c>
      <c r="E3921" s="73"/>
      <c r="F3921" s="73" t="s">
        <v>375</v>
      </c>
      <c r="G3921" s="73" t="s">
        <v>156</v>
      </c>
      <c r="H3921" s="73" t="s">
        <v>156</v>
      </c>
      <c r="I3921" s="73" t="s">
        <v>468</v>
      </c>
      <c r="J3921" s="73" t="str">
        <f t="shared" si="85"/>
        <v>Dual purpose 4X4 miles Cars (by market segment)</v>
      </c>
      <c r="K3921" s="98">
        <v>2.5100000000000001E-3</v>
      </c>
      <c r="L3921" s="48"/>
      <c r="M3921" s="22"/>
      <c r="N3921" s="22"/>
      <c r="O3921" s="22"/>
      <c r="P3921" s="22"/>
      <c r="Q3921" s="22"/>
      <c r="R3921" s="22"/>
      <c r="S3921" s="22"/>
      <c r="T3921" s="22"/>
      <c r="U3921" s="22"/>
      <c r="V3921" s="22"/>
      <c r="W3921" s="22"/>
      <c r="X3921" s="22"/>
      <c r="Y3921" s="22"/>
      <c r="Z3921" s="22"/>
      <c r="AA3921" s="22"/>
      <c r="AB3921" s="22"/>
      <c r="AC3921" s="22"/>
      <c r="AD3921" s="22"/>
      <c r="AE3921" s="22"/>
      <c r="AF3921" s="22"/>
      <c r="AG3921" s="22"/>
      <c r="AH3921" s="22"/>
      <c r="AI3921" s="22"/>
      <c r="AJ3921" s="22"/>
      <c r="AK3921" s="22"/>
      <c r="AL3921" s="22"/>
      <c r="AM3921" s="22"/>
      <c r="AN3921" s="22"/>
      <c r="AO3921" s="22"/>
      <c r="AP3921" s="22"/>
      <c r="AQ3921" s="22"/>
      <c r="AR3921" s="22"/>
      <c r="AS3921" s="22"/>
      <c r="AT3921" s="22"/>
      <c r="AU3921" s="22"/>
      <c r="AV3921" s="22"/>
      <c r="AW3921" s="22"/>
      <c r="AX3921" s="22"/>
      <c r="AY3921" s="22"/>
      <c r="AZ3921" s="22"/>
      <c r="BA3921" s="22"/>
      <c r="BB3921" s="22"/>
      <c r="BC3921" s="22"/>
      <c r="BD3921" s="22"/>
      <c r="BE3921" s="22"/>
      <c r="BF3921" s="22"/>
      <c r="BG3921" s="22"/>
      <c r="BH3921" s="22"/>
      <c r="BI3921" s="22"/>
      <c r="BJ3921" s="22"/>
      <c r="BK3921" s="22"/>
      <c r="BL3921" s="22"/>
      <c r="BM3921" s="22"/>
      <c r="BN3921" s="22"/>
      <c r="BO3921" s="22"/>
      <c r="BP3921" s="22"/>
      <c r="BQ3921" s="22"/>
      <c r="BR3921" s="22"/>
      <c r="BS3921" s="22"/>
      <c r="BT3921" s="22"/>
      <c r="BU3921" s="22"/>
      <c r="BV3921" s="22"/>
      <c r="BW3921" s="22"/>
      <c r="BX3921" s="22"/>
      <c r="BY3921" s="22"/>
      <c r="BZ3921" s="22"/>
      <c r="CA3921" s="22"/>
      <c r="CB3921" s="22"/>
      <c r="CC3921" s="22"/>
      <c r="CD3921" s="22"/>
      <c r="CE3921" s="22"/>
      <c r="CF3921" s="22"/>
      <c r="CG3921" s="22"/>
      <c r="CH3921" s="22"/>
      <c r="CI3921" s="22"/>
      <c r="CJ3921" s="22"/>
      <c r="CK3921" s="22"/>
      <c r="CL3921" s="22"/>
      <c r="CM3921" s="22"/>
      <c r="CN3921" s="22"/>
      <c r="CO3921" s="22"/>
    </row>
    <row r="3922" spans="1:93" x14ac:dyDescent="0.3">
      <c r="A3922" s="73" t="s">
        <v>204</v>
      </c>
      <c r="B3922" s="73" t="s">
        <v>177</v>
      </c>
      <c r="C3922" s="73" t="s">
        <v>20</v>
      </c>
      <c r="D3922" s="73" t="s">
        <v>293</v>
      </c>
      <c r="E3922" s="73"/>
      <c r="F3922" s="73" t="s">
        <v>490</v>
      </c>
      <c r="G3922" s="73" t="s">
        <v>405</v>
      </c>
      <c r="H3922" s="73" t="s">
        <v>405</v>
      </c>
      <c r="I3922" s="90" t="s">
        <v>465</v>
      </c>
      <c r="J3922" s="73" t="str">
        <f t="shared" ref="J3922:J3937" si="87">CONCATENATE(D3922," ",H3922," ",C3922)</f>
        <v>Dual purpose 4X4 km Cars (by market segment)</v>
      </c>
      <c r="K3922" s="98">
        <v>0.12501999999999999</v>
      </c>
    </row>
    <row r="3923" spans="1:93" x14ac:dyDescent="0.3">
      <c r="A3923" s="73" t="s">
        <v>204</v>
      </c>
      <c r="B3923" s="73" t="s">
        <v>177</v>
      </c>
      <c r="C3923" s="73" t="s">
        <v>20</v>
      </c>
      <c r="D3923" s="73" t="s">
        <v>293</v>
      </c>
      <c r="E3923" s="73"/>
      <c r="F3923" s="73" t="s">
        <v>490</v>
      </c>
      <c r="G3923" s="73" t="s">
        <v>405</v>
      </c>
      <c r="H3923" s="73" t="s">
        <v>405</v>
      </c>
      <c r="I3923" s="73" t="s">
        <v>466</v>
      </c>
      <c r="J3923" s="73" t="str">
        <f t="shared" si="87"/>
        <v>Dual purpose 4X4 km Cars (by market segment)</v>
      </c>
      <c r="K3923" s="98">
        <v>3.5E-4</v>
      </c>
    </row>
    <row r="3924" spans="1:93" x14ac:dyDescent="0.3">
      <c r="A3924" s="73" t="s">
        <v>204</v>
      </c>
      <c r="B3924" s="73" t="s">
        <v>177</v>
      </c>
      <c r="C3924" s="73" t="s">
        <v>20</v>
      </c>
      <c r="D3924" s="73" t="s">
        <v>293</v>
      </c>
      <c r="E3924" s="73"/>
      <c r="F3924" s="73" t="s">
        <v>490</v>
      </c>
      <c r="G3924" s="73" t="s">
        <v>405</v>
      </c>
      <c r="H3924" s="73" t="s">
        <v>405</v>
      </c>
      <c r="I3924" s="73" t="s">
        <v>467</v>
      </c>
      <c r="J3924" s="73" t="str">
        <f t="shared" si="87"/>
        <v>Dual purpose 4X4 km Cars (by market segment)</v>
      </c>
      <c r="K3924" s="98">
        <v>0.12418999999999999</v>
      </c>
    </row>
    <row r="3925" spans="1:93" x14ac:dyDescent="0.3">
      <c r="A3925" s="73" t="s">
        <v>204</v>
      </c>
      <c r="B3925" s="73" t="s">
        <v>177</v>
      </c>
      <c r="C3925" s="73" t="s">
        <v>20</v>
      </c>
      <c r="D3925" s="73" t="s">
        <v>293</v>
      </c>
      <c r="E3925" s="73"/>
      <c r="F3925" s="73" t="s">
        <v>490</v>
      </c>
      <c r="G3925" s="73" t="s">
        <v>405</v>
      </c>
      <c r="H3925" s="73" t="s">
        <v>405</v>
      </c>
      <c r="I3925" s="73" t="s">
        <v>468</v>
      </c>
      <c r="J3925" s="73" t="str">
        <f t="shared" si="87"/>
        <v>Dual purpose 4X4 km Cars (by market segment)</v>
      </c>
      <c r="K3925" s="98">
        <v>4.8000000000000001E-4</v>
      </c>
    </row>
    <row r="3926" spans="1:93" x14ac:dyDescent="0.3">
      <c r="A3926" s="73" t="s">
        <v>204</v>
      </c>
      <c r="B3926" s="73" t="s">
        <v>177</v>
      </c>
      <c r="C3926" s="73" t="s">
        <v>20</v>
      </c>
      <c r="D3926" s="73" t="s">
        <v>293</v>
      </c>
      <c r="E3926" s="73"/>
      <c r="F3926" s="73" t="s">
        <v>490</v>
      </c>
      <c r="G3926" s="73" t="s">
        <v>156</v>
      </c>
      <c r="H3926" s="73" t="s">
        <v>156</v>
      </c>
      <c r="I3926" s="73" t="s">
        <v>465</v>
      </c>
      <c r="J3926" s="73" t="str">
        <f t="shared" si="87"/>
        <v>Dual purpose 4X4 miles Cars (by market segment)</v>
      </c>
      <c r="K3926" s="98">
        <v>0.20121</v>
      </c>
    </row>
    <row r="3927" spans="1:93" x14ac:dyDescent="0.3">
      <c r="A3927" s="73" t="s">
        <v>204</v>
      </c>
      <c r="B3927" s="73" t="s">
        <v>177</v>
      </c>
      <c r="C3927" s="73" t="s">
        <v>20</v>
      </c>
      <c r="D3927" s="73" t="s">
        <v>293</v>
      </c>
      <c r="E3927" s="73"/>
      <c r="F3927" s="73" t="s">
        <v>490</v>
      </c>
      <c r="G3927" s="73" t="s">
        <v>156</v>
      </c>
      <c r="H3927" s="73" t="s">
        <v>156</v>
      </c>
      <c r="I3927" s="73" t="s">
        <v>466</v>
      </c>
      <c r="J3927" s="73" t="str">
        <f t="shared" si="87"/>
        <v>Dual purpose 4X4 miles Cars (by market segment)</v>
      </c>
      <c r="K3927" s="98">
        <v>5.6999999999999998E-4</v>
      </c>
    </row>
    <row r="3928" spans="1:93" x14ac:dyDescent="0.3">
      <c r="A3928" s="73" t="s">
        <v>204</v>
      </c>
      <c r="B3928" s="73" t="s">
        <v>177</v>
      </c>
      <c r="C3928" s="73" t="s">
        <v>20</v>
      </c>
      <c r="D3928" s="73" t="s">
        <v>293</v>
      </c>
      <c r="E3928" s="73"/>
      <c r="F3928" s="73" t="s">
        <v>490</v>
      </c>
      <c r="G3928" s="73" t="s">
        <v>156</v>
      </c>
      <c r="H3928" s="73" t="s">
        <v>156</v>
      </c>
      <c r="I3928" s="73" t="s">
        <v>467</v>
      </c>
      <c r="J3928" s="73" t="str">
        <f t="shared" si="87"/>
        <v>Dual purpose 4X4 miles Cars (by market segment)</v>
      </c>
      <c r="K3928" s="98">
        <v>0.19986000000000001</v>
      </c>
    </row>
    <row r="3929" spans="1:93" x14ac:dyDescent="0.3">
      <c r="A3929" s="73" t="s">
        <v>204</v>
      </c>
      <c r="B3929" s="73" t="s">
        <v>177</v>
      </c>
      <c r="C3929" s="73" t="s">
        <v>20</v>
      </c>
      <c r="D3929" s="73" t="s">
        <v>293</v>
      </c>
      <c r="E3929" s="73"/>
      <c r="F3929" s="73" t="s">
        <v>490</v>
      </c>
      <c r="G3929" s="73" t="s">
        <v>156</v>
      </c>
      <c r="H3929" s="73" t="s">
        <v>156</v>
      </c>
      <c r="I3929" s="73" t="s">
        <v>468</v>
      </c>
      <c r="J3929" s="73" t="str">
        <f t="shared" si="87"/>
        <v>Dual purpose 4X4 miles Cars (by market segment)</v>
      </c>
      <c r="K3929" s="98">
        <v>7.7999999999999999E-4</v>
      </c>
    </row>
    <row r="3930" spans="1:93" x14ac:dyDescent="0.3">
      <c r="A3930" s="73" t="s">
        <v>204</v>
      </c>
      <c r="B3930" s="73" t="s">
        <v>177</v>
      </c>
      <c r="C3930" s="73" t="s">
        <v>20</v>
      </c>
      <c r="D3930" s="90" t="s">
        <v>293</v>
      </c>
      <c r="E3930" s="90"/>
      <c r="F3930" s="90" t="s">
        <v>491</v>
      </c>
      <c r="G3930" s="90" t="s">
        <v>405</v>
      </c>
      <c r="H3930" s="90" t="s">
        <v>405</v>
      </c>
      <c r="I3930" s="90" t="s">
        <v>465</v>
      </c>
      <c r="J3930" s="73" t="str">
        <f t="shared" si="87"/>
        <v>Dual purpose 4X4 km Cars (by market segment)</v>
      </c>
      <c r="K3930" s="98">
        <v>8.0329999999999999E-2</v>
      </c>
    </row>
    <row r="3931" spans="1:93" x14ac:dyDescent="0.3">
      <c r="A3931" s="73" t="s">
        <v>204</v>
      </c>
      <c r="B3931" s="73" t="s">
        <v>177</v>
      </c>
      <c r="C3931" s="73" t="s">
        <v>20</v>
      </c>
      <c r="D3931" s="73" t="s">
        <v>293</v>
      </c>
      <c r="E3931" s="73"/>
      <c r="F3931" s="73" t="s">
        <v>491</v>
      </c>
      <c r="G3931" s="73" t="s">
        <v>405</v>
      </c>
      <c r="H3931" s="73" t="s">
        <v>405</v>
      </c>
      <c r="I3931" s="73" t="s">
        <v>466</v>
      </c>
      <c r="J3931" s="73" t="str">
        <f t="shared" si="87"/>
        <v>Dual purpose 4X4 km Cars (by market segment)</v>
      </c>
      <c r="K3931" s="98">
        <v>2.0000000000000001E-4</v>
      </c>
    </row>
    <row r="3932" spans="1:93" x14ac:dyDescent="0.3">
      <c r="A3932" s="73" t="s">
        <v>204</v>
      </c>
      <c r="B3932" s="73" t="s">
        <v>177</v>
      </c>
      <c r="C3932" s="73" t="s">
        <v>20</v>
      </c>
      <c r="D3932" s="73" t="s">
        <v>293</v>
      </c>
      <c r="E3932" s="73"/>
      <c r="F3932" s="73" t="s">
        <v>491</v>
      </c>
      <c r="G3932" s="73" t="s">
        <v>405</v>
      </c>
      <c r="H3932" s="73" t="s">
        <v>405</v>
      </c>
      <c r="I3932" s="73" t="s">
        <v>467</v>
      </c>
      <c r="J3932" s="73" t="str">
        <f t="shared" si="87"/>
        <v>Dual purpose 4X4 km Cars (by market segment)</v>
      </c>
      <c r="K3932" s="98">
        <v>7.9699999999999993E-2</v>
      </c>
    </row>
    <row r="3933" spans="1:93" x14ac:dyDescent="0.3">
      <c r="A3933" s="73" t="s">
        <v>204</v>
      </c>
      <c r="B3933" s="73" t="s">
        <v>177</v>
      </c>
      <c r="C3933" s="73" t="s">
        <v>20</v>
      </c>
      <c r="D3933" s="73" t="s">
        <v>293</v>
      </c>
      <c r="E3933" s="73"/>
      <c r="F3933" s="73" t="s">
        <v>491</v>
      </c>
      <c r="G3933" s="73" t="s">
        <v>405</v>
      </c>
      <c r="H3933" s="73" t="s">
        <v>405</v>
      </c>
      <c r="I3933" s="73" t="s">
        <v>468</v>
      </c>
      <c r="J3933" s="73" t="str">
        <f t="shared" si="87"/>
        <v>Dual purpose 4X4 km Cars (by market segment)</v>
      </c>
      <c r="K3933" s="98">
        <v>4.2999999999999999E-4</v>
      </c>
    </row>
    <row r="3934" spans="1:93" x14ac:dyDescent="0.3">
      <c r="A3934" s="73" t="s">
        <v>204</v>
      </c>
      <c r="B3934" s="73" t="s">
        <v>177</v>
      </c>
      <c r="C3934" s="73" t="s">
        <v>20</v>
      </c>
      <c r="D3934" s="73" t="s">
        <v>293</v>
      </c>
      <c r="E3934" s="73"/>
      <c r="F3934" s="73" t="s">
        <v>491</v>
      </c>
      <c r="G3934" s="73" t="s">
        <v>156</v>
      </c>
      <c r="H3934" s="73" t="s">
        <v>156</v>
      </c>
      <c r="I3934" s="73" t="s">
        <v>465</v>
      </c>
      <c r="J3934" s="73" t="str">
        <f t="shared" si="87"/>
        <v>Dual purpose 4X4 miles Cars (by market segment)</v>
      </c>
      <c r="K3934" s="98">
        <v>0.12928999999999999</v>
      </c>
    </row>
    <row r="3935" spans="1:93" x14ac:dyDescent="0.3">
      <c r="A3935" s="73" t="s">
        <v>204</v>
      </c>
      <c r="B3935" s="73" t="s">
        <v>177</v>
      </c>
      <c r="C3935" s="73" t="s">
        <v>20</v>
      </c>
      <c r="D3935" s="73" t="s">
        <v>293</v>
      </c>
      <c r="E3935" s="73"/>
      <c r="F3935" s="73" t="s">
        <v>491</v>
      </c>
      <c r="G3935" s="73" t="s">
        <v>156</v>
      </c>
      <c r="H3935" s="73" t="s">
        <v>156</v>
      </c>
      <c r="I3935" s="73" t="s">
        <v>466</v>
      </c>
      <c r="J3935" s="73" t="str">
        <f t="shared" si="87"/>
        <v>Dual purpose 4X4 miles Cars (by market segment)</v>
      </c>
      <c r="K3935" s="98">
        <v>3.3E-4</v>
      </c>
    </row>
    <row r="3936" spans="1:93" x14ac:dyDescent="0.3">
      <c r="A3936" s="73" t="s">
        <v>204</v>
      </c>
      <c r="B3936" s="73" t="s">
        <v>177</v>
      </c>
      <c r="C3936" s="73" t="s">
        <v>20</v>
      </c>
      <c r="D3936" s="73" t="s">
        <v>293</v>
      </c>
      <c r="E3936" s="73"/>
      <c r="F3936" s="73" t="s">
        <v>491</v>
      </c>
      <c r="G3936" s="73" t="s">
        <v>156</v>
      </c>
      <c r="H3936" s="73" t="s">
        <v>156</v>
      </c>
      <c r="I3936" s="73" t="s">
        <v>467</v>
      </c>
      <c r="J3936" s="73" t="str">
        <f t="shared" si="87"/>
        <v>Dual purpose 4X4 miles Cars (by market segment)</v>
      </c>
      <c r="K3936" s="98">
        <v>0.12827</v>
      </c>
    </row>
    <row r="3937" spans="1:93" x14ac:dyDescent="0.3">
      <c r="A3937" s="73" t="s">
        <v>204</v>
      </c>
      <c r="B3937" s="73" t="s">
        <v>177</v>
      </c>
      <c r="C3937" s="73" t="s">
        <v>20</v>
      </c>
      <c r="D3937" s="73" t="s">
        <v>293</v>
      </c>
      <c r="E3937" s="73"/>
      <c r="F3937" s="73" t="s">
        <v>491</v>
      </c>
      <c r="G3937" s="73" t="s">
        <v>156</v>
      </c>
      <c r="H3937" s="73" t="s">
        <v>156</v>
      </c>
      <c r="I3937" s="73" t="s">
        <v>468</v>
      </c>
      <c r="J3937" s="73" t="str">
        <f t="shared" si="87"/>
        <v>Dual purpose 4X4 miles Cars (by market segment)</v>
      </c>
      <c r="K3937" s="98">
        <v>6.8999999999999997E-4</v>
      </c>
    </row>
    <row r="3938" spans="1:93" s="2" customFormat="1" x14ac:dyDescent="0.3">
      <c r="A3938" s="73" t="s">
        <v>204</v>
      </c>
      <c r="B3938" s="73" t="s">
        <v>177</v>
      </c>
      <c r="C3938" s="67" t="s">
        <v>20</v>
      </c>
      <c r="D3938" s="67" t="s">
        <v>243</v>
      </c>
      <c r="E3938" s="73"/>
      <c r="F3938" s="73" t="s">
        <v>412</v>
      </c>
      <c r="G3938" s="73" t="s">
        <v>405</v>
      </c>
      <c r="H3938" s="73" t="s">
        <v>405</v>
      </c>
      <c r="I3938" s="73" t="s">
        <v>465</v>
      </c>
      <c r="J3938" s="73" t="str">
        <f t="shared" ref="J3938:J4017" si="88">CONCATENATE(D3938," ",H3938," ",C3938)</f>
        <v>MPV km Cars (by market segment)</v>
      </c>
      <c r="K3938" s="98">
        <v>0.18101</v>
      </c>
      <c r="L3938" s="48"/>
      <c r="M3938" s="22"/>
      <c r="N3938" s="22"/>
      <c r="O3938" s="22"/>
      <c r="P3938" s="22"/>
      <c r="Q3938" s="22"/>
      <c r="R3938" s="22"/>
      <c r="S3938" s="22"/>
      <c r="T3938" s="2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c r="AQ3938" s="22"/>
      <c r="AR3938" s="22"/>
      <c r="AS3938" s="22"/>
      <c r="AT3938" s="22"/>
      <c r="AU3938" s="22"/>
      <c r="AV3938" s="22"/>
      <c r="AW3938" s="22"/>
      <c r="AX3938" s="22"/>
      <c r="AY3938" s="22"/>
      <c r="AZ3938" s="22"/>
      <c r="BA3938" s="22"/>
      <c r="BB3938" s="22"/>
      <c r="BC3938" s="22"/>
      <c r="BD3938" s="22"/>
      <c r="BE3938" s="22"/>
      <c r="BF3938" s="22"/>
      <c r="BG3938" s="22"/>
      <c r="BH3938" s="22"/>
      <c r="BI3938" s="22"/>
      <c r="BJ3938" s="22"/>
      <c r="BK3938" s="22"/>
      <c r="BL3938" s="22"/>
      <c r="BM3938" s="22"/>
      <c r="BN3938" s="22"/>
      <c r="BO3938" s="22"/>
      <c r="BP3938" s="22"/>
      <c r="BQ3938" s="22"/>
      <c r="BR3938" s="22"/>
      <c r="BS3938" s="22"/>
      <c r="BT3938" s="22"/>
      <c r="BU3938" s="22"/>
      <c r="BV3938" s="22"/>
      <c r="BW3938" s="22"/>
      <c r="BX3938" s="22"/>
      <c r="BY3938" s="22"/>
      <c r="BZ3938" s="22"/>
      <c r="CA3938" s="22"/>
      <c r="CB3938" s="22"/>
      <c r="CC3938" s="22"/>
      <c r="CD3938" s="22"/>
      <c r="CE3938" s="22"/>
      <c r="CF3938" s="22"/>
      <c r="CG3938" s="22"/>
      <c r="CH3938" s="22"/>
      <c r="CI3938" s="22"/>
      <c r="CJ3938" s="22"/>
      <c r="CK3938" s="22"/>
      <c r="CL3938" s="22"/>
      <c r="CM3938" s="22"/>
      <c r="CN3938" s="22"/>
      <c r="CO3938" s="22"/>
    </row>
    <row r="3939" spans="1:93" s="2" customFormat="1" x14ac:dyDescent="0.3">
      <c r="A3939" s="73" t="s">
        <v>204</v>
      </c>
      <c r="B3939" s="73" t="s">
        <v>177</v>
      </c>
      <c r="C3939" s="67" t="s">
        <v>20</v>
      </c>
      <c r="D3939" s="67" t="s">
        <v>243</v>
      </c>
      <c r="E3939" s="73"/>
      <c r="F3939" s="73" t="s">
        <v>412</v>
      </c>
      <c r="G3939" s="73" t="s">
        <v>405</v>
      </c>
      <c r="H3939" s="73" t="s">
        <v>405</v>
      </c>
      <c r="I3939" s="73" t="s">
        <v>466</v>
      </c>
      <c r="J3939" s="73" t="str">
        <f t="shared" si="88"/>
        <v>MPV km Cars (by market segment)</v>
      </c>
      <c r="K3939" s="146">
        <v>4.3200000000000001E-6</v>
      </c>
      <c r="L3939" s="48"/>
      <c r="M3939" s="22"/>
      <c r="N3939" s="22"/>
      <c r="O3939" s="22"/>
      <c r="P3939" s="22"/>
      <c r="Q3939" s="22"/>
      <c r="R3939" s="22"/>
      <c r="S3939" s="22"/>
      <c r="T3939" s="22"/>
      <c r="U3939" s="22"/>
      <c r="V3939" s="22"/>
      <c r="W3939" s="22"/>
      <c r="X3939" s="22"/>
      <c r="Y3939" s="22"/>
      <c r="Z3939" s="22"/>
      <c r="AA3939" s="22"/>
      <c r="AB3939" s="22"/>
      <c r="AC3939" s="22"/>
      <c r="AD3939" s="22"/>
      <c r="AE3939" s="22"/>
      <c r="AF3939" s="22"/>
      <c r="AG3939" s="22"/>
      <c r="AH3939" s="22"/>
      <c r="AI3939" s="22"/>
      <c r="AJ3939" s="22"/>
      <c r="AK3939" s="22"/>
      <c r="AL3939" s="22"/>
      <c r="AM3939" s="22"/>
      <c r="AN3939" s="22"/>
      <c r="AO3939" s="22"/>
      <c r="AP3939" s="22"/>
      <c r="AQ3939" s="22"/>
      <c r="AR3939" s="22"/>
      <c r="AS3939" s="22"/>
      <c r="AT3939" s="22"/>
      <c r="AU3939" s="22"/>
      <c r="AV3939" s="22"/>
      <c r="AW3939" s="22"/>
      <c r="AX3939" s="22"/>
      <c r="AY3939" s="22"/>
      <c r="AZ3939" s="22"/>
      <c r="BA3939" s="22"/>
      <c r="BB3939" s="22"/>
      <c r="BC3939" s="22"/>
      <c r="BD3939" s="22"/>
      <c r="BE3939" s="22"/>
      <c r="BF3939" s="22"/>
      <c r="BG3939" s="22"/>
      <c r="BH3939" s="22"/>
      <c r="BI3939" s="22"/>
      <c r="BJ3939" s="22"/>
      <c r="BK3939" s="22"/>
      <c r="BL3939" s="22"/>
      <c r="BM3939" s="22"/>
      <c r="BN3939" s="22"/>
      <c r="BO3939" s="22"/>
      <c r="BP3939" s="22"/>
      <c r="BQ3939" s="22"/>
      <c r="BR3939" s="22"/>
      <c r="BS3939" s="22"/>
      <c r="BT3939" s="22"/>
      <c r="BU3939" s="22"/>
      <c r="BV3939" s="22"/>
      <c r="BW3939" s="22"/>
      <c r="BX3939" s="22"/>
      <c r="BY3939" s="22"/>
      <c r="BZ3939" s="22"/>
      <c r="CA3939" s="22"/>
      <c r="CB3939" s="22"/>
      <c r="CC3939" s="22"/>
      <c r="CD3939" s="22"/>
      <c r="CE3939" s="22"/>
      <c r="CF3939" s="22"/>
      <c r="CG3939" s="22"/>
      <c r="CH3939" s="22"/>
      <c r="CI3939" s="22"/>
      <c r="CJ3939" s="22"/>
      <c r="CK3939" s="22"/>
      <c r="CL3939" s="22"/>
      <c r="CM3939" s="22"/>
      <c r="CN3939" s="22"/>
      <c r="CO3939" s="22"/>
    </row>
    <row r="3940" spans="1:93" s="2" customFormat="1" x14ac:dyDescent="0.3">
      <c r="A3940" s="73" t="s">
        <v>204</v>
      </c>
      <c r="B3940" s="73" t="s">
        <v>177</v>
      </c>
      <c r="C3940" s="67" t="s">
        <v>20</v>
      </c>
      <c r="D3940" s="67" t="s">
        <v>243</v>
      </c>
      <c r="E3940" s="73"/>
      <c r="F3940" s="73" t="s">
        <v>412</v>
      </c>
      <c r="G3940" s="73" t="s">
        <v>405</v>
      </c>
      <c r="H3940" s="73" t="s">
        <v>405</v>
      </c>
      <c r="I3940" s="73" t="s">
        <v>467</v>
      </c>
      <c r="J3940" s="73" t="str">
        <f t="shared" si="88"/>
        <v>MPV km Cars (by market segment)</v>
      </c>
      <c r="K3940" s="98">
        <v>0.17917</v>
      </c>
      <c r="L3940" s="48"/>
      <c r="M3940" s="22"/>
      <c r="N3940" s="22"/>
      <c r="O3940" s="22"/>
      <c r="P3940" s="22"/>
      <c r="Q3940" s="22"/>
      <c r="R3940" s="22"/>
      <c r="S3940" s="22"/>
      <c r="T3940" s="2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c r="AQ3940" s="22"/>
      <c r="AR3940" s="22"/>
      <c r="AS3940" s="22"/>
      <c r="AT3940" s="22"/>
      <c r="AU3940" s="22"/>
      <c r="AV3940" s="22"/>
      <c r="AW3940" s="22"/>
      <c r="AX3940" s="22"/>
      <c r="AY3940" s="22"/>
      <c r="AZ3940" s="22"/>
      <c r="BA3940" s="22"/>
      <c r="BB3940" s="22"/>
      <c r="BC3940" s="22"/>
      <c r="BD3940" s="22"/>
      <c r="BE3940" s="22"/>
      <c r="BF3940" s="22"/>
      <c r="BG3940" s="22"/>
      <c r="BH3940" s="22"/>
      <c r="BI3940" s="22"/>
      <c r="BJ3940" s="22"/>
      <c r="BK3940" s="22"/>
      <c r="BL3940" s="22"/>
      <c r="BM3940" s="22"/>
      <c r="BN3940" s="22"/>
      <c r="BO3940" s="22"/>
      <c r="BP3940" s="22"/>
      <c r="BQ3940" s="22"/>
      <c r="BR3940" s="22"/>
      <c r="BS3940" s="22"/>
      <c r="BT3940" s="22"/>
      <c r="BU3940" s="22"/>
      <c r="BV3940" s="22"/>
      <c r="BW3940" s="22"/>
      <c r="BX3940" s="22"/>
      <c r="BY3940" s="22"/>
      <c r="BZ3940" s="22"/>
      <c r="CA3940" s="22"/>
      <c r="CB3940" s="22"/>
      <c r="CC3940" s="22"/>
      <c r="CD3940" s="22"/>
      <c r="CE3940" s="22"/>
      <c r="CF3940" s="22"/>
      <c r="CG3940" s="22"/>
      <c r="CH3940" s="22"/>
      <c r="CI3940" s="22"/>
      <c r="CJ3940" s="22"/>
      <c r="CK3940" s="22"/>
      <c r="CL3940" s="22"/>
      <c r="CM3940" s="22"/>
      <c r="CN3940" s="22"/>
      <c r="CO3940" s="22"/>
    </row>
    <row r="3941" spans="1:93" s="2" customFormat="1" x14ac:dyDescent="0.3">
      <c r="A3941" s="73" t="s">
        <v>204</v>
      </c>
      <c r="B3941" s="73" t="s">
        <v>177</v>
      </c>
      <c r="C3941" s="67" t="s">
        <v>20</v>
      </c>
      <c r="D3941" s="67" t="s">
        <v>243</v>
      </c>
      <c r="E3941" s="73"/>
      <c r="F3941" s="73" t="s">
        <v>412</v>
      </c>
      <c r="G3941" s="73" t="s">
        <v>405</v>
      </c>
      <c r="H3941" s="73" t="s">
        <v>405</v>
      </c>
      <c r="I3941" s="73" t="s">
        <v>468</v>
      </c>
      <c r="J3941" s="73" t="str">
        <f t="shared" si="88"/>
        <v>MPV km Cars (by market segment)</v>
      </c>
      <c r="K3941" s="98">
        <v>1.8400000000000001E-3</v>
      </c>
      <c r="L3941" s="48"/>
      <c r="M3941" s="22"/>
      <c r="N3941" s="22"/>
      <c r="O3941" s="22"/>
      <c r="P3941" s="22"/>
      <c r="Q3941" s="22"/>
      <c r="R3941" s="22"/>
      <c r="S3941" s="22"/>
      <c r="T3941" s="22"/>
      <c r="U3941" s="22"/>
      <c r="V3941" s="22"/>
      <c r="W3941" s="22"/>
      <c r="X3941" s="22"/>
      <c r="Y3941" s="22"/>
      <c r="Z3941" s="22"/>
      <c r="AA3941" s="22"/>
      <c r="AB3941" s="22"/>
      <c r="AC3941" s="22"/>
      <c r="AD3941" s="22"/>
      <c r="AE3941" s="22"/>
      <c r="AF3941" s="22"/>
      <c r="AG3941" s="22"/>
      <c r="AH3941" s="22"/>
      <c r="AI3941" s="22"/>
      <c r="AJ3941" s="22"/>
      <c r="AK3941" s="22"/>
      <c r="AL3941" s="22"/>
      <c r="AM3941" s="22"/>
      <c r="AN3941" s="22"/>
      <c r="AO3941" s="22"/>
      <c r="AP3941" s="22"/>
      <c r="AQ3941" s="22"/>
      <c r="AR3941" s="22"/>
      <c r="AS3941" s="22"/>
      <c r="AT3941" s="22"/>
      <c r="AU3941" s="22"/>
      <c r="AV3941" s="22"/>
      <c r="AW3941" s="22"/>
      <c r="AX3941" s="22"/>
      <c r="AY3941" s="22"/>
      <c r="AZ3941" s="22"/>
      <c r="BA3941" s="22"/>
      <c r="BB3941" s="22"/>
      <c r="BC3941" s="22"/>
      <c r="BD3941" s="22"/>
      <c r="BE3941" s="22"/>
      <c r="BF3941" s="22"/>
      <c r="BG3941" s="22"/>
      <c r="BH3941" s="22"/>
      <c r="BI3941" s="22"/>
      <c r="BJ3941" s="22"/>
      <c r="BK3941" s="22"/>
      <c r="BL3941" s="22"/>
      <c r="BM3941" s="22"/>
      <c r="BN3941" s="22"/>
      <c r="BO3941" s="22"/>
      <c r="BP3941" s="22"/>
      <c r="BQ3941" s="22"/>
      <c r="BR3941" s="22"/>
      <c r="BS3941" s="22"/>
      <c r="BT3941" s="22"/>
      <c r="BU3941" s="22"/>
      <c r="BV3941" s="22"/>
      <c r="BW3941" s="22"/>
      <c r="BX3941" s="22"/>
      <c r="BY3941" s="22"/>
      <c r="BZ3941" s="22"/>
      <c r="CA3941" s="22"/>
      <c r="CB3941" s="22"/>
      <c r="CC3941" s="22"/>
      <c r="CD3941" s="22"/>
      <c r="CE3941" s="22"/>
      <c r="CF3941" s="22"/>
      <c r="CG3941" s="22"/>
      <c r="CH3941" s="22"/>
      <c r="CI3941" s="22"/>
      <c r="CJ3941" s="22"/>
      <c r="CK3941" s="22"/>
      <c r="CL3941" s="22"/>
      <c r="CM3941" s="22"/>
      <c r="CN3941" s="22"/>
      <c r="CO3941" s="22"/>
    </row>
    <row r="3942" spans="1:93" s="2" customFormat="1" x14ac:dyDescent="0.3">
      <c r="A3942" s="73" t="s">
        <v>204</v>
      </c>
      <c r="B3942" s="73" t="s">
        <v>177</v>
      </c>
      <c r="C3942" s="67" t="s">
        <v>20</v>
      </c>
      <c r="D3942" s="67" t="s">
        <v>243</v>
      </c>
      <c r="E3942" s="73"/>
      <c r="F3942" s="73" t="s">
        <v>412</v>
      </c>
      <c r="G3942" s="73" t="s">
        <v>156</v>
      </c>
      <c r="H3942" s="73" t="s">
        <v>156</v>
      </c>
      <c r="I3942" s="73" t="s">
        <v>465</v>
      </c>
      <c r="J3942" s="73" t="str">
        <f t="shared" si="88"/>
        <v>MPV miles Cars (by market segment)</v>
      </c>
      <c r="K3942" s="98">
        <v>0.29132999999999998</v>
      </c>
      <c r="L3942" s="48"/>
      <c r="M3942" s="22"/>
      <c r="N3942" s="22"/>
      <c r="O3942" s="22"/>
      <c r="P3942" s="22"/>
      <c r="Q3942" s="22"/>
      <c r="R3942" s="22"/>
      <c r="S3942" s="22"/>
      <c r="T3942" s="2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c r="AQ3942" s="22"/>
      <c r="AR3942" s="22"/>
      <c r="AS3942" s="22"/>
      <c r="AT3942" s="22"/>
      <c r="AU3942" s="22"/>
      <c r="AV3942" s="22"/>
      <c r="AW3942" s="22"/>
      <c r="AX3942" s="22"/>
      <c r="AY3942" s="22"/>
      <c r="AZ3942" s="22"/>
      <c r="BA3942" s="22"/>
      <c r="BB3942" s="22"/>
      <c r="BC3942" s="22"/>
      <c r="BD3942" s="22"/>
      <c r="BE3942" s="22"/>
      <c r="BF3942" s="22"/>
      <c r="BG3942" s="22"/>
      <c r="BH3942" s="22"/>
      <c r="BI3942" s="22"/>
      <c r="BJ3942" s="22"/>
      <c r="BK3942" s="22"/>
      <c r="BL3942" s="22"/>
      <c r="BM3942" s="22"/>
      <c r="BN3942" s="22"/>
      <c r="BO3942" s="22"/>
      <c r="BP3942" s="22"/>
      <c r="BQ3942" s="22"/>
      <c r="BR3942" s="22"/>
      <c r="BS3942" s="22"/>
      <c r="BT3942" s="22"/>
      <c r="BU3942" s="22"/>
      <c r="BV3942" s="22"/>
      <c r="BW3942" s="22"/>
      <c r="BX3942" s="22"/>
      <c r="BY3942" s="22"/>
      <c r="BZ3942" s="22"/>
      <c r="CA3942" s="22"/>
      <c r="CB3942" s="22"/>
      <c r="CC3942" s="22"/>
      <c r="CD3942" s="22"/>
      <c r="CE3942" s="22"/>
      <c r="CF3942" s="22"/>
      <c r="CG3942" s="22"/>
      <c r="CH3942" s="22"/>
      <c r="CI3942" s="22"/>
      <c r="CJ3942" s="22"/>
      <c r="CK3942" s="22"/>
      <c r="CL3942" s="22"/>
      <c r="CM3942" s="22"/>
      <c r="CN3942" s="22"/>
      <c r="CO3942" s="22"/>
    </row>
    <row r="3943" spans="1:93" s="2" customFormat="1" x14ac:dyDescent="0.3">
      <c r="A3943" s="73" t="s">
        <v>204</v>
      </c>
      <c r="B3943" s="73" t="s">
        <v>177</v>
      </c>
      <c r="C3943" s="67" t="s">
        <v>20</v>
      </c>
      <c r="D3943" s="67" t="s">
        <v>243</v>
      </c>
      <c r="E3943" s="73"/>
      <c r="F3943" s="73" t="s">
        <v>412</v>
      </c>
      <c r="G3943" s="73" t="s">
        <v>156</v>
      </c>
      <c r="H3943" s="73" t="s">
        <v>156</v>
      </c>
      <c r="I3943" s="73" t="s">
        <v>466</v>
      </c>
      <c r="J3943" s="73" t="str">
        <f t="shared" si="88"/>
        <v>MPV miles Cars (by market segment)</v>
      </c>
      <c r="K3943" s="98">
        <v>1.0000000000000001E-5</v>
      </c>
      <c r="L3943" s="48"/>
      <c r="M3943" s="22"/>
      <c r="N3943" s="22"/>
      <c r="O3943" s="22"/>
      <c r="P3943" s="22"/>
      <c r="Q3943" s="22"/>
      <c r="R3943" s="22"/>
      <c r="S3943" s="22"/>
      <c r="T3943" s="22"/>
      <c r="U3943" s="22"/>
      <c r="V3943" s="22"/>
      <c r="W3943" s="22"/>
      <c r="X3943" s="22"/>
      <c r="Y3943" s="22"/>
      <c r="Z3943" s="22"/>
      <c r="AA3943" s="22"/>
      <c r="AB3943" s="22"/>
      <c r="AC3943" s="22"/>
      <c r="AD3943" s="22"/>
      <c r="AE3943" s="22"/>
      <c r="AF3943" s="22"/>
      <c r="AG3943" s="22"/>
      <c r="AH3943" s="22"/>
      <c r="AI3943" s="22"/>
      <c r="AJ3943" s="22"/>
      <c r="AK3943" s="22"/>
      <c r="AL3943" s="22"/>
      <c r="AM3943" s="22"/>
      <c r="AN3943" s="22"/>
      <c r="AO3943" s="22"/>
      <c r="AP3943" s="22"/>
      <c r="AQ3943" s="22"/>
      <c r="AR3943" s="22"/>
      <c r="AS3943" s="22"/>
      <c r="AT3943" s="22"/>
      <c r="AU3943" s="22"/>
      <c r="AV3943" s="22"/>
      <c r="AW3943" s="22"/>
      <c r="AX3943" s="22"/>
      <c r="AY3943" s="22"/>
      <c r="AZ3943" s="22"/>
      <c r="BA3943" s="22"/>
      <c r="BB3943" s="22"/>
      <c r="BC3943" s="22"/>
      <c r="BD3943" s="22"/>
      <c r="BE3943" s="22"/>
      <c r="BF3943" s="22"/>
      <c r="BG3943" s="22"/>
      <c r="BH3943" s="22"/>
      <c r="BI3943" s="22"/>
      <c r="BJ3943" s="22"/>
      <c r="BK3943" s="22"/>
      <c r="BL3943" s="22"/>
      <c r="BM3943" s="22"/>
      <c r="BN3943" s="22"/>
      <c r="BO3943" s="22"/>
      <c r="BP3943" s="22"/>
      <c r="BQ3943" s="22"/>
      <c r="BR3943" s="22"/>
      <c r="BS3943" s="22"/>
      <c r="BT3943" s="22"/>
      <c r="BU3943" s="22"/>
      <c r="BV3943" s="22"/>
      <c r="BW3943" s="22"/>
      <c r="BX3943" s="22"/>
      <c r="BY3943" s="22"/>
      <c r="BZ3943" s="22"/>
      <c r="CA3943" s="22"/>
      <c r="CB3943" s="22"/>
      <c r="CC3943" s="22"/>
      <c r="CD3943" s="22"/>
      <c r="CE3943" s="22"/>
      <c r="CF3943" s="22"/>
      <c r="CG3943" s="22"/>
      <c r="CH3943" s="22"/>
      <c r="CI3943" s="22"/>
      <c r="CJ3943" s="22"/>
      <c r="CK3943" s="22"/>
      <c r="CL3943" s="22"/>
      <c r="CM3943" s="22"/>
      <c r="CN3943" s="22"/>
      <c r="CO3943" s="22"/>
    </row>
    <row r="3944" spans="1:93" s="2" customFormat="1" x14ac:dyDescent="0.3">
      <c r="A3944" s="73" t="s">
        <v>204</v>
      </c>
      <c r="B3944" s="73" t="s">
        <v>177</v>
      </c>
      <c r="C3944" s="67" t="s">
        <v>20</v>
      </c>
      <c r="D3944" s="67" t="s">
        <v>243</v>
      </c>
      <c r="E3944" s="73"/>
      <c r="F3944" s="73" t="s">
        <v>412</v>
      </c>
      <c r="G3944" s="73" t="s">
        <v>156</v>
      </c>
      <c r="H3944" s="73" t="s">
        <v>156</v>
      </c>
      <c r="I3944" s="73" t="s">
        <v>467</v>
      </c>
      <c r="J3944" s="73" t="str">
        <f t="shared" si="88"/>
        <v>MPV miles Cars (by market segment)</v>
      </c>
      <c r="K3944" s="98">
        <v>0.28835</v>
      </c>
      <c r="L3944" s="48"/>
      <c r="M3944" s="22"/>
      <c r="N3944" s="22"/>
      <c r="O3944" s="22"/>
      <c r="P3944" s="22"/>
      <c r="Q3944" s="22"/>
      <c r="R3944" s="22"/>
      <c r="S3944" s="22"/>
      <c r="T3944" s="2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c r="AQ3944" s="22"/>
      <c r="AR3944" s="22"/>
      <c r="AS3944" s="22"/>
      <c r="AT3944" s="22"/>
      <c r="AU3944" s="22"/>
      <c r="AV3944" s="22"/>
      <c r="AW3944" s="22"/>
      <c r="AX3944" s="22"/>
      <c r="AY3944" s="22"/>
      <c r="AZ3944" s="22"/>
      <c r="BA3944" s="22"/>
      <c r="BB3944" s="22"/>
      <c r="BC3944" s="22"/>
      <c r="BD3944" s="22"/>
      <c r="BE3944" s="22"/>
      <c r="BF3944" s="22"/>
      <c r="BG3944" s="22"/>
      <c r="BH3944" s="22"/>
      <c r="BI3944" s="22"/>
      <c r="BJ3944" s="22"/>
      <c r="BK3944" s="22"/>
      <c r="BL3944" s="22"/>
      <c r="BM3944" s="22"/>
      <c r="BN3944" s="22"/>
      <c r="BO3944" s="22"/>
      <c r="BP3944" s="22"/>
      <c r="BQ3944" s="22"/>
      <c r="BR3944" s="22"/>
      <c r="BS3944" s="22"/>
      <c r="BT3944" s="22"/>
      <c r="BU3944" s="22"/>
      <c r="BV3944" s="22"/>
      <c r="BW3944" s="22"/>
      <c r="BX3944" s="22"/>
      <c r="BY3944" s="22"/>
      <c r="BZ3944" s="22"/>
      <c r="CA3944" s="22"/>
      <c r="CB3944" s="22"/>
      <c r="CC3944" s="22"/>
      <c r="CD3944" s="22"/>
      <c r="CE3944" s="22"/>
      <c r="CF3944" s="22"/>
      <c r="CG3944" s="22"/>
      <c r="CH3944" s="22"/>
      <c r="CI3944" s="22"/>
      <c r="CJ3944" s="22"/>
      <c r="CK3944" s="22"/>
      <c r="CL3944" s="22"/>
      <c r="CM3944" s="22"/>
      <c r="CN3944" s="22"/>
      <c r="CO3944" s="22"/>
    </row>
    <row r="3945" spans="1:93" s="2" customFormat="1" x14ac:dyDescent="0.3">
      <c r="A3945" s="73" t="s">
        <v>204</v>
      </c>
      <c r="B3945" s="73" t="s">
        <v>177</v>
      </c>
      <c r="C3945" s="67" t="s">
        <v>20</v>
      </c>
      <c r="D3945" s="67" t="s">
        <v>243</v>
      </c>
      <c r="E3945" s="73"/>
      <c r="F3945" s="73" t="s">
        <v>412</v>
      </c>
      <c r="G3945" s="73" t="s">
        <v>156</v>
      </c>
      <c r="H3945" s="73" t="s">
        <v>156</v>
      </c>
      <c r="I3945" s="73" t="s">
        <v>468</v>
      </c>
      <c r="J3945" s="73" t="str">
        <f t="shared" si="88"/>
        <v>MPV miles Cars (by market segment)</v>
      </c>
      <c r="K3945" s="98">
        <v>2.97E-3</v>
      </c>
      <c r="L3945" s="48"/>
      <c r="M3945" s="22"/>
      <c r="N3945" s="22"/>
      <c r="O3945" s="22"/>
      <c r="P3945" s="22"/>
      <c r="Q3945" s="22"/>
      <c r="R3945" s="22"/>
      <c r="S3945" s="22"/>
      <c r="T3945" s="22"/>
      <c r="U3945" s="22"/>
      <c r="V3945" s="22"/>
      <c r="W3945" s="22"/>
      <c r="X3945" s="22"/>
      <c r="Y3945" s="22"/>
      <c r="Z3945" s="22"/>
      <c r="AA3945" s="22"/>
      <c r="AB3945" s="22"/>
      <c r="AC3945" s="22"/>
      <c r="AD3945" s="22"/>
      <c r="AE3945" s="22"/>
      <c r="AF3945" s="22"/>
      <c r="AG3945" s="22"/>
      <c r="AH3945" s="22"/>
      <c r="AI3945" s="22"/>
      <c r="AJ3945" s="22"/>
      <c r="AK3945" s="22"/>
      <c r="AL3945" s="22"/>
      <c r="AM3945" s="22"/>
      <c r="AN3945" s="22"/>
      <c r="AO3945" s="22"/>
      <c r="AP3945" s="22"/>
      <c r="AQ3945" s="22"/>
      <c r="AR3945" s="22"/>
      <c r="AS3945" s="22"/>
      <c r="AT3945" s="22"/>
      <c r="AU3945" s="22"/>
      <c r="AV3945" s="22"/>
      <c r="AW3945" s="22"/>
      <c r="AX3945" s="22"/>
      <c r="AY3945" s="22"/>
      <c r="AZ3945" s="22"/>
      <c r="BA3945" s="22"/>
      <c r="BB3945" s="22"/>
      <c r="BC3945" s="22"/>
      <c r="BD3945" s="22"/>
      <c r="BE3945" s="22"/>
      <c r="BF3945" s="22"/>
      <c r="BG3945" s="22"/>
      <c r="BH3945" s="22"/>
      <c r="BI3945" s="22"/>
      <c r="BJ3945" s="22"/>
      <c r="BK3945" s="22"/>
      <c r="BL3945" s="22"/>
      <c r="BM3945" s="22"/>
      <c r="BN3945" s="22"/>
      <c r="BO3945" s="22"/>
      <c r="BP3945" s="22"/>
      <c r="BQ3945" s="22"/>
      <c r="BR3945" s="22"/>
      <c r="BS3945" s="22"/>
      <c r="BT3945" s="22"/>
      <c r="BU3945" s="22"/>
      <c r="BV3945" s="22"/>
      <c r="BW3945" s="22"/>
      <c r="BX3945" s="22"/>
      <c r="BY3945" s="22"/>
      <c r="BZ3945" s="22"/>
      <c r="CA3945" s="22"/>
      <c r="CB3945" s="22"/>
      <c r="CC3945" s="22"/>
      <c r="CD3945" s="22"/>
      <c r="CE3945" s="22"/>
      <c r="CF3945" s="22"/>
      <c r="CG3945" s="22"/>
      <c r="CH3945" s="22"/>
      <c r="CI3945" s="22"/>
      <c r="CJ3945" s="22"/>
      <c r="CK3945" s="22"/>
      <c r="CL3945" s="22"/>
      <c r="CM3945" s="22"/>
      <c r="CN3945" s="22"/>
      <c r="CO3945" s="22"/>
    </row>
    <row r="3946" spans="1:93" s="2" customFormat="1" x14ac:dyDescent="0.3">
      <c r="A3946" s="73" t="s">
        <v>204</v>
      </c>
      <c r="B3946" s="73" t="s">
        <v>177</v>
      </c>
      <c r="C3946" s="67" t="s">
        <v>20</v>
      </c>
      <c r="D3946" s="67" t="s">
        <v>243</v>
      </c>
      <c r="E3946" s="73"/>
      <c r="F3946" s="73" t="s">
        <v>138</v>
      </c>
      <c r="G3946" s="73" t="s">
        <v>405</v>
      </c>
      <c r="H3946" s="73" t="s">
        <v>405</v>
      </c>
      <c r="I3946" s="73" t="s">
        <v>465</v>
      </c>
      <c r="J3946" s="73" t="str">
        <f t="shared" si="88"/>
        <v>MPV km Cars (by market segment)</v>
      </c>
      <c r="K3946" s="98">
        <v>0.19939999999999999</v>
      </c>
      <c r="L3946" s="48"/>
      <c r="M3946" s="22"/>
      <c r="N3946" s="22"/>
      <c r="O3946" s="22"/>
      <c r="P3946" s="22"/>
      <c r="Q3946" s="22"/>
      <c r="R3946" s="22"/>
      <c r="S3946" s="22"/>
      <c r="T3946" s="2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c r="AQ3946" s="22"/>
      <c r="AR3946" s="22"/>
      <c r="AS3946" s="22"/>
      <c r="AT3946" s="22"/>
      <c r="AU3946" s="22"/>
      <c r="AV3946" s="22"/>
      <c r="AW3946" s="22"/>
      <c r="AX3946" s="22"/>
      <c r="AY3946" s="22"/>
      <c r="AZ3946" s="22"/>
      <c r="BA3946" s="22"/>
      <c r="BB3946" s="22"/>
      <c r="BC3946" s="22"/>
      <c r="BD3946" s="22"/>
      <c r="BE3946" s="22"/>
      <c r="BF3946" s="22"/>
      <c r="BG3946" s="22"/>
      <c r="BH3946" s="22"/>
      <c r="BI3946" s="22"/>
      <c r="BJ3946" s="22"/>
      <c r="BK3946" s="22"/>
      <c r="BL3946" s="22"/>
      <c r="BM3946" s="22"/>
      <c r="BN3946" s="22"/>
      <c r="BO3946" s="22"/>
      <c r="BP3946" s="22"/>
      <c r="BQ3946" s="22"/>
      <c r="BR3946" s="22"/>
      <c r="BS3946" s="22"/>
      <c r="BT3946" s="22"/>
      <c r="BU3946" s="22"/>
      <c r="BV3946" s="22"/>
      <c r="BW3946" s="22"/>
      <c r="BX3946" s="22"/>
      <c r="BY3946" s="22"/>
      <c r="BZ3946" s="22"/>
      <c r="CA3946" s="22"/>
      <c r="CB3946" s="22"/>
      <c r="CC3946" s="22"/>
      <c r="CD3946" s="22"/>
      <c r="CE3946" s="22"/>
      <c r="CF3946" s="22"/>
      <c r="CG3946" s="22"/>
      <c r="CH3946" s="22"/>
      <c r="CI3946" s="22"/>
      <c r="CJ3946" s="22"/>
      <c r="CK3946" s="22"/>
      <c r="CL3946" s="22"/>
      <c r="CM3946" s="22"/>
      <c r="CN3946" s="22"/>
      <c r="CO3946" s="22"/>
    </row>
    <row r="3947" spans="1:93" s="2" customFormat="1" x14ac:dyDescent="0.3">
      <c r="A3947" s="73" t="s">
        <v>204</v>
      </c>
      <c r="B3947" s="73" t="s">
        <v>177</v>
      </c>
      <c r="C3947" s="67" t="s">
        <v>20</v>
      </c>
      <c r="D3947" s="67" t="s">
        <v>243</v>
      </c>
      <c r="E3947" s="73"/>
      <c r="F3947" s="73" t="s">
        <v>138</v>
      </c>
      <c r="G3947" s="73" t="s">
        <v>405</v>
      </c>
      <c r="H3947" s="73" t="s">
        <v>405</v>
      </c>
      <c r="I3947" s="73" t="s">
        <v>466</v>
      </c>
      <c r="J3947" s="73" t="str">
        <f t="shared" si="88"/>
        <v>MPV km Cars (by market segment)</v>
      </c>
      <c r="K3947" s="98">
        <v>3.2000000000000003E-4</v>
      </c>
      <c r="L3947" s="48"/>
      <c r="M3947" s="22"/>
      <c r="N3947" s="22"/>
      <c r="O3947" s="22"/>
      <c r="P3947" s="22"/>
      <c r="Q3947" s="22"/>
      <c r="R3947" s="22"/>
      <c r="S3947" s="22"/>
      <c r="T3947" s="22"/>
      <c r="U3947" s="22"/>
      <c r="V3947" s="22"/>
      <c r="W3947" s="22"/>
      <c r="X3947" s="22"/>
      <c r="Y3947" s="22"/>
      <c r="Z3947" s="22"/>
      <c r="AA3947" s="22"/>
      <c r="AB3947" s="22"/>
      <c r="AC3947" s="22"/>
      <c r="AD3947" s="22"/>
      <c r="AE3947" s="22"/>
      <c r="AF3947" s="22"/>
      <c r="AG3947" s="22"/>
      <c r="AH3947" s="22"/>
      <c r="AI3947" s="22"/>
      <c r="AJ3947" s="22"/>
      <c r="AK3947" s="22"/>
      <c r="AL3947" s="22"/>
      <c r="AM3947" s="22"/>
      <c r="AN3947" s="22"/>
      <c r="AO3947" s="22"/>
      <c r="AP3947" s="22"/>
      <c r="AQ3947" s="22"/>
      <c r="AR3947" s="22"/>
      <c r="AS3947" s="22"/>
      <c r="AT3947" s="22"/>
      <c r="AU3947" s="22"/>
      <c r="AV3947" s="22"/>
      <c r="AW3947" s="22"/>
      <c r="AX3947" s="22"/>
      <c r="AY3947" s="22"/>
      <c r="AZ3947" s="22"/>
      <c r="BA3947" s="22"/>
      <c r="BB3947" s="22"/>
      <c r="BC3947" s="22"/>
      <c r="BD3947" s="22"/>
      <c r="BE3947" s="22"/>
      <c r="BF3947" s="22"/>
      <c r="BG3947" s="22"/>
      <c r="BH3947" s="22"/>
      <c r="BI3947" s="22"/>
      <c r="BJ3947" s="22"/>
      <c r="BK3947" s="22"/>
      <c r="BL3947" s="22"/>
      <c r="BM3947" s="22"/>
      <c r="BN3947" s="22"/>
      <c r="BO3947" s="22"/>
      <c r="BP3947" s="22"/>
      <c r="BQ3947" s="22"/>
      <c r="BR3947" s="22"/>
      <c r="BS3947" s="22"/>
      <c r="BT3947" s="22"/>
      <c r="BU3947" s="22"/>
      <c r="BV3947" s="22"/>
      <c r="BW3947" s="22"/>
      <c r="BX3947" s="22"/>
      <c r="BY3947" s="22"/>
      <c r="BZ3947" s="22"/>
      <c r="CA3947" s="22"/>
      <c r="CB3947" s="22"/>
      <c r="CC3947" s="22"/>
      <c r="CD3947" s="22"/>
      <c r="CE3947" s="22"/>
      <c r="CF3947" s="22"/>
      <c r="CG3947" s="22"/>
      <c r="CH3947" s="22"/>
      <c r="CI3947" s="22"/>
      <c r="CJ3947" s="22"/>
      <c r="CK3947" s="22"/>
      <c r="CL3947" s="22"/>
      <c r="CM3947" s="22"/>
      <c r="CN3947" s="22"/>
      <c r="CO3947" s="22"/>
    </row>
    <row r="3948" spans="1:93" s="2" customFormat="1" x14ac:dyDescent="0.3">
      <c r="A3948" s="73" t="s">
        <v>204</v>
      </c>
      <c r="B3948" s="73" t="s">
        <v>177</v>
      </c>
      <c r="C3948" s="67" t="s">
        <v>20</v>
      </c>
      <c r="D3948" s="67" t="s">
        <v>243</v>
      </c>
      <c r="E3948" s="73"/>
      <c r="F3948" s="73" t="s">
        <v>138</v>
      </c>
      <c r="G3948" s="73" t="s">
        <v>405</v>
      </c>
      <c r="H3948" s="73" t="s">
        <v>405</v>
      </c>
      <c r="I3948" s="73" t="s">
        <v>467</v>
      </c>
      <c r="J3948" s="73" t="str">
        <f t="shared" si="88"/>
        <v>MPV km Cars (by market segment)</v>
      </c>
      <c r="K3948" s="98">
        <v>0.19869999999999999</v>
      </c>
      <c r="L3948" s="48"/>
      <c r="M3948" s="22"/>
      <c r="N3948" s="22"/>
      <c r="O3948" s="22"/>
      <c r="P3948" s="22"/>
      <c r="Q3948" s="22"/>
      <c r="R3948" s="22"/>
      <c r="S3948" s="22"/>
      <c r="T3948" s="2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c r="AQ3948" s="22"/>
      <c r="AR3948" s="22"/>
      <c r="AS3948" s="22"/>
      <c r="AT3948" s="22"/>
      <c r="AU3948" s="22"/>
      <c r="AV3948" s="22"/>
      <c r="AW3948" s="22"/>
      <c r="AX3948" s="22"/>
      <c r="AY3948" s="22"/>
      <c r="AZ3948" s="22"/>
      <c r="BA3948" s="22"/>
      <c r="BB3948" s="22"/>
      <c r="BC3948" s="22"/>
      <c r="BD3948" s="22"/>
      <c r="BE3948" s="22"/>
      <c r="BF3948" s="22"/>
      <c r="BG3948" s="22"/>
      <c r="BH3948" s="22"/>
      <c r="BI3948" s="22"/>
      <c r="BJ3948" s="22"/>
      <c r="BK3948" s="22"/>
      <c r="BL3948" s="22"/>
      <c r="BM3948" s="22"/>
      <c r="BN3948" s="22"/>
      <c r="BO3948" s="22"/>
      <c r="BP3948" s="22"/>
      <c r="BQ3948" s="22"/>
      <c r="BR3948" s="22"/>
      <c r="BS3948" s="22"/>
      <c r="BT3948" s="22"/>
      <c r="BU3948" s="22"/>
      <c r="BV3948" s="22"/>
      <c r="BW3948" s="22"/>
      <c r="BX3948" s="22"/>
      <c r="BY3948" s="22"/>
      <c r="BZ3948" s="22"/>
      <c r="CA3948" s="22"/>
      <c r="CB3948" s="22"/>
      <c r="CC3948" s="22"/>
      <c r="CD3948" s="22"/>
      <c r="CE3948" s="22"/>
      <c r="CF3948" s="22"/>
      <c r="CG3948" s="22"/>
      <c r="CH3948" s="22"/>
      <c r="CI3948" s="22"/>
      <c r="CJ3948" s="22"/>
      <c r="CK3948" s="22"/>
      <c r="CL3948" s="22"/>
      <c r="CM3948" s="22"/>
      <c r="CN3948" s="22"/>
      <c r="CO3948" s="22"/>
    </row>
    <row r="3949" spans="1:93" s="2" customFormat="1" x14ac:dyDescent="0.3">
      <c r="A3949" s="73" t="s">
        <v>204</v>
      </c>
      <c r="B3949" s="73" t="s">
        <v>177</v>
      </c>
      <c r="C3949" s="67" t="s">
        <v>20</v>
      </c>
      <c r="D3949" s="67" t="s">
        <v>243</v>
      </c>
      <c r="E3949" s="73"/>
      <c r="F3949" s="73" t="s">
        <v>138</v>
      </c>
      <c r="G3949" s="73" t="s">
        <v>405</v>
      </c>
      <c r="H3949" s="73" t="s">
        <v>405</v>
      </c>
      <c r="I3949" s="73" t="s">
        <v>468</v>
      </c>
      <c r="J3949" s="73" t="str">
        <f t="shared" si="88"/>
        <v>MPV km Cars (by market segment)</v>
      </c>
      <c r="K3949" s="98">
        <v>3.8000000000000002E-4</v>
      </c>
      <c r="L3949" s="48"/>
      <c r="M3949" s="22"/>
      <c r="N3949" s="22"/>
      <c r="O3949" s="22"/>
      <c r="P3949" s="22"/>
      <c r="Q3949" s="22"/>
      <c r="R3949" s="22"/>
      <c r="S3949" s="22"/>
      <c r="T3949" s="22"/>
      <c r="U3949" s="22"/>
      <c r="V3949" s="22"/>
      <c r="W3949" s="22"/>
      <c r="X3949" s="22"/>
      <c r="Y3949" s="22"/>
      <c r="Z3949" s="22"/>
      <c r="AA3949" s="22"/>
      <c r="AB3949" s="22"/>
      <c r="AC3949" s="22"/>
      <c r="AD3949" s="22"/>
      <c r="AE3949" s="22"/>
      <c r="AF3949" s="22"/>
      <c r="AG3949" s="22"/>
      <c r="AH3949" s="22"/>
      <c r="AI3949" s="22"/>
      <c r="AJ3949" s="22"/>
      <c r="AK3949" s="22"/>
      <c r="AL3949" s="22"/>
      <c r="AM3949" s="22"/>
      <c r="AN3949" s="22"/>
      <c r="AO3949" s="22"/>
      <c r="AP3949" s="22"/>
      <c r="AQ3949" s="22"/>
      <c r="AR3949" s="22"/>
      <c r="AS3949" s="22"/>
      <c r="AT3949" s="22"/>
      <c r="AU3949" s="22"/>
      <c r="AV3949" s="22"/>
      <c r="AW3949" s="22"/>
      <c r="AX3949" s="22"/>
      <c r="AY3949" s="22"/>
      <c r="AZ3949" s="22"/>
      <c r="BA3949" s="22"/>
      <c r="BB3949" s="22"/>
      <c r="BC3949" s="22"/>
      <c r="BD3949" s="22"/>
      <c r="BE3949" s="22"/>
      <c r="BF3949" s="22"/>
      <c r="BG3949" s="22"/>
      <c r="BH3949" s="22"/>
      <c r="BI3949" s="22"/>
      <c r="BJ3949" s="22"/>
      <c r="BK3949" s="22"/>
      <c r="BL3949" s="22"/>
      <c r="BM3949" s="22"/>
      <c r="BN3949" s="22"/>
      <c r="BO3949" s="22"/>
      <c r="BP3949" s="22"/>
      <c r="BQ3949" s="22"/>
      <c r="BR3949" s="22"/>
      <c r="BS3949" s="22"/>
      <c r="BT3949" s="22"/>
      <c r="BU3949" s="22"/>
      <c r="BV3949" s="22"/>
      <c r="BW3949" s="22"/>
      <c r="BX3949" s="22"/>
      <c r="BY3949" s="22"/>
      <c r="BZ3949" s="22"/>
      <c r="CA3949" s="22"/>
      <c r="CB3949" s="22"/>
      <c r="CC3949" s="22"/>
      <c r="CD3949" s="22"/>
      <c r="CE3949" s="22"/>
      <c r="CF3949" s="22"/>
      <c r="CG3949" s="22"/>
      <c r="CH3949" s="22"/>
      <c r="CI3949" s="22"/>
      <c r="CJ3949" s="22"/>
      <c r="CK3949" s="22"/>
      <c r="CL3949" s="22"/>
      <c r="CM3949" s="22"/>
      <c r="CN3949" s="22"/>
      <c r="CO3949" s="22"/>
    </row>
    <row r="3950" spans="1:93" s="2" customFormat="1" x14ac:dyDescent="0.3">
      <c r="A3950" s="73" t="s">
        <v>204</v>
      </c>
      <c r="B3950" s="73" t="s">
        <v>177</v>
      </c>
      <c r="C3950" s="67" t="s">
        <v>20</v>
      </c>
      <c r="D3950" s="67" t="s">
        <v>243</v>
      </c>
      <c r="E3950" s="73"/>
      <c r="F3950" s="73" t="s">
        <v>138</v>
      </c>
      <c r="G3950" s="73" t="s">
        <v>156</v>
      </c>
      <c r="H3950" s="73" t="s">
        <v>156</v>
      </c>
      <c r="I3950" s="73" t="s">
        <v>465</v>
      </c>
      <c r="J3950" s="73" t="str">
        <f t="shared" si="88"/>
        <v>MPV miles Cars (by market segment)</v>
      </c>
      <c r="K3950" s="98">
        <v>0.32089000000000001</v>
      </c>
      <c r="L3950" s="48"/>
      <c r="M3950" s="22"/>
      <c r="N3950" s="22"/>
      <c r="O3950" s="22"/>
      <c r="P3950" s="22"/>
      <c r="Q3950" s="22"/>
      <c r="R3950" s="22"/>
      <c r="S3950" s="22"/>
      <c r="T3950" s="2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c r="AQ3950" s="22"/>
      <c r="AR3950" s="22"/>
      <c r="AS3950" s="22"/>
      <c r="AT3950" s="22"/>
      <c r="AU3950" s="22"/>
      <c r="AV3950" s="22"/>
      <c r="AW3950" s="22"/>
      <c r="AX3950" s="22"/>
      <c r="AY3950" s="22"/>
      <c r="AZ3950" s="22"/>
      <c r="BA3950" s="22"/>
      <c r="BB3950" s="22"/>
      <c r="BC3950" s="22"/>
      <c r="BD3950" s="22"/>
      <c r="BE3950" s="22"/>
      <c r="BF3950" s="22"/>
      <c r="BG3950" s="22"/>
      <c r="BH3950" s="22"/>
      <c r="BI3950" s="22"/>
      <c r="BJ3950" s="22"/>
      <c r="BK3950" s="22"/>
      <c r="BL3950" s="22"/>
      <c r="BM3950" s="22"/>
      <c r="BN3950" s="22"/>
      <c r="BO3950" s="22"/>
      <c r="BP3950" s="22"/>
      <c r="BQ3950" s="22"/>
      <c r="BR3950" s="22"/>
      <c r="BS3950" s="22"/>
      <c r="BT3950" s="22"/>
      <c r="BU3950" s="22"/>
      <c r="BV3950" s="22"/>
      <c r="BW3950" s="22"/>
      <c r="BX3950" s="22"/>
      <c r="BY3950" s="22"/>
      <c r="BZ3950" s="22"/>
      <c r="CA3950" s="22"/>
      <c r="CB3950" s="22"/>
      <c r="CC3950" s="22"/>
      <c r="CD3950" s="22"/>
      <c r="CE3950" s="22"/>
      <c r="CF3950" s="22"/>
      <c r="CG3950" s="22"/>
      <c r="CH3950" s="22"/>
      <c r="CI3950" s="22"/>
      <c r="CJ3950" s="22"/>
      <c r="CK3950" s="22"/>
      <c r="CL3950" s="22"/>
      <c r="CM3950" s="22"/>
      <c r="CN3950" s="22"/>
      <c r="CO3950" s="22"/>
    </row>
    <row r="3951" spans="1:93" s="2" customFormat="1" x14ac:dyDescent="0.3">
      <c r="A3951" s="73" t="s">
        <v>204</v>
      </c>
      <c r="B3951" s="73" t="s">
        <v>177</v>
      </c>
      <c r="C3951" s="67" t="s">
        <v>20</v>
      </c>
      <c r="D3951" s="67" t="s">
        <v>243</v>
      </c>
      <c r="E3951" s="73"/>
      <c r="F3951" s="73" t="s">
        <v>138</v>
      </c>
      <c r="G3951" s="73" t="s">
        <v>156</v>
      </c>
      <c r="H3951" s="73" t="s">
        <v>156</v>
      </c>
      <c r="I3951" s="73" t="s">
        <v>466</v>
      </c>
      <c r="J3951" s="73" t="str">
        <f t="shared" si="88"/>
        <v>MPV miles Cars (by market segment)</v>
      </c>
      <c r="K3951" s="98">
        <v>5.1000000000000004E-4</v>
      </c>
      <c r="L3951" s="48"/>
      <c r="M3951" s="22"/>
      <c r="N3951" s="22"/>
      <c r="O3951" s="22"/>
      <c r="P3951" s="22"/>
      <c r="Q3951" s="22"/>
      <c r="R3951" s="22"/>
      <c r="S3951" s="22"/>
      <c r="T3951" s="22"/>
      <c r="U3951" s="22"/>
      <c r="V3951" s="22"/>
      <c r="W3951" s="22"/>
      <c r="X3951" s="22"/>
      <c r="Y3951" s="22"/>
      <c r="Z3951" s="22"/>
      <c r="AA3951" s="22"/>
      <c r="AB3951" s="22"/>
      <c r="AC3951" s="22"/>
      <c r="AD3951" s="22"/>
      <c r="AE3951" s="22"/>
      <c r="AF3951" s="22"/>
      <c r="AG3951" s="22"/>
      <c r="AH3951" s="22"/>
      <c r="AI3951" s="22"/>
      <c r="AJ3951" s="22"/>
      <c r="AK3951" s="22"/>
      <c r="AL3951" s="22"/>
      <c r="AM3951" s="22"/>
      <c r="AN3951" s="22"/>
      <c r="AO3951" s="22"/>
      <c r="AP3951" s="22"/>
      <c r="AQ3951" s="22"/>
      <c r="AR3951" s="22"/>
      <c r="AS3951" s="22"/>
      <c r="AT3951" s="22"/>
      <c r="AU3951" s="22"/>
      <c r="AV3951" s="22"/>
      <c r="AW3951" s="22"/>
      <c r="AX3951" s="22"/>
      <c r="AY3951" s="22"/>
      <c r="AZ3951" s="22"/>
      <c r="BA3951" s="22"/>
      <c r="BB3951" s="22"/>
      <c r="BC3951" s="22"/>
      <c r="BD3951" s="22"/>
      <c r="BE3951" s="22"/>
      <c r="BF3951" s="22"/>
      <c r="BG3951" s="22"/>
      <c r="BH3951" s="22"/>
      <c r="BI3951" s="22"/>
      <c r="BJ3951" s="22"/>
      <c r="BK3951" s="22"/>
      <c r="BL3951" s="22"/>
      <c r="BM3951" s="22"/>
      <c r="BN3951" s="22"/>
      <c r="BO3951" s="22"/>
      <c r="BP3951" s="22"/>
      <c r="BQ3951" s="22"/>
      <c r="BR3951" s="22"/>
      <c r="BS3951" s="22"/>
      <c r="BT3951" s="22"/>
      <c r="BU3951" s="22"/>
      <c r="BV3951" s="22"/>
      <c r="BW3951" s="22"/>
      <c r="BX3951" s="22"/>
      <c r="BY3951" s="22"/>
      <c r="BZ3951" s="22"/>
      <c r="CA3951" s="22"/>
      <c r="CB3951" s="22"/>
      <c r="CC3951" s="22"/>
      <c r="CD3951" s="22"/>
      <c r="CE3951" s="22"/>
      <c r="CF3951" s="22"/>
      <c r="CG3951" s="22"/>
      <c r="CH3951" s="22"/>
      <c r="CI3951" s="22"/>
      <c r="CJ3951" s="22"/>
      <c r="CK3951" s="22"/>
      <c r="CL3951" s="22"/>
      <c r="CM3951" s="22"/>
      <c r="CN3951" s="22"/>
      <c r="CO3951" s="22"/>
    </row>
    <row r="3952" spans="1:93" s="2" customFormat="1" x14ac:dyDescent="0.3">
      <c r="A3952" s="73" t="s">
        <v>204</v>
      </c>
      <c r="B3952" s="73" t="s">
        <v>177</v>
      </c>
      <c r="C3952" s="67" t="s">
        <v>20</v>
      </c>
      <c r="D3952" s="67" t="s">
        <v>243</v>
      </c>
      <c r="E3952" s="73"/>
      <c r="F3952" s="73" t="s">
        <v>138</v>
      </c>
      <c r="G3952" s="73" t="s">
        <v>156</v>
      </c>
      <c r="H3952" s="73" t="s">
        <v>156</v>
      </c>
      <c r="I3952" s="73" t="s">
        <v>467</v>
      </c>
      <c r="J3952" s="73" t="str">
        <f t="shared" si="88"/>
        <v>MPV miles Cars (by market segment)</v>
      </c>
      <c r="K3952" s="98">
        <v>0.31977</v>
      </c>
      <c r="L3952" s="48"/>
      <c r="M3952" s="22"/>
      <c r="N3952" s="22"/>
      <c r="O3952" s="22"/>
      <c r="P3952" s="22"/>
      <c r="Q3952" s="22"/>
      <c r="R3952" s="22"/>
      <c r="S3952" s="22"/>
      <c r="T3952" s="2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c r="AQ3952" s="22"/>
      <c r="AR3952" s="22"/>
      <c r="AS3952" s="22"/>
      <c r="AT3952" s="22"/>
      <c r="AU3952" s="22"/>
      <c r="AV3952" s="22"/>
      <c r="AW3952" s="22"/>
      <c r="AX3952" s="22"/>
      <c r="AY3952" s="22"/>
      <c r="AZ3952" s="22"/>
      <c r="BA3952" s="22"/>
      <c r="BB3952" s="22"/>
      <c r="BC3952" s="22"/>
      <c r="BD3952" s="22"/>
      <c r="BE3952" s="22"/>
      <c r="BF3952" s="22"/>
      <c r="BG3952" s="22"/>
      <c r="BH3952" s="22"/>
      <c r="BI3952" s="22"/>
      <c r="BJ3952" s="22"/>
      <c r="BK3952" s="22"/>
      <c r="BL3952" s="22"/>
      <c r="BM3952" s="22"/>
      <c r="BN3952" s="22"/>
      <c r="BO3952" s="22"/>
      <c r="BP3952" s="22"/>
      <c r="BQ3952" s="22"/>
      <c r="BR3952" s="22"/>
      <c r="BS3952" s="22"/>
      <c r="BT3952" s="22"/>
      <c r="BU3952" s="22"/>
      <c r="BV3952" s="22"/>
      <c r="BW3952" s="22"/>
      <c r="BX3952" s="22"/>
      <c r="BY3952" s="22"/>
      <c r="BZ3952" s="22"/>
      <c r="CA3952" s="22"/>
      <c r="CB3952" s="22"/>
      <c r="CC3952" s="22"/>
      <c r="CD3952" s="22"/>
      <c r="CE3952" s="22"/>
      <c r="CF3952" s="22"/>
      <c r="CG3952" s="22"/>
      <c r="CH3952" s="22"/>
      <c r="CI3952" s="22"/>
      <c r="CJ3952" s="22"/>
      <c r="CK3952" s="22"/>
      <c r="CL3952" s="22"/>
      <c r="CM3952" s="22"/>
      <c r="CN3952" s="22"/>
      <c r="CO3952" s="22"/>
    </row>
    <row r="3953" spans="1:93" s="2" customFormat="1" x14ac:dyDescent="0.3">
      <c r="A3953" s="73" t="s">
        <v>204</v>
      </c>
      <c r="B3953" s="73" t="s">
        <v>177</v>
      </c>
      <c r="C3953" s="67" t="s">
        <v>20</v>
      </c>
      <c r="D3953" s="67" t="s">
        <v>243</v>
      </c>
      <c r="E3953" s="73"/>
      <c r="F3953" s="73" t="s">
        <v>138</v>
      </c>
      <c r="G3953" s="73" t="s">
        <v>156</v>
      </c>
      <c r="H3953" s="73" t="s">
        <v>156</v>
      </c>
      <c r="I3953" s="73" t="s">
        <v>468</v>
      </c>
      <c r="J3953" s="73" t="str">
        <f t="shared" si="88"/>
        <v>MPV miles Cars (by market segment)</v>
      </c>
      <c r="K3953" s="98">
        <v>6.0999999999999997E-4</v>
      </c>
      <c r="L3953" s="48"/>
      <c r="M3953" s="22"/>
      <c r="N3953" s="22"/>
      <c r="O3953" s="22"/>
      <c r="P3953" s="22"/>
      <c r="Q3953" s="22"/>
      <c r="R3953" s="22"/>
      <c r="S3953" s="22"/>
      <c r="T3953" s="22"/>
      <c r="U3953" s="22"/>
      <c r="V3953" s="22"/>
      <c r="W3953" s="22"/>
      <c r="X3953" s="22"/>
      <c r="Y3953" s="22"/>
      <c r="Z3953" s="22"/>
      <c r="AA3953" s="22"/>
      <c r="AB3953" s="22"/>
      <c r="AC3953" s="22"/>
      <c r="AD3953" s="22"/>
      <c r="AE3953" s="22"/>
      <c r="AF3953" s="22"/>
      <c r="AG3953" s="22"/>
      <c r="AH3953" s="22"/>
      <c r="AI3953" s="22"/>
      <c r="AJ3953" s="22"/>
      <c r="AK3953" s="22"/>
      <c r="AL3953" s="22"/>
      <c r="AM3953" s="22"/>
      <c r="AN3953" s="22"/>
      <c r="AO3953" s="22"/>
      <c r="AP3953" s="22"/>
      <c r="AQ3953" s="22"/>
      <c r="AR3953" s="22"/>
      <c r="AS3953" s="22"/>
      <c r="AT3953" s="22"/>
      <c r="AU3953" s="22"/>
      <c r="AV3953" s="22"/>
      <c r="AW3953" s="22"/>
      <c r="AX3953" s="22"/>
      <c r="AY3953" s="22"/>
      <c r="AZ3953" s="22"/>
      <c r="BA3953" s="22"/>
      <c r="BB3953" s="22"/>
      <c r="BC3953" s="22"/>
      <c r="BD3953" s="22"/>
      <c r="BE3953" s="22"/>
      <c r="BF3953" s="22"/>
      <c r="BG3953" s="22"/>
      <c r="BH3953" s="22"/>
      <c r="BI3953" s="22"/>
      <c r="BJ3953" s="22"/>
      <c r="BK3953" s="22"/>
      <c r="BL3953" s="22"/>
      <c r="BM3953" s="22"/>
      <c r="BN3953" s="22"/>
      <c r="BO3953" s="22"/>
      <c r="BP3953" s="22"/>
      <c r="BQ3953" s="22"/>
      <c r="BR3953" s="22"/>
      <c r="BS3953" s="22"/>
      <c r="BT3953" s="22"/>
      <c r="BU3953" s="22"/>
      <c r="BV3953" s="22"/>
      <c r="BW3953" s="22"/>
      <c r="BX3953" s="22"/>
      <c r="BY3953" s="22"/>
      <c r="BZ3953" s="22"/>
      <c r="CA3953" s="22"/>
      <c r="CB3953" s="22"/>
      <c r="CC3953" s="22"/>
      <c r="CD3953" s="22"/>
      <c r="CE3953" s="22"/>
      <c r="CF3953" s="22"/>
      <c r="CG3953" s="22"/>
      <c r="CH3953" s="22"/>
      <c r="CI3953" s="22"/>
      <c r="CJ3953" s="22"/>
      <c r="CK3953" s="22"/>
      <c r="CL3953" s="22"/>
      <c r="CM3953" s="22"/>
      <c r="CN3953" s="22"/>
      <c r="CO3953" s="22"/>
    </row>
    <row r="3954" spans="1:93" s="2" customFormat="1" x14ac:dyDescent="0.3">
      <c r="A3954" s="73" t="s">
        <v>204</v>
      </c>
      <c r="B3954" s="73" t="s">
        <v>177</v>
      </c>
      <c r="C3954" s="67" t="s">
        <v>20</v>
      </c>
      <c r="D3954" s="67" t="s">
        <v>243</v>
      </c>
      <c r="E3954" s="73"/>
      <c r="F3954" s="73" t="s">
        <v>375</v>
      </c>
      <c r="G3954" s="73" t="s">
        <v>405</v>
      </c>
      <c r="H3954" s="73" t="s">
        <v>405</v>
      </c>
      <c r="I3954" s="73" t="s">
        <v>465</v>
      </c>
      <c r="J3954" s="73" t="str">
        <f t="shared" si="88"/>
        <v>MPV km Cars (by market segment)</v>
      </c>
      <c r="K3954" s="98">
        <v>0.18609999999999999</v>
      </c>
      <c r="L3954" s="48"/>
      <c r="M3954" s="22"/>
      <c r="N3954" s="22"/>
      <c r="O3954" s="22"/>
      <c r="P3954" s="22"/>
      <c r="Q3954" s="22"/>
      <c r="R3954" s="22"/>
      <c r="S3954" s="22"/>
      <c r="T3954" s="2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c r="AQ3954" s="22"/>
      <c r="AR3954" s="22"/>
      <c r="AS3954" s="22"/>
      <c r="AT3954" s="22"/>
      <c r="AU3954" s="22"/>
      <c r="AV3954" s="22"/>
      <c r="AW3954" s="22"/>
      <c r="AX3954" s="22"/>
      <c r="AY3954" s="22"/>
      <c r="AZ3954" s="22"/>
      <c r="BA3954" s="22"/>
      <c r="BB3954" s="22"/>
      <c r="BC3954" s="22"/>
      <c r="BD3954" s="22"/>
      <c r="BE3954" s="22"/>
      <c r="BF3954" s="22"/>
      <c r="BG3954" s="22"/>
      <c r="BH3954" s="22"/>
      <c r="BI3954" s="22"/>
      <c r="BJ3954" s="22"/>
      <c r="BK3954" s="22"/>
      <c r="BL3954" s="22"/>
      <c r="BM3954" s="22"/>
      <c r="BN3954" s="22"/>
      <c r="BO3954" s="22"/>
      <c r="BP3954" s="22"/>
      <c r="BQ3954" s="22"/>
      <c r="BR3954" s="22"/>
      <c r="BS3954" s="22"/>
      <c r="BT3954" s="22"/>
      <c r="BU3954" s="22"/>
      <c r="BV3954" s="22"/>
      <c r="BW3954" s="22"/>
      <c r="BX3954" s="22"/>
      <c r="BY3954" s="22"/>
      <c r="BZ3954" s="22"/>
      <c r="CA3954" s="22"/>
      <c r="CB3954" s="22"/>
      <c r="CC3954" s="22"/>
      <c r="CD3954" s="22"/>
      <c r="CE3954" s="22"/>
      <c r="CF3954" s="22"/>
      <c r="CG3954" s="22"/>
      <c r="CH3954" s="22"/>
      <c r="CI3954" s="22"/>
      <c r="CJ3954" s="22"/>
      <c r="CK3954" s="22"/>
      <c r="CL3954" s="22"/>
      <c r="CM3954" s="22"/>
      <c r="CN3954" s="22"/>
      <c r="CO3954" s="22"/>
    </row>
    <row r="3955" spans="1:93" s="2" customFormat="1" x14ac:dyDescent="0.3">
      <c r="A3955" s="73" t="s">
        <v>204</v>
      </c>
      <c r="B3955" s="73" t="s">
        <v>177</v>
      </c>
      <c r="C3955" s="67" t="s">
        <v>20</v>
      </c>
      <c r="D3955" s="67" t="s">
        <v>243</v>
      </c>
      <c r="E3955" s="73"/>
      <c r="F3955" s="73" t="s">
        <v>375</v>
      </c>
      <c r="G3955" s="73" t="s">
        <v>405</v>
      </c>
      <c r="H3955" s="73" t="s">
        <v>405</v>
      </c>
      <c r="I3955" s="73" t="s">
        <v>466</v>
      </c>
      <c r="J3955" s="73" t="str">
        <f t="shared" si="88"/>
        <v>MPV km Cars (by market segment)</v>
      </c>
      <c r="K3955" s="98">
        <v>9.0000000000000006E-5</v>
      </c>
      <c r="L3955" s="48"/>
      <c r="M3955" s="22"/>
      <c r="N3955" s="22"/>
      <c r="O3955" s="22"/>
      <c r="P3955" s="22"/>
      <c r="Q3955" s="22"/>
      <c r="R3955" s="22"/>
      <c r="S3955" s="22"/>
      <c r="T3955" s="22"/>
      <c r="U3955" s="22"/>
      <c r="V3955" s="22"/>
      <c r="W3955" s="22"/>
      <c r="X3955" s="22"/>
      <c r="Y3955" s="22"/>
      <c r="Z3955" s="22"/>
      <c r="AA3955" s="22"/>
      <c r="AB3955" s="22"/>
      <c r="AC3955" s="22"/>
      <c r="AD3955" s="22"/>
      <c r="AE3955" s="22"/>
      <c r="AF3955" s="22"/>
      <c r="AG3955" s="22"/>
      <c r="AH3955" s="22"/>
      <c r="AI3955" s="22"/>
      <c r="AJ3955" s="22"/>
      <c r="AK3955" s="22"/>
      <c r="AL3955" s="22"/>
      <c r="AM3955" s="22"/>
      <c r="AN3955" s="22"/>
      <c r="AO3955" s="22"/>
      <c r="AP3955" s="22"/>
      <c r="AQ3955" s="22"/>
      <c r="AR3955" s="22"/>
      <c r="AS3955" s="22"/>
      <c r="AT3955" s="22"/>
      <c r="AU3955" s="22"/>
      <c r="AV3955" s="22"/>
      <c r="AW3955" s="22"/>
      <c r="AX3955" s="22"/>
      <c r="AY3955" s="22"/>
      <c r="AZ3955" s="22"/>
      <c r="BA3955" s="22"/>
      <c r="BB3955" s="22"/>
      <c r="BC3955" s="22"/>
      <c r="BD3955" s="22"/>
      <c r="BE3955" s="22"/>
      <c r="BF3955" s="22"/>
      <c r="BG3955" s="22"/>
      <c r="BH3955" s="22"/>
      <c r="BI3955" s="22"/>
      <c r="BJ3955" s="22"/>
      <c r="BK3955" s="22"/>
      <c r="BL3955" s="22"/>
      <c r="BM3955" s="22"/>
      <c r="BN3955" s="22"/>
      <c r="BO3955" s="22"/>
      <c r="BP3955" s="22"/>
      <c r="BQ3955" s="22"/>
      <c r="BR3955" s="22"/>
      <c r="BS3955" s="22"/>
      <c r="BT3955" s="22"/>
      <c r="BU3955" s="22"/>
      <c r="BV3955" s="22"/>
      <c r="BW3955" s="22"/>
      <c r="BX3955" s="22"/>
      <c r="BY3955" s="22"/>
      <c r="BZ3955" s="22"/>
      <c r="CA3955" s="22"/>
      <c r="CB3955" s="22"/>
      <c r="CC3955" s="22"/>
      <c r="CD3955" s="22"/>
      <c r="CE3955" s="22"/>
      <c r="CF3955" s="22"/>
      <c r="CG3955" s="22"/>
      <c r="CH3955" s="22"/>
      <c r="CI3955" s="22"/>
      <c r="CJ3955" s="22"/>
      <c r="CK3955" s="22"/>
      <c r="CL3955" s="22"/>
      <c r="CM3955" s="22"/>
      <c r="CN3955" s="22"/>
      <c r="CO3955" s="22"/>
    </row>
    <row r="3956" spans="1:93" s="2" customFormat="1" x14ac:dyDescent="0.3">
      <c r="A3956" s="73" t="s">
        <v>204</v>
      </c>
      <c r="B3956" s="73" t="s">
        <v>177</v>
      </c>
      <c r="C3956" s="67" t="s">
        <v>20</v>
      </c>
      <c r="D3956" s="67" t="s">
        <v>243</v>
      </c>
      <c r="E3956" s="73"/>
      <c r="F3956" s="73" t="s">
        <v>375</v>
      </c>
      <c r="G3956" s="73" t="s">
        <v>405</v>
      </c>
      <c r="H3956" s="73" t="s">
        <v>405</v>
      </c>
      <c r="I3956" s="73" t="s">
        <v>467</v>
      </c>
      <c r="J3956" s="73" t="str">
        <f t="shared" si="88"/>
        <v>MPV km Cars (by market segment)</v>
      </c>
      <c r="K3956" s="98">
        <v>0.18457000000000001</v>
      </c>
      <c r="L3956" s="48"/>
      <c r="M3956" s="22"/>
      <c r="N3956" s="22"/>
      <c r="O3956" s="22"/>
      <c r="P3956" s="22"/>
      <c r="Q3956" s="22"/>
      <c r="R3956" s="22"/>
      <c r="S3956" s="22"/>
      <c r="T3956" s="2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c r="AQ3956" s="22"/>
      <c r="AR3956" s="22"/>
      <c r="AS3956" s="22"/>
      <c r="AT3956" s="22"/>
      <c r="AU3956" s="22"/>
      <c r="AV3956" s="22"/>
      <c r="AW3956" s="22"/>
      <c r="AX3956" s="22"/>
      <c r="AY3956" s="22"/>
      <c r="AZ3956" s="22"/>
      <c r="BA3956" s="22"/>
      <c r="BB3956" s="22"/>
      <c r="BC3956" s="22"/>
      <c r="BD3956" s="22"/>
      <c r="BE3956" s="22"/>
      <c r="BF3956" s="22"/>
      <c r="BG3956" s="22"/>
      <c r="BH3956" s="22"/>
      <c r="BI3956" s="22"/>
      <c r="BJ3956" s="22"/>
      <c r="BK3956" s="22"/>
      <c r="BL3956" s="22"/>
      <c r="BM3956" s="22"/>
      <c r="BN3956" s="22"/>
      <c r="BO3956" s="22"/>
      <c r="BP3956" s="22"/>
      <c r="BQ3956" s="22"/>
      <c r="BR3956" s="22"/>
      <c r="BS3956" s="22"/>
      <c r="BT3956" s="22"/>
      <c r="BU3956" s="22"/>
      <c r="BV3956" s="22"/>
      <c r="BW3956" s="22"/>
      <c r="BX3956" s="22"/>
      <c r="BY3956" s="22"/>
      <c r="BZ3956" s="22"/>
      <c r="CA3956" s="22"/>
      <c r="CB3956" s="22"/>
      <c r="CC3956" s="22"/>
      <c r="CD3956" s="22"/>
      <c r="CE3956" s="22"/>
      <c r="CF3956" s="22"/>
      <c r="CG3956" s="22"/>
      <c r="CH3956" s="22"/>
      <c r="CI3956" s="22"/>
      <c r="CJ3956" s="22"/>
      <c r="CK3956" s="22"/>
      <c r="CL3956" s="22"/>
      <c r="CM3956" s="22"/>
      <c r="CN3956" s="22"/>
      <c r="CO3956" s="22"/>
    </row>
    <row r="3957" spans="1:93" s="2" customFormat="1" x14ac:dyDescent="0.3">
      <c r="A3957" s="73" t="s">
        <v>204</v>
      </c>
      <c r="B3957" s="73" t="s">
        <v>177</v>
      </c>
      <c r="C3957" s="67" t="s">
        <v>20</v>
      </c>
      <c r="D3957" s="67" t="s">
        <v>243</v>
      </c>
      <c r="E3957" s="73"/>
      <c r="F3957" s="73" t="s">
        <v>375</v>
      </c>
      <c r="G3957" s="73" t="s">
        <v>405</v>
      </c>
      <c r="H3957" s="73" t="s">
        <v>405</v>
      </c>
      <c r="I3957" s="73" t="s">
        <v>468</v>
      </c>
      <c r="J3957" s="73" t="str">
        <f t="shared" si="88"/>
        <v>MPV km Cars (by market segment)</v>
      </c>
      <c r="K3957" s="98">
        <v>1.4400000000000001E-3</v>
      </c>
      <c r="L3957" s="48"/>
      <c r="M3957" s="22"/>
      <c r="N3957" s="22"/>
      <c r="O3957" s="22"/>
      <c r="P3957" s="22"/>
      <c r="Q3957" s="22"/>
      <c r="R3957" s="22"/>
      <c r="S3957" s="22"/>
      <c r="T3957" s="22"/>
      <c r="U3957" s="22"/>
      <c r="V3957" s="22"/>
      <c r="W3957" s="22"/>
      <c r="X3957" s="22"/>
      <c r="Y3957" s="22"/>
      <c r="Z3957" s="22"/>
      <c r="AA3957" s="22"/>
      <c r="AB3957" s="22"/>
      <c r="AC3957" s="22"/>
      <c r="AD3957" s="22"/>
      <c r="AE3957" s="22"/>
      <c r="AF3957" s="22"/>
      <c r="AG3957" s="22"/>
      <c r="AH3957" s="22"/>
      <c r="AI3957" s="22"/>
      <c r="AJ3957" s="22"/>
      <c r="AK3957" s="22"/>
      <c r="AL3957" s="22"/>
      <c r="AM3957" s="22"/>
      <c r="AN3957" s="22"/>
      <c r="AO3957" s="22"/>
      <c r="AP3957" s="22"/>
      <c r="AQ3957" s="22"/>
      <c r="AR3957" s="22"/>
      <c r="AS3957" s="22"/>
      <c r="AT3957" s="22"/>
      <c r="AU3957" s="22"/>
      <c r="AV3957" s="22"/>
      <c r="AW3957" s="22"/>
      <c r="AX3957" s="22"/>
      <c r="AY3957" s="22"/>
      <c r="AZ3957" s="22"/>
      <c r="BA3957" s="22"/>
      <c r="BB3957" s="22"/>
      <c r="BC3957" s="22"/>
      <c r="BD3957" s="22"/>
      <c r="BE3957" s="22"/>
      <c r="BF3957" s="22"/>
      <c r="BG3957" s="22"/>
      <c r="BH3957" s="22"/>
      <c r="BI3957" s="22"/>
      <c r="BJ3957" s="22"/>
      <c r="BK3957" s="22"/>
      <c r="BL3957" s="22"/>
      <c r="BM3957" s="22"/>
      <c r="BN3957" s="22"/>
      <c r="BO3957" s="22"/>
      <c r="BP3957" s="22"/>
      <c r="BQ3957" s="22"/>
      <c r="BR3957" s="22"/>
      <c r="BS3957" s="22"/>
      <c r="BT3957" s="22"/>
      <c r="BU3957" s="22"/>
      <c r="BV3957" s="22"/>
      <c r="BW3957" s="22"/>
      <c r="BX3957" s="22"/>
      <c r="BY3957" s="22"/>
      <c r="BZ3957" s="22"/>
      <c r="CA3957" s="22"/>
      <c r="CB3957" s="22"/>
      <c r="CC3957" s="22"/>
      <c r="CD3957" s="22"/>
      <c r="CE3957" s="22"/>
      <c r="CF3957" s="22"/>
      <c r="CG3957" s="22"/>
      <c r="CH3957" s="22"/>
      <c r="CI3957" s="22"/>
      <c r="CJ3957" s="22"/>
      <c r="CK3957" s="22"/>
      <c r="CL3957" s="22"/>
      <c r="CM3957" s="22"/>
      <c r="CN3957" s="22"/>
      <c r="CO3957" s="22"/>
    </row>
    <row r="3958" spans="1:93" s="2" customFormat="1" x14ac:dyDescent="0.3">
      <c r="A3958" s="73" t="s">
        <v>204</v>
      </c>
      <c r="B3958" s="73" t="s">
        <v>177</v>
      </c>
      <c r="C3958" s="67" t="s">
        <v>20</v>
      </c>
      <c r="D3958" s="67" t="s">
        <v>243</v>
      </c>
      <c r="E3958" s="73"/>
      <c r="F3958" s="73" t="s">
        <v>375</v>
      </c>
      <c r="G3958" s="73" t="s">
        <v>156</v>
      </c>
      <c r="H3958" s="73" t="s">
        <v>156</v>
      </c>
      <c r="I3958" s="73" t="s">
        <v>465</v>
      </c>
      <c r="J3958" s="73" t="str">
        <f t="shared" si="88"/>
        <v>MPV miles Cars (by market segment)</v>
      </c>
      <c r="K3958" s="98">
        <v>0.29951</v>
      </c>
      <c r="L3958" s="48"/>
      <c r="M3958" s="22"/>
      <c r="N3958" s="22"/>
      <c r="O3958" s="22"/>
      <c r="P3958" s="22"/>
      <c r="Q3958" s="22"/>
      <c r="R3958" s="22"/>
      <c r="S3958" s="22"/>
      <c r="T3958" s="2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c r="AQ3958" s="22"/>
      <c r="AR3958" s="22"/>
      <c r="AS3958" s="22"/>
      <c r="AT3958" s="22"/>
      <c r="AU3958" s="22"/>
      <c r="AV3958" s="22"/>
      <c r="AW3958" s="22"/>
      <c r="AX3958" s="22"/>
      <c r="AY3958" s="22"/>
      <c r="AZ3958" s="22"/>
      <c r="BA3958" s="22"/>
      <c r="BB3958" s="22"/>
      <c r="BC3958" s="22"/>
      <c r="BD3958" s="22"/>
      <c r="BE3958" s="22"/>
      <c r="BF3958" s="22"/>
      <c r="BG3958" s="22"/>
      <c r="BH3958" s="22"/>
      <c r="BI3958" s="22"/>
      <c r="BJ3958" s="22"/>
      <c r="BK3958" s="22"/>
      <c r="BL3958" s="22"/>
      <c r="BM3958" s="22"/>
      <c r="BN3958" s="22"/>
      <c r="BO3958" s="22"/>
      <c r="BP3958" s="22"/>
      <c r="BQ3958" s="22"/>
      <c r="BR3958" s="22"/>
      <c r="BS3958" s="22"/>
      <c r="BT3958" s="22"/>
      <c r="BU3958" s="22"/>
      <c r="BV3958" s="22"/>
      <c r="BW3958" s="22"/>
      <c r="BX3958" s="22"/>
      <c r="BY3958" s="22"/>
      <c r="BZ3958" s="22"/>
      <c r="CA3958" s="22"/>
      <c r="CB3958" s="22"/>
      <c r="CC3958" s="22"/>
      <c r="CD3958" s="22"/>
      <c r="CE3958" s="22"/>
      <c r="CF3958" s="22"/>
      <c r="CG3958" s="22"/>
      <c r="CH3958" s="22"/>
      <c r="CI3958" s="22"/>
      <c r="CJ3958" s="22"/>
      <c r="CK3958" s="22"/>
      <c r="CL3958" s="22"/>
      <c r="CM3958" s="22"/>
      <c r="CN3958" s="22"/>
      <c r="CO3958" s="22"/>
    </row>
    <row r="3959" spans="1:93" s="2" customFormat="1" x14ac:dyDescent="0.3">
      <c r="A3959" s="73" t="s">
        <v>204</v>
      </c>
      <c r="B3959" s="73" t="s">
        <v>177</v>
      </c>
      <c r="C3959" s="67" t="s">
        <v>20</v>
      </c>
      <c r="D3959" s="67" t="s">
        <v>243</v>
      </c>
      <c r="E3959" s="73"/>
      <c r="F3959" s="73" t="s">
        <v>375</v>
      </c>
      <c r="G3959" s="73" t="s">
        <v>156</v>
      </c>
      <c r="H3959" s="73" t="s">
        <v>156</v>
      </c>
      <c r="I3959" s="73" t="s">
        <v>466</v>
      </c>
      <c r="J3959" s="73" t="str">
        <f t="shared" si="88"/>
        <v>MPV miles Cars (by market segment)</v>
      </c>
      <c r="K3959" s="98">
        <v>1.4999999999999999E-4</v>
      </c>
      <c r="L3959" s="48"/>
      <c r="M3959" s="22"/>
      <c r="N3959" s="22"/>
      <c r="O3959" s="22"/>
      <c r="P3959" s="22"/>
      <c r="Q3959" s="22"/>
      <c r="R3959" s="22"/>
      <c r="S3959" s="22"/>
      <c r="T3959" s="22"/>
      <c r="U3959" s="22"/>
      <c r="V3959" s="22"/>
      <c r="W3959" s="22"/>
      <c r="X3959" s="22"/>
      <c r="Y3959" s="22"/>
      <c r="Z3959" s="22"/>
      <c r="AA3959" s="22"/>
      <c r="AB3959" s="22"/>
      <c r="AC3959" s="22"/>
      <c r="AD3959" s="22"/>
      <c r="AE3959" s="22"/>
      <c r="AF3959" s="22"/>
      <c r="AG3959" s="22"/>
      <c r="AH3959" s="22"/>
      <c r="AI3959" s="22"/>
      <c r="AJ3959" s="22"/>
      <c r="AK3959" s="22"/>
      <c r="AL3959" s="22"/>
      <c r="AM3959" s="22"/>
      <c r="AN3959" s="22"/>
      <c r="AO3959" s="22"/>
      <c r="AP3959" s="22"/>
      <c r="AQ3959" s="22"/>
      <c r="AR3959" s="22"/>
      <c r="AS3959" s="22"/>
      <c r="AT3959" s="22"/>
      <c r="AU3959" s="22"/>
      <c r="AV3959" s="22"/>
      <c r="AW3959" s="22"/>
      <c r="AX3959" s="22"/>
      <c r="AY3959" s="22"/>
      <c r="AZ3959" s="22"/>
      <c r="BA3959" s="22"/>
      <c r="BB3959" s="22"/>
      <c r="BC3959" s="22"/>
      <c r="BD3959" s="22"/>
      <c r="BE3959" s="22"/>
      <c r="BF3959" s="22"/>
      <c r="BG3959" s="22"/>
      <c r="BH3959" s="22"/>
      <c r="BI3959" s="22"/>
      <c r="BJ3959" s="22"/>
      <c r="BK3959" s="22"/>
      <c r="BL3959" s="22"/>
      <c r="BM3959" s="22"/>
      <c r="BN3959" s="22"/>
      <c r="BO3959" s="22"/>
      <c r="BP3959" s="22"/>
      <c r="BQ3959" s="22"/>
      <c r="BR3959" s="22"/>
      <c r="BS3959" s="22"/>
      <c r="BT3959" s="22"/>
      <c r="BU3959" s="22"/>
      <c r="BV3959" s="22"/>
      <c r="BW3959" s="22"/>
      <c r="BX3959" s="22"/>
      <c r="BY3959" s="22"/>
      <c r="BZ3959" s="22"/>
      <c r="CA3959" s="22"/>
      <c r="CB3959" s="22"/>
      <c r="CC3959" s="22"/>
      <c r="CD3959" s="22"/>
      <c r="CE3959" s="22"/>
      <c r="CF3959" s="22"/>
      <c r="CG3959" s="22"/>
      <c r="CH3959" s="22"/>
      <c r="CI3959" s="22"/>
      <c r="CJ3959" s="22"/>
      <c r="CK3959" s="22"/>
      <c r="CL3959" s="22"/>
      <c r="CM3959" s="22"/>
      <c r="CN3959" s="22"/>
      <c r="CO3959" s="22"/>
    </row>
    <row r="3960" spans="1:93" s="2" customFormat="1" x14ac:dyDescent="0.3">
      <c r="A3960" s="73" t="s">
        <v>204</v>
      </c>
      <c r="B3960" s="73" t="s">
        <v>177</v>
      </c>
      <c r="C3960" s="67" t="s">
        <v>20</v>
      </c>
      <c r="D3960" s="67" t="s">
        <v>243</v>
      </c>
      <c r="E3960" s="73"/>
      <c r="F3960" s="73" t="s">
        <v>375</v>
      </c>
      <c r="G3960" s="73" t="s">
        <v>156</v>
      </c>
      <c r="H3960" s="73" t="s">
        <v>156</v>
      </c>
      <c r="I3960" s="73" t="s">
        <v>467</v>
      </c>
      <c r="J3960" s="73" t="str">
        <f t="shared" si="88"/>
        <v>MPV miles Cars (by market segment)</v>
      </c>
      <c r="K3960" s="98">
        <v>0.29704000000000003</v>
      </c>
      <c r="L3960" s="48"/>
      <c r="M3960" s="22"/>
      <c r="N3960" s="22"/>
      <c r="O3960" s="22"/>
      <c r="P3960" s="22"/>
      <c r="Q3960" s="22"/>
      <c r="R3960" s="22"/>
      <c r="S3960" s="22"/>
      <c r="T3960" s="2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c r="AQ3960" s="22"/>
      <c r="AR3960" s="22"/>
      <c r="AS3960" s="22"/>
      <c r="AT3960" s="22"/>
      <c r="AU3960" s="22"/>
      <c r="AV3960" s="22"/>
      <c r="AW3960" s="22"/>
      <c r="AX3960" s="22"/>
      <c r="AY3960" s="22"/>
      <c r="AZ3960" s="22"/>
      <c r="BA3960" s="22"/>
      <c r="BB3960" s="22"/>
      <c r="BC3960" s="22"/>
      <c r="BD3960" s="22"/>
      <c r="BE3960" s="22"/>
      <c r="BF3960" s="22"/>
      <c r="BG3960" s="22"/>
      <c r="BH3960" s="22"/>
      <c r="BI3960" s="22"/>
      <c r="BJ3960" s="22"/>
      <c r="BK3960" s="22"/>
      <c r="BL3960" s="22"/>
      <c r="BM3960" s="22"/>
      <c r="BN3960" s="22"/>
      <c r="BO3960" s="22"/>
      <c r="BP3960" s="22"/>
      <c r="BQ3960" s="22"/>
      <c r="BR3960" s="22"/>
      <c r="BS3960" s="22"/>
      <c r="BT3960" s="22"/>
      <c r="BU3960" s="22"/>
      <c r="BV3960" s="22"/>
      <c r="BW3960" s="22"/>
      <c r="BX3960" s="22"/>
      <c r="BY3960" s="22"/>
      <c r="BZ3960" s="22"/>
      <c r="CA3960" s="22"/>
      <c r="CB3960" s="22"/>
      <c r="CC3960" s="22"/>
      <c r="CD3960" s="22"/>
      <c r="CE3960" s="22"/>
      <c r="CF3960" s="22"/>
      <c r="CG3960" s="22"/>
      <c r="CH3960" s="22"/>
      <c r="CI3960" s="22"/>
      <c r="CJ3960" s="22"/>
      <c r="CK3960" s="22"/>
      <c r="CL3960" s="22"/>
      <c r="CM3960" s="22"/>
      <c r="CN3960" s="22"/>
      <c r="CO3960" s="22"/>
    </row>
    <row r="3961" spans="1:93" s="2" customFormat="1" x14ac:dyDescent="0.3">
      <c r="A3961" s="73" t="s">
        <v>204</v>
      </c>
      <c r="B3961" s="73" t="s">
        <v>177</v>
      </c>
      <c r="C3961" s="67" t="s">
        <v>20</v>
      </c>
      <c r="D3961" s="67" t="s">
        <v>243</v>
      </c>
      <c r="E3961" s="73"/>
      <c r="F3961" s="73" t="s">
        <v>375</v>
      </c>
      <c r="G3961" s="73" t="s">
        <v>156</v>
      </c>
      <c r="H3961" s="73" t="s">
        <v>156</v>
      </c>
      <c r="I3961" s="73" t="s">
        <v>468</v>
      </c>
      <c r="J3961" s="73" t="str">
        <f t="shared" si="88"/>
        <v>MPV miles Cars (by market segment)</v>
      </c>
      <c r="K3961" s="98">
        <v>2.32E-3</v>
      </c>
      <c r="L3961" s="48"/>
      <c r="M3961" s="22"/>
      <c r="N3961" s="22"/>
      <c r="O3961" s="22"/>
      <c r="P3961" s="22"/>
      <c r="Q3961" s="22"/>
      <c r="R3961" s="22"/>
      <c r="S3961" s="22"/>
      <c r="T3961" s="22"/>
      <c r="U3961" s="22"/>
      <c r="V3961" s="22"/>
      <c r="W3961" s="22"/>
      <c r="X3961" s="22"/>
      <c r="Y3961" s="22"/>
      <c r="Z3961" s="22"/>
      <c r="AA3961" s="22"/>
      <c r="AB3961" s="22"/>
      <c r="AC3961" s="22"/>
      <c r="AD3961" s="22"/>
      <c r="AE3961" s="22"/>
      <c r="AF3961" s="22"/>
      <c r="AG3961" s="22"/>
      <c r="AH3961" s="22"/>
      <c r="AI3961" s="22"/>
      <c r="AJ3961" s="22"/>
      <c r="AK3961" s="22"/>
      <c r="AL3961" s="22"/>
      <c r="AM3961" s="22"/>
      <c r="AN3961" s="22"/>
      <c r="AO3961" s="22"/>
      <c r="AP3961" s="22"/>
      <c r="AQ3961" s="22"/>
      <c r="AR3961" s="22"/>
      <c r="AS3961" s="22"/>
      <c r="AT3961" s="22"/>
      <c r="AU3961" s="22"/>
      <c r="AV3961" s="22"/>
      <c r="AW3961" s="22"/>
      <c r="AX3961" s="22"/>
      <c r="AY3961" s="22"/>
      <c r="AZ3961" s="22"/>
      <c r="BA3961" s="22"/>
      <c r="BB3961" s="22"/>
      <c r="BC3961" s="22"/>
      <c r="BD3961" s="22"/>
      <c r="BE3961" s="22"/>
      <c r="BF3961" s="22"/>
      <c r="BG3961" s="22"/>
      <c r="BH3961" s="22"/>
      <c r="BI3961" s="22"/>
      <c r="BJ3961" s="22"/>
      <c r="BK3961" s="22"/>
      <c r="BL3961" s="22"/>
      <c r="BM3961" s="22"/>
      <c r="BN3961" s="22"/>
      <c r="BO3961" s="22"/>
      <c r="BP3961" s="22"/>
      <c r="BQ3961" s="22"/>
      <c r="BR3961" s="22"/>
      <c r="BS3961" s="22"/>
      <c r="BT3961" s="22"/>
      <c r="BU3961" s="22"/>
      <c r="BV3961" s="22"/>
      <c r="BW3961" s="22"/>
      <c r="BX3961" s="22"/>
      <c r="BY3961" s="22"/>
      <c r="BZ3961" s="22"/>
      <c r="CA3961" s="22"/>
      <c r="CB3961" s="22"/>
      <c r="CC3961" s="22"/>
      <c r="CD3961" s="22"/>
      <c r="CE3961" s="22"/>
      <c r="CF3961" s="22"/>
      <c r="CG3961" s="22"/>
      <c r="CH3961" s="22"/>
      <c r="CI3961" s="22"/>
      <c r="CJ3961" s="22"/>
      <c r="CK3961" s="22"/>
      <c r="CL3961" s="22"/>
      <c r="CM3961" s="22"/>
      <c r="CN3961" s="22"/>
      <c r="CO3961" s="22"/>
    </row>
    <row r="3962" spans="1:93" x14ac:dyDescent="0.3">
      <c r="A3962" s="73" t="s">
        <v>204</v>
      </c>
      <c r="B3962" s="73" t="s">
        <v>177</v>
      </c>
      <c r="C3962" s="73" t="s">
        <v>20</v>
      </c>
      <c r="D3962" s="73" t="s">
        <v>243</v>
      </c>
      <c r="E3962" s="73"/>
      <c r="F3962" s="73" t="s">
        <v>490</v>
      </c>
      <c r="G3962" s="73" t="s">
        <v>405</v>
      </c>
      <c r="H3962" s="73" t="s">
        <v>405</v>
      </c>
      <c r="I3962" s="73" t="s">
        <v>465</v>
      </c>
      <c r="J3962" s="73" t="str">
        <f t="shared" ref="J3962:J3977" si="89">CONCATENATE(D3962," ",H3962," ",C3962)</f>
        <v>MPV km Cars (by market segment)</v>
      </c>
      <c r="K3962" s="98" t="s">
        <v>493</v>
      </c>
    </row>
    <row r="3963" spans="1:93" x14ac:dyDescent="0.3">
      <c r="A3963" s="73" t="s">
        <v>204</v>
      </c>
      <c r="B3963" s="73" t="s">
        <v>177</v>
      </c>
      <c r="C3963" s="73" t="s">
        <v>20</v>
      </c>
      <c r="D3963" s="73" t="s">
        <v>243</v>
      </c>
      <c r="E3963" s="73"/>
      <c r="F3963" s="73" t="s">
        <v>490</v>
      </c>
      <c r="G3963" s="73" t="s">
        <v>405</v>
      </c>
      <c r="H3963" s="73" t="s">
        <v>405</v>
      </c>
      <c r="I3963" s="73" t="s">
        <v>466</v>
      </c>
      <c r="J3963" s="73" t="str">
        <f t="shared" si="89"/>
        <v>MPV km Cars (by market segment)</v>
      </c>
      <c r="K3963" s="98" t="s">
        <v>493</v>
      </c>
    </row>
    <row r="3964" spans="1:93" x14ac:dyDescent="0.3">
      <c r="A3964" s="73" t="s">
        <v>204</v>
      </c>
      <c r="B3964" s="73" t="s">
        <v>177</v>
      </c>
      <c r="C3964" s="73" t="s">
        <v>20</v>
      </c>
      <c r="D3964" s="73" t="s">
        <v>243</v>
      </c>
      <c r="E3964" s="73"/>
      <c r="F3964" s="73" t="s">
        <v>490</v>
      </c>
      <c r="G3964" s="73" t="s">
        <v>405</v>
      </c>
      <c r="H3964" s="73" t="s">
        <v>405</v>
      </c>
      <c r="I3964" s="73" t="s">
        <v>467</v>
      </c>
      <c r="J3964" s="73" t="str">
        <f t="shared" si="89"/>
        <v>MPV km Cars (by market segment)</v>
      </c>
      <c r="K3964" s="98" t="s">
        <v>493</v>
      </c>
    </row>
    <row r="3965" spans="1:93" x14ac:dyDescent="0.3">
      <c r="A3965" s="73" t="s">
        <v>204</v>
      </c>
      <c r="B3965" s="73" t="s">
        <v>177</v>
      </c>
      <c r="C3965" s="73" t="s">
        <v>20</v>
      </c>
      <c r="D3965" s="73" t="s">
        <v>243</v>
      </c>
      <c r="E3965" s="73"/>
      <c r="F3965" s="73" t="s">
        <v>490</v>
      </c>
      <c r="G3965" s="73" t="s">
        <v>405</v>
      </c>
      <c r="H3965" s="73" t="s">
        <v>405</v>
      </c>
      <c r="I3965" s="73" t="s">
        <v>468</v>
      </c>
      <c r="J3965" s="73" t="str">
        <f t="shared" si="89"/>
        <v>MPV km Cars (by market segment)</v>
      </c>
      <c r="K3965" s="98" t="s">
        <v>493</v>
      </c>
    </row>
    <row r="3966" spans="1:93" x14ac:dyDescent="0.3">
      <c r="A3966" s="73" t="s">
        <v>204</v>
      </c>
      <c r="B3966" s="73" t="s">
        <v>177</v>
      </c>
      <c r="C3966" s="73" t="s">
        <v>20</v>
      </c>
      <c r="D3966" s="73" t="s">
        <v>243</v>
      </c>
      <c r="E3966" s="73"/>
      <c r="F3966" s="73" t="s">
        <v>490</v>
      </c>
      <c r="G3966" s="73" t="s">
        <v>156</v>
      </c>
      <c r="H3966" s="73" t="s">
        <v>156</v>
      </c>
      <c r="I3966" s="73" t="s">
        <v>465</v>
      </c>
      <c r="J3966" s="73" t="str">
        <f t="shared" si="89"/>
        <v>MPV miles Cars (by market segment)</v>
      </c>
      <c r="K3966" s="98" t="s">
        <v>493</v>
      </c>
    </row>
    <row r="3967" spans="1:93" x14ac:dyDescent="0.3">
      <c r="A3967" s="73" t="s">
        <v>204</v>
      </c>
      <c r="B3967" s="73" t="s">
        <v>177</v>
      </c>
      <c r="C3967" s="73" t="s">
        <v>20</v>
      </c>
      <c r="D3967" s="73" t="s">
        <v>243</v>
      </c>
      <c r="E3967" s="73"/>
      <c r="F3967" s="73" t="s">
        <v>490</v>
      </c>
      <c r="G3967" s="73" t="s">
        <v>156</v>
      </c>
      <c r="H3967" s="73" t="s">
        <v>156</v>
      </c>
      <c r="I3967" s="73" t="s">
        <v>466</v>
      </c>
      <c r="J3967" s="73" t="str">
        <f t="shared" si="89"/>
        <v>MPV miles Cars (by market segment)</v>
      </c>
      <c r="K3967" s="98" t="s">
        <v>493</v>
      </c>
    </row>
    <row r="3968" spans="1:93" x14ac:dyDescent="0.3">
      <c r="A3968" s="73" t="s">
        <v>204</v>
      </c>
      <c r="B3968" s="73" t="s">
        <v>177</v>
      </c>
      <c r="C3968" s="73" t="s">
        <v>20</v>
      </c>
      <c r="D3968" s="73" t="s">
        <v>243</v>
      </c>
      <c r="E3968" s="73"/>
      <c r="F3968" s="73" t="s">
        <v>490</v>
      </c>
      <c r="G3968" s="73" t="s">
        <v>156</v>
      </c>
      <c r="H3968" s="73" t="s">
        <v>156</v>
      </c>
      <c r="I3968" s="73" t="s">
        <v>467</v>
      </c>
      <c r="J3968" s="73" t="str">
        <f t="shared" si="89"/>
        <v>MPV miles Cars (by market segment)</v>
      </c>
      <c r="K3968" s="98" t="s">
        <v>493</v>
      </c>
    </row>
    <row r="3969" spans="1:93" x14ac:dyDescent="0.3">
      <c r="A3969" s="73" t="s">
        <v>204</v>
      </c>
      <c r="B3969" s="73" t="s">
        <v>177</v>
      </c>
      <c r="C3969" s="73" t="s">
        <v>20</v>
      </c>
      <c r="D3969" s="73" t="s">
        <v>243</v>
      </c>
      <c r="E3969" s="73"/>
      <c r="F3969" s="73" t="s">
        <v>490</v>
      </c>
      <c r="G3969" s="73" t="s">
        <v>156</v>
      </c>
      <c r="H3969" s="73" t="s">
        <v>156</v>
      </c>
      <c r="I3969" s="73" t="s">
        <v>468</v>
      </c>
      <c r="J3969" s="73" t="str">
        <f t="shared" si="89"/>
        <v>MPV miles Cars (by market segment)</v>
      </c>
      <c r="K3969" s="98" t="s">
        <v>493</v>
      </c>
    </row>
    <row r="3970" spans="1:93" x14ac:dyDescent="0.3">
      <c r="A3970" s="73" t="s">
        <v>204</v>
      </c>
      <c r="B3970" s="73" t="s">
        <v>177</v>
      </c>
      <c r="C3970" s="73" t="s">
        <v>20</v>
      </c>
      <c r="D3970" s="73" t="s">
        <v>243</v>
      </c>
      <c r="E3970" s="73"/>
      <c r="F3970" s="73" t="s">
        <v>491</v>
      </c>
      <c r="G3970" s="73" t="s">
        <v>405</v>
      </c>
      <c r="H3970" s="73" t="s">
        <v>405</v>
      </c>
      <c r="I3970" s="73" t="s">
        <v>465</v>
      </c>
      <c r="J3970" s="73" t="str">
        <f t="shared" si="89"/>
        <v>MPV km Cars (by market segment)</v>
      </c>
      <c r="K3970" s="98">
        <v>6.4039999999999986E-2</v>
      </c>
    </row>
    <row r="3971" spans="1:93" x14ac:dyDescent="0.3">
      <c r="A3971" s="73" t="s">
        <v>204</v>
      </c>
      <c r="B3971" s="73" t="s">
        <v>177</v>
      </c>
      <c r="C3971" s="73" t="s">
        <v>20</v>
      </c>
      <c r="D3971" s="73" t="s">
        <v>243</v>
      </c>
      <c r="E3971" s="73"/>
      <c r="F3971" s="73" t="s">
        <v>491</v>
      </c>
      <c r="G3971" s="73" t="s">
        <v>405</v>
      </c>
      <c r="H3971" s="73" t="s">
        <v>405</v>
      </c>
      <c r="I3971" s="73" t="s">
        <v>466</v>
      </c>
      <c r="J3971" s="73" t="str">
        <f t="shared" si="89"/>
        <v>MPV km Cars (by market segment)</v>
      </c>
      <c r="K3971" s="98">
        <v>1.6000000000000001E-4</v>
      </c>
    </row>
    <row r="3972" spans="1:93" x14ac:dyDescent="0.3">
      <c r="A3972" s="73" t="s">
        <v>204</v>
      </c>
      <c r="B3972" s="73" t="s">
        <v>177</v>
      </c>
      <c r="C3972" s="73" t="s">
        <v>20</v>
      </c>
      <c r="D3972" s="73" t="s">
        <v>243</v>
      </c>
      <c r="E3972" s="73"/>
      <c r="F3972" s="73" t="s">
        <v>491</v>
      </c>
      <c r="G3972" s="73" t="s">
        <v>405</v>
      </c>
      <c r="H3972" s="73" t="s">
        <v>405</v>
      </c>
      <c r="I3972" s="73" t="s">
        <v>467</v>
      </c>
      <c r="J3972" s="73" t="str">
        <f t="shared" si="89"/>
        <v>MPV km Cars (by market segment)</v>
      </c>
      <c r="K3972" s="98">
        <v>6.3539999999999999E-2</v>
      </c>
    </row>
    <row r="3973" spans="1:93" x14ac:dyDescent="0.3">
      <c r="A3973" s="73" t="s">
        <v>204</v>
      </c>
      <c r="B3973" s="73" t="s">
        <v>177</v>
      </c>
      <c r="C3973" s="73" t="s">
        <v>20</v>
      </c>
      <c r="D3973" s="73" t="s">
        <v>243</v>
      </c>
      <c r="E3973" s="73"/>
      <c r="F3973" s="73" t="s">
        <v>491</v>
      </c>
      <c r="G3973" s="73" t="s">
        <v>405</v>
      </c>
      <c r="H3973" s="73" t="s">
        <v>405</v>
      </c>
      <c r="I3973" s="73" t="s">
        <v>468</v>
      </c>
      <c r="J3973" s="73" t="str">
        <f t="shared" si="89"/>
        <v>MPV km Cars (by market segment)</v>
      </c>
      <c r="K3973" s="98">
        <v>3.4000000000000002E-4</v>
      </c>
    </row>
    <row r="3974" spans="1:93" x14ac:dyDescent="0.3">
      <c r="A3974" s="73" t="s">
        <v>204</v>
      </c>
      <c r="B3974" s="73" t="s">
        <v>177</v>
      </c>
      <c r="C3974" s="73" t="s">
        <v>20</v>
      </c>
      <c r="D3974" s="73" t="s">
        <v>243</v>
      </c>
      <c r="E3974" s="73"/>
      <c r="F3974" s="73" t="s">
        <v>491</v>
      </c>
      <c r="G3974" s="73" t="s">
        <v>156</v>
      </c>
      <c r="H3974" s="73" t="s">
        <v>156</v>
      </c>
      <c r="I3974" s="73" t="s">
        <v>465</v>
      </c>
      <c r="J3974" s="73" t="str">
        <f t="shared" si="89"/>
        <v>MPV miles Cars (by market segment)</v>
      </c>
      <c r="K3974" s="98">
        <v>0.10305999999999998</v>
      </c>
    </row>
    <row r="3975" spans="1:93" x14ac:dyDescent="0.3">
      <c r="A3975" s="73" t="s">
        <v>204</v>
      </c>
      <c r="B3975" s="73" t="s">
        <v>177</v>
      </c>
      <c r="C3975" s="73" t="s">
        <v>20</v>
      </c>
      <c r="D3975" s="73" t="s">
        <v>243</v>
      </c>
      <c r="E3975" s="73"/>
      <c r="F3975" s="73" t="s">
        <v>491</v>
      </c>
      <c r="G3975" s="73" t="s">
        <v>156</v>
      </c>
      <c r="H3975" s="73" t="s">
        <v>156</v>
      </c>
      <c r="I3975" s="73" t="s">
        <v>466</v>
      </c>
      <c r="J3975" s="73" t="str">
        <f t="shared" si="89"/>
        <v>MPV miles Cars (by market segment)</v>
      </c>
      <c r="K3975" s="98">
        <v>2.5999999999999998E-4</v>
      </c>
    </row>
    <row r="3976" spans="1:93" x14ac:dyDescent="0.3">
      <c r="A3976" s="73" t="s">
        <v>204</v>
      </c>
      <c r="B3976" s="73" t="s">
        <v>177</v>
      </c>
      <c r="C3976" s="73" t="s">
        <v>20</v>
      </c>
      <c r="D3976" s="73" t="s">
        <v>243</v>
      </c>
      <c r="E3976" s="73"/>
      <c r="F3976" s="73" t="s">
        <v>491</v>
      </c>
      <c r="G3976" s="73" t="s">
        <v>156</v>
      </c>
      <c r="H3976" s="73" t="s">
        <v>156</v>
      </c>
      <c r="I3976" s="73" t="s">
        <v>467</v>
      </c>
      <c r="J3976" s="73" t="str">
        <f t="shared" si="89"/>
        <v>MPV miles Cars (by market segment)</v>
      </c>
      <c r="K3976" s="98">
        <v>0.10224999999999999</v>
      </c>
    </row>
    <row r="3977" spans="1:93" ht="15" thickBot="1" x14ac:dyDescent="0.35">
      <c r="A3977" s="84" t="s">
        <v>204</v>
      </c>
      <c r="B3977" s="84" t="s">
        <v>177</v>
      </c>
      <c r="C3977" s="84" t="s">
        <v>20</v>
      </c>
      <c r="D3977" s="84" t="s">
        <v>243</v>
      </c>
      <c r="E3977" s="84"/>
      <c r="F3977" s="84" t="s">
        <v>491</v>
      </c>
      <c r="G3977" s="84" t="s">
        <v>156</v>
      </c>
      <c r="H3977" s="84" t="s">
        <v>156</v>
      </c>
      <c r="I3977" s="84" t="s">
        <v>468</v>
      </c>
      <c r="J3977" s="84" t="str">
        <f t="shared" si="89"/>
        <v>MPV miles Cars (by market segment)</v>
      </c>
      <c r="K3977" s="105">
        <v>5.5000000000000003E-4</v>
      </c>
      <c r="L3977" s="51"/>
    </row>
    <row r="3978" spans="1:93" s="2" customFormat="1" x14ac:dyDescent="0.3">
      <c r="A3978" s="86" t="s">
        <v>204</v>
      </c>
      <c r="B3978" s="86" t="s">
        <v>177</v>
      </c>
      <c r="C3978" s="68" t="s">
        <v>282</v>
      </c>
      <c r="D3978" s="68" t="s">
        <v>24</v>
      </c>
      <c r="E3978" s="86"/>
      <c r="F3978" s="86" t="s">
        <v>412</v>
      </c>
      <c r="G3978" s="86" t="s">
        <v>405</v>
      </c>
      <c r="H3978" s="86" t="s">
        <v>405</v>
      </c>
      <c r="I3978" s="86" t="s">
        <v>465</v>
      </c>
      <c r="J3978" s="86" t="str">
        <f>CONCATENATE(D3978," ",H3978," ",C3978)</f>
        <v>Small car km Cars (by size)</v>
      </c>
      <c r="K3978" s="98">
        <v>0.14208000000000001</v>
      </c>
      <c r="L3978" s="48"/>
      <c r="M3978" s="22"/>
      <c r="N3978" s="22"/>
      <c r="O3978" s="22"/>
      <c r="P3978" s="22"/>
      <c r="Q3978" s="22"/>
      <c r="R3978" s="22"/>
      <c r="S3978" s="22"/>
      <c r="T3978" s="2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c r="AQ3978" s="22"/>
      <c r="AR3978" s="22"/>
      <c r="AS3978" s="22"/>
      <c r="AT3978" s="22"/>
      <c r="AU3978" s="22"/>
      <c r="AV3978" s="22"/>
      <c r="AW3978" s="22"/>
      <c r="AX3978" s="22"/>
      <c r="AY3978" s="22"/>
      <c r="AZ3978" s="22"/>
      <c r="BA3978" s="22"/>
      <c r="BB3978" s="22"/>
      <c r="BC3978" s="22"/>
      <c r="BD3978" s="22"/>
      <c r="BE3978" s="22"/>
      <c r="BF3978" s="22"/>
      <c r="BG3978" s="22"/>
      <c r="BH3978" s="22"/>
      <c r="BI3978" s="22"/>
      <c r="BJ3978" s="22"/>
      <c r="BK3978" s="22"/>
      <c r="BL3978" s="22"/>
      <c r="BM3978" s="22"/>
      <c r="BN3978" s="22"/>
      <c r="BO3978" s="22"/>
      <c r="BP3978" s="22"/>
      <c r="BQ3978" s="22"/>
      <c r="BR3978" s="22"/>
      <c r="BS3978" s="22"/>
      <c r="BT3978" s="22"/>
      <c r="BU3978" s="22"/>
      <c r="BV3978" s="22"/>
      <c r="BW3978" s="22"/>
      <c r="BX3978" s="22"/>
      <c r="BY3978" s="22"/>
      <c r="BZ3978" s="22"/>
      <c r="CA3978" s="22"/>
      <c r="CB3978" s="22"/>
      <c r="CC3978" s="22"/>
      <c r="CD3978" s="22"/>
      <c r="CE3978" s="22"/>
      <c r="CF3978" s="22"/>
      <c r="CG3978" s="22"/>
      <c r="CH3978" s="22"/>
      <c r="CI3978" s="22"/>
      <c r="CJ3978" s="22"/>
      <c r="CK3978" s="22"/>
      <c r="CL3978" s="22"/>
      <c r="CM3978" s="22"/>
      <c r="CN3978" s="22"/>
      <c r="CO3978" s="22"/>
    </row>
    <row r="3979" spans="1:93" s="2" customFormat="1" x14ac:dyDescent="0.3">
      <c r="A3979" s="73" t="s">
        <v>204</v>
      </c>
      <c r="B3979" s="73" t="s">
        <v>177</v>
      </c>
      <c r="C3979" s="67" t="s">
        <v>282</v>
      </c>
      <c r="D3979" s="67" t="s">
        <v>24</v>
      </c>
      <c r="E3979" s="73"/>
      <c r="F3979" s="73" t="s">
        <v>412</v>
      </c>
      <c r="G3979" s="73" t="s">
        <v>405</v>
      </c>
      <c r="H3979" s="73" t="s">
        <v>405</v>
      </c>
      <c r="I3979" s="73" t="s">
        <v>466</v>
      </c>
      <c r="J3979" s="73" t="str">
        <f t="shared" si="88"/>
        <v>Small car km Cars (by size)</v>
      </c>
      <c r="K3979" s="146">
        <v>4.3200000000000001E-6</v>
      </c>
      <c r="L3979" s="48"/>
      <c r="M3979" s="22"/>
      <c r="N3979" s="22"/>
      <c r="O3979" s="22"/>
      <c r="P3979" s="22"/>
      <c r="Q3979" s="22"/>
      <c r="R3979" s="22"/>
      <c r="S3979" s="22"/>
      <c r="T3979" s="22"/>
      <c r="U3979" s="22"/>
      <c r="V3979" s="22"/>
      <c r="W3979" s="22"/>
      <c r="X3979" s="22"/>
      <c r="Y3979" s="22"/>
      <c r="Z3979" s="22"/>
      <c r="AA3979" s="22"/>
      <c r="AB3979" s="22"/>
      <c r="AC3979" s="22"/>
      <c r="AD3979" s="22"/>
      <c r="AE3979" s="22"/>
      <c r="AF3979" s="22"/>
      <c r="AG3979" s="22"/>
      <c r="AH3979" s="22"/>
      <c r="AI3979" s="22"/>
      <c r="AJ3979" s="22"/>
      <c r="AK3979" s="22"/>
      <c r="AL3979" s="22"/>
      <c r="AM3979" s="22"/>
      <c r="AN3979" s="22"/>
      <c r="AO3979" s="22"/>
      <c r="AP3979" s="22"/>
      <c r="AQ3979" s="22"/>
      <c r="AR3979" s="22"/>
      <c r="AS3979" s="22"/>
      <c r="AT3979" s="22"/>
      <c r="AU3979" s="22"/>
      <c r="AV3979" s="22"/>
      <c r="AW3979" s="22"/>
      <c r="AX3979" s="22"/>
      <c r="AY3979" s="22"/>
      <c r="AZ3979" s="22"/>
      <c r="BA3979" s="22"/>
      <c r="BB3979" s="22"/>
      <c r="BC3979" s="22"/>
      <c r="BD3979" s="22"/>
      <c r="BE3979" s="22"/>
      <c r="BF3979" s="22"/>
      <c r="BG3979" s="22"/>
      <c r="BH3979" s="22"/>
      <c r="BI3979" s="22"/>
      <c r="BJ3979" s="22"/>
      <c r="BK3979" s="22"/>
      <c r="BL3979" s="22"/>
      <c r="BM3979" s="22"/>
      <c r="BN3979" s="22"/>
      <c r="BO3979" s="22"/>
      <c r="BP3979" s="22"/>
      <c r="BQ3979" s="22"/>
      <c r="BR3979" s="22"/>
      <c r="BS3979" s="22"/>
      <c r="BT3979" s="22"/>
      <c r="BU3979" s="22"/>
      <c r="BV3979" s="22"/>
      <c r="BW3979" s="22"/>
      <c r="BX3979" s="22"/>
      <c r="BY3979" s="22"/>
      <c r="BZ3979" s="22"/>
      <c r="CA3979" s="22"/>
      <c r="CB3979" s="22"/>
      <c r="CC3979" s="22"/>
      <c r="CD3979" s="22"/>
      <c r="CE3979" s="22"/>
      <c r="CF3979" s="22"/>
      <c r="CG3979" s="22"/>
      <c r="CH3979" s="22"/>
      <c r="CI3979" s="22"/>
      <c r="CJ3979" s="22"/>
      <c r="CK3979" s="22"/>
      <c r="CL3979" s="22"/>
      <c r="CM3979" s="22"/>
      <c r="CN3979" s="22"/>
      <c r="CO3979" s="22"/>
    </row>
    <row r="3980" spans="1:93" s="2" customFormat="1" x14ac:dyDescent="0.3">
      <c r="A3980" s="73" t="s">
        <v>204</v>
      </c>
      <c r="B3980" s="73" t="s">
        <v>177</v>
      </c>
      <c r="C3980" s="67" t="s">
        <v>282</v>
      </c>
      <c r="D3980" s="67" t="s">
        <v>24</v>
      </c>
      <c r="E3980" s="73"/>
      <c r="F3980" s="73" t="s">
        <v>412</v>
      </c>
      <c r="G3980" s="73" t="s">
        <v>405</v>
      </c>
      <c r="H3980" s="73" t="s">
        <v>405</v>
      </c>
      <c r="I3980" s="73" t="s">
        <v>467</v>
      </c>
      <c r="J3980" s="73" t="str">
        <f t="shared" si="88"/>
        <v>Small car km Cars (by size)</v>
      </c>
      <c r="K3980" s="98">
        <v>0.14024</v>
      </c>
      <c r="L3980" s="48"/>
      <c r="M3980" s="22"/>
      <c r="N3980" s="22"/>
      <c r="O3980" s="22"/>
      <c r="P3980" s="22"/>
      <c r="Q3980" s="22"/>
      <c r="R3980" s="22"/>
      <c r="S3980" s="22"/>
      <c r="T3980" s="2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c r="AQ3980" s="22"/>
      <c r="AR3980" s="22"/>
      <c r="AS3980" s="22"/>
      <c r="AT3980" s="22"/>
      <c r="AU3980" s="22"/>
      <c r="AV3980" s="22"/>
      <c r="AW3980" s="22"/>
      <c r="AX3980" s="22"/>
      <c r="AY3980" s="22"/>
      <c r="AZ3980" s="22"/>
      <c r="BA3980" s="22"/>
      <c r="BB3980" s="22"/>
      <c r="BC3980" s="22"/>
      <c r="BD3980" s="22"/>
      <c r="BE3980" s="22"/>
      <c r="BF3980" s="22"/>
      <c r="BG3980" s="22"/>
      <c r="BH3980" s="22"/>
      <c r="BI3980" s="22"/>
      <c r="BJ3980" s="22"/>
      <c r="BK3980" s="22"/>
      <c r="BL3980" s="22"/>
      <c r="BM3980" s="22"/>
      <c r="BN3980" s="22"/>
      <c r="BO3980" s="22"/>
      <c r="BP3980" s="22"/>
      <c r="BQ3980" s="22"/>
      <c r="BR3980" s="22"/>
      <c r="BS3980" s="22"/>
      <c r="BT3980" s="22"/>
      <c r="BU3980" s="22"/>
      <c r="BV3980" s="22"/>
      <c r="BW3980" s="22"/>
      <c r="BX3980" s="22"/>
      <c r="BY3980" s="22"/>
      <c r="BZ3980" s="22"/>
      <c r="CA3980" s="22"/>
      <c r="CB3980" s="22"/>
      <c r="CC3980" s="22"/>
      <c r="CD3980" s="22"/>
      <c r="CE3980" s="22"/>
      <c r="CF3980" s="22"/>
      <c r="CG3980" s="22"/>
      <c r="CH3980" s="22"/>
      <c r="CI3980" s="22"/>
      <c r="CJ3980" s="22"/>
      <c r="CK3980" s="22"/>
      <c r="CL3980" s="22"/>
      <c r="CM3980" s="22"/>
      <c r="CN3980" s="22"/>
      <c r="CO3980" s="22"/>
    </row>
    <row r="3981" spans="1:93" s="2" customFormat="1" x14ac:dyDescent="0.3">
      <c r="A3981" s="73" t="s">
        <v>204</v>
      </c>
      <c r="B3981" s="73" t="s">
        <v>177</v>
      </c>
      <c r="C3981" s="67" t="s">
        <v>282</v>
      </c>
      <c r="D3981" s="67" t="s">
        <v>24</v>
      </c>
      <c r="E3981" s="73"/>
      <c r="F3981" s="73" t="s">
        <v>412</v>
      </c>
      <c r="G3981" s="73" t="s">
        <v>405</v>
      </c>
      <c r="H3981" s="73" t="s">
        <v>405</v>
      </c>
      <c r="I3981" s="73" t="s">
        <v>468</v>
      </c>
      <c r="J3981" s="73" t="str">
        <f t="shared" si="88"/>
        <v>Small car km Cars (by size)</v>
      </c>
      <c r="K3981" s="98">
        <v>1.8400000000000001E-3</v>
      </c>
      <c r="L3981" s="48"/>
      <c r="M3981" s="22"/>
      <c r="N3981" s="22"/>
      <c r="O3981" s="22"/>
      <c r="P3981" s="22"/>
      <c r="Q3981" s="22"/>
      <c r="R3981" s="22"/>
      <c r="S3981" s="22"/>
      <c r="T3981" s="22"/>
      <c r="U3981" s="22"/>
      <c r="V3981" s="22"/>
      <c r="W3981" s="22"/>
      <c r="X3981" s="22"/>
      <c r="Y3981" s="22"/>
      <c r="Z3981" s="22"/>
      <c r="AA3981" s="22"/>
      <c r="AB3981" s="22"/>
      <c r="AC3981" s="22"/>
      <c r="AD3981" s="22"/>
      <c r="AE3981" s="22"/>
      <c r="AF3981" s="22"/>
      <c r="AG3981" s="22"/>
      <c r="AH3981" s="22"/>
      <c r="AI3981" s="22"/>
      <c r="AJ3981" s="22"/>
      <c r="AK3981" s="22"/>
      <c r="AL3981" s="22"/>
      <c r="AM3981" s="22"/>
      <c r="AN3981" s="22"/>
      <c r="AO3981" s="22"/>
      <c r="AP3981" s="22"/>
      <c r="AQ3981" s="22"/>
      <c r="AR3981" s="22"/>
      <c r="AS3981" s="22"/>
      <c r="AT3981" s="22"/>
      <c r="AU3981" s="22"/>
      <c r="AV3981" s="22"/>
      <c r="AW3981" s="22"/>
      <c r="AX3981" s="22"/>
      <c r="AY3981" s="22"/>
      <c r="AZ3981" s="22"/>
      <c r="BA3981" s="22"/>
      <c r="BB3981" s="22"/>
      <c r="BC3981" s="22"/>
      <c r="BD3981" s="22"/>
      <c r="BE3981" s="22"/>
      <c r="BF3981" s="22"/>
      <c r="BG3981" s="22"/>
      <c r="BH3981" s="22"/>
      <c r="BI3981" s="22"/>
      <c r="BJ3981" s="22"/>
      <c r="BK3981" s="22"/>
      <c r="BL3981" s="22"/>
      <c r="BM3981" s="22"/>
      <c r="BN3981" s="22"/>
      <c r="BO3981" s="22"/>
      <c r="BP3981" s="22"/>
      <c r="BQ3981" s="22"/>
      <c r="BR3981" s="22"/>
      <c r="BS3981" s="22"/>
      <c r="BT3981" s="22"/>
      <c r="BU3981" s="22"/>
      <c r="BV3981" s="22"/>
      <c r="BW3981" s="22"/>
      <c r="BX3981" s="22"/>
      <c r="BY3981" s="22"/>
      <c r="BZ3981" s="22"/>
      <c r="CA3981" s="22"/>
      <c r="CB3981" s="22"/>
      <c r="CC3981" s="22"/>
      <c r="CD3981" s="22"/>
      <c r="CE3981" s="22"/>
      <c r="CF3981" s="22"/>
      <c r="CG3981" s="22"/>
      <c r="CH3981" s="22"/>
      <c r="CI3981" s="22"/>
      <c r="CJ3981" s="22"/>
      <c r="CK3981" s="22"/>
      <c r="CL3981" s="22"/>
      <c r="CM3981" s="22"/>
      <c r="CN3981" s="22"/>
      <c r="CO3981" s="22"/>
    </row>
    <row r="3982" spans="1:93" s="2" customFormat="1" x14ac:dyDescent="0.3">
      <c r="A3982" s="73" t="s">
        <v>204</v>
      </c>
      <c r="B3982" s="73" t="s">
        <v>177</v>
      </c>
      <c r="C3982" s="67" t="s">
        <v>282</v>
      </c>
      <c r="D3982" s="67" t="s">
        <v>24</v>
      </c>
      <c r="E3982" s="73"/>
      <c r="F3982" s="73" t="s">
        <v>412</v>
      </c>
      <c r="G3982" s="73" t="s">
        <v>156</v>
      </c>
      <c r="H3982" s="73" t="s">
        <v>156</v>
      </c>
      <c r="I3982" s="73" t="s">
        <v>465</v>
      </c>
      <c r="J3982" s="73" t="str">
        <f t="shared" si="88"/>
        <v>Small car miles Cars (by size)</v>
      </c>
      <c r="K3982" s="98">
        <v>0.22868000000000002</v>
      </c>
      <c r="L3982" s="48"/>
      <c r="M3982" s="22"/>
      <c r="N3982" s="22"/>
      <c r="O3982" s="22"/>
      <c r="P3982" s="22"/>
      <c r="Q3982" s="22"/>
      <c r="R3982" s="22"/>
      <c r="S3982" s="22"/>
      <c r="T3982" s="2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c r="AQ3982" s="22"/>
      <c r="AR3982" s="22"/>
      <c r="AS3982" s="22"/>
      <c r="AT3982" s="22"/>
      <c r="AU3982" s="22"/>
      <c r="AV3982" s="22"/>
      <c r="AW3982" s="22"/>
      <c r="AX3982" s="22"/>
      <c r="AY3982" s="22"/>
      <c r="AZ3982" s="22"/>
      <c r="BA3982" s="22"/>
      <c r="BB3982" s="22"/>
      <c r="BC3982" s="22"/>
      <c r="BD3982" s="22"/>
      <c r="BE3982" s="22"/>
      <c r="BF3982" s="22"/>
      <c r="BG3982" s="22"/>
      <c r="BH3982" s="22"/>
      <c r="BI3982" s="22"/>
      <c r="BJ3982" s="22"/>
      <c r="BK3982" s="22"/>
      <c r="BL3982" s="22"/>
      <c r="BM3982" s="22"/>
      <c r="BN3982" s="22"/>
      <c r="BO3982" s="22"/>
      <c r="BP3982" s="22"/>
      <c r="BQ3982" s="22"/>
      <c r="BR3982" s="22"/>
      <c r="BS3982" s="22"/>
      <c r="BT3982" s="22"/>
      <c r="BU3982" s="22"/>
      <c r="BV3982" s="22"/>
      <c r="BW3982" s="22"/>
      <c r="BX3982" s="22"/>
      <c r="BY3982" s="22"/>
      <c r="BZ3982" s="22"/>
      <c r="CA3982" s="22"/>
      <c r="CB3982" s="22"/>
      <c r="CC3982" s="22"/>
      <c r="CD3982" s="22"/>
      <c r="CE3982" s="22"/>
      <c r="CF3982" s="22"/>
      <c r="CG3982" s="22"/>
      <c r="CH3982" s="22"/>
      <c r="CI3982" s="22"/>
      <c r="CJ3982" s="22"/>
      <c r="CK3982" s="22"/>
      <c r="CL3982" s="22"/>
      <c r="CM3982" s="22"/>
      <c r="CN3982" s="22"/>
      <c r="CO3982" s="22"/>
    </row>
    <row r="3983" spans="1:93" s="2" customFormat="1" x14ac:dyDescent="0.3">
      <c r="A3983" s="73" t="s">
        <v>204</v>
      </c>
      <c r="B3983" s="73" t="s">
        <v>177</v>
      </c>
      <c r="C3983" s="67" t="s">
        <v>282</v>
      </c>
      <c r="D3983" s="67" t="s">
        <v>24</v>
      </c>
      <c r="E3983" s="73"/>
      <c r="F3983" s="73" t="s">
        <v>412</v>
      </c>
      <c r="G3983" s="73" t="s">
        <v>156</v>
      </c>
      <c r="H3983" s="73" t="s">
        <v>156</v>
      </c>
      <c r="I3983" s="73" t="s">
        <v>466</v>
      </c>
      <c r="J3983" s="73" t="str">
        <f t="shared" si="88"/>
        <v>Small car miles Cars (by size)</v>
      </c>
      <c r="K3983" s="98">
        <v>1.0000000000000001E-5</v>
      </c>
      <c r="L3983" s="48"/>
      <c r="M3983" s="22"/>
      <c r="N3983" s="22"/>
      <c r="O3983" s="22"/>
      <c r="P3983" s="22"/>
      <c r="Q3983" s="22"/>
      <c r="R3983" s="22"/>
      <c r="S3983" s="22"/>
      <c r="T3983" s="22"/>
      <c r="U3983" s="22"/>
      <c r="V3983" s="22"/>
      <c r="W3983" s="22"/>
      <c r="X3983" s="22"/>
      <c r="Y3983" s="22"/>
      <c r="Z3983" s="22"/>
      <c r="AA3983" s="22"/>
      <c r="AB3983" s="22"/>
      <c r="AC3983" s="22"/>
      <c r="AD3983" s="22"/>
      <c r="AE3983" s="22"/>
      <c r="AF3983" s="22"/>
      <c r="AG3983" s="22"/>
      <c r="AH3983" s="22"/>
      <c r="AI3983" s="22"/>
      <c r="AJ3983" s="22"/>
      <c r="AK3983" s="22"/>
      <c r="AL3983" s="22"/>
      <c r="AM3983" s="22"/>
      <c r="AN3983" s="22"/>
      <c r="AO3983" s="22"/>
      <c r="AP3983" s="22"/>
      <c r="AQ3983" s="22"/>
      <c r="AR3983" s="22"/>
      <c r="AS3983" s="22"/>
      <c r="AT3983" s="22"/>
      <c r="AU3983" s="22"/>
      <c r="AV3983" s="22"/>
      <c r="AW3983" s="22"/>
      <c r="AX3983" s="22"/>
      <c r="AY3983" s="22"/>
      <c r="AZ3983" s="22"/>
      <c r="BA3983" s="22"/>
      <c r="BB3983" s="22"/>
      <c r="BC3983" s="22"/>
      <c r="BD3983" s="22"/>
      <c r="BE3983" s="22"/>
      <c r="BF3983" s="22"/>
      <c r="BG3983" s="22"/>
      <c r="BH3983" s="22"/>
      <c r="BI3983" s="22"/>
      <c r="BJ3983" s="22"/>
      <c r="BK3983" s="22"/>
      <c r="BL3983" s="22"/>
      <c r="BM3983" s="22"/>
      <c r="BN3983" s="22"/>
      <c r="BO3983" s="22"/>
      <c r="BP3983" s="22"/>
      <c r="BQ3983" s="22"/>
      <c r="BR3983" s="22"/>
      <c r="BS3983" s="22"/>
      <c r="BT3983" s="22"/>
      <c r="BU3983" s="22"/>
      <c r="BV3983" s="22"/>
      <c r="BW3983" s="22"/>
      <c r="BX3983" s="22"/>
      <c r="BY3983" s="22"/>
      <c r="BZ3983" s="22"/>
      <c r="CA3983" s="22"/>
      <c r="CB3983" s="22"/>
      <c r="CC3983" s="22"/>
      <c r="CD3983" s="22"/>
      <c r="CE3983" s="22"/>
      <c r="CF3983" s="22"/>
      <c r="CG3983" s="22"/>
      <c r="CH3983" s="22"/>
      <c r="CI3983" s="22"/>
      <c r="CJ3983" s="22"/>
      <c r="CK3983" s="22"/>
      <c r="CL3983" s="22"/>
      <c r="CM3983" s="22"/>
      <c r="CN3983" s="22"/>
      <c r="CO3983" s="22"/>
    </row>
    <row r="3984" spans="1:93" s="2" customFormat="1" x14ac:dyDescent="0.3">
      <c r="A3984" s="73" t="s">
        <v>204</v>
      </c>
      <c r="B3984" s="73" t="s">
        <v>177</v>
      </c>
      <c r="C3984" s="67" t="s">
        <v>282</v>
      </c>
      <c r="D3984" s="67" t="s">
        <v>24</v>
      </c>
      <c r="E3984" s="73"/>
      <c r="F3984" s="73" t="s">
        <v>412</v>
      </c>
      <c r="G3984" s="73" t="s">
        <v>156</v>
      </c>
      <c r="H3984" s="73" t="s">
        <v>156</v>
      </c>
      <c r="I3984" s="73" t="s">
        <v>467</v>
      </c>
      <c r="J3984" s="73" t="str">
        <f t="shared" si="88"/>
        <v>Small car miles Cars (by size)</v>
      </c>
      <c r="K3984" s="98">
        <v>0.22570000000000001</v>
      </c>
      <c r="L3984" s="48"/>
      <c r="M3984" s="22"/>
      <c r="N3984" s="22"/>
      <c r="O3984" s="22"/>
      <c r="P3984" s="22"/>
      <c r="Q3984" s="22"/>
      <c r="R3984" s="22"/>
      <c r="S3984" s="22"/>
      <c r="T3984" s="2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c r="AQ3984" s="22"/>
      <c r="AR3984" s="22"/>
      <c r="AS3984" s="22"/>
      <c r="AT3984" s="22"/>
      <c r="AU3984" s="22"/>
      <c r="AV3984" s="22"/>
      <c r="AW3984" s="22"/>
      <c r="AX3984" s="22"/>
      <c r="AY3984" s="22"/>
      <c r="AZ3984" s="22"/>
      <c r="BA3984" s="22"/>
      <c r="BB3984" s="22"/>
      <c r="BC3984" s="22"/>
      <c r="BD3984" s="22"/>
      <c r="BE3984" s="22"/>
      <c r="BF3984" s="22"/>
      <c r="BG3984" s="22"/>
      <c r="BH3984" s="22"/>
      <c r="BI3984" s="22"/>
      <c r="BJ3984" s="22"/>
      <c r="BK3984" s="22"/>
      <c r="BL3984" s="22"/>
      <c r="BM3984" s="22"/>
      <c r="BN3984" s="22"/>
      <c r="BO3984" s="22"/>
      <c r="BP3984" s="22"/>
      <c r="BQ3984" s="22"/>
      <c r="BR3984" s="22"/>
      <c r="BS3984" s="22"/>
      <c r="BT3984" s="22"/>
      <c r="BU3984" s="22"/>
      <c r="BV3984" s="22"/>
      <c r="BW3984" s="22"/>
      <c r="BX3984" s="22"/>
      <c r="BY3984" s="22"/>
      <c r="BZ3984" s="22"/>
      <c r="CA3984" s="22"/>
      <c r="CB3984" s="22"/>
      <c r="CC3984" s="22"/>
      <c r="CD3984" s="22"/>
      <c r="CE3984" s="22"/>
      <c r="CF3984" s="22"/>
      <c r="CG3984" s="22"/>
      <c r="CH3984" s="22"/>
      <c r="CI3984" s="22"/>
      <c r="CJ3984" s="22"/>
      <c r="CK3984" s="22"/>
      <c r="CL3984" s="22"/>
      <c r="CM3984" s="22"/>
      <c r="CN3984" s="22"/>
      <c r="CO3984" s="22"/>
    </row>
    <row r="3985" spans="1:93" s="2" customFormat="1" x14ac:dyDescent="0.3">
      <c r="A3985" s="73" t="s">
        <v>204</v>
      </c>
      <c r="B3985" s="73" t="s">
        <v>177</v>
      </c>
      <c r="C3985" s="67" t="s">
        <v>282</v>
      </c>
      <c r="D3985" s="67" t="s">
        <v>24</v>
      </c>
      <c r="E3985" s="73"/>
      <c r="F3985" s="73" t="s">
        <v>412</v>
      </c>
      <c r="G3985" s="73" t="s">
        <v>156</v>
      </c>
      <c r="H3985" s="73" t="s">
        <v>156</v>
      </c>
      <c r="I3985" s="73" t="s">
        <v>468</v>
      </c>
      <c r="J3985" s="73" t="str">
        <f t="shared" si="88"/>
        <v>Small car miles Cars (by size)</v>
      </c>
      <c r="K3985" s="98">
        <v>2.97E-3</v>
      </c>
      <c r="L3985" s="48"/>
      <c r="M3985" s="22"/>
      <c r="N3985" s="22"/>
      <c r="O3985" s="22"/>
      <c r="P3985" s="22"/>
      <c r="Q3985" s="22"/>
      <c r="R3985" s="22"/>
      <c r="S3985" s="22"/>
      <c r="T3985" s="22"/>
      <c r="U3985" s="22"/>
      <c r="V3985" s="22"/>
      <c r="W3985" s="22"/>
      <c r="X3985" s="22"/>
      <c r="Y3985" s="22"/>
      <c r="Z3985" s="22"/>
      <c r="AA3985" s="22"/>
      <c r="AB3985" s="22"/>
      <c r="AC3985" s="22"/>
      <c r="AD3985" s="22"/>
      <c r="AE3985" s="22"/>
      <c r="AF3985" s="22"/>
      <c r="AG3985" s="22"/>
      <c r="AH3985" s="22"/>
      <c r="AI3985" s="22"/>
      <c r="AJ3985" s="22"/>
      <c r="AK3985" s="22"/>
      <c r="AL3985" s="22"/>
      <c r="AM3985" s="22"/>
      <c r="AN3985" s="22"/>
      <c r="AO3985" s="22"/>
      <c r="AP3985" s="22"/>
      <c r="AQ3985" s="22"/>
      <c r="AR3985" s="22"/>
      <c r="AS3985" s="22"/>
      <c r="AT3985" s="22"/>
      <c r="AU3985" s="22"/>
      <c r="AV3985" s="22"/>
      <c r="AW3985" s="22"/>
      <c r="AX3985" s="22"/>
      <c r="AY3985" s="22"/>
      <c r="AZ3985" s="22"/>
      <c r="BA3985" s="22"/>
      <c r="BB3985" s="22"/>
      <c r="BC3985" s="22"/>
      <c r="BD3985" s="22"/>
      <c r="BE3985" s="22"/>
      <c r="BF3985" s="22"/>
      <c r="BG3985" s="22"/>
      <c r="BH3985" s="22"/>
      <c r="BI3985" s="22"/>
      <c r="BJ3985" s="22"/>
      <c r="BK3985" s="22"/>
      <c r="BL3985" s="22"/>
      <c r="BM3985" s="22"/>
      <c r="BN3985" s="22"/>
      <c r="BO3985" s="22"/>
      <c r="BP3985" s="22"/>
      <c r="BQ3985" s="22"/>
      <c r="BR3985" s="22"/>
      <c r="BS3985" s="22"/>
      <c r="BT3985" s="22"/>
      <c r="BU3985" s="22"/>
      <c r="BV3985" s="22"/>
      <c r="BW3985" s="22"/>
      <c r="BX3985" s="22"/>
      <c r="BY3985" s="22"/>
      <c r="BZ3985" s="22"/>
      <c r="CA3985" s="22"/>
      <c r="CB3985" s="22"/>
      <c r="CC3985" s="22"/>
      <c r="CD3985" s="22"/>
      <c r="CE3985" s="22"/>
      <c r="CF3985" s="22"/>
      <c r="CG3985" s="22"/>
      <c r="CH3985" s="22"/>
      <c r="CI3985" s="22"/>
      <c r="CJ3985" s="22"/>
      <c r="CK3985" s="22"/>
      <c r="CL3985" s="22"/>
      <c r="CM3985" s="22"/>
      <c r="CN3985" s="22"/>
      <c r="CO3985" s="22"/>
    </row>
    <row r="3986" spans="1:93" s="2" customFormat="1" x14ac:dyDescent="0.3">
      <c r="A3986" s="73" t="s">
        <v>204</v>
      </c>
      <c r="B3986" s="73" t="s">
        <v>177</v>
      </c>
      <c r="C3986" s="67" t="s">
        <v>282</v>
      </c>
      <c r="D3986" s="67" t="s">
        <v>24</v>
      </c>
      <c r="E3986" s="73"/>
      <c r="F3986" s="73" t="s">
        <v>138</v>
      </c>
      <c r="G3986" s="73" t="s">
        <v>405</v>
      </c>
      <c r="H3986" s="73" t="s">
        <v>405</v>
      </c>
      <c r="I3986" s="73" t="s">
        <v>465</v>
      </c>
      <c r="J3986" s="73" t="str">
        <f t="shared" si="88"/>
        <v>Small car km Cars (by size)</v>
      </c>
      <c r="K3986" s="98">
        <v>0.15371000000000001</v>
      </c>
      <c r="L3986" s="48"/>
      <c r="M3986" s="22"/>
      <c r="N3986" s="22"/>
      <c r="O3986" s="22"/>
      <c r="P3986" s="22"/>
      <c r="Q3986" s="22"/>
      <c r="R3986" s="22"/>
      <c r="S3986" s="22"/>
      <c r="T3986" s="2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c r="AQ3986" s="22"/>
      <c r="AR3986" s="22"/>
      <c r="AS3986" s="22"/>
      <c r="AT3986" s="22"/>
      <c r="AU3986" s="22"/>
      <c r="AV3986" s="22"/>
      <c r="AW3986" s="22"/>
      <c r="AX3986" s="22"/>
      <c r="AY3986" s="22"/>
      <c r="AZ3986" s="22"/>
      <c r="BA3986" s="22"/>
      <c r="BB3986" s="22"/>
      <c r="BC3986" s="22"/>
      <c r="BD3986" s="22"/>
      <c r="BE3986" s="22"/>
      <c r="BF3986" s="22"/>
      <c r="BG3986" s="22"/>
      <c r="BH3986" s="22"/>
      <c r="BI3986" s="22"/>
      <c r="BJ3986" s="22"/>
      <c r="BK3986" s="22"/>
      <c r="BL3986" s="22"/>
      <c r="BM3986" s="22"/>
      <c r="BN3986" s="22"/>
      <c r="BO3986" s="22"/>
      <c r="BP3986" s="22"/>
      <c r="BQ3986" s="22"/>
      <c r="BR3986" s="22"/>
      <c r="BS3986" s="22"/>
      <c r="BT3986" s="22"/>
      <c r="BU3986" s="22"/>
      <c r="BV3986" s="22"/>
      <c r="BW3986" s="22"/>
      <c r="BX3986" s="22"/>
      <c r="BY3986" s="22"/>
      <c r="BZ3986" s="22"/>
      <c r="CA3986" s="22"/>
      <c r="CB3986" s="22"/>
      <c r="CC3986" s="22"/>
      <c r="CD3986" s="22"/>
      <c r="CE3986" s="22"/>
      <c r="CF3986" s="22"/>
      <c r="CG3986" s="22"/>
      <c r="CH3986" s="22"/>
      <c r="CI3986" s="22"/>
      <c r="CJ3986" s="22"/>
      <c r="CK3986" s="22"/>
      <c r="CL3986" s="22"/>
      <c r="CM3986" s="22"/>
      <c r="CN3986" s="22"/>
      <c r="CO3986" s="22"/>
    </row>
    <row r="3987" spans="1:93" s="2" customFormat="1" x14ac:dyDescent="0.3">
      <c r="A3987" s="73" t="s">
        <v>204</v>
      </c>
      <c r="B3987" s="73" t="s">
        <v>177</v>
      </c>
      <c r="C3987" s="67" t="s">
        <v>282</v>
      </c>
      <c r="D3987" s="67" t="s">
        <v>24</v>
      </c>
      <c r="E3987" s="73"/>
      <c r="F3987" s="73" t="s">
        <v>138</v>
      </c>
      <c r="G3987" s="73" t="s">
        <v>405</v>
      </c>
      <c r="H3987" s="73" t="s">
        <v>405</v>
      </c>
      <c r="I3987" s="73" t="s">
        <v>466</v>
      </c>
      <c r="J3987" s="73" t="str">
        <f t="shared" si="88"/>
        <v>Small car km Cars (by size)</v>
      </c>
      <c r="K3987" s="98">
        <v>3.2000000000000003E-4</v>
      </c>
      <c r="L3987" s="48"/>
      <c r="M3987" s="22"/>
      <c r="N3987" s="22"/>
      <c r="O3987" s="22"/>
      <c r="P3987" s="22"/>
      <c r="Q3987" s="22"/>
      <c r="R3987" s="22"/>
      <c r="S3987" s="22"/>
      <c r="T3987" s="22"/>
      <c r="U3987" s="22"/>
      <c r="V3987" s="22"/>
      <c r="W3987" s="22"/>
      <c r="X3987" s="22"/>
      <c r="Y3987" s="22"/>
      <c r="Z3987" s="22"/>
      <c r="AA3987" s="22"/>
      <c r="AB3987" s="22"/>
      <c r="AC3987" s="22"/>
      <c r="AD3987" s="22"/>
      <c r="AE3987" s="22"/>
      <c r="AF3987" s="22"/>
      <c r="AG3987" s="22"/>
      <c r="AH3987" s="22"/>
      <c r="AI3987" s="22"/>
      <c r="AJ3987" s="22"/>
      <c r="AK3987" s="22"/>
      <c r="AL3987" s="22"/>
      <c r="AM3987" s="22"/>
      <c r="AN3987" s="22"/>
      <c r="AO3987" s="22"/>
      <c r="AP3987" s="22"/>
      <c r="AQ3987" s="22"/>
      <c r="AR3987" s="22"/>
      <c r="AS3987" s="22"/>
      <c r="AT3987" s="22"/>
      <c r="AU3987" s="22"/>
      <c r="AV3987" s="22"/>
      <c r="AW3987" s="22"/>
      <c r="AX3987" s="22"/>
      <c r="AY3987" s="22"/>
      <c r="AZ3987" s="22"/>
      <c r="BA3987" s="22"/>
      <c r="BB3987" s="22"/>
      <c r="BC3987" s="22"/>
      <c r="BD3987" s="22"/>
      <c r="BE3987" s="22"/>
      <c r="BF3987" s="22"/>
      <c r="BG3987" s="22"/>
      <c r="BH3987" s="22"/>
      <c r="BI3987" s="22"/>
      <c r="BJ3987" s="22"/>
      <c r="BK3987" s="22"/>
      <c r="BL3987" s="22"/>
      <c r="BM3987" s="22"/>
      <c r="BN3987" s="22"/>
      <c r="BO3987" s="22"/>
      <c r="BP3987" s="22"/>
      <c r="BQ3987" s="22"/>
      <c r="BR3987" s="22"/>
      <c r="BS3987" s="22"/>
      <c r="BT3987" s="22"/>
      <c r="BU3987" s="22"/>
      <c r="BV3987" s="22"/>
      <c r="BW3987" s="22"/>
      <c r="BX3987" s="22"/>
      <c r="BY3987" s="22"/>
      <c r="BZ3987" s="22"/>
      <c r="CA3987" s="22"/>
      <c r="CB3987" s="22"/>
      <c r="CC3987" s="22"/>
      <c r="CD3987" s="22"/>
      <c r="CE3987" s="22"/>
      <c r="CF3987" s="22"/>
      <c r="CG3987" s="22"/>
      <c r="CH3987" s="22"/>
      <c r="CI3987" s="22"/>
      <c r="CJ3987" s="22"/>
      <c r="CK3987" s="22"/>
      <c r="CL3987" s="22"/>
      <c r="CM3987" s="22"/>
      <c r="CN3987" s="22"/>
      <c r="CO3987" s="22"/>
    </row>
    <row r="3988" spans="1:93" s="2" customFormat="1" x14ac:dyDescent="0.3">
      <c r="A3988" s="73" t="s">
        <v>204</v>
      </c>
      <c r="B3988" s="73" t="s">
        <v>177</v>
      </c>
      <c r="C3988" s="67" t="s">
        <v>282</v>
      </c>
      <c r="D3988" s="67" t="s">
        <v>24</v>
      </c>
      <c r="E3988" s="73"/>
      <c r="F3988" s="73" t="s">
        <v>138</v>
      </c>
      <c r="G3988" s="73" t="s">
        <v>405</v>
      </c>
      <c r="H3988" s="73" t="s">
        <v>405</v>
      </c>
      <c r="I3988" s="73" t="s">
        <v>467</v>
      </c>
      <c r="J3988" s="73" t="str">
        <f t="shared" si="88"/>
        <v>Small car km Cars (by size)</v>
      </c>
      <c r="K3988" s="98">
        <v>0.15301000000000001</v>
      </c>
      <c r="L3988" s="48"/>
      <c r="M3988" s="22"/>
      <c r="N3988" s="22"/>
      <c r="O3988" s="22"/>
      <c r="P3988" s="22"/>
      <c r="Q3988" s="22"/>
      <c r="R3988" s="22"/>
      <c r="S3988" s="22"/>
      <c r="T3988" s="2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c r="AQ3988" s="22"/>
      <c r="AR3988" s="22"/>
      <c r="AS3988" s="22"/>
      <c r="AT3988" s="22"/>
      <c r="AU3988" s="22"/>
      <c r="AV3988" s="22"/>
      <c r="AW3988" s="22"/>
      <c r="AX3988" s="22"/>
      <c r="AY3988" s="22"/>
      <c r="AZ3988" s="22"/>
      <c r="BA3988" s="22"/>
      <c r="BB3988" s="22"/>
      <c r="BC3988" s="22"/>
      <c r="BD3988" s="22"/>
      <c r="BE3988" s="22"/>
      <c r="BF3988" s="22"/>
      <c r="BG3988" s="22"/>
      <c r="BH3988" s="22"/>
      <c r="BI3988" s="22"/>
      <c r="BJ3988" s="22"/>
      <c r="BK3988" s="22"/>
      <c r="BL3988" s="22"/>
      <c r="BM3988" s="22"/>
      <c r="BN3988" s="22"/>
      <c r="BO3988" s="22"/>
      <c r="BP3988" s="22"/>
      <c r="BQ3988" s="22"/>
      <c r="BR3988" s="22"/>
      <c r="BS3988" s="22"/>
      <c r="BT3988" s="22"/>
      <c r="BU3988" s="22"/>
      <c r="BV3988" s="22"/>
      <c r="BW3988" s="22"/>
      <c r="BX3988" s="22"/>
      <c r="BY3988" s="22"/>
      <c r="BZ3988" s="22"/>
      <c r="CA3988" s="22"/>
      <c r="CB3988" s="22"/>
      <c r="CC3988" s="22"/>
      <c r="CD3988" s="22"/>
      <c r="CE3988" s="22"/>
      <c r="CF3988" s="22"/>
      <c r="CG3988" s="22"/>
      <c r="CH3988" s="22"/>
      <c r="CI3988" s="22"/>
      <c r="CJ3988" s="22"/>
      <c r="CK3988" s="22"/>
      <c r="CL3988" s="22"/>
      <c r="CM3988" s="22"/>
      <c r="CN3988" s="22"/>
      <c r="CO3988" s="22"/>
    </row>
    <row r="3989" spans="1:93" s="2" customFormat="1" x14ac:dyDescent="0.3">
      <c r="A3989" s="73" t="s">
        <v>204</v>
      </c>
      <c r="B3989" s="73" t="s">
        <v>177</v>
      </c>
      <c r="C3989" s="67" t="s">
        <v>282</v>
      </c>
      <c r="D3989" s="67" t="s">
        <v>24</v>
      </c>
      <c r="E3989" s="73"/>
      <c r="F3989" s="73" t="s">
        <v>138</v>
      </c>
      <c r="G3989" s="73" t="s">
        <v>405</v>
      </c>
      <c r="H3989" s="73" t="s">
        <v>405</v>
      </c>
      <c r="I3989" s="73" t="s">
        <v>468</v>
      </c>
      <c r="J3989" s="73" t="str">
        <f t="shared" si="88"/>
        <v>Small car km Cars (by size)</v>
      </c>
      <c r="K3989" s="98">
        <v>3.8000000000000002E-4</v>
      </c>
      <c r="L3989" s="48"/>
      <c r="M3989" s="22"/>
      <c r="N3989" s="22"/>
      <c r="O3989" s="22"/>
      <c r="P3989" s="22"/>
      <c r="Q3989" s="22"/>
      <c r="R3989" s="22"/>
      <c r="S3989" s="22"/>
      <c r="T3989" s="22"/>
      <c r="U3989" s="22"/>
      <c r="V3989" s="22"/>
      <c r="W3989" s="22"/>
      <c r="X3989" s="22"/>
      <c r="Y3989" s="22"/>
      <c r="Z3989" s="22"/>
      <c r="AA3989" s="22"/>
      <c r="AB3989" s="22"/>
      <c r="AC3989" s="22"/>
      <c r="AD3989" s="22"/>
      <c r="AE3989" s="22"/>
      <c r="AF3989" s="22"/>
      <c r="AG3989" s="22"/>
      <c r="AH3989" s="22"/>
      <c r="AI3989" s="22"/>
      <c r="AJ3989" s="22"/>
      <c r="AK3989" s="22"/>
      <c r="AL3989" s="22"/>
      <c r="AM3989" s="22"/>
      <c r="AN3989" s="22"/>
      <c r="AO3989" s="22"/>
      <c r="AP3989" s="22"/>
      <c r="AQ3989" s="22"/>
      <c r="AR3989" s="22"/>
      <c r="AS3989" s="22"/>
      <c r="AT3989" s="22"/>
      <c r="AU3989" s="22"/>
      <c r="AV3989" s="22"/>
      <c r="AW3989" s="22"/>
      <c r="AX3989" s="22"/>
      <c r="AY3989" s="22"/>
      <c r="AZ3989" s="22"/>
      <c r="BA3989" s="22"/>
      <c r="BB3989" s="22"/>
      <c r="BC3989" s="22"/>
      <c r="BD3989" s="22"/>
      <c r="BE3989" s="22"/>
      <c r="BF3989" s="22"/>
      <c r="BG3989" s="22"/>
      <c r="BH3989" s="22"/>
      <c r="BI3989" s="22"/>
      <c r="BJ3989" s="22"/>
      <c r="BK3989" s="22"/>
      <c r="BL3989" s="22"/>
      <c r="BM3989" s="22"/>
      <c r="BN3989" s="22"/>
      <c r="BO3989" s="22"/>
      <c r="BP3989" s="22"/>
      <c r="BQ3989" s="22"/>
      <c r="BR3989" s="22"/>
      <c r="BS3989" s="22"/>
      <c r="BT3989" s="22"/>
      <c r="BU3989" s="22"/>
      <c r="BV3989" s="22"/>
      <c r="BW3989" s="22"/>
      <c r="BX3989" s="22"/>
      <c r="BY3989" s="22"/>
      <c r="BZ3989" s="22"/>
      <c r="CA3989" s="22"/>
      <c r="CB3989" s="22"/>
      <c r="CC3989" s="22"/>
      <c r="CD3989" s="22"/>
      <c r="CE3989" s="22"/>
      <c r="CF3989" s="22"/>
      <c r="CG3989" s="22"/>
      <c r="CH3989" s="22"/>
      <c r="CI3989" s="22"/>
      <c r="CJ3989" s="22"/>
      <c r="CK3989" s="22"/>
      <c r="CL3989" s="22"/>
      <c r="CM3989" s="22"/>
      <c r="CN3989" s="22"/>
      <c r="CO3989" s="22"/>
    </row>
    <row r="3990" spans="1:93" s="2" customFormat="1" x14ac:dyDescent="0.3">
      <c r="A3990" s="73" t="s">
        <v>204</v>
      </c>
      <c r="B3990" s="73" t="s">
        <v>177</v>
      </c>
      <c r="C3990" s="67" t="s">
        <v>282</v>
      </c>
      <c r="D3990" s="67" t="s">
        <v>24</v>
      </c>
      <c r="E3990" s="73"/>
      <c r="F3990" s="73" t="s">
        <v>138</v>
      </c>
      <c r="G3990" s="73" t="s">
        <v>156</v>
      </c>
      <c r="H3990" s="73" t="s">
        <v>156</v>
      </c>
      <c r="I3990" s="73" t="s">
        <v>465</v>
      </c>
      <c r="J3990" s="73" t="str">
        <f t="shared" si="88"/>
        <v>Small car miles Cars (by size)</v>
      </c>
      <c r="K3990" s="98">
        <v>0.24736</v>
      </c>
      <c r="L3990" s="48"/>
      <c r="M3990" s="22"/>
      <c r="N3990" s="22"/>
      <c r="O3990" s="22"/>
      <c r="P3990" s="22"/>
      <c r="Q3990" s="22"/>
      <c r="R3990" s="22"/>
      <c r="S3990" s="22"/>
      <c r="T3990" s="2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c r="AQ3990" s="22"/>
      <c r="AR3990" s="22"/>
      <c r="AS3990" s="22"/>
      <c r="AT3990" s="22"/>
      <c r="AU3990" s="22"/>
      <c r="AV3990" s="22"/>
      <c r="AW3990" s="22"/>
      <c r="AX3990" s="22"/>
      <c r="AY3990" s="22"/>
      <c r="AZ3990" s="22"/>
      <c r="BA3990" s="22"/>
      <c r="BB3990" s="22"/>
      <c r="BC3990" s="22"/>
      <c r="BD3990" s="22"/>
      <c r="BE3990" s="22"/>
      <c r="BF3990" s="22"/>
      <c r="BG3990" s="22"/>
      <c r="BH3990" s="22"/>
      <c r="BI3990" s="22"/>
      <c r="BJ3990" s="22"/>
      <c r="BK3990" s="22"/>
      <c r="BL3990" s="22"/>
      <c r="BM3990" s="22"/>
      <c r="BN3990" s="22"/>
      <c r="BO3990" s="22"/>
      <c r="BP3990" s="22"/>
      <c r="BQ3990" s="22"/>
      <c r="BR3990" s="22"/>
      <c r="BS3990" s="22"/>
      <c r="BT3990" s="22"/>
      <c r="BU3990" s="22"/>
      <c r="BV3990" s="22"/>
      <c r="BW3990" s="22"/>
      <c r="BX3990" s="22"/>
      <c r="BY3990" s="22"/>
      <c r="BZ3990" s="22"/>
      <c r="CA3990" s="22"/>
      <c r="CB3990" s="22"/>
      <c r="CC3990" s="22"/>
      <c r="CD3990" s="22"/>
      <c r="CE3990" s="22"/>
      <c r="CF3990" s="22"/>
      <c r="CG3990" s="22"/>
      <c r="CH3990" s="22"/>
      <c r="CI3990" s="22"/>
      <c r="CJ3990" s="22"/>
      <c r="CK3990" s="22"/>
      <c r="CL3990" s="22"/>
      <c r="CM3990" s="22"/>
      <c r="CN3990" s="22"/>
      <c r="CO3990" s="22"/>
    </row>
    <row r="3991" spans="1:93" s="2" customFormat="1" x14ac:dyDescent="0.3">
      <c r="A3991" s="73" t="s">
        <v>204</v>
      </c>
      <c r="B3991" s="73" t="s">
        <v>177</v>
      </c>
      <c r="C3991" s="67" t="s">
        <v>282</v>
      </c>
      <c r="D3991" s="67" t="s">
        <v>24</v>
      </c>
      <c r="E3991" s="73"/>
      <c r="F3991" s="73" t="s">
        <v>138</v>
      </c>
      <c r="G3991" s="73" t="s">
        <v>156</v>
      </c>
      <c r="H3991" s="73" t="s">
        <v>156</v>
      </c>
      <c r="I3991" s="73" t="s">
        <v>466</v>
      </c>
      <c r="J3991" s="73" t="str">
        <f t="shared" si="88"/>
        <v>Small car miles Cars (by size)</v>
      </c>
      <c r="K3991" s="98">
        <v>5.1000000000000004E-4</v>
      </c>
      <c r="L3991" s="48"/>
      <c r="M3991" s="22"/>
      <c r="N3991" s="22"/>
      <c r="O3991" s="22"/>
      <c r="P3991" s="22"/>
      <c r="Q3991" s="22"/>
      <c r="R3991" s="22"/>
      <c r="S3991" s="22"/>
      <c r="T3991" s="22"/>
      <c r="U3991" s="22"/>
      <c r="V3991" s="22"/>
      <c r="W3991" s="22"/>
      <c r="X3991" s="22"/>
      <c r="Y3991" s="22"/>
      <c r="Z3991" s="22"/>
      <c r="AA3991" s="22"/>
      <c r="AB3991" s="22"/>
      <c r="AC3991" s="22"/>
      <c r="AD3991" s="22"/>
      <c r="AE3991" s="22"/>
      <c r="AF3991" s="22"/>
      <c r="AG3991" s="22"/>
      <c r="AH3991" s="22"/>
      <c r="AI3991" s="22"/>
      <c r="AJ3991" s="22"/>
      <c r="AK3991" s="22"/>
      <c r="AL3991" s="22"/>
      <c r="AM3991" s="22"/>
      <c r="AN3991" s="22"/>
      <c r="AO3991" s="22"/>
      <c r="AP3991" s="22"/>
      <c r="AQ3991" s="22"/>
      <c r="AR3991" s="22"/>
      <c r="AS3991" s="22"/>
      <c r="AT3991" s="22"/>
      <c r="AU3991" s="22"/>
      <c r="AV3991" s="22"/>
      <c r="AW3991" s="22"/>
      <c r="AX3991" s="22"/>
      <c r="AY3991" s="22"/>
      <c r="AZ3991" s="22"/>
      <c r="BA3991" s="22"/>
      <c r="BB3991" s="22"/>
      <c r="BC3991" s="22"/>
      <c r="BD3991" s="22"/>
      <c r="BE3991" s="22"/>
      <c r="BF3991" s="22"/>
      <c r="BG3991" s="22"/>
      <c r="BH3991" s="22"/>
      <c r="BI3991" s="22"/>
      <c r="BJ3991" s="22"/>
      <c r="BK3991" s="22"/>
      <c r="BL3991" s="22"/>
      <c r="BM3991" s="22"/>
      <c r="BN3991" s="22"/>
      <c r="BO3991" s="22"/>
      <c r="BP3991" s="22"/>
      <c r="BQ3991" s="22"/>
      <c r="BR3991" s="22"/>
      <c r="BS3991" s="22"/>
      <c r="BT3991" s="22"/>
      <c r="BU3991" s="22"/>
      <c r="BV3991" s="22"/>
      <c r="BW3991" s="22"/>
      <c r="BX3991" s="22"/>
      <c r="BY3991" s="22"/>
      <c r="BZ3991" s="22"/>
      <c r="CA3991" s="22"/>
      <c r="CB3991" s="22"/>
      <c r="CC3991" s="22"/>
      <c r="CD3991" s="22"/>
      <c r="CE3991" s="22"/>
      <c r="CF3991" s="22"/>
      <c r="CG3991" s="22"/>
      <c r="CH3991" s="22"/>
      <c r="CI3991" s="22"/>
      <c r="CJ3991" s="22"/>
      <c r="CK3991" s="22"/>
      <c r="CL3991" s="22"/>
      <c r="CM3991" s="22"/>
      <c r="CN3991" s="22"/>
      <c r="CO3991" s="22"/>
    </row>
    <row r="3992" spans="1:93" s="2" customFormat="1" x14ac:dyDescent="0.3">
      <c r="A3992" s="73" t="s">
        <v>204</v>
      </c>
      <c r="B3992" s="73" t="s">
        <v>177</v>
      </c>
      <c r="C3992" s="67" t="s">
        <v>282</v>
      </c>
      <c r="D3992" s="67" t="s">
        <v>24</v>
      </c>
      <c r="E3992" s="73"/>
      <c r="F3992" s="73" t="s">
        <v>138</v>
      </c>
      <c r="G3992" s="73" t="s">
        <v>156</v>
      </c>
      <c r="H3992" s="73" t="s">
        <v>156</v>
      </c>
      <c r="I3992" s="73" t="s">
        <v>467</v>
      </c>
      <c r="J3992" s="73" t="str">
        <f t="shared" si="88"/>
        <v>Small car miles Cars (by size)</v>
      </c>
      <c r="K3992" s="98">
        <v>0.24623999999999999</v>
      </c>
      <c r="L3992" s="48"/>
      <c r="M3992" s="22"/>
      <c r="N3992" s="22"/>
      <c r="O3992" s="22"/>
      <c r="P3992" s="22"/>
      <c r="Q3992" s="22"/>
      <c r="R3992" s="22"/>
      <c r="S3992" s="22"/>
      <c r="T3992" s="2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c r="AQ3992" s="22"/>
      <c r="AR3992" s="22"/>
      <c r="AS3992" s="22"/>
      <c r="AT3992" s="22"/>
      <c r="AU3992" s="22"/>
      <c r="AV3992" s="22"/>
      <c r="AW3992" s="22"/>
      <c r="AX3992" s="22"/>
      <c r="AY3992" s="22"/>
      <c r="AZ3992" s="22"/>
      <c r="BA3992" s="22"/>
      <c r="BB3992" s="22"/>
      <c r="BC3992" s="22"/>
      <c r="BD3992" s="22"/>
      <c r="BE3992" s="22"/>
      <c r="BF3992" s="22"/>
      <c r="BG3992" s="22"/>
      <c r="BH3992" s="22"/>
      <c r="BI3992" s="22"/>
      <c r="BJ3992" s="22"/>
      <c r="BK3992" s="22"/>
      <c r="BL3992" s="22"/>
      <c r="BM3992" s="22"/>
      <c r="BN3992" s="22"/>
      <c r="BO3992" s="22"/>
      <c r="BP3992" s="22"/>
      <c r="BQ3992" s="22"/>
      <c r="BR3992" s="22"/>
      <c r="BS3992" s="22"/>
      <c r="BT3992" s="22"/>
      <c r="BU3992" s="22"/>
      <c r="BV3992" s="22"/>
      <c r="BW3992" s="22"/>
      <c r="BX3992" s="22"/>
      <c r="BY3992" s="22"/>
      <c r="BZ3992" s="22"/>
      <c r="CA3992" s="22"/>
      <c r="CB3992" s="22"/>
      <c r="CC3992" s="22"/>
      <c r="CD3992" s="22"/>
      <c r="CE3992" s="22"/>
      <c r="CF3992" s="22"/>
      <c r="CG3992" s="22"/>
      <c r="CH3992" s="22"/>
      <c r="CI3992" s="22"/>
      <c r="CJ3992" s="22"/>
      <c r="CK3992" s="22"/>
      <c r="CL3992" s="22"/>
      <c r="CM3992" s="22"/>
      <c r="CN3992" s="22"/>
      <c r="CO3992" s="22"/>
    </row>
    <row r="3993" spans="1:93" s="2" customFormat="1" x14ac:dyDescent="0.3">
      <c r="A3993" s="73" t="s">
        <v>204</v>
      </c>
      <c r="B3993" s="73" t="s">
        <v>177</v>
      </c>
      <c r="C3993" s="67" t="s">
        <v>282</v>
      </c>
      <c r="D3993" s="67" t="s">
        <v>24</v>
      </c>
      <c r="E3993" s="73"/>
      <c r="F3993" s="73" t="s">
        <v>138</v>
      </c>
      <c r="G3993" s="73" t="s">
        <v>156</v>
      </c>
      <c r="H3993" s="73" t="s">
        <v>156</v>
      </c>
      <c r="I3993" s="73" t="s">
        <v>468</v>
      </c>
      <c r="J3993" s="73" t="str">
        <f t="shared" si="88"/>
        <v>Small car miles Cars (by size)</v>
      </c>
      <c r="K3993" s="98">
        <v>6.0999999999999997E-4</v>
      </c>
      <c r="L3993" s="48"/>
      <c r="M3993" s="22"/>
      <c r="N3993" s="22"/>
      <c r="O3993" s="22"/>
      <c r="P3993" s="22"/>
      <c r="Q3993" s="22"/>
      <c r="R3993" s="22"/>
      <c r="S3993" s="22"/>
      <c r="T3993" s="22"/>
      <c r="U3993" s="22"/>
      <c r="V3993" s="22"/>
      <c r="W3993" s="22"/>
      <c r="X3993" s="22"/>
      <c r="Y3993" s="22"/>
      <c r="Z3993" s="22"/>
      <c r="AA3993" s="22"/>
      <c r="AB3993" s="22"/>
      <c r="AC3993" s="22"/>
      <c r="AD3993" s="22"/>
      <c r="AE3993" s="22"/>
      <c r="AF3993" s="22"/>
      <c r="AG3993" s="22"/>
      <c r="AH3993" s="22"/>
      <c r="AI3993" s="22"/>
      <c r="AJ3993" s="22"/>
      <c r="AK3993" s="22"/>
      <c r="AL3993" s="22"/>
      <c r="AM3993" s="22"/>
      <c r="AN3993" s="22"/>
      <c r="AO3993" s="22"/>
      <c r="AP3993" s="22"/>
      <c r="AQ3993" s="22"/>
      <c r="AR3993" s="22"/>
      <c r="AS3993" s="22"/>
      <c r="AT3993" s="22"/>
      <c r="AU3993" s="22"/>
      <c r="AV3993" s="22"/>
      <c r="AW3993" s="22"/>
      <c r="AX3993" s="22"/>
      <c r="AY3993" s="22"/>
      <c r="AZ3993" s="22"/>
      <c r="BA3993" s="22"/>
      <c r="BB3993" s="22"/>
      <c r="BC3993" s="22"/>
      <c r="BD3993" s="22"/>
      <c r="BE3993" s="22"/>
      <c r="BF3993" s="22"/>
      <c r="BG3993" s="22"/>
      <c r="BH3993" s="22"/>
      <c r="BI3993" s="22"/>
      <c r="BJ3993" s="22"/>
      <c r="BK3993" s="22"/>
      <c r="BL3993" s="22"/>
      <c r="BM3993" s="22"/>
      <c r="BN3993" s="22"/>
      <c r="BO3993" s="22"/>
      <c r="BP3993" s="22"/>
      <c r="BQ3993" s="22"/>
      <c r="BR3993" s="22"/>
      <c r="BS3993" s="22"/>
      <c r="BT3993" s="22"/>
      <c r="BU3993" s="22"/>
      <c r="BV3993" s="22"/>
      <c r="BW3993" s="22"/>
      <c r="BX3993" s="22"/>
      <c r="BY3993" s="22"/>
      <c r="BZ3993" s="22"/>
      <c r="CA3993" s="22"/>
      <c r="CB3993" s="22"/>
      <c r="CC3993" s="22"/>
      <c r="CD3993" s="22"/>
      <c r="CE3993" s="22"/>
      <c r="CF3993" s="22"/>
      <c r="CG3993" s="22"/>
      <c r="CH3993" s="22"/>
      <c r="CI3993" s="22"/>
      <c r="CJ3993" s="22"/>
      <c r="CK3993" s="22"/>
      <c r="CL3993" s="22"/>
      <c r="CM3993" s="22"/>
      <c r="CN3993" s="22"/>
      <c r="CO3993" s="22"/>
    </row>
    <row r="3994" spans="1:93" s="2" customFormat="1" x14ac:dyDescent="0.3">
      <c r="A3994" s="73" t="s">
        <v>204</v>
      </c>
      <c r="B3994" s="73" t="s">
        <v>177</v>
      </c>
      <c r="C3994" s="67" t="s">
        <v>282</v>
      </c>
      <c r="D3994" s="67" t="s">
        <v>24</v>
      </c>
      <c r="E3994" s="73"/>
      <c r="F3994" s="73" t="s">
        <v>311</v>
      </c>
      <c r="G3994" s="73" t="s">
        <v>405</v>
      </c>
      <c r="H3994" s="73" t="s">
        <v>405</v>
      </c>
      <c r="I3994" s="73" t="s">
        <v>465</v>
      </c>
      <c r="J3994" s="73" t="str">
        <f t="shared" si="88"/>
        <v>Small car km Cars (by size)</v>
      </c>
      <c r="K3994" s="98">
        <v>0.1052</v>
      </c>
      <c r="L3994" s="48"/>
      <c r="M3994" s="22"/>
      <c r="N3994" s="22"/>
      <c r="O3994" s="22"/>
      <c r="P3994" s="22"/>
      <c r="Q3994" s="22"/>
      <c r="R3994" s="22"/>
      <c r="S3994" s="22"/>
      <c r="T3994" s="2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c r="AQ3994" s="22"/>
      <c r="AR3994" s="22"/>
      <c r="AS3994" s="22"/>
      <c r="AT3994" s="22"/>
      <c r="AU3994" s="22"/>
      <c r="AV3994" s="22"/>
      <c r="AW3994" s="22"/>
      <c r="AX3994" s="22"/>
      <c r="AY3994" s="22"/>
      <c r="AZ3994" s="22"/>
      <c r="BA3994" s="22"/>
      <c r="BB3994" s="22"/>
      <c r="BC3994" s="22"/>
      <c r="BD3994" s="22"/>
      <c r="BE3994" s="22"/>
      <c r="BF3994" s="22"/>
      <c r="BG3994" s="22"/>
      <c r="BH3994" s="22"/>
      <c r="BI3994" s="22"/>
      <c r="BJ3994" s="22"/>
      <c r="BK3994" s="22"/>
      <c r="BL3994" s="22"/>
      <c r="BM3994" s="22"/>
      <c r="BN3994" s="22"/>
      <c r="BO3994" s="22"/>
      <c r="BP3994" s="22"/>
      <c r="BQ3994" s="22"/>
      <c r="BR3994" s="22"/>
      <c r="BS3994" s="22"/>
      <c r="BT3994" s="22"/>
      <c r="BU3994" s="22"/>
      <c r="BV3994" s="22"/>
      <c r="BW3994" s="22"/>
      <c r="BX3994" s="22"/>
      <c r="BY3994" s="22"/>
      <c r="BZ3994" s="22"/>
      <c r="CA3994" s="22"/>
      <c r="CB3994" s="22"/>
      <c r="CC3994" s="22"/>
      <c r="CD3994" s="22"/>
      <c r="CE3994" s="22"/>
      <c r="CF3994" s="22"/>
      <c r="CG3994" s="22"/>
      <c r="CH3994" s="22"/>
      <c r="CI3994" s="22"/>
      <c r="CJ3994" s="22"/>
      <c r="CK3994" s="22"/>
      <c r="CL3994" s="22"/>
      <c r="CM3994" s="22"/>
      <c r="CN3994" s="22"/>
      <c r="CO3994" s="22"/>
    </row>
    <row r="3995" spans="1:93" s="2" customFormat="1" x14ac:dyDescent="0.3">
      <c r="A3995" s="73" t="s">
        <v>204</v>
      </c>
      <c r="B3995" s="73" t="s">
        <v>177</v>
      </c>
      <c r="C3995" s="67" t="s">
        <v>282</v>
      </c>
      <c r="D3995" s="67" t="s">
        <v>24</v>
      </c>
      <c r="E3995" s="73"/>
      <c r="F3995" s="73" t="s">
        <v>311</v>
      </c>
      <c r="G3995" s="73" t="s">
        <v>405</v>
      </c>
      <c r="H3995" s="73" t="s">
        <v>405</v>
      </c>
      <c r="I3995" s="73" t="s">
        <v>466</v>
      </c>
      <c r="J3995" s="73" t="str">
        <f t="shared" si="88"/>
        <v>Small car km Cars (by size)</v>
      </c>
      <c r="K3995" s="98">
        <v>2.1000000000000001E-4</v>
      </c>
      <c r="L3995" s="48"/>
      <c r="M3995" s="22"/>
      <c r="N3995" s="22"/>
      <c r="O3995" s="22"/>
      <c r="P3995" s="22"/>
      <c r="Q3995" s="22"/>
      <c r="R3995" s="22"/>
      <c r="S3995" s="22"/>
      <c r="T3995" s="22"/>
      <c r="U3995" s="22"/>
      <c r="V3995" s="22"/>
      <c r="W3995" s="22"/>
      <c r="X3995" s="22"/>
      <c r="Y3995" s="22"/>
      <c r="Z3995" s="22"/>
      <c r="AA3995" s="22"/>
      <c r="AB3995" s="22"/>
      <c r="AC3995" s="22"/>
      <c r="AD3995" s="22"/>
      <c r="AE3995" s="22"/>
      <c r="AF3995" s="22"/>
      <c r="AG3995" s="22"/>
      <c r="AH3995" s="22"/>
      <c r="AI3995" s="22"/>
      <c r="AJ3995" s="22"/>
      <c r="AK3995" s="22"/>
      <c r="AL3995" s="22"/>
      <c r="AM3995" s="22"/>
      <c r="AN3995" s="22"/>
      <c r="AO3995" s="22"/>
      <c r="AP3995" s="22"/>
      <c r="AQ3995" s="22"/>
      <c r="AR3995" s="22"/>
      <c r="AS3995" s="22"/>
      <c r="AT3995" s="22"/>
      <c r="AU3995" s="22"/>
      <c r="AV3995" s="22"/>
      <c r="AW3995" s="22"/>
      <c r="AX3995" s="22"/>
      <c r="AY3995" s="22"/>
      <c r="AZ3995" s="22"/>
      <c r="BA3995" s="22"/>
      <c r="BB3995" s="22"/>
      <c r="BC3995" s="22"/>
      <c r="BD3995" s="22"/>
      <c r="BE3995" s="22"/>
      <c r="BF3995" s="22"/>
      <c r="BG3995" s="22"/>
      <c r="BH3995" s="22"/>
      <c r="BI3995" s="22"/>
      <c r="BJ3995" s="22"/>
      <c r="BK3995" s="22"/>
      <c r="BL3995" s="22"/>
      <c r="BM3995" s="22"/>
      <c r="BN3995" s="22"/>
      <c r="BO3995" s="22"/>
      <c r="BP3995" s="22"/>
      <c r="BQ3995" s="22"/>
      <c r="BR3995" s="22"/>
      <c r="BS3995" s="22"/>
      <c r="BT3995" s="22"/>
      <c r="BU3995" s="22"/>
      <c r="BV3995" s="22"/>
      <c r="BW3995" s="22"/>
      <c r="BX3995" s="22"/>
      <c r="BY3995" s="22"/>
      <c r="BZ3995" s="22"/>
      <c r="CA3995" s="22"/>
      <c r="CB3995" s="22"/>
      <c r="CC3995" s="22"/>
      <c r="CD3995" s="22"/>
      <c r="CE3995" s="22"/>
      <c r="CF3995" s="22"/>
      <c r="CG3995" s="22"/>
      <c r="CH3995" s="22"/>
      <c r="CI3995" s="22"/>
      <c r="CJ3995" s="22"/>
      <c r="CK3995" s="22"/>
      <c r="CL3995" s="22"/>
      <c r="CM3995" s="22"/>
      <c r="CN3995" s="22"/>
      <c r="CO3995" s="22"/>
    </row>
    <row r="3996" spans="1:93" s="2" customFormat="1" x14ac:dyDescent="0.3">
      <c r="A3996" s="73" t="s">
        <v>204</v>
      </c>
      <c r="B3996" s="73" t="s">
        <v>177</v>
      </c>
      <c r="C3996" s="67" t="s">
        <v>282</v>
      </c>
      <c r="D3996" s="67" t="s">
        <v>24</v>
      </c>
      <c r="E3996" s="73"/>
      <c r="F3996" s="73" t="s">
        <v>311</v>
      </c>
      <c r="G3996" s="73" t="s">
        <v>405</v>
      </c>
      <c r="H3996" s="73" t="s">
        <v>405</v>
      </c>
      <c r="I3996" s="73" t="s">
        <v>467</v>
      </c>
      <c r="J3996" s="73" t="str">
        <f t="shared" si="88"/>
        <v>Small car km Cars (by size)</v>
      </c>
      <c r="K3996" s="98">
        <v>0.10409</v>
      </c>
      <c r="L3996" s="48"/>
      <c r="M3996" s="22"/>
      <c r="N3996" s="22"/>
      <c r="O3996" s="22"/>
      <c r="P3996" s="22"/>
      <c r="Q3996" s="22"/>
      <c r="R3996" s="22"/>
      <c r="S3996" s="22"/>
      <c r="T3996" s="2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c r="AQ3996" s="22"/>
      <c r="AR3996" s="22"/>
      <c r="AS3996" s="22"/>
      <c r="AT3996" s="22"/>
      <c r="AU3996" s="22"/>
      <c r="AV3996" s="22"/>
      <c r="AW3996" s="22"/>
      <c r="AX3996" s="22"/>
      <c r="AY3996" s="22"/>
      <c r="AZ3996" s="22"/>
      <c r="BA3996" s="22"/>
      <c r="BB3996" s="22"/>
      <c r="BC3996" s="22"/>
      <c r="BD3996" s="22"/>
      <c r="BE3996" s="22"/>
      <c r="BF3996" s="22"/>
      <c r="BG3996" s="22"/>
      <c r="BH3996" s="22"/>
      <c r="BI3996" s="22"/>
      <c r="BJ3996" s="22"/>
      <c r="BK3996" s="22"/>
      <c r="BL3996" s="22"/>
      <c r="BM3996" s="22"/>
      <c r="BN3996" s="22"/>
      <c r="BO3996" s="22"/>
      <c r="BP3996" s="22"/>
      <c r="BQ3996" s="22"/>
      <c r="BR3996" s="22"/>
      <c r="BS3996" s="22"/>
      <c r="BT3996" s="22"/>
      <c r="BU3996" s="22"/>
      <c r="BV3996" s="22"/>
      <c r="BW3996" s="22"/>
      <c r="BX3996" s="22"/>
      <c r="BY3996" s="22"/>
      <c r="BZ3996" s="22"/>
      <c r="CA3996" s="22"/>
      <c r="CB3996" s="22"/>
      <c r="CC3996" s="22"/>
      <c r="CD3996" s="22"/>
      <c r="CE3996" s="22"/>
      <c r="CF3996" s="22"/>
      <c r="CG3996" s="22"/>
      <c r="CH3996" s="22"/>
      <c r="CI3996" s="22"/>
      <c r="CJ3996" s="22"/>
      <c r="CK3996" s="22"/>
      <c r="CL3996" s="22"/>
      <c r="CM3996" s="22"/>
      <c r="CN3996" s="22"/>
      <c r="CO3996" s="22"/>
    </row>
    <row r="3997" spans="1:93" s="2" customFormat="1" x14ac:dyDescent="0.3">
      <c r="A3997" s="73" t="s">
        <v>204</v>
      </c>
      <c r="B3997" s="73" t="s">
        <v>177</v>
      </c>
      <c r="C3997" s="67" t="s">
        <v>282</v>
      </c>
      <c r="D3997" s="67" t="s">
        <v>24</v>
      </c>
      <c r="E3997" s="73"/>
      <c r="F3997" s="73" t="s">
        <v>311</v>
      </c>
      <c r="G3997" s="73" t="s">
        <v>405</v>
      </c>
      <c r="H3997" s="73" t="s">
        <v>405</v>
      </c>
      <c r="I3997" s="73" t="s">
        <v>468</v>
      </c>
      <c r="J3997" s="73" t="str">
        <f t="shared" si="88"/>
        <v>Small car km Cars (by size)</v>
      </c>
      <c r="K3997" s="98">
        <v>8.9999999999999998E-4</v>
      </c>
      <c r="L3997" s="48"/>
      <c r="M3997" s="22"/>
      <c r="N3997" s="22"/>
      <c r="O3997" s="22"/>
      <c r="P3997" s="22"/>
      <c r="Q3997" s="22"/>
      <c r="R3997" s="22"/>
      <c r="S3997" s="22"/>
      <c r="T3997" s="22"/>
      <c r="U3997" s="22"/>
      <c r="V3997" s="22"/>
      <c r="W3997" s="22"/>
      <c r="X3997" s="22"/>
      <c r="Y3997" s="22"/>
      <c r="Z3997" s="22"/>
      <c r="AA3997" s="22"/>
      <c r="AB3997" s="22"/>
      <c r="AC3997" s="22"/>
      <c r="AD3997" s="22"/>
      <c r="AE3997" s="22"/>
      <c r="AF3997" s="22"/>
      <c r="AG3997" s="22"/>
      <c r="AH3997" s="22"/>
      <c r="AI3997" s="22"/>
      <c r="AJ3997" s="22"/>
      <c r="AK3997" s="22"/>
      <c r="AL3997" s="22"/>
      <c r="AM3997" s="22"/>
      <c r="AN3997" s="22"/>
      <c r="AO3997" s="22"/>
      <c r="AP3997" s="22"/>
      <c r="AQ3997" s="22"/>
      <c r="AR3997" s="22"/>
      <c r="AS3997" s="22"/>
      <c r="AT3997" s="22"/>
      <c r="AU3997" s="22"/>
      <c r="AV3997" s="22"/>
      <c r="AW3997" s="22"/>
      <c r="AX3997" s="22"/>
      <c r="AY3997" s="22"/>
      <c r="AZ3997" s="22"/>
      <c r="BA3997" s="22"/>
      <c r="BB3997" s="22"/>
      <c r="BC3997" s="22"/>
      <c r="BD3997" s="22"/>
      <c r="BE3997" s="22"/>
      <c r="BF3997" s="22"/>
      <c r="BG3997" s="22"/>
      <c r="BH3997" s="22"/>
      <c r="BI3997" s="22"/>
      <c r="BJ3997" s="22"/>
      <c r="BK3997" s="22"/>
      <c r="BL3997" s="22"/>
      <c r="BM3997" s="22"/>
      <c r="BN3997" s="22"/>
      <c r="BO3997" s="22"/>
      <c r="BP3997" s="22"/>
      <c r="BQ3997" s="22"/>
      <c r="BR3997" s="22"/>
      <c r="BS3997" s="22"/>
      <c r="BT3997" s="22"/>
      <c r="BU3997" s="22"/>
      <c r="BV3997" s="22"/>
      <c r="BW3997" s="22"/>
      <c r="BX3997" s="22"/>
      <c r="BY3997" s="22"/>
      <c r="BZ3997" s="22"/>
      <c r="CA3997" s="22"/>
      <c r="CB3997" s="22"/>
      <c r="CC3997" s="22"/>
      <c r="CD3997" s="22"/>
      <c r="CE3997" s="22"/>
      <c r="CF3997" s="22"/>
      <c r="CG3997" s="22"/>
      <c r="CH3997" s="22"/>
      <c r="CI3997" s="22"/>
      <c r="CJ3997" s="22"/>
      <c r="CK3997" s="22"/>
      <c r="CL3997" s="22"/>
      <c r="CM3997" s="22"/>
      <c r="CN3997" s="22"/>
      <c r="CO3997" s="22"/>
    </row>
    <row r="3998" spans="1:93" s="2" customFormat="1" x14ac:dyDescent="0.3">
      <c r="A3998" s="73" t="s">
        <v>204</v>
      </c>
      <c r="B3998" s="73" t="s">
        <v>177</v>
      </c>
      <c r="C3998" s="67" t="s">
        <v>282</v>
      </c>
      <c r="D3998" s="67" t="s">
        <v>24</v>
      </c>
      <c r="E3998" s="73"/>
      <c r="F3998" s="73" t="s">
        <v>311</v>
      </c>
      <c r="G3998" s="73" t="s">
        <v>156</v>
      </c>
      <c r="H3998" s="73" t="s">
        <v>156</v>
      </c>
      <c r="I3998" s="73" t="s">
        <v>465</v>
      </c>
      <c r="J3998" s="73" t="str">
        <f t="shared" si="88"/>
        <v>Small car miles Cars (by size)</v>
      </c>
      <c r="K3998" s="98">
        <v>0.16930000000000001</v>
      </c>
      <c r="L3998" s="48"/>
      <c r="M3998" s="22"/>
      <c r="N3998" s="22"/>
      <c r="O3998" s="22"/>
      <c r="P3998" s="22"/>
      <c r="Q3998" s="22"/>
      <c r="R3998" s="22"/>
      <c r="S3998" s="22"/>
      <c r="T3998" s="2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c r="AQ3998" s="22"/>
      <c r="AR3998" s="22"/>
      <c r="AS3998" s="22"/>
      <c r="AT3998" s="22"/>
      <c r="AU3998" s="22"/>
      <c r="AV3998" s="22"/>
      <c r="AW3998" s="22"/>
      <c r="AX3998" s="22"/>
      <c r="AY3998" s="22"/>
      <c r="AZ3998" s="22"/>
      <c r="BA3998" s="22"/>
      <c r="BB3998" s="22"/>
      <c r="BC3998" s="22"/>
      <c r="BD3998" s="22"/>
      <c r="BE3998" s="22"/>
      <c r="BF3998" s="22"/>
      <c r="BG3998" s="22"/>
      <c r="BH3998" s="22"/>
      <c r="BI3998" s="22"/>
      <c r="BJ3998" s="22"/>
      <c r="BK3998" s="22"/>
      <c r="BL3998" s="22"/>
      <c r="BM3998" s="22"/>
      <c r="BN3998" s="22"/>
      <c r="BO3998" s="22"/>
      <c r="BP3998" s="22"/>
      <c r="BQ3998" s="22"/>
      <c r="BR3998" s="22"/>
      <c r="BS3998" s="22"/>
      <c r="BT3998" s="22"/>
      <c r="BU3998" s="22"/>
      <c r="BV3998" s="22"/>
      <c r="BW3998" s="22"/>
      <c r="BX3998" s="22"/>
      <c r="BY3998" s="22"/>
      <c r="BZ3998" s="22"/>
      <c r="CA3998" s="22"/>
      <c r="CB3998" s="22"/>
      <c r="CC3998" s="22"/>
      <c r="CD3998" s="22"/>
      <c r="CE3998" s="22"/>
      <c r="CF3998" s="22"/>
      <c r="CG3998" s="22"/>
      <c r="CH3998" s="22"/>
      <c r="CI3998" s="22"/>
      <c r="CJ3998" s="22"/>
      <c r="CK3998" s="22"/>
      <c r="CL3998" s="22"/>
      <c r="CM3998" s="22"/>
      <c r="CN3998" s="22"/>
      <c r="CO3998" s="22"/>
    </row>
    <row r="3999" spans="1:93" s="2" customFormat="1" x14ac:dyDescent="0.3">
      <c r="A3999" s="73" t="s">
        <v>204</v>
      </c>
      <c r="B3999" s="73" t="s">
        <v>177</v>
      </c>
      <c r="C3999" s="67" t="s">
        <v>282</v>
      </c>
      <c r="D3999" s="67" t="s">
        <v>24</v>
      </c>
      <c r="E3999" s="73"/>
      <c r="F3999" s="73" t="s">
        <v>311</v>
      </c>
      <c r="G3999" s="73" t="s">
        <v>156</v>
      </c>
      <c r="H3999" s="73" t="s">
        <v>156</v>
      </c>
      <c r="I3999" s="73" t="s">
        <v>466</v>
      </c>
      <c r="J3999" s="73" t="str">
        <f t="shared" si="88"/>
        <v>Small car miles Cars (by size)</v>
      </c>
      <c r="K3999" s="98">
        <v>3.3E-4</v>
      </c>
      <c r="L3999" s="48"/>
      <c r="M3999" s="22"/>
      <c r="N3999" s="22"/>
      <c r="O3999" s="22"/>
      <c r="P3999" s="22"/>
      <c r="Q3999" s="22"/>
      <c r="R3999" s="22"/>
      <c r="S3999" s="22"/>
      <c r="T3999" s="22"/>
      <c r="U3999" s="22"/>
      <c r="V3999" s="22"/>
      <c r="W3999" s="22"/>
      <c r="X3999" s="22"/>
      <c r="Y3999" s="22"/>
      <c r="Z3999" s="22"/>
      <c r="AA3999" s="22"/>
      <c r="AB3999" s="22"/>
      <c r="AC3999" s="22"/>
      <c r="AD3999" s="22"/>
      <c r="AE3999" s="22"/>
      <c r="AF3999" s="22"/>
      <c r="AG3999" s="22"/>
      <c r="AH3999" s="22"/>
      <c r="AI3999" s="22"/>
      <c r="AJ3999" s="22"/>
      <c r="AK3999" s="22"/>
      <c r="AL3999" s="22"/>
      <c r="AM3999" s="22"/>
      <c r="AN3999" s="22"/>
      <c r="AO3999" s="22"/>
      <c r="AP3999" s="22"/>
      <c r="AQ3999" s="22"/>
      <c r="AR3999" s="22"/>
      <c r="AS3999" s="22"/>
      <c r="AT3999" s="22"/>
      <c r="AU3999" s="22"/>
      <c r="AV3999" s="22"/>
      <c r="AW3999" s="22"/>
      <c r="AX3999" s="22"/>
      <c r="AY3999" s="22"/>
      <c r="AZ3999" s="22"/>
      <c r="BA3999" s="22"/>
      <c r="BB3999" s="22"/>
      <c r="BC3999" s="22"/>
      <c r="BD3999" s="22"/>
      <c r="BE3999" s="22"/>
      <c r="BF3999" s="22"/>
      <c r="BG3999" s="22"/>
      <c r="BH3999" s="22"/>
      <c r="BI3999" s="22"/>
      <c r="BJ3999" s="22"/>
      <c r="BK3999" s="22"/>
      <c r="BL3999" s="22"/>
      <c r="BM3999" s="22"/>
      <c r="BN3999" s="22"/>
      <c r="BO3999" s="22"/>
      <c r="BP3999" s="22"/>
      <c r="BQ3999" s="22"/>
      <c r="BR3999" s="22"/>
      <c r="BS3999" s="22"/>
      <c r="BT3999" s="22"/>
      <c r="BU3999" s="22"/>
      <c r="BV3999" s="22"/>
      <c r="BW3999" s="22"/>
      <c r="BX3999" s="22"/>
      <c r="BY3999" s="22"/>
      <c r="BZ3999" s="22"/>
      <c r="CA3999" s="22"/>
      <c r="CB3999" s="22"/>
      <c r="CC3999" s="22"/>
      <c r="CD3999" s="22"/>
      <c r="CE3999" s="22"/>
      <c r="CF3999" s="22"/>
      <c r="CG3999" s="22"/>
      <c r="CH3999" s="22"/>
      <c r="CI3999" s="22"/>
      <c r="CJ3999" s="22"/>
      <c r="CK3999" s="22"/>
      <c r="CL3999" s="22"/>
      <c r="CM3999" s="22"/>
      <c r="CN3999" s="22"/>
      <c r="CO3999" s="22"/>
    </row>
    <row r="4000" spans="1:93" s="2" customFormat="1" x14ac:dyDescent="0.3">
      <c r="A4000" s="73" t="s">
        <v>204</v>
      </c>
      <c r="B4000" s="73" t="s">
        <v>177</v>
      </c>
      <c r="C4000" s="67" t="s">
        <v>282</v>
      </c>
      <c r="D4000" s="67" t="s">
        <v>24</v>
      </c>
      <c r="E4000" s="73"/>
      <c r="F4000" s="73" t="s">
        <v>311</v>
      </c>
      <c r="G4000" s="73" t="s">
        <v>156</v>
      </c>
      <c r="H4000" s="73" t="s">
        <v>156</v>
      </c>
      <c r="I4000" s="73" t="s">
        <v>467</v>
      </c>
      <c r="J4000" s="73" t="str">
        <f t="shared" si="88"/>
        <v>Small car miles Cars (by size)</v>
      </c>
      <c r="K4000" s="98">
        <v>0.16752</v>
      </c>
      <c r="L4000" s="48"/>
      <c r="M4000" s="22"/>
      <c r="N4000" s="22"/>
      <c r="O4000" s="22"/>
      <c r="P4000" s="22"/>
      <c r="Q4000" s="22"/>
      <c r="R4000" s="22"/>
      <c r="S4000" s="22"/>
      <c r="T4000" s="2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c r="AQ4000" s="22"/>
      <c r="AR4000" s="22"/>
      <c r="AS4000" s="22"/>
      <c r="AT4000" s="22"/>
      <c r="AU4000" s="22"/>
      <c r="AV4000" s="22"/>
      <c r="AW4000" s="22"/>
      <c r="AX4000" s="22"/>
      <c r="AY4000" s="22"/>
      <c r="AZ4000" s="22"/>
      <c r="BA4000" s="22"/>
      <c r="BB4000" s="22"/>
      <c r="BC4000" s="22"/>
      <c r="BD4000" s="22"/>
      <c r="BE4000" s="22"/>
      <c r="BF4000" s="22"/>
      <c r="BG4000" s="22"/>
      <c r="BH4000" s="22"/>
      <c r="BI4000" s="22"/>
      <c r="BJ4000" s="22"/>
      <c r="BK4000" s="22"/>
      <c r="BL4000" s="22"/>
      <c r="BM4000" s="22"/>
      <c r="BN4000" s="22"/>
      <c r="BO4000" s="22"/>
      <c r="BP4000" s="22"/>
      <c r="BQ4000" s="22"/>
      <c r="BR4000" s="22"/>
      <c r="BS4000" s="22"/>
      <c r="BT4000" s="22"/>
      <c r="BU4000" s="22"/>
      <c r="BV4000" s="22"/>
      <c r="BW4000" s="22"/>
      <c r="BX4000" s="22"/>
      <c r="BY4000" s="22"/>
      <c r="BZ4000" s="22"/>
      <c r="CA4000" s="22"/>
      <c r="CB4000" s="22"/>
      <c r="CC4000" s="22"/>
      <c r="CD4000" s="22"/>
      <c r="CE4000" s="22"/>
      <c r="CF4000" s="22"/>
      <c r="CG4000" s="22"/>
      <c r="CH4000" s="22"/>
      <c r="CI4000" s="22"/>
      <c r="CJ4000" s="22"/>
      <c r="CK4000" s="22"/>
      <c r="CL4000" s="22"/>
      <c r="CM4000" s="22"/>
      <c r="CN4000" s="22"/>
      <c r="CO4000" s="22"/>
    </row>
    <row r="4001" spans="1:93" s="2" customFormat="1" x14ac:dyDescent="0.3">
      <c r="A4001" s="73" t="s">
        <v>204</v>
      </c>
      <c r="B4001" s="73" t="s">
        <v>177</v>
      </c>
      <c r="C4001" s="67" t="s">
        <v>282</v>
      </c>
      <c r="D4001" s="67" t="s">
        <v>24</v>
      </c>
      <c r="E4001" s="73"/>
      <c r="F4001" s="73" t="s">
        <v>311</v>
      </c>
      <c r="G4001" s="73" t="s">
        <v>156</v>
      </c>
      <c r="H4001" s="73" t="s">
        <v>156</v>
      </c>
      <c r="I4001" s="73" t="s">
        <v>468</v>
      </c>
      <c r="J4001" s="73" t="str">
        <f t="shared" si="88"/>
        <v>Small car miles Cars (by size)</v>
      </c>
      <c r="K4001" s="98">
        <v>1.4499999999999999E-3</v>
      </c>
      <c r="L4001" s="48"/>
      <c r="M4001" s="22"/>
      <c r="N4001" s="22"/>
      <c r="O4001" s="22"/>
      <c r="P4001" s="22"/>
      <c r="Q4001" s="22"/>
      <c r="R4001" s="22"/>
      <c r="S4001" s="22"/>
      <c r="T4001" s="22"/>
      <c r="U4001" s="22"/>
      <c r="V4001" s="22"/>
      <c r="W4001" s="22"/>
      <c r="X4001" s="22"/>
      <c r="Y4001" s="22"/>
      <c r="Z4001" s="22"/>
      <c r="AA4001" s="22"/>
      <c r="AB4001" s="22"/>
      <c r="AC4001" s="22"/>
      <c r="AD4001" s="22"/>
      <c r="AE4001" s="22"/>
      <c r="AF4001" s="22"/>
      <c r="AG4001" s="22"/>
      <c r="AH4001" s="22"/>
      <c r="AI4001" s="22"/>
      <c r="AJ4001" s="22"/>
      <c r="AK4001" s="22"/>
      <c r="AL4001" s="22"/>
      <c r="AM4001" s="22"/>
      <c r="AN4001" s="22"/>
      <c r="AO4001" s="22"/>
      <c r="AP4001" s="22"/>
      <c r="AQ4001" s="22"/>
      <c r="AR4001" s="22"/>
      <c r="AS4001" s="22"/>
      <c r="AT4001" s="22"/>
      <c r="AU4001" s="22"/>
      <c r="AV4001" s="22"/>
      <c r="AW4001" s="22"/>
      <c r="AX4001" s="22"/>
      <c r="AY4001" s="22"/>
      <c r="AZ4001" s="22"/>
      <c r="BA4001" s="22"/>
      <c r="BB4001" s="22"/>
      <c r="BC4001" s="22"/>
      <c r="BD4001" s="22"/>
      <c r="BE4001" s="22"/>
      <c r="BF4001" s="22"/>
      <c r="BG4001" s="22"/>
      <c r="BH4001" s="22"/>
      <c r="BI4001" s="22"/>
      <c r="BJ4001" s="22"/>
      <c r="BK4001" s="22"/>
      <c r="BL4001" s="22"/>
      <c r="BM4001" s="22"/>
      <c r="BN4001" s="22"/>
      <c r="BO4001" s="22"/>
      <c r="BP4001" s="22"/>
      <c r="BQ4001" s="22"/>
      <c r="BR4001" s="22"/>
      <c r="BS4001" s="22"/>
      <c r="BT4001" s="22"/>
      <c r="BU4001" s="22"/>
      <c r="BV4001" s="22"/>
      <c r="BW4001" s="22"/>
      <c r="BX4001" s="22"/>
      <c r="BY4001" s="22"/>
      <c r="BZ4001" s="22"/>
      <c r="CA4001" s="22"/>
      <c r="CB4001" s="22"/>
      <c r="CC4001" s="22"/>
      <c r="CD4001" s="22"/>
      <c r="CE4001" s="22"/>
      <c r="CF4001" s="22"/>
      <c r="CG4001" s="22"/>
      <c r="CH4001" s="22"/>
      <c r="CI4001" s="22"/>
      <c r="CJ4001" s="22"/>
      <c r="CK4001" s="22"/>
      <c r="CL4001" s="22"/>
      <c r="CM4001" s="22"/>
      <c r="CN4001" s="22"/>
      <c r="CO4001" s="22"/>
    </row>
    <row r="4002" spans="1:93" s="2" customFormat="1" x14ac:dyDescent="0.3">
      <c r="A4002" s="73" t="s">
        <v>204</v>
      </c>
      <c r="B4002" s="73" t="s">
        <v>177</v>
      </c>
      <c r="C4002" s="67" t="s">
        <v>282</v>
      </c>
      <c r="D4002" s="67" t="s">
        <v>24</v>
      </c>
      <c r="E4002" s="73"/>
      <c r="F4002" s="73" t="s">
        <v>77</v>
      </c>
      <c r="G4002" s="73" t="s">
        <v>405</v>
      </c>
      <c r="H4002" s="73" t="s">
        <v>405</v>
      </c>
      <c r="I4002" s="73" t="s">
        <v>465</v>
      </c>
      <c r="J4002" s="73" t="str">
        <f t="shared" si="88"/>
        <v>Small car km Cars (by size)</v>
      </c>
      <c r="K4002" s="98"/>
      <c r="L4002" s="48"/>
      <c r="M4002" s="22"/>
      <c r="N4002" s="22"/>
      <c r="O4002" s="22"/>
      <c r="P4002" s="22"/>
      <c r="Q4002" s="22"/>
      <c r="R4002" s="22"/>
      <c r="S4002" s="22"/>
      <c r="T4002" s="2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c r="AQ4002" s="22"/>
      <c r="AR4002" s="22"/>
      <c r="AS4002" s="22"/>
      <c r="AT4002" s="22"/>
      <c r="AU4002" s="22"/>
      <c r="AV4002" s="22"/>
      <c r="AW4002" s="22"/>
      <c r="AX4002" s="22"/>
      <c r="AY4002" s="22"/>
      <c r="AZ4002" s="22"/>
      <c r="BA4002" s="22"/>
      <c r="BB4002" s="22"/>
      <c r="BC4002" s="22"/>
      <c r="BD4002" s="22"/>
      <c r="BE4002" s="22"/>
      <c r="BF4002" s="22"/>
      <c r="BG4002" s="22"/>
      <c r="BH4002" s="22"/>
      <c r="BI4002" s="22"/>
      <c r="BJ4002" s="22"/>
      <c r="BK4002" s="22"/>
      <c r="BL4002" s="22"/>
      <c r="BM4002" s="22"/>
      <c r="BN4002" s="22"/>
      <c r="BO4002" s="22"/>
      <c r="BP4002" s="22"/>
      <c r="BQ4002" s="22"/>
      <c r="BR4002" s="22"/>
      <c r="BS4002" s="22"/>
      <c r="BT4002" s="22"/>
      <c r="BU4002" s="22"/>
      <c r="BV4002" s="22"/>
      <c r="BW4002" s="22"/>
      <c r="BX4002" s="22"/>
      <c r="BY4002" s="22"/>
      <c r="BZ4002" s="22"/>
      <c r="CA4002" s="22"/>
      <c r="CB4002" s="22"/>
      <c r="CC4002" s="22"/>
      <c r="CD4002" s="22"/>
      <c r="CE4002" s="22"/>
      <c r="CF4002" s="22"/>
      <c r="CG4002" s="22"/>
      <c r="CH4002" s="22"/>
      <c r="CI4002" s="22"/>
      <c r="CJ4002" s="22"/>
      <c r="CK4002" s="22"/>
      <c r="CL4002" s="22"/>
      <c r="CM4002" s="22"/>
      <c r="CN4002" s="22"/>
      <c r="CO4002" s="22"/>
    </row>
    <row r="4003" spans="1:93" s="2" customFormat="1" x14ac:dyDescent="0.3">
      <c r="A4003" s="73" t="s">
        <v>204</v>
      </c>
      <c r="B4003" s="73" t="s">
        <v>177</v>
      </c>
      <c r="C4003" s="67" t="s">
        <v>282</v>
      </c>
      <c r="D4003" s="67" t="s">
        <v>24</v>
      </c>
      <c r="E4003" s="73"/>
      <c r="F4003" s="73" t="s">
        <v>77</v>
      </c>
      <c r="G4003" s="73" t="s">
        <v>405</v>
      </c>
      <c r="H4003" s="73" t="s">
        <v>405</v>
      </c>
      <c r="I4003" s="73" t="s">
        <v>466</v>
      </c>
      <c r="J4003" s="73" t="str">
        <f t="shared" si="88"/>
        <v>Small car km Cars (by size)</v>
      </c>
      <c r="K4003" s="98"/>
      <c r="L4003" s="48"/>
      <c r="M4003" s="22"/>
      <c r="N4003" s="22"/>
      <c r="O4003" s="22"/>
      <c r="P4003" s="22"/>
      <c r="Q4003" s="22"/>
      <c r="R4003" s="22"/>
      <c r="S4003" s="22"/>
      <c r="T4003" s="22"/>
      <c r="U4003" s="22"/>
      <c r="V4003" s="22"/>
      <c r="W4003" s="22"/>
      <c r="X4003" s="22"/>
      <c r="Y4003" s="22"/>
      <c r="Z4003" s="22"/>
      <c r="AA4003" s="22"/>
      <c r="AB4003" s="22"/>
      <c r="AC4003" s="22"/>
      <c r="AD4003" s="22"/>
      <c r="AE4003" s="22"/>
      <c r="AF4003" s="22"/>
      <c r="AG4003" s="22"/>
      <c r="AH4003" s="22"/>
      <c r="AI4003" s="22"/>
      <c r="AJ4003" s="22"/>
      <c r="AK4003" s="22"/>
      <c r="AL4003" s="22"/>
      <c r="AM4003" s="22"/>
      <c r="AN4003" s="22"/>
      <c r="AO4003" s="22"/>
      <c r="AP4003" s="22"/>
      <c r="AQ4003" s="22"/>
      <c r="AR4003" s="22"/>
      <c r="AS4003" s="22"/>
      <c r="AT4003" s="22"/>
      <c r="AU4003" s="22"/>
      <c r="AV4003" s="22"/>
      <c r="AW4003" s="22"/>
      <c r="AX4003" s="22"/>
      <c r="AY4003" s="22"/>
      <c r="AZ4003" s="22"/>
      <c r="BA4003" s="22"/>
      <c r="BB4003" s="22"/>
      <c r="BC4003" s="22"/>
      <c r="BD4003" s="22"/>
      <c r="BE4003" s="22"/>
      <c r="BF4003" s="22"/>
      <c r="BG4003" s="22"/>
      <c r="BH4003" s="22"/>
      <c r="BI4003" s="22"/>
      <c r="BJ4003" s="22"/>
      <c r="BK4003" s="22"/>
      <c r="BL4003" s="22"/>
      <c r="BM4003" s="22"/>
      <c r="BN4003" s="22"/>
      <c r="BO4003" s="22"/>
      <c r="BP4003" s="22"/>
      <c r="BQ4003" s="22"/>
      <c r="BR4003" s="22"/>
      <c r="BS4003" s="22"/>
      <c r="BT4003" s="22"/>
      <c r="BU4003" s="22"/>
      <c r="BV4003" s="22"/>
      <c r="BW4003" s="22"/>
      <c r="BX4003" s="22"/>
      <c r="BY4003" s="22"/>
      <c r="BZ4003" s="22"/>
      <c r="CA4003" s="22"/>
      <c r="CB4003" s="22"/>
      <c r="CC4003" s="22"/>
      <c r="CD4003" s="22"/>
      <c r="CE4003" s="22"/>
      <c r="CF4003" s="22"/>
      <c r="CG4003" s="22"/>
      <c r="CH4003" s="22"/>
      <c r="CI4003" s="22"/>
      <c r="CJ4003" s="22"/>
      <c r="CK4003" s="22"/>
      <c r="CL4003" s="22"/>
      <c r="CM4003" s="22"/>
      <c r="CN4003" s="22"/>
      <c r="CO4003" s="22"/>
    </row>
    <row r="4004" spans="1:93" s="2" customFormat="1" x14ac:dyDescent="0.3">
      <c r="A4004" s="73" t="s">
        <v>204</v>
      </c>
      <c r="B4004" s="73" t="s">
        <v>177</v>
      </c>
      <c r="C4004" s="67" t="s">
        <v>282</v>
      </c>
      <c r="D4004" s="67" t="s">
        <v>24</v>
      </c>
      <c r="E4004" s="73"/>
      <c r="F4004" s="73" t="s">
        <v>77</v>
      </c>
      <c r="G4004" s="73" t="s">
        <v>405</v>
      </c>
      <c r="H4004" s="73" t="s">
        <v>405</v>
      </c>
      <c r="I4004" s="73" t="s">
        <v>467</v>
      </c>
      <c r="J4004" s="73" t="str">
        <f t="shared" si="88"/>
        <v>Small car km Cars (by size)</v>
      </c>
      <c r="K4004" s="98"/>
      <c r="L4004" s="48"/>
      <c r="M4004" s="22"/>
      <c r="N4004" s="22"/>
      <c r="O4004" s="22"/>
      <c r="P4004" s="22"/>
      <c r="Q4004" s="22"/>
      <c r="R4004" s="22"/>
      <c r="S4004" s="22"/>
      <c r="T4004" s="2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c r="AQ4004" s="22"/>
      <c r="AR4004" s="22"/>
      <c r="AS4004" s="22"/>
      <c r="AT4004" s="22"/>
      <c r="AU4004" s="22"/>
      <c r="AV4004" s="22"/>
      <c r="AW4004" s="22"/>
      <c r="AX4004" s="22"/>
      <c r="AY4004" s="22"/>
      <c r="AZ4004" s="22"/>
      <c r="BA4004" s="22"/>
      <c r="BB4004" s="22"/>
      <c r="BC4004" s="22"/>
      <c r="BD4004" s="22"/>
      <c r="BE4004" s="22"/>
      <c r="BF4004" s="22"/>
      <c r="BG4004" s="22"/>
      <c r="BH4004" s="22"/>
      <c r="BI4004" s="22"/>
      <c r="BJ4004" s="22"/>
      <c r="BK4004" s="22"/>
      <c r="BL4004" s="22"/>
      <c r="BM4004" s="22"/>
      <c r="BN4004" s="22"/>
      <c r="BO4004" s="22"/>
      <c r="BP4004" s="22"/>
      <c r="BQ4004" s="22"/>
      <c r="BR4004" s="22"/>
      <c r="BS4004" s="22"/>
      <c r="BT4004" s="22"/>
      <c r="BU4004" s="22"/>
      <c r="BV4004" s="22"/>
      <c r="BW4004" s="22"/>
      <c r="BX4004" s="22"/>
      <c r="BY4004" s="22"/>
      <c r="BZ4004" s="22"/>
      <c r="CA4004" s="22"/>
      <c r="CB4004" s="22"/>
      <c r="CC4004" s="22"/>
      <c r="CD4004" s="22"/>
      <c r="CE4004" s="22"/>
      <c r="CF4004" s="22"/>
      <c r="CG4004" s="22"/>
      <c r="CH4004" s="22"/>
      <c r="CI4004" s="22"/>
      <c r="CJ4004" s="22"/>
      <c r="CK4004" s="22"/>
      <c r="CL4004" s="22"/>
      <c r="CM4004" s="22"/>
      <c r="CN4004" s="22"/>
      <c r="CO4004" s="22"/>
    </row>
    <row r="4005" spans="1:93" s="2" customFormat="1" x14ac:dyDescent="0.3">
      <c r="A4005" s="73" t="s">
        <v>204</v>
      </c>
      <c r="B4005" s="73" t="s">
        <v>177</v>
      </c>
      <c r="C4005" s="67" t="s">
        <v>282</v>
      </c>
      <c r="D4005" s="67" t="s">
        <v>24</v>
      </c>
      <c r="E4005" s="73"/>
      <c r="F4005" s="73" t="s">
        <v>77</v>
      </c>
      <c r="G4005" s="73" t="s">
        <v>405</v>
      </c>
      <c r="H4005" s="73" t="s">
        <v>405</v>
      </c>
      <c r="I4005" s="73" t="s">
        <v>468</v>
      </c>
      <c r="J4005" s="73" t="str">
        <f t="shared" si="88"/>
        <v>Small car km Cars (by size)</v>
      </c>
      <c r="K4005" s="98"/>
      <c r="L4005" s="48"/>
      <c r="M4005" s="22"/>
      <c r="N4005" s="22"/>
      <c r="O4005" s="22"/>
      <c r="P4005" s="22"/>
      <c r="Q4005" s="22"/>
      <c r="R4005" s="22"/>
      <c r="S4005" s="22"/>
      <c r="T4005" s="22"/>
      <c r="U4005" s="22"/>
      <c r="V4005" s="22"/>
      <c r="W4005" s="22"/>
      <c r="X4005" s="22"/>
      <c r="Y4005" s="22"/>
      <c r="Z4005" s="22"/>
      <c r="AA4005" s="22"/>
      <c r="AB4005" s="22"/>
      <c r="AC4005" s="22"/>
      <c r="AD4005" s="22"/>
      <c r="AE4005" s="22"/>
      <c r="AF4005" s="22"/>
      <c r="AG4005" s="22"/>
      <c r="AH4005" s="22"/>
      <c r="AI4005" s="22"/>
      <c r="AJ4005" s="22"/>
      <c r="AK4005" s="22"/>
      <c r="AL4005" s="22"/>
      <c r="AM4005" s="22"/>
      <c r="AN4005" s="22"/>
      <c r="AO4005" s="22"/>
      <c r="AP4005" s="22"/>
      <c r="AQ4005" s="22"/>
      <c r="AR4005" s="22"/>
      <c r="AS4005" s="22"/>
      <c r="AT4005" s="22"/>
      <c r="AU4005" s="22"/>
      <c r="AV4005" s="22"/>
      <c r="AW4005" s="22"/>
      <c r="AX4005" s="22"/>
      <c r="AY4005" s="22"/>
      <c r="AZ4005" s="22"/>
      <c r="BA4005" s="22"/>
      <c r="BB4005" s="22"/>
      <c r="BC4005" s="22"/>
      <c r="BD4005" s="22"/>
      <c r="BE4005" s="22"/>
      <c r="BF4005" s="22"/>
      <c r="BG4005" s="22"/>
      <c r="BH4005" s="22"/>
      <c r="BI4005" s="22"/>
      <c r="BJ4005" s="22"/>
      <c r="BK4005" s="22"/>
      <c r="BL4005" s="22"/>
      <c r="BM4005" s="22"/>
      <c r="BN4005" s="22"/>
      <c r="BO4005" s="22"/>
      <c r="BP4005" s="22"/>
      <c r="BQ4005" s="22"/>
      <c r="BR4005" s="22"/>
      <c r="BS4005" s="22"/>
      <c r="BT4005" s="22"/>
      <c r="BU4005" s="22"/>
      <c r="BV4005" s="22"/>
      <c r="BW4005" s="22"/>
      <c r="BX4005" s="22"/>
      <c r="BY4005" s="22"/>
      <c r="BZ4005" s="22"/>
      <c r="CA4005" s="22"/>
      <c r="CB4005" s="22"/>
      <c r="CC4005" s="22"/>
      <c r="CD4005" s="22"/>
      <c r="CE4005" s="22"/>
      <c r="CF4005" s="22"/>
      <c r="CG4005" s="22"/>
      <c r="CH4005" s="22"/>
      <c r="CI4005" s="22"/>
      <c r="CJ4005" s="22"/>
      <c r="CK4005" s="22"/>
      <c r="CL4005" s="22"/>
      <c r="CM4005" s="22"/>
      <c r="CN4005" s="22"/>
      <c r="CO4005" s="22"/>
    </row>
    <row r="4006" spans="1:93" s="2" customFormat="1" x14ac:dyDescent="0.3">
      <c r="A4006" s="73" t="s">
        <v>204</v>
      </c>
      <c r="B4006" s="73" t="s">
        <v>177</v>
      </c>
      <c r="C4006" s="67" t="s">
        <v>282</v>
      </c>
      <c r="D4006" s="67" t="s">
        <v>24</v>
      </c>
      <c r="E4006" s="73"/>
      <c r="F4006" s="73" t="s">
        <v>77</v>
      </c>
      <c r="G4006" s="73" t="s">
        <v>156</v>
      </c>
      <c r="H4006" s="73" t="s">
        <v>156</v>
      </c>
      <c r="I4006" s="73" t="s">
        <v>465</v>
      </c>
      <c r="J4006" s="73" t="str">
        <f t="shared" si="88"/>
        <v>Small car miles Cars (by size)</v>
      </c>
      <c r="K4006" s="98"/>
      <c r="L4006" s="48"/>
      <c r="M4006" s="22"/>
      <c r="N4006" s="22"/>
      <c r="O4006" s="22"/>
      <c r="P4006" s="22"/>
      <c r="Q4006" s="22"/>
      <c r="R4006" s="22"/>
      <c r="S4006" s="22"/>
      <c r="T4006" s="2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c r="AQ4006" s="22"/>
      <c r="AR4006" s="22"/>
      <c r="AS4006" s="22"/>
      <c r="AT4006" s="22"/>
      <c r="AU4006" s="22"/>
      <c r="AV4006" s="22"/>
      <c r="AW4006" s="22"/>
      <c r="AX4006" s="22"/>
      <c r="AY4006" s="22"/>
      <c r="AZ4006" s="22"/>
      <c r="BA4006" s="22"/>
      <c r="BB4006" s="22"/>
      <c r="BC4006" s="22"/>
      <c r="BD4006" s="22"/>
      <c r="BE4006" s="22"/>
      <c r="BF4006" s="22"/>
      <c r="BG4006" s="22"/>
      <c r="BH4006" s="22"/>
      <c r="BI4006" s="22"/>
      <c r="BJ4006" s="22"/>
      <c r="BK4006" s="22"/>
      <c r="BL4006" s="22"/>
      <c r="BM4006" s="22"/>
      <c r="BN4006" s="22"/>
      <c r="BO4006" s="22"/>
      <c r="BP4006" s="22"/>
      <c r="BQ4006" s="22"/>
      <c r="BR4006" s="22"/>
      <c r="BS4006" s="22"/>
      <c r="BT4006" s="22"/>
      <c r="BU4006" s="22"/>
      <c r="BV4006" s="22"/>
      <c r="BW4006" s="22"/>
      <c r="BX4006" s="22"/>
      <c r="BY4006" s="22"/>
      <c r="BZ4006" s="22"/>
      <c r="CA4006" s="22"/>
      <c r="CB4006" s="22"/>
      <c r="CC4006" s="22"/>
      <c r="CD4006" s="22"/>
      <c r="CE4006" s="22"/>
      <c r="CF4006" s="22"/>
      <c r="CG4006" s="22"/>
      <c r="CH4006" s="22"/>
      <c r="CI4006" s="22"/>
      <c r="CJ4006" s="22"/>
      <c r="CK4006" s="22"/>
      <c r="CL4006" s="22"/>
      <c r="CM4006" s="22"/>
      <c r="CN4006" s="22"/>
      <c r="CO4006" s="22"/>
    </row>
    <row r="4007" spans="1:93" s="2" customFormat="1" x14ac:dyDescent="0.3">
      <c r="A4007" s="73" t="s">
        <v>204</v>
      </c>
      <c r="B4007" s="73" t="s">
        <v>177</v>
      </c>
      <c r="C4007" s="67" t="s">
        <v>282</v>
      </c>
      <c r="D4007" s="67" t="s">
        <v>24</v>
      </c>
      <c r="E4007" s="73"/>
      <c r="F4007" s="73" t="s">
        <v>77</v>
      </c>
      <c r="G4007" s="73" t="s">
        <v>156</v>
      </c>
      <c r="H4007" s="73" t="s">
        <v>156</v>
      </c>
      <c r="I4007" s="73" t="s">
        <v>466</v>
      </c>
      <c r="J4007" s="73" t="str">
        <f t="shared" si="88"/>
        <v>Small car miles Cars (by size)</v>
      </c>
      <c r="K4007" s="98"/>
      <c r="L4007" s="48"/>
      <c r="M4007" s="22"/>
      <c r="N4007" s="22"/>
      <c r="O4007" s="22"/>
      <c r="P4007" s="22"/>
      <c r="Q4007" s="22"/>
      <c r="R4007" s="22"/>
      <c r="S4007" s="22"/>
      <c r="T4007" s="22"/>
      <c r="U4007" s="22"/>
      <c r="V4007" s="22"/>
      <c r="W4007" s="22"/>
      <c r="X4007" s="22"/>
      <c r="Y4007" s="22"/>
      <c r="Z4007" s="22"/>
      <c r="AA4007" s="22"/>
      <c r="AB4007" s="22"/>
      <c r="AC4007" s="22"/>
      <c r="AD4007" s="22"/>
      <c r="AE4007" s="22"/>
      <c r="AF4007" s="22"/>
      <c r="AG4007" s="22"/>
      <c r="AH4007" s="22"/>
      <c r="AI4007" s="22"/>
      <c r="AJ4007" s="22"/>
      <c r="AK4007" s="22"/>
      <c r="AL4007" s="22"/>
      <c r="AM4007" s="22"/>
      <c r="AN4007" s="22"/>
      <c r="AO4007" s="22"/>
      <c r="AP4007" s="22"/>
      <c r="AQ4007" s="22"/>
      <c r="AR4007" s="22"/>
      <c r="AS4007" s="22"/>
      <c r="AT4007" s="22"/>
      <c r="AU4007" s="22"/>
      <c r="AV4007" s="22"/>
      <c r="AW4007" s="22"/>
      <c r="AX4007" s="22"/>
      <c r="AY4007" s="22"/>
      <c r="AZ4007" s="22"/>
      <c r="BA4007" s="22"/>
      <c r="BB4007" s="22"/>
      <c r="BC4007" s="22"/>
      <c r="BD4007" s="22"/>
      <c r="BE4007" s="22"/>
      <c r="BF4007" s="22"/>
      <c r="BG4007" s="22"/>
      <c r="BH4007" s="22"/>
      <c r="BI4007" s="22"/>
      <c r="BJ4007" s="22"/>
      <c r="BK4007" s="22"/>
      <c r="BL4007" s="22"/>
      <c r="BM4007" s="22"/>
      <c r="BN4007" s="22"/>
      <c r="BO4007" s="22"/>
      <c r="BP4007" s="22"/>
      <c r="BQ4007" s="22"/>
      <c r="BR4007" s="22"/>
      <c r="BS4007" s="22"/>
      <c r="BT4007" s="22"/>
      <c r="BU4007" s="22"/>
      <c r="BV4007" s="22"/>
      <c r="BW4007" s="22"/>
      <c r="BX4007" s="22"/>
      <c r="BY4007" s="22"/>
      <c r="BZ4007" s="22"/>
      <c r="CA4007" s="22"/>
      <c r="CB4007" s="22"/>
      <c r="CC4007" s="22"/>
      <c r="CD4007" s="22"/>
      <c r="CE4007" s="22"/>
      <c r="CF4007" s="22"/>
      <c r="CG4007" s="22"/>
      <c r="CH4007" s="22"/>
      <c r="CI4007" s="22"/>
      <c r="CJ4007" s="22"/>
      <c r="CK4007" s="22"/>
      <c r="CL4007" s="22"/>
      <c r="CM4007" s="22"/>
      <c r="CN4007" s="22"/>
      <c r="CO4007" s="22"/>
    </row>
    <row r="4008" spans="1:93" s="2" customFormat="1" x14ac:dyDescent="0.3">
      <c r="A4008" s="73" t="s">
        <v>204</v>
      </c>
      <c r="B4008" s="73" t="s">
        <v>177</v>
      </c>
      <c r="C4008" s="67" t="s">
        <v>282</v>
      </c>
      <c r="D4008" s="67" t="s">
        <v>24</v>
      </c>
      <c r="E4008" s="73"/>
      <c r="F4008" s="73" t="s">
        <v>77</v>
      </c>
      <c r="G4008" s="73" t="s">
        <v>156</v>
      </c>
      <c r="H4008" s="73" t="s">
        <v>156</v>
      </c>
      <c r="I4008" s="73" t="s">
        <v>467</v>
      </c>
      <c r="J4008" s="73" t="str">
        <f t="shared" si="88"/>
        <v>Small car miles Cars (by size)</v>
      </c>
      <c r="K4008" s="98"/>
      <c r="L4008" s="48"/>
      <c r="M4008" s="22"/>
      <c r="N4008" s="22"/>
      <c r="O4008" s="22"/>
      <c r="P4008" s="22"/>
      <c r="Q4008" s="22"/>
      <c r="R4008" s="22"/>
      <c r="S4008" s="22"/>
      <c r="T4008" s="2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c r="AQ4008" s="22"/>
      <c r="AR4008" s="22"/>
      <c r="AS4008" s="22"/>
      <c r="AT4008" s="22"/>
      <c r="AU4008" s="22"/>
      <c r="AV4008" s="22"/>
      <c r="AW4008" s="22"/>
      <c r="AX4008" s="22"/>
      <c r="AY4008" s="22"/>
      <c r="AZ4008" s="22"/>
      <c r="BA4008" s="22"/>
      <c r="BB4008" s="22"/>
      <c r="BC4008" s="22"/>
      <c r="BD4008" s="22"/>
      <c r="BE4008" s="22"/>
      <c r="BF4008" s="22"/>
      <c r="BG4008" s="22"/>
      <c r="BH4008" s="22"/>
      <c r="BI4008" s="22"/>
      <c r="BJ4008" s="22"/>
      <c r="BK4008" s="22"/>
      <c r="BL4008" s="22"/>
      <c r="BM4008" s="22"/>
      <c r="BN4008" s="22"/>
      <c r="BO4008" s="22"/>
      <c r="BP4008" s="22"/>
      <c r="BQ4008" s="22"/>
      <c r="BR4008" s="22"/>
      <c r="BS4008" s="22"/>
      <c r="BT4008" s="22"/>
      <c r="BU4008" s="22"/>
      <c r="BV4008" s="22"/>
      <c r="BW4008" s="22"/>
      <c r="BX4008" s="22"/>
      <c r="BY4008" s="22"/>
      <c r="BZ4008" s="22"/>
      <c r="CA4008" s="22"/>
      <c r="CB4008" s="22"/>
      <c r="CC4008" s="22"/>
      <c r="CD4008" s="22"/>
      <c r="CE4008" s="22"/>
      <c r="CF4008" s="22"/>
      <c r="CG4008" s="22"/>
      <c r="CH4008" s="22"/>
      <c r="CI4008" s="22"/>
      <c r="CJ4008" s="22"/>
      <c r="CK4008" s="22"/>
      <c r="CL4008" s="22"/>
      <c r="CM4008" s="22"/>
      <c r="CN4008" s="22"/>
      <c r="CO4008" s="22"/>
    </row>
    <row r="4009" spans="1:93" s="2" customFormat="1" x14ac:dyDescent="0.3">
      <c r="A4009" s="73" t="s">
        <v>204</v>
      </c>
      <c r="B4009" s="73" t="s">
        <v>177</v>
      </c>
      <c r="C4009" s="67" t="s">
        <v>282</v>
      </c>
      <c r="D4009" s="67" t="s">
        <v>24</v>
      </c>
      <c r="E4009" s="73"/>
      <c r="F4009" s="73" t="s">
        <v>77</v>
      </c>
      <c r="G4009" s="73" t="s">
        <v>156</v>
      </c>
      <c r="H4009" s="73" t="s">
        <v>156</v>
      </c>
      <c r="I4009" s="73" t="s">
        <v>468</v>
      </c>
      <c r="J4009" s="73" t="str">
        <f t="shared" si="88"/>
        <v>Small car miles Cars (by size)</v>
      </c>
      <c r="K4009" s="98"/>
      <c r="L4009" s="48"/>
      <c r="M4009" s="22"/>
      <c r="N4009" s="22"/>
      <c r="O4009" s="22"/>
      <c r="P4009" s="22"/>
      <c r="Q4009" s="22"/>
      <c r="R4009" s="22"/>
      <c r="S4009" s="22"/>
      <c r="T4009" s="22"/>
      <c r="U4009" s="22"/>
      <c r="V4009" s="22"/>
      <c r="W4009" s="22"/>
      <c r="X4009" s="22"/>
      <c r="Y4009" s="22"/>
      <c r="Z4009" s="22"/>
      <c r="AA4009" s="22"/>
      <c r="AB4009" s="22"/>
      <c r="AC4009" s="22"/>
      <c r="AD4009" s="22"/>
      <c r="AE4009" s="22"/>
      <c r="AF4009" s="22"/>
      <c r="AG4009" s="22"/>
      <c r="AH4009" s="22"/>
      <c r="AI4009" s="22"/>
      <c r="AJ4009" s="22"/>
      <c r="AK4009" s="22"/>
      <c r="AL4009" s="22"/>
      <c r="AM4009" s="22"/>
      <c r="AN4009" s="22"/>
      <c r="AO4009" s="22"/>
      <c r="AP4009" s="22"/>
      <c r="AQ4009" s="22"/>
      <c r="AR4009" s="22"/>
      <c r="AS4009" s="22"/>
      <c r="AT4009" s="22"/>
      <c r="AU4009" s="22"/>
      <c r="AV4009" s="22"/>
      <c r="AW4009" s="22"/>
      <c r="AX4009" s="22"/>
      <c r="AY4009" s="22"/>
      <c r="AZ4009" s="22"/>
      <c r="BA4009" s="22"/>
      <c r="BB4009" s="22"/>
      <c r="BC4009" s="22"/>
      <c r="BD4009" s="22"/>
      <c r="BE4009" s="22"/>
      <c r="BF4009" s="22"/>
      <c r="BG4009" s="22"/>
      <c r="BH4009" s="22"/>
      <c r="BI4009" s="22"/>
      <c r="BJ4009" s="22"/>
      <c r="BK4009" s="22"/>
      <c r="BL4009" s="22"/>
      <c r="BM4009" s="22"/>
      <c r="BN4009" s="22"/>
      <c r="BO4009" s="22"/>
      <c r="BP4009" s="22"/>
      <c r="BQ4009" s="22"/>
      <c r="BR4009" s="22"/>
      <c r="BS4009" s="22"/>
      <c r="BT4009" s="22"/>
      <c r="BU4009" s="22"/>
      <c r="BV4009" s="22"/>
      <c r="BW4009" s="22"/>
      <c r="BX4009" s="22"/>
      <c r="BY4009" s="22"/>
      <c r="BZ4009" s="22"/>
      <c r="CA4009" s="22"/>
      <c r="CB4009" s="22"/>
      <c r="CC4009" s="22"/>
      <c r="CD4009" s="22"/>
      <c r="CE4009" s="22"/>
      <c r="CF4009" s="22"/>
      <c r="CG4009" s="22"/>
      <c r="CH4009" s="22"/>
      <c r="CI4009" s="22"/>
      <c r="CJ4009" s="22"/>
      <c r="CK4009" s="22"/>
      <c r="CL4009" s="22"/>
      <c r="CM4009" s="22"/>
      <c r="CN4009" s="22"/>
      <c r="CO4009" s="22"/>
    </row>
    <row r="4010" spans="1:93" s="2" customFormat="1" x14ac:dyDescent="0.3">
      <c r="A4010" s="73" t="s">
        <v>204</v>
      </c>
      <c r="B4010" s="73" t="s">
        <v>177</v>
      </c>
      <c r="C4010" s="67" t="s">
        <v>282</v>
      </c>
      <c r="D4010" s="67" t="s">
        <v>24</v>
      </c>
      <c r="E4010" s="73"/>
      <c r="F4010" s="73" t="s">
        <v>316</v>
      </c>
      <c r="G4010" s="73" t="s">
        <v>405</v>
      </c>
      <c r="H4010" s="73" t="s">
        <v>405</v>
      </c>
      <c r="I4010" s="73" t="s">
        <v>465</v>
      </c>
      <c r="J4010" s="73" t="str">
        <f t="shared" si="88"/>
        <v>Small car km Cars (by size)</v>
      </c>
      <c r="K4010" s="98"/>
      <c r="L4010" s="48"/>
      <c r="M4010" s="22"/>
      <c r="N4010" s="22"/>
      <c r="O4010" s="22"/>
      <c r="P4010" s="22"/>
      <c r="Q4010" s="22"/>
      <c r="R4010" s="22"/>
      <c r="S4010" s="22"/>
      <c r="T4010" s="2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c r="AQ4010" s="22"/>
      <c r="AR4010" s="22"/>
      <c r="AS4010" s="22"/>
      <c r="AT4010" s="22"/>
      <c r="AU4010" s="22"/>
      <c r="AV4010" s="22"/>
      <c r="AW4010" s="22"/>
      <c r="AX4010" s="22"/>
      <c r="AY4010" s="22"/>
      <c r="AZ4010" s="22"/>
      <c r="BA4010" s="22"/>
      <c r="BB4010" s="22"/>
      <c r="BC4010" s="22"/>
      <c r="BD4010" s="22"/>
      <c r="BE4010" s="22"/>
      <c r="BF4010" s="22"/>
      <c r="BG4010" s="22"/>
      <c r="BH4010" s="22"/>
      <c r="BI4010" s="22"/>
      <c r="BJ4010" s="22"/>
      <c r="BK4010" s="22"/>
      <c r="BL4010" s="22"/>
      <c r="BM4010" s="22"/>
      <c r="BN4010" s="22"/>
      <c r="BO4010" s="22"/>
      <c r="BP4010" s="22"/>
      <c r="BQ4010" s="22"/>
      <c r="BR4010" s="22"/>
      <c r="BS4010" s="22"/>
      <c r="BT4010" s="22"/>
      <c r="BU4010" s="22"/>
      <c r="BV4010" s="22"/>
      <c r="BW4010" s="22"/>
      <c r="BX4010" s="22"/>
      <c r="BY4010" s="22"/>
      <c r="BZ4010" s="22"/>
      <c r="CA4010" s="22"/>
      <c r="CB4010" s="22"/>
      <c r="CC4010" s="22"/>
      <c r="CD4010" s="22"/>
      <c r="CE4010" s="22"/>
      <c r="CF4010" s="22"/>
      <c r="CG4010" s="22"/>
      <c r="CH4010" s="22"/>
      <c r="CI4010" s="22"/>
      <c r="CJ4010" s="22"/>
      <c r="CK4010" s="22"/>
      <c r="CL4010" s="22"/>
      <c r="CM4010" s="22"/>
      <c r="CN4010" s="22"/>
      <c r="CO4010" s="22"/>
    </row>
    <row r="4011" spans="1:93" s="2" customFormat="1" x14ac:dyDescent="0.3">
      <c r="A4011" s="73" t="s">
        <v>204</v>
      </c>
      <c r="B4011" s="73" t="s">
        <v>177</v>
      </c>
      <c r="C4011" s="67" t="s">
        <v>282</v>
      </c>
      <c r="D4011" s="67" t="s">
        <v>24</v>
      </c>
      <c r="E4011" s="73"/>
      <c r="F4011" s="73" t="s">
        <v>316</v>
      </c>
      <c r="G4011" s="73" t="s">
        <v>405</v>
      </c>
      <c r="H4011" s="73" t="s">
        <v>405</v>
      </c>
      <c r="I4011" s="73" t="s">
        <v>466</v>
      </c>
      <c r="J4011" s="73" t="str">
        <f t="shared" si="88"/>
        <v>Small car km Cars (by size)</v>
      </c>
      <c r="K4011" s="98"/>
      <c r="L4011" s="48"/>
      <c r="M4011" s="22"/>
      <c r="N4011" s="22"/>
      <c r="O4011" s="22"/>
      <c r="P4011" s="22"/>
      <c r="Q4011" s="22"/>
      <c r="R4011" s="22"/>
      <c r="S4011" s="22"/>
      <c r="T4011" s="22"/>
      <c r="U4011" s="22"/>
      <c r="V4011" s="22"/>
      <c r="W4011" s="22"/>
      <c r="X4011" s="22"/>
      <c r="Y4011" s="22"/>
      <c r="Z4011" s="22"/>
      <c r="AA4011" s="22"/>
      <c r="AB4011" s="22"/>
      <c r="AC4011" s="22"/>
      <c r="AD4011" s="22"/>
      <c r="AE4011" s="22"/>
      <c r="AF4011" s="22"/>
      <c r="AG4011" s="22"/>
      <c r="AH4011" s="22"/>
      <c r="AI4011" s="22"/>
      <c r="AJ4011" s="22"/>
      <c r="AK4011" s="22"/>
      <c r="AL4011" s="22"/>
      <c r="AM4011" s="22"/>
      <c r="AN4011" s="22"/>
      <c r="AO4011" s="22"/>
      <c r="AP4011" s="22"/>
      <c r="AQ4011" s="22"/>
      <c r="AR4011" s="22"/>
      <c r="AS4011" s="22"/>
      <c r="AT4011" s="22"/>
      <c r="AU4011" s="22"/>
      <c r="AV4011" s="22"/>
      <c r="AW4011" s="22"/>
      <c r="AX4011" s="22"/>
      <c r="AY4011" s="22"/>
      <c r="AZ4011" s="22"/>
      <c r="BA4011" s="22"/>
      <c r="BB4011" s="22"/>
      <c r="BC4011" s="22"/>
      <c r="BD4011" s="22"/>
      <c r="BE4011" s="22"/>
      <c r="BF4011" s="22"/>
      <c r="BG4011" s="22"/>
      <c r="BH4011" s="22"/>
      <c r="BI4011" s="22"/>
      <c r="BJ4011" s="22"/>
      <c r="BK4011" s="22"/>
      <c r="BL4011" s="22"/>
      <c r="BM4011" s="22"/>
      <c r="BN4011" s="22"/>
      <c r="BO4011" s="22"/>
      <c r="BP4011" s="22"/>
      <c r="BQ4011" s="22"/>
      <c r="BR4011" s="22"/>
      <c r="BS4011" s="22"/>
      <c r="BT4011" s="22"/>
      <c r="BU4011" s="22"/>
      <c r="BV4011" s="22"/>
      <c r="BW4011" s="22"/>
      <c r="BX4011" s="22"/>
      <c r="BY4011" s="22"/>
      <c r="BZ4011" s="22"/>
      <c r="CA4011" s="22"/>
      <c r="CB4011" s="22"/>
      <c r="CC4011" s="22"/>
      <c r="CD4011" s="22"/>
      <c r="CE4011" s="22"/>
      <c r="CF4011" s="22"/>
      <c r="CG4011" s="22"/>
      <c r="CH4011" s="22"/>
      <c r="CI4011" s="22"/>
      <c r="CJ4011" s="22"/>
      <c r="CK4011" s="22"/>
      <c r="CL4011" s="22"/>
      <c r="CM4011" s="22"/>
      <c r="CN4011" s="22"/>
      <c r="CO4011" s="22"/>
    </row>
    <row r="4012" spans="1:93" s="2" customFormat="1" x14ac:dyDescent="0.3">
      <c r="A4012" s="73" t="s">
        <v>204</v>
      </c>
      <c r="B4012" s="73" t="s">
        <v>177</v>
      </c>
      <c r="C4012" s="67" t="s">
        <v>282</v>
      </c>
      <c r="D4012" s="67" t="s">
        <v>24</v>
      </c>
      <c r="E4012" s="73"/>
      <c r="F4012" s="73" t="s">
        <v>316</v>
      </c>
      <c r="G4012" s="73" t="s">
        <v>405</v>
      </c>
      <c r="H4012" s="73" t="s">
        <v>405</v>
      </c>
      <c r="I4012" s="73" t="s">
        <v>467</v>
      </c>
      <c r="J4012" s="73" t="str">
        <f t="shared" si="88"/>
        <v>Small car km Cars (by size)</v>
      </c>
      <c r="K4012" s="98"/>
      <c r="L4012" s="48"/>
      <c r="M4012" s="22"/>
      <c r="N4012" s="22"/>
      <c r="O4012" s="22"/>
      <c r="P4012" s="22"/>
      <c r="Q4012" s="22"/>
      <c r="R4012" s="22"/>
      <c r="S4012" s="22"/>
      <c r="T4012" s="2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c r="AQ4012" s="22"/>
      <c r="AR4012" s="22"/>
      <c r="AS4012" s="22"/>
      <c r="AT4012" s="22"/>
      <c r="AU4012" s="22"/>
      <c r="AV4012" s="22"/>
      <c r="AW4012" s="22"/>
      <c r="AX4012" s="22"/>
      <c r="AY4012" s="22"/>
      <c r="AZ4012" s="22"/>
      <c r="BA4012" s="22"/>
      <c r="BB4012" s="22"/>
      <c r="BC4012" s="22"/>
      <c r="BD4012" s="22"/>
      <c r="BE4012" s="22"/>
      <c r="BF4012" s="22"/>
      <c r="BG4012" s="22"/>
      <c r="BH4012" s="22"/>
      <c r="BI4012" s="22"/>
      <c r="BJ4012" s="22"/>
      <c r="BK4012" s="22"/>
      <c r="BL4012" s="22"/>
      <c r="BM4012" s="22"/>
      <c r="BN4012" s="22"/>
      <c r="BO4012" s="22"/>
      <c r="BP4012" s="22"/>
      <c r="BQ4012" s="22"/>
      <c r="BR4012" s="22"/>
      <c r="BS4012" s="22"/>
      <c r="BT4012" s="22"/>
      <c r="BU4012" s="22"/>
      <c r="BV4012" s="22"/>
      <c r="BW4012" s="22"/>
      <c r="BX4012" s="22"/>
      <c r="BY4012" s="22"/>
      <c r="BZ4012" s="22"/>
      <c r="CA4012" s="22"/>
      <c r="CB4012" s="22"/>
      <c r="CC4012" s="22"/>
      <c r="CD4012" s="22"/>
      <c r="CE4012" s="22"/>
      <c r="CF4012" s="22"/>
      <c r="CG4012" s="22"/>
      <c r="CH4012" s="22"/>
      <c r="CI4012" s="22"/>
      <c r="CJ4012" s="22"/>
      <c r="CK4012" s="22"/>
      <c r="CL4012" s="22"/>
      <c r="CM4012" s="22"/>
      <c r="CN4012" s="22"/>
      <c r="CO4012" s="22"/>
    </row>
    <row r="4013" spans="1:93" s="2" customFormat="1" x14ac:dyDescent="0.3">
      <c r="A4013" s="73" t="s">
        <v>204</v>
      </c>
      <c r="B4013" s="73" t="s">
        <v>177</v>
      </c>
      <c r="C4013" s="67" t="s">
        <v>282</v>
      </c>
      <c r="D4013" s="67" t="s">
        <v>24</v>
      </c>
      <c r="E4013" s="73"/>
      <c r="F4013" s="73" t="s">
        <v>316</v>
      </c>
      <c r="G4013" s="73" t="s">
        <v>405</v>
      </c>
      <c r="H4013" s="73" t="s">
        <v>405</v>
      </c>
      <c r="I4013" s="73" t="s">
        <v>468</v>
      </c>
      <c r="J4013" s="73" t="str">
        <f t="shared" si="88"/>
        <v>Small car km Cars (by size)</v>
      </c>
      <c r="K4013" s="98"/>
      <c r="L4013" s="48"/>
      <c r="M4013" s="22"/>
      <c r="N4013" s="22"/>
      <c r="O4013" s="22"/>
      <c r="P4013" s="22"/>
      <c r="Q4013" s="22"/>
      <c r="R4013" s="22"/>
      <c r="S4013" s="22"/>
      <c r="T4013" s="22"/>
      <c r="U4013" s="22"/>
      <c r="V4013" s="22"/>
      <c r="W4013" s="22"/>
      <c r="X4013" s="22"/>
      <c r="Y4013" s="22"/>
      <c r="Z4013" s="22"/>
      <c r="AA4013" s="22"/>
      <c r="AB4013" s="22"/>
      <c r="AC4013" s="22"/>
      <c r="AD4013" s="22"/>
      <c r="AE4013" s="22"/>
      <c r="AF4013" s="22"/>
      <c r="AG4013" s="22"/>
      <c r="AH4013" s="22"/>
      <c r="AI4013" s="22"/>
      <c r="AJ4013" s="22"/>
      <c r="AK4013" s="22"/>
      <c r="AL4013" s="22"/>
      <c r="AM4013" s="22"/>
      <c r="AN4013" s="22"/>
      <c r="AO4013" s="22"/>
      <c r="AP4013" s="22"/>
      <c r="AQ4013" s="22"/>
      <c r="AR4013" s="22"/>
      <c r="AS4013" s="22"/>
      <c r="AT4013" s="22"/>
      <c r="AU4013" s="22"/>
      <c r="AV4013" s="22"/>
      <c r="AW4013" s="22"/>
      <c r="AX4013" s="22"/>
      <c r="AY4013" s="22"/>
      <c r="AZ4013" s="22"/>
      <c r="BA4013" s="22"/>
      <c r="BB4013" s="22"/>
      <c r="BC4013" s="22"/>
      <c r="BD4013" s="22"/>
      <c r="BE4013" s="22"/>
      <c r="BF4013" s="22"/>
      <c r="BG4013" s="22"/>
      <c r="BH4013" s="22"/>
      <c r="BI4013" s="22"/>
      <c r="BJ4013" s="22"/>
      <c r="BK4013" s="22"/>
      <c r="BL4013" s="22"/>
      <c r="BM4013" s="22"/>
      <c r="BN4013" s="22"/>
      <c r="BO4013" s="22"/>
      <c r="BP4013" s="22"/>
      <c r="BQ4013" s="22"/>
      <c r="BR4013" s="22"/>
      <c r="BS4013" s="22"/>
      <c r="BT4013" s="22"/>
      <c r="BU4013" s="22"/>
      <c r="BV4013" s="22"/>
      <c r="BW4013" s="22"/>
      <c r="BX4013" s="22"/>
      <c r="BY4013" s="22"/>
      <c r="BZ4013" s="22"/>
      <c r="CA4013" s="22"/>
      <c r="CB4013" s="22"/>
      <c r="CC4013" s="22"/>
      <c r="CD4013" s="22"/>
      <c r="CE4013" s="22"/>
      <c r="CF4013" s="22"/>
      <c r="CG4013" s="22"/>
      <c r="CH4013" s="22"/>
      <c r="CI4013" s="22"/>
      <c r="CJ4013" s="22"/>
      <c r="CK4013" s="22"/>
      <c r="CL4013" s="22"/>
      <c r="CM4013" s="22"/>
      <c r="CN4013" s="22"/>
      <c r="CO4013" s="22"/>
    </row>
    <row r="4014" spans="1:93" s="2" customFormat="1" x14ac:dyDescent="0.3">
      <c r="A4014" s="73" t="s">
        <v>204</v>
      </c>
      <c r="B4014" s="73" t="s">
        <v>177</v>
      </c>
      <c r="C4014" s="67" t="s">
        <v>282</v>
      </c>
      <c r="D4014" s="67" t="s">
        <v>24</v>
      </c>
      <c r="E4014" s="73"/>
      <c r="F4014" s="73" t="s">
        <v>316</v>
      </c>
      <c r="G4014" s="73" t="s">
        <v>156</v>
      </c>
      <c r="H4014" s="73" t="s">
        <v>156</v>
      </c>
      <c r="I4014" s="73" t="s">
        <v>465</v>
      </c>
      <c r="J4014" s="73" t="str">
        <f t="shared" si="88"/>
        <v>Small car miles Cars (by size)</v>
      </c>
      <c r="K4014" s="98"/>
      <c r="L4014" s="48"/>
      <c r="M4014" s="22"/>
      <c r="N4014" s="22"/>
      <c r="O4014" s="22"/>
      <c r="P4014" s="22"/>
      <c r="Q4014" s="22"/>
      <c r="R4014" s="22"/>
      <c r="S4014" s="22"/>
      <c r="T4014" s="2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c r="AQ4014" s="22"/>
      <c r="AR4014" s="22"/>
      <c r="AS4014" s="22"/>
      <c r="AT4014" s="22"/>
      <c r="AU4014" s="22"/>
      <c r="AV4014" s="22"/>
      <c r="AW4014" s="22"/>
      <c r="AX4014" s="22"/>
      <c r="AY4014" s="22"/>
      <c r="AZ4014" s="22"/>
      <c r="BA4014" s="22"/>
      <c r="BB4014" s="22"/>
      <c r="BC4014" s="22"/>
      <c r="BD4014" s="22"/>
      <c r="BE4014" s="22"/>
      <c r="BF4014" s="22"/>
      <c r="BG4014" s="22"/>
      <c r="BH4014" s="22"/>
      <c r="BI4014" s="22"/>
      <c r="BJ4014" s="22"/>
      <c r="BK4014" s="22"/>
      <c r="BL4014" s="22"/>
      <c r="BM4014" s="22"/>
      <c r="BN4014" s="22"/>
      <c r="BO4014" s="22"/>
      <c r="BP4014" s="22"/>
      <c r="BQ4014" s="22"/>
      <c r="BR4014" s="22"/>
      <c r="BS4014" s="22"/>
      <c r="BT4014" s="22"/>
      <c r="BU4014" s="22"/>
      <c r="BV4014" s="22"/>
      <c r="BW4014" s="22"/>
      <c r="BX4014" s="22"/>
      <c r="BY4014" s="22"/>
      <c r="BZ4014" s="22"/>
      <c r="CA4014" s="22"/>
      <c r="CB4014" s="22"/>
      <c r="CC4014" s="22"/>
      <c r="CD4014" s="22"/>
      <c r="CE4014" s="22"/>
      <c r="CF4014" s="22"/>
      <c r="CG4014" s="22"/>
      <c r="CH4014" s="22"/>
      <c r="CI4014" s="22"/>
      <c r="CJ4014" s="22"/>
      <c r="CK4014" s="22"/>
      <c r="CL4014" s="22"/>
      <c r="CM4014" s="22"/>
      <c r="CN4014" s="22"/>
      <c r="CO4014" s="22"/>
    </row>
    <row r="4015" spans="1:93" s="2" customFormat="1" x14ac:dyDescent="0.3">
      <c r="A4015" s="73" t="s">
        <v>204</v>
      </c>
      <c r="B4015" s="73" t="s">
        <v>177</v>
      </c>
      <c r="C4015" s="67" t="s">
        <v>282</v>
      </c>
      <c r="D4015" s="67" t="s">
        <v>24</v>
      </c>
      <c r="E4015" s="73"/>
      <c r="F4015" s="73" t="s">
        <v>316</v>
      </c>
      <c r="G4015" s="73" t="s">
        <v>156</v>
      </c>
      <c r="H4015" s="73" t="s">
        <v>156</v>
      </c>
      <c r="I4015" s="73" t="s">
        <v>466</v>
      </c>
      <c r="J4015" s="73" t="str">
        <f t="shared" si="88"/>
        <v>Small car miles Cars (by size)</v>
      </c>
      <c r="K4015" s="98"/>
      <c r="L4015" s="48"/>
      <c r="M4015" s="22"/>
      <c r="N4015" s="22"/>
      <c r="O4015" s="22"/>
      <c r="P4015" s="22"/>
      <c r="Q4015" s="22"/>
      <c r="R4015" s="22"/>
      <c r="S4015" s="22"/>
      <c r="T4015" s="22"/>
      <c r="U4015" s="22"/>
      <c r="V4015" s="22"/>
      <c r="W4015" s="22"/>
      <c r="X4015" s="22"/>
      <c r="Y4015" s="22"/>
      <c r="Z4015" s="22"/>
      <c r="AA4015" s="22"/>
      <c r="AB4015" s="22"/>
      <c r="AC4015" s="22"/>
      <c r="AD4015" s="22"/>
      <c r="AE4015" s="22"/>
      <c r="AF4015" s="22"/>
      <c r="AG4015" s="22"/>
      <c r="AH4015" s="22"/>
      <c r="AI4015" s="22"/>
      <c r="AJ4015" s="22"/>
      <c r="AK4015" s="22"/>
      <c r="AL4015" s="22"/>
      <c r="AM4015" s="22"/>
      <c r="AN4015" s="22"/>
      <c r="AO4015" s="22"/>
      <c r="AP4015" s="22"/>
      <c r="AQ4015" s="22"/>
      <c r="AR4015" s="22"/>
      <c r="AS4015" s="22"/>
      <c r="AT4015" s="22"/>
      <c r="AU4015" s="22"/>
      <c r="AV4015" s="22"/>
      <c r="AW4015" s="22"/>
      <c r="AX4015" s="22"/>
      <c r="AY4015" s="22"/>
      <c r="AZ4015" s="22"/>
      <c r="BA4015" s="22"/>
      <c r="BB4015" s="22"/>
      <c r="BC4015" s="22"/>
      <c r="BD4015" s="22"/>
      <c r="BE4015" s="22"/>
      <c r="BF4015" s="22"/>
      <c r="BG4015" s="22"/>
      <c r="BH4015" s="22"/>
      <c r="BI4015" s="22"/>
      <c r="BJ4015" s="22"/>
      <c r="BK4015" s="22"/>
      <c r="BL4015" s="22"/>
      <c r="BM4015" s="22"/>
      <c r="BN4015" s="22"/>
      <c r="BO4015" s="22"/>
      <c r="BP4015" s="22"/>
      <c r="BQ4015" s="22"/>
      <c r="BR4015" s="22"/>
      <c r="BS4015" s="22"/>
      <c r="BT4015" s="22"/>
      <c r="BU4015" s="22"/>
      <c r="BV4015" s="22"/>
      <c r="BW4015" s="22"/>
      <c r="BX4015" s="22"/>
      <c r="BY4015" s="22"/>
      <c r="BZ4015" s="22"/>
      <c r="CA4015" s="22"/>
      <c r="CB4015" s="22"/>
      <c r="CC4015" s="22"/>
      <c r="CD4015" s="22"/>
      <c r="CE4015" s="22"/>
      <c r="CF4015" s="22"/>
      <c r="CG4015" s="22"/>
      <c r="CH4015" s="22"/>
      <c r="CI4015" s="22"/>
      <c r="CJ4015" s="22"/>
      <c r="CK4015" s="22"/>
      <c r="CL4015" s="22"/>
      <c r="CM4015" s="22"/>
      <c r="CN4015" s="22"/>
      <c r="CO4015" s="22"/>
    </row>
    <row r="4016" spans="1:93" s="2" customFormat="1" x14ac:dyDescent="0.3">
      <c r="A4016" s="73" t="s">
        <v>204</v>
      </c>
      <c r="B4016" s="73" t="s">
        <v>177</v>
      </c>
      <c r="C4016" s="67" t="s">
        <v>282</v>
      </c>
      <c r="D4016" s="67" t="s">
        <v>24</v>
      </c>
      <c r="E4016" s="73"/>
      <c r="F4016" s="73" t="s">
        <v>316</v>
      </c>
      <c r="G4016" s="73" t="s">
        <v>156</v>
      </c>
      <c r="H4016" s="73" t="s">
        <v>156</v>
      </c>
      <c r="I4016" s="73" t="s">
        <v>467</v>
      </c>
      <c r="J4016" s="73" t="str">
        <f t="shared" si="88"/>
        <v>Small car miles Cars (by size)</v>
      </c>
      <c r="K4016" s="98"/>
      <c r="L4016" s="48"/>
      <c r="M4016" s="22"/>
      <c r="N4016" s="22"/>
      <c r="O4016" s="22"/>
      <c r="P4016" s="22"/>
      <c r="Q4016" s="22"/>
      <c r="R4016" s="22"/>
      <c r="S4016" s="22"/>
      <c r="T4016" s="2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c r="AQ4016" s="22"/>
      <c r="AR4016" s="22"/>
      <c r="AS4016" s="22"/>
      <c r="AT4016" s="22"/>
      <c r="AU4016" s="22"/>
      <c r="AV4016" s="22"/>
      <c r="AW4016" s="22"/>
      <c r="AX4016" s="22"/>
      <c r="AY4016" s="22"/>
      <c r="AZ4016" s="22"/>
      <c r="BA4016" s="22"/>
      <c r="BB4016" s="22"/>
      <c r="BC4016" s="22"/>
      <c r="BD4016" s="22"/>
      <c r="BE4016" s="22"/>
      <c r="BF4016" s="22"/>
      <c r="BG4016" s="22"/>
      <c r="BH4016" s="22"/>
      <c r="BI4016" s="22"/>
      <c r="BJ4016" s="22"/>
      <c r="BK4016" s="22"/>
      <c r="BL4016" s="22"/>
      <c r="BM4016" s="22"/>
      <c r="BN4016" s="22"/>
      <c r="BO4016" s="22"/>
      <c r="BP4016" s="22"/>
      <c r="BQ4016" s="22"/>
      <c r="BR4016" s="22"/>
      <c r="BS4016" s="22"/>
      <c r="BT4016" s="22"/>
      <c r="BU4016" s="22"/>
      <c r="BV4016" s="22"/>
      <c r="BW4016" s="22"/>
      <c r="BX4016" s="22"/>
      <c r="BY4016" s="22"/>
      <c r="BZ4016" s="22"/>
      <c r="CA4016" s="22"/>
      <c r="CB4016" s="22"/>
      <c r="CC4016" s="22"/>
      <c r="CD4016" s="22"/>
      <c r="CE4016" s="22"/>
      <c r="CF4016" s="22"/>
      <c r="CG4016" s="22"/>
      <c r="CH4016" s="22"/>
      <c r="CI4016" s="22"/>
      <c r="CJ4016" s="22"/>
      <c r="CK4016" s="22"/>
      <c r="CL4016" s="22"/>
      <c r="CM4016" s="22"/>
      <c r="CN4016" s="22"/>
      <c r="CO4016" s="22"/>
    </row>
    <row r="4017" spans="1:93" s="2" customFormat="1" x14ac:dyDescent="0.3">
      <c r="A4017" s="73" t="s">
        <v>204</v>
      </c>
      <c r="B4017" s="73" t="s">
        <v>177</v>
      </c>
      <c r="C4017" s="67" t="s">
        <v>282</v>
      </c>
      <c r="D4017" s="67" t="s">
        <v>24</v>
      </c>
      <c r="E4017" s="73"/>
      <c r="F4017" s="73" t="s">
        <v>316</v>
      </c>
      <c r="G4017" s="73" t="s">
        <v>156</v>
      </c>
      <c r="H4017" s="73" t="s">
        <v>156</v>
      </c>
      <c r="I4017" s="73" t="s">
        <v>468</v>
      </c>
      <c r="J4017" s="73" t="str">
        <f t="shared" si="88"/>
        <v>Small car miles Cars (by size)</v>
      </c>
      <c r="K4017" s="98"/>
      <c r="L4017" s="48"/>
      <c r="M4017" s="22"/>
      <c r="N4017" s="22"/>
      <c r="O4017" s="22"/>
      <c r="P4017" s="22"/>
      <c r="Q4017" s="22"/>
      <c r="R4017" s="22"/>
      <c r="S4017" s="22"/>
      <c r="T4017" s="22"/>
      <c r="U4017" s="22"/>
      <c r="V4017" s="22"/>
      <c r="W4017" s="22"/>
      <c r="X4017" s="22"/>
      <c r="Y4017" s="22"/>
      <c r="Z4017" s="22"/>
      <c r="AA4017" s="22"/>
      <c r="AB4017" s="22"/>
      <c r="AC4017" s="22"/>
      <c r="AD4017" s="22"/>
      <c r="AE4017" s="22"/>
      <c r="AF4017" s="22"/>
      <c r="AG4017" s="22"/>
      <c r="AH4017" s="22"/>
      <c r="AI4017" s="22"/>
      <c r="AJ4017" s="22"/>
      <c r="AK4017" s="22"/>
      <c r="AL4017" s="22"/>
      <c r="AM4017" s="22"/>
      <c r="AN4017" s="22"/>
      <c r="AO4017" s="22"/>
      <c r="AP4017" s="22"/>
      <c r="AQ4017" s="22"/>
      <c r="AR4017" s="22"/>
      <c r="AS4017" s="22"/>
      <c r="AT4017" s="22"/>
      <c r="AU4017" s="22"/>
      <c r="AV4017" s="22"/>
      <c r="AW4017" s="22"/>
      <c r="AX4017" s="22"/>
      <c r="AY4017" s="22"/>
      <c r="AZ4017" s="22"/>
      <c r="BA4017" s="22"/>
      <c r="BB4017" s="22"/>
      <c r="BC4017" s="22"/>
      <c r="BD4017" s="22"/>
      <c r="BE4017" s="22"/>
      <c r="BF4017" s="22"/>
      <c r="BG4017" s="22"/>
      <c r="BH4017" s="22"/>
      <c r="BI4017" s="22"/>
      <c r="BJ4017" s="22"/>
      <c r="BK4017" s="22"/>
      <c r="BL4017" s="22"/>
      <c r="BM4017" s="22"/>
      <c r="BN4017" s="22"/>
      <c r="BO4017" s="22"/>
      <c r="BP4017" s="22"/>
      <c r="BQ4017" s="22"/>
      <c r="BR4017" s="22"/>
      <c r="BS4017" s="22"/>
      <c r="BT4017" s="22"/>
      <c r="BU4017" s="22"/>
      <c r="BV4017" s="22"/>
      <c r="BW4017" s="22"/>
      <c r="BX4017" s="22"/>
      <c r="BY4017" s="22"/>
      <c r="BZ4017" s="22"/>
      <c r="CA4017" s="22"/>
      <c r="CB4017" s="22"/>
      <c r="CC4017" s="22"/>
      <c r="CD4017" s="22"/>
      <c r="CE4017" s="22"/>
      <c r="CF4017" s="22"/>
      <c r="CG4017" s="22"/>
      <c r="CH4017" s="22"/>
      <c r="CI4017" s="22"/>
      <c r="CJ4017" s="22"/>
      <c r="CK4017" s="22"/>
      <c r="CL4017" s="22"/>
      <c r="CM4017" s="22"/>
      <c r="CN4017" s="22"/>
      <c r="CO4017" s="22"/>
    </row>
    <row r="4018" spans="1:93" s="2" customFormat="1" x14ac:dyDescent="0.3">
      <c r="A4018" s="73" t="s">
        <v>204</v>
      </c>
      <c r="B4018" s="73" t="s">
        <v>177</v>
      </c>
      <c r="C4018" s="67" t="s">
        <v>282</v>
      </c>
      <c r="D4018" s="67" t="s">
        <v>24</v>
      </c>
      <c r="E4018" s="73"/>
      <c r="F4018" s="73" t="s">
        <v>375</v>
      </c>
      <c r="G4018" s="73" t="s">
        <v>405</v>
      </c>
      <c r="H4018" s="73" t="s">
        <v>405</v>
      </c>
      <c r="I4018" s="73" t="s">
        <v>465</v>
      </c>
      <c r="J4018" s="73" t="str">
        <f t="shared" ref="J4018:J4113" si="90">CONCATENATE(D4018," ",H4018," ",C4018)</f>
        <v>Small car km Cars (by size)</v>
      </c>
      <c r="K4018" s="98">
        <v>0.14957999999999999</v>
      </c>
      <c r="L4018" s="48"/>
      <c r="M4018" s="22"/>
      <c r="N4018" s="22"/>
      <c r="O4018" s="22"/>
      <c r="P4018" s="22"/>
      <c r="Q4018" s="22"/>
      <c r="R4018" s="22"/>
      <c r="S4018" s="22"/>
      <c r="T4018" s="2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c r="AQ4018" s="22"/>
      <c r="AR4018" s="22"/>
      <c r="AS4018" s="22"/>
      <c r="AT4018" s="22"/>
      <c r="AU4018" s="22"/>
      <c r="AV4018" s="22"/>
      <c r="AW4018" s="22"/>
      <c r="AX4018" s="22"/>
      <c r="AY4018" s="22"/>
      <c r="AZ4018" s="22"/>
      <c r="BA4018" s="22"/>
      <c r="BB4018" s="22"/>
      <c r="BC4018" s="22"/>
      <c r="BD4018" s="22"/>
      <c r="BE4018" s="22"/>
      <c r="BF4018" s="22"/>
      <c r="BG4018" s="22"/>
      <c r="BH4018" s="22"/>
      <c r="BI4018" s="22"/>
      <c r="BJ4018" s="22"/>
      <c r="BK4018" s="22"/>
      <c r="BL4018" s="22"/>
      <c r="BM4018" s="22"/>
      <c r="BN4018" s="22"/>
      <c r="BO4018" s="22"/>
      <c r="BP4018" s="22"/>
      <c r="BQ4018" s="22"/>
      <c r="BR4018" s="22"/>
      <c r="BS4018" s="22"/>
      <c r="BT4018" s="22"/>
      <c r="BU4018" s="22"/>
      <c r="BV4018" s="22"/>
      <c r="BW4018" s="22"/>
      <c r="BX4018" s="22"/>
      <c r="BY4018" s="22"/>
      <c r="BZ4018" s="22"/>
      <c r="CA4018" s="22"/>
      <c r="CB4018" s="22"/>
      <c r="CC4018" s="22"/>
      <c r="CD4018" s="22"/>
      <c r="CE4018" s="22"/>
      <c r="CF4018" s="22"/>
      <c r="CG4018" s="22"/>
      <c r="CH4018" s="22"/>
      <c r="CI4018" s="22"/>
      <c r="CJ4018" s="22"/>
      <c r="CK4018" s="22"/>
      <c r="CL4018" s="22"/>
      <c r="CM4018" s="22"/>
      <c r="CN4018" s="22"/>
      <c r="CO4018" s="22"/>
    </row>
    <row r="4019" spans="1:93" s="2" customFormat="1" x14ac:dyDescent="0.3">
      <c r="A4019" s="73" t="s">
        <v>204</v>
      </c>
      <c r="B4019" s="73" t="s">
        <v>177</v>
      </c>
      <c r="C4019" s="67" t="s">
        <v>282</v>
      </c>
      <c r="D4019" s="67" t="s">
        <v>24</v>
      </c>
      <c r="E4019" s="73"/>
      <c r="F4019" s="73" t="s">
        <v>375</v>
      </c>
      <c r="G4019" s="73" t="s">
        <v>405</v>
      </c>
      <c r="H4019" s="73" t="s">
        <v>405</v>
      </c>
      <c r="I4019" s="73" t="s">
        <v>466</v>
      </c>
      <c r="J4019" s="73" t="str">
        <f t="shared" si="90"/>
        <v>Small car km Cars (by size)</v>
      </c>
      <c r="K4019" s="98">
        <v>2.1000000000000001E-4</v>
      </c>
      <c r="L4019" s="48"/>
      <c r="M4019" s="22"/>
      <c r="N4019" s="22"/>
      <c r="O4019" s="22"/>
      <c r="P4019" s="22"/>
      <c r="Q4019" s="22"/>
      <c r="R4019" s="22"/>
      <c r="S4019" s="22"/>
      <c r="T4019" s="22"/>
      <c r="U4019" s="22"/>
      <c r="V4019" s="22"/>
      <c r="W4019" s="22"/>
      <c r="X4019" s="22"/>
      <c r="Y4019" s="22"/>
      <c r="Z4019" s="22"/>
      <c r="AA4019" s="22"/>
      <c r="AB4019" s="22"/>
      <c r="AC4019" s="22"/>
      <c r="AD4019" s="22"/>
      <c r="AE4019" s="22"/>
      <c r="AF4019" s="22"/>
      <c r="AG4019" s="22"/>
      <c r="AH4019" s="22"/>
      <c r="AI4019" s="22"/>
      <c r="AJ4019" s="22"/>
      <c r="AK4019" s="22"/>
      <c r="AL4019" s="22"/>
      <c r="AM4019" s="22"/>
      <c r="AN4019" s="22"/>
      <c r="AO4019" s="22"/>
      <c r="AP4019" s="22"/>
      <c r="AQ4019" s="22"/>
      <c r="AR4019" s="22"/>
      <c r="AS4019" s="22"/>
      <c r="AT4019" s="22"/>
      <c r="AU4019" s="22"/>
      <c r="AV4019" s="22"/>
      <c r="AW4019" s="22"/>
      <c r="AX4019" s="22"/>
      <c r="AY4019" s="22"/>
      <c r="AZ4019" s="22"/>
      <c r="BA4019" s="22"/>
      <c r="BB4019" s="22"/>
      <c r="BC4019" s="22"/>
      <c r="BD4019" s="22"/>
      <c r="BE4019" s="22"/>
      <c r="BF4019" s="22"/>
      <c r="BG4019" s="22"/>
      <c r="BH4019" s="22"/>
      <c r="BI4019" s="22"/>
      <c r="BJ4019" s="22"/>
      <c r="BK4019" s="22"/>
      <c r="BL4019" s="22"/>
      <c r="BM4019" s="22"/>
      <c r="BN4019" s="22"/>
      <c r="BO4019" s="22"/>
      <c r="BP4019" s="22"/>
      <c r="BQ4019" s="22"/>
      <c r="BR4019" s="22"/>
      <c r="BS4019" s="22"/>
      <c r="BT4019" s="22"/>
      <c r="BU4019" s="22"/>
      <c r="BV4019" s="22"/>
      <c r="BW4019" s="22"/>
      <c r="BX4019" s="22"/>
      <c r="BY4019" s="22"/>
      <c r="BZ4019" s="22"/>
      <c r="CA4019" s="22"/>
      <c r="CB4019" s="22"/>
      <c r="CC4019" s="22"/>
      <c r="CD4019" s="22"/>
      <c r="CE4019" s="22"/>
      <c r="CF4019" s="22"/>
      <c r="CG4019" s="22"/>
      <c r="CH4019" s="22"/>
      <c r="CI4019" s="22"/>
      <c r="CJ4019" s="22"/>
      <c r="CK4019" s="22"/>
      <c r="CL4019" s="22"/>
      <c r="CM4019" s="22"/>
      <c r="CN4019" s="22"/>
      <c r="CO4019" s="22"/>
    </row>
    <row r="4020" spans="1:93" s="2" customFormat="1" x14ac:dyDescent="0.3">
      <c r="A4020" s="73" t="s">
        <v>204</v>
      </c>
      <c r="B4020" s="73" t="s">
        <v>177</v>
      </c>
      <c r="C4020" s="67" t="s">
        <v>282</v>
      </c>
      <c r="D4020" s="67" t="s">
        <v>24</v>
      </c>
      <c r="E4020" s="73"/>
      <c r="F4020" s="73" t="s">
        <v>375</v>
      </c>
      <c r="G4020" s="73" t="s">
        <v>405</v>
      </c>
      <c r="H4020" s="73" t="s">
        <v>405</v>
      </c>
      <c r="I4020" s="73" t="s">
        <v>467</v>
      </c>
      <c r="J4020" s="73" t="str">
        <f t="shared" si="90"/>
        <v>Small car km Cars (by size)</v>
      </c>
      <c r="K4020" s="98">
        <v>0.14846999999999999</v>
      </c>
      <c r="L4020" s="48"/>
      <c r="M4020" s="22"/>
      <c r="N4020" s="22"/>
      <c r="O4020" s="22"/>
      <c r="P4020" s="22"/>
      <c r="Q4020" s="22"/>
      <c r="R4020" s="22"/>
      <c r="S4020" s="22"/>
      <c r="T4020" s="2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c r="AQ4020" s="22"/>
      <c r="AR4020" s="22"/>
      <c r="AS4020" s="22"/>
      <c r="AT4020" s="22"/>
      <c r="AU4020" s="22"/>
      <c r="AV4020" s="22"/>
      <c r="AW4020" s="22"/>
      <c r="AX4020" s="22"/>
      <c r="AY4020" s="22"/>
      <c r="AZ4020" s="22"/>
      <c r="BA4020" s="22"/>
      <c r="BB4020" s="22"/>
      <c r="BC4020" s="22"/>
      <c r="BD4020" s="22"/>
      <c r="BE4020" s="22"/>
      <c r="BF4020" s="22"/>
      <c r="BG4020" s="22"/>
      <c r="BH4020" s="22"/>
      <c r="BI4020" s="22"/>
      <c r="BJ4020" s="22"/>
      <c r="BK4020" s="22"/>
      <c r="BL4020" s="22"/>
      <c r="BM4020" s="22"/>
      <c r="BN4020" s="22"/>
      <c r="BO4020" s="22"/>
      <c r="BP4020" s="22"/>
      <c r="BQ4020" s="22"/>
      <c r="BR4020" s="22"/>
      <c r="BS4020" s="22"/>
      <c r="BT4020" s="22"/>
      <c r="BU4020" s="22"/>
      <c r="BV4020" s="22"/>
      <c r="BW4020" s="22"/>
      <c r="BX4020" s="22"/>
      <c r="BY4020" s="22"/>
      <c r="BZ4020" s="22"/>
      <c r="CA4020" s="22"/>
      <c r="CB4020" s="22"/>
      <c r="CC4020" s="22"/>
      <c r="CD4020" s="22"/>
      <c r="CE4020" s="22"/>
      <c r="CF4020" s="22"/>
      <c r="CG4020" s="22"/>
      <c r="CH4020" s="22"/>
      <c r="CI4020" s="22"/>
      <c r="CJ4020" s="22"/>
      <c r="CK4020" s="22"/>
      <c r="CL4020" s="22"/>
      <c r="CM4020" s="22"/>
      <c r="CN4020" s="22"/>
      <c r="CO4020" s="22"/>
    </row>
    <row r="4021" spans="1:93" s="2" customFormat="1" x14ac:dyDescent="0.3">
      <c r="A4021" s="73" t="s">
        <v>204</v>
      </c>
      <c r="B4021" s="73" t="s">
        <v>177</v>
      </c>
      <c r="C4021" s="67" t="s">
        <v>282</v>
      </c>
      <c r="D4021" s="67" t="s">
        <v>24</v>
      </c>
      <c r="E4021" s="73"/>
      <c r="F4021" s="73" t="s">
        <v>375</v>
      </c>
      <c r="G4021" s="73" t="s">
        <v>405</v>
      </c>
      <c r="H4021" s="73" t="s">
        <v>405</v>
      </c>
      <c r="I4021" s="73" t="s">
        <v>468</v>
      </c>
      <c r="J4021" s="73" t="str">
        <f t="shared" si="90"/>
        <v>Small car km Cars (by size)</v>
      </c>
      <c r="K4021" s="98">
        <v>8.9999999999999998E-4</v>
      </c>
      <c r="L4021" s="48"/>
      <c r="M4021" s="22"/>
      <c r="N4021" s="22"/>
      <c r="O4021" s="22"/>
      <c r="P4021" s="22"/>
      <c r="Q4021" s="22"/>
      <c r="R4021" s="22"/>
      <c r="S4021" s="22"/>
      <c r="T4021" s="22"/>
      <c r="U4021" s="22"/>
      <c r="V4021" s="22"/>
      <c r="W4021" s="22"/>
      <c r="X4021" s="22"/>
      <c r="Y4021" s="22"/>
      <c r="Z4021" s="22"/>
      <c r="AA4021" s="22"/>
      <c r="AB4021" s="22"/>
      <c r="AC4021" s="22"/>
      <c r="AD4021" s="22"/>
      <c r="AE4021" s="22"/>
      <c r="AF4021" s="22"/>
      <c r="AG4021" s="22"/>
      <c r="AH4021" s="22"/>
      <c r="AI4021" s="22"/>
      <c r="AJ4021" s="22"/>
      <c r="AK4021" s="22"/>
      <c r="AL4021" s="22"/>
      <c r="AM4021" s="22"/>
      <c r="AN4021" s="22"/>
      <c r="AO4021" s="22"/>
      <c r="AP4021" s="22"/>
      <c r="AQ4021" s="22"/>
      <c r="AR4021" s="22"/>
      <c r="AS4021" s="22"/>
      <c r="AT4021" s="22"/>
      <c r="AU4021" s="22"/>
      <c r="AV4021" s="22"/>
      <c r="AW4021" s="22"/>
      <c r="AX4021" s="22"/>
      <c r="AY4021" s="22"/>
      <c r="AZ4021" s="22"/>
      <c r="BA4021" s="22"/>
      <c r="BB4021" s="22"/>
      <c r="BC4021" s="22"/>
      <c r="BD4021" s="22"/>
      <c r="BE4021" s="22"/>
      <c r="BF4021" s="22"/>
      <c r="BG4021" s="22"/>
      <c r="BH4021" s="22"/>
      <c r="BI4021" s="22"/>
      <c r="BJ4021" s="22"/>
      <c r="BK4021" s="22"/>
      <c r="BL4021" s="22"/>
      <c r="BM4021" s="22"/>
      <c r="BN4021" s="22"/>
      <c r="BO4021" s="22"/>
      <c r="BP4021" s="22"/>
      <c r="BQ4021" s="22"/>
      <c r="BR4021" s="22"/>
      <c r="BS4021" s="22"/>
      <c r="BT4021" s="22"/>
      <c r="BU4021" s="22"/>
      <c r="BV4021" s="22"/>
      <c r="BW4021" s="22"/>
      <c r="BX4021" s="22"/>
      <c r="BY4021" s="22"/>
      <c r="BZ4021" s="22"/>
      <c r="CA4021" s="22"/>
      <c r="CB4021" s="22"/>
      <c r="CC4021" s="22"/>
      <c r="CD4021" s="22"/>
      <c r="CE4021" s="22"/>
      <c r="CF4021" s="22"/>
      <c r="CG4021" s="22"/>
      <c r="CH4021" s="22"/>
      <c r="CI4021" s="22"/>
      <c r="CJ4021" s="22"/>
      <c r="CK4021" s="22"/>
      <c r="CL4021" s="22"/>
      <c r="CM4021" s="22"/>
      <c r="CN4021" s="22"/>
      <c r="CO4021" s="22"/>
    </row>
    <row r="4022" spans="1:93" s="2" customFormat="1" x14ac:dyDescent="0.3">
      <c r="A4022" s="73" t="s">
        <v>204</v>
      </c>
      <c r="B4022" s="73" t="s">
        <v>177</v>
      </c>
      <c r="C4022" s="67" t="s">
        <v>282</v>
      </c>
      <c r="D4022" s="67" t="s">
        <v>24</v>
      </c>
      <c r="E4022" s="73"/>
      <c r="F4022" s="73" t="s">
        <v>375</v>
      </c>
      <c r="G4022" s="73" t="s">
        <v>156</v>
      </c>
      <c r="H4022" s="73" t="s">
        <v>156</v>
      </c>
      <c r="I4022" s="73" t="s">
        <v>465</v>
      </c>
      <c r="J4022" s="73" t="str">
        <f t="shared" si="90"/>
        <v>Small car miles Cars (by size)</v>
      </c>
      <c r="K4022" s="98">
        <v>0.24072000000000002</v>
      </c>
      <c r="L4022" s="48"/>
      <c r="M4022" s="22"/>
      <c r="N4022" s="22"/>
      <c r="O4022" s="22"/>
      <c r="P4022" s="22"/>
      <c r="Q4022" s="22"/>
      <c r="R4022" s="22"/>
      <c r="S4022" s="22"/>
      <c r="T4022" s="2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c r="AQ4022" s="22"/>
      <c r="AR4022" s="22"/>
      <c r="AS4022" s="22"/>
      <c r="AT4022" s="22"/>
      <c r="AU4022" s="22"/>
      <c r="AV4022" s="22"/>
      <c r="AW4022" s="22"/>
      <c r="AX4022" s="22"/>
      <c r="AY4022" s="22"/>
      <c r="AZ4022" s="22"/>
      <c r="BA4022" s="22"/>
      <c r="BB4022" s="22"/>
      <c r="BC4022" s="22"/>
      <c r="BD4022" s="22"/>
      <c r="BE4022" s="22"/>
      <c r="BF4022" s="22"/>
      <c r="BG4022" s="22"/>
      <c r="BH4022" s="22"/>
      <c r="BI4022" s="22"/>
      <c r="BJ4022" s="22"/>
      <c r="BK4022" s="22"/>
      <c r="BL4022" s="22"/>
      <c r="BM4022" s="22"/>
      <c r="BN4022" s="22"/>
      <c r="BO4022" s="22"/>
      <c r="BP4022" s="22"/>
      <c r="BQ4022" s="22"/>
      <c r="BR4022" s="22"/>
      <c r="BS4022" s="22"/>
      <c r="BT4022" s="22"/>
      <c r="BU4022" s="22"/>
      <c r="BV4022" s="22"/>
      <c r="BW4022" s="22"/>
      <c r="BX4022" s="22"/>
      <c r="BY4022" s="22"/>
      <c r="BZ4022" s="22"/>
      <c r="CA4022" s="22"/>
      <c r="CB4022" s="22"/>
      <c r="CC4022" s="22"/>
      <c r="CD4022" s="22"/>
      <c r="CE4022" s="22"/>
      <c r="CF4022" s="22"/>
      <c r="CG4022" s="22"/>
      <c r="CH4022" s="22"/>
      <c r="CI4022" s="22"/>
      <c r="CJ4022" s="22"/>
      <c r="CK4022" s="22"/>
      <c r="CL4022" s="22"/>
      <c r="CM4022" s="22"/>
      <c r="CN4022" s="22"/>
      <c r="CO4022" s="22"/>
    </row>
    <row r="4023" spans="1:93" s="2" customFormat="1" x14ac:dyDescent="0.3">
      <c r="A4023" s="73" t="s">
        <v>204</v>
      </c>
      <c r="B4023" s="73" t="s">
        <v>177</v>
      </c>
      <c r="C4023" s="67" t="s">
        <v>282</v>
      </c>
      <c r="D4023" s="67" t="s">
        <v>24</v>
      </c>
      <c r="E4023" s="73"/>
      <c r="F4023" s="73" t="s">
        <v>375</v>
      </c>
      <c r="G4023" s="73" t="s">
        <v>156</v>
      </c>
      <c r="H4023" s="73" t="s">
        <v>156</v>
      </c>
      <c r="I4023" s="73" t="s">
        <v>466</v>
      </c>
      <c r="J4023" s="73" t="str">
        <f t="shared" si="90"/>
        <v>Small car miles Cars (by size)</v>
      </c>
      <c r="K4023" s="98">
        <v>3.3E-4</v>
      </c>
      <c r="L4023" s="48"/>
      <c r="M4023" s="22"/>
      <c r="N4023" s="22"/>
      <c r="O4023" s="22"/>
      <c r="P4023" s="22"/>
      <c r="Q4023" s="22"/>
      <c r="R4023" s="22"/>
      <c r="S4023" s="22"/>
      <c r="T4023" s="22"/>
      <c r="U4023" s="22"/>
      <c r="V4023" s="22"/>
      <c r="W4023" s="22"/>
      <c r="X4023" s="22"/>
      <c r="Y4023" s="22"/>
      <c r="Z4023" s="22"/>
      <c r="AA4023" s="22"/>
      <c r="AB4023" s="22"/>
      <c r="AC4023" s="22"/>
      <c r="AD4023" s="22"/>
      <c r="AE4023" s="22"/>
      <c r="AF4023" s="22"/>
      <c r="AG4023" s="22"/>
      <c r="AH4023" s="22"/>
      <c r="AI4023" s="22"/>
      <c r="AJ4023" s="22"/>
      <c r="AK4023" s="22"/>
      <c r="AL4023" s="22"/>
      <c r="AM4023" s="22"/>
      <c r="AN4023" s="22"/>
      <c r="AO4023" s="22"/>
      <c r="AP4023" s="22"/>
      <c r="AQ4023" s="22"/>
      <c r="AR4023" s="22"/>
      <c r="AS4023" s="22"/>
      <c r="AT4023" s="22"/>
      <c r="AU4023" s="22"/>
      <c r="AV4023" s="22"/>
      <c r="AW4023" s="22"/>
      <c r="AX4023" s="22"/>
      <c r="AY4023" s="22"/>
      <c r="AZ4023" s="22"/>
      <c r="BA4023" s="22"/>
      <c r="BB4023" s="22"/>
      <c r="BC4023" s="22"/>
      <c r="BD4023" s="22"/>
      <c r="BE4023" s="22"/>
      <c r="BF4023" s="22"/>
      <c r="BG4023" s="22"/>
      <c r="BH4023" s="22"/>
      <c r="BI4023" s="22"/>
      <c r="BJ4023" s="22"/>
      <c r="BK4023" s="22"/>
      <c r="BL4023" s="22"/>
      <c r="BM4023" s="22"/>
      <c r="BN4023" s="22"/>
      <c r="BO4023" s="22"/>
      <c r="BP4023" s="22"/>
      <c r="BQ4023" s="22"/>
      <c r="BR4023" s="22"/>
      <c r="BS4023" s="22"/>
      <c r="BT4023" s="22"/>
      <c r="BU4023" s="22"/>
      <c r="BV4023" s="22"/>
      <c r="BW4023" s="22"/>
      <c r="BX4023" s="22"/>
      <c r="BY4023" s="22"/>
      <c r="BZ4023" s="22"/>
      <c r="CA4023" s="22"/>
      <c r="CB4023" s="22"/>
      <c r="CC4023" s="22"/>
      <c r="CD4023" s="22"/>
      <c r="CE4023" s="22"/>
      <c r="CF4023" s="22"/>
      <c r="CG4023" s="22"/>
      <c r="CH4023" s="22"/>
      <c r="CI4023" s="22"/>
      <c r="CJ4023" s="22"/>
      <c r="CK4023" s="22"/>
      <c r="CL4023" s="22"/>
      <c r="CM4023" s="22"/>
      <c r="CN4023" s="22"/>
      <c r="CO4023" s="22"/>
    </row>
    <row r="4024" spans="1:93" s="2" customFormat="1" x14ac:dyDescent="0.3">
      <c r="A4024" s="73" t="s">
        <v>204</v>
      </c>
      <c r="B4024" s="73" t="s">
        <v>177</v>
      </c>
      <c r="C4024" s="67" t="s">
        <v>282</v>
      </c>
      <c r="D4024" s="67" t="s">
        <v>24</v>
      </c>
      <c r="E4024" s="73"/>
      <c r="F4024" s="73" t="s">
        <v>375</v>
      </c>
      <c r="G4024" s="73" t="s">
        <v>156</v>
      </c>
      <c r="H4024" s="73" t="s">
        <v>156</v>
      </c>
      <c r="I4024" s="73" t="s">
        <v>467</v>
      </c>
      <c r="J4024" s="73" t="str">
        <f t="shared" si="90"/>
        <v>Small car miles Cars (by size)</v>
      </c>
      <c r="K4024" s="98">
        <v>0.23894000000000001</v>
      </c>
      <c r="L4024" s="48"/>
      <c r="M4024" s="22"/>
      <c r="N4024" s="22"/>
      <c r="O4024" s="22"/>
      <c r="P4024" s="22"/>
      <c r="Q4024" s="22"/>
      <c r="R4024" s="22"/>
      <c r="S4024" s="22"/>
      <c r="T4024" s="2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c r="AQ4024" s="22"/>
      <c r="AR4024" s="22"/>
      <c r="AS4024" s="22"/>
      <c r="AT4024" s="22"/>
      <c r="AU4024" s="22"/>
      <c r="AV4024" s="22"/>
      <c r="AW4024" s="22"/>
      <c r="AX4024" s="22"/>
      <c r="AY4024" s="22"/>
      <c r="AZ4024" s="22"/>
      <c r="BA4024" s="22"/>
      <c r="BB4024" s="22"/>
      <c r="BC4024" s="22"/>
      <c r="BD4024" s="22"/>
      <c r="BE4024" s="22"/>
      <c r="BF4024" s="22"/>
      <c r="BG4024" s="22"/>
      <c r="BH4024" s="22"/>
      <c r="BI4024" s="22"/>
      <c r="BJ4024" s="22"/>
      <c r="BK4024" s="22"/>
      <c r="BL4024" s="22"/>
      <c r="BM4024" s="22"/>
      <c r="BN4024" s="22"/>
      <c r="BO4024" s="22"/>
      <c r="BP4024" s="22"/>
      <c r="BQ4024" s="22"/>
      <c r="BR4024" s="22"/>
      <c r="BS4024" s="22"/>
      <c r="BT4024" s="22"/>
      <c r="BU4024" s="22"/>
      <c r="BV4024" s="22"/>
      <c r="BW4024" s="22"/>
      <c r="BX4024" s="22"/>
      <c r="BY4024" s="22"/>
      <c r="BZ4024" s="22"/>
      <c r="CA4024" s="22"/>
      <c r="CB4024" s="22"/>
      <c r="CC4024" s="22"/>
      <c r="CD4024" s="22"/>
      <c r="CE4024" s="22"/>
      <c r="CF4024" s="22"/>
      <c r="CG4024" s="22"/>
      <c r="CH4024" s="22"/>
      <c r="CI4024" s="22"/>
      <c r="CJ4024" s="22"/>
      <c r="CK4024" s="22"/>
      <c r="CL4024" s="22"/>
      <c r="CM4024" s="22"/>
      <c r="CN4024" s="22"/>
      <c r="CO4024" s="22"/>
    </row>
    <row r="4025" spans="1:93" s="2" customFormat="1" x14ac:dyDescent="0.3">
      <c r="A4025" s="73" t="s">
        <v>204</v>
      </c>
      <c r="B4025" s="73" t="s">
        <v>177</v>
      </c>
      <c r="C4025" s="67" t="s">
        <v>282</v>
      </c>
      <c r="D4025" s="67" t="s">
        <v>24</v>
      </c>
      <c r="E4025" s="73"/>
      <c r="F4025" s="73" t="s">
        <v>375</v>
      </c>
      <c r="G4025" s="73" t="s">
        <v>156</v>
      </c>
      <c r="H4025" s="73" t="s">
        <v>156</v>
      </c>
      <c r="I4025" s="73" t="s">
        <v>468</v>
      </c>
      <c r="J4025" s="73" t="str">
        <f t="shared" si="90"/>
        <v>Small car miles Cars (by size)</v>
      </c>
      <c r="K4025" s="98">
        <v>1.4499999999999999E-3</v>
      </c>
      <c r="L4025" s="48"/>
      <c r="M4025" s="22"/>
      <c r="N4025" s="22"/>
      <c r="O4025" s="22"/>
      <c r="P4025" s="22"/>
      <c r="Q4025" s="22"/>
      <c r="R4025" s="22"/>
      <c r="S4025" s="22"/>
      <c r="T4025" s="22"/>
      <c r="U4025" s="22"/>
      <c r="V4025" s="22"/>
      <c r="W4025" s="22"/>
      <c r="X4025" s="22"/>
      <c r="Y4025" s="22"/>
      <c r="Z4025" s="22"/>
      <c r="AA4025" s="22"/>
      <c r="AB4025" s="22"/>
      <c r="AC4025" s="22"/>
      <c r="AD4025" s="22"/>
      <c r="AE4025" s="22"/>
      <c r="AF4025" s="22"/>
      <c r="AG4025" s="22"/>
      <c r="AH4025" s="22"/>
      <c r="AI4025" s="22"/>
      <c r="AJ4025" s="22"/>
      <c r="AK4025" s="22"/>
      <c r="AL4025" s="22"/>
      <c r="AM4025" s="22"/>
      <c r="AN4025" s="22"/>
      <c r="AO4025" s="22"/>
      <c r="AP4025" s="22"/>
      <c r="AQ4025" s="22"/>
      <c r="AR4025" s="22"/>
      <c r="AS4025" s="22"/>
      <c r="AT4025" s="22"/>
      <c r="AU4025" s="22"/>
      <c r="AV4025" s="22"/>
      <c r="AW4025" s="22"/>
      <c r="AX4025" s="22"/>
      <c r="AY4025" s="22"/>
      <c r="AZ4025" s="22"/>
      <c r="BA4025" s="22"/>
      <c r="BB4025" s="22"/>
      <c r="BC4025" s="22"/>
      <c r="BD4025" s="22"/>
      <c r="BE4025" s="22"/>
      <c r="BF4025" s="22"/>
      <c r="BG4025" s="22"/>
      <c r="BH4025" s="22"/>
      <c r="BI4025" s="22"/>
      <c r="BJ4025" s="22"/>
      <c r="BK4025" s="22"/>
      <c r="BL4025" s="22"/>
      <c r="BM4025" s="22"/>
      <c r="BN4025" s="22"/>
      <c r="BO4025" s="22"/>
      <c r="BP4025" s="22"/>
      <c r="BQ4025" s="22"/>
      <c r="BR4025" s="22"/>
      <c r="BS4025" s="22"/>
      <c r="BT4025" s="22"/>
      <c r="BU4025" s="22"/>
      <c r="BV4025" s="22"/>
      <c r="BW4025" s="22"/>
      <c r="BX4025" s="22"/>
      <c r="BY4025" s="22"/>
      <c r="BZ4025" s="22"/>
      <c r="CA4025" s="22"/>
      <c r="CB4025" s="22"/>
      <c r="CC4025" s="22"/>
      <c r="CD4025" s="22"/>
      <c r="CE4025" s="22"/>
      <c r="CF4025" s="22"/>
      <c r="CG4025" s="22"/>
      <c r="CH4025" s="22"/>
      <c r="CI4025" s="22"/>
      <c r="CJ4025" s="22"/>
      <c r="CK4025" s="22"/>
      <c r="CL4025" s="22"/>
      <c r="CM4025" s="22"/>
      <c r="CN4025" s="22"/>
      <c r="CO4025" s="22"/>
    </row>
    <row r="4026" spans="1:93" x14ac:dyDescent="0.3">
      <c r="A4026" s="73" t="s">
        <v>204</v>
      </c>
      <c r="B4026" s="73" t="s">
        <v>177</v>
      </c>
      <c r="C4026" s="73" t="s">
        <v>282</v>
      </c>
      <c r="D4026" s="73" t="s">
        <v>24</v>
      </c>
      <c r="E4026" s="73"/>
      <c r="F4026" s="73" t="s">
        <v>490</v>
      </c>
      <c r="G4026" s="73" t="s">
        <v>405</v>
      </c>
      <c r="H4026" s="73" t="s">
        <v>405</v>
      </c>
      <c r="I4026" s="73" t="s">
        <v>465</v>
      </c>
      <c r="J4026" s="73" t="str">
        <f t="shared" ref="J4026:J4041" si="91">CONCATENATE(D4026," ",H4026," ",C4026)</f>
        <v>Small car km Cars (by size)</v>
      </c>
      <c r="K4026" s="98">
        <v>7.3470000000000008E-2</v>
      </c>
    </row>
    <row r="4027" spans="1:93" x14ac:dyDescent="0.3">
      <c r="A4027" s="73" t="s">
        <v>204</v>
      </c>
      <c r="B4027" s="73" t="s">
        <v>177</v>
      </c>
      <c r="C4027" s="73" t="s">
        <v>282</v>
      </c>
      <c r="D4027" s="73" t="s">
        <v>24</v>
      </c>
      <c r="E4027" s="73"/>
      <c r="F4027" s="73" t="s">
        <v>490</v>
      </c>
      <c r="G4027" s="73" t="s">
        <v>405</v>
      </c>
      <c r="H4027" s="73" t="s">
        <v>405</v>
      </c>
      <c r="I4027" s="73" t="s">
        <v>466</v>
      </c>
      <c r="J4027" s="73" t="str">
        <f t="shared" si="91"/>
        <v>Small car km Cars (by size)</v>
      </c>
      <c r="K4027" s="98">
        <v>2.0000000000000001E-4</v>
      </c>
    </row>
    <row r="4028" spans="1:93" x14ac:dyDescent="0.3">
      <c r="A4028" s="73" t="s">
        <v>204</v>
      </c>
      <c r="B4028" s="73" t="s">
        <v>177</v>
      </c>
      <c r="C4028" s="73" t="s">
        <v>282</v>
      </c>
      <c r="D4028" s="73" t="s">
        <v>24</v>
      </c>
      <c r="E4028" s="73"/>
      <c r="F4028" s="73" t="s">
        <v>490</v>
      </c>
      <c r="G4028" s="73" t="s">
        <v>405</v>
      </c>
      <c r="H4028" s="73" t="s">
        <v>405</v>
      </c>
      <c r="I4028" s="73" t="s">
        <v>467</v>
      </c>
      <c r="J4028" s="73" t="str">
        <f t="shared" si="91"/>
        <v>Small car km Cars (by size)</v>
      </c>
      <c r="K4028" s="98">
        <v>7.2950000000000001E-2</v>
      </c>
    </row>
    <row r="4029" spans="1:93" x14ac:dyDescent="0.3">
      <c r="A4029" s="73" t="s">
        <v>204</v>
      </c>
      <c r="B4029" s="73" t="s">
        <v>177</v>
      </c>
      <c r="C4029" s="73" t="s">
        <v>282</v>
      </c>
      <c r="D4029" s="73" t="s">
        <v>24</v>
      </c>
      <c r="E4029" s="73"/>
      <c r="F4029" s="73" t="s">
        <v>490</v>
      </c>
      <c r="G4029" s="73" t="s">
        <v>405</v>
      </c>
      <c r="H4029" s="73" t="s">
        <v>405</v>
      </c>
      <c r="I4029" s="73" t="s">
        <v>468</v>
      </c>
      <c r="J4029" s="73" t="str">
        <f t="shared" si="91"/>
        <v>Small car km Cars (by size)</v>
      </c>
      <c r="K4029" s="98">
        <v>3.2000000000000003E-4</v>
      </c>
    </row>
    <row r="4030" spans="1:93" x14ac:dyDescent="0.3">
      <c r="A4030" s="73" t="s">
        <v>204</v>
      </c>
      <c r="B4030" s="73" t="s">
        <v>177</v>
      </c>
      <c r="C4030" s="73" t="s">
        <v>282</v>
      </c>
      <c r="D4030" s="73" t="s">
        <v>24</v>
      </c>
      <c r="E4030" s="73"/>
      <c r="F4030" s="73" t="s">
        <v>490</v>
      </c>
      <c r="G4030" s="73" t="s">
        <v>156</v>
      </c>
      <c r="H4030" s="73" t="s">
        <v>156</v>
      </c>
      <c r="I4030" s="73" t="s">
        <v>465</v>
      </c>
      <c r="J4030" s="73" t="str">
        <f t="shared" si="91"/>
        <v>Small car miles Cars (by size)</v>
      </c>
      <c r="K4030" s="98">
        <v>0.11823</v>
      </c>
    </row>
    <row r="4031" spans="1:93" x14ac:dyDescent="0.3">
      <c r="A4031" s="73" t="s">
        <v>204</v>
      </c>
      <c r="B4031" s="73" t="s">
        <v>177</v>
      </c>
      <c r="C4031" s="73" t="s">
        <v>282</v>
      </c>
      <c r="D4031" s="73" t="s">
        <v>24</v>
      </c>
      <c r="E4031" s="73"/>
      <c r="F4031" s="73" t="s">
        <v>490</v>
      </c>
      <c r="G4031" s="73" t="s">
        <v>156</v>
      </c>
      <c r="H4031" s="73" t="s">
        <v>156</v>
      </c>
      <c r="I4031" s="73" t="s">
        <v>466</v>
      </c>
      <c r="J4031" s="73" t="str">
        <f t="shared" si="91"/>
        <v>Small car miles Cars (by size)</v>
      </c>
      <c r="K4031" s="98">
        <v>3.2000000000000003E-4</v>
      </c>
    </row>
    <row r="4032" spans="1:93" x14ac:dyDescent="0.3">
      <c r="A4032" s="73" t="s">
        <v>204</v>
      </c>
      <c r="B4032" s="73" t="s">
        <v>177</v>
      </c>
      <c r="C4032" s="73" t="s">
        <v>282</v>
      </c>
      <c r="D4032" s="73" t="s">
        <v>24</v>
      </c>
      <c r="E4032" s="73"/>
      <c r="F4032" s="73" t="s">
        <v>490</v>
      </c>
      <c r="G4032" s="73" t="s">
        <v>156</v>
      </c>
      <c r="H4032" s="73" t="s">
        <v>156</v>
      </c>
      <c r="I4032" s="73" t="s">
        <v>467</v>
      </c>
      <c r="J4032" s="73" t="str">
        <f t="shared" si="91"/>
        <v>Small car miles Cars (by size)</v>
      </c>
      <c r="K4032" s="98">
        <v>0.1174</v>
      </c>
    </row>
    <row r="4033" spans="1:93" x14ac:dyDescent="0.3">
      <c r="A4033" s="73" t="s">
        <v>204</v>
      </c>
      <c r="B4033" s="73" t="s">
        <v>177</v>
      </c>
      <c r="C4033" s="73" t="s">
        <v>282</v>
      </c>
      <c r="D4033" s="73" t="s">
        <v>24</v>
      </c>
      <c r="E4033" s="73"/>
      <c r="F4033" s="73" t="s">
        <v>490</v>
      </c>
      <c r="G4033" s="73" t="s">
        <v>156</v>
      </c>
      <c r="H4033" s="73" t="s">
        <v>156</v>
      </c>
      <c r="I4033" s="73" t="s">
        <v>468</v>
      </c>
      <c r="J4033" s="73" t="str">
        <f t="shared" si="91"/>
        <v>Small car miles Cars (by size)</v>
      </c>
      <c r="K4033" s="98">
        <v>5.1000000000000004E-4</v>
      </c>
    </row>
    <row r="4034" spans="1:93" x14ac:dyDescent="0.3">
      <c r="A4034" s="73" t="s">
        <v>204</v>
      </c>
      <c r="B4034" s="73" t="s">
        <v>177</v>
      </c>
      <c r="C4034" s="73" t="s">
        <v>282</v>
      </c>
      <c r="D4034" s="73" t="s">
        <v>24</v>
      </c>
      <c r="E4034" s="73"/>
      <c r="F4034" s="73" t="s">
        <v>491</v>
      </c>
      <c r="G4034" s="73" t="s">
        <v>405</v>
      </c>
      <c r="H4034" s="73" t="s">
        <v>405</v>
      </c>
      <c r="I4034" s="73" t="s">
        <v>465</v>
      </c>
      <c r="J4034" s="73" t="str">
        <f t="shared" si="91"/>
        <v>Small car km Cars (by size)</v>
      </c>
      <c r="K4034" s="98">
        <v>4.956E-2</v>
      </c>
    </row>
    <row r="4035" spans="1:93" x14ac:dyDescent="0.3">
      <c r="A4035" s="73" t="s">
        <v>204</v>
      </c>
      <c r="B4035" s="73" t="s">
        <v>177</v>
      </c>
      <c r="C4035" s="73" t="s">
        <v>282</v>
      </c>
      <c r="D4035" s="73" t="s">
        <v>24</v>
      </c>
      <c r="E4035" s="73"/>
      <c r="F4035" s="73" t="s">
        <v>491</v>
      </c>
      <c r="G4035" s="73" t="s">
        <v>405</v>
      </c>
      <c r="H4035" s="73" t="s">
        <v>405</v>
      </c>
      <c r="I4035" s="73" t="s">
        <v>466</v>
      </c>
      <c r="J4035" s="73" t="str">
        <f t="shared" si="91"/>
        <v>Small car km Cars (by size)</v>
      </c>
      <c r="K4035" s="98">
        <v>1.2999999999999999E-4</v>
      </c>
    </row>
    <row r="4036" spans="1:93" x14ac:dyDescent="0.3">
      <c r="A4036" s="73" t="s">
        <v>204</v>
      </c>
      <c r="B4036" s="73" t="s">
        <v>177</v>
      </c>
      <c r="C4036" s="73" t="s">
        <v>282</v>
      </c>
      <c r="D4036" s="73" t="s">
        <v>24</v>
      </c>
      <c r="E4036" s="73"/>
      <c r="F4036" s="73" t="s">
        <v>491</v>
      </c>
      <c r="G4036" s="73" t="s">
        <v>405</v>
      </c>
      <c r="H4036" s="73" t="s">
        <v>405</v>
      </c>
      <c r="I4036" s="73" t="s">
        <v>467</v>
      </c>
      <c r="J4036" s="73" t="str">
        <f t="shared" si="91"/>
        <v>Small car km Cars (by size)</v>
      </c>
      <c r="K4036" s="98">
        <v>4.9160000000000002E-2</v>
      </c>
    </row>
    <row r="4037" spans="1:93" x14ac:dyDescent="0.3">
      <c r="A4037" s="73" t="s">
        <v>204</v>
      </c>
      <c r="B4037" s="73" t="s">
        <v>177</v>
      </c>
      <c r="C4037" s="73" t="s">
        <v>282</v>
      </c>
      <c r="D4037" s="73" t="s">
        <v>24</v>
      </c>
      <c r="E4037" s="73"/>
      <c r="F4037" s="73" t="s">
        <v>491</v>
      </c>
      <c r="G4037" s="73" t="s">
        <v>405</v>
      </c>
      <c r="H4037" s="73" t="s">
        <v>405</v>
      </c>
      <c r="I4037" s="73" t="s">
        <v>468</v>
      </c>
      <c r="J4037" s="73" t="str">
        <f t="shared" si="91"/>
        <v>Small car km Cars (by size)</v>
      </c>
      <c r="K4037" s="98">
        <v>2.7E-4</v>
      </c>
    </row>
    <row r="4038" spans="1:93" x14ac:dyDescent="0.3">
      <c r="A4038" s="73" t="s">
        <v>204</v>
      </c>
      <c r="B4038" s="73" t="s">
        <v>177</v>
      </c>
      <c r="C4038" s="73" t="s">
        <v>282</v>
      </c>
      <c r="D4038" s="73" t="s">
        <v>24</v>
      </c>
      <c r="E4038" s="73"/>
      <c r="F4038" s="73" t="s">
        <v>491</v>
      </c>
      <c r="G4038" s="73" t="s">
        <v>156</v>
      </c>
      <c r="H4038" s="73" t="s">
        <v>156</v>
      </c>
      <c r="I4038" s="73" t="s">
        <v>465</v>
      </c>
      <c r="J4038" s="73" t="str">
        <f t="shared" si="91"/>
        <v>Small car miles Cars (by size)</v>
      </c>
      <c r="K4038" s="98">
        <v>7.9750000000000001E-2</v>
      </c>
    </row>
    <row r="4039" spans="1:93" x14ac:dyDescent="0.3">
      <c r="A4039" s="73" t="s">
        <v>204</v>
      </c>
      <c r="B4039" s="73" t="s">
        <v>177</v>
      </c>
      <c r="C4039" s="73" t="s">
        <v>282</v>
      </c>
      <c r="D4039" s="73" t="s">
        <v>24</v>
      </c>
      <c r="E4039" s="73"/>
      <c r="F4039" s="73" t="s">
        <v>491</v>
      </c>
      <c r="G4039" s="73" t="s">
        <v>156</v>
      </c>
      <c r="H4039" s="73" t="s">
        <v>156</v>
      </c>
      <c r="I4039" s="73" t="s">
        <v>466</v>
      </c>
      <c r="J4039" s="73" t="str">
        <f t="shared" si="91"/>
        <v>Small car miles Cars (by size)</v>
      </c>
      <c r="K4039" s="98">
        <v>2.0000000000000001E-4</v>
      </c>
    </row>
    <row r="4040" spans="1:93" x14ac:dyDescent="0.3">
      <c r="A4040" s="73" t="s">
        <v>204</v>
      </c>
      <c r="B4040" s="73" t="s">
        <v>177</v>
      </c>
      <c r="C4040" s="73" t="s">
        <v>282</v>
      </c>
      <c r="D4040" s="73" t="s">
        <v>24</v>
      </c>
      <c r="E4040" s="73"/>
      <c r="F4040" s="73" t="s">
        <v>491</v>
      </c>
      <c r="G4040" s="73" t="s">
        <v>156</v>
      </c>
      <c r="H4040" s="73" t="s">
        <v>156</v>
      </c>
      <c r="I4040" s="73" t="s">
        <v>467</v>
      </c>
      <c r="J4040" s="73" t="str">
        <f t="shared" si="91"/>
        <v>Small car miles Cars (by size)</v>
      </c>
      <c r="K4040" s="98">
        <v>7.9119999999999996E-2</v>
      </c>
    </row>
    <row r="4041" spans="1:93" x14ac:dyDescent="0.3">
      <c r="A4041" s="73" t="s">
        <v>204</v>
      </c>
      <c r="B4041" s="73" t="s">
        <v>177</v>
      </c>
      <c r="C4041" s="73" t="s">
        <v>282</v>
      </c>
      <c r="D4041" s="73" t="s">
        <v>24</v>
      </c>
      <c r="E4041" s="73"/>
      <c r="F4041" s="73" t="s">
        <v>491</v>
      </c>
      <c r="G4041" s="73" t="s">
        <v>156</v>
      </c>
      <c r="H4041" s="73" t="s">
        <v>156</v>
      </c>
      <c r="I4041" s="73" t="s">
        <v>468</v>
      </c>
      <c r="J4041" s="73" t="str">
        <f t="shared" si="91"/>
        <v>Small car miles Cars (by size)</v>
      </c>
      <c r="K4041" s="98">
        <v>4.2999999999999999E-4</v>
      </c>
    </row>
    <row r="4042" spans="1:93" s="2" customFormat="1" x14ac:dyDescent="0.3">
      <c r="A4042" s="73" t="s">
        <v>204</v>
      </c>
      <c r="B4042" s="73" t="s">
        <v>177</v>
      </c>
      <c r="C4042" s="67" t="s">
        <v>282</v>
      </c>
      <c r="D4042" s="67" t="s">
        <v>33</v>
      </c>
      <c r="E4042" s="73"/>
      <c r="F4042" s="73" t="s">
        <v>412</v>
      </c>
      <c r="G4042" s="73" t="s">
        <v>405</v>
      </c>
      <c r="H4042" s="73" t="s">
        <v>405</v>
      </c>
      <c r="I4042" s="73" t="s">
        <v>465</v>
      </c>
      <c r="J4042" s="73" t="str">
        <f t="shared" si="90"/>
        <v>Medium car km Cars (by size)</v>
      </c>
      <c r="K4042" s="98">
        <v>0.17061000000000001</v>
      </c>
      <c r="L4042" s="48"/>
      <c r="M4042" s="22"/>
      <c r="N4042" s="22"/>
      <c r="O4042" s="22"/>
      <c r="P4042" s="22"/>
      <c r="Q4042" s="22"/>
      <c r="R4042" s="22"/>
      <c r="S4042" s="22"/>
      <c r="T4042" s="2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c r="AQ4042" s="22"/>
      <c r="AR4042" s="22"/>
      <c r="AS4042" s="22"/>
      <c r="AT4042" s="22"/>
      <c r="AU4042" s="22"/>
      <c r="AV4042" s="22"/>
      <c r="AW4042" s="22"/>
      <c r="AX4042" s="22"/>
      <c r="AY4042" s="22"/>
      <c r="AZ4042" s="22"/>
      <c r="BA4042" s="22"/>
      <c r="BB4042" s="22"/>
      <c r="BC4042" s="22"/>
      <c r="BD4042" s="22"/>
      <c r="BE4042" s="22"/>
      <c r="BF4042" s="22"/>
      <c r="BG4042" s="22"/>
      <c r="BH4042" s="22"/>
      <c r="BI4042" s="22"/>
      <c r="BJ4042" s="22"/>
      <c r="BK4042" s="22"/>
      <c r="BL4042" s="22"/>
      <c r="BM4042" s="22"/>
      <c r="BN4042" s="22"/>
      <c r="BO4042" s="22"/>
      <c r="BP4042" s="22"/>
      <c r="BQ4042" s="22"/>
      <c r="BR4042" s="22"/>
      <c r="BS4042" s="22"/>
      <c r="BT4042" s="22"/>
      <c r="BU4042" s="22"/>
      <c r="BV4042" s="22"/>
      <c r="BW4042" s="22"/>
      <c r="BX4042" s="22"/>
      <c r="BY4042" s="22"/>
      <c r="BZ4042" s="22"/>
      <c r="CA4042" s="22"/>
      <c r="CB4042" s="22"/>
      <c r="CC4042" s="22"/>
      <c r="CD4042" s="22"/>
      <c r="CE4042" s="22"/>
      <c r="CF4042" s="22"/>
      <c r="CG4042" s="22"/>
      <c r="CH4042" s="22"/>
      <c r="CI4042" s="22"/>
      <c r="CJ4042" s="22"/>
      <c r="CK4042" s="22"/>
      <c r="CL4042" s="22"/>
      <c r="CM4042" s="22"/>
      <c r="CN4042" s="22"/>
      <c r="CO4042" s="22"/>
    </row>
    <row r="4043" spans="1:93" s="2" customFormat="1" x14ac:dyDescent="0.3">
      <c r="A4043" s="73" t="s">
        <v>204</v>
      </c>
      <c r="B4043" s="73" t="s">
        <v>177</v>
      </c>
      <c r="C4043" s="67" t="s">
        <v>282</v>
      </c>
      <c r="D4043" s="67" t="s">
        <v>33</v>
      </c>
      <c r="E4043" s="73"/>
      <c r="F4043" s="73" t="s">
        <v>412</v>
      </c>
      <c r="G4043" s="73" t="s">
        <v>405</v>
      </c>
      <c r="H4043" s="73" t="s">
        <v>405</v>
      </c>
      <c r="I4043" s="73" t="s">
        <v>466</v>
      </c>
      <c r="J4043" s="73" t="str">
        <f t="shared" si="90"/>
        <v>Medium car km Cars (by size)</v>
      </c>
      <c r="K4043" s="146">
        <v>4.3200000000000001E-6</v>
      </c>
      <c r="L4043" s="48"/>
      <c r="M4043" s="22"/>
      <c r="N4043" s="22"/>
      <c r="O4043" s="22"/>
      <c r="P4043" s="22"/>
      <c r="Q4043" s="22"/>
      <c r="R4043" s="22"/>
      <c r="S4043" s="22"/>
      <c r="T4043" s="22"/>
      <c r="U4043" s="22"/>
      <c r="V4043" s="22"/>
      <c r="W4043" s="22"/>
      <c r="X4043" s="22"/>
      <c r="Y4043" s="22"/>
      <c r="Z4043" s="22"/>
      <c r="AA4043" s="22"/>
      <c r="AB4043" s="22"/>
      <c r="AC4043" s="22"/>
      <c r="AD4043" s="22"/>
      <c r="AE4043" s="22"/>
      <c r="AF4043" s="22"/>
      <c r="AG4043" s="22"/>
      <c r="AH4043" s="22"/>
      <c r="AI4043" s="22"/>
      <c r="AJ4043" s="22"/>
      <c r="AK4043" s="22"/>
      <c r="AL4043" s="22"/>
      <c r="AM4043" s="22"/>
      <c r="AN4043" s="22"/>
      <c r="AO4043" s="22"/>
      <c r="AP4043" s="22"/>
      <c r="AQ4043" s="22"/>
      <c r="AR4043" s="22"/>
      <c r="AS4043" s="22"/>
      <c r="AT4043" s="22"/>
      <c r="AU4043" s="22"/>
      <c r="AV4043" s="22"/>
      <c r="AW4043" s="22"/>
      <c r="AX4043" s="22"/>
      <c r="AY4043" s="22"/>
      <c r="AZ4043" s="22"/>
      <c r="BA4043" s="22"/>
      <c r="BB4043" s="22"/>
      <c r="BC4043" s="22"/>
      <c r="BD4043" s="22"/>
      <c r="BE4043" s="22"/>
      <c r="BF4043" s="22"/>
      <c r="BG4043" s="22"/>
      <c r="BH4043" s="22"/>
      <c r="BI4043" s="22"/>
      <c r="BJ4043" s="22"/>
      <c r="BK4043" s="22"/>
      <c r="BL4043" s="22"/>
      <c r="BM4043" s="22"/>
      <c r="BN4043" s="22"/>
      <c r="BO4043" s="22"/>
      <c r="BP4043" s="22"/>
      <c r="BQ4043" s="22"/>
      <c r="BR4043" s="22"/>
      <c r="BS4043" s="22"/>
      <c r="BT4043" s="22"/>
      <c r="BU4043" s="22"/>
      <c r="BV4043" s="22"/>
      <c r="BW4043" s="22"/>
      <c r="BX4043" s="22"/>
      <c r="BY4043" s="22"/>
      <c r="BZ4043" s="22"/>
      <c r="CA4043" s="22"/>
      <c r="CB4043" s="22"/>
      <c r="CC4043" s="22"/>
      <c r="CD4043" s="22"/>
      <c r="CE4043" s="22"/>
      <c r="CF4043" s="22"/>
      <c r="CG4043" s="22"/>
      <c r="CH4043" s="22"/>
      <c r="CI4043" s="22"/>
      <c r="CJ4043" s="22"/>
      <c r="CK4043" s="22"/>
      <c r="CL4043" s="22"/>
      <c r="CM4043" s="22"/>
      <c r="CN4043" s="22"/>
      <c r="CO4043" s="22"/>
    </row>
    <row r="4044" spans="1:93" s="2" customFormat="1" x14ac:dyDescent="0.3">
      <c r="A4044" s="73" t="s">
        <v>204</v>
      </c>
      <c r="B4044" s="73" t="s">
        <v>177</v>
      </c>
      <c r="C4044" s="67" t="s">
        <v>282</v>
      </c>
      <c r="D4044" s="67" t="s">
        <v>33</v>
      </c>
      <c r="E4044" s="73"/>
      <c r="F4044" s="73" t="s">
        <v>412</v>
      </c>
      <c r="G4044" s="73" t="s">
        <v>405</v>
      </c>
      <c r="H4044" s="73" t="s">
        <v>405</v>
      </c>
      <c r="I4044" s="73" t="s">
        <v>467</v>
      </c>
      <c r="J4044" s="73" t="str">
        <f t="shared" si="90"/>
        <v>Medium car km Cars (by size)</v>
      </c>
      <c r="K4044" s="98">
        <v>0.16877</v>
      </c>
      <c r="L4044" s="48"/>
      <c r="M4044" s="22"/>
      <c r="N4044" s="22"/>
      <c r="O4044" s="22"/>
      <c r="P4044" s="22"/>
      <c r="Q4044" s="22"/>
      <c r="R4044" s="22"/>
      <c r="S4044" s="22"/>
      <c r="T4044" s="2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c r="AQ4044" s="22"/>
      <c r="AR4044" s="22"/>
      <c r="AS4044" s="22"/>
      <c r="AT4044" s="22"/>
      <c r="AU4044" s="22"/>
      <c r="AV4044" s="22"/>
      <c r="AW4044" s="22"/>
      <c r="AX4044" s="22"/>
      <c r="AY4044" s="22"/>
      <c r="AZ4044" s="22"/>
      <c r="BA4044" s="22"/>
      <c r="BB4044" s="22"/>
      <c r="BC4044" s="22"/>
      <c r="BD4044" s="22"/>
      <c r="BE4044" s="22"/>
      <c r="BF4044" s="22"/>
      <c r="BG4044" s="22"/>
      <c r="BH4044" s="22"/>
      <c r="BI4044" s="22"/>
      <c r="BJ4044" s="22"/>
      <c r="BK4044" s="22"/>
      <c r="BL4044" s="22"/>
      <c r="BM4044" s="22"/>
      <c r="BN4044" s="22"/>
      <c r="BO4044" s="22"/>
      <c r="BP4044" s="22"/>
      <c r="BQ4044" s="22"/>
      <c r="BR4044" s="22"/>
      <c r="BS4044" s="22"/>
      <c r="BT4044" s="22"/>
      <c r="BU4044" s="22"/>
      <c r="BV4044" s="22"/>
      <c r="BW4044" s="22"/>
      <c r="BX4044" s="22"/>
      <c r="BY4044" s="22"/>
      <c r="BZ4044" s="22"/>
      <c r="CA4044" s="22"/>
      <c r="CB4044" s="22"/>
      <c r="CC4044" s="22"/>
      <c r="CD4044" s="22"/>
      <c r="CE4044" s="22"/>
      <c r="CF4044" s="22"/>
      <c r="CG4044" s="22"/>
      <c r="CH4044" s="22"/>
      <c r="CI4044" s="22"/>
      <c r="CJ4044" s="22"/>
      <c r="CK4044" s="22"/>
      <c r="CL4044" s="22"/>
      <c r="CM4044" s="22"/>
      <c r="CN4044" s="22"/>
      <c r="CO4044" s="22"/>
    </row>
    <row r="4045" spans="1:93" s="2" customFormat="1" x14ac:dyDescent="0.3">
      <c r="A4045" s="73" t="s">
        <v>204</v>
      </c>
      <c r="B4045" s="73" t="s">
        <v>177</v>
      </c>
      <c r="C4045" s="67" t="s">
        <v>282</v>
      </c>
      <c r="D4045" s="67" t="s">
        <v>33</v>
      </c>
      <c r="E4045" s="73"/>
      <c r="F4045" s="73" t="s">
        <v>412</v>
      </c>
      <c r="G4045" s="73" t="s">
        <v>405</v>
      </c>
      <c r="H4045" s="73" t="s">
        <v>405</v>
      </c>
      <c r="I4045" s="73" t="s">
        <v>468</v>
      </c>
      <c r="J4045" s="73" t="str">
        <f t="shared" si="90"/>
        <v>Medium car km Cars (by size)</v>
      </c>
      <c r="K4045" s="98">
        <v>1.8400000000000001E-3</v>
      </c>
      <c r="L4045" s="48"/>
      <c r="M4045" s="22"/>
      <c r="N4045" s="22"/>
      <c r="O4045" s="22"/>
      <c r="P4045" s="22"/>
      <c r="Q4045" s="22"/>
      <c r="R4045" s="22"/>
      <c r="S4045" s="22"/>
      <c r="T4045" s="22"/>
      <c r="U4045" s="22"/>
      <c r="V4045" s="22"/>
      <c r="W4045" s="22"/>
      <c r="X4045" s="22"/>
      <c r="Y4045" s="22"/>
      <c r="Z4045" s="22"/>
      <c r="AA4045" s="22"/>
      <c r="AB4045" s="22"/>
      <c r="AC4045" s="22"/>
      <c r="AD4045" s="22"/>
      <c r="AE4045" s="22"/>
      <c r="AF4045" s="22"/>
      <c r="AG4045" s="22"/>
      <c r="AH4045" s="22"/>
      <c r="AI4045" s="22"/>
      <c r="AJ4045" s="22"/>
      <c r="AK4045" s="22"/>
      <c r="AL4045" s="22"/>
      <c r="AM4045" s="22"/>
      <c r="AN4045" s="22"/>
      <c r="AO4045" s="22"/>
      <c r="AP4045" s="22"/>
      <c r="AQ4045" s="22"/>
      <c r="AR4045" s="22"/>
      <c r="AS4045" s="22"/>
      <c r="AT4045" s="22"/>
      <c r="AU4045" s="22"/>
      <c r="AV4045" s="22"/>
      <c r="AW4045" s="22"/>
      <c r="AX4045" s="22"/>
      <c r="AY4045" s="22"/>
      <c r="AZ4045" s="22"/>
      <c r="BA4045" s="22"/>
      <c r="BB4045" s="22"/>
      <c r="BC4045" s="22"/>
      <c r="BD4045" s="22"/>
      <c r="BE4045" s="22"/>
      <c r="BF4045" s="22"/>
      <c r="BG4045" s="22"/>
      <c r="BH4045" s="22"/>
      <c r="BI4045" s="22"/>
      <c r="BJ4045" s="22"/>
      <c r="BK4045" s="22"/>
      <c r="BL4045" s="22"/>
      <c r="BM4045" s="22"/>
      <c r="BN4045" s="22"/>
      <c r="BO4045" s="22"/>
      <c r="BP4045" s="22"/>
      <c r="BQ4045" s="22"/>
      <c r="BR4045" s="22"/>
      <c r="BS4045" s="22"/>
      <c r="BT4045" s="22"/>
      <c r="BU4045" s="22"/>
      <c r="BV4045" s="22"/>
      <c r="BW4045" s="22"/>
      <c r="BX4045" s="22"/>
      <c r="BY4045" s="22"/>
      <c r="BZ4045" s="22"/>
      <c r="CA4045" s="22"/>
      <c r="CB4045" s="22"/>
      <c r="CC4045" s="22"/>
      <c r="CD4045" s="22"/>
      <c r="CE4045" s="22"/>
      <c r="CF4045" s="22"/>
      <c r="CG4045" s="22"/>
      <c r="CH4045" s="22"/>
      <c r="CI4045" s="22"/>
      <c r="CJ4045" s="22"/>
      <c r="CK4045" s="22"/>
      <c r="CL4045" s="22"/>
      <c r="CM4045" s="22"/>
      <c r="CN4045" s="22"/>
      <c r="CO4045" s="22"/>
    </row>
    <row r="4046" spans="1:93" s="2" customFormat="1" x14ac:dyDescent="0.3">
      <c r="A4046" s="73" t="s">
        <v>204</v>
      </c>
      <c r="B4046" s="73" t="s">
        <v>177</v>
      </c>
      <c r="C4046" s="67" t="s">
        <v>282</v>
      </c>
      <c r="D4046" s="67" t="s">
        <v>33</v>
      </c>
      <c r="E4046" s="73"/>
      <c r="F4046" s="73" t="s">
        <v>412</v>
      </c>
      <c r="G4046" s="73" t="s">
        <v>156</v>
      </c>
      <c r="H4046" s="73" t="s">
        <v>156</v>
      </c>
      <c r="I4046" s="73" t="s">
        <v>465</v>
      </c>
      <c r="J4046" s="73" t="str">
        <f t="shared" si="90"/>
        <v>Medium car miles Cars (by size)</v>
      </c>
      <c r="K4046" s="98">
        <v>0.27459</v>
      </c>
      <c r="L4046" s="48"/>
      <c r="M4046" s="22"/>
      <c r="N4046" s="22"/>
      <c r="O4046" s="22"/>
      <c r="P4046" s="22"/>
      <c r="Q4046" s="22"/>
      <c r="R4046" s="22"/>
      <c r="S4046" s="22"/>
      <c r="T4046" s="2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c r="AQ4046" s="22"/>
      <c r="AR4046" s="22"/>
      <c r="AS4046" s="22"/>
      <c r="AT4046" s="22"/>
      <c r="AU4046" s="22"/>
      <c r="AV4046" s="22"/>
      <c r="AW4046" s="22"/>
      <c r="AX4046" s="22"/>
      <c r="AY4046" s="22"/>
      <c r="AZ4046" s="22"/>
      <c r="BA4046" s="22"/>
      <c r="BB4046" s="22"/>
      <c r="BC4046" s="22"/>
      <c r="BD4046" s="22"/>
      <c r="BE4046" s="22"/>
      <c r="BF4046" s="22"/>
      <c r="BG4046" s="22"/>
      <c r="BH4046" s="22"/>
      <c r="BI4046" s="22"/>
      <c r="BJ4046" s="22"/>
      <c r="BK4046" s="22"/>
      <c r="BL4046" s="22"/>
      <c r="BM4046" s="22"/>
      <c r="BN4046" s="22"/>
      <c r="BO4046" s="22"/>
      <c r="BP4046" s="22"/>
      <c r="BQ4046" s="22"/>
      <c r="BR4046" s="22"/>
      <c r="BS4046" s="22"/>
      <c r="BT4046" s="22"/>
      <c r="BU4046" s="22"/>
      <c r="BV4046" s="22"/>
      <c r="BW4046" s="22"/>
      <c r="BX4046" s="22"/>
      <c r="BY4046" s="22"/>
      <c r="BZ4046" s="22"/>
      <c r="CA4046" s="22"/>
      <c r="CB4046" s="22"/>
      <c r="CC4046" s="22"/>
      <c r="CD4046" s="22"/>
      <c r="CE4046" s="22"/>
      <c r="CF4046" s="22"/>
      <c r="CG4046" s="22"/>
      <c r="CH4046" s="22"/>
      <c r="CI4046" s="22"/>
      <c r="CJ4046" s="22"/>
      <c r="CK4046" s="22"/>
      <c r="CL4046" s="22"/>
      <c r="CM4046" s="22"/>
      <c r="CN4046" s="22"/>
      <c r="CO4046" s="22"/>
    </row>
    <row r="4047" spans="1:93" s="2" customFormat="1" x14ac:dyDescent="0.3">
      <c r="A4047" s="73" t="s">
        <v>204</v>
      </c>
      <c r="B4047" s="73" t="s">
        <v>177</v>
      </c>
      <c r="C4047" s="67" t="s">
        <v>282</v>
      </c>
      <c r="D4047" s="67" t="s">
        <v>33</v>
      </c>
      <c r="E4047" s="73"/>
      <c r="F4047" s="73" t="s">
        <v>412</v>
      </c>
      <c r="G4047" s="73" t="s">
        <v>156</v>
      </c>
      <c r="H4047" s="73" t="s">
        <v>156</v>
      </c>
      <c r="I4047" s="73" t="s">
        <v>466</v>
      </c>
      <c r="J4047" s="73" t="str">
        <f t="shared" si="90"/>
        <v>Medium car miles Cars (by size)</v>
      </c>
      <c r="K4047" s="98">
        <v>1.0000000000000001E-5</v>
      </c>
      <c r="L4047" s="48"/>
      <c r="M4047" s="22"/>
      <c r="N4047" s="22"/>
      <c r="O4047" s="22"/>
      <c r="P4047" s="22"/>
      <c r="Q4047" s="22"/>
      <c r="R4047" s="22"/>
      <c r="S4047" s="22"/>
      <c r="T4047" s="22"/>
      <c r="U4047" s="22"/>
      <c r="V4047" s="22"/>
      <c r="W4047" s="22"/>
      <c r="X4047" s="22"/>
      <c r="Y4047" s="22"/>
      <c r="Z4047" s="22"/>
      <c r="AA4047" s="22"/>
      <c r="AB4047" s="22"/>
      <c r="AC4047" s="22"/>
      <c r="AD4047" s="22"/>
      <c r="AE4047" s="22"/>
      <c r="AF4047" s="22"/>
      <c r="AG4047" s="22"/>
      <c r="AH4047" s="22"/>
      <c r="AI4047" s="22"/>
      <c r="AJ4047" s="22"/>
      <c r="AK4047" s="22"/>
      <c r="AL4047" s="22"/>
      <c r="AM4047" s="22"/>
      <c r="AN4047" s="22"/>
      <c r="AO4047" s="22"/>
      <c r="AP4047" s="22"/>
      <c r="AQ4047" s="22"/>
      <c r="AR4047" s="22"/>
      <c r="AS4047" s="22"/>
      <c r="AT4047" s="22"/>
      <c r="AU4047" s="22"/>
      <c r="AV4047" s="22"/>
      <c r="AW4047" s="22"/>
      <c r="AX4047" s="22"/>
      <c r="AY4047" s="22"/>
      <c r="AZ4047" s="22"/>
      <c r="BA4047" s="22"/>
      <c r="BB4047" s="22"/>
      <c r="BC4047" s="22"/>
      <c r="BD4047" s="22"/>
      <c r="BE4047" s="22"/>
      <c r="BF4047" s="22"/>
      <c r="BG4047" s="22"/>
      <c r="BH4047" s="22"/>
      <c r="BI4047" s="22"/>
      <c r="BJ4047" s="22"/>
      <c r="BK4047" s="22"/>
      <c r="BL4047" s="22"/>
      <c r="BM4047" s="22"/>
      <c r="BN4047" s="22"/>
      <c r="BO4047" s="22"/>
      <c r="BP4047" s="22"/>
      <c r="BQ4047" s="22"/>
      <c r="BR4047" s="22"/>
      <c r="BS4047" s="22"/>
      <c r="BT4047" s="22"/>
      <c r="BU4047" s="22"/>
      <c r="BV4047" s="22"/>
      <c r="BW4047" s="22"/>
      <c r="BX4047" s="22"/>
      <c r="BY4047" s="22"/>
      <c r="BZ4047" s="22"/>
      <c r="CA4047" s="22"/>
      <c r="CB4047" s="22"/>
      <c r="CC4047" s="22"/>
      <c r="CD4047" s="22"/>
      <c r="CE4047" s="22"/>
      <c r="CF4047" s="22"/>
      <c r="CG4047" s="22"/>
      <c r="CH4047" s="22"/>
      <c r="CI4047" s="22"/>
      <c r="CJ4047" s="22"/>
      <c r="CK4047" s="22"/>
      <c r="CL4047" s="22"/>
      <c r="CM4047" s="22"/>
      <c r="CN4047" s="22"/>
      <c r="CO4047" s="22"/>
    </row>
    <row r="4048" spans="1:93" s="2" customFormat="1" x14ac:dyDescent="0.3">
      <c r="A4048" s="73" t="s">
        <v>204</v>
      </c>
      <c r="B4048" s="73" t="s">
        <v>177</v>
      </c>
      <c r="C4048" s="67" t="s">
        <v>282</v>
      </c>
      <c r="D4048" s="67" t="s">
        <v>33</v>
      </c>
      <c r="E4048" s="73"/>
      <c r="F4048" s="73" t="s">
        <v>412</v>
      </c>
      <c r="G4048" s="73" t="s">
        <v>156</v>
      </c>
      <c r="H4048" s="73" t="s">
        <v>156</v>
      </c>
      <c r="I4048" s="73" t="s">
        <v>467</v>
      </c>
      <c r="J4048" s="73" t="str">
        <f t="shared" si="90"/>
        <v>Medium car miles Cars (by size)</v>
      </c>
      <c r="K4048" s="98">
        <v>0.27161000000000002</v>
      </c>
      <c r="L4048" s="48"/>
      <c r="M4048" s="22"/>
      <c r="N4048" s="22"/>
      <c r="O4048" s="22"/>
      <c r="P4048" s="22"/>
      <c r="Q4048" s="22"/>
      <c r="R4048" s="22"/>
      <c r="S4048" s="22"/>
      <c r="T4048" s="2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c r="AQ4048" s="22"/>
      <c r="AR4048" s="22"/>
      <c r="AS4048" s="22"/>
      <c r="AT4048" s="22"/>
      <c r="AU4048" s="22"/>
      <c r="AV4048" s="22"/>
      <c r="AW4048" s="22"/>
      <c r="AX4048" s="22"/>
      <c r="AY4048" s="22"/>
      <c r="AZ4048" s="22"/>
      <c r="BA4048" s="22"/>
      <c r="BB4048" s="22"/>
      <c r="BC4048" s="22"/>
      <c r="BD4048" s="22"/>
      <c r="BE4048" s="22"/>
      <c r="BF4048" s="22"/>
      <c r="BG4048" s="22"/>
      <c r="BH4048" s="22"/>
      <c r="BI4048" s="22"/>
      <c r="BJ4048" s="22"/>
      <c r="BK4048" s="22"/>
      <c r="BL4048" s="22"/>
      <c r="BM4048" s="22"/>
      <c r="BN4048" s="22"/>
      <c r="BO4048" s="22"/>
      <c r="BP4048" s="22"/>
      <c r="BQ4048" s="22"/>
      <c r="BR4048" s="22"/>
      <c r="BS4048" s="22"/>
      <c r="BT4048" s="22"/>
      <c r="BU4048" s="22"/>
      <c r="BV4048" s="22"/>
      <c r="BW4048" s="22"/>
      <c r="BX4048" s="22"/>
      <c r="BY4048" s="22"/>
      <c r="BZ4048" s="22"/>
      <c r="CA4048" s="22"/>
      <c r="CB4048" s="22"/>
      <c r="CC4048" s="22"/>
      <c r="CD4048" s="22"/>
      <c r="CE4048" s="22"/>
      <c r="CF4048" s="22"/>
      <c r="CG4048" s="22"/>
      <c r="CH4048" s="22"/>
      <c r="CI4048" s="22"/>
      <c r="CJ4048" s="22"/>
      <c r="CK4048" s="22"/>
      <c r="CL4048" s="22"/>
      <c r="CM4048" s="22"/>
      <c r="CN4048" s="22"/>
      <c r="CO4048" s="22"/>
    </row>
    <row r="4049" spans="1:93" s="2" customFormat="1" x14ac:dyDescent="0.3">
      <c r="A4049" s="73" t="s">
        <v>204</v>
      </c>
      <c r="B4049" s="73" t="s">
        <v>177</v>
      </c>
      <c r="C4049" s="67" t="s">
        <v>282</v>
      </c>
      <c r="D4049" s="67" t="s">
        <v>33</v>
      </c>
      <c r="E4049" s="73"/>
      <c r="F4049" s="73" t="s">
        <v>412</v>
      </c>
      <c r="G4049" s="73" t="s">
        <v>156</v>
      </c>
      <c r="H4049" s="73" t="s">
        <v>156</v>
      </c>
      <c r="I4049" s="73" t="s">
        <v>468</v>
      </c>
      <c r="J4049" s="73" t="str">
        <f t="shared" si="90"/>
        <v>Medium car miles Cars (by size)</v>
      </c>
      <c r="K4049" s="98">
        <v>2.97E-3</v>
      </c>
      <c r="L4049" s="48"/>
      <c r="M4049" s="22"/>
      <c r="N4049" s="22"/>
      <c r="O4049" s="22"/>
      <c r="P4049" s="22"/>
      <c r="Q4049" s="22"/>
      <c r="R4049" s="22"/>
      <c r="S4049" s="22"/>
      <c r="T4049" s="22"/>
      <c r="U4049" s="22"/>
      <c r="V4049" s="22"/>
      <c r="W4049" s="22"/>
      <c r="X4049" s="22"/>
      <c r="Y4049" s="22"/>
      <c r="Z4049" s="22"/>
      <c r="AA4049" s="22"/>
      <c r="AB4049" s="22"/>
      <c r="AC4049" s="22"/>
      <c r="AD4049" s="22"/>
      <c r="AE4049" s="22"/>
      <c r="AF4049" s="22"/>
      <c r="AG4049" s="22"/>
      <c r="AH4049" s="22"/>
      <c r="AI4049" s="22"/>
      <c r="AJ4049" s="22"/>
      <c r="AK4049" s="22"/>
      <c r="AL4049" s="22"/>
      <c r="AM4049" s="22"/>
      <c r="AN4049" s="22"/>
      <c r="AO4049" s="22"/>
      <c r="AP4049" s="22"/>
      <c r="AQ4049" s="22"/>
      <c r="AR4049" s="22"/>
      <c r="AS4049" s="22"/>
      <c r="AT4049" s="22"/>
      <c r="AU4049" s="22"/>
      <c r="AV4049" s="22"/>
      <c r="AW4049" s="22"/>
      <c r="AX4049" s="22"/>
      <c r="AY4049" s="22"/>
      <c r="AZ4049" s="22"/>
      <c r="BA4049" s="22"/>
      <c r="BB4049" s="22"/>
      <c r="BC4049" s="22"/>
      <c r="BD4049" s="22"/>
      <c r="BE4049" s="22"/>
      <c r="BF4049" s="22"/>
      <c r="BG4049" s="22"/>
      <c r="BH4049" s="22"/>
      <c r="BI4049" s="22"/>
      <c r="BJ4049" s="22"/>
      <c r="BK4049" s="22"/>
      <c r="BL4049" s="22"/>
      <c r="BM4049" s="22"/>
      <c r="BN4049" s="22"/>
      <c r="BO4049" s="22"/>
      <c r="BP4049" s="22"/>
      <c r="BQ4049" s="22"/>
      <c r="BR4049" s="22"/>
      <c r="BS4049" s="22"/>
      <c r="BT4049" s="22"/>
      <c r="BU4049" s="22"/>
      <c r="BV4049" s="22"/>
      <c r="BW4049" s="22"/>
      <c r="BX4049" s="22"/>
      <c r="BY4049" s="22"/>
      <c r="BZ4049" s="22"/>
      <c r="CA4049" s="22"/>
      <c r="CB4049" s="22"/>
      <c r="CC4049" s="22"/>
      <c r="CD4049" s="22"/>
      <c r="CE4049" s="22"/>
      <c r="CF4049" s="22"/>
      <c r="CG4049" s="22"/>
      <c r="CH4049" s="22"/>
      <c r="CI4049" s="22"/>
      <c r="CJ4049" s="22"/>
      <c r="CK4049" s="22"/>
      <c r="CL4049" s="22"/>
      <c r="CM4049" s="22"/>
      <c r="CN4049" s="22"/>
      <c r="CO4049" s="22"/>
    </row>
    <row r="4050" spans="1:93" s="2" customFormat="1" x14ac:dyDescent="0.3">
      <c r="A4050" s="73" t="s">
        <v>204</v>
      </c>
      <c r="B4050" s="73" t="s">
        <v>177</v>
      </c>
      <c r="C4050" s="67" t="s">
        <v>282</v>
      </c>
      <c r="D4050" s="67" t="s">
        <v>33</v>
      </c>
      <c r="E4050" s="73"/>
      <c r="F4050" s="73" t="s">
        <v>138</v>
      </c>
      <c r="G4050" s="73" t="s">
        <v>405</v>
      </c>
      <c r="H4050" s="73" t="s">
        <v>405</v>
      </c>
      <c r="I4050" s="73" t="s">
        <v>465</v>
      </c>
      <c r="J4050" s="73" t="str">
        <f t="shared" si="90"/>
        <v>Medium car km Cars (by size)</v>
      </c>
      <c r="K4050" s="98">
        <v>0.19228000000000001</v>
      </c>
      <c r="L4050" s="48"/>
      <c r="M4050" s="22"/>
      <c r="N4050" s="22"/>
      <c r="O4050" s="22"/>
      <c r="P4050" s="22"/>
      <c r="Q4050" s="22"/>
      <c r="R4050" s="22"/>
      <c r="S4050" s="22"/>
      <c r="T4050" s="2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c r="AQ4050" s="22"/>
      <c r="AR4050" s="22"/>
      <c r="AS4050" s="22"/>
      <c r="AT4050" s="22"/>
      <c r="AU4050" s="22"/>
      <c r="AV4050" s="22"/>
      <c r="AW4050" s="22"/>
      <c r="AX4050" s="22"/>
      <c r="AY4050" s="22"/>
      <c r="AZ4050" s="22"/>
      <c r="BA4050" s="22"/>
      <c r="BB4050" s="22"/>
      <c r="BC4050" s="22"/>
      <c r="BD4050" s="22"/>
      <c r="BE4050" s="22"/>
      <c r="BF4050" s="22"/>
      <c r="BG4050" s="22"/>
      <c r="BH4050" s="22"/>
      <c r="BI4050" s="22"/>
      <c r="BJ4050" s="22"/>
      <c r="BK4050" s="22"/>
      <c r="BL4050" s="22"/>
      <c r="BM4050" s="22"/>
      <c r="BN4050" s="22"/>
      <c r="BO4050" s="22"/>
      <c r="BP4050" s="22"/>
      <c r="BQ4050" s="22"/>
      <c r="BR4050" s="22"/>
      <c r="BS4050" s="22"/>
      <c r="BT4050" s="22"/>
      <c r="BU4050" s="22"/>
      <c r="BV4050" s="22"/>
      <c r="BW4050" s="22"/>
      <c r="BX4050" s="22"/>
      <c r="BY4050" s="22"/>
      <c r="BZ4050" s="22"/>
      <c r="CA4050" s="22"/>
      <c r="CB4050" s="22"/>
      <c r="CC4050" s="22"/>
      <c r="CD4050" s="22"/>
      <c r="CE4050" s="22"/>
      <c r="CF4050" s="22"/>
      <c r="CG4050" s="22"/>
      <c r="CH4050" s="22"/>
      <c r="CI4050" s="22"/>
      <c r="CJ4050" s="22"/>
      <c r="CK4050" s="22"/>
      <c r="CL4050" s="22"/>
      <c r="CM4050" s="22"/>
      <c r="CN4050" s="22"/>
      <c r="CO4050" s="22"/>
    </row>
    <row r="4051" spans="1:93" s="2" customFormat="1" x14ac:dyDescent="0.3">
      <c r="A4051" s="73" t="s">
        <v>204</v>
      </c>
      <c r="B4051" s="73" t="s">
        <v>177</v>
      </c>
      <c r="C4051" s="67" t="s">
        <v>282</v>
      </c>
      <c r="D4051" s="67" t="s">
        <v>33</v>
      </c>
      <c r="E4051" s="73"/>
      <c r="F4051" s="73" t="s">
        <v>138</v>
      </c>
      <c r="G4051" s="73" t="s">
        <v>405</v>
      </c>
      <c r="H4051" s="73" t="s">
        <v>405</v>
      </c>
      <c r="I4051" s="73" t="s">
        <v>466</v>
      </c>
      <c r="J4051" s="73" t="str">
        <f t="shared" si="90"/>
        <v>Medium car km Cars (by size)</v>
      </c>
      <c r="K4051" s="98">
        <v>3.2000000000000003E-4</v>
      </c>
      <c r="L4051" s="48"/>
      <c r="M4051" s="22"/>
      <c r="N4051" s="22"/>
      <c r="O4051" s="22"/>
      <c r="P4051" s="22"/>
      <c r="Q4051" s="22"/>
      <c r="R4051" s="22"/>
      <c r="S4051" s="22"/>
      <c r="T4051" s="22"/>
      <c r="U4051" s="22"/>
      <c r="V4051" s="22"/>
      <c r="W4051" s="22"/>
      <c r="X4051" s="22"/>
      <c r="Y4051" s="22"/>
      <c r="Z4051" s="22"/>
      <c r="AA4051" s="22"/>
      <c r="AB4051" s="22"/>
      <c r="AC4051" s="22"/>
      <c r="AD4051" s="22"/>
      <c r="AE4051" s="22"/>
      <c r="AF4051" s="22"/>
      <c r="AG4051" s="22"/>
      <c r="AH4051" s="22"/>
      <c r="AI4051" s="22"/>
      <c r="AJ4051" s="22"/>
      <c r="AK4051" s="22"/>
      <c r="AL4051" s="22"/>
      <c r="AM4051" s="22"/>
      <c r="AN4051" s="22"/>
      <c r="AO4051" s="22"/>
      <c r="AP4051" s="22"/>
      <c r="AQ4051" s="22"/>
      <c r="AR4051" s="22"/>
      <c r="AS4051" s="22"/>
      <c r="AT4051" s="22"/>
      <c r="AU4051" s="22"/>
      <c r="AV4051" s="22"/>
      <c r="AW4051" s="22"/>
      <c r="AX4051" s="22"/>
      <c r="AY4051" s="22"/>
      <c r="AZ4051" s="22"/>
      <c r="BA4051" s="22"/>
      <c r="BB4051" s="22"/>
      <c r="BC4051" s="22"/>
      <c r="BD4051" s="22"/>
      <c r="BE4051" s="22"/>
      <c r="BF4051" s="22"/>
      <c r="BG4051" s="22"/>
      <c r="BH4051" s="22"/>
      <c r="BI4051" s="22"/>
      <c r="BJ4051" s="22"/>
      <c r="BK4051" s="22"/>
      <c r="BL4051" s="22"/>
      <c r="BM4051" s="22"/>
      <c r="BN4051" s="22"/>
      <c r="BO4051" s="22"/>
      <c r="BP4051" s="22"/>
      <c r="BQ4051" s="22"/>
      <c r="BR4051" s="22"/>
      <c r="BS4051" s="22"/>
      <c r="BT4051" s="22"/>
      <c r="BU4051" s="22"/>
      <c r="BV4051" s="22"/>
      <c r="BW4051" s="22"/>
      <c r="BX4051" s="22"/>
      <c r="BY4051" s="22"/>
      <c r="BZ4051" s="22"/>
      <c r="CA4051" s="22"/>
      <c r="CB4051" s="22"/>
      <c r="CC4051" s="22"/>
      <c r="CD4051" s="22"/>
      <c r="CE4051" s="22"/>
      <c r="CF4051" s="22"/>
      <c r="CG4051" s="22"/>
      <c r="CH4051" s="22"/>
      <c r="CI4051" s="22"/>
      <c r="CJ4051" s="22"/>
      <c r="CK4051" s="22"/>
      <c r="CL4051" s="22"/>
      <c r="CM4051" s="22"/>
      <c r="CN4051" s="22"/>
      <c r="CO4051" s="22"/>
    </row>
    <row r="4052" spans="1:93" s="2" customFormat="1" x14ac:dyDescent="0.3">
      <c r="A4052" s="73" t="s">
        <v>204</v>
      </c>
      <c r="B4052" s="73" t="s">
        <v>177</v>
      </c>
      <c r="C4052" s="67" t="s">
        <v>282</v>
      </c>
      <c r="D4052" s="67" t="s">
        <v>33</v>
      </c>
      <c r="E4052" s="73"/>
      <c r="F4052" s="73" t="s">
        <v>138</v>
      </c>
      <c r="G4052" s="73" t="s">
        <v>405</v>
      </c>
      <c r="H4052" s="73" t="s">
        <v>405</v>
      </c>
      <c r="I4052" s="73" t="s">
        <v>467</v>
      </c>
      <c r="J4052" s="73" t="str">
        <f t="shared" si="90"/>
        <v>Medium car km Cars (by size)</v>
      </c>
      <c r="K4052" s="98">
        <v>0.19158</v>
      </c>
      <c r="L4052" s="48"/>
      <c r="M4052" s="22"/>
      <c r="N4052" s="22"/>
      <c r="O4052" s="22"/>
      <c r="P4052" s="22"/>
      <c r="Q4052" s="22"/>
      <c r="R4052" s="22"/>
      <c r="S4052" s="22"/>
      <c r="T4052" s="2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c r="AQ4052" s="22"/>
      <c r="AR4052" s="22"/>
      <c r="AS4052" s="22"/>
      <c r="AT4052" s="22"/>
      <c r="AU4052" s="22"/>
      <c r="AV4052" s="22"/>
      <c r="AW4052" s="22"/>
      <c r="AX4052" s="22"/>
      <c r="AY4052" s="22"/>
      <c r="AZ4052" s="22"/>
      <c r="BA4052" s="22"/>
      <c r="BB4052" s="22"/>
      <c r="BC4052" s="22"/>
      <c r="BD4052" s="22"/>
      <c r="BE4052" s="22"/>
      <c r="BF4052" s="22"/>
      <c r="BG4052" s="22"/>
      <c r="BH4052" s="22"/>
      <c r="BI4052" s="22"/>
      <c r="BJ4052" s="22"/>
      <c r="BK4052" s="22"/>
      <c r="BL4052" s="22"/>
      <c r="BM4052" s="22"/>
      <c r="BN4052" s="22"/>
      <c r="BO4052" s="22"/>
      <c r="BP4052" s="22"/>
      <c r="BQ4052" s="22"/>
      <c r="BR4052" s="22"/>
      <c r="BS4052" s="22"/>
      <c r="BT4052" s="22"/>
      <c r="BU4052" s="22"/>
      <c r="BV4052" s="22"/>
      <c r="BW4052" s="22"/>
      <c r="BX4052" s="22"/>
      <c r="BY4052" s="22"/>
      <c r="BZ4052" s="22"/>
      <c r="CA4052" s="22"/>
      <c r="CB4052" s="22"/>
      <c r="CC4052" s="22"/>
      <c r="CD4052" s="22"/>
      <c r="CE4052" s="22"/>
      <c r="CF4052" s="22"/>
      <c r="CG4052" s="22"/>
      <c r="CH4052" s="22"/>
      <c r="CI4052" s="22"/>
      <c r="CJ4052" s="22"/>
      <c r="CK4052" s="22"/>
      <c r="CL4052" s="22"/>
      <c r="CM4052" s="22"/>
      <c r="CN4052" s="22"/>
      <c r="CO4052" s="22"/>
    </row>
    <row r="4053" spans="1:93" s="2" customFormat="1" x14ac:dyDescent="0.3">
      <c r="A4053" s="73" t="s">
        <v>204</v>
      </c>
      <c r="B4053" s="73" t="s">
        <v>177</v>
      </c>
      <c r="C4053" s="67" t="s">
        <v>282</v>
      </c>
      <c r="D4053" s="67" t="s">
        <v>33</v>
      </c>
      <c r="E4053" s="73"/>
      <c r="F4053" s="73" t="s">
        <v>138</v>
      </c>
      <c r="G4053" s="73" t="s">
        <v>405</v>
      </c>
      <c r="H4053" s="73" t="s">
        <v>405</v>
      </c>
      <c r="I4053" s="73" t="s">
        <v>468</v>
      </c>
      <c r="J4053" s="73" t="str">
        <f t="shared" si="90"/>
        <v>Medium car km Cars (by size)</v>
      </c>
      <c r="K4053" s="98">
        <v>3.8000000000000002E-4</v>
      </c>
      <c r="L4053" s="48"/>
      <c r="M4053" s="22"/>
      <c r="N4053" s="22"/>
      <c r="O4053" s="22"/>
      <c r="P4053" s="22"/>
      <c r="Q4053" s="22"/>
      <c r="R4053" s="22"/>
      <c r="S4053" s="22"/>
      <c r="T4053" s="22"/>
      <c r="U4053" s="22"/>
      <c r="V4053" s="22"/>
      <c r="W4053" s="22"/>
      <c r="X4053" s="22"/>
      <c r="Y4053" s="22"/>
      <c r="Z4053" s="22"/>
      <c r="AA4053" s="22"/>
      <c r="AB4053" s="22"/>
      <c r="AC4053" s="22"/>
      <c r="AD4053" s="22"/>
      <c r="AE4053" s="22"/>
      <c r="AF4053" s="22"/>
      <c r="AG4053" s="22"/>
      <c r="AH4053" s="22"/>
      <c r="AI4053" s="22"/>
      <c r="AJ4053" s="22"/>
      <c r="AK4053" s="22"/>
      <c r="AL4053" s="22"/>
      <c r="AM4053" s="22"/>
      <c r="AN4053" s="22"/>
      <c r="AO4053" s="22"/>
      <c r="AP4053" s="22"/>
      <c r="AQ4053" s="22"/>
      <c r="AR4053" s="22"/>
      <c r="AS4053" s="22"/>
      <c r="AT4053" s="22"/>
      <c r="AU4053" s="22"/>
      <c r="AV4053" s="22"/>
      <c r="AW4053" s="22"/>
      <c r="AX4053" s="22"/>
      <c r="AY4053" s="22"/>
      <c r="AZ4053" s="22"/>
      <c r="BA4053" s="22"/>
      <c r="BB4053" s="22"/>
      <c r="BC4053" s="22"/>
      <c r="BD4053" s="22"/>
      <c r="BE4053" s="22"/>
      <c r="BF4053" s="22"/>
      <c r="BG4053" s="22"/>
      <c r="BH4053" s="22"/>
      <c r="BI4053" s="22"/>
      <c r="BJ4053" s="22"/>
      <c r="BK4053" s="22"/>
      <c r="BL4053" s="22"/>
      <c r="BM4053" s="22"/>
      <c r="BN4053" s="22"/>
      <c r="BO4053" s="22"/>
      <c r="BP4053" s="22"/>
      <c r="BQ4053" s="22"/>
      <c r="BR4053" s="22"/>
      <c r="BS4053" s="22"/>
      <c r="BT4053" s="22"/>
      <c r="BU4053" s="22"/>
      <c r="BV4053" s="22"/>
      <c r="BW4053" s="22"/>
      <c r="BX4053" s="22"/>
      <c r="BY4053" s="22"/>
      <c r="BZ4053" s="22"/>
      <c r="CA4053" s="22"/>
      <c r="CB4053" s="22"/>
      <c r="CC4053" s="22"/>
      <c r="CD4053" s="22"/>
      <c r="CE4053" s="22"/>
      <c r="CF4053" s="22"/>
      <c r="CG4053" s="22"/>
      <c r="CH4053" s="22"/>
      <c r="CI4053" s="22"/>
      <c r="CJ4053" s="22"/>
      <c r="CK4053" s="22"/>
      <c r="CL4053" s="22"/>
      <c r="CM4053" s="22"/>
      <c r="CN4053" s="22"/>
      <c r="CO4053" s="22"/>
    </row>
    <row r="4054" spans="1:93" s="2" customFormat="1" x14ac:dyDescent="0.3">
      <c r="A4054" s="73" t="s">
        <v>204</v>
      </c>
      <c r="B4054" s="73" t="s">
        <v>177</v>
      </c>
      <c r="C4054" s="67" t="s">
        <v>282</v>
      </c>
      <c r="D4054" s="67" t="s">
        <v>33</v>
      </c>
      <c r="E4054" s="73"/>
      <c r="F4054" s="73" t="s">
        <v>138</v>
      </c>
      <c r="G4054" s="73" t="s">
        <v>156</v>
      </c>
      <c r="H4054" s="73" t="s">
        <v>156</v>
      </c>
      <c r="I4054" s="73" t="s">
        <v>465</v>
      </c>
      <c r="J4054" s="73" t="str">
        <f t="shared" si="90"/>
        <v>Medium car miles Cars (by size)</v>
      </c>
      <c r="K4054" s="98">
        <v>0.30945</v>
      </c>
      <c r="L4054" s="48"/>
      <c r="M4054" s="22"/>
      <c r="N4054" s="22"/>
      <c r="O4054" s="22"/>
      <c r="P4054" s="22"/>
      <c r="Q4054" s="22"/>
      <c r="R4054" s="22"/>
      <c r="S4054" s="22"/>
      <c r="T4054" s="2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c r="AQ4054" s="22"/>
      <c r="AR4054" s="22"/>
      <c r="AS4054" s="22"/>
      <c r="AT4054" s="22"/>
      <c r="AU4054" s="22"/>
      <c r="AV4054" s="22"/>
      <c r="AW4054" s="22"/>
      <c r="AX4054" s="22"/>
      <c r="AY4054" s="22"/>
      <c r="AZ4054" s="22"/>
      <c r="BA4054" s="22"/>
      <c r="BB4054" s="22"/>
      <c r="BC4054" s="22"/>
      <c r="BD4054" s="22"/>
      <c r="BE4054" s="22"/>
      <c r="BF4054" s="22"/>
      <c r="BG4054" s="22"/>
      <c r="BH4054" s="22"/>
      <c r="BI4054" s="22"/>
      <c r="BJ4054" s="22"/>
      <c r="BK4054" s="22"/>
      <c r="BL4054" s="22"/>
      <c r="BM4054" s="22"/>
      <c r="BN4054" s="22"/>
      <c r="BO4054" s="22"/>
      <c r="BP4054" s="22"/>
      <c r="BQ4054" s="22"/>
      <c r="BR4054" s="22"/>
      <c r="BS4054" s="22"/>
      <c r="BT4054" s="22"/>
      <c r="BU4054" s="22"/>
      <c r="BV4054" s="22"/>
      <c r="BW4054" s="22"/>
      <c r="BX4054" s="22"/>
      <c r="BY4054" s="22"/>
      <c r="BZ4054" s="22"/>
      <c r="CA4054" s="22"/>
      <c r="CB4054" s="22"/>
      <c r="CC4054" s="22"/>
      <c r="CD4054" s="22"/>
      <c r="CE4054" s="22"/>
      <c r="CF4054" s="22"/>
      <c r="CG4054" s="22"/>
      <c r="CH4054" s="22"/>
      <c r="CI4054" s="22"/>
      <c r="CJ4054" s="22"/>
      <c r="CK4054" s="22"/>
      <c r="CL4054" s="22"/>
      <c r="CM4054" s="22"/>
      <c r="CN4054" s="22"/>
      <c r="CO4054" s="22"/>
    </row>
    <row r="4055" spans="1:93" s="2" customFormat="1" x14ac:dyDescent="0.3">
      <c r="A4055" s="73" t="s">
        <v>204</v>
      </c>
      <c r="B4055" s="73" t="s">
        <v>177</v>
      </c>
      <c r="C4055" s="67" t="s">
        <v>282</v>
      </c>
      <c r="D4055" s="67" t="s">
        <v>33</v>
      </c>
      <c r="E4055" s="73"/>
      <c r="F4055" s="73" t="s">
        <v>138</v>
      </c>
      <c r="G4055" s="73" t="s">
        <v>156</v>
      </c>
      <c r="H4055" s="73" t="s">
        <v>156</v>
      </c>
      <c r="I4055" s="73" t="s">
        <v>466</v>
      </c>
      <c r="J4055" s="73" t="str">
        <f t="shared" si="90"/>
        <v>Medium car miles Cars (by size)</v>
      </c>
      <c r="K4055" s="98">
        <v>5.1000000000000004E-4</v>
      </c>
      <c r="L4055" s="48"/>
      <c r="M4055" s="22"/>
      <c r="N4055" s="22"/>
      <c r="O4055" s="22"/>
      <c r="P4055" s="22"/>
      <c r="Q4055" s="22"/>
      <c r="R4055" s="22"/>
      <c r="S4055" s="22"/>
      <c r="T4055" s="22"/>
      <c r="U4055" s="22"/>
      <c r="V4055" s="22"/>
      <c r="W4055" s="22"/>
      <c r="X4055" s="22"/>
      <c r="Y4055" s="22"/>
      <c r="Z4055" s="22"/>
      <c r="AA4055" s="22"/>
      <c r="AB4055" s="22"/>
      <c r="AC4055" s="22"/>
      <c r="AD4055" s="22"/>
      <c r="AE4055" s="22"/>
      <c r="AF4055" s="22"/>
      <c r="AG4055" s="22"/>
      <c r="AH4055" s="22"/>
      <c r="AI4055" s="22"/>
      <c r="AJ4055" s="22"/>
      <c r="AK4055" s="22"/>
      <c r="AL4055" s="22"/>
      <c r="AM4055" s="22"/>
      <c r="AN4055" s="22"/>
      <c r="AO4055" s="22"/>
      <c r="AP4055" s="22"/>
      <c r="AQ4055" s="22"/>
      <c r="AR4055" s="22"/>
      <c r="AS4055" s="22"/>
      <c r="AT4055" s="22"/>
      <c r="AU4055" s="22"/>
      <c r="AV4055" s="22"/>
      <c r="AW4055" s="22"/>
      <c r="AX4055" s="22"/>
      <c r="AY4055" s="22"/>
      <c r="AZ4055" s="22"/>
      <c r="BA4055" s="22"/>
      <c r="BB4055" s="22"/>
      <c r="BC4055" s="22"/>
      <c r="BD4055" s="22"/>
      <c r="BE4055" s="22"/>
      <c r="BF4055" s="22"/>
      <c r="BG4055" s="22"/>
      <c r="BH4055" s="22"/>
      <c r="BI4055" s="22"/>
      <c r="BJ4055" s="22"/>
      <c r="BK4055" s="22"/>
      <c r="BL4055" s="22"/>
      <c r="BM4055" s="22"/>
      <c r="BN4055" s="22"/>
      <c r="BO4055" s="22"/>
      <c r="BP4055" s="22"/>
      <c r="BQ4055" s="22"/>
      <c r="BR4055" s="22"/>
      <c r="BS4055" s="22"/>
      <c r="BT4055" s="22"/>
      <c r="BU4055" s="22"/>
      <c r="BV4055" s="22"/>
      <c r="BW4055" s="22"/>
      <c r="BX4055" s="22"/>
      <c r="BY4055" s="22"/>
      <c r="BZ4055" s="22"/>
      <c r="CA4055" s="22"/>
      <c r="CB4055" s="22"/>
      <c r="CC4055" s="22"/>
      <c r="CD4055" s="22"/>
      <c r="CE4055" s="22"/>
      <c r="CF4055" s="22"/>
      <c r="CG4055" s="22"/>
      <c r="CH4055" s="22"/>
      <c r="CI4055" s="22"/>
      <c r="CJ4055" s="22"/>
      <c r="CK4055" s="22"/>
      <c r="CL4055" s="22"/>
      <c r="CM4055" s="22"/>
      <c r="CN4055" s="22"/>
      <c r="CO4055" s="22"/>
    </row>
    <row r="4056" spans="1:93" s="2" customFormat="1" x14ac:dyDescent="0.3">
      <c r="A4056" s="73" t="s">
        <v>204</v>
      </c>
      <c r="B4056" s="73" t="s">
        <v>177</v>
      </c>
      <c r="C4056" s="67" t="s">
        <v>282</v>
      </c>
      <c r="D4056" s="67" t="s">
        <v>33</v>
      </c>
      <c r="E4056" s="73"/>
      <c r="F4056" s="73" t="s">
        <v>138</v>
      </c>
      <c r="G4056" s="73" t="s">
        <v>156</v>
      </c>
      <c r="H4056" s="73" t="s">
        <v>156</v>
      </c>
      <c r="I4056" s="73" t="s">
        <v>467</v>
      </c>
      <c r="J4056" s="73" t="str">
        <f t="shared" si="90"/>
        <v>Medium car miles Cars (by size)</v>
      </c>
      <c r="K4056" s="98">
        <v>0.30832999999999999</v>
      </c>
      <c r="L4056" s="48"/>
      <c r="M4056" s="22"/>
      <c r="N4056" s="22"/>
      <c r="O4056" s="22"/>
      <c r="P4056" s="22"/>
      <c r="Q4056" s="22"/>
      <c r="R4056" s="22"/>
      <c r="S4056" s="22"/>
      <c r="T4056" s="2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c r="AQ4056" s="22"/>
      <c r="AR4056" s="22"/>
      <c r="AS4056" s="22"/>
      <c r="AT4056" s="22"/>
      <c r="AU4056" s="22"/>
      <c r="AV4056" s="22"/>
      <c r="AW4056" s="22"/>
      <c r="AX4056" s="22"/>
      <c r="AY4056" s="22"/>
      <c r="AZ4056" s="22"/>
      <c r="BA4056" s="22"/>
      <c r="BB4056" s="22"/>
      <c r="BC4056" s="22"/>
      <c r="BD4056" s="22"/>
      <c r="BE4056" s="22"/>
      <c r="BF4056" s="22"/>
      <c r="BG4056" s="22"/>
      <c r="BH4056" s="22"/>
      <c r="BI4056" s="22"/>
      <c r="BJ4056" s="22"/>
      <c r="BK4056" s="22"/>
      <c r="BL4056" s="22"/>
      <c r="BM4056" s="22"/>
      <c r="BN4056" s="22"/>
      <c r="BO4056" s="22"/>
      <c r="BP4056" s="22"/>
      <c r="BQ4056" s="22"/>
      <c r="BR4056" s="22"/>
      <c r="BS4056" s="22"/>
      <c r="BT4056" s="22"/>
      <c r="BU4056" s="22"/>
      <c r="BV4056" s="22"/>
      <c r="BW4056" s="22"/>
      <c r="BX4056" s="22"/>
      <c r="BY4056" s="22"/>
      <c r="BZ4056" s="22"/>
      <c r="CA4056" s="22"/>
      <c r="CB4056" s="22"/>
      <c r="CC4056" s="22"/>
      <c r="CD4056" s="22"/>
      <c r="CE4056" s="22"/>
      <c r="CF4056" s="22"/>
      <c r="CG4056" s="22"/>
      <c r="CH4056" s="22"/>
      <c r="CI4056" s="22"/>
      <c r="CJ4056" s="22"/>
      <c r="CK4056" s="22"/>
      <c r="CL4056" s="22"/>
      <c r="CM4056" s="22"/>
      <c r="CN4056" s="22"/>
      <c r="CO4056" s="22"/>
    </row>
    <row r="4057" spans="1:93" s="2" customFormat="1" x14ac:dyDescent="0.3">
      <c r="A4057" s="73" t="s">
        <v>204</v>
      </c>
      <c r="B4057" s="73" t="s">
        <v>177</v>
      </c>
      <c r="C4057" s="67" t="s">
        <v>282</v>
      </c>
      <c r="D4057" s="67" t="s">
        <v>33</v>
      </c>
      <c r="E4057" s="73"/>
      <c r="F4057" s="73" t="s">
        <v>138</v>
      </c>
      <c r="G4057" s="73" t="s">
        <v>156</v>
      </c>
      <c r="H4057" s="73" t="s">
        <v>156</v>
      </c>
      <c r="I4057" s="73" t="s">
        <v>468</v>
      </c>
      <c r="J4057" s="73" t="str">
        <f t="shared" si="90"/>
        <v>Medium car miles Cars (by size)</v>
      </c>
      <c r="K4057" s="98">
        <v>6.0999999999999997E-4</v>
      </c>
      <c r="L4057" s="48"/>
      <c r="M4057" s="22"/>
      <c r="N4057" s="22"/>
      <c r="O4057" s="22"/>
      <c r="P4057" s="22"/>
      <c r="Q4057" s="22"/>
      <c r="R4057" s="22"/>
      <c r="S4057" s="22"/>
      <c r="T4057" s="22"/>
      <c r="U4057" s="22"/>
      <c r="V4057" s="22"/>
      <c r="W4057" s="22"/>
      <c r="X4057" s="22"/>
      <c r="Y4057" s="22"/>
      <c r="Z4057" s="22"/>
      <c r="AA4057" s="22"/>
      <c r="AB4057" s="22"/>
      <c r="AC4057" s="22"/>
      <c r="AD4057" s="22"/>
      <c r="AE4057" s="22"/>
      <c r="AF4057" s="22"/>
      <c r="AG4057" s="22"/>
      <c r="AH4057" s="22"/>
      <c r="AI4057" s="22"/>
      <c r="AJ4057" s="22"/>
      <c r="AK4057" s="22"/>
      <c r="AL4057" s="22"/>
      <c r="AM4057" s="22"/>
      <c r="AN4057" s="22"/>
      <c r="AO4057" s="22"/>
      <c r="AP4057" s="22"/>
      <c r="AQ4057" s="22"/>
      <c r="AR4057" s="22"/>
      <c r="AS4057" s="22"/>
      <c r="AT4057" s="22"/>
      <c r="AU4057" s="22"/>
      <c r="AV4057" s="22"/>
      <c r="AW4057" s="22"/>
      <c r="AX4057" s="22"/>
      <c r="AY4057" s="22"/>
      <c r="AZ4057" s="22"/>
      <c r="BA4057" s="22"/>
      <c r="BB4057" s="22"/>
      <c r="BC4057" s="22"/>
      <c r="BD4057" s="22"/>
      <c r="BE4057" s="22"/>
      <c r="BF4057" s="22"/>
      <c r="BG4057" s="22"/>
      <c r="BH4057" s="22"/>
      <c r="BI4057" s="22"/>
      <c r="BJ4057" s="22"/>
      <c r="BK4057" s="22"/>
      <c r="BL4057" s="22"/>
      <c r="BM4057" s="22"/>
      <c r="BN4057" s="22"/>
      <c r="BO4057" s="22"/>
      <c r="BP4057" s="22"/>
      <c r="BQ4057" s="22"/>
      <c r="BR4057" s="22"/>
      <c r="BS4057" s="22"/>
      <c r="BT4057" s="22"/>
      <c r="BU4057" s="22"/>
      <c r="BV4057" s="22"/>
      <c r="BW4057" s="22"/>
      <c r="BX4057" s="22"/>
      <c r="BY4057" s="22"/>
      <c r="BZ4057" s="22"/>
      <c r="CA4057" s="22"/>
      <c r="CB4057" s="22"/>
      <c r="CC4057" s="22"/>
      <c r="CD4057" s="22"/>
      <c r="CE4057" s="22"/>
      <c r="CF4057" s="22"/>
      <c r="CG4057" s="22"/>
      <c r="CH4057" s="22"/>
      <c r="CI4057" s="22"/>
      <c r="CJ4057" s="22"/>
      <c r="CK4057" s="22"/>
      <c r="CL4057" s="22"/>
      <c r="CM4057" s="22"/>
      <c r="CN4057" s="22"/>
      <c r="CO4057" s="22"/>
    </row>
    <row r="4058" spans="1:93" s="2" customFormat="1" x14ac:dyDescent="0.3">
      <c r="A4058" s="73" t="s">
        <v>204</v>
      </c>
      <c r="B4058" s="73" t="s">
        <v>177</v>
      </c>
      <c r="C4058" s="67" t="s">
        <v>282</v>
      </c>
      <c r="D4058" s="67" t="s">
        <v>33</v>
      </c>
      <c r="E4058" s="73"/>
      <c r="F4058" s="73" t="s">
        <v>311</v>
      </c>
      <c r="G4058" s="73" t="s">
        <v>405</v>
      </c>
      <c r="H4058" s="73" t="s">
        <v>405</v>
      </c>
      <c r="I4058" s="73" t="s">
        <v>465</v>
      </c>
      <c r="J4058" s="73" t="str">
        <f t="shared" si="90"/>
        <v>Medium car km Cars (by size)</v>
      </c>
      <c r="K4058" s="98">
        <v>0.10895000000000001</v>
      </c>
      <c r="L4058" s="48"/>
      <c r="M4058" s="22"/>
      <c r="N4058" s="22"/>
      <c r="O4058" s="22"/>
      <c r="P4058" s="22"/>
      <c r="Q4058" s="22"/>
      <c r="R4058" s="22"/>
      <c r="S4058" s="22"/>
      <c r="T4058" s="2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c r="AQ4058" s="22"/>
      <c r="AR4058" s="22"/>
      <c r="AS4058" s="22"/>
      <c r="AT4058" s="22"/>
      <c r="AU4058" s="22"/>
      <c r="AV4058" s="22"/>
      <c r="AW4058" s="22"/>
      <c r="AX4058" s="22"/>
      <c r="AY4058" s="22"/>
      <c r="AZ4058" s="22"/>
      <c r="BA4058" s="22"/>
      <c r="BB4058" s="22"/>
      <c r="BC4058" s="22"/>
      <c r="BD4058" s="22"/>
      <c r="BE4058" s="22"/>
      <c r="BF4058" s="22"/>
      <c r="BG4058" s="22"/>
      <c r="BH4058" s="22"/>
      <c r="BI4058" s="22"/>
      <c r="BJ4058" s="22"/>
      <c r="BK4058" s="22"/>
      <c r="BL4058" s="22"/>
      <c r="BM4058" s="22"/>
      <c r="BN4058" s="22"/>
      <c r="BO4058" s="22"/>
      <c r="BP4058" s="22"/>
      <c r="BQ4058" s="22"/>
      <c r="BR4058" s="22"/>
      <c r="BS4058" s="22"/>
      <c r="BT4058" s="22"/>
      <c r="BU4058" s="22"/>
      <c r="BV4058" s="22"/>
      <c r="BW4058" s="22"/>
      <c r="BX4058" s="22"/>
      <c r="BY4058" s="22"/>
      <c r="BZ4058" s="22"/>
      <c r="CA4058" s="22"/>
      <c r="CB4058" s="22"/>
      <c r="CC4058" s="22"/>
      <c r="CD4058" s="22"/>
      <c r="CE4058" s="22"/>
      <c r="CF4058" s="22"/>
      <c r="CG4058" s="22"/>
      <c r="CH4058" s="22"/>
      <c r="CI4058" s="22"/>
      <c r="CJ4058" s="22"/>
      <c r="CK4058" s="22"/>
      <c r="CL4058" s="22"/>
      <c r="CM4058" s="22"/>
      <c r="CN4058" s="22"/>
      <c r="CO4058" s="22"/>
    </row>
    <row r="4059" spans="1:93" s="2" customFormat="1" x14ac:dyDescent="0.3">
      <c r="A4059" s="73" t="s">
        <v>204</v>
      </c>
      <c r="B4059" s="73" t="s">
        <v>177</v>
      </c>
      <c r="C4059" s="67" t="s">
        <v>282</v>
      </c>
      <c r="D4059" s="67" t="s">
        <v>33</v>
      </c>
      <c r="E4059" s="73"/>
      <c r="F4059" s="73" t="s">
        <v>311</v>
      </c>
      <c r="G4059" s="73" t="s">
        <v>405</v>
      </c>
      <c r="H4059" s="73" t="s">
        <v>405</v>
      </c>
      <c r="I4059" s="73" t="s">
        <v>466</v>
      </c>
      <c r="J4059" s="73" t="str">
        <f t="shared" si="90"/>
        <v>Medium car km Cars (by size)</v>
      </c>
      <c r="K4059" s="98">
        <v>1.4999999999999999E-4</v>
      </c>
      <c r="L4059" s="48"/>
      <c r="M4059" s="22"/>
      <c r="N4059" s="22"/>
      <c r="O4059" s="22"/>
      <c r="P4059" s="22"/>
      <c r="Q4059" s="22"/>
      <c r="R4059" s="22"/>
      <c r="S4059" s="22"/>
      <c r="T4059" s="22"/>
      <c r="U4059" s="22"/>
      <c r="V4059" s="22"/>
      <c r="W4059" s="22"/>
      <c r="X4059" s="22"/>
      <c r="Y4059" s="22"/>
      <c r="Z4059" s="22"/>
      <c r="AA4059" s="22"/>
      <c r="AB4059" s="22"/>
      <c r="AC4059" s="22"/>
      <c r="AD4059" s="22"/>
      <c r="AE4059" s="22"/>
      <c r="AF4059" s="22"/>
      <c r="AG4059" s="22"/>
      <c r="AH4059" s="22"/>
      <c r="AI4059" s="22"/>
      <c r="AJ4059" s="22"/>
      <c r="AK4059" s="22"/>
      <c r="AL4059" s="22"/>
      <c r="AM4059" s="22"/>
      <c r="AN4059" s="22"/>
      <c r="AO4059" s="22"/>
      <c r="AP4059" s="22"/>
      <c r="AQ4059" s="22"/>
      <c r="AR4059" s="22"/>
      <c r="AS4059" s="22"/>
      <c r="AT4059" s="22"/>
      <c r="AU4059" s="22"/>
      <c r="AV4059" s="22"/>
      <c r="AW4059" s="22"/>
      <c r="AX4059" s="22"/>
      <c r="AY4059" s="22"/>
      <c r="AZ4059" s="22"/>
      <c r="BA4059" s="22"/>
      <c r="BB4059" s="22"/>
      <c r="BC4059" s="22"/>
      <c r="BD4059" s="22"/>
      <c r="BE4059" s="22"/>
      <c r="BF4059" s="22"/>
      <c r="BG4059" s="22"/>
      <c r="BH4059" s="22"/>
      <c r="BI4059" s="22"/>
      <c r="BJ4059" s="22"/>
      <c r="BK4059" s="22"/>
      <c r="BL4059" s="22"/>
      <c r="BM4059" s="22"/>
      <c r="BN4059" s="22"/>
      <c r="BO4059" s="22"/>
      <c r="BP4059" s="22"/>
      <c r="BQ4059" s="22"/>
      <c r="BR4059" s="22"/>
      <c r="BS4059" s="22"/>
      <c r="BT4059" s="22"/>
      <c r="BU4059" s="22"/>
      <c r="BV4059" s="22"/>
      <c r="BW4059" s="22"/>
      <c r="BX4059" s="22"/>
      <c r="BY4059" s="22"/>
      <c r="BZ4059" s="22"/>
      <c r="CA4059" s="22"/>
      <c r="CB4059" s="22"/>
      <c r="CC4059" s="22"/>
      <c r="CD4059" s="22"/>
      <c r="CE4059" s="22"/>
      <c r="CF4059" s="22"/>
      <c r="CG4059" s="22"/>
      <c r="CH4059" s="22"/>
      <c r="CI4059" s="22"/>
      <c r="CJ4059" s="22"/>
      <c r="CK4059" s="22"/>
      <c r="CL4059" s="22"/>
      <c r="CM4059" s="22"/>
      <c r="CN4059" s="22"/>
      <c r="CO4059" s="22"/>
    </row>
    <row r="4060" spans="1:93" s="2" customFormat="1" x14ac:dyDescent="0.3">
      <c r="A4060" s="73" t="s">
        <v>204</v>
      </c>
      <c r="B4060" s="73" t="s">
        <v>177</v>
      </c>
      <c r="C4060" s="67" t="s">
        <v>282</v>
      </c>
      <c r="D4060" s="67" t="s">
        <v>33</v>
      </c>
      <c r="E4060" s="73"/>
      <c r="F4060" s="73" t="s">
        <v>311</v>
      </c>
      <c r="G4060" s="73" t="s">
        <v>405</v>
      </c>
      <c r="H4060" s="73" t="s">
        <v>405</v>
      </c>
      <c r="I4060" s="73" t="s">
        <v>467</v>
      </c>
      <c r="J4060" s="73" t="str">
        <f t="shared" si="90"/>
        <v>Medium car km Cars (by size)</v>
      </c>
      <c r="K4060" s="98">
        <v>0.10764</v>
      </c>
      <c r="L4060" s="48"/>
      <c r="M4060" s="22"/>
      <c r="N4060" s="22"/>
      <c r="O4060" s="22"/>
      <c r="P4060" s="22"/>
      <c r="Q4060" s="22"/>
      <c r="R4060" s="22"/>
      <c r="S4060" s="22"/>
      <c r="T4060" s="2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c r="AQ4060" s="22"/>
      <c r="AR4060" s="22"/>
      <c r="AS4060" s="22"/>
      <c r="AT4060" s="22"/>
      <c r="AU4060" s="22"/>
      <c r="AV4060" s="22"/>
      <c r="AW4060" s="22"/>
      <c r="AX4060" s="22"/>
      <c r="AY4060" s="22"/>
      <c r="AZ4060" s="22"/>
      <c r="BA4060" s="22"/>
      <c r="BB4060" s="22"/>
      <c r="BC4060" s="22"/>
      <c r="BD4060" s="22"/>
      <c r="BE4060" s="22"/>
      <c r="BF4060" s="22"/>
      <c r="BG4060" s="22"/>
      <c r="BH4060" s="22"/>
      <c r="BI4060" s="22"/>
      <c r="BJ4060" s="22"/>
      <c r="BK4060" s="22"/>
      <c r="BL4060" s="22"/>
      <c r="BM4060" s="22"/>
      <c r="BN4060" s="22"/>
      <c r="BO4060" s="22"/>
      <c r="BP4060" s="22"/>
      <c r="BQ4060" s="22"/>
      <c r="BR4060" s="22"/>
      <c r="BS4060" s="22"/>
      <c r="BT4060" s="22"/>
      <c r="BU4060" s="22"/>
      <c r="BV4060" s="22"/>
      <c r="BW4060" s="22"/>
      <c r="BX4060" s="22"/>
      <c r="BY4060" s="22"/>
      <c r="BZ4060" s="22"/>
      <c r="CA4060" s="22"/>
      <c r="CB4060" s="22"/>
      <c r="CC4060" s="22"/>
      <c r="CD4060" s="22"/>
      <c r="CE4060" s="22"/>
      <c r="CF4060" s="22"/>
      <c r="CG4060" s="22"/>
      <c r="CH4060" s="22"/>
      <c r="CI4060" s="22"/>
      <c r="CJ4060" s="22"/>
      <c r="CK4060" s="22"/>
      <c r="CL4060" s="22"/>
      <c r="CM4060" s="22"/>
      <c r="CN4060" s="22"/>
      <c r="CO4060" s="22"/>
    </row>
    <row r="4061" spans="1:93" s="2" customFormat="1" x14ac:dyDescent="0.3">
      <c r="A4061" s="73" t="s">
        <v>204</v>
      </c>
      <c r="B4061" s="73" t="s">
        <v>177</v>
      </c>
      <c r="C4061" s="67" t="s">
        <v>282</v>
      </c>
      <c r="D4061" s="67" t="s">
        <v>33</v>
      </c>
      <c r="E4061" s="73"/>
      <c r="F4061" s="73" t="s">
        <v>311</v>
      </c>
      <c r="G4061" s="73" t="s">
        <v>405</v>
      </c>
      <c r="H4061" s="73" t="s">
        <v>405</v>
      </c>
      <c r="I4061" s="73" t="s">
        <v>468</v>
      </c>
      <c r="J4061" s="73" t="str">
        <f t="shared" si="90"/>
        <v>Medium car km Cars (by size)</v>
      </c>
      <c r="K4061" s="98">
        <v>1.16E-3</v>
      </c>
      <c r="L4061" s="48"/>
      <c r="M4061" s="22"/>
      <c r="N4061" s="22"/>
      <c r="O4061" s="22"/>
      <c r="P4061" s="22"/>
      <c r="Q4061" s="22"/>
      <c r="R4061" s="22"/>
      <c r="S4061" s="22"/>
      <c r="T4061" s="22"/>
      <c r="U4061" s="22"/>
      <c r="V4061" s="22"/>
      <c r="W4061" s="22"/>
      <c r="X4061" s="22"/>
      <c r="Y4061" s="22"/>
      <c r="Z4061" s="22"/>
      <c r="AA4061" s="22"/>
      <c r="AB4061" s="22"/>
      <c r="AC4061" s="22"/>
      <c r="AD4061" s="22"/>
      <c r="AE4061" s="22"/>
      <c r="AF4061" s="22"/>
      <c r="AG4061" s="22"/>
      <c r="AH4061" s="22"/>
      <c r="AI4061" s="22"/>
      <c r="AJ4061" s="22"/>
      <c r="AK4061" s="22"/>
      <c r="AL4061" s="22"/>
      <c r="AM4061" s="22"/>
      <c r="AN4061" s="22"/>
      <c r="AO4061" s="22"/>
      <c r="AP4061" s="22"/>
      <c r="AQ4061" s="22"/>
      <c r="AR4061" s="22"/>
      <c r="AS4061" s="22"/>
      <c r="AT4061" s="22"/>
      <c r="AU4061" s="22"/>
      <c r="AV4061" s="22"/>
      <c r="AW4061" s="22"/>
      <c r="AX4061" s="22"/>
      <c r="AY4061" s="22"/>
      <c r="AZ4061" s="22"/>
      <c r="BA4061" s="22"/>
      <c r="BB4061" s="22"/>
      <c r="BC4061" s="22"/>
      <c r="BD4061" s="22"/>
      <c r="BE4061" s="22"/>
      <c r="BF4061" s="22"/>
      <c r="BG4061" s="22"/>
      <c r="BH4061" s="22"/>
      <c r="BI4061" s="22"/>
      <c r="BJ4061" s="22"/>
      <c r="BK4061" s="22"/>
      <c r="BL4061" s="22"/>
      <c r="BM4061" s="22"/>
      <c r="BN4061" s="22"/>
      <c r="BO4061" s="22"/>
      <c r="BP4061" s="22"/>
      <c r="BQ4061" s="22"/>
      <c r="BR4061" s="22"/>
      <c r="BS4061" s="22"/>
      <c r="BT4061" s="22"/>
      <c r="BU4061" s="22"/>
      <c r="BV4061" s="22"/>
      <c r="BW4061" s="22"/>
      <c r="BX4061" s="22"/>
      <c r="BY4061" s="22"/>
      <c r="BZ4061" s="22"/>
      <c r="CA4061" s="22"/>
      <c r="CB4061" s="22"/>
      <c r="CC4061" s="22"/>
      <c r="CD4061" s="22"/>
      <c r="CE4061" s="22"/>
      <c r="CF4061" s="22"/>
      <c r="CG4061" s="22"/>
      <c r="CH4061" s="22"/>
      <c r="CI4061" s="22"/>
      <c r="CJ4061" s="22"/>
      <c r="CK4061" s="22"/>
      <c r="CL4061" s="22"/>
      <c r="CM4061" s="22"/>
      <c r="CN4061" s="22"/>
      <c r="CO4061" s="22"/>
    </row>
    <row r="4062" spans="1:93" s="2" customFormat="1" x14ac:dyDescent="0.3">
      <c r="A4062" s="73" t="s">
        <v>204</v>
      </c>
      <c r="B4062" s="73" t="s">
        <v>177</v>
      </c>
      <c r="C4062" s="67" t="s">
        <v>282</v>
      </c>
      <c r="D4062" s="67" t="s">
        <v>33</v>
      </c>
      <c r="E4062" s="73"/>
      <c r="F4062" s="73" t="s">
        <v>311</v>
      </c>
      <c r="G4062" s="73" t="s">
        <v>156</v>
      </c>
      <c r="H4062" s="73" t="s">
        <v>156</v>
      </c>
      <c r="I4062" s="73" t="s">
        <v>465</v>
      </c>
      <c r="J4062" s="73" t="str">
        <f t="shared" si="90"/>
        <v>Medium car miles Cars (by size)</v>
      </c>
      <c r="K4062" s="98">
        <v>0.17534</v>
      </c>
      <c r="L4062" s="48"/>
      <c r="M4062" s="22"/>
      <c r="N4062" s="22"/>
      <c r="O4062" s="22"/>
      <c r="P4062" s="22"/>
      <c r="Q4062" s="22"/>
      <c r="R4062" s="22"/>
      <c r="S4062" s="22"/>
      <c r="T4062" s="2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c r="AQ4062" s="22"/>
      <c r="AR4062" s="22"/>
      <c r="AS4062" s="22"/>
      <c r="AT4062" s="22"/>
      <c r="AU4062" s="22"/>
      <c r="AV4062" s="22"/>
      <c r="AW4062" s="22"/>
      <c r="AX4062" s="22"/>
      <c r="AY4062" s="22"/>
      <c r="AZ4062" s="22"/>
      <c r="BA4062" s="22"/>
      <c r="BB4062" s="22"/>
      <c r="BC4062" s="22"/>
      <c r="BD4062" s="22"/>
      <c r="BE4062" s="22"/>
      <c r="BF4062" s="22"/>
      <c r="BG4062" s="22"/>
      <c r="BH4062" s="22"/>
      <c r="BI4062" s="22"/>
      <c r="BJ4062" s="22"/>
      <c r="BK4062" s="22"/>
      <c r="BL4062" s="22"/>
      <c r="BM4062" s="22"/>
      <c r="BN4062" s="22"/>
      <c r="BO4062" s="22"/>
      <c r="BP4062" s="22"/>
      <c r="BQ4062" s="22"/>
      <c r="BR4062" s="22"/>
      <c r="BS4062" s="22"/>
      <c r="BT4062" s="22"/>
      <c r="BU4062" s="22"/>
      <c r="BV4062" s="22"/>
      <c r="BW4062" s="22"/>
      <c r="BX4062" s="22"/>
      <c r="BY4062" s="22"/>
      <c r="BZ4062" s="22"/>
      <c r="CA4062" s="22"/>
      <c r="CB4062" s="22"/>
      <c r="CC4062" s="22"/>
      <c r="CD4062" s="22"/>
      <c r="CE4062" s="22"/>
      <c r="CF4062" s="22"/>
      <c r="CG4062" s="22"/>
      <c r="CH4062" s="22"/>
      <c r="CI4062" s="22"/>
      <c r="CJ4062" s="22"/>
      <c r="CK4062" s="22"/>
      <c r="CL4062" s="22"/>
      <c r="CM4062" s="22"/>
      <c r="CN4062" s="22"/>
      <c r="CO4062" s="22"/>
    </row>
    <row r="4063" spans="1:93" s="2" customFormat="1" x14ac:dyDescent="0.3">
      <c r="A4063" s="73" t="s">
        <v>204</v>
      </c>
      <c r="B4063" s="73" t="s">
        <v>177</v>
      </c>
      <c r="C4063" s="67" t="s">
        <v>282</v>
      </c>
      <c r="D4063" s="67" t="s">
        <v>33</v>
      </c>
      <c r="E4063" s="73"/>
      <c r="F4063" s="73" t="s">
        <v>311</v>
      </c>
      <c r="G4063" s="73" t="s">
        <v>156</v>
      </c>
      <c r="H4063" s="73" t="s">
        <v>156</v>
      </c>
      <c r="I4063" s="73" t="s">
        <v>466</v>
      </c>
      <c r="J4063" s="73" t="str">
        <f t="shared" si="90"/>
        <v>Medium car miles Cars (by size)</v>
      </c>
      <c r="K4063" s="98">
        <v>2.4000000000000001E-4</v>
      </c>
      <c r="L4063" s="48"/>
      <c r="M4063" s="22"/>
      <c r="N4063" s="22"/>
      <c r="O4063" s="22"/>
      <c r="P4063" s="22"/>
      <c r="Q4063" s="22"/>
      <c r="R4063" s="22"/>
      <c r="S4063" s="22"/>
      <c r="T4063" s="22"/>
      <c r="U4063" s="22"/>
      <c r="V4063" s="22"/>
      <c r="W4063" s="22"/>
      <c r="X4063" s="22"/>
      <c r="Y4063" s="22"/>
      <c r="Z4063" s="22"/>
      <c r="AA4063" s="22"/>
      <c r="AB4063" s="22"/>
      <c r="AC4063" s="22"/>
      <c r="AD4063" s="22"/>
      <c r="AE4063" s="22"/>
      <c r="AF4063" s="22"/>
      <c r="AG4063" s="22"/>
      <c r="AH4063" s="22"/>
      <c r="AI4063" s="22"/>
      <c r="AJ4063" s="22"/>
      <c r="AK4063" s="22"/>
      <c r="AL4063" s="22"/>
      <c r="AM4063" s="22"/>
      <c r="AN4063" s="22"/>
      <c r="AO4063" s="22"/>
      <c r="AP4063" s="22"/>
      <c r="AQ4063" s="22"/>
      <c r="AR4063" s="22"/>
      <c r="AS4063" s="22"/>
      <c r="AT4063" s="22"/>
      <c r="AU4063" s="22"/>
      <c r="AV4063" s="22"/>
      <c r="AW4063" s="22"/>
      <c r="AX4063" s="22"/>
      <c r="AY4063" s="22"/>
      <c r="AZ4063" s="22"/>
      <c r="BA4063" s="22"/>
      <c r="BB4063" s="22"/>
      <c r="BC4063" s="22"/>
      <c r="BD4063" s="22"/>
      <c r="BE4063" s="22"/>
      <c r="BF4063" s="22"/>
      <c r="BG4063" s="22"/>
      <c r="BH4063" s="22"/>
      <c r="BI4063" s="22"/>
      <c r="BJ4063" s="22"/>
      <c r="BK4063" s="22"/>
      <c r="BL4063" s="22"/>
      <c r="BM4063" s="22"/>
      <c r="BN4063" s="22"/>
      <c r="BO4063" s="22"/>
      <c r="BP4063" s="22"/>
      <c r="BQ4063" s="22"/>
      <c r="BR4063" s="22"/>
      <c r="BS4063" s="22"/>
      <c r="BT4063" s="22"/>
      <c r="BU4063" s="22"/>
      <c r="BV4063" s="22"/>
      <c r="BW4063" s="22"/>
      <c r="BX4063" s="22"/>
      <c r="BY4063" s="22"/>
      <c r="BZ4063" s="22"/>
      <c r="CA4063" s="22"/>
      <c r="CB4063" s="22"/>
      <c r="CC4063" s="22"/>
      <c r="CD4063" s="22"/>
      <c r="CE4063" s="22"/>
      <c r="CF4063" s="22"/>
      <c r="CG4063" s="22"/>
      <c r="CH4063" s="22"/>
      <c r="CI4063" s="22"/>
      <c r="CJ4063" s="22"/>
      <c r="CK4063" s="22"/>
      <c r="CL4063" s="22"/>
      <c r="CM4063" s="22"/>
      <c r="CN4063" s="22"/>
      <c r="CO4063" s="22"/>
    </row>
    <row r="4064" spans="1:93" s="2" customFormat="1" x14ac:dyDescent="0.3">
      <c r="A4064" s="73" t="s">
        <v>204</v>
      </c>
      <c r="B4064" s="73" t="s">
        <v>177</v>
      </c>
      <c r="C4064" s="67" t="s">
        <v>282</v>
      </c>
      <c r="D4064" s="67" t="s">
        <v>33</v>
      </c>
      <c r="E4064" s="73"/>
      <c r="F4064" s="73" t="s">
        <v>311</v>
      </c>
      <c r="G4064" s="73" t="s">
        <v>156</v>
      </c>
      <c r="H4064" s="73" t="s">
        <v>156</v>
      </c>
      <c r="I4064" s="73" t="s">
        <v>467</v>
      </c>
      <c r="J4064" s="73" t="str">
        <f t="shared" si="90"/>
        <v>Medium car miles Cars (by size)</v>
      </c>
      <c r="K4064" s="98">
        <v>0.17323</v>
      </c>
      <c r="L4064" s="48"/>
      <c r="M4064" s="22"/>
      <c r="N4064" s="22"/>
      <c r="O4064" s="22"/>
      <c r="P4064" s="22"/>
      <c r="Q4064" s="22"/>
      <c r="R4064" s="22"/>
      <c r="S4064" s="22"/>
      <c r="T4064" s="2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c r="AQ4064" s="22"/>
      <c r="AR4064" s="22"/>
      <c r="AS4064" s="22"/>
      <c r="AT4064" s="22"/>
      <c r="AU4064" s="22"/>
      <c r="AV4064" s="22"/>
      <c r="AW4064" s="22"/>
      <c r="AX4064" s="22"/>
      <c r="AY4064" s="22"/>
      <c r="AZ4064" s="22"/>
      <c r="BA4064" s="22"/>
      <c r="BB4064" s="22"/>
      <c r="BC4064" s="22"/>
      <c r="BD4064" s="22"/>
      <c r="BE4064" s="22"/>
      <c r="BF4064" s="22"/>
      <c r="BG4064" s="22"/>
      <c r="BH4064" s="22"/>
      <c r="BI4064" s="22"/>
      <c r="BJ4064" s="22"/>
      <c r="BK4064" s="22"/>
      <c r="BL4064" s="22"/>
      <c r="BM4064" s="22"/>
      <c r="BN4064" s="22"/>
      <c r="BO4064" s="22"/>
      <c r="BP4064" s="22"/>
      <c r="BQ4064" s="22"/>
      <c r="BR4064" s="22"/>
      <c r="BS4064" s="22"/>
      <c r="BT4064" s="22"/>
      <c r="BU4064" s="22"/>
      <c r="BV4064" s="22"/>
      <c r="BW4064" s="22"/>
      <c r="BX4064" s="22"/>
      <c r="BY4064" s="22"/>
      <c r="BZ4064" s="22"/>
      <c r="CA4064" s="22"/>
      <c r="CB4064" s="22"/>
      <c r="CC4064" s="22"/>
      <c r="CD4064" s="22"/>
      <c r="CE4064" s="22"/>
      <c r="CF4064" s="22"/>
      <c r="CG4064" s="22"/>
      <c r="CH4064" s="22"/>
      <c r="CI4064" s="22"/>
      <c r="CJ4064" s="22"/>
      <c r="CK4064" s="22"/>
      <c r="CL4064" s="22"/>
      <c r="CM4064" s="22"/>
      <c r="CN4064" s="22"/>
      <c r="CO4064" s="22"/>
    </row>
    <row r="4065" spans="1:93" s="2" customFormat="1" x14ac:dyDescent="0.3">
      <c r="A4065" s="73" t="s">
        <v>204</v>
      </c>
      <c r="B4065" s="73" t="s">
        <v>177</v>
      </c>
      <c r="C4065" s="67" t="s">
        <v>282</v>
      </c>
      <c r="D4065" s="67" t="s">
        <v>33</v>
      </c>
      <c r="E4065" s="73"/>
      <c r="F4065" s="73" t="s">
        <v>311</v>
      </c>
      <c r="G4065" s="73" t="s">
        <v>156</v>
      </c>
      <c r="H4065" s="73" t="s">
        <v>156</v>
      </c>
      <c r="I4065" s="73" t="s">
        <v>468</v>
      </c>
      <c r="J4065" s="73" t="str">
        <f t="shared" si="90"/>
        <v>Medium car miles Cars (by size)</v>
      </c>
      <c r="K4065" s="98">
        <v>1.8699999999999999E-3</v>
      </c>
      <c r="L4065" s="48"/>
      <c r="M4065" s="22"/>
      <c r="N4065" s="22"/>
      <c r="O4065" s="22"/>
      <c r="P4065" s="22"/>
      <c r="Q4065" s="22"/>
      <c r="R4065" s="22"/>
      <c r="S4065" s="22"/>
      <c r="T4065" s="22"/>
      <c r="U4065" s="22"/>
      <c r="V4065" s="22"/>
      <c r="W4065" s="22"/>
      <c r="X4065" s="22"/>
      <c r="Y4065" s="22"/>
      <c r="Z4065" s="22"/>
      <c r="AA4065" s="22"/>
      <c r="AB4065" s="22"/>
      <c r="AC4065" s="22"/>
      <c r="AD4065" s="22"/>
      <c r="AE4065" s="22"/>
      <c r="AF4065" s="22"/>
      <c r="AG4065" s="22"/>
      <c r="AH4065" s="22"/>
      <c r="AI4065" s="22"/>
      <c r="AJ4065" s="22"/>
      <c r="AK4065" s="22"/>
      <c r="AL4065" s="22"/>
      <c r="AM4065" s="22"/>
      <c r="AN4065" s="22"/>
      <c r="AO4065" s="22"/>
      <c r="AP4065" s="22"/>
      <c r="AQ4065" s="22"/>
      <c r="AR4065" s="22"/>
      <c r="AS4065" s="22"/>
      <c r="AT4065" s="22"/>
      <c r="AU4065" s="22"/>
      <c r="AV4065" s="22"/>
      <c r="AW4065" s="22"/>
      <c r="AX4065" s="22"/>
      <c r="AY4065" s="22"/>
      <c r="AZ4065" s="22"/>
      <c r="BA4065" s="22"/>
      <c r="BB4065" s="22"/>
      <c r="BC4065" s="22"/>
      <c r="BD4065" s="22"/>
      <c r="BE4065" s="22"/>
      <c r="BF4065" s="22"/>
      <c r="BG4065" s="22"/>
      <c r="BH4065" s="22"/>
      <c r="BI4065" s="22"/>
      <c r="BJ4065" s="22"/>
      <c r="BK4065" s="22"/>
      <c r="BL4065" s="22"/>
      <c r="BM4065" s="22"/>
      <c r="BN4065" s="22"/>
      <c r="BO4065" s="22"/>
      <c r="BP4065" s="22"/>
      <c r="BQ4065" s="22"/>
      <c r="BR4065" s="22"/>
      <c r="BS4065" s="22"/>
      <c r="BT4065" s="22"/>
      <c r="BU4065" s="22"/>
      <c r="BV4065" s="22"/>
      <c r="BW4065" s="22"/>
      <c r="BX4065" s="22"/>
      <c r="BY4065" s="22"/>
      <c r="BZ4065" s="22"/>
      <c r="CA4065" s="22"/>
      <c r="CB4065" s="22"/>
      <c r="CC4065" s="22"/>
      <c r="CD4065" s="22"/>
      <c r="CE4065" s="22"/>
      <c r="CF4065" s="22"/>
      <c r="CG4065" s="22"/>
      <c r="CH4065" s="22"/>
      <c r="CI4065" s="22"/>
      <c r="CJ4065" s="22"/>
      <c r="CK4065" s="22"/>
      <c r="CL4065" s="22"/>
      <c r="CM4065" s="22"/>
      <c r="CN4065" s="22"/>
      <c r="CO4065" s="22"/>
    </row>
    <row r="4066" spans="1:93" s="2" customFormat="1" x14ac:dyDescent="0.3">
      <c r="A4066" s="73" t="s">
        <v>204</v>
      </c>
      <c r="B4066" s="73" t="s">
        <v>177</v>
      </c>
      <c r="C4066" s="67" t="s">
        <v>282</v>
      </c>
      <c r="D4066" s="67" t="s">
        <v>33</v>
      </c>
      <c r="E4066" s="73"/>
      <c r="F4066" s="73" t="s">
        <v>77</v>
      </c>
      <c r="G4066" s="73" t="s">
        <v>405</v>
      </c>
      <c r="H4066" s="73" t="s">
        <v>405</v>
      </c>
      <c r="I4066" s="73" t="s">
        <v>465</v>
      </c>
      <c r="J4066" s="73" t="str">
        <f t="shared" si="90"/>
        <v>Medium car km Cars (by size)</v>
      </c>
      <c r="K4066" s="98">
        <v>0.16175999999999999</v>
      </c>
      <c r="L4066" s="48"/>
      <c r="M4066" s="22"/>
      <c r="N4066" s="22"/>
      <c r="O4066" s="22"/>
      <c r="P4066" s="22"/>
      <c r="Q4066" s="22"/>
      <c r="R4066" s="22"/>
      <c r="S4066" s="22"/>
      <c r="T4066" s="2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c r="AQ4066" s="22"/>
      <c r="AR4066" s="22"/>
      <c r="AS4066" s="22"/>
      <c r="AT4066" s="22"/>
      <c r="AU4066" s="22"/>
      <c r="AV4066" s="22"/>
      <c r="AW4066" s="22"/>
      <c r="AX4066" s="22"/>
      <c r="AY4066" s="22"/>
      <c r="AZ4066" s="22"/>
      <c r="BA4066" s="22"/>
      <c r="BB4066" s="22"/>
      <c r="BC4066" s="22"/>
      <c r="BD4066" s="22"/>
      <c r="BE4066" s="22"/>
      <c r="BF4066" s="22"/>
      <c r="BG4066" s="22"/>
      <c r="BH4066" s="22"/>
      <c r="BI4066" s="22"/>
      <c r="BJ4066" s="22"/>
      <c r="BK4066" s="22"/>
      <c r="BL4066" s="22"/>
      <c r="BM4066" s="22"/>
      <c r="BN4066" s="22"/>
      <c r="BO4066" s="22"/>
      <c r="BP4066" s="22"/>
      <c r="BQ4066" s="22"/>
      <c r="BR4066" s="22"/>
      <c r="BS4066" s="22"/>
      <c r="BT4066" s="22"/>
      <c r="BU4066" s="22"/>
      <c r="BV4066" s="22"/>
      <c r="BW4066" s="22"/>
      <c r="BX4066" s="22"/>
      <c r="BY4066" s="22"/>
      <c r="BZ4066" s="22"/>
      <c r="CA4066" s="22"/>
      <c r="CB4066" s="22"/>
      <c r="CC4066" s="22"/>
      <c r="CD4066" s="22"/>
      <c r="CE4066" s="22"/>
      <c r="CF4066" s="22"/>
      <c r="CG4066" s="22"/>
      <c r="CH4066" s="22"/>
      <c r="CI4066" s="22"/>
      <c r="CJ4066" s="22"/>
      <c r="CK4066" s="22"/>
      <c r="CL4066" s="22"/>
      <c r="CM4066" s="22"/>
      <c r="CN4066" s="22"/>
      <c r="CO4066" s="22"/>
    </row>
    <row r="4067" spans="1:93" s="2" customFormat="1" x14ac:dyDescent="0.3">
      <c r="A4067" s="73" t="s">
        <v>204</v>
      </c>
      <c r="B4067" s="73" t="s">
        <v>177</v>
      </c>
      <c r="C4067" s="67" t="s">
        <v>282</v>
      </c>
      <c r="D4067" s="67" t="s">
        <v>33</v>
      </c>
      <c r="E4067" s="73"/>
      <c r="F4067" s="73" t="s">
        <v>77</v>
      </c>
      <c r="G4067" s="73" t="s">
        <v>405</v>
      </c>
      <c r="H4067" s="73" t="s">
        <v>405</v>
      </c>
      <c r="I4067" s="73" t="s">
        <v>466</v>
      </c>
      <c r="J4067" s="73" t="str">
        <f t="shared" si="90"/>
        <v>Medium car km Cars (by size)</v>
      </c>
      <c r="K4067" s="98">
        <v>1.5900000000000001E-3</v>
      </c>
      <c r="L4067" s="48"/>
      <c r="M4067" s="22"/>
      <c r="N4067" s="22"/>
      <c r="O4067" s="22"/>
      <c r="P4067" s="22"/>
      <c r="Q4067" s="22"/>
      <c r="R4067" s="22"/>
      <c r="S4067" s="22"/>
      <c r="T4067" s="22"/>
      <c r="U4067" s="22"/>
      <c r="V4067" s="22"/>
      <c r="W4067" s="22"/>
      <c r="X4067" s="22"/>
      <c r="Y4067" s="22"/>
      <c r="Z4067" s="22"/>
      <c r="AA4067" s="22"/>
      <c r="AB4067" s="22"/>
      <c r="AC4067" s="22"/>
      <c r="AD4067" s="22"/>
      <c r="AE4067" s="22"/>
      <c r="AF4067" s="22"/>
      <c r="AG4067" s="22"/>
      <c r="AH4067" s="22"/>
      <c r="AI4067" s="22"/>
      <c r="AJ4067" s="22"/>
      <c r="AK4067" s="22"/>
      <c r="AL4067" s="22"/>
      <c r="AM4067" s="22"/>
      <c r="AN4067" s="22"/>
      <c r="AO4067" s="22"/>
      <c r="AP4067" s="22"/>
      <c r="AQ4067" s="22"/>
      <c r="AR4067" s="22"/>
      <c r="AS4067" s="22"/>
      <c r="AT4067" s="22"/>
      <c r="AU4067" s="22"/>
      <c r="AV4067" s="22"/>
      <c r="AW4067" s="22"/>
      <c r="AX4067" s="22"/>
      <c r="AY4067" s="22"/>
      <c r="AZ4067" s="22"/>
      <c r="BA4067" s="22"/>
      <c r="BB4067" s="22"/>
      <c r="BC4067" s="22"/>
      <c r="BD4067" s="22"/>
      <c r="BE4067" s="22"/>
      <c r="BF4067" s="22"/>
      <c r="BG4067" s="22"/>
      <c r="BH4067" s="22"/>
      <c r="BI4067" s="22"/>
      <c r="BJ4067" s="22"/>
      <c r="BK4067" s="22"/>
      <c r="BL4067" s="22"/>
      <c r="BM4067" s="22"/>
      <c r="BN4067" s="22"/>
      <c r="BO4067" s="22"/>
      <c r="BP4067" s="22"/>
      <c r="BQ4067" s="22"/>
      <c r="BR4067" s="22"/>
      <c r="BS4067" s="22"/>
      <c r="BT4067" s="22"/>
      <c r="BU4067" s="22"/>
      <c r="BV4067" s="22"/>
      <c r="BW4067" s="22"/>
      <c r="BX4067" s="22"/>
      <c r="BY4067" s="22"/>
      <c r="BZ4067" s="22"/>
      <c r="CA4067" s="22"/>
      <c r="CB4067" s="22"/>
      <c r="CC4067" s="22"/>
      <c r="CD4067" s="22"/>
      <c r="CE4067" s="22"/>
      <c r="CF4067" s="22"/>
      <c r="CG4067" s="22"/>
      <c r="CH4067" s="22"/>
      <c r="CI4067" s="22"/>
      <c r="CJ4067" s="22"/>
      <c r="CK4067" s="22"/>
      <c r="CL4067" s="22"/>
      <c r="CM4067" s="22"/>
      <c r="CN4067" s="22"/>
      <c r="CO4067" s="22"/>
    </row>
    <row r="4068" spans="1:93" s="2" customFormat="1" x14ac:dyDescent="0.3">
      <c r="A4068" s="73" t="s">
        <v>204</v>
      </c>
      <c r="B4068" s="73" t="s">
        <v>177</v>
      </c>
      <c r="C4068" s="67" t="s">
        <v>282</v>
      </c>
      <c r="D4068" s="67" t="s">
        <v>33</v>
      </c>
      <c r="E4068" s="73"/>
      <c r="F4068" s="73" t="s">
        <v>77</v>
      </c>
      <c r="G4068" s="73" t="s">
        <v>405</v>
      </c>
      <c r="H4068" s="73" t="s">
        <v>405</v>
      </c>
      <c r="I4068" s="73" t="s">
        <v>467</v>
      </c>
      <c r="J4068" s="73" t="str">
        <f t="shared" si="90"/>
        <v>Medium car km Cars (by size)</v>
      </c>
      <c r="K4068" s="98">
        <v>0.15972</v>
      </c>
      <c r="L4068" s="48"/>
      <c r="M4068" s="22"/>
      <c r="N4068" s="22"/>
      <c r="O4068" s="22"/>
      <c r="P4068" s="22"/>
      <c r="Q4068" s="22"/>
      <c r="R4068" s="22"/>
      <c r="S4068" s="22"/>
      <c r="T4068" s="2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c r="AQ4068" s="22"/>
      <c r="AR4068" s="22"/>
      <c r="AS4068" s="22"/>
      <c r="AT4068" s="22"/>
      <c r="AU4068" s="22"/>
      <c r="AV4068" s="22"/>
      <c r="AW4068" s="22"/>
      <c r="AX4068" s="22"/>
      <c r="AY4068" s="22"/>
      <c r="AZ4068" s="22"/>
      <c r="BA4068" s="22"/>
      <c r="BB4068" s="22"/>
      <c r="BC4068" s="22"/>
      <c r="BD4068" s="22"/>
      <c r="BE4068" s="22"/>
      <c r="BF4068" s="22"/>
      <c r="BG4068" s="22"/>
      <c r="BH4068" s="22"/>
      <c r="BI4068" s="22"/>
      <c r="BJ4068" s="22"/>
      <c r="BK4068" s="22"/>
      <c r="BL4068" s="22"/>
      <c r="BM4068" s="22"/>
      <c r="BN4068" s="22"/>
      <c r="BO4068" s="22"/>
      <c r="BP4068" s="22"/>
      <c r="BQ4068" s="22"/>
      <c r="BR4068" s="22"/>
      <c r="BS4068" s="22"/>
      <c r="BT4068" s="22"/>
      <c r="BU4068" s="22"/>
      <c r="BV4068" s="22"/>
      <c r="BW4068" s="22"/>
      <c r="BX4068" s="22"/>
      <c r="BY4068" s="22"/>
      <c r="BZ4068" s="22"/>
      <c r="CA4068" s="22"/>
      <c r="CB4068" s="22"/>
      <c r="CC4068" s="22"/>
      <c r="CD4068" s="22"/>
      <c r="CE4068" s="22"/>
      <c r="CF4068" s="22"/>
      <c r="CG4068" s="22"/>
      <c r="CH4068" s="22"/>
      <c r="CI4068" s="22"/>
      <c r="CJ4068" s="22"/>
      <c r="CK4068" s="22"/>
      <c r="CL4068" s="22"/>
      <c r="CM4068" s="22"/>
      <c r="CN4068" s="22"/>
      <c r="CO4068" s="22"/>
    </row>
    <row r="4069" spans="1:93" s="2" customFormat="1" x14ac:dyDescent="0.3">
      <c r="A4069" s="73" t="s">
        <v>204</v>
      </c>
      <c r="B4069" s="73" t="s">
        <v>177</v>
      </c>
      <c r="C4069" s="67" t="s">
        <v>282</v>
      </c>
      <c r="D4069" s="67" t="s">
        <v>33</v>
      </c>
      <c r="E4069" s="73"/>
      <c r="F4069" s="73" t="s">
        <v>77</v>
      </c>
      <c r="G4069" s="73" t="s">
        <v>405</v>
      </c>
      <c r="H4069" s="73" t="s">
        <v>405</v>
      </c>
      <c r="I4069" s="73" t="s">
        <v>468</v>
      </c>
      <c r="J4069" s="73" t="str">
        <f t="shared" si="90"/>
        <v>Medium car km Cars (by size)</v>
      </c>
      <c r="K4069" s="98">
        <v>4.4999999999999999E-4</v>
      </c>
      <c r="L4069" s="48"/>
      <c r="M4069" s="22"/>
      <c r="N4069" s="22"/>
      <c r="O4069" s="22"/>
      <c r="P4069" s="22"/>
      <c r="Q4069" s="22"/>
      <c r="R4069" s="22"/>
      <c r="S4069" s="22"/>
      <c r="T4069" s="22"/>
      <c r="U4069" s="22"/>
      <c r="V4069" s="22"/>
      <c r="W4069" s="22"/>
      <c r="X4069" s="22"/>
      <c r="Y4069" s="22"/>
      <c r="Z4069" s="22"/>
      <c r="AA4069" s="22"/>
      <c r="AB4069" s="22"/>
      <c r="AC4069" s="22"/>
      <c r="AD4069" s="22"/>
      <c r="AE4069" s="22"/>
      <c r="AF4069" s="22"/>
      <c r="AG4069" s="22"/>
      <c r="AH4069" s="22"/>
      <c r="AI4069" s="22"/>
      <c r="AJ4069" s="22"/>
      <c r="AK4069" s="22"/>
      <c r="AL4069" s="22"/>
      <c r="AM4069" s="22"/>
      <c r="AN4069" s="22"/>
      <c r="AO4069" s="22"/>
      <c r="AP4069" s="22"/>
      <c r="AQ4069" s="22"/>
      <c r="AR4069" s="22"/>
      <c r="AS4069" s="22"/>
      <c r="AT4069" s="22"/>
      <c r="AU4069" s="22"/>
      <c r="AV4069" s="22"/>
      <c r="AW4069" s="22"/>
      <c r="AX4069" s="22"/>
      <c r="AY4069" s="22"/>
      <c r="AZ4069" s="22"/>
      <c r="BA4069" s="22"/>
      <c r="BB4069" s="22"/>
      <c r="BC4069" s="22"/>
      <c r="BD4069" s="22"/>
      <c r="BE4069" s="22"/>
      <c r="BF4069" s="22"/>
      <c r="BG4069" s="22"/>
      <c r="BH4069" s="22"/>
      <c r="BI4069" s="22"/>
      <c r="BJ4069" s="22"/>
      <c r="BK4069" s="22"/>
      <c r="BL4069" s="22"/>
      <c r="BM4069" s="22"/>
      <c r="BN4069" s="22"/>
      <c r="BO4069" s="22"/>
      <c r="BP4069" s="22"/>
      <c r="BQ4069" s="22"/>
      <c r="BR4069" s="22"/>
      <c r="BS4069" s="22"/>
      <c r="BT4069" s="22"/>
      <c r="BU4069" s="22"/>
      <c r="BV4069" s="22"/>
      <c r="BW4069" s="22"/>
      <c r="BX4069" s="22"/>
      <c r="BY4069" s="22"/>
      <c r="BZ4069" s="22"/>
      <c r="CA4069" s="22"/>
      <c r="CB4069" s="22"/>
      <c r="CC4069" s="22"/>
      <c r="CD4069" s="22"/>
      <c r="CE4069" s="22"/>
      <c r="CF4069" s="22"/>
      <c r="CG4069" s="22"/>
      <c r="CH4069" s="22"/>
      <c r="CI4069" s="22"/>
      <c r="CJ4069" s="22"/>
      <c r="CK4069" s="22"/>
      <c r="CL4069" s="22"/>
      <c r="CM4069" s="22"/>
      <c r="CN4069" s="22"/>
      <c r="CO4069" s="22"/>
    </row>
    <row r="4070" spans="1:93" s="2" customFormat="1" x14ac:dyDescent="0.3">
      <c r="A4070" s="73" t="s">
        <v>204</v>
      </c>
      <c r="B4070" s="73" t="s">
        <v>177</v>
      </c>
      <c r="C4070" s="67" t="s">
        <v>282</v>
      </c>
      <c r="D4070" s="67" t="s">
        <v>33</v>
      </c>
      <c r="E4070" s="73"/>
      <c r="F4070" s="73" t="s">
        <v>77</v>
      </c>
      <c r="G4070" s="73" t="s">
        <v>156</v>
      </c>
      <c r="H4070" s="73" t="s">
        <v>156</v>
      </c>
      <c r="I4070" s="73" t="s">
        <v>465</v>
      </c>
      <c r="J4070" s="73" t="str">
        <f t="shared" si="90"/>
        <v>Medium car miles Cars (by size)</v>
      </c>
      <c r="K4070" s="98">
        <v>0.26034000000000002</v>
      </c>
      <c r="L4070" s="48"/>
      <c r="M4070" s="22"/>
      <c r="N4070" s="22"/>
      <c r="O4070" s="22"/>
      <c r="P4070" s="22"/>
      <c r="Q4070" s="22"/>
      <c r="R4070" s="22"/>
      <c r="S4070" s="22"/>
      <c r="T4070" s="2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c r="AQ4070" s="22"/>
      <c r="AR4070" s="22"/>
      <c r="AS4070" s="22"/>
      <c r="AT4070" s="22"/>
      <c r="AU4070" s="22"/>
      <c r="AV4070" s="22"/>
      <c r="AW4070" s="22"/>
      <c r="AX4070" s="22"/>
      <c r="AY4070" s="22"/>
      <c r="AZ4070" s="22"/>
      <c r="BA4070" s="22"/>
      <c r="BB4070" s="22"/>
      <c r="BC4070" s="22"/>
      <c r="BD4070" s="22"/>
      <c r="BE4070" s="22"/>
      <c r="BF4070" s="22"/>
      <c r="BG4070" s="22"/>
      <c r="BH4070" s="22"/>
      <c r="BI4070" s="22"/>
      <c r="BJ4070" s="22"/>
      <c r="BK4070" s="22"/>
      <c r="BL4070" s="22"/>
      <c r="BM4070" s="22"/>
      <c r="BN4070" s="22"/>
      <c r="BO4070" s="22"/>
      <c r="BP4070" s="22"/>
      <c r="BQ4070" s="22"/>
      <c r="BR4070" s="22"/>
      <c r="BS4070" s="22"/>
      <c r="BT4070" s="22"/>
      <c r="BU4070" s="22"/>
      <c r="BV4070" s="22"/>
      <c r="BW4070" s="22"/>
      <c r="BX4070" s="22"/>
      <c r="BY4070" s="22"/>
      <c r="BZ4070" s="22"/>
      <c r="CA4070" s="22"/>
      <c r="CB4070" s="22"/>
      <c r="CC4070" s="22"/>
      <c r="CD4070" s="22"/>
      <c r="CE4070" s="22"/>
      <c r="CF4070" s="22"/>
      <c r="CG4070" s="22"/>
      <c r="CH4070" s="22"/>
      <c r="CI4070" s="22"/>
      <c r="CJ4070" s="22"/>
      <c r="CK4070" s="22"/>
      <c r="CL4070" s="22"/>
      <c r="CM4070" s="22"/>
      <c r="CN4070" s="22"/>
      <c r="CO4070" s="22"/>
    </row>
    <row r="4071" spans="1:93" s="2" customFormat="1" x14ac:dyDescent="0.3">
      <c r="A4071" s="73" t="s">
        <v>204</v>
      </c>
      <c r="B4071" s="73" t="s">
        <v>177</v>
      </c>
      <c r="C4071" s="67" t="s">
        <v>282</v>
      </c>
      <c r="D4071" s="67" t="s">
        <v>33</v>
      </c>
      <c r="E4071" s="73"/>
      <c r="F4071" s="73" t="s">
        <v>77</v>
      </c>
      <c r="G4071" s="73" t="s">
        <v>156</v>
      </c>
      <c r="H4071" s="73" t="s">
        <v>156</v>
      </c>
      <c r="I4071" s="73" t="s">
        <v>466</v>
      </c>
      <c r="J4071" s="73" t="str">
        <f t="shared" si="90"/>
        <v>Medium car miles Cars (by size)</v>
      </c>
      <c r="K4071" s="98">
        <v>2.5699999999999998E-3</v>
      </c>
      <c r="L4071" s="48"/>
      <c r="M4071" s="22"/>
      <c r="N4071" s="22"/>
      <c r="O4071" s="22"/>
      <c r="P4071" s="22"/>
      <c r="Q4071" s="22"/>
      <c r="R4071" s="22"/>
      <c r="S4071" s="22"/>
      <c r="T4071" s="22"/>
      <c r="U4071" s="22"/>
      <c r="V4071" s="22"/>
      <c r="W4071" s="22"/>
      <c r="X4071" s="22"/>
      <c r="Y4071" s="22"/>
      <c r="Z4071" s="22"/>
      <c r="AA4071" s="22"/>
      <c r="AB4071" s="22"/>
      <c r="AC4071" s="22"/>
      <c r="AD4071" s="22"/>
      <c r="AE4071" s="22"/>
      <c r="AF4071" s="22"/>
      <c r="AG4071" s="22"/>
      <c r="AH4071" s="22"/>
      <c r="AI4071" s="22"/>
      <c r="AJ4071" s="22"/>
      <c r="AK4071" s="22"/>
      <c r="AL4071" s="22"/>
      <c r="AM4071" s="22"/>
      <c r="AN4071" s="22"/>
      <c r="AO4071" s="22"/>
      <c r="AP4071" s="22"/>
      <c r="AQ4071" s="22"/>
      <c r="AR4071" s="22"/>
      <c r="AS4071" s="22"/>
      <c r="AT4071" s="22"/>
      <c r="AU4071" s="22"/>
      <c r="AV4071" s="22"/>
      <c r="AW4071" s="22"/>
      <c r="AX4071" s="22"/>
      <c r="AY4071" s="22"/>
      <c r="AZ4071" s="22"/>
      <c r="BA4071" s="22"/>
      <c r="BB4071" s="22"/>
      <c r="BC4071" s="22"/>
      <c r="BD4071" s="22"/>
      <c r="BE4071" s="22"/>
      <c r="BF4071" s="22"/>
      <c r="BG4071" s="22"/>
      <c r="BH4071" s="22"/>
      <c r="BI4071" s="22"/>
      <c r="BJ4071" s="22"/>
      <c r="BK4071" s="22"/>
      <c r="BL4071" s="22"/>
      <c r="BM4071" s="22"/>
      <c r="BN4071" s="22"/>
      <c r="BO4071" s="22"/>
      <c r="BP4071" s="22"/>
      <c r="BQ4071" s="22"/>
      <c r="BR4071" s="22"/>
      <c r="BS4071" s="22"/>
      <c r="BT4071" s="22"/>
      <c r="BU4071" s="22"/>
      <c r="BV4071" s="22"/>
      <c r="BW4071" s="22"/>
      <c r="BX4071" s="22"/>
      <c r="BY4071" s="22"/>
      <c r="BZ4071" s="22"/>
      <c r="CA4071" s="22"/>
      <c r="CB4071" s="22"/>
      <c r="CC4071" s="22"/>
      <c r="CD4071" s="22"/>
      <c r="CE4071" s="22"/>
      <c r="CF4071" s="22"/>
      <c r="CG4071" s="22"/>
      <c r="CH4071" s="22"/>
      <c r="CI4071" s="22"/>
      <c r="CJ4071" s="22"/>
      <c r="CK4071" s="22"/>
      <c r="CL4071" s="22"/>
      <c r="CM4071" s="22"/>
      <c r="CN4071" s="22"/>
      <c r="CO4071" s="22"/>
    </row>
    <row r="4072" spans="1:93" s="2" customFormat="1" x14ac:dyDescent="0.3">
      <c r="A4072" s="73" t="s">
        <v>204</v>
      </c>
      <c r="B4072" s="73" t="s">
        <v>177</v>
      </c>
      <c r="C4072" s="67" t="s">
        <v>282</v>
      </c>
      <c r="D4072" s="67" t="s">
        <v>33</v>
      </c>
      <c r="E4072" s="73"/>
      <c r="F4072" s="73" t="s">
        <v>77</v>
      </c>
      <c r="G4072" s="73" t="s">
        <v>156</v>
      </c>
      <c r="H4072" s="73" t="s">
        <v>156</v>
      </c>
      <c r="I4072" s="73" t="s">
        <v>467</v>
      </c>
      <c r="J4072" s="73" t="str">
        <f t="shared" si="90"/>
        <v>Medium car miles Cars (by size)</v>
      </c>
      <c r="K4072" s="98">
        <v>0.25705</v>
      </c>
      <c r="L4072" s="48"/>
      <c r="M4072" s="22"/>
      <c r="N4072" s="22"/>
      <c r="O4072" s="22"/>
      <c r="P4072" s="22"/>
      <c r="Q4072" s="22"/>
      <c r="R4072" s="22"/>
      <c r="S4072" s="22"/>
      <c r="T4072" s="2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c r="AQ4072" s="22"/>
      <c r="AR4072" s="22"/>
      <c r="AS4072" s="22"/>
      <c r="AT4072" s="22"/>
      <c r="AU4072" s="22"/>
      <c r="AV4072" s="22"/>
      <c r="AW4072" s="22"/>
      <c r="AX4072" s="22"/>
      <c r="AY4072" s="22"/>
      <c r="AZ4072" s="22"/>
      <c r="BA4072" s="22"/>
      <c r="BB4072" s="22"/>
      <c r="BC4072" s="22"/>
      <c r="BD4072" s="22"/>
      <c r="BE4072" s="22"/>
      <c r="BF4072" s="22"/>
      <c r="BG4072" s="22"/>
      <c r="BH4072" s="22"/>
      <c r="BI4072" s="22"/>
      <c r="BJ4072" s="22"/>
      <c r="BK4072" s="22"/>
      <c r="BL4072" s="22"/>
      <c r="BM4072" s="22"/>
      <c r="BN4072" s="22"/>
      <c r="BO4072" s="22"/>
      <c r="BP4072" s="22"/>
      <c r="BQ4072" s="22"/>
      <c r="BR4072" s="22"/>
      <c r="BS4072" s="22"/>
      <c r="BT4072" s="22"/>
      <c r="BU4072" s="22"/>
      <c r="BV4072" s="22"/>
      <c r="BW4072" s="22"/>
      <c r="BX4072" s="22"/>
      <c r="BY4072" s="22"/>
      <c r="BZ4072" s="22"/>
      <c r="CA4072" s="22"/>
      <c r="CB4072" s="22"/>
      <c r="CC4072" s="22"/>
      <c r="CD4072" s="22"/>
      <c r="CE4072" s="22"/>
      <c r="CF4072" s="22"/>
      <c r="CG4072" s="22"/>
      <c r="CH4072" s="22"/>
      <c r="CI4072" s="22"/>
      <c r="CJ4072" s="22"/>
      <c r="CK4072" s="22"/>
      <c r="CL4072" s="22"/>
      <c r="CM4072" s="22"/>
      <c r="CN4072" s="22"/>
      <c r="CO4072" s="22"/>
    </row>
    <row r="4073" spans="1:93" s="2" customFormat="1" x14ac:dyDescent="0.3">
      <c r="A4073" s="73" t="s">
        <v>204</v>
      </c>
      <c r="B4073" s="73" t="s">
        <v>177</v>
      </c>
      <c r="C4073" s="67" t="s">
        <v>282</v>
      </c>
      <c r="D4073" s="67" t="s">
        <v>33</v>
      </c>
      <c r="E4073" s="73"/>
      <c r="F4073" s="73" t="s">
        <v>77</v>
      </c>
      <c r="G4073" s="73" t="s">
        <v>156</v>
      </c>
      <c r="H4073" s="73" t="s">
        <v>156</v>
      </c>
      <c r="I4073" s="73" t="s">
        <v>468</v>
      </c>
      <c r="J4073" s="73" t="str">
        <f t="shared" si="90"/>
        <v>Medium car miles Cars (by size)</v>
      </c>
      <c r="K4073" s="98">
        <v>7.2000000000000005E-4</v>
      </c>
      <c r="L4073" s="48"/>
      <c r="M4073" s="22"/>
      <c r="N4073" s="22"/>
      <c r="O4073" s="22"/>
      <c r="P4073" s="22"/>
      <c r="Q4073" s="22"/>
      <c r="R4073" s="22"/>
      <c r="S4073" s="22"/>
      <c r="T4073" s="22"/>
      <c r="U4073" s="22"/>
      <c r="V4073" s="22"/>
      <c r="W4073" s="22"/>
      <c r="X4073" s="22"/>
      <c r="Y4073" s="22"/>
      <c r="Z4073" s="22"/>
      <c r="AA4073" s="22"/>
      <c r="AB4073" s="22"/>
      <c r="AC4073" s="22"/>
      <c r="AD4073" s="22"/>
      <c r="AE4073" s="22"/>
      <c r="AF4073" s="22"/>
      <c r="AG4073" s="22"/>
      <c r="AH4073" s="22"/>
      <c r="AI4073" s="22"/>
      <c r="AJ4073" s="22"/>
      <c r="AK4073" s="22"/>
      <c r="AL4073" s="22"/>
      <c r="AM4073" s="22"/>
      <c r="AN4073" s="22"/>
      <c r="AO4073" s="22"/>
      <c r="AP4073" s="22"/>
      <c r="AQ4073" s="22"/>
      <c r="AR4073" s="22"/>
      <c r="AS4073" s="22"/>
      <c r="AT4073" s="22"/>
      <c r="AU4073" s="22"/>
      <c r="AV4073" s="22"/>
      <c r="AW4073" s="22"/>
      <c r="AX4073" s="22"/>
      <c r="AY4073" s="22"/>
      <c r="AZ4073" s="22"/>
      <c r="BA4073" s="22"/>
      <c r="BB4073" s="22"/>
      <c r="BC4073" s="22"/>
      <c r="BD4073" s="22"/>
      <c r="BE4073" s="22"/>
      <c r="BF4073" s="22"/>
      <c r="BG4073" s="22"/>
      <c r="BH4073" s="22"/>
      <c r="BI4073" s="22"/>
      <c r="BJ4073" s="22"/>
      <c r="BK4073" s="22"/>
      <c r="BL4073" s="22"/>
      <c r="BM4073" s="22"/>
      <c r="BN4073" s="22"/>
      <c r="BO4073" s="22"/>
      <c r="BP4073" s="22"/>
      <c r="BQ4073" s="22"/>
      <c r="BR4073" s="22"/>
      <c r="BS4073" s="22"/>
      <c r="BT4073" s="22"/>
      <c r="BU4073" s="22"/>
      <c r="BV4073" s="22"/>
      <c r="BW4073" s="22"/>
      <c r="BX4073" s="22"/>
      <c r="BY4073" s="22"/>
      <c r="BZ4073" s="22"/>
      <c r="CA4073" s="22"/>
      <c r="CB4073" s="22"/>
      <c r="CC4073" s="22"/>
      <c r="CD4073" s="22"/>
      <c r="CE4073" s="22"/>
      <c r="CF4073" s="22"/>
      <c r="CG4073" s="22"/>
      <c r="CH4073" s="22"/>
      <c r="CI4073" s="22"/>
      <c r="CJ4073" s="22"/>
      <c r="CK4073" s="22"/>
      <c r="CL4073" s="22"/>
      <c r="CM4073" s="22"/>
      <c r="CN4073" s="22"/>
      <c r="CO4073" s="22"/>
    </row>
    <row r="4074" spans="1:93" s="2" customFormat="1" x14ac:dyDescent="0.3">
      <c r="A4074" s="73" t="s">
        <v>204</v>
      </c>
      <c r="B4074" s="73" t="s">
        <v>177</v>
      </c>
      <c r="C4074" s="67" t="s">
        <v>282</v>
      </c>
      <c r="D4074" s="67" t="s">
        <v>33</v>
      </c>
      <c r="E4074" s="73"/>
      <c r="F4074" s="73" t="s">
        <v>316</v>
      </c>
      <c r="G4074" s="73" t="s">
        <v>405</v>
      </c>
      <c r="H4074" s="73" t="s">
        <v>405</v>
      </c>
      <c r="I4074" s="73" t="s">
        <v>465</v>
      </c>
      <c r="J4074" s="73" t="str">
        <f t="shared" si="90"/>
        <v>Medium car km Cars (by size)</v>
      </c>
      <c r="K4074" s="98">
        <v>0.18065999999999999</v>
      </c>
      <c r="L4074" s="48"/>
      <c r="M4074" s="22"/>
      <c r="N4074" s="22"/>
      <c r="O4074" s="22"/>
      <c r="P4074" s="22"/>
      <c r="Q4074" s="22"/>
      <c r="R4074" s="22"/>
      <c r="S4074" s="22"/>
      <c r="T4074" s="2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c r="AQ4074" s="22"/>
      <c r="AR4074" s="22"/>
      <c r="AS4074" s="22"/>
      <c r="AT4074" s="22"/>
      <c r="AU4074" s="22"/>
      <c r="AV4074" s="22"/>
      <c r="AW4074" s="22"/>
      <c r="AX4074" s="22"/>
      <c r="AY4074" s="22"/>
      <c r="AZ4074" s="22"/>
      <c r="BA4074" s="22"/>
      <c r="BB4074" s="22"/>
      <c r="BC4074" s="22"/>
      <c r="BD4074" s="22"/>
      <c r="BE4074" s="22"/>
      <c r="BF4074" s="22"/>
      <c r="BG4074" s="22"/>
      <c r="BH4074" s="22"/>
      <c r="BI4074" s="22"/>
      <c r="BJ4074" s="22"/>
      <c r="BK4074" s="22"/>
      <c r="BL4074" s="22"/>
      <c r="BM4074" s="22"/>
      <c r="BN4074" s="22"/>
      <c r="BO4074" s="22"/>
      <c r="BP4074" s="22"/>
      <c r="BQ4074" s="22"/>
      <c r="BR4074" s="22"/>
      <c r="BS4074" s="22"/>
      <c r="BT4074" s="22"/>
      <c r="BU4074" s="22"/>
      <c r="BV4074" s="22"/>
      <c r="BW4074" s="22"/>
      <c r="BX4074" s="22"/>
      <c r="BY4074" s="22"/>
      <c r="BZ4074" s="22"/>
      <c r="CA4074" s="22"/>
      <c r="CB4074" s="22"/>
      <c r="CC4074" s="22"/>
      <c r="CD4074" s="22"/>
      <c r="CE4074" s="22"/>
      <c r="CF4074" s="22"/>
      <c r="CG4074" s="22"/>
      <c r="CH4074" s="22"/>
      <c r="CI4074" s="22"/>
      <c r="CJ4074" s="22"/>
      <c r="CK4074" s="22"/>
      <c r="CL4074" s="22"/>
      <c r="CM4074" s="22"/>
      <c r="CN4074" s="22"/>
      <c r="CO4074" s="22"/>
    </row>
    <row r="4075" spans="1:93" s="2" customFormat="1" x14ac:dyDescent="0.3">
      <c r="A4075" s="73" t="s">
        <v>204</v>
      </c>
      <c r="B4075" s="73" t="s">
        <v>177</v>
      </c>
      <c r="C4075" s="67" t="s">
        <v>282</v>
      </c>
      <c r="D4075" s="67" t="s">
        <v>33</v>
      </c>
      <c r="E4075" s="73"/>
      <c r="F4075" s="73" t="s">
        <v>316</v>
      </c>
      <c r="G4075" s="73" t="s">
        <v>405</v>
      </c>
      <c r="H4075" s="73" t="s">
        <v>405</v>
      </c>
      <c r="I4075" s="73" t="s">
        <v>466</v>
      </c>
      <c r="J4075" s="73" t="str">
        <f t="shared" si="90"/>
        <v>Medium car km Cars (by size)</v>
      </c>
      <c r="K4075" s="98">
        <v>5.0000000000000002E-5</v>
      </c>
      <c r="L4075" s="48"/>
      <c r="M4075" s="22"/>
      <c r="N4075" s="22"/>
      <c r="O4075" s="22"/>
      <c r="P4075" s="22"/>
      <c r="Q4075" s="22"/>
      <c r="R4075" s="22"/>
      <c r="S4075" s="22"/>
      <c r="T4075" s="22"/>
      <c r="U4075" s="22"/>
      <c r="V4075" s="22"/>
      <c r="W4075" s="22"/>
      <c r="X4075" s="22"/>
      <c r="Y4075" s="22"/>
      <c r="Z4075" s="22"/>
      <c r="AA4075" s="22"/>
      <c r="AB4075" s="22"/>
      <c r="AC4075" s="22"/>
      <c r="AD4075" s="22"/>
      <c r="AE4075" s="22"/>
      <c r="AF4075" s="22"/>
      <c r="AG4075" s="22"/>
      <c r="AH4075" s="22"/>
      <c r="AI4075" s="22"/>
      <c r="AJ4075" s="22"/>
      <c r="AK4075" s="22"/>
      <c r="AL4075" s="22"/>
      <c r="AM4075" s="22"/>
      <c r="AN4075" s="22"/>
      <c r="AO4075" s="22"/>
      <c r="AP4075" s="22"/>
      <c r="AQ4075" s="22"/>
      <c r="AR4075" s="22"/>
      <c r="AS4075" s="22"/>
      <c r="AT4075" s="22"/>
      <c r="AU4075" s="22"/>
      <c r="AV4075" s="22"/>
      <c r="AW4075" s="22"/>
      <c r="AX4075" s="22"/>
      <c r="AY4075" s="22"/>
      <c r="AZ4075" s="22"/>
      <c r="BA4075" s="22"/>
      <c r="BB4075" s="22"/>
      <c r="BC4075" s="22"/>
      <c r="BD4075" s="22"/>
      <c r="BE4075" s="22"/>
      <c r="BF4075" s="22"/>
      <c r="BG4075" s="22"/>
      <c r="BH4075" s="22"/>
      <c r="BI4075" s="22"/>
      <c r="BJ4075" s="22"/>
      <c r="BK4075" s="22"/>
      <c r="BL4075" s="22"/>
      <c r="BM4075" s="22"/>
      <c r="BN4075" s="22"/>
      <c r="BO4075" s="22"/>
      <c r="BP4075" s="22"/>
      <c r="BQ4075" s="22"/>
      <c r="BR4075" s="22"/>
      <c r="BS4075" s="22"/>
      <c r="BT4075" s="22"/>
      <c r="BU4075" s="22"/>
      <c r="BV4075" s="22"/>
      <c r="BW4075" s="22"/>
      <c r="BX4075" s="22"/>
      <c r="BY4075" s="22"/>
      <c r="BZ4075" s="22"/>
      <c r="CA4075" s="22"/>
      <c r="CB4075" s="22"/>
      <c r="CC4075" s="22"/>
      <c r="CD4075" s="22"/>
      <c r="CE4075" s="22"/>
      <c r="CF4075" s="22"/>
      <c r="CG4075" s="22"/>
      <c r="CH4075" s="22"/>
      <c r="CI4075" s="22"/>
      <c r="CJ4075" s="22"/>
      <c r="CK4075" s="22"/>
      <c r="CL4075" s="22"/>
      <c r="CM4075" s="22"/>
      <c r="CN4075" s="22"/>
      <c r="CO4075" s="22"/>
    </row>
    <row r="4076" spans="1:93" s="2" customFormat="1" x14ac:dyDescent="0.3">
      <c r="A4076" s="73" t="s">
        <v>204</v>
      </c>
      <c r="B4076" s="73" t="s">
        <v>177</v>
      </c>
      <c r="C4076" s="67" t="s">
        <v>282</v>
      </c>
      <c r="D4076" s="67" t="s">
        <v>33</v>
      </c>
      <c r="E4076" s="73"/>
      <c r="F4076" s="73" t="s">
        <v>316</v>
      </c>
      <c r="G4076" s="73" t="s">
        <v>405</v>
      </c>
      <c r="H4076" s="73" t="s">
        <v>405</v>
      </c>
      <c r="I4076" s="73" t="s">
        <v>467</v>
      </c>
      <c r="J4076" s="73" t="str">
        <f t="shared" si="90"/>
        <v>Medium car km Cars (by size)</v>
      </c>
      <c r="K4076" s="98">
        <v>0.18015999999999999</v>
      </c>
      <c r="L4076" s="48"/>
      <c r="M4076" s="22"/>
      <c r="N4076" s="22"/>
      <c r="O4076" s="22"/>
      <c r="P4076" s="22"/>
      <c r="Q4076" s="22"/>
      <c r="R4076" s="22"/>
      <c r="S4076" s="22"/>
      <c r="T4076" s="2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c r="AQ4076" s="22"/>
      <c r="AR4076" s="22"/>
      <c r="AS4076" s="22"/>
      <c r="AT4076" s="22"/>
      <c r="AU4076" s="22"/>
      <c r="AV4076" s="22"/>
      <c r="AW4076" s="22"/>
      <c r="AX4076" s="22"/>
      <c r="AY4076" s="22"/>
      <c r="AZ4076" s="22"/>
      <c r="BA4076" s="22"/>
      <c r="BB4076" s="22"/>
      <c r="BC4076" s="22"/>
      <c r="BD4076" s="22"/>
      <c r="BE4076" s="22"/>
      <c r="BF4076" s="22"/>
      <c r="BG4076" s="22"/>
      <c r="BH4076" s="22"/>
      <c r="BI4076" s="22"/>
      <c r="BJ4076" s="22"/>
      <c r="BK4076" s="22"/>
      <c r="BL4076" s="22"/>
      <c r="BM4076" s="22"/>
      <c r="BN4076" s="22"/>
      <c r="BO4076" s="22"/>
      <c r="BP4076" s="22"/>
      <c r="BQ4076" s="22"/>
      <c r="BR4076" s="22"/>
      <c r="BS4076" s="22"/>
      <c r="BT4076" s="22"/>
      <c r="BU4076" s="22"/>
      <c r="BV4076" s="22"/>
      <c r="BW4076" s="22"/>
      <c r="BX4076" s="22"/>
      <c r="BY4076" s="22"/>
      <c r="BZ4076" s="22"/>
      <c r="CA4076" s="22"/>
      <c r="CB4076" s="22"/>
      <c r="CC4076" s="22"/>
      <c r="CD4076" s="22"/>
      <c r="CE4076" s="22"/>
      <c r="CF4076" s="22"/>
      <c r="CG4076" s="22"/>
      <c r="CH4076" s="22"/>
      <c r="CI4076" s="22"/>
      <c r="CJ4076" s="22"/>
      <c r="CK4076" s="22"/>
      <c r="CL4076" s="22"/>
      <c r="CM4076" s="22"/>
      <c r="CN4076" s="22"/>
      <c r="CO4076" s="22"/>
    </row>
    <row r="4077" spans="1:93" s="2" customFormat="1" x14ac:dyDescent="0.3">
      <c r="A4077" s="73" t="s">
        <v>204</v>
      </c>
      <c r="B4077" s="73" t="s">
        <v>177</v>
      </c>
      <c r="C4077" s="67" t="s">
        <v>282</v>
      </c>
      <c r="D4077" s="67" t="s">
        <v>33</v>
      </c>
      <c r="E4077" s="73"/>
      <c r="F4077" s="73" t="s">
        <v>316</v>
      </c>
      <c r="G4077" s="73" t="s">
        <v>405</v>
      </c>
      <c r="H4077" s="73" t="s">
        <v>405</v>
      </c>
      <c r="I4077" s="73" t="s">
        <v>468</v>
      </c>
      <c r="J4077" s="73" t="str">
        <f t="shared" si="90"/>
        <v>Medium car km Cars (by size)</v>
      </c>
      <c r="K4077" s="98">
        <v>4.4999999999999999E-4</v>
      </c>
      <c r="L4077" s="48"/>
      <c r="M4077" s="22"/>
      <c r="N4077" s="22"/>
      <c r="O4077" s="22"/>
      <c r="P4077" s="22"/>
      <c r="Q4077" s="22"/>
      <c r="R4077" s="22"/>
      <c r="S4077" s="22"/>
      <c r="T4077" s="22"/>
      <c r="U4077" s="22"/>
      <c r="V4077" s="22"/>
      <c r="W4077" s="22"/>
      <c r="X4077" s="22"/>
      <c r="Y4077" s="22"/>
      <c r="Z4077" s="22"/>
      <c r="AA4077" s="22"/>
      <c r="AB4077" s="22"/>
      <c r="AC4077" s="22"/>
      <c r="AD4077" s="22"/>
      <c r="AE4077" s="22"/>
      <c r="AF4077" s="22"/>
      <c r="AG4077" s="22"/>
      <c r="AH4077" s="22"/>
      <c r="AI4077" s="22"/>
      <c r="AJ4077" s="22"/>
      <c r="AK4077" s="22"/>
      <c r="AL4077" s="22"/>
      <c r="AM4077" s="22"/>
      <c r="AN4077" s="22"/>
      <c r="AO4077" s="22"/>
      <c r="AP4077" s="22"/>
      <c r="AQ4077" s="22"/>
      <c r="AR4077" s="22"/>
      <c r="AS4077" s="22"/>
      <c r="AT4077" s="22"/>
      <c r="AU4077" s="22"/>
      <c r="AV4077" s="22"/>
      <c r="AW4077" s="22"/>
      <c r="AX4077" s="22"/>
      <c r="AY4077" s="22"/>
      <c r="AZ4077" s="22"/>
      <c r="BA4077" s="22"/>
      <c r="BB4077" s="22"/>
      <c r="BC4077" s="22"/>
      <c r="BD4077" s="22"/>
      <c r="BE4077" s="22"/>
      <c r="BF4077" s="22"/>
      <c r="BG4077" s="22"/>
      <c r="BH4077" s="22"/>
      <c r="BI4077" s="22"/>
      <c r="BJ4077" s="22"/>
      <c r="BK4077" s="22"/>
      <c r="BL4077" s="22"/>
      <c r="BM4077" s="22"/>
      <c r="BN4077" s="22"/>
      <c r="BO4077" s="22"/>
      <c r="BP4077" s="22"/>
      <c r="BQ4077" s="22"/>
      <c r="BR4077" s="22"/>
      <c r="BS4077" s="22"/>
      <c r="BT4077" s="22"/>
      <c r="BU4077" s="22"/>
      <c r="BV4077" s="22"/>
      <c r="BW4077" s="22"/>
      <c r="BX4077" s="22"/>
      <c r="BY4077" s="22"/>
      <c r="BZ4077" s="22"/>
      <c r="CA4077" s="22"/>
      <c r="CB4077" s="22"/>
      <c r="CC4077" s="22"/>
      <c r="CD4077" s="22"/>
      <c r="CE4077" s="22"/>
      <c r="CF4077" s="22"/>
      <c r="CG4077" s="22"/>
      <c r="CH4077" s="22"/>
      <c r="CI4077" s="22"/>
      <c r="CJ4077" s="22"/>
      <c r="CK4077" s="22"/>
      <c r="CL4077" s="22"/>
      <c r="CM4077" s="22"/>
      <c r="CN4077" s="22"/>
      <c r="CO4077" s="22"/>
    </row>
    <row r="4078" spans="1:93" s="2" customFormat="1" x14ac:dyDescent="0.3">
      <c r="A4078" s="73" t="s">
        <v>204</v>
      </c>
      <c r="B4078" s="73" t="s">
        <v>177</v>
      </c>
      <c r="C4078" s="67" t="s">
        <v>282</v>
      </c>
      <c r="D4078" s="67" t="s">
        <v>33</v>
      </c>
      <c r="E4078" s="73"/>
      <c r="F4078" s="73" t="s">
        <v>316</v>
      </c>
      <c r="G4078" s="73" t="s">
        <v>156</v>
      </c>
      <c r="H4078" s="73" t="s">
        <v>156</v>
      </c>
      <c r="I4078" s="73" t="s">
        <v>465</v>
      </c>
      <c r="J4078" s="73" t="str">
        <f t="shared" si="90"/>
        <v>Medium car miles Cars (by size)</v>
      </c>
      <c r="K4078" s="98">
        <v>0.29073000000000004</v>
      </c>
      <c r="L4078" s="48"/>
      <c r="M4078" s="22"/>
      <c r="N4078" s="22"/>
      <c r="O4078" s="22"/>
      <c r="P4078" s="22"/>
      <c r="Q4078" s="22"/>
      <c r="R4078" s="22"/>
      <c r="S4078" s="22"/>
      <c r="T4078" s="2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c r="AQ4078" s="22"/>
      <c r="AR4078" s="22"/>
      <c r="AS4078" s="22"/>
      <c r="AT4078" s="22"/>
      <c r="AU4078" s="22"/>
      <c r="AV4078" s="22"/>
      <c r="AW4078" s="22"/>
      <c r="AX4078" s="22"/>
      <c r="AY4078" s="22"/>
      <c r="AZ4078" s="22"/>
      <c r="BA4078" s="22"/>
      <c r="BB4078" s="22"/>
      <c r="BC4078" s="22"/>
      <c r="BD4078" s="22"/>
      <c r="BE4078" s="22"/>
      <c r="BF4078" s="22"/>
      <c r="BG4078" s="22"/>
      <c r="BH4078" s="22"/>
      <c r="BI4078" s="22"/>
      <c r="BJ4078" s="22"/>
      <c r="BK4078" s="22"/>
      <c r="BL4078" s="22"/>
      <c r="BM4078" s="22"/>
      <c r="BN4078" s="22"/>
      <c r="BO4078" s="22"/>
      <c r="BP4078" s="22"/>
      <c r="BQ4078" s="22"/>
      <c r="BR4078" s="22"/>
      <c r="BS4078" s="22"/>
      <c r="BT4078" s="22"/>
      <c r="BU4078" s="22"/>
      <c r="BV4078" s="22"/>
      <c r="BW4078" s="22"/>
      <c r="BX4078" s="22"/>
      <c r="BY4078" s="22"/>
      <c r="BZ4078" s="22"/>
      <c r="CA4078" s="22"/>
      <c r="CB4078" s="22"/>
      <c r="CC4078" s="22"/>
      <c r="CD4078" s="22"/>
      <c r="CE4078" s="22"/>
      <c r="CF4078" s="22"/>
      <c r="CG4078" s="22"/>
      <c r="CH4078" s="22"/>
      <c r="CI4078" s="22"/>
      <c r="CJ4078" s="22"/>
      <c r="CK4078" s="22"/>
      <c r="CL4078" s="22"/>
      <c r="CM4078" s="22"/>
      <c r="CN4078" s="22"/>
      <c r="CO4078" s="22"/>
    </row>
    <row r="4079" spans="1:93" s="2" customFormat="1" x14ac:dyDescent="0.3">
      <c r="A4079" s="73" t="s">
        <v>204</v>
      </c>
      <c r="B4079" s="73" t="s">
        <v>177</v>
      </c>
      <c r="C4079" s="67" t="s">
        <v>282</v>
      </c>
      <c r="D4079" s="67" t="s">
        <v>33</v>
      </c>
      <c r="E4079" s="73"/>
      <c r="F4079" s="73" t="s">
        <v>316</v>
      </c>
      <c r="G4079" s="73" t="s">
        <v>156</v>
      </c>
      <c r="H4079" s="73" t="s">
        <v>156</v>
      </c>
      <c r="I4079" s="73" t="s">
        <v>466</v>
      </c>
      <c r="J4079" s="73" t="str">
        <f t="shared" si="90"/>
        <v>Medium car miles Cars (by size)</v>
      </c>
      <c r="K4079" s="98">
        <v>8.0000000000000007E-5</v>
      </c>
      <c r="L4079" s="48"/>
      <c r="M4079" s="22"/>
      <c r="N4079" s="22"/>
      <c r="O4079" s="22"/>
      <c r="P4079" s="22"/>
      <c r="Q4079" s="22"/>
      <c r="R4079" s="22"/>
      <c r="S4079" s="22"/>
      <c r="T4079" s="22"/>
      <c r="U4079" s="22"/>
      <c r="V4079" s="22"/>
      <c r="W4079" s="22"/>
      <c r="X4079" s="22"/>
      <c r="Y4079" s="22"/>
      <c r="Z4079" s="22"/>
      <c r="AA4079" s="22"/>
      <c r="AB4079" s="22"/>
      <c r="AC4079" s="22"/>
      <c r="AD4079" s="22"/>
      <c r="AE4079" s="22"/>
      <c r="AF4079" s="22"/>
      <c r="AG4079" s="22"/>
      <c r="AH4079" s="22"/>
      <c r="AI4079" s="22"/>
      <c r="AJ4079" s="22"/>
      <c r="AK4079" s="22"/>
      <c r="AL4079" s="22"/>
      <c r="AM4079" s="22"/>
      <c r="AN4079" s="22"/>
      <c r="AO4079" s="22"/>
      <c r="AP4079" s="22"/>
      <c r="AQ4079" s="22"/>
      <c r="AR4079" s="22"/>
      <c r="AS4079" s="22"/>
      <c r="AT4079" s="22"/>
      <c r="AU4079" s="22"/>
      <c r="AV4079" s="22"/>
      <c r="AW4079" s="22"/>
      <c r="AX4079" s="22"/>
      <c r="AY4079" s="22"/>
      <c r="AZ4079" s="22"/>
      <c r="BA4079" s="22"/>
      <c r="BB4079" s="22"/>
      <c r="BC4079" s="22"/>
      <c r="BD4079" s="22"/>
      <c r="BE4079" s="22"/>
      <c r="BF4079" s="22"/>
      <c r="BG4079" s="22"/>
      <c r="BH4079" s="22"/>
      <c r="BI4079" s="22"/>
      <c r="BJ4079" s="22"/>
      <c r="BK4079" s="22"/>
      <c r="BL4079" s="22"/>
      <c r="BM4079" s="22"/>
      <c r="BN4079" s="22"/>
      <c r="BO4079" s="22"/>
      <c r="BP4079" s="22"/>
      <c r="BQ4079" s="22"/>
      <c r="BR4079" s="22"/>
      <c r="BS4079" s="22"/>
      <c r="BT4079" s="22"/>
      <c r="BU4079" s="22"/>
      <c r="BV4079" s="22"/>
      <c r="BW4079" s="22"/>
      <c r="BX4079" s="22"/>
      <c r="BY4079" s="22"/>
      <c r="BZ4079" s="22"/>
      <c r="CA4079" s="22"/>
      <c r="CB4079" s="22"/>
      <c r="CC4079" s="22"/>
      <c r="CD4079" s="22"/>
      <c r="CE4079" s="22"/>
      <c r="CF4079" s="22"/>
      <c r="CG4079" s="22"/>
      <c r="CH4079" s="22"/>
      <c r="CI4079" s="22"/>
      <c r="CJ4079" s="22"/>
      <c r="CK4079" s="22"/>
      <c r="CL4079" s="22"/>
      <c r="CM4079" s="22"/>
      <c r="CN4079" s="22"/>
      <c r="CO4079" s="22"/>
    </row>
    <row r="4080" spans="1:93" s="2" customFormat="1" x14ac:dyDescent="0.3">
      <c r="A4080" s="73" t="s">
        <v>204</v>
      </c>
      <c r="B4080" s="73" t="s">
        <v>177</v>
      </c>
      <c r="C4080" s="67" t="s">
        <v>282</v>
      </c>
      <c r="D4080" s="67" t="s">
        <v>33</v>
      </c>
      <c r="E4080" s="73"/>
      <c r="F4080" s="73" t="s">
        <v>316</v>
      </c>
      <c r="G4080" s="73" t="s">
        <v>156</v>
      </c>
      <c r="H4080" s="73" t="s">
        <v>156</v>
      </c>
      <c r="I4080" s="73" t="s">
        <v>467</v>
      </c>
      <c r="J4080" s="73" t="str">
        <f t="shared" si="90"/>
        <v>Medium car miles Cars (by size)</v>
      </c>
      <c r="K4080" s="98">
        <v>0.28993000000000002</v>
      </c>
      <c r="L4080" s="48"/>
      <c r="M4080" s="22"/>
      <c r="N4080" s="22"/>
      <c r="O4080" s="22"/>
      <c r="P4080" s="22"/>
      <c r="Q4080" s="22"/>
      <c r="R4080" s="22"/>
      <c r="S4080" s="22"/>
      <c r="T4080" s="2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c r="AQ4080" s="22"/>
      <c r="AR4080" s="22"/>
      <c r="AS4080" s="22"/>
      <c r="AT4080" s="22"/>
      <c r="AU4080" s="22"/>
      <c r="AV4080" s="22"/>
      <c r="AW4080" s="22"/>
      <c r="AX4080" s="22"/>
      <c r="AY4080" s="22"/>
      <c r="AZ4080" s="22"/>
      <c r="BA4080" s="22"/>
      <c r="BB4080" s="22"/>
      <c r="BC4080" s="22"/>
      <c r="BD4080" s="22"/>
      <c r="BE4080" s="22"/>
      <c r="BF4080" s="22"/>
      <c r="BG4080" s="22"/>
      <c r="BH4080" s="22"/>
      <c r="BI4080" s="22"/>
      <c r="BJ4080" s="22"/>
      <c r="BK4080" s="22"/>
      <c r="BL4080" s="22"/>
      <c r="BM4080" s="22"/>
      <c r="BN4080" s="22"/>
      <c r="BO4080" s="22"/>
      <c r="BP4080" s="22"/>
      <c r="BQ4080" s="22"/>
      <c r="BR4080" s="22"/>
      <c r="BS4080" s="22"/>
      <c r="BT4080" s="22"/>
      <c r="BU4080" s="22"/>
      <c r="BV4080" s="22"/>
      <c r="BW4080" s="22"/>
      <c r="BX4080" s="22"/>
      <c r="BY4080" s="22"/>
      <c r="BZ4080" s="22"/>
      <c r="CA4080" s="22"/>
      <c r="CB4080" s="22"/>
      <c r="CC4080" s="22"/>
      <c r="CD4080" s="22"/>
      <c r="CE4080" s="22"/>
      <c r="CF4080" s="22"/>
      <c r="CG4080" s="22"/>
      <c r="CH4080" s="22"/>
      <c r="CI4080" s="22"/>
      <c r="CJ4080" s="22"/>
      <c r="CK4080" s="22"/>
      <c r="CL4080" s="22"/>
      <c r="CM4080" s="22"/>
      <c r="CN4080" s="22"/>
      <c r="CO4080" s="22"/>
    </row>
    <row r="4081" spans="1:93" s="2" customFormat="1" x14ac:dyDescent="0.3">
      <c r="A4081" s="73" t="s">
        <v>204</v>
      </c>
      <c r="B4081" s="73" t="s">
        <v>177</v>
      </c>
      <c r="C4081" s="67" t="s">
        <v>282</v>
      </c>
      <c r="D4081" s="67" t="s">
        <v>33</v>
      </c>
      <c r="E4081" s="73"/>
      <c r="F4081" s="73" t="s">
        <v>316</v>
      </c>
      <c r="G4081" s="73" t="s">
        <v>156</v>
      </c>
      <c r="H4081" s="73" t="s">
        <v>156</v>
      </c>
      <c r="I4081" s="73" t="s">
        <v>468</v>
      </c>
      <c r="J4081" s="73" t="str">
        <f t="shared" si="90"/>
        <v>Medium car miles Cars (by size)</v>
      </c>
      <c r="K4081" s="98">
        <v>7.2000000000000005E-4</v>
      </c>
      <c r="L4081" s="48"/>
      <c r="M4081" s="22"/>
      <c r="N4081" s="22"/>
      <c r="O4081" s="22"/>
      <c r="P4081" s="22"/>
      <c r="Q4081" s="22"/>
      <c r="R4081" s="22"/>
      <c r="S4081" s="22"/>
      <c r="T4081" s="22"/>
      <c r="U4081" s="22"/>
      <c r="V4081" s="22"/>
      <c r="W4081" s="22"/>
      <c r="X4081" s="22"/>
      <c r="Y4081" s="22"/>
      <c r="Z4081" s="22"/>
      <c r="AA4081" s="22"/>
      <c r="AB4081" s="22"/>
      <c r="AC4081" s="22"/>
      <c r="AD4081" s="22"/>
      <c r="AE4081" s="22"/>
      <c r="AF4081" s="22"/>
      <c r="AG4081" s="22"/>
      <c r="AH4081" s="22"/>
      <c r="AI4081" s="22"/>
      <c r="AJ4081" s="22"/>
      <c r="AK4081" s="22"/>
      <c r="AL4081" s="22"/>
      <c r="AM4081" s="22"/>
      <c r="AN4081" s="22"/>
      <c r="AO4081" s="22"/>
      <c r="AP4081" s="22"/>
      <c r="AQ4081" s="22"/>
      <c r="AR4081" s="22"/>
      <c r="AS4081" s="22"/>
      <c r="AT4081" s="22"/>
      <c r="AU4081" s="22"/>
      <c r="AV4081" s="22"/>
      <c r="AW4081" s="22"/>
      <c r="AX4081" s="22"/>
      <c r="AY4081" s="22"/>
      <c r="AZ4081" s="22"/>
      <c r="BA4081" s="22"/>
      <c r="BB4081" s="22"/>
      <c r="BC4081" s="22"/>
      <c r="BD4081" s="22"/>
      <c r="BE4081" s="22"/>
      <c r="BF4081" s="22"/>
      <c r="BG4081" s="22"/>
      <c r="BH4081" s="22"/>
      <c r="BI4081" s="22"/>
      <c r="BJ4081" s="22"/>
      <c r="BK4081" s="22"/>
      <c r="BL4081" s="22"/>
      <c r="BM4081" s="22"/>
      <c r="BN4081" s="22"/>
      <c r="BO4081" s="22"/>
      <c r="BP4081" s="22"/>
      <c r="BQ4081" s="22"/>
      <c r="BR4081" s="22"/>
      <c r="BS4081" s="22"/>
      <c r="BT4081" s="22"/>
      <c r="BU4081" s="22"/>
      <c r="BV4081" s="22"/>
      <c r="BW4081" s="22"/>
      <c r="BX4081" s="22"/>
      <c r="BY4081" s="22"/>
      <c r="BZ4081" s="22"/>
      <c r="CA4081" s="22"/>
      <c r="CB4081" s="22"/>
      <c r="CC4081" s="22"/>
      <c r="CD4081" s="22"/>
      <c r="CE4081" s="22"/>
      <c r="CF4081" s="22"/>
      <c r="CG4081" s="22"/>
      <c r="CH4081" s="22"/>
      <c r="CI4081" s="22"/>
      <c r="CJ4081" s="22"/>
      <c r="CK4081" s="22"/>
      <c r="CL4081" s="22"/>
      <c r="CM4081" s="22"/>
      <c r="CN4081" s="22"/>
      <c r="CO4081" s="22"/>
    </row>
    <row r="4082" spans="1:93" s="2" customFormat="1" x14ac:dyDescent="0.3">
      <c r="A4082" s="73" t="s">
        <v>204</v>
      </c>
      <c r="B4082" s="73" t="s">
        <v>177</v>
      </c>
      <c r="C4082" s="67" t="s">
        <v>282</v>
      </c>
      <c r="D4082" s="67" t="s">
        <v>33</v>
      </c>
      <c r="E4082" s="73"/>
      <c r="F4082" s="73" t="s">
        <v>375</v>
      </c>
      <c r="G4082" s="73" t="s">
        <v>405</v>
      </c>
      <c r="H4082" s="73" t="s">
        <v>405</v>
      </c>
      <c r="I4082" s="73" t="s">
        <v>465</v>
      </c>
      <c r="J4082" s="73" t="str">
        <f t="shared" si="90"/>
        <v>Medium car km Cars (by size)</v>
      </c>
      <c r="K4082" s="98">
        <v>0.18071000000000001</v>
      </c>
      <c r="L4082" s="48"/>
      <c r="M4082" s="22"/>
      <c r="N4082" s="22"/>
      <c r="O4082" s="22"/>
      <c r="P4082" s="22"/>
      <c r="Q4082" s="22"/>
      <c r="R4082" s="22"/>
      <c r="S4082" s="22"/>
      <c r="T4082" s="22"/>
      <c r="U4082" s="22"/>
      <c r="V4082" s="22"/>
      <c r="W4082" s="22"/>
      <c r="X4082" s="22"/>
      <c r="Y4082" s="22"/>
      <c r="Z4082" s="22"/>
      <c r="AA4082" s="22"/>
      <c r="AB4082" s="22"/>
      <c r="AC4082" s="22"/>
      <c r="AD4082" s="22"/>
      <c r="AE4082" s="22"/>
      <c r="AF4082" s="22"/>
      <c r="AG4082" s="22"/>
      <c r="AH4082" s="22"/>
      <c r="AI4082" s="22"/>
      <c r="AJ4082" s="22"/>
      <c r="AK4082" s="22"/>
      <c r="AL4082" s="22"/>
      <c r="AM4082" s="22"/>
      <c r="AN4082" s="22"/>
      <c r="AO4082" s="22"/>
      <c r="AP4082" s="22"/>
      <c r="AQ4082" s="22"/>
      <c r="AR4082" s="22"/>
      <c r="AS4082" s="22"/>
      <c r="AT4082" s="22"/>
      <c r="AU4082" s="22"/>
      <c r="AV4082" s="22"/>
      <c r="AW4082" s="22"/>
      <c r="AX4082" s="22"/>
      <c r="AY4082" s="22"/>
      <c r="AZ4082" s="22"/>
      <c r="BA4082" s="22"/>
      <c r="BB4082" s="22"/>
      <c r="BC4082" s="22"/>
      <c r="BD4082" s="22"/>
      <c r="BE4082" s="22"/>
      <c r="BF4082" s="22"/>
      <c r="BG4082" s="22"/>
      <c r="BH4082" s="22"/>
      <c r="BI4082" s="22"/>
      <c r="BJ4082" s="22"/>
      <c r="BK4082" s="22"/>
      <c r="BL4082" s="22"/>
      <c r="BM4082" s="22"/>
      <c r="BN4082" s="22"/>
      <c r="BO4082" s="22"/>
      <c r="BP4082" s="22"/>
      <c r="BQ4082" s="22"/>
      <c r="BR4082" s="22"/>
      <c r="BS4082" s="22"/>
      <c r="BT4082" s="22"/>
      <c r="BU4082" s="22"/>
      <c r="BV4082" s="22"/>
      <c r="BW4082" s="22"/>
      <c r="BX4082" s="22"/>
      <c r="BY4082" s="22"/>
      <c r="BZ4082" s="22"/>
      <c r="CA4082" s="22"/>
      <c r="CB4082" s="22"/>
      <c r="CC4082" s="22"/>
      <c r="CD4082" s="22"/>
      <c r="CE4082" s="22"/>
      <c r="CF4082" s="22"/>
      <c r="CG4082" s="22"/>
      <c r="CH4082" s="22"/>
      <c r="CI4082" s="22"/>
      <c r="CJ4082" s="22"/>
      <c r="CK4082" s="22"/>
      <c r="CL4082" s="22"/>
      <c r="CM4082" s="22"/>
      <c r="CN4082" s="22"/>
      <c r="CO4082" s="22"/>
    </row>
    <row r="4083" spans="1:93" s="2" customFormat="1" x14ac:dyDescent="0.3">
      <c r="A4083" s="73" t="s">
        <v>204</v>
      </c>
      <c r="B4083" s="73" t="s">
        <v>177</v>
      </c>
      <c r="C4083" s="67" t="s">
        <v>282</v>
      </c>
      <c r="D4083" s="67" t="s">
        <v>33</v>
      </c>
      <c r="E4083" s="73"/>
      <c r="F4083" s="73" t="s">
        <v>375</v>
      </c>
      <c r="G4083" s="73" t="s">
        <v>405</v>
      </c>
      <c r="H4083" s="73" t="s">
        <v>405</v>
      </c>
      <c r="I4083" s="73" t="s">
        <v>466</v>
      </c>
      <c r="J4083" s="73" t="str">
        <f t="shared" si="90"/>
        <v>Medium car km Cars (by size)</v>
      </c>
      <c r="K4083" s="98">
        <v>1.4999999999999999E-4</v>
      </c>
      <c r="L4083" s="48"/>
      <c r="M4083" s="22"/>
      <c r="N4083" s="22"/>
      <c r="O4083" s="22"/>
      <c r="P4083" s="22"/>
      <c r="Q4083" s="22"/>
      <c r="R4083" s="22"/>
      <c r="S4083" s="22"/>
      <c r="T4083" s="22"/>
      <c r="U4083" s="22"/>
      <c r="V4083" s="22"/>
      <c r="W4083" s="22"/>
      <c r="X4083" s="22"/>
      <c r="Y4083" s="22"/>
      <c r="Z4083" s="22"/>
      <c r="AA4083" s="22"/>
      <c r="AB4083" s="22"/>
      <c r="AC4083" s="22"/>
      <c r="AD4083" s="22"/>
      <c r="AE4083" s="22"/>
      <c r="AF4083" s="22"/>
      <c r="AG4083" s="22"/>
      <c r="AH4083" s="22"/>
      <c r="AI4083" s="22"/>
      <c r="AJ4083" s="22"/>
      <c r="AK4083" s="22"/>
      <c r="AL4083" s="22"/>
      <c r="AM4083" s="22"/>
      <c r="AN4083" s="22"/>
      <c r="AO4083" s="22"/>
      <c r="AP4083" s="22"/>
      <c r="AQ4083" s="22"/>
      <c r="AR4083" s="22"/>
      <c r="AS4083" s="22"/>
      <c r="AT4083" s="22"/>
      <c r="AU4083" s="22"/>
      <c r="AV4083" s="22"/>
      <c r="AW4083" s="22"/>
      <c r="AX4083" s="22"/>
      <c r="AY4083" s="22"/>
      <c r="AZ4083" s="22"/>
      <c r="BA4083" s="22"/>
      <c r="BB4083" s="22"/>
      <c r="BC4083" s="22"/>
      <c r="BD4083" s="22"/>
      <c r="BE4083" s="22"/>
      <c r="BF4083" s="22"/>
      <c r="BG4083" s="22"/>
      <c r="BH4083" s="22"/>
      <c r="BI4083" s="22"/>
      <c r="BJ4083" s="22"/>
      <c r="BK4083" s="22"/>
      <c r="BL4083" s="22"/>
      <c r="BM4083" s="22"/>
      <c r="BN4083" s="22"/>
      <c r="BO4083" s="22"/>
      <c r="BP4083" s="22"/>
      <c r="BQ4083" s="22"/>
      <c r="BR4083" s="22"/>
      <c r="BS4083" s="22"/>
      <c r="BT4083" s="22"/>
      <c r="BU4083" s="22"/>
      <c r="BV4083" s="22"/>
      <c r="BW4083" s="22"/>
      <c r="BX4083" s="22"/>
      <c r="BY4083" s="22"/>
      <c r="BZ4083" s="22"/>
      <c r="CA4083" s="22"/>
      <c r="CB4083" s="22"/>
      <c r="CC4083" s="22"/>
      <c r="CD4083" s="22"/>
      <c r="CE4083" s="22"/>
      <c r="CF4083" s="22"/>
      <c r="CG4083" s="22"/>
      <c r="CH4083" s="22"/>
      <c r="CI4083" s="22"/>
      <c r="CJ4083" s="22"/>
      <c r="CK4083" s="22"/>
      <c r="CL4083" s="22"/>
      <c r="CM4083" s="22"/>
      <c r="CN4083" s="22"/>
      <c r="CO4083" s="22"/>
    </row>
    <row r="4084" spans="1:93" s="2" customFormat="1" x14ac:dyDescent="0.3">
      <c r="A4084" s="73" t="s">
        <v>204</v>
      </c>
      <c r="B4084" s="73" t="s">
        <v>177</v>
      </c>
      <c r="C4084" s="67" t="s">
        <v>282</v>
      </c>
      <c r="D4084" s="67" t="s">
        <v>33</v>
      </c>
      <c r="E4084" s="73"/>
      <c r="F4084" s="73" t="s">
        <v>375</v>
      </c>
      <c r="G4084" s="73" t="s">
        <v>405</v>
      </c>
      <c r="H4084" s="73" t="s">
        <v>405</v>
      </c>
      <c r="I4084" s="73" t="s">
        <v>467</v>
      </c>
      <c r="J4084" s="73" t="str">
        <f t="shared" si="90"/>
        <v>Medium car km Cars (by size)</v>
      </c>
      <c r="K4084" s="98">
        <v>0.1794</v>
      </c>
      <c r="L4084" s="48"/>
      <c r="M4084" s="22"/>
      <c r="N4084" s="22"/>
      <c r="O4084" s="22"/>
      <c r="P4084" s="22"/>
      <c r="Q4084" s="22"/>
      <c r="R4084" s="22"/>
      <c r="S4084" s="22"/>
      <c r="T4084" s="2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c r="AQ4084" s="22"/>
      <c r="AR4084" s="22"/>
      <c r="AS4084" s="22"/>
      <c r="AT4084" s="22"/>
      <c r="AU4084" s="22"/>
      <c r="AV4084" s="22"/>
      <c r="AW4084" s="22"/>
      <c r="AX4084" s="22"/>
      <c r="AY4084" s="22"/>
      <c r="AZ4084" s="22"/>
      <c r="BA4084" s="22"/>
      <c r="BB4084" s="22"/>
      <c r="BC4084" s="22"/>
      <c r="BD4084" s="22"/>
      <c r="BE4084" s="22"/>
      <c r="BF4084" s="22"/>
      <c r="BG4084" s="22"/>
      <c r="BH4084" s="22"/>
      <c r="BI4084" s="22"/>
      <c r="BJ4084" s="22"/>
      <c r="BK4084" s="22"/>
      <c r="BL4084" s="22"/>
      <c r="BM4084" s="22"/>
      <c r="BN4084" s="22"/>
      <c r="BO4084" s="22"/>
      <c r="BP4084" s="22"/>
      <c r="BQ4084" s="22"/>
      <c r="BR4084" s="22"/>
      <c r="BS4084" s="22"/>
      <c r="BT4084" s="22"/>
      <c r="BU4084" s="22"/>
      <c r="BV4084" s="22"/>
      <c r="BW4084" s="22"/>
      <c r="BX4084" s="22"/>
      <c r="BY4084" s="22"/>
      <c r="BZ4084" s="22"/>
      <c r="CA4084" s="22"/>
      <c r="CB4084" s="22"/>
      <c r="CC4084" s="22"/>
      <c r="CD4084" s="22"/>
      <c r="CE4084" s="22"/>
      <c r="CF4084" s="22"/>
      <c r="CG4084" s="22"/>
      <c r="CH4084" s="22"/>
      <c r="CI4084" s="22"/>
      <c r="CJ4084" s="22"/>
      <c r="CK4084" s="22"/>
      <c r="CL4084" s="22"/>
      <c r="CM4084" s="22"/>
      <c r="CN4084" s="22"/>
      <c r="CO4084" s="22"/>
    </row>
    <row r="4085" spans="1:93" s="2" customFormat="1" x14ac:dyDescent="0.3">
      <c r="A4085" s="73" t="s">
        <v>204</v>
      </c>
      <c r="B4085" s="73" t="s">
        <v>177</v>
      </c>
      <c r="C4085" s="67" t="s">
        <v>282</v>
      </c>
      <c r="D4085" s="67" t="s">
        <v>33</v>
      </c>
      <c r="E4085" s="73"/>
      <c r="F4085" s="73" t="s">
        <v>375</v>
      </c>
      <c r="G4085" s="73" t="s">
        <v>405</v>
      </c>
      <c r="H4085" s="73" t="s">
        <v>405</v>
      </c>
      <c r="I4085" s="73" t="s">
        <v>468</v>
      </c>
      <c r="J4085" s="73" t="str">
        <f t="shared" si="90"/>
        <v>Medium car km Cars (by size)</v>
      </c>
      <c r="K4085" s="98">
        <v>1.16E-3</v>
      </c>
      <c r="L4085" s="48"/>
      <c r="M4085" s="22"/>
      <c r="N4085" s="22"/>
      <c r="O4085" s="22"/>
      <c r="P4085" s="22"/>
      <c r="Q4085" s="22"/>
      <c r="R4085" s="22"/>
      <c r="S4085" s="22"/>
      <c r="T4085" s="22"/>
      <c r="U4085" s="22"/>
      <c r="V4085" s="22"/>
      <c r="W4085" s="22"/>
      <c r="X4085" s="22"/>
      <c r="Y4085" s="22"/>
      <c r="Z4085" s="22"/>
      <c r="AA4085" s="22"/>
      <c r="AB4085" s="22"/>
      <c r="AC4085" s="22"/>
      <c r="AD4085" s="22"/>
      <c r="AE4085" s="22"/>
      <c r="AF4085" s="22"/>
      <c r="AG4085" s="22"/>
      <c r="AH4085" s="22"/>
      <c r="AI4085" s="22"/>
      <c r="AJ4085" s="22"/>
      <c r="AK4085" s="22"/>
      <c r="AL4085" s="22"/>
      <c r="AM4085" s="22"/>
      <c r="AN4085" s="22"/>
      <c r="AO4085" s="22"/>
      <c r="AP4085" s="22"/>
      <c r="AQ4085" s="22"/>
      <c r="AR4085" s="22"/>
      <c r="AS4085" s="22"/>
      <c r="AT4085" s="22"/>
      <c r="AU4085" s="22"/>
      <c r="AV4085" s="22"/>
      <c r="AW4085" s="22"/>
      <c r="AX4085" s="22"/>
      <c r="AY4085" s="22"/>
      <c r="AZ4085" s="22"/>
      <c r="BA4085" s="22"/>
      <c r="BB4085" s="22"/>
      <c r="BC4085" s="22"/>
      <c r="BD4085" s="22"/>
      <c r="BE4085" s="22"/>
      <c r="BF4085" s="22"/>
      <c r="BG4085" s="22"/>
      <c r="BH4085" s="22"/>
      <c r="BI4085" s="22"/>
      <c r="BJ4085" s="22"/>
      <c r="BK4085" s="22"/>
      <c r="BL4085" s="22"/>
      <c r="BM4085" s="22"/>
      <c r="BN4085" s="22"/>
      <c r="BO4085" s="22"/>
      <c r="BP4085" s="22"/>
      <c r="BQ4085" s="22"/>
      <c r="BR4085" s="22"/>
      <c r="BS4085" s="22"/>
      <c r="BT4085" s="22"/>
      <c r="BU4085" s="22"/>
      <c r="BV4085" s="22"/>
      <c r="BW4085" s="22"/>
      <c r="BX4085" s="22"/>
      <c r="BY4085" s="22"/>
      <c r="BZ4085" s="22"/>
      <c r="CA4085" s="22"/>
      <c r="CB4085" s="22"/>
      <c r="CC4085" s="22"/>
      <c r="CD4085" s="22"/>
      <c r="CE4085" s="22"/>
      <c r="CF4085" s="22"/>
      <c r="CG4085" s="22"/>
      <c r="CH4085" s="22"/>
      <c r="CI4085" s="22"/>
      <c r="CJ4085" s="22"/>
      <c r="CK4085" s="22"/>
      <c r="CL4085" s="22"/>
      <c r="CM4085" s="22"/>
      <c r="CN4085" s="22"/>
      <c r="CO4085" s="22"/>
    </row>
    <row r="4086" spans="1:93" s="2" customFormat="1" x14ac:dyDescent="0.3">
      <c r="A4086" s="73" t="s">
        <v>204</v>
      </c>
      <c r="B4086" s="73" t="s">
        <v>177</v>
      </c>
      <c r="C4086" s="67" t="s">
        <v>282</v>
      </c>
      <c r="D4086" s="67" t="s">
        <v>33</v>
      </c>
      <c r="E4086" s="73"/>
      <c r="F4086" s="73" t="s">
        <v>375</v>
      </c>
      <c r="G4086" s="73" t="s">
        <v>156</v>
      </c>
      <c r="H4086" s="73" t="s">
        <v>156</v>
      </c>
      <c r="I4086" s="73" t="s">
        <v>465</v>
      </c>
      <c r="J4086" s="73" t="str">
        <f t="shared" si="90"/>
        <v>Medium car miles Cars (by size)</v>
      </c>
      <c r="K4086" s="98">
        <v>0.29082000000000002</v>
      </c>
      <c r="L4086" s="48"/>
      <c r="M4086" s="22"/>
      <c r="N4086" s="22"/>
      <c r="O4086" s="22"/>
      <c r="P4086" s="22"/>
      <c r="Q4086" s="22"/>
      <c r="R4086" s="22"/>
      <c r="S4086" s="22"/>
      <c r="T4086" s="2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c r="AQ4086" s="22"/>
      <c r="AR4086" s="22"/>
      <c r="AS4086" s="22"/>
      <c r="AT4086" s="22"/>
      <c r="AU4086" s="22"/>
      <c r="AV4086" s="22"/>
      <c r="AW4086" s="22"/>
      <c r="AX4086" s="22"/>
      <c r="AY4086" s="22"/>
      <c r="AZ4086" s="22"/>
      <c r="BA4086" s="22"/>
      <c r="BB4086" s="22"/>
      <c r="BC4086" s="22"/>
      <c r="BD4086" s="22"/>
      <c r="BE4086" s="22"/>
      <c r="BF4086" s="22"/>
      <c r="BG4086" s="22"/>
      <c r="BH4086" s="22"/>
      <c r="BI4086" s="22"/>
      <c r="BJ4086" s="22"/>
      <c r="BK4086" s="22"/>
      <c r="BL4086" s="22"/>
      <c r="BM4086" s="22"/>
      <c r="BN4086" s="22"/>
      <c r="BO4086" s="22"/>
      <c r="BP4086" s="22"/>
      <c r="BQ4086" s="22"/>
      <c r="BR4086" s="22"/>
      <c r="BS4086" s="22"/>
      <c r="BT4086" s="22"/>
      <c r="BU4086" s="22"/>
      <c r="BV4086" s="22"/>
      <c r="BW4086" s="22"/>
      <c r="BX4086" s="22"/>
      <c r="BY4086" s="22"/>
      <c r="BZ4086" s="22"/>
      <c r="CA4086" s="22"/>
      <c r="CB4086" s="22"/>
      <c r="CC4086" s="22"/>
      <c r="CD4086" s="22"/>
      <c r="CE4086" s="22"/>
      <c r="CF4086" s="22"/>
      <c r="CG4086" s="22"/>
      <c r="CH4086" s="22"/>
      <c r="CI4086" s="22"/>
      <c r="CJ4086" s="22"/>
      <c r="CK4086" s="22"/>
      <c r="CL4086" s="22"/>
      <c r="CM4086" s="22"/>
      <c r="CN4086" s="22"/>
      <c r="CO4086" s="22"/>
    </row>
    <row r="4087" spans="1:93" s="2" customFormat="1" x14ac:dyDescent="0.3">
      <c r="A4087" s="73" t="s">
        <v>204</v>
      </c>
      <c r="B4087" s="73" t="s">
        <v>177</v>
      </c>
      <c r="C4087" s="67" t="s">
        <v>282</v>
      </c>
      <c r="D4087" s="67" t="s">
        <v>33</v>
      </c>
      <c r="E4087" s="73"/>
      <c r="F4087" s="73" t="s">
        <v>375</v>
      </c>
      <c r="G4087" s="73" t="s">
        <v>156</v>
      </c>
      <c r="H4087" s="73" t="s">
        <v>156</v>
      </c>
      <c r="I4087" s="73" t="s">
        <v>466</v>
      </c>
      <c r="J4087" s="73" t="str">
        <f t="shared" si="90"/>
        <v>Medium car miles Cars (by size)</v>
      </c>
      <c r="K4087" s="98">
        <v>2.4000000000000001E-4</v>
      </c>
      <c r="L4087" s="48"/>
      <c r="M4087" s="22"/>
      <c r="N4087" s="22"/>
      <c r="O4087" s="22"/>
      <c r="P4087" s="22"/>
      <c r="Q4087" s="22"/>
      <c r="R4087" s="22"/>
      <c r="S4087" s="22"/>
      <c r="T4087" s="22"/>
      <c r="U4087" s="22"/>
      <c r="V4087" s="22"/>
      <c r="W4087" s="22"/>
      <c r="X4087" s="22"/>
      <c r="Y4087" s="22"/>
      <c r="Z4087" s="22"/>
      <c r="AA4087" s="22"/>
      <c r="AB4087" s="22"/>
      <c r="AC4087" s="22"/>
      <c r="AD4087" s="22"/>
      <c r="AE4087" s="22"/>
      <c r="AF4087" s="22"/>
      <c r="AG4087" s="22"/>
      <c r="AH4087" s="22"/>
      <c r="AI4087" s="22"/>
      <c r="AJ4087" s="22"/>
      <c r="AK4087" s="22"/>
      <c r="AL4087" s="22"/>
      <c r="AM4087" s="22"/>
      <c r="AN4087" s="22"/>
      <c r="AO4087" s="22"/>
      <c r="AP4087" s="22"/>
      <c r="AQ4087" s="22"/>
      <c r="AR4087" s="22"/>
      <c r="AS4087" s="22"/>
      <c r="AT4087" s="22"/>
      <c r="AU4087" s="22"/>
      <c r="AV4087" s="22"/>
      <c r="AW4087" s="22"/>
      <c r="AX4087" s="22"/>
      <c r="AY4087" s="22"/>
      <c r="AZ4087" s="22"/>
      <c r="BA4087" s="22"/>
      <c r="BB4087" s="22"/>
      <c r="BC4087" s="22"/>
      <c r="BD4087" s="22"/>
      <c r="BE4087" s="22"/>
      <c r="BF4087" s="22"/>
      <c r="BG4087" s="22"/>
      <c r="BH4087" s="22"/>
      <c r="BI4087" s="22"/>
      <c r="BJ4087" s="22"/>
      <c r="BK4087" s="22"/>
      <c r="BL4087" s="22"/>
      <c r="BM4087" s="22"/>
      <c r="BN4087" s="22"/>
      <c r="BO4087" s="22"/>
      <c r="BP4087" s="22"/>
      <c r="BQ4087" s="22"/>
      <c r="BR4087" s="22"/>
      <c r="BS4087" s="22"/>
      <c r="BT4087" s="22"/>
      <c r="BU4087" s="22"/>
      <c r="BV4087" s="22"/>
      <c r="BW4087" s="22"/>
      <c r="BX4087" s="22"/>
      <c r="BY4087" s="22"/>
      <c r="BZ4087" s="22"/>
      <c r="CA4087" s="22"/>
      <c r="CB4087" s="22"/>
      <c r="CC4087" s="22"/>
      <c r="CD4087" s="22"/>
      <c r="CE4087" s="22"/>
      <c r="CF4087" s="22"/>
      <c r="CG4087" s="22"/>
      <c r="CH4087" s="22"/>
      <c r="CI4087" s="22"/>
      <c r="CJ4087" s="22"/>
      <c r="CK4087" s="22"/>
      <c r="CL4087" s="22"/>
      <c r="CM4087" s="22"/>
      <c r="CN4087" s="22"/>
      <c r="CO4087" s="22"/>
    </row>
    <row r="4088" spans="1:93" s="2" customFormat="1" x14ac:dyDescent="0.3">
      <c r="A4088" s="73" t="s">
        <v>204</v>
      </c>
      <c r="B4088" s="73" t="s">
        <v>177</v>
      </c>
      <c r="C4088" s="67" t="s">
        <v>282</v>
      </c>
      <c r="D4088" s="67" t="s">
        <v>33</v>
      </c>
      <c r="E4088" s="73"/>
      <c r="F4088" s="73" t="s">
        <v>375</v>
      </c>
      <c r="G4088" s="73" t="s">
        <v>156</v>
      </c>
      <c r="H4088" s="73" t="s">
        <v>156</v>
      </c>
      <c r="I4088" s="73" t="s">
        <v>467</v>
      </c>
      <c r="J4088" s="73" t="str">
        <f t="shared" si="90"/>
        <v>Medium car miles Cars (by size)</v>
      </c>
      <c r="K4088" s="98">
        <v>0.28871000000000002</v>
      </c>
      <c r="L4088" s="48"/>
      <c r="M4088" s="22"/>
      <c r="N4088" s="22"/>
      <c r="O4088" s="22"/>
      <c r="P4088" s="22"/>
      <c r="Q4088" s="22"/>
      <c r="R4088" s="22"/>
      <c r="S4088" s="22"/>
      <c r="T4088" s="2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c r="AQ4088" s="22"/>
      <c r="AR4088" s="22"/>
      <c r="AS4088" s="22"/>
      <c r="AT4088" s="22"/>
      <c r="AU4088" s="22"/>
      <c r="AV4088" s="22"/>
      <c r="AW4088" s="22"/>
      <c r="AX4088" s="22"/>
      <c r="AY4088" s="22"/>
      <c r="AZ4088" s="22"/>
      <c r="BA4088" s="22"/>
      <c r="BB4088" s="22"/>
      <c r="BC4088" s="22"/>
      <c r="BD4088" s="22"/>
      <c r="BE4088" s="22"/>
      <c r="BF4088" s="22"/>
      <c r="BG4088" s="22"/>
      <c r="BH4088" s="22"/>
      <c r="BI4088" s="22"/>
      <c r="BJ4088" s="22"/>
      <c r="BK4088" s="22"/>
      <c r="BL4088" s="22"/>
      <c r="BM4088" s="22"/>
      <c r="BN4088" s="22"/>
      <c r="BO4088" s="22"/>
      <c r="BP4088" s="22"/>
      <c r="BQ4088" s="22"/>
      <c r="BR4088" s="22"/>
      <c r="BS4088" s="22"/>
      <c r="BT4088" s="22"/>
      <c r="BU4088" s="22"/>
      <c r="BV4088" s="22"/>
      <c r="BW4088" s="22"/>
      <c r="BX4088" s="22"/>
      <c r="BY4088" s="22"/>
      <c r="BZ4088" s="22"/>
      <c r="CA4088" s="22"/>
      <c r="CB4088" s="22"/>
      <c r="CC4088" s="22"/>
      <c r="CD4088" s="22"/>
      <c r="CE4088" s="22"/>
      <c r="CF4088" s="22"/>
      <c r="CG4088" s="22"/>
      <c r="CH4088" s="22"/>
      <c r="CI4088" s="22"/>
      <c r="CJ4088" s="22"/>
      <c r="CK4088" s="22"/>
      <c r="CL4088" s="22"/>
      <c r="CM4088" s="22"/>
      <c r="CN4088" s="22"/>
      <c r="CO4088" s="22"/>
    </row>
    <row r="4089" spans="1:93" s="2" customFormat="1" x14ac:dyDescent="0.3">
      <c r="A4089" s="73" t="s">
        <v>204</v>
      </c>
      <c r="B4089" s="73" t="s">
        <v>177</v>
      </c>
      <c r="C4089" s="67" t="s">
        <v>282</v>
      </c>
      <c r="D4089" s="67" t="s">
        <v>33</v>
      </c>
      <c r="E4089" s="73"/>
      <c r="F4089" s="73" t="s">
        <v>375</v>
      </c>
      <c r="G4089" s="73" t="s">
        <v>156</v>
      </c>
      <c r="H4089" s="73" t="s">
        <v>156</v>
      </c>
      <c r="I4089" s="73" t="s">
        <v>468</v>
      </c>
      <c r="J4089" s="73" t="str">
        <f t="shared" si="90"/>
        <v>Medium car miles Cars (by size)</v>
      </c>
      <c r="K4089" s="98">
        <v>1.8699999999999999E-3</v>
      </c>
      <c r="L4089" s="48"/>
      <c r="M4089" s="22"/>
      <c r="N4089" s="22"/>
      <c r="O4089" s="22"/>
      <c r="P4089" s="22"/>
      <c r="Q4089" s="22"/>
      <c r="R4089" s="22"/>
      <c r="S4089" s="22"/>
      <c r="T4089" s="22"/>
      <c r="U4089" s="22"/>
      <c r="V4089" s="22"/>
      <c r="W4089" s="22"/>
      <c r="X4089" s="22"/>
      <c r="Y4089" s="22"/>
      <c r="Z4089" s="22"/>
      <c r="AA4089" s="22"/>
      <c r="AB4089" s="22"/>
      <c r="AC4089" s="22"/>
      <c r="AD4089" s="22"/>
      <c r="AE4089" s="22"/>
      <c r="AF4089" s="22"/>
      <c r="AG4089" s="22"/>
      <c r="AH4089" s="22"/>
      <c r="AI4089" s="22"/>
      <c r="AJ4089" s="22"/>
      <c r="AK4089" s="22"/>
      <c r="AL4089" s="22"/>
      <c r="AM4089" s="22"/>
      <c r="AN4089" s="22"/>
      <c r="AO4089" s="22"/>
      <c r="AP4089" s="22"/>
      <c r="AQ4089" s="22"/>
      <c r="AR4089" s="22"/>
      <c r="AS4089" s="22"/>
      <c r="AT4089" s="22"/>
      <c r="AU4089" s="22"/>
      <c r="AV4089" s="22"/>
      <c r="AW4089" s="22"/>
      <c r="AX4089" s="22"/>
      <c r="AY4089" s="22"/>
      <c r="AZ4089" s="22"/>
      <c r="BA4089" s="22"/>
      <c r="BB4089" s="22"/>
      <c r="BC4089" s="22"/>
      <c r="BD4089" s="22"/>
      <c r="BE4089" s="22"/>
      <c r="BF4089" s="22"/>
      <c r="BG4089" s="22"/>
      <c r="BH4089" s="22"/>
      <c r="BI4089" s="22"/>
      <c r="BJ4089" s="22"/>
      <c r="BK4089" s="22"/>
      <c r="BL4089" s="22"/>
      <c r="BM4089" s="22"/>
      <c r="BN4089" s="22"/>
      <c r="BO4089" s="22"/>
      <c r="BP4089" s="22"/>
      <c r="BQ4089" s="22"/>
      <c r="BR4089" s="22"/>
      <c r="BS4089" s="22"/>
      <c r="BT4089" s="22"/>
      <c r="BU4089" s="22"/>
      <c r="BV4089" s="22"/>
      <c r="BW4089" s="22"/>
      <c r="BX4089" s="22"/>
      <c r="BY4089" s="22"/>
      <c r="BZ4089" s="22"/>
      <c r="CA4089" s="22"/>
      <c r="CB4089" s="22"/>
      <c r="CC4089" s="22"/>
      <c r="CD4089" s="22"/>
      <c r="CE4089" s="22"/>
      <c r="CF4089" s="22"/>
      <c r="CG4089" s="22"/>
      <c r="CH4089" s="22"/>
      <c r="CI4089" s="22"/>
      <c r="CJ4089" s="22"/>
      <c r="CK4089" s="22"/>
      <c r="CL4089" s="22"/>
      <c r="CM4089" s="22"/>
      <c r="CN4089" s="22"/>
      <c r="CO4089" s="22"/>
    </row>
    <row r="4090" spans="1:93" x14ac:dyDescent="0.3">
      <c r="A4090" s="73" t="s">
        <v>204</v>
      </c>
      <c r="B4090" s="73" t="s">
        <v>177</v>
      </c>
      <c r="C4090" s="73" t="s">
        <v>282</v>
      </c>
      <c r="D4090" s="73" t="s">
        <v>33</v>
      </c>
      <c r="E4090" s="73"/>
      <c r="F4090" s="73" t="s">
        <v>490</v>
      </c>
      <c r="G4090" s="73" t="s">
        <v>405</v>
      </c>
      <c r="H4090" s="73" t="s">
        <v>405</v>
      </c>
      <c r="I4090" s="73" t="s">
        <v>465</v>
      </c>
      <c r="J4090" s="73" t="str">
        <f t="shared" ref="J4090:J4105" si="92">CONCATENATE(D4090," ",H4090," ",C4090)</f>
        <v>Medium car km Cars (by size)</v>
      </c>
      <c r="K4090" s="98">
        <v>0.10998000000000001</v>
      </c>
    </row>
    <row r="4091" spans="1:93" x14ac:dyDescent="0.3">
      <c r="A4091" s="73" t="s">
        <v>204</v>
      </c>
      <c r="B4091" s="73" t="s">
        <v>177</v>
      </c>
      <c r="C4091" s="73" t="s">
        <v>282</v>
      </c>
      <c r="D4091" s="73" t="s">
        <v>33</v>
      </c>
      <c r="E4091" s="73"/>
      <c r="F4091" s="73" t="s">
        <v>490</v>
      </c>
      <c r="G4091" s="73" t="s">
        <v>405</v>
      </c>
      <c r="H4091" s="73" t="s">
        <v>405</v>
      </c>
      <c r="I4091" s="73" t="s">
        <v>466</v>
      </c>
      <c r="J4091" s="73" t="str">
        <f t="shared" si="92"/>
        <v>Medium car km Cars (by size)</v>
      </c>
      <c r="K4091" s="98">
        <v>3.1E-4</v>
      </c>
    </row>
    <row r="4092" spans="1:93" x14ac:dyDescent="0.3">
      <c r="A4092" s="73" t="s">
        <v>204</v>
      </c>
      <c r="B4092" s="73" t="s">
        <v>177</v>
      </c>
      <c r="C4092" s="73" t="s">
        <v>282</v>
      </c>
      <c r="D4092" s="73" t="s">
        <v>33</v>
      </c>
      <c r="E4092" s="73"/>
      <c r="F4092" s="73" t="s">
        <v>490</v>
      </c>
      <c r="G4092" s="73" t="s">
        <v>405</v>
      </c>
      <c r="H4092" s="73" t="s">
        <v>405</v>
      </c>
      <c r="I4092" s="73" t="s">
        <v>467</v>
      </c>
      <c r="J4092" s="73" t="str">
        <f t="shared" si="92"/>
        <v>Medium car km Cars (by size)</v>
      </c>
      <c r="K4092" s="98">
        <v>0.10924</v>
      </c>
    </row>
    <row r="4093" spans="1:93" x14ac:dyDescent="0.3">
      <c r="A4093" s="73" t="s">
        <v>204</v>
      </c>
      <c r="B4093" s="73" t="s">
        <v>177</v>
      </c>
      <c r="C4093" s="73" t="s">
        <v>282</v>
      </c>
      <c r="D4093" s="73" t="s">
        <v>33</v>
      </c>
      <c r="E4093" s="73"/>
      <c r="F4093" s="73" t="s">
        <v>490</v>
      </c>
      <c r="G4093" s="73" t="s">
        <v>405</v>
      </c>
      <c r="H4093" s="73" t="s">
        <v>405</v>
      </c>
      <c r="I4093" s="73" t="s">
        <v>468</v>
      </c>
      <c r="J4093" s="73" t="str">
        <f t="shared" si="92"/>
        <v>Medium car km Cars (by size)</v>
      </c>
      <c r="K4093" s="98">
        <v>4.2999999999999999E-4</v>
      </c>
    </row>
    <row r="4094" spans="1:93" x14ac:dyDescent="0.3">
      <c r="A4094" s="73" t="s">
        <v>204</v>
      </c>
      <c r="B4094" s="73" t="s">
        <v>177</v>
      </c>
      <c r="C4094" s="73" t="s">
        <v>282</v>
      </c>
      <c r="D4094" s="73" t="s">
        <v>33</v>
      </c>
      <c r="E4094" s="73"/>
      <c r="F4094" s="73" t="s">
        <v>490</v>
      </c>
      <c r="G4094" s="73" t="s">
        <v>156</v>
      </c>
      <c r="H4094" s="73" t="s">
        <v>156</v>
      </c>
      <c r="I4094" s="73" t="s">
        <v>465</v>
      </c>
      <c r="J4094" s="73" t="str">
        <f t="shared" si="92"/>
        <v>Medium car miles Cars (by size)</v>
      </c>
      <c r="K4094" s="98">
        <v>0.17699000000000001</v>
      </c>
    </row>
    <row r="4095" spans="1:93" x14ac:dyDescent="0.3">
      <c r="A4095" s="73" t="s">
        <v>204</v>
      </c>
      <c r="B4095" s="73" t="s">
        <v>177</v>
      </c>
      <c r="C4095" s="73" t="s">
        <v>282</v>
      </c>
      <c r="D4095" s="73" t="s">
        <v>33</v>
      </c>
      <c r="E4095" s="73"/>
      <c r="F4095" s="73" t="s">
        <v>490</v>
      </c>
      <c r="G4095" s="73" t="s">
        <v>156</v>
      </c>
      <c r="H4095" s="73" t="s">
        <v>156</v>
      </c>
      <c r="I4095" s="73" t="s">
        <v>466</v>
      </c>
      <c r="J4095" s="73" t="str">
        <f t="shared" si="92"/>
        <v>Medium car miles Cars (by size)</v>
      </c>
      <c r="K4095" s="98">
        <v>5.0000000000000001E-4</v>
      </c>
    </row>
    <row r="4096" spans="1:93" x14ac:dyDescent="0.3">
      <c r="A4096" s="73" t="s">
        <v>204</v>
      </c>
      <c r="B4096" s="73" t="s">
        <v>177</v>
      </c>
      <c r="C4096" s="73" t="s">
        <v>282</v>
      </c>
      <c r="D4096" s="73" t="s">
        <v>33</v>
      </c>
      <c r="E4096" s="73"/>
      <c r="F4096" s="73" t="s">
        <v>490</v>
      </c>
      <c r="G4096" s="73" t="s">
        <v>156</v>
      </c>
      <c r="H4096" s="73" t="s">
        <v>156</v>
      </c>
      <c r="I4096" s="73" t="s">
        <v>467</v>
      </c>
      <c r="J4096" s="73" t="str">
        <f t="shared" si="92"/>
        <v>Medium car miles Cars (by size)</v>
      </c>
      <c r="K4096" s="98">
        <v>0.17580000000000001</v>
      </c>
    </row>
    <row r="4097" spans="1:93" x14ac:dyDescent="0.3">
      <c r="A4097" s="73" t="s">
        <v>204</v>
      </c>
      <c r="B4097" s="73" t="s">
        <v>177</v>
      </c>
      <c r="C4097" s="73" t="s">
        <v>282</v>
      </c>
      <c r="D4097" s="73" t="s">
        <v>33</v>
      </c>
      <c r="E4097" s="73"/>
      <c r="F4097" s="73" t="s">
        <v>490</v>
      </c>
      <c r="G4097" s="73" t="s">
        <v>156</v>
      </c>
      <c r="H4097" s="73" t="s">
        <v>156</v>
      </c>
      <c r="I4097" s="73" t="s">
        <v>468</v>
      </c>
      <c r="J4097" s="73" t="str">
        <f t="shared" si="92"/>
        <v>Medium car miles Cars (by size)</v>
      </c>
      <c r="K4097" s="98">
        <v>6.8999999999999997E-4</v>
      </c>
    </row>
    <row r="4098" spans="1:93" x14ac:dyDescent="0.3">
      <c r="A4098" s="73" t="s">
        <v>204</v>
      </c>
      <c r="B4098" s="73" t="s">
        <v>177</v>
      </c>
      <c r="C4098" s="73" t="s">
        <v>282</v>
      </c>
      <c r="D4098" s="73" t="s">
        <v>33</v>
      </c>
      <c r="E4098" s="73"/>
      <c r="F4098" s="73" t="s">
        <v>491</v>
      </c>
      <c r="G4098" s="73" t="s">
        <v>405</v>
      </c>
      <c r="H4098" s="73" t="s">
        <v>405</v>
      </c>
      <c r="I4098" s="73" t="s">
        <v>465</v>
      </c>
      <c r="J4098" s="73" t="str">
        <f t="shared" si="92"/>
        <v>Medium car km Cars (by size)</v>
      </c>
      <c r="K4098" s="98">
        <v>5.7689999999999998E-2</v>
      </c>
    </row>
    <row r="4099" spans="1:93" x14ac:dyDescent="0.3">
      <c r="A4099" s="73" t="s">
        <v>204</v>
      </c>
      <c r="B4099" s="73" t="s">
        <v>177</v>
      </c>
      <c r="C4099" s="73" t="s">
        <v>282</v>
      </c>
      <c r="D4099" s="73" t="s">
        <v>33</v>
      </c>
      <c r="E4099" s="73"/>
      <c r="F4099" s="73" t="s">
        <v>491</v>
      </c>
      <c r="G4099" s="73" t="s">
        <v>405</v>
      </c>
      <c r="H4099" s="73" t="s">
        <v>405</v>
      </c>
      <c r="I4099" s="73" t="s">
        <v>466</v>
      </c>
      <c r="J4099" s="73" t="str">
        <f t="shared" si="92"/>
        <v>Medium car km Cars (by size)</v>
      </c>
      <c r="K4099" s="98">
        <v>1.4999999999999999E-4</v>
      </c>
    </row>
    <row r="4100" spans="1:93" x14ac:dyDescent="0.3">
      <c r="A4100" s="73" t="s">
        <v>204</v>
      </c>
      <c r="B4100" s="73" t="s">
        <v>177</v>
      </c>
      <c r="C4100" s="73" t="s">
        <v>282</v>
      </c>
      <c r="D4100" s="73" t="s">
        <v>33</v>
      </c>
      <c r="E4100" s="73"/>
      <c r="F4100" s="73" t="s">
        <v>491</v>
      </c>
      <c r="G4100" s="73" t="s">
        <v>405</v>
      </c>
      <c r="H4100" s="73" t="s">
        <v>405</v>
      </c>
      <c r="I4100" s="73" t="s">
        <v>467</v>
      </c>
      <c r="J4100" s="73" t="str">
        <f t="shared" si="92"/>
        <v>Medium car km Cars (by size)</v>
      </c>
      <c r="K4100" s="98">
        <v>5.7230000000000003E-2</v>
      </c>
    </row>
    <row r="4101" spans="1:93" x14ac:dyDescent="0.3">
      <c r="A4101" s="73" t="s">
        <v>204</v>
      </c>
      <c r="B4101" s="73" t="s">
        <v>177</v>
      </c>
      <c r="C4101" s="73" t="s">
        <v>282</v>
      </c>
      <c r="D4101" s="73" t="s">
        <v>33</v>
      </c>
      <c r="E4101" s="73"/>
      <c r="F4101" s="73" t="s">
        <v>491</v>
      </c>
      <c r="G4101" s="73" t="s">
        <v>405</v>
      </c>
      <c r="H4101" s="73" t="s">
        <v>405</v>
      </c>
      <c r="I4101" s="73" t="s">
        <v>468</v>
      </c>
      <c r="J4101" s="73" t="str">
        <f t="shared" si="92"/>
        <v>Medium car km Cars (by size)</v>
      </c>
      <c r="K4101" s="98">
        <v>3.1E-4</v>
      </c>
    </row>
    <row r="4102" spans="1:93" x14ac:dyDescent="0.3">
      <c r="A4102" s="73" t="s">
        <v>204</v>
      </c>
      <c r="B4102" s="73" t="s">
        <v>177</v>
      </c>
      <c r="C4102" s="73" t="s">
        <v>282</v>
      </c>
      <c r="D4102" s="73" t="s">
        <v>33</v>
      </c>
      <c r="E4102" s="73"/>
      <c r="F4102" s="73" t="s">
        <v>491</v>
      </c>
      <c r="G4102" s="73" t="s">
        <v>156</v>
      </c>
      <c r="H4102" s="73" t="s">
        <v>156</v>
      </c>
      <c r="I4102" s="73" t="s">
        <v>465</v>
      </c>
      <c r="J4102" s="73" t="str">
        <f t="shared" si="92"/>
        <v>Medium car miles Cars (by size)</v>
      </c>
      <c r="K4102" s="98">
        <v>9.282E-2</v>
      </c>
    </row>
    <row r="4103" spans="1:93" x14ac:dyDescent="0.3">
      <c r="A4103" s="73" t="s">
        <v>204</v>
      </c>
      <c r="B4103" s="73" t="s">
        <v>177</v>
      </c>
      <c r="C4103" s="73" t="s">
        <v>282</v>
      </c>
      <c r="D4103" s="73" t="s">
        <v>33</v>
      </c>
      <c r="E4103" s="73"/>
      <c r="F4103" s="73" t="s">
        <v>491</v>
      </c>
      <c r="G4103" s="73" t="s">
        <v>156</v>
      </c>
      <c r="H4103" s="73" t="s">
        <v>156</v>
      </c>
      <c r="I4103" s="73" t="s">
        <v>466</v>
      </c>
      <c r="J4103" s="73" t="str">
        <f t="shared" si="92"/>
        <v>Medium car miles Cars (by size)</v>
      </c>
      <c r="K4103" s="98">
        <v>2.3000000000000001E-4</v>
      </c>
    </row>
    <row r="4104" spans="1:93" x14ac:dyDescent="0.3">
      <c r="A4104" s="73" t="s">
        <v>204</v>
      </c>
      <c r="B4104" s="73" t="s">
        <v>177</v>
      </c>
      <c r="C4104" s="73" t="s">
        <v>282</v>
      </c>
      <c r="D4104" s="73" t="s">
        <v>33</v>
      </c>
      <c r="E4104" s="73"/>
      <c r="F4104" s="73" t="s">
        <v>491</v>
      </c>
      <c r="G4104" s="73" t="s">
        <v>156</v>
      </c>
      <c r="H4104" s="73" t="s">
        <v>156</v>
      </c>
      <c r="I4104" s="73" t="s">
        <v>467</v>
      </c>
      <c r="J4104" s="73" t="str">
        <f t="shared" si="92"/>
        <v>Medium car miles Cars (by size)</v>
      </c>
      <c r="K4104" s="98">
        <v>9.2090000000000005E-2</v>
      </c>
    </row>
    <row r="4105" spans="1:93" x14ac:dyDescent="0.3">
      <c r="A4105" s="73" t="s">
        <v>204</v>
      </c>
      <c r="B4105" s="73" t="s">
        <v>177</v>
      </c>
      <c r="C4105" s="73" t="s">
        <v>282</v>
      </c>
      <c r="D4105" s="73" t="s">
        <v>33</v>
      </c>
      <c r="E4105" s="73"/>
      <c r="F4105" s="73" t="s">
        <v>491</v>
      </c>
      <c r="G4105" s="73" t="s">
        <v>156</v>
      </c>
      <c r="H4105" s="73" t="s">
        <v>156</v>
      </c>
      <c r="I4105" s="73" t="s">
        <v>468</v>
      </c>
      <c r="J4105" s="73" t="str">
        <f t="shared" si="92"/>
        <v>Medium car miles Cars (by size)</v>
      </c>
      <c r="K4105" s="98">
        <v>5.0000000000000001E-4</v>
      </c>
    </row>
    <row r="4106" spans="1:93" s="2" customFormat="1" x14ac:dyDescent="0.3">
      <c r="A4106" s="73" t="s">
        <v>204</v>
      </c>
      <c r="B4106" s="73" t="s">
        <v>177</v>
      </c>
      <c r="C4106" s="67" t="s">
        <v>282</v>
      </c>
      <c r="D4106" s="67" t="s">
        <v>226</v>
      </c>
      <c r="E4106" s="73"/>
      <c r="F4106" s="73" t="s">
        <v>412</v>
      </c>
      <c r="G4106" s="73" t="s">
        <v>405</v>
      </c>
      <c r="H4106" s="73" t="s">
        <v>405</v>
      </c>
      <c r="I4106" s="73" t="s">
        <v>465</v>
      </c>
      <c r="J4106" s="73" t="str">
        <f t="shared" si="90"/>
        <v>Large car km Cars (by size)</v>
      </c>
      <c r="K4106" s="98">
        <v>0.20946999999999999</v>
      </c>
      <c r="L4106" s="48"/>
      <c r="M4106" s="22"/>
      <c r="N4106" s="22"/>
      <c r="O4106" s="22"/>
      <c r="P4106" s="22"/>
      <c r="Q4106" s="22"/>
      <c r="R4106" s="22"/>
      <c r="S4106" s="22"/>
      <c r="T4106" s="2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c r="AQ4106" s="22"/>
      <c r="AR4106" s="22"/>
      <c r="AS4106" s="22"/>
      <c r="AT4106" s="22"/>
      <c r="AU4106" s="22"/>
      <c r="AV4106" s="22"/>
      <c r="AW4106" s="22"/>
      <c r="AX4106" s="22"/>
      <c r="AY4106" s="22"/>
      <c r="AZ4106" s="22"/>
      <c r="BA4106" s="22"/>
      <c r="BB4106" s="22"/>
      <c r="BC4106" s="22"/>
      <c r="BD4106" s="22"/>
      <c r="BE4106" s="22"/>
      <c r="BF4106" s="22"/>
      <c r="BG4106" s="22"/>
      <c r="BH4106" s="22"/>
      <c r="BI4106" s="22"/>
      <c r="BJ4106" s="22"/>
      <c r="BK4106" s="22"/>
      <c r="BL4106" s="22"/>
      <c r="BM4106" s="22"/>
      <c r="BN4106" s="22"/>
      <c r="BO4106" s="22"/>
      <c r="BP4106" s="22"/>
      <c r="BQ4106" s="22"/>
      <c r="BR4106" s="22"/>
      <c r="BS4106" s="22"/>
      <c r="BT4106" s="22"/>
      <c r="BU4106" s="22"/>
      <c r="BV4106" s="22"/>
      <c r="BW4106" s="22"/>
      <c r="BX4106" s="22"/>
      <c r="BY4106" s="22"/>
      <c r="BZ4106" s="22"/>
      <c r="CA4106" s="22"/>
      <c r="CB4106" s="22"/>
      <c r="CC4106" s="22"/>
      <c r="CD4106" s="22"/>
      <c r="CE4106" s="22"/>
      <c r="CF4106" s="22"/>
      <c r="CG4106" s="22"/>
      <c r="CH4106" s="22"/>
      <c r="CI4106" s="22"/>
      <c r="CJ4106" s="22"/>
      <c r="CK4106" s="22"/>
      <c r="CL4106" s="22"/>
      <c r="CM4106" s="22"/>
      <c r="CN4106" s="22"/>
      <c r="CO4106" s="22"/>
    </row>
    <row r="4107" spans="1:93" s="2" customFormat="1" x14ac:dyDescent="0.3">
      <c r="A4107" s="73" t="s">
        <v>204</v>
      </c>
      <c r="B4107" s="73" t="s">
        <v>177</v>
      </c>
      <c r="C4107" s="67" t="s">
        <v>282</v>
      </c>
      <c r="D4107" s="67" t="s">
        <v>226</v>
      </c>
      <c r="E4107" s="73"/>
      <c r="F4107" s="73" t="s">
        <v>412</v>
      </c>
      <c r="G4107" s="73" t="s">
        <v>405</v>
      </c>
      <c r="H4107" s="73" t="s">
        <v>405</v>
      </c>
      <c r="I4107" s="73" t="s">
        <v>466</v>
      </c>
      <c r="J4107" s="73" t="str">
        <f t="shared" si="90"/>
        <v>Large car km Cars (by size)</v>
      </c>
      <c r="K4107" s="146">
        <v>4.3200000000000001E-6</v>
      </c>
      <c r="L4107" s="48"/>
      <c r="M4107" s="22"/>
      <c r="N4107" s="22"/>
      <c r="O4107" s="22"/>
      <c r="P4107" s="22"/>
      <c r="Q4107" s="22"/>
      <c r="R4107" s="22"/>
      <c r="S4107" s="22"/>
      <c r="T4107" s="22"/>
      <c r="U4107" s="22"/>
      <c r="V4107" s="22"/>
      <c r="W4107" s="22"/>
      <c r="X4107" s="22"/>
      <c r="Y4107" s="22"/>
      <c r="Z4107" s="22"/>
      <c r="AA4107" s="22"/>
      <c r="AB4107" s="22"/>
      <c r="AC4107" s="22"/>
      <c r="AD4107" s="22"/>
      <c r="AE4107" s="22"/>
      <c r="AF4107" s="22"/>
      <c r="AG4107" s="22"/>
      <c r="AH4107" s="22"/>
      <c r="AI4107" s="22"/>
      <c r="AJ4107" s="22"/>
      <c r="AK4107" s="22"/>
      <c r="AL4107" s="22"/>
      <c r="AM4107" s="22"/>
      <c r="AN4107" s="22"/>
      <c r="AO4107" s="22"/>
      <c r="AP4107" s="22"/>
      <c r="AQ4107" s="22"/>
      <c r="AR4107" s="22"/>
      <c r="AS4107" s="22"/>
      <c r="AT4107" s="22"/>
      <c r="AU4107" s="22"/>
      <c r="AV4107" s="22"/>
      <c r="AW4107" s="22"/>
      <c r="AX4107" s="22"/>
      <c r="AY4107" s="22"/>
      <c r="AZ4107" s="22"/>
      <c r="BA4107" s="22"/>
      <c r="BB4107" s="22"/>
      <c r="BC4107" s="22"/>
      <c r="BD4107" s="22"/>
      <c r="BE4107" s="22"/>
      <c r="BF4107" s="22"/>
      <c r="BG4107" s="22"/>
      <c r="BH4107" s="22"/>
      <c r="BI4107" s="22"/>
      <c r="BJ4107" s="22"/>
      <c r="BK4107" s="22"/>
      <c r="BL4107" s="22"/>
      <c r="BM4107" s="22"/>
      <c r="BN4107" s="22"/>
      <c r="BO4107" s="22"/>
      <c r="BP4107" s="22"/>
      <c r="BQ4107" s="22"/>
      <c r="BR4107" s="22"/>
      <c r="BS4107" s="22"/>
      <c r="BT4107" s="22"/>
      <c r="BU4107" s="22"/>
      <c r="BV4107" s="22"/>
      <c r="BW4107" s="22"/>
      <c r="BX4107" s="22"/>
      <c r="BY4107" s="22"/>
      <c r="BZ4107" s="22"/>
      <c r="CA4107" s="22"/>
      <c r="CB4107" s="22"/>
      <c r="CC4107" s="22"/>
      <c r="CD4107" s="22"/>
      <c r="CE4107" s="22"/>
      <c r="CF4107" s="22"/>
      <c r="CG4107" s="22"/>
      <c r="CH4107" s="22"/>
      <c r="CI4107" s="22"/>
      <c r="CJ4107" s="22"/>
      <c r="CK4107" s="22"/>
      <c r="CL4107" s="22"/>
      <c r="CM4107" s="22"/>
      <c r="CN4107" s="22"/>
      <c r="CO4107" s="22"/>
    </row>
    <row r="4108" spans="1:93" s="2" customFormat="1" x14ac:dyDescent="0.3">
      <c r="A4108" s="73" t="s">
        <v>204</v>
      </c>
      <c r="B4108" s="73" t="s">
        <v>177</v>
      </c>
      <c r="C4108" s="67" t="s">
        <v>282</v>
      </c>
      <c r="D4108" s="67" t="s">
        <v>226</v>
      </c>
      <c r="E4108" s="73"/>
      <c r="F4108" s="73" t="s">
        <v>412</v>
      </c>
      <c r="G4108" s="73" t="s">
        <v>405</v>
      </c>
      <c r="H4108" s="73" t="s">
        <v>405</v>
      </c>
      <c r="I4108" s="73" t="s">
        <v>467</v>
      </c>
      <c r="J4108" s="73" t="str">
        <f t="shared" si="90"/>
        <v>Large car km Cars (by size)</v>
      </c>
      <c r="K4108" s="98">
        <v>0.20763000000000001</v>
      </c>
      <c r="L4108" s="48"/>
      <c r="M4108" s="22"/>
      <c r="N4108" s="22"/>
      <c r="O4108" s="22"/>
      <c r="P4108" s="22"/>
      <c r="Q4108" s="22"/>
      <c r="R4108" s="22"/>
      <c r="S4108" s="22"/>
      <c r="T4108" s="22"/>
      <c r="U4108" s="22"/>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c r="AQ4108" s="22"/>
      <c r="AR4108" s="22"/>
      <c r="AS4108" s="22"/>
      <c r="AT4108" s="22"/>
      <c r="AU4108" s="22"/>
      <c r="AV4108" s="22"/>
      <c r="AW4108" s="22"/>
      <c r="AX4108" s="22"/>
      <c r="AY4108" s="22"/>
      <c r="AZ4108" s="22"/>
      <c r="BA4108" s="22"/>
      <c r="BB4108" s="22"/>
      <c r="BC4108" s="22"/>
      <c r="BD4108" s="22"/>
      <c r="BE4108" s="22"/>
      <c r="BF4108" s="22"/>
      <c r="BG4108" s="22"/>
      <c r="BH4108" s="22"/>
      <c r="BI4108" s="22"/>
      <c r="BJ4108" s="22"/>
      <c r="BK4108" s="22"/>
      <c r="BL4108" s="22"/>
      <c r="BM4108" s="22"/>
      <c r="BN4108" s="22"/>
      <c r="BO4108" s="22"/>
      <c r="BP4108" s="22"/>
      <c r="BQ4108" s="22"/>
      <c r="BR4108" s="22"/>
      <c r="BS4108" s="22"/>
      <c r="BT4108" s="22"/>
      <c r="BU4108" s="22"/>
      <c r="BV4108" s="22"/>
      <c r="BW4108" s="22"/>
      <c r="BX4108" s="22"/>
      <c r="BY4108" s="22"/>
      <c r="BZ4108" s="22"/>
      <c r="CA4108" s="22"/>
      <c r="CB4108" s="22"/>
      <c r="CC4108" s="22"/>
      <c r="CD4108" s="22"/>
      <c r="CE4108" s="22"/>
      <c r="CF4108" s="22"/>
      <c r="CG4108" s="22"/>
      <c r="CH4108" s="22"/>
      <c r="CI4108" s="22"/>
      <c r="CJ4108" s="22"/>
      <c r="CK4108" s="22"/>
      <c r="CL4108" s="22"/>
      <c r="CM4108" s="22"/>
      <c r="CN4108" s="22"/>
      <c r="CO4108" s="22"/>
    </row>
    <row r="4109" spans="1:93" s="2" customFormat="1" x14ac:dyDescent="0.3">
      <c r="A4109" s="73" t="s">
        <v>204</v>
      </c>
      <c r="B4109" s="73" t="s">
        <v>177</v>
      </c>
      <c r="C4109" s="67" t="s">
        <v>282</v>
      </c>
      <c r="D4109" s="67" t="s">
        <v>226</v>
      </c>
      <c r="E4109" s="73"/>
      <c r="F4109" s="73" t="s">
        <v>412</v>
      </c>
      <c r="G4109" s="73" t="s">
        <v>405</v>
      </c>
      <c r="H4109" s="73" t="s">
        <v>405</v>
      </c>
      <c r="I4109" s="73" t="s">
        <v>468</v>
      </c>
      <c r="J4109" s="73" t="str">
        <f t="shared" si="90"/>
        <v>Large car km Cars (by size)</v>
      </c>
      <c r="K4109" s="98">
        <v>1.8400000000000001E-3</v>
      </c>
      <c r="L4109" s="48"/>
      <c r="M4109" s="22"/>
      <c r="N4109" s="22"/>
      <c r="O4109" s="22"/>
      <c r="P4109" s="22"/>
      <c r="Q4109" s="22"/>
      <c r="R4109" s="22"/>
      <c r="S4109" s="22"/>
      <c r="T4109" s="22"/>
      <c r="U4109" s="22"/>
      <c r="V4109" s="22"/>
      <c r="W4109" s="22"/>
      <c r="X4109" s="22"/>
      <c r="Y4109" s="22"/>
      <c r="Z4109" s="22"/>
      <c r="AA4109" s="22"/>
      <c r="AB4109" s="22"/>
      <c r="AC4109" s="22"/>
      <c r="AD4109" s="22"/>
      <c r="AE4109" s="22"/>
      <c r="AF4109" s="22"/>
      <c r="AG4109" s="22"/>
      <c r="AH4109" s="22"/>
      <c r="AI4109" s="22"/>
      <c r="AJ4109" s="22"/>
      <c r="AK4109" s="22"/>
      <c r="AL4109" s="22"/>
      <c r="AM4109" s="22"/>
      <c r="AN4109" s="22"/>
      <c r="AO4109" s="22"/>
      <c r="AP4109" s="22"/>
      <c r="AQ4109" s="22"/>
      <c r="AR4109" s="22"/>
      <c r="AS4109" s="22"/>
      <c r="AT4109" s="22"/>
      <c r="AU4109" s="22"/>
      <c r="AV4109" s="22"/>
      <c r="AW4109" s="22"/>
      <c r="AX4109" s="22"/>
      <c r="AY4109" s="22"/>
      <c r="AZ4109" s="22"/>
      <c r="BA4109" s="22"/>
      <c r="BB4109" s="22"/>
      <c r="BC4109" s="22"/>
      <c r="BD4109" s="22"/>
      <c r="BE4109" s="22"/>
      <c r="BF4109" s="22"/>
      <c r="BG4109" s="22"/>
      <c r="BH4109" s="22"/>
      <c r="BI4109" s="22"/>
      <c r="BJ4109" s="22"/>
      <c r="BK4109" s="22"/>
      <c r="BL4109" s="22"/>
      <c r="BM4109" s="22"/>
      <c r="BN4109" s="22"/>
      <c r="BO4109" s="22"/>
      <c r="BP4109" s="22"/>
      <c r="BQ4109" s="22"/>
      <c r="BR4109" s="22"/>
      <c r="BS4109" s="22"/>
      <c r="BT4109" s="22"/>
      <c r="BU4109" s="22"/>
      <c r="BV4109" s="22"/>
      <c r="BW4109" s="22"/>
      <c r="BX4109" s="22"/>
      <c r="BY4109" s="22"/>
      <c r="BZ4109" s="22"/>
      <c r="CA4109" s="22"/>
      <c r="CB4109" s="22"/>
      <c r="CC4109" s="22"/>
      <c r="CD4109" s="22"/>
      <c r="CE4109" s="22"/>
      <c r="CF4109" s="22"/>
      <c r="CG4109" s="22"/>
      <c r="CH4109" s="22"/>
      <c r="CI4109" s="22"/>
      <c r="CJ4109" s="22"/>
      <c r="CK4109" s="22"/>
      <c r="CL4109" s="22"/>
      <c r="CM4109" s="22"/>
      <c r="CN4109" s="22"/>
      <c r="CO4109" s="22"/>
    </row>
    <row r="4110" spans="1:93" s="2" customFormat="1" x14ac:dyDescent="0.3">
      <c r="A4110" s="73" t="s">
        <v>204</v>
      </c>
      <c r="B4110" s="73" t="s">
        <v>177</v>
      </c>
      <c r="C4110" s="67" t="s">
        <v>282</v>
      </c>
      <c r="D4110" s="67" t="s">
        <v>226</v>
      </c>
      <c r="E4110" s="73"/>
      <c r="F4110" s="73" t="s">
        <v>412</v>
      </c>
      <c r="G4110" s="73" t="s">
        <v>156</v>
      </c>
      <c r="H4110" s="73" t="s">
        <v>156</v>
      </c>
      <c r="I4110" s="73" t="s">
        <v>465</v>
      </c>
      <c r="J4110" s="73" t="str">
        <f t="shared" si="90"/>
        <v>Large car miles Cars (by size)</v>
      </c>
      <c r="K4110" s="98">
        <v>0.33712999999999999</v>
      </c>
      <c r="L4110" s="48"/>
      <c r="M4110" s="22"/>
      <c r="N4110" s="22"/>
      <c r="O4110" s="22"/>
      <c r="P4110" s="22"/>
      <c r="Q4110" s="22"/>
      <c r="R4110" s="22"/>
      <c r="S4110" s="22"/>
      <c r="T4110" s="2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c r="AQ4110" s="22"/>
      <c r="AR4110" s="22"/>
      <c r="AS4110" s="22"/>
      <c r="AT4110" s="22"/>
      <c r="AU4110" s="22"/>
      <c r="AV4110" s="22"/>
      <c r="AW4110" s="22"/>
      <c r="AX4110" s="22"/>
      <c r="AY4110" s="22"/>
      <c r="AZ4110" s="22"/>
      <c r="BA4110" s="22"/>
      <c r="BB4110" s="22"/>
      <c r="BC4110" s="22"/>
      <c r="BD4110" s="22"/>
      <c r="BE4110" s="22"/>
      <c r="BF4110" s="22"/>
      <c r="BG4110" s="22"/>
      <c r="BH4110" s="22"/>
      <c r="BI4110" s="22"/>
      <c r="BJ4110" s="22"/>
      <c r="BK4110" s="22"/>
      <c r="BL4110" s="22"/>
      <c r="BM4110" s="22"/>
      <c r="BN4110" s="22"/>
      <c r="BO4110" s="22"/>
      <c r="BP4110" s="22"/>
      <c r="BQ4110" s="22"/>
      <c r="BR4110" s="22"/>
      <c r="BS4110" s="22"/>
      <c r="BT4110" s="22"/>
      <c r="BU4110" s="22"/>
      <c r="BV4110" s="22"/>
      <c r="BW4110" s="22"/>
      <c r="BX4110" s="22"/>
      <c r="BY4110" s="22"/>
      <c r="BZ4110" s="22"/>
      <c r="CA4110" s="22"/>
      <c r="CB4110" s="22"/>
      <c r="CC4110" s="22"/>
      <c r="CD4110" s="22"/>
      <c r="CE4110" s="22"/>
      <c r="CF4110" s="22"/>
      <c r="CG4110" s="22"/>
      <c r="CH4110" s="22"/>
      <c r="CI4110" s="22"/>
      <c r="CJ4110" s="22"/>
      <c r="CK4110" s="22"/>
      <c r="CL4110" s="22"/>
      <c r="CM4110" s="22"/>
      <c r="CN4110" s="22"/>
      <c r="CO4110" s="22"/>
    </row>
    <row r="4111" spans="1:93" s="2" customFormat="1" x14ac:dyDescent="0.3">
      <c r="A4111" s="73" t="s">
        <v>204</v>
      </c>
      <c r="B4111" s="73" t="s">
        <v>177</v>
      </c>
      <c r="C4111" s="67" t="s">
        <v>282</v>
      </c>
      <c r="D4111" s="67" t="s">
        <v>226</v>
      </c>
      <c r="E4111" s="73"/>
      <c r="F4111" s="73" t="s">
        <v>412</v>
      </c>
      <c r="G4111" s="73" t="s">
        <v>156</v>
      </c>
      <c r="H4111" s="73" t="s">
        <v>156</v>
      </c>
      <c r="I4111" s="73" t="s">
        <v>466</v>
      </c>
      <c r="J4111" s="73" t="str">
        <f t="shared" si="90"/>
        <v>Large car miles Cars (by size)</v>
      </c>
      <c r="K4111" s="98">
        <v>1.0000000000000001E-5</v>
      </c>
      <c r="L4111" s="48"/>
      <c r="M4111" s="22"/>
      <c r="N4111" s="22"/>
      <c r="O4111" s="22"/>
      <c r="P4111" s="22"/>
      <c r="Q4111" s="22"/>
      <c r="R4111" s="22"/>
      <c r="S4111" s="22"/>
      <c r="T4111" s="22"/>
      <c r="U4111" s="22"/>
      <c r="V4111" s="22"/>
      <c r="W4111" s="22"/>
      <c r="X4111" s="22"/>
      <c r="Y4111" s="22"/>
      <c r="Z4111" s="22"/>
      <c r="AA4111" s="22"/>
      <c r="AB4111" s="22"/>
      <c r="AC4111" s="22"/>
      <c r="AD4111" s="22"/>
      <c r="AE4111" s="22"/>
      <c r="AF4111" s="22"/>
      <c r="AG4111" s="22"/>
      <c r="AH4111" s="22"/>
      <c r="AI4111" s="22"/>
      <c r="AJ4111" s="22"/>
      <c r="AK4111" s="22"/>
      <c r="AL4111" s="22"/>
      <c r="AM4111" s="22"/>
      <c r="AN4111" s="22"/>
      <c r="AO4111" s="22"/>
      <c r="AP4111" s="22"/>
      <c r="AQ4111" s="22"/>
      <c r="AR4111" s="22"/>
      <c r="AS4111" s="22"/>
      <c r="AT4111" s="22"/>
      <c r="AU4111" s="22"/>
      <c r="AV4111" s="22"/>
      <c r="AW4111" s="22"/>
      <c r="AX4111" s="22"/>
      <c r="AY4111" s="22"/>
      <c r="AZ4111" s="22"/>
      <c r="BA4111" s="22"/>
      <c r="BB4111" s="22"/>
      <c r="BC4111" s="22"/>
      <c r="BD4111" s="22"/>
      <c r="BE4111" s="22"/>
      <c r="BF4111" s="22"/>
      <c r="BG4111" s="22"/>
      <c r="BH4111" s="22"/>
      <c r="BI4111" s="22"/>
      <c r="BJ4111" s="22"/>
      <c r="BK4111" s="22"/>
      <c r="BL4111" s="22"/>
      <c r="BM4111" s="22"/>
      <c r="BN4111" s="22"/>
      <c r="BO4111" s="22"/>
      <c r="BP4111" s="22"/>
      <c r="BQ4111" s="22"/>
      <c r="BR4111" s="22"/>
      <c r="BS4111" s="22"/>
      <c r="BT4111" s="22"/>
      <c r="BU4111" s="22"/>
      <c r="BV4111" s="22"/>
      <c r="BW4111" s="22"/>
      <c r="BX4111" s="22"/>
      <c r="BY4111" s="22"/>
      <c r="BZ4111" s="22"/>
      <c r="CA4111" s="22"/>
      <c r="CB4111" s="22"/>
      <c r="CC4111" s="22"/>
      <c r="CD4111" s="22"/>
      <c r="CE4111" s="22"/>
      <c r="CF4111" s="22"/>
      <c r="CG4111" s="22"/>
      <c r="CH4111" s="22"/>
      <c r="CI4111" s="22"/>
      <c r="CJ4111" s="22"/>
      <c r="CK4111" s="22"/>
      <c r="CL4111" s="22"/>
      <c r="CM4111" s="22"/>
      <c r="CN4111" s="22"/>
      <c r="CO4111" s="22"/>
    </row>
    <row r="4112" spans="1:93" s="2" customFormat="1" x14ac:dyDescent="0.3">
      <c r="A4112" s="73" t="s">
        <v>204</v>
      </c>
      <c r="B4112" s="73" t="s">
        <v>177</v>
      </c>
      <c r="C4112" s="67" t="s">
        <v>282</v>
      </c>
      <c r="D4112" s="67" t="s">
        <v>226</v>
      </c>
      <c r="E4112" s="73"/>
      <c r="F4112" s="73" t="s">
        <v>412</v>
      </c>
      <c r="G4112" s="73" t="s">
        <v>156</v>
      </c>
      <c r="H4112" s="73" t="s">
        <v>156</v>
      </c>
      <c r="I4112" s="73" t="s">
        <v>467</v>
      </c>
      <c r="J4112" s="73" t="str">
        <f t="shared" si="90"/>
        <v>Large car miles Cars (by size)</v>
      </c>
      <c r="K4112" s="98">
        <v>0.33415</v>
      </c>
      <c r="L4112" s="48"/>
      <c r="M4112" s="22"/>
      <c r="N4112" s="22"/>
      <c r="O4112" s="22"/>
      <c r="P4112" s="22"/>
      <c r="Q4112" s="22"/>
      <c r="R4112" s="22"/>
      <c r="S4112" s="22"/>
      <c r="T4112" s="2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c r="AQ4112" s="22"/>
      <c r="AR4112" s="22"/>
      <c r="AS4112" s="22"/>
      <c r="AT4112" s="22"/>
      <c r="AU4112" s="22"/>
      <c r="AV4112" s="22"/>
      <c r="AW4112" s="22"/>
      <c r="AX4112" s="22"/>
      <c r="AY4112" s="22"/>
      <c r="AZ4112" s="22"/>
      <c r="BA4112" s="22"/>
      <c r="BB4112" s="22"/>
      <c r="BC4112" s="22"/>
      <c r="BD4112" s="22"/>
      <c r="BE4112" s="22"/>
      <c r="BF4112" s="22"/>
      <c r="BG4112" s="22"/>
      <c r="BH4112" s="22"/>
      <c r="BI4112" s="22"/>
      <c r="BJ4112" s="22"/>
      <c r="BK4112" s="22"/>
      <c r="BL4112" s="22"/>
      <c r="BM4112" s="22"/>
      <c r="BN4112" s="22"/>
      <c r="BO4112" s="22"/>
      <c r="BP4112" s="22"/>
      <c r="BQ4112" s="22"/>
      <c r="BR4112" s="22"/>
      <c r="BS4112" s="22"/>
      <c r="BT4112" s="22"/>
      <c r="BU4112" s="22"/>
      <c r="BV4112" s="22"/>
      <c r="BW4112" s="22"/>
      <c r="BX4112" s="22"/>
      <c r="BY4112" s="22"/>
      <c r="BZ4112" s="22"/>
      <c r="CA4112" s="22"/>
      <c r="CB4112" s="22"/>
      <c r="CC4112" s="22"/>
      <c r="CD4112" s="22"/>
      <c r="CE4112" s="22"/>
      <c r="CF4112" s="22"/>
      <c r="CG4112" s="22"/>
      <c r="CH4112" s="22"/>
      <c r="CI4112" s="22"/>
      <c r="CJ4112" s="22"/>
      <c r="CK4112" s="22"/>
      <c r="CL4112" s="22"/>
      <c r="CM4112" s="22"/>
      <c r="CN4112" s="22"/>
      <c r="CO4112" s="22"/>
    </row>
    <row r="4113" spans="1:93" s="2" customFormat="1" x14ac:dyDescent="0.3">
      <c r="A4113" s="73" t="s">
        <v>204</v>
      </c>
      <c r="B4113" s="73" t="s">
        <v>177</v>
      </c>
      <c r="C4113" s="67" t="s">
        <v>282</v>
      </c>
      <c r="D4113" s="67" t="s">
        <v>226</v>
      </c>
      <c r="E4113" s="73"/>
      <c r="F4113" s="73" t="s">
        <v>412</v>
      </c>
      <c r="G4113" s="73" t="s">
        <v>156</v>
      </c>
      <c r="H4113" s="73" t="s">
        <v>156</v>
      </c>
      <c r="I4113" s="73" t="s">
        <v>468</v>
      </c>
      <c r="J4113" s="73" t="str">
        <f t="shared" si="90"/>
        <v>Large car miles Cars (by size)</v>
      </c>
      <c r="K4113" s="98">
        <v>2.97E-3</v>
      </c>
      <c r="L4113" s="48"/>
      <c r="M4113" s="22"/>
      <c r="N4113" s="22"/>
      <c r="O4113" s="22"/>
      <c r="P4113" s="22"/>
      <c r="Q4113" s="22"/>
      <c r="R4113" s="22"/>
      <c r="S4113" s="22"/>
      <c r="T4113" s="22"/>
      <c r="U4113" s="22"/>
      <c r="V4113" s="22"/>
      <c r="W4113" s="22"/>
      <c r="X4113" s="22"/>
      <c r="Y4113" s="22"/>
      <c r="Z4113" s="22"/>
      <c r="AA4113" s="22"/>
      <c r="AB4113" s="22"/>
      <c r="AC4113" s="22"/>
      <c r="AD4113" s="22"/>
      <c r="AE4113" s="22"/>
      <c r="AF4113" s="22"/>
      <c r="AG4113" s="22"/>
      <c r="AH4113" s="22"/>
      <c r="AI4113" s="22"/>
      <c r="AJ4113" s="22"/>
      <c r="AK4113" s="22"/>
      <c r="AL4113" s="22"/>
      <c r="AM4113" s="22"/>
      <c r="AN4113" s="22"/>
      <c r="AO4113" s="22"/>
      <c r="AP4113" s="22"/>
      <c r="AQ4113" s="22"/>
      <c r="AR4113" s="22"/>
      <c r="AS4113" s="22"/>
      <c r="AT4113" s="22"/>
      <c r="AU4113" s="22"/>
      <c r="AV4113" s="22"/>
      <c r="AW4113" s="22"/>
      <c r="AX4113" s="22"/>
      <c r="AY4113" s="22"/>
      <c r="AZ4113" s="22"/>
      <c r="BA4113" s="22"/>
      <c r="BB4113" s="22"/>
      <c r="BC4113" s="22"/>
      <c r="BD4113" s="22"/>
      <c r="BE4113" s="22"/>
      <c r="BF4113" s="22"/>
      <c r="BG4113" s="22"/>
      <c r="BH4113" s="22"/>
      <c r="BI4113" s="22"/>
      <c r="BJ4113" s="22"/>
      <c r="BK4113" s="22"/>
      <c r="BL4113" s="22"/>
      <c r="BM4113" s="22"/>
      <c r="BN4113" s="22"/>
      <c r="BO4113" s="22"/>
      <c r="BP4113" s="22"/>
      <c r="BQ4113" s="22"/>
      <c r="BR4113" s="22"/>
      <c r="BS4113" s="22"/>
      <c r="BT4113" s="22"/>
      <c r="BU4113" s="22"/>
      <c r="BV4113" s="22"/>
      <c r="BW4113" s="22"/>
      <c r="BX4113" s="22"/>
      <c r="BY4113" s="22"/>
      <c r="BZ4113" s="22"/>
      <c r="CA4113" s="22"/>
      <c r="CB4113" s="22"/>
      <c r="CC4113" s="22"/>
      <c r="CD4113" s="22"/>
      <c r="CE4113" s="22"/>
      <c r="CF4113" s="22"/>
      <c r="CG4113" s="22"/>
      <c r="CH4113" s="22"/>
      <c r="CI4113" s="22"/>
      <c r="CJ4113" s="22"/>
      <c r="CK4113" s="22"/>
      <c r="CL4113" s="22"/>
      <c r="CM4113" s="22"/>
      <c r="CN4113" s="22"/>
      <c r="CO4113" s="22"/>
    </row>
    <row r="4114" spans="1:93" s="2" customFormat="1" x14ac:dyDescent="0.3">
      <c r="A4114" s="73" t="s">
        <v>204</v>
      </c>
      <c r="B4114" s="73" t="s">
        <v>177</v>
      </c>
      <c r="C4114" s="67" t="s">
        <v>282</v>
      </c>
      <c r="D4114" s="67" t="s">
        <v>226</v>
      </c>
      <c r="E4114" s="73"/>
      <c r="F4114" s="73" t="s">
        <v>138</v>
      </c>
      <c r="G4114" s="73" t="s">
        <v>405</v>
      </c>
      <c r="H4114" s="73" t="s">
        <v>405</v>
      </c>
      <c r="I4114" s="73" t="s">
        <v>465</v>
      </c>
      <c r="J4114" s="73" t="str">
        <f t="shared" ref="J4114:J4193" si="93">CONCATENATE(D4114," ",H4114," ",C4114)</f>
        <v>Large car km Cars (by size)</v>
      </c>
      <c r="K4114" s="98">
        <v>0.28294999999999998</v>
      </c>
      <c r="L4114" s="48"/>
      <c r="M4114" s="22"/>
      <c r="N4114" s="22"/>
      <c r="O4114" s="22"/>
      <c r="P4114" s="22"/>
      <c r="Q4114" s="22"/>
      <c r="R4114" s="22"/>
      <c r="S4114" s="22"/>
      <c r="T4114" s="2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c r="AQ4114" s="22"/>
      <c r="AR4114" s="22"/>
      <c r="AS4114" s="22"/>
      <c r="AT4114" s="22"/>
      <c r="AU4114" s="22"/>
      <c r="AV4114" s="22"/>
      <c r="AW4114" s="22"/>
      <c r="AX4114" s="22"/>
      <c r="AY4114" s="22"/>
      <c r="AZ4114" s="22"/>
      <c r="BA4114" s="22"/>
      <c r="BB4114" s="22"/>
      <c r="BC4114" s="22"/>
      <c r="BD4114" s="22"/>
      <c r="BE4114" s="22"/>
      <c r="BF4114" s="22"/>
      <c r="BG4114" s="22"/>
      <c r="BH4114" s="22"/>
      <c r="BI4114" s="22"/>
      <c r="BJ4114" s="22"/>
      <c r="BK4114" s="22"/>
      <c r="BL4114" s="22"/>
      <c r="BM4114" s="22"/>
      <c r="BN4114" s="22"/>
      <c r="BO4114" s="22"/>
      <c r="BP4114" s="22"/>
      <c r="BQ4114" s="22"/>
      <c r="BR4114" s="22"/>
      <c r="BS4114" s="22"/>
      <c r="BT4114" s="22"/>
      <c r="BU4114" s="22"/>
      <c r="BV4114" s="22"/>
      <c r="BW4114" s="22"/>
      <c r="BX4114" s="22"/>
      <c r="BY4114" s="22"/>
      <c r="BZ4114" s="22"/>
      <c r="CA4114" s="22"/>
      <c r="CB4114" s="22"/>
      <c r="CC4114" s="22"/>
      <c r="CD4114" s="22"/>
      <c r="CE4114" s="22"/>
      <c r="CF4114" s="22"/>
      <c r="CG4114" s="22"/>
      <c r="CH4114" s="22"/>
      <c r="CI4114" s="22"/>
      <c r="CJ4114" s="22"/>
      <c r="CK4114" s="22"/>
      <c r="CL4114" s="22"/>
      <c r="CM4114" s="22"/>
      <c r="CN4114" s="22"/>
      <c r="CO4114" s="22"/>
    </row>
    <row r="4115" spans="1:93" s="2" customFormat="1" x14ac:dyDescent="0.3">
      <c r="A4115" s="73" t="s">
        <v>204</v>
      </c>
      <c r="B4115" s="73" t="s">
        <v>177</v>
      </c>
      <c r="C4115" s="67" t="s">
        <v>282</v>
      </c>
      <c r="D4115" s="67" t="s">
        <v>226</v>
      </c>
      <c r="E4115" s="73"/>
      <c r="F4115" s="73" t="s">
        <v>138</v>
      </c>
      <c r="G4115" s="73" t="s">
        <v>405</v>
      </c>
      <c r="H4115" s="73" t="s">
        <v>405</v>
      </c>
      <c r="I4115" s="73" t="s">
        <v>466</v>
      </c>
      <c r="J4115" s="73" t="str">
        <f t="shared" si="93"/>
        <v>Large car km Cars (by size)</v>
      </c>
      <c r="K4115" s="98">
        <v>3.2000000000000003E-4</v>
      </c>
      <c r="L4115" s="48"/>
      <c r="M4115" s="22"/>
      <c r="N4115" s="22"/>
      <c r="O4115" s="22"/>
      <c r="P4115" s="22"/>
      <c r="Q4115" s="22"/>
      <c r="R4115" s="22"/>
      <c r="S4115" s="22"/>
      <c r="T4115" s="22"/>
      <c r="U4115" s="22"/>
      <c r="V4115" s="22"/>
      <c r="W4115" s="22"/>
      <c r="X4115" s="22"/>
      <c r="Y4115" s="22"/>
      <c r="Z4115" s="22"/>
      <c r="AA4115" s="22"/>
      <c r="AB4115" s="22"/>
      <c r="AC4115" s="22"/>
      <c r="AD4115" s="22"/>
      <c r="AE4115" s="22"/>
      <c r="AF4115" s="22"/>
      <c r="AG4115" s="22"/>
      <c r="AH4115" s="22"/>
      <c r="AI4115" s="22"/>
      <c r="AJ4115" s="22"/>
      <c r="AK4115" s="22"/>
      <c r="AL4115" s="22"/>
      <c r="AM4115" s="22"/>
      <c r="AN4115" s="22"/>
      <c r="AO4115" s="22"/>
      <c r="AP4115" s="22"/>
      <c r="AQ4115" s="22"/>
      <c r="AR4115" s="22"/>
      <c r="AS4115" s="22"/>
      <c r="AT4115" s="22"/>
      <c r="AU4115" s="22"/>
      <c r="AV4115" s="22"/>
      <c r="AW4115" s="22"/>
      <c r="AX4115" s="22"/>
      <c r="AY4115" s="22"/>
      <c r="AZ4115" s="22"/>
      <c r="BA4115" s="22"/>
      <c r="BB4115" s="22"/>
      <c r="BC4115" s="22"/>
      <c r="BD4115" s="22"/>
      <c r="BE4115" s="22"/>
      <c r="BF4115" s="22"/>
      <c r="BG4115" s="22"/>
      <c r="BH4115" s="22"/>
      <c r="BI4115" s="22"/>
      <c r="BJ4115" s="22"/>
      <c r="BK4115" s="22"/>
      <c r="BL4115" s="22"/>
      <c r="BM4115" s="22"/>
      <c r="BN4115" s="22"/>
      <c r="BO4115" s="22"/>
      <c r="BP4115" s="22"/>
      <c r="BQ4115" s="22"/>
      <c r="BR4115" s="22"/>
      <c r="BS4115" s="22"/>
      <c r="BT4115" s="22"/>
      <c r="BU4115" s="22"/>
      <c r="BV4115" s="22"/>
      <c r="BW4115" s="22"/>
      <c r="BX4115" s="22"/>
      <c r="BY4115" s="22"/>
      <c r="BZ4115" s="22"/>
      <c r="CA4115" s="22"/>
      <c r="CB4115" s="22"/>
      <c r="CC4115" s="22"/>
      <c r="CD4115" s="22"/>
      <c r="CE4115" s="22"/>
      <c r="CF4115" s="22"/>
      <c r="CG4115" s="22"/>
      <c r="CH4115" s="22"/>
      <c r="CI4115" s="22"/>
      <c r="CJ4115" s="22"/>
      <c r="CK4115" s="22"/>
      <c r="CL4115" s="22"/>
      <c r="CM4115" s="22"/>
      <c r="CN4115" s="22"/>
      <c r="CO4115" s="22"/>
    </row>
    <row r="4116" spans="1:93" s="2" customFormat="1" x14ac:dyDescent="0.3">
      <c r="A4116" s="73" t="s">
        <v>204</v>
      </c>
      <c r="B4116" s="73" t="s">
        <v>177</v>
      </c>
      <c r="C4116" s="67" t="s">
        <v>282</v>
      </c>
      <c r="D4116" s="67" t="s">
        <v>226</v>
      </c>
      <c r="E4116" s="73"/>
      <c r="F4116" s="73" t="s">
        <v>138</v>
      </c>
      <c r="G4116" s="73" t="s">
        <v>405</v>
      </c>
      <c r="H4116" s="73" t="s">
        <v>405</v>
      </c>
      <c r="I4116" s="73" t="s">
        <v>467</v>
      </c>
      <c r="J4116" s="73" t="str">
        <f t="shared" si="93"/>
        <v>Large car km Cars (by size)</v>
      </c>
      <c r="K4116" s="98">
        <v>0.28225</v>
      </c>
      <c r="L4116" s="48"/>
      <c r="M4116" s="22"/>
      <c r="N4116" s="22"/>
      <c r="O4116" s="22"/>
      <c r="P4116" s="22"/>
      <c r="Q4116" s="22"/>
      <c r="R4116" s="22"/>
      <c r="S4116" s="22"/>
      <c r="T4116" s="2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c r="AQ4116" s="22"/>
      <c r="AR4116" s="22"/>
      <c r="AS4116" s="22"/>
      <c r="AT4116" s="22"/>
      <c r="AU4116" s="22"/>
      <c r="AV4116" s="22"/>
      <c r="AW4116" s="22"/>
      <c r="AX4116" s="22"/>
      <c r="AY4116" s="22"/>
      <c r="AZ4116" s="22"/>
      <c r="BA4116" s="22"/>
      <c r="BB4116" s="22"/>
      <c r="BC4116" s="22"/>
      <c r="BD4116" s="22"/>
      <c r="BE4116" s="22"/>
      <c r="BF4116" s="22"/>
      <c r="BG4116" s="22"/>
      <c r="BH4116" s="22"/>
      <c r="BI4116" s="22"/>
      <c r="BJ4116" s="22"/>
      <c r="BK4116" s="22"/>
      <c r="BL4116" s="22"/>
      <c r="BM4116" s="22"/>
      <c r="BN4116" s="22"/>
      <c r="BO4116" s="22"/>
      <c r="BP4116" s="22"/>
      <c r="BQ4116" s="22"/>
      <c r="BR4116" s="22"/>
      <c r="BS4116" s="22"/>
      <c r="BT4116" s="22"/>
      <c r="BU4116" s="22"/>
      <c r="BV4116" s="22"/>
      <c r="BW4116" s="22"/>
      <c r="BX4116" s="22"/>
      <c r="BY4116" s="22"/>
      <c r="BZ4116" s="22"/>
      <c r="CA4116" s="22"/>
      <c r="CB4116" s="22"/>
      <c r="CC4116" s="22"/>
      <c r="CD4116" s="22"/>
      <c r="CE4116" s="22"/>
      <c r="CF4116" s="22"/>
      <c r="CG4116" s="22"/>
      <c r="CH4116" s="22"/>
      <c r="CI4116" s="22"/>
      <c r="CJ4116" s="22"/>
      <c r="CK4116" s="22"/>
      <c r="CL4116" s="22"/>
      <c r="CM4116" s="22"/>
      <c r="CN4116" s="22"/>
      <c r="CO4116" s="22"/>
    </row>
    <row r="4117" spans="1:93" s="2" customFormat="1" x14ac:dyDescent="0.3">
      <c r="A4117" s="73" t="s">
        <v>204</v>
      </c>
      <c r="B4117" s="73" t="s">
        <v>177</v>
      </c>
      <c r="C4117" s="67" t="s">
        <v>282</v>
      </c>
      <c r="D4117" s="67" t="s">
        <v>226</v>
      </c>
      <c r="E4117" s="73"/>
      <c r="F4117" s="73" t="s">
        <v>138</v>
      </c>
      <c r="G4117" s="73" t="s">
        <v>405</v>
      </c>
      <c r="H4117" s="73" t="s">
        <v>405</v>
      </c>
      <c r="I4117" s="73" t="s">
        <v>468</v>
      </c>
      <c r="J4117" s="73" t="str">
        <f t="shared" si="93"/>
        <v>Large car km Cars (by size)</v>
      </c>
      <c r="K4117" s="98">
        <v>3.8000000000000002E-4</v>
      </c>
      <c r="L4117" s="48"/>
      <c r="M4117" s="22"/>
      <c r="N4117" s="22"/>
      <c r="O4117" s="22"/>
      <c r="P4117" s="22"/>
      <c r="Q4117" s="22"/>
      <c r="R4117" s="22"/>
      <c r="S4117" s="22"/>
      <c r="T4117" s="22"/>
      <c r="U4117" s="22"/>
      <c r="V4117" s="22"/>
      <c r="W4117" s="22"/>
      <c r="X4117" s="22"/>
      <c r="Y4117" s="22"/>
      <c r="Z4117" s="22"/>
      <c r="AA4117" s="22"/>
      <c r="AB4117" s="22"/>
      <c r="AC4117" s="22"/>
      <c r="AD4117" s="22"/>
      <c r="AE4117" s="22"/>
      <c r="AF4117" s="22"/>
      <c r="AG4117" s="22"/>
      <c r="AH4117" s="22"/>
      <c r="AI4117" s="22"/>
      <c r="AJ4117" s="22"/>
      <c r="AK4117" s="22"/>
      <c r="AL4117" s="22"/>
      <c r="AM4117" s="22"/>
      <c r="AN4117" s="22"/>
      <c r="AO4117" s="22"/>
      <c r="AP4117" s="22"/>
      <c r="AQ4117" s="22"/>
      <c r="AR4117" s="22"/>
      <c r="AS4117" s="22"/>
      <c r="AT4117" s="22"/>
      <c r="AU4117" s="22"/>
      <c r="AV4117" s="22"/>
      <c r="AW4117" s="22"/>
      <c r="AX4117" s="22"/>
      <c r="AY4117" s="22"/>
      <c r="AZ4117" s="22"/>
      <c r="BA4117" s="22"/>
      <c r="BB4117" s="22"/>
      <c r="BC4117" s="22"/>
      <c r="BD4117" s="22"/>
      <c r="BE4117" s="22"/>
      <c r="BF4117" s="22"/>
      <c r="BG4117" s="22"/>
      <c r="BH4117" s="22"/>
      <c r="BI4117" s="22"/>
      <c r="BJ4117" s="22"/>
      <c r="BK4117" s="22"/>
      <c r="BL4117" s="22"/>
      <c r="BM4117" s="22"/>
      <c r="BN4117" s="22"/>
      <c r="BO4117" s="22"/>
      <c r="BP4117" s="22"/>
      <c r="BQ4117" s="22"/>
      <c r="BR4117" s="22"/>
      <c r="BS4117" s="22"/>
      <c r="BT4117" s="22"/>
      <c r="BU4117" s="22"/>
      <c r="BV4117" s="22"/>
      <c r="BW4117" s="22"/>
      <c r="BX4117" s="22"/>
      <c r="BY4117" s="22"/>
      <c r="BZ4117" s="22"/>
      <c r="CA4117" s="22"/>
      <c r="CB4117" s="22"/>
      <c r="CC4117" s="22"/>
      <c r="CD4117" s="22"/>
      <c r="CE4117" s="22"/>
      <c r="CF4117" s="22"/>
      <c r="CG4117" s="22"/>
      <c r="CH4117" s="22"/>
      <c r="CI4117" s="22"/>
      <c r="CJ4117" s="22"/>
      <c r="CK4117" s="22"/>
      <c r="CL4117" s="22"/>
      <c r="CM4117" s="22"/>
      <c r="CN4117" s="22"/>
      <c r="CO4117" s="22"/>
    </row>
    <row r="4118" spans="1:93" s="2" customFormat="1" x14ac:dyDescent="0.3">
      <c r="A4118" s="73" t="s">
        <v>204</v>
      </c>
      <c r="B4118" s="73" t="s">
        <v>177</v>
      </c>
      <c r="C4118" s="67" t="s">
        <v>282</v>
      </c>
      <c r="D4118" s="67" t="s">
        <v>226</v>
      </c>
      <c r="E4118" s="73"/>
      <c r="F4118" s="73" t="s">
        <v>138</v>
      </c>
      <c r="G4118" s="73" t="s">
        <v>156</v>
      </c>
      <c r="H4118" s="73" t="s">
        <v>156</v>
      </c>
      <c r="I4118" s="73" t="s">
        <v>465</v>
      </c>
      <c r="J4118" s="73" t="str">
        <f t="shared" si="93"/>
        <v>Large car miles Cars (by size)</v>
      </c>
      <c r="K4118" s="98">
        <v>0.45535999999999999</v>
      </c>
      <c r="L4118" s="48"/>
      <c r="M4118" s="22"/>
      <c r="N4118" s="22"/>
      <c r="O4118" s="22"/>
      <c r="P4118" s="22"/>
      <c r="Q4118" s="22"/>
      <c r="R4118" s="22"/>
      <c r="S4118" s="22"/>
      <c r="T4118" s="2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c r="AQ4118" s="22"/>
      <c r="AR4118" s="22"/>
      <c r="AS4118" s="22"/>
      <c r="AT4118" s="22"/>
      <c r="AU4118" s="22"/>
      <c r="AV4118" s="22"/>
      <c r="AW4118" s="22"/>
      <c r="AX4118" s="22"/>
      <c r="AY4118" s="22"/>
      <c r="AZ4118" s="22"/>
      <c r="BA4118" s="22"/>
      <c r="BB4118" s="22"/>
      <c r="BC4118" s="22"/>
      <c r="BD4118" s="22"/>
      <c r="BE4118" s="22"/>
      <c r="BF4118" s="22"/>
      <c r="BG4118" s="22"/>
      <c r="BH4118" s="22"/>
      <c r="BI4118" s="22"/>
      <c r="BJ4118" s="22"/>
      <c r="BK4118" s="22"/>
      <c r="BL4118" s="22"/>
      <c r="BM4118" s="22"/>
      <c r="BN4118" s="22"/>
      <c r="BO4118" s="22"/>
      <c r="BP4118" s="22"/>
      <c r="BQ4118" s="22"/>
      <c r="BR4118" s="22"/>
      <c r="BS4118" s="22"/>
      <c r="BT4118" s="22"/>
      <c r="BU4118" s="22"/>
      <c r="BV4118" s="22"/>
      <c r="BW4118" s="22"/>
      <c r="BX4118" s="22"/>
      <c r="BY4118" s="22"/>
      <c r="BZ4118" s="22"/>
      <c r="CA4118" s="22"/>
      <c r="CB4118" s="22"/>
      <c r="CC4118" s="22"/>
      <c r="CD4118" s="22"/>
      <c r="CE4118" s="22"/>
      <c r="CF4118" s="22"/>
      <c r="CG4118" s="22"/>
      <c r="CH4118" s="22"/>
      <c r="CI4118" s="22"/>
      <c r="CJ4118" s="22"/>
      <c r="CK4118" s="22"/>
      <c r="CL4118" s="22"/>
      <c r="CM4118" s="22"/>
      <c r="CN4118" s="22"/>
      <c r="CO4118" s="22"/>
    </row>
    <row r="4119" spans="1:93" s="2" customFormat="1" x14ac:dyDescent="0.3">
      <c r="A4119" s="73" t="s">
        <v>204</v>
      </c>
      <c r="B4119" s="73" t="s">
        <v>177</v>
      </c>
      <c r="C4119" s="67" t="s">
        <v>282</v>
      </c>
      <c r="D4119" s="67" t="s">
        <v>226</v>
      </c>
      <c r="E4119" s="73"/>
      <c r="F4119" s="73" t="s">
        <v>138</v>
      </c>
      <c r="G4119" s="73" t="s">
        <v>156</v>
      </c>
      <c r="H4119" s="73" t="s">
        <v>156</v>
      </c>
      <c r="I4119" s="73" t="s">
        <v>466</v>
      </c>
      <c r="J4119" s="73" t="str">
        <f t="shared" si="93"/>
        <v>Large car miles Cars (by size)</v>
      </c>
      <c r="K4119" s="98">
        <v>5.1000000000000004E-4</v>
      </c>
      <c r="L4119" s="48"/>
      <c r="M4119" s="22"/>
      <c r="N4119" s="22"/>
      <c r="O4119" s="22"/>
      <c r="P4119" s="22"/>
      <c r="Q4119" s="22"/>
      <c r="R4119" s="22"/>
      <c r="S4119" s="22"/>
      <c r="T4119" s="22"/>
      <c r="U4119" s="22"/>
      <c r="V4119" s="22"/>
      <c r="W4119" s="22"/>
      <c r="X4119" s="22"/>
      <c r="Y4119" s="22"/>
      <c r="Z4119" s="22"/>
      <c r="AA4119" s="22"/>
      <c r="AB4119" s="22"/>
      <c r="AC4119" s="22"/>
      <c r="AD4119" s="22"/>
      <c r="AE4119" s="22"/>
      <c r="AF4119" s="22"/>
      <c r="AG4119" s="22"/>
      <c r="AH4119" s="22"/>
      <c r="AI4119" s="22"/>
      <c r="AJ4119" s="22"/>
      <c r="AK4119" s="22"/>
      <c r="AL4119" s="22"/>
      <c r="AM4119" s="22"/>
      <c r="AN4119" s="22"/>
      <c r="AO4119" s="22"/>
      <c r="AP4119" s="22"/>
      <c r="AQ4119" s="22"/>
      <c r="AR4119" s="22"/>
      <c r="AS4119" s="22"/>
      <c r="AT4119" s="22"/>
      <c r="AU4119" s="22"/>
      <c r="AV4119" s="22"/>
      <c r="AW4119" s="22"/>
      <c r="AX4119" s="22"/>
      <c r="AY4119" s="22"/>
      <c r="AZ4119" s="22"/>
      <c r="BA4119" s="22"/>
      <c r="BB4119" s="22"/>
      <c r="BC4119" s="22"/>
      <c r="BD4119" s="22"/>
      <c r="BE4119" s="22"/>
      <c r="BF4119" s="22"/>
      <c r="BG4119" s="22"/>
      <c r="BH4119" s="22"/>
      <c r="BI4119" s="22"/>
      <c r="BJ4119" s="22"/>
      <c r="BK4119" s="22"/>
      <c r="BL4119" s="22"/>
      <c r="BM4119" s="22"/>
      <c r="BN4119" s="22"/>
      <c r="BO4119" s="22"/>
      <c r="BP4119" s="22"/>
      <c r="BQ4119" s="22"/>
      <c r="BR4119" s="22"/>
      <c r="BS4119" s="22"/>
      <c r="BT4119" s="22"/>
      <c r="BU4119" s="22"/>
      <c r="BV4119" s="22"/>
      <c r="BW4119" s="22"/>
      <c r="BX4119" s="22"/>
      <c r="BY4119" s="22"/>
      <c r="BZ4119" s="22"/>
      <c r="CA4119" s="22"/>
      <c r="CB4119" s="22"/>
      <c r="CC4119" s="22"/>
      <c r="CD4119" s="22"/>
      <c r="CE4119" s="22"/>
      <c r="CF4119" s="22"/>
      <c r="CG4119" s="22"/>
      <c r="CH4119" s="22"/>
      <c r="CI4119" s="22"/>
      <c r="CJ4119" s="22"/>
      <c r="CK4119" s="22"/>
      <c r="CL4119" s="22"/>
      <c r="CM4119" s="22"/>
      <c r="CN4119" s="22"/>
      <c r="CO4119" s="22"/>
    </row>
    <row r="4120" spans="1:93" s="2" customFormat="1" x14ac:dyDescent="0.3">
      <c r="A4120" s="73" t="s">
        <v>204</v>
      </c>
      <c r="B4120" s="73" t="s">
        <v>177</v>
      </c>
      <c r="C4120" s="67" t="s">
        <v>282</v>
      </c>
      <c r="D4120" s="67" t="s">
        <v>226</v>
      </c>
      <c r="E4120" s="73"/>
      <c r="F4120" s="73" t="s">
        <v>138</v>
      </c>
      <c r="G4120" s="73" t="s">
        <v>156</v>
      </c>
      <c r="H4120" s="73" t="s">
        <v>156</v>
      </c>
      <c r="I4120" s="73" t="s">
        <v>467</v>
      </c>
      <c r="J4120" s="73" t="str">
        <f t="shared" si="93"/>
        <v>Large car miles Cars (by size)</v>
      </c>
      <c r="K4120" s="98">
        <v>0.45423999999999998</v>
      </c>
      <c r="L4120" s="48"/>
      <c r="M4120" s="22"/>
      <c r="N4120" s="22"/>
      <c r="O4120" s="22"/>
      <c r="P4120" s="22"/>
      <c r="Q4120" s="22"/>
      <c r="R4120" s="22"/>
      <c r="S4120" s="22"/>
      <c r="T4120" s="2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c r="AQ4120" s="22"/>
      <c r="AR4120" s="22"/>
      <c r="AS4120" s="22"/>
      <c r="AT4120" s="22"/>
      <c r="AU4120" s="22"/>
      <c r="AV4120" s="22"/>
      <c r="AW4120" s="22"/>
      <c r="AX4120" s="22"/>
      <c r="AY4120" s="22"/>
      <c r="AZ4120" s="22"/>
      <c r="BA4120" s="22"/>
      <c r="BB4120" s="22"/>
      <c r="BC4120" s="22"/>
      <c r="BD4120" s="22"/>
      <c r="BE4120" s="22"/>
      <c r="BF4120" s="22"/>
      <c r="BG4120" s="22"/>
      <c r="BH4120" s="22"/>
      <c r="BI4120" s="22"/>
      <c r="BJ4120" s="22"/>
      <c r="BK4120" s="22"/>
      <c r="BL4120" s="22"/>
      <c r="BM4120" s="22"/>
      <c r="BN4120" s="22"/>
      <c r="BO4120" s="22"/>
      <c r="BP4120" s="22"/>
      <c r="BQ4120" s="22"/>
      <c r="BR4120" s="22"/>
      <c r="BS4120" s="22"/>
      <c r="BT4120" s="22"/>
      <c r="BU4120" s="22"/>
      <c r="BV4120" s="22"/>
      <c r="BW4120" s="22"/>
      <c r="BX4120" s="22"/>
      <c r="BY4120" s="22"/>
      <c r="BZ4120" s="22"/>
      <c r="CA4120" s="22"/>
      <c r="CB4120" s="22"/>
      <c r="CC4120" s="22"/>
      <c r="CD4120" s="22"/>
      <c r="CE4120" s="22"/>
      <c r="CF4120" s="22"/>
      <c r="CG4120" s="22"/>
      <c r="CH4120" s="22"/>
      <c r="CI4120" s="22"/>
      <c r="CJ4120" s="22"/>
      <c r="CK4120" s="22"/>
      <c r="CL4120" s="22"/>
      <c r="CM4120" s="22"/>
      <c r="CN4120" s="22"/>
      <c r="CO4120" s="22"/>
    </row>
    <row r="4121" spans="1:93" s="2" customFormat="1" x14ac:dyDescent="0.3">
      <c r="A4121" s="73" t="s">
        <v>204</v>
      </c>
      <c r="B4121" s="73" t="s">
        <v>177</v>
      </c>
      <c r="C4121" s="67" t="s">
        <v>282</v>
      </c>
      <c r="D4121" s="67" t="s">
        <v>226</v>
      </c>
      <c r="E4121" s="73"/>
      <c r="F4121" s="73" t="s">
        <v>138</v>
      </c>
      <c r="G4121" s="73" t="s">
        <v>156</v>
      </c>
      <c r="H4121" s="73" t="s">
        <v>156</v>
      </c>
      <c r="I4121" s="73" t="s">
        <v>468</v>
      </c>
      <c r="J4121" s="73" t="str">
        <f t="shared" si="93"/>
        <v>Large car miles Cars (by size)</v>
      </c>
      <c r="K4121" s="98">
        <v>6.0999999999999997E-4</v>
      </c>
      <c r="L4121" s="48"/>
      <c r="M4121" s="22"/>
      <c r="N4121" s="22"/>
      <c r="O4121" s="22"/>
      <c r="P4121" s="22"/>
      <c r="Q4121" s="22"/>
      <c r="R4121" s="22"/>
      <c r="S4121" s="22"/>
      <c r="T4121" s="22"/>
      <c r="U4121" s="22"/>
      <c r="V4121" s="22"/>
      <c r="W4121" s="22"/>
      <c r="X4121" s="22"/>
      <c r="Y4121" s="22"/>
      <c r="Z4121" s="22"/>
      <c r="AA4121" s="22"/>
      <c r="AB4121" s="22"/>
      <c r="AC4121" s="22"/>
      <c r="AD4121" s="22"/>
      <c r="AE4121" s="22"/>
      <c r="AF4121" s="22"/>
      <c r="AG4121" s="22"/>
      <c r="AH4121" s="22"/>
      <c r="AI4121" s="22"/>
      <c r="AJ4121" s="22"/>
      <c r="AK4121" s="22"/>
      <c r="AL4121" s="22"/>
      <c r="AM4121" s="22"/>
      <c r="AN4121" s="22"/>
      <c r="AO4121" s="22"/>
      <c r="AP4121" s="22"/>
      <c r="AQ4121" s="22"/>
      <c r="AR4121" s="22"/>
      <c r="AS4121" s="22"/>
      <c r="AT4121" s="22"/>
      <c r="AU4121" s="22"/>
      <c r="AV4121" s="22"/>
      <c r="AW4121" s="22"/>
      <c r="AX4121" s="22"/>
      <c r="AY4121" s="22"/>
      <c r="AZ4121" s="22"/>
      <c r="BA4121" s="22"/>
      <c r="BB4121" s="22"/>
      <c r="BC4121" s="22"/>
      <c r="BD4121" s="22"/>
      <c r="BE4121" s="22"/>
      <c r="BF4121" s="22"/>
      <c r="BG4121" s="22"/>
      <c r="BH4121" s="22"/>
      <c r="BI4121" s="22"/>
      <c r="BJ4121" s="22"/>
      <c r="BK4121" s="22"/>
      <c r="BL4121" s="22"/>
      <c r="BM4121" s="22"/>
      <c r="BN4121" s="22"/>
      <c r="BO4121" s="22"/>
      <c r="BP4121" s="22"/>
      <c r="BQ4121" s="22"/>
      <c r="BR4121" s="22"/>
      <c r="BS4121" s="22"/>
      <c r="BT4121" s="22"/>
      <c r="BU4121" s="22"/>
      <c r="BV4121" s="22"/>
      <c r="BW4121" s="22"/>
      <c r="BX4121" s="22"/>
      <c r="BY4121" s="22"/>
      <c r="BZ4121" s="22"/>
      <c r="CA4121" s="22"/>
      <c r="CB4121" s="22"/>
      <c r="CC4121" s="22"/>
      <c r="CD4121" s="22"/>
      <c r="CE4121" s="22"/>
      <c r="CF4121" s="22"/>
      <c r="CG4121" s="22"/>
      <c r="CH4121" s="22"/>
      <c r="CI4121" s="22"/>
      <c r="CJ4121" s="22"/>
      <c r="CK4121" s="22"/>
      <c r="CL4121" s="22"/>
      <c r="CM4121" s="22"/>
      <c r="CN4121" s="22"/>
      <c r="CO4121" s="22"/>
    </row>
    <row r="4122" spans="1:93" s="2" customFormat="1" x14ac:dyDescent="0.3">
      <c r="A4122" s="73" t="s">
        <v>204</v>
      </c>
      <c r="B4122" s="73" t="s">
        <v>177</v>
      </c>
      <c r="C4122" s="67" t="s">
        <v>282</v>
      </c>
      <c r="D4122" s="67" t="s">
        <v>226</v>
      </c>
      <c r="E4122" s="73"/>
      <c r="F4122" s="73" t="s">
        <v>311</v>
      </c>
      <c r="G4122" s="73" t="s">
        <v>405</v>
      </c>
      <c r="H4122" s="73" t="s">
        <v>405</v>
      </c>
      <c r="I4122" s="73" t="s">
        <v>465</v>
      </c>
      <c r="J4122" s="73" t="str">
        <f t="shared" si="93"/>
        <v>Large car km Cars (by size)</v>
      </c>
      <c r="K4122" s="98">
        <v>0.13177</v>
      </c>
      <c r="L4122" s="48"/>
      <c r="M4122" s="22"/>
      <c r="N4122" s="22"/>
      <c r="O4122" s="22"/>
      <c r="P4122" s="22"/>
      <c r="Q4122" s="22"/>
      <c r="R4122" s="22"/>
      <c r="S4122" s="22"/>
      <c r="T4122" s="2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c r="AQ4122" s="22"/>
      <c r="AR4122" s="22"/>
      <c r="AS4122" s="22"/>
      <c r="AT4122" s="22"/>
      <c r="AU4122" s="22"/>
      <c r="AV4122" s="22"/>
      <c r="AW4122" s="22"/>
      <c r="AX4122" s="22"/>
      <c r="AY4122" s="22"/>
      <c r="AZ4122" s="22"/>
      <c r="BA4122" s="22"/>
      <c r="BB4122" s="22"/>
      <c r="BC4122" s="22"/>
      <c r="BD4122" s="22"/>
      <c r="BE4122" s="22"/>
      <c r="BF4122" s="22"/>
      <c r="BG4122" s="22"/>
      <c r="BH4122" s="22"/>
      <c r="BI4122" s="22"/>
      <c r="BJ4122" s="22"/>
      <c r="BK4122" s="22"/>
      <c r="BL4122" s="22"/>
      <c r="BM4122" s="22"/>
      <c r="BN4122" s="22"/>
      <c r="BO4122" s="22"/>
      <c r="BP4122" s="22"/>
      <c r="BQ4122" s="22"/>
      <c r="BR4122" s="22"/>
      <c r="BS4122" s="22"/>
      <c r="BT4122" s="22"/>
      <c r="BU4122" s="22"/>
      <c r="BV4122" s="22"/>
      <c r="BW4122" s="22"/>
      <c r="BX4122" s="22"/>
      <c r="BY4122" s="22"/>
      <c r="BZ4122" s="22"/>
      <c r="CA4122" s="22"/>
      <c r="CB4122" s="22"/>
      <c r="CC4122" s="22"/>
      <c r="CD4122" s="22"/>
      <c r="CE4122" s="22"/>
      <c r="CF4122" s="22"/>
      <c r="CG4122" s="22"/>
      <c r="CH4122" s="22"/>
      <c r="CI4122" s="22"/>
      <c r="CJ4122" s="22"/>
      <c r="CK4122" s="22"/>
      <c r="CL4122" s="22"/>
      <c r="CM4122" s="22"/>
      <c r="CN4122" s="22"/>
      <c r="CO4122" s="22"/>
    </row>
    <row r="4123" spans="1:93" s="2" customFormat="1" x14ac:dyDescent="0.3">
      <c r="A4123" s="73" t="s">
        <v>204</v>
      </c>
      <c r="B4123" s="73" t="s">
        <v>177</v>
      </c>
      <c r="C4123" s="67" t="s">
        <v>282</v>
      </c>
      <c r="D4123" s="67" t="s">
        <v>226</v>
      </c>
      <c r="E4123" s="73"/>
      <c r="F4123" s="73" t="s">
        <v>311</v>
      </c>
      <c r="G4123" s="73" t="s">
        <v>405</v>
      </c>
      <c r="H4123" s="73" t="s">
        <v>405</v>
      </c>
      <c r="I4123" s="73" t="s">
        <v>466</v>
      </c>
      <c r="J4123" s="73" t="str">
        <f t="shared" si="93"/>
        <v>Large car km Cars (by size)</v>
      </c>
      <c r="K4123" s="98">
        <v>9.0000000000000006E-5</v>
      </c>
      <c r="L4123" s="48"/>
      <c r="M4123" s="22"/>
      <c r="N4123" s="22"/>
      <c r="O4123" s="22"/>
      <c r="P4123" s="22"/>
      <c r="Q4123" s="22"/>
      <c r="R4123" s="22"/>
      <c r="S4123" s="22"/>
      <c r="T4123" s="22"/>
      <c r="U4123" s="22"/>
      <c r="V4123" s="22"/>
      <c r="W4123" s="22"/>
      <c r="X4123" s="22"/>
      <c r="Y4123" s="22"/>
      <c r="Z4123" s="22"/>
      <c r="AA4123" s="22"/>
      <c r="AB4123" s="22"/>
      <c r="AC4123" s="22"/>
      <c r="AD4123" s="22"/>
      <c r="AE4123" s="22"/>
      <c r="AF4123" s="22"/>
      <c r="AG4123" s="22"/>
      <c r="AH4123" s="22"/>
      <c r="AI4123" s="22"/>
      <c r="AJ4123" s="22"/>
      <c r="AK4123" s="22"/>
      <c r="AL4123" s="22"/>
      <c r="AM4123" s="22"/>
      <c r="AN4123" s="22"/>
      <c r="AO4123" s="22"/>
      <c r="AP4123" s="22"/>
      <c r="AQ4123" s="22"/>
      <c r="AR4123" s="22"/>
      <c r="AS4123" s="22"/>
      <c r="AT4123" s="22"/>
      <c r="AU4123" s="22"/>
      <c r="AV4123" s="22"/>
      <c r="AW4123" s="22"/>
      <c r="AX4123" s="22"/>
      <c r="AY4123" s="22"/>
      <c r="AZ4123" s="22"/>
      <c r="BA4123" s="22"/>
      <c r="BB4123" s="22"/>
      <c r="BC4123" s="22"/>
      <c r="BD4123" s="22"/>
      <c r="BE4123" s="22"/>
      <c r="BF4123" s="22"/>
      <c r="BG4123" s="22"/>
      <c r="BH4123" s="22"/>
      <c r="BI4123" s="22"/>
      <c r="BJ4123" s="22"/>
      <c r="BK4123" s="22"/>
      <c r="BL4123" s="22"/>
      <c r="BM4123" s="22"/>
      <c r="BN4123" s="22"/>
      <c r="BO4123" s="22"/>
      <c r="BP4123" s="22"/>
      <c r="BQ4123" s="22"/>
      <c r="BR4123" s="22"/>
      <c r="BS4123" s="22"/>
      <c r="BT4123" s="22"/>
      <c r="BU4123" s="22"/>
      <c r="BV4123" s="22"/>
      <c r="BW4123" s="22"/>
      <c r="BX4123" s="22"/>
      <c r="BY4123" s="22"/>
      <c r="BZ4123" s="22"/>
      <c r="CA4123" s="22"/>
      <c r="CB4123" s="22"/>
      <c r="CC4123" s="22"/>
      <c r="CD4123" s="22"/>
      <c r="CE4123" s="22"/>
      <c r="CF4123" s="22"/>
      <c r="CG4123" s="22"/>
      <c r="CH4123" s="22"/>
      <c r="CI4123" s="22"/>
      <c r="CJ4123" s="22"/>
      <c r="CK4123" s="22"/>
      <c r="CL4123" s="22"/>
      <c r="CM4123" s="22"/>
      <c r="CN4123" s="22"/>
      <c r="CO4123" s="22"/>
    </row>
    <row r="4124" spans="1:93" s="2" customFormat="1" x14ac:dyDescent="0.3">
      <c r="A4124" s="73" t="s">
        <v>204</v>
      </c>
      <c r="B4124" s="73" t="s">
        <v>177</v>
      </c>
      <c r="C4124" s="67" t="s">
        <v>282</v>
      </c>
      <c r="D4124" s="67" t="s">
        <v>226</v>
      </c>
      <c r="E4124" s="73"/>
      <c r="F4124" s="73" t="s">
        <v>311</v>
      </c>
      <c r="G4124" s="73" t="s">
        <v>405</v>
      </c>
      <c r="H4124" s="73" t="s">
        <v>405</v>
      </c>
      <c r="I4124" s="73" t="s">
        <v>467</v>
      </c>
      <c r="J4124" s="73" t="str">
        <f t="shared" si="93"/>
        <v>Large car km Cars (by size)</v>
      </c>
      <c r="K4124" s="98">
        <v>0.13022</v>
      </c>
      <c r="L4124" s="48"/>
      <c r="M4124" s="22"/>
      <c r="N4124" s="22"/>
      <c r="O4124" s="22"/>
      <c r="P4124" s="22"/>
      <c r="Q4124" s="22"/>
      <c r="R4124" s="22"/>
      <c r="S4124" s="22"/>
      <c r="T4124" s="2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c r="AQ4124" s="22"/>
      <c r="AR4124" s="22"/>
      <c r="AS4124" s="22"/>
      <c r="AT4124" s="22"/>
      <c r="AU4124" s="22"/>
      <c r="AV4124" s="22"/>
      <c r="AW4124" s="22"/>
      <c r="AX4124" s="22"/>
      <c r="AY4124" s="22"/>
      <c r="AZ4124" s="22"/>
      <c r="BA4124" s="22"/>
      <c r="BB4124" s="22"/>
      <c r="BC4124" s="22"/>
      <c r="BD4124" s="22"/>
      <c r="BE4124" s="22"/>
      <c r="BF4124" s="22"/>
      <c r="BG4124" s="22"/>
      <c r="BH4124" s="22"/>
      <c r="BI4124" s="22"/>
      <c r="BJ4124" s="22"/>
      <c r="BK4124" s="22"/>
      <c r="BL4124" s="22"/>
      <c r="BM4124" s="22"/>
      <c r="BN4124" s="22"/>
      <c r="BO4124" s="22"/>
      <c r="BP4124" s="22"/>
      <c r="BQ4124" s="22"/>
      <c r="BR4124" s="22"/>
      <c r="BS4124" s="22"/>
      <c r="BT4124" s="22"/>
      <c r="BU4124" s="22"/>
      <c r="BV4124" s="22"/>
      <c r="BW4124" s="22"/>
      <c r="BX4124" s="22"/>
      <c r="BY4124" s="22"/>
      <c r="BZ4124" s="22"/>
      <c r="CA4124" s="22"/>
      <c r="CB4124" s="22"/>
      <c r="CC4124" s="22"/>
      <c r="CD4124" s="22"/>
      <c r="CE4124" s="22"/>
      <c r="CF4124" s="22"/>
      <c r="CG4124" s="22"/>
      <c r="CH4124" s="22"/>
      <c r="CI4124" s="22"/>
      <c r="CJ4124" s="22"/>
      <c r="CK4124" s="22"/>
      <c r="CL4124" s="22"/>
      <c r="CM4124" s="22"/>
      <c r="CN4124" s="22"/>
      <c r="CO4124" s="22"/>
    </row>
    <row r="4125" spans="1:93" s="2" customFormat="1" x14ac:dyDescent="0.3">
      <c r="A4125" s="73" t="s">
        <v>204</v>
      </c>
      <c r="B4125" s="73" t="s">
        <v>177</v>
      </c>
      <c r="C4125" s="67" t="s">
        <v>282</v>
      </c>
      <c r="D4125" s="67" t="s">
        <v>226</v>
      </c>
      <c r="E4125" s="73"/>
      <c r="F4125" s="73" t="s">
        <v>311</v>
      </c>
      <c r="G4125" s="73" t="s">
        <v>405</v>
      </c>
      <c r="H4125" s="73" t="s">
        <v>405</v>
      </c>
      <c r="I4125" s="73" t="s">
        <v>468</v>
      </c>
      <c r="J4125" s="73" t="str">
        <f t="shared" si="93"/>
        <v>Large car km Cars (by size)</v>
      </c>
      <c r="K4125" s="98">
        <v>1.4599999999999999E-3</v>
      </c>
      <c r="L4125" s="48"/>
      <c r="M4125" s="22"/>
      <c r="N4125" s="22"/>
      <c r="O4125" s="22"/>
      <c r="P4125" s="22"/>
      <c r="Q4125" s="22"/>
      <c r="R4125" s="22"/>
      <c r="S4125" s="22"/>
      <c r="T4125" s="22"/>
      <c r="U4125" s="22"/>
      <c r="V4125" s="22"/>
      <c r="W4125" s="22"/>
      <c r="X4125" s="22"/>
      <c r="Y4125" s="22"/>
      <c r="Z4125" s="22"/>
      <c r="AA4125" s="22"/>
      <c r="AB4125" s="22"/>
      <c r="AC4125" s="22"/>
      <c r="AD4125" s="22"/>
      <c r="AE4125" s="22"/>
      <c r="AF4125" s="22"/>
      <c r="AG4125" s="22"/>
      <c r="AH4125" s="22"/>
      <c r="AI4125" s="22"/>
      <c r="AJ4125" s="22"/>
      <c r="AK4125" s="22"/>
      <c r="AL4125" s="22"/>
      <c r="AM4125" s="22"/>
      <c r="AN4125" s="22"/>
      <c r="AO4125" s="22"/>
      <c r="AP4125" s="22"/>
      <c r="AQ4125" s="22"/>
      <c r="AR4125" s="22"/>
      <c r="AS4125" s="22"/>
      <c r="AT4125" s="22"/>
      <c r="AU4125" s="22"/>
      <c r="AV4125" s="22"/>
      <c r="AW4125" s="22"/>
      <c r="AX4125" s="22"/>
      <c r="AY4125" s="22"/>
      <c r="AZ4125" s="22"/>
      <c r="BA4125" s="22"/>
      <c r="BB4125" s="22"/>
      <c r="BC4125" s="22"/>
      <c r="BD4125" s="22"/>
      <c r="BE4125" s="22"/>
      <c r="BF4125" s="22"/>
      <c r="BG4125" s="22"/>
      <c r="BH4125" s="22"/>
      <c r="BI4125" s="22"/>
      <c r="BJ4125" s="22"/>
      <c r="BK4125" s="22"/>
      <c r="BL4125" s="22"/>
      <c r="BM4125" s="22"/>
      <c r="BN4125" s="22"/>
      <c r="BO4125" s="22"/>
      <c r="BP4125" s="22"/>
      <c r="BQ4125" s="22"/>
      <c r="BR4125" s="22"/>
      <c r="BS4125" s="22"/>
      <c r="BT4125" s="22"/>
      <c r="BU4125" s="22"/>
      <c r="BV4125" s="22"/>
      <c r="BW4125" s="22"/>
      <c r="BX4125" s="22"/>
      <c r="BY4125" s="22"/>
      <c r="BZ4125" s="22"/>
      <c r="CA4125" s="22"/>
      <c r="CB4125" s="22"/>
      <c r="CC4125" s="22"/>
      <c r="CD4125" s="22"/>
      <c r="CE4125" s="22"/>
      <c r="CF4125" s="22"/>
      <c r="CG4125" s="22"/>
      <c r="CH4125" s="22"/>
      <c r="CI4125" s="22"/>
      <c r="CJ4125" s="22"/>
      <c r="CK4125" s="22"/>
      <c r="CL4125" s="22"/>
      <c r="CM4125" s="22"/>
      <c r="CN4125" s="22"/>
      <c r="CO4125" s="22"/>
    </row>
    <row r="4126" spans="1:93" s="2" customFormat="1" x14ac:dyDescent="0.3">
      <c r="A4126" s="73" t="s">
        <v>204</v>
      </c>
      <c r="B4126" s="73" t="s">
        <v>177</v>
      </c>
      <c r="C4126" s="67" t="s">
        <v>282</v>
      </c>
      <c r="D4126" s="67" t="s">
        <v>226</v>
      </c>
      <c r="E4126" s="73"/>
      <c r="F4126" s="73" t="s">
        <v>311</v>
      </c>
      <c r="G4126" s="73" t="s">
        <v>156</v>
      </c>
      <c r="H4126" s="73" t="s">
        <v>156</v>
      </c>
      <c r="I4126" s="73" t="s">
        <v>465</v>
      </c>
      <c r="J4126" s="73" t="str">
        <f t="shared" si="93"/>
        <v>Large car miles Cars (by size)</v>
      </c>
      <c r="K4126" s="98">
        <v>0.21207000000000001</v>
      </c>
      <c r="L4126" s="48"/>
      <c r="M4126" s="22"/>
      <c r="N4126" s="22"/>
      <c r="O4126" s="22"/>
      <c r="P4126" s="22"/>
      <c r="Q4126" s="22"/>
      <c r="R4126" s="22"/>
      <c r="S4126" s="22"/>
      <c r="T4126" s="2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c r="AQ4126" s="22"/>
      <c r="AR4126" s="22"/>
      <c r="AS4126" s="22"/>
      <c r="AT4126" s="22"/>
      <c r="AU4126" s="22"/>
      <c r="AV4126" s="22"/>
      <c r="AW4126" s="22"/>
      <c r="AX4126" s="22"/>
      <c r="AY4126" s="22"/>
      <c r="AZ4126" s="22"/>
      <c r="BA4126" s="22"/>
      <c r="BB4126" s="22"/>
      <c r="BC4126" s="22"/>
      <c r="BD4126" s="22"/>
      <c r="BE4126" s="22"/>
      <c r="BF4126" s="22"/>
      <c r="BG4126" s="22"/>
      <c r="BH4126" s="22"/>
      <c r="BI4126" s="22"/>
      <c r="BJ4126" s="22"/>
      <c r="BK4126" s="22"/>
      <c r="BL4126" s="22"/>
      <c r="BM4126" s="22"/>
      <c r="BN4126" s="22"/>
      <c r="BO4126" s="22"/>
      <c r="BP4126" s="22"/>
      <c r="BQ4126" s="22"/>
      <c r="BR4126" s="22"/>
      <c r="BS4126" s="22"/>
      <c r="BT4126" s="22"/>
      <c r="BU4126" s="22"/>
      <c r="BV4126" s="22"/>
      <c r="BW4126" s="22"/>
      <c r="BX4126" s="22"/>
      <c r="BY4126" s="22"/>
      <c r="BZ4126" s="22"/>
      <c r="CA4126" s="22"/>
      <c r="CB4126" s="22"/>
      <c r="CC4126" s="22"/>
      <c r="CD4126" s="22"/>
      <c r="CE4126" s="22"/>
      <c r="CF4126" s="22"/>
      <c r="CG4126" s="22"/>
      <c r="CH4126" s="22"/>
      <c r="CI4126" s="22"/>
      <c r="CJ4126" s="22"/>
      <c r="CK4126" s="22"/>
      <c r="CL4126" s="22"/>
      <c r="CM4126" s="22"/>
      <c r="CN4126" s="22"/>
      <c r="CO4126" s="22"/>
    </row>
    <row r="4127" spans="1:93" s="2" customFormat="1" x14ac:dyDescent="0.3">
      <c r="A4127" s="73" t="s">
        <v>204</v>
      </c>
      <c r="B4127" s="73" t="s">
        <v>177</v>
      </c>
      <c r="C4127" s="67" t="s">
        <v>282</v>
      </c>
      <c r="D4127" s="67" t="s">
        <v>226</v>
      </c>
      <c r="E4127" s="73"/>
      <c r="F4127" s="73" t="s">
        <v>311</v>
      </c>
      <c r="G4127" s="73" t="s">
        <v>156</v>
      </c>
      <c r="H4127" s="73" t="s">
        <v>156</v>
      </c>
      <c r="I4127" s="73" t="s">
        <v>466</v>
      </c>
      <c r="J4127" s="73" t="str">
        <f t="shared" si="93"/>
        <v>Large car miles Cars (by size)</v>
      </c>
      <c r="K4127" s="98">
        <v>1.3999999999999999E-4</v>
      </c>
      <c r="L4127" s="48"/>
      <c r="M4127" s="22"/>
      <c r="N4127" s="22"/>
      <c r="O4127" s="22"/>
      <c r="P4127" s="22"/>
      <c r="Q4127" s="22"/>
      <c r="R4127" s="22"/>
      <c r="S4127" s="22"/>
      <c r="T4127" s="22"/>
      <c r="U4127" s="22"/>
      <c r="V4127" s="22"/>
      <c r="W4127" s="22"/>
      <c r="X4127" s="22"/>
      <c r="Y4127" s="22"/>
      <c r="Z4127" s="22"/>
      <c r="AA4127" s="22"/>
      <c r="AB4127" s="22"/>
      <c r="AC4127" s="22"/>
      <c r="AD4127" s="22"/>
      <c r="AE4127" s="22"/>
      <c r="AF4127" s="22"/>
      <c r="AG4127" s="22"/>
      <c r="AH4127" s="22"/>
      <c r="AI4127" s="22"/>
      <c r="AJ4127" s="22"/>
      <c r="AK4127" s="22"/>
      <c r="AL4127" s="22"/>
      <c r="AM4127" s="22"/>
      <c r="AN4127" s="22"/>
      <c r="AO4127" s="22"/>
      <c r="AP4127" s="22"/>
      <c r="AQ4127" s="22"/>
      <c r="AR4127" s="22"/>
      <c r="AS4127" s="22"/>
      <c r="AT4127" s="22"/>
      <c r="AU4127" s="22"/>
      <c r="AV4127" s="22"/>
      <c r="AW4127" s="22"/>
      <c r="AX4127" s="22"/>
      <c r="AY4127" s="22"/>
      <c r="AZ4127" s="22"/>
      <c r="BA4127" s="22"/>
      <c r="BB4127" s="22"/>
      <c r="BC4127" s="22"/>
      <c r="BD4127" s="22"/>
      <c r="BE4127" s="22"/>
      <c r="BF4127" s="22"/>
      <c r="BG4127" s="22"/>
      <c r="BH4127" s="22"/>
      <c r="BI4127" s="22"/>
      <c r="BJ4127" s="22"/>
      <c r="BK4127" s="22"/>
      <c r="BL4127" s="22"/>
      <c r="BM4127" s="22"/>
      <c r="BN4127" s="22"/>
      <c r="BO4127" s="22"/>
      <c r="BP4127" s="22"/>
      <c r="BQ4127" s="22"/>
      <c r="BR4127" s="22"/>
      <c r="BS4127" s="22"/>
      <c r="BT4127" s="22"/>
      <c r="BU4127" s="22"/>
      <c r="BV4127" s="22"/>
      <c r="BW4127" s="22"/>
      <c r="BX4127" s="22"/>
      <c r="BY4127" s="22"/>
      <c r="BZ4127" s="22"/>
      <c r="CA4127" s="22"/>
      <c r="CB4127" s="22"/>
      <c r="CC4127" s="22"/>
      <c r="CD4127" s="22"/>
      <c r="CE4127" s="22"/>
      <c r="CF4127" s="22"/>
      <c r="CG4127" s="22"/>
      <c r="CH4127" s="22"/>
      <c r="CI4127" s="22"/>
      <c r="CJ4127" s="22"/>
      <c r="CK4127" s="22"/>
      <c r="CL4127" s="22"/>
      <c r="CM4127" s="22"/>
      <c r="CN4127" s="22"/>
      <c r="CO4127" s="22"/>
    </row>
    <row r="4128" spans="1:93" s="2" customFormat="1" x14ac:dyDescent="0.3">
      <c r="A4128" s="73" t="s">
        <v>204</v>
      </c>
      <c r="B4128" s="73" t="s">
        <v>177</v>
      </c>
      <c r="C4128" s="67" t="s">
        <v>282</v>
      </c>
      <c r="D4128" s="67" t="s">
        <v>226</v>
      </c>
      <c r="E4128" s="73"/>
      <c r="F4128" s="73" t="s">
        <v>311</v>
      </c>
      <c r="G4128" s="73" t="s">
        <v>156</v>
      </c>
      <c r="H4128" s="73" t="s">
        <v>156</v>
      </c>
      <c r="I4128" s="73" t="s">
        <v>467</v>
      </c>
      <c r="J4128" s="73" t="str">
        <f t="shared" si="93"/>
        <v>Large car miles Cars (by size)</v>
      </c>
      <c r="K4128" s="98">
        <v>0.20957000000000001</v>
      </c>
      <c r="L4128" s="48"/>
      <c r="M4128" s="22"/>
      <c r="N4128" s="22"/>
      <c r="O4128" s="22"/>
      <c r="P4128" s="22"/>
      <c r="Q4128" s="22"/>
      <c r="R4128" s="22"/>
      <c r="S4128" s="22"/>
      <c r="T4128" s="2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c r="AQ4128" s="22"/>
      <c r="AR4128" s="22"/>
      <c r="AS4128" s="22"/>
      <c r="AT4128" s="22"/>
      <c r="AU4128" s="22"/>
      <c r="AV4128" s="22"/>
      <c r="AW4128" s="22"/>
      <c r="AX4128" s="22"/>
      <c r="AY4128" s="22"/>
      <c r="AZ4128" s="22"/>
      <c r="BA4128" s="22"/>
      <c r="BB4128" s="22"/>
      <c r="BC4128" s="22"/>
      <c r="BD4128" s="22"/>
      <c r="BE4128" s="22"/>
      <c r="BF4128" s="22"/>
      <c r="BG4128" s="22"/>
      <c r="BH4128" s="22"/>
      <c r="BI4128" s="22"/>
      <c r="BJ4128" s="22"/>
      <c r="BK4128" s="22"/>
      <c r="BL4128" s="22"/>
      <c r="BM4128" s="22"/>
      <c r="BN4128" s="22"/>
      <c r="BO4128" s="22"/>
      <c r="BP4128" s="22"/>
      <c r="BQ4128" s="22"/>
      <c r="BR4128" s="22"/>
      <c r="BS4128" s="22"/>
      <c r="BT4128" s="22"/>
      <c r="BU4128" s="22"/>
      <c r="BV4128" s="22"/>
      <c r="BW4128" s="22"/>
      <c r="BX4128" s="22"/>
      <c r="BY4128" s="22"/>
      <c r="BZ4128" s="22"/>
      <c r="CA4128" s="22"/>
      <c r="CB4128" s="22"/>
      <c r="CC4128" s="22"/>
      <c r="CD4128" s="22"/>
      <c r="CE4128" s="22"/>
      <c r="CF4128" s="22"/>
      <c r="CG4128" s="22"/>
      <c r="CH4128" s="22"/>
      <c r="CI4128" s="22"/>
      <c r="CJ4128" s="22"/>
      <c r="CK4128" s="22"/>
      <c r="CL4128" s="22"/>
      <c r="CM4128" s="22"/>
      <c r="CN4128" s="22"/>
      <c r="CO4128" s="22"/>
    </row>
    <row r="4129" spans="1:93" s="2" customFormat="1" x14ac:dyDescent="0.3">
      <c r="A4129" s="73" t="s">
        <v>204</v>
      </c>
      <c r="B4129" s="73" t="s">
        <v>177</v>
      </c>
      <c r="C4129" s="67" t="s">
        <v>282</v>
      </c>
      <c r="D4129" s="67" t="s">
        <v>226</v>
      </c>
      <c r="E4129" s="73"/>
      <c r="F4129" s="73" t="s">
        <v>311</v>
      </c>
      <c r="G4129" s="73" t="s">
        <v>156</v>
      </c>
      <c r="H4129" s="73" t="s">
        <v>156</v>
      </c>
      <c r="I4129" s="73" t="s">
        <v>468</v>
      </c>
      <c r="J4129" s="73" t="str">
        <f t="shared" si="93"/>
        <v>Large car miles Cars (by size)</v>
      </c>
      <c r="K4129" s="98">
        <v>2.3600000000000001E-3</v>
      </c>
      <c r="L4129" s="48"/>
      <c r="M4129" s="22"/>
      <c r="N4129" s="22"/>
      <c r="O4129" s="22"/>
      <c r="P4129" s="22"/>
      <c r="Q4129" s="22"/>
      <c r="R4129" s="22"/>
      <c r="S4129" s="22"/>
      <c r="T4129" s="22"/>
      <c r="U4129" s="22"/>
      <c r="V4129" s="22"/>
      <c r="W4129" s="22"/>
      <c r="X4129" s="22"/>
      <c r="Y4129" s="22"/>
      <c r="Z4129" s="22"/>
      <c r="AA4129" s="22"/>
      <c r="AB4129" s="22"/>
      <c r="AC4129" s="22"/>
      <c r="AD4129" s="22"/>
      <c r="AE4129" s="22"/>
      <c r="AF4129" s="22"/>
      <c r="AG4129" s="22"/>
      <c r="AH4129" s="22"/>
      <c r="AI4129" s="22"/>
      <c r="AJ4129" s="22"/>
      <c r="AK4129" s="22"/>
      <c r="AL4129" s="22"/>
      <c r="AM4129" s="22"/>
      <c r="AN4129" s="22"/>
      <c r="AO4129" s="22"/>
      <c r="AP4129" s="22"/>
      <c r="AQ4129" s="22"/>
      <c r="AR4129" s="22"/>
      <c r="AS4129" s="22"/>
      <c r="AT4129" s="22"/>
      <c r="AU4129" s="22"/>
      <c r="AV4129" s="22"/>
      <c r="AW4129" s="22"/>
      <c r="AX4129" s="22"/>
      <c r="AY4129" s="22"/>
      <c r="AZ4129" s="22"/>
      <c r="BA4129" s="22"/>
      <c r="BB4129" s="22"/>
      <c r="BC4129" s="22"/>
      <c r="BD4129" s="22"/>
      <c r="BE4129" s="22"/>
      <c r="BF4129" s="22"/>
      <c r="BG4129" s="22"/>
      <c r="BH4129" s="22"/>
      <c r="BI4129" s="22"/>
      <c r="BJ4129" s="22"/>
      <c r="BK4129" s="22"/>
      <c r="BL4129" s="22"/>
      <c r="BM4129" s="22"/>
      <c r="BN4129" s="22"/>
      <c r="BO4129" s="22"/>
      <c r="BP4129" s="22"/>
      <c r="BQ4129" s="22"/>
      <c r="BR4129" s="22"/>
      <c r="BS4129" s="22"/>
      <c r="BT4129" s="22"/>
      <c r="BU4129" s="22"/>
      <c r="BV4129" s="22"/>
      <c r="BW4129" s="22"/>
      <c r="BX4129" s="22"/>
      <c r="BY4129" s="22"/>
      <c r="BZ4129" s="22"/>
      <c r="CA4129" s="22"/>
      <c r="CB4129" s="22"/>
      <c r="CC4129" s="22"/>
      <c r="CD4129" s="22"/>
      <c r="CE4129" s="22"/>
      <c r="CF4129" s="22"/>
      <c r="CG4129" s="22"/>
      <c r="CH4129" s="22"/>
      <c r="CI4129" s="22"/>
      <c r="CJ4129" s="22"/>
      <c r="CK4129" s="22"/>
      <c r="CL4129" s="22"/>
      <c r="CM4129" s="22"/>
      <c r="CN4129" s="22"/>
      <c r="CO4129" s="22"/>
    </row>
    <row r="4130" spans="1:93" s="2" customFormat="1" x14ac:dyDescent="0.3">
      <c r="A4130" s="73" t="s">
        <v>204</v>
      </c>
      <c r="B4130" s="73" t="s">
        <v>177</v>
      </c>
      <c r="C4130" s="67" t="s">
        <v>282</v>
      </c>
      <c r="D4130" s="67" t="s">
        <v>226</v>
      </c>
      <c r="E4130" s="73"/>
      <c r="F4130" s="73" t="s">
        <v>77</v>
      </c>
      <c r="G4130" s="73" t="s">
        <v>405</v>
      </c>
      <c r="H4130" s="73" t="s">
        <v>405</v>
      </c>
      <c r="I4130" s="73" t="s">
        <v>465</v>
      </c>
      <c r="J4130" s="73" t="str">
        <f t="shared" si="93"/>
        <v>Large car km Cars (by size)</v>
      </c>
      <c r="K4130" s="98">
        <v>0.23735000000000001</v>
      </c>
      <c r="L4130" s="48"/>
      <c r="M4130" s="22"/>
      <c r="N4130" s="22"/>
      <c r="O4130" s="22"/>
      <c r="P4130" s="22"/>
      <c r="Q4130" s="22"/>
      <c r="R4130" s="22"/>
      <c r="S4130" s="22"/>
      <c r="T4130" s="2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c r="AQ4130" s="22"/>
      <c r="AR4130" s="22"/>
      <c r="AS4130" s="22"/>
      <c r="AT4130" s="22"/>
      <c r="AU4130" s="22"/>
      <c r="AV4130" s="22"/>
      <c r="AW4130" s="22"/>
      <c r="AX4130" s="22"/>
      <c r="AY4130" s="22"/>
      <c r="AZ4130" s="22"/>
      <c r="BA4130" s="22"/>
      <c r="BB4130" s="22"/>
      <c r="BC4130" s="22"/>
      <c r="BD4130" s="22"/>
      <c r="BE4130" s="22"/>
      <c r="BF4130" s="22"/>
      <c r="BG4130" s="22"/>
      <c r="BH4130" s="22"/>
      <c r="BI4130" s="22"/>
      <c r="BJ4130" s="22"/>
      <c r="BK4130" s="22"/>
      <c r="BL4130" s="22"/>
      <c r="BM4130" s="22"/>
      <c r="BN4130" s="22"/>
      <c r="BO4130" s="22"/>
      <c r="BP4130" s="22"/>
      <c r="BQ4130" s="22"/>
      <c r="BR4130" s="22"/>
      <c r="BS4130" s="22"/>
      <c r="BT4130" s="22"/>
      <c r="BU4130" s="22"/>
      <c r="BV4130" s="22"/>
      <c r="BW4130" s="22"/>
      <c r="BX4130" s="22"/>
      <c r="BY4130" s="22"/>
      <c r="BZ4130" s="22"/>
      <c r="CA4130" s="22"/>
      <c r="CB4130" s="22"/>
      <c r="CC4130" s="22"/>
      <c r="CD4130" s="22"/>
      <c r="CE4130" s="22"/>
      <c r="CF4130" s="22"/>
      <c r="CG4130" s="22"/>
      <c r="CH4130" s="22"/>
      <c r="CI4130" s="22"/>
      <c r="CJ4130" s="22"/>
      <c r="CK4130" s="22"/>
      <c r="CL4130" s="22"/>
      <c r="CM4130" s="22"/>
      <c r="CN4130" s="22"/>
      <c r="CO4130" s="22"/>
    </row>
    <row r="4131" spans="1:93" s="2" customFormat="1" x14ac:dyDescent="0.3">
      <c r="A4131" s="73" t="s">
        <v>204</v>
      </c>
      <c r="B4131" s="73" t="s">
        <v>177</v>
      </c>
      <c r="C4131" s="67" t="s">
        <v>282</v>
      </c>
      <c r="D4131" s="67" t="s">
        <v>226</v>
      </c>
      <c r="E4131" s="73"/>
      <c r="F4131" s="73" t="s">
        <v>77</v>
      </c>
      <c r="G4131" s="73" t="s">
        <v>405</v>
      </c>
      <c r="H4131" s="73" t="s">
        <v>405</v>
      </c>
      <c r="I4131" s="73" t="s">
        <v>466</v>
      </c>
      <c r="J4131" s="73" t="str">
        <f t="shared" si="93"/>
        <v>Large car km Cars (by size)</v>
      </c>
      <c r="K4131" s="98">
        <v>1.5900000000000001E-3</v>
      </c>
      <c r="L4131" s="48"/>
      <c r="M4131" s="22"/>
      <c r="N4131" s="22"/>
      <c r="O4131" s="22"/>
      <c r="P4131" s="22"/>
      <c r="Q4131" s="22"/>
      <c r="R4131" s="22"/>
      <c r="S4131" s="22"/>
      <c r="T4131" s="22"/>
      <c r="U4131" s="22"/>
      <c r="V4131" s="22"/>
      <c r="W4131" s="22"/>
      <c r="X4131" s="22"/>
      <c r="Y4131" s="22"/>
      <c r="Z4131" s="22"/>
      <c r="AA4131" s="22"/>
      <c r="AB4131" s="22"/>
      <c r="AC4131" s="22"/>
      <c r="AD4131" s="22"/>
      <c r="AE4131" s="22"/>
      <c r="AF4131" s="22"/>
      <c r="AG4131" s="22"/>
      <c r="AH4131" s="22"/>
      <c r="AI4131" s="22"/>
      <c r="AJ4131" s="22"/>
      <c r="AK4131" s="22"/>
      <c r="AL4131" s="22"/>
      <c r="AM4131" s="22"/>
      <c r="AN4131" s="22"/>
      <c r="AO4131" s="22"/>
      <c r="AP4131" s="22"/>
      <c r="AQ4131" s="22"/>
      <c r="AR4131" s="22"/>
      <c r="AS4131" s="22"/>
      <c r="AT4131" s="22"/>
      <c r="AU4131" s="22"/>
      <c r="AV4131" s="22"/>
      <c r="AW4131" s="22"/>
      <c r="AX4131" s="22"/>
      <c r="AY4131" s="22"/>
      <c r="AZ4131" s="22"/>
      <c r="BA4131" s="22"/>
      <c r="BB4131" s="22"/>
      <c r="BC4131" s="22"/>
      <c r="BD4131" s="22"/>
      <c r="BE4131" s="22"/>
      <c r="BF4131" s="22"/>
      <c r="BG4131" s="22"/>
      <c r="BH4131" s="22"/>
      <c r="BI4131" s="22"/>
      <c r="BJ4131" s="22"/>
      <c r="BK4131" s="22"/>
      <c r="BL4131" s="22"/>
      <c r="BM4131" s="22"/>
      <c r="BN4131" s="22"/>
      <c r="BO4131" s="22"/>
      <c r="BP4131" s="22"/>
      <c r="BQ4131" s="22"/>
      <c r="BR4131" s="22"/>
      <c r="BS4131" s="22"/>
      <c r="BT4131" s="22"/>
      <c r="BU4131" s="22"/>
      <c r="BV4131" s="22"/>
      <c r="BW4131" s="22"/>
      <c r="BX4131" s="22"/>
      <c r="BY4131" s="22"/>
      <c r="BZ4131" s="22"/>
      <c r="CA4131" s="22"/>
      <c r="CB4131" s="22"/>
      <c r="CC4131" s="22"/>
      <c r="CD4131" s="22"/>
      <c r="CE4131" s="22"/>
      <c r="CF4131" s="22"/>
      <c r="CG4131" s="22"/>
      <c r="CH4131" s="22"/>
      <c r="CI4131" s="22"/>
      <c r="CJ4131" s="22"/>
      <c r="CK4131" s="22"/>
      <c r="CL4131" s="22"/>
      <c r="CM4131" s="22"/>
      <c r="CN4131" s="22"/>
      <c r="CO4131" s="22"/>
    </row>
    <row r="4132" spans="1:93" s="2" customFormat="1" x14ac:dyDescent="0.3">
      <c r="A4132" s="73" t="s">
        <v>204</v>
      </c>
      <c r="B4132" s="73" t="s">
        <v>177</v>
      </c>
      <c r="C4132" s="67" t="s">
        <v>282</v>
      </c>
      <c r="D4132" s="67" t="s">
        <v>226</v>
      </c>
      <c r="E4132" s="73"/>
      <c r="F4132" s="73" t="s">
        <v>77</v>
      </c>
      <c r="G4132" s="73" t="s">
        <v>405</v>
      </c>
      <c r="H4132" s="73" t="s">
        <v>405</v>
      </c>
      <c r="I4132" s="73" t="s">
        <v>467</v>
      </c>
      <c r="J4132" s="73" t="str">
        <f t="shared" si="93"/>
        <v>Large car km Cars (by size)</v>
      </c>
      <c r="K4132" s="98">
        <v>0.23530999999999999</v>
      </c>
      <c r="L4132" s="48"/>
      <c r="M4132" s="22"/>
      <c r="N4132" s="22"/>
      <c r="O4132" s="22"/>
      <c r="P4132" s="22"/>
      <c r="Q4132" s="22"/>
      <c r="R4132" s="22"/>
      <c r="S4132" s="22"/>
      <c r="T4132" s="2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c r="AQ4132" s="22"/>
      <c r="AR4132" s="22"/>
      <c r="AS4132" s="22"/>
      <c r="AT4132" s="22"/>
      <c r="AU4132" s="22"/>
      <c r="AV4132" s="22"/>
      <c r="AW4132" s="22"/>
      <c r="AX4132" s="22"/>
      <c r="AY4132" s="22"/>
      <c r="AZ4132" s="22"/>
      <c r="BA4132" s="22"/>
      <c r="BB4132" s="22"/>
      <c r="BC4132" s="22"/>
      <c r="BD4132" s="22"/>
      <c r="BE4132" s="22"/>
      <c r="BF4132" s="22"/>
      <c r="BG4132" s="22"/>
      <c r="BH4132" s="22"/>
      <c r="BI4132" s="22"/>
      <c r="BJ4132" s="22"/>
      <c r="BK4132" s="22"/>
      <c r="BL4132" s="22"/>
      <c r="BM4132" s="22"/>
      <c r="BN4132" s="22"/>
      <c r="BO4132" s="22"/>
      <c r="BP4132" s="22"/>
      <c r="BQ4132" s="22"/>
      <c r="BR4132" s="22"/>
      <c r="BS4132" s="22"/>
      <c r="BT4132" s="22"/>
      <c r="BU4132" s="22"/>
      <c r="BV4132" s="22"/>
      <c r="BW4132" s="22"/>
      <c r="BX4132" s="22"/>
      <c r="BY4132" s="22"/>
      <c r="BZ4132" s="22"/>
      <c r="CA4132" s="22"/>
      <c r="CB4132" s="22"/>
      <c r="CC4132" s="22"/>
      <c r="CD4132" s="22"/>
      <c r="CE4132" s="22"/>
      <c r="CF4132" s="22"/>
      <c r="CG4132" s="22"/>
      <c r="CH4132" s="22"/>
      <c r="CI4132" s="22"/>
      <c r="CJ4132" s="22"/>
      <c r="CK4132" s="22"/>
      <c r="CL4132" s="22"/>
      <c r="CM4132" s="22"/>
      <c r="CN4132" s="22"/>
      <c r="CO4132" s="22"/>
    </row>
    <row r="4133" spans="1:93" s="2" customFormat="1" x14ac:dyDescent="0.3">
      <c r="A4133" s="73" t="s">
        <v>204</v>
      </c>
      <c r="B4133" s="73" t="s">
        <v>177</v>
      </c>
      <c r="C4133" s="67" t="s">
        <v>282</v>
      </c>
      <c r="D4133" s="67" t="s">
        <v>226</v>
      </c>
      <c r="E4133" s="73"/>
      <c r="F4133" s="73" t="s">
        <v>77</v>
      </c>
      <c r="G4133" s="73" t="s">
        <v>405</v>
      </c>
      <c r="H4133" s="73" t="s">
        <v>405</v>
      </c>
      <c r="I4133" s="73" t="s">
        <v>468</v>
      </c>
      <c r="J4133" s="73" t="str">
        <f t="shared" si="93"/>
        <v>Large car km Cars (by size)</v>
      </c>
      <c r="K4133" s="98">
        <v>4.4999999999999999E-4</v>
      </c>
      <c r="L4133" s="48"/>
      <c r="M4133" s="22"/>
      <c r="N4133" s="22"/>
      <c r="O4133" s="22"/>
      <c r="P4133" s="22"/>
      <c r="Q4133" s="22"/>
      <c r="R4133" s="22"/>
      <c r="S4133" s="22"/>
      <c r="T4133" s="22"/>
      <c r="U4133" s="22"/>
      <c r="V4133" s="22"/>
      <c r="W4133" s="22"/>
      <c r="X4133" s="22"/>
      <c r="Y4133" s="22"/>
      <c r="Z4133" s="22"/>
      <c r="AA4133" s="22"/>
      <c r="AB4133" s="22"/>
      <c r="AC4133" s="22"/>
      <c r="AD4133" s="22"/>
      <c r="AE4133" s="22"/>
      <c r="AF4133" s="22"/>
      <c r="AG4133" s="22"/>
      <c r="AH4133" s="22"/>
      <c r="AI4133" s="22"/>
      <c r="AJ4133" s="22"/>
      <c r="AK4133" s="22"/>
      <c r="AL4133" s="22"/>
      <c r="AM4133" s="22"/>
      <c r="AN4133" s="22"/>
      <c r="AO4133" s="22"/>
      <c r="AP4133" s="22"/>
      <c r="AQ4133" s="22"/>
      <c r="AR4133" s="22"/>
      <c r="AS4133" s="22"/>
      <c r="AT4133" s="22"/>
      <c r="AU4133" s="22"/>
      <c r="AV4133" s="22"/>
      <c r="AW4133" s="22"/>
      <c r="AX4133" s="22"/>
      <c r="AY4133" s="22"/>
      <c r="AZ4133" s="22"/>
      <c r="BA4133" s="22"/>
      <c r="BB4133" s="22"/>
      <c r="BC4133" s="22"/>
      <c r="BD4133" s="22"/>
      <c r="BE4133" s="22"/>
      <c r="BF4133" s="22"/>
      <c r="BG4133" s="22"/>
      <c r="BH4133" s="22"/>
      <c r="BI4133" s="22"/>
      <c r="BJ4133" s="22"/>
      <c r="BK4133" s="22"/>
      <c r="BL4133" s="22"/>
      <c r="BM4133" s="22"/>
      <c r="BN4133" s="22"/>
      <c r="BO4133" s="22"/>
      <c r="BP4133" s="22"/>
      <c r="BQ4133" s="22"/>
      <c r="BR4133" s="22"/>
      <c r="BS4133" s="22"/>
      <c r="BT4133" s="22"/>
      <c r="BU4133" s="22"/>
      <c r="BV4133" s="22"/>
      <c r="BW4133" s="22"/>
      <c r="BX4133" s="22"/>
      <c r="BY4133" s="22"/>
      <c r="BZ4133" s="22"/>
      <c r="CA4133" s="22"/>
      <c r="CB4133" s="22"/>
      <c r="CC4133" s="22"/>
      <c r="CD4133" s="22"/>
      <c r="CE4133" s="22"/>
      <c r="CF4133" s="22"/>
      <c r="CG4133" s="22"/>
      <c r="CH4133" s="22"/>
      <c r="CI4133" s="22"/>
      <c r="CJ4133" s="22"/>
      <c r="CK4133" s="22"/>
      <c r="CL4133" s="22"/>
      <c r="CM4133" s="22"/>
      <c r="CN4133" s="22"/>
      <c r="CO4133" s="22"/>
    </row>
    <row r="4134" spans="1:93" s="2" customFormat="1" x14ac:dyDescent="0.3">
      <c r="A4134" s="73" t="s">
        <v>204</v>
      </c>
      <c r="B4134" s="73" t="s">
        <v>177</v>
      </c>
      <c r="C4134" s="67" t="s">
        <v>282</v>
      </c>
      <c r="D4134" s="67" t="s">
        <v>226</v>
      </c>
      <c r="E4134" s="73"/>
      <c r="F4134" s="73" t="s">
        <v>77</v>
      </c>
      <c r="G4134" s="73" t="s">
        <v>156</v>
      </c>
      <c r="H4134" s="73" t="s">
        <v>156</v>
      </c>
      <c r="I4134" s="73" t="s">
        <v>465</v>
      </c>
      <c r="J4134" s="73" t="str">
        <f t="shared" si="93"/>
        <v>Large car miles Cars (by size)</v>
      </c>
      <c r="K4134" s="98">
        <v>0.38198000000000004</v>
      </c>
      <c r="L4134" s="48"/>
      <c r="M4134" s="22"/>
      <c r="N4134" s="22"/>
      <c r="O4134" s="22"/>
      <c r="P4134" s="22"/>
      <c r="Q4134" s="22"/>
      <c r="R4134" s="22"/>
      <c r="S4134" s="22"/>
      <c r="T4134" s="2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c r="AQ4134" s="22"/>
      <c r="AR4134" s="22"/>
      <c r="AS4134" s="22"/>
      <c r="AT4134" s="22"/>
      <c r="AU4134" s="22"/>
      <c r="AV4134" s="22"/>
      <c r="AW4134" s="22"/>
      <c r="AX4134" s="22"/>
      <c r="AY4134" s="22"/>
      <c r="AZ4134" s="22"/>
      <c r="BA4134" s="22"/>
      <c r="BB4134" s="22"/>
      <c r="BC4134" s="22"/>
      <c r="BD4134" s="22"/>
      <c r="BE4134" s="22"/>
      <c r="BF4134" s="22"/>
      <c r="BG4134" s="22"/>
      <c r="BH4134" s="22"/>
      <c r="BI4134" s="22"/>
      <c r="BJ4134" s="22"/>
      <c r="BK4134" s="22"/>
      <c r="BL4134" s="22"/>
      <c r="BM4134" s="22"/>
      <c r="BN4134" s="22"/>
      <c r="BO4134" s="22"/>
      <c r="BP4134" s="22"/>
      <c r="BQ4134" s="22"/>
      <c r="BR4134" s="22"/>
      <c r="BS4134" s="22"/>
      <c r="BT4134" s="22"/>
      <c r="BU4134" s="22"/>
      <c r="BV4134" s="22"/>
      <c r="BW4134" s="22"/>
      <c r="BX4134" s="22"/>
      <c r="BY4134" s="22"/>
      <c r="BZ4134" s="22"/>
      <c r="CA4134" s="22"/>
      <c r="CB4134" s="22"/>
      <c r="CC4134" s="22"/>
      <c r="CD4134" s="22"/>
      <c r="CE4134" s="22"/>
      <c r="CF4134" s="22"/>
      <c r="CG4134" s="22"/>
      <c r="CH4134" s="22"/>
      <c r="CI4134" s="22"/>
      <c r="CJ4134" s="22"/>
      <c r="CK4134" s="22"/>
      <c r="CL4134" s="22"/>
      <c r="CM4134" s="22"/>
      <c r="CN4134" s="22"/>
      <c r="CO4134" s="22"/>
    </row>
    <row r="4135" spans="1:93" s="2" customFormat="1" x14ac:dyDescent="0.3">
      <c r="A4135" s="73" t="s">
        <v>204</v>
      </c>
      <c r="B4135" s="73" t="s">
        <v>177</v>
      </c>
      <c r="C4135" s="67" t="s">
        <v>282</v>
      </c>
      <c r="D4135" s="67" t="s">
        <v>226</v>
      </c>
      <c r="E4135" s="73"/>
      <c r="F4135" s="73" t="s">
        <v>77</v>
      </c>
      <c r="G4135" s="73" t="s">
        <v>156</v>
      </c>
      <c r="H4135" s="73" t="s">
        <v>156</v>
      </c>
      <c r="I4135" s="73" t="s">
        <v>466</v>
      </c>
      <c r="J4135" s="73" t="str">
        <f t="shared" si="93"/>
        <v>Large car miles Cars (by size)</v>
      </c>
      <c r="K4135" s="98">
        <v>2.5699999999999998E-3</v>
      </c>
      <c r="L4135" s="48"/>
      <c r="M4135" s="22"/>
      <c r="N4135" s="22"/>
      <c r="O4135" s="22"/>
      <c r="P4135" s="22"/>
      <c r="Q4135" s="22"/>
      <c r="R4135" s="22"/>
      <c r="S4135" s="22"/>
      <c r="T4135" s="22"/>
      <c r="U4135" s="22"/>
      <c r="V4135" s="22"/>
      <c r="W4135" s="22"/>
      <c r="X4135" s="22"/>
      <c r="Y4135" s="22"/>
      <c r="Z4135" s="22"/>
      <c r="AA4135" s="22"/>
      <c r="AB4135" s="22"/>
      <c r="AC4135" s="22"/>
      <c r="AD4135" s="22"/>
      <c r="AE4135" s="22"/>
      <c r="AF4135" s="22"/>
      <c r="AG4135" s="22"/>
      <c r="AH4135" s="22"/>
      <c r="AI4135" s="22"/>
      <c r="AJ4135" s="22"/>
      <c r="AK4135" s="22"/>
      <c r="AL4135" s="22"/>
      <c r="AM4135" s="22"/>
      <c r="AN4135" s="22"/>
      <c r="AO4135" s="22"/>
      <c r="AP4135" s="22"/>
      <c r="AQ4135" s="22"/>
      <c r="AR4135" s="22"/>
      <c r="AS4135" s="22"/>
      <c r="AT4135" s="22"/>
      <c r="AU4135" s="22"/>
      <c r="AV4135" s="22"/>
      <c r="AW4135" s="22"/>
      <c r="AX4135" s="22"/>
      <c r="AY4135" s="22"/>
      <c r="AZ4135" s="22"/>
      <c r="BA4135" s="22"/>
      <c r="BB4135" s="22"/>
      <c r="BC4135" s="22"/>
      <c r="BD4135" s="22"/>
      <c r="BE4135" s="22"/>
      <c r="BF4135" s="22"/>
      <c r="BG4135" s="22"/>
      <c r="BH4135" s="22"/>
      <c r="BI4135" s="22"/>
      <c r="BJ4135" s="22"/>
      <c r="BK4135" s="22"/>
      <c r="BL4135" s="22"/>
      <c r="BM4135" s="22"/>
      <c r="BN4135" s="22"/>
      <c r="BO4135" s="22"/>
      <c r="BP4135" s="22"/>
      <c r="BQ4135" s="22"/>
      <c r="BR4135" s="22"/>
      <c r="BS4135" s="22"/>
      <c r="BT4135" s="22"/>
      <c r="BU4135" s="22"/>
      <c r="BV4135" s="22"/>
      <c r="BW4135" s="22"/>
      <c r="BX4135" s="22"/>
      <c r="BY4135" s="22"/>
      <c r="BZ4135" s="22"/>
      <c r="CA4135" s="22"/>
      <c r="CB4135" s="22"/>
      <c r="CC4135" s="22"/>
      <c r="CD4135" s="22"/>
      <c r="CE4135" s="22"/>
      <c r="CF4135" s="22"/>
      <c r="CG4135" s="22"/>
      <c r="CH4135" s="22"/>
      <c r="CI4135" s="22"/>
      <c r="CJ4135" s="22"/>
      <c r="CK4135" s="22"/>
      <c r="CL4135" s="22"/>
      <c r="CM4135" s="22"/>
      <c r="CN4135" s="22"/>
      <c r="CO4135" s="22"/>
    </row>
    <row r="4136" spans="1:93" s="2" customFormat="1" x14ac:dyDescent="0.3">
      <c r="A4136" s="73" t="s">
        <v>204</v>
      </c>
      <c r="B4136" s="73" t="s">
        <v>177</v>
      </c>
      <c r="C4136" s="67" t="s">
        <v>282</v>
      </c>
      <c r="D4136" s="67" t="s">
        <v>226</v>
      </c>
      <c r="E4136" s="73"/>
      <c r="F4136" s="73" t="s">
        <v>77</v>
      </c>
      <c r="G4136" s="73" t="s">
        <v>156</v>
      </c>
      <c r="H4136" s="73" t="s">
        <v>156</v>
      </c>
      <c r="I4136" s="73" t="s">
        <v>467</v>
      </c>
      <c r="J4136" s="73" t="str">
        <f t="shared" si="93"/>
        <v>Large car miles Cars (by size)</v>
      </c>
      <c r="K4136" s="98">
        <v>0.37869000000000003</v>
      </c>
      <c r="L4136" s="48"/>
      <c r="M4136" s="22"/>
      <c r="N4136" s="22"/>
      <c r="O4136" s="22"/>
      <c r="P4136" s="22"/>
      <c r="Q4136" s="22"/>
      <c r="R4136" s="22"/>
      <c r="S4136" s="22"/>
      <c r="T4136" s="2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c r="AQ4136" s="22"/>
      <c r="AR4136" s="22"/>
      <c r="AS4136" s="22"/>
      <c r="AT4136" s="22"/>
      <c r="AU4136" s="22"/>
      <c r="AV4136" s="22"/>
      <c r="AW4136" s="22"/>
      <c r="AX4136" s="22"/>
      <c r="AY4136" s="22"/>
      <c r="AZ4136" s="22"/>
      <c r="BA4136" s="22"/>
      <c r="BB4136" s="22"/>
      <c r="BC4136" s="22"/>
      <c r="BD4136" s="22"/>
      <c r="BE4136" s="22"/>
      <c r="BF4136" s="22"/>
      <c r="BG4136" s="22"/>
      <c r="BH4136" s="22"/>
      <c r="BI4136" s="22"/>
      <c r="BJ4136" s="22"/>
      <c r="BK4136" s="22"/>
      <c r="BL4136" s="22"/>
      <c r="BM4136" s="22"/>
      <c r="BN4136" s="22"/>
      <c r="BO4136" s="22"/>
      <c r="BP4136" s="22"/>
      <c r="BQ4136" s="22"/>
      <c r="BR4136" s="22"/>
      <c r="BS4136" s="22"/>
      <c r="BT4136" s="22"/>
      <c r="BU4136" s="22"/>
      <c r="BV4136" s="22"/>
      <c r="BW4136" s="22"/>
      <c r="BX4136" s="22"/>
      <c r="BY4136" s="22"/>
      <c r="BZ4136" s="22"/>
      <c r="CA4136" s="22"/>
      <c r="CB4136" s="22"/>
      <c r="CC4136" s="22"/>
      <c r="CD4136" s="22"/>
      <c r="CE4136" s="22"/>
      <c r="CF4136" s="22"/>
      <c r="CG4136" s="22"/>
      <c r="CH4136" s="22"/>
      <c r="CI4136" s="22"/>
      <c r="CJ4136" s="22"/>
      <c r="CK4136" s="22"/>
      <c r="CL4136" s="22"/>
      <c r="CM4136" s="22"/>
      <c r="CN4136" s="22"/>
      <c r="CO4136" s="22"/>
    </row>
    <row r="4137" spans="1:93" s="2" customFormat="1" x14ac:dyDescent="0.3">
      <c r="A4137" s="73" t="s">
        <v>204</v>
      </c>
      <c r="B4137" s="73" t="s">
        <v>177</v>
      </c>
      <c r="C4137" s="67" t="s">
        <v>282</v>
      </c>
      <c r="D4137" s="67" t="s">
        <v>226</v>
      </c>
      <c r="E4137" s="73"/>
      <c r="F4137" s="73" t="s">
        <v>77</v>
      </c>
      <c r="G4137" s="73" t="s">
        <v>156</v>
      </c>
      <c r="H4137" s="73" t="s">
        <v>156</v>
      </c>
      <c r="I4137" s="73" t="s">
        <v>468</v>
      </c>
      <c r="J4137" s="73" t="str">
        <f t="shared" si="93"/>
        <v>Large car miles Cars (by size)</v>
      </c>
      <c r="K4137" s="98">
        <v>7.2000000000000005E-4</v>
      </c>
      <c r="L4137" s="48"/>
      <c r="M4137" s="22"/>
      <c r="N4137" s="22"/>
      <c r="O4137" s="22"/>
      <c r="P4137" s="22"/>
      <c r="Q4137" s="22"/>
      <c r="R4137" s="22"/>
      <c r="S4137" s="22"/>
      <c r="T4137" s="22"/>
      <c r="U4137" s="22"/>
      <c r="V4137" s="22"/>
      <c r="W4137" s="22"/>
      <c r="X4137" s="22"/>
      <c r="Y4137" s="22"/>
      <c r="Z4137" s="22"/>
      <c r="AA4137" s="22"/>
      <c r="AB4137" s="22"/>
      <c r="AC4137" s="22"/>
      <c r="AD4137" s="22"/>
      <c r="AE4137" s="22"/>
      <c r="AF4137" s="22"/>
      <c r="AG4137" s="22"/>
      <c r="AH4137" s="22"/>
      <c r="AI4137" s="22"/>
      <c r="AJ4137" s="22"/>
      <c r="AK4137" s="22"/>
      <c r="AL4137" s="22"/>
      <c r="AM4137" s="22"/>
      <c r="AN4137" s="22"/>
      <c r="AO4137" s="22"/>
      <c r="AP4137" s="22"/>
      <c r="AQ4137" s="22"/>
      <c r="AR4137" s="22"/>
      <c r="AS4137" s="22"/>
      <c r="AT4137" s="22"/>
      <c r="AU4137" s="22"/>
      <c r="AV4137" s="22"/>
      <c r="AW4137" s="22"/>
      <c r="AX4137" s="22"/>
      <c r="AY4137" s="22"/>
      <c r="AZ4137" s="22"/>
      <c r="BA4137" s="22"/>
      <c r="BB4137" s="22"/>
      <c r="BC4137" s="22"/>
      <c r="BD4137" s="22"/>
      <c r="BE4137" s="22"/>
      <c r="BF4137" s="22"/>
      <c r="BG4137" s="22"/>
      <c r="BH4137" s="22"/>
      <c r="BI4137" s="22"/>
      <c r="BJ4137" s="22"/>
      <c r="BK4137" s="22"/>
      <c r="BL4137" s="22"/>
      <c r="BM4137" s="22"/>
      <c r="BN4137" s="22"/>
      <c r="BO4137" s="22"/>
      <c r="BP4137" s="22"/>
      <c r="BQ4137" s="22"/>
      <c r="BR4137" s="22"/>
      <c r="BS4137" s="22"/>
      <c r="BT4137" s="22"/>
      <c r="BU4137" s="22"/>
      <c r="BV4137" s="22"/>
      <c r="BW4137" s="22"/>
      <c r="BX4137" s="22"/>
      <c r="BY4137" s="22"/>
      <c r="BZ4137" s="22"/>
      <c r="CA4137" s="22"/>
      <c r="CB4137" s="22"/>
      <c r="CC4137" s="22"/>
      <c r="CD4137" s="22"/>
      <c r="CE4137" s="22"/>
      <c r="CF4137" s="22"/>
      <c r="CG4137" s="22"/>
      <c r="CH4137" s="22"/>
      <c r="CI4137" s="22"/>
      <c r="CJ4137" s="22"/>
      <c r="CK4137" s="22"/>
      <c r="CL4137" s="22"/>
      <c r="CM4137" s="22"/>
      <c r="CN4137" s="22"/>
      <c r="CO4137" s="22"/>
    </row>
    <row r="4138" spans="1:93" s="2" customFormat="1" x14ac:dyDescent="0.3">
      <c r="A4138" s="73" t="s">
        <v>204</v>
      </c>
      <c r="B4138" s="73" t="s">
        <v>177</v>
      </c>
      <c r="C4138" s="67" t="s">
        <v>282</v>
      </c>
      <c r="D4138" s="67" t="s">
        <v>226</v>
      </c>
      <c r="E4138" s="73"/>
      <c r="F4138" s="73" t="s">
        <v>316</v>
      </c>
      <c r="G4138" s="73" t="s">
        <v>405</v>
      </c>
      <c r="H4138" s="73" t="s">
        <v>405</v>
      </c>
      <c r="I4138" s="73" t="s">
        <v>465</v>
      </c>
      <c r="J4138" s="73" t="str">
        <f t="shared" si="93"/>
        <v>Large car km Cars (by size)</v>
      </c>
      <c r="K4138" s="98">
        <v>0.26590999999999998</v>
      </c>
      <c r="L4138" s="48"/>
      <c r="M4138" s="22"/>
      <c r="N4138" s="22"/>
      <c r="O4138" s="22"/>
      <c r="P4138" s="22"/>
      <c r="Q4138" s="22"/>
      <c r="R4138" s="22"/>
      <c r="S4138" s="22"/>
      <c r="T4138" s="2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c r="AQ4138" s="22"/>
      <c r="AR4138" s="22"/>
      <c r="AS4138" s="22"/>
      <c r="AT4138" s="22"/>
      <c r="AU4138" s="22"/>
      <c r="AV4138" s="22"/>
      <c r="AW4138" s="22"/>
      <c r="AX4138" s="22"/>
      <c r="AY4138" s="22"/>
      <c r="AZ4138" s="22"/>
      <c r="BA4138" s="22"/>
      <c r="BB4138" s="22"/>
      <c r="BC4138" s="22"/>
      <c r="BD4138" s="22"/>
      <c r="BE4138" s="22"/>
      <c r="BF4138" s="22"/>
      <c r="BG4138" s="22"/>
      <c r="BH4138" s="22"/>
      <c r="BI4138" s="22"/>
      <c r="BJ4138" s="22"/>
      <c r="BK4138" s="22"/>
      <c r="BL4138" s="22"/>
      <c r="BM4138" s="22"/>
      <c r="BN4138" s="22"/>
      <c r="BO4138" s="22"/>
      <c r="BP4138" s="22"/>
      <c r="BQ4138" s="22"/>
      <c r="BR4138" s="22"/>
      <c r="BS4138" s="22"/>
      <c r="BT4138" s="22"/>
      <c r="BU4138" s="22"/>
      <c r="BV4138" s="22"/>
      <c r="BW4138" s="22"/>
      <c r="BX4138" s="22"/>
      <c r="BY4138" s="22"/>
      <c r="BZ4138" s="22"/>
      <c r="CA4138" s="22"/>
      <c r="CB4138" s="22"/>
      <c r="CC4138" s="22"/>
      <c r="CD4138" s="22"/>
      <c r="CE4138" s="22"/>
      <c r="CF4138" s="22"/>
      <c r="CG4138" s="22"/>
      <c r="CH4138" s="22"/>
      <c r="CI4138" s="22"/>
      <c r="CJ4138" s="22"/>
      <c r="CK4138" s="22"/>
      <c r="CL4138" s="22"/>
      <c r="CM4138" s="22"/>
      <c r="CN4138" s="22"/>
      <c r="CO4138" s="22"/>
    </row>
    <row r="4139" spans="1:93" s="2" customFormat="1" x14ac:dyDescent="0.3">
      <c r="A4139" s="73" t="s">
        <v>204</v>
      </c>
      <c r="B4139" s="73" t="s">
        <v>177</v>
      </c>
      <c r="C4139" s="67" t="s">
        <v>282</v>
      </c>
      <c r="D4139" s="67" t="s">
        <v>226</v>
      </c>
      <c r="E4139" s="73"/>
      <c r="F4139" s="73" t="s">
        <v>316</v>
      </c>
      <c r="G4139" s="73" t="s">
        <v>405</v>
      </c>
      <c r="H4139" s="73" t="s">
        <v>405</v>
      </c>
      <c r="I4139" s="73" t="s">
        <v>466</v>
      </c>
      <c r="J4139" s="73" t="str">
        <f t="shared" si="93"/>
        <v>Large car km Cars (by size)</v>
      </c>
      <c r="K4139" s="98">
        <v>5.0000000000000002E-5</v>
      </c>
      <c r="L4139" s="48"/>
      <c r="M4139" s="22"/>
      <c r="N4139" s="22"/>
      <c r="O4139" s="22"/>
      <c r="P4139" s="22"/>
      <c r="Q4139" s="22"/>
      <c r="R4139" s="22"/>
      <c r="S4139" s="22"/>
      <c r="T4139" s="22"/>
      <c r="U4139" s="22"/>
      <c r="V4139" s="22"/>
      <c r="W4139" s="22"/>
      <c r="X4139" s="22"/>
      <c r="Y4139" s="22"/>
      <c r="Z4139" s="22"/>
      <c r="AA4139" s="22"/>
      <c r="AB4139" s="22"/>
      <c r="AC4139" s="22"/>
      <c r="AD4139" s="22"/>
      <c r="AE4139" s="22"/>
      <c r="AF4139" s="22"/>
      <c r="AG4139" s="22"/>
      <c r="AH4139" s="22"/>
      <c r="AI4139" s="22"/>
      <c r="AJ4139" s="22"/>
      <c r="AK4139" s="22"/>
      <c r="AL4139" s="22"/>
      <c r="AM4139" s="22"/>
      <c r="AN4139" s="22"/>
      <c r="AO4139" s="22"/>
      <c r="AP4139" s="22"/>
      <c r="AQ4139" s="22"/>
      <c r="AR4139" s="22"/>
      <c r="AS4139" s="22"/>
      <c r="AT4139" s="22"/>
      <c r="AU4139" s="22"/>
      <c r="AV4139" s="22"/>
      <c r="AW4139" s="22"/>
      <c r="AX4139" s="22"/>
      <c r="AY4139" s="22"/>
      <c r="AZ4139" s="22"/>
      <c r="BA4139" s="22"/>
      <c r="BB4139" s="22"/>
      <c r="BC4139" s="22"/>
      <c r="BD4139" s="22"/>
      <c r="BE4139" s="22"/>
      <c r="BF4139" s="22"/>
      <c r="BG4139" s="22"/>
      <c r="BH4139" s="22"/>
      <c r="BI4139" s="22"/>
      <c r="BJ4139" s="22"/>
      <c r="BK4139" s="22"/>
      <c r="BL4139" s="22"/>
      <c r="BM4139" s="22"/>
      <c r="BN4139" s="22"/>
      <c r="BO4139" s="22"/>
      <c r="BP4139" s="22"/>
      <c r="BQ4139" s="22"/>
      <c r="BR4139" s="22"/>
      <c r="BS4139" s="22"/>
      <c r="BT4139" s="22"/>
      <c r="BU4139" s="22"/>
      <c r="BV4139" s="22"/>
      <c r="BW4139" s="22"/>
      <c r="BX4139" s="22"/>
      <c r="BY4139" s="22"/>
      <c r="BZ4139" s="22"/>
      <c r="CA4139" s="22"/>
      <c r="CB4139" s="22"/>
      <c r="CC4139" s="22"/>
      <c r="CD4139" s="22"/>
      <c r="CE4139" s="22"/>
      <c r="CF4139" s="22"/>
      <c r="CG4139" s="22"/>
      <c r="CH4139" s="22"/>
      <c r="CI4139" s="22"/>
      <c r="CJ4139" s="22"/>
      <c r="CK4139" s="22"/>
      <c r="CL4139" s="22"/>
      <c r="CM4139" s="22"/>
      <c r="CN4139" s="22"/>
      <c r="CO4139" s="22"/>
    </row>
    <row r="4140" spans="1:93" s="2" customFormat="1" x14ac:dyDescent="0.3">
      <c r="A4140" s="73" t="s">
        <v>204</v>
      </c>
      <c r="B4140" s="73" t="s">
        <v>177</v>
      </c>
      <c r="C4140" s="67" t="s">
        <v>282</v>
      </c>
      <c r="D4140" s="67" t="s">
        <v>226</v>
      </c>
      <c r="E4140" s="73"/>
      <c r="F4140" s="73" t="s">
        <v>316</v>
      </c>
      <c r="G4140" s="73" t="s">
        <v>405</v>
      </c>
      <c r="H4140" s="73" t="s">
        <v>405</v>
      </c>
      <c r="I4140" s="73" t="s">
        <v>467</v>
      </c>
      <c r="J4140" s="73" t="str">
        <f t="shared" si="93"/>
        <v>Large car km Cars (by size)</v>
      </c>
      <c r="K4140" s="98">
        <v>0.26540999999999998</v>
      </c>
      <c r="L4140" s="48"/>
      <c r="M4140" s="22"/>
      <c r="N4140" s="22"/>
      <c r="O4140" s="22"/>
      <c r="P4140" s="22"/>
      <c r="Q4140" s="22"/>
      <c r="R4140" s="22"/>
      <c r="S4140" s="22"/>
      <c r="T4140" s="22"/>
      <c r="U4140" s="22"/>
      <c r="V4140" s="22"/>
      <c r="W4140" s="22"/>
      <c r="X4140" s="22"/>
      <c r="Y4140" s="22"/>
      <c r="Z4140" s="22"/>
      <c r="AA4140" s="22"/>
      <c r="AB4140" s="22"/>
      <c r="AC4140" s="22"/>
      <c r="AD4140" s="22"/>
      <c r="AE4140" s="22"/>
      <c r="AF4140" s="22"/>
      <c r="AG4140" s="22"/>
      <c r="AH4140" s="22"/>
      <c r="AI4140" s="22"/>
      <c r="AJ4140" s="22"/>
      <c r="AK4140" s="22"/>
      <c r="AL4140" s="22"/>
      <c r="AM4140" s="22"/>
      <c r="AN4140" s="22"/>
      <c r="AO4140" s="22"/>
      <c r="AP4140" s="22"/>
      <c r="AQ4140" s="22"/>
      <c r="AR4140" s="22"/>
      <c r="AS4140" s="22"/>
      <c r="AT4140" s="22"/>
      <c r="AU4140" s="22"/>
      <c r="AV4140" s="22"/>
      <c r="AW4140" s="22"/>
      <c r="AX4140" s="22"/>
      <c r="AY4140" s="22"/>
      <c r="AZ4140" s="22"/>
      <c r="BA4140" s="22"/>
      <c r="BB4140" s="22"/>
      <c r="BC4140" s="22"/>
      <c r="BD4140" s="22"/>
      <c r="BE4140" s="22"/>
      <c r="BF4140" s="22"/>
      <c r="BG4140" s="22"/>
      <c r="BH4140" s="22"/>
      <c r="BI4140" s="22"/>
      <c r="BJ4140" s="22"/>
      <c r="BK4140" s="22"/>
      <c r="BL4140" s="22"/>
      <c r="BM4140" s="22"/>
      <c r="BN4140" s="22"/>
      <c r="BO4140" s="22"/>
      <c r="BP4140" s="22"/>
      <c r="BQ4140" s="22"/>
      <c r="BR4140" s="22"/>
      <c r="BS4140" s="22"/>
      <c r="BT4140" s="22"/>
      <c r="BU4140" s="22"/>
      <c r="BV4140" s="22"/>
      <c r="BW4140" s="22"/>
      <c r="BX4140" s="22"/>
      <c r="BY4140" s="22"/>
      <c r="BZ4140" s="22"/>
      <c r="CA4140" s="22"/>
      <c r="CB4140" s="22"/>
      <c r="CC4140" s="22"/>
      <c r="CD4140" s="22"/>
      <c r="CE4140" s="22"/>
      <c r="CF4140" s="22"/>
      <c r="CG4140" s="22"/>
      <c r="CH4140" s="22"/>
      <c r="CI4140" s="22"/>
      <c r="CJ4140" s="22"/>
      <c r="CK4140" s="22"/>
      <c r="CL4140" s="22"/>
      <c r="CM4140" s="22"/>
      <c r="CN4140" s="22"/>
      <c r="CO4140" s="22"/>
    </row>
    <row r="4141" spans="1:93" s="2" customFormat="1" x14ac:dyDescent="0.3">
      <c r="A4141" s="73" t="s">
        <v>204</v>
      </c>
      <c r="B4141" s="73" t="s">
        <v>177</v>
      </c>
      <c r="C4141" s="67" t="s">
        <v>282</v>
      </c>
      <c r="D4141" s="67" t="s">
        <v>226</v>
      </c>
      <c r="E4141" s="73"/>
      <c r="F4141" s="73" t="s">
        <v>316</v>
      </c>
      <c r="G4141" s="73" t="s">
        <v>405</v>
      </c>
      <c r="H4141" s="73" t="s">
        <v>405</v>
      </c>
      <c r="I4141" s="73" t="s">
        <v>468</v>
      </c>
      <c r="J4141" s="73" t="str">
        <f t="shared" si="93"/>
        <v>Large car km Cars (by size)</v>
      </c>
      <c r="K4141" s="98">
        <v>4.4999999999999999E-4</v>
      </c>
      <c r="L4141" s="48"/>
      <c r="M4141" s="22"/>
      <c r="N4141" s="22"/>
      <c r="O4141" s="22"/>
      <c r="P4141" s="22"/>
      <c r="Q4141" s="22"/>
      <c r="R4141" s="22"/>
      <c r="S4141" s="22"/>
      <c r="T4141" s="22"/>
      <c r="U4141" s="22"/>
      <c r="V4141" s="22"/>
      <c r="W4141" s="22"/>
      <c r="X4141" s="22"/>
      <c r="Y4141" s="22"/>
      <c r="Z4141" s="22"/>
      <c r="AA4141" s="22"/>
      <c r="AB4141" s="22"/>
      <c r="AC4141" s="22"/>
      <c r="AD4141" s="22"/>
      <c r="AE4141" s="22"/>
      <c r="AF4141" s="22"/>
      <c r="AG4141" s="22"/>
      <c r="AH4141" s="22"/>
      <c r="AI4141" s="22"/>
      <c r="AJ4141" s="22"/>
      <c r="AK4141" s="22"/>
      <c r="AL4141" s="22"/>
      <c r="AM4141" s="22"/>
      <c r="AN4141" s="22"/>
      <c r="AO4141" s="22"/>
      <c r="AP4141" s="22"/>
      <c r="AQ4141" s="22"/>
      <c r="AR4141" s="22"/>
      <c r="AS4141" s="22"/>
      <c r="AT4141" s="22"/>
      <c r="AU4141" s="22"/>
      <c r="AV4141" s="22"/>
      <c r="AW4141" s="22"/>
      <c r="AX4141" s="22"/>
      <c r="AY4141" s="22"/>
      <c r="AZ4141" s="22"/>
      <c r="BA4141" s="22"/>
      <c r="BB4141" s="22"/>
      <c r="BC4141" s="22"/>
      <c r="BD4141" s="22"/>
      <c r="BE4141" s="22"/>
      <c r="BF4141" s="22"/>
      <c r="BG4141" s="22"/>
      <c r="BH4141" s="22"/>
      <c r="BI4141" s="22"/>
      <c r="BJ4141" s="22"/>
      <c r="BK4141" s="22"/>
      <c r="BL4141" s="22"/>
      <c r="BM4141" s="22"/>
      <c r="BN4141" s="22"/>
      <c r="BO4141" s="22"/>
      <c r="BP4141" s="22"/>
      <c r="BQ4141" s="22"/>
      <c r="BR4141" s="22"/>
      <c r="BS4141" s="22"/>
      <c r="BT4141" s="22"/>
      <c r="BU4141" s="22"/>
      <c r="BV4141" s="22"/>
      <c r="BW4141" s="22"/>
      <c r="BX4141" s="22"/>
      <c r="BY4141" s="22"/>
      <c r="BZ4141" s="22"/>
      <c r="CA4141" s="22"/>
      <c r="CB4141" s="22"/>
      <c r="CC4141" s="22"/>
      <c r="CD4141" s="22"/>
      <c r="CE4141" s="22"/>
      <c r="CF4141" s="22"/>
      <c r="CG4141" s="22"/>
      <c r="CH4141" s="22"/>
      <c r="CI4141" s="22"/>
      <c r="CJ4141" s="22"/>
      <c r="CK4141" s="22"/>
      <c r="CL4141" s="22"/>
      <c r="CM4141" s="22"/>
      <c r="CN4141" s="22"/>
      <c r="CO4141" s="22"/>
    </row>
    <row r="4142" spans="1:93" s="2" customFormat="1" x14ac:dyDescent="0.3">
      <c r="A4142" s="73" t="s">
        <v>204</v>
      </c>
      <c r="B4142" s="73" t="s">
        <v>177</v>
      </c>
      <c r="C4142" s="67" t="s">
        <v>282</v>
      </c>
      <c r="D4142" s="67" t="s">
        <v>226</v>
      </c>
      <c r="E4142" s="73"/>
      <c r="F4142" s="73" t="s">
        <v>316</v>
      </c>
      <c r="G4142" s="73" t="s">
        <v>156</v>
      </c>
      <c r="H4142" s="73" t="s">
        <v>156</v>
      </c>
      <c r="I4142" s="73" t="s">
        <v>465</v>
      </c>
      <c r="J4142" s="73" t="str">
        <f t="shared" si="93"/>
        <v>Large car miles Cars (by size)</v>
      </c>
      <c r="K4142" s="98">
        <v>0.42794000000000004</v>
      </c>
      <c r="L4142" s="48"/>
      <c r="M4142" s="22"/>
      <c r="N4142" s="22"/>
      <c r="O4142" s="22"/>
      <c r="P4142" s="22"/>
      <c r="Q4142" s="22"/>
      <c r="R4142" s="22"/>
      <c r="S4142" s="22"/>
      <c r="T4142" s="2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c r="AQ4142" s="22"/>
      <c r="AR4142" s="22"/>
      <c r="AS4142" s="22"/>
      <c r="AT4142" s="22"/>
      <c r="AU4142" s="22"/>
      <c r="AV4142" s="22"/>
      <c r="AW4142" s="22"/>
      <c r="AX4142" s="22"/>
      <c r="AY4142" s="22"/>
      <c r="AZ4142" s="22"/>
      <c r="BA4142" s="22"/>
      <c r="BB4142" s="22"/>
      <c r="BC4142" s="22"/>
      <c r="BD4142" s="22"/>
      <c r="BE4142" s="22"/>
      <c r="BF4142" s="22"/>
      <c r="BG4142" s="22"/>
      <c r="BH4142" s="22"/>
      <c r="BI4142" s="22"/>
      <c r="BJ4142" s="22"/>
      <c r="BK4142" s="22"/>
      <c r="BL4142" s="22"/>
      <c r="BM4142" s="22"/>
      <c r="BN4142" s="22"/>
      <c r="BO4142" s="22"/>
      <c r="BP4142" s="22"/>
      <c r="BQ4142" s="22"/>
      <c r="BR4142" s="22"/>
      <c r="BS4142" s="22"/>
      <c r="BT4142" s="22"/>
      <c r="BU4142" s="22"/>
      <c r="BV4142" s="22"/>
      <c r="BW4142" s="22"/>
      <c r="BX4142" s="22"/>
      <c r="BY4142" s="22"/>
      <c r="BZ4142" s="22"/>
      <c r="CA4142" s="22"/>
      <c r="CB4142" s="22"/>
      <c r="CC4142" s="22"/>
      <c r="CD4142" s="22"/>
      <c r="CE4142" s="22"/>
      <c r="CF4142" s="22"/>
      <c r="CG4142" s="22"/>
      <c r="CH4142" s="22"/>
      <c r="CI4142" s="22"/>
      <c r="CJ4142" s="22"/>
      <c r="CK4142" s="22"/>
      <c r="CL4142" s="22"/>
      <c r="CM4142" s="22"/>
      <c r="CN4142" s="22"/>
      <c r="CO4142" s="22"/>
    </row>
    <row r="4143" spans="1:93" s="2" customFormat="1" x14ac:dyDescent="0.3">
      <c r="A4143" s="73" t="s">
        <v>204</v>
      </c>
      <c r="B4143" s="73" t="s">
        <v>177</v>
      </c>
      <c r="C4143" s="67" t="s">
        <v>282</v>
      </c>
      <c r="D4143" s="67" t="s">
        <v>226</v>
      </c>
      <c r="E4143" s="73"/>
      <c r="F4143" s="73" t="s">
        <v>316</v>
      </c>
      <c r="G4143" s="73" t="s">
        <v>156</v>
      </c>
      <c r="H4143" s="73" t="s">
        <v>156</v>
      </c>
      <c r="I4143" s="73" t="s">
        <v>466</v>
      </c>
      <c r="J4143" s="73" t="str">
        <f t="shared" si="93"/>
        <v>Large car miles Cars (by size)</v>
      </c>
      <c r="K4143" s="98">
        <v>8.0000000000000007E-5</v>
      </c>
      <c r="L4143" s="48"/>
      <c r="M4143" s="22"/>
      <c r="N4143" s="22"/>
      <c r="O4143" s="22"/>
      <c r="P4143" s="22"/>
      <c r="Q4143" s="22"/>
      <c r="R4143" s="22"/>
      <c r="S4143" s="22"/>
      <c r="T4143" s="22"/>
      <c r="U4143" s="22"/>
      <c r="V4143" s="22"/>
      <c r="W4143" s="22"/>
      <c r="X4143" s="22"/>
      <c r="Y4143" s="22"/>
      <c r="Z4143" s="22"/>
      <c r="AA4143" s="22"/>
      <c r="AB4143" s="22"/>
      <c r="AC4143" s="22"/>
      <c r="AD4143" s="22"/>
      <c r="AE4143" s="22"/>
      <c r="AF4143" s="22"/>
      <c r="AG4143" s="22"/>
      <c r="AH4143" s="22"/>
      <c r="AI4143" s="22"/>
      <c r="AJ4143" s="22"/>
      <c r="AK4143" s="22"/>
      <c r="AL4143" s="22"/>
      <c r="AM4143" s="22"/>
      <c r="AN4143" s="22"/>
      <c r="AO4143" s="22"/>
      <c r="AP4143" s="22"/>
      <c r="AQ4143" s="22"/>
      <c r="AR4143" s="22"/>
      <c r="AS4143" s="22"/>
      <c r="AT4143" s="22"/>
      <c r="AU4143" s="22"/>
      <c r="AV4143" s="22"/>
      <c r="AW4143" s="22"/>
      <c r="AX4143" s="22"/>
      <c r="AY4143" s="22"/>
      <c r="AZ4143" s="22"/>
      <c r="BA4143" s="22"/>
      <c r="BB4143" s="22"/>
      <c r="BC4143" s="22"/>
      <c r="BD4143" s="22"/>
      <c r="BE4143" s="22"/>
      <c r="BF4143" s="22"/>
      <c r="BG4143" s="22"/>
      <c r="BH4143" s="22"/>
      <c r="BI4143" s="22"/>
      <c r="BJ4143" s="22"/>
      <c r="BK4143" s="22"/>
      <c r="BL4143" s="22"/>
      <c r="BM4143" s="22"/>
      <c r="BN4143" s="22"/>
      <c r="BO4143" s="22"/>
      <c r="BP4143" s="22"/>
      <c r="BQ4143" s="22"/>
      <c r="BR4143" s="22"/>
      <c r="BS4143" s="22"/>
      <c r="BT4143" s="22"/>
      <c r="BU4143" s="22"/>
      <c r="BV4143" s="22"/>
      <c r="BW4143" s="22"/>
      <c r="BX4143" s="22"/>
      <c r="BY4143" s="22"/>
      <c r="BZ4143" s="22"/>
      <c r="CA4143" s="22"/>
      <c r="CB4143" s="22"/>
      <c r="CC4143" s="22"/>
      <c r="CD4143" s="22"/>
      <c r="CE4143" s="22"/>
      <c r="CF4143" s="22"/>
      <c r="CG4143" s="22"/>
      <c r="CH4143" s="22"/>
      <c r="CI4143" s="22"/>
      <c r="CJ4143" s="22"/>
      <c r="CK4143" s="22"/>
      <c r="CL4143" s="22"/>
      <c r="CM4143" s="22"/>
      <c r="CN4143" s="22"/>
      <c r="CO4143" s="22"/>
    </row>
    <row r="4144" spans="1:93" s="2" customFormat="1" x14ac:dyDescent="0.3">
      <c r="A4144" s="73" t="s">
        <v>204</v>
      </c>
      <c r="B4144" s="73" t="s">
        <v>177</v>
      </c>
      <c r="C4144" s="67" t="s">
        <v>282</v>
      </c>
      <c r="D4144" s="67" t="s">
        <v>226</v>
      </c>
      <c r="E4144" s="73"/>
      <c r="F4144" s="73" t="s">
        <v>316</v>
      </c>
      <c r="G4144" s="73" t="s">
        <v>156</v>
      </c>
      <c r="H4144" s="73" t="s">
        <v>156</v>
      </c>
      <c r="I4144" s="73" t="s">
        <v>467</v>
      </c>
      <c r="J4144" s="73" t="str">
        <f t="shared" si="93"/>
        <v>Large car miles Cars (by size)</v>
      </c>
      <c r="K4144" s="98">
        <v>0.42714000000000002</v>
      </c>
      <c r="L4144" s="48"/>
      <c r="M4144" s="22"/>
      <c r="N4144" s="22"/>
      <c r="O4144" s="22"/>
      <c r="P4144" s="22"/>
      <c r="Q4144" s="22"/>
      <c r="R4144" s="22"/>
      <c r="S4144" s="22"/>
      <c r="T4144" s="2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c r="AQ4144" s="22"/>
      <c r="AR4144" s="22"/>
      <c r="AS4144" s="22"/>
      <c r="AT4144" s="22"/>
      <c r="AU4144" s="22"/>
      <c r="AV4144" s="22"/>
      <c r="AW4144" s="22"/>
      <c r="AX4144" s="22"/>
      <c r="AY4144" s="22"/>
      <c r="AZ4144" s="22"/>
      <c r="BA4144" s="22"/>
      <c r="BB4144" s="22"/>
      <c r="BC4144" s="22"/>
      <c r="BD4144" s="22"/>
      <c r="BE4144" s="22"/>
      <c r="BF4144" s="22"/>
      <c r="BG4144" s="22"/>
      <c r="BH4144" s="22"/>
      <c r="BI4144" s="22"/>
      <c r="BJ4144" s="22"/>
      <c r="BK4144" s="22"/>
      <c r="BL4144" s="22"/>
      <c r="BM4144" s="22"/>
      <c r="BN4144" s="22"/>
      <c r="BO4144" s="22"/>
      <c r="BP4144" s="22"/>
      <c r="BQ4144" s="22"/>
      <c r="BR4144" s="22"/>
      <c r="BS4144" s="22"/>
      <c r="BT4144" s="22"/>
      <c r="BU4144" s="22"/>
      <c r="BV4144" s="22"/>
      <c r="BW4144" s="22"/>
      <c r="BX4144" s="22"/>
      <c r="BY4144" s="22"/>
      <c r="BZ4144" s="22"/>
      <c r="CA4144" s="22"/>
      <c r="CB4144" s="22"/>
      <c r="CC4144" s="22"/>
      <c r="CD4144" s="22"/>
      <c r="CE4144" s="22"/>
      <c r="CF4144" s="22"/>
      <c r="CG4144" s="22"/>
      <c r="CH4144" s="22"/>
      <c r="CI4144" s="22"/>
      <c r="CJ4144" s="22"/>
      <c r="CK4144" s="22"/>
      <c r="CL4144" s="22"/>
      <c r="CM4144" s="22"/>
      <c r="CN4144" s="22"/>
      <c r="CO4144" s="22"/>
    </row>
    <row r="4145" spans="1:93" s="2" customFormat="1" x14ac:dyDescent="0.3">
      <c r="A4145" s="73" t="s">
        <v>204</v>
      </c>
      <c r="B4145" s="73" t="s">
        <v>177</v>
      </c>
      <c r="C4145" s="67" t="s">
        <v>282</v>
      </c>
      <c r="D4145" s="67" t="s">
        <v>226</v>
      </c>
      <c r="E4145" s="73"/>
      <c r="F4145" s="73" t="s">
        <v>316</v>
      </c>
      <c r="G4145" s="73" t="s">
        <v>156</v>
      </c>
      <c r="H4145" s="73" t="s">
        <v>156</v>
      </c>
      <c r="I4145" s="73" t="s">
        <v>468</v>
      </c>
      <c r="J4145" s="73" t="str">
        <f t="shared" si="93"/>
        <v>Large car miles Cars (by size)</v>
      </c>
      <c r="K4145" s="98">
        <v>7.2000000000000005E-4</v>
      </c>
      <c r="L4145" s="48"/>
      <c r="M4145" s="22"/>
      <c r="N4145" s="22"/>
      <c r="O4145" s="22"/>
      <c r="P4145" s="22"/>
      <c r="Q4145" s="22"/>
      <c r="R4145" s="22"/>
      <c r="S4145" s="22"/>
      <c r="T4145" s="22"/>
      <c r="U4145" s="22"/>
      <c r="V4145" s="22"/>
      <c r="W4145" s="22"/>
      <c r="X4145" s="22"/>
      <c r="Y4145" s="22"/>
      <c r="Z4145" s="22"/>
      <c r="AA4145" s="22"/>
      <c r="AB4145" s="22"/>
      <c r="AC4145" s="22"/>
      <c r="AD4145" s="22"/>
      <c r="AE4145" s="22"/>
      <c r="AF4145" s="22"/>
      <c r="AG4145" s="22"/>
      <c r="AH4145" s="22"/>
      <c r="AI4145" s="22"/>
      <c r="AJ4145" s="22"/>
      <c r="AK4145" s="22"/>
      <c r="AL4145" s="22"/>
      <c r="AM4145" s="22"/>
      <c r="AN4145" s="22"/>
      <c r="AO4145" s="22"/>
      <c r="AP4145" s="22"/>
      <c r="AQ4145" s="22"/>
      <c r="AR4145" s="22"/>
      <c r="AS4145" s="22"/>
      <c r="AT4145" s="22"/>
      <c r="AU4145" s="22"/>
      <c r="AV4145" s="22"/>
      <c r="AW4145" s="22"/>
      <c r="AX4145" s="22"/>
      <c r="AY4145" s="22"/>
      <c r="AZ4145" s="22"/>
      <c r="BA4145" s="22"/>
      <c r="BB4145" s="22"/>
      <c r="BC4145" s="22"/>
      <c r="BD4145" s="22"/>
      <c r="BE4145" s="22"/>
      <c r="BF4145" s="22"/>
      <c r="BG4145" s="22"/>
      <c r="BH4145" s="22"/>
      <c r="BI4145" s="22"/>
      <c r="BJ4145" s="22"/>
      <c r="BK4145" s="22"/>
      <c r="BL4145" s="22"/>
      <c r="BM4145" s="22"/>
      <c r="BN4145" s="22"/>
      <c r="BO4145" s="22"/>
      <c r="BP4145" s="22"/>
      <c r="BQ4145" s="22"/>
      <c r="BR4145" s="22"/>
      <c r="BS4145" s="22"/>
      <c r="BT4145" s="22"/>
      <c r="BU4145" s="22"/>
      <c r="BV4145" s="22"/>
      <c r="BW4145" s="22"/>
      <c r="BX4145" s="22"/>
      <c r="BY4145" s="22"/>
      <c r="BZ4145" s="22"/>
      <c r="CA4145" s="22"/>
      <c r="CB4145" s="22"/>
      <c r="CC4145" s="22"/>
      <c r="CD4145" s="22"/>
      <c r="CE4145" s="22"/>
      <c r="CF4145" s="22"/>
      <c r="CG4145" s="22"/>
      <c r="CH4145" s="22"/>
      <c r="CI4145" s="22"/>
      <c r="CJ4145" s="22"/>
      <c r="CK4145" s="22"/>
      <c r="CL4145" s="22"/>
      <c r="CM4145" s="22"/>
      <c r="CN4145" s="22"/>
      <c r="CO4145" s="22"/>
    </row>
    <row r="4146" spans="1:93" s="2" customFormat="1" x14ac:dyDescent="0.3">
      <c r="A4146" s="73" t="s">
        <v>204</v>
      </c>
      <c r="B4146" s="73" t="s">
        <v>177</v>
      </c>
      <c r="C4146" s="67" t="s">
        <v>282</v>
      </c>
      <c r="D4146" s="67" t="s">
        <v>226</v>
      </c>
      <c r="E4146" s="73"/>
      <c r="F4146" s="73" t="s">
        <v>375</v>
      </c>
      <c r="G4146" s="73" t="s">
        <v>405</v>
      </c>
      <c r="H4146" s="73" t="s">
        <v>405</v>
      </c>
      <c r="I4146" s="73" t="s">
        <v>465</v>
      </c>
      <c r="J4146" s="73" t="str">
        <f t="shared" si="93"/>
        <v>Large car km Cars (by size)</v>
      </c>
      <c r="K4146" s="98">
        <v>0.22857</v>
      </c>
      <c r="L4146" s="48"/>
      <c r="M4146" s="22"/>
      <c r="N4146" s="22"/>
      <c r="O4146" s="22"/>
      <c r="P4146" s="22"/>
      <c r="Q4146" s="22"/>
      <c r="R4146" s="22"/>
      <c r="S4146" s="22"/>
      <c r="T4146" s="2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c r="AQ4146" s="22"/>
      <c r="AR4146" s="22"/>
      <c r="AS4146" s="22"/>
      <c r="AT4146" s="22"/>
      <c r="AU4146" s="22"/>
      <c r="AV4146" s="22"/>
      <c r="AW4146" s="22"/>
      <c r="AX4146" s="22"/>
      <c r="AY4146" s="22"/>
      <c r="AZ4146" s="22"/>
      <c r="BA4146" s="22"/>
      <c r="BB4146" s="22"/>
      <c r="BC4146" s="22"/>
      <c r="BD4146" s="22"/>
      <c r="BE4146" s="22"/>
      <c r="BF4146" s="22"/>
      <c r="BG4146" s="22"/>
      <c r="BH4146" s="22"/>
      <c r="BI4146" s="22"/>
      <c r="BJ4146" s="22"/>
      <c r="BK4146" s="22"/>
      <c r="BL4146" s="22"/>
      <c r="BM4146" s="22"/>
      <c r="BN4146" s="22"/>
      <c r="BO4146" s="22"/>
      <c r="BP4146" s="22"/>
      <c r="BQ4146" s="22"/>
      <c r="BR4146" s="22"/>
      <c r="BS4146" s="22"/>
      <c r="BT4146" s="22"/>
      <c r="BU4146" s="22"/>
      <c r="BV4146" s="22"/>
      <c r="BW4146" s="22"/>
      <c r="BX4146" s="22"/>
      <c r="BY4146" s="22"/>
      <c r="BZ4146" s="22"/>
      <c r="CA4146" s="22"/>
      <c r="CB4146" s="22"/>
      <c r="CC4146" s="22"/>
      <c r="CD4146" s="22"/>
      <c r="CE4146" s="22"/>
      <c r="CF4146" s="22"/>
      <c r="CG4146" s="22"/>
      <c r="CH4146" s="22"/>
      <c r="CI4146" s="22"/>
      <c r="CJ4146" s="22"/>
      <c r="CK4146" s="22"/>
      <c r="CL4146" s="22"/>
      <c r="CM4146" s="22"/>
      <c r="CN4146" s="22"/>
      <c r="CO4146" s="22"/>
    </row>
    <row r="4147" spans="1:93" s="2" customFormat="1" x14ac:dyDescent="0.3">
      <c r="A4147" s="73" t="s">
        <v>204</v>
      </c>
      <c r="B4147" s="73" t="s">
        <v>177</v>
      </c>
      <c r="C4147" s="67" t="s">
        <v>282</v>
      </c>
      <c r="D4147" s="67" t="s">
        <v>226</v>
      </c>
      <c r="E4147" s="73"/>
      <c r="F4147" s="73" t="s">
        <v>375</v>
      </c>
      <c r="G4147" s="73" t="s">
        <v>405</v>
      </c>
      <c r="H4147" s="73" t="s">
        <v>405</v>
      </c>
      <c r="I4147" s="73" t="s">
        <v>466</v>
      </c>
      <c r="J4147" s="73" t="str">
        <f t="shared" si="93"/>
        <v>Large car km Cars (by size)</v>
      </c>
      <c r="K4147" s="98">
        <v>9.0000000000000006E-5</v>
      </c>
      <c r="L4147" s="48"/>
      <c r="M4147" s="22"/>
      <c r="N4147" s="22"/>
      <c r="O4147" s="22"/>
      <c r="P4147" s="22"/>
      <c r="Q4147" s="22"/>
      <c r="R4147" s="22"/>
      <c r="S4147" s="22"/>
      <c r="T4147" s="22"/>
      <c r="U4147" s="22"/>
      <c r="V4147" s="22"/>
      <c r="W4147" s="22"/>
      <c r="X4147" s="22"/>
      <c r="Y4147" s="22"/>
      <c r="Z4147" s="22"/>
      <c r="AA4147" s="22"/>
      <c r="AB4147" s="22"/>
      <c r="AC4147" s="22"/>
      <c r="AD4147" s="22"/>
      <c r="AE4147" s="22"/>
      <c r="AF4147" s="22"/>
      <c r="AG4147" s="22"/>
      <c r="AH4147" s="22"/>
      <c r="AI4147" s="22"/>
      <c r="AJ4147" s="22"/>
      <c r="AK4147" s="22"/>
      <c r="AL4147" s="22"/>
      <c r="AM4147" s="22"/>
      <c r="AN4147" s="22"/>
      <c r="AO4147" s="22"/>
      <c r="AP4147" s="22"/>
      <c r="AQ4147" s="22"/>
      <c r="AR4147" s="22"/>
      <c r="AS4147" s="22"/>
      <c r="AT4147" s="22"/>
      <c r="AU4147" s="22"/>
      <c r="AV4147" s="22"/>
      <c r="AW4147" s="22"/>
      <c r="AX4147" s="22"/>
      <c r="AY4147" s="22"/>
      <c r="AZ4147" s="22"/>
      <c r="BA4147" s="22"/>
      <c r="BB4147" s="22"/>
      <c r="BC4147" s="22"/>
      <c r="BD4147" s="22"/>
      <c r="BE4147" s="22"/>
      <c r="BF4147" s="22"/>
      <c r="BG4147" s="22"/>
      <c r="BH4147" s="22"/>
      <c r="BI4147" s="22"/>
      <c r="BJ4147" s="22"/>
      <c r="BK4147" s="22"/>
      <c r="BL4147" s="22"/>
      <c r="BM4147" s="22"/>
      <c r="BN4147" s="22"/>
      <c r="BO4147" s="22"/>
      <c r="BP4147" s="22"/>
      <c r="BQ4147" s="22"/>
      <c r="BR4147" s="22"/>
      <c r="BS4147" s="22"/>
      <c r="BT4147" s="22"/>
      <c r="BU4147" s="22"/>
      <c r="BV4147" s="22"/>
      <c r="BW4147" s="22"/>
      <c r="BX4147" s="22"/>
      <c r="BY4147" s="22"/>
      <c r="BZ4147" s="22"/>
      <c r="CA4147" s="22"/>
      <c r="CB4147" s="22"/>
      <c r="CC4147" s="22"/>
      <c r="CD4147" s="22"/>
      <c r="CE4147" s="22"/>
      <c r="CF4147" s="22"/>
      <c r="CG4147" s="22"/>
      <c r="CH4147" s="22"/>
      <c r="CI4147" s="22"/>
      <c r="CJ4147" s="22"/>
      <c r="CK4147" s="22"/>
      <c r="CL4147" s="22"/>
      <c r="CM4147" s="22"/>
      <c r="CN4147" s="22"/>
      <c r="CO4147" s="22"/>
    </row>
    <row r="4148" spans="1:93" s="2" customFormat="1" x14ac:dyDescent="0.3">
      <c r="A4148" s="73" t="s">
        <v>204</v>
      </c>
      <c r="B4148" s="73" t="s">
        <v>177</v>
      </c>
      <c r="C4148" s="67" t="s">
        <v>282</v>
      </c>
      <c r="D4148" s="67" t="s">
        <v>226</v>
      </c>
      <c r="E4148" s="73"/>
      <c r="F4148" s="73" t="s">
        <v>375</v>
      </c>
      <c r="G4148" s="73" t="s">
        <v>405</v>
      </c>
      <c r="H4148" s="73" t="s">
        <v>405</v>
      </c>
      <c r="I4148" s="73" t="s">
        <v>467</v>
      </c>
      <c r="J4148" s="73" t="str">
        <f t="shared" si="93"/>
        <v>Large car km Cars (by size)</v>
      </c>
      <c r="K4148" s="98">
        <v>0.22702</v>
      </c>
      <c r="L4148" s="48"/>
      <c r="M4148" s="22"/>
      <c r="N4148" s="22"/>
      <c r="O4148" s="22"/>
      <c r="P4148" s="22"/>
      <c r="Q4148" s="22"/>
      <c r="R4148" s="22"/>
      <c r="S4148" s="22"/>
      <c r="T4148" s="2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c r="AQ4148" s="22"/>
      <c r="AR4148" s="22"/>
      <c r="AS4148" s="22"/>
      <c r="AT4148" s="22"/>
      <c r="AU4148" s="22"/>
      <c r="AV4148" s="22"/>
      <c r="AW4148" s="22"/>
      <c r="AX4148" s="22"/>
      <c r="AY4148" s="22"/>
      <c r="AZ4148" s="22"/>
      <c r="BA4148" s="22"/>
      <c r="BB4148" s="22"/>
      <c r="BC4148" s="22"/>
      <c r="BD4148" s="22"/>
      <c r="BE4148" s="22"/>
      <c r="BF4148" s="22"/>
      <c r="BG4148" s="22"/>
      <c r="BH4148" s="22"/>
      <c r="BI4148" s="22"/>
      <c r="BJ4148" s="22"/>
      <c r="BK4148" s="22"/>
      <c r="BL4148" s="22"/>
      <c r="BM4148" s="22"/>
      <c r="BN4148" s="22"/>
      <c r="BO4148" s="22"/>
      <c r="BP4148" s="22"/>
      <c r="BQ4148" s="22"/>
      <c r="BR4148" s="22"/>
      <c r="BS4148" s="22"/>
      <c r="BT4148" s="22"/>
      <c r="BU4148" s="22"/>
      <c r="BV4148" s="22"/>
      <c r="BW4148" s="22"/>
      <c r="BX4148" s="22"/>
      <c r="BY4148" s="22"/>
      <c r="BZ4148" s="22"/>
      <c r="CA4148" s="22"/>
      <c r="CB4148" s="22"/>
      <c r="CC4148" s="22"/>
      <c r="CD4148" s="22"/>
      <c r="CE4148" s="22"/>
      <c r="CF4148" s="22"/>
      <c r="CG4148" s="22"/>
      <c r="CH4148" s="22"/>
      <c r="CI4148" s="22"/>
      <c r="CJ4148" s="22"/>
      <c r="CK4148" s="22"/>
      <c r="CL4148" s="22"/>
      <c r="CM4148" s="22"/>
      <c r="CN4148" s="22"/>
      <c r="CO4148" s="22"/>
    </row>
    <row r="4149" spans="1:93" s="2" customFormat="1" x14ac:dyDescent="0.3">
      <c r="A4149" s="73" t="s">
        <v>204</v>
      </c>
      <c r="B4149" s="73" t="s">
        <v>177</v>
      </c>
      <c r="C4149" s="67" t="s">
        <v>282</v>
      </c>
      <c r="D4149" s="67" t="s">
        <v>226</v>
      </c>
      <c r="E4149" s="73"/>
      <c r="F4149" s="73" t="s">
        <v>375</v>
      </c>
      <c r="G4149" s="73" t="s">
        <v>405</v>
      </c>
      <c r="H4149" s="73" t="s">
        <v>405</v>
      </c>
      <c r="I4149" s="73" t="s">
        <v>468</v>
      </c>
      <c r="J4149" s="73" t="str">
        <f t="shared" si="93"/>
        <v>Large car km Cars (by size)</v>
      </c>
      <c r="K4149" s="98">
        <v>1.4599999999999999E-3</v>
      </c>
      <c r="L4149" s="48"/>
      <c r="M4149" s="22"/>
      <c r="N4149" s="22"/>
      <c r="O4149" s="22"/>
      <c r="P4149" s="22"/>
      <c r="Q4149" s="22"/>
      <c r="R4149" s="22"/>
      <c r="S4149" s="22"/>
      <c r="T4149" s="22"/>
      <c r="U4149" s="22"/>
      <c r="V4149" s="22"/>
      <c r="W4149" s="22"/>
      <c r="X4149" s="22"/>
      <c r="Y4149" s="22"/>
      <c r="Z4149" s="22"/>
      <c r="AA4149" s="22"/>
      <c r="AB4149" s="22"/>
      <c r="AC4149" s="22"/>
      <c r="AD4149" s="22"/>
      <c r="AE4149" s="22"/>
      <c r="AF4149" s="22"/>
      <c r="AG4149" s="22"/>
      <c r="AH4149" s="22"/>
      <c r="AI4149" s="22"/>
      <c r="AJ4149" s="22"/>
      <c r="AK4149" s="22"/>
      <c r="AL4149" s="22"/>
      <c r="AM4149" s="22"/>
      <c r="AN4149" s="22"/>
      <c r="AO4149" s="22"/>
      <c r="AP4149" s="22"/>
      <c r="AQ4149" s="22"/>
      <c r="AR4149" s="22"/>
      <c r="AS4149" s="22"/>
      <c r="AT4149" s="22"/>
      <c r="AU4149" s="22"/>
      <c r="AV4149" s="22"/>
      <c r="AW4149" s="22"/>
      <c r="AX4149" s="22"/>
      <c r="AY4149" s="22"/>
      <c r="AZ4149" s="22"/>
      <c r="BA4149" s="22"/>
      <c r="BB4149" s="22"/>
      <c r="BC4149" s="22"/>
      <c r="BD4149" s="22"/>
      <c r="BE4149" s="22"/>
      <c r="BF4149" s="22"/>
      <c r="BG4149" s="22"/>
      <c r="BH4149" s="22"/>
      <c r="BI4149" s="22"/>
      <c r="BJ4149" s="22"/>
      <c r="BK4149" s="22"/>
      <c r="BL4149" s="22"/>
      <c r="BM4149" s="22"/>
      <c r="BN4149" s="22"/>
      <c r="BO4149" s="22"/>
      <c r="BP4149" s="22"/>
      <c r="BQ4149" s="22"/>
      <c r="BR4149" s="22"/>
      <c r="BS4149" s="22"/>
      <c r="BT4149" s="22"/>
      <c r="BU4149" s="22"/>
      <c r="BV4149" s="22"/>
      <c r="BW4149" s="22"/>
      <c r="BX4149" s="22"/>
      <c r="BY4149" s="22"/>
      <c r="BZ4149" s="22"/>
      <c r="CA4149" s="22"/>
      <c r="CB4149" s="22"/>
      <c r="CC4149" s="22"/>
      <c r="CD4149" s="22"/>
      <c r="CE4149" s="22"/>
      <c r="CF4149" s="22"/>
      <c r="CG4149" s="22"/>
      <c r="CH4149" s="22"/>
      <c r="CI4149" s="22"/>
      <c r="CJ4149" s="22"/>
      <c r="CK4149" s="22"/>
      <c r="CL4149" s="22"/>
      <c r="CM4149" s="22"/>
      <c r="CN4149" s="22"/>
      <c r="CO4149" s="22"/>
    </row>
    <row r="4150" spans="1:93" s="2" customFormat="1" x14ac:dyDescent="0.3">
      <c r="A4150" s="73" t="s">
        <v>204</v>
      </c>
      <c r="B4150" s="73" t="s">
        <v>177</v>
      </c>
      <c r="C4150" s="67" t="s">
        <v>282</v>
      </c>
      <c r="D4150" s="67" t="s">
        <v>226</v>
      </c>
      <c r="E4150" s="73"/>
      <c r="F4150" s="73" t="s">
        <v>375</v>
      </c>
      <c r="G4150" s="73" t="s">
        <v>156</v>
      </c>
      <c r="H4150" s="73" t="s">
        <v>156</v>
      </c>
      <c r="I4150" s="73" t="s">
        <v>465</v>
      </c>
      <c r="J4150" s="73" t="str">
        <f t="shared" si="93"/>
        <v>Large car miles Cars (by size)</v>
      </c>
      <c r="K4150" s="98">
        <v>0.36784999999999995</v>
      </c>
      <c r="L4150" s="48"/>
      <c r="M4150" s="22"/>
      <c r="N4150" s="22"/>
      <c r="O4150" s="22"/>
      <c r="P4150" s="22"/>
      <c r="Q4150" s="22"/>
      <c r="R4150" s="22"/>
      <c r="S4150" s="22"/>
      <c r="T4150" s="2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c r="AQ4150" s="22"/>
      <c r="AR4150" s="22"/>
      <c r="AS4150" s="22"/>
      <c r="AT4150" s="22"/>
      <c r="AU4150" s="22"/>
      <c r="AV4150" s="22"/>
      <c r="AW4150" s="22"/>
      <c r="AX4150" s="22"/>
      <c r="AY4150" s="22"/>
      <c r="AZ4150" s="22"/>
      <c r="BA4150" s="22"/>
      <c r="BB4150" s="22"/>
      <c r="BC4150" s="22"/>
      <c r="BD4150" s="22"/>
      <c r="BE4150" s="22"/>
      <c r="BF4150" s="22"/>
      <c r="BG4150" s="22"/>
      <c r="BH4150" s="22"/>
      <c r="BI4150" s="22"/>
      <c r="BJ4150" s="22"/>
      <c r="BK4150" s="22"/>
      <c r="BL4150" s="22"/>
      <c r="BM4150" s="22"/>
      <c r="BN4150" s="22"/>
      <c r="BO4150" s="22"/>
      <c r="BP4150" s="22"/>
      <c r="BQ4150" s="22"/>
      <c r="BR4150" s="22"/>
      <c r="BS4150" s="22"/>
      <c r="BT4150" s="22"/>
      <c r="BU4150" s="22"/>
      <c r="BV4150" s="22"/>
      <c r="BW4150" s="22"/>
      <c r="BX4150" s="22"/>
      <c r="BY4150" s="22"/>
      <c r="BZ4150" s="22"/>
      <c r="CA4150" s="22"/>
      <c r="CB4150" s="22"/>
      <c r="CC4150" s="22"/>
      <c r="CD4150" s="22"/>
      <c r="CE4150" s="22"/>
      <c r="CF4150" s="22"/>
      <c r="CG4150" s="22"/>
      <c r="CH4150" s="22"/>
      <c r="CI4150" s="22"/>
      <c r="CJ4150" s="22"/>
      <c r="CK4150" s="22"/>
      <c r="CL4150" s="22"/>
      <c r="CM4150" s="22"/>
      <c r="CN4150" s="22"/>
      <c r="CO4150" s="22"/>
    </row>
    <row r="4151" spans="1:93" s="2" customFormat="1" x14ac:dyDescent="0.3">
      <c r="A4151" s="73" t="s">
        <v>204</v>
      </c>
      <c r="B4151" s="73" t="s">
        <v>177</v>
      </c>
      <c r="C4151" s="67" t="s">
        <v>282</v>
      </c>
      <c r="D4151" s="67" t="s">
        <v>226</v>
      </c>
      <c r="E4151" s="73"/>
      <c r="F4151" s="73" t="s">
        <v>375</v>
      </c>
      <c r="G4151" s="73" t="s">
        <v>156</v>
      </c>
      <c r="H4151" s="73" t="s">
        <v>156</v>
      </c>
      <c r="I4151" s="73" t="s">
        <v>466</v>
      </c>
      <c r="J4151" s="73" t="str">
        <f t="shared" si="93"/>
        <v>Large car miles Cars (by size)</v>
      </c>
      <c r="K4151" s="98">
        <v>1.3999999999999999E-4</v>
      </c>
      <c r="L4151" s="48"/>
      <c r="M4151" s="22"/>
      <c r="N4151" s="22"/>
      <c r="O4151" s="22"/>
      <c r="P4151" s="22"/>
      <c r="Q4151" s="22"/>
      <c r="R4151" s="22"/>
      <c r="S4151" s="22"/>
      <c r="T4151" s="22"/>
      <c r="U4151" s="22"/>
      <c r="V4151" s="22"/>
      <c r="W4151" s="22"/>
      <c r="X4151" s="22"/>
      <c r="Y4151" s="22"/>
      <c r="Z4151" s="22"/>
      <c r="AA4151" s="22"/>
      <c r="AB4151" s="22"/>
      <c r="AC4151" s="22"/>
      <c r="AD4151" s="22"/>
      <c r="AE4151" s="22"/>
      <c r="AF4151" s="22"/>
      <c r="AG4151" s="22"/>
      <c r="AH4151" s="22"/>
      <c r="AI4151" s="22"/>
      <c r="AJ4151" s="22"/>
      <c r="AK4151" s="22"/>
      <c r="AL4151" s="22"/>
      <c r="AM4151" s="22"/>
      <c r="AN4151" s="22"/>
      <c r="AO4151" s="22"/>
      <c r="AP4151" s="22"/>
      <c r="AQ4151" s="22"/>
      <c r="AR4151" s="22"/>
      <c r="AS4151" s="22"/>
      <c r="AT4151" s="22"/>
      <c r="AU4151" s="22"/>
      <c r="AV4151" s="22"/>
      <c r="AW4151" s="22"/>
      <c r="AX4151" s="22"/>
      <c r="AY4151" s="22"/>
      <c r="AZ4151" s="22"/>
      <c r="BA4151" s="22"/>
      <c r="BB4151" s="22"/>
      <c r="BC4151" s="22"/>
      <c r="BD4151" s="22"/>
      <c r="BE4151" s="22"/>
      <c r="BF4151" s="22"/>
      <c r="BG4151" s="22"/>
      <c r="BH4151" s="22"/>
      <c r="BI4151" s="22"/>
      <c r="BJ4151" s="22"/>
      <c r="BK4151" s="22"/>
      <c r="BL4151" s="22"/>
      <c r="BM4151" s="22"/>
      <c r="BN4151" s="22"/>
      <c r="BO4151" s="22"/>
      <c r="BP4151" s="22"/>
      <c r="BQ4151" s="22"/>
      <c r="BR4151" s="22"/>
      <c r="BS4151" s="22"/>
      <c r="BT4151" s="22"/>
      <c r="BU4151" s="22"/>
      <c r="BV4151" s="22"/>
      <c r="BW4151" s="22"/>
      <c r="BX4151" s="22"/>
      <c r="BY4151" s="22"/>
      <c r="BZ4151" s="22"/>
      <c r="CA4151" s="22"/>
      <c r="CB4151" s="22"/>
      <c r="CC4151" s="22"/>
      <c r="CD4151" s="22"/>
      <c r="CE4151" s="22"/>
      <c r="CF4151" s="22"/>
      <c r="CG4151" s="22"/>
      <c r="CH4151" s="22"/>
      <c r="CI4151" s="22"/>
      <c r="CJ4151" s="22"/>
      <c r="CK4151" s="22"/>
      <c r="CL4151" s="22"/>
      <c r="CM4151" s="22"/>
      <c r="CN4151" s="22"/>
      <c r="CO4151" s="22"/>
    </row>
    <row r="4152" spans="1:93" s="2" customFormat="1" x14ac:dyDescent="0.3">
      <c r="A4152" s="73" t="s">
        <v>204</v>
      </c>
      <c r="B4152" s="73" t="s">
        <v>177</v>
      </c>
      <c r="C4152" s="67" t="s">
        <v>282</v>
      </c>
      <c r="D4152" s="67" t="s">
        <v>226</v>
      </c>
      <c r="E4152" s="73"/>
      <c r="F4152" s="73" t="s">
        <v>375</v>
      </c>
      <c r="G4152" s="73" t="s">
        <v>156</v>
      </c>
      <c r="H4152" s="73" t="s">
        <v>156</v>
      </c>
      <c r="I4152" s="73" t="s">
        <v>467</v>
      </c>
      <c r="J4152" s="73" t="str">
        <f t="shared" si="93"/>
        <v>Large car miles Cars (by size)</v>
      </c>
      <c r="K4152" s="98">
        <v>0.36535000000000001</v>
      </c>
      <c r="L4152" s="48"/>
      <c r="M4152" s="22"/>
      <c r="N4152" s="22"/>
      <c r="O4152" s="22"/>
      <c r="P4152" s="22"/>
      <c r="Q4152" s="22"/>
      <c r="R4152" s="22"/>
      <c r="S4152" s="22"/>
      <c r="T4152" s="2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c r="AQ4152" s="22"/>
      <c r="AR4152" s="22"/>
      <c r="AS4152" s="22"/>
      <c r="AT4152" s="22"/>
      <c r="AU4152" s="22"/>
      <c r="AV4152" s="22"/>
      <c r="AW4152" s="22"/>
      <c r="AX4152" s="22"/>
      <c r="AY4152" s="22"/>
      <c r="AZ4152" s="22"/>
      <c r="BA4152" s="22"/>
      <c r="BB4152" s="22"/>
      <c r="BC4152" s="22"/>
      <c r="BD4152" s="22"/>
      <c r="BE4152" s="22"/>
      <c r="BF4152" s="22"/>
      <c r="BG4152" s="22"/>
      <c r="BH4152" s="22"/>
      <c r="BI4152" s="22"/>
      <c r="BJ4152" s="22"/>
      <c r="BK4152" s="22"/>
      <c r="BL4152" s="22"/>
      <c r="BM4152" s="22"/>
      <c r="BN4152" s="22"/>
      <c r="BO4152" s="22"/>
      <c r="BP4152" s="22"/>
      <c r="BQ4152" s="22"/>
      <c r="BR4152" s="22"/>
      <c r="BS4152" s="22"/>
      <c r="BT4152" s="22"/>
      <c r="BU4152" s="22"/>
      <c r="BV4152" s="22"/>
      <c r="BW4152" s="22"/>
      <c r="BX4152" s="22"/>
      <c r="BY4152" s="22"/>
      <c r="BZ4152" s="22"/>
      <c r="CA4152" s="22"/>
      <c r="CB4152" s="22"/>
      <c r="CC4152" s="22"/>
      <c r="CD4152" s="22"/>
      <c r="CE4152" s="22"/>
      <c r="CF4152" s="22"/>
      <c r="CG4152" s="22"/>
      <c r="CH4152" s="22"/>
      <c r="CI4152" s="22"/>
      <c r="CJ4152" s="22"/>
      <c r="CK4152" s="22"/>
      <c r="CL4152" s="22"/>
      <c r="CM4152" s="22"/>
      <c r="CN4152" s="22"/>
      <c r="CO4152" s="22"/>
    </row>
    <row r="4153" spans="1:93" s="2" customFormat="1" x14ac:dyDescent="0.3">
      <c r="A4153" s="73" t="s">
        <v>204</v>
      </c>
      <c r="B4153" s="73" t="s">
        <v>177</v>
      </c>
      <c r="C4153" s="67" t="s">
        <v>282</v>
      </c>
      <c r="D4153" s="67" t="s">
        <v>226</v>
      </c>
      <c r="E4153" s="73"/>
      <c r="F4153" s="73" t="s">
        <v>375</v>
      </c>
      <c r="G4153" s="73" t="s">
        <v>156</v>
      </c>
      <c r="H4153" s="73" t="s">
        <v>156</v>
      </c>
      <c r="I4153" s="73" t="s">
        <v>468</v>
      </c>
      <c r="J4153" s="73" t="str">
        <f t="shared" si="93"/>
        <v>Large car miles Cars (by size)</v>
      </c>
      <c r="K4153" s="98">
        <v>2.3600000000000001E-3</v>
      </c>
      <c r="L4153" s="48"/>
      <c r="M4153" s="22"/>
      <c r="N4153" s="22"/>
      <c r="O4153" s="22"/>
      <c r="P4153" s="22"/>
      <c r="Q4153" s="22"/>
      <c r="R4153" s="22"/>
      <c r="S4153" s="22"/>
      <c r="T4153" s="22"/>
      <c r="U4153" s="22"/>
      <c r="V4153" s="22"/>
      <c r="W4153" s="22"/>
      <c r="X4153" s="22"/>
      <c r="Y4153" s="22"/>
      <c r="Z4153" s="22"/>
      <c r="AA4153" s="22"/>
      <c r="AB4153" s="22"/>
      <c r="AC4153" s="22"/>
      <c r="AD4153" s="22"/>
      <c r="AE4153" s="22"/>
      <c r="AF4153" s="22"/>
      <c r="AG4153" s="22"/>
      <c r="AH4153" s="22"/>
      <c r="AI4153" s="22"/>
      <c r="AJ4153" s="22"/>
      <c r="AK4153" s="22"/>
      <c r="AL4153" s="22"/>
      <c r="AM4153" s="22"/>
      <c r="AN4153" s="22"/>
      <c r="AO4153" s="22"/>
      <c r="AP4153" s="22"/>
      <c r="AQ4153" s="22"/>
      <c r="AR4153" s="22"/>
      <c r="AS4153" s="22"/>
      <c r="AT4153" s="22"/>
      <c r="AU4153" s="22"/>
      <c r="AV4153" s="22"/>
      <c r="AW4153" s="22"/>
      <c r="AX4153" s="22"/>
      <c r="AY4153" s="22"/>
      <c r="AZ4153" s="22"/>
      <c r="BA4153" s="22"/>
      <c r="BB4153" s="22"/>
      <c r="BC4153" s="22"/>
      <c r="BD4153" s="22"/>
      <c r="BE4153" s="22"/>
      <c r="BF4153" s="22"/>
      <c r="BG4153" s="22"/>
      <c r="BH4153" s="22"/>
      <c r="BI4153" s="22"/>
      <c r="BJ4153" s="22"/>
      <c r="BK4153" s="22"/>
      <c r="BL4153" s="22"/>
      <c r="BM4153" s="22"/>
      <c r="BN4153" s="22"/>
      <c r="BO4153" s="22"/>
      <c r="BP4153" s="22"/>
      <c r="BQ4153" s="22"/>
      <c r="BR4153" s="22"/>
      <c r="BS4153" s="22"/>
      <c r="BT4153" s="22"/>
      <c r="BU4153" s="22"/>
      <c r="BV4153" s="22"/>
      <c r="BW4153" s="22"/>
      <c r="BX4153" s="22"/>
      <c r="BY4153" s="22"/>
      <c r="BZ4153" s="22"/>
      <c r="CA4153" s="22"/>
      <c r="CB4153" s="22"/>
      <c r="CC4153" s="22"/>
      <c r="CD4153" s="22"/>
      <c r="CE4153" s="22"/>
      <c r="CF4153" s="22"/>
      <c r="CG4153" s="22"/>
      <c r="CH4153" s="22"/>
      <c r="CI4153" s="22"/>
      <c r="CJ4153" s="22"/>
      <c r="CK4153" s="22"/>
      <c r="CL4153" s="22"/>
      <c r="CM4153" s="22"/>
      <c r="CN4153" s="22"/>
      <c r="CO4153" s="22"/>
    </row>
    <row r="4154" spans="1:93" x14ac:dyDescent="0.3">
      <c r="A4154" s="73" t="s">
        <v>204</v>
      </c>
      <c r="B4154" s="73" t="s">
        <v>177</v>
      </c>
      <c r="C4154" s="73" t="s">
        <v>282</v>
      </c>
      <c r="D4154" s="73" t="s">
        <v>226</v>
      </c>
      <c r="E4154" s="73"/>
      <c r="F4154" s="73" t="s">
        <v>490</v>
      </c>
      <c r="G4154" s="73" t="s">
        <v>405</v>
      </c>
      <c r="H4154" s="73" t="s">
        <v>405</v>
      </c>
      <c r="I4154" s="73" t="s">
        <v>465</v>
      </c>
      <c r="J4154" s="73" t="str">
        <f t="shared" ref="J4154:J4170" si="94">CONCATENATE(D4154," ",H4154," ",C4154)</f>
        <v>Large car km Cars (by size)</v>
      </c>
      <c r="K4154" s="98">
        <v>0.12567</v>
      </c>
    </row>
    <row r="4155" spans="1:93" x14ac:dyDescent="0.3">
      <c r="A4155" s="73" t="s">
        <v>204</v>
      </c>
      <c r="B4155" s="73" t="s">
        <v>177</v>
      </c>
      <c r="C4155" s="73" t="s">
        <v>282</v>
      </c>
      <c r="D4155" s="73" t="s">
        <v>226</v>
      </c>
      <c r="E4155" s="73"/>
      <c r="F4155" s="73" t="s">
        <v>490</v>
      </c>
      <c r="G4155" s="73" t="s">
        <v>405</v>
      </c>
      <c r="H4155" s="73" t="s">
        <v>405</v>
      </c>
      <c r="I4155" s="73" t="s">
        <v>466</v>
      </c>
      <c r="J4155" s="73" t="str">
        <f t="shared" si="94"/>
        <v>Large car km Cars (by size)</v>
      </c>
      <c r="K4155" s="98">
        <v>3.6000000000000002E-4</v>
      </c>
    </row>
    <row r="4156" spans="1:93" x14ac:dyDescent="0.3">
      <c r="A4156" s="73" t="s">
        <v>204</v>
      </c>
      <c r="B4156" s="73" t="s">
        <v>177</v>
      </c>
      <c r="C4156" s="73" t="s">
        <v>282</v>
      </c>
      <c r="D4156" s="73" t="s">
        <v>226</v>
      </c>
      <c r="E4156" s="73"/>
      <c r="F4156" s="73" t="s">
        <v>490</v>
      </c>
      <c r="G4156" s="73" t="s">
        <v>405</v>
      </c>
      <c r="H4156" s="73" t="s">
        <v>405</v>
      </c>
      <c r="I4156" s="73" t="s">
        <v>467</v>
      </c>
      <c r="J4156" s="73" t="str">
        <f t="shared" si="94"/>
        <v>Large car km Cars (by size)</v>
      </c>
      <c r="K4156" s="98">
        <v>0.12483</v>
      </c>
    </row>
    <row r="4157" spans="1:93" x14ac:dyDescent="0.3">
      <c r="A4157" s="73" t="s">
        <v>204</v>
      </c>
      <c r="B4157" s="73" t="s">
        <v>177</v>
      </c>
      <c r="C4157" s="73" t="s">
        <v>282</v>
      </c>
      <c r="D4157" s="73" t="s">
        <v>226</v>
      </c>
      <c r="E4157" s="73"/>
      <c r="F4157" s="73" t="s">
        <v>490</v>
      </c>
      <c r="G4157" s="73" t="s">
        <v>405</v>
      </c>
      <c r="H4157" s="73" t="s">
        <v>405</v>
      </c>
      <c r="I4157" s="73" t="s">
        <v>468</v>
      </c>
      <c r="J4157" s="73" t="str">
        <f t="shared" si="94"/>
        <v>Large car km Cars (by size)</v>
      </c>
      <c r="K4157" s="98">
        <v>4.8000000000000001E-4</v>
      </c>
    </row>
    <row r="4158" spans="1:93" x14ac:dyDescent="0.3">
      <c r="A4158" s="73" t="s">
        <v>204</v>
      </c>
      <c r="B4158" s="73" t="s">
        <v>177</v>
      </c>
      <c r="C4158" s="73" t="s">
        <v>282</v>
      </c>
      <c r="D4158" s="73" t="s">
        <v>226</v>
      </c>
      <c r="E4158" s="73"/>
      <c r="F4158" s="73" t="s">
        <v>490</v>
      </c>
      <c r="G4158" s="73" t="s">
        <v>156</v>
      </c>
      <c r="H4158" s="73" t="s">
        <v>156</v>
      </c>
      <c r="I4158" s="73" t="s">
        <v>465</v>
      </c>
      <c r="J4158" s="73" t="str">
        <f t="shared" si="94"/>
        <v>Large car miles Cars (by size)</v>
      </c>
      <c r="K4158" s="98">
        <v>0.20224999999999999</v>
      </c>
    </row>
    <row r="4159" spans="1:93" x14ac:dyDescent="0.3">
      <c r="A4159" s="73" t="s">
        <v>204</v>
      </c>
      <c r="B4159" s="73" t="s">
        <v>177</v>
      </c>
      <c r="C4159" s="73" t="s">
        <v>282</v>
      </c>
      <c r="D4159" s="73" t="s">
        <v>226</v>
      </c>
      <c r="E4159" s="73"/>
      <c r="F4159" s="73" t="s">
        <v>490</v>
      </c>
      <c r="G4159" s="73" t="s">
        <v>156</v>
      </c>
      <c r="H4159" s="73" t="s">
        <v>156</v>
      </c>
      <c r="I4159" s="73" t="s">
        <v>466</v>
      </c>
      <c r="J4159" s="73" t="str">
        <f t="shared" si="94"/>
        <v>Large car miles Cars (by size)</v>
      </c>
      <c r="K4159" s="98">
        <v>5.6999999999999998E-4</v>
      </c>
    </row>
    <row r="4160" spans="1:93" x14ac:dyDescent="0.3">
      <c r="A4160" s="73" t="s">
        <v>204</v>
      </c>
      <c r="B4160" s="73" t="s">
        <v>177</v>
      </c>
      <c r="C4160" s="73" t="s">
        <v>282</v>
      </c>
      <c r="D4160" s="73" t="s">
        <v>226</v>
      </c>
      <c r="E4160" s="73"/>
      <c r="F4160" s="73" t="s">
        <v>490</v>
      </c>
      <c r="G4160" s="73" t="s">
        <v>156</v>
      </c>
      <c r="H4160" s="73" t="s">
        <v>156</v>
      </c>
      <c r="I4160" s="73" t="s">
        <v>467</v>
      </c>
      <c r="J4160" s="73" t="str">
        <f t="shared" si="94"/>
        <v>Large car miles Cars (by size)</v>
      </c>
      <c r="K4160" s="98">
        <v>0.2009</v>
      </c>
    </row>
    <row r="4161" spans="1:93" x14ac:dyDescent="0.3">
      <c r="A4161" s="73" t="s">
        <v>204</v>
      </c>
      <c r="B4161" s="73" t="s">
        <v>177</v>
      </c>
      <c r="C4161" s="73" t="s">
        <v>282</v>
      </c>
      <c r="D4161" s="73" t="s">
        <v>226</v>
      </c>
      <c r="E4161" s="73"/>
      <c r="F4161" s="73" t="s">
        <v>490</v>
      </c>
      <c r="G4161" s="73" t="s">
        <v>156</v>
      </c>
      <c r="H4161" s="73" t="s">
        <v>156</v>
      </c>
      <c r="I4161" s="73" t="s">
        <v>468</v>
      </c>
      <c r="J4161" s="73" t="str">
        <f t="shared" si="94"/>
        <v>Large car miles Cars (by size)</v>
      </c>
      <c r="K4161" s="98">
        <v>7.7999999999999999E-4</v>
      </c>
    </row>
    <row r="4162" spans="1:93" x14ac:dyDescent="0.3">
      <c r="A4162" s="73" t="s">
        <v>204</v>
      </c>
      <c r="B4162" s="73" t="s">
        <v>177</v>
      </c>
      <c r="C4162" s="73" t="s">
        <v>282</v>
      </c>
      <c r="D4162" s="73" t="s">
        <v>226</v>
      </c>
      <c r="E4162" s="73"/>
      <c r="F4162" s="73" t="s">
        <v>491</v>
      </c>
      <c r="G4162" s="73" t="s">
        <v>405</v>
      </c>
      <c r="H4162" s="73" t="s">
        <v>405</v>
      </c>
      <c r="I4162" s="73" t="s">
        <v>465</v>
      </c>
      <c r="J4162" s="73" t="str">
        <f t="shared" si="94"/>
        <v>Large car km Cars (by size)</v>
      </c>
      <c r="K4162" s="98">
        <v>7.2559999999999999E-2</v>
      </c>
    </row>
    <row r="4163" spans="1:93" x14ac:dyDescent="0.3">
      <c r="A4163" s="73" t="s">
        <v>204</v>
      </c>
      <c r="B4163" s="73" t="s">
        <v>177</v>
      </c>
      <c r="C4163" s="73" t="s">
        <v>282</v>
      </c>
      <c r="D4163" s="73" t="s">
        <v>226</v>
      </c>
      <c r="E4163" s="73"/>
      <c r="F4163" s="73" t="s">
        <v>491</v>
      </c>
      <c r="G4163" s="73" t="s">
        <v>405</v>
      </c>
      <c r="H4163" s="73" t="s">
        <v>405</v>
      </c>
      <c r="I4163" s="73" t="s">
        <v>466</v>
      </c>
      <c r="J4163" s="73" t="str">
        <f t="shared" si="94"/>
        <v>Large car km Cars (by size)</v>
      </c>
      <c r="K4163" s="98">
        <v>1.8000000000000001E-4</v>
      </c>
    </row>
    <row r="4164" spans="1:93" x14ac:dyDescent="0.3">
      <c r="A4164" s="73" t="s">
        <v>204</v>
      </c>
      <c r="B4164" s="73" t="s">
        <v>177</v>
      </c>
      <c r="C4164" s="73" t="s">
        <v>282</v>
      </c>
      <c r="D4164" s="73" t="s">
        <v>226</v>
      </c>
      <c r="E4164" s="73"/>
      <c r="F4164" s="73" t="s">
        <v>491</v>
      </c>
      <c r="G4164" s="73" t="s">
        <v>405</v>
      </c>
      <c r="H4164" s="73" t="s">
        <v>405</v>
      </c>
      <c r="I4164" s="73" t="s">
        <v>467</v>
      </c>
      <c r="J4164" s="73" t="str">
        <f t="shared" si="94"/>
        <v>Large car km Cars (by size)</v>
      </c>
      <c r="K4164" s="98">
        <v>7.1989999999999998E-2</v>
      </c>
    </row>
    <row r="4165" spans="1:93" x14ac:dyDescent="0.3">
      <c r="A4165" s="73" t="s">
        <v>204</v>
      </c>
      <c r="B4165" s="73" t="s">
        <v>177</v>
      </c>
      <c r="C4165" s="73" t="s">
        <v>282</v>
      </c>
      <c r="D4165" s="73" t="s">
        <v>226</v>
      </c>
      <c r="E4165" s="73"/>
      <c r="F4165" s="73" t="s">
        <v>491</v>
      </c>
      <c r="G4165" s="73" t="s">
        <v>405</v>
      </c>
      <c r="H4165" s="73" t="s">
        <v>405</v>
      </c>
      <c r="I4165" s="73" t="s">
        <v>468</v>
      </c>
      <c r="J4165" s="73" t="str">
        <f t="shared" si="94"/>
        <v>Large car km Cars (by size)</v>
      </c>
      <c r="K4165" s="98">
        <v>3.8999999999999999E-4</v>
      </c>
    </row>
    <row r="4166" spans="1:93" x14ac:dyDescent="0.3">
      <c r="A4166" s="73" t="s">
        <v>204</v>
      </c>
      <c r="B4166" s="73" t="s">
        <v>177</v>
      </c>
      <c r="C4166" s="73" t="s">
        <v>282</v>
      </c>
      <c r="D4166" s="73" t="s">
        <v>226</v>
      </c>
      <c r="E4166" s="73"/>
      <c r="F4166" s="73" t="s">
        <v>491</v>
      </c>
      <c r="G4166" s="73" t="s">
        <v>156</v>
      </c>
      <c r="H4166" s="73" t="s">
        <v>156</v>
      </c>
      <c r="I4166" s="73" t="s">
        <v>465</v>
      </c>
      <c r="J4166" s="73" t="str">
        <f t="shared" si="94"/>
        <v>Large car miles Cars (by size)</v>
      </c>
      <c r="K4166" s="98">
        <v>0.11677</v>
      </c>
    </row>
    <row r="4167" spans="1:93" x14ac:dyDescent="0.3">
      <c r="A4167" s="73" t="s">
        <v>204</v>
      </c>
      <c r="B4167" s="73" t="s">
        <v>177</v>
      </c>
      <c r="C4167" s="73" t="s">
        <v>282</v>
      </c>
      <c r="D4167" s="73" t="s">
        <v>226</v>
      </c>
      <c r="E4167" s="73"/>
      <c r="F4167" s="73" t="s">
        <v>491</v>
      </c>
      <c r="G4167" s="73" t="s">
        <v>156</v>
      </c>
      <c r="H4167" s="73" t="s">
        <v>156</v>
      </c>
      <c r="I4167" s="73" t="s">
        <v>466</v>
      </c>
      <c r="J4167" s="73" t="str">
        <f t="shared" si="94"/>
        <v>Large car miles Cars (by size)</v>
      </c>
      <c r="K4167" s="98">
        <v>2.9E-4</v>
      </c>
    </row>
    <row r="4168" spans="1:93" x14ac:dyDescent="0.3">
      <c r="A4168" s="73" t="s">
        <v>204</v>
      </c>
      <c r="B4168" s="73" t="s">
        <v>177</v>
      </c>
      <c r="C4168" s="73" t="s">
        <v>282</v>
      </c>
      <c r="D4168" s="73" t="s">
        <v>226</v>
      </c>
      <c r="E4168" s="73"/>
      <c r="F4168" s="73" t="s">
        <v>491</v>
      </c>
      <c r="G4168" s="73" t="s">
        <v>156</v>
      </c>
      <c r="H4168" s="73" t="s">
        <v>156</v>
      </c>
      <c r="I4168" s="73" t="s">
        <v>467</v>
      </c>
      <c r="J4168" s="73" t="str">
        <f t="shared" si="94"/>
        <v>Large car miles Cars (by size)</v>
      </c>
      <c r="K4168" s="98">
        <v>0.11584999999999999</v>
      </c>
    </row>
    <row r="4169" spans="1:93" x14ac:dyDescent="0.3">
      <c r="A4169" s="73" t="s">
        <v>204</v>
      </c>
      <c r="B4169" s="73" t="s">
        <v>177</v>
      </c>
      <c r="C4169" s="73" t="s">
        <v>282</v>
      </c>
      <c r="D4169" s="73" t="s">
        <v>226</v>
      </c>
      <c r="E4169" s="73"/>
      <c r="F4169" s="73" t="s">
        <v>491</v>
      </c>
      <c r="G4169" s="73" t="s">
        <v>156</v>
      </c>
      <c r="H4169" s="73" t="s">
        <v>156</v>
      </c>
      <c r="I4169" s="73" t="s">
        <v>468</v>
      </c>
      <c r="J4169" s="73" t="str">
        <f t="shared" si="94"/>
        <v>Large car miles Cars (by size)</v>
      </c>
      <c r="K4169" s="98">
        <v>6.3000000000000003E-4</v>
      </c>
    </row>
    <row r="4170" spans="1:93" s="2" customFormat="1" x14ac:dyDescent="0.3">
      <c r="A4170" s="73" t="s">
        <v>204</v>
      </c>
      <c r="B4170" s="73" t="s">
        <v>177</v>
      </c>
      <c r="C4170" s="67" t="s">
        <v>282</v>
      </c>
      <c r="D4170" s="67" t="s">
        <v>449</v>
      </c>
      <c r="E4170" s="73"/>
      <c r="F4170" s="73" t="s">
        <v>412</v>
      </c>
      <c r="G4170" s="73" t="s">
        <v>405</v>
      </c>
      <c r="H4170" s="73" t="s">
        <v>405</v>
      </c>
      <c r="I4170" s="73" t="s">
        <v>465</v>
      </c>
      <c r="J4170" s="73" t="str">
        <f t="shared" si="94"/>
        <v>Average car km Cars (by size)</v>
      </c>
      <c r="K4170" s="98">
        <v>0.17335999999999999</v>
      </c>
      <c r="L4170" s="48"/>
      <c r="M4170" s="22"/>
      <c r="N4170" s="22"/>
      <c r="O4170" s="22"/>
      <c r="P4170" s="22"/>
      <c r="Q4170" s="22"/>
      <c r="R4170" s="22"/>
      <c r="S4170" s="22"/>
      <c r="T4170" s="2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c r="AQ4170" s="22"/>
      <c r="AR4170" s="22"/>
      <c r="AS4170" s="22"/>
      <c r="AT4170" s="22"/>
      <c r="AU4170" s="22"/>
      <c r="AV4170" s="22"/>
      <c r="AW4170" s="22"/>
      <c r="AX4170" s="22"/>
      <c r="AY4170" s="22"/>
      <c r="AZ4170" s="22"/>
      <c r="BA4170" s="22"/>
      <c r="BB4170" s="22"/>
      <c r="BC4170" s="22"/>
      <c r="BD4170" s="22"/>
      <c r="BE4170" s="22"/>
      <c r="BF4170" s="22"/>
      <c r="BG4170" s="22"/>
      <c r="BH4170" s="22"/>
      <c r="BI4170" s="22"/>
      <c r="BJ4170" s="22"/>
      <c r="BK4170" s="22"/>
      <c r="BL4170" s="22"/>
      <c r="BM4170" s="22"/>
      <c r="BN4170" s="22"/>
      <c r="BO4170" s="22"/>
      <c r="BP4170" s="22"/>
      <c r="BQ4170" s="22"/>
      <c r="BR4170" s="22"/>
      <c r="BS4170" s="22"/>
      <c r="BT4170" s="22"/>
      <c r="BU4170" s="22"/>
      <c r="BV4170" s="22"/>
      <c r="BW4170" s="22"/>
      <c r="BX4170" s="22"/>
      <c r="BY4170" s="22"/>
      <c r="BZ4170" s="22"/>
      <c r="CA4170" s="22"/>
      <c r="CB4170" s="22"/>
      <c r="CC4170" s="22"/>
      <c r="CD4170" s="22"/>
      <c r="CE4170" s="22"/>
      <c r="CF4170" s="22"/>
      <c r="CG4170" s="22"/>
      <c r="CH4170" s="22"/>
      <c r="CI4170" s="22"/>
      <c r="CJ4170" s="22"/>
      <c r="CK4170" s="22"/>
      <c r="CL4170" s="22"/>
      <c r="CM4170" s="22"/>
      <c r="CN4170" s="22"/>
      <c r="CO4170" s="22"/>
    </row>
    <row r="4171" spans="1:93" s="2" customFormat="1" x14ac:dyDescent="0.3">
      <c r="A4171" s="73" t="s">
        <v>204</v>
      </c>
      <c r="B4171" s="73" t="s">
        <v>177</v>
      </c>
      <c r="C4171" s="67" t="s">
        <v>282</v>
      </c>
      <c r="D4171" s="67" t="s">
        <v>449</v>
      </c>
      <c r="E4171" s="73"/>
      <c r="F4171" s="73" t="s">
        <v>412</v>
      </c>
      <c r="G4171" s="73" t="s">
        <v>405</v>
      </c>
      <c r="H4171" s="73" t="s">
        <v>405</v>
      </c>
      <c r="I4171" s="73" t="s">
        <v>466</v>
      </c>
      <c r="J4171" s="73" t="str">
        <f t="shared" si="93"/>
        <v>Average car km Cars (by size)</v>
      </c>
      <c r="K4171" s="146">
        <v>4.3200000000000001E-6</v>
      </c>
      <c r="L4171" s="48"/>
      <c r="M4171" s="22"/>
      <c r="N4171" s="22"/>
      <c r="O4171" s="22"/>
      <c r="P4171" s="22"/>
      <c r="Q4171" s="22"/>
      <c r="R4171" s="22"/>
      <c r="S4171" s="22"/>
      <c r="T4171" s="22"/>
      <c r="U4171" s="22"/>
      <c r="V4171" s="22"/>
      <c r="W4171" s="22"/>
      <c r="X4171" s="22"/>
      <c r="Y4171" s="22"/>
      <c r="Z4171" s="22"/>
      <c r="AA4171" s="22"/>
      <c r="AB4171" s="22"/>
      <c r="AC4171" s="22"/>
      <c r="AD4171" s="22"/>
      <c r="AE4171" s="22"/>
      <c r="AF4171" s="22"/>
      <c r="AG4171" s="22"/>
      <c r="AH4171" s="22"/>
      <c r="AI4171" s="22"/>
      <c r="AJ4171" s="22"/>
      <c r="AK4171" s="22"/>
      <c r="AL4171" s="22"/>
      <c r="AM4171" s="22"/>
      <c r="AN4171" s="22"/>
      <c r="AO4171" s="22"/>
      <c r="AP4171" s="22"/>
      <c r="AQ4171" s="22"/>
      <c r="AR4171" s="22"/>
      <c r="AS4171" s="22"/>
      <c r="AT4171" s="22"/>
      <c r="AU4171" s="22"/>
      <c r="AV4171" s="22"/>
      <c r="AW4171" s="22"/>
      <c r="AX4171" s="22"/>
      <c r="AY4171" s="22"/>
      <c r="AZ4171" s="22"/>
      <c r="BA4171" s="22"/>
      <c r="BB4171" s="22"/>
      <c r="BC4171" s="22"/>
      <c r="BD4171" s="22"/>
      <c r="BE4171" s="22"/>
      <c r="BF4171" s="22"/>
      <c r="BG4171" s="22"/>
      <c r="BH4171" s="22"/>
      <c r="BI4171" s="22"/>
      <c r="BJ4171" s="22"/>
      <c r="BK4171" s="22"/>
      <c r="BL4171" s="22"/>
      <c r="BM4171" s="22"/>
      <c r="BN4171" s="22"/>
      <c r="BO4171" s="22"/>
      <c r="BP4171" s="22"/>
      <c r="BQ4171" s="22"/>
      <c r="BR4171" s="22"/>
      <c r="BS4171" s="22"/>
      <c r="BT4171" s="22"/>
      <c r="BU4171" s="22"/>
      <c r="BV4171" s="22"/>
      <c r="BW4171" s="22"/>
      <c r="BX4171" s="22"/>
      <c r="BY4171" s="22"/>
      <c r="BZ4171" s="22"/>
      <c r="CA4171" s="22"/>
      <c r="CB4171" s="22"/>
      <c r="CC4171" s="22"/>
      <c r="CD4171" s="22"/>
      <c r="CE4171" s="22"/>
      <c r="CF4171" s="22"/>
      <c r="CG4171" s="22"/>
      <c r="CH4171" s="22"/>
      <c r="CI4171" s="22"/>
      <c r="CJ4171" s="22"/>
      <c r="CK4171" s="22"/>
      <c r="CL4171" s="22"/>
      <c r="CM4171" s="22"/>
      <c r="CN4171" s="22"/>
      <c r="CO4171" s="22"/>
    </row>
    <row r="4172" spans="1:93" s="2" customFormat="1" x14ac:dyDescent="0.3">
      <c r="A4172" s="73" t="s">
        <v>204</v>
      </c>
      <c r="B4172" s="73" t="s">
        <v>177</v>
      </c>
      <c r="C4172" s="67" t="s">
        <v>282</v>
      </c>
      <c r="D4172" s="67" t="s">
        <v>449</v>
      </c>
      <c r="E4172" s="73"/>
      <c r="F4172" s="73" t="s">
        <v>412</v>
      </c>
      <c r="G4172" s="73" t="s">
        <v>405</v>
      </c>
      <c r="H4172" s="73" t="s">
        <v>405</v>
      </c>
      <c r="I4172" s="73" t="s">
        <v>467</v>
      </c>
      <c r="J4172" s="73" t="str">
        <f t="shared" si="93"/>
        <v>Average car km Cars (by size)</v>
      </c>
      <c r="K4172" s="98">
        <v>0.17152000000000001</v>
      </c>
      <c r="L4172" s="48"/>
      <c r="M4172" s="22"/>
      <c r="N4172" s="22"/>
      <c r="O4172" s="22"/>
      <c r="P4172" s="22"/>
      <c r="Q4172" s="22"/>
      <c r="R4172" s="22"/>
      <c r="S4172" s="22"/>
      <c r="T4172" s="2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c r="AQ4172" s="22"/>
      <c r="AR4172" s="22"/>
      <c r="AS4172" s="22"/>
      <c r="AT4172" s="22"/>
      <c r="AU4172" s="22"/>
      <c r="AV4172" s="22"/>
      <c r="AW4172" s="22"/>
      <c r="AX4172" s="22"/>
      <c r="AY4172" s="22"/>
      <c r="AZ4172" s="22"/>
      <c r="BA4172" s="22"/>
      <c r="BB4172" s="22"/>
      <c r="BC4172" s="22"/>
      <c r="BD4172" s="22"/>
      <c r="BE4172" s="22"/>
      <c r="BF4172" s="22"/>
      <c r="BG4172" s="22"/>
      <c r="BH4172" s="22"/>
      <c r="BI4172" s="22"/>
      <c r="BJ4172" s="22"/>
      <c r="BK4172" s="22"/>
      <c r="BL4172" s="22"/>
      <c r="BM4172" s="22"/>
      <c r="BN4172" s="22"/>
      <c r="BO4172" s="22"/>
      <c r="BP4172" s="22"/>
      <c r="BQ4172" s="22"/>
      <c r="BR4172" s="22"/>
      <c r="BS4172" s="22"/>
      <c r="BT4172" s="22"/>
      <c r="BU4172" s="22"/>
      <c r="BV4172" s="22"/>
      <c r="BW4172" s="22"/>
      <c r="BX4172" s="22"/>
      <c r="BY4172" s="22"/>
      <c r="BZ4172" s="22"/>
      <c r="CA4172" s="22"/>
      <c r="CB4172" s="22"/>
      <c r="CC4172" s="22"/>
      <c r="CD4172" s="22"/>
      <c r="CE4172" s="22"/>
      <c r="CF4172" s="22"/>
      <c r="CG4172" s="22"/>
      <c r="CH4172" s="22"/>
      <c r="CI4172" s="22"/>
      <c r="CJ4172" s="22"/>
      <c r="CK4172" s="22"/>
      <c r="CL4172" s="22"/>
      <c r="CM4172" s="22"/>
      <c r="CN4172" s="22"/>
      <c r="CO4172" s="22"/>
    </row>
    <row r="4173" spans="1:93" s="2" customFormat="1" x14ac:dyDescent="0.3">
      <c r="A4173" s="73" t="s">
        <v>204</v>
      </c>
      <c r="B4173" s="73" t="s">
        <v>177</v>
      </c>
      <c r="C4173" s="67" t="s">
        <v>282</v>
      </c>
      <c r="D4173" s="67" t="s">
        <v>449</v>
      </c>
      <c r="E4173" s="73"/>
      <c r="F4173" s="73" t="s">
        <v>412</v>
      </c>
      <c r="G4173" s="73" t="s">
        <v>405</v>
      </c>
      <c r="H4173" s="73" t="s">
        <v>405</v>
      </c>
      <c r="I4173" s="73" t="s">
        <v>468</v>
      </c>
      <c r="J4173" s="73" t="str">
        <f t="shared" si="93"/>
        <v>Average car km Cars (by size)</v>
      </c>
      <c r="K4173" s="98">
        <v>1.8400000000000001E-3</v>
      </c>
      <c r="L4173" s="48"/>
      <c r="M4173" s="22"/>
      <c r="N4173" s="22"/>
      <c r="O4173" s="22"/>
      <c r="P4173" s="22"/>
      <c r="Q4173" s="22"/>
      <c r="R4173" s="22"/>
      <c r="S4173" s="22"/>
      <c r="T4173" s="22"/>
      <c r="U4173" s="22"/>
      <c r="V4173" s="22"/>
      <c r="W4173" s="22"/>
      <c r="X4173" s="22"/>
      <c r="Y4173" s="22"/>
      <c r="Z4173" s="22"/>
      <c r="AA4173" s="22"/>
      <c r="AB4173" s="22"/>
      <c r="AC4173" s="22"/>
      <c r="AD4173" s="22"/>
      <c r="AE4173" s="22"/>
      <c r="AF4173" s="22"/>
      <c r="AG4173" s="22"/>
      <c r="AH4173" s="22"/>
      <c r="AI4173" s="22"/>
      <c r="AJ4173" s="22"/>
      <c r="AK4173" s="22"/>
      <c r="AL4173" s="22"/>
      <c r="AM4173" s="22"/>
      <c r="AN4173" s="22"/>
      <c r="AO4173" s="22"/>
      <c r="AP4173" s="22"/>
      <c r="AQ4173" s="22"/>
      <c r="AR4173" s="22"/>
      <c r="AS4173" s="22"/>
      <c r="AT4173" s="22"/>
      <c r="AU4173" s="22"/>
      <c r="AV4173" s="22"/>
      <c r="AW4173" s="22"/>
      <c r="AX4173" s="22"/>
      <c r="AY4173" s="22"/>
      <c r="AZ4173" s="22"/>
      <c r="BA4173" s="22"/>
      <c r="BB4173" s="22"/>
      <c r="BC4173" s="22"/>
      <c r="BD4173" s="22"/>
      <c r="BE4173" s="22"/>
      <c r="BF4173" s="22"/>
      <c r="BG4173" s="22"/>
      <c r="BH4173" s="22"/>
      <c r="BI4173" s="22"/>
      <c r="BJ4173" s="22"/>
      <c r="BK4173" s="22"/>
      <c r="BL4173" s="22"/>
      <c r="BM4173" s="22"/>
      <c r="BN4173" s="22"/>
      <c r="BO4173" s="22"/>
      <c r="BP4173" s="22"/>
      <c r="BQ4173" s="22"/>
      <c r="BR4173" s="22"/>
      <c r="BS4173" s="22"/>
      <c r="BT4173" s="22"/>
      <c r="BU4173" s="22"/>
      <c r="BV4173" s="22"/>
      <c r="BW4173" s="22"/>
      <c r="BX4173" s="22"/>
      <c r="BY4173" s="22"/>
      <c r="BZ4173" s="22"/>
      <c r="CA4173" s="22"/>
      <c r="CB4173" s="22"/>
      <c r="CC4173" s="22"/>
      <c r="CD4173" s="22"/>
      <c r="CE4173" s="22"/>
      <c r="CF4173" s="22"/>
      <c r="CG4173" s="22"/>
      <c r="CH4173" s="22"/>
      <c r="CI4173" s="22"/>
      <c r="CJ4173" s="22"/>
      <c r="CK4173" s="22"/>
      <c r="CL4173" s="22"/>
      <c r="CM4173" s="22"/>
      <c r="CN4173" s="22"/>
      <c r="CO4173" s="22"/>
    </row>
    <row r="4174" spans="1:93" s="2" customFormat="1" x14ac:dyDescent="0.3">
      <c r="A4174" s="73" t="s">
        <v>204</v>
      </c>
      <c r="B4174" s="73" t="s">
        <v>177</v>
      </c>
      <c r="C4174" s="67" t="s">
        <v>282</v>
      </c>
      <c r="D4174" s="67" t="s">
        <v>449</v>
      </c>
      <c r="E4174" s="73"/>
      <c r="F4174" s="73" t="s">
        <v>412</v>
      </c>
      <c r="G4174" s="73" t="s">
        <v>156</v>
      </c>
      <c r="H4174" s="73" t="s">
        <v>156</v>
      </c>
      <c r="I4174" s="73" t="s">
        <v>465</v>
      </c>
      <c r="J4174" s="73" t="str">
        <f t="shared" si="93"/>
        <v>Average car miles Cars (by size)</v>
      </c>
      <c r="K4174" s="98">
        <v>0.27900999999999998</v>
      </c>
      <c r="L4174" s="48"/>
      <c r="M4174" s="22"/>
      <c r="N4174" s="22"/>
      <c r="O4174" s="22"/>
      <c r="P4174" s="22"/>
      <c r="Q4174" s="22"/>
      <c r="R4174" s="22"/>
      <c r="S4174" s="22"/>
      <c r="T4174" s="2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c r="AQ4174" s="22"/>
      <c r="AR4174" s="22"/>
      <c r="AS4174" s="22"/>
      <c r="AT4174" s="22"/>
      <c r="AU4174" s="22"/>
      <c r="AV4174" s="22"/>
      <c r="AW4174" s="22"/>
      <c r="AX4174" s="22"/>
      <c r="AY4174" s="22"/>
      <c r="AZ4174" s="22"/>
      <c r="BA4174" s="22"/>
      <c r="BB4174" s="22"/>
      <c r="BC4174" s="22"/>
      <c r="BD4174" s="22"/>
      <c r="BE4174" s="22"/>
      <c r="BF4174" s="22"/>
      <c r="BG4174" s="22"/>
      <c r="BH4174" s="22"/>
      <c r="BI4174" s="22"/>
      <c r="BJ4174" s="22"/>
      <c r="BK4174" s="22"/>
      <c r="BL4174" s="22"/>
      <c r="BM4174" s="22"/>
      <c r="BN4174" s="22"/>
      <c r="BO4174" s="22"/>
      <c r="BP4174" s="22"/>
      <c r="BQ4174" s="22"/>
      <c r="BR4174" s="22"/>
      <c r="BS4174" s="22"/>
      <c r="BT4174" s="22"/>
      <c r="BU4174" s="22"/>
      <c r="BV4174" s="22"/>
      <c r="BW4174" s="22"/>
      <c r="BX4174" s="22"/>
      <c r="BY4174" s="22"/>
      <c r="BZ4174" s="22"/>
      <c r="CA4174" s="22"/>
      <c r="CB4174" s="22"/>
      <c r="CC4174" s="22"/>
      <c r="CD4174" s="22"/>
      <c r="CE4174" s="22"/>
      <c r="CF4174" s="22"/>
      <c r="CG4174" s="22"/>
      <c r="CH4174" s="22"/>
      <c r="CI4174" s="22"/>
      <c r="CJ4174" s="22"/>
      <c r="CK4174" s="22"/>
      <c r="CL4174" s="22"/>
      <c r="CM4174" s="22"/>
      <c r="CN4174" s="22"/>
      <c r="CO4174" s="22"/>
    </row>
    <row r="4175" spans="1:93" s="2" customFormat="1" x14ac:dyDescent="0.3">
      <c r="A4175" s="73" t="s">
        <v>204</v>
      </c>
      <c r="B4175" s="73" t="s">
        <v>177</v>
      </c>
      <c r="C4175" s="67" t="s">
        <v>282</v>
      </c>
      <c r="D4175" s="67" t="s">
        <v>449</v>
      </c>
      <c r="E4175" s="73"/>
      <c r="F4175" s="73" t="s">
        <v>412</v>
      </c>
      <c r="G4175" s="73" t="s">
        <v>156</v>
      </c>
      <c r="H4175" s="73" t="s">
        <v>156</v>
      </c>
      <c r="I4175" s="73" t="s">
        <v>466</v>
      </c>
      <c r="J4175" s="73" t="str">
        <f t="shared" si="93"/>
        <v>Average car miles Cars (by size)</v>
      </c>
      <c r="K4175" s="98">
        <v>1.0000000000000001E-5</v>
      </c>
      <c r="L4175" s="48"/>
      <c r="M4175" s="22"/>
      <c r="N4175" s="22"/>
      <c r="O4175" s="22"/>
      <c r="P4175" s="22"/>
      <c r="Q4175" s="22"/>
      <c r="R4175" s="22"/>
      <c r="S4175" s="22"/>
      <c r="T4175" s="22"/>
      <c r="U4175" s="22"/>
      <c r="V4175" s="22"/>
      <c r="W4175" s="22"/>
      <c r="X4175" s="22"/>
      <c r="Y4175" s="22"/>
      <c r="Z4175" s="22"/>
      <c r="AA4175" s="22"/>
      <c r="AB4175" s="22"/>
      <c r="AC4175" s="22"/>
      <c r="AD4175" s="22"/>
      <c r="AE4175" s="22"/>
      <c r="AF4175" s="22"/>
      <c r="AG4175" s="22"/>
      <c r="AH4175" s="22"/>
      <c r="AI4175" s="22"/>
      <c r="AJ4175" s="22"/>
      <c r="AK4175" s="22"/>
      <c r="AL4175" s="22"/>
      <c r="AM4175" s="22"/>
      <c r="AN4175" s="22"/>
      <c r="AO4175" s="22"/>
      <c r="AP4175" s="22"/>
      <c r="AQ4175" s="22"/>
      <c r="AR4175" s="22"/>
      <c r="AS4175" s="22"/>
      <c r="AT4175" s="22"/>
      <c r="AU4175" s="22"/>
      <c r="AV4175" s="22"/>
      <c r="AW4175" s="22"/>
      <c r="AX4175" s="22"/>
      <c r="AY4175" s="22"/>
      <c r="AZ4175" s="22"/>
      <c r="BA4175" s="22"/>
      <c r="BB4175" s="22"/>
      <c r="BC4175" s="22"/>
      <c r="BD4175" s="22"/>
      <c r="BE4175" s="22"/>
      <c r="BF4175" s="22"/>
      <c r="BG4175" s="22"/>
      <c r="BH4175" s="22"/>
      <c r="BI4175" s="22"/>
      <c r="BJ4175" s="22"/>
      <c r="BK4175" s="22"/>
      <c r="BL4175" s="22"/>
      <c r="BM4175" s="22"/>
      <c r="BN4175" s="22"/>
      <c r="BO4175" s="22"/>
      <c r="BP4175" s="22"/>
      <c r="BQ4175" s="22"/>
      <c r="BR4175" s="22"/>
      <c r="BS4175" s="22"/>
      <c r="BT4175" s="22"/>
      <c r="BU4175" s="22"/>
      <c r="BV4175" s="22"/>
      <c r="BW4175" s="22"/>
      <c r="BX4175" s="22"/>
      <c r="BY4175" s="22"/>
      <c r="BZ4175" s="22"/>
      <c r="CA4175" s="22"/>
      <c r="CB4175" s="22"/>
      <c r="CC4175" s="22"/>
      <c r="CD4175" s="22"/>
      <c r="CE4175" s="22"/>
      <c r="CF4175" s="22"/>
      <c r="CG4175" s="22"/>
      <c r="CH4175" s="22"/>
      <c r="CI4175" s="22"/>
      <c r="CJ4175" s="22"/>
      <c r="CK4175" s="22"/>
      <c r="CL4175" s="22"/>
      <c r="CM4175" s="22"/>
      <c r="CN4175" s="22"/>
      <c r="CO4175" s="22"/>
    </row>
    <row r="4176" spans="1:93" s="2" customFormat="1" x14ac:dyDescent="0.3">
      <c r="A4176" s="73" t="s">
        <v>204</v>
      </c>
      <c r="B4176" s="73" t="s">
        <v>177</v>
      </c>
      <c r="C4176" s="67" t="s">
        <v>282</v>
      </c>
      <c r="D4176" s="67" t="s">
        <v>449</v>
      </c>
      <c r="E4176" s="73"/>
      <c r="F4176" s="73" t="s">
        <v>412</v>
      </c>
      <c r="G4176" s="73" t="s">
        <v>156</v>
      </c>
      <c r="H4176" s="73" t="s">
        <v>156</v>
      </c>
      <c r="I4176" s="73" t="s">
        <v>467</v>
      </c>
      <c r="J4176" s="73" t="str">
        <f t="shared" si="93"/>
        <v>Average car miles Cars (by size)</v>
      </c>
      <c r="K4176" s="98">
        <v>0.27603</v>
      </c>
      <c r="L4176" s="48"/>
      <c r="M4176" s="22"/>
      <c r="N4176" s="22"/>
      <c r="O4176" s="22"/>
      <c r="P4176" s="22"/>
      <c r="Q4176" s="22"/>
      <c r="R4176" s="22"/>
      <c r="S4176" s="22"/>
      <c r="T4176" s="2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c r="AQ4176" s="22"/>
      <c r="AR4176" s="22"/>
      <c r="AS4176" s="22"/>
      <c r="AT4176" s="22"/>
      <c r="AU4176" s="22"/>
      <c r="AV4176" s="22"/>
      <c r="AW4176" s="22"/>
      <c r="AX4176" s="22"/>
      <c r="AY4176" s="22"/>
      <c r="AZ4176" s="22"/>
      <c r="BA4176" s="22"/>
      <c r="BB4176" s="22"/>
      <c r="BC4176" s="22"/>
      <c r="BD4176" s="22"/>
      <c r="BE4176" s="22"/>
      <c r="BF4176" s="22"/>
      <c r="BG4176" s="22"/>
      <c r="BH4176" s="22"/>
      <c r="BI4176" s="22"/>
      <c r="BJ4176" s="22"/>
      <c r="BK4176" s="22"/>
      <c r="BL4176" s="22"/>
      <c r="BM4176" s="22"/>
      <c r="BN4176" s="22"/>
      <c r="BO4176" s="22"/>
      <c r="BP4176" s="22"/>
      <c r="BQ4176" s="22"/>
      <c r="BR4176" s="22"/>
      <c r="BS4176" s="22"/>
      <c r="BT4176" s="22"/>
      <c r="BU4176" s="22"/>
      <c r="BV4176" s="22"/>
      <c r="BW4176" s="22"/>
      <c r="BX4176" s="22"/>
      <c r="BY4176" s="22"/>
      <c r="BZ4176" s="22"/>
      <c r="CA4176" s="22"/>
      <c r="CB4176" s="22"/>
      <c r="CC4176" s="22"/>
      <c r="CD4176" s="22"/>
      <c r="CE4176" s="22"/>
      <c r="CF4176" s="22"/>
      <c r="CG4176" s="22"/>
      <c r="CH4176" s="22"/>
      <c r="CI4176" s="22"/>
      <c r="CJ4176" s="22"/>
      <c r="CK4176" s="22"/>
      <c r="CL4176" s="22"/>
      <c r="CM4176" s="22"/>
      <c r="CN4176" s="22"/>
      <c r="CO4176" s="22"/>
    </row>
    <row r="4177" spans="1:93" s="2" customFormat="1" x14ac:dyDescent="0.3">
      <c r="A4177" s="73" t="s">
        <v>204</v>
      </c>
      <c r="B4177" s="73" t="s">
        <v>177</v>
      </c>
      <c r="C4177" s="67" t="s">
        <v>282</v>
      </c>
      <c r="D4177" s="67" t="s">
        <v>449</v>
      </c>
      <c r="E4177" s="73"/>
      <c r="F4177" s="73" t="s">
        <v>412</v>
      </c>
      <c r="G4177" s="73" t="s">
        <v>156</v>
      </c>
      <c r="H4177" s="73" t="s">
        <v>156</v>
      </c>
      <c r="I4177" s="73" t="s">
        <v>468</v>
      </c>
      <c r="J4177" s="73" t="str">
        <f t="shared" si="93"/>
        <v>Average car miles Cars (by size)</v>
      </c>
      <c r="K4177" s="98">
        <v>2.97E-3</v>
      </c>
      <c r="L4177" s="48"/>
      <c r="M4177" s="22"/>
      <c r="N4177" s="22"/>
      <c r="O4177" s="22"/>
      <c r="P4177" s="22"/>
      <c r="Q4177" s="22"/>
      <c r="R4177" s="22"/>
      <c r="S4177" s="22"/>
      <c r="T4177" s="22"/>
      <c r="U4177" s="22"/>
      <c r="V4177" s="22"/>
      <c r="W4177" s="22"/>
      <c r="X4177" s="22"/>
      <c r="Y4177" s="22"/>
      <c r="Z4177" s="22"/>
      <c r="AA4177" s="22"/>
      <c r="AB4177" s="22"/>
      <c r="AC4177" s="22"/>
      <c r="AD4177" s="22"/>
      <c r="AE4177" s="22"/>
      <c r="AF4177" s="22"/>
      <c r="AG4177" s="22"/>
      <c r="AH4177" s="22"/>
      <c r="AI4177" s="22"/>
      <c r="AJ4177" s="22"/>
      <c r="AK4177" s="22"/>
      <c r="AL4177" s="22"/>
      <c r="AM4177" s="22"/>
      <c r="AN4177" s="22"/>
      <c r="AO4177" s="22"/>
      <c r="AP4177" s="22"/>
      <c r="AQ4177" s="22"/>
      <c r="AR4177" s="22"/>
      <c r="AS4177" s="22"/>
      <c r="AT4177" s="22"/>
      <c r="AU4177" s="22"/>
      <c r="AV4177" s="22"/>
      <c r="AW4177" s="22"/>
      <c r="AX4177" s="22"/>
      <c r="AY4177" s="22"/>
      <c r="AZ4177" s="22"/>
      <c r="BA4177" s="22"/>
      <c r="BB4177" s="22"/>
      <c r="BC4177" s="22"/>
      <c r="BD4177" s="22"/>
      <c r="BE4177" s="22"/>
      <c r="BF4177" s="22"/>
      <c r="BG4177" s="22"/>
      <c r="BH4177" s="22"/>
      <c r="BI4177" s="22"/>
      <c r="BJ4177" s="22"/>
      <c r="BK4177" s="22"/>
      <c r="BL4177" s="22"/>
      <c r="BM4177" s="22"/>
      <c r="BN4177" s="22"/>
      <c r="BO4177" s="22"/>
      <c r="BP4177" s="22"/>
      <c r="BQ4177" s="22"/>
      <c r="BR4177" s="22"/>
      <c r="BS4177" s="22"/>
      <c r="BT4177" s="22"/>
      <c r="BU4177" s="22"/>
      <c r="BV4177" s="22"/>
      <c r="BW4177" s="22"/>
      <c r="BX4177" s="22"/>
      <c r="BY4177" s="22"/>
      <c r="BZ4177" s="22"/>
      <c r="CA4177" s="22"/>
      <c r="CB4177" s="22"/>
      <c r="CC4177" s="22"/>
      <c r="CD4177" s="22"/>
      <c r="CE4177" s="22"/>
      <c r="CF4177" s="22"/>
      <c r="CG4177" s="22"/>
      <c r="CH4177" s="22"/>
      <c r="CI4177" s="22"/>
      <c r="CJ4177" s="22"/>
      <c r="CK4177" s="22"/>
      <c r="CL4177" s="22"/>
      <c r="CM4177" s="22"/>
      <c r="CN4177" s="22"/>
      <c r="CO4177" s="22"/>
    </row>
    <row r="4178" spans="1:93" s="2" customFormat="1" x14ac:dyDescent="0.3">
      <c r="A4178" s="73" t="s">
        <v>204</v>
      </c>
      <c r="B4178" s="73" t="s">
        <v>177</v>
      </c>
      <c r="C4178" s="67" t="s">
        <v>282</v>
      </c>
      <c r="D4178" s="67" t="s">
        <v>449</v>
      </c>
      <c r="E4178" s="73"/>
      <c r="F4178" s="73" t="s">
        <v>138</v>
      </c>
      <c r="G4178" s="73" t="s">
        <v>405</v>
      </c>
      <c r="H4178" s="73" t="s">
        <v>405</v>
      </c>
      <c r="I4178" s="73" t="s">
        <v>465</v>
      </c>
      <c r="J4178" s="73" t="str">
        <f t="shared" si="93"/>
        <v>Average car km Cars (by size)</v>
      </c>
      <c r="K4178" s="98">
        <v>0.18084</v>
      </c>
      <c r="L4178" s="48"/>
      <c r="M4178" s="22"/>
      <c r="N4178" s="22"/>
      <c r="O4178" s="22"/>
      <c r="P4178" s="22"/>
      <c r="Q4178" s="22"/>
      <c r="R4178" s="22"/>
      <c r="S4178" s="22"/>
      <c r="T4178" s="2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c r="AQ4178" s="22"/>
      <c r="AR4178" s="22"/>
      <c r="AS4178" s="22"/>
      <c r="AT4178" s="22"/>
      <c r="AU4178" s="22"/>
      <c r="AV4178" s="22"/>
      <c r="AW4178" s="22"/>
      <c r="AX4178" s="22"/>
      <c r="AY4178" s="22"/>
      <c r="AZ4178" s="22"/>
      <c r="BA4178" s="22"/>
      <c r="BB4178" s="22"/>
      <c r="BC4178" s="22"/>
      <c r="BD4178" s="22"/>
      <c r="BE4178" s="22"/>
      <c r="BF4178" s="22"/>
      <c r="BG4178" s="22"/>
      <c r="BH4178" s="22"/>
      <c r="BI4178" s="22"/>
      <c r="BJ4178" s="22"/>
      <c r="BK4178" s="22"/>
      <c r="BL4178" s="22"/>
      <c r="BM4178" s="22"/>
      <c r="BN4178" s="22"/>
      <c r="BO4178" s="22"/>
      <c r="BP4178" s="22"/>
      <c r="BQ4178" s="22"/>
      <c r="BR4178" s="22"/>
      <c r="BS4178" s="22"/>
      <c r="BT4178" s="22"/>
      <c r="BU4178" s="22"/>
      <c r="BV4178" s="22"/>
      <c r="BW4178" s="22"/>
      <c r="BX4178" s="22"/>
      <c r="BY4178" s="22"/>
      <c r="BZ4178" s="22"/>
      <c r="CA4178" s="22"/>
      <c r="CB4178" s="22"/>
      <c r="CC4178" s="22"/>
      <c r="CD4178" s="22"/>
      <c r="CE4178" s="22"/>
      <c r="CF4178" s="22"/>
      <c r="CG4178" s="22"/>
      <c r="CH4178" s="22"/>
      <c r="CI4178" s="22"/>
      <c r="CJ4178" s="22"/>
      <c r="CK4178" s="22"/>
      <c r="CL4178" s="22"/>
      <c r="CM4178" s="22"/>
      <c r="CN4178" s="22"/>
      <c r="CO4178" s="22"/>
    </row>
    <row r="4179" spans="1:93" s="2" customFormat="1" x14ac:dyDescent="0.3">
      <c r="A4179" s="73" t="s">
        <v>204</v>
      </c>
      <c r="B4179" s="73" t="s">
        <v>177</v>
      </c>
      <c r="C4179" s="67" t="s">
        <v>282</v>
      </c>
      <c r="D4179" s="67" t="s">
        <v>449</v>
      </c>
      <c r="E4179" s="73"/>
      <c r="F4179" s="73" t="s">
        <v>138</v>
      </c>
      <c r="G4179" s="73" t="s">
        <v>405</v>
      </c>
      <c r="H4179" s="73" t="s">
        <v>405</v>
      </c>
      <c r="I4179" s="73" t="s">
        <v>466</v>
      </c>
      <c r="J4179" s="73" t="str">
        <f t="shared" si="93"/>
        <v>Average car km Cars (by size)</v>
      </c>
      <c r="K4179" s="98">
        <v>3.2000000000000003E-4</v>
      </c>
      <c r="L4179" s="48"/>
      <c r="M4179" s="22"/>
      <c r="N4179" s="22"/>
      <c r="O4179" s="22"/>
      <c r="P4179" s="22"/>
      <c r="Q4179" s="22"/>
      <c r="R4179" s="22"/>
      <c r="S4179" s="22"/>
      <c r="T4179" s="22"/>
      <c r="U4179" s="22"/>
      <c r="V4179" s="22"/>
      <c r="W4179" s="22"/>
      <c r="X4179" s="22"/>
      <c r="Y4179" s="22"/>
      <c r="Z4179" s="22"/>
      <c r="AA4179" s="22"/>
      <c r="AB4179" s="22"/>
      <c r="AC4179" s="22"/>
      <c r="AD4179" s="22"/>
      <c r="AE4179" s="22"/>
      <c r="AF4179" s="22"/>
      <c r="AG4179" s="22"/>
      <c r="AH4179" s="22"/>
      <c r="AI4179" s="22"/>
      <c r="AJ4179" s="22"/>
      <c r="AK4179" s="22"/>
      <c r="AL4179" s="22"/>
      <c r="AM4179" s="22"/>
      <c r="AN4179" s="22"/>
      <c r="AO4179" s="22"/>
      <c r="AP4179" s="22"/>
      <c r="AQ4179" s="22"/>
      <c r="AR4179" s="22"/>
      <c r="AS4179" s="22"/>
      <c r="AT4179" s="22"/>
      <c r="AU4179" s="22"/>
      <c r="AV4179" s="22"/>
      <c r="AW4179" s="22"/>
      <c r="AX4179" s="22"/>
      <c r="AY4179" s="22"/>
      <c r="AZ4179" s="22"/>
      <c r="BA4179" s="22"/>
      <c r="BB4179" s="22"/>
      <c r="BC4179" s="22"/>
      <c r="BD4179" s="22"/>
      <c r="BE4179" s="22"/>
      <c r="BF4179" s="22"/>
      <c r="BG4179" s="22"/>
      <c r="BH4179" s="22"/>
      <c r="BI4179" s="22"/>
      <c r="BJ4179" s="22"/>
      <c r="BK4179" s="22"/>
      <c r="BL4179" s="22"/>
      <c r="BM4179" s="22"/>
      <c r="BN4179" s="22"/>
      <c r="BO4179" s="22"/>
      <c r="BP4179" s="22"/>
      <c r="BQ4179" s="22"/>
      <c r="BR4179" s="22"/>
      <c r="BS4179" s="22"/>
      <c r="BT4179" s="22"/>
      <c r="BU4179" s="22"/>
      <c r="BV4179" s="22"/>
      <c r="BW4179" s="22"/>
      <c r="BX4179" s="22"/>
      <c r="BY4179" s="22"/>
      <c r="BZ4179" s="22"/>
      <c r="CA4179" s="22"/>
      <c r="CB4179" s="22"/>
      <c r="CC4179" s="22"/>
      <c r="CD4179" s="22"/>
      <c r="CE4179" s="22"/>
      <c r="CF4179" s="22"/>
      <c r="CG4179" s="22"/>
      <c r="CH4179" s="22"/>
      <c r="CI4179" s="22"/>
      <c r="CJ4179" s="22"/>
      <c r="CK4179" s="22"/>
      <c r="CL4179" s="22"/>
      <c r="CM4179" s="22"/>
      <c r="CN4179" s="22"/>
      <c r="CO4179" s="22"/>
    </row>
    <row r="4180" spans="1:93" s="2" customFormat="1" x14ac:dyDescent="0.3">
      <c r="A4180" s="73" t="s">
        <v>204</v>
      </c>
      <c r="B4180" s="73" t="s">
        <v>177</v>
      </c>
      <c r="C4180" s="67" t="s">
        <v>282</v>
      </c>
      <c r="D4180" s="67" t="s">
        <v>449</v>
      </c>
      <c r="E4180" s="73"/>
      <c r="F4180" s="73" t="s">
        <v>138</v>
      </c>
      <c r="G4180" s="73" t="s">
        <v>405</v>
      </c>
      <c r="H4180" s="73" t="s">
        <v>405</v>
      </c>
      <c r="I4180" s="73" t="s">
        <v>467</v>
      </c>
      <c r="J4180" s="73" t="str">
        <f t="shared" si="93"/>
        <v>Average car km Cars (by size)</v>
      </c>
      <c r="K4180" s="98">
        <v>0.18013999999999999</v>
      </c>
      <c r="L4180" s="48"/>
      <c r="M4180" s="22"/>
      <c r="N4180" s="22"/>
      <c r="O4180" s="22"/>
      <c r="P4180" s="22"/>
      <c r="Q4180" s="22"/>
      <c r="R4180" s="22"/>
      <c r="S4180" s="22"/>
      <c r="T4180" s="2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c r="AQ4180" s="22"/>
      <c r="AR4180" s="22"/>
      <c r="AS4180" s="22"/>
      <c r="AT4180" s="22"/>
      <c r="AU4180" s="22"/>
      <c r="AV4180" s="22"/>
      <c r="AW4180" s="22"/>
      <c r="AX4180" s="22"/>
      <c r="AY4180" s="22"/>
      <c r="AZ4180" s="22"/>
      <c r="BA4180" s="22"/>
      <c r="BB4180" s="22"/>
      <c r="BC4180" s="22"/>
      <c r="BD4180" s="22"/>
      <c r="BE4180" s="22"/>
      <c r="BF4180" s="22"/>
      <c r="BG4180" s="22"/>
      <c r="BH4180" s="22"/>
      <c r="BI4180" s="22"/>
      <c r="BJ4180" s="22"/>
      <c r="BK4180" s="22"/>
      <c r="BL4180" s="22"/>
      <c r="BM4180" s="22"/>
      <c r="BN4180" s="22"/>
      <c r="BO4180" s="22"/>
      <c r="BP4180" s="22"/>
      <c r="BQ4180" s="22"/>
      <c r="BR4180" s="22"/>
      <c r="BS4180" s="22"/>
      <c r="BT4180" s="22"/>
      <c r="BU4180" s="22"/>
      <c r="BV4180" s="22"/>
      <c r="BW4180" s="22"/>
      <c r="BX4180" s="22"/>
      <c r="BY4180" s="22"/>
      <c r="BZ4180" s="22"/>
      <c r="CA4180" s="22"/>
      <c r="CB4180" s="22"/>
      <c r="CC4180" s="22"/>
      <c r="CD4180" s="22"/>
      <c r="CE4180" s="22"/>
      <c r="CF4180" s="22"/>
      <c r="CG4180" s="22"/>
      <c r="CH4180" s="22"/>
      <c r="CI4180" s="22"/>
      <c r="CJ4180" s="22"/>
      <c r="CK4180" s="22"/>
      <c r="CL4180" s="22"/>
      <c r="CM4180" s="22"/>
      <c r="CN4180" s="22"/>
      <c r="CO4180" s="22"/>
    </row>
    <row r="4181" spans="1:93" s="2" customFormat="1" x14ac:dyDescent="0.3">
      <c r="A4181" s="73" t="s">
        <v>204</v>
      </c>
      <c r="B4181" s="73" t="s">
        <v>177</v>
      </c>
      <c r="C4181" s="67" t="s">
        <v>282</v>
      </c>
      <c r="D4181" s="67" t="s">
        <v>449</v>
      </c>
      <c r="E4181" s="73"/>
      <c r="F4181" s="73" t="s">
        <v>138</v>
      </c>
      <c r="G4181" s="73" t="s">
        <v>405</v>
      </c>
      <c r="H4181" s="73" t="s">
        <v>405</v>
      </c>
      <c r="I4181" s="73" t="s">
        <v>468</v>
      </c>
      <c r="J4181" s="73" t="str">
        <f t="shared" si="93"/>
        <v>Average car km Cars (by size)</v>
      </c>
      <c r="K4181" s="98">
        <v>3.8000000000000002E-4</v>
      </c>
      <c r="L4181" s="48"/>
      <c r="M4181" s="22"/>
      <c r="N4181" s="22"/>
      <c r="O4181" s="22"/>
      <c r="P4181" s="22"/>
      <c r="Q4181" s="22"/>
      <c r="R4181" s="22"/>
      <c r="S4181" s="22"/>
      <c r="T4181" s="22"/>
      <c r="U4181" s="22"/>
      <c r="V4181" s="22"/>
      <c r="W4181" s="22"/>
      <c r="X4181" s="22"/>
      <c r="Y4181" s="22"/>
      <c r="Z4181" s="22"/>
      <c r="AA4181" s="22"/>
      <c r="AB4181" s="22"/>
      <c r="AC4181" s="22"/>
      <c r="AD4181" s="22"/>
      <c r="AE4181" s="22"/>
      <c r="AF4181" s="22"/>
      <c r="AG4181" s="22"/>
      <c r="AH4181" s="22"/>
      <c r="AI4181" s="22"/>
      <c r="AJ4181" s="22"/>
      <c r="AK4181" s="22"/>
      <c r="AL4181" s="22"/>
      <c r="AM4181" s="22"/>
      <c r="AN4181" s="22"/>
      <c r="AO4181" s="22"/>
      <c r="AP4181" s="22"/>
      <c r="AQ4181" s="22"/>
      <c r="AR4181" s="22"/>
      <c r="AS4181" s="22"/>
      <c r="AT4181" s="22"/>
      <c r="AU4181" s="22"/>
      <c r="AV4181" s="22"/>
      <c r="AW4181" s="22"/>
      <c r="AX4181" s="22"/>
      <c r="AY4181" s="22"/>
      <c r="AZ4181" s="22"/>
      <c r="BA4181" s="22"/>
      <c r="BB4181" s="22"/>
      <c r="BC4181" s="22"/>
      <c r="BD4181" s="22"/>
      <c r="BE4181" s="22"/>
      <c r="BF4181" s="22"/>
      <c r="BG4181" s="22"/>
      <c r="BH4181" s="22"/>
      <c r="BI4181" s="22"/>
      <c r="BJ4181" s="22"/>
      <c r="BK4181" s="22"/>
      <c r="BL4181" s="22"/>
      <c r="BM4181" s="22"/>
      <c r="BN4181" s="22"/>
      <c r="BO4181" s="22"/>
      <c r="BP4181" s="22"/>
      <c r="BQ4181" s="22"/>
      <c r="BR4181" s="22"/>
      <c r="BS4181" s="22"/>
      <c r="BT4181" s="22"/>
      <c r="BU4181" s="22"/>
      <c r="BV4181" s="22"/>
      <c r="BW4181" s="22"/>
      <c r="BX4181" s="22"/>
      <c r="BY4181" s="22"/>
      <c r="BZ4181" s="22"/>
      <c r="CA4181" s="22"/>
      <c r="CB4181" s="22"/>
      <c r="CC4181" s="22"/>
      <c r="CD4181" s="22"/>
      <c r="CE4181" s="22"/>
      <c r="CF4181" s="22"/>
      <c r="CG4181" s="22"/>
      <c r="CH4181" s="22"/>
      <c r="CI4181" s="22"/>
      <c r="CJ4181" s="22"/>
      <c r="CK4181" s="22"/>
      <c r="CL4181" s="22"/>
      <c r="CM4181" s="22"/>
      <c r="CN4181" s="22"/>
      <c r="CO4181" s="22"/>
    </row>
    <row r="4182" spans="1:93" s="2" customFormat="1" x14ac:dyDescent="0.3">
      <c r="A4182" s="73" t="s">
        <v>204</v>
      </c>
      <c r="B4182" s="73" t="s">
        <v>177</v>
      </c>
      <c r="C4182" s="67" t="s">
        <v>282</v>
      </c>
      <c r="D4182" s="67" t="s">
        <v>449</v>
      </c>
      <c r="E4182" s="73"/>
      <c r="F4182" s="73" t="s">
        <v>138</v>
      </c>
      <c r="G4182" s="73" t="s">
        <v>156</v>
      </c>
      <c r="H4182" s="73" t="s">
        <v>156</v>
      </c>
      <c r="I4182" s="73" t="s">
        <v>465</v>
      </c>
      <c r="J4182" s="73" t="str">
        <f t="shared" si="93"/>
        <v>Average car miles Cars (by size)</v>
      </c>
      <c r="K4182" s="98">
        <v>0.29103000000000001</v>
      </c>
      <c r="L4182" s="48"/>
      <c r="M4182" s="22"/>
      <c r="N4182" s="22"/>
      <c r="O4182" s="22"/>
      <c r="P4182" s="22"/>
      <c r="Q4182" s="22"/>
      <c r="R4182" s="22"/>
      <c r="S4182" s="22"/>
      <c r="T4182" s="2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c r="AQ4182" s="22"/>
      <c r="AR4182" s="22"/>
      <c r="AS4182" s="22"/>
      <c r="AT4182" s="22"/>
      <c r="AU4182" s="22"/>
      <c r="AV4182" s="22"/>
      <c r="AW4182" s="22"/>
      <c r="AX4182" s="22"/>
      <c r="AY4182" s="22"/>
      <c r="AZ4182" s="22"/>
      <c r="BA4182" s="22"/>
      <c r="BB4182" s="22"/>
      <c r="BC4182" s="22"/>
      <c r="BD4182" s="22"/>
      <c r="BE4182" s="22"/>
      <c r="BF4182" s="22"/>
      <c r="BG4182" s="22"/>
      <c r="BH4182" s="22"/>
      <c r="BI4182" s="22"/>
      <c r="BJ4182" s="22"/>
      <c r="BK4182" s="22"/>
      <c r="BL4182" s="22"/>
      <c r="BM4182" s="22"/>
      <c r="BN4182" s="22"/>
      <c r="BO4182" s="22"/>
      <c r="BP4182" s="22"/>
      <c r="BQ4182" s="22"/>
      <c r="BR4182" s="22"/>
      <c r="BS4182" s="22"/>
      <c r="BT4182" s="22"/>
      <c r="BU4182" s="22"/>
      <c r="BV4182" s="22"/>
      <c r="BW4182" s="22"/>
      <c r="BX4182" s="22"/>
      <c r="BY4182" s="22"/>
      <c r="BZ4182" s="22"/>
      <c r="CA4182" s="22"/>
      <c r="CB4182" s="22"/>
      <c r="CC4182" s="22"/>
      <c r="CD4182" s="22"/>
      <c r="CE4182" s="22"/>
      <c r="CF4182" s="22"/>
      <c r="CG4182" s="22"/>
      <c r="CH4182" s="22"/>
      <c r="CI4182" s="22"/>
      <c r="CJ4182" s="22"/>
      <c r="CK4182" s="22"/>
      <c r="CL4182" s="22"/>
      <c r="CM4182" s="22"/>
      <c r="CN4182" s="22"/>
      <c r="CO4182" s="22"/>
    </row>
    <row r="4183" spans="1:93" s="2" customFormat="1" x14ac:dyDescent="0.3">
      <c r="A4183" s="73" t="s">
        <v>204</v>
      </c>
      <c r="B4183" s="73" t="s">
        <v>177</v>
      </c>
      <c r="C4183" s="67" t="s">
        <v>282</v>
      </c>
      <c r="D4183" s="67" t="s">
        <v>449</v>
      </c>
      <c r="E4183" s="73"/>
      <c r="F4183" s="73" t="s">
        <v>138</v>
      </c>
      <c r="G4183" s="73" t="s">
        <v>156</v>
      </c>
      <c r="H4183" s="73" t="s">
        <v>156</v>
      </c>
      <c r="I4183" s="73" t="s">
        <v>466</v>
      </c>
      <c r="J4183" s="73" t="str">
        <f t="shared" si="93"/>
        <v>Average car miles Cars (by size)</v>
      </c>
      <c r="K4183" s="98">
        <v>5.1000000000000004E-4</v>
      </c>
      <c r="L4183" s="48"/>
      <c r="M4183" s="22"/>
      <c r="N4183" s="22"/>
      <c r="O4183" s="22"/>
      <c r="P4183" s="22"/>
      <c r="Q4183" s="22"/>
      <c r="R4183" s="22"/>
      <c r="S4183" s="22"/>
      <c r="T4183" s="22"/>
      <c r="U4183" s="22"/>
      <c r="V4183" s="22"/>
      <c r="W4183" s="22"/>
      <c r="X4183" s="22"/>
      <c r="Y4183" s="22"/>
      <c r="Z4183" s="22"/>
      <c r="AA4183" s="22"/>
      <c r="AB4183" s="22"/>
      <c r="AC4183" s="22"/>
      <c r="AD4183" s="22"/>
      <c r="AE4183" s="22"/>
      <c r="AF4183" s="22"/>
      <c r="AG4183" s="22"/>
      <c r="AH4183" s="22"/>
      <c r="AI4183" s="22"/>
      <c r="AJ4183" s="22"/>
      <c r="AK4183" s="22"/>
      <c r="AL4183" s="22"/>
      <c r="AM4183" s="22"/>
      <c r="AN4183" s="22"/>
      <c r="AO4183" s="22"/>
      <c r="AP4183" s="22"/>
      <c r="AQ4183" s="22"/>
      <c r="AR4183" s="22"/>
      <c r="AS4183" s="22"/>
      <c r="AT4183" s="22"/>
      <c r="AU4183" s="22"/>
      <c r="AV4183" s="22"/>
      <c r="AW4183" s="22"/>
      <c r="AX4183" s="22"/>
      <c r="AY4183" s="22"/>
      <c r="AZ4183" s="22"/>
      <c r="BA4183" s="22"/>
      <c r="BB4183" s="22"/>
      <c r="BC4183" s="22"/>
      <c r="BD4183" s="22"/>
      <c r="BE4183" s="22"/>
      <c r="BF4183" s="22"/>
      <c r="BG4183" s="22"/>
      <c r="BH4183" s="22"/>
      <c r="BI4183" s="22"/>
      <c r="BJ4183" s="22"/>
      <c r="BK4183" s="22"/>
      <c r="BL4183" s="22"/>
      <c r="BM4183" s="22"/>
      <c r="BN4183" s="22"/>
      <c r="BO4183" s="22"/>
      <c r="BP4183" s="22"/>
      <c r="BQ4183" s="22"/>
      <c r="BR4183" s="22"/>
      <c r="BS4183" s="22"/>
      <c r="BT4183" s="22"/>
      <c r="BU4183" s="22"/>
      <c r="BV4183" s="22"/>
      <c r="BW4183" s="22"/>
      <c r="BX4183" s="22"/>
      <c r="BY4183" s="22"/>
      <c r="BZ4183" s="22"/>
      <c r="CA4183" s="22"/>
      <c r="CB4183" s="22"/>
      <c r="CC4183" s="22"/>
      <c r="CD4183" s="22"/>
      <c r="CE4183" s="22"/>
      <c r="CF4183" s="22"/>
      <c r="CG4183" s="22"/>
      <c r="CH4183" s="22"/>
      <c r="CI4183" s="22"/>
      <c r="CJ4183" s="22"/>
      <c r="CK4183" s="22"/>
      <c r="CL4183" s="22"/>
      <c r="CM4183" s="22"/>
      <c r="CN4183" s="22"/>
      <c r="CO4183" s="22"/>
    </row>
    <row r="4184" spans="1:93" s="2" customFormat="1" x14ac:dyDescent="0.3">
      <c r="A4184" s="73" t="s">
        <v>204</v>
      </c>
      <c r="B4184" s="73" t="s">
        <v>177</v>
      </c>
      <c r="C4184" s="67" t="s">
        <v>282</v>
      </c>
      <c r="D4184" s="67" t="s">
        <v>449</v>
      </c>
      <c r="E4184" s="73"/>
      <c r="F4184" s="73" t="s">
        <v>138</v>
      </c>
      <c r="G4184" s="73" t="s">
        <v>156</v>
      </c>
      <c r="H4184" s="73" t="s">
        <v>156</v>
      </c>
      <c r="I4184" s="73" t="s">
        <v>467</v>
      </c>
      <c r="J4184" s="73" t="str">
        <f t="shared" si="93"/>
        <v>Average car miles Cars (by size)</v>
      </c>
      <c r="K4184" s="98">
        <v>0.28991</v>
      </c>
      <c r="L4184" s="48"/>
      <c r="M4184" s="22"/>
      <c r="N4184" s="22"/>
      <c r="O4184" s="22"/>
      <c r="P4184" s="22"/>
      <c r="Q4184" s="22"/>
      <c r="R4184" s="22"/>
      <c r="S4184" s="22"/>
      <c r="T4184" s="22"/>
      <c r="U4184" s="22"/>
      <c r="V4184" s="22"/>
      <c r="W4184" s="22"/>
      <c r="X4184" s="22"/>
      <c r="Y4184" s="22"/>
      <c r="Z4184" s="22"/>
      <c r="AA4184" s="22"/>
      <c r="AB4184" s="22"/>
      <c r="AC4184" s="22"/>
      <c r="AD4184" s="22"/>
      <c r="AE4184" s="22"/>
      <c r="AF4184" s="22"/>
      <c r="AG4184" s="22"/>
      <c r="AH4184" s="22"/>
      <c r="AI4184" s="22"/>
      <c r="AJ4184" s="22"/>
      <c r="AK4184" s="22"/>
      <c r="AL4184" s="22"/>
      <c r="AM4184" s="22"/>
      <c r="AN4184" s="22"/>
      <c r="AO4184" s="22"/>
      <c r="AP4184" s="22"/>
      <c r="AQ4184" s="22"/>
      <c r="AR4184" s="22"/>
      <c r="AS4184" s="22"/>
      <c r="AT4184" s="22"/>
      <c r="AU4184" s="22"/>
      <c r="AV4184" s="22"/>
      <c r="AW4184" s="22"/>
      <c r="AX4184" s="22"/>
      <c r="AY4184" s="22"/>
      <c r="AZ4184" s="22"/>
      <c r="BA4184" s="22"/>
      <c r="BB4184" s="22"/>
      <c r="BC4184" s="22"/>
      <c r="BD4184" s="22"/>
      <c r="BE4184" s="22"/>
      <c r="BF4184" s="22"/>
      <c r="BG4184" s="22"/>
      <c r="BH4184" s="22"/>
      <c r="BI4184" s="22"/>
      <c r="BJ4184" s="22"/>
      <c r="BK4184" s="22"/>
      <c r="BL4184" s="22"/>
      <c r="BM4184" s="22"/>
      <c r="BN4184" s="22"/>
      <c r="BO4184" s="22"/>
      <c r="BP4184" s="22"/>
      <c r="BQ4184" s="22"/>
      <c r="BR4184" s="22"/>
      <c r="BS4184" s="22"/>
      <c r="BT4184" s="22"/>
      <c r="BU4184" s="22"/>
      <c r="BV4184" s="22"/>
      <c r="BW4184" s="22"/>
      <c r="BX4184" s="22"/>
      <c r="BY4184" s="22"/>
      <c r="BZ4184" s="22"/>
      <c r="CA4184" s="22"/>
      <c r="CB4184" s="22"/>
      <c r="CC4184" s="22"/>
      <c r="CD4184" s="22"/>
      <c r="CE4184" s="22"/>
      <c r="CF4184" s="22"/>
      <c r="CG4184" s="22"/>
      <c r="CH4184" s="22"/>
      <c r="CI4184" s="22"/>
      <c r="CJ4184" s="22"/>
      <c r="CK4184" s="22"/>
      <c r="CL4184" s="22"/>
      <c r="CM4184" s="22"/>
      <c r="CN4184" s="22"/>
      <c r="CO4184" s="22"/>
    </row>
    <row r="4185" spans="1:93" s="2" customFormat="1" x14ac:dyDescent="0.3">
      <c r="A4185" s="73" t="s">
        <v>204</v>
      </c>
      <c r="B4185" s="73" t="s">
        <v>177</v>
      </c>
      <c r="C4185" s="67" t="s">
        <v>282</v>
      </c>
      <c r="D4185" s="67" t="s">
        <v>449</v>
      </c>
      <c r="E4185" s="73"/>
      <c r="F4185" s="73" t="s">
        <v>138</v>
      </c>
      <c r="G4185" s="73" t="s">
        <v>156</v>
      </c>
      <c r="H4185" s="73" t="s">
        <v>156</v>
      </c>
      <c r="I4185" s="73" t="s">
        <v>468</v>
      </c>
      <c r="J4185" s="73" t="str">
        <f t="shared" si="93"/>
        <v>Average car miles Cars (by size)</v>
      </c>
      <c r="K4185" s="98">
        <v>6.0999999999999997E-4</v>
      </c>
      <c r="L4185" s="48"/>
      <c r="M4185" s="22"/>
      <c r="N4185" s="22"/>
      <c r="O4185" s="22"/>
      <c r="P4185" s="22"/>
      <c r="Q4185" s="22"/>
      <c r="R4185" s="22"/>
      <c r="S4185" s="22"/>
      <c r="T4185" s="22"/>
      <c r="U4185" s="22"/>
      <c r="V4185" s="22"/>
      <c r="W4185" s="22"/>
      <c r="X4185" s="22"/>
      <c r="Y4185" s="22"/>
      <c r="Z4185" s="22"/>
      <c r="AA4185" s="22"/>
      <c r="AB4185" s="22"/>
      <c r="AC4185" s="22"/>
      <c r="AD4185" s="22"/>
      <c r="AE4185" s="22"/>
      <c r="AF4185" s="22"/>
      <c r="AG4185" s="22"/>
      <c r="AH4185" s="22"/>
      <c r="AI4185" s="22"/>
      <c r="AJ4185" s="22"/>
      <c r="AK4185" s="22"/>
      <c r="AL4185" s="22"/>
      <c r="AM4185" s="22"/>
      <c r="AN4185" s="22"/>
      <c r="AO4185" s="22"/>
      <c r="AP4185" s="22"/>
      <c r="AQ4185" s="22"/>
      <c r="AR4185" s="22"/>
      <c r="AS4185" s="22"/>
      <c r="AT4185" s="22"/>
      <c r="AU4185" s="22"/>
      <c r="AV4185" s="22"/>
      <c r="AW4185" s="22"/>
      <c r="AX4185" s="22"/>
      <c r="AY4185" s="22"/>
      <c r="AZ4185" s="22"/>
      <c r="BA4185" s="22"/>
      <c r="BB4185" s="22"/>
      <c r="BC4185" s="22"/>
      <c r="BD4185" s="22"/>
      <c r="BE4185" s="22"/>
      <c r="BF4185" s="22"/>
      <c r="BG4185" s="22"/>
      <c r="BH4185" s="22"/>
      <c r="BI4185" s="22"/>
      <c r="BJ4185" s="22"/>
      <c r="BK4185" s="22"/>
      <c r="BL4185" s="22"/>
      <c r="BM4185" s="22"/>
      <c r="BN4185" s="22"/>
      <c r="BO4185" s="22"/>
      <c r="BP4185" s="22"/>
      <c r="BQ4185" s="22"/>
      <c r="BR4185" s="22"/>
      <c r="BS4185" s="22"/>
      <c r="BT4185" s="22"/>
      <c r="BU4185" s="22"/>
      <c r="BV4185" s="22"/>
      <c r="BW4185" s="22"/>
      <c r="BX4185" s="22"/>
      <c r="BY4185" s="22"/>
      <c r="BZ4185" s="22"/>
      <c r="CA4185" s="22"/>
      <c r="CB4185" s="22"/>
      <c r="CC4185" s="22"/>
      <c r="CD4185" s="22"/>
      <c r="CE4185" s="22"/>
      <c r="CF4185" s="22"/>
      <c r="CG4185" s="22"/>
      <c r="CH4185" s="22"/>
      <c r="CI4185" s="22"/>
      <c r="CJ4185" s="22"/>
      <c r="CK4185" s="22"/>
      <c r="CL4185" s="22"/>
      <c r="CM4185" s="22"/>
      <c r="CN4185" s="22"/>
      <c r="CO4185" s="22"/>
    </row>
    <row r="4186" spans="1:93" s="2" customFormat="1" x14ac:dyDescent="0.3">
      <c r="A4186" s="73" t="s">
        <v>204</v>
      </c>
      <c r="B4186" s="73" t="s">
        <v>177</v>
      </c>
      <c r="C4186" s="67" t="s">
        <v>282</v>
      </c>
      <c r="D4186" s="67" t="s">
        <v>449</v>
      </c>
      <c r="E4186" s="73"/>
      <c r="F4186" s="73" t="s">
        <v>311</v>
      </c>
      <c r="G4186" s="73" t="s">
        <v>405</v>
      </c>
      <c r="H4186" s="73" t="s">
        <v>405</v>
      </c>
      <c r="I4186" s="73" t="s">
        <v>465</v>
      </c>
      <c r="J4186" s="73" t="str">
        <f t="shared" si="93"/>
        <v>Average car km Cars (by size)</v>
      </c>
      <c r="K4186" s="98">
        <v>0.11473</v>
      </c>
      <c r="L4186" s="48"/>
      <c r="M4186" s="22"/>
      <c r="N4186" s="22"/>
      <c r="O4186" s="22"/>
      <c r="P4186" s="22"/>
      <c r="Q4186" s="22"/>
      <c r="R4186" s="22"/>
      <c r="S4186" s="22"/>
      <c r="T4186" s="2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c r="AQ4186" s="22"/>
      <c r="AR4186" s="22"/>
      <c r="AS4186" s="22"/>
      <c r="AT4186" s="22"/>
      <c r="AU4186" s="22"/>
      <c r="AV4186" s="22"/>
      <c r="AW4186" s="22"/>
      <c r="AX4186" s="22"/>
      <c r="AY4186" s="22"/>
      <c r="AZ4186" s="22"/>
      <c r="BA4186" s="22"/>
      <c r="BB4186" s="22"/>
      <c r="BC4186" s="22"/>
      <c r="BD4186" s="22"/>
      <c r="BE4186" s="22"/>
      <c r="BF4186" s="22"/>
      <c r="BG4186" s="22"/>
      <c r="BH4186" s="22"/>
      <c r="BI4186" s="22"/>
      <c r="BJ4186" s="22"/>
      <c r="BK4186" s="22"/>
      <c r="BL4186" s="22"/>
      <c r="BM4186" s="22"/>
      <c r="BN4186" s="22"/>
      <c r="BO4186" s="22"/>
      <c r="BP4186" s="22"/>
      <c r="BQ4186" s="22"/>
      <c r="BR4186" s="22"/>
      <c r="BS4186" s="22"/>
      <c r="BT4186" s="22"/>
      <c r="BU4186" s="22"/>
      <c r="BV4186" s="22"/>
      <c r="BW4186" s="22"/>
      <c r="BX4186" s="22"/>
      <c r="BY4186" s="22"/>
      <c r="BZ4186" s="22"/>
      <c r="CA4186" s="22"/>
      <c r="CB4186" s="22"/>
      <c r="CC4186" s="22"/>
      <c r="CD4186" s="22"/>
      <c r="CE4186" s="22"/>
      <c r="CF4186" s="22"/>
      <c r="CG4186" s="22"/>
      <c r="CH4186" s="22"/>
      <c r="CI4186" s="22"/>
      <c r="CJ4186" s="22"/>
      <c r="CK4186" s="22"/>
      <c r="CL4186" s="22"/>
      <c r="CM4186" s="22"/>
      <c r="CN4186" s="22"/>
      <c r="CO4186" s="22"/>
    </row>
    <row r="4187" spans="1:93" s="2" customFormat="1" x14ac:dyDescent="0.3">
      <c r="A4187" s="73" t="s">
        <v>204</v>
      </c>
      <c r="B4187" s="73" t="s">
        <v>177</v>
      </c>
      <c r="C4187" s="67" t="s">
        <v>282</v>
      </c>
      <c r="D4187" s="67" t="s">
        <v>449</v>
      </c>
      <c r="E4187" s="73"/>
      <c r="F4187" s="73" t="s">
        <v>311</v>
      </c>
      <c r="G4187" s="73" t="s">
        <v>405</v>
      </c>
      <c r="H4187" s="73" t="s">
        <v>405</v>
      </c>
      <c r="I4187" s="73" t="s">
        <v>466</v>
      </c>
      <c r="J4187" s="73" t="str">
        <f t="shared" si="93"/>
        <v>Average car km Cars (by size)</v>
      </c>
      <c r="K4187" s="98">
        <v>1.6000000000000001E-4</v>
      </c>
      <c r="L4187" s="48"/>
      <c r="M4187" s="22"/>
      <c r="N4187" s="22"/>
      <c r="O4187" s="22"/>
      <c r="P4187" s="22"/>
      <c r="Q4187" s="22"/>
      <c r="R4187" s="22"/>
      <c r="S4187" s="22"/>
      <c r="T4187" s="22"/>
      <c r="U4187" s="22"/>
      <c r="V4187" s="22"/>
      <c r="W4187" s="22"/>
      <c r="X4187" s="22"/>
      <c r="Y4187" s="22"/>
      <c r="Z4187" s="22"/>
      <c r="AA4187" s="22"/>
      <c r="AB4187" s="22"/>
      <c r="AC4187" s="22"/>
      <c r="AD4187" s="22"/>
      <c r="AE4187" s="22"/>
      <c r="AF4187" s="22"/>
      <c r="AG4187" s="22"/>
      <c r="AH4187" s="22"/>
      <c r="AI4187" s="22"/>
      <c r="AJ4187" s="22"/>
      <c r="AK4187" s="22"/>
      <c r="AL4187" s="22"/>
      <c r="AM4187" s="22"/>
      <c r="AN4187" s="22"/>
      <c r="AO4187" s="22"/>
      <c r="AP4187" s="22"/>
      <c r="AQ4187" s="22"/>
      <c r="AR4187" s="22"/>
      <c r="AS4187" s="22"/>
      <c r="AT4187" s="22"/>
      <c r="AU4187" s="22"/>
      <c r="AV4187" s="22"/>
      <c r="AW4187" s="22"/>
      <c r="AX4187" s="22"/>
      <c r="AY4187" s="22"/>
      <c r="AZ4187" s="22"/>
      <c r="BA4187" s="22"/>
      <c r="BB4187" s="22"/>
      <c r="BC4187" s="22"/>
      <c r="BD4187" s="22"/>
      <c r="BE4187" s="22"/>
      <c r="BF4187" s="22"/>
      <c r="BG4187" s="22"/>
      <c r="BH4187" s="22"/>
      <c r="BI4187" s="22"/>
      <c r="BJ4187" s="22"/>
      <c r="BK4187" s="22"/>
      <c r="BL4187" s="22"/>
      <c r="BM4187" s="22"/>
      <c r="BN4187" s="22"/>
      <c r="BO4187" s="22"/>
      <c r="BP4187" s="22"/>
      <c r="BQ4187" s="22"/>
      <c r="BR4187" s="22"/>
      <c r="BS4187" s="22"/>
      <c r="BT4187" s="22"/>
      <c r="BU4187" s="22"/>
      <c r="BV4187" s="22"/>
      <c r="BW4187" s="22"/>
      <c r="BX4187" s="22"/>
      <c r="BY4187" s="22"/>
      <c r="BZ4187" s="22"/>
      <c r="CA4187" s="22"/>
      <c r="CB4187" s="22"/>
      <c r="CC4187" s="22"/>
      <c r="CD4187" s="22"/>
      <c r="CE4187" s="22"/>
      <c r="CF4187" s="22"/>
      <c r="CG4187" s="22"/>
      <c r="CH4187" s="22"/>
      <c r="CI4187" s="22"/>
      <c r="CJ4187" s="22"/>
      <c r="CK4187" s="22"/>
      <c r="CL4187" s="22"/>
      <c r="CM4187" s="22"/>
      <c r="CN4187" s="22"/>
      <c r="CO4187" s="22"/>
    </row>
    <row r="4188" spans="1:93" s="2" customFormat="1" x14ac:dyDescent="0.3">
      <c r="A4188" s="73" t="s">
        <v>204</v>
      </c>
      <c r="B4188" s="73" t="s">
        <v>177</v>
      </c>
      <c r="C4188" s="67" t="s">
        <v>282</v>
      </c>
      <c r="D4188" s="67" t="s">
        <v>449</v>
      </c>
      <c r="E4188" s="73"/>
      <c r="F4188" s="73" t="s">
        <v>311</v>
      </c>
      <c r="G4188" s="73" t="s">
        <v>405</v>
      </c>
      <c r="H4188" s="73" t="s">
        <v>405</v>
      </c>
      <c r="I4188" s="73" t="s">
        <v>467</v>
      </c>
      <c r="J4188" s="73" t="str">
        <f t="shared" si="93"/>
        <v>Average car km Cars (by size)</v>
      </c>
      <c r="K4188" s="98">
        <v>0.11346000000000001</v>
      </c>
      <c r="L4188" s="48"/>
      <c r="M4188" s="22"/>
      <c r="N4188" s="22"/>
      <c r="O4188" s="22"/>
      <c r="P4188" s="22"/>
      <c r="Q4188" s="22"/>
      <c r="R4188" s="22"/>
      <c r="S4188" s="22"/>
      <c r="T4188" s="2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c r="AQ4188" s="22"/>
      <c r="AR4188" s="22"/>
      <c r="AS4188" s="22"/>
      <c r="AT4188" s="22"/>
      <c r="AU4188" s="22"/>
      <c r="AV4188" s="22"/>
      <c r="AW4188" s="22"/>
      <c r="AX4188" s="22"/>
      <c r="AY4188" s="22"/>
      <c r="AZ4188" s="22"/>
      <c r="BA4188" s="22"/>
      <c r="BB4188" s="22"/>
      <c r="BC4188" s="22"/>
      <c r="BD4188" s="22"/>
      <c r="BE4188" s="22"/>
      <c r="BF4188" s="22"/>
      <c r="BG4188" s="22"/>
      <c r="BH4188" s="22"/>
      <c r="BI4188" s="22"/>
      <c r="BJ4188" s="22"/>
      <c r="BK4188" s="22"/>
      <c r="BL4188" s="22"/>
      <c r="BM4188" s="22"/>
      <c r="BN4188" s="22"/>
      <c r="BO4188" s="22"/>
      <c r="BP4188" s="22"/>
      <c r="BQ4188" s="22"/>
      <c r="BR4188" s="22"/>
      <c r="BS4188" s="22"/>
      <c r="BT4188" s="22"/>
      <c r="BU4188" s="22"/>
      <c r="BV4188" s="22"/>
      <c r="BW4188" s="22"/>
      <c r="BX4188" s="22"/>
      <c r="BY4188" s="22"/>
      <c r="BZ4188" s="22"/>
      <c r="CA4188" s="22"/>
      <c r="CB4188" s="22"/>
      <c r="CC4188" s="22"/>
      <c r="CD4188" s="22"/>
      <c r="CE4188" s="22"/>
      <c r="CF4188" s="22"/>
      <c r="CG4188" s="22"/>
      <c r="CH4188" s="22"/>
      <c r="CI4188" s="22"/>
      <c r="CJ4188" s="22"/>
      <c r="CK4188" s="22"/>
      <c r="CL4188" s="22"/>
      <c r="CM4188" s="22"/>
      <c r="CN4188" s="22"/>
      <c r="CO4188" s="22"/>
    </row>
    <row r="4189" spans="1:93" s="2" customFormat="1" x14ac:dyDescent="0.3">
      <c r="A4189" s="73" t="s">
        <v>204</v>
      </c>
      <c r="B4189" s="73" t="s">
        <v>177</v>
      </c>
      <c r="C4189" s="67" t="s">
        <v>282</v>
      </c>
      <c r="D4189" s="67" t="s">
        <v>449</v>
      </c>
      <c r="E4189" s="73"/>
      <c r="F4189" s="73" t="s">
        <v>311</v>
      </c>
      <c r="G4189" s="73" t="s">
        <v>405</v>
      </c>
      <c r="H4189" s="73" t="s">
        <v>405</v>
      </c>
      <c r="I4189" s="73" t="s">
        <v>468</v>
      </c>
      <c r="J4189" s="73" t="str">
        <f t="shared" si="93"/>
        <v>Average car km Cars (by size)</v>
      </c>
      <c r="K4189" s="98">
        <v>1.1100000000000001E-3</v>
      </c>
      <c r="L4189" s="48"/>
      <c r="M4189" s="22"/>
      <c r="N4189" s="22"/>
      <c r="O4189" s="22"/>
      <c r="P4189" s="22"/>
      <c r="Q4189" s="22"/>
      <c r="R4189" s="22"/>
      <c r="S4189" s="22"/>
      <c r="T4189" s="22"/>
      <c r="U4189" s="22"/>
      <c r="V4189" s="22"/>
      <c r="W4189" s="22"/>
      <c r="X4189" s="22"/>
      <c r="Y4189" s="22"/>
      <c r="Z4189" s="22"/>
      <c r="AA4189" s="22"/>
      <c r="AB4189" s="22"/>
      <c r="AC4189" s="22"/>
      <c r="AD4189" s="22"/>
      <c r="AE4189" s="22"/>
      <c r="AF4189" s="22"/>
      <c r="AG4189" s="22"/>
      <c r="AH4189" s="22"/>
      <c r="AI4189" s="22"/>
      <c r="AJ4189" s="22"/>
      <c r="AK4189" s="22"/>
      <c r="AL4189" s="22"/>
      <c r="AM4189" s="22"/>
      <c r="AN4189" s="22"/>
      <c r="AO4189" s="22"/>
      <c r="AP4189" s="22"/>
      <c r="AQ4189" s="22"/>
      <c r="AR4189" s="22"/>
      <c r="AS4189" s="22"/>
      <c r="AT4189" s="22"/>
      <c r="AU4189" s="22"/>
      <c r="AV4189" s="22"/>
      <c r="AW4189" s="22"/>
      <c r="AX4189" s="22"/>
      <c r="AY4189" s="22"/>
      <c r="AZ4189" s="22"/>
      <c r="BA4189" s="22"/>
      <c r="BB4189" s="22"/>
      <c r="BC4189" s="22"/>
      <c r="BD4189" s="22"/>
      <c r="BE4189" s="22"/>
      <c r="BF4189" s="22"/>
      <c r="BG4189" s="22"/>
      <c r="BH4189" s="22"/>
      <c r="BI4189" s="22"/>
      <c r="BJ4189" s="22"/>
      <c r="BK4189" s="22"/>
      <c r="BL4189" s="22"/>
      <c r="BM4189" s="22"/>
      <c r="BN4189" s="22"/>
      <c r="BO4189" s="22"/>
      <c r="BP4189" s="22"/>
      <c r="BQ4189" s="22"/>
      <c r="BR4189" s="22"/>
      <c r="BS4189" s="22"/>
      <c r="BT4189" s="22"/>
      <c r="BU4189" s="22"/>
      <c r="BV4189" s="22"/>
      <c r="BW4189" s="22"/>
      <c r="BX4189" s="22"/>
      <c r="BY4189" s="22"/>
      <c r="BZ4189" s="22"/>
      <c r="CA4189" s="22"/>
      <c r="CB4189" s="22"/>
      <c r="CC4189" s="22"/>
      <c r="CD4189" s="22"/>
      <c r="CE4189" s="22"/>
      <c r="CF4189" s="22"/>
      <c r="CG4189" s="22"/>
      <c r="CH4189" s="22"/>
      <c r="CI4189" s="22"/>
      <c r="CJ4189" s="22"/>
      <c r="CK4189" s="22"/>
      <c r="CL4189" s="22"/>
      <c r="CM4189" s="22"/>
      <c r="CN4189" s="22"/>
      <c r="CO4189" s="22"/>
    </row>
    <row r="4190" spans="1:93" s="2" customFormat="1" x14ac:dyDescent="0.3">
      <c r="A4190" s="73" t="s">
        <v>204</v>
      </c>
      <c r="B4190" s="73" t="s">
        <v>177</v>
      </c>
      <c r="C4190" s="67" t="s">
        <v>282</v>
      </c>
      <c r="D4190" s="67" t="s">
        <v>449</v>
      </c>
      <c r="E4190" s="73"/>
      <c r="F4190" s="73" t="s">
        <v>311</v>
      </c>
      <c r="G4190" s="73" t="s">
        <v>156</v>
      </c>
      <c r="H4190" s="73" t="s">
        <v>156</v>
      </c>
      <c r="I4190" s="73" t="s">
        <v>465</v>
      </c>
      <c r="J4190" s="73" t="str">
        <f t="shared" si="93"/>
        <v>Average car miles Cars (by size)</v>
      </c>
      <c r="K4190" s="98">
        <v>0.18464000000000003</v>
      </c>
      <c r="L4190" s="48"/>
      <c r="M4190" s="22"/>
      <c r="N4190" s="22"/>
      <c r="O4190" s="22"/>
      <c r="P4190" s="22"/>
      <c r="Q4190" s="22"/>
      <c r="R4190" s="22"/>
      <c r="S4190" s="22"/>
      <c r="T4190" s="2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c r="AQ4190" s="22"/>
      <c r="AR4190" s="22"/>
      <c r="AS4190" s="22"/>
      <c r="AT4190" s="22"/>
      <c r="AU4190" s="22"/>
      <c r="AV4190" s="22"/>
      <c r="AW4190" s="22"/>
      <c r="AX4190" s="22"/>
      <c r="AY4190" s="22"/>
      <c r="AZ4190" s="22"/>
      <c r="BA4190" s="22"/>
      <c r="BB4190" s="22"/>
      <c r="BC4190" s="22"/>
      <c r="BD4190" s="22"/>
      <c r="BE4190" s="22"/>
      <c r="BF4190" s="22"/>
      <c r="BG4190" s="22"/>
      <c r="BH4190" s="22"/>
      <c r="BI4190" s="22"/>
      <c r="BJ4190" s="22"/>
      <c r="BK4190" s="22"/>
      <c r="BL4190" s="22"/>
      <c r="BM4190" s="22"/>
      <c r="BN4190" s="22"/>
      <c r="BO4190" s="22"/>
      <c r="BP4190" s="22"/>
      <c r="BQ4190" s="22"/>
      <c r="BR4190" s="22"/>
      <c r="BS4190" s="22"/>
      <c r="BT4190" s="22"/>
      <c r="BU4190" s="22"/>
      <c r="BV4190" s="22"/>
      <c r="BW4190" s="22"/>
      <c r="BX4190" s="22"/>
      <c r="BY4190" s="22"/>
      <c r="BZ4190" s="22"/>
      <c r="CA4190" s="22"/>
      <c r="CB4190" s="22"/>
      <c r="CC4190" s="22"/>
      <c r="CD4190" s="22"/>
      <c r="CE4190" s="22"/>
      <c r="CF4190" s="22"/>
      <c r="CG4190" s="22"/>
      <c r="CH4190" s="22"/>
      <c r="CI4190" s="22"/>
      <c r="CJ4190" s="22"/>
      <c r="CK4190" s="22"/>
      <c r="CL4190" s="22"/>
      <c r="CM4190" s="22"/>
      <c r="CN4190" s="22"/>
      <c r="CO4190" s="22"/>
    </row>
    <row r="4191" spans="1:93" s="2" customFormat="1" x14ac:dyDescent="0.3">
      <c r="A4191" s="73" t="s">
        <v>204</v>
      </c>
      <c r="B4191" s="73" t="s">
        <v>177</v>
      </c>
      <c r="C4191" s="67" t="s">
        <v>282</v>
      </c>
      <c r="D4191" s="67" t="s">
        <v>449</v>
      </c>
      <c r="E4191" s="73"/>
      <c r="F4191" s="73" t="s">
        <v>311</v>
      </c>
      <c r="G4191" s="73" t="s">
        <v>156</v>
      </c>
      <c r="H4191" s="73" t="s">
        <v>156</v>
      </c>
      <c r="I4191" s="73" t="s">
        <v>466</v>
      </c>
      <c r="J4191" s="73" t="str">
        <f t="shared" si="93"/>
        <v>Average car miles Cars (by size)</v>
      </c>
      <c r="K4191" s="98">
        <v>2.5999999999999998E-4</v>
      </c>
      <c r="L4191" s="48"/>
      <c r="M4191" s="22"/>
      <c r="N4191" s="22"/>
      <c r="O4191" s="22"/>
      <c r="P4191" s="22"/>
      <c r="Q4191" s="22"/>
      <c r="R4191" s="22"/>
      <c r="S4191" s="22"/>
      <c r="T4191" s="22"/>
      <c r="U4191" s="22"/>
      <c r="V4191" s="22"/>
      <c r="W4191" s="22"/>
      <c r="X4191" s="22"/>
      <c r="Y4191" s="22"/>
      <c r="Z4191" s="22"/>
      <c r="AA4191" s="22"/>
      <c r="AB4191" s="22"/>
      <c r="AC4191" s="22"/>
      <c r="AD4191" s="22"/>
      <c r="AE4191" s="22"/>
      <c r="AF4191" s="22"/>
      <c r="AG4191" s="22"/>
      <c r="AH4191" s="22"/>
      <c r="AI4191" s="22"/>
      <c r="AJ4191" s="22"/>
      <c r="AK4191" s="22"/>
      <c r="AL4191" s="22"/>
      <c r="AM4191" s="22"/>
      <c r="AN4191" s="22"/>
      <c r="AO4191" s="22"/>
      <c r="AP4191" s="22"/>
      <c r="AQ4191" s="22"/>
      <c r="AR4191" s="22"/>
      <c r="AS4191" s="22"/>
      <c r="AT4191" s="22"/>
      <c r="AU4191" s="22"/>
      <c r="AV4191" s="22"/>
      <c r="AW4191" s="22"/>
      <c r="AX4191" s="22"/>
      <c r="AY4191" s="22"/>
      <c r="AZ4191" s="22"/>
      <c r="BA4191" s="22"/>
      <c r="BB4191" s="22"/>
      <c r="BC4191" s="22"/>
      <c r="BD4191" s="22"/>
      <c r="BE4191" s="22"/>
      <c r="BF4191" s="22"/>
      <c r="BG4191" s="22"/>
      <c r="BH4191" s="22"/>
      <c r="BI4191" s="22"/>
      <c r="BJ4191" s="22"/>
      <c r="BK4191" s="22"/>
      <c r="BL4191" s="22"/>
      <c r="BM4191" s="22"/>
      <c r="BN4191" s="22"/>
      <c r="BO4191" s="22"/>
      <c r="BP4191" s="22"/>
      <c r="BQ4191" s="22"/>
      <c r="BR4191" s="22"/>
      <c r="BS4191" s="22"/>
      <c r="BT4191" s="22"/>
      <c r="BU4191" s="22"/>
      <c r="BV4191" s="22"/>
      <c r="BW4191" s="22"/>
      <c r="BX4191" s="22"/>
      <c r="BY4191" s="22"/>
      <c r="BZ4191" s="22"/>
      <c r="CA4191" s="22"/>
      <c r="CB4191" s="22"/>
      <c r="CC4191" s="22"/>
      <c r="CD4191" s="22"/>
      <c r="CE4191" s="22"/>
      <c r="CF4191" s="22"/>
      <c r="CG4191" s="22"/>
      <c r="CH4191" s="22"/>
      <c r="CI4191" s="22"/>
      <c r="CJ4191" s="22"/>
      <c r="CK4191" s="22"/>
      <c r="CL4191" s="22"/>
      <c r="CM4191" s="22"/>
      <c r="CN4191" s="22"/>
      <c r="CO4191" s="22"/>
    </row>
    <row r="4192" spans="1:93" s="2" customFormat="1" x14ac:dyDescent="0.3">
      <c r="A4192" s="73" t="s">
        <v>204</v>
      </c>
      <c r="B4192" s="73" t="s">
        <v>177</v>
      </c>
      <c r="C4192" s="67" t="s">
        <v>282</v>
      </c>
      <c r="D4192" s="67" t="s">
        <v>449</v>
      </c>
      <c r="E4192" s="73"/>
      <c r="F4192" s="73" t="s">
        <v>311</v>
      </c>
      <c r="G4192" s="73" t="s">
        <v>156</v>
      </c>
      <c r="H4192" s="73" t="s">
        <v>156</v>
      </c>
      <c r="I4192" s="73" t="s">
        <v>467</v>
      </c>
      <c r="J4192" s="73" t="str">
        <f t="shared" si="93"/>
        <v>Average car miles Cars (by size)</v>
      </c>
      <c r="K4192" s="98">
        <v>0.18259</v>
      </c>
      <c r="L4192" s="48"/>
      <c r="M4192" s="22"/>
      <c r="N4192" s="22"/>
      <c r="O4192" s="22"/>
      <c r="P4192" s="22"/>
      <c r="Q4192" s="22"/>
      <c r="R4192" s="22"/>
      <c r="S4192" s="22"/>
      <c r="T4192" s="2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c r="AQ4192" s="22"/>
      <c r="AR4192" s="22"/>
      <c r="AS4192" s="22"/>
      <c r="AT4192" s="22"/>
      <c r="AU4192" s="22"/>
      <c r="AV4192" s="22"/>
      <c r="AW4192" s="22"/>
      <c r="AX4192" s="22"/>
      <c r="AY4192" s="22"/>
      <c r="AZ4192" s="22"/>
      <c r="BA4192" s="22"/>
      <c r="BB4192" s="22"/>
      <c r="BC4192" s="22"/>
      <c r="BD4192" s="22"/>
      <c r="BE4192" s="22"/>
      <c r="BF4192" s="22"/>
      <c r="BG4192" s="22"/>
      <c r="BH4192" s="22"/>
      <c r="BI4192" s="22"/>
      <c r="BJ4192" s="22"/>
      <c r="BK4192" s="22"/>
      <c r="BL4192" s="22"/>
      <c r="BM4192" s="22"/>
      <c r="BN4192" s="22"/>
      <c r="BO4192" s="22"/>
      <c r="BP4192" s="22"/>
      <c r="BQ4192" s="22"/>
      <c r="BR4192" s="22"/>
      <c r="BS4192" s="22"/>
      <c r="BT4192" s="22"/>
      <c r="BU4192" s="22"/>
      <c r="BV4192" s="22"/>
      <c r="BW4192" s="22"/>
      <c r="BX4192" s="22"/>
      <c r="BY4192" s="22"/>
      <c r="BZ4192" s="22"/>
      <c r="CA4192" s="22"/>
      <c r="CB4192" s="22"/>
      <c r="CC4192" s="22"/>
      <c r="CD4192" s="22"/>
      <c r="CE4192" s="22"/>
      <c r="CF4192" s="22"/>
      <c r="CG4192" s="22"/>
      <c r="CH4192" s="22"/>
      <c r="CI4192" s="22"/>
      <c r="CJ4192" s="22"/>
      <c r="CK4192" s="22"/>
      <c r="CL4192" s="22"/>
      <c r="CM4192" s="22"/>
      <c r="CN4192" s="22"/>
      <c r="CO4192" s="22"/>
    </row>
    <row r="4193" spans="1:93" s="2" customFormat="1" x14ac:dyDescent="0.3">
      <c r="A4193" s="73" t="s">
        <v>204</v>
      </c>
      <c r="B4193" s="73" t="s">
        <v>177</v>
      </c>
      <c r="C4193" s="67" t="s">
        <v>282</v>
      </c>
      <c r="D4193" s="67" t="s">
        <v>449</v>
      </c>
      <c r="E4193" s="73"/>
      <c r="F4193" s="73" t="s">
        <v>311</v>
      </c>
      <c r="G4193" s="73" t="s">
        <v>156</v>
      </c>
      <c r="H4193" s="73" t="s">
        <v>156</v>
      </c>
      <c r="I4193" s="73" t="s">
        <v>468</v>
      </c>
      <c r="J4193" s="73" t="str">
        <f t="shared" si="93"/>
        <v>Average car miles Cars (by size)</v>
      </c>
      <c r="K4193" s="98">
        <v>1.7899999999999999E-3</v>
      </c>
      <c r="L4193" s="48"/>
      <c r="M4193" s="22"/>
      <c r="N4193" s="22"/>
      <c r="O4193" s="22"/>
      <c r="P4193" s="22"/>
      <c r="Q4193" s="22"/>
      <c r="R4193" s="22"/>
      <c r="S4193" s="22"/>
      <c r="T4193" s="22"/>
      <c r="U4193" s="22"/>
      <c r="V4193" s="22"/>
      <c r="W4193" s="22"/>
      <c r="X4193" s="22"/>
      <c r="Y4193" s="22"/>
      <c r="Z4193" s="22"/>
      <c r="AA4193" s="22"/>
      <c r="AB4193" s="22"/>
      <c r="AC4193" s="22"/>
      <c r="AD4193" s="22"/>
      <c r="AE4193" s="22"/>
      <c r="AF4193" s="22"/>
      <c r="AG4193" s="22"/>
      <c r="AH4193" s="22"/>
      <c r="AI4193" s="22"/>
      <c r="AJ4193" s="22"/>
      <c r="AK4193" s="22"/>
      <c r="AL4193" s="22"/>
      <c r="AM4193" s="22"/>
      <c r="AN4193" s="22"/>
      <c r="AO4193" s="22"/>
      <c r="AP4193" s="22"/>
      <c r="AQ4193" s="22"/>
      <c r="AR4193" s="22"/>
      <c r="AS4193" s="22"/>
      <c r="AT4193" s="22"/>
      <c r="AU4193" s="22"/>
      <c r="AV4193" s="22"/>
      <c r="AW4193" s="22"/>
      <c r="AX4193" s="22"/>
      <c r="AY4193" s="22"/>
      <c r="AZ4193" s="22"/>
      <c r="BA4193" s="22"/>
      <c r="BB4193" s="22"/>
      <c r="BC4193" s="22"/>
      <c r="BD4193" s="22"/>
      <c r="BE4193" s="22"/>
      <c r="BF4193" s="22"/>
      <c r="BG4193" s="22"/>
      <c r="BH4193" s="22"/>
      <c r="BI4193" s="22"/>
      <c r="BJ4193" s="22"/>
      <c r="BK4193" s="22"/>
      <c r="BL4193" s="22"/>
      <c r="BM4193" s="22"/>
      <c r="BN4193" s="22"/>
      <c r="BO4193" s="22"/>
      <c r="BP4193" s="22"/>
      <c r="BQ4193" s="22"/>
      <c r="BR4193" s="22"/>
      <c r="BS4193" s="22"/>
      <c r="BT4193" s="22"/>
      <c r="BU4193" s="22"/>
      <c r="BV4193" s="22"/>
      <c r="BW4193" s="22"/>
      <c r="BX4193" s="22"/>
      <c r="BY4193" s="22"/>
      <c r="BZ4193" s="22"/>
      <c r="CA4193" s="22"/>
      <c r="CB4193" s="22"/>
      <c r="CC4193" s="22"/>
      <c r="CD4193" s="22"/>
      <c r="CE4193" s="22"/>
      <c r="CF4193" s="22"/>
      <c r="CG4193" s="22"/>
      <c r="CH4193" s="22"/>
      <c r="CI4193" s="22"/>
      <c r="CJ4193" s="22"/>
      <c r="CK4193" s="22"/>
      <c r="CL4193" s="22"/>
      <c r="CM4193" s="22"/>
      <c r="CN4193" s="22"/>
      <c r="CO4193" s="22"/>
    </row>
    <row r="4194" spans="1:93" s="2" customFormat="1" x14ac:dyDescent="0.3">
      <c r="A4194" s="73" t="s">
        <v>204</v>
      </c>
      <c r="B4194" s="73" t="s">
        <v>177</v>
      </c>
      <c r="C4194" s="67" t="s">
        <v>282</v>
      </c>
      <c r="D4194" s="67" t="s">
        <v>449</v>
      </c>
      <c r="E4194" s="73"/>
      <c r="F4194" s="73" t="s">
        <v>77</v>
      </c>
      <c r="G4194" s="73" t="s">
        <v>405</v>
      </c>
      <c r="H4194" s="73" t="s">
        <v>405</v>
      </c>
      <c r="I4194" s="73" t="s">
        <v>465</v>
      </c>
      <c r="J4194" s="73" t="str">
        <f t="shared" ref="J4194:J4265" si="95">CONCATENATE(D4194," ",H4194," ",C4194)</f>
        <v>Average car km Cars (by size)</v>
      </c>
      <c r="K4194" s="98">
        <v>0.17802999999999999</v>
      </c>
      <c r="L4194" s="48"/>
      <c r="M4194" s="22"/>
      <c r="N4194" s="22"/>
      <c r="O4194" s="22"/>
      <c r="P4194" s="22"/>
      <c r="Q4194" s="22"/>
      <c r="R4194" s="22"/>
      <c r="S4194" s="22"/>
      <c r="T4194" s="2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c r="AQ4194" s="22"/>
      <c r="AR4194" s="22"/>
      <c r="AS4194" s="22"/>
      <c r="AT4194" s="22"/>
      <c r="AU4194" s="22"/>
      <c r="AV4194" s="22"/>
      <c r="AW4194" s="22"/>
      <c r="AX4194" s="22"/>
      <c r="AY4194" s="22"/>
      <c r="AZ4194" s="22"/>
      <c r="BA4194" s="22"/>
      <c r="BB4194" s="22"/>
      <c r="BC4194" s="22"/>
      <c r="BD4194" s="22"/>
      <c r="BE4194" s="22"/>
      <c r="BF4194" s="22"/>
      <c r="BG4194" s="22"/>
      <c r="BH4194" s="22"/>
      <c r="BI4194" s="22"/>
      <c r="BJ4194" s="22"/>
      <c r="BK4194" s="22"/>
      <c r="BL4194" s="22"/>
      <c r="BM4194" s="22"/>
      <c r="BN4194" s="22"/>
      <c r="BO4194" s="22"/>
      <c r="BP4194" s="22"/>
      <c r="BQ4194" s="22"/>
      <c r="BR4194" s="22"/>
      <c r="BS4194" s="22"/>
      <c r="BT4194" s="22"/>
      <c r="BU4194" s="22"/>
      <c r="BV4194" s="22"/>
      <c r="BW4194" s="22"/>
      <c r="BX4194" s="22"/>
      <c r="BY4194" s="22"/>
      <c r="BZ4194" s="22"/>
      <c r="CA4194" s="22"/>
      <c r="CB4194" s="22"/>
      <c r="CC4194" s="22"/>
      <c r="CD4194" s="22"/>
      <c r="CE4194" s="22"/>
      <c r="CF4194" s="22"/>
      <c r="CG4194" s="22"/>
      <c r="CH4194" s="22"/>
      <c r="CI4194" s="22"/>
      <c r="CJ4194" s="22"/>
      <c r="CK4194" s="22"/>
      <c r="CL4194" s="22"/>
      <c r="CM4194" s="22"/>
      <c r="CN4194" s="22"/>
      <c r="CO4194" s="22"/>
    </row>
    <row r="4195" spans="1:93" s="2" customFormat="1" x14ac:dyDescent="0.3">
      <c r="A4195" s="73" t="s">
        <v>204</v>
      </c>
      <c r="B4195" s="73" t="s">
        <v>177</v>
      </c>
      <c r="C4195" s="67" t="s">
        <v>282</v>
      </c>
      <c r="D4195" s="67" t="s">
        <v>449</v>
      </c>
      <c r="E4195" s="73"/>
      <c r="F4195" s="73" t="s">
        <v>77</v>
      </c>
      <c r="G4195" s="73" t="s">
        <v>405</v>
      </c>
      <c r="H4195" s="73" t="s">
        <v>405</v>
      </c>
      <c r="I4195" s="73" t="s">
        <v>466</v>
      </c>
      <c r="J4195" s="73" t="str">
        <f t="shared" si="95"/>
        <v>Average car km Cars (by size)</v>
      </c>
      <c r="K4195" s="98">
        <v>1.5900000000000001E-3</v>
      </c>
      <c r="L4195" s="48"/>
      <c r="M4195" s="22"/>
      <c r="N4195" s="22"/>
      <c r="O4195" s="22"/>
      <c r="P4195" s="22"/>
      <c r="Q4195" s="22"/>
      <c r="R4195" s="22"/>
      <c r="S4195" s="22"/>
      <c r="T4195" s="22"/>
      <c r="U4195" s="22"/>
      <c r="V4195" s="22"/>
      <c r="W4195" s="22"/>
      <c r="X4195" s="22"/>
      <c r="Y4195" s="22"/>
      <c r="Z4195" s="22"/>
      <c r="AA4195" s="22"/>
      <c r="AB4195" s="22"/>
      <c r="AC4195" s="22"/>
      <c r="AD4195" s="22"/>
      <c r="AE4195" s="22"/>
      <c r="AF4195" s="22"/>
      <c r="AG4195" s="22"/>
      <c r="AH4195" s="22"/>
      <c r="AI4195" s="22"/>
      <c r="AJ4195" s="22"/>
      <c r="AK4195" s="22"/>
      <c r="AL4195" s="22"/>
      <c r="AM4195" s="22"/>
      <c r="AN4195" s="22"/>
      <c r="AO4195" s="22"/>
      <c r="AP4195" s="22"/>
      <c r="AQ4195" s="22"/>
      <c r="AR4195" s="22"/>
      <c r="AS4195" s="22"/>
      <c r="AT4195" s="22"/>
      <c r="AU4195" s="22"/>
      <c r="AV4195" s="22"/>
      <c r="AW4195" s="22"/>
      <c r="AX4195" s="22"/>
      <c r="AY4195" s="22"/>
      <c r="AZ4195" s="22"/>
      <c r="BA4195" s="22"/>
      <c r="BB4195" s="22"/>
      <c r="BC4195" s="22"/>
      <c r="BD4195" s="22"/>
      <c r="BE4195" s="22"/>
      <c r="BF4195" s="22"/>
      <c r="BG4195" s="22"/>
      <c r="BH4195" s="22"/>
      <c r="BI4195" s="22"/>
      <c r="BJ4195" s="22"/>
      <c r="BK4195" s="22"/>
      <c r="BL4195" s="22"/>
      <c r="BM4195" s="22"/>
      <c r="BN4195" s="22"/>
      <c r="BO4195" s="22"/>
      <c r="BP4195" s="22"/>
      <c r="BQ4195" s="22"/>
      <c r="BR4195" s="22"/>
      <c r="BS4195" s="22"/>
      <c r="BT4195" s="22"/>
      <c r="BU4195" s="22"/>
      <c r="BV4195" s="22"/>
      <c r="BW4195" s="22"/>
      <c r="BX4195" s="22"/>
      <c r="BY4195" s="22"/>
      <c r="BZ4195" s="22"/>
      <c r="CA4195" s="22"/>
      <c r="CB4195" s="22"/>
      <c r="CC4195" s="22"/>
      <c r="CD4195" s="22"/>
      <c r="CE4195" s="22"/>
      <c r="CF4195" s="22"/>
      <c r="CG4195" s="22"/>
      <c r="CH4195" s="22"/>
      <c r="CI4195" s="22"/>
      <c r="CJ4195" s="22"/>
      <c r="CK4195" s="22"/>
      <c r="CL4195" s="22"/>
      <c r="CM4195" s="22"/>
      <c r="CN4195" s="22"/>
      <c r="CO4195" s="22"/>
    </row>
    <row r="4196" spans="1:93" s="2" customFormat="1" x14ac:dyDescent="0.3">
      <c r="A4196" s="73" t="s">
        <v>204</v>
      </c>
      <c r="B4196" s="73" t="s">
        <v>177</v>
      </c>
      <c r="C4196" s="67" t="s">
        <v>282</v>
      </c>
      <c r="D4196" s="67" t="s">
        <v>449</v>
      </c>
      <c r="E4196" s="73"/>
      <c r="F4196" s="73" t="s">
        <v>77</v>
      </c>
      <c r="G4196" s="73" t="s">
        <v>405</v>
      </c>
      <c r="H4196" s="73" t="s">
        <v>405</v>
      </c>
      <c r="I4196" s="73" t="s">
        <v>467</v>
      </c>
      <c r="J4196" s="73" t="str">
        <f t="shared" si="95"/>
        <v>Average car km Cars (by size)</v>
      </c>
      <c r="K4196" s="98">
        <v>0.17599000000000001</v>
      </c>
      <c r="L4196" s="48"/>
      <c r="M4196" s="22"/>
      <c r="N4196" s="22"/>
      <c r="O4196" s="22"/>
      <c r="P4196" s="22"/>
      <c r="Q4196" s="22"/>
      <c r="R4196" s="22"/>
      <c r="S4196" s="22"/>
      <c r="T4196" s="2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c r="AQ4196" s="22"/>
      <c r="AR4196" s="22"/>
      <c r="AS4196" s="22"/>
      <c r="AT4196" s="22"/>
      <c r="AU4196" s="22"/>
      <c r="AV4196" s="22"/>
      <c r="AW4196" s="22"/>
      <c r="AX4196" s="22"/>
      <c r="AY4196" s="22"/>
      <c r="AZ4196" s="22"/>
      <c r="BA4196" s="22"/>
      <c r="BB4196" s="22"/>
      <c r="BC4196" s="22"/>
      <c r="BD4196" s="22"/>
      <c r="BE4196" s="22"/>
      <c r="BF4196" s="22"/>
      <c r="BG4196" s="22"/>
      <c r="BH4196" s="22"/>
      <c r="BI4196" s="22"/>
      <c r="BJ4196" s="22"/>
      <c r="BK4196" s="22"/>
      <c r="BL4196" s="22"/>
      <c r="BM4196" s="22"/>
      <c r="BN4196" s="22"/>
      <c r="BO4196" s="22"/>
      <c r="BP4196" s="22"/>
      <c r="BQ4196" s="22"/>
      <c r="BR4196" s="22"/>
      <c r="BS4196" s="22"/>
      <c r="BT4196" s="22"/>
      <c r="BU4196" s="22"/>
      <c r="BV4196" s="22"/>
      <c r="BW4196" s="22"/>
      <c r="BX4196" s="22"/>
      <c r="BY4196" s="22"/>
      <c r="BZ4196" s="22"/>
      <c r="CA4196" s="22"/>
      <c r="CB4196" s="22"/>
      <c r="CC4196" s="22"/>
      <c r="CD4196" s="22"/>
      <c r="CE4196" s="22"/>
      <c r="CF4196" s="22"/>
      <c r="CG4196" s="22"/>
      <c r="CH4196" s="22"/>
      <c r="CI4196" s="22"/>
      <c r="CJ4196" s="22"/>
      <c r="CK4196" s="22"/>
      <c r="CL4196" s="22"/>
      <c r="CM4196" s="22"/>
      <c r="CN4196" s="22"/>
      <c r="CO4196" s="22"/>
    </row>
    <row r="4197" spans="1:93" s="2" customFormat="1" x14ac:dyDescent="0.3">
      <c r="A4197" s="73" t="s">
        <v>204</v>
      </c>
      <c r="B4197" s="73" t="s">
        <v>177</v>
      </c>
      <c r="C4197" s="67" t="s">
        <v>282</v>
      </c>
      <c r="D4197" s="67" t="s">
        <v>449</v>
      </c>
      <c r="E4197" s="73"/>
      <c r="F4197" s="73" t="s">
        <v>77</v>
      </c>
      <c r="G4197" s="73" t="s">
        <v>405</v>
      </c>
      <c r="H4197" s="73" t="s">
        <v>405</v>
      </c>
      <c r="I4197" s="73" t="s">
        <v>468</v>
      </c>
      <c r="J4197" s="73" t="str">
        <f t="shared" si="95"/>
        <v>Average car km Cars (by size)</v>
      </c>
      <c r="K4197" s="98">
        <v>4.4999999999999999E-4</v>
      </c>
      <c r="L4197" s="48"/>
      <c r="M4197" s="22"/>
      <c r="N4197" s="22"/>
      <c r="O4197" s="22"/>
      <c r="P4197" s="22"/>
      <c r="Q4197" s="22"/>
      <c r="R4197" s="22"/>
      <c r="S4197" s="22"/>
      <c r="T4197" s="22"/>
      <c r="U4197" s="22"/>
      <c r="V4197" s="22"/>
      <c r="W4197" s="22"/>
      <c r="X4197" s="22"/>
      <c r="Y4197" s="22"/>
      <c r="Z4197" s="22"/>
      <c r="AA4197" s="22"/>
      <c r="AB4197" s="22"/>
      <c r="AC4197" s="22"/>
      <c r="AD4197" s="22"/>
      <c r="AE4197" s="22"/>
      <c r="AF4197" s="22"/>
      <c r="AG4197" s="22"/>
      <c r="AH4197" s="22"/>
      <c r="AI4197" s="22"/>
      <c r="AJ4197" s="22"/>
      <c r="AK4197" s="22"/>
      <c r="AL4197" s="22"/>
      <c r="AM4197" s="22"/>
      <c r="AN4197" s="22"/>
      <c r="AO4197" s="22"/>
      <c r="AP4197" s="22"/>
      <c r="AQ4197" s="22"/>
      <c r="AR4197" s="22"/>
      <c r="AS4197" s="22"/>
      <c r="AT4197" s="22"/>
      <c r="AU4197" s="22"/>
      <c r="AV4197" s="22"/>
      <c r="AW4197" s="22"/>
      <c r="AX4197" s="22"/>
      <c r="AY4197" s="22"/>
      <c r="AZ4197" s="22"/>
      <c r="BA4197" s="22"/>
      <c r="BB4197" s="22"/>
      <c r="BC4197" s="22"/>
      <c r="BD4197" s="22"/>
      <c r="BE4197" s="22"/>
      <c r="BF4197" s="22"/>
      <c r="BG4197" s="22"/>
      <c r="BH4197" s="22"/>
      <c r="BI4197" s="22"/>
      <c r="BJ4197" s="22"/>
      <c r="BK4197" s="22"/>
      <c r="BL4197" s="22"/>
      <c r="BM4197" s="22"/>
      <c r="BN4197" s="22"/>
      <c r="BO4197" s="22"/>
      <c r="BP4197" s="22"/>
      <c r="BQ4197" s="22"/>
      <c r="BR4197" s="22"/>
      <c r="BS4197" s="22"/>
      <c r="BT4197" s="22"/>
      <c r="BU4197" s="22"/>
      <c r="BV4197" s="22"/>
      <c r="BW4197" s="22"/>
      <c r="BX4197" s="22"/>
      <c r="BY4197" s="22"/>
      <c r="BZ4197" s="22"/>
      <c r="CA4197" s="22"/>
      <c r="CB4197" s="22"/>
      <c r="CC4197" s="22"/>
      <c r="CD4197" s="22"/>
      <c r="CE4197" s="22"/>
      <c r="CF4197" s="22"/>
      <c r="CG4197" s="22"/>
      <c r="CH4197" s="22"/>
      <c r="CI4197" s="22"/>
      <c r="CJ4197" s="22"/>
      <c r="CK4197" s="22"/>
      <c r="CL4197" s="22"/>
      <c r="CM4197" s="22"/>
      <c r="CN4197" s="22"/>
      <c r="CO4197" s="22"/>
    </row>
    <row r="4198" spans="1:93" s="2" customFormat="1" x14ac:dyDescent="0.3">
      <c r="A4198" s="73" t="s">
        <v>204</v>
      </c>
      <c r="B4198" s="73" t="s">
        <v>177</v>
      </c>
      <c r="C4198" s="67" t="s">
        <v>282</v>
      </c>
      <c r="D4198" s="67" t="s">
        <v>449</v>
      </c>
      <c r="E4198" s="73"/>
      <c r="F4198" s="73" t="s">
        <v>77</v>
      </c>
      <c r="G4198" s="73" t="s">
        <v>156</v>
      </c>
      <c r="H4198" s="73" t="s">
        <v>156</v>
      </c>
      <c r="I4198" s="73" t="s">
        <v>465</v>
      </c>
      <c r="J4198" s="73" t="str">
        <f t="shared" si="95"/>
        <v>Average car miles Cars (by size)</v>
      </c>
      <c r="K4198" s="98">
        <v>0.28653000000000001</v>
      </c>
      <c r="L4198" s="48"/>
      <c r="M4198" s="22"/>
      <c r="N4198" s="22"/>
      <c r="O4198" s="22"/>
      <c r="P4198" s="22"/>
      <c r="Q4198" s="22"/>
      <c r="R4198" s="22"/>
      <c r="S4198" s="22"/>
      <c r="T4198" s="2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c r="AQ4198" s="22"/>
      <c r="AR4198" s="22"/>
      <c r="AS4198" s="22"/>
      <c r="AT4198" s="22"/>
      <c r="AU4198" s="22"/>
      <c r="AV4198" s="22"/>
      <c r="AW4198" s="22"/>
      <c r="AX4198" s="22"/>
      <c r="AY4198" s="22"/>
      <c r="AZ4198" s="22"/>
      <c r="BA4198" s="22"/>
      <c r="BB4198" s="22"/>
      <c r="BC4198" s="22"/>
      <c r="BD4198" s="22"/>
      <c r="BE4198" s="22"/>
      <c r="BF4198" s="22"/>
      <c r="BG4198" s="22"/>
      <c r="BH4198" s="22"/>
      <c r="BI4198" s="22"/>
      <c r="BJ4198" s="22"/>
      <c r="BK4198" s="22"/>
      <c r="BL4198" s="22"/>
      <c r="BM4198" s="22"/>
      <c r="BN4198" s="22"/>
      <c r="BO4198" s="22"/>
      <c r="BP4198" s="22"/>
      <c r="BQ4198" s="22"/>
      <c r="BR4198" s="22"/>
      <c r="BS4198" s="22"/>
      <c r="BT4198" s="22"/>
      <c r="BU4198" s="22"/>
      <c r="BV4198" s="22"/>
      <c r="BW4198" s="22"/>
      <c r="BX4198" s="22"/>
      <c r="BY4198" s="22"/>
      <c r="BZ4198" s="22"/>
      <c r="CA4198" s="22"/>
      <c r="CB4198" s="22"/>
      <c r="CC4198" s="22"/>
      <c r="CD4198" s="22"/>
      <c r="CE4198" s="22"/>
      <c r="CF4198" s="22"/>
      <c r="CG4198" s="22"/>
      <c r="CH4198" s="22"/>
      <c r="CI4198" s="22"/>
      <c r="CJ4198" s="22"/>
      <c r="CK4198" s="22"/>
      <c r="CL4198" s="22"/>
      <c r="CM4198" s="22"/>
      <c r="CN4198" s="22"/>
      <c r="CO4198" s="22"/>
    </row>
    <row r="4199" spans="1:93" s="2" customFormat="1" x14ac:dyDescent="0.3">
      <c r="A4199" s="73" t="s">
        <v>204</v>
      </c>
      <c r="B4199" s="73" t="s">
        <v>177</v>
      </c>
      <c r="C4199" s="67" t="s">
        <v>282</v>
      </c>
      <c r="D4199" s="67" t="s">
        <v>449</v>
      </c>
      <c r="E4199" s="73"/>
      <c r="F4199" s="73" t="s">
        <v>77</v>
      </c>
      <c r="G4199" s="73" t="s">
        <v>156</v>
      </c>
      <c r="H4199" s="73" t="s">
        <v>156</v>
      </c>
      <c r="I4199" s="73" t="s">
        <v>466</v>
      </c>
      <c r="J4199" s="73" t="str">
        <f t="shared" si="95"/>
        <v>Average car miles Cars (by size)</v>
      </c>
      <c r="K4199" s="98">
        <v>2.5699999999999998E-3</v>
      </c>
      <c r="L4199" s="48"/>
      <c r="M4199" s="22"/>
      <c r="N4199" s="22"/>
      <c r="O4199" s="22"/>
      <c r="P4199" s="22"/>
      <c r="Q4199" s="22"/>
      <c r="R4199" s="22"/>
      <c r="S4199" s="22"/>
      <c r="T4199" s="22"/>
      <c r="U4199" s="22"/>
      <c r="V4199" s="22"/>
      <c r="W4199" s="22"/>
      <c r="X4199" s="22"/>
      <c r="Y4199" s="22"/>
      <c r="Z4199" s="22"/>
      <c r="AA4199" s="22"/>
      <c r="AB4199" s="22"/>
      <c r="AC4199" s="22"/>
      <c r="AD4199" s="22"/>
      <c r="AE4199" s="22"/>
      <c r="AF4199" s="22"/>
      <c r="AG4199" s="22"/>
      <c r="AH4199" s="22"/>
      <c r="AI4199" s="22"/>
      <c r="AJ4199" s="22"/>
      <c r="AK4199" s="22"/>
      <c r="AL4199" s="22"/>
      <c r="AM4199" s="22"/>
      <c r="AN4199" s="22"/>
      <c r="AO4199" s="22"/>
      <c r="AP4199" s="22"/>
      <c r="AQ4199" s="22"/>
      <c r="AR4199" s="22"/>
      <c r="AS4199" s="22"/>
      <c r="AT4199" s="22"/>
      <c r="AU4199" s="22"/>
      <c r="AV4199" s="22"/>
      <c r="AW4199" s="22"/>
      <c r="AX4199" s="22"/>
      <c r="AY4199" s="22"/>
      <c r="AZ4199" s="22"/>
      <c r="BA4199" s="22"/>
      <c r="BB4199" s="22"/>
      <c r="BC4199" s="22"/>
      <c r="BD4199" s="22"/>
      <c r="BE4199" s="22"/>
      <c r="BF4199" s="22"/>
      <c r="BG4199" s="22"/>
      <c r="BH4199" s="22"/>
      <c r="BI4199" s="22"/>
      <c r="BJ4199" s="22"/>
      <c r="BK4199" s="22"/>
      <c r="BL4199" s="22"/>
      <c r="BM4199" s="22"/>
      <c r="BN4199" s="22"/>
      <c r="BO4199" s="22"/>
      <c r="BP4199" s="22"/>
      <c r="BQ4199" s="22"/>
      <c r="BR4199" s="22"/>
      <c r="BS4199" s="22"/>
      <c r="BT4199" s="22"/>
      <c r="BU4199" s="22"/>
      <c r="BV4199" s="22"/>
      <c r="BW4199" s="22"/>
      <c r="BX4199" s="22"/>
      <c r="BY4199" s="22"/>
      <c r="BZ4199" s="22"/>
      <c r="CA4199" s="22"/>
      <c r="CB4199" s="22"/>
      <c r="CC4199" s="22"/>
      <c r="CD4199" s="22"/>
      <c r="CE4199" s="22"/>
      <c r="CF4199" s="22"/>
      <c r="CG4199" s="22"/>
      <c r="CH4199" s="22"/>
      <c r="CI4199" s="22"/>
      <c r="CJ4199" s="22"/>
      <c r="CK4199" s="22"/>
      <c r="CL4199" s="22"/>
      <c r="CM4199" s="22"/>
      <c r="CN4199" s="22"/>
      <c r="CO4199" s="22"/>
    </row>
    <row r="4200" spans="1:93" s="2" customFormat="1" x14ac:dyDescent="0.3">
      <c r="A4200" s="73" t="s">
        <v>204</v>
      </c>
      <c r="B4200" s="73" t="s">
        <v>177</v>
      </c>
      <c r="C4200" s="67" t="s">
        <v>282</v>
      </c>
      <c r="D4200" s="67" t="s">
        <v>449</v>
      </c>
      <c r="E4200" s="73"/>
      <c r="F4200" s="73" t="s">
        <v>77</v>
      </c>
      <c r="G4200" s="73" t="s">
        <v>156</v>
      </c>
      <c r="H4200" s="73" t="s">
        <v>156</v>
      </c>
      <c r="I4200" s="73" t="s">
        <v>467</v>
      </c>
      <c r="J4200" s="73" t="str">
        <f t="shared" si="95"/>
        <v>Average car miles Cars (by size)</v>
      </c>
      <c r="K4200" s="98">
        <v>0.28323999999999999</v>
      </c>
      <c r="L4200" s="48"/>
      <c r="M4200" s="22"/>
      <c r="N4200" s="22"/>
      <c r="O4200" s="22"/>
      <c r="P4200" s="22"/>
      <c r="Q4200" s="22"/>
      <c r="R4200" s="22"/>
      <c r="S4200" s="22"/>
      <c r="T4200" s="2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c r="AQ4200" s="22"/>
      <c r="AR4200" s="22"/>
      <c r="AS4200" s="22"/>
      <c r="AT4200" s="22"/>
      <c r="AU4200" s="22"/>
      <c r="AV4200" s="22"/>
      <c r="AW4200" s="22"/>
      <c r="AX4200" s="22"/>
      <c r="AY4200" s="22"/>
      <c r="AZ4200" s="22"/>
      <c r="BA4200" s="22"/>
      <c r="BB4200" s="22"/>
      <c r="BC4200" s="22"/>
      <c r="BD4200" s="22"/>
      <c r="BE4200" s="22"/>
      <c r="BF4200" s="22"/>
      <c r="BG4200" s="22"/>
      <c r="BH4200" s="22"/>
      <c r="BI4200" s="22"/>
      <c r="BJ4200" s="22"/>
      <c r="BK4200" s="22"/>
      <c r="BL4200" s="22"/>
      <c r="BM4200" s="22"/>
      <c r="BN4200" s="22"/>
      <c r="BO4200" s="22"/>
      <c r="BP4200" s="22"/>
      <c r="BQ4200" s="22"/>
      <c r="BR4200" s="22"/>
      <c r="BS4200" s="22"/>
      <c r="BT4200" s="22"/>
      <c r="BU4200" s="22"/>
      <c r="BV4200" s="22"/>
      <c r="BW4200" s="22"/>
      <c r="BX4200" s="22"/>
      <c r="BY4200" s="22"/>
      <c r="BZ4200" s="22"/>
      <c r="CA4200" s="22"/>
      <c r="CB4200" s="22"/>
      <c r="CC4200" s="22"/>
      <c r="CD4200" s="22"/>
      <c r="CE4200" s="22"/>
      <c r="CF4200" s="22"/>
      <c r="CG4200" s="22"/>
      <c r="CH4200" s="22"/>
      <c r="CI4200" s="22"/>
      <c r="CJ4200" s="22"/>
      <c r="CK4200" s="22"/>
      <c r="CL4200" s="22"/>
      <c r="CM4200" s="22"/>
      <c r="CN4200" s="22"/>
      <c r="CO4200" s="22"/>
    </row>
    <row r="4201" spans="1:93" s="2" customFormat="1" x14ac:dyDescent="0.3">
      <c r="A4201" s="73" t="s">
        <v>204</v>
      </c>
      <c r="B4201" s="73" t="s">
        <v>177</v>
      </c>
      <c r="C4201" s="67" t="s">
        <v>282</v>
      </c>
      <c r="D4201" s="67" t="s">
        <v>449</v>
      </c>
      <c r="E4201" s="73"/>
      <c r="F4201" s="73" t="s">
        <v>77</v>
      </c>
      <c r="G4201" s="73" t="s">
        <v>156</v>
      </c>
      <c r="H4201" s="73" t="s">
        <v>156</v>
      </c>
      <c r="I4201" s="73" t="s">
        <v>468</v>
      </c>
      <c r="J4201" s="73" t="str">
        <f t="shared" si="95"/>
        <v>Average car miles Cars (by size)</v>
      </c>
      <c r="K4201" s="98">
        <v>7.2000000000000005E-4</v>
      </c>
      <c r="L4201" s="48"/>
      <c r="M4201" s="22"/>
      <c r="N4201" s="22"/>
      <c r="O4201" s="22"/>
      <c r="P4201" s="22"/>
      <c r="Q4201" s="22"/>
      <c r="R4201" s="22"/>
      <c r="S4201" s="22"/>
      <c r="T4201" s="22"/>
      <c r="U4201" s="22"/>
      <c r="V4201" s="22"/>
      <c r="W4201" s="22"/>
      <c r="X4201" s="22"/>
      <c r="Y4201" s="22"/>
      <c r="Z4201" s="22"/>
      <c r="AA4201" s="22"/>
      <c r="AB4201" s="22"/>
      <c r="AC4201" s="22"/>
      <c r="AD4201" s="22"/>
      <c r="AE4201" s="22"/>
      <c r="AF4201" s="22"/>
      <c r="AG4201" s="22"/>
      <c r="AH4201" s="22"/>
      <c r="AI4201" s="22"/>
      <c r="AJ4201" s="22"/>
      <c r="AK4201" s="22"/>
      <c r="AL4201" s="22"/>
      <c r="AM4201" s="22"/>
      <c r="AN4201" s="22"/>
      <c r="AO4201" s="22"/>
      <c r="AP4201" s="22"/>
      <c r="AQ4201" s="22"/>
      <c r="AR4201" s="22"/>
      <c r="AS4201" s="22"/>
      <c r="AT4201" s="22"/>
      <c r="AU4201" s="22"/>
      <c r="AV4201" s="22"/>
      <c r="AW4201" s="22"/>
      <c r="AX4201" s="22"/>
      <c r="AY4201" s="22"/>
      <c r="AZ4201" s="22"/>
      <c r="BA4201" s="22"/>
      <c r="BB4201" s="22"/>
      <c r="BC4201" s="22"/>
      <c r="BD4201" s="22"/>
      <c r="BE4201" s="22"/>
      <c r="BF4201" s="22"/>
      <c r="BG4201" s="22"/>
      <c r="BH4201" s="22"/>
      <c r="BI4201" s="22"/>
      <c r="BJ4201" s="22"/>
      <c r="BK4201" s="22"/>
      <c r="BL4201" s="22"/>
      <c r="BM4201" s="22"/>
      <c r="BN4201" s="22"/>
      <c r="BO4201" s="22"/>
      <c r="BP4201" s="22"/>
      <c r="BQ4201" s="22"/>
      <c r="BR4201" s="22"/>
      <c r="BS4201" s="22"/>
      <c r="BT4201" s="22"/>
      <c r="BU4201" s="22"/>
      <c r="BV4201" s="22"/>
      <c r="BW4201" s="22"/>
      <c r="BX4201" s="22"/>
      <c r="BY4201" s="22"/>
      <c r="BZ4201" s="22"/>
      <c r="CA4201" s="22"/>
      <c r="CB4201" s="22"/>
      <c r="CC4201" s="22"/>
      <c r="CD4201" s="22"/>
      <c r="CE4201" s="22"/>
      <c r="CF4201" s="22"/>
      <c r="CG4201" s="22"/>
      <c r="CH4201" s="22"/>
      <c r="CI4201" s="22"/>
      <c r="CJ4201" s="22"/>
      <c r="CK4201" s="22"/>
      <c r="CL4201" s="22"/>
      <c r="CM4201" s="22"/>
      <c r="CN4201" s="22"/>
      <c r="CO4201" s="22"/>
    </row>
    <row r="4202" spans="1:93" s="2" customFormat="1" x14ac:dyDescent="0.3">
      <c r="A4202" s="73" t="s">
        <v>204</v>
      </c>
      <c r="B4202" s="73" t="s">
        <v>177</v>
      </c>
      <c r="C4202" s="67" t="s">
        <v>282</v>
      </c>
      <c r="D4202" s="67" t="s">
        <v>449</v>
      </c>
      <c r="E4202" s="73"/>
      <c r="F4202" s="73" t="s">
        <v>316</v>
      </c>
      <c r="G4202" s="73" t="s">
        <v>405</v>
      </c>
      <c r="H4202" s="73" t="s">
        <v>405</v>
      </c>
      <c r="I4202" s="73" t="s">
        <v>465</v>
      </c>
      <c r="J4202" s="73" t="str">
        <f t="shared" si="95"/>
        <v>Average car km Cars (by size)</v>
      </c>
      <c r="K4202" s="98">
        <v>0.19900999999999999</v>
      </c>
      <c r="L4202" s="48"/>
      <c r="M4202" s="22"/>
      <c r="N4202" s="22"/>
      <c r="O4202" s="22"/>
      <c r="P4202" s="22"/>
      <c r="Q4202" s="22"/>
      <c r="R4202" s="22"/>
      <c r="S4202" s="22"/>
      <c r="T4202" s="2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c r="AQ4202" s="22"/>
      <c r="AR4202" s="22"/>
      <c r="AS4202" s="22"/>
      <c r="AT4202" s="22"/>
      <c r="AU4202" s="22"/>
      <c r="AV4202" s="22"/>
      <c r="AW4202" s="22"/>
      <c r="AX4202" s="22"/>
      <c r="AY4202" s="22"/>
      <c r="AZ4202" s="22"/>
      <c r="BA4202" s="22"/>
      <c r="BB4202" s="22"/>
      <c r="BC4202" s="22"/>
      <c r="BD4202" s="22"/>
      <c r="BE4202" s="22"/>
      <c r="BF4202" s="22"/>
      <c r="BG4202" s="22"/>
      <c r="BH4202" s="22"/>
      <c r="BI4202" s="22"/>
      <c r="BJ4202" s="22"/>
      <c r="BK4202" s="22"/>
      <c r="BL4202" s="22"/>
      <c r="BM4202" s="22"/>
      <c r="BN4202" s="22"/>
      <c r="BO4202" s="22"/>
      <c r="BP4202" s="22"/>
      <c r="BQ4202" s="22"/>
      <c r="BR4202" s="22"/>
      <c r="BS4202" s="22"/>
      <c r="BT4202" s="22"/>
      <c r="BU4202" s="22"/>
      <c r="BV4202" s="22"/>
      <c r="BW4202" s="22"/>
      <c r="BX4202" s="22"/>
      <c r="BY4202" s="22"/>
      <c r="BZ4202" s="22"/>
      <c r="CA4202" s="22"/>
      <c r="CB4202" s="22"/>
      <c r="CC4202" s="22"/>
      <c r="CD4202" s="22"/>
      <c r="CE4202" s="22"/>
      <c r="CF4202" s="22"/>
      <c r="CG4202" s="22"/>
      <c r="CH4202" s="22"/>
      <c r="CI4202" s="22"/>
      <c r="CJ4202" s="22"/>
      <c r="CK4202" s="22"/>
      <c r="CL4202" s="22"/>
      <c r="CM4202" s="22"/>
      <c r="CN4202" s="22"/>
      <c r="CO4202" s="22"/>
    </row>
    <row r="4203" spans="1:93" s="2" customFormat="1" x14ac:dyDescent="0.3">
      <c r="A4203" s="73" t="s">
        <v>204</v>
      </c>
      <c r="B4203" s="73" t="s">
        <v>177</v>
      </c>
      <c r="C4203" s="67" t="s">
        <v>282</v>
      </c>
      <c r="D4203" s="67" t="s">
        <v>449</v>
      </c>
      <c r="E4203" s="73"/>
      <c r="F4203" s="73" t="s">
        <v>316</v>
      </c>
      <c r="G4203" s="73" t="s">
        <v>405</v>
      </c>
      <c r="H4203" s="73" t="s">
        <v>405</v>
      </c>
      <c r="I4203" s="73" t="s">
        <v>466</v>
      </c>
      <c r="J4203" s="73" t="str">
        <f t="shared" si="95"/>
        <v>Average car km Cars (by size)</v>
      </c>
      <c r="K4203" s="98">
        <v>5.0000000000000002E-5</v>
      </c>
      <c r="L4203" s="48"/>
      <c r="M4203" s="22"/>
      <c r="N4203" s="22"/>
      <c r="O4203" s="22"/>
      <c r="P4203" s="22"/>
      <c r="Q4203" s="22"/>
      <c r="R4203" s="22"/>
      <c r="S4203" s="22"/>
      <c r="T4203" s="22"/>
      <c r="U4203" s="22"/>
      <c r="V4203" s="22"/>
      <c r="W4203" s="22"/>
      <c r="X4203" s="22"/>
      <c r="Y4203" s="22"/>
      <c r="Z4203" s="22"/>
      <c r="AA4203" s="22"/>
      <c r="AB4203" s="22"/>
      <c r="AC4203" s="22"/>
      <c r="AD4203" s="22"/>
      <c r="AE4203" s="22"/>
      <c r="AF4203" s="22"/>
      <c r="AG4203" s="22"/>
      <c r="AH4203" s="22"/>
      <c r="AI4203" s="22"/>
      <c r="AJ4203" s="22"/>
      <c r="AK4203" s="22"/>
      <c r="AL4203" s="22"/>
      <c r="AM4203" s="22"/>
      <c r="AN4203" s="22"/>
      <c r="AO4203" s="22"/>
      <c r="AP4203" s="22"/>
      <c r="AQ4203" s="22"/>
      <c r="AR4203" s="22"/>
      <c r="AS4203" s="22"/>
      <c r="AT4203" s="22"/>
      <c r="AU4203" s="22"/>
      <c r="AV4203" s="22"/>
      <c r="AW4203" s="22"/>
      <c r="AX4203" s="22"/>
      <c r="AY4203" s="22"/>
      <c r="AZ4203" s="22"/>
      <c r="BA4203" s="22"/>
      <c r="BB4203" s="22"/>
      <c r="BC4203" s="22"/>
      <c r="BD4203" s="22"/>
      <c r="BE4203" s="22"/>
      <c r="BF4203" s="22"/>
      <c r="BG4203" s="22"/>
      <c r="BH4203" s="22"/>
      <c r="BI4203" s="22"/>
      <c r="BJ4203" s="22"/>
      <c r="BK4203" s="22"/>
      <c r="BL4203" s="22"/>
      <c r="BM4203" s="22"/>
      <c r="BN4203" s="22"/>
      <c r="BO4203" s="22"/>
      <c r="BP4203" s="22"/>
      <c r="BQ4203" s="22"/>
      <c r="BR4203" s="22"/>
      <c r="BS4203" s="22"/>
      <c r="BT4203" s="22"/>
      <c r="BU4203" s="22"/>
      <c r="BV4203" s="22"/>
      <c r="BW4203" s="22"/>
      <c r="BX4203" s="22"/>
      <c r="BY4203" s="22"/>
      <c r="BZ4203" s="22"/>
      <c r="CA4203" s="22"/>
      <c r="CB4203" s="22"/>
      <c r="CC4203" s="22"/>
      <c r="CD4203" s="22"/>
      <c r="CE4203" s="22"/>
      <c r="CF4203" s="22"/>
      <c r="CG4203" s="22"/>
      <c r="CH4203" s="22"/>
      <c r="CI4203" s="22"/>
      <c r="CJ4203" s="22"/>
      <c r="CK4203" s="22"/>
      <c r="CL4203" s="22"/>
      <c r="CM4203" s="22"/>
      <c r="CN4203" s="22"/>
      <c r="CO4203" s="22"/>
    </row>
    <row r="4204" spans="1:93" s="2" customFormat="1" x14ac:dyDescent="0.3">
      <c r="A4204" s="73" t="s">
        <v>204</v>
      </c>
      <c r="B4204" s="73" t="s">
        <v>177</v>
      </c>
      <c r="C4204" s="67" t="s">
        <v>282</v>
      </c>
      <c r="D4204" s="67" t="s">
        <v>449</v>
      </c>
      <c r="E4204" s="73"/>
      <c r="F4204" s="73" t="s">
        <v>316</v>
      </c>
      <c r="G4204" s="73" t="s">
        <v>405</v>
      </c>
      <c r="H4204" s="73" t="s">
        <v>405</v>
      </c>
      <c r="I4204" s="73" t="s">
        <v>467</v>
      </c>
      <c r="J4204" s="73" t="str">
        <f t="shared" si="95"/>
        <v>Average car km Cars (by size)</v>
      </c>
      <c r="K4204" s="98">
        <v>0.19850999999999999</v>
      </c>
      <c r="L4204" s="48"/>
      <c r="M4204" s="22"/>
      <c r="N4204" s="22"/>
      <c r="O4204" s="22"/>
      <c r="P4204" s="22"/>
      <c r="Q4204" s="22"/>
      <c r="R4204" s="22"/>
      <c r="S4204" s="22"/>
      <c r="T4204" s="2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c r="AQ4204" s="22"/>
      <c r="AR4204" s="22"/>
      <c r="AS4204" s="22"/>
      <c r="AT4204" s="22"/>
      <c r="AU4204" s="22"/>
      <c r="AV4204" s="22"/>
      <c r="AW4204" s="22"/>
      <c r="AX4204" s="22"/>
      <c r="AY4204" s="22"/>
      <c r="AZ4204" s="22"/>
      <c r="BA4204" s="22"/>
      <c r="BB4204" s="22"/>
      <c r="BC4204" s="22"/>
      <c r="BD4204" s="22"/>
      <c r="BE4204" s="22"/>
      <c r="BF4204" s="22"/>
      <c r="BG4204" s="22"/>
      <c r="BH4204" s="22"/>
      <c r="BI4204" s="22"/>
      <c r="BJ4204" s="22"/>
      <c r="BK4204" s="22"/>
      <c r="BL4204" s="22"/>
      <c r="BM4204" s="22"/>
      <c r="BN4204" s="22"/>
      <c r="BO4204" s="22"/>
      <c r="BP4204" s="22"/>
      <c r="BQ4204" s="22"/>
      <c r="BR4204" s="22"/>
      <c r="BS4204" s="22"/>
      <c r="BT4204" s="22"/>
      <c r="BU4204" s="22"/>
      <c r="BV4204" s="22"/>
      <c r="BW4204" s="22"/>
      <c r="BX4204" s="22"/>
      <c r="BY4204" s="22"/>
      <c r="BZ4204" s="22"/>
      <c r="CA4204" s="22"/>
      <c r="CB4204" s="22"/>
      <c r="CC4204" s="22"/>
      <c r="CD4204" s="22"/>
      <c r="CE4204" s="22"/>
      <c r="CF4204" s="22"/>
      <c r="CG4204" s="22"/>
      <c r="CH4204" s="22"/>
      <c r="CI4204" s="22"/>
      <c r="CJ4204" s="22"/>
      <c r="CK4204" s="22"/>
      <c r="CL4204" s="22"/>
      <c r="CM4204" s="22"/>
      <c r="CN4204" s="22"/>
      <c r="CO4204" s="22"/>
    </row>
    <row r="4205" spans="1:93" s="2" customFormat="1" x14ac:dyDescent="0.3">
      <c r="A4205" s="73" t="s">
        <v>204</v>
      </c>
      <c r="B4205" s="73" t="s">
        <v>177</v>
      </c>
      <c r="C4205" s="67" t="s">
        <v>282</v>
      </c>
      <c r="D4205" s="67" t="s">
        <v>449</v>
      </c>
      <c r="E4205" s="73"/>
      <c r="F4205" s="73" t="s">
        <v>316</v>
      </c>
      <c r="G4205" s="73" t="s">
        <v>405</v>
      </c>
      <c r="H4205" s="73" t="s">
        <v>405</v>
      </c>
      <c r="I4205" s="73" t="s">
        <v>468</v>
      </c>
      <c r="J4205" s="73" t="str">
        <f t="shared" si="95"/>
        <v>Average car km Cars (by size)</v>
      </c>
      <c r="K4205" s="98">
        <v>4.4999999999999999E-4</v>
      </c>
      <c r="L4205" s="48"/>
      <c r="M4205" s="22"/>
      <c r="N4205" s="22"/>
      <c r="O4205" s="22"/>
      <c r="P4205" s="22"/>
      <c r="Q4205" s="22"/>
      <c r="R4205" s="22"/>
      <c r="S4205" s="22"/>
      <c r="T4205" s="22"/>
      <c r="U4205" s="22"/>
      <c r="V4205" s="22"/>
      <c r="W4205" s="22"/>
      <c r="X4205" s="22"/>
      <c r="Y4205" s="22"/>
      <c r="Z4205" s="22"/>
      <c r="AA4205" s="22"/>
      <c r="AB4205" s="22"/>
      <c r="AC4205" s="22"/>
      <c r="AD4205" s="22"/>
      <c r="AE4205" s="22"/>
      <c r="AF4205" s="22"/>
      <c r="AG4205" s="22"/>
      <c r="AH4205" s="22"/>
      <c r="AI4205" s="22"/>
      <c r="AJ4205" s="22"/>
      <c r="AK4205" s="22"/>
      <c r="AL4205" s="22"/>
      <c r="AM4205" s="22"/>
      <c r="AN4205" s="22"/>
      <c r="AO4205" s="22"/>
      <c r="AP4205" s="22"/>
      <c r="AQ4205" s="22"/>
      <c r="AR4205" s="22"/>
      <c r="AS4205" s="22"/>
      <c r="AT4205" s="22"/>
      <c r="AU4205" s="22"/>
      <c r="AV4205" s="22"/>
      <c r="AW4205" s="22"/>
      <c r="AX4205" s="22"/>
      <c r="AY4205" s="22"/>
      <c r="AZ4205" s="22"/>
      <c r="BA4205" s="22"/>
      <c r="BB4205" s="22"/>
      <c r="BC4205" s="22"/>
      <c r="BD4205" s="22"/>
      <c r="BE4205" s="22"/>
      <c r="BF4205" s="22"/>
      <c r="BG4205" s="22"/>
      <c r="BH4205" s="22"/>
      <c r="BI4205" s="22"/>
      <c r="BJ4205" s="22"/>
      <c r="BK4205" s="22"/>
      <c r="BL4205" s="22"/>
      <c r="BM4205" s="22"/>
      <c r="BN4205" s="22"/>
      <c r="BO4205" s="22"/>
      <c r="BP4205" s="22"/>
      <c r="BQ4205" s="22"/>
      <c r="BR4205" s="22"/>
      <c r="BS4205" s="22"/>
      <c r="BT4205" s="22"/>
      <c r="BU4205" s="22"/>
      <c r="BV4205" s="22"/>
      <c r="BW4205" s="22"/>
      <c r="BX4205" s="22"/>
      <c r="BY4205" s="22"/>
      <c r="BZ4205" s="22"/>
      <c r="CA4205" s="22"/>
      <c r="CB4205" s="22"/>
      <c r="CC4205" s="22"/>
      <c r="CD4205" s="22"/>
      <c r="CE4205" s="22"/>
      <c r="CF4205" s="22"/>
      <c r="CG4205" s="22"/>
      <c r="CH4205" s="22"/>
      <c r="CI4205" s="22"/>
      <c r="CJ4205" s="22"/>
      <c r="CK4205" s="22"/>
      <c r="CL4205" s="22"/>
      <c r="CM4205" s="22"/>
      <c r="CN4205" s="22"/>
      <c r="CO4205" s="22"/>
    </row>
    <row r="4206" spans="1:93" s="2" customFormat="1" x14ac:dyDescent="0.3">
      <c r="A4206" s="73" t="s">
        <v>204</v>
      </c>
      <c r="B4206" s="73" t="s">
        <v>177</v>
      </c>
      <c r="C4206" s="67" t="s">
        <v>282</v>
      </c>
      <c r="D4206" s="67" t="s">
        <v>449</v>
      </c>
      <c r="E4206" s="73"/>
      <c r="F4206" s="73" t="s">
        <v>316</v>
      </c>
      <c r="G4206" s="73" t="s">
        <v>156</v>
      </c>
      <c r="H4206" s="73" t="s">
        <v>156</v>
      </c>
      <c r="I4206" s="73" t="s">
        <v>465</v>
      </c>
      <c r="J4206" s="73" t="str">
        <f t="shared" si="95"/>
        <v>Average car miles Cars (by size)</v>
      </c>
      <c r="K4206" s="98">
        <v>0.32027</v>
      </c>
      <c r="L4206" s="48"/>
      <c r="M4206" s="22"/>
      <c r="N4206" s="22"/>
      <c r="O4206" s="22"/>
      <c r="P4206" s="22"/>
      <c r="Q4206" s="22"/>
      <c r="R4206" s="22"/>
      <c r="S4206" s="22"/>
      <c r="T4206" s="2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c r="AQ4206" s="22"/>
      <c r="AR4206" s="22"/>
      <c r="AS4206" s="22"/>
      <c r="AT4206" s="22"/>
      <c r="AU4206" s="22"/>
      <c r="AV4206" s="22"/>
      <c r="AW4206" s="22"/>
      <c r="AX4206" s="22"/>
      <c r="AY4206" s="22"/>
      <c r="AZ4206" s="22"/>
      <c r="BA4206" s="22"/>
      <c r="BB4206" s="22"/>
      <c r="BC4206" s="22"/>
      <c r="BD4206" s="22"/>
      <c r="BE4206" s="22"/>
      <c r="BF4206" s="22"/>
      <c r="BG4206" s="22"/>
      <c r="BH4206" s="22"/>
      <c r="BI4206" s="22"/>
      <c r="BJ4206" s="22"/>
      <c r="BK4206" s="22"/>
      <c r="BL4206" s="22"/>
      <c r="BM4206" s="22"/>
      <c r="BN4206" s="22"/>
      <c r="BO4206" s="22"/>
      <c r="BP4206" s="22"/>
      <c r="BQ4206" s="22"/>
      <c r="BR4206" s="22"/>
      <c r="BS4206" s="22"/>
      <c r="BT4206" s="22"/>
      <c r="BU4206" s="22"/>
      <c r="BV4206" s="22"/>
      <c r="BW4206" s="22"/>
      <c r="BX4206" s="22"/>
      <c r="BY4206" s="22"/>
      <c r="BZ4206" s="22"/>
      <c r="CA4206" s="22"/>
      <c r="CB4206" s="22"/>
      <c r="CC4206" s="22"/>
      <c r="CD4206" s="22"/>
      <c r="CE4206" s="22"/>
      <c r="CF4206" s="22"/>
      <c r="CG4206" s="22"/>
      <c r="CH4206" s="22"/>
      <c r="CI4206" s="22"/>
      <c r="CJ4206" s="22"/>
      <c r="CK4206" s="22"/>
      <c r="CL4206" s="22"/>
      <c r="CM4206" s="22"/>
      <c r="CN4206" s="22"/>
      <c r="CO4206" s="22"/>
    </row>
    <row r="4207" spans="1:93" s="2" customFormat="1" x14ac:dyDescent="0.3">
      <c r="A4207" s="73" t="s">
        <v>204</v>
      </c>
      <c r="B4207" s="73" t="s">
        <v>177</v>
      </c>
      <c r="C4207" s="67" t="s">
        <v>282</v>
      </c>
      <c r="D4207" s="67" t="s">
        <v>449</v>
      </c>
      <c r="E4207" s="73"/>
      <c r="F4207" s="73" t="s">
        <v>316</v>
      </c>
      <c r="G4207" s="73" t="s">
        <v>156</v>
      </c>
      <c r="H4207" s="73" t="s">
        <v>156</v>
      </c>
      <c r="I4207" s="73" t="s">
        <v>466</v>
      </c>
      <c r="J4207" s="73" t="str">
        <f t="shared" si="95"/>
        <v>Average car miles Cars (by size)</v>
      </c>
      <c r="K4207" s="98">
        <v>8.0000000000000007E-5</v>
      </c>
      <c r="L4207" s="48"/>
      <c r="M4207" s="22"/>
      <c r="N4207" s="22"/>
      <c r="O4207" s="22"/>
      <c r="P4207" s="22"/>
      <c r="Q4207" s="22"/>
      <c r="R4207" s="22"/>
      <c r="S4207" s="22"/>
      <c r="T4207" s="22"/>
      <c r="U4207" s="22"/>
      <c r="V4207" s="22"/>
      <c r="W4207" s="22"/>
      <c r="X4207" s="22"/>
      <c r="Y4207" s="22"/>
      <c r="Z4207" s="22"/>
      <c r="AA4207" s="22"/>
      <c r="AB4207" s="22"/>
      <c r="AC4207" s="22"/>
      <c r="AD4207" s="22"/>
      <c r="AE4207" s="22"/>
      <c r="AF4207" s="22"/>
      <c r="AG4207" s="22"/>
      <c r="AH4207" s="22"/>
      <c r="AI4207" s="22"/>
      <c r="AJ4207" s="22"/>
      <c r="AK4207" s="22"/>
      <c r="AL4207" s="22"/>
      <c r="AM4207" s="22"/>
      <c r="AN4207" s="22"/>
      <c r="AO4207" s="22"/>
      <c r="AP4207" s="22"/>
      <c r="AQ4207" s="22"/>
      <c r="AR4207" s="22"/>
      <c r="AS4207" s="22"/>
      <c r="AT4207" s="22"/>
      <c r="AU4207" s="22"/>
      <c r="AV4207" s="22"/>
      <c r="AW4207" s="22"/>
      <c r="AX4207" s="22"/>
      <c r="AY4207" s="22"/>
      <c r="AZ4207" s="22"/>
      <c r="BA4207" s="22"/>
      <c r="BB4207" s="22"/>
      <c r="BC4207" s="22"/>
      <c r="BD4207" s="22"/>
      <c r="BE4207" s="22"/>
      <c r="BF4207" s="22"/>
      <c r="BG4207" s="22"/>
      <c r="BH4207" s="22"/>
      <c r="BI4207" s="22"/>
      <c r="BJ4207" s="22"/>
      <c r="BK4207" s="22"/>
      <c r="BL4207" s="22"/>
      <c r="BM4207" s="22"/>
      <c r="BN4207" s="22"/>
      <c r="BO4207" s="22"/>
      <c r="BP4207" s="22"/>
      <c r="BQ4207" s="22"/>
      <c r="BR4207" s="22"/>
      <c r="BS4207" s="22"/>
      <c r="BT4207" s="22"/>
      <c r="BU4207" s="22"/>
      <c r="BV4207" s="22"/>
      <c r="BW4207" s="22"/>
      <c r="BX4207" s="22"/>
      <c r="BY4207" s="22"/>
      <c r="BZ4207" s="22"/>
      <c r="CA4207" s="22"/>
      <c r="CB4207" s="22"/>
      <c r="CC4207" s="22"/>
      <c r="CD4207" s="22"/>
      <c r="CE4207" s="22"/>
      <c r="CF4207" s="22"/>
      <c r="CG4207" s="22"/>
      <c r="CH4207" s="22"/>
      <c r="CI4207" s="22"/>
      <c r="CJ4207" s="22"/>
      <c r="CK4207" s="22"/>
      <c r="CL4207" s="22"/>
      <c r="CM4207" s="22"/>
      <c r="CN4207" s="22"/>
      <c r="CO4207" s="22"/>
    </row>
    <row r="4208" spans="1:93" s="2" customFormat="1" x14ac:dyDescent="0.3">
      <c r="A4208" s="73" t="s">
        <v>204</v>
      </c>
      <c r="B4208" s="73" t="s">
        <v>177</v>
      </c>
      <c r="C4208" s="67" t="s">
        <v>282</v>
      </c>
      <c r="D4208" s="67" t="s">
        <v>449</v>
      </c>
      <c r="E4208" s="73"/>
      <c r="F4208" s="73" t="s">
        <v>316</v>
      </c>
      <c r="G4208" s="73" t="s">
        <v>156</v>
      </c>
      <c r="H4208" s="73" t="s">
        <v>156</v>
      </c>
      <c r="I4208" s="73" t="s">
        <v>467</v>
      </c>
      <c r="J4208" s="73" t="str">
        <f t="shared" si="95"/>
        <v>Average car miles Cars (by size)</v>
      </c>
      <c r="K4208" s="98">
        <v>0.31946999999999998</v>
      </c>
      <c r="L4208" s="48"/>
      <c r="M4208" s="22"/>
      <c r="N4208" s="22"/>
      <c r="O4208" s="22"/>
      <c r="P4208" s="22"/>
      <c r="Q4208" s="22"/>
      <c r="R4208" s="22"/>
      <c r="S4208" s="22"/>
      <c r="T4208" s="2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c r="AQ4208" s="22"/>
      <c r="AR4208" s="22"/>
      <c r="AS4208" s="22"/>
      <c r="AT4208" s="22"/>
      <c r="AU4208" s="22"/>
      <c r="AV4208" s="22"/>
      <c r="AW4208" s="22"/>
      <c r="AX4208" s="22"/>
      <c r="AY4208" s="22"/>
      <c r="AZ4208" s="22"/>
      <c r="BA4208" s="22"/>
      <c r="BB4208" s="22"/>
      <c r="BC4208" s="22"/>
      <c r="BD4208" s="22"/>
      <c r="BE4208" s="22"/>
      <c r="BF4208" s="22"/>
      <c r="BG4208" s="22"/>
      <c r="BH4208" s="22"/>
      <c r="BI4208" s="22"/>
      <c r="BJ4208" s="22"/>
      <c r="BK4208" s="22"/>
      <c r="BL4208" s="22"/>
      <c r="BM4208" s="22"/>
      <c r="BN4208" s="22"/>
      <c r="BO4208" s="22"/>
      <c r="BP4208" s="22"/>
      <c r="BQ4208" s="22"/>
      <c r="BR4208" s="22"/>
      <c r="BS4208" s="22"/>
      <c r="BT4208" s="22"/>
      <c r="BU4208" s="22"/>
      <c r="BV4208" s="22"/>
      <c r="BW4208" s="22"/>
      <c r="BX4208" s="22"/>
      <c r="BY4208" s="22"/>
      <c r="BZ4208" s="22"/>
      <c r="CA4208" s="22"/>
      <c r="CB4208" s="22"/>
      <c r="CC4208" s="22"/>
      <c r="CD4208" s="22"/>
      <c r="CE4208" s="22"/>
      <c r="CF4208" s="22"/>
      <c r="CG4208" s="22"/>
      <c r="CH4208" s="22"/>
      <c r="CI4208" s="22"/>
      <c r="CJ4208" s="22"/>
      <c r="CK4208" s="22"/>
      <c r="CL4208" s="22"/>
      <c r="CM4208" s="22"/>
      <c r="CN4208" s="22"/>
      <c r="CO4208" s="22"/>
    </row>
    <row r="4209" spans="1:93" s="2" customFormat="1" x14ac:dyDescent="0.3">
      <c r="A4209" s="73" t="s">
        <v>204</v>
      </c>
      <c r="B4209" s="73" t="s">
        <v>177</v>
      </c>
      <c r="C4209" s="67" t="s">
        <v>282</v>
      </c>
      <c r="D4209" s="67" t="s">
        <v>449</v>
      </c>
      <c r="E4209" s="73"/>
      <c r="F4209" s="73" t="s">
        <v>316</v>
      </c>
      <c r="G4209" s="73" t="s">
        <v>156</v>
      </c>
      <c r="H4209" s="73" t="s">
        <v>156</v>
      </c>
      <c r="I4209" s="73" t="s">
        <v>468</v>
      </c>
      <c r="J4209" s="73" t="str">
        <f t="shared" si="95"/>
        <v>Average car miles Cars (by size)</v>
      </c>
      <c r="K4209" s="98">
        <v>7.2000000000000005E-4</v>
      </c>
      <c r="L4209" s="48"/>
      <c r="M4209" s="22"/>
      <c r="N4209" s="22"/>
      <c r="O4209" s="22"/>
      <c r="P4209" s="22"/>
      <c r="Q4209" s="22"/>
      <c r="R4209" s="22"/>
      <c r="S4209" s="22"/>
      <c r="T4209" s="22"/>
      <c r="U4209" s="22"/>
      <c r="V4209" s="22"/>
      <c r="W4209" s="22"/>
      <c r="X4209" s="22"/>
      <c r="Y4209" s="22"/>
      <c r="Z4209" s="22"/>
      <c r="AA4209" s="22"/>
      <c r="AB4209" s="22"/>
      <c r="AC4209" s="22"/>
      <c r="AD4209" s="22"/>
      <c r="AE4209" s="22"/>
      <c r="AF4209" s="22"/>
      <c r="AG4209" s="22"/>
      <c r="AH4209" s="22"/>
      <c r="AI4209" s="22"/>
      <c r="AJ4209" s="22"/>
      <c r="AK4209" s="22"/>
      <c r="AL4209" s="22"/>
      <c r="AM4209" s="22"/>
      <c r="AN4209" s="22"/>
      <c r="AO4209" s="22"/>
      <c r="AP4209" s="22"/>
      <c r="AQ4209" s="22"/>
      <c r="AR4209" s="22"/>
      <c r="AS4209" s="22"/>
      <c r="AT4209" s="22"/>
      <c r="AU4209" s="22"/>
      <c r="AV4209" s="22"/>
      <c r="AW4209" s="22"/>
      <c r="AX4209" s="22"/>
      <c r="AY4209" s="22"/>
      <c r="AZ4209" s="22"/>
      <c r="BA4209" s="22"/>
      <c r="BB4209" s="22"/>
      <c r="BC4209" s="22"/>
      <c r="BD4209" s="22"/>
      <c r="BE4209" s="22"/>
      <c r="BF4209" s="22"/>
      <c r="BG4209" s="22"/>
      <c r="BH4209" s="22"/>
      <c r="BI4209" s="22"/>
      <c r="BJ4209" s="22"/>
      <c r="BK4209" s="22"/>
      <c r="BL4209" s="22"/>
      <c r="BM4209" s="22"/>
      <c r="BN4209" s="22"/>
      <c r="BO4209" s="22"/>
      <c r="BP4209" s="22"/>
      <c r="BQ4209" s="22"/>
      <c r="BR4209" s="22"/>
      <c r="BS4209" s="22"/>
      <c r="BT4209" s="22"/>
      <c r="BU4209" s="22"/>
      <c r="BV4209" s="22"/>
      <c r="BW4209" s="22"/>
      <c r="BX4209" s="22"/>
      <c r="BY4209" s="22"/>
      <c r="BZ4209" s="22"/>
      <c r="CA4209" s="22"/>
      <c r="CB4209" s="22"/>
      <c r="CC4209" s="22"/>
      <c r="CD4209" s="22"/>
      <c r="CE4209" s="22"/>
      <c r="CF4209" s="22"/>
      <c r="CG4209" s="22"/>
      <c r="CH4209" s="22"/>
      <c r="CI4209" s="22"/>
      <c r="CJ4209" s="22"/>
      <c r="CK4209" s="22"/>
      <c r="CL4209" s="22"/>
      <c r="CM4209" s="22"/>
      <c r="CN4209" s="22"/>
      <c r="CO4209" s="22"/>
    </row>
    <row r="4210" spans="1:93" s="2" customFormat="1" x14ac:dyDescent="0.3">
      <c r="A4210" s="73" t="s">
        <v>204</v>
      </c>
      <c r="B4210" s="73" t="s">
        <v>177</v>
      </c>
      <c r="C4210" s="67" t="s">
        <v>282</v>
      </c>
      <c r="D4210" s="67" t="s">
        <v>449</v>
      </c>
      <c r="E4210" s="73"/>
      <c r="F4210" s="73" t="s">
        <v>375</v>
      </c>
      <c r="G4210" s="73" t="s">
        <v>405</v>
      </c>
      <c r="H4210" s="73" t="s">
        <v>405</v>
      </c>
      <c r="I4210" s="73" t="s">
        <v>465</v>
      </c>
      <c r="J4210" s="73" t="str">
        <f t="shared" si="95"/>
        <v>Average car km Cars (by size)</v>
      </c>
      <c r="K4210" s="98">
        <v>0.17710000000000001</v>
      </c>
      <c r="L4210" s="48"/>
      <c r="M4210" s="22"/>
      <c r="N4210" s="22"/>
      <c r="O4210" s="22"/>
      <c r="P4210" s="22"/>
      <c r="Q4210" s="22"/>
      <c r="R4210" s="22"/>
      <c r="S4210" s="22"/>
      <c r="T4210" s="2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c r="AQ4210" s="22"/>
      <c r="AR4210" s="22"/>
      <c r="AS4210" s="22"/>
      <c r="AT4210" s="22"/>
      <c r="AU4210" s="22"/>
      <c r="AV4210" s="22"/>
      <c r="AW4210" s="22"/>
      <c r="AX4210" s="22"/>
      <c r="AY4210" s="22"/>
      <c r="AZ4210" s="22"/>
      <c r="BA4210" s="22"/>
      <c r="BB4210" s="22"/>
      <c r="BC4210" s="22"/>
      <c r="BD4210" s="22"/>
      <c r="BE4210" s="22"/>
      <c r="BF4210" s="22"/>
      <c r="BG4210" s="22"/>
      <c r="BH4210" s="22"/>
      <c r="BI4210" s="22"/>
      <c r="BJ4210" s="22"/>
      <c r="BK4210" s="22"/>
      <c r="BL4210" s="22"/>
      <c r="BM4210" s="22"/>
      <c r="BN4210" s="22"/>
      <c r="BO4210" s="22"/>
      <c r="BP4210" s="22"/>
      <c r="BQ4210" s="22"/>
      <c r="BR4210" s="22"/>
      <c r="BS4210" s="22"/>
      <c r="BT4210" s="22"/>
      <c r="BU4210" s="22"/>
      <c r="BV4210" s="22"/>
      <c r="BW4210" s="22"/>
      <c r="BX4210" s="22"/>
      <c r="BY4210" s="22"/>
      <c r="BZ4210" s="22"/>
      <c r="CA4210" s="22"/>
      <c r="CB4210" s="22"/>
      <c r="CC4210" s="22"/>
      <c r="CD4210" s="22"/>
      <c r="CE4210" s="22"/>
      <c r="CF4210" s="22"/>
      <c r="CG4210" s="22"/>
      <c r="CH4210" s="22"/>
      <c r="CI4210" s="22"/>
      <c r="CJ4210" s="22"/>
      <c r="CK4210" s="22"/>
      <c r="CL4210" s="22"/>
      <c r="CM4210" s="22"/>
      <c r="CN4210" s="22"/>
      <c r="CO4210" s="22"/>
    </row>
    <row r="4211" spans="1:93" s="2" customFormat="1" x14ac:dyDescent="0.3">
      <c r="A4211" s="73" t="s">
        <v>204</v>
      </c>
      <c r="B4211" s="73" t="s">
        <v>177</v>
      </c>
      <c r="C4211" s="67" t="s">
        <v>282</v>
      </c>
      <c r="D4211" s="67" t="s">
        <v>449</v>
      </c>
      <c r="E4211" s="73"/>
      <c r="F4211" s="73" t="s">
        <v>375</v>
      </c>
      <c r="G4211" s="73" t="s">
        <v>405</v>
      </c>
      <c r="H4211" s="73" t="s">
        <v>405</v>
      </c>
      <c r="I4211" s="73" t="s">
        <v>466</v>
      </c>
      <c r="J4211" s="73" t="str">
        <f t="shared" si="95"/>
        <v>Average car km Cars (by size)</v>
      </c>
      <c r="K4211" s="98">
        <v>1.6000000000000001E-4</v>
      </c>
      <c r="L4211" s="48"/>
      <c r="M4211" s="22"/>
      <c r="N4211" s="22"/>
      <c r="O4211" s="22"/>
      <c r="P4211" s="22"/>
      <c r="Q4211" s="22"/>
      <c r="R4211" s="22"/>
      <c r="S4211" s="22"/>
      <c r="T4211" s="22"/>
      <c r="U4211" s="22"/>
      <c r="V4211" s="22"/>
      <c r="W4211" s="22"/>
      <c r="X4211" s="22"/>
      <c r="Y4211" s="22"/>
      <c r="Z4211" s="22"/>
      <c r="AA4211" s="22"/>
      <c r="AB4211" s="22"/>
      <c r="AC4211" s="22"/>
      <c r="AD4211" s="22"/>
      <c r="AE4211" s="22"/>
      <c r="AF4211" s="22"/>
      <c r="AG4211" s="22"/>
      <c r="AH4211" s="22"/>
      <c r="AI4211" s="22"/>
      <c r="AJ4211" s="22"/>
      <c r="AK4211" s="22"/>
      <c r="AL4211" s="22"/>
      <c r="AM4211" s="22"/>
      <c r="AN4211" s="22"/>
      <c r="AO4211" s="22"/>
      <c r="AP4211" s="22"/>
      <c r="AQ4211" s="22"/>
      <c r="AR4211" s="22"/>
      <c r="AS4211" s="22"/>
      <c r="AT4211" s="22"/>
      <c r="AU4211" s="22"/>
      <c r="AV4211" s="22"/>
      <c r="AW4211" s="22"/>
      <c r="AX4211" s="22"/>
      <c r="AY4211" s="22"/>
      <c r="AZ4211" s="22"/>
      <c r="BA4211" s="22"/>
      <c r="BB4211" s="22"/>
      <c r="BC4211" s="22"/>
      <c r="BD4211" s="22"/>
      <c r="BE4211" s="22"/>
      <c r="BF4211" s="22"/>
      <c r="BG4211" s="22"/>
      <c r="BH4211" s="22"/>
      <c r="BI4211" s="22"/>
      <c r="BJ4211" s="22"/>
      <c r="BK4211" s="22"/>
      <c r="BL4211" s="22"/>
      <c r="BM4211" s="22"/>
      <c r="BN4211" s="22"/>
      <c r="BO4211" s="22"/>
      <c r="BP4211" s="22"/>
      <c r="BQ4211" s="22"/>
      <c r="BR4211" s="22"/>
      <c r="BS4211" s="22"/>
      <c r="BT4211" s="22"/>
      <c r="BU4211" s="22"/>
      <c r="BV4211" s="22"/>
      <c r="BW4211" s="22"/>
      <c r="BX4211" s="22"/>
      <c r="BY4211" s="22"/>
      <c r="BZ4211" s="22"/>
      <c r="CA4211" s="22"/>
      <c r="CB4211" s="22"/>
      <c r="CC4211" s="22"/>
      <c r="CD4211" s="22"/>
      <c r="CE4211" s="22"/>
      <c r="CF4211" s="22"/>
      <c r="CG4211" s="22"/>
      <c r="CH4211" s="22"/>
      <c r="CI4211" s="22"/>
      <c r="CJ4211" s="22"/>
      <c r="CK4211" s="22"/>
      <c r="CL4211" s="22"/>
      <c r="CM4211" s="22"/>
      <c r="CN4211" s="22"/>
      <c r="CO4211" s="22"/>
    </row>
    <row r="4212" spans="1:93" s="2" customFormat="1" x14ac:dyDescent="0.3">
      <c r="A4212" s="73" t="s">
        <v>204</v>
      </c>
      <c r="B4212" s="73" t="s">
        <v>177</v>
      </c>
      <c r="C4212" s="67" t="s">
        <v>282</v>
      </c>
      <c r="D4212" s="67" t="s">
        <v>449</v>
      </c>
      <c r="E4212" s="73"/>
      <c r="F4212" s="73" t="s">
        <v>375</v>
      </c>
      <c r="G4212" s="73" t="s">
        <v>405</v>
      </c>
      <c r="H4212" s="73" t="s">
        <v>405</v>
      </c>
      <c r="I4212" s="73" t="s">
        <v>467</v>
      </c>
      <c r="J4212" s="73" t="str">
        <f t="shared" si="95"/>
        <v>Average car km Cars (by size)</v>
      </c>
      <c r="K4212" s="98">
        <v>0.17582999999999999</v>
      </c>
      <c r="L4212" s="48"/>
      <c r="M4212" s="22"/>
      <c r="N4212" s="22"/>
      <c r="O4212" s="22"/>
      <c r="P4212" s="22"/>
      <c r="Q4212" s="22"/>
      <c r="R4212" s="22"/>
      <c r="S4212" s="22"/>
      <c r="T4212" s="2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c r="AQ4212" s="22"/>
      <c r="AR4212" s="22"/>
      <c r="AS4212" s="22"/>
      <c r="AT4212" s="22"/>
      <c r="AU4212" s="22"/>
      <c r="AV4212" s="22"/>
      <c r="AW4212" s="22"/>
      <c r="AX4212" s="22"/>
      <c r="AY4212" s="22"/>
      <c r="AZ4212" s="22"/>
      <c r="BA4212" s="22"/>
      <c r="BB4212" s="22"/>
      <c r="BC4212" s="22"/>
      <c r="BD4212" s="22"/>
      <c r="BE4212" s="22"/>
      <c r="BF4212" s="22"/>
      <c r="BG4212" s="22"/>
      <c r="BH4212" s="22"/>
      <c r="BI4212" s="22"/>
      <c r="BJ4212" s="22"/>
      <c r="BK4212" s="22"/>
      <c r="BL4212" s="22"/>
      <c r="BM4212" s="22"/>
      <c r="BN4212" s="22"/>
      <c r="BO4212" s="22"/>
      <c r="BP4212" s="22"/>
      <c r="BQ4212" s="22"/>
      <c r="BR4212" s="22"/>
      <c r="BS4212" s="22"/>
      <c r="BT4212" s="22"/>
      <c r="BU4212" s="22"/>
      <c r="BV4212" s="22"/>
      <c r="BW4212" s="22"/>
      <c r="BX4212" s="22"/>
      <c r="BY4212" s="22"/>
      <c r="BZ4212" s="22"/>
      <c r="CA4212" s="22"/>
      <c r="CB4212" s="22"/>
      <c r="CC4212" s="22"/>
      <c r="CD4212" s="22"/>
      <c r="CE4212" s="22"/>
      <c r="CF4212" s="22"/>
      <c r="CG4212" s="22"/>
      <c r="CH4212" s="22"/>
      <c r="CI4212" s="22"/>
      <c r="CJ4212" s="22"/>
      <c r="CK4212" s="22"/>
      <c r="CL4212" s="22"/>
      <c r="CM4212" s="22"/>
      <c r="CN4212" s="22"/>
      <c r="CO4212" s="22"/>
    </row>
    <row r="4213" spans="1:93" s="2" customFormat="1" x14ac:dyDescent="0.3">
      <c r="A4213" s="73" t="s">
        <v>204</v>
      </c>
      <c r="B4213" s="73" t="s">
        <v>177</v>
      </c>
      <c r="C4213" s="67" t="s">
        <v>282</v>
      </c>
      <c r="D4213" s="67" t="s">
        <v>449</v>
      </c>
      <c r="E4213" s="73"/>
      <c r="F4213" s="73" t="s">
        <v>375</v>
      </c>
      <c r="G4213" s="73" t="s">
        <v>405</v>
      </c>
      <c r="H4213" s="73" t="s">
        <v>405</v>
      </c>
      <c r="I4213" s="73" t="s">
        <v>468</v>
      </c>
      <c r="J4213" s="73" t="str">
        <f t="shared" si="95"/>
        <v>Average car km Cars (by size)</v>
      </c>
      <c r="K4213" s="98">
        <v>1.1100000000000001E-3</v>
      </c>
      <c r="L4213" s="48"/>
      <c r="M4213" s="22"/>
      <c r="N4213" s="22"/>
      <c r="O4213" s="22"/>
      <c r="P4213" s="22"/>
      <c r="Q4213" s="22"/>
      <c r="R4213" s="22"/>
      <c r="S4213" s="22"/>
      <c r="T4213" s="22"/>
      <c r="U4213" s="22"/>
      <c r="V4213" s="22"/>
      <c r="W4213" s="22"/>
      <c r="X4213" s="22"/>
      <c r="Y4213" s="22"/>
      <c r="Z4213" s="22"/>
      <c r="AA4213" s="22"/>
      <c r="AB4213" s="22"/>
      <c r="AC4213" s="22"/>
      <c r="AD4213" s="22"/>
      <c r="AE4213" s="22"/>
      <c r="AF4213" s="22"/>
      <c r="AG4213" s="22"/>
      <c r="AH4213" s="22"/>
      <c r="AI4213" s="22"/>
      <c r="AJ4213" s="22"/>
      <c r="AK4213" s="22"/>
      <c r="AL4213" s="22"/>
      <c r="AM4213" s="22"/>
      <c r="AN4213" s="22"/>
      <c r="AO4213" s="22"/>
      <c r="AP4213" s="22"/>
      <c r="AQ4213" s="22"/>
      <c r="AR4213" s="22"/>
      <c r="AS4213" s="22"/>
      <c r="AT4213" s="22"/>
      <c r="AU4213" s="22"/>
      <c r="AV4213" s="22"/>
      <c r="AW4213" s="22"/>
      <c r="AX4213" s="22"/>
      <c r="AY4213" s="22"/>
      <c r="AZ4213" s="22"/>
      <c r="BA4213" s="22"/>
      <c r="BB4213" s="22"/>
      <c r="BC4213" s="22"/>
      <c r="BD4213" s="22"/>
      <c r="BE4213" s="22"/>
      <c r="BF4213" s="22"/>
      <c r="BG4213" s="22"/>
      <c r="BH4213" s="22"/>
      <c r="BI4213" s="22"/>
      <c r="BJ4213" s="22"/>
      <c r="BK4213" s="22"/>
      <c r="BL4213" s="22"/>
      <c r="BM4213" s="22"/>
      <c r="BN4213" s="22"/>
      <c r="BO4213" s="22"/>
      <c r="BP4213" s="22"/>
      <c r="BQ4213" s="22"/>
      <c r="BR4213" s="22"/>
      <c r="BS4213" s="22"/>
      <c r="BT4213" s="22"/>
      <c r="BU4213" s="22"/>
      <c r="BV4213" s="22"/>
      <c r="BW4213" s="22"/>
      <c r="BX4213" s="22"/>
      <c r="BY4213" s="22"/>
      <c r="BZ4213" s="22"/>
      <c r="CA4213" s="22"/>
      <c r="CB4213" s="22"/>
      <c r="CC4213" s="22"/>
      <c r="CD4213" s="22"/>
      <c r="CE4213" s="22"/>
      <c r="CF4213" s="22"/>
      <c r="CG4213" s="22"/>
      <c r="CH4213" s="22"/>
      <c r="CI4213" s="22"/>
      <c r="CJ4213" s="22"/>
      <c r="CK4213" s="22"/>
      <c r="CL4213" s="22"/>
      <c r="CM4213" s="22"/>
      <c r="CN4213" s="22"/>
      <c r="CO4213" s="22"/>
    </row>
    <row r="4214" spans="1:93" s="2" customFormat="1" x14ac:dyDescent="0.3">
      <c r="A4214" s="73" t="s">
        <v>204</v>
      </c>
      <c r="B4214" s="73" t="s">
        <v>177</v>
      </c>
      <c r="C4214" s="67" t="s">
        <v>282</v>
      </c>
      <c r="D4214" s="67" t="s">
        <v>449</v>
      </c>
      <c r="E4214" s="73"/>
      <c r="F4214" s="73" t="s">
        <v>375</v>
      </c>
      <c r="G4214" s="73" t="s">
        <v>156</v>
      </c>
      <c r="H4214" s="73" t="s">
        <v>156</v>
      </c>
      <c r="I4214" s="73" t="s">
        <v>465</v>
      </c>
      <c r="J4214" s="73" t="str">
        <f t="shared" si="95"/>
        <v>Average car miles Cars (by size)</v>
      </c>
      <c r="K4214" s="98">
        <v>0.28502</v>
      </c>
      <c r="L4214" s="48"/>
      <c r="M4214" s="22"/>
      <c r="N4214" s="22"/>
      <c r="O4214" s="22"/>
      <c r="P4214" s="22"/>
      <c r="Q4214" s="22"/>
      <c r="R4214" s="22"/>
      <c r="S4214" s="22"/>
      <c r="T4214" s="2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c r="AQ4214" s="22"/>
      <c r="AR4214" s="22"/>
      <c r="AS4214" s="22"/>
      <c r="AT4214" s="22"/>
      <c r="AU4214" s="22"/>
      <c r="AV4214" s="22"/>
      <c r="AW4214" s="22"/>
      <c r="AX4214" s="22"/>
      <c r="AY4214" s="22"/>
      <c r="AZ4214" s="22"/>
      <c r="BA4214" s="22"/>
      <c r="BB4214" s="22"/>
      <c r="BC4214" s="22"/>
      <c r="BD4214" s="22"/>
      <c r="BE4214" s="22"/>
      <c r="BF4214" s="22"/>
      <c r="BG4214" s="22"/>
      <c r="BH4214" s="22"/>
      <c r="BI4214" s="22"/>
      <c r="BJ4214" s="22"/>
      <c r="BK4214" s="22"/>
      <c r="BL4214" s="22"/>
      <c r="BM4214" s="22"/>
      <c r="BN4214" s="22"/>
      <c r="BO4214" s="22"/>
      <c r="BP4214" s="22"/>
      <c r="BQ4214" s="22"/>
      <c r="BR4214" s="22"/>
      <c r="BS4214" s="22"/>
      <c r="BT4214" s="22"/>
      <c r="BU4214" s="22"/>
      <c r="BV4214" s="22"/>
      <c r="BW4214" s="22"/>
      <c r="BX4214" s="22"/>
      <c r="BY4214" s="22"/>
      <c r="BZ4214" s="22"/>
      <c r="CA4214" s="22"/>
      <c r="CB4214" s="22"/>
      <c r="CC4214" s="22"/>
      <c r="CD4214" s="22"/>
      <c r="CE4214" s="22"/>
      <c r="CF4214" s="22"/>
      <c r="CG4214" s="22"/>
      <c r="CH4214" s="22"/>
      <c r="CI4214" s="22"/>
      <c r="CJ4214" s="22"/>
      <c r="CK4214" s="22"/>
      <c r="CL4214" s="22"/>
      <c r="CM4214" s="22"/>
      <c r="CN4214" s="22"/>
      <c r="CO4214" s="22"/>
    </row>
    <row r="4215" spans="1:93" s="2" customFormat="1" x14ac:dyDescent="0.3">
      <c r="A4215" s="73" t="s">
        <v>204</v>
      </c>
      <c r="B4215" s="73" t="s">
        <v>177</v>
      </c>
      <c r="C4215" s="67" t="s">
        <v>282</v>
      </c>
      <c r="D4215" s="67" t="s">
        <v>449</v>
      </c>
      <c r="E4215" s="73"/>
      <c r="F4215" s="73" t="s">
        <v>375</v>
      </c>
      <c r="G4215" s="73" t="s">
        <v>156</v>
      </c>
      <c r="H4215" s="73" t="s">
        <v>156</v>
      </c>
      <c r="I4215" s="73" t="s">
        <v>466</v>
      </c>
      <c r="J4215" s="73" t="str">
        <f t="shared" si="95"/>
        <v>Average car miles Cars (by size)</v>
      </c>
      <c r="K4215" s="98">
        <v>2.5999999999999998E-4</v>
      </c>
      <c r="L4215" s="48"/>
      <c r="M4215" s="22"/>
      <c r="N4215" s="22"/>
      <c r="O4215" s="22"/>
      <c r="P4215" s="22"/>
      <c r="Q4215" s="22"/>
      <c r="R4215" s="22"/>
      <c r="S4215" s="22"/>
      <c r="T4215" s="22"/>
      <c r="U4215" s="22"/>
      <c r="V4215" s="22"/>
      <c r="W4215" s="22"/>
      <c r="X4215" s="22"/>
      <c r="Y4215" s="22"/>
      <c r="Z4215" s="22"/>
      <c r="AA4215" s="22"/>
      <c r="AB4215" s="22"/>
      <c r="AC4215" s="22"/>
      <c r="AD4215" s="22"/>
      <c r="AE4215" s="22"/>
      <c r="AF4215" s="22"/>
      <c r="AG4215" s="22"/>
      <c r="AH4215" s="22"/>
      <c r="AI4215" s="22"/>
      <c r="AJ4215" s="22"/>
      <c r="AK4215" s="22"/>
      <c r="AL4215" s="22"/>
      <c r="AM4215" s="22"/>
      <c r="AN4215" s="22"/>
      <c r="AO4215" s="22"/>
      <c r="AP4215" s="22"/>
      <c r="AQ4215" s="22"/>
      <c r="AR4215" s="22"/>
      <c r="AS4215" s="22"/>
      <c r="AT4215" s="22"/>
      <c r="AU4215" s="22"/>
      <c r="AV4215" s="22"/>
      <c r="AW4215" s="22"/>
      <c r="AX4215" s="22"/>
      <c r="AY4215" s="22"/>
      <c r="AZ4215" s="22"/>
      <c r="BA4215" s="22"/>
      <c r="BB4215" s="22"/>
      <c r="BC4215" s="22"/>
      <c r="BD4215" s="22"/>
      <c r="BE4215" s="22"/>
      <c r="BF4215" s="22"/>
      <c r="BG4215" s="22"/>
      <c r="BH4215" s="22"/>
      <c r="BI4215" s="22"/>
      <c r="BJ4215" s="22"/>
      <c r="BK4215" s="22"/>
      <c r="BL4215" s="22"/>
      <c r="BM4215" s="22"/>
      <c r="BN4215" s="22"/>
      <c r="BO4215" s="22"/>
      <c r="BP4215" s="22"/>
      <c r="BQ4215" s="22"/>
      <c r="BR4215" s="22"/>
      <c r="BS4215" s="22"/>
      <c r="BT4215" s="22"/>
      <c r="BU4215" s="22"/>
      <c r="BV4215" s="22"/>
      <c r="BW4215" s="22"/>
      <c r="BX4215" s="22"/>
      <c r="BY4215" s="22"/>
      <c r="BZ4215" s="22"/>
      <c r="CA4215" s="22"/>
      <c r="CB4215" s="22"/>
      <c r="CC4215" s="22"/>
      <c r="CD4215" s="22"/>
      <c r="CE4215" s="22"/>
      <c r="CF4215" s="22"/>
      <c r="CG4215" s="22"/>
      <c r="CH4215" s="22"/>
      <c r="CI4215" s="22"/>
      <c r="CJ4215" s="22"/>
      <c r="CK4215" s="22"/>
      <c r="CL4215" s="22"/>
      <c r="CM4215" s="22"/>
      <c r="CN4215" s="22"/>
      <c r="CO4215" s="22"/>
    </row>
    <row r="4216" spans="1:93" s="2" customFormat="1" x14ac:dyDescent="0.3">
      <c r="A4216" s="73" t="s">
        <v>204</v>
      </c>
      <c r="B4216" s="73" t="s">
        <v>177</v>
      </c>
      <c r="C4216" s="67" t="s">
        <v>282</v>
      </c>
      <c r="D4216" s="67" t="s">
        <v>449</v>
      </c>
      <c r="E4216" s="73"/>
      <c r="F4216" s="73" t="s">
        <v>375</v>
      </c>
      <c r="G4216" s="73" t="s">
        <v>156</v>
      </c>
      <c r="H4216" s="73" t="s">
        <v>156</v>
      </c>
      <c r="I4216" s="73" t="s">
        <v>467</v>
      </c>
      <c r="J4216" s="73" t="str">
        <f t="shared" si="95"/>
        <v>Average car miles Cars (by size)</v>
      </c>
      <c r="K4216" s="98">
        <v>0.28297</v>
      </c>
      <c r="L4216" s="48"/>
      <c r="M4216" s="22"/>
      <c r="N4216" s="22"/>
      <c r="O4216" s="22"/>
      <c r="P4216" s="22"/>
      <c r="Q4216" s="22"/>
      <c r="R4216" s="22"/>
      <c r="S4216" s="22"/>
      <c r="T4216" s="2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c r="AQ4216" s="22"/>
      <c r="AR4216" s="22"/>
      <c r="AS4216" s="22"/>
      <c r="AT4216" s="22"/>
      <c r="AU4216" s="22"/>
      <c r="AV4216" s="22"/>
      <c r="AW4216" s="22"/>
      <c r="AX4216" s="22"/>
      <c r="AY4216" s="22"/>
      <c r="AZ4216" s="22"/>
      <c r="BA4216" s="22"/>
      <c r="BB4216" s="22"/>
      <c r="BC4216" s="22"/>
      <c r="BD4216" s="22"/>
      <c r="BE4216" s="22"/>
      <c r="BF4216" s="22"/>
      <c r="BG4216" s="22"/>
      <c r="BH4216" s="22"/>
      <c r="BI4216" s="22"/>
      <c r="BJ4216" s="22"/>
      <c r="BK4216" s="22"/>
      <c r="BL4216" s="22"/>
      <c r="BM4216" s="22"/>
      <c r="BN4216" s="22"/>
      <c r="BO4216" s="22"/>
      <c r="BP4216" s="22"/>
      <c r="BQ4216" s="22"/>
      <c r="BR4216" s="22"/>
      <c r="BS4216" s="22"/>
      <c r="BT4216" s="22"/>
      <c r="BU4216" s="22"/>
      <c r="BV4216" s="22"/>
      <c r="BW4216" s="22"/>
      <c r="BX4216" s="22"/>
      <c r="BY4216" s="22"/>
      <c r="BZ4216" s="22"/>
      <c r="CA4216" s="22"/>
      <c r="CB4216" s="22"/>
      <c r="CC4216" s="22"/>
      <c r="CD4216" s="22"/>
      <c r="CE4216" s="22"/>
      <c r="CF4216" s="22"/>
      <c r="CG4216" s="22"/>
      <c r="CH4216" s="22"/>
      <c r="CI4216" s="22"/>
      <c r="CJ4216" s="22"/>
      <c r="CK4216" s="22"/>
      <c r="CL4216" s="22"/>
      <c r="CM4216" s="22"/>
      <c r="CN4216" s="22"/>
      <c r="CO4216" s="22"/>
    </row>
    <row r="4217" spans="1:93" s="2" customFormat="1" x14ac:dyDescent="0.3">
      <c r="A4217" s="73" t="s">
        <v>204</v>
      </c>
      <c r="B4217" s="73" t="s">
        <v>177</v>
      </c>
      <c r="C4217" s="67" t="s">
        <v>282</v>
      </c>
      <c r="D4217" s="67" t="s">
        <v>449</v>
      </c>
      <c r="E4217" s="73"/>
      <c r="F4217" s="73" t="s">
        <v>375</v>
      </c>
      <c r="G4217" s="73" t="s">
        <v>156</v>
      </c>
      <c r="H4217" s="73" t="s">
        <v>156</v>
      </c>
      <c r="I4217" s="73" t="s">
        <v>468</v>
      </c>
      <c r="J4217" s="73" t="str">
        <f t="shared" si="95"/>
        <v>Average car miles Cars (by size)</v>
      </c>
      <c r="K4217" s="98">
        <v>1.7899999999999999E-3</v>
      </c>
      <c r="L4217" s="48"/>
      <c r="M4217" s="22"/>
      <c r="N4217" s="22"/>
      <c r="O4217" s="22"/>
      <c r="P4217" s="22"/>
      <c r="Q4217" s="22"/>
      <c r="R4217" s="22"/>
      <c r="S4217" s="22"/>
      <c r="T4217" s="22"/>
      <c r="U4217" s="22"/>
      <c r="V4217" s="22"/>
      <c r="W4217" s="22"/>
      <c r="X4217" s="22"/>
      <c r="Y4217" s="22"/>
      <c r="Z4217" s="22"/>
      <c r="AA4217" s="22"/>
      <c r="AB4217" s="22"/>
      <c r="AC4217" s="22"/>
      <c r="AD4217" s="22"/>
      <c r="AE4217" s="22"/>
      <c r="AF4217" s="22"/>
      <c r="AG4217" s="22"/>
      <c r="AH4217" s="22"/>
      <c r="AI4217" s="22"/>
      <c r="AJ4217" s="22"/>
      <c r="AK4217" s="22"/>
      <c r="AL4217" s="22"/>
      <c r="AM4217" s="22"/>
      <c r="AN4217" s="22"/>
      <c r="AO4217" s="22"/>
      <c r="AP4217" s="22"/>
      <c r="AQ4217" s="22"/>
      <c r="AR4217" s="22"/>
      <c r="AS4217" s="22"/>
      <c r="AT4217" s="22"/>
      <c r="AU4217" s="22"/>
      <c r="AV4217" s="22"/>
      <c r="AW4217" s="22"/>
      <c r="AX4217" s="22"/>
      <c r="AY4217" s="22"/>
      <c r="AZ4217" s="22"/>
      <c r="BA4217" s="22"/>
      <c r="BB4217" s="22"/>
      <c r="BC4217" s="22"/>
      <c r="BD4217" s="22"/>
      <c r="BE4217" s="22"/>
      <c r="BF4217" s="22"/>
      <c r="BG4217" s="22"/>
      <c r="BH4217" s="22"/>
      <c r="BI4217" s="22"/>
      <c r="BJ4217" s="22"/>
      <c r="BK4217" s="22"/>
      <c r="BL4217" s="22"/>
      <c r="BM4217" s="22"/>
      <c r="BN4217" s="22"/>
      <c r="BO4217" s="22"/>
      <c r="BP4217" s="22"/>
      <c r="BQ4217" s="22"/>
      <c r="BR4217" s="22"/>
      <c r="BS4217" s="22"/>
      <c r="BT4217" s="22"/>
      <c r="BU4217" s="22"/>
      <c r="BV4217" s="22"/>
      <c r="BW4217" s="22"/>
      <c r="BX4217" s="22"/>
      <c r="BY4217" s="22"/>
      <c r="BZ4217" s="22"/>
      <c r="CA4217" s="22"/>
      <c r="CB4217" s="22"/>
      <c r="CC4217" s="22"/>
      <c r="CD4217" s="22"/>
      <c r="CE4217" s="22"/>
      <c r="CF4217" s="22"/>
      <c r="CG4217" s="22"/>
      <c r="CH4217" s="22"/>
      <c r="CI4217" s="22"/>
      <c r="CJ4217" s="22"/>
      <c r="CK4217" s="22"/>
      <c r="CL4217" s="22"/>
      <c r="CM4217" s="22"/>
      <c r="CN4217" s="22"/>
      <c r="CO4217" s="22"/>
    </row>
    <row r="4218" spans="1:93" x14ac:dyDescent="0.3">
      <c r="A4218" s="73" t="s">
        <v>204</v>
      </c>
      <c r="B4218" s="73" t="s">
        <v>177</v>
      </c>
      <c r="C4218" s="73" t="s">
        <v>282</v>
      </c>
      <c r="D4218" s="73" t="s">
        <v>449</v>
      </c>
      <c r="E4218" s="73"/>
      <c r="F4218" s="73" t="s">
        <v>490</v>
      </c>
      <c r="G4218" s="73" t="s">
        <v>405</v>
      </c>
      <c r="H4218" s="73" t="s">
        <v>405</v>
      </c>
      <c r="I4218" s="73" t="s">
        <v>465</v>
      </c>
      <c r="J4218" s="73" t="str">
        <f t="shared" ref="J4218:J4233" si="96">CONCATENATE(D4218," ",H4218," ",C4218)</f>
        <v>Average car km Cars (by size)</v>
      </c>
      <c r="K4218" s="98">
        <v>0.11532000000000001</v>
      </c>
    </row>
    <row r="4219" spans="1:93" x14ac:dyDescent="0.3">
      <c r="A4219" s="73" t="s">
        <v>204</v>
      </c>
      <c r="B4219" s="73" t="s">
        <v>177</v>
      </c>
      <c r="C4219" s="73" t="s">
        <v>282</v>
      </c>
      <c r="D4219" s="73" t="s">
        <v>449</v>
      </c>
      <c r="E4219" s="73"/>
      <c r="F4219" s="73" t="s">
        <v>490</v>
      </c>
      <c r="G4219" s="73" t="s">
        <v>405</v>
      </c>
      <c r="H4219" s="73" t="s">
        <v>405</v>
      </c>
      <c r="I4219" s="73" t="s">
        <v>466</v>
      </c>
      <c r="J4219" s="73" t="str">
        <f t="shared" si="96"/>
        <v>Average car km Cars (by size)</v>
      </c>
      <c r="K4219" s="98">
        <v>3.3E-4</v>
      </c>
    </row>
    <row r="4220" spans="1:93" x14ac:dyDescent="0.3">
      <c r="A4220" s="73" t="s">
        <v>204</v>
      </c>
      <c r="B4220" s="73" t="s">
        <v>177</v>
      </c>
      <c r="C4220" s="73" t="s">
        <v>282</v>
      </c>
      <c r="D4220" s="73" t="s">
        <v>449</v>
      </c>
      <c r="E4220" s="73"/>
      <c r="F4220" s="73" t="s">
        <v>490</v>
      </c>
      <c r="G4220" s="73" t="s">
        <v>405</v>
      </c>
      <c r="H4220" s="73" t="s">
        <v>405</v>
      </c>
      <c r="I4220" s="73" t="s">
        <v>467</v>
      </c>
      <c r="J4220" s="73" t="str">
        <f t="shared" si="96"/>
        <v>Average car km Cars (by size)</v>
      </c>
      <c r="K4220" s="98">
        <v>0.11454</v>
      </c>
    </row>
    <row r="4221" spans="1:93" x14ac:dyDescent="0.3">
      <c r="A4221" s="73" t="s">
        <v>204</v>
      </c>
      <c r="B4221" s="73" t="s">
        <v>177</v>
      </c>
      <c r="C4221" s="73" t="s">
        <v>282</v>
      </c>
      <c r="D4221" s="73" t="s">
        <v>449</v>
      </c>
      <c r="E4221" s="73"/>
      <c r="F4221" s="73" t="s">
        <v>490</v>
      </c>
      <c r="G4221" s="73" t="s">
        <v>405</v>
      </c>
      <c r="H4221" s="73" t="s">
        <v>405</v>
      </c>
      <c r="I4221" s="73" t="s">
        <v>468</v>
      </c>
      <c r="J4221" s="73" t="str">
        <f t="shared" si="96"/>
        <v>Average car km Cars (by size)</v>
      </c>
      <c r="K4221" s="144">
        <v>4.4999999999999999E-4</v>
      </c>
    </row>
    <row r="4222" spans="1:93" x14ac:dyDescent="0.3">
      <c r="A4222" s="73" t="s">
        <v>204</v>
      </c>
      <c r="B4222" s="73" t="s">
        <v>177</v>
      </c>
      <c r="C4222" s="73" t="s">
        <v>282</v>
      </c>
      <c r="D4222" s="73" t="s">
        <v>449</v>
      </c>
      <c r="E4222" s="73"/>
      <c r="F4222" s="73" t="s">
        <v>490</v>
      </c>
      <c r="G4222" s="73" t="s">
        <v>156</v>
      </c>
      <c r="H4222" s="73" t="s">
        <v>156</v>
      </c>
      <c r="I4222" s="73" t="s">
        <v>465</v>
      </c>
      <c r="J4222" s="73" t="str">
        <f t="shared" si="96"/>
        <v>Average car miles Cars (by size)</v>
      </c>
      <c r="K4222" s="144">
        <v>0.18559</v>
      </c>
    </row>
    <row r="4223" spans="1:93" x14ac:dyDescent="0.3">
      <c r="A4223" s="73" t="s">
        <v>204</v>
      </c>
      <c r="B4223" s="73" t="s">
        <v>177</v>
      </c>
      <c r="C4223" s="73" t="s">
        <v>282</v>
      </c>
      <c r="D4223" s="73" t="s">
        <v>449</v>
      </c>
      <c r="E4223" s="73"/>
      <c r="F4223" s="73" t="s">
        <v>490</v>
      </c>
      <c r="G4223" s="73" t="s">
        <v>156</v>
      </c>
      <c r="H4223" s="73" t="s">
        <v>156</v>
      </c>
      <c r="I4223" s="73" t="s">
        <v>466</v>
      </c>
      <c r="J4223" s="73" t="str">
        <f t="shared" si="96"/>
        <v>Average car miles Cars (by size)</v>
      </c>
      <c r="K4223" s="98">
        <v>5.2999999999999998E-4</v>
      </c>
    </row>
    <row r="4224" spans="1:93" x14ac:dyDescent="0.3">
      <c r="A4224" s="73" t="s">
        <v>204</v>
      </c>
      <c r="B4224" s="73" t="s">
        <v>177</v>
      </c>
      <c r="C4224" s="73" t="s">
        <v>282</v>
      </c>
      <c r="D4224" s="73" t="s">
        <v>449</v>
      </c>
      <c r="E4224" s="73"/>
      <c r="F4224" s="73" t="s">
        <v>490</v>
      </c>
      <c r="G4224" s="73" t="s">
        <v>156</v>
      </c>
      <c r="H4224" s="73" t="s">
        <v>156</v>
      </c>
      <c r="I4224" s="73" t="s">
        <v>467</v>
      </c>
      <c r="J4224" s="73" t="str">
        <f t="shared" si="96"/>
        <v>Average car miles Cars (by size)</v>
      </c>
      <c r="K4224" s="98">
        <v>0.18434</v>
      </c>
    </row>
    <row r="4225" spans="1:93" x14ac:dyDescent="0.3">
      <c r="A4225" s="73" t="s">
        <v>204</v>
      </c>
      <c r="B4225" s="73" t="s">
        <v>177</v>
      </c>
      <c r="C4225" s="73" t="s">
        <v>282</v>
      </c>
      <c r="D4225" s="73" t="s">
        <v>449</v>
      </c>
      <c r="E4225" s="73"/>
      <c r="F4225" s="73" t="s">
        <v>490</v>
      </c>
      <c r="G4225" s="73" t="s">
        <v>156</v>
      </c>
      <c r="H4225" s="73" t="s">
        <v>156</v>
      </c>
      <c r="I4225" s="73" t="s">
        <v>468</v>
      </c>
      <c r="J4225" s="73" t="str">
        <f t="shared" si="96"/>
        <v>Average car miles Cars (by size)</v>
      </c>
      <c r="K4225" s="98">
        <v>7.2000000000000005E-4</v>
      </c>
    </row>
    <row r="4226" spans="1:93" x14ac:dyDescent="0.3">
      <c r="A4226" s="73" t="s">
        <v>204</v>
      </c>
      <c r="B4226" s="73" t="s">
        <v>177</v>
      </c>
      <c r="C4226" s="73" t="s">
        <v>282</v>
      </c>
      <c r="D4226" s="73" t="s">
        <v>449</v>
      </c>
      <c r="E4226" s="73"/>
      <c r="F4226" s="73" t="s">
        <v>491</v>
      </c>
      <c r="G4226" s="73" t="s">
        <v>405</v>
      </c>
      <c r="H4226" s="73" t="s">
        <v>405</v>
      </c>
      <c r="I4226" s="73" t="s">
        <v>465</v>
      </c>
      <c r="J4226" s="73" t="str">
        <f t="shared" si="96"/>
        <v>Average car km Cars (by size)</v>
      </c>
      <c r="K4226" s="98">
        <v>6.0199999999999997E-2</v>
      </c>
    </row>
    <row r="4227" spans="1:93" x14ac:dyDescent="0.3">
      <c r="A4227" s="73" t="s">
        <v>204</v>
      </c>
      <c r="B4227" s="73" t="s">
        <v>177</v>
      </c>
      <c r="C4227" s="73" t="s">
        <v>282</v>
      </c>
      <c r="D4227" s="73" t="s">
        <v>449</v>
      </c>
      <c r="E4227" s="73"/>
      <c r="F4227" s="73" t="s">
        <v>491</v>
      </c>
      <c r="G4227" s="73" t="s">
        <v>405</v>
      </c>
      <c r="H4227" s="73" t="s">
        <v>405</v>
      </c>
      <c r="I4227" s="73" t="s">
        <v>466</v>
      </c>
      <c r="J4227" s="73" t="str">
        <f t="shared" si="96"/>
        <v>Average car km Cars (by size)</v>
      </c>
      <c r="K4227" s="98">
        <v>1.4999999999999999E-4</v>
      </c>
    </row>
    <row r="4228" spans="1:93" x14ac:dyDescent="0.3">
      <c r="A4228" s="73" t="s">
        <v>204</v>
      </c>
      <c r="B4228" s="73" t="s">
        <v>177</v>
      </c>
      <c r="C4228" s="73" t="s">
        <v>282</v>
      </c>
      <c r="D4228" s="73" t="s">
        <v>449</v>
      </c>
      <c r="E4228" s="73"/>
      <c r="F4228" s="73" t="s">
        <v>491</v>
      </c>
      <c r="G4228" s="73" t="s">
        <v>405</v>
      </c>
      <c r="H4228" s="73" t="s">
        <v>405</v>
      </c>
      <c r="I4228" s="73" t="s">
        <v>467</v>
      </c>
      <c r="J4228" s="73" t="str">
        <f t="shared" si="96"/>
        <v>Average car km Cars (by size)</v>
      </c>
      <c r="K4228" s="98">
        <v>5.9729999999999998E-2</v>
      </c>
    </row>
    <row r="4229" spans="1:93" x14ac:dyDescent="0.3">
      <c r="A4229" s="73" t="s">
        <v>204</v>
      </c>
      <c r="B4229" s="73" t="s">
        <v>177</v>
      </c>
      <c r="C4229" s="73" t="s">
        <v>282</v>
      </c>
      <c r="D4229" s="73" t="s">
        <v>449</v>
      </c>
      <c r="E4229" s="73"/>
      <c r="F4229" s="73" t="s">
        <v>491</v>
      </c>
      <c r="G4229" s="73" t="s">
        <v>405</v>
      </c>
      <c r="H4229" s="73" t="s">
        <v>405</v>
      </c>
      <c r="I4229" s="73" t="s">
        <v>468</v>
      </c>
      <c r="J4229" s="73" t="str">
        <f t="shared" si="96"/>
        <v>Average car km Cars (by size)</v>
      </c>
      <c r="K4229" s="98">
        <v>3.2000000000000003E-4</v>
      </c>
    </row>
    <row r="4230" spans="1:93" x14ac:dyDescent="0.3">
      <c r="A4230" s="73" t="s">
        <v>204</v>
      </c>
      <c r="B4230" s="73" t="s">
        <v>177</v>
      </c>
      <c r="C4230" s="73" t="s">
        <v>282</v>
      </c>
      <c r="D4230" s="73" t="s">
        <v>449</v>
      </c>
      <c r="E4230" s="73"/>
      <c r="F4230" s="73" t="s">
        <v>491</v>
      </c>
      <c r="G4230" s="73" t="s">
        <v>156</v>
      </c>
      <c r="H4230" s="73" t="s">
        <v>156</v>
      </c>
      <c r="I4230" s="73" t="s">
        <v>465</v>
      </c>
      <c r="J4230" s="73" t="str">
        <f t="shared" si="96"/>
        <v>Average car miles Cars (by size)</v>
      </c>
      <c r="K4230" s="98">
        <v>9.6880000000000008E-2</v>
      </c>
    </row>
    <row r="4231" spans="1:93" x14ac:dyDescent="0.3">
      <c r="A4231" s="73" t="s">
        <v>204</v>
      </c>
      <c r="B4231" s="73" t="s">
        <v>177</v>
      </c>
      <c r="C4231" s="73" t="s">
        <v>282</v>
      </c>
      <c r="D4231" s="73" t="s">
        <v>449</v>
      </c>
      <c r="E4231" s="73"/>
      <c r="F4231" s="73" t="s">
        <v>491</v>
      </c>
      <c r="G4231" s="73" t="s">
        <v>156</v>
      </c>
      <c r="H4231" s="73" t="s">
        <v>156</v>
      </c>
      <c r="I4231" s="73" t="s">
        <v>466</v>
      </c>
      <c r="J4231" s="73" t="str">
        <f t="shared" si="96"/>
        <v>Average car miles Cars (by size)</v>
      </c>
      <c r="K4231" s="98">
        <v>2.4000000000000001E-4</v>
      </c>
    </row>
    <row r="4232" spans="1:93" x14ac:dyDescent="0.3">
      <c r="A4232" s="73" t="s">
        <v>204</v>
      </c>
      <c r="B4232" s="73" t="s">
        <v>177</v>
      </c>
      <c r="C4232" s="73" t="s">
        <v>282</v>
      </c>
      <c r="D4232" s="73" t="s">
        <v>449</v>
      </c>
      <c r="E4232" s="73"/>
      <c r="F4232" s="73" t="s">
        <v>491</v>
      </c>
      <c r="G4232" s="73" t="s">
        <v>156</v>
      </c>
      <c r="H4232" s="73" t="s">
        <v>156</v>
      </c>
      <c r="I4232" s="73" t="s">
        <v>467</v>
      </c>
      <c r="J4232" s="73" t="str">
        <f t="shared" si="96"/>
        <v>Average car miles Cars (by size)</v>
      </c>
      <c r="K4232" s="98">
        <v>9.6119999999999997E-2</v>
      </c>
    </row>
    <row r="4233" spans="1:93" s="3" customFormat="1" ht="15" thickBot="1" x14ac:dyDescent="0.35">
      <c r="A4233" s="84" t="s">
        <v>204</v>
      </c>
      <c r="B4233" s="84" t="s">
        <v>177</v>
      </c>
      <c r="C4233" s="81" t="s">
        <v>282</v>
      </c>
      <c r="D4233" s="81" t="s">
        <v>449</v>
      </c>
      <c r="E4233" s="84"/>
      <c r="F4233" s="84" t="s">
        <v>491</v>
      </c>
      <c r="G4233" s="84" t="s">
        <v>156</v>
      </c>
      <c r="H4233" s="84" t="s">
        <v>156</v>
      </c>
      <c r="I4233" s="84" t="s">
        <v>468</v>
      </c>
      <c r="J4233" s="84" t="str">
        <f t="shared" si="96"/>
        <v>Average car miles Cars (by size)</v>
      </c>
      <c r="K4233" s="105">
        <v>5.1999999999999995E-4</v>
      </c>
      <c r="L4233" s="48"/>
      <c r="M4233" s="22"/>
      <c r="N4233" s="22"/>
      <c r="O4233" s="22"/>
      <c r="P4233" s="22"/>
      <c r="Q4233" s="22"/>
      <c r="R4233" s="22"/>
      <c r="S4233" s="22"/>
      <c r="T4233" s="22"/>
      <c r="U4233" s="22"/>
      <c r="V4233" s="22"/>
      <c r="W4233" s="22"/>
      <c r="X4233" s="22"/>
      <c r="Y4233" s="22"/>
      <c r="Z4233" s="22"/>
      <c r="AA4233" s="22"/>
      <c r="AB4233" s="22"/>
      <c r="AC4233" s="22"/>
      <c r="AD4233" s="22"/>
      <c r="AE4233" s="22"/>
      <c r="AF4233" s="22"/>
      <c r="AG4233" s="22"/>
      <c r="AH4233" s="22"/>
      <c r="AI4233" s="22"/>
      <c r="AJ4233" s="22"/>
      <c r="AK4233" s="22"/>
      <c r="AL4233" s="22"/>
      <c r="AM4233" s="22"/>
      <c r="AN4233" s="22"/>
      <c r="AO4233" s="22"/>
      <c r="AP4233" s="22"/>
      <c r="AQ4233" s="22"/>
      <c r="AR4233" s="22"/>
      <c r="AS4233" s="22"/>
      <c r="AT4233" s="22"/>
      <c r="AU4233" s="22"/>
      <c r="AV4233" s="22"/>
      <c r="AW4233" s="22"/>
      <c r="AX4233" s="22"/>
      <c r="AY4233" s="22"/>
      <c r="AZ4233" s="22"/>
      <c r="BA4233" s="22"/>
      <c r="BB4233" s="22"/>
      <c r="BC4233" s="22"/>
      <c r="BD4233" s="22"/>
      <c r="BE4233" s="22"/>
      <c r="BF4233" s="22"/>
      <c r="BG4233" s="22"/>
      <c r="BH4233" s="22"/>
      <c r="BI4233" s="22"/>
      <c r="BJ4233" s="22"/>
      <c r="BK4233" s="22"/>
      <c r="BL4233" s="22"/>
      <c r="BM4233" s="22"/>
      <c r="BN4233" s="22"/>
      <c r="BO4233" s="22"/>
      <c r="BP4233" s="22"/>
      <c r="BQ4233" s="22"/>
      <c r="BR4233" s="22"/>
      <c r="BS4233" s="22"/>
      <c r="BT4233" s="22"/>
      <c r="BU4233" s="22"/>
      <c r="BV4233" s="22"/>
      <c r="BW4233" s="22"/>
      <c r="BX4233" s="22"/>
      <c r="BY4233" s="22"/>
      <c r="BZ4233" s="22"/>
      <c r="CA4233" s="22"/>
      <c r="CB4233" s="22"/>
      <c r="CC4233" s="22"/>
      <c r="CD4233" s="22"/>
      <c r="CE4233" s="22"/>
      <c r="CF4233" s="22"/>
      <c r="CG4233" s="22"/>
      <c r="CH4233" s="22"/>
      <c r="CI4233" s="22"/>
      <c r="CJ4233" s="22"/>
      <c r="CK4233" s="22"/>
      <c r="CL4233" s="22"/>
      <c r="CM4233" s="22"/>
      <c r="CN4233" s="22"/>
      <c r="CO4233" s="22"/>
    </row>
    <row r="4234" spans="1:93" s="2" customFormat="1" x14ac:dyDescent="0.3">
      <c r="A4234" s="86" t="s">
        <v>204</v>
      </c>
      <c r="B4234" s="86" t="s">
        <v>177</v>
      </c>
      <c r="C4234" s="68" t="s">
        <v>348</v>
      </c>
      <c r="D4234" s="68" t="s">
        <v>249</v>
      </c>
      <c r="E4234" s="86"/>
      <c r="F4234" s="86"/>
      <c r="G4234" s="86" t="s">
        <v>405</v>
      </c>
      <c r="H4234" s="86" t="s">
        <v>405</v>
      </c>
      <c r="I4234" s="86" t="s">
        <v>465</v>
      </c>
      <c r="J4234" s="86" t="str">
        <f t="shared" si="95"/>
        <v>Small km Motorbike</v>
      </c>
      <c r="K4234" s="100">
        <v>8.4449999999999997E-2</v>
      </c>
      <c r="L4234" s="48"/>
      <c r="M4234" s="22"/>
      <c r="N4234" s="22"/>
      <c r="O4234" s="22"/>
      <c r="P4234" s="22"/>
      <c r="Q4234" s="22"/>
      <c r="R4234" s="22"/>
      <c r="S4234" s="22"/>
      <c r="T4234" s="2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c r="AQ4234" s="22"/>
      <c r="AR4234" s="22"/>
      <c r="AS4234" s="22"/>
      <c r="AT4234" s="22"/>
      <c r="AU4234" s="22"/>
      <c r="AV4234" s="22"/>
      <c r="AW4234" s="22"/>
      <c r="AX4234" s="22"/>
      <c r="AY4234" s="22"/>
      <c r="AZ4234" s="22"/>
      <c r="BA4234" s="22"/>
      <c r="BB4234" s="22"/>
      <c r="BC4234" s="22"/>
      <c r="BD4234" s="22"/>
      <c r="BE4234" s="22"/>
      <c r="BF4234" s="22"/>
      <c r="BG4234" s="22"/>
      <c r="BH4234" s="22"/>
      <c r="BI4234" s="22"/>
      <c r="BJ4234" s="22"/>
      <c r="BK4234" s="22"/>
      <c r="BL4234" s="22"/>
      <c r="BM4234" s="22"/>
      <c r="BN4234" s="22"/>
      <c r="BO4234" s="22"/>
      <c r="BP4234" s="22"/>
      <c r="BQ4234" s="22"/>
      <c r="BR4234" s="22"/>
      <c r="BS4234" s="22"/>
      <c r="BT4234" s="22"/>
      <c r="BU4234" s="22"/>
      <c r="BV4234" s="22"/>
      <c r="BW4234" s="22"/>
      <c r="BX4234" s="22"/>
      <c r="BY4234" s="22"/>
      <c r="BZ4234" s="22"/>
      <c r="CA4234" s="22"/>
      <c r="CB4234" s="22"/>
      <c r="CC4234" s="22"/>
      <c r="CD4234" s="22"/>
      <c r="CE4234" s="22"/>
      <c r="CF4234" s="22"/>
      <c r="CG4234" s="22"/>
      <c r="CH4234" s="22"/>
      <c r="CI4234" s="22"/>
      <c r="CJ4234" s="22"/>
      <c r="CK4234" s="22"/>
      <c r="CL4234" s="22"/>
      <c r="CM4234" s="22"/>
      <c r="CN4234" s="22"/>
      <c r="CO4234" s="22"/>
    </row>
    <row r="4235" spans="1:93" s="2" customFormat="1" x14ac:dyDescent="0.3">
      <c r="A4235" s="73" t="s">
        <v>204</v>
      </c>
      <c r="B4235" s="73" t="s">
        <v>177</v>
      </c>
      <c r="C4235" s="67" t="s">
        <v>348</v>
      </c>
      <c r="D4235" s="67" t="s">
        <v>249</v>
      </c>
      <c r="E4235" s="73"/>
      <c r="F4235" s="73"/>
      <c r="G4235" s="73" t="s">
        <v>405</v>
      </c>
      <c r="H4235" s="73" t="s">
        <v>405</v>
      </c>
      <c r="I4235" s="73" t="s">
        <v>466</v>
      </c>
      <c r="J4235" s="73" t="str">
        <f t="shared" si="95"/>
        <v>Small km Motorbike</v>
      </c>
      <c r="K4235" s="98">
        <v>1.74E-3</v>
      </c>
      <c r="L4235" s="48"/>
      <c r="M4235" s="22"/>
      <c r="N4235" s="22"/>
      <c r="O4235" s="22"/>
      <c r="P4235" s="22"/>
      <c r="Q4235" s="22"/>
      <c r="R4235" s="22"/>
      <c r="S4235" s="22"/>
      <c r="T4235" s="22"/>
      <c r="U4235" s="22"/>
      <c r="V4235" s="22"/>
      <c r="W4235" s="22"/>
      <c r="X4235" s="22"/>
      <c r="Y4235" s="22"/>
      <c r="Z4235" s="22"/>
      <c r="AA4235" s="22"/>
      <c r="AB4235" s="22"/>
      <c r="AC4235" s="22"/>
      <c r="AD4235" s="22"/>
      <c r="AE4235" s="22"/>
      <c r="AF4235" s="22"/>
      <c r="AG4235" s="22"/>
      <c r="AH4235" s="22"/>
      <c r="AI4235" s="22"/>
      <c r="AJ4235" s="22"/>
      <c r="AK4235" s="22"/>
      <c r="AL4235" s="22"/>
      <c r="AM4235" s="22"/>
      <c r="AN4235" s="22"/>
      <c r="AO4235" s="22"/>
      <c r="AP4235" s="22"/>
      <c r="AQ4235" s="22"/>
      <c r="AR4235" s="22"/>
      <c r="AS4235" s="22"/>
      <c r="AT4235" s="22"/>
      <c r="AU4235" s="22"/>
      <c r="AV4235" s="22"/>
      <c r="AW4235" s="22"/>
      <c r="AX4235" s="22"/>
      <c r="AY4235" s="22"/>
      <c r="AZ4235" s="22"/>
      <c r="BA4235" s="22"/>
      <c r="BB4235" s="22"/>
      <c r="BC4235" s="22"/>
      <c r="BD4235" s="22"/>
      <c r="BE4235" s="22"/>
      <c r="BF4235" s="22"/>
      <c r="BG4235" s="22"/>
      <c r="BH4235" s="22"/>
      <c r="BI4235" s="22"/>
      <c r="BJ4235" s="22"/>
      <c r="BK4235" s="22"/>
      <c r="BL4235" s="22"/>
      <c r="BM4235" s="22"/>
      <c r="BN4235" s="22"/>
      <c r="BO4235" s="22"/>
      <c r="BP4235" s="22"/>
      <c r="BQ4235" s="22"/>
      <c r="BR4235" s="22"/>
      <c r="BS4235" s="22"/>
      <c r="BT4235" s="22"/>
      <c r="BU4235" s="22"/>
      <c r="BV4235" s="22"/>
      <c r="BW4235" s="22"/>
      <c r="BX4235" s="22"/>
      <c r="BY4235" s="22"/>
      <c r="BZ4235" s="22"/>
      <c r="CA4235" s="22"/>
      <c r="CB4235" s="22"/>
      <c r="CC4235" s="22"/>
      <c r="CD4235" s="22"/>
      <c r="CE4235" s="22"/>
      <c r="CF4235" s="22"/>
      <c r="CG4235" s="22"/>
      <c r="CH4235" s="22"/>
      <c r="CI4235" s="22"/>
      <c r="CJ4235" s="22"/>
      <c r="CK4235" s="22"/>
      <c r="CL4235" s="22"/>
      <c r="CM4235" s="22"/>
      <c r="CN4235" s="22"/>
      <c r="CO4235" s="22"/>
    </row>
    <row r="4236" spans="1:93" s="2" customFormat="1" x14ac:dyDescent="0.3">
      <c r="A4236" s="73" t="s">
        <v>204</v>
      </c>
      <c r="B4236" s="73" t="s">
        <v>177</v>
      </c>
      <c r="C4236" s="67" t="s">
        <v>348</v>
      </c>
      <c r="D4236" s="67" t="s">
        <v>249</v>
      </c>
      <c r="E4236" s="73"/>
      <c r="F4236" s="73"/>
      <c r="G4236" s="73" t="s">
        <v>405</v>
      </c>
      <c r="H4236" s="73" t="s">
        <v>405</v>
      </c>
      <c r="I4236" s="73" t="s">
        <v>467</v>
      </c>
      <c r="J4236" s="73" t="str">
        <f t="shared" si="95"/>
        <v>Small km Motorbike</v>
      </c>
      <c r="K4236" s="98">
        <v>8.2409999999999997E-2</v>
      </c>
      <c r="L4236" s="48"/>
      <c r="M4236" s="22"/>
      <c r="N4236" s="22"/>
      <c r="O4236" s="22"/>
      <c r="P4236" s="22"/>
      <c r="Q4236" s="22"/>
      <c r="R4236" s="22"/>
      <c r="S4236" s="22"/>
      <c r="T4236" s="2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c r="AQ4236" s="22"/>
      <c r="AR4236" s="22"/>
      <c r="AS4236" s="22"/>
      <c r="AT4236" s="22"/>
      <c r="AU4236" s="22"/>
      <c r="AV4236" s="22"/>
      <c r="AW4236" s="22"/>
      <c r="AX4236" s="22"/>
      <c r="AY4236" s="22"/>
      <c r="AZ4236" s="22"/>
      <c r="BA4236" s="22"/>
      <c r="BB4236" s="22"/>
      <c r="BC4236" s="22"/>
      <c r="BD4236" s="22"/>
      <c r="BE4236" s="22"/>
      <c r="BF4236" s="22"/>
      <c r="BG4236" s="22"/>
      <c r="BH4236" s="22"/>
      <c r="BI4236" s="22"/>
      <c r="BJ4236" s="22"/>
      <c r="BK4236" s="22"/>
      <c r="BL4236" s="22"/>
      <c r="BM4236" s="22"/>
      <c r="BN4236" s="22"/>
      <c r="BO4236" s="22"/>
      <c r="BP4236" s="22"/>
      <c r="BQ4236" s="22"/>
      <c r="BR4236" s="22"/>
      <c r="BS4236" s="22"/>
      <c r="BT4236" s="22"/>
      <c r="BU4236" s="22"/>
      <c r="BV4236" s="22"/>
      <c r="BW4236" s="22"/>
      <c r="BX4236" s="22"/>
      <c r="BY4236" s="22"/>
      <c r="BZ4236" s="22"/>
      <c r="CA4236" s="22"/>
      <c r="CB4236" s="22"/>
      <c r="CC4236" s="22"/>
      <c r="CD4236" s="22"/>
      <c r="CE4236" s="22"/>
      <c r="CF4236" s="22"/>
      <c r="CG4236" s="22"/>
      <c r="CH4236" s="22"/>
      <c r="CI4236" s="22"/>
      <c r="CJ4236" s="22"/>
      <c r="CK4236" s="22"/>
      <c r="CL4236" s="22"/>
      <c r="CM4236" s="22"/>
      <c r="CN4236" s="22"/>
      <c r="CO4236" s="22"/>
    </row>
    <row r="4237" spans="1:93" s="2" customFormat="1" x14ac:dyDescent="0.3">
      <c r="A4237" s="73" t="s">
        <v>204</v>
      </c>
      <c r="B4237" s="73" t="s">
        <v>177</v>
      </c>
      <c r="C4237" s="67" t="s">
        <v>348</v>
      </c>
      <c r="D4237" s="67" t="s">
        <v>249</v>
      </c>
      <c r="E4237" s="73"/>
      <c r="F4237" s="73"/>
      <c r="G4237" s="73" t="s">
        <v>405</v>
      </c>
      <c r="H4237" s="73" t="s">
        <v>405</v>
      </c>
      <c r="I4237" s="73" t="s">
        <v>468</v>
      </c>
      <c r="J4237" s="73" t="str">
        <f t="shared" si="95"/>
        <v>Small km Motorbike</v>
      </c>
      <c r="K4237" s="98">
        <v>2.9999999999999997E-4</v>
      </c>
      <c r="L4237" s="48"/>
      <c r="M4237" s="22"/>
      <c r="N4237" s="22"/>
      <c r="O4237" s="22"/>
      <c r="P4237" s="22"/>
      <c r="Q4237" s="22"/>
      <c r="R4237" s="22"/>
      <c r="S4237" s="22"/>
      <c r="T4237" s="22"/>
      <c r="U4237" s="22"/>
      <c r="V4237" s="22"/>
      <c r="W4237" s="22"/>
      <c r="X4237" s="22"/>
      <c r="Y4237" s="22"/>
      <c r="Z4237" s="22"/>
      <c r="AA4237" s="22"/>
      <c r="AB4237" s="22"/>
      <c r="AC4237" s="22"/>
      <c r="AD4237" s="22"/>
      <c r="AE4237" s="22"/>
      <c r="AF4237" s="22"/>
      <c r="AG4237" s="22"/>
      <c r="AH4237" s="22"/>
      <c r="AI4237" s="22"/>
      <c r="AJ4237" s="22"/>
      <c r="AK4237" s="22"/>
      <c r="AL4237" s="22"/>
      <c r="AM4237" s="22"/>
      <c r="AN4237" s="22"/>
      <c r="AO4237" s="22"/>
      <c r="AP4237" s="22"/>
      <c r="AQ4237" s="22"/>
      <c r="AR4237" s="22"/>
      <c r="AS4237" s="22"/>
      <c r="AT4237" s="22"/>
      <c r="AU4237" s="22"/>
      <c r="AV4237" s="22"/>
      <c r="AW4237" s="22"/>
      <c r="AX4237" s="22"/>
      <c r="AY4237" s="22"/>
      <c r="AZ4237" s="22"/>
      <c r="BA4237" s="22"/>
      <c r="BB4237" s="22"/>
      <c r="BC4237" s="22"/>
      <c r="BD4237" s="22"/>
      <c r="BE4237" s="22"/>
      <c r="BF4237" s="22"/>
      <c r="BG4237" s="22"/>
      <c r="BH4237" s="22"/>
      <c r="BI4237" s="22"/>
      <c r="BJ4237" s="22"/>
      <c r="BK4237" s="22"/>
      <c r="BL4237" s="22"/>
      <c r="BM4237" s="22"/>
      <c r="BN4237" s="22"/>
      <c r="BO4237" s="22"/>
      <c r="BP4237" s="22"/>
      <c r="BQ4237" s="22"/>
      <c r="BR4237" s="22"/>
      <c r="BS4237" s="22"/>
      <c r="BT4237" s="22"/>
      <c r="BU4237" s="22"/>
      <c r="BV4237" s="22"/>
      <c r="BW4237" s="22"/>
      <c r="BX4237" s="22"/>
      <c r="BY4237" s="22"/>
      <c r="BZ4237" s="22"/>
      <c r="CA4237" s="22"/>
      <c r="CB4237" s="22"/>
      <c r="CC4237" s="22"/>
      <c r="CD4237" s="22"/>
      <c r="CE4237" s="22"/>
      <c r="CF4237" s="22"/>
      <c r="CG4237" s="22"/>
      <c r="CH4237" s="22"/>
      <c r="CI4237" s="22"/>
      <c r="CJ4237" s="22"/>
      <c r="CK4237" s="22"/>
      <c r="CL4237" s="22"/>
      <c r="CM4237" s="22"/>
      <c r="CN4237" s="22"/>
      <c r="CO4237" s="22"/>
    </row>
    <row r="4238" spans="1:93" s="2" customFormat="1" x14ac:dyDescent="0.3">
      <c r="A4238" s="73" t="s">
        <v>204</v>
      </c>
      <c r="B4238" s="73" t="s">
        <v>177</v>
      </c>
      <c r="C4238" s="67" t="s">
        <v>348</v>
      </c>
      <c r="D4238" s="67" t="s">
        <v>249</v>
      </c>
      <c r="E4238" s="73"/>
      <c r="F4238" s="73"/>
      <c r="G4238" s="73" t="s">
        <v>156</v>
      </c>
      <c r="H4238" s="73" t="s">
        <v>156</v>
      </c>
      <c r="I4238" s="73" t="s">
        <v>465</v>
      </c>
      <c r="J4238" s="73" t="str">
        <f t="shared" si="95"/>
        <v>Small miles Motorbike</v>
      </c>
      <c r="K4238" s="98">
        <v>0.13591</v>
      </c>
      <c r="L4238" s="48"/>
      <c r="M4238" s="22"/>
      <c r="N4238" s="22"/>
      <c r="O4238" s="22"/>
      <c r="P4238" s="22"/>
      <c r="Q4238" s="22"/>
      <c r="R4238" s="22"/>
      <c r="S4238" s="22"/>
      <c r="T4238" s="2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c r="AQ4238" s="22"/>
      <c r="AR4238" s="22"/>
      <c r="AS4238" s="22"/>
      <c r="AT4238" s="22"/>
      <c r="AU4238" s="22"/>
      <c r="AV4238" s="22"/>
      <c r="AW4238" s="22"/>
      <c r="AX4238" s="22"/>
      <c r="AY4238" s="22"/>
      <c r="AZ4238" s="22"/>
      <c r="BA4238" s="22"/>
      <c r="BB4238" s="22"/>
      <c r="BC4238" s="22"/>
      <c r="BD4238" s="22"/>
      <c r="BE4238" s="22"/>
      <c r="BF4238" s="22"/>
      <c r="BG4238" s="22"/>
      <c r="BH4238" s="22"/>
      <c r="BI4238" s="22"/>
      <c r="BJ4238" s="22"/>
      <c r="BK4238" s="22"/>
      <c r="BL4238" s="22"/>
      <c r="BM4238" s="22"/>
      <c r="BN4238" s="22"/>
      <c r="BO4238" s="22"/>
      <c r="BP4238" s="22"/>
      <c r="BQ4238" s="22"/>
      <c r="BR4238" s="22"/>
      <c r="BS4238" s="22"/>
      <c r="BT4238" s="22"/>
      <c r="BU4238" s="22"/>
      <c r="BV4238" s="22"/>
      <c r="BW4238" s="22"/>
      <c r="BX4238" s="22"/>
      <c r="BY4238" s="22"/>
      <c r="BZ4238" s="22"/>
      <c r="CA4238" s="22"/>
      <c r="CB4238" s="22"/>
      <c r="CC4238" s="22"/>
      <c r="CD4238" s="22"/>
      <c r="CE4238" s="22"/>
      <c r="CF4238" s="22"/>
      <c r="CG4238" s="22"/>
      <c r="CH4238" s="22"/>
      <c r="CI4238" s="22"/>
      <c r="CJ4238" s="22"/>
      <c r="CK4238" s="22"/>
      <c r="CL4238" s="22"/>
      <c r="CM4238" s="22"/>
      <c r="CN4238" s="22"/>
      <c r="CO4238" s="22"/>
    </row>
    <row r="4239" spans="1:93" s="2" customFormat="1" x14ac:dyDescent="0.3">
      <c r="A4239" s="73" t="s">
        <v>204</v>
      </c>
      <c r="B4239" s="73" t="s">
        <v>177</v>
      </c>
      <c r="C4239" s="67" t="s">
        <v>348</v>
      </c>
      <c r="D4239" s="67" t="s">
        <v>249</v>
      </c>
      <c r="E4239" s="73"/>
      <c r="F4239" s="73"/>
      <c r="G4239" s="73" t="s">
        <v>156</v>
      </c>
      <c r="H4239" s="73" t="s">
        <v>156</v>
      </c>
      <c r="I4239" s="73" t="s">
        <v>466</v>
      </c>
      <c r="J4239" s="73" t="str">
        <f t="shared" si="95"/>
        <v>Small miles Motorbike</v>
      </c>
      <c r="K4239" s="98">
        <v>2.8E-3</v>
      </c>
      <c r="L4239" s="48"/>
      <c r="M4239" s="22"/>
      <c r="N4239" s="22"/>
      <c r="O4239" s="22"/>
      <c r="P4239" s="22"/>
      <c r="Q4239" s="22"/>
      <c r="R4239" s="22"/>
      <c r="S4239" s="22"/>
      <c r="T4239" s="22"/>
      <c r="U4239" s="22"/>
      <c r="V4239" s="22"/>
      <c r="W4239" s="22"/>
      <c r="X4239" s="22"/>
      <c r="Y4239" s="22"/>
      <c r="Z4239" s="22"/>
      <c r="AA4239" s="22"/>
      <c r="AB4239" s="22"/>
      <c r="AC4239" s="22"/>
      <c r="AD4239" s="22"/>
      <c r="AE4239" s="22"/>
      <c r="AF4239" s="22"/>
      <c r="AG4239" s="22"/>
      <c r="AH4239" s="22"/>
      <c r="AI4239" s="22"/>
      <c r="AJ4239" s="22"/>
      <c r="AK4239" s="22"/>
      <c r="AL4239" s="22"/>
      <c r="AM4239" s="22"/>
      <c r="AN4239" s="22"/>
      <c r="AO4239" s="22"/>
      <c r="AP4239" s="22"/>
      <c r="AQ4239" s="22"/>
      <c r="AR4239" s="22"/>
      <c r="AS4239" s="22"/>
      <c r="AT4239" s="22"/>
      <c r="AU4239" s="22"/>
      <c r="AV4239" s="22"/>
      <c r="AW4239" s="22"/>
      <c r="AX4239" s="22"/>
      <c r="AY4239" s="22"/>
      <c r="AZ4239" s="22"/>
      <c r="BA4239" s="22"/>
      <c r="BB4239" s="22"/>
      <c r="BC4239" s="22"/>
      <c r="BD4239" s="22"/>
      <c r="BE4239" s="22"/>
      <c r="BF4239" s="22"/>
      <c r="BG4239" s="22"/>
      <c r="BH4239" s="22"/>
      <c r="BI4239" s="22"/>
      <c r="BJ4239" s="22"/>
      <c r="BK4239" s="22"/>
      <c r="BL4239" s="22"/>
      <c r="BM4239" s="22"/>
      <c r="BN4239" s="22"/>
      <c r="BO4239" s="22"/>
      <c r="BP4239" s="22"/>
      <c r="BQ4239" s="22"/>
      <c r="BR4239" s="22"/>
      <c r="BS4239" s="22"/>
      <c r="BT4239" s="22"/>
      <c r="BU4239" s="22"/>
      <c r="BV4239" s="22"/>
      <c r="BW4239" s="22"/>
      <c r="BX4239" s="22"/>
      <c r="BY4239" s="22"/>
      <c r="BZ4239" s="22"/>
      <c r="CA4239" s="22"/>
      <c r="CB4239" s="22"/>
      <c r="CC4239" s="22"/>
      <c r="CD4239" s="22"/>
      <c r="CE4239" s="22"/>
      <c r="CF4239" s="22"/>
      <c r="CG4239" s="22"/>
      <c r="CH4239" s="22"/>
      <c r="CI4239" s="22"/>
      <c r="CJ4239" s="22"/>
      <c r="CK4239" s="22"/>
      <c r="CL4239" s="22"/>
      <c r="CM4239" s="22"/>
      <c r="CN4239" s="22"/>
      <c r="CO4239" s="22"/>
    </row>
    <row r="4240" spans="1:93" s="2" customFormat="1" x14ac:dyDescent="0.3">
      <c r="A4240" s="73" t="s">
        <v>204</v>
      </c>
      <c r="B4240" s="73" t="s">
        <v>177</v>
      </c>
      <c r="C4240" s="67" t="s">
        <v>348</v>
      </c>
      <c r="D4240" s="67" t="s">
        <v>249</v>
      </c>
      <c r="E4240" s="73"/>
      <c r="F4240" s="73"/>
      <c r="G4240" s="73" t="s">
        <v>156</v>
      </c>
      <c r="H4240" s="73" t="s">
        <v>156</v>
      </c>
      <c r="I4240" s="73" t="s">
        <v>467</v>
      </c>
      <c r="J4240" s="73" t="str">
        <f t="shared" si="95"/>
        <v>Small miles Motorbike</v>
      </c>
      <c r="K4240" s="98">
        <v>0.13263</v>
      </c>
      <c r="L4240" s="48"/>
      <c r="M4240" s="22"/>
      <c r="N4240" s="22"/>
      <c r="O4240" s="22"/>
      <c r="P4240" s="22"/>
      <c r="Q4240" s="22"/>
      <c r="R4240" s="22"/>
      <c r="S4240" s="22"/>
      <c r="T4240" s="2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c r="AQ4240" s="22"/>
      <c r="AR4240" s="22"/>
      <c r="AS4240" s="22"/>
      <c r="AT4240" s="22"/>
      <c r="AU4240" s="22"/>
      <c r="AV4240" s="22"/>
      <c r="AW4240" s="22"/>
      <c r="AX4240" s="22"/>
      <c r="AY4240" s="22"/>
      <c r="AZ4240" s="22"/>
      <c r="BA4240" s="22"/>
      <c r="BB4240" s="22"/>
      <c r="BC4240" s="22"/>
      <c r="BD4240" s="22"/>
      <c r="BE4240" s="22"/>
      <c r="BF4240" s="22"/>
      <c r="BG4240" s="22"/>
      <c r="BH4240" s="22"/>
      <c r="BI4240" s="22"/>
      <c r="BJ4240" s="22"/>
      <c r="BK4240" s="22"/>
      <c r="BL4240" s="22"/>
      <c r="BM4240" s="22"/>
      <c r="BN4240" s="22"/>
      <c r="BO4240" s="22"/>
      <c r="BP4240" s="22"/>
      <c r="BQ4240" s="22"/>
      <c r="BR4240" s="22"/>
      <c r="BS4240" s="22"/>
      <c r="BT4240" s="22"/>
      <c r="BU4240" s="22"/>
      <c r="BV4240" s="22"/>
      <c r="BW4240" s="22"/>
      <c r="BX4240" s="22"/>
      <c r="BY4240" s="22"/>
      <c r="BZ4240" s="22"/>
      <c r="CA4240" s="22"/>
      <c r="CB4240" s="22"/>
      <c r="CC4240" s="22"/>
      <c r="CD4240" s="22"/>
      <c r="CE4240" s="22"/>
      <c r="CF4240" s="22"/>
      <c r="CG4240" s="22"/>
      <c r="CH4240" s="22"/>
      <c r="CI4240" s="22"/>
      <c r="CJ4240" s="22"/>
      <c r="CK4240" s="22"/>
      <c r="CL4240" s="22"/>
      <c r="CM4240" s="22"/>
      <c r="CN4240" s="22"/>
      <c r="CO4240" s="22"/>
    </row>
    <row r="4241" spans="1:93" s="2" customFormat="1" x14ac:dyDescent="0.3">
      <c r="A4241" s="73" t="s">
        <v>204</v>
      </c>
      <c r="B4241" s="73" t="s">
        <v>177</v>
      </c>
      <c r="C4241" s="67" t="s">
        <v>348</v>
      </c>
      <c r="D4241" s="67" t="s">
        <v>249</v>
      </c>
      <c r="E4241" s="73"/>
      <c r="F4241" s="73"/>
      <c r="G4241" s="73" t="s">
        <v>156</v>
      </c>
      <c r="H4241" s="73" t="s">
        <v>156</v>
      </c>
      <c r="I4241" s="73" t="s">
        <v>468</v>
      </c>
      <c r="J4241" s="73" t="str">
        <f t="shared" si="95"/>
        <v>Small miles Motorbike</v>
      </c>
      <c r="K4241" s="98">
        <v>4.8000000000000001E-4</v>
      </c>
      <c r="L4241" s="48"/>
      <c r="M4241" s="22"/>
      <c r="N4241" s="22"/>
      <c r="O4241" s="22"/>
      <c r="P4241" s="22"/>
      <c r="Q4241" s="22"/>
      <c r="R4241" s="22"/>
      <c r="S4241" s="22"/>
      <c r="T4241" s="22"/>
      <c r="U4241" s="22"/>
      <c r="V4241" s="22"/>
      <c r="W4241" s="22"/>
      <c r="X4241" s="22"/>
      <c r="Y4241" s="22"/>
      <c r="Z4241" s="22"/>
      <c r="AA4241" s="22"/>
      <c r="AB4241" s="22"/>
      <c r="AC4241" s="22"/>
      <c r="AD4241" s="22"/>
      <c r="AE4241" s="22"/>
      <c r="AF4241" s="22"/>
      <c r="AG4241" s="22"/>
      <c r="AH4241" s="22"/>
      <c r="AI4241" s="22"/>
      <c r="AJ4241" s="22"/>
      <c r="AK4241" s="22"/>
      <c r="AL4241" s="22"/>
      <c r="AM4241" s="22"/>
      <c r="AN4241" s="22"/>
      <c r="AO4241" s="22"/>
      <c r="AP4241" s="22"/>
      <c r="AQ4241" s="22"/>
      <c r="AR4241" s="22"/>
      <c r="AS4241" s="22"/>
      <c r="AT4241" s="22"/>
      <c r="AU4241" s="22"/>
      <c r="AV4241" s="22"/>
      <c r="AW4241" s="22"/>
      <c r="AX4241" s="22"/>
      <c r="AY4241" s="22"/>
      <c r="AZ4241" s="22"/>
      <c r="BA4241" s="22"/>
      <c r="BB4241" s="22"/>
      <c r="BC4241" s="22"/>
      <c r="BD4241" s="22"/>
      <c r="BE4241" s="22"/>
      <c r="BF4241" s="22"/>
      <c r="BG4241" s="22"/>
      <c r="BH4241" s="22"/>
      <c r="BI4241" s="22"/>
      <c r="BJ4241" s="22"/>
      <c r="BK4241" s="22"/>
      <c r="BL4241" s="22"/>
      <c r="BM4241" s="22"/>
      <c r="BN4241" s="22"/>
      <c r="BO4241" s="22"/>
      <c r="BP4241" s="22"/>
      <c r="BQ4241" s="22"/>
      <c r="BR4241" s="22"/>
      <c r="BS4241" s="22"/>
      <c r="BT4241" s="22"/>
      <c r="BU4241" s="22"/>
      <c r="BV4241" s="22"/>
      <c r="BW4241" s="22"/>
      <c r="BX4241" s="22"/>
      <c r="BY4241" s="22"/>
      <c r="BZ4241" s="22"/>
      <c r="CA4241" s="22"/>
      <c r="CB4241" s="22"/>
      <c r="CC4241" s="22"/>
      <c r="CD4241" s="22"/>
      <c r="CE4241" s="22"/>
      <c r="CF4241" s="22"/>
      <c r="CG4241" s="22"/>
      <c r="CH4241" s="22"/>
      <c r="CI4241" s="22"/>
      <c r="CJ4241" s="22"/>
      <c r="CK4241" s="22"/>
      <c r="CL4241" s="22"/>
      <c r="CM4241" s="22"/>
      <c r="CN4241" s="22"/>
      <c r="CO4241" s="22"/>
    </row>
    <row r="4242" spans="1:93" s="2" customFormat="1" x14ac:dyDescent="0.3">
      <c r="A4242" s="73" t="s">
        <v>204</v>
      </c>
      <c r="B4242" s="73" t="s">
        <v>177</v>
      </c>
      <c r="C4242" s="67" t="s">
        <v>348</v>
      </c>
      <c r="D4242" s="67" t="s">
        <v>176</v>
      </c>
      <c r="E4242" s="73"/>
      <c r="F4242" s="73"/>
      <c r="G4242" s="73" t="s">
        <v>405</v>
      </c>
      <c r="H4242" s="73" t="s">
        <v>405</v>
      </c>
      <c r="I4242" s="73" t="s">
        <v>465</v>
      </c>
      <c r="J4242" s="73" t="str">
        <f t="shared" si="95"/>
        <v>Medium km Motorbike</v>
      </c>
      <c r="K4242" s="98">
        <v>0.10289000000000001</v>
      </c>
      <c r="L4242" s="48"/>
      <c r="M4242" s="22"/>
      <c r="N4242" s="22"/>
      <c r="O4242" s="22"/>
      <c r="P4242" s="22"/>
      <c r="Q4242" s="22"/>
      <c r="R4242" s="22"/>
      <c r="S4242" s="22"/>
      <c r="T4242" s="2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c r="AQ4242" s="22"/>
      <c r="AR4242" s="22"/>
      <c r="AS4242" s="22"/>
      <c r="AT4242" s="22"/>
      <c r="AU4242" s="22"/>
      <c r="AV4242" s="22"/>
      <c r="AW4242" s="22"/>
      <c r="AX4242" s="22"/>
      <c r="AY4242" s="22"/>
      <c r="AZ4242" s="22"/>
      <c r="BA4242" s="22"/>
      <c r="BB4242" s="22"/>
      <c r="BC4242" s="22"/>
      <c r="BD4242" s="22"/>
      <c r="BE4242" s="22"/>
      <c r="BF4242" s="22"/>
      <c r="BG4242" s="22"/>
      <c r="BH4242" s="22"/>
      <c r="BI4242" s="22"/>
      <c r="BJ4242" s="22"/>
      <c r="BK4242" s="22"/>
      <c r="BL4242" s="22"/>
      <c r="BM4242" s="22"/>
      <c r="BN4242" s="22"/>
      <c r="BO4242" s="22"/>
      <c r="BP4242" s="22"/>
      <c r="BQ4242" s="22"/>
      <c r="BR4242" s="22"/>
      <c r="BS4242" s="22"/>
      <c r="BT4242" s="22"/>
      <c r="BU4242" s="22"/>
      <c r="BV4242" s="22"/>
      <c r="BW4242" s="22"/>
      <c r="BX4242" s="22"/>
      <c r="BY4242" s="22"/>
      <c r="BZ4242" s="22"/>
      <c r="CA4242" s="22"/>
      <c r="CB4242" s="22"/>
      <c r="CC4242" s="22"/>
      <c r="CD4242" s="22"/>
      <c r="CE4242" s="22"/>
      <c r="CF4242" s="22"/>
      <c r="CG4242" s="22"/>
      <c r="CH4242" s="22"/>
      <c r="CI4242" s="22"/>
      <c r="CJ4242" s="22"/>
      <c r="CK4242" s="22"/>
      <c r="CL4242" s="22"/>
      <c r="CM4242" s="22"/>
      <c r="CN4242" s="22"/>
      <c r="CO4242" s="22"/>
    </row>
    <row r="4243" spans="1:93" s="2" customFormat="1" x14ac:dyDescent="0.3">
      <c r="A4243" s="73" t="s">
        <v>204</v>
      </c>
      <c r="B4243" s="73" t="s">
        <v>177</v>
      </c>
      <c r="C4243" s="67" t="s">
        <v>348</v>
      </c>
      <c r="D4243" s="67" t="s">
        <v>176</v>
      </c>
      <c r="E4243" s="73"/>
      <c r="F4243" s="73"/>
      <c r="G4243" s="73" t="s">
        <v>405</v>
      </c>
      <c r="H4243" s="73" t="s">
        <v>405</v>
      </c>
      <c r="I4243" s="73" t="s">
        <v>466</v>
      </c>
      <c r="J4243" s="73" t="str">
        <f t="shared" si="95"/>
        <v>Medium km Motorbike</v>
      </c>
      <c r="K4243" s="98">
        <v>2.2499999999999998E-3</v>
      </c>
      <c r="L4243" s="48"/>
      <c r="M4243" s="22"/>
      <c r="N4243" s="22"/>
      <c r="O4243" s="22"/>
      <c r="P4243" s="22"/>
      <c r="Q4243" s="22"/>
      <c r="R4243" s="22"/>
      <c r="S4243" s="22"/>
      <c r="T4243" s="22"/>
      <c r="U4243" s="22"/>
      <c r="V4243" s="22"/>
      <c r="W4243" s="22"/>
      <c r="X4243" s="22"/>
      <c r="Y4243" s="22"/>
      <c r="Z4243" s="22"/>
      <c r="AA4243" s="22"/>
      <c r="AB4243" s="22"/>
      <c r="AC4243" s="22"/>
      <c r="AD4243" s="22"/>
      <c r="AE4243" s="22"/>
      <c r="AF4243" s="22"/>
      <c r="AG4243" s="22"/>
      <c r="AH4243" s="22"/>
      <c r="AI4243" s="22"/>
      <c r="AJ4243" s="22"/>
      <c r="AK4243" s="22"/>
      <c r="AL4243" s="22"/>
      <c r="AM4243" s="22"/>
      <c r="AN4243" s="22"/>
      <c r="AO4243" s="22"/>
      <c r="AP4243" s="22"/>
      <c r="AQ4243" s="22"/>
      <c r="AR4243" s="22"/>
      <c r="AS4243" s="22"/>
      <c r="AT4243" s="22"/>
      <c r="AU4243" s="22"/>
      <c r="AV4243" s="22"/>
      <c r="AW4243" s="22"/>
      <c r="AX4243" s="22"/>
      <c r="AY4243" s="22"/>
      <c r="AZ4243" s="22"/>
      <c r="BA4243" s="22"/>
      <c r="BB4243" s="22"/>
      <c r="BC4243" s="22"/>
      <c r="BD4243" s="22"/>
      <c r="BE4243" s="22"/>
      <c r="BF4243" s="22"/>
      <c r="BG4243" s="22"/>
      <c r="BH4243" s="22"/>
      <c r="BI4243" s="22"/>
      <c r="BJ4243" s="22"/>
      <c r="BK4243" s="22"/>
      <c r="BL4243" s="22"/>
      <c r="BM4243" s="22"/>
      <c r="BN4243" s="22"/>
      <c r="BO4243" s="22"/>
      <c r="BP4243" s="22"/>
      <c r="BQ4243" s="22"/>
      <c r="BR4243" s="22"/>
      <c r="BS4243" s="22"/>
      <c r="BT4243" s="22"/>
      <c r="BU4243" s="22"/>
      <c r="BV4243" s="22"/>
      <c r="BW4243" s="22"/>
      <c r="BX4243" s="22"/>
      <c r="BY4243" s="22"/>
      <c r="BZ4243" s="22"/>
      <c r="CA4243" s="22"/>
      <c r="CB4243" s="22"/>
      <c r="CC4243" s="22"/>
      <c r="CD4243" s="22"/>
      <c r="CE4243" s="22"/>
      <c r="CF4243" s="22"/>
      <c r="CG4243" s="22"/>
      <c r="CH4243" s="22"/>
      <c r="CI4243" s="22"/>
      <c r="CJ4243" s="22"/>
      <c r="CK4243" s="22"/>
      <c r="CL4243" s="22"/>
      <c r="CM4243" s="22"/>
      <c r="CN4243" s="22"/>
      <c r="CO4243" s="22"/>
    </row>
    <row r="4244" spans="1:93" s="2" customFormat="1" x14ac:dyDescent="0.3">
      <c r="A4244" s="73" t="s">
        <v>204</v>
      </c>
      <c r="B4244" s="73" t="s">
        <v>177</v>
      </c>
      <c r="C4244" s="67" t="s">
        <v>348</v>
      </c>
      <c r="D4244" s="67" t="s">
        <v>176</v>
      </c>
      <c r="E4244" s="73"/>
      <c r="F4244" s="73"/>
      <c r="G4244" s="73" t="s">
        <v>405</v>
      </c>
      <c r="H4244" s="73" t="s">
        <v>405</v>
      </c>
      <c r="I4244" s="73" t="s">
        <v>467</v>
      </c>
      <c r="J4244" s="73" t="str">
        <f t="shared" si="95"/>
        <v>Medium km Motorbike</v>
      </c>
      <c r="K4244" s="98">
        <v>0.10004</v>
      </c>
      <c r="L4244" s="48"/>
      <c r="M4244" s="22"/>
      <c r="N4244" s="22"/>
      <c r="O4244" s="22"/>
      <c r="P4244" s="22"/>
      <c r="Q4244" s="22"/>
      <c r="R4244" s="22"/>
      <c r="S4244" s="22"/>
      <c r="T4244" s="2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c r="AQ4244" s="22"/>
      <c r="AR4244" s="22"/>
      <c r="AS4244" s="22"/>
      <c r="AT4244" s="22"/>
      <c r="AU4244" s="22"/>
      <c r="AV4244" s="22"/>
      <c r="AW4244" s="22"/>
      <c r="AX4244" s="22"/>
      <c r="AY4244" s="22"/>
      <c r="AZ4244" s="22"/>
      <c r="BA4244" s="22"/>
      <c r="BB4244" s="22"/>
      <c r="BC4244" s="22"/>
      <c r="BD4244" s="22"/>
      <c r="BE4244" s="22"/>
      <c r="BF4244" s="22"/>
      <c r="BG4244" s="22"/>
      <c r="BH4244" s="22"/>
      <c r="BI4244" s="22"/>
      <c r="BJ4244" s="22"/>
      <c r="BK4244" s="22"/>
      <c r="BL4244" s="22"/>
      <c r="BM4244" s="22"/>
      <c r="BN4244" s="22"/>
      <c r="BO4244" s="22"/>
      <c r="BP4244" s="22"/>
      <c r="BQ4244" s="22"/>
      <c r="BR4244" s="22"/>
      <c r="BS4244" s="22"/>
      <c r="BT4244" s="22"/>
      <c r="BU4244" s="22"/>
      <c r="BV4244" s="22"/>
      <c r="BW4244" s="22"/>
      <c r="BX4244" s="22"/>
      <c r="BY4244" s="22"/>
      <c r="BZ4244" s="22"/>
      <c r="CA4244" s="22"/>
      <c r="CB4244" s="22"/>
      <c r="CC4244" s="22"/>
      <c r="CD4244" s="22"/>
      <c r="CE4244" s="22"/>
      <c r="CF4244" s="22"/>
      <c r="CG4244" s="22"/>
      <c r="CH4244" s="22"/>
      <c r="CI4244" s="22"/>
      <c r="CJ4244" s="22"/>
      <c r="CK4244" s="22"/>
      <c r="CL4244" s="22"/>
      <c r="CM4244" s="22"/>
      <c r="CN4244" s="22"/>
      <c r="CO4244" s="22"/>
    </row>
    <row r="4245" spans="1:93" s="2" customFormat="1" x14ac:dyDescent="0.3">
      <c r="A4245" s="73" t="s">
        <v>204</v>
      </c>
      <c r="B4245" s="73" t="s">
        <v>177</v>
      </c>
      <c r="C4245" s="67" t="s">
        <v>348</v>
      </c>
      <c r="D4245" s="67" t="s">
        <v>176</v>
      </c>
      <c r="E4245" s="73"/>
      <c r="F4245" s="73"/>
      <c r="G4245" s="73" t="s">
        <v>405</v>
      </c>
      <c r="H4245" s="73" t="s">
        <v>405</v>
      </c>
      <c r="I4245" s="73" t="s">
        <v>468</v>
      </c>
      <c r="J4245" s="73" t="str">
        <f t="shared" si="95"/>
        <v>Medium km Motorbike</v>
      </c>
      <c r="K4245" s="98">
        <v>5.9999999999999995E-4</v>
      </c>
      <c r="L4245" s="48"/>
      <c r="M4245" s="22"/>
      <c r="N4245" s="22"/>
      <c r="O4245" s="22"/>
      <c r="P4245" s="22"/>
      <c r="Q4245" s="22"/>
      <c r="R4245" s="22"/>
      <c r="S4245" s="22"/>
      <c r="T4245" s="22"/>
      <c r="U4245" s="22"/>
      <c r="V4245" s="22"/>
      <c r="W4245" s="22"/>
      <c r="X4245" s="22"/>
      <c r="Y4245" s="22"/>
      <c r="Z4245" s="22"/>
      <c r="AA4245" s="22"/>
      <c r="AB4245" s="22"/>
      <c r="AC4245" s="22"/>
      <c r="AD4245" s="22"/>
      <c r="AE4245" s="22"/>
      <c r="AF4245" s="22"/>
      <c r="AG4245" s="22"/>
      <c r="AH4245" s="22"/>
      <c r="AI4245" s="22"/>
      <c r="AJ4245" s="22"/>
      <c r="AK4245" s="22"/>
      <c r="AL4245" s="22"/>
      <c r="AM4245" s="22"/>
      <c r="AN4245" s="22"/>
      <c r="AO4245" s="22"/>
      <c r="AP4245" s="22"/>
      <c r="AQ4245" s="22"/>
      <c r="AR4245" s="22"/>
      <c r="AS4245" s="22"/>
      <c r="AT4245" s="22"/>
      <c r="AU4245" s="22"/>
      <c r="AV4245" s="22"/>
      <c r="AW4245" s="22"/>
      <c r="AX4245" s="22"/>
      <c r="AY4245" s="22"/>
      <c r="AZ4245" s="22"/>
      <c r="BA4245" s="22"/>
      <c r="BB4245" s="22"/>
      <c r="BC4245" s="22"/>
      <c r="BD4245" s="22"/>
      <c r="BE4245" s="22"/>
      <c r="BF4245" s="22"/>
      <c r="BG4245" s="22"/>
      <c r="BH4245" s="22"/>
      <c r="BI4245" s="22"/>
      <c r="BJ4245" s="22"/>
      <c r="BK4245" s="22"/>
      <c r="BL4245" s="22"/>
      <c r="BM4245" s="22"/>
      <c r="BN4245" s="22"/>
      <c r="BO4245" s="22"/>
      <c r="BP4245" s="22"/>
      <c r="BQ4245" s="22"/>
      <c r="BR4245" s="22"/>
      <c r="BS4245" s="22"/>
      <c r="BT4245" s="22"/>
      <c r="BU4245" s="22"/>
      <c r="BV4245" s="22"/>
      <c r="BW4245" s="22"/>
      <c r="BX4245" s="22"/>
      <c r="BY4245" s="22"/>
      <c r="BZ4245" s="22"/>
      <c r="CA4245" s="22"/>
      <c r="CB4245" s="22"/>
      <c r="CC4245" s="22"/>
      <c r="CD4245" s="22"/>
      <c r="CE4245" s="22"/>
      <c r="CF4245" s="22"/>
      <c r="CG4245" s="22"/>
      <c r="CH4245" s="22"/>
      <c r="CI4245" s="22"/>
      <c r="CJ4245" s="22"/>
      <c r="CK4245" s="22"/>
      <c r="CL4245" s="22"/>
      <c r="CM4245" s="22"/>
      <c r="CN4245" s="22"/>
      <c r="CO4245" s="22"/>
    </row>
    <row r="4246" spans="1:93" s="2" customFormat="1" x14ac:dyDescent="0.3">
      <c r="A4246" s="73" t="s">
        <v>204</v>
      </c>
      <c r="B4246" s="73" t="s">
        <v>177</v>
      </c>
      <c r="C4246" s="67" t="s">
        <v>348</v>
      </c>
      <c r="D4246" s="67" t="s">
        <v>176</v>
      </c>
      <c r="E4246" s="73"/>
      <c r="F4246" s="73"/>
      <c r="G4246" s="73" t="s">
        <v>156</v>
      </c>
      <c r="H4246" s="73" t="s">
        <v>156</v>
      </c>
      <c r="I4246" s="73" t="s">
        <v>465</v>
      </c>
      <c r="J4246" s="73" t="str">
        <f t="shared" si="95"/>
        <v>Medium miles Motorbike</v>
      </c>
      <c r="K4246" s="98">
        <v>0.16559000000000001</v>
      </c>
      <c r="L4246" s="48"/>
      <c r="M4246" s="22"/>
      <c r="N4246" s="22"/>
      <c r="O4246" s="22"/>
      <c r="P4246" s="22"/>
      <c r="Q4246" s="22"/>
      <c r="R4246" s="22"/>
      <c r="S4246" s="22"/>
      <c r="T4246" s="2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c r="AQ4246" s="22"/>
      <c r="AR4246" s="22"/>
      <c r="AS4246" s="22"/>
      <c r="AT4246" s="22"/>
      <c r="AU4246" s="22"/>
      <c r="AV4246" s="22"/>
      <c r="AW4246" s="22"/>
      <c r="AX4246" s="22"/>
      <c r="AY4246" s="22"/>
      <c r="AZ4246" s="22"/>
      <c r="BA4246" s="22"/>
      <c r="BB4246" s="22"/>
      <c r="BC4246" s="22"/>
      <c r="BD4246" s="22"/>
      <c r="BE4246" s="22"/>
      <c r="BF4246" s="22"/>
      <c r="BG4246" s="22"/>
      <c r="BH4246" s="22"/>
      <c r="BI4246" s="22"/>
      <c r="BJ4246" s="22"/>
      <c r="BK4246" s="22"/>
      <c r="BL4246" s="22"/>
      <c r="BM4246" s="22"/>
      <c r="BN4246" s="22"/>
      <c r="BO4246" s="22"/>
      <c r="BP4246" s="22"/>
      <c r="BQ4246" s="22"/>
      <c r="BR4246" s="22"/>
      <c r="BS4246" s="22"/>
      <c r="BT4246" s="22"/>
      <c r="BU4246" s="22"/>
      <c r="BV4246" s="22"/>
      <c r="BW4246" s="22"/>
      <c r="BX4246" s="22"/>
      <c r="BY4246" s="22"/>
      <c r="BZ4246" s="22"/>
      <c r="CA4246" s="22"/>
      <c r="CB4246" s="22"/>
      <c r="CC4246" s="22"/>
      <c r="CD4246" s="22"/>
      <c r="CE4246" s="22"/>
      <c r="CF4246" s="22"/>
      <c r="CG4246" s="22"/>
      <c r="CH4246" s="22"/>
      <c r="CI4246" s="22"/>
      <c r="CJ4246" s="22"/>
      <c r="CK4246" s="22"/>
      <c r="CL4246" s="22"/>
      <c r="CM4246" s="22"/>
      <c r="CN4246" s="22"/>
      <c r="CO4246" s="22"/>
    </row>
    <row r="4247" spans="1:93" s="2" customFormat="1" x14ac:dyDescent="0.3">
      <c r="A4247" s="73" t="s">
        <v>204</v>
      </c>
      <c r="B4247" s="73" t="s">
        <v>177</v>
      </c>
      <c r="C4247" s="67" t="s">
        <v>348</v>
      </c>
      <c r="D4247" s="67" t="s">
        <v>176</v>
      </c>
      <c r="E4247" s="73"/>
      <c r="F4247" s="73"/>
      <c r="G4247" s="73" t="s">
        <v>156</v>
      </c>
      <c r="H4247" s="73" t="s">
        <v>156</v>
      </c>
      <c r="I4247" s="73" t="s">
        <v>466</v>
      </c>
      <c r="J4247" s="73" t="str">
        <f t="shared" si="95"/>
        <v>Medium miles Motorbike</v>
      </c>
      <c r="K4247" s="98">
        <v>3.62E-3</v>
      </c>
      <c r="L4247" s="48"/>
      <c r="M4247" s="22"/>
      <c r="N4247" s="22"/>
      <c r="O4247" s="22"/>
      <c r="P4247" s="22"/>
      <c r="Q4247" s="22"/>
      <c r="R4247" s="22"/>
      <c r="S4247" s="22"/>
      <c r="T4247" s="22"/>
      <c r="U4247" s="22"/>
      <c r="V4247" s="22"/>
      <c r="W4247" s="22"/>
      <c r="X4247" s="22"/>
      <c r="Y4247" s="22"/>
      <c r="Z4247" s="22"/>
      <c r="AA4247" s="22"/>
      <c r="AB4247" s="22"/>
      <c r="AC4247" s="22"/>
      <c r="AD4247" s="22"/>
      <c r="AE4247" s="22"/>
      <c r="AF4247" s="22"/>
      <c r="AG4247" s="22"/>
      <c r="AH4247" s="22"/>
      <c r="AI4247" s="22"/>
      <c r="AJ4247" s="22"/>
      <c r="AK4247" s="22"/>
      <c r="AL4247" s="22"/>
      <c r="AM4247" s="22"/>
      <c r="AN4247" s="22"/>
      <c r="AO4247" s="22"/>
      <c r="AP4247" s="22"/>
      <c r="AQ4247" s="22"/>
      <c r="AR4247" s="22"/>
      <c r="AS4247" s="22"/>
      <c r="AT4247" s="22"/>
      <c r="AU4247" s="22"/>
      <c r="AV4247" s="22"/>
      <c r="AW4247" s="22"/>
      <c r="AX4247" s="22"/>
      <c r="AY4247" s="22"/>
      <c r="AZ4247" s="22"/>
      <c r="BA4247" s="22"/>
      <c r="BB4247" s="22"/>
      <c r="BC4247" s="22"/>
      <c r="BD4247" s="22"/>
      <c r="BE4247" s="22"/>
      <c r="BF4247" s="22"/>
      <c r="BG4247" s="22"/>
      <c r="BH4247" s="22"/>
      <c r="BI4247" s="22"/>
      <c r="BJ4247" s="22"/>
      <c r="BK4247" s="22"/>
      <c r="BL4247" s="22"/>
      <c r="BM4247" s="22"/>
      <c r="BN4247" s="22"/>
      <c r="BO4247" s="22"/>
      <c r="BP4247" s="22"/>
      <c r="BQ4247" s="22"/>
      <c r="BR4247" s="22"/>
      <c r="BS4247" s="22"/>
      <c r="BT4247" s="22"/>
      <c r="BU4247" s="22"/>
      <c r="BV4247" s="22"/>
      <c r="BW4247" s="22"/>
      <c r="BX4247" s="22"/>
      <c r="BY4247" s="22"/>
      <c r="BZ4247" s="22"/>
      <c r="CA4247" s="22"/>
      <c r="CB4247" s="22"/>
      <c r="CC4247" s="22"/>
      <c r="CD4247" s="22"/>
      <c r="CE4247" s="22"/>
      <c r="CF4247" s="22"/>
      <c r="CG4247" s="22"/>
      <c r="CH4247" s="22"/>
      <c r="CI4247" s="22"/>
      <c r="CJ4247" s="22"/>
      <c r="CK4247" s="22"/>
      <c r="CL4247" s="22"/>
      <c r="CM4247" s="22"/>
      <c r="CN4247" s="22"/>
      <c r="CO4247" s="22"/>
    </row>
    <row r="4248" spans="1:93" s="2" customFormat="1" x14ac:dyDescent="0.3">
      <c r="A4248" s="73" t="s">
        <v>204</v>
      </c>
      <c r="B4248" s="73" t="s">
        <v>177</v>
      </c>
      <c r="C4248" s="67" t="s">
        <v>348</v>
      </c>
      <c r="D4248" s="67" t="s">
        <v>176</v>
      </c>
      <c r="E4248" s="73"/>
      <c r="F4248" s="73"/>
      <c r="G4248" s="73" t="s">
        <v>156</v>
      </c>
      <c r="H4248" s="73" t="s">
        <v>156</v>
      </c>
      <c r="I4248" s="73" t="s">
        <v>467</v>
      </c>
      <c r="J4248" s="73" t="str">
        <f t="shared" si="95"/>
        <v>Medium miles Motorbike</v>
      </c>
      <c r="K4248" s="98">
        <v>0.161</v>
      </c>
      <c r="L4248" s="48"/>
      <c r="M4248" s="22"/>
      <c r="N4248" s="22"/>
      <c r="O4248" s="22"/>
      <c r="P4248" s="22"/>
      <c r="Q4248" s="22"/>
      <c r="R4248" s="22"/>
      <c r="S4248" s="22"/>
      <c r="T4248" s="2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c r="AQ4248" s="22"/>
      <c r="AR4248" s="22"/>
      <c r="AS4248" s="22"/>
      <c r="AT4248" s="22"/>
      <c r="AU4248" s="22"/>
      <c r="AV4248" s="22"/>
      <c r="AW4248" s="22"/>
      <c r="AX4248" s="22"/>
      <c r="AY4248" s="22"/>
      <c r="AZ4248" s="22"/>
      <c r="BA4248" s="22"/>
      <c r="BB4248" s="22"/>
      <c r="BC4248" s="22"/>
      <c r="BD4248" s="22"/>
      <c r="BE4248" s="22"/>
      <c r="BF4248" s="22"/>
      <c r="BG4248" s="22"/>
      <c r="BH4248" s="22"/>
      <c r="BI4248" s="22"/>
      <c r="BJ4248" s="22"/>
      <c r="BK4248" s="22"/>
      <c r="BL4248" s="22"/>
      <c r="BM4248" s="22"/>
      <c r="BN4248" s="22"/>
      <c r="BO4248" s="22"/>
      <c r="BP4248" s="22"/>
      <c r="BQ4248" s="22"/>
      <c r="BR4248" s="22"/>
      <c r="BS4248" s="22"/>
      <c r="BT4248" s="22"/>
      <c r="BU4248" s="22"/>
      <c r="BV4248" s="22"/>
      <c r="BW4248" s="22"/>
      <c r="BX4248" s="22"/>
      <c r="BY4248" s="22"/>
      <c r="BZ4248" s="22"/>
      <c r="CA4248" s="22"/>
      <c r="CB4248" s="22"/>
      <c r="CC4248" s="22"/>
      <c r="CD4248" s="22"/>
      <c r="CE4248" s="22"/>
      <c r="CF4248" s="22"/>
      <c r="CG4248" s="22"/>
      <c r="CH4248" s="22"/>
      <c r="CI4248" s="22"/>
      <c r="CJ4248" s="22"/>
      <c r="CK4248" s="22"/>
      <c r="CL4248" s="22"/>
      <c r="CM4248" s="22"/>
      <c r="CN4248" s="22"/>
      <c r="CO4248" s="22"/>
    </row>
    <row r="4249" spans="1:93" s="2" customFormat="1" x14ac:dyDescent="0.3">
      <c r="A4249" s="73" t="s">
        <v>204</v>
      </c>
      <c r="B4249" s="73" t="s">
        <v>177</v>
      </c>
      <c r="C4249" s="67" t="s">
        <v>348</v>
      </c>
      <c r="D4249" s="67" t="s">
        <v>176</v>
      </c>
      <c r="E4249" s="73"/>
      <c r="F4249" s="73"/>
      <c r="G4249" s="73" t="s">
        <v>156</v>
      </c>
      <c r="H4249" s="73" t="s">
        <v>156</v>
      </c>
      <c r="I4249" s="73" t="s">
        <v>468</v>
      </c>
      <c r="J4249" s="73" t="str">
        <f t="shared" si="95"/>
        <v>Medium miles Motorbike</v>
      </c>
      <c r="K4249" s="98">
        <v>9.7000000000000005E-4</v>
      </c>
      <c r="L4249" s="48"/>
      <c r="M4249" s="22"/>
      <c r="N4249" s="22"/>
      <c r="O4249" s="22"/>
      <c r="P4249" s="22"/>
      <c r="Q4249" s="22"/>
      <c r="R4249" s="22"/>
      <c r="S4249" s="22"/>
      <c r="T4249" s="22"/>
      <c r="U4249" s="22"/>
      <c r="V4249" s="22"/>
      <c r="W4249" s="22"/>
      <c r="X4249" s="22"/>
      <c r="Y4249" s="22"/>
      <c r="Z4249" s="22"/>
      <c r="AA4249" s="22"/>
      <c r="AB4249" s="22"/>
      <c r="AC4249" s="22"/>
      <c r="AD4249" s="22"/>
      <c r="AE4249" s="22"/>
      <c r="AF4249" s="22"/>
      <c r="AG4249" s="22"/>
      <c r="AH4249" s="22"/>
      <c r="AI4249" s="22"/>
      <c r="AJ4249" s="22"/>
      <c r="AK4249" s="22"/>
      <c r="AL4249" s="22"/>
      <c r="AM4249" s="22"/>
      <c r="AN4249" s="22"/>
      <c r="AO4249" s="22"/>
      <c r="AP4249" s="22"/>
      <c r="AQ4249" s="22"/>
      <c r="AR4249" s="22"/>
      <c r="AS4249" s="22"/>
      <c r="AT4249" s="22"/>
      <c r="AU4249" s="22"/>
      <c r="AV4249" s="22"/>
      <c r="AW4249" s="22"/>
      <c r="AX4249" s="22"/>
      <c r="AY4249" s="22"/>
      <c r="AZ4249" s="22"/>
      <c r="BA4249" s="22"/>
      <c r="BB4249" s="22"/>
      <c r="BC4249" s="22"/>
      <c r="BD4249" s="22"/>
      <c r="BE4249" s="22"/>
      <c r="BF4249" s="22"/>
      <c r="BG4249" s="22"/>
      <c r="BH4249" s="22"/>
      <c r="BI4249" s="22"/>
      <c r="BJ4249" s="22"/>
      <c r="BK4249" s="22"/>
      <c r="BL4249" s="22"/>
      <c r="BM4249" s="22"/>
      <c r="BN4249" s="22"/>
      <c r="BO4249" s="22"/>
      <c r="BP4249" s="22"/>
      <c r="BQ4249" s="22"/>
      <c r="BR4249" s="22"/>
      <c r="BS4249" s="22"/>
      <c r="BT4249" s="22"/>
      <c r="BU4249" s="22"/>
      <c r="BV4249" s="22"/>
      <c r="BW4249" s="22"/>
      <c r="BX4249" s="22"/>
      <c r="BY4249" s="22"/>
      <c r="BZ4249" s="22"/>
      <c r="CA4249" s="22"/>
      <c r="CB4249" s="22"/>
      <c r="CC4249" s="22"/>
      <c r="CD4249" s="22"/>
      <c r="CE4249" s="22"/>
      <c r="CF4249" s="22"/>
      <c r="CG4249" s="22"/>
      <c r="CH4249" s="22"/>
      <c r="CI4249" s="22"/>
      <c r="CJ4249" s="22"/>
      <c r="CK4249" s="22"/>
      <c r="CL4249" s="22"/>
      <c r="CM4249" s="22"/>
      <c r="CN4249" s="22"/>
      <c r="CO4249" s="22"/>
    </row>
    <row r="4250" spans="1:93" s="2" customFormat="1" x14ac:dyDescent="0.3">
      <c r="A4250" s="73" t="s">
        <v>204</v>
      </c>
      <c r="B4250" s="73" t="s">
        <v>177</v>
      </c>
      <c r="C4250" s="67" t="s">
        <v>348</v>
      </c>
      <c r="D4250" s="67" t="s">
        <v>288</v>
      </c>
      <c r="E4250" s="73"/>
      <c r="F4250" s="73"/>
      <c r="G4250" s="73" t="s">
        <v>405</v>
      </c>
      <c r="H4250" s="73" t="s">
        <v>405</v>
      </c>
      <c r="I4250" s="73" t="s">
        <v>465</v>
      </c>
      <c r="J4250" s="73" t="str">
        <f t="shared" si="95"/>
        <v>Large km Motorbike</v>
      </c>
      <c r="K4250" s="98">
        <v>0.13500999999999999</v>
      </c>
      <c r="L4250" s="48"/>
      <c r="M4250" s="22"/>
      <c r="N4250" s="22"/>
      <c r="O4250" s="22"/>
      <c r="P4250" s="22"/>
      <c r="Q4250" s="22"/>
      <c r="R4250" s="22"/>
      <c r="S4250" s="22"/>
      <c r="T4250" s="2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c r="AQ4250" s="22"/>
      <c r="AR4250" s="22"/>
      <c r="AS4250" s="22"/>
      <c r="AT4250" s="22"/>
      <c r="AU4250" s="22"/>
      <c r="AV4250" s="22"/>
      <c r="AW4250" s="22"/>
      <c r="AX4250" s="22"/>
      <c r="AY4250" s="22"/>
      <c r="AZ4250" s="22"/>
      <c r="BA4250" s="22"/>
      <c r="BB4250" s="22"/>
      <c r="BC4250" s="22"/>
      <c r="BD4250" s="22"/>
      <c r="BE4250" s="22"/>
      <c r="BF4250" s="22"/>
      <c r="BG4250" s="22"/>
      <c r="BH4250" s="22"/>
      <c r="BI4250" s="22"/>
      <c r="BJ4250" s="22"/>
      <c r="BK4250" s="22"/>
      <c r="BL4250" s="22"/>
      <c r="BM4250" s="22"/>
      <c r="BN4250" s="22"/>
      <c r="BO4250" s="22"/>
      <c r="BP4250" s="22"/>
      <c r="BQ4250" s="22"/>
      <c r="BR4250" s="22"/>
      <c r="BS4250" s="22"/>
      <c r="BT4250" s="22"/>
      <c r="BU4250" s="22"/>
      <c r="BV4250" s="22"/>
      <c r="BW4250" s="22"/>
      <c r="BX4250" s="22"/>
      <c r="BY4250" s="22"/>
      <c r="BZ4250" s="22"/>
      <c r="CA4250" s="22"/>
      <c r="CB4250" s="22"/>
      <c r="CC4250" s="22"/>
      <c r="CD4250" s="22"/>
      <c r="CE4250" s="22"/>
      <c r="CF4250" s="22"/>
      <c r="CG4250" s="22"/>
      <c r="CH4250" s="22"/>
      <c r="CI4250" s="22"/>
      <c r="CJ4250" s="22"/>
      <c r="CK4250" s="22"/>
      <c r="CL4250" s="22"/>
      <c r="CM4250" s="22"/>
      <c r="CN4250" s="22"/>
      <c r="CO4250" s="22"/>
    </row>
    <row r="4251" spans="1:93" s="2" customFormat="1" x14ac:dyDescent="0.3">
      <c r="A4251" s="73" t="s">
        <v>204</v>
      </c>
      <c r="B4251" s="73" t="s">
        <v>177</v>
      </c>
      <c r="C4251" s="67" t="s">
        <v>348</v>
      </c>
      <c r="D4251" s="67" t="s">
        <v>288</v>
      </c>
      <c r="E4251" s="73"/>
      <c r="F4251" s="73"/>
      <c r="G4251" s="73" t="s">
        <v>405</v>
      </c>
      <c r="H4251" s="73" t="s">
        <v>405</v>
      </c>
      <c r="I4251" s="73" t="s">
        <v>466</v>
      </c>
      <c r="J4251" s="73" t="str">
        <f t="shared" si="95"/>
        <v>Large km Motorbike</v>
      </c>
      <c r="K4251" s="98">
        <v>1.33E-3</v>
      </c>
      <c r="L4251" s="48"/>
      <c r="M4251" s="22"/>
      <c r="N4251" s="22"/>
      <c r="O4251" s="22"/>
      <c r="P4251" s="22"/>
      <c r="Q4251" s="22"/>
      <c r="R4251" s="22"/>
      <c r="S4251" s="22"/>
      <c r="T4251" s="22"/>
      <c r="U4251" s="22"/>
      <c r="V4251" s="22"/>
      <c r="W4251" s="22"/>
      <c r="X4251" s="22"/>
      <c r="Y4251" s="22"/>
      <c r="Z4251" s="22"/>
      <c r="AA4251" s="22"/>
      <c r="AB4251" s="22"/>
      <c r="AC4251" s="22"/>
      <c r="AD4251" s="22"/>
      <c r="AE4251" s="22"/>
      <c r="AF4251" s="22"/>
      <c r="AG4251" s="22"/>
      <c r="AH4251" s="22"/>
      <c r="AI4251" s="22"/>
      <c r="AJ4251" s="22"/>
      <c r="AK4251" s="22"/>
      <c r="AL4251" s="22"/>
      <c r="AM4251" s="22"/>
      <c r="AN4251" s="22"/>
      <c r="AO4251" s="22"/>
      <c r="AP4251" s="22"/>
      <c r="AQ4251" s="22"/>
      <c r="AR4251" s="22"/>
      <c r="AS4251" s="22"/>
      <c r="AT4251" s="22"/>
      <c r="AU4251" s="22"/>
      <c r="AV4251" s="22"/>
      <c r="AW4251" s="22"/>
      <c r="AX4251" s="22"/>
      <c r="AY4251" s="22"/>
      <c r="AZ4251" s="22"/>
      <c r="BA4251" s="22"/>
      <c r="BB4251" s="22"/>
      <c r="BC4251" s="22"/>
      <c r="BD4251" s="22"/>
      <c r="BE4251" s="22"/>
      <c r="BF4251" s="22"/>
      <c r="BG4251" s="22"/>
      <c r="BH4251" s="22"/>
      <c r="BI4251" s="22"/>
      <c r="BJ4251" s="22"/>
      <c r="BK4251" s="22"/>
      <c r="BL4251" s="22"/>
      <c r="BM4251" s="22"/>
      <c r="BN4251" s="22"/>
      <c r="BO4251" s="22"/>
      <c r="BP4251" s="22"/>
      <c r="BQ4251" s="22"/>
      <c r="BR4251" s="22"/>
      <c r="BS4251" s="22"/>
      <c r="BT4251" s="22"/>
      <c r="BU4251" s="22"/>
      <c r="BV4251" s="22"/>
      <c r="BW4251" s="22"/>
      <c r="BX4251" s="22"/>
      <c r="BY4251" s="22"/>
      <c r="BZ4251" s="22"/>
      <c r="CA4251" s="22"/>
      <c r="CB4251" s="22"/>
      <c r="CC4251" s="22"/>
      <c r="CD4251" s="22"/>
      <c r="CE4251" s="22"/>
      <c r="CF4251" s="22"/>
      <c r="CG4251" s="22"/>
      <c r="CH4251" s="22"/>
      <c r="CI4251" s="22"/>
      <c r="CJ4251" s="22"/>
      <c r="CK4251" s="22"/>
      <c r="CL4251" s="22"/>
      <c r="CM4251" s="22"/>
      <c r="CN4251" s="22"/>
      <c r="CO4251" s="22"/>
    </row>
    <row r="4252" spans="1:93" s="2" customFormat="1" x14ac:dyDescent="0.3">
      <c r="A4252" s="73" t="s">
        <v>204</v>
      </c>
      <c r="B4252" s="73" t="s">
        <v>177</v>
      </c>
      <c r="C4252" s="67" t="s">
        <v>348</v>
      </c>
      <c r="D4252" s="67" t="s">
        <v>288</v>
      </c>
      <c r="E4252" s="73"/>
      <c r="F4252" s="73"/>
      <c r="G4252" s="73" t="s">
        <v>405</v>
      </c>
      <c r="H4252" s="73" t="s">
        <v>405</v>
      </c>
      <c r="I4252" s="73" t="s">
        <v>467</v>
      </c>
      <c r="J4252" s="73" t="str">
        <f t="shared" si="95"/>
        <v>Large km Motorbike</v>
      </c>
      <c r="K4252" s="98">
        <v>0.13308</v>
      </c>
      <c r="L4252" s="48"/>
      <c r="M4252" s="22"/>
      <c r="N4252" s="22"/>
      <c r="O4252" s="22"/>
      <c r="P4252" s="22"/>
      <c r="Q4252" s="22"/>
      <c r="R4252" s="22"/>
      <c r="S4252" s="22"/>
      <c r="T4252" s="2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c r="AQ4252" s="22"/>
      <c r="AR4252" s="22"/>
      <c r="AS4252" s="22"/>
      <c r="AT4252" s="22"/>
      <c r="AU4252" s="22"/>
      <c r="AV4252" s="22"/>
      <c r="AW4252" s="22"/>
      <c r="AX4252" s="22"/>
      <c r="AY4252" s="22"/>
      <c r="AZ4252" s="22"/>
      <c r="BA4252" s="22"/>
      <c r="BB4252" s="22"/>
      <c r="BC4252" s="22"/>
      <c r="BD4252" s="22"/>
      <c r="BE4252" s="22"/>
      <c r="BF4252" s="22"/>
      <c r="BG4252" s="22"/>
      <c r="BH4252" s="22"/>
      <c r="BI4252" s="22"/>
      <c r="BJ4252" s="22"/>
      <c r="BK4252" s="22"/>
      <c r="BL4252" s="22"/>
      <c r="BM4252" s="22"/>
      <c r="BN4252" s="22"/>
      <c r="BO4252" s="22"/>
      <c r="BP4252" s="22"/>
      <c r="BQ4252" s="22"/>
      <c r="BR4252" s="22"/>
      <c r="BS4252" s="22"/>
      <c r="BT4252" s="22"/>
      <c r="BU4252" s="22"/>
      <c r="BV4252" s="22"/>
      <c r="BW4252" s="22"/>
      <c r="BX4252" s="22"/>
      <c r="BY4252" s="22"/>
      <c r="BZ4252" s="22"/>
      <c r="CA4252" s="22"/>
      <c r="CB4252" s="22"/>
      <c r="CC4252" s="22"/>
      <c r="CD4252" s="22"/>
      <c r="CE4252" s="22"/>
      <c r="CF4252" s="22"/>
      <c r="CG4252" s="22"/>
      <c r="CH4252" s="22"/>
      <c r="CI4252" s="22"/>
      <c r="CJ4252" s="22"/>
      <c r="CK4252" s="22"/>
      <c r="CL4252" s="22"/>
      <c r="CM4252" s="22"/>
      <c r="CN4252" s="22"/>
      <c r="CO4252" s="22"/>
    </row>
    <row r="4253" spans="1:93" s="2" customFormat="1" x14ac:dyDescent="0.3">
      <c r="A4253" s="73" t="s">
        <v>204</v>
      </c>
      <c r="B4253" s="73" t="s">
        <v>177</v>
      </c>
      <c r="C4253" s="67" t="s">
        <v>348</v>
      </c>
      <c r="D4253" s="67" t="s">
        <v>288</v>
      </c>
      <c r="E4253" s="73"/>
      <c r="F4253" s="73"/>
      <c r="G4253" s="73" t="s">
        <v>405</v>
      </c>
      <c r="H4253" s="73" t="s">
        <v>405</v>
      </c>
      <c r="I4253" s="73" t="s">
        <v>468</v>
      </c>
      <c r="J4253" s="73" t="str">
        <f t="shared" si="95"/>
        <v>Large km Motorbike</v>
      </c>
      <c r="K4253" s="98">
        <v>5.9999999999999995E-4</v>
      </c>
      <c r="L4253" s="48"/>
      <c r="M4253" s="22"/>
      <c r="N4253" s="22"/>
      <c r="O4253" s="22"/>
      <c r="P4253" s="22"/>
      <c r="Q4253" s="22"/>
      <c r="R4253" s="22"/>
      <c r="S4253" s="22"/>
      <c r="T4253" s="22"/>
      <c r="U4253" s="22"/>
      <c r="V4253" s="22"/>
      <c r="W4253" s="22"/>
      <c r="X4253" s="22"/>
      <c r="Y4253" s="22"/>
      <c r="Z4253" s="22"/>
      <c r="AA4253" s="22"/>
      <c r="AB4253" s="22"/>
      <c r="AC4253" s="22"/>
      <c r="AD4253" s="22"/>
      <c r="AE4253" s="22"/>
      <c r="AF4253" s="22"/>
      <c r="AG4253" s="22"/>
      <c r="AH4253" s="22"/>
      <c r="AI4253" s="22"/>
      <c r="AJ4253" s="22"/>
      <c r="AK4253" s="22"/>
      <c r="AL4253" s="22"/>
      <c r="AM4253" s="22"/>
      <c r="AN4253" s="22"/>
      <c r="AO4253" s="22"/>
      <c r="AP4253" s="22"/>
      <c r="AQ4253" s="22"/>
      <c r="AR4253" s="22"/>
      <c r="AS4253" s="22"/>
      <c r="AT4253" s="22"/>
      <c r="AU4253" s="22"/>
      <c r="AV4253" s="22"/>
      <c r="AW4253" s="22"/>
      <c r="AX4253" s="22"/>
      <c r="AY4253" s="22"/>
      <c r="AZ4253" s="22"/>
      <c r="BA4253" s="22"/>
      <c r="BB4253" s="22"/>
      <c r="BC4253" s="22"/>
      <c r="BD4253" s="22"/>
      <c r="BE4253" s="22"/>
      <c r="BF4253" s="22"/>
      <c r="BG4253" s="22"/>
      <c r="BH4253" s="22"/>
      <c r="BI4253" s="22"/>
      <c r="BJ4253" s="22"/>
      <c r="BK4253" s="22"/>
      <c r="BL4253" s="22"/>
      <c r="BM4253" s="22"/>
      <c r="BN4253" s="22"/>
      <c r="BO4253" s="22"/>
      <c r="BP4253" s="22"/>
      <c r="BQ4253" s="22"/>
      <c r="BR4253" s="22"/>
      <c r="BS4253" s="22"/>
      <c r="BT4253" s="22"/>
      <c r="BU4253" s="22"/>
      <c r="BV4253" s="22"/>
      <c r="BW4253" s="22"/>
      <c r="BX4253" s="22"/>
      <c r="BY4253" s="22"/>
      <c r="BZ4253" s="22"/>
      <c r="CA4253" s="22"/>
      <c r="CB4253" s="22"/>
      <c r="CC4253" s="22"/>
      <c r="CD4253" s="22"/>
      <c r="CE4253" s="22"/>
      <c r="CF4253" s="22"/>
      <c r="CG4253" s="22"/>
      <c r="CH4253" s="22"/>
      <c r="CI4253" s="22"/>
      <c r="CJ4253" s="22"/>
      <c r="CK4253" s="22"/>
      <c r="CL4253" s="22"/>
      <c r="CM4253" s="22"/>
      <c r="CN4253" s="22"/>
      <c r="CO4253" s="22"/>
    </row>
    <row r="4254" spans="1:93" s="2" customFormat="1" x14ac:dyDescent="0.3">
      <c r="A4254" s="73" t="s">
        <v>204</v>
      </c>
      <c r="B4254" s="73" t="s">
        <v>177</v>
      </c>
      <c r="C4254" s="67" t="s">
        <v>348</v>
      </c>
      <c r="D4254" s="67" t="s">
        <v>288</v>
      </c>
      <c r="E4254" s="73"/>
      <c r="F4254" s="73"/>
      <c r="G4254" s="73" t="s">
        <v>156</v>
      </c>
      <c r="H4254" s="73" t="s">
        <v>156</v>
      </c>
      <c r="I4254" s="73" t="s">
        <v>465</v>
      </c>
      <c r="J4254" s="73" t="str">
        <f t="shared" si="95"/>
        <v>Large miles Motorbike</v>
      </c>
      <c r="K4254" s="98">
        <v>0.21729000000000001</v>
      </c>
      <c r="L4254" s="48"/>
      <c r="M4254" s="22"/>
      <c r="N4254" s="22"/>
      <c r="O4254" s="22"/>
      <c r="P4254" s="22"/>
      <c r="Q4254" s="22"/>
      <c r="R4254" s="22"/>
      <c r="S4254" s="22"/>
      <c r="T4254" s="2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c r="AQ4254" s="22"/>
      <c r="AR4254" s="22"/>
      <c r="AS4254" s="22"/>
      <c r="AT4254" s="22"/>
      <c r="AU4254" s="22"/>
      <c r="AV4254" s="22"/>
      <c r="AW4254" s="22"/>
      <c r="AX4254" s="22"/>
      <c r="AY4254" s="22"/>
      <c r="AZ4254" s="22"/>
      <c r="BA4254" s="22"/>
      <c r="BB4254" s="22"/>
      <c r="BC4254" s="22"/>
      <c r="BD4254" s="22"/>
      <c r="BE4254" s="22"/>
      <c r="BF4254" s="22"/>
      <c r="BG4254" s="22"/>
      <c r="BH4254" s="22"/>
      <c r="BI4254" s="22"/>
      <c r="BJ4254" s="22"/>
      <c r="BK4254" s="22"/>
      <c r="BL4254" s="22"/>
      <c r="BM4254" s="22"/>
      <c r="BN4254" s="22"/>
      <c r="BO4254" s="22"/>
      <c r="BP4254" s="22"/>
      <c r="BQ4254" s="22"/>
      <c r="BR4254" s="22"/>
      <c r="BS4254" s="22"/>
      <c r="BT4254" s="22"/>
      <c r="BU4254" s="22"/>
      <c r="BV4254" s="22"/>
      <c r="BW4254" s="22"/>
      <c r="BX4254" s="22"/>
      <c r="BY4254" s="22"/>
      <c r="BZ4254" s="22"/>
      <c r="CA4254" s="22"/>
      <c r="CB4254" s="22"/>
      <c r="CC4254" s="22"/>
      <c r="CD4254" s="22"/>
      <c r="CE4254" s="22"/>
      <c r="CF4254" s="22"/>
      <c r="CG4254" s="22"/>
      <c r="CH4254" s="22"/>
      <c r="CI4254" s="22"/>
      <c r="CJ4254" s="22"/>
      <c r="CK4254" s="22"/>
      <c r="CL4254" s="22"/>
      <c r="CM4254" s="22"/>
      <c r="CN4254" s="22"/>
      <c r="CO4254" s="22"/>
    </row>
    <row r="4255" spans="1:93" s="2" customFormat="1" x14ac:dyDescent="0.3">
      <c r="A4255" s="73" t="s">
        <v>204</v>
      </c>
      <c r="B4255" s="73" t="s">
        <v>177</v>
      </c>
      <c r="C4255" s="67" t="s">
        <v>348</v>
      </c>
      <c r="D4255" s="67" t="s">
        <v>288</v>
      </c>
      <c r="E4255" s="73"/>
      <c r="F4255" s="73"/>
      <c r="G4255" s="73" t="s">
        <v>156</v>
      </c>
      <c r="H4255" s="73" t="s">
        <v>156</v>
      </c>
      <c r="I4255" s="73" t="s">
        <v>466</v>
      </c>
      <c r="J4255" s="73" t="str">
        <f t="shared" si="95"/>
        <v>Large miles Motorbike</v>
      </c>
      <c r="K4255" s="98">
        <v>2.14E-3</v>
      </c>
      <c r="L4255" s="48"/>
      <c r="M4255" s="22"/>
      <c r="N4255" s="22"/>
      <c r="O4255" s="22"/>
      <c r="P4255" s="22"/>
      <c r="Q4255" s="22"/>
      <c r="R4255" s="22"/>
      <c r="S4255" s="22"/>
      <c r="T4255" s="22"/>
      <c r="U4255" s="22"/>
      <c r="V4255" s="22"/>
      <c r="W4255" s="22"/>
      <c r="X4255" s="22"/>
      <c r="Y4255" s="22"/>
      <c r="Z4255" s="22"/>
      <c r="AA4255" s="22"/>
      <c r="AB4255" s="22"/>
      <c r="AC4255" s="22"/>
      <c r="AD4255" s="22"/>
      <c r="AE4255" s="22"/>
      <c r="AF4255" s="22"/>
      <c r="AG4255" s="22"/>
      <c r="AH4255" s="22"/>
      <c r="AI4255" s="22"/>
      <c r="AJ4255" s="22"/>
      <c r="AK4255" s="22"/>
      <c r="AL4255" s="22"/>
      <c r="AM4255" s="22"/>
      <c r="AN4255" s="22"/>
      <c r="AO4255" s="22"/>
      <c r="AP4255" s="22"/>
      <c r="AQ4255" s="22"/>
      <c r="AR4255" s="22"/>
      <c r="AS4255" s="22"/>
      <c r="AT4255" s="22"/>
      <c r="AU4255" s="22"/>
      <c r="AV4255" s="22"/>
      <c r="AW4255" s="22"/>
      <c r="AX4255" s="22"/>
      <c r="AY4255" s="22"/>
      <c r="AZ4255" s="22"/>
      <c r="BA4255" s="22"/>
      <c r="BB4255" s="22"/>
      <c r="BC4255" s="22"/>
      <c r="BD4255" s="22"/>
      <c r="BE4255" s="22"/>
      <c r="BF4255" s="22"/>
      <c r="BG4255" s="22"/>
      <c r="BH4255" s="22"/>
      <c r="BI4255" s="22"/>
      <c r="BJ4255" s="22"/>
      <c r="BK4255" s="22"/>
      <c r="BL4255" s="22"/>
      <c r="BM4255" s="22"/>
      <c r="BN4255" s="22"/>
      <c r="BO4255" s="22"/>
      <c r="BP4255" s="22"/>
      <c r="BQ4255" s="22"/>
      <c r="BR4255" s="22"/>
      <c r="BS4255" s="22"/>
      <c r="BT4255" s="22"/>
      <c r="BU4255" s="22"/>
      <c r="BV4255" s="22"/>
      <c r="BW4255" s="22"/>
      <c r="BX4255" s="22"/>
      <c r="BY4255" s="22"/>
      <c r="BZ4255" s="22"/>
      <c r="CA4255" s="22"/>
      <c r="CB4255" s="22"/>
      <c r="CC4255" s="22"/>
      <c r="CD4255" s="22"/>
      <c r="CE4255" s="22"/>
      <c r="CF4255" s="22"/>
      <c r="CG4255" s="22"/>
      <c r="CH4255" s="22"/>
      <c r="CI4255" s="22"/>
      <c r="CJ4255" s="22"/>
      <c r="CK4255" s="22"/>
      <c r="CL4255" s="22"/>
      <c r="CM4255" s="22"/>
      <c r="CN4255" s="22"/>
      <c r="CO4255" s="22"/>
    </row>
    <row r="4256" spans="1:93" s="2" customFormat="1" x14ac:dyDescent="0.3">
      <c r="A4256" s="73" t="s">
        <v>204</v>
      </c>
      <c r="B4256" s="73" t="s">
        <v>177</v>
      </c>
      <c r="C4256" s="67" t="s">
        <v>348</v>
      </c>
      <c r="D4256" s="67" t="s">
        <v>288</v>
      </c>
      <c r="E4256" s="73"/>
      <c r="F4256" s="73"/>
      <c r="G4256" s="73" t="s">
        <v>156</v>
      </c>
      <c r="H4256" s="73" t="s">
        <v>156</v>
      </c>
      <c r="I4256" s="73" t="s">
        <v>467</v>
      </c>
      <c r="J4256" s="73" t="str">
        <f t="shared" si="95"/>
        <v>Large miles Motorbike</v>
      </c>
      <c r="K4256" s="98">
        <v>0.21418000000000001</v>
      </c>
      <c r="L4256" s="48"/>
      <c r="M4256" s="22"/>
      <c r="N4256" s="22"/>
      <c r="O4256" s="22"/>
      <c r="P4256" s="22"/>
      <c r="Q4256" s="22"/>
      <c r="R4256" s="22"/>
      <c r="S4256" s="22"/>
      <c r="T4256" s="2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c r="AQ4256" s="22"/>
      <c r="AR4256" s="22"/>
      <c r="AS4256" s="22"/>
      <c r="AT4256" s="22"/>
      <c r="AU4256" s="22"/>
      <c r="AV4256" s="22"/>
      <c r="AW4256" s="22"/>
      <c r="AX4256" s="22"/>
      <c r="AY4256" s="22"/>
      <c r="AZ4256" s="22"/>
      <c r="BA4256" s="22"/>
      <c r="BB4256" s="22"/>
      <c r="BC4256" s="22"/>
      <c r="BD4256" s="22"/>
      <c r="BE4256" s="22"/>
      <c r="BF4256" s="22"/>
      <c r="BG4256" s="22"/>
      <c r="BH4256" s="22"/>
      <c r="BI4256" s="22"/>
      <c r="BJ4256" s="22"/>
      <c r="BK4256" s="22"/>
      <c r="BL4256" s="22"/>
      <c r="BM4256" s="22"/>
      <c r="BN4256" s="22"/>
      <c r="BO4256" s="22"/>
      <c r="BP4256" s="22"/>
      <c r="BQ4256" s="22"/>
      <c r="BR4256" s="22"/>
      <c r="BS4256" s="22"/>
      <c r="BT4256" s="22"/>
      <c r="BU4256" s="22"/>
      <c r="BV4256" s="22"/>
      <c r="BW4256" s="22"/>
      <c r="BX4256" s="22"/>
      <c r="BY4256" s="22"/>
      <c r="BZ4256" s="22"/>
      <c r="CA4256" s="22"/>
      <c r="CB4256" s="22"/>
      <c r="CC4256" s="22"/>
      <c r="CD4256" s="22"/>
      <c r="CE4256" s="22"/>
      <c r="CF4256" s="22"/>
      <c r="CG4256" s="22"/>
      <c r="CH4256" s="22"/>
      <c r="CI4256" s="22"/>
      <c r="CJ4256" s="22"/>
      <c r="CK4256" s="22"/>
      <c r="CL4256" s="22"/>
      <c r="CM4256" s="22"/>
      <c r="CN4256" s="22"/>
      <c r="CO4256" s="22"/>
    </row>
    <row r="4257" spans="1:93" s="2" customFormat="1" x14ac:dyDescent="0.3">
      <c r="A4257" s="73" t="s">
        <v>204</v>
      </c>
      <c r="B4257" s="73" t="s">
        <v>177</v>
      </c>
      <c r="C4257" s="67" t="s">
        <v>348</v>
      </c>
      <c r="D4257" s="67" t="s">
        <v>288</v>
      </c>
      <c r="E4257" s="73"/>
      <c r="F4257" s="73"/>
      <c r="G4257" s="73" t="s">
        <v>156</v>
      </c>
      <c r="H4257" s="73" t="s">
        <v>156</v>
      </c>
      <c r="I4257" s="73" t="s">
        <v>468</v>
      </c>
      <c r="J4257" s="73" t="str">
        <f t="shared" si="95"/>
        <v>Large miles Motorbike</v>
      </c>
      <c r="K4257" s="98">
        <v>9.7000000000000005E-4</v>
      </c>
      <c r="L4257" s="48"/>
      <c r="M4257" s="22"/>
      <c r="N4257" s="22"/>
      <c r="O4257" s="22"/>
      <c r="P4257" s="22"/>
      <c r="Q4257" s="22"/>
      <c r="R4257" s="22"/>
      <c r="S4257" s="22"/>
      <c r="T4257" s="22"/>
      <c r="U4257" s="22"/>
      <c r="V4257" s="22"/>
      <c r="W4257" s="22"/>
      <c r="X4257" s="22"/>
      <c r="Y4257" s="22"/>
      <c r="Z4257" s="22"/>
      <c r="AA4257" s="22"/>
      <c r="AB4257" s="22"/>
      <c r="AC4257" s="22"/>
      <c r="AD4257" s="22"/>
      <c r="AE4257" s="22"/>
      <c r="AF4257" s="22"/>
      <c r="AG4257" s="22"/>
      <c r="AH4257" s="22"/>
      <c r="AI4257" s="22"/>
      <c r="AJ4257" s="22"/>
      <c r="AK4257" s="22"/>
      <c r="AL4257" s="22"/>
      <c r="AM4257" s="22"/>
      <c r="AN4257" s="22"/>
      <c r="AO4257" s="22"/>
      <c r="AP4257" s="22"/>
      <c r="AQ4257" s="22"/>
      <c r="AR4257" s="22"/>
      <c r="AS4257" s="22"/>
      <c r="AT4257" s="22"/>
      <c r="AU4257" s="22"/>
      <c r="AV4257" s="22"/>
      <c r="AW4257" s="22"/>
      <c r="AX4257" s="22"/>
      <c r="AY4257" s="22"/>
      <c r="AZ4257" s="22"/>
      <c r="BA4257" s="22"/>
      <c r="BB4257" s="22"/>
      <c r="BC4257" s="22"/>
      <c r="BD4257" s="22"/>
      <c r="BE4257" s="22"/>
      <c r="BF4257" s="22"/>
      <c r="BG4257" s="22"/>
      <c r="BH4257" s="22"/>
      <c r="BI4257" s="22"/>
      <c r="BJ4257" s="22"/>
      <c r="BK4257" s="22"/>
      <c r="BL4257" s="22"/>
      <c r="BM4257" s="22"/>
      <c r="BN4257" s="22"/>
      <c r="BO4257" s="22"/>
      <c r="BP4257" s="22"/>
      <c r="BQ4257" s="22"/>
      <c r="BR4257" s="22"/>
      <c r="BS4257" s="22"/>
      <c r="BT4257" s="22"/>
      <c r="BU4257" s="22"/>
      <c r="BV4257" s="22"/>
      <c r="BW4257" s="22"/>
      <c r="BX4257" s="22"/>
      <c r="BY4257" s="22"/>
      <c r="BZ4257" s="22"/>
      <c r="CA4257" s="22"/>
      <c r="CB4257" s="22"/>
      <c r="CC4257" s="22"/>
      <c r="CD4257" s="22"/>
      <c r="CE4257" s="22"/>
      <c r="CF4257" s="22"/>
      <c r="CG4257" s="22"/>
      <c r="CH4257" s="22"/>
      <c r="CI4257" s="22"/>
      <c r="CJ4257" s="22"/>
      <c r="CK4257" s="22"/>
      <c r="CL4257" s="22"/>
      <c r="CM4257" s="22"/>
      <c r="CN4257" s="22"/>
      <c r="CO4257" s="22"/>
    </row>
    <row r="4258" spans="1:93" s="2" customFormat="1" x14ac:dyDescent="0.3">
      <c r="A4258" s="73" t="s">
        <v>204</v>
      </c>
      <c r="B4258" s="73" t="s">
        <v>177</v>
      </c>
      <c r="C4258" s="67" t="s">
        <v>348</v>
      </c>
      <c r="D4258" s="67" t="s">
        <v>3</v>
      </c>
      <c r="E4258" s="73"/>
      <c r="F4258" s="73"/>
      <c r="G4258" s="73" t="s">
        <v>405</v>
      </c>
      <c r="H4258" s="73" t="s">
        <v>405</v>
      </c>
      <c r="I4258" s="73" t="s">
        <v>465</v>
      </c>
      <c r="J4258" s="73" t="str">
        <f t="shared" si="95"/>
        <v>Average km Motorbike</v>
      </c>
      <c r="K4258" s="98">
        <v>0.11551</v>
      </c>
      <c r="L4258" s="48"/>
      <c r="M4258" s="22"/>
      <c r="N4258" s="22"/>
      <c r="O4258" s="22"/>
      <c r="P4258" s="22"/>
      <c r="Q4258" s="22"/>
      <c r="R4258" s="22"/>
      <c r="S4258" s="22"/>
      <c r="T4258" s="2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c r="AQ4258" s="22"/>
      <c r="AR4258" s="22"/>
      <c r="AS4258" s="22"/>
      <c r="AT4258" s="22"/>
      <c r="AU4258" s="22"/>
      <c r="AV4258" s="22"/>
      <c r="AW4258" s="22"/>
      <c r="AX4258" s="22"/>
      <c r="AY4258" s="22"/>
      <c r="AZ4258" s="22"/>
      <c r="BA4258" s="22"/>
      <c r="BB4258" s="22"/>
      <c r="BC4258" s="22"/>
      <c r="BD4258" s="22"/>
      <c r="BE4258" s="22"/>
      <c r="BF4258" s="22"/>
      <c r="BG4258" s="22"/>
      <c r="BH4258" s="22"/>
      <c r="BI4258" s="22"/>
      <c r="BJ4258" s="22"/>
      <c r="BK4258" s="22"/>
      <c r="BL4258" s="22"/>
      <c r="BM4258" s="22"/>
      <c r="BN4258" s="22"/>
      <c r="BO4258" s="22"/>
      <c r="BP4258" s="22"/>
      <c r="BQ4258" s="22"/>
      <c r="BR4258" s="22"/>
      <c r="BS4258" s="22"/>
      <c r="BT4258" s="22"/>
      <c r="BU4258" s="22"/>
      <c r="BV4258" s="22"/>
      <c r="BW4258" s="22"/>
      <c r="BX4258" s="22"/>
      <c r="BY4258" s="22"/>
      <c r="BZ4258" s="22"/>
      <c r="CA4258" s="22"/>
      <c r="CB4258" s="22"/>
      <c r="CC4258" s="22"/>
      <c r="CD4258" s="22"/>
      <c r="CE4258" s="22"/>
      <c r="CF4258" s="22"/>
      <c r="CG4258" s="22"/>
      <c r="CH4258" s="22"/>
      <c r="CI4258" s="22"/>
      <c r="CJ4258" s="22"/>
      <c r="CK4258" s="22"/>
      <c r="CL4258" s="22"/>
      <c r="CM4258" s="22"/>
      <c r="CN4258" s="22"/>
      <c r="CO4258" s="22"/>
    </row>
    <row r="4259" spans="1:93" s="2" customFormat="1" x14ac:dyDescent="0.3">
      <c r="A4259" s="73" t="s">
        <v>204</v>
      </c>
      <c r="B4259" s="73" t="s">
        <v>177</v>
      </c>
      <c r="C4259" s="67" t="s">
        <v>348</v>
      </c>
      <c r="D4259" s="67" t="s">
        <v>3</v>
      </c>
      <c r="E4259" s="73"/>
      <c r="F4259" s="73"/>
      <c r="G4259" s="73" t="s">
        <v>405</v>
      </c>
      <c r="H4259" s="73" t="s">
        <v>405</v>
      </c>
      <c r="I4259" s="73" t="s">
        <v>466</v>
      </c>
      <c r="J4259" s="73" t="str">
        <f t="shared" si="95"/>
        <v>Average km Motorbike</v>
      </c>
      <c r="K4259" s="98">
        <v>1.7799999999999999E-3</v>
      </c>
      <c r="L4259" s="48"/>
      <c r="M4259" s="22"/>
      <c r="N4259" s="22"/>
      <c r="O4259" s="22"/>
      <c r="P4259" s="22"/>
      <c r="Q4259" s="22"/>
      <c r="R4259" s="22"/>
      <c r="S4259" s="22"/>
      <c r="T4259" s="22"/>
      <c r="U4259" s="22"/>
      <c r="V4259" s="22"/>
      <c r="W4259" s="22"/>
      <c r="X4259" s="22"/>
      <c r="Y4259" s="22"/>
      <c r="Z4259" s="22"/>
      <c r="AA4259" s="22"/>
      <c r="AB4259" s="22"/>
      <c r="AC4259" s="22"/>
      <c r="AD4259" s="22"/>
      <c r="AE4259" s="22"/>
      <c r="AF4259" s="22"/>
      <c r="AG4259" s="22"/>
      <c r="AH4259" s="22"/>
      <c r="AI4259" s="22"/>
      <c r="AJ4259" s="22"/>
      <c r="AK4259" s="22"/>
      <c r="AL4259" s="22"/>
      <c r="AM4259" s="22"/>
      <c r="AN4259" s="22"/>
      <c r="AO4259" s="22"/>
      <c r="AP4259" s="22"/>
      <c r="AQ4259" s="22"/>
      <c r="AR4259" s="22"/>
      <c r="AS4259" s="22"/>
      <c r="AT4259" s="22"/>
      <c r="AU4259" s="22"/>
      <c r="AV4259" s="22"/>
      <c r="AW4259" s="22"/>
      <c r="AX4259" s="22"/>
      <c r="AY4259" s="22"/>
      <c r="AZ4259" s="22"/>
      <c r="BA4259" s="22"/>
      <c r="BB4259" s="22"/>
      <c r="BC4259" s="22"/>
      <c r="BD4259" s="22"/>
      <c r="BE4259" s="22"/>
      <c r="BF4259" s="22"/>
      <c r="BG4259" s="22"/>
      <c r="BH4259" s="22"/>
      <c r="BI4259" s="22"/>
      <c r="BJ4259" s="22"/>
      <c r="BK4259" s="22"/>
      <c r="BL4259" s="22"/>
      <c r="BM4259" s="22"/>
      <c r="BN4259" s="22"/>
      <c r="BO4259" s="22"/>
      <c r="BP4259" s="22"/>
      <c r="BQ4259" s="22"/>
      <c r="BR4259" s="22"/>
      <c r="BS4259" s="22"/>
      <c r="BT4259" s="22"/>
      <c r="BU4259" s="22"/>
      <c r="BV4259" s="22"/>
      <c r="BW4259" s="22"/>
      <c r="BX4259" s="22"/>
      <c r="BY4259" s="22"/>
      <c r="BZ4259" s="22"/>
      <c r="CA4259" s="22"/>
      <c r="CB4259" s="22"/>
      <c r="CC4259" s="22"/>
      <c r="CD4259" s="22"/>
      <c r="CE4259" s="22"/>
      <c r="CF4259" s="22"/>
      <c r="CG4259" s="22"/>
      <c r="CH4259" s="22"/>
      <c r="CI4259" s="22"/>
      <c r="CJ4259" s="22"/>
      <c r="CK4259" s="22"/>
      <c r="CL4259" s="22"/>
      <c r="CM4259" s="22"/>
      <c r="CN4259" s="22"/>
      <c r="CO4259" s="22"/>
    </row>
    <row r="4260" spans="1:93" s="2" customFormat="1" x14ac:dyDescent="0.3">
      <c r="A4260" s="73" t="s">
        <v>204</v>
      </c>
      <c r="B4260" s="73" t="s">
        <v>177</v>
      </c>
      <c r="C4260" s="67" t="s">
        <v>348</v>
      </c>
      <c r="D4260" s="67" t="s">
        <v>3</v>
      </c>
      <c r="E4260" s="73"/>
      <c r="F4260" s="73"/>
      <c r="G4260" s="73" t="s">
        <v>405</v>
      </c>
      <c r="H4260" s="73" t="s">
        <v>405</v>
      </c>
      <c r="I4260" s="73" t="s">
        <v>467</v>
      </c>
      <c r="J4260" s="73" t="str">
        <f t="shared" si="95"/>
        <v>Average km Motorbike</v>
      </c>
      <c r="K4260" s="98">
        <v>0.11314</v>
      </c>
      <c r="L4260" s="48"/>
      <c r="M4260" s="22"/>
      <c r="N4260" s="22"/>
      <c r="O4260" s="22"/>
      <c r="P4260" s="22"/>
      <c r="Q4260" s="22"/>
      <c r="R4260" s="22"/>
      <c r="S4260" s="22"/>
      <c r="T4260" s="2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c r="AQ4260" s="22"/>
      <c r="AR4260" s="22"/>
      <c r="AS4260" s="22"/>
      <c r="AT4260" s="22"/>
      <c r="AU4260" s="22"/>
      <c r="AV4260" s="22"/>
      <c r="AW4260" s="22"/>
      <c r="AX4260" s="22"/>
      <c r="AY4260" s="22"/>
      <c r="AZ4260" s="22"/>
      <c r="BA4260" s="22"/>
      <c r="BB4260" s="22"/>
      <c r="BC4260" s="22"/>
      <c r="BD4260" s="22"/>
      <c r="BE4260" s="22"/>
      <c r="BF4260" s="22"/>
      <c r="BG4260" s="22"/>
      <c r="BH4260" s="22"/>
      <c r="BI4260" s="22"/>
      <c r="BJ4260" s="22"/>
      <c r="BK4260" s="22"/>
      <c r="BL4260" s="22"/>
      <c r="BM4260" s="22"/>
      <c r="BN4260" s="22"/>
      <c r="BO4260" s="22"/>
      <c r="BP4260" s="22"/>
      <c r="BQ4260" s="22"/>
      <c r="BR4260" s="22"/>
      <c r="BS4260" s="22"/>
      <c r="BT4260" s="22"/>
      <c r="BU4260" s="22"/>
      <c r="BV4260" s="22"/>
      <c r="BW4260" s="22"/>
      <c r="BX4260" s="22"/>
      <c r="BY4260" s="22"/>
      <c r="BZ4260" s="22"/>
      <c r="CA4260" s="22"/>
      <c r="CB4260" s="22"/>
      <c r="CC4260" s="22"/>
      <c r="CD4260" s="22"/>
      <c r="CE4260" s="22"/>
      <c r="CF4260" s="22"/>
      <c r="CG4260" s="22"/>
      <c r="CH4260" s="22"/>
      <c r="CI4260" s="22"/>
      <c r="CJ4260" s="22"/>
      <c r="CK4260" s="22"/>
      <c r="CL4260" s="22"/>
      <c r="CM4260" s="22"/>
      <c r="CN4260" s="22"/>
      <c r="CO4260" s="22"/>
    </row>
    <row r="4261" spans="1:93" s="2" customFormat="1" x14ac:dyDescent="0.3">
      <c r="A4261" s="73" t="s">
        <v>204</v>
      </c>
      <c r="B4261" s="73" t="s">
        <v>177</v>
      </c>
      <c r="C4261" s="67" t="s">
        <v>348</v>
      </c>
      <c r="D4261" s="67" t="s">
        <v>3</v>
      </c>
      <c r="E4261" s="73"/>
      <c r="F4261" s="73"/>
      <c r="G4261" s="73" t="s">
        <v>405</v>
      </c>
      <c r="H4261" s="73" t="s">
        <v>405</v>
      </c>
      <c r="I4261" s="73" t="s">
        <v>468</v>
      </c>
      <c r="J4261" s="73" t="str">
        <f t="shared" si="95"/>
        <v>Average km Motorbike</v>
      </c>
      <c r="K4261" s="98">
        <v>5.9000000000000003E-4</v>
      </c>
      <c r="L4261" s="48"/>
      <c r="M4261" s="22"/>
      <c r="N4261" s="22"/>
      <c r="O4261" s="22"/>
      <c r="P4261" s="22"/>
      <c r="Q4261" s="22"/>
      <c r="R4261" s="22"/>
      <c r="S4261" s="22"/>
      <c r="T4261" s="22"/>
      <c r="U4261" s="22"/>
      <c r="V4261" s="22"/>
      <c r="W4261" s="22"/>
      <c r="X4261" s="22"/>
      <c r="Y4261" s="22"/>
      <c r="Z4261" s="22"/>
      <c r="AA4261" s="22"/>
      <c r="AB4261" s="22"/>
      <c r="AC4261" s="22"/>
      <c r="AD4261" s="22"/>
      <c r="AE4261" s="22"/>
      <c r="AF4261" s="22"/>
      <c r="AG4261" s="22"/>
      <c r="AH4261" s="22"/>
      <c r="AI4261" s="22"/>
      <c r="AJ4261" s="22"/>
      <c r="AK4261" s="22"/>
      <c r="AL4261" s="22"/>
      <c r="AM4261" s="22"/>
      <c r="AN4261" s="22"/>
      <c r="AO4261" s="22"/>
      <c r="AP4261" s="22"/>
      <c r="AQ4261" s="22"/>
      <c r="AR4261" s="22"/>
      <c r="AS4261" s="22"/>
      <c r="AT4261" s="22"/>
      <c r="AU4261" s="22"/>
      <c r="AV4261" s="22"/>
      <c r="AW4261" s="22"/>
      <c r="AX4261" s="22"/>
      <c r="AY4261" s="22"/>
      <c r="AZ4261" s="22"/>
      <c r="BA4261" s="22"/>
      <c r="BB4261" s="22"/>
      <c r="BC4261" s="22"/>
      <c r="BD4261" s="22"/>
      <c r="BE4261" s="22"/>
      <c r="BF4261" s="22"/>
      <c r="BG4261" s="22"/>
      <c r="BH4261" s="22"/>
      <c r="BI4261" s="22"/>
      <c r="BJ4261" s="22"/>
      <c r="BK4261" s="22"/>
      <c r="BL4261" s="22"/>
      <c r="BM4261" s="22"/>
      <c r="BN4261" s="22"/>
      <c r="BO4261" s="22"/>
      <c r="BP4261" s="22"/>
      <c r="BQ4261" s="22"/>
      <c r="BR4261" s="22"/>
      <c r="BS4261" s="22"/>
      <c r="BT4261" s="22"/>
      <c r="BU4261" s="22"/>
      <c r="BV4261" s="22"/>
      <c r="BW4261" s="22"/>
      <c r="BX4261" s="22"/>
      <c r="BY4261" s="22"/>
      <c r="BZ4261" s="22"/>
      <c r="CA4261" s="22"/>
      <c r="CB4261" s="22"/>
      <c r="CC4261" s="22"/>
      <c r="CD4261" s="22"/>
      <c r="CE4261" s="22"/>
      <c r="CF4261" s="22"/>
      <c r="CG4261" s="22"/>
      <c r="CH4261" s="22"/>
      <c r="CI4261" s="22"/>
      <c r="CJ4261" s="22"/>
      <c r="CK4261" s="22"/>
      <c r="CL4261" s="22"/>
      <c r="CM4261" s="22"/>
      <c r="CN4261" s="22"/>
      <c r="CO4261" s="22"/>
    </row>
    <row r="4262" spans="1:93" s="2" customFormat="1" x14ac:dyDescent="0.3">
      <c r="A4262" s="73" t="s">
        <v>204</v>
      </c>
      <c r="B4262" s="73" t="s">
        <v>177</v>
      </c>
      <c r="C4262" s="67" t="s">
        <v>348</v>
      </c>
      <c r="D4262" s="67" t="s">
        <v>3</v>
      </c>
      <c r="E4262" s="73"/>
      <c r="F4262" s="73"/>
      <c r="G4262" s="73" t="s">
        <v>156</v>
      </c>
      <c r="H4262" s="73" t="s">
        <v>156</v>
      </c>
      <c r="I4262" s="73" t="s">
        <v>465</v>
      </c>
      <c r="J4262" s="73" t="str">
        <f t="shared" si="95"/>
        <v>Average miles Motorbike</v>
      </c>
      <c r="K4262" s="98">
        <v>0.18589</v>
      </c>
      <c r="L4262" s="48"/>
      <c r="M4262" s="22"/>
      <c r="N4262" s="22"/>
      <c r="O4262" s="22"/>
      <c r="P4262" s="22"/>
      <c r="Q4262" s="22"/>
      <c r="R4262" s="22"/>
      <c r="S4262" s="22"/>
      <c r="T4262" s="2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c r="AQ4262" s="22"/>
      <c r="AR4262" s="22"/>
      <c r="AS4262" s="22"/>
      <c r="AT4262" s="22"/>
      <c r="AU4262" s="22"/>
      <c r="AV4262" s="22"/>
      <c r="AW4262" s="22"/>
      <c r="AX4262" s="22"/>
      <c r="AY4262" s="22"/>
      <c r="AZ4262" s="22"/>
      <c r="BA4262" s="22"/>
      <c r="BB4262" s="22"/>
      <c r="BC4262" s="22"/>
      <c r="BD4262" s="22"/>
      <c r="BE4262" s="22"/>
      <c r="BF4262" s="22"/>
      <c r="BG4262" s="22"/>
      <c r="BH4262" s="22"/>
      <c r="BI4262" s="22"/>
      <c r="BJ4262" s="22"/>
      <c r="BK4262" s="22"/>
      <c r="BL4262" s="22"/>
      <c r="BM4262" s="22"/>
      <c r="BN4262" s="22"/>
      <c r="BO4262" s="22"/>
      <c r="BP4262" s="22"/>
      <c r="BQ4262" s="22"/>
      <c r="BR4262" s="22"/>
      <c r="BS4262" s="22"/>
      <c r="BT4262" s="22"/>
      <c r="BU4262" s="22"/>
      <c r="BV4262" s="22"/>
      <c r="BW4262" s="22"/>
      <c r="BX4262" s="22"/>
      <c r="BY4262" s="22"/>
      <c r="BZ4262" s="22"/>
      <c r="CA4262" s="22"/>
      <c r="CB4262" s="22"/>
      <c r="CC4262" s="22"/>
      <c r="CD4262" s="22"/>
      <c r="CE4262" s="22"/>
      <c r="CF4262" s="22"/>
      <c r="CG4262" s="22"/>
      <c r="CH4262" s="22"/>
      <c r="CI4262" s="22"/>
      <c r="CJ4262" s="22"/>
      <c r="CK4262" s="22"/>
      <c r="CL4262" s="22"/>
      <c r="CM4262" s="22"/>
      <c r="CN4262" s="22"/>
      <c r="CO4262" s="22"/>
    </row>
    <row r="4263" spans="1:93" s="2" customFormat="1" x14ac:dyDescent="0.3">
      <c r="A4263" s="73" t="s">
        <v>204</v>
      </c>
      <c r="B4263" s="73" t="s">
        <v>177</v>
      </c>
      <c r="C4263" s="67" t="s">
        <v>348</v>
      </c>
      <c r="D4263" s="67" t="s">
        <v>3</v>
      </c>
      <c r="E4263" s="73"/>
      <c r="F4263" s="73"/>
      <c r="G4263" s="73" t="s">
        <v>156</v>
      </c>
      <c r="H4263" s="73" t="s">
        <v>156</v>
      </c>
      <c r="I4263" s="73" t="s">
        <v>466</v>
      </c>
      <c r="J4263" s="73" t="str">
        <f t="shared" si="95"/>
        <v>Average miles Motorbike</v>
      </c>
      <c r="K4263" s="98">
        <v>2.8600000000000001E-3</v>
      </c>
      <c r="L4263" s="48"/>
      <c r="M4263" s="22"/>
      <c r="N4263" s="22"/>
      <c r="O4263" s="22"/>
      <c r="P4263" s="22"/>
      <c r="Q4263" s="22"/>
      <c r="R4263" s="22"/>
      <c r="S4263" s="22"/>
      <c r="T4263" s="22"/>
      <c r="U4263" s="22"/>
      <c r="V4263" s="22"/>
      <c r="W4263" s="22"/>
      <c r="X4263" s="22"/>
      <c r="Y4263" s="22"/>
      <c r="Z4263" s="22"/>
      <c r="AA4263" s="22"/>
      <c r="AB4263" s="22"/>
      <c r="AC4263" s="22"/>
      <c r="AD4263" s="22"/>
      <c r="AE4263" s="22"/>
      <c r="AF4263" s="22"/>
      <c r="AG4263" s="22"/>
      <c r="AH4263" s="22"/>
      <c r="AI4263" s="22"/>
      <c r="AJ4263" s="22"/>
      <c r="AK4263" s="22"/>
      <c r="AL4263" s="22"/>
      <c r="AM4263" s="22"/>
      <c r="AN4263" s="22"/>
      <c r="AO4263" s="22"/>
      <c r="AP4263" s="22"/>
      <c r="AQ4263" s="22"/>
      <c r="AR4263" s="22"/>
      <c r="AS4263" s="22"/>
      <c r="AT4263" s="22"/>
      <c r="AU4263" s="22"/>
      <c r="AV4263" s="22"/>
      <c r="AW4263" s="22"/>
      <c r="AX4263" s="22"/>
      <c r="AY4263" s="22"/>
      <c r="AZ4263" s="22"/>
      <c r="BA4263" s="22"/>
      <c r="BB4263" s="22"/>
      <c r="BC4263" s="22"/>
      <c r="BD4263" s="22"/>
      <c r="BE4263" s="22"/>
      <c r="BF4263" s="22"/>
      <c r="BG4263" s="22"/>
      <c r="BH4263" s="22"/>
      <c r="BI4263" s="22"/>
      <c r="BJ4263" s="22"/>
      <c r="BK4263" s="22"/>
      <c r="BL4263" s="22"/>
      <c r="BM4263" s="22"/>
      <c r="BN4263" s="22"/>
      <c r="BO4263" s="22"/>
      <c r="BP4263" s="22"/>
      <c r="BQ4263" s="22"/>
      <c r="BR4263" s="22"/>
      <c r="BS4263" s="22"/>
      <c r="BT4263" s="22"/>
      <c r="BU4263" s="22"/>
      <c r="BV4263" s="22"/>
      <c r="BW4263" s="22"/>
      <c r="BX4263" s="22"/>
      <c r="BY4263" s="22"/>
      <c r="BZ4263" s="22"/>
      <c r="CA4263" s="22"/>
      <c r="CB4263" s="22"/>
      <c r="CC4263" s="22"/>
      <c r="CD4263" s="22"/>
      <c r="CE4263" s="22"/>
      <c r="CF4263" s="22"/>
      <c r="CG4263" s="22"/>
      <c r="CH4263" s="22"/>
      <c r="CI4263" s="22"/>
      <c r="CJ4263" s="22"/>
      <c r="CK4263" s="22"/>
      <c r="CL4263" s="22"/>
      <c r="CM4263" s="22"/>
      <c r="CN4263" s="22"/>
      <c r="CO4263" s="22"/>
    </row>
    <row r="4264" spans="1:93" s="2" customFormat="1" x14ac:dyDescent="0.3">
      <c r="A4264" s="73" t="s">
        <v>204</v>
      </c>
      <c r="B4264" s="73" t="s">
        <v>177</v>
      </c>
      <c r="C4264" s="67" t="s">
        <v>348</v>
      </c>
      <c r="D4264" s="67" t="s">
        <v>3</v>
      </c>
      <c r="E4264" s="73"/>
      <c r="F4264" s="73"/>
      <c r="G4264" s="73" t="s">
        <v>156</v>
      </c>
      <c r="H4264" s="73" t="s">
        <v>156</v>
      </c>
      <c r="I4264" s="73" t="s">
        <v>467</v>
      </c>
      <c r="J4264" s="73" t="str">
        <f t="shared" si="95"/>
        <v>Average miles Motorbike</v>
      </c>
      <c r="K4264" s="98">
        <v>0.18207999999999999</v>
      </c>
      <c r="L4264" s="48"/>
      <c r="M4264" s="22"/>
      <c r="N4264" s="22"/>
      <c r="O4264" s="22"/>
      <c r="P4264" s="22"/>
      <c r="Q4264" s="22"/>
      <c r="R4264" s="22"/>
      <c r="S4264" s="22"/>
      <c r="T4264" s="2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c r="AQ4264" s="22"/>
      <c r="AR4264" s="22"/>
      <c r="AS4264" s="22"/>
      <c r="AT4264" s="22"/>
      <c r="AU4264" s="22"/>
      <c r="AV4264" s="22"/>
      <c r="AW4264" s="22"/>
      <c r="AX4264" s="22"/>
      <c r="AY4264" s="22"/>
      <c r="AZ4264" s="22"/>
      <c r="BA4264" s="22"/>
      <c r="BB4264" s="22"/>
      <c r="BC4264" s="22"/>
      <c r="BD4264" s="22"/>
      <c r="BE4264" s="22"/>
      <c r="BF4264" s="22"/>
      <c r="BG4264" s="22"/>
      <c r="BH4264" s="22"/>
      <c r="BI4264" s="22"/>
      <c r="BJ4264" s="22"/>
      <c r="BK4264" s="22"/>
      <c r="BL4264" s="22"/>
      <c r="BM4264" s="22"/>
      <c r="BN4264" s="22"/>
      <c r="BO4264" s="22"/>
      <c r="BP4264" s="22"/>
      <c r="BQ4264" s="22"/>
      <c r="BR4264" s="22"/>
      <c r="BS4264" s="22"/>
      <c r="BT4264" s="22"/>
      <c r="BU4264" s="22"/>
      <c r="BV4264" s="22"/>
      <c r="BW4264" s="22"/>
      <c r="BX4264" s="22"/>
      <c r="BY4264" s="22"/>
      <c r="BZ4264" s="22"/>
      <c r="CA4264" s="22"/>
      <c r="CB4264" s="22"/>
      <c r="CC4264" s="22"/>
      <c r="CD4264" s="22"/>
      <c r="CE4264" s="22"/>
      <c r="CF4264" s="22"/>
      <c r="CG4264" s="22"/>
      <c r="CH4264" s="22"/>
      <c r="CI4264" s="22"/>
      <c r="CJ4264" s="22"/>
      <c r="CK4264" s="22"/>
      <c r="CL4264" s="22"/>
      <c r="CM4264" s="22"/>
      <c r="CN4264" s="22"/>
      <c r="CO4264" s="22"/>
    </row>
    <row r="4265" spans="1:93" s="3" customFormat="1" ht="15" thickBot="1" x14ac:dyDescent="0.35">
      <c r="A4265" s="84" t="s">
        <v>204</v>
      </c>
      <c r="B4265" s="84" t="s">
        <v>177</v>
      </c>
      <c r="C4265" s="81" t="s">
        <v>348</v>
      </c>
      <c r="D4265" s="81" t="s">
        <v>3</v>
      </c>
      <c r="E4265" s="84"/>
      <c r="F4265" s="84"/>
      <c r="G4265" s="84" t="s">
        <v>156</v>
      </c>
      <c r="H4265" s="84" t="s">
        <v>156</v>
      </c>
      <c r="I4265" s="84" t="s">
        <v>468</v>
      </c>
      <c r="J4265" s="84" t="str">
        <f t="shared" si="95"/>
        <v>Average miles Motorbike</v>
      </c>
      <c r="K4265" s="105">
        <v>9.5E-4</v>
      </c>
      <c r="L4265" s="48"/>
      <c r="M4265" s="22"/>
      <c r="N4265" s="22"/>
      <c r="O4265" s="22"/>
      <c r="P4265" s="22"/>
      <c r="Q4265" s="22"/>
      <c r="R4265" s="22"/>
      <c r="S4265" s="22"/>
      <c r="T4265" s="22"/>
      <c r="U4265" s="22"/>
      <c r="V4265" s="22"/>
      <c r="W4265" s="22"/>
      <c r="X4265" s="22"/>
      <c r="Y4265" s="22"/>
      <c r="Z4265" s="22"/>
      <c r="AA4265" s="22"/>
      <c r="AB4265" s="22"/>
      <c r="AC4265" s="22"/>
      <c r="AD4265" s="22"/>
      <c r="AE4265" s="22"/>
      <c r="AF4265" s="22"/>
      <c r="AG4265" s="22"/>
      <c r="AH4265" s="22"/>
      <c r="AI4265" s="22"/>
      <c r="AJ4265" s="22"/>
      <c r="AK4265" s="22"/>
      <c r="AL4265" s="22"/>
      <c r="AM4265" s="22"/>
      <c r="AN4265" s="22"/>
      <c r="AO4265" s="22"/>
      <c r="AP4265" s="22"/>
      <c r="AQ4265" s="22"/>
      <c r="AR4265" s="22"/>
      <c r="AS4265" s="22"/>
      <c r="AT4265" s="22"/>
      <c r="AU4265" s="22"/>
      <c r="AV4265" s="22"/>
      <c r="AW4265" s="22"/>
      <c r="AX4265" s="22"/>
      <c r="AY4265" s="22"/>
      <c r="AZ4265" s="22"/>
      <c r="BA4265" s="22"/>
      <c r="BB4265" s="22"/>
      <c r="BC4265" s="22"/>
      <c r="BD4265" s="22"/>
      <c r="BE4265" s="22"/>
      <c r="BF4265" s="22"/>
      <c r="BG4265" s="22"/>
      <c r="BH4265" s="22"/>
      <c r="BI4265" s="22"/>
      <c r="BJ4265" s="22"/>
      <c r="BK4265" s="22"/>
      <c r="BL4265" s="22"/>
      <c r="BM4265" s="22"/>
      <c r="BN4265" s="22"/>
      <c r="BO4265" s="22"/>
      <c r="BP4265" s="22"/>
      <c r="BQ4265" s="22"/>
      <c r="BR4265" s="22"/>
      <c r="BS4265" s="22"/>
      <c r="BT4265" s="22"/>
      <c r="BU4265" s="22"/>
      <c r="BV4265" s="22"/>
      <c r="BW4265" s="22"/>
      <c r="BX4265" s="22"/>
      <c r="BY4265" s="22"/>
      <c r="BZ4265" s="22"/>
      <c r="CA4265" s="22"/>
      <c r="CB4265" s="22"/>
      <c r="CC4265" s="22"/>
      <c r="CD4265" s="22"/>
      <c r="CE4265" s="22"/>
      <c r="CF4265" s="22"/>
      <c r="CG4265" s="22"/>
      <c r="CH4265" s="22"/>
      <c r="CI4265" s="22"/>
      <c r="CJ4265" s="22"/>
      <c r="CK4265" s="22"/>
      <c r="CL4265" s="22"/>
      <c r="CM4265" s="22"/>
      <c r="CN4265" s="22"/>
      <c r="CO4265" s="22"/>
    </row>
    <row r="4266" spans="1:93" s="2" customFormat="1" x14ac:dyDescent="0.3">
      <c r="A4266" s="86" t="s">
        <v>204</v>
      </c>
      <c r="B4266" s="86" t="s">
        <v>177</v>
      </c>
      <c r="C4266" s="68" t="s">
        <v>183</v>
      </c>
      <c r="D4266" s="68" t="s">
        <v>290</v>
      </c>
      <c r="E4266" s="86"/>
      <c r="F4266" s="86"/>
      <c r="G4266" s="86" t="s">
        <v>405</v>
      </c>
      <c r="H4266" s="86" t="s">
        <v>405</v>
      </c>
      <c r="I4266" s="86" t="s">
        <v>465</v>
      </c>
      <c r="J4266" s="86" t="str">
        <f t="shared" ref="J4266:J4317" si="97">CONCATENATE(D4266," ",H4266)</f>
        <v>Regular taxi km</v>
      </c>
      <c r="K4266" s="100">
        <v>0.21024000000000001</v>
      </c>
      <c r="L4266" s="48"/>
      <c r="M4266" s="22"/>
      <c r="N4266" s="22"/>
      <c r="O4266" s="22"/>
      <c r="P4266" s="22"/>
      <c r="Q4266" s="22"/>
      <c r="R4266" s="22"/>
      <c r="S4266" s="22"/>
      <c r="T4266" s="2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c r="AQ4266" s="22"/>
      <c r="AR4266" s="22"/>
      <c r="AS4266" s="22"/>
      <c r="AT4266" s="22"/>
      <c r="AU4266" s="22"/>
      <c r="AV4266" s="22"/>
      <c r="AW4266" s="22"/>
      <c r="AX4266" s="22"/>
      <c r="AY4266" s="22"/>
      <c r="AZ4266" s="22"/>
      <c r="BA4266" s="22"/>
      <c r="BB4266" s="22"/>
      <c r="BC4266" s="22"/>
      <c r="BD4266" s="22"/>
      <c r="BE4266" s="22"/>
      <c r="BF4266" s="22"/>
      <c r="BG4266" s="22"/>
      <c r="BH4266" s="22"/>
      <c r="BI4266" s="22"/>
      <c r="BJ4266" s="22"/>
      <c r="BK4266" s="22"/>
      <c r="BL4266" s="22"/>
      <c r="BM4266" s="22"/>
      <c r="BN4266" s="22"/>
      <c r="BO4266" s="22"/>
      <c r="BP4266" s="22"/>
      <c r="BQ4266" s="22"/>
      <c r="BR4266" s="22"/>
      <c r="BS4266" s="22"/>
      <c r="BT4266" s="22"/>
      <c r="BU4266" s="22"/>
      <c r="BV4266" s="22"/>
      <c r="BW4266" s="22"/>
      <c r="BX4266" s="22"/>
      <c r="BY4266" s="22"/>
      <c r="BZ4266" s="22"/>
      <c r="CA4266" s="22"/>
      <c r="CB4266" s="22"/>
      <c r="CC4266" s="22"/>
      <c r="CD4266" s="22"/>
      <c r="CE4266" s="22"/>
      <c r="CF4266" s="22"/>
      <c r="CG4266" s="22"/>
      <c r="CH4266" s="22"/>
      <c r="CI4266" s="22"/>
      <c r="CJ4266" s="22"/>
      <c r="CK4266" s="22"/>
      <c r="CL4266" s="22"/>
      <c r="CM4266" s="22"/>
      <c r="CN4266" s="22"/>
      <c r="CO4266" s="22"/>
    </row>
    <row r="4267" spans="1:93" s="2" customFormat="1" x14ac:dyDescent="0.3">
      <c r="A4267" s="73" t="s">
        <v>204</v>
      </c>
      <c r="B4267" s="73" t="s">
        <v>177</v>
      </c>
      <c r="C4267" s="67" t="s">
        <v>183</v>
      </c>
      <c r="D4267" s="67" t="s">
        <v>290</v>
      </c>
      <c r="E4267" s="73"/>
      <c r="F4267" s="73"/>
      <c r="G4267" s="73" t="s">
        <v>405</v>
      </c>
      <c r="H4267" s="73" t="s">
        <v>405</v>
      </c>
      <c r="I4267" s="73" t="s">
        <v>466</v>
      </c>
      <c r="J4267" s="73" t="str">
        <f t="shared" si="97"/>
        <v>Regular taxi km</v>
      </c>
      <c r="K4267" s="98">
        <v>4.3200000000000001E-6</v>
      </c>
      <c r="L4267" s="48"/>
      <c r="M4267" s="22"/>
      <c r="N4267" s="22"/>
      <c r="O4267" s="22"/>
      <c r="P4267" s="22"/>
      <c r="Q4267" s="22"/>
      <c r="R4267" s="22"/>
      <c r="S4267" s="22"/>
      <c r="T4267" s="22"/>
      <c r="U4267" s="22"/>
      <c r="V4267" s="22"/>
      <c r="W4267" s="22"/>
      <c r="X4267" s="22"/>
      <c r="Y4267" s="22"/>
      <c r="Z4267" s="22"/>
      <c r="AA4267" s="22"/>
      <c r="AB4267" s="22"/>
      <c r="AC4267" s="22"/>
      <c r="AD4267" s="22"/>
      <c r="AE4267" s="22"/>
      <c r="AF4267" s="22"/>
      <c r="AG4267" s="22"/>
      <c r="AH4267" s="22"/>
      <c r="AI4267" s="22"/>
      <c r="AJ4267" s="22"/>
      <c r="AK4267" s="22"/>
      <c r="AL4267" s="22"/>
      <c r="AM4267" s="22"/>
      <c r="AN4267" s="22"/>
      <c r="AO4267" s="22"/>
      <c r="AP4267" s="22"/>
      <c r="AQ4267" s="22"/>
      <c r="AR4267" s="22"/>
      <c r="AS4267" s="22"/>
      <c r="AT4267" s="22"/>
      <c r="AU4267" s="22"/>
      <c r="AV4267" s="22"/>
      <c r="AW4267" s="22"/>
      <c r="AX4267" s="22"/>
      <c r="AY4267" s="22"/>
      <c r="AZ4267" s="22"/>
      <c r="BA4267" s="22"/>
      <c r="BB4267" s="22"/>
      <c r="BC4267" s="22"/>
      <c r="BD4267" s="22"/>
      <c r="BE4267" s="22"/>
      <c r="BF4267" s="22"/>
      <c r="BG4267" s="22"/>
      <c r="BH4267" s="22"/>
      <c r="BI4267" s="22"/>
      <c r="BJ4267" s="22"/>
      <c r="BK4267" s="22"/>
      <c r="BL4267" s="22"/>
      <c r="BM4267" s="22"/>
      <c r="BN4267" s="22"/>
      <c r="BO4267" s="22"/>
      <c r="BP4267" s="22"/>
      <c r="BQ4267" s="22"/>
      <c r="BR4267" s="22"/>
      <c r="BS4267" s="22"/>
      <c r="BT4267" s="22"/>
      <c r="BU4267" s="22"/>
      <c r="BV4267" s="22"/>
      <c r="BW4267" s="22"/>
      <c r="BX4267" s="22"/>
      <c r="BY4267" s="22"/>
      <c r="BZ4267" s="22"/>
      <c r="CA4267" s="22"/>
      <c r="CB4267" s="22"/>
      <c r="CC4267" s="22"/>
      <c r="CD4267" s="22"/>
      <c r="CE4267" s="22"/>
      <c r="CF4267" s="22"/>
      <c r="CG4267" s="22"/>
      <c r="CH4267" s="22"/>
      <c r="CI4267" s="22"/>
      <c r="CJ4267" s="22"/>
      <c r="CK4267" s="22"/>
      <c r="CL4267" s="22"/>
      <c r="CM4267" s="22"/>
      <c r="CN4267" s="22"/>
      <c r="CO4267" s="22"/>
    </row>
    <row r="4268" spans="1:93" s="2" customFormat="1" x14ac:dyDescent="0.3">
      <c r="A4268" s="73" t="s">
        <v>204</v>
      </c>
      <c r="B4268" s="73" t="s">
        <v>177</v>
      </c>
      <c r="C4268" s="67" t="s">
        <v>183</v>
      </c>
      <c r="D4268" s="67" t="s">
        <v>290</v>
      </c>
      <c r="E4268" s="73"/>
      <c r="F4268" s="73"/>
      <c r="G4268" s="73" t="s">
        <v>405</v>
      </c>
      <c r="H4268" s="73" t="s">
        <v>405</v>
      </c>
      <c r="I4268" s="73" t="s">
        <v>467</v>
      </c>
      <c r="J4268" s="73" t="str">
        <f t="shared" si="97"/>
        <v>Regular taxi km</v>
      </c>
      <c r="K4268" s="98">
        <v>0.2084</v>
      </c>
      <c r="L4268" s="48"/>
      <c r="M4268" s="22"/>
      <c r="N4268" s="22"/>
      <c r="O4268" s="22"/>
      <c r="P4268" s="22"/>
      <c r="Q4268" s="22"/>
      <c r="R4268" s="22"/>
      <c r="S4268" s="22"/>
      <c r="T4268" s="2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c r="AQ4268" s="22"/>
      <c r="AR4268" s="22"/>
      <c r="AS4268" s="22"/>
      <c r="AT4268" s="22"/>
      <c r="AU4268" s="22"/>
      <c r="AV4268" s="22"/>
      <c r="AW4268" s="22"/>
      <c r="AX4268" s="22"/>
      <c r="AY4268" s="22"/>
      <c r="AZ4268" s="22"/>
      <c r="BA4268" s="22"/>
      <c r="BB4268" s="22"/>
      <c r="BC4268" s="22"/>
      <c r="BD4268" s="22"/>
      <c r="BE4268" s="22"/>
      <c r="BF4268" s="22"/>
      <c r="BG4268" s="22"/>
      <c r="BH4268" s="22"/>
      <c r="BI4268" s="22"/>
      <c r="BJ4268" s="22"/>
      <c r="BK4268" s="22"/>
      <c r="BL4268" s="22"/>
      <c r="BM4268" s="22"/>
      <c r="BN4268" s="22"/>
      <c r="BO4268" s="22"/>
      <c r="BP4268" s="22"/>
      <c r="BQ4268" s="22"/>
      <c r="BR4268" s="22"/>
      <c r="BS4268" s="22"/>
      <c r="BT4268" s="22"/>
      <c r="BU4268" s="22"/>
      <c r="BV4268" s="22"/>
      <c r="BW4268" s="22"/>
      <c r="BX4268" s="22"/>
      <c r="BY4268" s="22"/>
      <c r="BZ4268" s="22"/>
      <c r="CA4268" s="22"/>
      <c r="CB4268" s="22"/>
      <c r="CC4268" s="22"/>
      <c r="CD4268" s="22"/>
      <c r="CE4268" s="22"/>
      <c r="CF4268" s="22"/>
      <c r="CG4268" s="22"/>
      <c r="CH4268" s="22"/>
      <c r="CI4268" s="22"/>
      <c r="CJ4268" s="22"/>
      <c r="CK4268" s="22"/>
      <c r="CL4268" s="22"/>
      <c r="CM4268" s="22"/>
      <c r="CN4268" s="22"/>
      <c r="CO4268" s="22"/>
    </row>
    <row r="4269" spans="1:93" s="2" customFormat="1" x14ac:dyDescent="0.3">
      <c r="A4269" s="73" t="s">
        <v>204</v>
      </c>
      <c r="B4269" s="73" t="s">
        <v>177</v>
      </c>
      <c r="C4269" s="67" t="s">
        <v>183</v>
      </c>
      <c r="D4269" s="67" t="s">
        <v>290</v>
      </c>
      <c r="E4269" s="73"/>
      <c r="F4269" s="73"/>
      <c r="G4269" s="73" t="s">
        <v>405</v>
      </c>
      <c r="H4269" s="73" t="s">
        <v>405</v>
      </c>
      <c r="I4269" s="73" t="s">
        <v>468</v>
      </c>
      <c r="J4269" s="73" t="str">
        <f t="shared" si="97"/>
        <v>Regular taxi km</v>
      </c>
      <c r="K4269" s="98">
        <v>1.8400000000000001E-3</v>
      </c>
      <c r="L4269" s="48"/>
      <c r="M4269" s="22"/>
      <c r="N4269" s="22"/>
      <c r="O4269" s="22"/>
      <c r="P4269" s="22"/>
      <c r="Q4269" s="22"/>
      <c r="R4269" s="22"/>
      <c r="S4269" s="22"/>
      <c r="T4269" s="22"/>
      <c r="U4269" s="22"/>
      <c r="V4269" s="22"/>
      <c r="W4269" s="22"/>
      <c r="X4269" s="22"/>
      <c r="Y4269" s="22"/>
      <c r="Z4269" s="22"/>
      <c r="AA4269" s="22"/>
      <c r="AB4269" s="22"/>
      <c r="AC4269" s="22"/>
      <c r="AD4269" s="22"/>
      <c r="AE4269" s="22"/>
      <c r="AF4269" s="22"/>
      <c r="AG4269" s="22"/>
      <c r="AH4269" s="22"/>
      <c r="AI4269" s="22"/>
      <c r="AJ4269" s="22"/>
      <c r="AK4269" s="22"/>
      <c r="AL4269" s="22"/>
      <c r="AM4269" s="22"/>
      <c r="AN4269" s="22"/>
      <c r="AO4269" s="22"/>
      <c r="AP4269" s="22"/>
      <c r="AQ4269" s="22"/>
      <c r="AR4269" s="22"/>
      <c r="AS4269" s="22"/>
      <c r="AT4269" s="22"/>
      <c r="AU4269" s="22"/>
      <c r="AV4269" s="22"/>
      <c r="AW4269" s="22"/>
      <c r="AX4269" s="22"/>
      <c r="AY4269" s="22"/>
      <c r="AZ4269" s="22"/>
      <c r="BA4269" s="22"/>
      <c r="BB4269" s="22"/>
      <c r="BC4269" s="22"/>
      <c r="BD4269" s="22"/>
      <c r="BE4269" s="22"/>
      <c r="BF4269" s="22"/>
      <c r="BG4269" s="22"/>
      <c r="BH4269" s="22"/>
      <c r="BI4269" s="22"/>
      <c r="BJ4269" s="22"/>
      <c r="BK4269" s="22"/>
      <c r="BL4269" s="22"/>
      <c r="BM4269" s="22"/>
      <c r="BN4269" s="22"/>
      <c r="BO4269" s="22"/>
      <c r="BP4269" s="22"/>
      <c r="BQ4269" s="22"/>
      <c r="BR4269" s="22"/>
      <c r="BS4269" s="22"/>
      <c r="BT4269" s="22"/>
      <c r="BU4269" s="22"/>
      <c r="BV4269" s="22"/>
      <c r="BW4269" s="22"/>
      <c r="BX4269" s="22"/>
      <c r="BY4269" s="22"/>
      <c r="BZ4269" s="22"/>
      <c r="CA4269" s="22"/>
      <c r="CB4269" s="22"/>
      <c r="CC4269" s="22"/>
      <c r="CD4269" s="22"/>
      <c r="CE4269" s="22"/>
      <c r="CF4269" s="22"/>
      <c r="CG4269" s="22"/>
      <c r="CH4269" s="22"/>
      <c r="CI4269" s="22"/>
      <c r="CJ4269" s="22"/>
      <c r="CK4269" s="22"/>
      <c r="CL4269" s="22"/>
      <c r="CM4269" s="22"/>
      <c r="CN4269" s="22"/>
      <c r="CO4269" s="22"/>
    </row>
    <row r="4270" spans="1:93" s="2" customFormat="1" x14ac:dyDescent="0.3">
      <c r="A4270" s="73" t="s">
        <v>204</v>
      </c>
      <c r="B4270" s="73" t="s">
        <v>177</v>
      </c>
      <c r="C4270" s="67" t="s">
        <v>183</v>
      </c>
      <c r="D4270" s="67" t="s">
        <v>290</v>
      </c>
      <c r="E4270" s="73"/>
      <c r="F4270" s="73"/>
      <c r="G4270" s="73" t="s">
        <v>9</v>
      </c>
      <c r="H4270" s="73" t="s">
        <v>9</v>
      </c>
      <c r="I4270" s="73" t="s">
        <v>465</v>
      </c>
      <c r="J4270" s="73" t="str">
        <f t="shared" si="97"/>
        <v>Regular taxi passenger.km</v>
      </c>
      <c r="K4270" s="98">
        <v>0.15018000000000001</v>
      </c>
      <c r="L4270" s="48"/>
      <c r="M4270" s="22"/>
      <c r="N4270" s="22"/>
      <c r="O4270" s="22"/>
      <c r="P4270" s="22"/>
      <c r="Q4270" s="22"/>
      <c r="R4270" s="22"/>
      <c r="S4270" s="22"/>
      <c r="T4270" s="2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c r="AQ4270" s="22"/>
      <c r="AR4270" s="22"/>
      <c r="AS4270" s="22"/>
      <c r="AT4270" s="22"/>
      <c r="AU4270" s="22"/>
      <c r="AV4270" s="22"/>
      <c r="AW4270" s="22"/>
      <c r="AX4270" s="22"/>
      <c r="AY4270" s="22"/>
      <c r="AZ4270" s="22"/>
      <c r="BA4270" s="22"/>
      <c r="BB4270" s="22"/>
      <c r="BC4270" s="22"/>
      <c r="BD4270" s="22"/>
      <c r="BE4270" s="22"/>
      <c r="BF4270" s="22"/>
      <c r="BG4270" s="22"/>
      <c r="BH4270" s="22"/>
      <c r="BI4270" s="22"/>
      <c r="BJ4270" s="22"/>
      <c r="BK4270" s="22"/>
      <c r="BL4270" s="22"/>
      <c r="BM4270" s="22"/>
      <c r="BN4270" s="22"/>
      <c r="BO4270" s="22"/>
      <c r="BP4270" s="22"/>
      <c r="BQ4270" s="22"/>
      <c r="BR4270" s="22"/>
      <c r="BS4270" s="22"/>
      <c r="BT4270" s="22"/>
      <c r="BU4270" s="22"/>
      <c r="BV4270" s="22"/>
      <c r="BW4270" s="22"/>
      <c r="BX4270" s="22"/>
      <c r="BY4270" s="22"/>
      <c r="BZ4270" s="22"/>
      <c r="CA4270" s="22"/>
      <c r="CB4270" s="22"/>
      <c r="CC4270" s="22"/>
      <c r="CD4270" s="22"/>
      <c r="CE4270" s="22"/>
      <c r="CF4270" s="22"/>
      <c r="CG4270" s="22"/>
      <c r="CH4270" s="22"/>
      <c r="CI4270" s="22"/>
      <c r="CJ4270" s="22"/>
      <c r="CK4270" s="22"/>
      <c r="CL4270" s="22"/>
      <c r="CM4270" s="22"/>
      <c r="CN4270" s="22"/>
      <c r="CO4270" s="22"/>
    </row>
    <row r="4271" spans="1:93" s="2" customFormat="1" x14ac:dyDescent="0.3">
      <c r="A4271" s="73" t="s">
        <v>204</v>
      </c>
      <c r="B4271" s="73" t="s">
        <v>177</v>
      </c>
      <c r="C4271" s="67" t="s">
        <v>183</v>
      </c>
      <c r="D4271" s="67" t="s">
        <v>290</v>
      </c>
      <c r="E4271" s="73"/>
      <c r="F4271" s="73"/>
      <c r="G4271" s="73" t="s">
        <v>9</v>
      </c>
      <c r="H4271" s="73" t="s">
        <v>9</v>
      </c>
      <c r="I4271" s="73" t="s">
        <v>466</v>
      </c>
      <c r="J4271" s="73" t="str">
        <f t="shared" si="97"/>
        <v>Regular taxi passenger.km</v>
      </c>
      <c r="K4271" s="98">
        <v>3.0800000000000002E-6</v>
      </c>
      <c r="L4271" s="48"/>
      <c r="M4271" s="22"/>
      <c r="N4271" s="22"/>
      <c r="O4271" s="22"/>
      <c r="P4271" s="22"/>
      <c r="Q4271" s="22"/>
      <c r="R4271" s="22"/>
      <c r="S4271" s="22"/>
      <c r="T4271" s="22"/>
      <c r="U4271" s="22"/>
      <c r="V4271" s="22"/>
      <c r="W4271" s="22"/>
      <c r="X4271" s="22"/>
      <c r="Y4271" s="22"/>
      <c r="Z4271" s="22"/>
      <c r="AA4271" s="22"/>
      <c r="AB4271" s="22"/>
      <c r="AC4271" s="22"/>
      <c r="AD4271" s="22"/>
      <c r="AE4271" s="22"/>
      <c r="AF4271" s="22"/>
      <c r="AG4271" s="22"/>
      <c r="AH4271" s="22"/>
      <c r="AI4271" s="22"/>
      <c r="AJ4271" s="22"/>
      <c r="AK4271" s="22"/>
      <c r="AL4271" s="22"/>
      <c r="AM4271" s="22"/>
      <c r="AN4271" s="22"/>
      <c r="AO4271" s="22"/>
      <c r="AP4271" s="22"/>
      <c r="AQ4271" s="22"/>
      <c r="AR4271" s="22"/>
      <c r="AS4271" s="22"/>
      <c r="AT4271" s="22"/>
      <c r="AU4271" s="22"/>
      <c r="AV4271" s="22"/>
      <c r="AW4271" s="22"/>
      <c r="AX4271" s="22"/>
      <c r="AY4271" s="22"/>
      <c r="AZ4271" s="22"/>
      <c r="BA4271" s="22"/>
      <c r="BB4271" s="22"/>
      <c r="BC4271" s="22"/>
      <c r="BD4271" s="22"/>
      <c r="BE4271" s="22"/>
      <c r="BF4271" s="22"/>
      <c r="BG4271" s="22"/>
      <c r="BH4271" s="22"/>
      <c r="BI4271" s="22"/>
      <c r="BJ4271" s="22"/>
      <c r="BK4271" s="22"/>
      <c r="BL4271" s="22"/>
      <c r="BM4271" s="22"/>
      <c r="BN4271" s="22"/>
      <c r="BO4271" s="22"/>
      <c r="BP4271" s="22"/>
      <c r="BQ4271" s="22"/>
      <c r="BR4271" s="22"/>
      <c r="BS4271" s="22"/>
      <c r="BT4271" s="22"/>
      <c r="BU4271" s="22"/>
      <c r="BV4271" s="22"/>
      <c r="BW4271" s="22"/>
      <c r="BX4271" s="22"/>
      <c r="BY4271" s="22"/>
      <c r="BZ4271" s="22"/>
      <c r="CA4271" s="22"/>
      <c r="CB4271" s="22"/>
      <c r="CC4271" s="22"/>
      <c r="CD4271" s="22"/>
      <c r="CE4271" s="22"/>
      <c r="CF4271" s="22"/>
      <c r="CG4271" s="22"/>
      <c r="CH4271" s="22"/>
      <c r="CI4271" s="22"/>
      <c r="CJ4271" s="22"/>
      <c r="CK4271" s="22"/>
      <c r="CL4271" s="22"/>
      <c r="CM4271" s="22"/>
      <c r="CN4271" s="22"/>
      <c r="CO4271" s="22"/>
    </row>
    <row r="4272" spans="1:93" s="2" customFormat="1" x14ac:dyDescent="0.3">
      <c r="A4272" s="73" t="s">
        <v>204</v>
      </c>
      <c r="B4272" s="73" t="s">
        <v>177</v>
      </c>
      <c r="C4272" s="67" t="s">
        <v>183</v>
      </c>
      <c r="D4272" s="67" t="s">
        <v>290</v>
      </c>
      <c r="E4272" s="73"/>
      <c r="F4272" s="73"/>
      <c r="G4272" s="73" t="s">
        <v>9</v>
      </c>
      <c r="H4272" s="73" t="s">
        <v>9</v>
      </c>
      <c r="I4272" s="73" t="s">
        <v>467</v>
      </c>
      <c r="J4272" s="73" t="str">
        <f t="shared" si="97"/>
        <v>Regular taxi passenger.km</v>
      </c>
      <c r="K4272" s="98">
        <v>0.14885999999999999</v>
      </c>
      <c r="L4272" s="48"/>
      <c r="M4272" s="22"/>
      <c r="N4272" s="22"/>
      <c r="O4272" s="22"/>
      <c r="P4272" s="22"/>
      <c r="Q4272" s="22"/>
      <c r="R4272" s="22"/>
      <c r="S4272" s="22"/>
      <c r="T4272" s="2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c r="AQ4272" s="22"/>
      <c r="AR4272" s="22"/>
      <c r="AS4272" s="22"/>
      <c r="AT4272" s="22"/>
      <c r="AU4272" s="22"/>
      <c r="AV4272" s="22"/>
      <c r="AW4272" s="22"/>
      <c r="AX4272" s="22"/>
      <c r="AY4272" s="22"/>
      <c r="AZ4272" s="22"/>
      <c r="BA4272" s="22"/>
      <c r="BB4272" s="22"/>
      <c r="BC4272" s="22"/>
      <c r="BD4272" s="22"/>
      <c r="BE4272" s="22"/>
      <c r="BF4272" s="22"/>
      <c r="BG4272" s="22"/>
      <c r="BH4272" s="22"/>
      <c r="BI4272" s="22"/>
      <c r="BJ4272" s="22"/>
      <c r="BK4272" s="22"/>
      <c r="BL4272" s="22"/>
      <c r="BM4272" s="22"/>
      <c r="BN4272" s="22"/>
      <c r="BO4272" s="22"/>
      <c r="BP4272" s="22"/>
      <c r="BQ4272" s="22"/>
      <c r="BR4272" s="22"/>
      <c r="BS4272" s="22"/>
      <c r="BT4272" s="22"/>
      <c r="BU4272" s="22"/>
      <c r="BV4272" s="22"/>
      <c r="BW4272" s="22"/>
      <c r="BX4272" s="22"/>
      <c r="BY4272" s="22"/>
      <c r="BZ4272" s="22"/>
      <c r="CA4272" s="22"/>
      <c r="CB4272" s="22"/>
      <c r="CC4272" s="22"/>
      <c r="CD4272" s="22"/>
      <c r="CE4272" s="22"/>
      <c r="CF4272" s="22"/>
      <c r="CG4272" s="22"/>
      <c r="CH4272" s="22"/>
      <c r="CI4272" s="22"/>
      <c r="CJ4272" s="22"/>
      <c r="CK4272" s="22"/>
      <c r="CL4272" s="22"/>
      <c r="CM4272" s="22"/>
      <c r="CN4272" s="22"/>
      <c r="CO4272" s="22"/>
    </row>
    <row r="4273" spans="1:93" s="2" customFormat="1" x14ac:dyDescent="0.3">
      <c r="A4273" s="73" t="s">
        <v>204</v>
      </c>
      <c r="B4273" s="73" t="s">
        <v>177</v>
      </c>
      <c r="C4273" s="67" t="s">
        <v>183</v>
      </c>
      <c r="D4273" s="67" t="s">
        <v>290</v>
      </c>
      <c r="E4273" s="73"/>
      <c r="F4273" s="73"/>
      <c r="G4273" s="73" t="s">
        <v>9</v>
      </c>
      <c r="H4273" s="73" t="s">
        <v>9</v>
      </c>
      <c r="I4273" s="73" t="s">
        <v>468</v>
      </c>
      <c r="J4273" s="73" t="str">
        <f t="shared" si="97"/>
        <v>Regular taxi passenger.km</v>
      </c>
      <c r="K4273" s="98">
        <v>1.32E-3</v>
      </c>
      <c r="L4273" s="48"/>
      <c r="M4273" s="22"/>
      <c r="N4273" s="22"/>
      <c r="O4273" s="22"/>
      <c r="P4273" s="22"/>
      <c r="Q4273" s="22"/>
      <c r="R4273" s="22"/>
      <c r="S4273" s="22"/>
      <c r="T4273" s="22"/>
      <c r="U4273" s="22"/>
      <c r="V4273" s="22"/>
      <c r="W4273" s="22"/>
      <c r="X4273" s="22"/>
      <c r="Y4273" s="22"/>
      <c r="Z4273" s="22"/>
      <c r="AA4273" s="22"/>
      <c r="AB4273" s="22"/>
      <c r="AC4273" s="22"/>
      <c r="AD4273" s="22"/>
      <c r="AE4273" s="22"/>
      <c r="AF4273" s="22"/>
      <c r="AG4273" s="22"/>
      <c r="AH4273" s="22"/>
      <c r="AI4273" s="22"/>
      <c r="AJ4273" s="22"/>
      <c r="AK4273" s="22"/>
      <c r="AL4273" s="22"/>
      <c r="AM4273" s="22"/>
      <c r="AN4273" s="22"/>
      <c r="AO4273" s="22"/>
      <c r="AP4273" s="22"/>
      <c r="AQ4273" s="22"/>
      <c r="AR4273" s="22"/>
      <c r="AS4273" s="22"/>
      <c r="AT4273" s="22"/>
      <c r="AU4273" s="22"/>
      <c r="AV4273" s="22"/>
      <c r="AW4273" s="22"/>
      <c r="AX4273" s="22"/>
      <c r="AY4273" s="22"/>
      <c r="AZ4273" s="22"/>
      <c r="BA4273" s="22"/>
      <c r="BB4273" s="22"/>
      <c r="BC4273" s="22"/>
      <c r="BD4273" s="22"/>
      <c r="BE4273" s="22"/>
      <c r="BF4273" s="22"/>
      <c r="BG4273" s="22"/>
      <c r="BH4273" s="22"/>
      <c r="BI4273" s="22"/>
      <c r="BJ4273" s="22"/>
      <c r="BK4273" s="22"/>
      <c r="BL4273" s="22"/>
      <c r="BM4273" s="22"/>
      <c r="BN4273" s="22"/>
      <c r="BO4273" s="22"/>
      <c r="BP4273" s="22"/>
      <c r="BQ4273" s="22"/>
      <c r="BR4273" s="22"/>
      <c r="BS4273" s="22"/>
      <c r="BT4273" s="22"/>
      <c r="BU4273" s="22"/>
      <c r="BV4273" s="22"/>
      <c r="BW4273" s="22"/>
      <c r="BX4273" s="22"/>
      <c r="BY4273" s="22"/>
      <c r="BZ4273" s="22"/>
      <c r="CA4273" s="22"/>
      <c r="CB4273" s="22"/>
      <c r="CC4273" s="22"/>
      <c r="CD4273" s="22"/>
      <c r="CE4273" s="22"/>
      <c r="CF4273" s="22"/>
      <c r="CG4273" s="22"/>
      <c r="CH4273" s="22"/>
      <c r="CI4273" s="22"/>
      <c r="CJ4273" s="22"/>
      <c r="CK4273" s="22"/>
      <c r="CL4273" s="22"/>
      <c r="CM4273" s="22"/>
      <c r="CN4273" s="22"/>
      <c r="CO4273" s="22"/>
    </row>
    <row r="4274" spans="1:93" s="2" customFormat="1" x14ac:dyDescent="0.3">
      <c r="A4274" s="73" t="s">
        <v>204</v>
      </c>
      <c r="B4274" s="73" t="s">
        <v>177</v>
      </c>
      <c r="C4274" s="67" t="s">
        <v>183</v>
      </c>
      <c r="D4274" s="67" t="s">
        <v>163</v>
      </c>
      <c r="E4274" s="73"/>
      <c r="F4274" s="73"/>
      <c r="G4274" s="73" t="s">
        <v>405</v>
      </c>
      <c r="H4274" s="73" t="s">
        <v>405</v>
      </c>
      <c r="I4274" s="73" t="s">
        <v>465</v>
      </c>
      <c r="J4274" s="73" t="str">
        <f t="shared" si="97"/>
        <v>Black cab km</v>
      </c>
      <c r="K4274" s="98">
        <v>0.31763999999999998</v>
      </c>
      <c r="L4274" s="48"/>
      <c r="M4274" s="22"/>
      <c r="N4274" s="22"/>
      <c r="O4274" s="22"/>
      <c r="P4274" s="22"/>
      <c r="Q4274" s="22"/>
      <c r="R4274" s="22"/>
      <c r="S4274" s="22"/>
      <c r="T4274" s="2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c r="AQ4274" s="22"/>
      <c r="AR4274" s="22"/>
      <c r="AS4274" s="22"/>
      <c r="AT4274" s="22"/>
      <c r="AU4274" s="22"/>
      <c r="AV4274" s="22"/>
      <c r="AW4274" s="22"/>
      <c r="AX4274" s="22"/>
      <c r="AY4274" s="22"/>
      <c r="AZ4274" s="22"/>
      <c r="BA4274" s="22"/>
      <c r="BB4274" s="22"/>
      <c r="BC4274" s="22"/>
      <c r="BD4274" s="22"/>
      <c r="BE4274" s="22"/>
      <c r="BF4274" s="22"/>
      <c r="BG4274" s="22"/>
      <c r="BH4274" s="22"/>
      <c r="BI4274" s="22"/>
      <c r="BJ4274" s="22"/>
      <c r="BK4274" s="22"/>
      <c r="BL4274" s="22"/>
      <c r="BM4274" s="22"/>
      <c r="BN4274" s="22"/>
      <c r="BO4274" s="22"/>
      <c r="BP4274" s="22"/>
      <c r="BQ4274" s="22"/>
      <c r="BR4274" s="22"/>
      <c r="BS4274" s="22"/>
      <c r="BT4274" s="22"/>
      <c r="BU4274" s="22"/>
      <c r="BV4274" s="22"/>
      <c r="BW4274" s="22"/>
      <c r="BX4274" s="22"/>
      <c r="BY4274" s="22"/>
      <c r="BZ4274" s="22"/>
      <c r="CA4274" s="22"/>
      <c r="CB4274" s="22"/>
      <c r="CC4274" s="22"/>
      <c r="CD4274" s="22"/>
      <c r="CE4274" s="22"/>
      <c r="CF4274" s="22"/>
      <c r="CG4274" s="22"/>
      <c r="CH4274" s="22"/>
      <c r="CI4274" s="22"/>
      <c r="CJ4274" s="22"/>
      <c r="CK4274" s="22"/>
      <c r="CL4274" s="22"/>
      <c r="CM4274" s="22"/>
      <c r="CN4274" s="22"/>
      <c r="CO4274" s="22"/>
    </row>
    <row r="4275" spans="1:93" s="2" customFormat="1" x14ac:dyDescent="0.3">
      <c r="A4275" s="73" t="s">
        <v>204</v>
      </c>
      <c r="B4275" s="73" t="s">
        <v>177</v>
      </c>
      <c r="C4275" s="67" t="s">
        <v>183</v>
      </c>
      <c r="D4275" s="67" t="s">
        <v>163</v>
      </c>
      <c r="E4275" s="73"/>
      <c r="F4275" s="73"/>
      <c r="G4275" s="73" t="s">
        <v>405</v>
      </c>
      <c r="H4275" s="73" t="s">
        <v>405</v>
      </c>
      <c r="I4275" s="73" t="s">
        <v>466</v>
      </c>
      <c r="J4275" s="73" t="str">
        <f t="shared" si="97"/>
        <v>Black cab km</v>
      </c>
      <c r="K4275" s="98">
        <v>4.3200000000000001E-6</v>
      </c>
      <c r="L4275" s="48"/>
      <c r="M4275" s="22"/>
      <c r="N4275" s="22"/>
      <c r="O4275" s="22"/>
      <c r="P4275" s="22"/>
      <c r="Q4275" s="22"/>
      <c r="R4275" s="22"/>
      <c r="S4275" s="22"/>
      <c r="T4275" s="22"/>
      <c r="U4275" s="22"/>
      <c r="V4275" s="22"/>
      <c r="W4275" s="22"/>
      <c r="X4275" s="22"/>
      <c r="Y4275" s="22"/>
      <c r="Z4275" s="22"/>
      <c r="AA4275" s="22"/>
      <c r="AB4275" s="22"/>
      <c r="AC4275" s="22"/>
      <c r="AD4275" s="22"/>
      <c r="AE4275" s="22"/>
      <c r="AF4275" s="22"/>
      <c r="AG4275" s="22"/>
      <c r="AH4275" s="22"/>
      <c r="AI4275" s="22"/>
      <c r="AJ4275" s="22"/>
      <c r="AK4275" s="22"/>
      <c r="AL4275" s="22"/>
      <c r="AM4275" s="22"/>
      <c r="AN4275" s="22"/>
      <c r="AO4275" s="22"/>
      <c r="AP4275" s="22"/>
      <c r="AQ4275" s="22"/>
      <c r="AR4275" s="22"/>
      <c r="AS4275" s="22"/>
      <c r="AT4275" s="22"/>
      <c r="AU4275" s="22"/>
      <c r="AV4275" s="22"/>
      <c r="AW4275" s="22"/>
      <c r="AX4275" s="22"/>
      <c r="AY4275" s="22"/>
      <c r="AZ4275" s="22"/>
      <c r="BA4275" s="22"/>
      <c r="BB4275" s="22"/>
      <c r="BC4275" s="22"/>
      <c r="BD4275" s="22"/>
      <c r="BE4275" s="22"/>
      <c r="BF4275" s="22"/>
      <c r="BG4275" s="22"/>
      <c r="BH4275" s="22"/>
      <c r="BI4275" s="22"/>
      <c r="BJ4275" s="22"/>
      <c r="BK4275" s="22"/>
      <c r="BL4275" s="22"/>
      <c r="BM4275" s="22"/>
      <c r="BN4275" s="22"/>
      <c r="BO4275" s="22"/>
      <c r="BP4275" s="22"/>
      <c r="BQ4275" s="22"/>
      <c r="BR4275" s="22"/>
      <c r="BS4275" s="22"/>
      <c r="BT4275" s="22"/>
      <c r="BU4275" s="22"/>
      <c r="BV4275" s="22"/>
      <c r="BW4275" s="22"/>
      <c r="BX4275" s="22"/>
      <c r="BY4275" s="22"/>
      <c r="BZ4275" s="22"/>
      <c r="CA4275" s="22"/>
      <c r="CB4275" s="22"/>
      <c r="CC4275" s="22"/>
      <c r="CD4275" s="22"/>
      <c r="CE4275" s="22"/>
      <c r="CF4275" s="22"/>
      <c r="CG4275" s="22"/>
      <c r="CH4275" s="22"/>
      <c r="CI4275" s="22"/>
      <c r="CJ4275" s="22"/>
      <c r="CK4275" s="22"/>
      <c r="CL4275" s="22"/>
      <c r="CM4275" s="22"/>
      <c r="CN4275" s="22"/>
      <c r="CO4275" s="22"/>
    </row>
    <row r="4276" spans="1:93" s="2" customFormat="1" x14ac:dyDescent="0.3">
      <c r="A4276" s="73" t="s">
        <v>204</v>
      </c>
      <c r="B4276" s="73" t="s">
        <v>177</v>
      </c>
      <c r="C4276" s="67" t="s">
        <v>183</v>
      </c>
      <c r="D4276" s="67" t="s">
        <v>163</v>
      </c>
      <c r="E4276" s="73"/>
      <c r="F4276" s="73"/>
      <c r="G4276" s="73" t="s">
        <v>405</v>
      </c>
      <c r="H4276" s="73" t="s">
        <v>405</v>
      </c>
      <c r="I4276" s="73" t="s">
        <v>467</v>
      </c>
      <c r="J4276" s="73" t="str">
        <f t="shared" si="97"/>
        <v>Black cab km</v>
      </c>
      <c r="K4276" s="98">
        <v>0.31580000000000003</v>
      </c>
      <c r="L4276" s="48"/>
      <c r="M4276" s="22"/>
      <c r="N4276" s="22"/>
      <c r="O4276" s="22"/>
      <c r="P4276" s="22"/>
      <c r="Q4276" s="22"/>
      <c r="R4276" s="22"/>
      <c r="S4276" s="22"/>
      <c r="T4276" s="2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c r="AQ4276" s="22"/>
      <c r="AR4276" s="22"/>
      <c r="AS4276" s="22"/>
      <c r="AT4276" s="22"/>
      <c r="AU4276" s="22"/>
      <c r="AV4276" s="22"/>
      <c r="AW4276" s="22"/>
      <c r="AX4276" s="22"/>
      <c r="AY4276" s="22"/>
      <c r="AZ4276" s="22"/>
      <c r="BA4276" s="22"/>
      <c r="BB4276" s="22"/>
      <c r="BC4276" s="22"/>
      <c r="BD4276" s="22"/>
      <c r="BE4276" s="22"/>
      <c r="BF4276" s="22"/>
      <c r="BG4276" s="22"/>
      <c r="BH4276" s="22"/>
      <c r="BI4276" s="22"/>
      <c r="BJ4276" s="22"/>
      <c r="BK4276" s="22"/>
      <c r="BL4276" s="22"/>
      <c r="BM4276" s="22"/>
      <c r="BN4276" s="22"/>
      <c r="BO4276" s="22"/>
      <c r="BP4276" s="22"/>
      <c r="BQ4276" s="22"/>
      <c r="BR4276" s="22"/>
      <c r="BS4276" s="22"/>
      <c r="BT4276" s="22"/>
      <c r="BU4276" s="22"/>
      <c r="BV4276" s="22"/>
      <c r="BW4276" s="22"/>
      <c r="BX4276" s="22"/>
      <c r="BY4276" s="22"/>
      <c r="BZ4276" s="22"/>
      <c r="CA4276" s="22"/>
      <c r="CB4276" s="22"/>
      <c r="CC4276" s="22"/>
      <c r="CD4276" s="22"/>
      <c r="CE4276" s="22"/>
      <c r="CF4276" s="22"/>
      <c r="CG4276" s="22"/>
      <c r="CH4276" s="22"/>
      <c r="CI4276" s="22"/>
      <c r="CJ4276" s="22"/>
      <c r="CK4276" s="22"/>
      <c r="CL4276" s="22"/>
      <c r="CM4276" s="22"/>
      <c r="CN4276" s="22"/>
      <c r="CO4276" s="22"/>
    </row>
    <row r="4277" spans="1:93" s="2" customFormat="1" x14ac:dyDescent="0.3">
      <c r="A4277" s="73" t="s">
        <v>204</v>
      </c>
      <c r="B4277" s="73" t="s">
        <v>177</v>
      </c>
      <c r="C4277" s="67" t="s">
        <v>183</v>
      </c>
      <c r="D4277" s="67" t="s">
        <v>163</v>
      </c>
      <c r="E4277" s="73"/>
      <c r="F4277" s="73"/>
      <c r="G4277" s="73" t="s">
        <v>405</v>
      </c>
      <c r="H4277" s="73" t="s">
        <v>405</v>
      </c>
      <c r="I4277" s="73" t="s">
        <v>468</v>
      </c>
      <c r="J4277" s="73" t="str">
        <f t="shared" si="97"/>
        <v>Black cab km</v>
      </c>
      <c r="K4277" s="98">
        <v>1.8400000000000001E-3</v>
      </c>
      <c r="L4277" s="48"/>
      <c r="M4277" s="22"/>
      <c r="N4277" s="22"/>
      <c r="O4277" s="22"/>
      <c r="P4277" s="22"/>
      <c r="Q4277" s="22"/>
      <c r="R4277" s="22"/>
      <c r="S4277" s="22"/>
      <c r="T4277" s="22"/>
      <c r="U4277" s="22"/>
      <c r="V4277" s="22"/>
      <c r="W4277" s="22"/>
      <c r="X4277" s="22"/>
      <c r="Y4277" s="22"/>
      <c r="Z4277" s="22"/>
      <c r="AA4277" s="22"/>
      <c r="AB4277" s="22"/>
      <c r="AC4277" s="22"/>
      <c r="AD4277" s="22"/>
      <c r="AE4277" s="22"/>
      <c r="AF4277" s="22"/>
      <c r="AG4277" s="22"/>
      <c r="AH4277" s="22"/>
      <c r="AI4277" s="22"/>
      <c r="AJ4277" s="22"/>
      <c r="AK4277" s="22"/>
      <c r="AL4277" s="22"/>
      <c r="AM4277" s="22"/>
      <c r="AN4277" s="22"/>
      <c r="AO4277" s="22"/>
      <c r="AP4277" s="22"/>
      <c r="AQ4277" s="22"/>
      <c r="AR4277" s="22"/>
      <c r="AS4277" s="22"/>
      <c r="AT4277" s="22"/>
      <c r="AU4277" s="22"/>
      <c r="AV4277" s="22"/>
      <c r="AW4277" s="22"/>
      <c r="AX4277" s="22"/>
      <c r="AY4277" s="22"/>
      <c r="AZ4277" s="22"/>
      <c r="BA4277" s="22"/>
      <c r="BB4277" s="22"/>
      <c r="BC4277" s="22"/>
      <c r="BD4277" s="22"/>
      <c r="BE4277" s="22"/>
      <c r="BF4277" s="22"/>
      <c r="BG4277" s="22"/>
      <c r="BH4277" s="22"/>
      <c r="BI4277" s="22"/>
      <c r="BJ4277" s="22"/>
      <c r="BK4277" s="22"/>
      <c r="BL4277" s="22"/>
      <c r="BM4277" s="22"/>
      <c r="BN4277" s="22"/>
      <c r="BO4277" s="22"/>
      <c r="BP4277" s="22"/>
      <c r="BQ4277" s="22"/>
      <c r="BR4277" s="22"/>
      <c r="BS4277" s="22"/>
      <c r="BT4277" s="22"/>
      <c r="BU4277" s="22"/>
      <c r="BV4277" s="22"/>
      <c r="BW4277" s="22"/>
      <c r="BX4277" s="22"/>
      <c r="BY4277" s="22"/>
      <c r="BZ4277" s="22"/>
      <c r="CA4277" s="22"/>
      <c r="CB4277" s="22"/>
      <c r="CC4277" s="22"/>
      <c r="CD4277" s="22"/>
      <c r="CE4277" s="22"/>
      <c r="CF4277" s="22"/>
      <c r="CG4277" s="22"/>
      <c r="CH4277" s="22"/>
      <c r="CI4277" s="22"/>
      <c r="CJ4277" s="22"/>
      <c r="CK4277" s="22"/>
      <c r="CL4277" s="22"/>
      <c r="CM4277" s="22"/>
      <c r="CN4277" s="22"/>
      <c r="CO4277" s="22"/>
    </row>
    <row r="4278" spans="1:93" s="2" customFormat="1" x14ac:dyDescent="0.3">
      <c r="A4278" s="73" t="s">
        <v>204</v>
      </c>
      <c r="B4278" s="73" t="s">
        <v>177</v>
      </c>
      <c r="C4278" s="67" t="s">
        <v>183</v>
      </c>
      <c r="D4278" s="67" t="s">
        <v>163</v>
      </c>
      <c r="E4278" s="73"/>
      <c r="F4278" s="73"/>
      <c r="G4278" s="73" t="s">
        <v>9</v>
      </c>
      <c r="H4278" s="73" t="s">
        <v>9</v>
      </c>
      <c r="I4278" s="73" t="s">
        <v>465</v>
      </c>
      <c r="J4278" s="73" t="str">
        <f t="shared" si="97"/>
        <v>Black cab passenger.km</v>
      </c>
      <c r="K4278" s="98">
        <v>0.21176</v>
      </c>
      <c r="L4278" s="48"/>
      <c r="M4278" s="22"/>
      <c r="N4278" s="22"/>
      <c r="O4278" s="22"/>
      <c r="P4278" s="22"/>
      <c r="Q4278" s="22"/>
      <c r="R4278" s="22"/>
      <c r="S4278" s="22"/>
      <c r="T4278" s="2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c r="AQ4278" s="22"/>
      <c r="AR4278" s="22"/>
      <c r="AS4278" s="22"/>
      <c r="AT4278" s="22"/>
      <c r="AU4278" s="22"/>
      <c r="AV4278" s="22"/>
      <c r="AW4278" s="22"/>
      <c r="AX4278" s="22"/>
      <c r="AY4278" s="22"/>
      <c r="AZ4278" s="22"/>
      <c r="BA4278" s="22"/>
      <c r="BB4278" s="22"/>
      <c r="BC4278" s="22"/>
      <c r="BD4278" s="22"/>
      <c r="BE4278" s="22"/>
      <c r="BF4278" s="22"/>
      <c r="BG4278" s="22"/>
      <c r="BH4278" s="22"/>
      <c r="BI4278" s="22"/>
      <c r="BJ4278" s="22"/>
      <c r="BK4278" s="22"/>
      <c r="BL4278" s="22"/>
      <c r="BM4278" s="22"/>
      <c r="BN4278" s="22"/>
      <c r="BO4278" s="22"/>
      <c r="BP4278" s="22"/>
      <c r="BQ4278" s="22"/>
      <c r="BR4278" s="22"/>
      <c r="BS4278" s="22"/>
      <c r="BT4278" s="22"/>
      <c r="BU4278" s="22"/>
      <c r="BV4278" s="22"/>
      <c r="BW4278" s="22"/>
      <c r="BX4278" s="22"/>
      <c r="BY4278" s="22"/>
      <c r="BZ4278" s="22"/>
      <c r="CA4278" s="22"/>
      <c r="CB4278" s="22"/>
      <c r="CC4278" s="22"/>
      <c r="CD4278" s="22"/>
      <c r="CE4278" s="22"/>
      <c r="CF4278" s="22"/>
      <c r="CG4278" s="22"/>
      <c r="CH4278" s="22"/>
      <c r="CI4278" s="22"/>
      <c r="CJ4278" s="22"/>
      <c r="CK4278" s="22"/>
      <c r="CL4278" s="22"/>
      <c r="CM4278" s="22"/>
      <c r="CN4278" s="22"/>
      <c r="CO4278" s="22"/>
    </row>
    <row r="4279" spans="1:93" s="2" customFormat="1" x14ac:dyDescent="0.3">
      <c r="A4279" s="73" t="s">
        <v>204</v>
      </c>
      <c r="B4279" s="73" t="s">
        <v>177</v>
      </c>
      <c r="C4279" s="67" t="s">
        <v>183</v>
      </c>
      <c r="D4279" s="67" t="s">
        <v>163</v>
      </c>
      <c r="E4279" s="73"/>
      <c r="F4279" s="73"/>
      <c r="G4279" s="73" t="s">
        <v>9</v>
      </c>
      <c r="H4279" s="73" t="s">
        <v>9</v>
      </c>
      <c r="I4279" s="73" t="s">
        <v>466</v>
      </c>
      <c r="J4279" s="73" t="str">
        <f t="shared" si="97"/>
        <v>Black cab passenger.km</v>
      </c>
      <c r="K4279" s="98">
        <v>2.88E-6</v>
      </c>
      <c r="L4279" s="48"/>
      <c r="M4279" s="22"/>
      <c r="N4279" s="22"/>
      <c r="O4279" s="22"/>
      <c r="P4279" s="22"/>
      <c r="Q4279" s="22"/>
      <c r="R4279" s="22"/>
      <c r="S4279" s="22"/>
      <c r="T4279" s="22"/>
      <c r="U4279" s="22"/>
      <c r="V4279" s="22"/>
      <c r="W4279" s="22"/>
      <c r="X4279" s="22"/>
      <c r="Y4279" s="22"/>
      <c r="Z4279" s="22"/>
      <c r="AA4279" s="22"/>
      <c r="AB4279" s="22"/>
      <c r="AC4279" s="22"/>
      <c r="AD4279" s="22"/>
      <c r="AE4279" s="22"/>
      <c r="AF4279" s="22"/>
      <c r="AG4279" s="22"/>
      <c r="AH4279" s="22"/>
      <c r="AI4279" s="22"/>
      <c r="AJ4279" s="22"/>
      <c r="AK4279" s="22"/>
      <c r="AL4279" s="22"/>
      <c r="AM4279" s="22"/>
      <c r="AN4279" s="22"/>
      <c r="AO4279" s="22"/>
      <c r="AP4279" s="22"/>
      <c r="AQ4279" s="22"/>
      <c r="AR4279" s="22"/>
      <c r="AS4279" s="22"/>
      <c r="AT4279" s="22"/>
      <c r="AU4279" s="22"/>
      <c r="AV4279" s="22"/>
      <c r="AW4279" s="22"/>
      <c r="AX4279" s="22"/>
      <c r="AY4279" s="22"/>
      <c r="AZ4279" s="22"/>
      <c r="BA4279" s="22"/>
      <c r="BB4279" s="22"/>
      <c r="BC4279" s="22"/>
      <c r="BD4279" s="22"/>
      <c r="BE4279" s="22"/>
      <c r="BF4279" s="22"/>
      <c r="BG4279" s="22"/>
      <c r="BH4279" s="22"/>
      <c r="BI4279" s="22"/>
      <c r="BJ4279" s="22"/>
      <c r="BK4279" s="22"/>
      <c r="BL4279" s="22"/>
      <c r="BM4279" s="22"/>
      <c r="BN4279" s="22"/>
      <c r="BO4279" s="22"/>
      <c r="BP4279" s="22"/>
      <c r="BQ4279" s="22"/>
      <c r="BR4279" s="22"/>
      <c r="BS4279" s="22"/>
      <c r="BT4279" s="22"/>
      <c r="BU4279" s="22"/>
      <c r="BV4279" s="22"/>
      <c r="BW4279" s="22"/>
      <c r="BX4279" s="22"/>
      <c r="BY4279" s="22"/>
      <c r="BZ4279" s="22"/>
      <c r="CA4279" s="22"/>
      <c r="CB4279" s="22"/>
      <c r="CC4279" s="22"/>
      <c r="CD4279" s="22"/>
      <c r="CE4279" s="22"/>
      <c r="CF4279" s="22"/>
      <c r="CG4279" s="22"/>
      <c r="CH4279" s="22"/>
      <c r="CI4279" s="22"/>
      <c r="CJ4279" s="22"/>
      <c r="CK4279" s="22"/>
      <c r="CL4279" s="22"/>
      <c r="CM4279" s="22"/>
      <c r="CN4279" s="22"/>
      <c r="CO4279" s="22"/>
    </row>
    <row r="4280" spans="1:93" s="2" customFormat="1" x14ac:dyDescent="0.3">
      <c r="A4280" s="73" t="s">
        <v>204</v>
      </c>
      <c r="B4280" s="73" t="s">
        <v>177</v>
      </c>
      <c r="C4280" s="67" t="s">
        <v>183</v>
      </c>
      <c r="D4280" s="67" t="s">
        <v>163</v>
      </c>
      <c r="E4280" s="73"/>
      <c r="F4280" s="73"/>
      <c r="G4280" s="73" t="s">
        <v>9</v>
      </c>
      <c r="H4280" s="73" t="s">
        <v>9</v>
      </c>
      <c r="I4280" s="73" t="s">
        <v>467</v>
      </c>
      <c r="J4280" s="73" t="str">
        <f t="shared" si="97"/>
        <v>Black cab passenger.km</v>
      </c>
      <c r="K4280" s="98">
        <v>0.21052999999999999</v>
      </c>
      <c r="L4280" s="48"/>
      <c r="M4280" s="22"/>
      <c r="N4280" s="22"/>
      <c r="O4280" s="22"/>
      <c r="P4280" s="22"/>
      <c r="Q4280" s="22"/>
      <c r="R4280" s="22"/>
      <c r="S4280" s="22"/>
      <c r="T4280" s="2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c r="AQ4280" s="22"/>
      <c r="AR4280" s="22"/>
      <c r="AS4280" s="22"/>
      <c r="AT4280" s="22"/>
      <c r="AU4280" s="22"/>
      <c r="AV4280" s="22"/>
      <c r="AW4280" s="22"/>
      <c r="AX4280" s="22"/>
      <c r="AY4280" s="22"/>
      <c r="AZ4280" s="22"/>
      <c r="BA4280" s="22"/>
      <c r="BB4280" s="22"/>
      <c r="BC4280" s="22"/>
      <c r="BD4280" s="22"/>
      <c r="BE4280" s="22"/>
      <c r="BF4280" s="22"/>
      <c r="BG4280" s="22"/>
      <c r="BH4280" s="22"/>
      <c r="BI4280" s="22"/>
      <c r="BJ4280" s="22"/>
      <c r="BK4280" s="22"/>
      <c r="BL4280" s="22"/>
      <c r="BM4280" s="22"/>
      <c r="BN4280" s="22"/>
      <c r="BO4280" s="22"/>
      <c r="BP4280" s="22"/>
      <c r="BQ4280" s="22"/>
      <c r="BR4280" s="22"/>
      <c r="BS4280" s="22"/>
      <c r="BT4280" s="22"/>
      <c r="BU4280" s="22"/>
      <c r="BV4280" s="22"/>
      <c r="BW4280" s="22"/>
      <c r="BX4280" s="22"/>
      <c r="BY4280" s="22"/>
      <c r="BZ4280" s="22"/>
      <c r="CA4280" s="22"/>
      <c r="CB4280" s="22"/>
      <c r="CC4280" s="22"/>
      <c r="CD4280" s="22"/>
      <c r="CE4280" s="22"/>
      <c r="CF4280" s="22"/>
      <c r="CG4280" s="22"/>
      <c r="CH4280" s="22"/>
      <c r="CI4280" s="22"/>
      <c r="CJ4280" s="22"/>
      <c r="CK4280" s="22"/>
      <c r="CL4280" s="22"/>
      <c r="CM4280" s="22"/>
      <c r="CN4280" s="22"/>
      <c r="CO4280" s="22"/>
    </row>
    <row r="4281" spans="1:93" s="3" customFormat="1" ht="15" thickBot="1" x14ac:dyDescent="0.35">
      <c r="A4281" s="84" t="s">
        <v>204</v>
      </c>
      <c r="B4281" s="84" t="s">
        <v>177</v>
      </c>
      <c r="C4281" s="81" t="s">
        <v>183</v>
      </c>
      <c r="D4281" s="81" t="s">
        <v>163</v>
      </c>
      <c r="E4281" s="84"/>
      <c r="F4281" s="84"/>
      <c r="G4281" s="84" t="s">
        <v>9</v>
      </c>
      <c r="H4281" s="84" t="s">
        <v>9</v>
      </c>
      <c r="I4281" s="84" t="s">
        <v>468</v>
      </c>
      <c r="J4281" s="84" t="str">
        <f t="shared" si="97"/>
        <v>Black cab passenger.km</v>
      </c>
      <c r="K4281" s="105">
        <v>1.23E-3</v>
      </c>
      <c r="L4281" s="48"/>
      <c r="M4281" s="22"/>
      <c r="N4281" s="22"/>
      <c r="O4281" s="22"/>
      <c r="P4281" s="22"/>
      <c r="Q4281" s="22"/>
      <c r="R4281" s="22"/>
      <c r="S4281" s="22"/>
      <c r="T4281" s="22"/>
      <c r="U4281" s="22"/>
      <c r="V4281" s="22"/>
      <c r="W4281" s="22"/>
      <c r="X4281" s="22"/>
      <c r="Y4281" s="22"/>
      <c r="Z4281" s="22"/>
      <c r="AA4281" s="22"/>
      <c r="AB4281" s="22"/>
      <c r="AC4281" s="22"/>
      <c r="AD4281" s="22"/>
      <c r="AE4281" s="22"/>
      <c r="AF4281" s="22"/>
      <c r="AG4281" s="22"/>
      <c r="AH4281" s="22"/>
      <c r="AI4281" s="22"/>
      <c r="AJ4281" s="22"/>
      <c r="AK4281" s="22"/>
      <c r="AL4281" s="22"/>
      <c r="AM4281" s="22"/>
      <c r="AN4281" s="22"/>
      <c r="AO4281" s="22"/>
      <c r="AP4281" s="22"/>
      <c r="AQ4281" s="22"/>
      <c r="AR4281" s="22"/>
      <c r="AS4281" s="22"/>
      <c r="AT4281" s="22"/>
      <c r="AU4281" s="22"/>
      <c r="AV4281" s="22"/>
      <c r="AW4281" s="22"/>
      <c r="AX4281" s="22"/>
      <c r="AY4281" s="22"/>
      <c r="AZ4281" s="22"/>
      <c r="BA4281" s="22"/>
      <c r="BB4281" s="22"/>
      <c r="BC4281" s="22"/>
      <c r="BD4281" s="22"/>
      <c r="BE4281" s="22"/>
      <c r="BF4281" s="22"/>
      <c r="BG4281" s="22"/>
      <c r="BH4281" s="22"/>
      <c r="BI4281" s="22"/>
      <c r="BJ4281" s="22"/>
      <c r="BK4281" s="22"/>
      <c r="BL4281" s="22"/>
      <c r="BM4281" s="22"/>
      <c r="BN4281" s="22"/>
      <c r="BO4281" s="22"/>
      <c r="BP4281" s="22"/>
      <c r="BQ4281" s="22"/>
      <c r="BR4281" s="22"/>
      <c r="BS4281" s="22"/>
      <c r="BT4281" s="22"/>
      <c r="BU4281" s="22"/>
      <c r="BV4281" s="22"/>
      <c r="BW4281" s="22"/>
      <c r="BX4281" s="22"/>
      <c r="BY4281" s="22"/>
      <c r="BZ4281" s="22"/>
      <c r="CA4281" s="22"/>
      <c r="CB4281" s="22"/>
      <c r="CC4281" s="22"/>
      <c r="CD4281" s="22"/>
      <c r="CE4281" s="22"/>
      <c r="CF4281" s="22"/>
      <c r="CG4281" s="22"/>
      <c r="CH4281" s="22"/>
      <c r="CI4281" s="22"/>
      <c r="CJ4281" s="22"/>
      <c r="CK4281" s="22"/>
      <c r="CL4281" s="22"/>
      <c r="CM4281" s="22"/>
      <c r="CN4281" s="22"/>
      <c r="CO4281" s="22"/>
    </row>
    <row r="4282" spans="1:93" s="2" customFormat="1" x14ac:dyDescent="0.3">
      <c r="A4282" s="86" t="s">
        <v>204</v>
      </c>
      <c r="B4282" s="86" t="s">
        <v>177</v>
      </c>
      <c r="C4282" s="68" t="s">
        <v>46</v>
      </c>
      <c r="D4282" s="68" t="s">
        <v>147</v>
      </c>
      <c r="E4282" s="86"/>
      <c r="F4282" s="86"/>
      <c r="G4282" s="86" t="s">
        <v>9</v>
      </c>
      <c r="H4282" s="86" t="s">
        <v>9</v>
      </c>
      <c r="I4282" s="86" t="s">
        <v>465</v>
      </c>
      <c r="J4282" s="86" t="str">
        <f t="shared" si="97"/>
        <v>Local bus (not London) passenger.km</v>
      </c>
      <c r="K4282" s="100">
        <v>0.12076000000000001</v>
      </c>
      <c r="L4282" s="48"/>
      <c r="M4282" s="22"/>
      <c r="N4282" s="22"/>
      <c r="O4282" s="22"/>
      <c r="P4282" s="22"/>
      <c r="Q4282" s="22"/>
      <c r="R4282" s="22"/>
      <c r="S4282" s="22"/>
      <c r="T4282" s="2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c r="AQ4282" s="22"/>
      <c r="AR4282" s="22"/>
      <c r="AS4282" s="22"/>
      <c r="AT4282" s="22"/>
      <c r="AU4282" s="22"/>
      <c r="AV4282" s="22"/>
      <c r="AW4282" s="22"/>
      <c r="AX4282" s="22"/>
      <c r="AY4282" s="22"/>
      <c r="AZ4282" s="22"/>
      <c r="BA4282" s="22"/>
      <c r="BB4282" s="22"/>
      <c r="BC4282" s="22"/>
      <c r="BD4282" s="22"/>
      <c r="BE4282" s="22"/>
      <c r="BF4282" s="22"/>
      <c r="BG4282" s="22"/>
      <c r="BH4282" s="22"/>
      <c r="BI4282" s="22"/>
      <c r="BJ4282" s="22"/>
      <c r="BK4282" s="22"/>
      <c r="BL4282" s="22"/>
      <c r="BM4282" s="22"/>
      <c r="BN4282" s="22"/>
      <c r="BO4282" s="22"/>
      <c r="BP4282" s="22"/>
      <c r="BQ4282" s="22"/>
      <c r="BR4282" s="22"/>
      <c r="BS4282" s="22"/>
      <c r="BT4282" s="22"/>
      <c r="BU4282" s="22"/>
      <c r="BV4282" s="22"/>
      <c r="BW4282" s="22"/>
      <c r="BX4282" s="22"/>
      <c r="BY4282" s="22"/>
      <c r="BZ4282" s="22"/>
      <c r="CA4282" s="22"/>
      <c r="CB4282" s="22"/>
      <c r="CC4282" s="22"/>
      <c r="CD4282" s="22"/>
      <c r="CE4282" s="22"/>
      <c r="CF4282" s="22"/>
      <c r="CG4282" s="22"/>
      <c r="CH4282" s="22"/>
      <c r="CI4282" s="22"/>
      <c r="CJ4282" s="22"/>
      <c r="CK4282" s="22"/>
      <c r="CL4282" s="22"/>
      <c r="CM4282" s="22"/>
      <c r="CN4282" s="22"/>
      <c r="CO4282" s="22"/>
    </row>
    <row r="4283" spans="1:93" s="2" customFormat="1" x14ac:dyDescent="0.3">
      <c r="A4283" s="73" t="s">
        <v>204</v>
      </c>
      <c r="B4283" s="73" t="s">
        <v>177</v>
      </c>
      <c r="C4283" s="67" t="s">
        <v>46</v>
      </c>
      <c r="D4283" s="67" t="s">
        <v>147</v>
      </c>
      <c r="E4283" s="73"/>
      <c r="F4283" s="73"/>
      <c r="G4283" s="73" t="s">
        <v>9</v>
      </c>
      <c r="H4283" s="73" t="s">
        <v>9</v>
      </c>
      <c r="I4283" s="73" t="s">
        <v>466</v>
      </c>
      <c r="J4283" s="73" t="str">
        <f t="shared" si="97"/>
        <v>Local bus (not London) passenger.km</v>
      </c>
      <c r="K4283" s="98">
        <v>3.0000000000000001E-5</v>
      </c>
      <c r="L4283" s="48"/>
      <c r="M4283" s="22"/>
      <c r="N4283" s="22"/>
      <c r="O4283" s="22"/>
      <c r="P4283" s="22"/>
      <c r="Q4283" s="22"/>
      <c r="R4283" s="22"/>
      <c r="S4283" s="22"/>
      <c r="T4283" s="22"/>
      <c r="U4283" s="22"/>
      <c r="V4283" s="22"/>
      <c r="W4283" s="22"/>
      <c r="X4283" s="22"/>
      <c r="Y4283" s="22"/>
      <c r="Z4283" s="22"/>
      <c r="AA4283" s="22"/>
      <c r="AB4283" s="22"/>
      <c r="AC4283" s="22"/>
      <c r="AD4283" s="22"/>
      <c r="AE4283" s="22"/>
      <c r="AF4283" s="22"/>
      <c r="AG4283" s="22"/>
      <c r="AH4283" s="22"/>
      <c r="AI4283" s="22"/>
      <c r="AJ4283" s="22"/>
      <c r="AK4283" s="22"/>
      <c r="AL4283" s="22"/>
      <c r="AM4283" s="22"/>
      <c r="AN4283" s="22"/>
      <c r="AO4283" s="22"/>
      <c r="AP4283" s="22"/>
      <c r="AQ4283" s="22"/>
      <c r="AR4283" s="22"/>
      <c r="AS4283" s="22"/>
      <c r="AT4283" s="22"/>
      <c r="AU4283" s="22"/>
      <c r="AV4283" s="22"/>
      <c r="AW4283" s="22"/>
      <c r="AX4283" s="22"/>
      <c r="AY4283" s="22"/>
      <c r="AZ4283" s="22"/>
      <c r="BA4283" s="22"/>
      <c r="BB4283" s="22"/>
      <c r="BC4283" s="22"/>
      <c r="BD4283" s="22"/>
      <c r="BE4283" s="22"/>
      <c r="BF4283" s="22"/>
      <c r="BG4283" s="22"/>
      <c r="BH4283" s="22"/>
      <c r="BI4283" s="22"/>
      <c r="BJ4283" s="22"/>
      <c r="BK4283" s="22"/>
      <c r="BL4283" s="22"/>
      <c r="BM4283" s="22"/>
      <c r="BN4283" s="22"/>
      <c r="BO4283" s="22"/>
      <c r="BP4283" s="22"/>
      <c r="BQ4283" s="22"/>
      <c r="BR4283" s="22"/>
      <c r="BS4283" s="22"/>
      <c r="BT4283" s="22"/>
      <c r="BU4283" s="22"/>
      <c r="BV4283" s="22"/>
      <c r="BW4283" s="22"/>
      <c r="BX4283" s="22"/>
      <c r="BY4283" s="22"/>
      <c r="BZ4283" s="22"/>
      <c r="CA4283" s="22"/>
      <c r="CB4283" s="22"/>
      <c r="CC4283" s="22"/>
      <c r="CD4283" s="22"/>
      <c r="CE4283" s="22"/>
      <c r="CF4283" s="22"/>
      <c r="CG4283" s="22"/>
      <c r="CH4283" s="22"/>
      <c r="CI4283" s="22"/>
      <c r="CJ4283" s="22"/>
      <c r="CK4283" s="22"/>
      <c r="CL4283" s="22"/>
      <c r="CM4283" s="22"/>
      <c r="CN4283" s="22"/>
      <c r="CO4283" s="22"/>
    </row>
    <row r="4284" spans="1:93" s="2" customFormat="1" x14ac:dyDescent="0.3">
      <c r="A4284" s="73" t="s">
        <v>204</v>
      </c>
      <c r="B4284" s="73" t="s">
        <v>177</v>
      </c>
      <c r="C4284" s="67" t="s">
        <v>46</v>
      </c>
      <c r="D4284" s="67" t="s">
        <v>147</v>
      </c>
      <c r="E4284" s="73"/>
      <c r="F4284" s="73"/>
      <c r="G4284" s="73" t="s">
        <v>9</v>
      </c>
      <c r="H4284" s="73" t="s">
        <v>9</v>
      </c>
      <c r="I4284" s="73" t="s">
        <v>467</v>
      </c>
      <c r="J4284" s="73" t="str">
        <f t="shared" si="97"/>
        <v>Local bus (not London) passenger.km</v>
      </c>
      <c r="K4284" s="98">
        <v>0.11974</v>
      </c>
      <c r="L4284" s="48"/>
      <c r="M4284" s="22"/>
      <c r="N4284" s="22"/>
      <c r="O4284" s="22"/>
      <c r="P4284" s="22"/>
      <c r="Q4284" s="22"/>
      <c r="R4284" s="22"/>
      <c r="S4284" s="22"/>
      <c r="T4284" s="2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c r="AQ4284" s="22"/>
      <c r="AR4284" s="22"/>
      <c r="AS4284" s="22"/>
      <c r="AT4284" s="22"/>
      <c r="AU4284" s="22"/>
      <c r="AV4284" s="22"/>
      <c r="AW4284" s="22"/>
      <c r="AX4284" s="22"/>
      <c r="AY4284" s="22"/>
      <c r="AZ4284" s="22"/>
      <c r="BA4284" s="22"/>
      <c r="BB4284" s="22"/>
      <c r="BC4284" s="22"/>
      <c r="BD4284" s="22"/>
      <c r="BE4284" s="22"/>
      <c r="BF4284" s="22"/>
      <c r="BG4284" s="22"/>
      <c r="BH4284" s="22"/>
      <c r="BI4284" s="22"/>
      <c r="BJ4284" s="22"/>
      <c r="BK4284" s="22"/>
      <c r="BL4284" s="22"/>
      <c r="BM4284" s="22"/>
      <c r="BN4284" s="22"/>
      <c r="BO4284" s="22"/>
      <c r="BP4284" s="22"/>
      <c r="BQ4284" s="22"/>
      <c r="BR4284" s="22"/>
      <c r="BS4284" s="22"/>
      <c r="BT4284" s="22"/>
      <c r="BU4284" s="22"/>
      <c r="BV4284" s="22"/>
      <c r="BW4284" s="22"/>
      <c r="BX4284" s="22"/>
      <c r="BY4284" s="22"/>
      <c r="BZ4284" s="22"/>
      <c r="CA4284" s="22"/>
      <c r="CB4284" s="22"/>
      <c r="CC4284" s="22"/>
      <c r="CD4284" s="22"/>
      <c r="CE4284" s="22"/>
      <c r="CF4284" s="22"/>
      <c r="CG4284" s="22"/>
      <c r="CH4284" s="22"/>
      <c r="CI4284" s="22"/>
      <c r="CJ4284" s="22"/>
      <c r="CK4284" s="22"/>
      <c r="CL4284" s="22"/>
      <c r="CM4284" s="22"/>
      <c r="CN4284" s="22"/>
      <c r="CO4284" s="22"/>
    </row>
    <row r="4285" spans="1:93" s="2" customFormat="1" x14ac:dyDescent="0.3">
      <c r="A4285" s="73" t="s">
        <v>204</v>
      </c>
      <c r="B4285" s="73" t="s">
        <v>177</v>
      </c>
      <c r="C4285" s="67" t="s">
        <v>46</v>
      </c>
      <c r="D4285" s="67" t="s">
        <v>147</v>
      </c>
      <c r="E4285" s="73"/>
      <c r="F4285" s="73"/>
      <c r="G4285" s="73" t="s">
        <v>9</v>
      </c>
      <c r="H4285" s="73" t="s">
        <v>9</v>
      </c>
      <c r="I4285" s="73" t="s">
        <v>468</v>
      </c>
      <c r="J4285" s="73" t="str">
        <f t="shared" si="97"/>
        <v>Local bus (not London) passenger.km</v>
      </c>
      <c r="K4285" s="98">
        <v>9.8999999999999999E-4</v>
      </c>
      <c r="L4285" s="48"/>
      <c r="M4285" s="22"/>
      <c r="N4285" s="22"/>
      <c r="O4285" s="22"/>
      <c r="P4285" s="22"/>
      <c r="Q4285" s="22"/>
      <c r="R4285" s="22"/>
      <c r="S4285" s="22"/>
      <c r="T4285" s="22"/>
      <c r="U4285" s="22"/>
      <c r="V4285" s="22"/>
      <c r="W4285" s="22"/>
      <c r="X4285" s="22"/>
      <c r="Y4285" s="22"/>
      <c r="Z4285" s="22"/>
      <c r="AA4285" s="22"/>
      <c r="AB4285" s="22"/>
      <c r="AC4285" s="22"/>
      <c r="AD4285" s="22"/>
      <c r="AE4285" s="22"/>
      <c r="AF4285" s="22"/>
      <c r="AG4285" s="22"/>
      <c r="AH4285" s="22"/>
      <c r="AI4285" s="22"/>
      <c r="AJ4285" s="22"/>
      <c r="AK4285" s="22"/>
      <c r="AL4285" s="22"/>
      <c r="AM4285" s="22"/>
      <c r="AN4285" s="22"/>
      <c r="AO4285" s="22"/>
      <c r="AP4285" s="22"/>
      <c r="AQ4285" s="22"/>
      <c r="AR4285" s="22"/>
      <c r="AS4285" s="22"/>
      <c r="AT4285" s="22"/>
      <c r="AU4285" s="22"/>
      <c r="AV4285" s="22"/>
      <c r="AW4285" s="22"/>
      <c r="AX4285" s="22"/>
      <c r="AY4285" s="22"/>
      <c r="AZ4285" s="22"/>
      <c r="BA4285" s="22"/>
      <c r="BB4285" s="22"/>
      <c r="BC4285" s="22"/>
      <c r="BD4285" s="22"/>
      <c r="BE4285" s="22"/>
      <c r="BF4285" s="22"/>
      <c r="BG4285" s="22"/>
      <c r="BH4285" s="22"/>
      <c r="BI4285" s="22"/>
      <c r="BJ4285" s="22"/>
      <c r="BK4285" s="22"/>
      <c r="BL4285" s="22"/>
      <c r="BM4285" s="22"/>
      <c r="BN4285" s="22"/>
      <c r="BO4285" s="22"/>
      <c r="BP4285" s="22"/>
      <c r="BQ4285" s="22"/>
      <c r="BR4285" s="22"/>
      <c r="BS4285" s="22"/>
      <c r="BT4285" s="22"/>
      <c r="BU4285" s="22"/>
      <c r="BV4285" s="22"/>
      <c r="BW4285" s="22"/>
      <c r="BX4285" s="22"/>
      <c r="BY4285" s="22"/>
      <c r="BZ4285" s="22"/>
      <c r="CA4285" s="22"/>
      <c r="CB4285" s="22"/>
      <c r="CC4285" s="22"/>
      <c r="CD4285" s="22"/>
      <c r="CE4285" s="22"/>
      <c r="CF4285" s="22"/>
      <c r="CG4285" s="22"/>
      <c r="CH4285" s="22"/>
      <c r="CI4285" s="22"/>
      <c r="CJ4285" s="22"/>
      <c r="CK4285" s="22"/>
      <c r="CL4285" s="22"/>
      <c r="CM4285" s="22"/>
      <c r="CN4285" s="22"/>
      <c r="CO4285" s="22"/>
    </row>
    <row r="4286" spans="1:93" s="2" customFormat="1" x14ac:dyDescent="0.3">
      <c r="A4286" s="73" t="s">
        <v>204</v>
      </c>
      <c r="B4286" s="73" t="s">
        <v>177</v>
      </c>
      <c r="C4286" s="67" t="s">
        <v>46</v>
      </c>
      <c r="D4286" s="67" t="s">
        <v>179</v>
      </c>
      <c r="E4286" s="73"/>
      <c r="F4286" s="73"/>
      <c r="G4286" s="73" t="s">
        <v>9</v>
      </c>
      <c r="H4286" s="73" t="s">
        <v>9</v>
      </c>
      <c r="I4286" s="73" t="s">
        <v>465</v>
      </c>
      <c r="J4286" s="73" t="str">
        <f t="shared" si="97"/>
        <v>Local London bus passenger.km</v>
      </c>
      <c r="K4286" s="98">
        <v>8.2079999999999986E-2</v>
      </c>
      <c r="L4286" s="48"/>
      <c r="M4286" s="22"/>
      <c r="N4286" s="22"/>
      <c r="O4286" s="22"/>
      <c r="P4286" s="22"/>
      <c r="Q4286" s="22"/>
      <c r="R4286" s="22"/>
      <c r="S4286" s="22"/>
      <c r="T4286" s="2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c r="AQ4286" s="22"/>
      <c r="AR4286" s="22"/>
      <c r="AS4286" s="22"/>
      <c r="AT4286" s="22"/>
      <c r="AU4286" s="22"/>
      <c r="AV4286" s="22"/>
      <c r="AW4286" s="22"/>
      <c r="AX4286" s="22"/>
      <c r="AY4286" s="22"/>
      <c r="AZ4286" s="22"/>
      <c r="BA4286" s="22"/>
      <c r="BB4286" s="22"/>
      <c r="BC4286" s="22"/>
      <c r="BD4286" s="22"/>
      <c r="BE4286" s="22"/>
      <c r="BF4286" s="22"/>
      <c r="BG4286" s="22"/>
      <c r="BH4286" s="22"/>
      <c r="BI4286" s="22"/>
      <c r="BJ4286" s="22"/>
      <c r="BK4286" s="22"/>
      <c r="BL4286" s="22"/>
      <c r="BM4286" s="22"/>
      <c r="BN4286" s="22"/>
      <c r="BO4286" s="22"/>
      <c r="BP4286" s="22"/>
      <c r="BQ4286" s="22"/>
      <c r="BR4286" s="22"/>
      <c r="BS4286" s="22"/>
      <c r="BT4286" s="22"/>
      <c r="BU4286" s="22"/>
      <c r="BV4286" s="22"/>
      <c r="BW4286" s="22"/>
      <c r="BX4286" s="22"/>
      <c r="BY4286" s="22"/>
      <c r="BZ4286" s="22"/>
      <c r="CA4286" s="22"/>
      <c r="CB4286" s="22"/>
      <c r="CC4286" s="22"/>
      <c r="CD4286" s="22"/>
      <c r="CE4286" s="22"/>
      <c r="CF4286" s="22"/>
      <c r="CG4286" s="22"/>
      <c r="CH4286" s="22"/>
      <c r="CI4286" s="22"/>
      <c r="CJ4286" s="22"/>
      <c r="CK4286" s="22"/>
      <c r="CL4286" s="22"/>
      <c r="CM4286" s="22"/>
      <c r="CN4286" s="22"/>
      <c r="CO4286" s="22"/>
    </row>
    <row r="4287" spans="1:93" s="2" customFormat="1" x14ac:dyDescent="0.3">
      <c r="A4287" s="73" t="s">
        <v>204</v>
      </c>
      <c r="B4287" s="73" t="s">
        <v>177</v>
      </c>
      <c r="C4287" s="67" t="s">
        <v>46</v>
      </c>
      <c r="D4287" s="67" t="s">
        <v>179</v>
      </c>
      <c r="E4287" s="73"/>
      <c r="F4287" s="73"/>
      <c r="G4287" s="73" t="s">
        <v>9</v>
      </c>
      <c r="H4287" s="73" t="s">
        <v>9</v>
      </c>
      <c r="I4287" s="73" t="s">
        <v>466</v>
      </c>
      <c r="J4287" s="73" t="str">
        <f t="shared" si="97"/>
        <v>Local London bus passenger.km</v>
      </c>
      <c r="K4287" s="98">
        <v>1.0000000000000001E-5</v>
      </c>
      <c r="L4287" s="48"/>
      <c r="M4287" s="22"/>
      <c r="N4287" s="22"/>
      <c r="O4287" s="22"/>
      <c r="P4287" s="22"/>
      <c r="Q4287" s="22"/>
      <c r="R4287" s="22"/>
      <c r="S4287" s="22"/>
      <c r="T4287" s="22"/>
      <c r="U4287" s="22"/>
      <c r="V4287" s="22"/>
      <c r="W4287" s="22"/>
      <c r="X4287" s="22"/>
      <c r="Y4287" s="22"/>
      <c r="Z4287" s="22"/>
      <c r="AA4287" s="22"/>
      <c r="AB4287" s="22"/>
      <c r="AC4287" s="22"/>
      <c r="AD4287" s="22"/>
      <c r="AE4287" s="22"/>
      <c r="AF4287" s="22"/>
      <c r="AG4287" s="22"/>
      <c r="AH4287" s="22"/>
      <c r="AI4287" s="22"/>
      <c r="AJ4287" s="22"/>
      <c r="AK4287" s="22"/>
      <c r="AL4287" s="22"/>
      <c r="AM4287" s="22"/>
      <c r="AN4287" s="22"/>
      <c r="AO4287" s="22"/>
      <c r="AP4287" s="22"/>
      <c r="AQ4287" s="22"/>
      <c r="AR4287" s="22"/>
      <c r="AS4287" s="22"/>
      <c r="AT4287" s="22"/>
      <c r="AU4287" s="22"/>
      <c r="AV4287" s="22"/>
      <c r="AW4287" s="22"/>
      <c r="AX4287" s="22"/>
      <c r="AY4287" s="22"/>
      <c r="AZ4287" s="22"/>
      <c r="BA4287" s="22"/>
      <c r="BB4287" s="22"/>
      <c r="BC4287" s="22"/>
      <c r="BD4287" s="22"/>
      <c r="BE4287" s="22"/>
      <c r="BF4287" s="22"/>
      <c r="BG4287" s="22"/>
      <c r="BH4287" s="22"/>
      <c r="BI4287" s="22"/>
      <c r="BJ4287" s="22"/>
      <c r="BK4287" s="22"/>
      <c r="BL4287" s="22"/>
      <c r="BM4287" s="22"/>
      <c r="BN4287" s="22"/>
      <c r="BO4287" s="22"/>
      <c r="BP4287" s="22"/>
      <c r="BQ4287" s="22"/>
      <c r="BR4287" s="22"/>
      <c r="BS4287" s="22"/>
      <c r="BT4287" s="22"/>
      <c r="BU4287" s="22"/>
      <c r="BV4287" s="22"/>
      <c r="BW4287" s="22"/>
      <c r="BX4287" s="22"/>
      <c r="BY4287" s="22"/>
      <c r="BZ4287" s="22"/>
      <c r="CA4287" s="22"/>
      <c r="CB4287" s="22"/>
      <c r="CC4287" s="22"/>
      <c r="CD4287" s="22"/>
      <c r="CE4287" s="22"/>
      <c r="CF4287" s="22"/>
      <c r="CG4287" s="22"/>
      <c r="CH4287" s="22"/>
      <c r="CI4287" s="22"/>
      <c r="CJ4287" s="22"/>
      <c r="CK4287" s="22"/>
      <c r="CL4287" s="22"/>
      <c r="CM4287" s="22"/>
      <c r="CN4287" s="22"/>
      <c r="CO4287" s="22"/>
    </row>
    <row r="4288" spans="1:93" s="2" customFormat="1" x14ac:dyDescent="0.3">
      <c r="A4288" s="73" t="s">
        <v>204</v>
      </c>
      <c r="B4288" s="73" t="s">
        <v>177</v>
      </c>
      <c r="C4288" s="67" t="s">
        <v>46</v>
      </c>
      <c r="D4288" s="67" t="s">
        <v>179</v>
      </c>
      <c r="E4288" s="73"/>
      <c r="F4288" s="73"/>
      <c r="G4288" s="73" t="s">
        <v>9</v>
      </c>
      <c r="H4288" s="73" t="s">
        <v>9</v>
      </c>
      <c r="I4288" s="73" t="s">
        <v>467</v>
      </c>
      <c r="J4288" s="73" t="str">
        <f t="shared" si="97"/>
        <v>Local London bus passenger.km</v>
      </c>
      <c r="K4288" s="98">
        <v>8.1629999999999994E-2</v>
      </c>
      <c r="L4288" s="48"/>
      <c r="M4288" s="22"/>
      <c r="N4288" s="22"/>
      <c r="O4288" s="22"/>
      <c r="P4288" s="22"/>
      <c r="Q4288" s="22"/>
      <c r="R4288" s="22"/>
      <c r="S4288" s="22"/>
      <c r="T4288" s="2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c r="AQ4288" s="22"/>
      <c r="AR4288" s="22"/>
      <c r="AS4288" s="22"/>
      <c r="AT4288" s="22"/>
      <c r="AU4288" s="22"/>
      <c r="AV4288" s="22"/>
      <c r="AW4288" s="22"/>
      <c r="AX4288" s="22"/>
      <c r="AY4288" s="22"/>
      <c r="AZ4288" s="22"/>
      <c r="BA4288" s="22"/>
      <c r="BB4288" s="22"/>
      <c r="BC4288" s="22"/>
      <c r="BD4288" s="22"/>
      <c r="BE4288" s="22"/>
      <c r="BF4288" s="22"/>
      <c r="BG4288" s="22"/>
      <c r="BH4288" s="22"/>
      <c r="BI4288" s="22"/>
      <c r="BJ4288" s="22"/>
      <c r="BK4288" s="22"/>
      <c r="BL4288" s="22"/>
      <c r="BM4288" s="22"/>
      <c r="BN4288" s="22"/>
      <c r="BO4288" s="22"/>
      <c r="BP4288" s="22"/>
      <c r="BQ4288" s="22"/>
      <c r="BR4288" s="22"/>
      <c r="BS4288" s="22"/>
      <c r="BT4288" s="22"/>
      <c r="BU4288" s="22"/>
      <c r="BV4288" s="22"/>
      <c r="BW4288" s="22"/>
      <c r="BX4288" s="22"/>
      <c r="BY4288" s="22"/>
      <c r="BZ4288" s="22"/>
      <c r="CA4288" s="22"/>
      <c r="CB4288" s="22"/>
      <c r="CC4288" s="22"/>
      <c r="CD4288" s="22"/>
      <c r="CE4288" s="22"/>
      <c r="CF4288" s="22"/>
      <c r="CG4288" s="22"/>
      <c r="CH4288" s="22"/>
      <c r="CI4288" s="22"/>
      <c r="CJ4288" s="22"/>
      <c r="CK4288" s="22"/>
      <c r="CL4288" s="22"/>
      <c r="CM4288" s="22"/>
      <c r="CN4288" s="22"/>
      <c r="CO4288" s="22"/>
    </row>
    <row r="4289" spans="1:93" s="2" customFormat="1" x14ac:dyDescent="0.3">
      <c r="A4289" s="73" t="s">
        <v>204</v>
      </c>
      <c r="B4289" s="73" t="s">
        <v>177</v>
      </c>
      <c r="C4289" s="67" t="s">
        <v>46</v>
      </c>
      <c r="D4289" s="67" t="s">
        <v>179</v>
      </c>
      <c r="E4289" s="73"/>
      <c r="F4289" s="73"/>
      <c r="G4289" s="73" t="s">
        <v>9</v>
      </c>
      <c r="H4289" s="73" t="s">
        <v>9</v>
      </c>
      <c r="I4289" s="73" t="s">
        <v>468</v>
      </c>
      <c r="J4289" s="73" t="str">
        <f t="shared" si="97"/>
        <v>Local London bus passenger.km</v>
      </c>
      <c r="K4289" s="98">
        <v>4.4000000000000002E-4</v>
      </c>
      <c r="L4289" s="48"/>
      <c r="M4289" s="22"/>
      <c r="N4289" s="22"/>
      <c r="O4289" s="22"/>
      <c r="P4289" s="22"/>
      <c r="Q4289" s="22"/>
      <c r="R4289" s="22"/>
      <c r="S4289" s="22"/>
      <c r="T4289" s="22"/>
      <c r="U4289" s="22"/>
      <c r="V4289" s="22"/>
      <c r="W4289" s="22"/>
      <c r="X4289" s="22"/>
      <c r="Y4289" s="22"/>
      <c r="Z4289" s="22"/>
      <c r="AA4289" s="22"/>
      <c r="AB4289" s="22"/>
      <c r="AC4289" s="22"/>
      <c r="AD4289" s="22"/>
      <c r="AE4289" s="22"/>
      <c r="AF4289" s="22"/>
      <c r="AG4289" s="22"/>
      <c r="AH4289" s="22"/>
      <c r="AI4289" s="22"/>
      <c r="AJ4289" s="22"/>
      <c r="AK4289" s="22"/>
      <c r="AL4289" s="22"/>
      <c r="AM4289" s="22"/>
      <c r="AN4289" s="22"/>
      <c r="AO4289" s="22"/>
      <c r="AP4289" s="22"/>
      <c r="AQ4289" s="22"/>
      <c r="AR4289" s="22"/>
      <c r="AS4289" s="22"/>
      <c r="AT4289" s="22"/>
      <c r="AU4289" s="22"/>
      <c r="AV4289" s="22"/>
      <c r="AW4289" s="22"/>
      <c r="AX4289" s="22"/>
      <c r="AY4289" s="22"/>
      <c r="AZ4289" s="22"/>
      <c r="BA4289" s="22"/>
      <c r="BB4289" s="22"/>
      <c r="BC4289" s="22"/>
      <c r="BD4289" s="22"/>
      <c r="BE4289" s="22"/>
      <c r="BF4289" s="22"/>
      <c r="BG4289" s="22"/>
      <c r="BH4289" s="22"/>
      <c r="BI4289" s="22"/>
      <c r="BJ4289" s="22"/>
      <c r="BK4289" s="22"/>
      <c r="BL4289" s="22"/>
      <c r="BM4289" s="22"/>
      <c r="BN4289" s="22"/>
      <c r="BO4289" s="22"/>
      <c r="BP4289" s="22"/>
      <c r="BQ4289" s="22"/>
      <c r="BR4289" s="22"/>
      <c r="BS4289" s="22"/>
      <c r="BT4289" s="22"/>
      <c r="BU4289" s="22"/>
      <c r="BV4289" s="22"/>
      <c r="BW4289" s="22"/>
      <c r="BX4289" s="22"/>
      <c r="BY4289" s="22"/>
      <c r="BZ4289" s="22"/>
      <c r="CA4289" s="22"/>
      <c r="CB4289" s="22"/>
      <c r="CC4289" s="22"/>
      <c r="CD4289" s="22"/>
      <c r="CE4289" s="22"/>
      <c r="CF4289" s="22"/>
      <c r="CG4289" s="22"/>
      <c r="CH4289" s="22"/>
      <c r="CI4289" s="22"/>
      <c r="CJ4289" s="22"/>
      <c r="CK4289" s="22"/>
      <c r="CL4289" s="22"/>
      <c r="CM4289" s="22"/>
      <c r="CN4289" s="22"/>
      <c r="CO4289" s="22"/>
    </row>
    <row r="4290" spans="1:93" s="2" customFormat="1" x14ac:dyDescent="0.3">
      <c r="A4290" s="73" t="s">
        <v>204</v>
      </c>
      <c r="B4290" s="73" t="s">
        <v>177</v>
      </c>
      <c r="C4290" s="67" t="s">
        <v>46</v>
      </c>
      <c r="D4290" s="67" t="s">
        <v>413</v>
      </c>
      <c r="E4290" s="73"/>
      <c r="F4290" s="73"/>
      <c r="G4290" s="73" t="s">
        <v>9</v>
      </c>
      <c r="H4290" s="73" t="s">
        <v>9</v>
      </c>
      <c r="I4290" s="73" t="s">
        <v>465</v>
      </c>
      <c r="J4290" s="73" t="str">
        <f t="shared" si="97"/>
        <v>Average local bus passenger.km</v>
      </c>
      <c r="K4290" s="98">
        <v>0.10471000000000001</v>
      </c>
      <c r="L4290" s="48"/>
      <c r="M4290" s="22"/>
      <c r="N4290" s="22"/>
      <c r="O4290" s="22"/>
      <c r="P4290" s="22"/>
      <c r="Q4290" s="22"/>
      <c r="R4290" s="22"/>
      <c r="S4290" s="22"/>
      <c r="T4290" s="2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c r="AQ4290" s="22"/>
      <c r="AR4290" s="22"/>
      <c r="AS4290" s="22"/>
      <c r="AT4290" s="22"/>
      <c r="AU4290" s="22"/>
      <c r="AV4290" s="22"/>
      <c r="AW4290" s="22"/>
      <c r="AX4290" s="22"/>
      <c r="AY4290" s="22"/>
      <c r="AZ4290" s="22"/>
      <c r="BA4290" s="22"/>
      <c r="BB4290" s="22"/>
      <c r="BC4290" s="22"/>
      <c r="BD4290" s="22"/>
      <c r="BE4290" s="22"/>
      <c r="BF4290" s="22"/>
      <c r="BG4290" s="22"/>
      <c r="BH4290" s="22"/>
      <c r="BI4290" s="22"/>
      <c r="BJ4290" s="22"/>
      <c r="BK4290" s="22"/>
      <c r="BL4290" s="22"/>
      <c r="BM4290" s="22"/>
      <c r="BN4290" s="22"/>
      <c r="BO4290" s="22"/>
      <c r="BP4290" s="22"/>
      <c r="BQ4290" s="22"/>
      <c r="BR4290" s="22"/>
      <c r="BS4290" s="22"/>
      <c r="BT4290" s="22"/>
      <c r="BU4290" s="22"/>
      <c r="BV4290" s="22"/>
      <c r="BW4290" s="22"/>
      <c r="BX4290" s="22"/>
      <c r="BY4290" s="22"/>
      <c r="BZ4290" s="22"/>
      <c r="CA4290" s="22"/>
      <c r="CB4290" s="22"/>
      <c r="CC4290" s="22"/>
      <c r="CD4290" s="22"/>
      <c r="CE4290" s="22"/>
      <c r="CF4290" s="22"/>
      <c r="CG4290" s="22"/>
      <c r="CH4290" s="22"/>
      <c r="CI4290" s="22"/>
      <c r="CJ4290" s="22"/>
      <c r="CK4290" s="22"/>
      <c r="CL4290" s="22"/>
      <c r="CM4290" s="22"/>
      <c r="CN4290" s="22"/>
      <c r="CO4290" s="22"/>
    </row>
    <row r="4291" spans="1:93" s="2" customFormat="1" x14ac:dyDescent="0.3">
      <c r="A4291" s="73" t="s">
        <v>204</v>
      </c>
      <c r="B4291" s="73" t="s">
        <v>177</v>
      </c>
      <c r="C4291" s="67" t="s">
        <v>46</v>
      </c>
      <c r="D4291" s="67" t="s">
        <v>413</v>
      </c>
      <c r="E4291" s="73"/>
      <c r="F4291" s="73"/>
      <c r="G4291" s="73" t="s">
        <v>9</v>
      </c>
      <c r="H4291" s="73" t="s">
        <v>9</v>
      </c>
      <c r="I4291" s="73" t="s">
        <v>466</v>
      </c>
      <c r="J4291" s="73" t="str">
        <f t="shared" si="97"/>
        <v>Average local bus passenger.km</v>
      </c>
      <c r="K4291" s="98">
        <v>3.0000000000000001E-5</v>
      </c>
      <c r="L4291" s="48"/>
      <c r="M4291" s="22"/>
      <c r="N4291" s="22"/>
      <c r="O4291" s="22"/>
      <c r="P4291" s="22"/>
      <c r="Q4291" s="22"/>
      <c r="R4291" s="22"/>
      <c r="S4291" s="22"/>
      <c r="T4291" s="22"/>
      <c r="U4291" s="22"/>
      <c r="V4291" s="22"/>
      <c r="W4291" s="22"/>
      <c r="X4291" s="22"/>
      <c r="Y4291" s="22"/>
      <c r="Z4291" s="22"/>
      <c r="AA4291" s="22"/>
      <c r="AB4291" s="22"/>
      <c r="AC4291" s="22"/>
      <c r="AD4291" s="22"/>
      <c r="AE4291" s="22"/>
      <c r="AF4291" s="22"/>
      <c r="AG4291" s="22"/>
      <c r="AH4291" s="22"/>
      <c r="AI4291" s="22"/>
      <c r="AJ4291" s="22"/>
      <c r="AK4291" s="22"/>
      <c r="AL4291" s="22"/>
      <c r="AM4291" s="22"/>
      <c r="AN4291" s="22"/>
      <c r="AO4291" s="22"/>
      <c r="AP4291" s="22"/>
      <c r="AQ4291" s="22"/>
      <c r="AR4291" s="22"/>
      <c r="AS4291" s="22"/>
      <c r="AT4291" s="22"/>
      <c r="AU4291" s="22"/>
      <c r="AV4291" s="22"/>
      <c r="AW4291" s="22"/>
      <c r="AX4291" s="22"/>
      <c r="AY4291" s="22"/>
      <c r="AZ4291" s="22"/>
      <c r="BA4291" s="22"/>
      <c r="BB4291" s="22"/>
      <c r="BC4291" s="22"/>
      <c r="BD4291" s="22"/>
      <c r="BE4291" s="22"/>
      <c r="BF4291" s="22"/>
      <c r="BG4291" s="22"/>
      <c r="BH4291" s="22"/>
      <c r="BI4291" s="22"/>
      <c r="BJ4291" s="22"/>
      <c r="BK4291" s="22"/>
      <c r="BL4291" s="22"/>
      <c r="BM4291" s="22"/>
      <c r="BN4291" s="22"/>
      <c r="BO4291" s="22"/>
      <c r="BP4291" s="22"/>
      <c r="BQ4291" s="22"/>
      <c r="BR4291" s="22"/>
      <c r="BS4291" s="22"/>
      <c r="BT4291" s="22"/>
      <c r="BU4291" s="22"/>
      <c r="BV4291" s="22"/>
      <c r="BW4291" s="22"/>
      <c r="BX4291" s="22"/>
      <c r="BY4291" s="22"/>
      <c r="BZ4291" s="22"/>
      <c r="CA4291" s="22"/>
      <c r="CB4291" s="22"/>
      <c r="CC4291" s="22"/>
      <c r="CD4291" s="22"/>
      <c r="CE4291" s="22"/>
      <c r="CF4291" s="22"/>
      <c r="CG4291" s="22"/>
      <c r="CH4291" s="22"/>
      <c r="CI4291" s="22"/>
      <c r="CJ4291" s="22"/>
      <c r="CK4291" s="22"/>
      <c r="CL4291" s="22"/>
      <c r="CM4291" s="22"/>
      <c r="CN4291" s="22"/>
      <c r="CO4291" s="22"/>
    </row>
    <row r="4292" spans="1:93" s="2" customFormat="1" x14ac:dyDescent="0.3">
      <c r="A4292" s="73" t="s">
        <v>204</v>
      </c>
      <c r="B4292" s="73" t="s">
        <v>177</v>
      </c>
      <c r="C4292" s="67" t="s">
        <v>46</v>
      </c>
      <c r="D4292" s="67" t="s">
        <v>413</v>
      </c>
      <c r="E4292" s="73"/>
      <c r="F4292" s="73"/>
      <c r="G4292" s="73" t="s">
        <v>9</v>
      </c>
      <c r="H4292" s="73" t="s">
        <v>9</v>
      </c>
      <c r="I4292" s="73" t="s">
        <v>467</v>
      </c>
      <c r="J4292" s="73" t="str">
        <f t="shared" si="97"/>
        <v>Average local bus passenger.km</v>
      </c>
      <c r="K4292" s="98">
        <v>0.10391</v>
      </c>
      <c r="L4292" s="48"/>
      <c r="M4292" s="22"/>
      <c r="N4292" s="22"/>
      <c r="O4292" s="22"/>
      <c r="P4292" s="22"/>
      <c r="Q4292" s="22"/>
      <c r="R4292" s="22"/>
      <c r="S4292" s="22"/>
      <c r="T4292" s="2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c r="AQ4292" s="22"/>
      <c r="AR4292" s="22"/>
      <c r="AS4292" s="22"/>
      <c r="AT4292" s="22"/>
      <c r="AU4292" s="22"/>
      <c r="AV4292" s="22"/>
      <c r="AW4292" s="22"/>
      <c r="AX4292" s="22"/>
      <c r="AY4292" s="22"/>
      <c r="AZ4292" s="22"/>
      <c r="BA4292" s="22"/>
      <c r="BB4292" s="22"/>
      <c r="BC4292" s="22"/>
      <c r="BD4292" s="22"/>
      <c r="BE4292" s="22"/>
      <c r="BF4292" s="22"/>
      <c r="BG4292" s="22"/>
      <c r="BH4292" s="22"/>
      <c r="BI4292" s="22"/>
      <c r="BJ4292" s="22"/>
      <c r="BK4292" s="22"/>
      <c r="BL4292" s="22"/>
      <c r="BM4292" s="22"/>
      <c r="BN4292" s="22"/>
      <c r="BO4292" s="22"/>
      <c r="BP4292" s="22"/>
      <c r="BQ4292" s="22"/>
      <c r="BR4292" s="22"/>
      <c r="BS4292" s="22"/>
      <c r="BT4292" s="22"/>
      <c r="BU4292" s="22"/>
      <c r="BV4292" s="22"/>
      <c r="BW4292" s="22"/>
      <c r="BX4292" s="22"/>
      <c r="BY4292" s="22"/>
      <c r="BZ4292" s="22"/>
      <c r="CA4292" s="22"/>
      <c r="CB4292" s="22"/>
      <c r="CC4292" s="22"/>
      <c r="CD4292" s="22"/>
      <c r="CE4292" s="22"/>
      <c r="CF4292" s="22"/>
      <c r="CG4292" s="22"/>
      <c r="CH4292" s="22"/>
      <c r="CI4292" s="22"/>
      <c r="CJ4292" s="22"/>
      <c r="CK4292" s="22"/>
      <c r="CL4292" s="22"/>
      <c r="CM4292" s="22"/>
      <c r="CN4292" s="22"/>
      <c r="CO4292" s="22"/>
    </row>
    <row r="4293" spans="1:93" s="2" customFormat="1" x14ac:dyDescent="0.3">
      <c r="A4293" s="73" t="s">
        <v>204</v>
      </c>
      <c r="B4293" s="73" t="s">
        <v>177</v>
      </c>
      <c r="C4293" s="67" t="s">
        <v>46</v>
      </c>
      <c r="D4293" s="67" t="s">
        <v>413</v>
      </c>
      <c r="E4293" s="73"/>
      <c r="F4293" s="73"/>
      <c r="G4293" s="73" t="s">
        <v>9</v>
      </c>
      <c r="H4293" s="73" t="s">
        <v>9</v>
      </c>
      <c r="I4293" s="73" t="s">
        <v>468</v>
      </c>
      <c r="J4293" s="73" t="str">
        <f t="shared" si="97"/>
        <v>Average local bus passenger.km</v>
      </c>
      <c r="K4293" s="98">
        <v>7.6999999999999996E-4</v>
      </c>
      <c r="L4293" s="48"/>
      <c r="M4293" s="22"/>
      <c r="N4293" s="22"/>
      <c r="O4293" s="22"/>
      <c r="P4293" s="22"/>
      <c r="Q4293" s="22"/>
      <c r="R4293" s="22"/>
      <c r="S4293" s="22"/>
      <c r="T4293" s="22"/>
      <c r="U4293" s="22"/>
      <c r="V4293" s="22"/>
      <c r="W4293" s="22"/>
      <c r="X4293" s="22"/>
      <c r="Y4293" s="22"/>
      <c r="Z4293" s="22"/>
      <c r="AA4293" s="22"/>
      <c r="AB4293" s="22"/>
      <c r="AC4293" s="22"/>
      <c r="AD4293" s="22"/>
      <c r="AE4293" s="22"/>
      <c r="AF4293" s="22"/>
      <c r="AG4293" s="22"/>
      <c r="AH4293" s="22"/>
      <c r="AI4293" s="22"/>
      <c r="AJ4293" s="22"/>
      <c r="AK4293" s="22"/>
      <c r="AL4293" s="22"/>
      <c r="AM4293" s="22"/>
      <c r="AN4293" s="22"/>
      <c r="AO4293" s="22"/>
      <c r="AP4293" s="22"/>
      <c r="AQ4293" s="22"/>
      <c r="AR4293" s="22"/>
      <c r="AS4293" s="22"/>
      <c r="AT4293" s="22"/>
      <c r="AU4293" s="22"/>
      <c r="AV4293" s="22"/>
      <c r="AW4293" s="22"/>
      <c r="AX4293" s="22"/>
      <c r="AY4293" s="22"/>
      <c r="AZ4293" s="22"/>
      <c r="BA4293" s="22"/>
      <c r="BB4293" s="22"/>
      <c r="BC4293" s="22"/>
      <c r="BD4293" s="22"/>
      <c r="BE4293" s="22"/>
      <c r="BF4293" s="22"/>
      <c r="BG4293" s="22"/>
      <c r="BH4293" s="22"/>
      <c r="BI4293" s="22"/>
      <c r="BJ4293" s="22"/>
      <c r="BK4293" s="22"/>
      <c r="BL4293" s="22"/>
      <c r="BM4293" s="22"/>
      <c r="BN4293" s="22"/>
      <c r="BO4293" s="22"/>
      <c r="BP4293" s="22"/>
      <c r="BQ4293" s="22"/>
      <c r="BR4293" s="22"/>
      <c r="BS4293" s="22"/>
      <c r="BT4293" s="22"/>
      <c r="BU4293" s="22"/>
      <c r="BV4293" s="22"/>
      <c r="BW4293" s="22"/>
      <c r="BX4293" s="22"/>
      <c r="BY4293" s="22"/>
      <c r="BZ4293" s="22"/>
      <c r="CA4293" s="22"/>
      <c r="CB4293" s="22"/>
      <c r="CC4293" s="22"/>
      <c r="CD4293" s="22"/>
      <c r="CE4293" s="22"/>
      <c r="CF4293" s="22"/>
      <c r="CG4293" s="22"/>
      <c r="CH4293" s="22"/>
      <c r="CI4293" s="22"/>
      <c r="CJ4293" s="22"/>
      <c r="CK4293" s="22"/>
      <c r="CL4293" s="22"/>
      <c r="CM4293" s="22"/>
      <c r="CN4293" s="22"/>
      <c r="CO4293" s="22"/>
    </row>
    <row r="4294" spans="1:93" s="2" customFormat="1" x14ac:dyDescent="0.3">
      <c r="A4294" s="73" t="s">
        <v>204</v>
      </c>
      <c r="B4294" s="73" t="s">
        <v>177</v>
      </c>
      <c r="C4294" s="67" t="s">
        <v>46</v>
      </c>
      <c r="D4294" s="67" t="s">
        <v>217</v>
      </c>
      <c r="E4294" s="73"/>
      <c r="F4294" s="73"/>
      <c r="G4294" s="73" t="s">
        <v>9</v>
      </c>
      <c r="H4294" s="73" t="s">
        <v>9</v>
      </c>
      <c r="I4294" s="73" t="s">
        <v>465</v>
      </c>
      <c r="J4294" s="73" t="str">
        <f t="shared" si="97"/>
        <v>Coach passenger.km</v>
      </c>
      <c r="K4294" s="98">
        <v>2.7789999999999999E-2</v>
      </c>
      <c r="L4294" s="48"/>
      <c r="M4294" s="22"/>
      <c r="N4294" s="22"/>
      <c r="O4294" s="22"/>
      <c r="P4294" s="22"/>
      <c r="Q4294" s="22"/>
      <c r="R4294" s="22"/>
      <c r="S4294" s="22"/>
      <c r="T4294" s="2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c r="AQ4294" s="22"/>
      <c r="AR4294" s="22"/>
      <c r="AS4294" s="22"/>
      <c r="AT4294" s="22"/>
      <c r="AU4294" s="22"/>
      <c r="AV4294" s="22"/>
      <c r="AW4294" s="22"/>
      <c r="AX4294" s="22"/>
      <c r="AY4294" s="22"/>
      <c r="AZ4294" s="22"/>
      <c r="BA4294" s="22"/>
      <c r="BB4294" s="22"/>
      <c r="BC4294" s="22"/>
      <c r="BD4294" s="22"/>
      <c r="BE4294" s="22"/>
      <c r="BF4294" s="22"/>
      <c r="BG4294" s="22"/>
      <c r="BH4294" s="22"/>
      <c r="BI4294" s="22"/>
      <c r="BJ4294" s="22"/>
      <c r="BK4294" s="22"/>
      <c r="BL4294" s="22"/>
      <c r="BM4294" s="22"/>
      <c r="BN4294" s="22"/>
      <c r="BO4294" s="22"/>
      <c r="BP4294" s="22"/>
      <c r="BQ4294" s="22"/>
      <c r="BR4294" s="22"/>
      <c r="BS4294" s="22"/>
      <c r="BT4294" s="22"/>
      <c r="BU4294" s="22"/>
      <c r="BV4294" s="22"/>
      <c r="BW4294" s="22"/>
      <c r="BX4294" s="22"/>
      <c r="BY4294" s="22"/>
      <c r="BZ4294" s="22"/>
      <c r="CA4294" s="22"/>
      <c r="CB4294" s="22"/>
      <c r="CC4294" s="22"/>
      <c r="CD4294" s="22"/>
      <c r="CE4294" s="22"/>
      <c r="CF4294" s="22"/>
      <c r="CG4294" s="22"/>
      <c r="CH4294" s="22"/>
      <c r="CI4294" s="22"/>
      <c r="CJ4294" s="22"/>
      <c r="CK4294" s="22"/>
      <c r="CL4294" s="22"/>
      <c r="CM4294" s="22"/>
      <c r="CN4294" s="22"/>
      <c r="CO4294" s="22"/>
    </row>
    <row r="4295" spans="1:93" s="2" customFormat="1" x14ac:dyDescent="0.3">
      <c r="A4295" s="73" t="s">
        <v>204</v>
      </c>
      <c r="B4295" s="73" t="s">
        <v>177</v>
      </c>
      <c r="C4295" s="67" t="s">
        <v>46</v>
      </c>
      <c r="D4295" s="67" t="s">
        <v>217</v>
      </c>
      <c r="E4295" s="73"/>
      <c r="F4295" s="73"/>
      <c r="G4295" s="73" t="s">
        <v>9</v>
      </c>
      <c r="H4295" s="73" t="s">
        <v>9</v>
      </c>
      <c r="I4295" s="73" t="s">
        <v>466</v>
      </c>
      <c r="J4295" s="73" t="str">
        <f t="shared" si="97"/>
        <v>Coach passenger.km</v>
      </c>
      <c r="K4295" s="98">
        <v>2.0000000000000002E-5</v>
      </c>
      <c r="L4295" s="48"/>
      <c r="M4295" s="22"/>
      <c r="N4295" s="22"/>
      <c r="O4295" s="22"/>
      <c r="P4295" s="22"/>
      <c r="Q4295" s="22"/>
      <c r="R4295" s="22"/>
      <c r="S4295" s="22"/>
      <c r="T4295" s="22"/>
      <c r="U4295" s="22"/>
      <c r="V4295" s="22"/>
      <c r="W4295" s="22"/>
      <c r="X4295" s="22"/>
      <c r="Y4295" s="22"/>
      <c r="Z4295" s="22"/>
      <c r="AA4295" s="22"/>
      <c r="AB4295" s="22"/>
      <c r="AC4295" s="22"/>
      <c r="AD4295" s="22"/>
      <c r="AE4295" s="22"/>
      <c r="AF4295" s="22"/>
      <c r="AG4295" s="22"/>
      <c r="AH4295" s="22"/>
      <c r="AI4295" s="22"/>
      <c r="AJ4295" s="22"/>
      <c r="AK4295" s="22"/>
      <c r="AL4295" s="22"/>
      <c r="AM4295" s="22"/>
      <c r="AN4295" s="22"/>
      <c r="AO4295" s="22"/>
      <c r="AP4295" s="22"/>
      <c r="AQ4295" s="22"/>
      <c r="AR4295" s="22"/>
      <c r="AS4295" s="22"/>
      <c r="AT4295" s="22"/>
      <c r="AU4295" s="22"/>
      <c r="AV4295" s="22"/>
      <c r="AW4295" s="22"/>
      <c r="AX4295" s="22"/>
      <c r="AY4295" s="22"/>
      <c r="AZ4295" s="22"/>
      <c r="BA4295" s="22"/>
      <c r="BB4295" s="22"/>
      <c r="BC4295" s="22"/>
      <c r="BD4295" s="22"/>
      <c r="BE4295" s="22"/>
      <c r="BF4295" s="22"/>
      <c r="BG4295" s="22"/>
      <c r="BH4295" s="22"/>
      <c r="BI4295" s="22"/>
      <c r="BJ4295" s="22"/>
      <c r="BK4295" s="22"/>
      <c r="BL4295" s="22"/>
      <c r="BM4295" s="22"/>
      <c r="BN4295" s="22"/>
      <c r="BO4295" s="22"/>
      <c r="BP4295" s="22"/>
      <c r="BQ4295" s="22"/>
      <c r="BR4295" s="22"/>
      <c r="BS4295" s="22"/>
      <c r="BT4295" s="22"/>
      <c r="BU4295" s="22"/>
      <c r="BV4295" s="22"/>
      <c r="BW4295" s="22"/>
      <c r="BX4295" s="22"/>
      <c r="BY4295" s="22"/>
      <c r="BZ4295" s="22"/>
      <c r="CA4295" s="22"/>
      <c r="CB4295" s="22"/>
      <c r="CC4295" s="22"/>
      <c r="CD4295" s="22"/>
      <c r="CE4295" s="22"/>
      <c r="CF4295" s="22"/>
      <c r="CG4295" s="22"/>
      <c r="CH4295" s="22"/>
      <c r="CI4295" s="22"/>
      <c r="CJ4295" s="22"/>
      <c r="CK4295" s="22"/>
      <c r="CL4295" s="22"/>
      <c r="CM4295" s="22"/>
      <c r="CN4295" s="22"/>
      <c r="CO4295" s="22"/>
    </row>
    <row r="4296" spans="1:93" s="2" customFormat="1" x14ac:dyDescent="0.3">
      <c r="A4296" s="73" t="s">
        <v>204</v>
      </c>
      <c r="B4296" s="73" t="s">
        <v>177</v>
      </c>
      <c r="C4296" s="67" t="s">
        <v>46</v>
      </c>
      <c r="D4296" s="67" t="s">
        <v>217</v>
      </c>
      <c r="E4296" s="73"/>
      <c r="F4296" s="73"/>
      <c r="G4296" s="73" t="s">
        <v>9</v>
      </c>
      <c r="H4296" s="73" t="s">
        <v>9</v>
      </c>
      <c r="I4296" s="73" t="s">
        <v>467</v>
      </c>
      <c r="J4296" s="73" t="str">
        <f t="shared" si="97"/>
        <v>Coach passenger.km</v>
      </c>
      <c r="K4296" s="98">
        <v>2.7279999999999999E-2</v>
      </c>
      <c r="L4296" s="48"/>
      <c r="M4296" s="22"/>
      <c r="N4296" s="22"/>
      <c r="O4296" s="22"/>
      <c r="P4296" s="22"/>
      <c r="Q4296" s="22"/>
      <c r="R4296" s="22"/>
      <c r="S4296" s="22"/>
      <c r="T4296" s="2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c r="AQ4296" s="22"/>
      <c r="AR4296" s="22"/>
      <c r="AS4296" s="22"/>
      <c r="AT4296" s="22"/>
      <c r="AU4296" s="22"/>
      <c r="AV4296" s="22"/>
      <c r="AW4296" s="22"/>
      <c r="AX4296" s="22"/>
      <c r="AY4296" s="22"/>
      <c r="AZ4296" s="22"/>
      <c r="BA4296" s="22"/>
      <c r="BB4296" s="22"/>
      <c r="BC4296" s="22"/>
      <c r="BD4296" s="22"/>
      <c r="BE4296" s="22"/>
      <c r="BF4296" s="22"/>
      <c r="BG4296" s="22"/>
      <c r="BH4296" s="22"/>
      <c r="BI4296" s="22"/>
      <c r="BJ4296" s="22"/>
      <c r="BK4296" s="22"/>
      <c r="BL4296" s="22"/>
      <c r="BM4296" s="22"/>
      <c r="BN4296" s="22"/>
      <c r="BO4296" s="22"/>
      <c r="BP4296" s="22"/>
      <c r="BQ4296" s="22"/>
      <c r="BR4296" s="22"/>
      <c r="BS4296" s="22"/>
      <c r="BT4296" s="22"/>
      <c r="BU4296" s="22"/>
      <c r="BV4296" s="22"/>
      <c r="BW4296" s="22"/>
      <c r="BX4296" s="22"/>
      <c r="BY4296" s="22"/>
      <c r="BZ4296" s="22"/>
      <c r="CA4296" s="22"/>
      <c r="CB4296" s="22"/>
      <c r="CC4296" s="22"/>
      <c r="CD4296" s="22"/>
      <c r="CE4296" s="22"/>
      <c r="CF4296" s="22"/>
      <c r="CG4296" s="22"/>
      <c r="CH4296" s="22"/>
      <c r="CI4296" s="22"/>
      <c r="CJ4296" s="22"/>
      <c r="CK4296" s="22"/>
      <c r="CL4296" s="22"/>
      <c r="CM4296" s="22"/>
      <c r="CN4296" s="22"/>
      <c r="CO4296" s="22"/>
    </row>
    <row r="4297" spans="1:93" s="2" customFormat="1" ht="15" thickBot="1" x14ac:dyDescent="0.35">
      <c r="A4297" s="84" t="s">
        <v>204</v>
      </c>
      <c r="B4297" s="84" t="s">
        <v>177</v>
      </c>
      <c r="C4297" s="81" t="s">
        <v>46</v>
      </c>
      <c r="D4297" s="81" t="s">
        <v>217</v>
      </c>
      <c r="E4297" s="84"/>
      <c r="F4297" s="84"/>
      <c r="G4297" s="84" t="s">
        <v>9</v>
      </c>
      <c r="H4297" s="84" t="s">
        <v>9</v>
      </c>
      <c r="I4297" s="84" t="s">
        <v>468</v>
      </c>
      <c r="J4297" s="84" t="str">
        <f t="shared" si="97"/>
        <v>Coach passenger.km</v>
      </c>
      <c r="K4297" s="105">
        <v>4.8999999999999998E-4</v>
      </c>
      <c r="L4297" s="48"/>
      <c r="M4297" s="22"/>
      <c r="N4297" s="22"/>
      <c r="O4297" s="22"/>
      <c r="P4297" s="22"/>
      <c r="Q4297" s="22"/>
      <c r="R4297" s="22"/>
      <c r="S4297" s="22"/>
      <c r="T4297" s="22"/>
      <c r="U4297" s="22"/>
      <c r="V4297" s="22"/>
      <c r="W4297" s="22"/>
      <c r="X4297" s="22"/>
      <c r="Y4297" s="22"/>
      <c r="Z4297" s="22"/>
      <c r="AA4297" s="22"/>
      <c r="AB4297" s="22"/>
      <c r="AC4297" s="22"/>
      <c r="AD4297" s="22"/>
      <c r="AE4297" s="22"/>
      <c r="AF4297" s="22"/>
      <c r="AG4297" s="22"/>
      <c r="AH4297" s="22"/>
      <c r="AI4297" s="22"/>
      <c r="AJ4297" s="22"/>
      <c r="AK4297" s="22"/>
      <c r="AL4297" s="22"/>
      <c r="AM4297" s="22"/>
      <c r="AN4297" s="22"/>
      <c r="AO4297" s="22"/>
      <c r="AP4297" s="22"/>
      <c r="AQ4297" s="22"/>
      <c r="AR4297" s="22"/>
      <c r="AS4297" s="22"/>
      <c r="AT4297" s="22"/>
      <c r="AU4297" s="22"/>
      <c r="AV4297" s="22"/>
      <c r="AW4297" s="22"/>
      <c r="AX4297" s="22"/>
      <c r="AY4297" s="22"/>
      <c r="AZ4297" s="22"/>
      <c r="BA4297" s="22"/>
      <c r="BB4297" s="22"/>
      <c r="BC4297" s="22"/>
      <c r="BD4297" s="22"/>
      <c r="BE4297" s="22"/>
      <c r="BF4297" s="22"/>
      <c r="BG4297" s="22"/>
      <c r="BH4297" s="22"/>
      <c r="BI4297" s="22"/>
      <c r="BJ4297" s="22"/>
      <c r="BK4297" s="22"/>
      <c r="BL4297" s="22"/>
      <c r="BM4297" s="22"/>
      <c r="BN4297" s="22"/>
      <c r="BO4297" s="22"/>
      <c r="BP4297" s="22"/>
      <c r="BQ4297" s="22"/>
      <c r="BR4297" s="22"/>
      <c r="BS4297" s="22"/>
      <c r="BT4297" s="22"/>
      <c r="BU4297" s="22"/>
      <c r="BV4297" s="22"/>
      <c r="BW4297" s="22"/>
      <c r="BX4297" s="22"/>
      <c r="BY4297" s="22"/>
      <c r="BZ4297" s="22"/>
      <c r="CA4297" s="22"/>
      <c r="CB4297" s="22"/>
      <c r="CC4297" s="22"/>
      <c r="CD4297" s="22"/>
      <c r="CE4297" s="22"/>
      <c r="CF4297" s="22"/>
      <c r="CG4297" s="22"/>
      <c r="CH4297" s="22"/>
      <c r="CI4297" s="22"/>
      <c r="CJ4297" s="22"/>
      <c r="CK4297" s="22"/>
      <c r="CL4297" s="22"/>
      <c r="CM4297" s="22"/>
      <c r="CN4297" s="22"/>
      <c r="CO4297" s="22"/>
    </row>
    <row r="4298" spans="1:93" s="2" customFormat="1" x14ac:dyDescent="0.3">
      <c r="A4298" s="86" t="s">
        <v>204</v>
      </c>
      <c r="B4298" s="86" t="s">
        <v>177</v>
      </c>
      <c r="C4298" s="68" t="s">
        <v>342</v>
      </c>
      <c r="D4298" s="68" t="s">
        <v>222</v>
      </c>
      <c r="E4298" s="86"/>
      <c r="F4298" s="86"/>
      <c r="G4298" s="86" t="s">
        <v>9</v>
      </c>
      <c r="H4298" s="86" t="s">
        <v>9</v>
      </c>
      <c r="I4298" s="86" t="s">
        <v>465</v>
      </c>
      <c r="J4298" s="86" t="str">
        <f t="shared" si="97"/>
        <v>National rail passenger.km</v>
      </c>
      <c r="K4298" s="100">
        <v>4.1149999999999999E-2</v>
      </c>
      <c r="L4298" s="48"/>
      <c r="M4298" s="22"/>
      <c r="N4298" s="22"/>
      <c r="O4298" s="22"/>
      <c r="P4298" s="22"/>
      <c r="Q4298" s="22"/>
      <c r="R4298" s="22"/>
      <c r="S4298" s="22"/>
      <c r="T4298" s="2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c r="AQ4298" s="22"/>
      <c r="AR4298" s="22"/>
      <c r="AS4298" s="22"/>
      <c r="AT4298" s="22"/>
      <c r="AU4298" s="22"/>
      <c r="AV4298" s="22"/>
      <c r="AW4298" s="22"/>
      <c r="AX4298" s="22"/>
      <c r="AY4298" s="22"/>
      <c r="AZ4298" s="22"/>
      <c r="BA4298" s="22"/>
      <c r="BB4298" s="22"/>
      <c r="BC4298" s="22"/>
      <c r="BD4298" s="22"/>
      <c r="BE4298" s="22"/>
      <c r="BF4298" s="22"/>
      <c r="BG4298" s="22"/>
      <c r="BH4298" s="22"/>
      <c r="BI4298" s="22"/>
      <c r="BJ4298" s="22"/>
      <c r="BK4298" s="22"/>
      <c r="BL4298" s="22"/>
      <c r="BM4298" s="22"/>
      <c r="BN4298" s="22"/>
      <c r="BO4298" s="22"/>
      <c r="BP4298" s="22"/>
      <c r="BQ4298" s="22"/>
      <c r="BR4298" s="22"/>
      <c r="BS4298" s="22"/>
      <c r="BT4298" s="22"/>
      <c r="BU4298" s="22"/>
      <c r="BV4298" s="22"/>
      <c r="BW4298" s="22"/>
      <c r="BX4298" s="22"/>
      <c r="BY4298" s="22"/>
      <c r="BZ4298" s="22"/>
      <c r="CA4298" s="22"/>
      <c r="CB4298" s="22"/>
      <c r="CC4298" s="22"/>
      <c r="CD4298" s="22"/>
      <c r="CE4298" s="22"/>
      <c r="CF4298" s="22"/>
      <c r="CG4298" s="22"/>
      <c r="CH4298" s="22"/>
      <c r="CI4298" s="22"/>
      <c r="CJ4298" s="22"/>
      <c r="CK4298" s="22"/>
      <c r="CL4298" s="22"/>
      <c r="CM4298" s="22"/>
      <c r="CN4298" s="22"/>
      <c r="CO4298" s="22"/>
    </row>
    <row r="4299" spans="1:93" s="2" customFormat="1" x14ac:dyDescent="0.3">
      <c r="A4299" s="73" t="s">
        <v>204</v>
      </c>
      <c r="B4299" s="73" t="s">
        <v>177</v>
      </c>
      <c r="C4299" s="67" t="s">
        <v>342</v>
      </c>
      <c r="D4299" s="67" t="s">
        <v>222</v>
      </c>
      <c r="E4299" s="73"/>
      <c r="F4299" s="73"/>
      <c r="G4299" s="73" t="s">
        <v>9</v>
      </c>
      <c r="H4299" s="73" t="s">
        <v>9</v>
      </c>
      <c r="I4299" s="73" t="s">
        <v>466</v>
      </c>
      <c r="J4299" s="73" t="str">
        <f t="shared" si="97"/>
        <v>National rail passenger.km</v>
      </c>
      <c r="K4299" s="98">
        <v>6.9999999999999994E-5</v>
      </c>
      <c r="L4299" s="48"/>
      <c r="M4299" s="22"/>
      <c r="N4299" s="22"/>
      <c r="O4299" s="22"/>
      <c r="P4299" s="22"/>
      <c r="Q4299" s="22"/>
      <c r="R4299" s="22"/>
      <c r="S4299" s="22"/>
      <c r="T4299" s="22"/>
      <c r="U4299" s="22"/>
      <c r="V4299" s="22"/>
      <c r="W4299" s="22"/>
      <c r="X4299" s="22"/>
      <c r="Y4299" s="22"/>
      <c r="Z4299" s="22"/>
      <c r="AA4299" s="22"/>
      <c r="AB4299" s="22"/>
      <c r="AC4299" s="22"/>
      <c r="AD4299" s="22"/>
      <c r="AE4299" s="22"/>
      <c r="AF4299" s="22"/>
      <c r="AG4299" s="22"/>
      <c r="AH4299" s="22"/>
      <c r="AI4299" s="22"/>
      <c r="AJ4299" s="22"/>
      <c r="AK4299" s="22"/>
      <c r="AL4299" s="22"/>
      <c r="AM4299" s="22"/>
      <c r="AN4299" s="22"/>
      <c r="AO4299" s="22"/>
      <c r="AP4299" s="22"/>
      <c r="AQ4299" s="22"/>
      <c r="AR4299" s="22"/>
      <c r="AS4299" s="22"/>
      <c r="AT4299" s="22"/>
      <c r="AU4299" s="22"/>
      <c r="AV4299" s="22"/>
      <c r="AW4299" s="22"/>
      <c r="AX4299" s="22"/>
      <c r="AY4299" s="22"/>
      <c r="AZ4299" s="22"/>
      <c r="BA4299" s="22"/>
      <c r="BB4299" s="22"/>
      <c r="BC4299" s="22"/>
      <c r="BD4299" s="22"/>
      <c r="BE4299" s="22"/>
      <c r="BF4299" s="22"/>
      <c r="BG4299" s="22"/>
      <c r="BH4299" s="22"/>
      <c r="BI4299" s="22"/>
      <c r="BJ4299" s="22"/>
      <c r="BK4299" s="22"/>
      <c r="BL4299" s="22"/>
      <c r="BM4299" s="22"/>
      <c r="BN4299" s="22"/>
      <c r="BO4299" s="22"/>
      <c r="BP4299" s="22"/>
      <c r="BQ4299" s="22"/>
      <c r="BR4299" s="22"/>
      <c r="BS4299" s="22"/>
      <c r="BT4299" s="22"/>
      <c r="BU4299" s="22"/>
      <c r="BV4299" s="22"/>
      <c r="BW4299" s="22"/>
      <c r="BX4299" s="22"/>
      <c r="BY4299" s="22"/>
      <c r="BZ4299" s="22"/>
      <c r="CA4299" s="22"/>
      <c r="CB4299" s="22"/>
      <c r="CC4299" s="22"/>
      <c r="CD4299" s="22"/>
      <c r="CE4299" s="22"/>
      <c r="CF4299" s="22"/>
      <c r="CG4299" s="22"/>
      <c r="CH4299" s="22"/>
      <c r="CI4299" s="22"/>
      <c r="CJ4299" s="22"/>
      <c r="CK4299" s="22"/>
      <c r="CL4299" s="22"/>
      <c r="CM4299" s="22"/>
      <c r="CN4299" s="22"/>
      <c r="CO4299" s="22"/>
    </row>
    <row r="4300" spans="1:93" s="2" customFormat="1" x14ac:dyDescent="0.3">
      <c r="A4300" s="73" t="s">
        <v>204</v>
      </c>
      <c r="B4300" s="73" t="s">
        <v>177</v>
      </c>
      <c r="C4300" s="67" t="s">
        <v>342</v>
      </c>
      <c r="D4300" s="67" t="s">
        <v>222</v>
      </c>
      <c r="E4300" s="73"/>
      <c r="F4300" s="73"/>
      <c r="G4300" s="73" t="s">
        <v>9</v>
      </c>
      <c r="H4300" s="73" t="s">
        <v>9</v>
      </c>
      <c r="I4300" s="73" t="s">
        <v>467</v>
      </c>
      <c r="J4300" s="73" t="str">
        <f t="shared" si="97"/>
        <v>National rail passenger.km</v>
      </c>
      <c r="K4300" s="98">
        <v>4.0770000000000001E-2</v>
      </c>
      <c r="L4300" s="48"/>
      <c r="M4300" s="22"/>
      <c r="N4300" s="22"/>
      <c r="O4300" s="22"/>
      <c r="P4300" s="22"/>
      <c r="Q4300" s="22"/>
      <c r="R4300" s="22"/>
      <c r="S4300" s="22"/>
      <c r="T4300" s="2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c r="AQ4300" s="22"/>
      <c r="AR4300" s="22"/>
      <c r="AS4300" s="22"/>
      <c r="AT4300" s="22"/>
      <c r="AU4300" s="22"/>
      <c r="AV4300" s="22"/>
      <c r="AW4300" s="22"/>
      <c r="AX4300" s="22"/>
      <c r="AY4300" s="22"/>
      <c r="AZ4300" s="22"/>
      <c r="BA4300" s="22"/>
      <c r="BB4300" s="22"/>
      <c r="BC4300" s="22"/>
      <c r="BD4300" s="22"/>
      <c r="BE4300" s="22"/>
      <c r="BF4300" s="22"/>
      <c r="BG4300" s="22"/>
      <c r="BH4300" s="22"/>
      <c r="BI4300" s="22"/>
      <c r="BJ4300" s="22"/>
      <c r="BK4300" s="22"/>
      <c r="BL4300" s="22"/>
      <c r="BM4300" s="22"/>
      <c r="BN4300" s="22"/>
      <c r="BO4300" s="22"/>
      <c r="BP4300" s="22"/>
      <c r="BQ4300" s="22"/>
      <c r="BR4300" s="22"/>
      <c r="BS4300" s="22"/>
      <c r="BT4300" s="22"/>
      <c r="BU4300" s="22"/>
      <c r="BV4300" s="22"/>
      <c r="BW4300" s="22"/>
      <c r="BX4300" s="22"/>
      <c r="BY4300" s="22"/>
      <c r="BZ4300" s="22"/>
      <c r="CA4300" s="22"/>
      <c r="CB4300" s="22"/>
      <c r="CC4300" s="22"/>
      <c r="CD4300" s="22"/>
      <c r="CE4300" s="22"/>
      <c r="CF4300" s="22"/>
      <c r="CG4300" s="22"/>
      <c r="CH4300" s="22"/>
      <c r="CI4300" s="22"/>
      <c r="CJ4300" s="22"/>
      <c r="CK4300" s="22"/>
      <c r="CL4300" s="22"/>
      <c r="CM4300" s="22"/>
      <c r="CN4300" s="22"/>
      <c r="CO4300" s="22"/>
    </row>
    <row r="4301" spans="1:93" s="2" customFormat="1" x14ac:dyDescent="0.3">
      <c r="A4301" s="73" t="s">
        <v>204</v>
      </c>
      <c r="B4301" s="73" t="s">
        <v>177</v>
      </c>
      <c r="C4301" s="67" t="s">
        <v>342</v>
      </c>
      <c r="D4301" s="67" t="s">
        <v>222</v>
      </c>
      <c r="E4301" s="73"/>
      <c r="F4301" s="73"/>
      <c r="G4301" s="73" t="s">
        <v>9</v>
      </c>
      <c r="H4301" s="73" t="s">
        <v>9</v>
      </c>
      <c r="I4301" s="73" t="s">
        <v>468</v>
      </c>
      <c r="J4301" s="73" t="str">
        <f t="shared" si="97"/>
        <v>National rail passenger.km</v>
      </c>
      <c r="K4301" s="98">
        <v>3.1E-4</v>
      </c>
      <c r="L4301" s="48"/>
      <c r="M4301" s="22"/>
      <c r="N4301" s="22"/>
      <c r="O4301" s="22"/>
      <c r="P4301" s="22"/>
      <c r="Q4301" s="22"/>
      <c r="R4301" s="22"/>
      <c r="S4301" s="22"/>
      <c r="T4301" s="22"/>
      <c r="U4301" s="22"/>
      <c r="V4301" s="22"/>
      <c r="W4301" s="22"/>
      <c r="X4301" s="22"/>
      <c r="Y4301" s="22"/>
      <c r="Z4301" s="22"/>
      <c r="AA4301" s="22"/>
      <c r="AB4301" s="22"/>
      <c r="AC4301" s="22"/>
      <c r="AD4301" s="22"/>
      <c r="AE4301" s="22"/>
      <c r="AF4301" s="22"/>
      <c r="AG4301" s="22"/>
      <c r="AH4301" s="22"/>
      <c r="AI4301" s="22"/>
      <c r="AJ4301" s="22"/>
      <c r="AK4301" s="22"/>
      <c r="AL4301" s="22"/>
      <c r="AM4301" s="22"/>
      <c r="AN4301" s="22"/>
      <c r="AO4301" s="22"/>
      <c r="AP4301" s="22"/>
      <c r="AQ4301" s="22"/>
      <c r="AR4301" s="22"/>
      <c r="AS4301" s="22"/>
      <c r="AT4301" s="22"/>
      <c r="AU4301" s="22"/>
      <c r="AV4301" s="22"/>
      <c r="AW4301" s="22"/>
      <c r="AX4301" s="22"/>
      <c r="AY4301" s="22"/>
      <c r="AZ4301" s="22"/>
      <c r="BA4301" s="22"/>
      <c r="BB4301" s="22"/>
      <c r="BC4301" s="22"/>
      <c r="BD4301" s="22"/>
      <c r="BE4301" s="22"/>
      <c r="BF4301" s="22"/>
      <c r="BG4301" s="22"/>
      <c r="BH4301" s="22"/>
      <c r="BI4301" s="22"/>
      <c r="BJ4301" s="22"/>
      <c r="BK4301" s="22"/>
      <c r="BL4301" s="22"/>
      <c r="BM4301" s="22"/>
      <c r="BN4301" s="22"/>
      <c r="BO4301" s="22"/>
      <c r="BP4301" s="22"/>
      <c r="BQ4301" s="22"/>
      <c r="BR4301" s="22"/>
      <c r="BS4301" s="22"/>
      <c r="BT4301" s="22"/>
      <c r="BU4301" s="22"/>
      <c r="BV4301" s="22"/>
      <c r="BW4301" s="22"/>
      <c r="BX4301" s="22"/>
      <c r="BY4301" s="22"/>
      <c r="BZ4301" s="22"/>
      <c r="CA4301" s="22"/>
      <c r="CB4301" s="22"/>
      <c r="CC4301" s="22"/>
      <c r="CD4301" s="22"/>
      <c r="CE4301" s="22"/>
      <c r="CF4301" s="22"/>
      <c r="CG4301" s="22"/>
      <c r="CH4301" s="22"/>
      <c r="CI4301" s="22"/>
      <c r="CJ4301" s="22"/>
      <c r="CK4301" s="22"/>
      <c r="CL4301" s="22"/>
      <c r="CM4301" s="22"/>
      <c r="CN4301" s="22"/>
      <c r="CO4301" s="22"/>
    </row>
    <row r="4302" spans="1:93" s="2" customFormat="1" x14ac:dyDescent="0.3">
      <c r="A4302" s="73" t="s">
        <v>204</v>
      </c>
      <c r="B4302" s="73" t="s">
        <v>177</v>
      </c>
      <c r="C4302" s="67" t="s">
        <v>342</v>
      </c>
      <c r="D4302" s="67" t="s">
        <v>10</v>
      </c>
      <c r="E4302" s="73"/>
      <c r="F4302" s="73"/>
      <c r="G4302" s="73" t="s">
        <v>9</v>
      </c>
      <c r="H4302" s="73" t="s">
        <v>9</v>
      </c>
      <c r="I4302" s="73" t="s">
        <v>465</v>
      </c>
      <c r="J4302" s="73" t="str">
        <f t="shared" si="97"/>
        <v>International rail passenger.km</v>
      </c>
      <c r="K4302" s="98">
        <v>5.9699999999999996E-3</v>
      </c>
      <c r="L4302" s="48"/>
      <c r="M4302" s="22"/>
      <c r="N4302" s="22"/>
      <c r="O4302" s="22"/>
      <c r="P4302" s="22"/>
      <c r="Q4302" s="22"/>
      <c r="R4302" s="22"/>
      <c r="S4302" s="22"/>
      <c r="T4302" s="2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c r="AQ4302" s="22"/>
      <c r="AR4302" s="22"/>
      <c r="AS4302" s="22"/>
      <c r="AT4302" s="22"/>
      <c r="AU4302" s="22"/>
      <c r="AV4302" s="22"/>
      <c r="AW4302" s="22"/>
      <c r="AX4302" s="22"/>
      <c r="AY4302" s="22"/>
      <c r="AZ4302" s="22"/>
      <c r="BA4302" s="22"/>
      <c r="BB4302" s="22"/>
      <c r="BC4302" s="22"/>
      <c r="BD4302" s="22"/>
      <c r="BE4302" s="22"/>
      <c r="BF4302" s="22"/>
      <c r="BG4302" s="22"/>
      <c r="BH4302" s="22"/>
      <c r="BI4302" s="22"/>
      <c r="BJ4302" s="22"/>
      <c r="BK4302" s="22"/>
      <c r="BL4302" s="22"/>
      <c r="BM4302" s="22"/>
      <c r="BN4302" s="22"/>
      <c r="BO4302" s="22"/>
      <c r="BP4302" s="22"/>
      <c r="BQ4302" s="22"/>
      <c r="BR4302" s="22"/>
      <c r="BS4302" s="22"/>
      <c r="BT4302" s="22"/>
      <c r="BU4302" s="22"/>
      <c r="BV4302" s="22"/>
      <c r="BW4302" s="22"/>
      <c r="BX4302" s="22"/>
      <c r="BY4302" s="22"/>
      <c r="BZ4302" s="22"/>
      <c r="CA4302" s="22"/>
      <c r="CB4302" s="22"/>
      <c r="CC4302" s="22"/>
      <c r="CD4302" s="22"/>
      <c r="CE4302" s="22"/>
      <c r="CF4302" s="22"/>
      <c r="CG4302" s="22"/>
      <c r="CH4302" s="22"/>
      <c r="CI4302" s="22"/>
      <c r="CJ4302" s="22"/>
      <c r="CK4302" s="22"/>
      <c r="CL4302" s="22"/>
      <c r="CM4302" s="22"/>
      <c r="CN4302" s="22"/>
      <c r="CO4302" s="22"/>
    </row>
    <row r="4303" spans="1:93" s="2" customFormat="1" x14ac:dyDescent="0.3">
      <c r="A4303" s="73" t="s">
        <v>204</v>
      </c>
      <c r="B4303" s="73" t="s">
        <v>177</v>
      </c>
      <c r="C4303" s="67" t="s">
        <v>342</v>
      </c>
      <c r="D4303" s="67" t="s">
        <v>10</v>
      </c>
      <c r="E4303" s="73"/>
      <c r="F4303" s="73"/>
      <c r="G4303" s="73" t="s">
        <v>9</v>
      </c>
      <c r="H4303" s="73" t="s">
        <v>9</v>
      </c>
      <c r="I4303" s="73" t="s">
        <v>466</v>
      </c>
      <c r="J4303" s="73" t="str">
        <f t="shared" si="97"/>
        <v>International rail passenger.km</v>
      </c>
      <c r="K4303" s="98">
        <v>2.0000000000000002E-5</v>
      </c>
      <c r="L4303" s="48"/>
      <c r="M4303" s="22"/>
      <c r="N4303" s="22"/>
      <c r="O4303" s="22"/>
      <c r="P4303" s="22"/>
      <c r="Q4303" s="22"/>
      <c r="R4303" s="22"/>
      <c r="S4303" s="22"/>
      <c r="T4303" s="22"/>
      <c r="U4303" s="22"/>
      <c r="V4303" s="22"/>
      <c r="W4303" s="22"/>
      <c r="X4303" s="22"/>
      <c r="Y4303" s="22"/>
      <c r="Z4303" s="22"/>
      <c r="AA4303" s="22"/>
      <c r="AB4303" s="22"/>
      <c r="AC4303" s="22"/>
      <c r="AD4303" s="22"/>
      <c r="AE4303" s="22"/>
      <c r="AF4303" s="22"/>
      <c r="AG4303" s="22"/>
      <c r="AH4303" s="22"/>
      <c r="AI4303" s="22"/>
      <c r="AJ4303" s="22"/>
      <c r="AK4303" s="22"/>
      <c r="AL4303" s="22"/>
      <c r="AM4303" s="22"/>
      <c r="AN4303" s="22"/>
      <c r="AO4303" s="22"/>
      <c r="AP4303" s="22"/>
      <c r="AQ4303" s="22"/>
      <c r="AR4303" s="22"/>
      <c r="AS4303" s="22"/>
      <c r="AT4303" s="22"/>
      <c r="AU4303" s="22"/>
      <c r="AV4303" s="22"/>
      <c r="AW4303" s="22"/>
      <c r="AX4303" s="22"/>
      <c r="AY4303" s="22"/>
      <c r="AZ4303" s="22"/>
      <c r="BA4303" s="22"/>
      <c r="BB4303" s="22"/>
      <c r="BC4303" s="22"/>
      <c r="BD4303" s="22"/>
      <c r="BE4303" s="22"/>
      <c r="BF4303" s="22"/>
      <c r="BG4303" s="22"/>
      <c r="BH4303" s="22"/>
      <c r="BI4303" s="22"/>
      <c r="BJ4303" s="22"/>
      <c r="BK4303" s="22"/>
      <c r="BL4303" s="22"/>
      <c r="BM4303" s="22"/>
      <c r="BN4303" s="22"/>
      <c r="BO4303" s="22"/>
      <c r="BP4303" s="22"/>
      <c r="BQ4303" s="22"/>
      <c r="BR4303" s="22"/>
      <c r="BS4303" s="22"/>
      <c r="BT4303" s="22"/>
      <c r="BU4303" s="22"/>
      <c r="BV4303" s="22"/>
      <c r="BW4303" s="22"/>
      <c r="BX4303" s="22"/>
      <c r="BY4303" s="22"/>
      <c r="BZ4303" s="22"/>
      <c r="CA4303" s="22"/>
      <c r="CB4303" s="22"/>
      <c r="CC4303" s="22"/>
      <c r="CD4303" s="22"/>
      <c r="CE4303" s="22"/>
      <c r="CF4303" s="22"/>
      <c r="CG4303" s="22"/>
      <c r="CH4303" s="22"/>
      <c r="CI4303" s="22"/>
      <c r="CJ4303" s="22"/>
      <c r="CK4303" s="22"/>
      <c r="CL4303" s="22"/>
      <c r="CM4303" s="22"/>
      <c r="CN4303" s="22"/>
      <c r="CO4303" s="22"/>
    </row>
    <row r="4304" spans="1:93" s="2" customFormat="1" x14ac:dyDescent="0.3">
      <c r="A4304" s="73" t="s">
        <v>204</v>
      </c>
      <c r="B4304" s="73" t="s">
        <v>177</v>
      </c>
      <c r="C4304" s="67" t="s">
        <v>342</v>
      </c>
      <c r="D4304" s="67" t="s">
        <v>10</v>
      </c>
      <c r="E4304" s="73"/>
      <c r="F4304" s="73"/>
      <c r="G4304" s="73" t="s">
        <v>9</v>
      </c>
      <c r="H4304" s="73" t="s">
        <v>9</v>
      </c>
      <c r="I4304" s="73" t="s">
        <v>467</v>
      </c>
      <c r="J4304" s="73" t="str">
        <f t="shared" si="97"/>
        <v>International rail passenger.km</v>
      </c>
      <c r="K4304" s="98">
        <v>5.9199999999999999E-3</v>
      </c>
      <c r="L4304" s="48"/>
      <c r="M4304" s="22"/>
      <c r="N4304" s="22"/>
      <c r="O4304" s="22"/>
      <c r="P4304" s="22"/>
      <c r="Q4304" s="22"/>
      <c r="R4304" s="22"/>
      <c r="S4304" s="22"/>
      <c r="T4304" s="2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c r="AQ4304" s="22"/>
      <c r="AR4304" s="22"/>
      <c r="AS4304" s="22"/>
      <c r="AT4304" s="22"/>
      <c r="AU4304" s="22"/>
      <c r="AV4304" s="22"/>
      <c r="AW4304" s="22"/>
      <c r="AX4304" s="22"/>
      <c r="AY4304" s="22"/>
      <c r="AZ4304" s="22"/>
      <c r="BA4304" s="22"/>
      <c r="BB4304" s="22"/>
      <c r="BC4304" s="22"/>
      <c r="BD4304" s="22"/>
      <c r="BE4304" s="22"/>
      <c r="BF4304" s="22"/>
      <c r="BG4304" s="22"/>
      <c r="BH4304" s="22"/>
      <c r="BI4304" s="22"/>
      <c r="BJ4304" s="22"/>
      <c r="BK4304" s="22"/>
      <c r="BL4304" s="22"/>
      <c r="BM4304" s="22"/>
      <c r="BN4304" s="22"/>
      <c r="BO4304" s="22"/>
      <c r="BP4304" s="22"/>
      <c r="BQ4304" s="22"/>
      <c r="BR4304" s="22"/>
      <c r="BS4304" s="22"/>
      <c r="BT4304" s="22"/>
      <c r="BU4304" s="22"/>
      <c r="BV4304" s="22"/>
      <c r="BW4304" s="22"/>
      <c r="BX4304" s="22"/>
      <c r="BY4304" s="22"/>
      <c r="BZ4304" s="22"/>
      <c r="CA4304" s="22"/>
      <c r="CB4304" s="22"/>
      <c r="CC4304" s="22"/>
      <c r="CD4304" s="22"/>
      <c r="CE4304" s="22"/>
      <c r="CF4304" s="22"/>
      <c r="CG4304" s="22"/>
      <c r="CH4304" s="22"/>
      <c r="CI4304" s="22"/>
      <c r="CJ4304" s="22"/>
      <c r="CK4304" s="22"/>
      <c r="CL4304" s="22"/>
      <c r="CM4304" s="22"/>
      <c r="CN4304" s="22"/>
      <c r="CO4304" s="22"/>
    </row>
    <row r="4305" spans="1:93" s="2" customFormat="1" x14ac:dyDescent="0.3">
      <c r="A4305" s="73" t="s">
        <v>204</v>
      </c>
      <c r="B4305" s="73" t="s">
        <v>177</v>
      </c>
      <c r="C4305" s="67" t="s">
        <v>342</v>
      </c>
      <c r="D4305" s="67" t="s">
        <v>10</v>
      </c>
      <c r="E4305" s="73"/>
      <c r="F4305" s="73"/>
      <c r="G4305" s="73" t="s">
        <v>9</v>
      </c>
      <c r="H4305" s="73" t="s">
        <v>9</v>
      </c>
      <c r="I4305" s="73" t="s">
        <v>468</v>
      </c>
      <c r="J4305" s="73" t="str">
        <f t="shared" si="97"/>
        <v>International rail passenger.km</v>
      </c>
      <c r="K4305" s="98">
        <v>3.0000000000000001E-5</v>
      </c>
      <c r="L4305" s="48"/>
      <c r="M4305" s="22"/>
      <c r="N4305" s="22"/>
      <c r="O4305" s="22"/>
      <c r="P4305" s="22"/>
      <c r="Q4305" s="22"/>
      <c r="R4305" s="22"/>
      <c r="S4305" s="22"/>
      <c r="T4305" s="22"/>
      <c r="U4305" s="22"/>
      <c r="V4305" s="22"/>
      <c r="W4305" s="22"/>
      <c r="X4305" s="22"/>
      <c r="Y4305" s="22"/>
      <c r="Z4305" s="22"/>
      <c r="AA4305" s="22"/>
      <c r="AB4305" s="22"/>
      <c r="AC4305" s="22"/>
      <c r="AD4305" s="22"/>
      <c r="AE4305" s="22"/>
      <c r="AF4305" s="22"/>
      <c r="AG4305" s="22"/>
      <c r="AH4305" s="22"/>
      <c r="AI4305" s="22"/>
      <c r="AJ4305" s="22"/>
      <c r="AK4305" s="22"/>
      <c r="AL4305" s="22"/>
      <c r="AM4305" s="22"/>
      <c r="AN4305" s="22"/>
      <c r="AO4305" s="22"/>
      <c r="AP4305" s="22"/>
      <c r="AQ4305" s="22"/>
      <c r="AR4305" s="22"/>
      <c r="AS4305" s="22"/>
      <c r="AT4305" s="22"/>
      <c r="AU4305" s="22"/>
      <c r="AV4305" s="22"/>
      <c r="AW4305" s="22"/>
      <c r="AX4305" s="22"/>
      <c r="AY4305" s="22"/>
      <c r="AZ4305" s="22"/>
      <c r="BA4305" s="22"/>
      <c r="BB4305" s="22"/>
      <c r="BC4305" s="22"/>
      <c r="BD4305" s="22"/>
      <c r="BE4305" s="22"/>
      <c r="BF4305" s="22"/>
      <c r="BG4305" s="22"/>
      <c r="BH4305" s="22"/>
      <c r="BI4305" s="22"/>
      <c r="BJ4305" s="22"/>
      <c r="BK4305" s="22"/>
      <c r="BL4305" s="22"/>
      <c r="BM4305" s="22"/>
      <c r="BN4305" s="22"/>
      <c r="BO4305" s="22"/>
      <c r="BP4305" s="22"/>
      <c r="BQ4305" s="22"/>
      <c r="BR4305" s="22"/>
      <c r="BS4305" s="22"/>
      <c r="BT4305" s="22"/>
      <c r="BU4305" s="22"/>
      <c r="BV4305" s="22"/>
      <c r="BW4305" s="22"/>
      <c r="BX4305" s="22"/>
      <c r="BY4305" s="22"/>
      <c r="BZ4305" s="22"/>
      <c r="CA4305" s="22"/>
      <c r="CB4305" s="22"/>
      <c r="CC4305" s="22"/>
      <c r="CD4305" s="22"/>
      <c r="CE4305" s="22"/>
      <c r="CF4305" s="22"/>
      <c r="CG4305" s="22"/>
      <c r="CH4305" s="22"/>
      <c r="CI4305" s="22"/>
      <c r="CJ4305" s="22"/>
      <c r="CK4305" s="22"/>
      <c r="CL4305" s="22"/>
      <c r="CM4305" s="22"/>
      <c r="CN4305" s="22"/>
      <c r="CO4305" s="22"/>
    </row>
    <row r="4306" spans="1:93" s="2" customFormat="1" x14ac:dyDescent="0.3">
      <c r="A4306" s="73" t="s">
        <v>204</v>
      </c>
      <c r="B4306" s="73" t="s">
        <v>177</v>
      </c>
      <c r="C4306" s="67" t="s">
        <v>342</v>
      </c>
      <c r="D4306" s="67" t="s">
        <v>197</v>
      </c>
      <c r="E4306" s="73"/>
      <c r="F4306" s="73"/>
      <c r="G4306" s="73" t="s">
        <v>9</v>
      </c>
      <c r="H4306" s="73" t="s">
        <v>9</v>
      </c>
      <c r="I4306" s="73" t="s">
        <v>465</v>
      </c>
      <c r="J4306" s="73" t="str">
        <f t="shared" si="97"/>
        <v>Light rail and tram passenger.km</v>
      </c>
      <c r="K4306" s="98">
        <v>3.508E-2</v>
      </c>
      <c r="L4306" s="48"/>
      <c r="M4306" s="22"/>
      <c r="N4306" s="22"/>
      <c r="O4306" s="22"/>
      <c r="P4306" s="22"/>
      <c r="Q4306" s="22"/>
      <c r="R4306" s="22"/>
      <c r="S4306" s="22"/>
      <c r="T4306" s="2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c r="AQ4306" s="22"/>
      <c r="AR4306" s="22"/>
      <c r="AS4306" s="22"/>
      <c r="AT4306" s="22"/>
      <c r="AU4306" s="22"/>
      <c r="AV4306" s="22"/>
      <c r="AW4306" s="22"/>
      <c r="AX4306" s="22"/>
      <c r="AY4306" s="22"/>
      <c r="AZ4306" s="22"/>
      <c r="BA4306" s="22"/>
      <c r="BB4306" s="22"/>
      <c r="BC4306" s="22"/>
      <c r="BD4306" s="22"/>
      <c r="BE4306" s="22"/>
      <c r="BF4306" s="22"/>
      <c r="BG4306" s="22"/>
      <c r="BH4306" s="22"/>
      <c r="BI4306" s="22"/>
      <c r="BJ4306" s="22"/>
      <c r="BK4306" s="22"/>
      <c r="BL4306" s="22"/>
      <c r="BM4306" s="22"/>
      <c r="BN4306" s="22"/>
      <c r="BO4306" s="22"/>
      <c r="BP4306" s="22"/>
      <c r="BQ4306" s="22"/>
      <c r="BR4306" s="22"/>
      <c r="BS4306" s="22"/>
      <c r="BT4306" s="22"/>
      <c r="BU4306" s="22"/>
      <c r="BV4306" s="22"/>
      <c r="BW4306" s="22"/>
      <c r="BX4306" s="22"/>
      <c r="BY4306" s="22"/>
      <c r="BZ4306" s="22"/>
      <c r="CA4306" s="22"/>
      <c r="CB4306" s="22"/>
      <c r="CC4306" s="22"/>
      <c r="CD4306" s="22"/>
      <c r="CE4306" s="22"/>
      <c r="CF4306" s="22"/>
      <c r="CG4306" s="22"/>
      <c r="CH4306" s="22"/>
      <c r="CI4306" s="22"/>
      <c r="CJ4306" s="22"/>
      <c r="CK4306" s="22"/>
      <c r="CL4306" s="22"/>
      <c r="CM4306" s="22"/>
      <c r="CN4306" s="22"/>
      <c r="CO4306" s="22"/>
    </row>
    <row r="4307" spans="1:93" s="2" customFormat="1" x14ac:dyDescent="0.3">
      <c r="A4307" s="73" t="s">
        <v>204</v>
      </c>
      <c r="B4307" s="73" t="s">
        <v>177</v>
      </c>
      <c r="C4307" s="67" t="s">
        <v>342</v>
      </c>
      <c r="D4307" s="67" t="s">
        <v>197</v>
      </c>
      <c r="E4307" s="73"/>
      <c r="F4307" s="73"/>
      <c r="G4307" s="73" t="s">
        <v>9</v>
      </c>
      <c r="H4307" s="73" t="s">
        <v>9</v>
      </c>
      <c r="I4307" s="73" t="s">
        <v>466</v>
      </c>
      <c r="J4307" s="73" t="str">
        <f t="shared" si="97"/>
        <v>Light rail and tram passenger.km</v>
      </c>
      <c r="K4307" s="98">
        <v>9.0000000000000006E-5</v>
      </c>
      <c r="L4307" s="48"/>
      <c r="M4307" s="22"/>
      <c r="N4307" s="22"/>
      <c r="O4307" s="22"/>
      <c r="P4307" s="22"/>
      <c r="Q4307" s="22"/>
      <c r="R4307" s="22"/>
      <c r="S4307" s="22"/>
      <c r="T4307" s="22"/>
      <c r="U4307" s="22"/>
      <c r="V4307" s="22"/>
      <c r="W4307" s="22"/>
      <c r="X4307" s="22"/>
      <c r="Y4307" s="22"/>
      <c r="Z4307" s="22"/>
      <c r="AA4307" s="22"/>
      <c r="AB4307" s="22"/>
      <c r="AC4307" s="22"/>
      <c r="AD4307" s="22"/>
      <c r="AE4307" s="22"/>
      <c r="AF4307" s="22"/>
      <c r="AG4307" s="22"/>
      <c r="AH4307" s="22"/>
      <c r="AI4307" s="22"/>
      <c r="AJ4307" s="22"/>
      <c r="AK4307" s="22"/>
      <c r="AL4307" s="22"/>
      <c r="AM4307" s="22"/>
      <c r="AN4307" s="22"/>
      <c r="AO4307" s="22"/>
      <c r="AP4307" s="22"/>
      <c r="AQ4307" s="22"/>
      <c r="AR4307" s="22"/>
      <c r="AS4307" s="22"/>
      <c r="AT4307" s="22"/>
      <c r="AU4307" s="22"/>
      <c r="AV4307" s="22"/>
      <c r="AW4307" s="22"/>
      <c r="AX4307" s="22"/>
      <c r="AY4307" s="22"/>
      <c r="AZ4307" s="22"/>
      <c r="BA4307" s="22"/>
      <c r="BB4307" s="22"/>
      <c r="BC4307" s="22"/>
      <c r="BD4307" s="22"/>
      <c r="BE4307" s="22"/>
      <c r="BF4307" s="22"/>
      <c r="BG4307" s="22"/>
      <c r="BH4307" s="22"/>
      <c r="BI4307" s="22"/>
      <c r="BJ4307" s="22"/>
      <c r="BK4307" s="22"/>
      <c r="BL4307" s="22"/>
      <c r="BM4307" s="22"/>
      <c r="BN4307" s="22"/>
      <c r="BO4307" s="22"/>
      <c r="BP4307" s="22"/>
      <c r="BQ4307" s="22"/>
      <c r="BR4307" s="22"/>
      <c r="BS4307" s="22"/>
      <c r="BT4307" s="22"/>
      <c r="BU4307" s="22"/>
      <c r="BV4307" s="22"/>
      <c r="BW4307" s="22"/>
      <c r="BX4307" s="22"/>
      <c r="BY4307" s="22"/>
      <c r="BZ4307" s="22"/>
      <c r="CA4307" s="22"/>
      <c r="CB4307" s="22"/>
      <c r="CC4307" s="22"/>
      <c r="CD4307" s="22"/>
      <c r="CE4307" s="22"/>
      <c r="CF4307" s="22"/>
      <c r="CG4307" s="22"/>
      <c r="CH4307" s="22"/>
      <c r="CI4307" s="22"/>
      <c r="CJ4307" s="22"/>
      <c r="CK4307" s="22"/>
      <c r="CL4307" s="22"/>
      <c r="CM4307" s="22"/>
      <c r="CN4307" s="22"/>
      <c r="CO4307" s="22"/>
    </row>
    <row r="4308" spans="1:93" s="2" customFormat="1" x14ac:dyDescent="0.3">
      <c r="A4308" s="73" t="s">
        <v>204</v>
      </c>
      <c r="B4308" s="73" t="s">
        <v>177</v>
      </c>
      <c r="C4308" s="67" t="s">
        <v>342</v>
      </c>
      <c r="D4308" s="67" t="s">
        <v>197</v>
      </c>
      <c r="E4308" s="73"/>
      <c r="F4308" s="73"/>
      <c r="G4308" s="73" t="s">
        <v>9</v>
      </c>
      <c r="H4308" s="73" t="s">
        <v>9</v>
      </c>
      <c r="I4308" s="73" t="s">
        <v>467</v>
      </c>
      <c r="J4308" s="73" t="str">
        <f t="shared" si="97"/>
        <v>Light rail and tram passenger.km</v>
      </c>
      <c r="K4308" s="98">
        <v>3.4799999999999998E-2</v>
      </c>
      <c r="L4308" s="48"/>
      <c r="M4308" s="22"/>
      <c r="N4308" s="22"/>
      <c r="O4308" s="22"/>
      <c r="P4308" s="22"/>
      <c r="Q4308" s="22"/>
      <c r="R4308" s="22"/>
      <c r="S4308" s="22"/>
      <c r="T4308" s="2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c r="AQ4308" s="22"/>
      <c r="AR4308" s="22"/>
      <c r="AS4308" s="22"/>
      <c r="AT4308" s="22"/>
      <c r="AU4308" s="22"/>
      <c r="AV4308" s="22"/>
      <c r="AW4308" s="22"/>
      <c r="AX4308" s="22"/>
      <c r="AY4308" s="22"/>
      <c r="AZ4308" s="22"/>
      <c r="BA4308" s="22"/>
      <c r="BB4308" s="22"/>
      <c r="BC4308" s="22"/>
      <c r="BD4308" s="22"/>
      <c r="BE4308" s="22"/>
      <c r="BF4308" s="22"/>
      <c r="BG4308" s="22"/>
      <c r="BH4308" s="22"/>
      <c r="BI4308" s="22"/>
      <c r="BJ4308" s="22"/>
      <c r="BK4308" s="22"/>
      <c r="BL4308" s="22"/>
      <c r="BM4308" s="22"/>
      <c r="BN4308" s="22"/>
      <c r="BO4308" s="22"/>
      <c r="BP4308" s="22"/>
      <c r="BQ4308" s="22"/>
      <c r="BR4308" s="22"/>
      <c r="BS4308" s="22"/>
      <c r="BT4308" s="22"/>
      <c r="BU4308" s="22"/>
      <c r="BV4308" s="22"/>
      <c r="BW4308" s="22"/>
      <c r="BX4308" s="22"/>
      <c r="BY4308" s="22"/>
      <c r="BZ4308" s="22"/>
      <c r="CA4308" s="22"/>
      <c r="CB4308" s="22"/>
      <c r="CC4308" s="22"/>
      <c r="CD4308" s="22"/>
      <c r="CE4308" s="22"/>
      <c r="CF4308" s="22"/>
      <c r="CG4308" s="22"/>
      <c r="CH4308" s="22"/>
      <c r="CI4308" s="22"/>
      <c r="CJ4308" s="22"/>
      <c r="CK4308" s="22"/>
      <c r="CL4308" s="22"/>
      <c r="CM4308" s="22"/>
      <c r="CN4308" s="22"/>
      <c r="CO4308" s="22"/>
    </row>
    <row r="4309" spans="1:93" s="2" customFormat="1" x14ac:dyDescent="0.3">
      <c r="A4309" s="73" t="s">
        <v>204</v>
      </c>
      <c r="B4309" s="73" t="s">
        <v>177</v>
      </c>
      <c r="C4309" s="67" t="s">
        <v>342</v>
      </c>
      <c r="D4309" s="67" t="s">
        <v>197</v>
      </c>
      <c r="E4309" s="73"/>
      <c r="F4309" s="73"/>
      <c r="G4309" s="73" t="s">
        <v>9</v>
      </c>
      <c r="H4309" s="73" t="s">
        <v>9</v>
      </c>
      <c r="I4309" s="73" t="s">
        <v>468</v>
      </c>
      <c r="J4309" s="73" t="str">
        <f t="shared" si="97"/>
        <v>Light rail and tram passenger.km</v>
      </c>
      <c r="K4309" s="98">
        <v>1.9000000000000001E-4</v>
      </c>
      <c r="L4309" s="48"/>
      <c r="M4309" s="22"/>
      <c r="N4309" s="22"/>
      <c r="O4309" s="22"/>
      <c r="P4309" s="22"/>
      <c r="Q4309" s="22"/>
      <c r="R4309" s="22"/>
      <c r="S4309" s="22"/>
      <c r="T4309" s="22"/>
      <c r="U4309" s="22"/>
      <c r="V4309" s="22"/>
      <c r="W4309" s="22"/>
      <c r="X4309" s="22"/>
      <c r="Y4309" s="22"/>
      <c r="Z4309" s="22"/>
      <c r="AA4309" s="22"/>
      <c r="AB4309" s="22"/>
      <c r="AC4309" s="22"/>
      <c r="AD4309" s="22"/>
      <c r="AE4309" s="22"/>
      <c r="AF4309" s="22"/>
      <c r="AG4309" s="22"/>
      <c r="AH4309" s="22"/>
      <c r="AI4309" s="22"/>
      <c r="AJ4309" s="22"/>
      <c r="AK4309" s="22"/>
      <c r="AL4309" s="22"/>
      <c r="AM4309" s="22"/>
      <c r="AN4309" s="22"/>
      <c r="AO4309" s="22"/>
      <c r="AP4309" s="22"/>
      <c r="AQ4309" s="22"/>
      <c r="AR4309" s="22"/>
      <c r="AS4309" s="22"/>
      <c r="AT4309" s="22"/>
      <c r="AU4309" s="22"/>
      <c r="AV4309" s="22"/>
      <c r="AW4309" s="22"/>
      <c r="AX4309" s="22"/>
      <c r="AY4309" s="22"/>
      <c r="AZ4309" s="22"/>
      <c r="BA4309" s="22"/>
      <c r="BB4309" s="22"/>
      <c r="BC4309" s="22"/>
      <c r="BD4309" s="22"/>
      <c r="BE4309" s="22"/>
      <c r="BF4309" s="22"/>
      <c r="BG4309" s="22"/>
      <c r="BH4309" s="22"/>
      <c r="BI4309" s="22"/>
      <c r="BJ4309" s="22"/>
      <c r="BK4309" s="22"/>
      <c r="BL4309" s="22"/>
      <c r="BM4309" s="22"/>
      <c r="BN4309" s="22"/>
      <c r="BO4309" s="22"/>
      <c r="BP4309" s="22"/>
      <c r="BQ4309" s="22"/>
      <c r="BR4309" s="22"/>
      <c r="BS4309" s="22"/>
      <c r="BT4309" s="22"/>
      <c r="BU4309" s="22"/>
      <c r="BV4309" s="22"/>
      <c r="BW4309" s="22"/>
      <c r="BX4309" s="22"/>
      <c r="BY4309" s="22"/>
      <c r="BZ4309" s="22"/>
      <c r="CA4309" s="22"/>
      <c r="CB4309" s="22"/>
      <c r="CC4309" s="22"/>
      <c r="CD4309" s="22"/>
      <c r="CE4309" s="22"/>
      <c r="CF4309" s="22"/>
      <c r="CG4309" s="22"/>
      <c r="CH4309" s="22"/>
      <c r="CI4309" s="22"/>
      <c r="CJ4309" s="22"/>
      <c r="CK4309" s="22"/>
      <c r="CL4309" s="22"/>
      <c r="CM4309" s="22"/>
      <c r="CN4309" s="22"/>
      <c r="CO4309" s="22"/>
    </row>
    <row r="4310" spans="1:93" s="2" customFormat="1" x14ac:dyDescent="0.3">
      <c r="A4310" s="73" t="s">
        <v>204</v>
      </c>
      <c r="B4310" s="73" t="s">
        <v>177</v>
      </c>
      <c r="C4310" s="67" t="s">
        <v>342</v>
      </c>
      <c r="D4310" s="67" t="s">
        <v>220</v>
      </c>
      <c r="E4310" s="73"/>
      <c r="F4310" s="73"/>
      <c r="G4310" s="73" t="s">
        <v>9</v>
      </c>
      <c r="H4310" s="73" t="s">
        <v>9</v>
      </c>
      <c r="I4310" s="73" t="s">
        <v>465</v>
      </c>
      <c r="J4310" s="73" t="str">
        <f t="shared" si="97"/>
        <v>London Underground passenger.km</v>
      </c>
      <c r="K4310" s="98">
        <v>3.0839999999999999E-2</v>
      </c>
      <c r="L4310" s="48"/>
      <c r="M4310" s="22"/>
      <c r="N4310" s="22"/>
      <c r="O4310" s="22"/>
      <c r="P4310" s="22"/>
      <c r="Q4310" s="22"/>
      <c r="R4310" s="22"/>
      <c r="S4310" s="22"/>
      <c r="T4310" s="2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c r="AQ4310" s="22"/>
      <c r="AR4310" s="22"/>
      <c r="AS4310" s="22"/>
      <c r="AT4310" s="22"/>
      <c r="AU4310" s="22"/>
      <c r="AV4310" s="22"/>
      <c r="AW4310" s="22"/>
      <c r="AX4310" s="22"/>
      <c r="AY4310" s="22"/>
      <c r="AZ4310" s="22"/>
      <c r="BA4310" s="22"/>
      <c r="BB4310" s="22"/>
      <c r="BC4310" s="22"/>
      <c r="BD4310" s="22"/>
      <c r="BE4310" s="22"/>
      <c r="BF4310" s="22"/>
      <c r="BG4310" s="22"/>
      <c r="BH4310" s="22"/>
      <c r="BI4310" s="22"/>
      <c r="BJ4310" s="22"/>
      <c r="BK4310" s="22"/>
      <c r="BL4310" s="22"/>
      <c r="BM4310" s="22"/>
      <c r="BN4310" s="22"/>
      <c r="BO4310" s="22"/>
      <c r="BP4310" s="22"/>
      <c r="BQ4310" s="22"/>
      <c r="BR4310" s="22"/>
      <c r="BS4310" s="22"/>
      <c r="BT4310" s="22"/>
      <c r="BU4310" s="22"/>
      <c r="BV4310" s="22"/>
      <c r="BW4310" s="22"/>
      <c r="BX4310" s="22"/>
      <c r="BY4310" s="22"/>
      <c r="BZ4310" s="22"/>
      <c r="CA4310" s="22"/>
      <c r="CB4310" s="22"/>
      <c r="CC4310" s="22"/>
      <c r="CD4310" s="22"/>
      <c r="CE4310" s="22"/>
      <c r="CF4310" s="22"/>
      <c r="CG4310" s="22"/>
      <c r="CH4310" s="22"/>
      <c r="CI4310" s="22"/>
      <c r="CJ4310" s="22"/>
      <c r="CK4310" s="22"/>
      <c r="CL4310" s="22"/>
      <c r="CM4310" s="22"/>
      <c r="CN4310" s="22"/>
      <c r="CO4310" s="22"/>
    </row>
    <row r="4311" spans="1:93" s="2" customFormat="1" x14ac:dyDescent="0.3">
      <c r="A4311" s="73" t="s">
        <v>204</v>
      </c>
      <c r="B4311" s="73" t="s">
        <v>177</v>
      </c>
      <c r="C4311" s="67" t="s">
        <v>342</v>
      </c>
      <c r="D4311" s="67" t="s">
        <v>220</v>
      </c>
      <c r="E4311" s="73"/>
      <c r="F4311" s="73"/>
      <c r="G4311" s="73" t="s">
        <v>9</v>
      </c>
      <c r="H4311" s="73" t="s">
        <v>9</v>
      </c>
      <c r="I4311" s="73" t="s">
        <v>466</v>
      </c>
      <c r="J4311" s="73" t="str">
        <f t="shared" si="97"/>
        <v>London Underground passenger.km</v>
      </c>
      <c r="K4311" s="98">
        <v>8.0000000000000007E-5</v>
      </c>
      <c r="L4311" s="48"/>
      <c r="M4311" s="22"/>
      <c r="N4311" s="22"/>
      <c r="O4311" s="22"/>
      <c r="P4311" s="22"/>
      <c r="Q4311" s="22"/>
      <c r="R4311" s="22"/>
      <c r="S4311" s="22"/>
      <c r="T4311" s="22"/>
      <c r="U4311" s="22"/>
      <c r="V4311" s="22"/>
      <c r="W4311" s="22"/>
      <c r="X4311" s="22"/>
      <c r="Y4311" s="22"/>
      <c r="Z4311" s="22"/>
      <c r="AA4311" s="22"/>
      <c r="AB4311" s="22"/>
      <c r="AC4311" s="22"/>
      <c r="AD4311" s="22"/>
      <c r="AE4311" s="22"/>
      <c r="AF4311" s="22"/>
      <c r="AG4311" s="22"/>
      <c r="AH4311" s="22"/>
      <c r="AI4311" s="22"/>
      <c r="AJ4311" s="22"/>
      <c r="AK4311" s="22"/>
      <c r="AL4311" s="22"/>
      <c r="AM4311" s="22"/>
      <c r="AN4311" s="22"/>
      <c r="AO4311" s="22"/>
      <c r="AP4311" s="22"/>
      <c r="AQ4311" s="22"/>
      <c r="AR4311" s="22"/>
      <c r="AS4311" s="22"/>
      <c r="AT4311" s="22"/>
      <c r="AU4311" s="22"/>
      <c r="AV4311" s="22"/>
      <c r="AW4311" s="22"/>
      <c r="AX4311" s="22"/>
      <c r="AY4311" s="22"/>
      <c r="AZ4311" s="22"/>
      <c r="BA4311" s="22"/>
      <c r="BB4311" s="22"/>
      <c r="BC4311" s="22"/>
      <c r="BD4311" s="22"/>
      <c r="BE4311" s="22"/>
      <c r="BF4311" s="22"/>
      <c r="BG4311" s="22"/>
      <c r="BH4311" s="22"/>
      <c r="BI4311" s="22"/>
      <c r="BJ4311" s="22"/>
      <c r="BK4311" s="22"/>
      <c r="BL4311" s="22"/>
      <c r="BM4311" s="22"/>
      <c r="BN4311" s="22"/>
      <c r="BO4311" s="22"/>
      <c r="BP4311" s="22"/>
      <c r="BQ4311" s="22"/>
      <c r="BR4311" s="22"/>
      <c r="BS4311" s="22"/>
      <c r="BT4311" s="22"/>
      <c r="BU4311" s="22"/>
      <c r="BV4311" s="22"/>
      <c r="BW4311" s="22"/>
      <c r="BX4311" s="22"/>
      <c r="BY4311" s="22"/>
      <c r="BZ4311" s="22"/>
      <c r="CA4311" s="22"/>
      <c r="CB4311" s="22"/>
      <c r="CC4311" s="22"/>
      <c r="CD4311" s="22"/>
      <c r="CE4311" s="22"/>
      <c r="CF4311" s="22"/>
      <c r="CG4311" s="22"/>
      <c r="CH4311" s="22"/>
      <c r="CI4311" s="22"/>
      <c r="CJ4311" s="22"/>
      <c r="CK4311" s="22"/>
      <c r="CL4311" s="22"/>
      <c r="CM4311" s="22"/>
      <c r="CN4311" s="22"/>
      <c r="CO4311" s="22"/>
    </row>
    <row r="4312" spans="1:93" s="2" customFormat="1" x14ac:dyDescent="0.3">
      <c r="A4312" s="73" t="s">
        <v>204</v>
      </c>
      <c r="B4312" s="73" t="s">
        <v>177</v>
      </c>
      <c r="C4312" s="67" t="s">
        <v>342</v>
      </c>
      <c r="D4312" s="67" t="s">
        <v>220</v>
      </c>
      <c r="E4312" s="73"/>
      <c r="F4312" s="73"/>
      <c r="G4312" s="73" t="s">
        <v>9</v>
      </c>
      <c r="H4312" s="73" t="s">
        <v>9</v>
      </c>
      <c r="I4312" s="73" t="s">
        <v>467</v>
      </c>
      <c r="J4312" s="73" t="str">
        <f t="shared" si="97"/>
        <v>London Underground passenger.km</v>
      </c>
      <c r="K4312" s="98">
        <v>3.0589999999999999E-2</v>
      </c>
      <c r="L4312" s="48"/>
      <c r="M4312" s="22"/>
      <c r="N4312" s="22"/>
      <c r="O4312" s="22"/>
      <c r="P4312" s="22"/>
      <c r="Q4312" s="22"/>
      <c r="R4312" s="22"/>
      <c r="S4312" s="22"/>
      <c r="T4312" s="2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c r="AQ4312" s="22"/>
      <c r="AR4312" s="22"/>
      <c r="AS4312" s="22"/>
      <c r="AT4312" s="22"/>
      <c r="AU4312" s="22"/>
      <c r="AV4312" s="22"/>
      <c r="AW4312" s="22"/>
      <c r="AX4312" s="22"/>
      <c r="AY4312" s="22"/>
      <c r="AZ4312" s="22"/>
      <c r="BA4312" s="22"/>
      <c r="BB4312" s="22"/>
      <c r="BC4312" s="22"/>
      <c r="BD4312" s="22"/>
      <c r="BE4312" s="22"/>
      <c r="BF4312" s="22"/>
      <c r="BG4312" s="22"/>
      <c r="BH4312" s="22"/>
      <c r="BI4312" s="22"/>
      <c r="BJ4312" s="22"/>
      <c r="BK4312" s="22"/>
      <c r="BL4312" s="22"/>
      <c r="BM4312" s="22"/>
      <c r="BN4312" s="22"/>
      <c r="BO4312" s="22"/>
      <c r="BP4312" s="22"/>
      <c r="BQ4312" s="22"/>
      <c r="BR4312" s="22"/>
      <c r="BS4312" s="22"/>
      <c r="BT4312" s="22"/>
      <c r="BU4312" s="22"/>
      <c r="BV4312" s="22"/>
      <c r="BW4312" s="22"/>
      <c r="BX4312" s="22"/>
      <c r="BY4312" s="22"/>
      <c r="BZ4312" s="22"/>
      <c r="CA4312" s="22"/>
      <c r="CB4312" s="22"/>
      <c r="CC4312" s="22"/>
      <c r="CD4312" s="22"/>
      <c r="CE4312" s="22"/>
      <c r="CF4312" s="22"/>
      <c r="CG4312" s="22"/>
      <c r="CH4312" s="22"/>
      <c r="CI4312" s="22"/>
      <c r="CJ4312" s="22"/>
      <c r="CK4312" s="22"/>
      <c r="CL4312" s="22"/>
      <c r="CM4312" s="22"/>
      <c r="CN4312" s="22"/>
      <c r="CO4312" s="22"/>
    </row>
    <row r="4313" spans="1:93" s="3" customFormat="1" ht="15" thickBot="1" x14ac:dyDescent="0.35">
      <c r="A4313" s="84" t="s">
        <v>204</v>
      </c>
      <c r="B4313" s="84" t="s">
        <v>177</v>
      </c>
      <c r="C4313" s="81" t="s">
        <v>342</v>
      </c>
      <c r="D4313" s="81" t="s">
        <v>220</v>
      </c>
      <c r="E4313" s="84"/>
      <c r="F4313" s="84"/>
      <c r="G4313" s="84" t="s">
        <v>9</v>
      </c>
      <c r="H4313" s="84" t="s">
        <v>9</v>
      </c>
      <c r="I4313" s="84" t="s">
        <v>468</v>
      </c>
      <c r="J4313" s="84" t="str">
        <f t="shared" si="97"/>
        <v>London Underground passenger.km</v>
      </c>
      <c r="K4313" s="105">
        <v>1.7000000000000001E-4</v>
      </c>
      <c r="L4313" s="48"/>
      <c r="M4313" s="22"/>
      <c r="N4313" s="22"/>
      <c r="O4313" s="22"/>
      <c r="P4313" s="22"/>
      <c r="Q4313" s="22"/>
      <c r="R4313" s="22"/>
      <c r="S4313" s="22"/>
      <c r="T4313" s="22"/>
      <c r="U4313" s="22"/>
      <c r="V4313" s="22"/>
      <c r="W4313" s="22"/>
      <c r="X4313" s="22"/>
      <c r="Y4313" s="22"/>
      <c r="Z4313" s="22"/>
      <c r="AA4313" s="22"/>
      <c r="AB4313" s="22"/>
      <c r="AC4313" s="22"/>
      <c r="AD4313" s="22"/>
      <c r="AE4313" s="22"/>
      <c r="AF4313" s="22"/>
      <c r="AG4313" s="22"/>
      <c r="AH4313" s="22"/>
      <c r="AI4313" s="22"/>
      <c r="AJ4313" s="22"/>
      <c r="AK4313" s="22"/>
      <c r="AL4313" s="22"/>
      <c r="AM4313" s="22"/>
      <c r="AN4313" s="22"/>
      <c r="AO4313" s="22"/>
      <c r="AP4313" s="22"/>
      <c r="AQ4313" s="22"/>
      <c r="AR4313" s="22"/>
      <c r="AS4313" s="22"/>
      <c r="AT4313" s="22"/>
      <c r="AU4313" s="22"/>
      <c r="AV4313" s="22"/>
      <c r="AW4313" s="22"/>
      <c r="AX4313" s="22"/>
      <c r="AY4313" s="22"/>
      <c r="AZ4313" s="22"/>
      <c r="BA4313" s="22"/>
      <c r="BB4313" s="22"/>
      <c r="BC4313" s="22"/>
      <c r="BD4313" s="22"/>
      <c r="BE4313" s="22"/>
      <c r="BF4313" s="22"/>
      <c r="BG4313" s="22"/>
      <c r="BH4313" s="22"/>
      <c r="BI4313" s="22"/>
      <c r="BJ4313" s="22"/>
      <c r="BK4313" s="22"/>
      <c r="BL4313" s="22"/>
      <c r="BM4313" s="22"/>
      <c r="BN4313" s="22"/>
      <c r="BO4313" s="22"/>
      <c r="BP4313" s="22"/>
      <c r="BQ4313" s="22"/>
      <c r="BR4313" s="22"/>
      <c r="BS4313" s="22"/>
      <c r="BT4313" s="22"/>
      <c r="BU4313" s="22"/>
      <c r="BV4313" s="22"/>
      <c r="BW4313" s="22"/>
      <c r="BX4313" s="22"/>
      <c r="BY4313" s="22"/>
      <c r="BZ4313" s="22"/>
      <c r="CA4313" s="22"/>
      <c r="CB4313" s="22"/>
      <c r="CC4313" s="22"/>
      <c r="CD4313" s="22"/>
      <c r="CE4313" s="22"/>
      <c r="CF4313" s="22"/>
      <c r="CG4313" s="22"/>
      <c r="CH4313" s="22"/>
      <c r="CI4313" s="22"/>
      <c r="CJ4313" s="22"/>
      <c r="CK4313" s="22"/>
      <c r="CL4313" s="22"/>
      <c r="CM4313" s="22"/>
      <c r="CN4313" s="22"/>
      <c r="CO4313" s="22"/>
    </row>
    <row r="4314" spans="1:93" s="2" customFormat="1" x14ac:dyDescent="0.3">
      <c r="A4314" s="86" t="s">
        <v>204</v>
      </c>
      <c r="B4314" s="86" t="s">
        <v>356</v>
      </c>
      <c r="C4314" s="68" t="s">
        <v>266</v>
      </c>
      <c r="D4314" s="68" t="s">
        <v>149</v>
      </c>
      <c r="E4314" s="86"/>
      <c r="F4314" s="86"/>
      <c r="G4314" s="86" t="s">
        <v>43</v>
      </c>
      <c r="H4314" s="86" t="s">
        <v>43</v>
      </c>
      <c r="I4314" s="86" t="s">
        <v>465</v>
      </c>
      <c r="J4314" s="86" t="str">
        <f t="shared" si="97"/>
        <v>Electricity: UK kWh</v>
      </c>
      <c r="K4314" s="100">
        <v>0.25559999999999999</v>
      </c>
      <c r="L4314" s="48"/>
      <c r="M4314" s="22"/>
      <c r="N4314" s="22"/>
      <c r="O4314" s="22"/>
      <c r="P4314" s="22"/>
      <c r="Q4314" s="22"/>
      <c r="R4314" s="22"/>
      <c r="S4314" s="22"/>
      <c r="T4314" s="2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c r="AQ4314" s="22"/>
      <c r="AR4314" s="22"/>
      <c r="AS4314" s="22"/>
      <c r="AT4314" s="22"/>
      <c r="AU4314" s="22"/>
      <c r="AV4314" s="22"/>
      <c r="AW4314" s="22"/>
      <c r="AX4314" s="22"/>
      <c r="AY4314" s="22"/>
      <c r="AZ4314" s="22"/>
      <c r="BA4314" s="22"/>
      <c r="BB4314" s="22"/>
      <c r="BC4314" s="22"/>
      <c r="BD4314" s="22"/>
      <c r="BE4314" s="22"/>
      <c r="BF4314" s="22"/>
      <c r="BG4314" s="22"/>
      <c r="BH4314" s="22"/>
      <c r="BI4314" s="22"/>
      <c r="BJ4314" s="22"/>
      <c r="BK4314" s="22"/>
      <c r="BL4314" s="22"/>
      <c r="BM4314" s="22"/>
      <c r="BN4314" s="22"/>
      <c r="BO4314" s="22"/>
      <c r="BP4314" s="22"/>
      <c r="BQ4314" s="22"/>
      <c r="BR4314" s="22"/>
      <c r="BS4314" s="22"/>
      <c r="BT4314" s="22"/>
      <c r="BU4314" s="22"/>
      <c r="BV4314" s="22"/>
      <c r="BW4314" s="22"/>
      <c r="BX4314" s="22"/>
      <c r="BY4314" s="22"/>
      <c r="BZ4314" s="22"/>
      <c r="CA4314" s="22"/>
      <c r="CB4314" s="22"/>
      <c r="CC4314" s="22"/>
      <c r="CD4314" s="22"/>
      <c r="CE4314" s="22"/>
      <c r="CF4314" s="22"/>
      <c r="CG4314" s="22"/>
      <c r="CH4314" s="22"/>
      <c r="CI4314" s="22"/>
      <c r="CJ4314" s="22"/>
      <c r="CK4314" s="22"/>
      <c r="CL4314" s="22"/>
      <c r="CM4314" s="22"/>
      <c r="CN4314" s="22"/>
      <c r="CO4314" s="22"/>
    </row>
    <row r="4315" spans="1:93" s="2" customFormat="1" x14ac:dyDescent="0.3">
      <c r="A4315" s="73" t="s">
        <v>204</v>
      </c>
      <c r="B4315" s="73" t="s">
        <v>356</v>
      </c>
      <c r="C4315" s="67" t="s">
        <v>266</v>
      </c>
      <c r="D4315" s="67" t="s">
        <v>149</v>
      </c>
      <c r="E4315" s="73"/>
      <c r="F4315" s="73"/>
      <c r="G4315" s="73" t="s">
        <v>43</v>
      </c>
      <c r="H4315" s="73" t="s">
        <v>43</v>
      </c>
      <c r="I4315" s="73" t="s">
        <v>466</v>
      </c>
      <c r="J4315" s="73" t="str">
        <f t="shared" si="97"/>
        <v>Electricity: UK kWh</v>
      </c>
      <c r="K4315" s="98">
        <v>6.4999999999999997E-4</v>
      </c>
      <c r="L4315" s="48"/>
      <c r="M4315" s="22"/>
      <c r="N4315" s="22"/>
      <c r="O4315" s="22"/>
      <c r="P4315" s="22"/>
      <c r="Q4315" s="22"/>
      <c r="R4315" s="22"/>
      <c r="S4315" s="22"/>
      <c r="T4315" s="22"/>
      <c r="U4315" s="22"/>
      <c r="V4315" s="22"/>
      <c r="W4315" s="22"/>
      <c r="X4315" s="22"/>
      <c r="Y4315" s="22"/>
      <c r="Z4315" s="22"/>
      <c r="AA4315" s="22"/>
      <c r="AB4315" s="22"/>
      <c r="AC4315" s="22"/>
      <c r="AD4315" s="22"/>
      <c r="AE4315" s="22"/>
      <c r="AF4315" s="22"/>
      <c r="AG4315" s="22"/>
      <c r="AH4315" s="22"/>
      <c r="AI4315" s="22"/>
      <c r="AJ4315" s="22"/>
      <c r="AK4315" s="22"/>
      <c r="AL4315" s="22"/>
      <c r="AM4315" s="22"/>
      <c r="AN4315" s="22"/>
      <c r="AO4315" s="22"/>
      <c r="AP4315" s="22"/>
      <c r="AQ4315" s="22"/>
      <c r="AR4315" s="22"/>
      <c r="AS4315" s="22"/>
      <c r="AT4315" s="22"/>
      <c r="AU4315" s="22"/>
      <c r="AV4315" s="22"/>
      <c r="AW4315" s="22"/>
      <c r="AX4315" s="22"/>
      <c r="AY4315" s="22"/>
      <c r="AZ4315" s="22"/>
      <c r="BA4315" s="22"/>
      <c r="BB4315" s="22"/>
      <c r="BC4315" s="22"/>
      <c r="BD4315" s="22"/>
      <c r="BE4315" s="22"/>
      <c r="BF4315" s="22"/>
      <c r="BG4315" s="22"/>
      <c r="BH4315" s="22"/>
      <c r="BI4315" s="22"/>
      <c r="BJ4315" s="22"/>
      <c r="BK4315" s="22"/>
      <c r="BL4315" s="22"/>
      <c r="BM4315" s="22"/>
      <c r="BN4315" s="22"/>
      <c r="BO4315" s="22"/>
      <c r="BP4315" s="22"/>
      <c r="BQ4315" s="22"/>
      <c r="BR4315" s="22"/>
      <c r="BS4315" s="22"/>
      <c r="BT4315" s="22"/>
      <c r="BU4315" s="22"/>
      <c r="BV4315" s="22"/>
      <c r="BW4315" s="22"/>
      <c r="BX4315" s="22"/>
      <c r="BY4315" s="22"/>
      <c r="BZ4315" s="22"/>
      <c r="CA4315" s="22"/>
      <c r="CB4315" s="22"/>
      <c r="CC4315" s="22"/>
      <c r="CD4315" s="22"/>
      <c r="CE4315" s="22"/>
      <c r="CF4315" s="22"/>
      <c r="CG4315" s="22"/>
      <c r="CH4315" s="22"/>
      <c r="CI4315" s="22"/>
      <c r="CJ4315" s="22"/>
      <c r="CK4315" s="22"/>
      <c r="CL4315" s="22"/>
      <c r="CM4315" s="22"/>
      <c r="CN4315" s="22"/>
      <c r="CO4315" s="22"/>
    </row>
    <row r="4316" spans="1:93" s="2" customFormat="1" x14ac:dyDescent="0.3">
      <c r="A4316" s="73" t="s">
        <v>204</v>
      </c>
      <c r="B4316" s="73" t="s">
        <v>356</v>
      </c>
      <c r="C4316" s="67" t="s">
        <v>266</v>
      </c>
      <c r="D4316" s="67" t="s">
        <v>149</v>
      </c>
      <c r="E4316" s="73"/>
      <c r="F4316" s="73"/>
      <c r="G4316" s="73" t="s">
        <v>43</v>
      </c>
      <c r="H4316" s="73" t="s">
        <v>43</v>
      </c>
      <c r="I4316" s="73" t="s">
        <v>467</v>
      </c>
      <c r="J4316" s="73" t="str">
        <f t="shared" si="97"/>
        <v>Electricity: UK kWh</v>
      </c>
      <c r="K4316" s="98">
        <v>0.25358000000000003</v>
      </c>
      <c r="L4316" s="48"/>
      <c r="M4316" s="22"/>
      <c r="N4316" s="22"/>
      <c r="O4316" s="22"/>
      <c r="P4316" s="22"/>
      <c r="Q4316" s="22"/>
      <c r="R4316" s="22"/>
      <c r="S4316" s="22"/>
      <c r="T4316" s="2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c r="AQ4316" s="22"/>
      <c r="AR4316" s="22"/>
      <c r="AS4316" s="22"/>
      <c r="AT4316" s="22"/>
      <c r="AU4316" s="22"/>
      <c r="AV4316" s="22"/>
      <c r="AW4316" s="22"/>
      <c r="AX4316" s="22"/>
      <c r="AY4316" s="22"/>
      <c r="AZ4316" s="22"/>
      <c r="BA4316" s="22"/>
      <c r="BB4316" s="22"/>
      <c r="BC4316" s="22"/>
      <c r="BD4316" s="22"/>
      <c r="BE4316" s="22"/>
      <c r="BF4316" s="22"/>
      <c r="BG4316" s="22"/>
      <c r="BH4316" s="22"/>
      <c r="BI4316" s="22"/>
      <c r="BJ4316" s="22"/>
      <c r="BK4316" s="22"/>
      <c r="BL4316" s="22"/>
      <c r="BM4316" s="22"/>
      <c r="BN4316" s="22"/>
      <c r="BO4316" s="22"/>
      <c r="BP4316" s="22"/>
      <c r="BQ4316" s="22"/>
      <c r="BR4316" s="22"/>
      <c r="BS4316" s="22"/>
      <c r="BT4316" s="22"/>
      <c r="BU4316" s="22"/>
      <c r="BV4316" s="22"/>
      <c r="BW4316" s="22"/>
      <c r="BX4316" s="22"/>
      <c r="BY4316" s="22"/>
      <c r="BZ4316" s="22"/>
      <c r="CA4316" s="22"/>
      <c r="CB4316" s="22"/>
      <c r="CC4316" s="22"/>
      <c r="CD4316" s="22"/>
      <c r="CE4316" s="22"/>
      <c r="CF4316" s="22"/>
      <c r="CG4316" s="22"/>
      <c r="CH4316" s="22"/>
      <c r="CI4316" s="22"/>
      <c r="CJ4316" s="22"/>
      <c r="CK4316" s="22"/>
      <c r="CL4316" s="22"/>
      <c r="CM4316" s="22"/>
      <c r="CN4316" s="22"/>
      <c r="CO4316" s="22"/>
    </row>
    <row r="4317" spans="1:93" s="3" customFormat="1" ht="15" thickBot="1" x14ac:dyDescent="0.35">
      <c r="A4317" s="84" t="s">
        <v>204</v>
      </c>
      <c r="B4317" s="84" t="s">
        <v>356</v>
      </c>
      <c r="C4317" s="81" t="s">
        <v>266</v>
      </c>
      <c r="D4317" s="81" t="s">
        <v>149</v>
      </c>
      <c r="E4317" s="84"/>
      <c r="F4317" s="84"/>
      <c r="G4317" s="84" t="s">
        <v>43</v>
      </c>
      <c r="H4317" s="84" t="s">
        <v>43</v>
      </c>
      <c r="I4317" s="84" t="s">
        <v>468</v>
      </c>
      <c r="J4317" s="84" t="str">
        <f t="shared" si="97"/>
        <v>Electricity: UK kWh</v>
      </c>
      <c r="K4317" s="105">
        <v>1.3699999999999999E-3</v>
      </c>
      <c r="L4317" s="48"/>
      <c r="M4317" s="22"/>
      <c r="N4317" s="22"/>
      <c r="O4317" s="22"/>
      <c r="P4317" s="22"/>
      <c r="Q4317" s="22"/>
      <c r="R4317" s="22"/>
      <c r="S4317" s="22"/>
      <c r="T4317" s="22"/>
      <c r="U4317" s="22"/>
      <c r="V4317" s="22"/>
      <c r="W4317" s="22"/>
      <c r="X4317" s="22"/>
      <c r="Y4317" s="22"/>
      <c r="Z4317" s="22"/>
      <c r="AA4317" s="22"/>
      <c r="AB4317" s="22"/>
      <c r="AC4317" s="22"/>
      <c r="AD4317" s="22"/>
      <c r="AE4317" s="22"/>
      <c r="AF4317" s="22"/>
      <c r="AG4317" s="22"/>
      <c r="AH4317" s="22"/>
      <c r="AI4317" s="22"/>
      <c r="AJ4317" s="22"/>
      <c r="AK4317" s="22"/>
      <c r="AL4317" s="22"/>
      <c r="AM4317" s="22"/>
      <c r="AN4317" s="22"/>
      <c r="AO4317" s="22"/>
      <c r="AP4317" s="22"/>
      <c r="AQ4317" s="22"/>
      <c r="AR4317" s="22"/>
      <c r="AS4317" s="22"/>
      <c r="AT4317" s="22"/>
      <c r="AU4317" s="22"/>
      <c r="AV4317" s="22"/>
      <c r="AW4317" s="22"/>
      <c r="AX4317" s="22"/>
      <c r="AY4317" s="22"/>
      <c r="AZ4317" s="22"/>
      <c r="BA4317" s="22"/>
      <c r="BB4317" s="22"/>
      <c r="BC4317" s="22"/>
      <c r="BD4317" s="22"/>
      <c r="BE4317" s="22"/>
      <c r="BF4317" s="22"/>
      <c r="BG4317" s="22"/>
      <c r="BH4317" s="22"/>
      <c r="BI4317" s="22"/>
      <c r="BJ4317" s="22"/>
      <c r="BK4317" s="22"/>
      <c r="BL4317" s="22"/>
      <c r="BM4317" s="22"/>
      <c r="BN4317" s="22"/>
      <c r="BO4317" s="22"/>
      <c r="BP4317" s="22"/>
      <c r="BQ4317" s="22"/>
      <c r="BR4317" s="22"/>
      <c r="BS4317" s="22"/>
      <c r="BT4317" s="22"/>
      <c r="BU4317" s="22"/>
      <c r="BV4317" s="22"/>
      <c r="BW4317" s="22"/>
      <c r="BX4317" s="22"/>
      <c r="BY4317" s="22"/>
      <c r="BZ4317" s="22"/>
      <c r="CA4317" s="22"/>
      <c r="CB4317" s="22"/>
      <c r="CC4317" s="22"/>
      <c r="CD4317" s="22"/>
      <c r="CE4317" s="22"/>
      <c r="CF4317" s="22"/>
      <c r="CG4317" s="22"/>
      <c r="CH4317" s="22"/>
      <c r="CI4317" s="22"/>
      <c r="CJ4317" s="22"/>
      <c r="CK4317" s="22"/>
      <c r="CL4317" s="22"/>
      <c r="CM4317" s="22"/>
      <c r="CN4317" s="22"/>
      <c r="CO4317" s="22"/>
    </row>
    <row r="4318" spans="1:93" x14ac:dyDescent="0.3">
      <c r="A4318" s="86" t="s">
        <v>204</v>
      </c>
      <c r="B4318" s="86" t="s">
        <v>362</v>
      </c>
      <c r="C4318" s="68" t="s">
        <v>252</v>
      </c>
      <c r="D4318" s="68" t="s">
        <v>61</v>
      </c>
      <c r="E4318" s="86"/>
      <c r="F4318" s="86" t="s">
        <v>412</v>
      </c>
      <c r="G4318" s="86" t="s">
        <v>405</v>
      </c>
      <c r="H4318" s="86" t="s">
        <v>405</v>
      </c>
      <c r="I4318" s="86" t="s">
        <v>465</v>
      </c>
      <c r="J4318" s="86" t="str">
        <f>CONCATENATE(D4318," ",H4318," ",C4318)</f>
        <v>Mini km Managed cars (by market segment)</v>
      </c>
      <c r="K4318" s="100">
        <v>0.11008999999999999</v>
      </c>
      <c r="L4318" s="112"/>
    </row>
    <row r="4319" spans="1:93" s="2" customFormat="1" x14ac:dyDescent="0.3">
      <c r="A4319" s="86" t="s">
        <v>204</v>
      </c>
      <c r="B4319" s="86" t="s">
        <v>362</v>
      </c>
      <c r="C4319" s="68" t="s">
        <v>252</v>
      </c>
      <c r="D4319" s="67" t="s">
        <v>61</v>
      </c>
      <c r="E4319" s="73"/>
      <c r="F4319" s="73" t="s">
        <v>412</v>
      </c>
      <c r="G4319" s="73" t="s">
        <v>405</v>
      </c>
      <c r="H4319" s="73" t="s">
        <v>405</v>
      </c>
      <c r="I4319" s="73" t="s">
        <v>466</v>
      </c>
      <c r="J4319" s="86" t="str">
        <f t="shared" ref="J4319:J4382" si="98">CONCATENATE(D4319," ",H4319," ",C4319)</f>
        <v>Mini km Managed cars (by market segment)</v>
      </c>
      <c r="K4319" s="146">
        <v>4.3200000000000001E-6</v>
      </c>
      <c r="L4319" s="48"/>
      <c r="M4319" s="22"/>
      <c r="N4319" s="22"/>
      <c r="O4319" s="22"/>
      <c r="P4319" s="22"/>
      <c r="Q4319" s="22"/>
      <c r="R4319" s="22"/>
      <c r="S4319" s="22"/>
      <c r="T4319" s="22"/>
      <c r="U4319" s="22"/>
      <c r="V4319" s="22"/>
      <c r="W4319" s="22"/>
      <c r="X4319" s="22"/>
      <c r="Y4319" s="22"/>
      <c r="Z4319" s="22"/>
      <c r="AA4319" s="22"/>
      <c r="AB4319" s="22"/>
      <c r="AC4319" s="22"/>
      <c r="AD4319" s="22"/>
      <c r="AE4319" s="22"/>
      <c r="AF4319" s="22"/>
      <c r="AG4319" s="22"/>
      <c r="AH4319" s="22"/>
      <c r="AI4319" s="22"/>
      <c r="AJ4319" s="22"/>
      <c r="AK4319" s="22"/>
      <c r="AL4319" s="22"/>
      <c r="AM4319" s="22"/>
      <c r="AN4319" s="22"/>
      <c r="AO4319" s="22"/>
      <c r="AP4319" s="22"/>
      <c r="AQ4319" s="22"/>
      <c r="AR4319" s="22"/>
      <c r="AS4319" s="22"/>
      <c r="AT4319" s="22"/>
      <c r="AU4319" s="22"/>
      <c r="AV4319" s="22"/>
      <c r="AW4319" s="22"/>
      <c r="AX4319" s="22"/>
      <c r="AY4319" s="22"/>
      <c r="AZ4319" s="22"/>
      <c r="BA4319" s="22"/>
      <c r="BB4319" s="22"/>
      <c r="BC4319" s="22"/>
      <c r="BD4319" s="22"/>
      <c r="BE4319" s="22"/>
      <c r="BF4319" s="22"/>
      <c r="BG4319" s="22"/>
      <c r="BH4319" s="22"/>
      <c r="BI4319" s="22"/>
      <c r="BJ4319" s="22"/>
      <c r="BK4319" s="22"/>
      <c r="BL4319" s="22"/>
      <c r="BM4319" s="22"/>
      <c r="BN4319" s="22"/>
      <c r="BO4319" s="22"/>
      <c r="BP4319" s="22"/>
      <c r="BQ4319" s="22"/>
      <c r="BR4319" s="22"/>
      <c r="BS4319" s="22"/>
      <c r="BT4319" s="22"/>
      <c r="BU4319" s="22"/>
      <c r="BV4319" s="22"/>
      <c r="BW4319" s="22"/>
      <c r="BX4319" s="22"/>
      <c r="BY4319" s="22"/>
      <c r="BZ4319" s="22"/>
      <c r="CA4319" s="22"/>
      <c r="CB4319" s="22"/>
      <c r="CC4319" s="22"/>
      <c r="CD4319" s="22"/>
      <c r="CE4319" s="22"/>
      <c r="CF4319" s="22"/>
      <c r="CG4319" s="22"/>
      <c r="CH4319" s="22"/>
      <c r="CI4319" s="22"/>
      <c r="CJ4319" s="22"/>
      <c r="CK4319" s="22"/>
      <c r="CL4319" s="22"/>
      <c r="CM4319" s="22"/>
      <c r="CN4319" s="22"/>
      <c r="CO4319" s="22"/>
    </row>
    <row r="4320" spans="1:93" s="2" customFormat="1" x14ac:dyDescent="0.3">
      <c r="A4320" s="86" t="s">
        <v>204</v>
      </c>
      <c r="B4320" s="86" t="s">
        <v>362</v>
      </c>
      <c r="C4320" s="68" t="s">
        <v>252</v>
      </c>
      <c r="D4320" s="67" t="s">
        <v>61</v>
      </c>
      <c r="E4320" s="73"/>
      <c r="F4320" s="73" t="s">
        <v>412</v>
      </c>
      <c r="G4320" s="73" t="s">
        <v>405</v>
      </c>
      <c r="H4320" s="73" t="s">
        <v>405</v>
      </c>
      <c r="I4320" s="73" t="s">
        <v>467</v>
      </c>
      <c r="J4320" s="86" t="str">
        <f t="shared" si="98"/>
        <v>Mini km Managed cars (by market segment)</v>
      </c>
      <c r="K4320" s="98">
        <v>0.10825</v>
      </c>
      <c r="L4320" s="48"/>
      <c r="M4320" s="22"/>
      <c r="N4320" s="22"/>
      <c r="O4320" s="22"/>
      <c r="P4320" s="22"/>
      <c r="Q4320" s="22"/>
      <c r="R4320" s="22"/>
      <c r="S4320" s="22"/>
      <c r="T4320" s="2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c r="AQ4320" s="22"/>
      <c r="AR4320" s="22"/>
      <c r="AS4320" s="22"/>
      <c r="AT4320" s="22"/>
      <c r="AU4320" s="22"/>
      <c r="AV4320" s="22"/>
      <c r="AW4320" s="22"/>
      <c r="AX4320" s="22"/>
      <c r="AY4320" s="22"/>
      <c r="AZ4320" s="22"/>
      <c r="BA4320" s="22"/>
      <c r="BB4320" s="22"/>
      <c r="BC4320" s="22"/>
      <c r="BD4320" s="22"/>
      <c r="BE4320" s="22"/>
      <c r="BF4320" s="22"/>
      <c r="BG4320" s="22"/>
      <c r="BH4320" s="22"/>
      <c r="BI4320" s="22"/>
      <c r="BJ4320" s="22"/>
      <c r="BK4320" s="22"/>
      <c r="BL4320" s="22"/>
      <c r="BM4320" s="22"/>
      <c r="BN4320" s="22"/>
      <c r="BO4320" s="22"/>
      <c r="BP4320" s="22"/>
      <c r="BQ4320" s="22"/>
      <c r="BR4320" s="22"/>
      <c r="BS4320" s="22"/>
      <c r="BT4320" s="22"/>
      <c r="BU4320" s="22"/>
      <c r="BV4320" s="22"/>
      <c r="BW4320" s="22"/>
      <c r="BX4320" s="22"/>
      <c r="BY4320" s="22"/>
      <c r="BZ4320" s="22"/>
      <c r="CA4320" s="22"/>
      <c r="CB4320" s="22"/>
      <c r="CC4320" s="22"/>
      <c r="CD4320" s="22"/>
      <c r="CE4320" s="22"/>
      <c r="CF4320" s="22"/>
      <c r="CG4320" s="22"/>
      <c r="CH4320" s="22"/>
      <c r="CI4320" s="22"/>
      <c r="CJ4320" s="22"/>
      <c r="CK4320" s="22"/>
      <c r="CL4320" s="22"/>
      <c r="CM4320" s="22"/>
      <c r="CN4320" s="22"/>
      <c r="CO4320" s="22"/>
    </row>
    <row r="4321" spans="1:93" s="2" customFormat="1" x14ac:dyDescent="0.3">
      <c r="A4321" s="86" t="s">
        <v>204</v>
      </c>
      <c r="B4321" s="86" t="s">
        <v>362</v>
      </c>
      <c r="C4321" s="68" t="s">
        <v>252</v>
      </c>
      <c r="D4321" s="67" t="s">
        <v>61</v>
      </c>
      <c r="E4321" s="73"/>
      <c r="F4321" s="73" t="s">
        <v>412</v>
      </c>
      <c r="G4321" s="73" t="s">
        <v>405</v>
      </c>
      <c r="H4321" s="73" t="s">
        <v>405</v>
      </c>
      <c r="I4321" s="73" t="s">
        <v>468</v>
      </c>
      <c r="J4321" s="86" t="str">
        <f t="shared" si="98"/>
        <v>Mini km Managed cars (by market segment)</v>
      </c>
      <c r="K4321" s="98">
        <v>1.8400000000000001E-3</v>
      </c>
      <c r="L4321" s="48"/>
      <c r="M4321" s="22"/>
      <c r="N4321" s="22"/>
      <c r="O4321" s="22"/>
      <c r="P4321" s="22"/>
      <c r="Q4321" s="22"/>
      <c r="R4321" s="22"/>
      <c r="S4321" s="22"/>
      <c r="T4321" s="22"/>
      <c r="U4321" s="22"/>
      <c r="V4321" s="22"/>
      <c r="W4321" s="22"/>
      <c r="X4321" s="22"/>
      <c r="Y4321" s="22"/>
      <c r="Z4321" s="22"/>
      <c r="AA4321" s="22"/>
      <c r="AB4321" s="22"/>
      <c r="AC4321" s="22"/>
      <c r="AD4321" s="22"/>
      <c r="AE4321" s="22"/>
      <c r="AF4321" s="22"/>
      <c r="AG4321" s="22"/>
      <c r="AH4321" s="22"/>
      <c r="AI4321" s="22"/>
      <c r="AJ4321" s="22"/>
      <c r="AK4321" s="22"/>
      <c r="AL4321" s="22"/>
      <c r="AM4321" s="22"/>
      <c r="AN4321" s="22"/>
      <c r="AO4321" s="22"/>
      <c r="AP4321" s="22"/>
      <c r="AQ4321" s="22"/>
      <c r="AR4321" s="22"/>
      <c r="AS4321" s="22"/>
      <c r="AT4321" s="22"/>
      <c r="AU4321" s="22"/>
      <c r="AV4321" s="22"/>
      <c r="AW4321" s="22"/>
      <c r="AX4321" s="22"/>
      <c r="AY4321" s="22"/>
      <c r="AZ4321" s="22"/>
      <c r="BA4321" s="22"/>
      <c r="BB4321" s="22"/>
      <c r="BC4321" s="22"/>
      <c r="BD4321" s="22"/>
      <c r="BE4321" s="22"/>
      <c r="BF4321" s="22"/>
      <c r="BG4321" s="22"/>
      <c r="BH4321" s="22"/>
      <c r="BI4321" s="22"/>
      <c r="BJ4321" s="22"/>
      <c r="BK4321" s="22"/>
      <c r="BL4321" s="22"/>
      <c r="BM4321" s="22"/>
      <c r="BN4321" s="22"/>
      <c r="BO4321" s="22"/>
      <c r="BP4321" s="22"/>
      <c r="BQ4321" s="22"/>
      <c r="BR4321" s="22"/>
      <c r="BS4321" s="22"/>
      <c r="BT4321" s="22"/>
      <c r="BU4321" s="22"/>
      <c r="BV4321" s="22"/>
      <c r="BW4321" s="22"/>
      <c r="BX4321" s="22"/>
      <c r="BY4321" s="22"/>
      <c r="BZ4321" s="22"/>
      <c r="CA4321" s="22"/>
      <c r="CB4321" s="22"/>
      <c r="CC4321" s="22"/>
      <c r="CD4321" s="22"/>
      <c r="CE4321" s="22"/>
      <c r="CF4321" s="22"/>
      <c r="CG4321" s="22"/>
      <c r="CH4321" s="22"/>
      <c r="CI4321" s="22"/>
      <c r="CJ4321" s="22"/>
      <c r="CK4321" s="22"/>
      <c r="CL4321" s="22"/>
      <c r="CM4321" s="22"/>
      <c r="CN4321" s="22"/>
      <c r="CO4321" s="22"/>
    </row>
    <row r="4322" spans="1:93" s="2" customFormat="1" x14ac:dyDescent="0.3">
      <c r="A4322" s="86" t="s">
        <v>204</v>
      </c>
      <c r="B4322" s="86" t="s">
        <v>362</v>
      </c>
      <c r="C4322" s="68" t="s">
        <v>252</v>
      </c>
      <c r="D4322" s="67" t="s">
        <v>61</v>
      </c>
      <c r="E4322" s="73"/>
      <c r="F4322" s="73" t="s">
        <v>412</v>
      </c>
      <c r="G4322" s="73" t="s">
        <v>156</v>
      </c>
      <c r="H4322" s="73" t="s">
        <v>156</v>
      </c>
      <c r="I4322" s="73" t="s">
        <v>465</v>
      </c>
      <c r="J4322" s="86" t="str">
        <f t="shared" si="98"/>
        <v>Mini miles Managed cars (by market segment)</v>
      </c>
      <c r="K4322" s="98">
        <v>0.17719000000000001</v>
      </c>
      <c r="L4322" s="48"/>
      <c r="M4322" s="22"/>
      <c r="N4322" s="22"/>
      <c r="O4322" s="22"/>
      <c r="P4322" s="22"/>
      <c r="Q4322" s="22"/>
      <c r="R4322" s="22"/>
      <c r="S4322" s="22"/>
      <c r="T4322" s="2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c r="AQ4322" s="22"/>
      <c r="AR4322" s="22"/>
      <c r="AS4322" s="22"/>
      <c r="AT4322" s="22"/>
      <c r="AU4322" s="22"/>
      <c r="AV4322" s="22"/>
      <c r="AW4322" s="22"/>
      <c r="AX4322" s="22"/>
      <c r="AY4322" s="22"/>
      <c r="AZ4322" s="22"/>
      <c r="BA4322" s="22"/>
      <c r="BB4322" s="22"/>
      <c r="BC4322" s="22"/>
      <c r="BD4322" s="22"/>
      <c r="BE4322" s="22"/>
      <c r="BF4322" s="22"/>
      <c r="BG4322" s="22"/>
      <c r="BH4322" s="22"/>
      <c r="BI4322" s="22"/>
      <c r="BJ4322" s="22"/>
      <c r="BK4322" s="22"/>
      <c r="BL4322" s="22"/>
      <c r="BM4322" s="22"/>
      <c r="BN4322" s="22"/>
      <c r="BO4322" s="22"/>
      <c r="BP4322" s="22"/>
      <c r="BQ4322" s="22"/>
      <c r="BR4322" s="22"/>
      <c r="BS4322" s="22"/>
      <c r="BT4322" s="22"/>
      <c r="BU4322" s="22"/>
      <c r="BV4322" s="22"/>
      <c r="BW4322" s="22"/>
      <c r="BX4322" s="22"/>
      <c r="BY4322" s="22"/>
      <c r="BZ4322" s="22"/>
      <c r="CA4322" s="22"/>
      <c r="CB4322" s="22"/>
      <c r="CC4322" s="22"/>
      <c r="CD4322" s="22"/>
      <c r="CE4322" s="22"/>
      <c r="CF4322" s="22"/>
      <c r="CG4322" s="22"/>
      <c r="CH4322" s="22"/>
      <c r="CI4322" s="22"/>
      <c r="CJ4322" s="22"/>
      <c r="CK4322" s="22"/>
      <c r="CL4322" s="22"/>
      <c r="CM4322" s="22"/>
      <c r="CN4322" s="22"/>
      <c r="CO4322" s="22"/>
    </row>
    <row r="4323" spans="1:93" s="2" customFormat="1" x14ac:dyDescent="0.3">
      <c r="A4323" s="86" t="s">
        <v>204</v>
      </c>
      <c r="B4323" s="86" t="s">
        <v>362</v>
      </c>
      <c r="C4323" s="68" t="s">
        <v>252</v>
      </c>
      <c r="D4323" s="67" t="s">
        <v>61</v>
      </c>
      <c r="E4323" s="73"/>
      <c r="F4323" s="73" t="s">
        <v>412</v>
      </c>
      <c r="G4323" s="73" t="s">
        <v>156</v>
      </c>
      <c r="H4323" s="73" t="s">
        <v>156</v>
      </c>
      <c r="I4323" s="73" t="s">
        <v>466</v>
      </c>
      <c r="J4323" s="86" t="str">
        <f t="shared" si="98"/>
        <v>Mini miles Managed cars (by market segment)</v>
      </c>
      <c r="K4323" s="98">
        <v>1.0000000000000001E-5</v>
      </c>
      <c r="L4323" s="48"/>
      <c r="M4323" s="22"/>
      <c r="N4323" s="22"/>
      <c r="O4323" s="22"/>
      <c r="P4323" s="22"/>
      <c r="Q4323" s="22"/>
      <c r="R4323" s="22"/>
      <c r="S4323" s="22"/>
      <c r="T4323" s="22"/>
      <c r="U4323" s="22"/>
      <c r="V4323" s="22"/>
      <c r="W4323" s="22"/>
      <c r="X4323" s="22"/>
      <c r="Y4323" s="22"/>
      <c r="Z4323" s="22"/>
      <c r="AA4323" s="22"/>
      <c r="AB4323" s="22"/>
      <c r="AC4323" s="22"/>
      <c r="AD4323" s="22"/>
      <c r="AE4323" s="22"/>
      <c r="AF4323" s="22"/>
      <c r="AG4323" s="22"/>
      <c r="AH4323" s="22"/>
      <c r="AI4323" s="22"/>
      <c r="AJ4323" s="22"/>
      <c r="AK4323" s="22"/>
      <c r="AL4323" s="22"/>
      <c r="AM4323" s="22"/>
      <c r="AN4323" s="22"/>
      <c r="AO4323" s="22"/>
      <c r="AP4323" s="22"/>
      <c r="AQ4323" s="22"/>
      <c r="AR4323" s="22"/>
      <c r="AS4323" s="22"/>
      <c r="AT4323" s="22"/>
      <c r="AU4323" s="22"/>
      <c r="AV4323" s="22"/>
      <c r="AW4323" s="22"/>
      <c r="AX4323" s="22"/>
      <c r="AY4323" s="22"/>
      <c r="AZ4323" s="22"/>
      <c r="BA4323" s="22"/>
      <c r="BB4323" s="22"/>
      <c r="BC4323" s="22"/>
      <c r="BD4323" s="22"/>
      <c r="BE4323" s="22"/>
      <c r="BF4323" s="22"/>
      <c r="BG4323" s="22"/>
      <c r="BH4323" s="22"/>
      <c r="BI4323" s="22"/>
      <c r="BJ4323" s="22"/>
      <c r="BK4323" s="22"/>
      <c r="BL4323" s="22"/>
      <c r="BM4323" s="22"/>
      <c r="BN4323" s="22"/>
      <c r="BO4323" s="22"/>
      <c r="BP4323" s="22"/>
      <c r="BQ4323" s="22"/>
      <c r="BR4323" s="22"/>
      <c r="BS4323" s="22"/>
      <c r="BT4323" s="22"/>
      <c r="BU4323" s="22"/>
      <c r="BV4323" s="22"/>
      <c r="BW4323" s="22"/>
      <c r="BX4323" s="22"/>
      <c r="BY4323" s="22"/>
      <c r="BZ4323" s="22"/>
      <c r="CA4323" s="22"/>
      <c r="CB4323" s="22"/>
      <c r="CC4323" s="22"/>
      <c r="CD4323" s="22"/>
      <c r="CE4323" s="22"/>
      <c r="CF4323" s="22"/>
      <c r="CG4323" s="22"/>
      <c r="CH4323" s="22"/>
      <c r="CI4323" s="22"/>
      <c r="CJ4323" s="22"/>
      <c r="CK4323" s="22"/>
      <c r="CL4323" s="22"/>
      <c r="CM4323" s="22"/>
      <c r="CN4323" s="22"/>
      <c r="CO4323" s="22"/>
    </row>
    <row r="4324" spans="1:93" s="2" customFormat="1" x14ac:dyDescent="0.3">
      <c r="A4324" s="86" t="s">
        <v>204</v>
      </c>
      <c r="B4324" s="86" t="s">
        <v>362</v>
      </c>
      <c r="C4324" s="68" t="s">
        <v>252</v>
      </c>
      <c r="D4324" s="67" t="s">
        <v>61</v>
      </c>
      <c r="E4324" s="73"/>
      <c r="F4324" s="73" t="s">
        <v>412</v>
      </c>
      <c r="G4324" s="73" t="s">
        <v>156</v>
      </c>
      <c r="H4324" s="73" t="s">
        <v>156</v>
      </c>
      <c r="I4324" s="73" t="s">
        <v>467</v>
      </c>
      <c r="J4324" s="86" t="str">
        <f t="shared" si="98"/>
        <v>Mini miles Managed cars (by market segment)</v>
      </c>
      <c r="K4324" s="98">
        <v>0.17421</v>
      </c>
      <c r="L4324" s="48"/>
      <c r="M4324" s="22"/>
      <c r="N4324" s="22"/>
      <c r="O4324" s="22"/>
      <c r="P4324" s="22"/>
      <c r="Q4324" s="22"/>
      <c r="R4324" s="22"/>
      <c r="S4324" s="22"/>
      <c r="T4324" s="2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c r="AQ4324" s="22"/>
      <c r="AR4324" s="22"/>
      <c r="AS4324" s="22"/>
      <c r="AT4324" s="22"/>
      <c r="AU4324" s="22"/>
      <c r="AV4324" s="22"/>
      <c r="AW4324" s="22"/>
      <c r="AX4324" s="22"/>
      <c r="AY4324" s="22"/>
      <c r="AZ4324" s="22"/>
      <c r="BA4324" s="22"/>
      <c r="BB4324" s="22"/>
      <c r="BC4324" s="22"/>
      <c r="BD4324" s="22"/>
      <c r="BE4324" s="22"/>
      <c r="BF4324" s="22"/>
      <c r="BG4324" s="22"/>
      <c r="BH4324" s="22"/>
      <c r="BI4324" s="22"/>
      <c r="BJ4324" s="22"/>
      <c r="BK4324" s="22"/>
      <c r="BL4324" s="22"/>
      <c r="BM4324" s="22"/>
      <c r="BN4324" s="22"/>
      <c r="BO4324" s="22"/>
      <c r="BP4324" s="22"/>
      <c r="BQ4324" s="22"/>
      <c r="BR4324" s="22"/>
      <c r="BS4324" s="22"/>
      <c r="BT4324" s="22"/>
      <c r="BU4324" s="22"/>
      <c r="BV4324" s="22"/>
      <c r="BW4324" s="22"/>
      <c r="BX4324" s="22"/>
      <c r="BY4324" s="22"/>
      <c r="BZ4324" s="22"/>
      <c r="CA4324" s="22"/>
      <c r="CB4324" s="22"/>
      <c r="CC4324" s="22"/>
      <c r="CD4324" s="22"/>
      <c r="CE4324" s="22"/>
      <c r="CF4324" s="22"/>
      <c r="CG4324" s="22"/>
      <c r="CH4324" s="22"/>
      <c r="CI4324" s="22"/>
      <c r="CJ4324" s="22"/>
      <c r="CK4324" s="22"/>
      <c r="CL4324" s="22"/>
      <c r="CM4324" s="22"/>
      <c r="CN4324" s="22"/>
      <c r="CO4324" s="22"/>
    </row>
    <row r="4325" spans="1:93" s="2" customFormat="1" x14ac:dyDescent="0.3">
      <c r="A4325" s="86" t="s">
        <v>204</v>
      </c>
      <c r="B4325" s="86" t="s">
        <v>362</v>
      </c>
      <c r="C4325" s="68" t="s">
        <v>252</v>
      </c>
      <c r="D4325" s="67" t="s">
        <v>61</v>
      </c>
      <c r="E4325" s="73"/>
      <c r="F4325" s="73" t="s">
        <v>412</v>
      </c>
      <c r="G4325" s="73" t="s">
        <v>156</v>
      </c>
      <c r="H4325" s="73" t="s">
        <v>156</v>
      </c>
      <c r="I4325" s="73" t="s">
        <v>468</v>
      </c>
      <c r="J4325" s="86" t="str">
        <f t="shared" si="98"/>
        <v>Mini miles Managed cars (by market segment)</v>
      </c>
      <c r="K4325" s="98">
        <v>2.97E-3</v>
      </c>
      <c r="L4325" s="48"/>
      <c r="M4325" s="22"/>
      <c r="N4325" s="22"/>
      <c r="O4325" s="22"/>
      <c r="P4325" s="22"/>
      <c r="Q4325" s="22"/>
      <c r="R4325" s="22"/>
      <c r="S4325" s="22"/>
      <c r="T4325" s="22"/>
      <c r="U4325" s="22"/>
      <c r="V4325" s="22"/>
      <c r="W4325" s="22"/>
      <c r="X4325" s="22"/>
      <c r="Y4325" s="22"/>
      <c r="Z4325" s="22"/>
      <c r="AA4325" s="22"/>
      <c r="AB4325" s="22"/>
      <c r="AC4325" s="22"/>
      <c r="AD4325" s="22"/>
      <c r="AE4325" s="22"/>
      <c r="AF4325" s="22"/>
      <c r="AG4325" s="22"/>
      <c r="AH4325" s="22"/>
      <c r="AI4325" s="22"/>
      <c r="AJ4325" s="22"/>
      <c r="AK4325" s="22"/>
      <c r="AL4325" s="22"/>
      <c r="AM4325" s="22"/>
      <c r="AN4325" s="22"/>
      <c r="AO4325" s="22"/>
      <c r="AP4325" s="22"/>
      <c r="AQ4325" s="22"/>
      <c r="AR4325" s="22"/>
      <c r="AS4325" s="22"/>
      <c r="AT4325" s="22"/>
      <c r="AU4325" s="22"/>
      <c r="AV4325" s="22"/>
      <c r="AW4325" s="22"/>
      <c r="AX4325" s="22"/>
      <c r="AY4325" s="22"/>
      <c r="AZ4325" s="22"/>
      <c r="BA4325" s="22"/>
      <c r="BB4325" s="22"/>
      <c r="BC4325" s="22"/>
      <c r="BD4325" s="22"/>
      <c r="BE4325" s="22"/>
      <c r="BF4325" s="22"/>
      <c r="BG4325" s="22"/>
      <c r="BH4325" s="22"/>
      <c r="BI4325" s="22"/>
      <c r="BJ4325" s="22"/>
      <c r="BK4325" s="22"/>
      <c r="BL4325" s="22"/>
      <c r="BM4325" s="22"/>
      <c r="BN4325" s="22"/>
      <c r="BO4325" s="22"/>
      <c r="BP4325" s="22"/>
      <c r="BQ4325" s="22"/>
      <c r="BR4325" s="22"/>
      <c r="BS4325" s="22"/>
      <c r="BT4325" s="22"/>
      <c r="BU4325" s="22"/>
      <c r="BV4325" s="22"/>
      <c r="BW4325" s="22"/>
      <c r="BX4325" s="22"/>
      <c r="BY4325" s="22"/>
      <c r="BZ4325" s="22"/>
      <c r="CA4325" s="22"/>
      <c r="CB4325" s="22"/>
      <c r="CC4325" s="22"/>
      <c r="CD4325" s="22"/>
      <c r="CE4325" s="22"/>
      <c r="CF4325" s="22"/>
      <c r="CG4325" s="22"/>
      <c r="CH4325" s="22"/>
      <c r="CI4325" s="22"/>
      <c r="CJ4325" s="22"/>
      <c r="CK4325" s="22"/>
      <c r="CL4325" s="22"/>
      <c r="CM4325" s="22"/>
      <c r="CN4325" s="22"/>
      <c r="CO4325" s="22"/>
    </row>
    <row r="4326" spans="1:93" s="2" customFormat="1" x14ac:dyDescent="0.3">
      <c r="A4326" s="86" t="s">
        <v>204</v>
      </c>
      <c r="B4326" s="86" t="s">
        <v>362</v>
      </c>
      <c r="C4326" s="68" t="s">
        <v>252</v>
      </c>
      <c r="D4326" s="67" t="s">
        <v>61</v>
      </c>
      <c r="E4326" s="73"/>
      <c r="F4326" s="73" t="s">
        <v>138</v>
      </c>
      <c r="G4326" s="73" t="s">
        <v>405</v>
      </c>
      <c r="H4326" s="73" t="s">
        <v>405</v>
      </c>
      <c r="I4326" s="73" t="s">
        <v>465</v>
      </c>
      <c r="J4326" s="86" t="str">
        <f t="shared" si="98"/>
        <v>Mini km Managed cars (by market segment)</v>
      </c>
      <c r="K4326" s="98">
        <v>0.13975000000000001</v>
      </c>
      <c r="L4326" s="48"/>
      <c r="M4326" s="22"/>
      <c r="N4326" s="22"/>
      <c r="O4326" s="22"/>
      <c r="P4326" s="22"/>
      <c r="Q4326" s="22"/>
      <c r="R4326" s="22"/>
      <c r="S4326" s="22"/>
      <c r="T4326" s="2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c r="AQ4326" s="22"/>
      <c r="AR4326" s="22"/>
      <c r="AS4326" s="22"/>
      <c r="AT4326" s="22"/>
      <c r="AU4326" s="22"/>
      <c r="AV4326" s="22"/>
      <c r="AW4326" s="22"/>
      <c r="AX4326" s="22"/>
      <c r="AY4326" s="22"/>
      <c r="AZ4326" s="22"/>
      <c r="BA4326" s="22"/>
      <c r="BB4326" s="22"/>
      <c r="BC4326" s="22"/>
      <c r="BD4326" s="22"/>
      <c r="BE4326" s="22"/>
      <c r="BF4326" s="22"/>
      <c r="BG4326" s="22"/>
      <c r="BH4326" s="22"/>
      <c r="BI4326" s="22"/>
      <c r="BJ4326" s="22"/>
      <c r="BK4326" s="22"/>
      <c r="BL4326" s="22"/>
      <c r="BM4326" s="22"/>
      <c r="BN4326" s="22"/>
      <c r="BO4326" s="22"/>
      <c r="BP4326" s="22"/>
      <c r="BQ4326" s="22"/>
      <c r="BR4326" s="22"/>
      <c r="BS4326" s="22"/>
      <c r="BT4326" s="22"/>
      <c r="BU4326" s="22"/>
      <c r="BV4326" s="22"/>
      <c r="BW4326" s="22"/>
      <c r="BX4326" s="22"/>
      <c r="BY4326" s="22"/>
      <c r="BZ4326" s="22"/>
      <c r="CA4326" s="22"/>
      <c r="CB4326" s="22"/>
      <c r="CC4326" s="22"/>
      <c r="CD4326" s="22"/>
      <c r="CE4326" s="22"/>
      <c r="CF4326" s="22"/>
      <c r="CG4326" s="22"/>
      <c r="CH4326" s="22"/>
      <c r="CI4326" s="22"/>
      <c r="CJ4326" s="22"/>
      <c r="CK4326" s="22"/>
      <c r="CL4326" s="22"/>
      <c r="CM4326" s="22"/>
      <c r="CN4326" s="22"/>
      <c r="CO4326" s="22"/>
    </row>
    <row r="4327" spans="1:93" s="2" customFormat="1" x14ac:dyDescent="0.3">
      <c r="A4327" s="86" t="s">
        <v>204</v>
      </c>
      <c r="B4327" s="86" t="s">
        <v>362</v>
      </c>
      <c r="C4327" s="68" t="s">
        <v>252</v>
      </c>
      <c r="D4327" s="67" t="s">
        <v>61</v>
      </c>
      <c r="E4327" s="73"/>
      <c r="F4327" s="73" t="s">
        <v>138</v>
      </c>
      <c r="G4327" s="73" t="s">
        <v>405</v>
      </c>
      <c r="H4327" s="73" t="s">
        <v>405</v>
      </c>
      <c r="I4327" s="73" t="s">
        <v>466</v>
      </c>
      <c r="J4327" s="86" t="str">
        <f t="shared" si="98"/>
        <v>Mini km Managed cars (by market segment)</v>
      </c>
      <c r="K4327" s="98">
        <v>3.2000000000000003E-4</v>
      </c>
      <c r="L4327" s="48"/>
      <c r="M4327" s="22"/>
      <c r="N4327" s="22"/>
      <c r="O4327" s="22"/>
      <c r="P4327" s="22"/>
      <c r="Q4327" s="22"/>
      <c r="R4327" s="22"/>
      <c r="S4327" s="22"/>
      <c r="T4327" s="22"/>
      <c r="U4327" s="22"/>
      <c r="V4327" s="22"/>
      <c r="W4327" s="22"/>
      <c r="X4327" s="22"/>
      <c r="Y4327" s="22"/>
      <c r="Z4327" s="22"/>
      <c r="AA4327" s="22"/>
      <c r="AB4327" s="22"/>
      <c r="AC4327" s="22"/>
      <c r="AD4327" s="22"/>
      <c r="AE4327" s="22"/>
      <c r="AF4327" s="22"/>
      <c r="AG4327" s="22"/>
      <c r="AH4327" s="22"/>
      <c r="AI4327" s="22"/>
      <c r="AJ4327" s="22"/>
      <c r="AK4327" s="22"/>
      <c r="AL4327" s="22"/>
      <c r="AM4327" s="22"/>
      <c r="AN4327" s="22"/>
      <c r="AO4327" s="22"/>
      <c r="AP4327" s="22"/>
      <c r="AQ4327" s="22"/>
      <c r="AR4327" s="22"/>
      <c r="AS4327" s="22"/>
      <c r="AT4327" s="22"/>
      <c r="AU4327" s="22"/>
      <c r="AV4327" s="22"/>
      <c r="AW4327" s="22"/>
      <c r="AX4327" s="22"/>
      <c r="AY4327" s="22"/>
      <c r="AZ4327" s="22"/>
      <c r="BA4327" s="22"/>
      <c r="BB4327" s="22"/>
      <c r="BC4327" s="22"/>
      <c r="BD4327" s="22"/>
      <c r="BE4327" s="22"/>
      <c r="BF4327" s="22"/>
      <c r="BG4327" s="22"/>
      <c r="BH4327" s="22"/>
      <c r="BI4327" s="22"/>
      <c r="BJ4327" s="22"/>
      <c r="BK4327" s="22"/>
      <c r="BL4327" s="22"/>
      <c r="BM4327" s="22"/>
      <c r="BN4327" s="22"/>
      <c r="BO4327" s="22"/>
      <c r="BP4327" s="22"/>
      <c r="BQ4327" s="22"/>
      <c r="BR4327" s="22"/>
      <c r="BS4327" s="22"/>
      <c r="BT4327" s="22"/>
      <c r="BU4327" s="22"/>
      <c r="BV4327" s="22"/>
      <c r="BW4327" s="22"/>
      <c r="BX4327" s="22"/>
      <c r="BY4327" s="22"/>
      <c r="BZ4327" s="22"/>
      <c r="CA4327" s="22"/>
      <c r="CB4327" s="22"/>
      <c r="CC4327" s="22"/>
      <c r="CD4327" s="22"/>
      <c r="CE4327" s="22"/>
      <c r="CF4327" s="22"/>
      <c r="CG4327" s="22"/>
      <c r="CH4327" s="22"/>
      <c r="CI4327" s="22"/>
      <c r="CJ4327" s="22"/>
      <c r="CK4327" s="22"/>
      <c r="CL4327" s="22"/>
      <c r="CM4327" s="22"/>
      <c r="CN4327" s="22"/>
      <c r="CO4327" s="22"/>
    </row>
    <row r="4328" spans="1:93" s="2" customFormat="1" x14ac:dyDescent="0.3">
      <c r="A4328" s="86" t="s">
        <v>204</v>
      </c>
      <c r="B4328" s="86" t="s">
        <v>362</v>
      </c>
      <c r="C4328" s="68" t="s">
        <v>252</v>
      </c>
      <c r="D4328" s="67" t="s">
        <v>61</v>
      </c>
      <c r="E4328" s="73"/>
      <c r="F4328" s="73" t="s">
        <v>138</v>
      </c>
      <c r="G4328" s="73" t="s">
        <v>405</v>
      </c>
      <c r="H4328" s="73" t="s">
        <v>405</v>
      </c>
      <c r="I4328" s="73" t="s">
        <v>467</v>
      </c>
      <c r="J4328" s="86" t="str">
        <f t="shared" si="98"/>
        <v>Mini km Managed cars (by market segment)</v>
      </c>
      <c r="K4328" s="98">
        <v>0.13905000000000001</v>
      </c>
      <c r="L4328" s="48"/>
      <c r="M4328" s="22"/>
      <c r="N4328" s="22"/>
      <c r="O4328" s="22"/>
      <c r="P4328" s="22"/>
      <c r="Q4328" s="22"/>
      <c r="R4328" s="22"/>
      <c r="S4328" s="22"/>
      <c r="T4328" s="2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c r="AQ4328" s="22"/>
      <c r="AR4328" s="22"/>
      <c r="AS4328" s="22"/>
      <c r="AT4328" s="22"/>
      <c r="AU4328" s="22"/>
      <c r="AV4328" s="22"/>
      <c r="AW4328" s="22"/>
      <c r="AX4328" s="22"/>
      <c r="AY4328" s="22"/>
      <c r="AZ4328" s="22"/>
      <c r="BA4328" s="22"/>
      <c r="BB4328" s="22"/>
      <c r="BC4328" s="22"/>
      <c r="BD4328" s="22"/>
      <c r="BE4328" s="22"/>
      <c r="BF4328" s="22"/>
      <c r="BG4328" s="22"/>
      <c r="BH4328" s="22"/>
      <c r="BI4328" s="22"/>
      <c r="BJ4328" s="22"/>
      <c r="BK4328" s="22"/>
      <c r="BL4328" s="22"/>
      <c r="BM4328" s="22"/>
      <c r="BN4328" s="22"/>
      <c r="BO4328" s="22"/>
      <c r="BP4328" s="22"/>
      <c r="BQ4328" s="22"/>
      <c r="BR4328" s="22"/>
      <c r="BS4328" s="22"/>
      <c r="BT4328" s="22"/>
      <c r="BU4328" s="22"/>
      <c r="BV4328" s="22"/>
      <c r="BW4328" s="22"/>
      <c r="BX4328" s="22"/>
      <c r="BY4328" s="22"/>
      <c r="BZ4328" s="22"/>
      <c r="CA4328" s="22"/>
      <c r="CB4328" s="22"/>
      <c r="CC4328" s="22"/>
      <c r="CD4328" s="22"/>
      <c r="CE4328" s="22"/>
      <c r="CF4328" s="22"/>
      <c r="CG4328" s="22"/>
      <c r="CH4328" s="22"/>
      <c r="CI4328" s="22"/>
      <c r="CJ4328" s="22"/>
      <c r="CK4328" s="22"/>
      <c r="CL4328" s="22"/>
      <c r="CM4328" s="22"/>
      <c r="CN4328" s="22"/>
      <c r="CO4328" s="22"/>
    </row>
    <row r="4329" spans="1:93" s="2" customFormat="1" x14ac:dyDescent="0.3">
      <c r="A4329" s="86" t="s">
        <v>204</v>
      </c>
      <c r="B4329" s="86" t="s">
        <v>362</v>
      </c>
      <c r="C4329" s="68" t="s">
        <v>252</v>
      </c>
      <c r="D4329" s="67" t="s">
        <v>61</v>
      </c>
      <c r="E4329" s="73"/>
      <c r="F4329" s="73" t="s">
        <v>138</v>
      </c>
      <c r="G4329" s="73" t="s">
        <v>405</v>
      </c>
      <c r="H4329" s="73" t="s">
        <v>405</v>
      </c>
      <c r="I4329" s="73" t="s">
        <v>468</v>
      </c>
      <c r="J4329" s="86" t="str">
        <f t="shared" si="98"/>
        <v>Mini km Managed cars (by market segment)</v>
      </c>
      <c r="K4329" s="98">
        <v>3.8000000000000002E-4</v>
      </c>
      <c r="L4329" s="48"/>
      <c r="M4329" s="22"/>
      <c r="N4329" s="22"/>
      <c r="O4329" s="22"/>
      <c r="P4329" s="22"/>
      <c r="Q4329" s="22"/>
      <c r="R4329" s="22"/>
      <c r="S4329" s="22"/>
      <c r="T4329" s="22"/>
      <c r="U4329" s="22"/>
      <c r="V4329" s="22"/>
      <c r="W4329" s="22"/>
      <c r="X4329" s="22"/>
      <c r="Y4329" s="22"/>
      <c r="Z4329" s="22"/>
      <c r="AA4329" s="22"/>
      <c r="AB4329" s="22"/>
      <c r="AC4329" s="22"/>
      <c r="AD4329" s="22"/>
      <c r="AE4329" s="22"/>
      <c r="AF4329" s="22"/>
      <c r="AG4329" s="22"/>
      <c r="AH4329" s="22"/>
      <c r="AI4329" s="22"/>
      <c r="AJ4329" s="22"/>
      <c r="AK4329" s="22"/>
      <c r="AL4329" s="22"/>
      <c r="AM4329" s="22"/>
      <c r="AN4329" s="22"/>
      <c r="AO4329" s="22"/>
      <c r="AP4329" s="22"/>
      <c r="AQ4329" s="22"/>
      <c r="AR4329" s="22"/>
      <c r="AS4329" s="22"/>
      <c r="AT4329" s="22"/>
      <c r="AU4329" s="22"/>
      <c r="AV4329" s="22"/>
      <c r="AW4329" s="22"/>
      <c r="AX4329" s="22"/>
      <c r="AY4329" s="22"/>
      <c r="AZ4329" s="22"/>
      <c r="BA4329" s="22"/>
      <c r="BB4329" s="22"/>
      <c r="BC4329" s="22"/>
      <c r="BD4329" s="22"/>
      <c r="BE4329" s="22"/>
      <c r="BF4329" s="22"/>
      <c r="BG4329" s="22"/>
      <c r="BH4329" s="22"/>
      <c r="BI4329" s="22"/>
      <c r="BJ4329" s="22"/>
      <c r="BK4329" s="22"/>
      <c r="BL4329" s="22"/>
      <c r="BM4329" s="22"/>
      <c r="BN4329" s="22"/>
      <c r="BO4329" s="22"/>
      <c r="BP4329" s="22"/>
      <c r="BQ4329" s="22"/>
      <c r="BR4329" s="22"/>
      <c r="BS4329" s="22"/>
      <c r="BT4329" s="22"/>
      <c r="BU4329" s="22"/>
      <c r="BV4329" s="22"/>
      <c r="BW4329" s="22"/>
      <c r="BX4329" s="22"/>
      <c r="BY4329" s="22"/>
      <c r="BZ4329" s="22"/>
      <c r="CA4329" s="22"/>
      <c r="CB4329" s="22"/>
      <c r="CC4329" s="22"/>
      <c r="CD4329" s="22"/>
      <c r="CE4329" s="22"/>
      <c r="CF4329" s="22"/>
      <c r="CG4329" s="22"/>
      <c r="CH4329" s="22"/>
      <c r="CI4329" s="22"/>
      <c r="CJ4329" s="22"/>
      <c r="CK4329" s="22"/>
      <c r="CL4329" s="22"/>
      <c r="CM4329" s="22"/>
      <c r="CN4329" s="22"/>
      <c r="CO4329" s="22"/>
    </row>
    <row r="4330" spans="1:93" s="2" customFormat="1" x14ac:dyDescent="0.3">
      <c r="A4330" s="86" t="s">
        <v>204</v>
      </c>
      <c r="B4330" s="86" t="s">
        <v>362</v>
      </c>
      <c r="C4330" s="68" t="s">
        <v>252</v>
      </c>
      <c r="D4330" s="67" t="s">
        <v>61</v>
      </c>
      <c r="E4330" s="73"/>
      <c r="F4330" s="73" t="s">
        <v>138</v>
      </c>
      <c r="G4330" s="73" t="s">
        <v>156</v>
      </c>
      <c r="H4330" s="73" t="s">
        <v>156</v>
      </c>
      <c r="I4330" s="73" t="s">
        <v>465</v>
      </c>
      <c r="J4330" s="86" t="str">
        <f t="shared" si="98"/>
        <v>Mini miles Managed cars (by market segment)</v>
      </c>
      <c r="K4330" s="98">
        <v>0.22490000000000002</v>
      </c>
      <c r="L4330" s="48"/>
      <c r="M4330" s="22"/>
      <c r="N4330" s="22"/>
      <c r="O4330" s="22"/>
      <c r="P4330" s="22"/>
      <c r="Q4330" s="22"/>
      <c r="R4330" s="22"/>
      <c r="S4330" s="22"/>
      <c r="T4330" s="2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c r="AQ4330" s="22"/>
      <c r="AR4330" s="22"/>
      <c r="AS4330" s="22"/>
      <c r="AT4330" s="22"/>
      <c r="AU4330" s="22"/>
      <c r="AV4330" s="22"/>
      <c r="AW4330" s="22"/>
      <c r="AX4330" s="22"/>
      <c r="AY4330" s="22"/>
      <c r="AZ4330" s="22"/>
      <c r="BA4330" s="22"/>
      <c r="BB4330" s="22"/>
      <c r="BC4330" s="22"/>
      <c r="BD4330" s="22"/>
      <c r="BE4330" s="22"/>
      <c r="BF4330" s="22"/>
      <c r="BG4330" s="22"/>
      <c r="BH4330" s="22"/>
      <c r="BI4330" s="22"/>
      <c r="BJ4330" s="22"/>
      <c r="BK4330" s="22"/>
      <c r="BL4330" s="22"/>
      <c r="BM4330" s="22"/>
      <c r="BN4330" s="22"/>
      <c r="BO4330" s="22"/>
      <c r="BP4330" s="22"/>
      <c r="BQ4330" s="22"/>
      <c r="BR4330" s="22"/>
      <c r="BS4330" s="22"/>
      <c r="BT4330" s="22"/>
      <c r="BU4330" s="22"/>
      <c r="BV4330" s="22"/>
      <c r="BW4330" s="22"/>
      <c r="BX4330" s="22"/>
      <c r="BY4330" s="22"/>
      <c r="BZ4330" s="22"/>
      <c r="CA4330" s="22"/>
      <c r="CB4330" s="22"/>
      <c r="CC4330" s="22"/>
      <c r="CD4330" s="22"/>
      <c r="CE4330" s="22"/>
      <c r="CF4330" s="22"/>
      <c r="CG4330" s="22"/>
      <c r="CH4330" s="22"/>
      <c r="CI4330" s="22"/>
      <c r="CJ4330" s="22"/>
      <c r="CK4330" s="22"/>
      <c r="CL4330" s="22"/>
      <c r="CM4330" s="22"/>
      <c r="CN4330" s="22"/>
      <c r="CO4330" s="22"/>
    </row>
    <row r="4331" spans="1:93" s="2" customFormat="1" x14ac:dyDescent="0.3">
      <c r="A4331" s="86" t="s">
        <v>204</v>
      </c>
      <c r="B4331" s="86" t="s">
        <v>362</v>
      </c>
      <c r="C4331" s="68" t="s">
        <v>252</v>
      </c>
      <c r="D4331" s="67" t="s">
        <v>61</v>
      </c>
      <c r="E4331" s="73"/>
      <c r="F4331" s="73" t="s">
        <v>138</v>
      </c>
      <c r="G4331" s="73" t="s">
        <v>156</v>
      </c>
      <c r="H4331" s="73" t="s">
        <v>156</v>
      </c>
      <c r="I4331" s="73" t="s">
        <v>466</v>
      </c>
      <c r="J4331" s="86" t="str">
        <f t="shared" si="98"/>
        <v>Mini miles Managed cars (by market segment)</v>
      </c>
      <c r="K4331" s="98">
        <v>5.1000000000000004E-4</v>
      </c>
      <c r="L4331" s="48"/>
      <c r="M4331" s="22"/>
      <c r="N4331" s="22"/>
      <c r="O4331" s="22"/>
      <c r="P4331" s="22"/>
      <c r="Q4331" s="22"/>
      <c r="R4331" s="22"/>
      <c r="S4331" s="22"/>
      <c r="T4331" s="22"/>
      <c r="U4331" s="22"/>
      <c r="V4331" s="22"/>
      <c r="W4331" s="22"/>
      <c r="X4331" s="22"/>
      <c r="Y4331" s="22"/>
      <c r="Z4331" s="22"/>
      <c r="AA4331" s="22"/>
      <c r="AB4331" s="22"/>
      <c r="AC4331" s="22"/>
      <c r="AD4331" s="22"/>
      <c r="AE4331" s="22"/>
      <c r="AF4331" s="22"/>
      <c r="AG4331" s="22"/>
      <c r="AH4331" s="22"/>
      <c r="AI4331" s="22"/>
      <c r="AJ4331" s="22"/>
      <c r="AK4331" s="22"/>
      <c r="AL4331" s="22"/>
      <c r="AM4331" s="22"/>
      <c r="AN4331" s="22"/>
      <c r="AO4331" s="22"/>
      <c r="AP4331" s="22"/>
      <c r="AQ4331" s="22"/>
      <c r="AR4331" s="22"/>
      <c r="AS4331" s="22"/>
      <c r="AT4331" s="22"/>
      <c r="AU4331" s="22"/>
      <c r="AV4331" s="22"/>
      <c r="AW4331" s="22"/>
      <c r="AX4331" s="22"/>
      <c r="AY4331" s="22"/>
      <c r="AZ4331" s="22"/>
      <c r="BA4331" s="22"/>
      <c r="BB4331" s="22"/>
      <c r="BC4331" s="22"/>
      <c r="BD4331" s="22"/>
      <c r="BE4331" s="22"/>
      <c r="BF4331" s="22"/>
      <c r="BG4331" s="22"/>
      <c r="BH4331" s="22"/>
      <c r="BI4331" s="22"/>
      <c r="BJ4331" s="22"/>
      <c r="BK4331" s="22"/>
      <c r="BL4331" s="22"/>
      <c r="BM4331" s="22"/>
      <c r="BN4331" s="22"/>
      <c r="BO4331" s="22"/>
      <c r="BP4331" s="22"/>
      <c r="BQ4331" s="22"/>
      <c r="BR4331" s="22"/>
      <c r="BS4331" s="22"/>
      <c r="BT4331" s="22"/>
      <c r="BU4331" s="22"/>
      <c r="BV4331" s="22"/>
      <c r="BW4331" s="22"/>
      <c r="BX4331" s="22"/>
      <c r="BY4331" s="22"/>
      <c r="BZ4331" s="22"/>
      <c r="CA4331" s="22"/>
      <c r="CB4331" s="22"/>
      <c r="CC4331" s="22"/>
      <c r="CD4331" s="22"/>
      <c r="CE4331" s="22"/>
      <c r="CF4331" s="22"/>
      <c r="CG4331" s="22"/>
      <c r="CH4331" s="22"/>
      <c r="CI4331" s="22"/>
      <c r="CJ4331" s="22"/>
      <c r="CK4331" s="22"/>
      <c r="CL4331" s="22"/>
      <c r="CM4331" s="22"/>
      <c r="CN4331" s="22"/>
      <c r="CO4331" s="22"/>
    </row>
    <row r="4332" spans="1:93" s="2" customFormat="1" x14ac:dyDescent="0.3">
      <c r="A4332" s="86" t="s">
        <v>204</v>
      </c>
      <c r="B4332" s="86" t="s">
        <v>362</v>
      </c>
      <c r="C4332" s="68" t="s">
        <v>252</v>
      </c>
      <c r="D4332" s="67" t="s">
        <v>61</v>
      </c>
      <c r="E4332" s="73"/>
      <c r="F4332" s="73" t="s">
        <v>138</v>
      </c>
      <c r="G4332" s="73" t="s">
        <v>156</v>
      </c>
      <c r="H4332" s="73" t="s">
        <v>156</v>
      </c>
      <c r="I4332" s="73" t="s">
        <v>467</v>
      </c>
      <c r="J4332" s="86" t="str">
        <f t="shared" si="98"/>
        <v>Mini miles Managed cars (by market segment)</v>
      </c>
      <c r="K4332" s="98">
        <v>0.22378000000000001</v>
      </c>
      <c r="L4332" s="48"/>
      <c r="M4332" s="22"/>
      <c r="N4332" s="22"/>
      <c r="O4332" s="22"/>
      <c r="P4332" s="22"/>
      <c r="Q4332" s="22"/>
      <c r="R4332" s="22"/>
      <c r="S4332" s="22"/>
      <c r="T4332" s="2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c r="AQ4332" s="22"/>
      <c r="AR4332" s="22"/>
      <c r="AS4332" s="22"/>
      <c r="AT4332" s="22"/>
      <c r="AU4332" s="22"/>
      <c r="AV4332" s="22"/>
      <c r="AW4332" s="22"/>
      <c r="AX4332" s="22"/>
      <c r="AY4332" s="22"/>
      <c r="AZ4332" s="22"/>
      <c r="BA4332" s="22"/>
      <c r="BB4332" s="22"/>
      <c r="BC4332" s="22"/>
      <c r="BD4332" s="22"/>
      <c r="BE4332" s="22"/>
      <c r="BF4332" s="22"/>
      <c r="BG4332" s="22"/>
      <c r="BH4332" s="22"/>
      <c r="BI4332" s="22"/>
      <c r="BJ4332" s="22"/>
      <c r="BK4332" s="22"/>
      <c r="BL4332" s="22"/>
      <c r="BM4332" s="22"/>
      <c r="BN4332" s="22"/>
      <c r="BO4332" s="22"/>
      <c r="BP4332" s="22"/>
      <c r="BQ4332" s="22"/>
      <c r="BR4332" s="22"/>
      <c r="BS4332" s="22"/>
      <c r="BT4332" s="22"/>
      <c r="BU4332" s="22"/>
      <c r="BV4332" s="22"/>
      <c r="BW4332" s="22"/>
      <c r="BX4332" s="22"/>
      <c r="BY4332" s="22"/>
      <c r="BZ4332" s="22"/>
      <c r="CA4332" s="22"/>
      <c r="CB4332" s="22"/>
      <c r="CC4332" s="22"/>
      <c r="CD4332" s="22"/>
      <c r="CE4332" s="22"/>
      <c r="CF4332" s="22"/>
      <c r="CG4332" s="22"/>
      <c r="CH4332" s="22"/>
      <c r="CI4332" s="22"/>
      <c r="CJ4332" s="22"/>
      <c r="CK4332" s="22"/>
      <c r="CL4332" s="22"/>
      <c r="CM4332" s="22"/>
      <c r="CN4332" s="22"/>
      <c r="CO4332" s="22"/>
    </row>
    <row r="4333" spans="1:93" s="2" customFormat="1" x14ac:dyDescent="0.3">
      <c r="A4333" s="86" t="s">
        <v>204</v>
      </c>
      <c r="B4333" s="86" t="s">
        <v>362</v>
      </c>
      <c r="C4333" s="68" t="s">
        <v>252</v>
      </c>
      <c r="D4333" s="67" t="s">
        <v>61</v>
      </c>
      <c r="E4333" s="73"/>
      <c r="F4333" s="73" t="s">
        <v>138</v>
      </c>
      <c r="G4333" s="73" t="s">
        <v>156</v>
      </c>
      <c r="H4333" s="73" t="s">
        <v>156</v>
      </c>
      <c r="I4333" s="73" t="s">
        <v>468</v>
      </c>
      <c r="J4333" s="86" t="str">
        <f t="shared" si="98"/>
        <v>Mini miles Managed cars (by market segment)</v>
      </c>
      <c r="K4333" s="98">
        <v>6.0999999999999997E-4</v>
      </c>
      <c r="L4333" s="48"/>
      <c r="M4333" s="22"/>
      <c r="N4333" s="22"/>
      <c r="O4333" s="22"/>
      <c r="P4333" s="22"/>
      <c r="Q4333" s="22"/>
      <c r="R4333" s="22"/>
      <c r="S4333" s="22"/>
      <c r="T4333" s="22"/>
      <c r="U4333" s="22"/>
      <c r="V4333" s="22"/>
      <c r="W4333" s="22"/>
      <c r="X4333" s="22"/>
      <c r="Y4333" s="22"/>
      <c r="Z4333" s="22"/>
      <c r="AA4333" s="22"/>
      <c r="AB4333" s="22"/>
      <c r="AC4333" s="22"/>
      <c r="AD4333" s="22"/>
      <c r="AE4333" s="22"/>
      <c r="AF4333" s="22"/>
      <c r="AG4333" s="22"/>
      <c r="AH4333" s="22"/>
      <c r="AI4333" s="22"/>
      <c r="AJ4333" s="22"/>
      <c r="AK4333" s="22"/>
      <c r="AL4333" s="22"/>
      <c r="AM4333" s="22"/>
      <c r="AN4333" s="22"/>
      <c r="AO4333" s="22"/>
      <c r="AP4333" s="22"/>
      <c r="AQ4333" s="22"/>
      <c r="AR4333" s="22"/>
      <c r="AS4333" s="22"/>
      <c r="AT4333" s="22"/>
      <c r="AU4333" s="22"/>
      <c r="AV4333" s="22"/>
      <c r="AW4333" s="22"/>
      <c r="AX4333" s="22"/>
      <c r="AY4333" s="22"/>
      <c r="AZ4333" s="22"/>
      <c r="BA4333" s="22"/>
      <c r="BB4333" s="22"/>
      <c r="BC4333" s="22"/>
      <c r="BD4333" s="22"/>
      <c r="BE4333" s="22"/>
      <c r="BF4333" s="22"/>
      <c r="BG4333" s="22"/>
      <c r="BH4333" s="22"/>
      <c r="BI4333" s="22"/>
      <c r="BJ4333" s="22"/>
      <c r="BK4333" s="22"/>
      <c r="BL4333" s="22"/>
      <c r="BM4333" s="22"/>
      <c r="BN4333" s="22"/>
      <c r="BO4333" s="22"/>
      <c r="BP4333" s="22"/>
      <c r="BQ4333" s="22"/>
      <c r="BR4333" s="22"/>
      <c r="BS4333" s="22"/>
      <c r="BT4333" s="22"/>
      <c r="BU4333" s="22"/>
      <c r="BV4333" s="22"/>
      <c r="BW4333" s="22"/>
      <c r="BX4333" s="22"/>
      <c r="BY4333" s="22"/>
      <c r="BZ4333" s="22"/>
      <c r="CA4333" s="22"/>
      <c r="CB4333" s="22"/>
      <c r="CC4333" s="22"/>
      <c r="CD4333" s="22"/>
      <c r="CE4333" s="22"/>
      <c r="CF4333" s="22"/>
      <c r="CG4333" s="22"/>
      <c r="CH4333" s="22"/>
      <c r="CI4333" s="22"/>
      <c r="CJ4333" s="22"/>
      <c r="CK4333" s="22"/>
      <c r="CL4333" s="22"/>
      <c r="CM4333" s="22"/>
      <c r="CN4333" s="22"/>
      <c r="CO4333" s="22"/>
    </row>
    <row r="4334" spans="1:93" s="2" customFormat="1" x14ac:dyDescent="0.3">
      <c r="A4334" s="86" t="s">
        <v>204</v>
      </c>
      <c r="B4334" s="86" t="s">
        <v>362</v>
      </c>
      <c r="C4334" s="68" t="s">
        <v>252</v>
      </c>
      <c r="D4334" s="67" t="s">
        <v>61</v>
      </c>
      <c r="E4334" s="73"/>
      <c r="F4334" s="73" t="s">
        <v>375</v>
      </c>
      <c r="G4334" s="73" t="s">
        <v>405</v>
      </c>
      <c r="H4334" s="73" t="s">
        <v>405</v>
      </c>
      <c r="I4334" s="73" t="s">
        <v>465</v>
      </c>
      <c r="J4334" s="86" t="str">
        <f t="shared" si="98"/>
        <v>Mini km Managed cars (by market segment)</v>
      </c>
      <c r="K4334" s="98">
        <v>0.13958000000000001</v>
      </c>
      <c r="L4334" s="48"/>
      <c r="M4334" s="22"/>
      <c r="N4334" s="22"/>
      <c r="O4334" s="22"/>
      <c r="P4334" s="22"/>
      <c r="Q4334" s="22"/>
      <c r="R4334" s="22"/>
      <c r="S4334" s="22"/>
      <c r="T4334" s="2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c r="AQ4334" s="22"/>
      <c r="AR4334" s="22"/>
      <c r="AS4334" s="22"/>
      <c r="AT4334" s="22"/>
      <c r="AU4334" s="22"/>
      <c r="AV4334" s="22"/>
      <c r="AW4334" s="22"/>
      <c r="AX4334" s="22"/>
      <c r="AY4334" s="22"/>
      <c r="AZ4334" s="22"/>
      <c r="BA4334" s="22"/>
      <c r="BB4334" s="22"/>
      <c r="BC4334" s="22"/>
      <c r="BD4334" s="22"/>
      <c r="BE4334" s="22"/>
      <c r="BF4334" s="22"/>
      <c r="BG4334" s="22"/>
      <c r="BH4334" s="22"/>
      <c r="BI4334" s="22"/>
      <c r="BJ4334" s="22"/>
      <c r="BK4334" s="22"/>
      <c r="BL4334" s="22"/>
      <c r="BM4334" s="22"/>
      <c r="BN4334" s="22"/>
      <c r="BO4334" s="22"/>
      <c r="BP4334" s="22"/>
      <c r="BQ4334" s="22"/>
      <c r="BR4334" s="22"/>
      <c r="BS4334" s="22"/>
      <c r="BT4334" s="22"/>
      <c r="BU4334" s="22"/>
      <c r="BV4334" s="22"/>
      <c r="BW4334" s="22"/>
      <c r="BX4334" s="22"/>
      <c r="BY4334" s="22"/>
      <c r="BZ4334" s="22"/>
      <c r="CA4334" s="22"/>
      <c r="CB4334" s="22"/>
      <c r="CC4334" s="22"/>
      <c r="CD4334" s="22"/>
      <c r="CE4334" s="22"/>
      <c r="CF4334" s="22"/>
      <c r="CG4334" s="22"/>
      <c r="CH4334" s="22"/>
      <c r="CI4334" s="22"/>
      <c r="CJ4334" s="22"/>
      <c r="CK4334" s="22"/>
      <c r="CL4334" s="22"/>
      <c r="CM4334" s="22"/>
      <c r="CN4334" s="22"/>
      <c r="CO4334" s="22"/>
    </row>
    <row r="4335" spans="1:93" s="2" customFormat="1" x14ac:dyDescent="0.3">
      <c r="A4335" s="86" t="s">
        <v>204</v>
      </c>
      <c r="B4335" s="86" t="s">
        <v>362</v>
      </c>
      <c r="C4335" s="68" t="s">
        <v>252</v>
      </c>
      <c r="D4335" s="67" t="s">
        <v>61</v>
      </c>
      <c r="E4335" s="73"/>
      <c r="F4335" s="73" t="s">
        <v>375</v>
      </c>
      <c r="G4335" s="73" t="s">
        <v>405</v>
      </c>
      <c r="H4335" s="73" t="s">
        <v>405</v>
      </c>
      <c r="I4335" s="73" t="s">
        <v>466</v>
      </c>
      <c r="J4335" s="86" t="str">
        <f t="shared" si="98"/>
        <v>Mini km Managed cars (by market segment)</v>
      </c>
      <c r="K4335" s="98">
        <v>3.2000000000000003E-4</v>
      </c>
      <c r="L4335" s="48"/>
      <c r="M4335" s="22"/>
      <c r="N4335" s="22"/>
      <c r="O4335" s="22"/>
      <c r="P4335" s="22"/>
      <c r="Q4335" s="22"/>
      <c r="R4335" s="22"/>
      <c r="S4335" s="22"/>
      <c r="T4335" s="22"/>
      <c r="U4335" s="22"/>
      <c r="V4335" s="22"/>
      <c r="W4335" s="22"/>
      <c r="X4335" s="22"/>
      <c r="Y4335" s="22"/>
      <c r="Z4335" s="22"/>
      <c r="AA4335" s="22"/>
      <c r="AB4335" s="22"/>
      <c r="AC4335" s="22"/>
      <c r="AD4335" s="22"/>
      <c r="AE4335" s="22"/>
      <c r="AF4335" s="22"/>
      <c r="AG4335" s="22"/>
      <c r="AH4335" s="22"/>
      <c r="AI4335" s="22"/>
      <c r="AJ4335" s="22"/>
      <c r="AK4335" s="22"/>
      <c r="AL4335" s="22"/>
      <c r="AM4335" s="22"/>
      <c r="AN4335" s="22"/>
      <c r="AO4335" s="22"/>
      <c r="AP4335" s="22"/>
      <c r="AQ4335" s="22"/>
      <c r="AR4335" s="22"/>
      <c r="AS4335" s="22"/>
      <c r="AT4335" s="22"/>
      <c r="AU4335" s="22"/>
      <c r="AV4335" s="22"/>
      <c r="AW4335" s="22"/>
      <c r="AX4335" s="22"/>
      <c r="AY4335" s="22"/>
      <c r="AZ4335" s="22"/>
      <c r="BA4335" s="22"/>
      <c r="BB4335" s="22"/>
      <c r="BC4335" s="22"/>
      <c r="BD4335" s="22"/>
      <c r="BE4335" s="22"/>
      <c r="BF4335" s="22"/>
      <c r="BG4335" s="22"/>
      <c r="BH4335" s="22"/>
      <c r="BI4335" s="22"/>
      <c r="BJ4335" s="22"/>
      <c r="BK4335" s="22"/>
      <c r="BL4335" s="22"/>
      <c r="BM4335" s="22"/>
      <c r="BN4335" s="22"/>
      <c r="BO4335" s="22"/>
      <c r="BP4335" s="22"/>
      <c r="BQ4335" s="22"/>
      <c r="BR4335" s="22"/>
      <c r="BS4335" s="22"/>
      <c r="BT4335" s="22"/>
      <c r="BU4335" s="22"/>
      <c r="BV4335" s="22"/>
      <c r="BW4335" s="22"/>
      <c r="BX4335" s="22"/>
      <c r="BY4335" s="22"/>
      <c r="BZ4335" s="22"/>
      <c r="CA4335" s="22"/>
      <c r="CB4335" s="22"/>
      <c r="CC4335" s="22"/>
      <c r="CD4335" s="22"/>
      <c r="CE4335" s="22"/>
      <c r="CF4335" s="22"/>
      <c r="CG4335" s="22"/>
      <c r="CH4335" s="22"/>
      <c r="CI4335" s="22"/>
      <c r="CJ4335" s="22"/>
      <c r="CK4335" s="22"/>
      <c r="CL4335" s="22"/>
      <c r="CM4335" s="22"/>
      <c r="CN4335" s="22"/>
      <c r="CO4335" s="22"/>
    </row>
    <row r="4336" spans="1:93" s="2" customFormat="1" x14ac:dyDescent="0.3">
      <c r="A4336" s="86" t="s">
        <v>204</v>
      </c>
      <c r="B4336" s="86" t="s">
        <v>362</v>
      </c>
      <c r="C4336" s="68" t="s">
        <v>252</v>
      </c>
      <c r="D4336" s="67" t="s">
        <v>61</v>
      </c>
      <c r="E4336" s="73"/>
      <c r="F4336" s="73" t="s">
        <v>375</v>
      </c>
      <c r="G4336" s="73" t="s">
        <v>405</v>
      </c>
      <c r="H4336" s="73" t="s">
        <v>405</v>
      </c>
      <c r="I4336" s="73" t="s">
        <v>467</v>
      </c>
      <c r="J4336" s="86" t="str">
        <f t="shared" si="98"/>
        <v>Mini km Managed cars (by market segment)</v>
      </c>
      <c r="K4336" s="98">
        <v>0.13886999999999999</v>
      </c>
      <c r="L4336" s="48"/>
      <c r="M4336" s="22"/>
      <c r="N4336" s="22"/>
      <c r="O4336" s="22"/>
      <c r="P4336" s="22"/>
      <c r="Q4336" s="22"/>
      <c r="R4336" s="22"/>
      <c r="S4336" s="22"/>
      <c r="T4336" s="2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c r="AQ4336" s="22"/>
      <c r="AR4336" s="22"/>
      <c r="AS4336" s="22"/>
      <c r="AT4336" s="22"/>
      <c r="AU4336" s="22"/>
      <c r="AV4336" s="22"/>
      <c r="AW4336" s="22"/>
      <c r="AX4336" s="22"/>
      <c r="AY4336" s="22"/>
      <c r="AZ4336" s="22"/>
      <c r="BA4336" s="22"/>
      <c r="BB4336" s="22"/>
      <c r="BC4336" s="22"/>
      <c r="BD4336" s="22"/>
      <c r="BE4336" s="22"/>
      <c r="BF4336" s="22"/>
      <c r="BG4336" s="22"/>
      <c r="BH4336" s="22"/>
      <c r="BI4336" s="22"/>
      <c r="BJ4336" s="22"/>
      <c r="BK4336" s="22"/>
      <c r="BL4336" s="22"/>
      <c r="BM4336" s="22"/>
      <c r="BN4336" s="22"/>
      <c r="BO4336" s="22"/>
      <c r="BP4336" s="22"/>
      <c r="BQ4336" s="22"/>
      <c r="BR4336" s="22"/>
      <c r="BS4336" s="22"/>
      <c r="BT4336" s="22"/>
      <c r="BU4336" s="22"/>
      <c r="BV4336" s="22"/>
      <c r="BW4336" s="22"/>
      <c r="BX4336" s="22"/>
      <c r="BY4336" s="22"/>
      <c r="BZ4336" s="22"/>
      <c r="CA4336" s="22"/>
      <c r="CB4336" s="22"/>
      <c r="CC4336" s="22"/>
      <c r="CD4336" s="22"/>
      <c r="CE4336" s="22"/>
      <c r="CF4336" s="22"/>
      <c r="CG4336" s="22"/>
      <c r="CH4336" s="22"/>
      <c r="CI4336" s="22"/>
      <c r="CJ4336" s="22"/>
      <c r="CK4336" s="22"/>
      <c r="CL4336" s="22"/>
      <c r="CM4336" s="22"/>
      <c r="CN4336" s="22"/>
      <c r="CO4336" s="22"/>
    </row>
    <row r="4337" spans="1:93" s="2" customFormat="1" x14ac:dyDescent="0.3">
      <c r="A4337" s="86" t="s">
        <v>204</v>
      </c>
      <c r="B4337" s="86" t="s">
        <v>362</v>
      </c>
      <c r="C4337" s="68" t="s">
        <v>252</v>
      </c>
      <c r="D4337" s="67" t="s">
        <v>61</v>
      </c>
      <c r="E4337" s="73"/>
      <c r="F4337" s="73" t="s">
        <v>375</v>
      </c>
      <c r="G4337" s="73" t="s">
        <v>405</v>
      </c>
      <c r="H4337" s="73" t="s">
        <v>405</v>
      </c>
      <c r="I4337" s="73" t="s">
        <v>468</v>
      </c>
      <c r="J4337" s="86" t="str">
        <f t="shared" si="98"/>
        <v>Mini km Managed cars (by market segment)</v>
      </c>
      <c r="K4337" s="98">
        <v>3.8999999999999999E-4</v>
      </c>
      <c r="L4337" s="48"/>
      <c r="M4337" s="22"/>
      <c r="N4337" s="22"/>
      <c r="O4337" s="22"/>
      <c r="P4337" s="22"/>
      <c r="Q4337" s="22"/>
      <c r="R4337" s="22"/>
      <c r="S4337" s="22"/>
      <c r="T4337" s="22"/>
      <c r="U4337" s="22"/>
      <c r="V4337" s="22"/>
      <c r="W4337" s="22"/>
      <c r="X4337" s="22"/>
      <c r="Y4337" s="22"/>
      <c r="Z4337" s="22"/>
      <c r="AA4337" s="22"/>
      <c r="AB4337" s="22"/>
      <c r="AC4337" s="22"/>
      <c r="AD4337" s="22"/>
      <c r="AE4337" s="22"/>
      <c r="AF4337" s="22"/>
      <c r="AG4337" s="22"/>
      <c r="AH4337" s="22"/>
      <c r="AI4337" s="22"/>
      <c r="AJ4337" s="22"/>
      <c r="AK4337" s="22"/>
      <c r="AL4337" s="22"/>
      <c r="AM4337" s="22"/>
      <c r="AN4337" s="22"/>
      <c r="AO4337" s="22"/>
      <c r="AP4337" s="22"/>
      <c r="AQ4337" s="22"/>
      <c r="AR4337" s="22"/>
      <c r="AS4337" s="22"/>
      <c r="AT4337" s="22"/>
      <c r="AU4337" s="22"/>
      <c r="AV4337" s="22"/>
      <c r="AW4337" s="22"/>
      <c r="AX4337" s="22"/>
      <c r="AY4337" s="22"/>
      <c r="AZ4337" s="22"/>
      <c r="BA4337" s="22"/>
      <c r="BB4337" s="22"/>
      <c r="BC4337" s="22"/>
      <c r="BD4337" s="22"/>
      <c r="BE4337" s="22"/>
      <c r="BF4337" s="22"/>
      <c r="BG4337" s="22"/>
      <c r="BH4337" s="22"/>
      <c r="BI4337" s="22"/>
      <c r="BJ4337" s="22"/>
      <c r="BK4337" s="22"/>
      <c r="BL4337" s="22"/>
      <c r="BM4337" s="22"/>
      <c r="BN4337" s="22"/>
      <c r="BO4337" s="22"/>
      <c r="BP4337" s="22"/>
      <c r="BQ4337" s="22"/>
      <c r="BR4337" s="22"/>
      <c r="BS4337" s="22"/>
      <c r="BT4337" s="22"/>
      <c r="BU4337" s="22"/>
      <c r="BV4337" s="22"/>
      <c r="BW4337" s="22"/>
      <c r="BX4337" s="22"/>
      <c r="BY4337" s="22"/>
      <c r="BZ4337" s="22"/>
      <c r="CA4337" s="22"/>
      <c r="CB4337" s="22"/>
      <c r="CC4337" s="22"/>
      <c r="CD4337" s="22"/>
      <c r="CE4337" s="22"/>
      <c r="CF4337" s="22"/>
      <c r="CG4337" s="22"/>
      <c r="CH4337" s="22"/>
      <c r="CI4337" s="22"/>
      <c r="CJ4337" s="22"/>
      <c r="CK4337" s="22"/>
      <c r="CL4337" s="22"/>
      <c r="CM4337" s="22"/>
      <c r="CN4337" s="22"/>
      <c r="CO4337" s="22"/>
    </row>
    <row r="4338" spans="1:93" s="2" customFormat="1" x14ac:dyDescent="0.3">
      <c r="A4338" s="86" t="s">
        <v>204</v>
      </c>
      <c r="B4338" s="86" t="s">
        <v>362</v>
      </c>
      <c r="C4338" s="68" t="s">
        <v>252</v>
      </c>
      <c r="D4338" s="67" t="s">
        <v>61</v>
      </c>
      <c r="E4338" s="73"/>
      <c r="F4338" s="73" t="s">
        <v>375</v>
      </c>
      <c r="G4338" s="73" t="s">
        <v>156</v>
      </c>
      <c r="H4338" s="73" t="s">
        <v>156</v>
      </c>
      <c r="I4338" s="73" t="s">
        <v>465</v>
      </c>
      <c r="J4338" s="86" t="str">
        <f t="shared" si="98"/>
        <v>Mini miles Managed cars (by market segment)</v>
      </c>
      <c r="K4338" s="98">
        <v>0.22463</v>
      </c>
      <c r="L4338" s="48"/>
      <c r="M4338" s="22"/>
      <c r="N4338" s="22"/>
      <c r="O4338" s="22"/>
      <c r="P4338" s="22"/>
      <c r="Q4338" s="22"/>
      <c r="R4338" s="22"/>
      <c r="S4338" s="22"/>
      <c r="T4338" s="2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c r="AQ4338" s="22"/>
      <c r="AR4338" s="22"/>
      <c r="AS4338" s="22"/>
      <c r="AT4338" s="22"/>
      <c r="AU4338" s="22"/>
      <c r="AV4338" s="22"/>
      <c r="AW4338" s="22"/>
      <c r="AX4338" s="22"/>
      <c r="AY4338" s="22"/>
      <c r="AZ4338" s="22"/>
      <c r="BA4338" s="22"/>
      <c r="BB4338" s="22"/>
      <c r="BC4338" s="22"/>
      <c r="BD4338" s="22"/>
      <c r="BE4338" s="22"/>
      <c r="BF4338" s="22"/>
      <c r="BG4338" s="22"/>
      <c r="BH4338" s="22"/>
      <c r="BI4338" s="22"/>
      <c r="BJ4338" s="22"/>
      <c r="BK4338" s="22"/>
      <c r="BL4338" s="22"/>
      <c r="BM4338" s="22"/>
      <c r="BN4338" s="22"/>
      <c r="BO4338" s="22"/>
      <c r="BP4338" s="22"/>
      <c r="BQ4338" s="22"/>
      <c r="BR4338" s="22"/>
      <c r="BS4338" s="22"/>
      <c r="BT4338" s="22"/>
      <c r="BU4338" s="22"/>
      <c r="BV4338" s="22"/>
      <c r="BW4338" s="22"/>
      <c r="BX4338" s="22"/>
      <c r="BY4338" s="22"/>
      <c r="BZ4338" s="22"/>
      <c r="CA4338" s="22"/>
      <c r="CB4338" s="22"/>
      <c r="CC4338" s="22"/>
      <c r="CD4338" s="22"/>
      <c r="CE4338" s="22"/>
      <c r="CF4338" s="22"/>
      <c r="CG4338" s="22"/>
      <c r="CH4338" s="22"/>
      <c r="CI4338" s="22"/>
      <c r="CJ4338" s="22"/>
      <c r="CK4338" s="22"/>
      <c r="CL4338" s="22"/>
      <c r="CM4338" s="22"/>
      <c r="CN4338" s="22"/>
      <c r="CO4338" s="22"/>
    </row>
    <row r="4339" spans="1:93" s="2" customFormat="1" x14ac:dyDescent="0.3">
      <c r="A4339" s="86" t="s">
        <v>204</v>
      </c>
      <c r="B4339" s="86" t="s">
        <v>362</v>
      </c>
      <c r="C4339" s="68" t="s">
        <v>252</v>
      </c>
      <c r="D4339" s="67" t="s">
        <v>61</v>
      </c>
      <c r="E4339" s="73"/>
      <c r="F4339" s="73" t="s">
        <v>375</v>
      </c>
      <c r="G4339" s="73" t="s">
        <v>156</v>
      </c>
      <c r="H4339" s="73" t="s">
        <v>156</v>
      </c>
      <c r="I4339" s="73" t="s">
        <v>466</v>
      </c>
      <c r="J4339" s="86" t="str">
        <f t="shared" si="98"/>
        <v>Mini miles Managed cars (by market segment)</v>
      </c>
      <c r="K4339" s="98">
        <v>5.1000000000000004E-4</v>
      </c>
      <c r="L4339" s="48"/>
      <c r="M4339" s="22"/>
      <c r="N4339" s="22"/>
      <c r="O4339" s="22"/>
      <c r="P4339" s="22"/>
      <c r="Q4339" s="22"/>
      <c r="R4339" s="22"/>
      <c r="S4339" s="22"/>
      <c r="T4339" s="22"/>
      <c r="U4339" s="22"/>
      <c r="V4339" s="22"/>
      <c r="W4339" s="22"/>
      <c r="X4339" s="22"/>
      <c r="Y4339" s="22"/>
      <c r="Z4339" s="22"/>
      <c r="AA4339" s="22"/>
      <c r="AB4339" s="22"/>
      <c r="AC4339" s="22"/>
      <c r="AD4339" s="22"/>
      <c r="AE4339" s="22"/>
      <c r="AF4339" s="22"/>
      <c r="AG4339" s="22"/>
      <c r="AH4339" s="22"/>
      <c r="AI4339" s="22"/>
      <c r="AJ4339" s="22"/>
      <c r="AK4339" s="22"/>
      <c r="AL4339" s="22"/>
      <c r="AM4339" s="22"/>
      <c r="AN4339" s="22"/>
      <c r="AO4339" s="22"/>
      <c r="AP4339" s="22"/>
      <c r="AQ4339" s="22"/>
      <c r="AR4339" s="22"/>
      <c r="AS4339" s="22"/>
      <c r="AT4339" s="22"/>
      <c r="AU4339" s="22"/>
      <c r="AV4339" s="22"/>
      <c r="AW4339" s="22"/>
      <c r="AX4339" s="22"/>
      <c r="AY4339" s="22"/>
      <c r="AZ4339" s="22"/>
      <c r="BA4339" s="22"/>
      <c r="BB4339" s="22"/>
      <c r="BC4339" s="22"/>
      <c r="BD4339" s="22"/>
      <c r="BE4339" s="22"/>
      <c r="BF4339" s="22"/>
      <c r="BG4339" s="22"/>
      <c r="BH4339" s="22"/>
      <c r="BI4339" s="22"/>
      <c r="BJ4339" s="22"/>
      <c r="BK4339" s="22"/>
      <c r="BL4339" s="22"/>
      <c r="BM4339" s="22"/>
      <c r="BN4339" s="22"/>
      <c r="BO4339" s="22"/>
      <c r="BP4339" s="22"/>
      <c r="BQ4339" s="22"/>
      <c r="BR4339" s="22"/>
      <c r="BS4339" s="22"/>
      <c r="BT4339" s="22"/>
      <c r="BU4339" s="22"/>
      <c r="BV4339" s="22"/>
      <c r="BW4339" s="22"/>
      <c r="BX4339" s="22"/>
      <c r="BY4339" s="22"/>
      <c r="BZ4339" s="22"/>
      <c r="CA4339" s="22"/>
      <c r="CB4339" s="22"/>
      <c r="CC4339" s="22"/>
      <c r="CD4339" s="22"/>
      <c r="CE4339" s="22"/>
      <c r="CF4339" s="22"/>
      <c r="CG4339" s="22"/>
      <c r="CH4339" s="22"/>
      <c r="CI4339" s="22"/>
      <c r="CJ4339" s="22"/>
      <c r="CK4339" s="22"/>
      <c r="CL4339" s="22"/>
      <c r="CM4339" s="22"/>
      <c r="CN4339" s="22"/>
      <c r="CO4339" s="22"/>
    </row>
    <row r="4340" spans="1:93" s="2" customFormat="1" x14ac:dyDescent="0.3">
      <c r="A4340" s="86" t="s">
        <v>204</v>
      </c>
      <c r="B4340" s="86" t="s">
        <v>362</v>
      </c>
      <c r="C4340" s="68" t="s">
        <v>252</v>
      </c>
      <c r="D4340" s="67" t="s">
        <v>61</v>
      </c>
      <c r="E4340" s="73"/>
      <c r="F4340" s="73" t="s">
        <v>375</v>
      </c>
      <c r="G4340" s="73" t="s">
        <v>156</v>
      </c>
      <c r="H4340" s="73" t="s">
        <v>156</v>
      </c>
      <c r="I4340" s="73" t="s">
        <v>467</v>
      </c>
      <c r="J4340" s="86" t="str">
        <f t="shared" si="98"/>
        <v>Mini miles Managed cars (by market segment)</v>
      </c>
      <c r="K4340" s="98">
        <v>0.22348999999999999</v>
      </c>
      <c r="L4340" s="48"/>
      <c r="M4340" s="22"/>
      <c r="N4340" s="22"/>
      <c r="O4340" s="22"/>
      <c r="P4340" s="22"/>
      <c r="Q4340" s="22"/>
      <c r="R4340" s="22"/>
      <c r="S4340" s="22"/>
      <c r="T4340" s="2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c r="AQ4340" s="22"/>
      <c r="AR4340" s="22"/>
      <c r="AS4340" s="22"/>
      <c r="AT4340" s="22"/>
      <c r="AU4340" s="22"/>
      <c r="AV4340" s="22"/>
      <c r="AW4340" s="22"/>
      <c r="AX4340" s="22"/>
      <c r="AY4340" s="22"/>
      <c r="AZ4340" s="22"/>
      <c r="BA4340" s="22"/>
      <c r="BB4340" s="22"/>
      <c r="BC4340" s="22"/>
      <c r="BD4340" s="22"/>
      <c r="BE4340" s="22"/>
      <c r="BF4340" s="22"/>
      <c r="BG4340" s="22"/>
      <c r="BH4340" s="22"/>
      <c r="BI4340" s="22"/>
      <c r="BJ4340" s="22"/>
      <c r="BK4340" s="22"/>
      <c r="BL4340" s="22"/>
      <c r="BM4340" s="22"/>
      <c r="BN4340" s="22"/>
      <c r="BO4340" s="22"/>
      <c r="BP4340" s="22"/>
      <c r="BQ4340" s="22"/>
      <c r="BR4340" s="22"/>
      <c r="BS4340" s="22"/>
      <c r="BT4340" s="22"/>
      <c r="BU4340" s="22"/>
      <c r="BV4340" s="22"/>
      <c r="BW4340" s="22"/>
      <c r="BX4340" s="22"/>
      <c r="BY4340" s="22"/>
      <c r="BZ4340" s="22"/>
      <c r="CA4340" s="22"/>
      <c r="CB4340" s="22"/>
      <c r="CC4340" s="22"/>
      <c r="CD4340" s="22"/>
      <c r="CE4340" s="22"/>
      <c r="CF4340" s="22"/>
      <c r="CG4340" s="22"/>
      <c r="CH4340" s="22"/>
      <c r="CI4340" s="22"/>
      <c r="CJ4340" s="22"/>
      <c r="CK4340" s="22"/>
      <c r="CL4340" s="22"/>
      <c r="CM4340" s="22"/>
      <c r="CN4340" s="22"/>
      <c r="CO4340" s="22"/>
    </row>
    <row r="4341" spans="1:93" s="2" customFormat="1" x14ac:dyDescent="0.3">
      <c r="A4341" s="86" t="s">
        <v>204</v>
      </c>
      <c r="B4341" s="86" t="s">
        <v>362</v>
      </c>
      <c r="C4341" s="68" t="s">
        <v>252</v>
      </c>
      <c r="D4341" s="67" t="s">
        <v>61</v>
      </c>
      <c r="E4341" s="73"/>
      <c r="F4341" s="73" t="s">
        <v>375</v>
      </c>
      <c r="G4341" s="73" t="s">
        <v>156</v>
      </c>
      <c r="H4341" s="73" t="s">
        <v>156</v>
      </c>
      <c r="I4341" s="73" t="s">
        <v>468</v>
      </c>
      <c r="J4341" s="86" t="str">
        <f t="shared" si="98"/>
        <v>Mini miles Managed cars (by market segment)</v>
      </c>
      <c r="K4341" s="98">
        <v>6.3000000000000003E-4</v>
      </c>
      <c r="L4341" s="48"/>
      <c r="M4341" s="22"/>
      <c r="N4341" s="22"/>
      <c r="O4341" s="22"/>
      <c r="P4341" s="22"/>
      <c r="Q4341" s="22"/>
      <c r="R4341" s="22"/>
      <c r="S4341" s="22"/>
      <c r="T4341" s="22"/>
      <c r="U4341" s="22"/>
      <c r="V4341" s="22"/>
      <c r="W4341" s="22"/>
      <c r="X4341" s="22"/>
      <c r="Y4341" s="22"/>
      <c r="Z4341" s="22"/>
      <c r="AA4341" s="22"/>
      <c r="AB4341" s="22"/>
      <c r="AC4341" s="22"/>
      <c r="AD4341" s="22"/>
      <c r="AE4341" s="22"/>
      <c r="AF4341" s="22"/>
      <c r="AG4341" s="22"/>
      <c r="AH4341" s="22"/>
      <c r="AI4341" s="22"/>
      <c r="AJ4341" s="22"/>
      <c r="AK4341" s="22"/>
      <c r="AL4341" s="22"/>
      <c r="AM4341" s="22"/>
      <c r="AN4341" s="22"/>
      <c r="AO4341" s="22"/>
      <c r="AP4341" s="22"/>
      <c r="AQ4341" s="22"/>
      <c r="AR4341" s="22"/>
      <c r="AS4341" s="22"/>
      <c r="AT4341" s="22"/>
      <c r="AU4341" s="22"/>
      <c r="AV4341" s="22"/>
      <c r="AW4341" s="22"/>
      <c r="AX4341" s="22"/>
      <c r="AY4341" s="22"/>
      <c r="AZ4341" s="22"/>
      <c r="BA4341" s="22"/>
      <c r="BB4341" s="22"/>
      <c r="BC4341" s="22"/>
      <c r="BD4341" s="22"/>
      <c r="BE4341" s="22"/>
      <c r="BF4341" s="22"/>
      <c r="BG4341" s="22"/>
      <c r="BH4341" s="22"/>
      <c r="BI4341" s="22"/>
      <c r="BJ4341" s="22"/>
      <c r="BK4341" s="22"/>
      <c r="BL4341" s="22"/>
      <c r="BM4341" s="22"/>
      <c r="BN4341" s="22"/>
      <c r="BO4341" s="22"/>
      <c r="BP4341" s="22"/>
      <c r="BQ4341" s="22"/>
      <c r="BR4341" s="22"/>
      <c r="BS4341" s="22"/>
      <c r="BT4341" s="22"/>
      <c r="BU4341" s="22"/>
      <c r="BV4341" s="22"/>
      <c r="BW4341" s="22"/>
      <c r="BX4341" s="22"/>
      <c r="BY4341" s="22"/>
      <c r="BZ4341" s="22"/>
      <c r="CA4341" s="22"/>
      <c r="CB4341" s="22"/>
      <c r="CC4341" s="22"/>
      <c r="CD4341" s="22"/>
      <c r="CE4341" s="22"/>
      <c r="CF4341" s="22"/>
      <c r="CG4341" s="22"/>
      <c r="CH4341" s="22"/>
      <c r="CI4341" s="22"/>
      <c r="CJ4341" s="22"/>
      <c r="CK4341" s="22"/>
      <c r="CL4341" s="22"/>
      <c r="CM4341" s="22"/>
      <c r="CN4341" s="22"/>
      <c r="CO4341" s="22"/>
    </row>
    <row r="4342" spans="1:93" s="2" customFormat="1" x14ac:dyDescent="0.3">
      <c r="A4342" s="86" t="s">
        <v>204</v>
      </c>
      <c r="B4342" s="86" t="s">
        <v>362</v>
      </c>
      <c r="C4342" s="68" t="s">
        <v>252</v>
      </c>
      <c r="D4342" s="75" t="s">
        <v>61</v>
      </c>
      <c r="E4342" s="73"/>
      <c r="F4342" s="73" t="s">
        <v>490</v>
      </c>
      <c r="G4342" s="73" t="s">
        <v>405</v>
      </c>
      <c r="H4342" s="73" t="s">
        <v>405</v>
      </c>
      <c r="I4342" s="73" t="s">
        <v>465</v>
      </c>
      <c r="J4342" s="86" t="str">
        <f t="shared" si="98"/>
        <v>Mini km Managed cars (by market segment)</v>
      </c>
      <c r="K4342" s="98"/>
      <c r="L4342" s="48"/>
      <c r="M4342" s="22"/>
      <c r="N4342" s="22"/>
      <c r="O4342" s="22"/>
      <c r="P4342" s="22"/>
      <c r="Q4342" s="22"/>
      <c r="R4342" s="22"/>
      <c r="S4342" s="22"/>
      <c r="T4342" s="2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c r="AQ4342" s="22"/>
      <c r="AR4342" s="22"/>
      <c r="AS4342" s="22"/>
      <c r="AT4342" s="22"/>
      <c r="AU4342" s="22"/>
      <c r="AV4342" s="22"/>
      <c r="AW4342" s="22"/>
      <c r="AX4342" s="22"/>
      <c r="AY4342" s="22"/>
      <c r="AZ4342" s="22"/>
      <c r="BA4342" s="22"/>
      <c r="BB4342" s="22"/>
      <c r="BC4342" s="22"/>
      <c r="BD4342" s="22"/>
      <c r="BE4342" s="22"/>
      <c r="BF4342" s="22"/>
      <c r="BG4342" s="22"/>
      <c r="BH4342" s="22"/>
      <c r="BI4342" s="22"/>
      <c r="BJ4342" s="22"/>
      <c r="BK4342" s="22"/>
      <c r="BL4342" s="22"/>
      <c r="BM4342" s="22"/>
      <c r="BN4342" s="22"/>
      <c r="BO4342" s="22"/>
      <c r="BP4342" s="22"/>
      <c r="BQ4342" s="22"/>
      <c r="BR4342" s="22"/>
      <c r="BS4342" s="22"/>
      <c r="BT4342" s="22"/>
      <c r="BU4342" s="22"/>
      <c r="BV4342" s="22"/>
      <c r="BW4342" s="22"/>
      <c r="BX4342" s="22"/>
      <c r="BY4342" s="22"/>
      <c r="BZ4342" s="22"/>
      <c r="CA4342" s="22"/>
      <c r="CB4342" s="22"/>
      <c r="CC4342" s="22"/>
      <c r="CD4342" s="22"/>
      <c r="CE4342" s="22"/>
      <c r="CF4342" s="22"/>
      <c r="CG4342" s="22"/>
      <c r="CH4342" s="22"/>
      <c r="CI4342" s="22"/>
      <c r="CJ4342" s="22"/>
      <c r="CK4342" s="22"/>
      <c r="CL4342" s="22"/>
      <c r="CM4342" s="22"/>
      <c r="CN4342" s="22"/>
      <c r="CO4342" s="22"/>
    </row>
    <row r="4343" spans="1:93" s="2" customFormat="1" x14ac:dyDescent="0.3">
      <c r="A4343" s="86" t="s">
        <v>204</v>
      </c>
      <c r="B4343" s="86" t="s">
        <v>362</v>
      </c>
      <c r="C4343" s="68" t="s">
        <v>252</v>
      </c>
      <c r="D4343" s="75" t="s">
        <v>61</v>
      </c>
      <c r="E4343" s="73"/>
      <c r="F4343" s="73" t="s">
        <v>490</v>
      </c>
      <c r="G4343" s="73" t="s">
        <v>405</v>
      </c>
      <c r="H4343" s="73" t="s">
        <v>405</v>
      </c>
      <c r="I4343" s="73" t="s">
        <v>466</v>
      </c>
      <c r="J4343" s="86" t="str">
        <f t="shared" si="98"/>
        <v>Mini km Managed cars (by market segment)</v>
      </c>
      <c r="K4343" s="98"/>
      <c r="L4343" s="48"/>
      <c r="M4343" s="22"/>
      <c r="N4343" s="22"/>
      <c r="O4343" s="22"/>
      <c r="P4343" s="22"/>
      <c r="Q4343" s="22"/>
      <c r="R4343" s="22"/>
      <c r="S4343" s="22"/>
      <c r="T4343" s="22"/>
      <c r="U4343" s="22"/>
      <c r="V4343" s="22"/>
      <c r="W4343" s="22"/>
      <c r="X4343" s="22"/>
      <c r="Y4343" s="22"/>
      <c r="Z4343" s="22"/>
      <c r="AA4343" s="22"/>
      <c r="AB4343" s="22"/>
      <c r="AC4343" s="22"/>
      <c r="AD4343" s="22"/>
      <c r="AE4343" s="22"/>
      <c r="AF4343" s="22"/>
      <c r="AG4343" s="22"/>
      <c r="AH4343" s="22"/>
      <c r="AI4343" s="22"/>
      <c r="AJ4343" s="22"/>
      <c r="AK4343" s="22"/>
      <c r="AL4343" s="22"/>
      <c r="AM4343" s="22"/>
      <c r="AN4343" s="22"/>
      <c r="AO4343" s="22"/>
      <c r="AP4343" s="22"/>
      <c r="AQ4343" s="22"/>
      <c r="AR4343" s="22"/>
      <c r="AS4343" s="22"/>
      <c r="AT4343" s="22"/>
      <c r="AU4343" s="22"/>
      <c r="AV4343" s="22"/>
      <c r="AW4343" s="22"/>
      <c r="AX4343" s="22"/>
      <c r="AY4343" s="22"/>
      <c r="AZ4343" s="22"/>
      <c r="BA4343" s="22"/>
      <c r="BB4343" s="22"/>
      <c r="BC4343" s="22"/>
      <c r="BD4343" s="22"/>
      <c r="BE4343" s="22"/>
      <c r="BF4343" s="22"/>
      <c r="BG4343" s="22"/>
      <c r="BH4343" s="22"/>
      <c r="BI4343" s="22"/>
      <c r="BJ4343" s="22"/>
      <c r="BK4343" s="22"/>
      <c r="BL4343" s="22"/>
      <c r="BM4343" s="22"/>
      <c r="BN4343" s="22"/>
      <c r="BO4343" s="22"/>
      <c r="BP4343" s="22"/>
      <c r="BQ4343" s="22"/>
      <c r="BR4343" s="22"/>
      <c r="BS4343" s="22"/>
      <c r="BT4343" s="22"/>
      <c r="BU4343" s="22"/>
      <c r="BV4343" s="22"/>
      <c r="BW4343" s="22"/>
      <c r="BX4343" s="22"/>
      <c r="BY4343" s="22"/>
      <c r="BZ4343" s="22"/>
      <c r="CA4343" s="22"/>
      <c r="CB4343" s="22"/>
      <c r="CC4343" s="22"/>
      <c r="CD4343" s="22"/>
      <c r="CE4343" s="22"/>
      <c r="CF4343" s="22"/>
      <c r="CG4343" s="22"/>
      <c r="CH4343" s="22"/>
      <c r="CI4343" s="22"/>
      <c r="CJ4343" s="22"/>
      <c r="CK4343" s="22"/>
      <c r="CL4343" s="22"/>
      <c r="CM4343" s="22"/>
      <c r="CN4343" s="22"/>
      <c r="CO4343" s="22"/>
    </row>
    <row r="4344" spans="1:93" s="2" customFormat="1" x14ac:dyDescent="0.3">
      <c r="A4344" s="86" t="s">
        <v>204</v>
      </c>
      <c r="B4344" s="86" t="s">
        <v>362</v>
      </c>
      <c r="C4344" s="68" t="s">
        <v>252</v>
      </c>
      <c r="D4344" s="75" t="s">
        <v>61</v>
      </c>
      <c r="E4344" s="73"/>
      <c r="F4344" s="73" t="s">
        <v>490</v>
      </c>
      <c r="G4344" s="73" t="s">
        <v>405</v>
      </c>
      <c r="H4344" s="73" t="s">
        <v>405</v>
      </c>
      <c r="I4344" s="73" t="s">
        <v>467</v>
      </c>
      <c r="J4344" s="86" t="str">
        <f t="shared" si="98"/>
        <v>Mini km Managed cars (by market segment)</v>
      </c>
      <c r="K4344" s="98"/>
      <c r="L4344" s="48"/>
      <c r="M4344" s="22"/>
      <c r="N4344" s="22"/>
      <c r="O4344" s="22"/>
      <c r="P4344" s="22"/>
      <c r="Q4344" s="22"/>
      <c r="R4344" s="22"/>
      <c r="S4344" s="22"/>
      <c r="T4344" s="2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c r="AQ4344" s="22"/>
      <c r="AR4344" s="22"/>
      <c r="AS4344" s="22"/>
      <c r="AT4344" s="22"/>
      <c r="AU4344" s="22"/>
      <c r="AV4344" s="22"/>
      <c r="AW4344" s="22"/>
      <c r="AX4344" s="22"/>
      <c r="AY4344" s="22"/>
      <c r="AZ4344" s="22"/>
      <c r="BA4344" s="22"/>
      <c r="BB4344" s="22"/>
      <c r="BC4344" s="22"/>
      <c r="BD4344" s="22"/>
      <c r="BE4344" s="22"/>
      <c r="BF4344" s="22"/>
      <c r="BG4344" s="22"/>
      <c r="BH4344" s="22"/>
      <c r="BI4344" s="22"/>
      <c r="BJ4344" s="22"/>
      <c r="BK4344" s="22"/>
      <c r="BL4344" s="22"/>
      <c r="BM4344" s="22"/>
      <c r="BN4344" s="22"/>
      <c r="BO4344" s="22"/>
      <c r="BP4344" s="22"/>
      <c r="BQ4344" s="22"/>
      <c r="BR4344" s="22"/>
      <c r="BS4344" s="22"/>
      <c r="BT4344" s="22"/>
      <c r="BU4344" s="22"/>
      <c r="BV4344" s="22"/>
      <c r="BW4344" s="22"/>
      <c r="BX4344" s="22"/>
      <c r="BY4344" s="22"/>
      <c r="BZ4344" s="22"/>
      <c r="CA4344" s="22"/>
      <c r="CB4344" s="22"/>
      <c r="CC4344" s="22"/>
      <c r="CD4344" s="22"/>
      <c r="CE4344" s="22"/>
      <c r="CF4344" s="22"/>
      <c r="CG4344" s="22"/>
      <c r="CH4344" s="22"/>
      <c r="CI4344" s="22"/>
      <c r="CJ4344" s="22"/>
      <c r="CK4344" s="22"/>
      <c r="CL4344" s="22"/>
      <c r="CM4344" s="22"/>
      <c r="CN4344" s="22"/>
      <c r="CO4344" s="22"/>
    </row>
    <row r="4345" spans="1:93" s="2" customFormat="1" x14ac:dyDescent="0.3">
      <c r="A4345" s="86" t="s">
        <v>204</v>
      </c>
      <c r="B4345" s="86" t="s">
        <v>362</v>
      </c>
      <c r="C4345" s="68" t="s">
        <v>252</v>
      </c>
      <c r="D4345" s="75" t="s">
        <v>61</v>
      </c>
      <c r="E4345" s="73"/>
      <c r="F4345" s="73" t="s">
        <v>490</v>
      </c>
      <c r="G4345" s="73" t="s">
        <v>405</v>
      </c>
      <c r="H4345" s="73" t="s">
        <v>405</v>
      </c>
      <c r="I4345" s="73" t="s">
        <v>468</v>
      </c>
      <c r="J4345" s="86" t="str">
        <f t="shared" si="98"/>
        <v>Mini km Managed cars (by market segment)</v>
      </c>
      <c r="K4345" s="98"/>
      <c r="L4345" s="48"/>
      <c r="M4345" s="22"/>
      <c r="N4345" s="22"/>
      <c r="O4345" s="22"/>
      <c r="P4345" s="22"/>
      <c r="Q4345" s="22"/>
      <c r="R4345" s="22"/>
      <c r="S4345" s="22"/>
      <c r="T4345" s="22"/>
      <c r="U4345" s="22"/>
      <c r="V4345" s="22"/>
      <c r="W4345" s="22"/>
      <c r="X4345" s="22"/>
      <c r="Y4345" s="22"/>
      <c r="Z4345" s="22"/>
      <c r="AA4345" s="22"/>
      <c r="AB4345" s="22"/>
      <c r="AC4345" s="22"/>
      <c r="AD4345" s="22"/>
      <c r="AE4345" s="22"/>
      <c r="AF4345" s="22"/>
      <c r="AG4345" s="22"/>
      <c r="AH4345" s="22"/>
      <c r="AI4345" s="22"/>
      <c r="AJ4345" s="22"/>
      <c r="AK4345" s="22"/>
      <c r="AL4345" s="22"/>
      <c r="AM4345" s="22"/>
      <c r="AN4345" s="22"/>
      <c r="AO4345" s="22"/>
      <c r="AP4345" s="22"/>
      <c r="AQ4345" s="22"/>
      <c r="AR4345" s="22"/>
      <c r="AS4345" s="22"/>
      <c r="AT4345" s="22"/>
      <c r="AU4345" s="22"/>
      <c r="AV4345" s="22"/>
      <c r="AW4345" s="22"/>
      <c r="AX4345" s="22"/>
      <c r="AY4345" s="22"/>
      <c r="AZ4345" s="22"/>
      <c r="BA4345" s="22"/>
      <c r="BB4345" s="22"/>
      <c r="BC4345" s="22"/>
      <c r="BD4345" s="22"/>
      <c r="BE4345" s="22"/>
      <c r="BF4345" s="22"/>
      <c r="BG4345" s="22"/>
      <c r="BH4345" s="22"/>
      <c r="BI4345" s="22"/>
      <c r="BJ4345" s="22"/>
      <c r="BK4345" s="22"/>
      <c r="BL4345" s="22"/>
      <c r="BM4345" s="22"/>
      <c r="BN4345" s="22"/>
      <c r="BO4345" s="22"/>
      <c r="BP4345" s="22"/>
      <c r="BQ4345" s="22"/>
      <c r="BR4345" s="22"/>
      <c r="BS4345" s="22"/>
      <c r="BT4345" s="22"/>
      <c r="BU4345" s="22"/>
      <c r="BV4345" s="22"/>
      <c r="BW4345" s="22"/>
      <c r="BX4345" s="22"/>
      <c r="BY4345" s="22"/>
      <c r="BZ4345" s="22"/>
      <c r="CA4345" s="22"/>
      <c r="CB4345" s="22"/>
      <c r="CC4345" s="22"/>
      <c r="CD4345" s="22"/>
      <c r="CE4345" s="22"/>
      <c r="CF4345" s="22"/>
      <c r="CG4345" s="22"/>
      <c r="CH4345" s="22"/>
      <c r="CI4345" s="22"/>
      <c r="CJ4345" s="22"/>
      <c r="CK4345" s="22"/>
      <c r="CL4345" s="22"/>
      <c r="CM4345" s="22"/>
      <c r="CN4345" s="22"/>
      <c r="CO4345" s="22"/>
    </row>
    <row r="4346" spans="1:93" s="2" customFormat="1" x14ac:dyDescent="0.3">
      <c r="A4346" s="86" t="s">
        <v>204</v>
      </c>
      <c r="B4346" s="86" t="s">
        <v>362</v>
      </c>
      <c r="C4346" s="68" t="s">
        <v>252</v>
      </c>
      <c r="D4346" s="75" t="s">
        <v>61</v>
      </c>
      <c r="E4346" s="73"/>
      <c r="F4346" s="73" t="s">
        <v>490</v>
      </c>
      <c r="G4346" s="73" t="s">
        <v>156</v>
      </c>
      <c r="H4346" s="73" t="s">
        <v>156</v>
      </c>
      <c r="I4346" s="73" t="s">
        <v>465</v>
      </c>
      <c r="J4346" s="86" t="str">
        <f t="shared" si="98"/>
        <v>Mini miles Managed cars (by market segment)</v>
      </c>
      <c r="K4346" s="98"/>
      <c r="L4346" s="48"/>
      <c r="M4346" s="22"/>
      <c r="N4346" s="22"/>
      <c r="O4346" s="22"/>
      <c r="P4346" s="22"/>
      <c r="Q4346" s="22"/>
      <c r="R4346" s="22"/>
      <c r="S4346" s="22"/>
      <c r="T4346" s="2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c r="AQ4346" s="22"/>
      <c r="AR4346" s="22"/>
      <c r="AS4346" s="22"/>
      <c r="AT4346" s="22"/>
      <c r="AU4346" s="22"/>
      <c r="AV4346" s="22"/>
      <c r="AW4346" s="22"/>
      <c r="AX4346" s="22"/>
      <c r="AY4346" s="22"/>
      <c r="AZ4346" s="22"/>
      <c r="BA4346" s="22"/>
      <c r="BB4346" s="22"/>
      <c r="BC4346" s="22"/>
      <c r="BD4346" s="22"/>
      <c r="BE4346" s="22"/>
      <c r="BF4346" s="22"/>
      <c r="BG4346" s="22"/>
      <c r="BH4346" s="22"/>
      <c r="BI4346" s="22"/>
      <c r="BJ4346" s="22"/>
      <c r="BK4346" s="22"/>
      <c r="BL4346" s="22"/>
      <c r="BM4346" s="22"/>
      <c r="BN4346" s="22"/>
      <c r="BO4346" s="22"/>
      <c r="BP4346" s="22"/>
      <c r="BQ4346" s="22"/>
      <c r="BR4346" s="22"/>
      <c r="BS4346" s="22"/>
      <c r="BT4346" s="22"/>
      <c r="BU4346" s="22"/>
      <c r="BV4346" s="22"/>
      <c r="BW4346" s="22"/>
      <c r="BX4346" s="22"/>
      <c r="BY4346" s="22"/>
      <c r="BZ4346" s="22"/>
      <c r="CA4346" s="22"/>
      <c r="CB4346" s="22"/>
      <c r="CC4346" s="22"/>
      <c r="CD4346" s="22"/>
      <c r="CE4346" s="22"/>
      <c r="CF4346" s="22"/>
      <c r="CG4346" s="22"/>
      <c r="CH4346" s="22"/>
      <c r="CI4346" s="22"/>
      <c r="CJ4346" s="22"/>
      <c r="CK4346" s="22"/>
      <c r="CL4346" s="22"/>
      <c r="CM4346" s="22"/>
      <c r="CN4346" s="22"/>
      <c r="CO4346" s="22"/>
    </row>
    <row r="4347" spans="1:93" s="2" customFormat="1" x14ac:dyDescent="0.3">
      <c r="A4347" s="86" t="s">
        <v>204</v>
      </c>
      <c r="B4347" s="86" t="s">
        <v>362</v>
      </c>
      <c r="C4347" s="68" t="s">
        <v>252</v>
      </c>
      <c r="D4347" s="75" t="s">
        <v>61</v>
      </c>
      <c r="E4347" s="73"/>
      <c r="F4347" s="73" t="s">
        <v>490</v>
      </c>
      <c r="G4347" s="73" t="s">
        <v>156</v>
      </c>
      <c r="H4347" s="73" t="s">
        <v>156</v>
      </c>
      <c r="I4347" s="73" t="s">
        <v>466</v>
      </c>
      <c r="J4347" s="86" t="str">
        <f t="shared" si="98"/>
        <v>Mini miles Managed cars (by market segment)</v>
      </c>
      <c r="K4347" s="98"/>
      <c r="L4347" s="48"/>
      <c r="M4347" s="22"/>
      <c r="N4347" s="22"/>
      <c r="O4347" s="22"/>
      <c r="P4347" s="22"/>
      <c r="Q4347" s="22"/>
      <c r="R4347" s="22"/>
      <c r="S4347" s="22"/>
      <c r="T4347" s="22"/>
      <c r="U4347" s="22"/>
      <c r="V4347" s="22"/>
      <c r="W4347" s="22"/>
      <c r="X4347" s="22"/>
      <c r="Y4347" s="22"/>
      <c r="Z4347" s="22"/>
      <c r="AA4347" s="22"/>
      <c r="AB4347" s="22"/>
      <c r="AC4347" s="22"/>
      <c r="AD4347" s="22"/>
      <c r="AE4347" s="22"/>
      <c r="AF4347" s="22"/>
      <c r="AG4347" s="22"/>
      <c r="AH4347" s="22"/>
      <c r="AI4347" s="22"/>
      <c r="AJ4347" s="22"/>
      <c r="AK4347" s="22"/>
      <c r="AL4347" s="22"/>
      <c r="AM4347" s="22"/>
      <c r="AN4347" s="22"/>
      <c r="AO4347" s="22"/>
      <c r="AP4347" s="22"/>
      <c r="AQ4347" s="22"/>
      <c r="AR4347" s="22"/>
      <c r="AS4347" s="22"/>
      <c r="AT4347" s="22"/>
      <c r="AU4347" s="22"/>
      <c r="AV4347" s="22"/>
      <c r="AW4347" s="22"/>
      <c r="AX4347" s="22"/>
      <c r="AY4347" s="22"/>
      <c r="AZ4347" s="22"/>
      <c r="BA4347" s="22"/>
      <c r="BB4347" s="22"/>
      <c r="BC4347" s="22"/>
      <c r="BD4347" s="22"/>
      <c r="BE4347" s="22"/>
      <c r="BF4347" s="22"/>
      <c r="BG4347" s="22"/>
      <c r="BH4347" s="22"/>
      <c r="BI4347" s="22"/>
      <c r="BJ4347" s="22"/>
      <c r="BK4347" s="22"/>
      <c r="BL4347" s="22"/>
      <c r="BM4347" s="22"/>
      <c r="BN4347" s="22"/>
      <c r="BO4347" s="22"/>
      <c r="BP4347" s="22"/>
      <c r="BQ4347" s="22"/>
      <c r="BR4347" s="22"/>
      <c r="BS4347" s="22"/>
      <c r="BT4347" s="22"/>
      <c r="BU4347" s="22"/>
      <c r="BV4347" s="22"/>
      <c r="BW4347" s="22"/>
      <c r="BX4347" s="22"/>
      <c r="BY4347" s="22"/>
      <c r="BZ4347" s="22"/>
      <c r="CA4347" s="22"/>
      <c r="CB4347" s="22"/>
      <c r="CC4347" s="22"/>
      <c r="CD4347" s="22"/>
      <c r="CE4347" s="22"/>
      <c r="CF4347" s="22"/>
      <c r="CG4347" s="22"/>
      <c r="CH4347" s="22"/>
      <c r="CI4347" s="22"/>
      <c r="CJ4347" s="22"/>
      <c r="CK4347" s="22"/>
      <c r="CL4347" s="22"/>
      <c r="CM4347" s="22"/>
      <c r="CN4347" s="22"/>
      <c r="CO4347" s="22"/>
    </row>
    <row r="4348" spans="1:93" s="2" customFormat="1" x14ac:dyDescent="0.3">
      <c r="A4348" s="86" t="s">
        <v>204</v>
      </c>
      <c r="B4348" s="86" t="s">
        <v>362</v>
      </c>
      <c r="C4348" s="68" t="s">
        <v>252</v>
      </c>
      <c r="D4348" s="75" t="s">
        <v>61</v>
      </c>
      <c r="E4348" s="73"/>
      <c r="F4348" s="73" t="s">
        <v>490</v>
      </c>
      <c r="G4348" s="73" t="s">
        <v>156</v>
      </c>
      <c r="H4348" s="73" t="s">
        <v>156</v>
      </c>
      <c r="I4348" s="73" t="s">
        <v>467</v>
      </c>
      <c r="J4348" s="86" t="str">
        <f t="shared" si="98"/>
        <v>Mini miles Managed cars (by market segment)</v>
      </c>
      <c r="K4348" s="98"/>
      <c r="L4348" s="48"/>
      <c r="M4348" s="22"/>
      <c r="N4348" s="22"/>
      <c r="O4348" s="22"/>
      <c r="P4348" s="22"/>
      <c r="Q4348" s="22"/>
      <c r="R4348" s="22"/>
      <c r="S4348" s="22"/>
      <c r="T4348" s="2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c r="AQ4348" s="22"/>
      <c r="AR4348" s="22"/>
      <c r="AS4348" s="22"/>
      <c r="AT4348" s="22"/>
      <c r="AU4348" s="22"/>
      <c r="AV4348" s="22"/>
      <c r="AW4348" s="22"/>
      <c r="AX4348" s="22"/>
      <c r="AY4348" s="22"/>
      <c r="AZ4348" s="22"/>
      <c r="BA4348" s="22"/>
      <c r="BB4348" s="22"/>
      <c r="BC4348" s="22"/>
      <c r="BD4348" s="22"/>
      <c r="BE4348" s="22"/>
      <c r="BF4348" s="22"/>
      <c r="BG4348" s="22"/>
      <c r="BH4348" s="22"/>
      <c r="BI4348" s="22"/>
      <c r="BJ4348" s="22"/>
      <c r="BK4348" s="22"/>
      <c r="BL4348" s="22"/>
      <c r="BM4348" s="22"/>
      <c r="BN4348" s="22"/>
      <c r="BO4348" s="22"/>
      <c r="BP4348" s="22"/>
      <c r="BQ4348" s="22"/>
      <c r="BR4348" s="22"/>
      <c r="BS4348" s="22"/>
      <c r="BT4348" s="22"/>
      <c r="BU4348" s="22"/>
      <c r="BV4348" s="22"/>
      <c r="BW4348" s="22"/>
      <c r="BX4348" s="22"/>
      <c r="BY4348" s="22"/>
      <c r="BZ4348" s="22"/>
      <c r="CA4348" s="22"/>
      <c r="CB4348" s="22"/>
      <c r="CC4348" s="22"/>
      <c r="CD4348" s="22"/>
      <c r="CE4348" s="22"/>
      <c r="CF4348" s="22"/>
      <c r="CG4348" s="22"/>
      <c r="CH4348" s="22"/>
      <c r="CI4348" s="22"/>
      <c r="CJ4348" s="22"/>
      <c r="CK4348" s="22"/>
      <c r="CL4348" s="22"/>
      <c r="CM4348" s="22"/>
      <c r="CN4348" s="22"/>
      <c r="CO4348" s="22"/>
    </row>
    <row r="4349" spans="1:93" s="2" customFormat="1" x14ac:dyDescent="0.3">
      <c r="A4349" s="86" t="s">
        <v>204</v>
      </c>
      <c r="B4349" s="86" t="s">
        <v>362</v>
      </c>
      <c r="C4349" s="68" t="s">
        <v>252</v>
      </c>
      <c r="D4349" s="75" t="s">
        <v>61</v>
      </c>
      <c r="E4349" s="73"/>
      <c r="F4349" s="73" t="s">
        <v>490</v>
      </c>
      <c r="G4349" s="73" t="s">
        <v>156</v>
      </c>
      <c r="H4349" s="73" t="s">
        <v>156</v>
      </c>
      <c r="I4349" s="73" t="s">
        <v>468</v>
      </c>
      <c r="J4349" s="86" t="str">
        <f t="shared" si="98"/>
        <v>Mini miles Managed cars (by market segment)</v>
      </c>
      <c r="K4349" s="98"/>
      <c r="L4349" s="48"/>
      <c r="M4349" s="22"/>
      <c r="N4349" s="22"/>
      <c r="O4349" s="22"/>
      <c r="P4349" s="22"/>
      <c r="Q4349" s="22"/>
      <c r="R4349" s="22"/>
      <c r="S4349" s="22"/>
      <c r="T4349" s="22"/>
      <c r="U4349" s="22"/>
      <c r="V4349" s="22"/>
      <c r="W4349" s="22"/>
      <c r="X4349" s="22"/>
      <c r="Y4349" s="22"/>
      <c r="Z4349" s="22"/>
      <c r="AA4349" s="22"/>
      <c r="AB4349" s="22"/>
      <c r="AC4349" s="22"/>
      <c r="AD4349" s="22"/>
      <c r="AE4349" s="22"/>
      <c r="AF4349" s="22"/>
      <c r="AG4349" s="22"/>
      <c r="AH4349" s="22"/>
      <c r="AI4349" s="22"/>
      <c r="AJ4349" s="22"/>
      <c r="AK4349" s="22"/>
      <c r="AL4349" s="22"/>
      <c r="AM4349" s="22"/>
      <c r="AN4349" s="22"/>
      <c r="AO4349" s="22"/>
      <c r="AP4349" s="22"/>
      <c r="AQ4349" s="22"/>
      <c r="AR4349" s="22"/>
      <c r="AS4349" s="22"/>
      <c r="AT4349" s="22"/>
      <c r="AU4349" s="22"/>
      <c r="AV4349" s="22"/>
      <c r="AW4349" s="22"/>
      <c r="AX4349" s="22"/>
      <c r="AY4349" s="22"/>
      <c r="AZ4349" s="22"/>
      <c r="BA4349" s="22"/>
      <c r="BB4349" s="22"/>
      <c r="BC4349" s="22"/>
      <c r="BD4349" s="22"/>
      <c r="BE4349" s="22"/>
      <c r="BF4349" s="22"/>
      <c r="BG4349" s="22"/>
      <c r="BH4349" s="22"/>
      <c r="BI4349" s="22"/>
      <c r="BJ4349" s="22"/>
      <c r="BK4349" s="22"/>
      <c r="BL4349" s="22"/>
      <c r="BM4349" s="22"/>
      <c r="BN4349" s="22"/>
      <c r="BO4349" s="22"/>
      <c r="BP4349" s="22"/>
      <c r="BQ4349" s="22"/>
      <c r="BR4349" s="22"/>
      <c r="BS4349" s="22"/>
      <c r="BT4349" s="22"/>
      <c r="BU4349" s="22"/>
      <c r="BV4349" s="22"/>
      <c r="BW4349" s="22"/>
      <c r="BX4349" s="22"/>
      <c r="BY4349" s="22"/>
      <c r="BZ4349" s="22"/>
      <c r="CA4349" s="22"/>
      <c r="CB4349" s="22"/>
      <c r="CC4349" s="22"/>
      <c r="CD4349" s="22"/>
      <c r="CE4349" s="22"/>
      <c r="CF4349" s="22"/>
      <c r="CG4349" s="22"/>
      <c r="CH4349" s="22"/>
      <c r="CI4349" s="22"/>
      <c r="CJ4349" s="22"/>
      <c r="CK4349" s="22"/>
      <c r="CL4349" s="22"/>
      <c r="CM4349" s="22"/>
      <c r="CN4349" s="22"/>
      <c r="CO4349" s="22"/>
    </row>
    <row r="4350" spans="1:93" s="2" customFormat="1" x14ac:dyDescent="0.3">
      <c r="A4350" s="86" t="s">
        <v>204</v>
      </c>
      <c r="B4350" s="86" t="s">
        <v>362</v>
      </c>
      <c r="C4350" s="68" t="s">
        <v>252</v>
      </c>
      <c r="D4350" s="85" t="s">
        <v>61</v>
      </c>
      <c r="E4350" s="73"/>
      <c r="F4350" s="73" t="s">
        <v>491</v>
      </c>
      <c r="G4350" s="73" t="s">
        <v>405</v>
      </c>
      <c r="H4350" s="73" t="s">
        <v>405</v>
      </c>
      <c r="I4350" s="73" t="s">
        <v>465</v>
      </c>
      <c r="J4350" s="86" t="str">
        <f t="shared" si="98"/>
        <v>Mini km Managed cars (by market segment)</v>
      </c>
      <c r="K4350" s="98">
        <v>5.2350000000000001E-2</v>
      </c>
      <c r="L4350" s="48"/>
      <c r="M4350" s="22"/>
      <c r="N4350" s="22"/>
      <c r="O4350" s="22"/>
      <c r="P4350" s="22"/>
      <c r="Q4350" s="22"/>
      <c r="R4350" s="22"/>
      <c r="S4350" s="22"/>
      <c r="T4350" s="2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c r="AQ4350" s="22"/>
      <c r="AR4350" s="22"/>
      <c r="AS4350" s="22"/>
      <c r="AT4350" s="22"/>
      <c r="AU4350" s="22"/>
      <c r="AV4350" s="22"/>
      <c r="AW4350" s="22"/>
      <c r="AX4350" s="22"/>
      <c r="AY4350" s="22"/>
      <c r="AZ4350" s="22"/>
      <c r="BA4350" s="22"/>
      <c r="BB4350" s="22"/>
      <c r="BC4350" s="22"/>
      <c r="BD4350" s="22"/>
      <c r="BE4350" s="22"/>
      <c r="BF4350" s="22"/>
      <c r="BG4350" s="22"/>
      <c r="BH4350" s="22"/>
      <c r="BI4350" s="22"/>
      <c r="BJ4350" s="22"/>
      <c r="BK4350" s="22"/>
      <c r="BL4350" s="22"/>
      <c r="BM4350" s="22"/>
      <c r="BN4350" s="22"/>
      <c r="BO4350" s="22"/>
      <c r="BP4350" s="22"/>
      <c r="BQ4350" s="22"/>
      <c r="BR4350" s="22"/>
      <c r="BS4350" s="22"/>
      <c r="BT4350" s="22"/>
      <c r="BU4350" s="22"/>
      <c r="BV4350" s="22"/>
      <c r="BW4350" s="22"/>
      <c r="BX4350" s="22"/>
      <c r="BY4350" s="22"/>
      <c r="BZ4350" s="22"/>
      <c r="CA4350" s="22"/>
      <c r="CB4350" s="22"/>
      <c r="CC4350" s="22"/>
      <c r="CD4350" s="22"/>
      <c r="CE4350" s="22"/>
      <c r="CF4350" s="22"/>
      <c r="CG4350" s="22"/>
      <c r="CH4350" s="22"/>
      <c r="CI4350" s="22"/>
      <c r="CJ4350" s="22"/>
      <c r="CK4350" s="22"/>
      <c r="CL4350" s="22"/>
      <c r="CM4350" s="22"/>
      <c r="CN4350" s="22"/>
      <c r="CO4350" s="22"/>
    </row>
    <row r="4351" spans="1:93" s="2" customFormat="1" x14ac:dyDescent="0.3">
      <c r="A4351" s="86" t="s">
        <v>204</v>
      </c>
      <c r="B4351" s="86" t="s">
        <v>362</v>
      </c>
      <c r="C4351" s="68" t="s">
        <v>252</v>
      </c>
      <c r="D4351" s="85" t="s">
        <v>61</v>
      </c>
      <c r="E4351" s="73"/>
      <c r="F4351" s="73" t="s">
        <v>491</v>
      </c>
      <c r="G4351" s="73" t="s">
        <v>405</v>
      </c>
      <c r="H4351" s="73" t="s">
        <v>405</v>
      </c>
      <c r="I4351" s="73" t="s">
        <v>466</v>
      </c>
      <c r="J4351" s="86" t="str">
        <f t="shared" si="98"/>
        <v>Mini km Managed cars (by market segment)</v>
      </c>
      <c r="K4351" s="98">
        <v>1.2999999999999999E-4</v>
      </c>
      <c r="L4351" s="48"/>
      <c r="M4351" s="22"/>
      <c r="N4351" s="22"/>
      <c r="O4351" s="22"/>
      <c r="P4351" s="22"/>
      <c r="Q4351" s="22"/>
      <c r="R4351" s="22"/>
      <c r="S4351" s="22"/>
      <c r="T4351" s="22"/>
      <c r="U4351" s="22"/>
      <c r="V4351" s="22"/>
      <c r="W4351" s="22"/>
      <c r="X4351" s="22"/>
      <c r="Y4351" s="22"/>
      <c r="Z4351" s="22"/>
      <c r="AA4351" s="22"/>
      <c r="AB4351" s="22"/>
      <c r="AC4351" s="22"/>
      <c r="AD4351" s="22"/>
      <c r="AE4351" s="22"/>
      <c r="AF4351" s="22"/>
      <c r="AG4351" s="22"/>
      <c r="AH4351" s="22"/>
      <c r="AI4351" s="22"/>
      <c r="AJ4351" s="22"/>
      <c r="AK4351" s="22"/>
      <c r="AL4351" s="22"/>
      <c r="AM4351" s="22"/>
      <c r="AN4351" s="22"/>
      <c r="AO4351" s="22"/>
      <c r="AP4351" s="22"/>
      <c r="AQ4351" s="22"/>
      <c r="AR4351" s="22"/>
      <c r="AS4351" s="22"/>
      <c r="AT4351" s="22"/>
      <c r="AU4351" s="22"/>
      <c r="AV4351" s="22"/>
      <c r="AW4351" s="22"/>
      <c r="AX4351" s="22"/>
      <c r="AY4351" s="22"/>
      <c r="AZ4351" s="22"/>
      <c r="BA4351" s="22"/>
      <c r="BB4351" s="22"/>
      <c r="BC4351" s="22"/>
      <c r="BD4351" s="22"/>
      <c r="BE4351" s="22"/>
      <c r="BF4351" s="22"/>
      <c r="BG4351" s="22"/>
      <c r="BH4351" s="22"/>
      <c r="BI4351" s="22"/>
      <c r="BJ4351" s="22"/>
      <c r="BK4351" s="22"/>
      <c r="BL4351" s="22"/>
      <c r="BM4351" s="22"/>
      <c r="BN4351" s="22"/>
      <c r="BO4351" s="22"/>
      <c r="BP4351" s="22"/>
      <c r="BQ4351" s="22"/>
      <c r="BR4351" s="22"/>
      <c r="BS4351" s="22"/>
      <c r="BT4351" s="22"/>
      <c r="BU4351" s="22"/>
      <c r="BV4351" s="22"/>
      <c r="BW4351" s="22"/>
      <c r="BX4351" s="22"/>
      <c r="BY4351" s="22"/>
      <c r="BZ4351" s="22"/>
      <c r="CA4351" s="22"/>
      <c r="CB4351" s="22"/>
      <c r="CC4351" s="22"/>
      <c r="CD4351" s="22"/>
      <c r="CE4351" s="22"/>
      <c r="CF4351" s="22"/>
      <c r="CG4351" s="22"/>
      <c r="CH4351" s="22"/>
      <c r="CI4351" s="22"/>
      <c r="CJ4351" s="22"/>
      <c r="CK4351" s="22"/>
      <c r="CL4351" s="22"/>
      <c r="CM4351" s="22"/>
      <c r="CN4351" s="22"/>
      <c r="CO4351" s="22"/>
    </row>
    <row r="4352" spans="1:93" s="2" customFormat="1" x14ac:dyDescent="0.3">
      <c r="A4352" s="86" t="s">
        <v>204</v>
      </c>
      <c r="B4352" s="86" t="s">
        <v>362</v>
      </c>
      <c r="C4352" s="68" t="s">
        <v>252</v>
      </c>
      <c r="D4352" s="85" t="s">
        <v>61</v>
      </c>
      <c r="E4352" s="73"/>
      <c r="F4352" s="73" t="s">
        <v>491</v>
      </c>
      <c r="G4352" s="73" t="s">
        <v>405</v>
      </c>
      <c r="H4352" s="73" t="s">
        <v>405</v>
      </c>
      <c r="I4352" s="73" t="s">
        <v>467</v>
      </c>
      <c r="J4352" s="86" t="str">
        <f t="shared" si="98"/>
        <v>Mini km Managed cars (by market segment)</v>
      </c>
      <c r="K4352" s="98">
        <v>5.194E-2</v>
      </c>
      <c r="L4352" s="48"/>
      <c r="M4352" s="22"/>
      <c r="N4352" s="22"/>
      <c r="O4352" s="22"/>
      <c r="P4352" s="22"/>
      <c r="Q4352" s="22"/>
      <c r="R4352" s="22"/>
      <c r="S4352" s="22"/>
      <c r="T4352" s="2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c r="AQ4352" s="22"/>
      <c r="AR4352" s="22"/>
      <c r="AS4352" s="22"/>
      <c r="AT4352" s="22"/>
      <c r="AU4352" s="22"/>
      <c r="AV4352" s="22"/>
      <c r="AW4352" s="22"/>
      <c r="AX4352" s="22"/>
      <c r="AY4352" s="22"/>
      <c r="AZ4352" s="22"/>
      <c r="BA4352" s="22"/>
      <c r="BB4352" s="22"/>
      <c r="BC4352" s="22"/>
      <c r="BD4352" s="22"/>
      <c r="BE4352" s="22"/>
      <c r="BF4352" s="22"/>
      <c r="BG4352" s="22"/>
      <c r="BH4352" s="22"/>
      <c r="BI4352" s="22"/>
      <c r="BJ4352" s="22"/>
      <c r="BK4352" s="22"/>
      <c r="BL4352" s="22"/>
      <c r="BM4352" s="22"/>
      <c r="BN4352" s="22"/>
      <c r="BO4352" s="22"/>
      <c r="BP4352" s="22"/>
      <c r="BQ4352" s="22"/>
      <c r="BR4352" s="22"/>
      <c r="BS4352" s="22"/>
      <c r="BT4352" s="22"/>
      <c r="BU4352" s="22"/>
      <c r="BV4352" s="22"/>
      <c r="BW4352" s="22"/>
      <c r="BX4352" s="22"/>
      <c r="BY4352" s="22"/>
      <c r="BZ4352" s="22"/>
      <c r="CA4352" s="22"/>
      <c r="CB4352" s="22"/>
      <c r="CC4352" s="22"/>
      <c r="CD4352" s="22"/>
      <c r="CE4352" s="22"/>
      <c r="CF4352" s="22"/>
      <c r="CG4352" s="22"/>
      <c r="CH4352" s="22"/>
      <c r="CI4352" s="22"/>
      <c r="CJ4352" s="22"/>
      <c r="CK4352" s="22"/>
      <c r="CL4352" s="22"/>
      <c r="CM4352" s="22"/>
      <c r="CN4352" s="22"/>
      <c r="CO4352" s="22"/>
    </row>
    <row r="4353" spans="1:93" s="2" customFormat="1" x14ac:dyDescent="0.3">
      <c r="A4353" s="86" t="s">
        <v>204</v>
      </c>
      <c r="B4353" s="86" t="s">
        <v>362</v>
      </c>
      <c r="C4353" s="68" t="s">
        <v>252</v>
      </c>
      <c r="D4353" s="85" t="s">
        <v>61</v>
      </c>
      <c r="E4353" s="73"/>
      <c r="F4353" s="73" t="s">
        <v>491</v>
      </c>
      <c r="G4353" s="73" t="s">
        <v>405</v>
      </c>
      <c r="H4353" s="73" t="s">
        <v>405</v>
      </c>
      <c r="I4353" s="73" t="s">
        <v>468</v>
      </c>
      <c r="J4353" s="86" t="str">
        <f t="shared" si="98"/>
        <v>Mini km Managed cars (by market segment)</v>
      </c>
      <c r="K4353" s="98">
        <v>2.7999999999999998E-4</v>
      </c>
      <c r="L4353" s="48"/>
      <c r="M4353" s="22"/>
      <c r="N4353" s="22"/>
      <c r="O4353" s="22"/>
      <c r="P4353" s="22"/>
      <c r="Q4353" s="22"/>
      <c r="R4353" s="22"/>
      <c r="S4353" s="22"/>
      <c r="T4353" s="22"/>
      <c r="U4353" s="22"/>
      <c r="V4353" s="22"/>
      <c r="W4353" s="22"/>
      <c r="X4353" s="22"/>
      <c r="Y4353" s="22"/>
      <c r="Z4353" s="22"/>
      <c r="AA4353" s="22"/>
      <c r="AB4353" s="22"/>
      <c r="AC4353" s="22"/>
      <c r="AD4353" s="22"/>
      <c r="AE4353" s="22"/>
      <c r="AF4353" s="22"/>
      <c r="AG4353" s="22"/>
      <c r="AH4353" s="22"/>
      <c r="AI4353" s="22"/>
      <c r="AJ4353" s="22"/>
      <c r="AK4353" s="22"/>
      <c r="AL4353" s="22"/>
      <c r="AM4353" s="22"/>
      <c r="AN4353" s="22"/>
      <c r="AO4353" s="22"/>
      <c r="AP4353" s="22"/>
      <c r="AQ4353" s="22"/>
      <c r="AR4353" s="22"/>
      <c r="AS4353" s="22"/>
      <c r="AT4353" s="22"/>
      <c r="AU4353" s="22"/>
      <c r="AV4353" s="22"/>
      <c r="AW4353" s="22"/>
      <c r="AX4353" s="22"/>
      <c r="AY4353" s="22"/>
      <c r="AZ4353" s="22"/>
      <c r="BA4353" s="22"/>
      <c r="BB4353" s="22"/>
      <c r="BC4353" s="22"/>
      <c r="BD4353" s="22"/>
      <c r="BE4353" s="22"/>
      <c r="BF4353" s="22"/>
      <c r="BG4353" s="22"/>
      <c r="BH4353" s="22"/>
      <c r="BI4353" s="22"/>
      <c r="BJ4353" s="22"/>
      <c r="BK4353" s="22"/>
      <c r="BL4353" s="22"/>
      <c r="BM4353" s="22"/>
      <c r="BN4353" s="22"/>
      <c r="BO4353" s="22"/>
      <c r="BP4353" s="22"/>
      <c r="BQ4353" s="22"/>
      <c r="BR4353" s="22"/>
      <c r="BS4353" s="22"/>
      <c r="BT4353" s="22"/>
      <c r="BU4353" s="22"/>
      <c r="BV4353" s="22"/>
      <c r="BW4353" s="22"/>
      <c r="BX4353" s="22"/>
      <c r="BY4353" s="22"/>
      <c r="BZ4353" s="22"/>
      <c r="CA4353" s="22"/>
      <c r="CB4353" s="22"/>
      <c r="CC4353" s="22"/>
      <c r="CD4353" s="22"/>
      <c r="CE4353" s="22"/>
      <c r="CF4353" s="22"/>
      <c r="CG4353" s="22"/>
      <c r="CH4353" s="22"/>
      <c r="CI4353" s="22"/>
      <c r="CJ4353" s="22"/>
      <c r="CK4353" s="22"/>
      <c r="CL4353" s="22"/>
      <c r="CM4353" s="22"/>
      <c r="CN4353" s="22"/>
      <c r="CO4353" s="22"/>
    </row>
    <row r="4354" spans="1:93" s="2" customFormat="1" x14ac:dyDescent="0.3">
      <c r="A4354" s="86" t="s">
        <v>204</v>
      </c>
      <c r="B4354" s="86" t="s">
        <v>362</v>
      </c>
      <c r="C4354" s="68" t="s">
        <v>252</v>
      </c>
      <c r="D4354" s="85" t="s">
        <v>61</v>
      </c>
      <c r="E4354" s="73"/>
      <c r="F4354" s="73" t="s">
        <v>491</v>
      </c>
      <c r="G4354" s="73" t="s">
        <v>156</v>
      </c>
      <c r="H4354" s="73" t="s">
        <v>156</v>
      </c>
      <c r="I4354" s="73" t="s">
        <v>465</v>
      </c>
      <c r="J4354" s="86" t="str">
        <f t="shared" si="98"/>
        <v>Mini miles Managed cars (by market segment)</v>
      </c>
      <c r="K4354" s="98">
        <v>8.4250000000000005E-2</v>
      </c>
      <c r="L4354" s="48"/>
      <c r="M4354" s="22"/>
      <c r="N4354" s="22"/>
      <c r="O4354" s="22"/>
      <c r="P4354" s="22"/>
      <c r="Q4354" s="22"/>
      <c r="R4354" s="22"/>
      <c r="S4354" s="22"/>
      <c r="T4354" s="2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c r="AQ4354" s="22"/>
      <c r="AR4354" s="22"/>
      <c r="AS4354" s="22"/>
      <c r="AT4354" s="22"/>
      <c r="AU4354" s="22"/>
      <c r="AV4354" s="22"/>
      <c r="AW4354" s="22"/>
      <c r="AX4354" s="22"/>
      <c r="AY4354" s="22"/>
      <c r="AZ4354" s="22"/>
      <c r="BA4354" s="22"/>
      <c r="BB4354" s="22"/>
      <c r="BC4354" s="22"/>
      <c r="BD4354" s="22"/>
      <c r="BE4354" s="22"/>
      <c r="BF4354" s="22"/>
      <c r="BG4354" s="22"/>
      <c r="BH4354" s="22"/>
      <c r="BI4354" s="22"/>
      <c r="BJ4354" s="22"/>
      <c r="BK4354" s="22"/>
      <c r="BL4354" s="22"/>
      <c r="BM4354" s="22"/>
      <c r="BN4354" s="22"/>
      <c r="BO4354" s="22"/>
      <c r="BP4354" s="22"/>
      <c r="BQ4354" s="22"/>
      <c r="BR4354" s="22"/>
      <c r="BS4354" s="22"/>
      <c r="BT4354" s="22"/>
      <c r="BU4354" s="22"/>
      <c r="BV4354" s="22"/>
      <c r="BW4354" s="22"/>
      <c r="BX4354" s="22"/>
      <c r="BY4354" s="22"/>
      <c r="BZ4354" s="22"/>
      <c r="CA4354" s="22"/>
      <c r="CB4354" s="22"/>
      <c r="CC4354" s="22"/>
      <c r="CD4354" s="22"/>
      <c r="CE4354" s="22"/>
      <c r="CF4354" s="22"/>
      <c r="CG4354" s="22"/>
      <c r="CH4354" s="22"/>
      <c r="CI4354" s="22"/>
      <c r="CJ4354" s="22"/>
      <c r="CK4354" s="22"/>
      <c r="CL4354" s="22"/>
      <c r="CM4354" s="22"/>
      <c r="CN4354" s="22"/>
      <c r="CO4354" s="22"/>
    </row>
    <row r="4355" spans="1:93" s="2" customFormat="1" x14ac:dyDescent="0.3">
      <c r="A4355" s="86" t="s">
        <v>204</v>
      </c>
      <c r="B4355" s="86" t="s">
        <v>362</v>
      </c>
      <c r="C4355" s="68" t="s">
        <v>252</v>
      </c>
      <c r="D4355" s="85" t="s">
        <v>61</v>
      </c>
      <c r="E4355" s="73"/>
      <c r="F4355" s="73" t="s">
        <v>491</v>
      </c>
      <c r="G4355" s="73" t="s">
        <v>156</v>
      </c>
      <c r="H4355" s="73" t="s">
        <v>156</v>
      </c>
      <c r="I4355" s="73" t="s">
        <v>466</v>
      </c>
      <c r="J4355" s="86" t="str">
        <f t="shared" si="98"/>
        <v>Mini miles Managed cars (by market segment)</v>
      </c>
      <c r="K4355" s="98">
        <v>2.1000000000000001E-4</v>
      </c>
      <c r="L4355" s="48"/>
      <c r="M4355" s="22"/>
      <c r="N4355" s="22"/>
      <c r="O4355" s="22"/>
      <c r="P4355" s="22"/>
      <c r="Q4355" s="22"/>
      <c r="R4355" s="22"/>
      <c r="S4355" s="22"/>
      <c r="T4355" s="22"/>
      <c r="U4355" s="22"/>
      <c r="V4355" s="22"/>
      <c r="W4355" s="22"/>
      <c r="X4355" s="22"/>
      <c r="Y4355" s="22"/>
      <c r="Z4355" s="22"/>
      <c r="AA4355" s="22"/>
      <c r="AB4355" s="22"/>
      <c r="AC4355" s="22"/>
      <c r="AD4355" s="22"/>
      <c r="AE4355" s="22"/>
      <c r="AF4355" s="22"/>
      <c r="AG4355" s="22"/>
      <c r="AH4355" s="22"/>
      <c r="AI4355" s="22"/>
      <c r="AJ4355" s="22"/>
      <c r="AK4355" s="22"/>
      <c r="AL4355" s="22"/>
      <c r="AM4355" s="22"/>
      <c r="AN4355" s="22"/>
      <c r="AO4355" s="22"/>
      <c r="AP4355" s="22"/>
      <c r="AQ4355" s="22"/>
      <c r="AR4355" s="22"/>
      <c r="AS4355" s="22"/>
      <c r="AT4355" s="22"/>
      <c r="AU4355" s="22"/>
      <c r="AV4355" s="22"/>
      <c r="AW4355" s="22"/>
      <c r="AX4355" s="22"/>
      <c r="AY4355" s="22"/>
      <c r="AZ4355" s="22"/>
      <c r="BA4355" s="22"/>
      <c r="BB4355" s="22"/>
      <c r="BC4355" s="22"/>
      <c r="BD4355" s="22"/>
      <c r="BE4355" s="22"/>
      <c r="BF4355" s="22"/>
      <c r="BG4355" s="22"/>
      <c r="BH4355" s="22"/>
      <c r="BI4355" s="22"/>
      <c r="BJ4355" s="22"/>
      <c r="BK4355" s="22"/>
      <c r="BL4355" s="22"/>
      <c r="BM4355" s="22"/>
      <c r="BN4355" s="22"/>
      <c r="BO4355" s="22"/>
      <c r="BP4355" s="22"/>
      <c r="BQ4355" s="22"/>
      <c r="BR4355" s="22"/>
      <c r="BS4355" s="22"/>
      <c r="BT4355" s="22"/>
      <c r="BU4355" s="22"/>
      <c r="BV4355" s="22"/>
      <c r="BW4355" s="22"/>
      <c r="BX4355" s="22"/>
      <c r="BY4355" s="22"/>
      <c r="BZ4355" s="22"/>
      <c r="CA4355" s="22"/>
      <c r="CB4355" s="22"/>
      <c r="CC4355" s="22"/>
      <c r="CD4355" s="22"/>
      <c r="CE4355" s="22"/>
      <c r="CF4355" s="22"/>
      <c r="CG4355" s="22"/>
      <c r="CH4355" s="22"/>
      <c r="CI4355" s="22"/>
      <c r="CJ4355" s="22"/>
      <c r="CK4355" s="22"/>
      <c r="CL4355" s="22"/>
      <c r="CM4355" s="22"/>
      <c r="CN4355" s="22"/>
      <c r="CO4355" s="22"/>
    </row>
    <row r="4356" spans="1:93" s="2" customFormat="1" x14ac:dyDescent="0.3">
      <c r="A4356" s="86" t="s">
        <v>204</v>
      </c>
      <c r="B4356" s="86" t="s">
        <v>362</v>
      </c>
      <c r="C4356" s="68" t="s">
        <v>252</v>
      </c>
      <c r="D4356" s="85" t="s">
        <v>61</v>
      </c>
      <c r="E4356" s="73"/>
      <c r="F4356" s="73" t="s">
        <v>491</v>
      </c>
      <c r="G4356" s="73" t="s">
        <v>156</v>
      </c>
      <c r="H4356" s="73" t="s">
        <v>156</v>
      </c>
      <c r="I4356" s="73" t="s">
        <v>467</v>
      </c>
      <c r="J4356" s="86" t="str">
        <f t="shared" si="98"/>
        <v>Mini miles Managed cars (by market segment)</v>
      </c>
      <c r="K4356" s="98">
        <v>8.3589999999999998E-2</v>
      </c>
      <c r="L4356" s="48"/>
      <c r="M4356" s="22"/>
      <c r="N4356" s="22"/>
      <c r="O4356" s="22"/>
      <c r="P4356" s="22"/>
      <c r="Q4356" s="22"/>
      <c r="R4356" s="22"/>
      <c r="S4356" s="22"/>
      <c r="T4356" s="2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c r="AQ4356" s="22"/>
      <c r="AR4356" s="22"/>
      <c r="AS4356" s="22"/>
      <c r="AT4356" s="22"/>
      <c r="AU4356" s="22"/>
      <c r="AV4356" s="22"/>
      <c r="AW4356" s="22"/>
      <c r="AX4356" s="22"/>
      <c r="AY4356" s="22"/>
      <c r="AZ4356" s="22"/>
      <c r="BA4356" s="22"/>
      <c r="BB4356" s="22"/>
      <c r="BC4356" s="22"/>
      <c r="BD4356" s="22"/>
      <c r="BE4356" s="22"/>
      <c r="BF4356" s="22"/>
      <c r="BG4356" s="22"/>
      <c r="BH4356" s="22"/>
      <c r="BI4356" s="22"/>
      <c r="BJ4356" s="22"/>
      <c r="BK4356" s="22"/>
      <c r="BL4356" s="22"/>
      <c r="BM4356" s="22"/>
      <c r="BN4356" s="22"/>
      <c r="BO4356" s="22"/>
      <c r="BP4356" s="22"/>
      <c r="BQ4356" s="22"/>
      <c r="BR4356" s="22"/>
      <c r="BS4356" s="22"/>
      <c r="BT4356" s="22"/>
      <c r="BU4356" s="22"/>
      <c r="BV4356" s="22"/>
      <c r="BW4356" s="22"/>
      <c r="BX4356" s="22"/>
      <c r="BY4356" s="22"/>
      <c r="BZ4356" s="22"/>
      <c r="CA4356" s="22"/>
      <c r="CB4356" s="22"/>
      <c r="CC4356" s="22"/>
      <c r="CD4356" s="22"/>
      <c r="CE4356" s="22"/>
      <c r="CF4356" s="22"/>
      <c r="CG4356" s="22"/>
      <c r="CH4356" s="22"/>
      <c r="CI4356" s="22"/>
      <c r="CJ4356" s="22"/>
      <c r="CK4356" s="22"/>
      <c r="CL4356" s="22"/>
      <c r="CM4356" s="22"/>
      <c r="CN4356" s="22"/>
      <c r="CO4356" s="22"/>
    </row>
    <row r="4357" spans="1:93" s="2" customFormat="1" x14ac:dyDescent="0.3">
      <c r="A4357" s="86" t="s">
        <v>204</v>
      </c>
      <c r="B4357" s="86" t="s">
        <v>362</v>
      </c>
      <c r="C4357" s="68" t="s">
        <v>252</v>
      </c>
      <c r="D4357" s="85" t="s">
        <v>61</v>
      </c>
      <c r="E4357" s="73"/>
      <c r="F4357" s="73" t="s">
        <v>491</v>
      </c>
      <c r="G4357" s="73" t="s">
        <v>156</v>
      </c>
      <c r="H4357" s="73" t="s">
        <v>156</v>
      </c>
      <c r="I4357" s="73" t="s">
        <v>468</v>
      </c>
      <c r="J4357" s="86" t="str">
        <f t="shared" si="98"/>
        <v>Mini miles Managed cars (by market segment)</v>
      </c>
      <c r="K4357" s="98">
        <v>4.4999999999999999E-4</v>
      </c>
      <c r="L4357" s="48"/>
      <c r="M4357" s="22"/>
      <c r="N4357" s="22"/>
      <c r="O4357" s="22"/>
      <c r="P4357" s="22"/>
      <c r="Q4357" s="22"/>
      <c r="R4357" s="22"/>
      <c r="S4357" s="22"/>
      <c r="T4357" s="22"/>
      <c r="U4357" s="22"/>
      <c r="V4357" s="22"/>
      <c r="W4357" s="22"/>
      <c r="X4357" s="22"/>
      <c r="Y4357" s="22"/>
      <c r="Z4357" s="22"/>
      <c r="AA4357" s="22"/>
      <c r="AB4357" s="22"/>
      <c r="AC4357" s="22"/>
      <c r="AD4357" s="22"/>
      <c r="AE4357" s="22"/>
      <c r="AF4357" s="22"/>
      <c r="AG4357" s="22"/>
      <c r="AH4357" s="22"/>
      <c r="AI4357" s="22"/>
      <c r="AJ4357" s="22"/>
      <c r="AK4357" s="22"/>
      <c r="AL4357" s="22"/>
      <c r="AM4357" s="22"/>
      <c r="AN4357" s="22"/>
      <c r="AO4357" s="22"/>
      <c r="AP4357" s="22"/>
      <c r="AQ4357" s="22"/>
      <c r="AR4357" s="22"/>
      <c r="AS4357" s="22"/>
      <c r="AT4357" s="22"/>
      <c r="AU4357" s="22"/>
      <c r="AV4357" s="22"/>
      <c r="AW4357" s="22"/>
      <c r="AX4357" s="22"/>
      <c r="AY4357" s="22"/>
      <c r="AZ4357" s="22"/>
      <c r="BA4357" s="22"/>
      <c r="BB4357" s="22"/>
      <c r="BC4357" s="22"/>
      <c r="BD4357" s="22"/>
      <c r="BE4357" s="22"/>
      <c r="BF4357" s="22"/>
      <c r="BG4357" s="22"/>
      <c r="BH4357" s="22"/>
      <c r="BI4357" s="22"/>
      <c r="BJ4357" s="22"/>
      <c r="BK4357" s="22"/>
      <c r="BL4357" s="22"/>
      <c r="BM4357" s="22"/>
      <c r="BN4357" s="22"/>
      <c r="BO4357" s="22"/>
      <c r="BP4357" s="22"/>
      <c r="BQ4357" s="22"/>
      <c r="BR4357" s="22"/>
      <c r="BS4357" s="22"/>
      <c r="BT4357" s="22"/>
      <c r="BU4357" s="22"/>
      <c r="BV4357" s="22"/>
      <c r="BW4357" s="22"/>
      <c r="BX4357" s="22"/>
      <c r="BY4357" s="22"/>
      <c r="BZ4357" s="22"/>
      <c r="CA4357" s="22"/>
      <c r="CB4357" s="22"/>
      <c r="CC4357" s="22"/>
      <c r="CD4357" s="22"/>
      <c r="CE4357" s="22"/>
      <c r="CF4357" s="22"/>
      <c r="CG4357" s="22"/>
      <c r="CH4357" s="22"/>
      <c r="CI4357" s="22"/>
      <c r="CJ4357" s="22"/>
      <c r="CK4357" s="22"/>
      <c r="CL4357" s="22"/>
      <c r="CM4357" s="22"/>
      <c r="CN4357" s="22"/>
      <c r="CO4357" s="22"/>
    </row>
    <row r="4358" spans="1:93" s="2" customFormat="1" x14ac:dyDescent="0.3">
      <c r="A4358" s="86" t="s">
        <v>204</v>
      </c>
      <c r="B4358" s="86" t="s">
        <v>362</v>
      </c>
      <c r="C4358" s="68" t="s">
        <v>252</v>
      </c>
      <c r="D4358" s="67" t="s">
        <v>331</v>
      </c>
      <c r="E4358" s="73"/>
      <c r="F4358" s="73" t="s">
        <v>412</v>
      </c>
      <c r="G4358" s="73" t="s">
        <v>405</v>
      </c>
      <c r="H4358" s="73" t="s">
        <v>405</v>
      </c>
      <c r="I4358" s="73" t="s">
        <v>465</v>
      </c>
      <c r="J4358" s="86" t="str">
        <f t="shared" si="98"/>
        <v>Supermini km Managed cars (by market segment)</v>
      </c>
      <c r="K4358" s="98">
        <v>0.13449</v>
      </c>
      <c r="L4358" s="48"/>
      <c r="M4358" s="22"/>
      <c r="N4358" s="22"/>
      <c r="O4358" s="22"/>
      <c r="P4358" s="22"/>
      <c r="Q4358" s="22"/>
      <c r="R4358" s="22"/>
      <c r="S4358" s="22"/>
      <c r="T4358" s="22"/>
      <c r="U4358" s="22"/>
      <c r="V4358" s="22"/>
      <c r="W4358" s="22"/>
      <c r="X4358" s="22"/>
      <c r="Y4358" s="22"/>
      <c r="Z4358" s="22"/>
      <c r="AA4358" s="22"/>
      <c r="AB4358" s="22"/>
      <c r="AC4358" s="22"/>
      <c r="AD4358" s="22"/>
      <c r="AE4358" s="22"/>
      <c r="AF4358" s="22"/>
      <c r="AG4358" s="22"/>
      <c r="AH4358" s="22"/>
      <c r="AI4358" s="22"/>
      <c r="AJ4358" s="22"/>
      <c r="AK4358" s="22"/>
      <c r="AL4358" s="22"/>
      <c r="AM4358" s="22"/>
      <c r="AN4358" s="22"/>
      <c r="AO4358" s="22"/>
      <c r="AP4358" s="22"/>
      <c r="AQ4358" s="22"/>
      <c r="AR4358" s="22"/>
      <c r="AS4358" s="22"/>
      <c r="AT4358" s="22"/>
      <c r="AU4358" s="22"/>
      <c r="AV4358" s="22"/>
      <c r="AW4358" s="22"/>
      <c r="AX4358" s="22"/>
      <c r="AY4358" s="22"/>
      <c r="AZ4358" s="22"/>
      <c r="BA4358" s="22"/>
      <c r="BB4358" s="22"/>
      <c r="BC4358" s="22"/>
      <c r="BD4358" s="22"/>
      <c r="BE4358" s="22"/>
      <c r="BF4358" s="22"/>
      <c r="BG4358" s="22"/>
      <c r="BH4358" s="22"/>
      <c r="BI4358" s="22"/>
      <c r="BJ4358" s="22"/>
      <c r="BK4358" s="22"/>
      <c r="BL4358" s="22"/>
      <c r="BM4358" s="22"/>
      <c r="BN4358" s="22"/>
      <c r="BO4358" s="22"/>
      <c r="BP4358" s="22"/>
      <c r="BQ4358" s="22"/>
      <c r="BR4358" s="22"/>
      <c r="BS4358" s="22"/>
      <c r="BT4358" s="22"/>
      <c r="BU4358" s="22"/>
      <c r="BV4358" s="22"/>
      <c r="BW4358" s="22"/>
      <c r="BX4358" s="22"/>
      <c r="BY4358" s="22"/>
      <c r="BZ4358" s="22"/>
      <c r="CA4358" s="22"/>
      <c r="CB4358" s="22"/>
      <c r="CC4358" s="22"/>
      <c r="CD4358" s="22"/>
      <c r="CE4358" s="22"/>
      <c r="CF4358" s="22"/>
      <c r="CG4358" s="22"/>
      <c r="CH4358" s="22"/>
      <c r="CI4358" s="22"/>
      <c r="CJ4358" s="22"/>
      <c r="CK4358" s="22"/>
      <c r="CL4358" s="22"/>
      <c r="CM4358" s="22"/>
      <c r="CN4358" s="22"/>
      <c r="CO4358" s="22"/>
    </row>
    <row r="4359" spans="1:93" s="2" customFormat="1" x14ac:dyDescent="0.3">
      <c r="A4359" s="86" t="s">
        <v>204</v>
      </c>
      <c r="B4359" s="86" t="s">
        <v>362</v>
      </c>
      <c r="C4359" s="68" t="s">
        <v>252</v>
      </c>
      <c r="D4359" s="67" t="s">
        <v>331</v>
      </c>
      <c r="E4359" s="73"/>
      <c r="F4359" s="73" t="s">
        <v>412</v>
      </c>
      <c r="G4359" s="73" t="s">
        <v>405</v>
      </c>
      <c r="H4359" s="73" t="s">
        <v>405</v>
      </c>
      <c r="I4359" s="73" t="s">
        <v>466</v>
      </c>
      <c r="J4359" s="86" t="str">
        <f t="shared" si="98"/>
        <v>Supermini km Managed cars (by market segment)</v>
      </c>
      <c r="K4359" s="146">
        <v>4.3200000000000001E-6</v>
      </c>
      <c r="L4359" s="48"/>
      <c r="M4359" s="22"/>
      <c r="N4359" s="22"/>
      <c r="O4359" s="22"/>
      <c r="P4359" s="22"/>
      <c r="Q4359" s="22"/>
      <c r="R4359" s="22"/>
      <c r="S4359" s="22"/>
      <c r="T4359" s="22"/>
      <c r="U4359" s="22"/>
      <c r="V4359" s="22"/>
      <c r="W4359" s="22"/>
      <c r="X4359" s="22"/>
      <c r="Y4359" s="22"/>
      <c r="Z4359" s="22"/>
      <c r="AA4359" s="22"/>
      <c r="AB4359" s="22"/>
      <c r="AC4359" s="22"/>
      <c r="AD4359" s="22"/>
      <c r="AE4359" s="22"/>
      <c r="AF4359" s="22"/>
      <c r="AG4359" s="22"/>
      <c r="AH4359" s="22"/>
      <c r="AI4359" s="22"/>
      <c r="AJ4359" s="22"/>
      <c r="AK4359" s="22"/>
      <c r="AL4359" s="22"/>
      <c r="AM4359" s="22"/>
      <c r="AN4359" s="22"/>
      <c r="AO4359" s="22"/>
      <c r="AP4359" s="22"/>
      <c r="AQ4359" s="22"/>
      <c r="AR4359" s="22"/>
      <c r="AS4359" s="22"/>
      <c r="AT4359" s="22"/>
      <c r="AU4359" s="22"/>
      <c r="AV4359" s="22"/>
      <c r="AW4359" s="22"/>
      <c r="AX4359" s="22"/>
      <c r="AY4359" s="22"/>
      <c r="AZ4359" s="22"/>
      <c r="BA4359" s="22"/>
      <c r="BB4359" s="22"/>
      <c r="BC4359" s="22"/>
      <c r="BD4359" s="22"/>
      <c r="BE4359" s="22"/>
      <c r="BF4359" s="22"/>
      <c r="BG4359" s="22"/>
      <c r="BH4359" s="22"/>
      <c r="BI4359" s="22"/>
      <c r="BJ4359" s="22"/>
      <c r="BK4359" s="22"/>
      <c r="BL4359" s="22"/>
      <c r="BM4359" s="22"/>
      <c r="BN4359" s="22"/>
      <c r="BO4359" s="22"/>
      <c r="BP4359" s="22"/>
      <c r="BQ4359" s="22"/>
      <c r="BR4359" s="22"/>
      <c r="BS4359" s="22"/>
      <c r="BT4359" s="22"/>
      <c r="BU4359" s="22"/>
      <c r="BV4359" s="22"/>
      <c r="BW4359" s="22"/>
      <c r="BX4359" s="22"/>
      <c r="BY4359" s="22"/>
      <c r="BZ4359" s="22"/>
      <c r="CA4359" s="22"/>
      <c r="CB4359" s="22"/>
      <c r="CC4359" s="22"/>
      <c r="CD4359" s="22"/>
      <c r="CE4359" s="22"/>
      <c r="CF4359" s="22"/>
      <c r="CG4359" s="22"/>
      <c r="CH4359" s="22"/>
      <c r="CI4359" s="22"/>
      <c r="CJ4359" s="22"/>
      <c r="CK4359" s="22"/>
      <c r="CL4359" s="22"/>
      <c r="CM4359" s="22"/>
      <c r="CN4359" s="22"/>
      <c r="CO4359" s="22"/>
    </row>
    <row r="4360" spans="1:93" s="2" customFormat="1" x14ac:dyDescent="0.3">
      <c r="A4360" s="86" t="s">
        <v>204</v>
      </c>
      <c r="B4360" s="86" t="s">
        <v>362</v>
      </c>
      <c r="C4360" s="68" t="s">
        <v>252</v>
      </c>
      <c r="D4360" s="67" t="s">
        <v>331</v>
      </c>
      <c r="E4360" s="73"/>
      <c r="F4360" s="73" t="s">
        <v>412</v>
      </c>
      <c r="G4360" s="73" t="s">
        <v>405</v>
      </c>
      <c r="H4360" s="73" t="s">
        <v>405</v>
      </c>
      <c r="I4360" s="73" t="s">
        <v>467</v>
      </c>
      <c r="J4360" s="86" t="str">
        <f t="shared" si="98"/>
        <v>Supermini km Managed cars (by market segment)</v>
      </c>
      <c r="K4360" s="98">
        <v>0.13264999999999999</v>
      </c>
      <c r="L4360" s="48"/>
      <c r="M4360" s="22"/>
      <c r="N4360" s="22"/>
      <c r="O4360" s="22"/>
      <c r="P4360" s="22"/>
      <c r="Q4360" s="22"/>
      <c r="R4360" s="22"/>
      <c r="S4360" s="22"/>
      <c r="T4360" s="2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c r="AQ4360" s="22"/>
      <c r="AR4360" s="22"/>
      <c r="AS4360" s="22"/>
      <c r="AT4360" s="22"/>
      <c r="AU4360" s="22"/>
      <c r="AV4360" s="22"/>
      <c r="AW4360" s="22"/>
      <c r="AX4360" s="22"/>
      <c r="AY4360" s="22"/>
      <c r="AZ4360" s="22"/>
      <c r="BA4360" s="22"/>
      <c r="BB4360" s="22"/>
      <c r="BC4360" s="22"/>
      <c r="BD4360" s="22"/>
      <c r="BE4360" s="22"/>
      <c r="BF4360" s="22"/>
      <c r="BG4360" s="22"/>
      <c r="BH4360" s="22"/>
      <c r="BI4360" s="22"/>
      <c r="BJ4360" s="22"/>
      <c r="BK4360" s="22"/>
      <c r="BL4360" s="22"/>
      <c r="BM4360" s="22"/>
      <c r="BN4360" s="22"/>
      <c r="BO4360" s="22"/>
      <c r="BP4360" s="22"/>
      <c r="BQ4360" s="22"/>
      <c r="BR4360" s="22"/>
      <c r="BS4360" s="22"/>
      <c r="BT4360" s="22"/>
      <c r="BU4360" s="22"/>
      <c r="BV4360" s="22"/>
      <c r="BW4360" s="22"/>
      <c r="BX4360" s="22"/>
      <c r="BY4360" s="22"/>
      <c r="BZ4360" s="22"/>
      <c r="CA4360" s="22"/>
      <c r="CB4360" s="22"/>
      <c r="CC4360" s="22"/>
      <c r="CD4360" s="22"/>
      <c r="CE4360" s="22"/>
      <c r="CF4360" s="22"/>
      <c r="CG4360" s="22"/>
      <c r="CH4360" s="22"/>
      <c r="CI4360" s="22"/>
      <c r="CJ4360" s="22"/>
      <c r="CK4360" s="22"/>
      <c r="CL4360" s="22"/>
      <c r="CM4360" s="22"/>
      <c r="CN4360" s="22"/>
      <c r="CO4360" s="22"/>
    </row>
    <row r="4361" spans="1:93" s="2" customFormat="1" x14ac:dyDescent="0.3">
      <c r="A4361" s="86" t="s">
        <v>204</v>
      </c>
      <c r="B4361" s="86" t="s">
        <v>362</v>
      </c>
      <c r="C4361" s="68" t="s">
        <v>252</v>
      </c>
      <c r="D4361" s="67" t="s">
        <v>331</v>
      </c>
      <c r="E4361" s="73"/>
      <c r="F4361" s="73" t="s">
        <v>412</v>
      </c>
      <c r="G4361" s="73" t="s">
        <v>405</v>
      </c>
      <c r="H4361" s="73" t="s">
        <v>405</v>
      </c>
      <c r="I4361" s="73" t="s">
        <v>468</v>
      </c>
      <c r="J4361" s="86" t="str">
        <f t="shared" si="98"/>
        <v>Supermini km Managed cars (by market segment)</v>
      </c>
      <c r="K4361" s="98">
        <v>1.8400000000000001E-3</v>
      </c>
      <c r="L4361" s="48"/>
      <c r="M4361" s="22"/>
      <c r="N4361" s="22"/>
      <c r="O4361" s="22"/>
      <c r="P4361" s="22"/>
      <c r="Q4361" s="22"/>
      <c r="R4361" s="22"/>
      <c r="S4361" s="22"/>
      <c r="T4361" s="22"/>
      <c r="U4361" s="22"/>
      <c r="V4361" s="22"/>
      <c r="W4361" s="22"/>
      <c r="X4361" s="22"/>
      <c r="Y4361" s="22"/>
      <c r="Z4361" s="22"/>
      <c r="AA4361" s="22"/>
      <c r="AB4361" s="22"/>
      <c r="AC4361" s="22"/>
      <c r="AD4361" s="22"/>
      <c r="AE4361" s="22"/>
      <c r="AF4361" s="22"/>
      <c r="AG4361" s="22"/>
      <c r="AH4361" s="22"/>
      <c r="AI4361" s="22"/>
      <c r="AJ4361" s="22"/>
      <c r="AK4361" s="22"/>
      <c r="AL4361" s="22"/>
      <c r="AM4361" s="22"/>
      <c r="AN4361" s="22"/>
      <c r="AO4361" s="22"/>
      <c r="AP4361" s="22"/>
      <c r="AQ4361" s="22"/>
      <c r="AR4361" s="22"/>
      <c r="AS4361" s="22"/>
      <c r="AT4361" s="22"/>
      <c r="AU4361" s="22"/>
      <c r="AV4361" s="22"/>
      <c r="AW4361" s="22"/>
      <c r="AX4361" s="22"/>
      <c r="AY4361" s="22"/>
      <c r="AZ4361" s="22"/>
      <c r="BA4361" s="22"/>
      <c r="BB4361" s="22"/>
      <c r="BC4361" s="22"/>
      <c r="BD4361" s="22"/>
      <c r="BE4361" s="22"/>
      <c r="BF4361" s="22"/>
      <c r="BG4361" s="22"/>
      <c r="BH4361" s="22"/>
      <c r="BI4361" s="22"/>
      <c r="BJ4361" s="22"/>
      <c r="BK4361" s="22"/>
      <c r="BL4361" s="22"/>
      <c r="BM4361" s="22"/>
      <c r="BN4361" s="22"/>
      <c r="BO4361" s="22"/>
      <c r="BP4361" s="22"/>
      <c r="BQ4361" s="22"/>
      <c r="BR4361" s="22"/>
      <c r="BS4361" s="22"/>
      <c r="BT4361" s="22"/>
      <c r="BU4361" s="22"/>
      <c r="BV4361" s="22"/>
      <c r="BW4361" s="22"/>
      <c r="BX4361" s="22"/>
      <c r="BY4361" s="22"/>
      <c r="BZ4361" s="22"/>
      <c r="CA4361" s="22"/>
      <c r="CB4361" s="22"/>
      <c r="CC4361" s="22"/>
      <c r="CD4361" s="22"/>
      <c r="CE4361" s="22"/>
      <c r="CF4361" s="22"/>
      <c r="CG4361" s="22"/>
      <c r="CH4361" s="22"/>
      <c r="CI4361" s="22"/>
      <c r="CJ4361" s="22"/>
      <c r="CK4361" s="22"/>
      <c r="CL4361" s="22"/>
      <c r="CM4361" s="22"/>
      <c r="CN4361" s="22"/>
      <c r="CO4361" s="22"/>
    </row>
    <row r="4362" spans="1:93" s="2" customFormat="1" x14ac:dyDescent="0.3">
      <c r="A4362" s="86" t="s">
        <v>204</v>
      </c>
      <c r="B4362" s="86" t="s">
        <v>362</v>
      </c>
      <c r="C4362" s="68" t="s">
        <v>252</v>
      </c>
      <c r="D4362" s="67" t="s">
        <v>331</v>
      </c>
      <c r="E4362" s="73"/>
      <c r="F4362" s="73" t="s">
        <v>412</v>
      </c>
      <c r="G4362" s="73" t="s">
        <v>156</v>
      </c>
      <c r="H4362" s="73" t="s">
        <v>156</v>
      </c>
      <c r="I4362" s="73" t="s">
        <v>465</v>
      </c>
      <c r="J4362" s="86" t="str">
        <f t="shared" si="98"/>
        <v>Supermini miles Managed cars (by market segment)</v>
      </c>
      <c r="K4362" s="98">
        <v>0.21647000000000002</v>
      </c>
      <c r="L4362" s="48"/>
      <c r="M4362" s="22"/>
      <c r="N4362" s="22"/>
      <c r="O4362" s="22"/>
      <c r="P4362" s="22"/>
      <c r="Q4362" s="22"/>
      <c r="R4362" s="22"/>
      <c r="S4362" s="22"/>
      <c r="T4362" s="2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c r="AQ4362" s="22"/>
      <c r="AR4362" s="22"/>
      <c r="AS4362" s="22"/>
      <c r="AT4362" s="22"/>
      <c r="AU4362" s="22"/>
      <c r="AV4362" s="22"/>
      <c r="AW4362" s="22"/>
      <c r="AX4362" s="22"/>
      <c r="AY4362" s="22"/>
      <c r="AZ4362" s="22"/>
      <c r="BA4362" s="22"/>
      <c r="BB4362" s="22"/>
      <c r="BC4362" s="22"/>
      <c r="BD4362" s="22"/>
      <c r="BE4362" s="22"/>
      <c r="BF4362" s="22"/>
      <c r="BG4362" s="22"/>
      <c r="BH4362" s="22"/>
      <c r="BI4362" s="22"/>
      <c r="BJ4362" s="22"/>
      <c r="BK4362" s="22"/>
      <c r="BL4362" s="22"/>
      <c r="BM4362" s="22"/>
      <c r="BN4362" s="22"/>
      <c r="BO4362" s="22"/>
      <c r="BP4362" s="22"/>
      <c r="BQ4362" s="22"/>
      <c r="BR4362" s="22"/>
      <c r="BS4362" s="22"/>
      <c r="BT4362" s="22"/>
      <c r="BU4362" s="22"/>
      <c r="BV4362" s="22"/>
      <c r="BW4362" s="22"/>
      <c r="BX4362" s="22"/>
      <c r="BY4362" s="22"/>
      <c r="BZ4362" s="22"/>
      <c r="CA4362" s="22"/>
      <c r="CB4362" s="22"/>
      <c r="CC4362" s="22"/>
      <c r="CD4362" s="22"/>
      <c r="CE4362" s="22"/>
      <c r="CF4362" s="22"/>
      <c r="CG4362" s="22"/>
      <c r="CH4362" s="22"/>
      <c r="CI4362" s="22"/>
      <c r="CJ4362" s="22"/>
      <c r="CK4362" s="22"/>
      <c r="CL4362" s="22"/>
      <c r="CM4362" s="22"/>
      <c r="CN4362" s="22"/>
      <c r="CO4362" s="22"/>
    </row>
    <row r="4363" spans="1:93" s="2" customFormat="1" x14ac:dyDescent="0.3">
      <c r="A4363" s="86" t="s">
        <v>204</v>
      </c>
      <c r="B4363" s="86" t="s">
        <v>362</v>
      </c>
      <c r="C4363" s="68" t="s">
        <v>252</v>
      </c>
      <c r="D4363" s="67" t="s">
        <v>331</v>
      </c>
      <c r="E4363" s="73"/>
      <c r="F4363" s="73" t="s">
        <v>412</v>
      </c>
      <c r="G4363" s="73" t="s">
        <v>156</v>
      </c>
      <c r="H4363" s="73" t="s">
        <v>156</v>
      </c>
      <c r="I4363" s="73" t="s">
        <v>466</v>
      </c>
      <c r="J4363" s="86" t="str">
        <f t="shared" si="98"/>
        <v>Supermini miles Managed cars (by market segment)</v>
      </c>
      <c r="K4363" s="98">
        <v>1.0000000000000001E-5</v>
      </c>
      <c r="L4363" s="48"/>
      <c r="M4363" s="22"/>
      <c r="N4363" s="22"/>
      <c r="O4363" s="22"/>
      <c r="P4363" s="22"/>
      <c r="Q4363" s="22"/>
      <c r="R4363" s="22"/>
      <c r="S4363" s="22"/>
      <c r="T4363" s="22"/>
      <c r="U4363" s="22"/>
      <c r="V4363" s="22"/>
      <c r="W4363" s="22"/>
      <c r="X4363" s="22"/>
      <c r="Y4363" s="22"/>
      <c r="Z4363" s="22"/>
      <c r="AA4363" s="22"/>
      <c r="AB4363" s="22"/>
      <c r="AC4363" s="22"/>
      <c r="AD4363" s="22"/>
      <c r="AE4363" s="22"/>
      <c r="AF4363" s="22"/>
      <c r="AG4363" s="22"/>
      <c r="AH4363" s="22"/>
      <c r="AI4363" s="22"/>
      <c r="AJ4363" s="22"/>
      <c r="AK4363" s="22"/>
      <c r="AL4363" s="22"/>
      <c r="AM4363" s="22"/>
      <c r="AN4363" s="22"/>
      <c r="AO4363" s="22"/>
      <c r="AP4363" s="22"/>
      <c r="AQ4363" s="22"/>
      <c r="AR4363" s="22"/>
      <c r="AS4363" s="22"/>
      <c r="AT4363" s="22"/>
      <c r="AU4363" s="22"/>
      <c r="AV4363" s="22"/>
      <c r="AW4363" s="22"/>
      <c r="AX4363" s="22"/>
      <c r="AY4363" s="22"/>
      <c r="AZ4363" s="22"/>
      <c r="BA4363" s="22"/>
      <c r="BB4363" s="22"/>
      <c r="BC4363" s="22"/>
      <c r="BD4363" s="22"/>
      <c r="BE4363" s="22"/>
      <c r="BF4363" s="22"/>
      <c r="BG4363" s="22"/>
      <c r="BH4363" s="22"/>
      <c r="BI4363" s="22"/>
      <c r="BJ4363" s="22"/>
      <c r="BK4363" s="22"/>
      <c r="BL4363" s="22"/>
      <c r="BM4363" s="22"/>
      <c r="BN4363" s="22"/>
      <c r="BO4363" s="22"/>
      <c r="BP4363" s="22"/>
      <c r="BQ4363" s="22"/>
      <c r="BR4363" s="22"/>
      <c r="BS4363" s="22"/>
      <c r="BT4363" s="22"/>
      <c r="BU4363" s="22"/>
      <c r="BV4363" s="22"/>
      <c r="BW4363" s="22"/>
      <c r="BX4363" s="22"/>
      <c r="BY4363" s="22"/>
      <c r="BZ4363" s="22"/>
      <c r="CA4363" s="22"/>
      <c r="CB4363" s="22"/>
      <c r="CC4363" s="22"/>
      <c r="CD4363" s="22"/>
      <c r="CE4363" s="22"/>
      <c r="CF4363" s="22"/>
      <c r="CG4363" s="22"/>
      <c r="CH4363" s="22"/>
      <c r="CI4363" s="22"/>
      <c r="CJ4363" s="22"/>
      <c r="CK4363" s="22"/>
      <c r="CL4363" s="22"/>
      <c r="CM4363" s="22"/>
      <c r="CN4363" s="22"/>
      <c r="CO4363" s="22"/>
    </row>
    <row r="4364" spans="1:93" s="2" customFormat="1" x14ac:dyDescent="0.3">
      <c r="A4364" s="86" t="s">
        <v>204</v>
      </c>
      <c r="B4364" s="86" t="s">
        <v>362</v>
      </c>
      <c r="C4364" s="68" t="s">
        <v>252</v>
      </c>
      <c r="D4364" s="67" t="s">
        <v>331</v>
      </c>
      <c r="E4364" s="73"/>
      <c r="F4364" s="73" t="s">
        <v>412</v>
      </c>
      <c r="G4364" s="73" t="s">
        <v>156</v>
      </c>
      <c r="H4364" s="73" t="s">
        <v>156</v>
      </c>
      <c r="I4364" s="73" t="s">
        <v>467</v>
      </c>
      <c r="J4364" s="86" t="str">
        <f t="shared" si="98"/>
        <v>Supermini miles Managed cars (by market segment)</v>
      </c>
      <c r="K4364" s="98">
        <v>0.21349000000000001</v>
      </c>
      <c r="L4364" s="48"/>
      <c r="M4364" s="22"/>
      <c r="N4364" s="22"/>
      <c r="O4364" s="22"/>
      <c r="P4364" s="22"/>
      <c r="Q4364" s="22"/>
      <c r="R4364" s="22"/>
      <c r="S4364" s="22"/>
      <c r="T4364" s="2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c r="AQ4364" s="22"/>
      <c r="AR4364" s="22"/>
      <c r="AS4364" s="22"/>
      <c r="AT4364" s="22"/>
      <c r="AU4364" s="22"/>
      <c r="AV4364" s="22"/>
      <c r="AW4364" s="22"/>
      <c r="AX4364" s="22"/>
      <c r="AY4364" s="22"/>
      <c r="AZ4364" s="22"/>
      <c r="BA4364" s="22"/>
      <c r="BB4364" s="22"/>
      <c r="BC4364" s="22"/>
      <c r="BD4364" s="22"/>
      <c r="BE4364" s="22"/>
      <c r="BF4364" s="22"/>
      <c r="BG4364" s="22"/>
      <c r="BH4364" s="22"/>
      <c r="BI4364" s="22"/>
      <c r="BJ4364" s="22"/>
      <c r="BK4364" s="22"/>
      <c r="BL4364" s="22"/>
      <c r="BM4364" s="22"/>
      <c r="BN4364" s="22"/>
      <c r="BO4364" s="22"/>
      <c r="BP4364" s="22"/>
      <c r="BQ4364" s="22"/>
      <c r="BR4364" s="22"/>
      <c r="BS4364" s="22"/>
      <c r="BT4364" s="22"/>
      <c r="BU4364" s="22"/>
      <c r="BV4364" s="22"/>
      <c r="BW4364" s="22"/>
      <c r="BX4364" s="22"/>
      <c r="BY4364" s="22"/>
      <c r="BZ4364" s="22"/>
      <c r="CA4364" s="22"/>
      <c r="CB4364" s="22"/>
      <c r="CC4364" s="22"/>
      <c r="CD4364" s="22"/>
      <c r="CE4364" s="22"/>
      <c r="CF4364" s="22"/>
      <c r="CG4364" s="22"/>
      <c r="CH4364" s="22"/>
      <c r="CI4364" s="22"/>
      <c r="CJ4364" s="22"/>
      <c r="CK4364" s="22"/>
      <c r="CL4364" s="22"/>
      <c r="CM4364" s="22"/>
      <c r="CN4364" s="22"/>
      <c r="CO4364" s="22"/>
    </row>
    <row r="4365" spans="1:93" s="2" customFormat="1" x14ac:dyDescent="0.3">
      <c r="A4365" s="86" t="s">
        <v>204</v>
      </c>
      <c r="B4365" s="86" t="s">
        <v>362</v>
      </c>
      <c r="C4365" s="68" t="s">
        <v>252</v>
      </c>
      <c r="D4365" s="67" t="s">
        <v>331</v>
      </c>
      <c r="E4365" s="73"/>
      <c r="F4365" s="73" t="s">
        <v>412</v>
      </c>
      <c r="G4365" s="73" t="s">
        <v>156</v>
      </c>
      <c r="H4365" s="73" t="s">
        <v>156</v>
      </c>
      <c r="I4365" s="73" t="s">
        <v>468</v>
      </c>
      <c r="J4365" s="86" t="str">
        <f t="shared" si="98"/>
        <v>Supermini miles Managed cars (by market segment)</v>
      </c>
      <c r="K4365" s="98">
        <v>2.97E-3</v>
      </c>
      <c r="L4365" s="48"/>
      <c r="M4365" s="22"/>
      <c r="N4365" s="22"/>
      <c r="O4365" s="22"/>
      <c r="P4365" s="22"/>
      <c r="Q4365" s="22"/>
      <c r="R4365" s="22"/>
      <c r="S4365" s="22"/>
      <c r="T4365" s="22"/>
      <c r="U4365" s="22"/>
      <c r="V4365" s="22"/>
      <c r="W4365" s="22"/>
      <c r="X4365" s="22"/>
      <c r="Y4365" s="22"/>
      <c r="Z4365" s="22"/>
      <c r="AA4365" s="22"/>
      <c r="AB4365" s="22"/>
      <c r="AC4365" s="22"/>
      <c r="AD4365" s="22"/>
      <c r="AE4365" s="22"/>
      <c r="AF4365" s="22"/>
      <c r="AG4365" s="22"/>
      <c r="AH4365" s="22"/>
      <c r="AI4365" s="22"/>
      <c r="AJ4365" s="22"/>
      <c r="AK4365" s="22"/>
      <c r="AL4365" s="22"/>
      <c r="AM4365" s="22"/>
      <c r="AN4365" s="22"/>
      <c r="AO4365" s="22"/>
      <c r="AP4365" s="22"/>
      <c r="AQ4365" s="22"/>
      <c r="AR4365" s="22"/>
      <c r="AS4365" s="22"/>
      <c r="AT4365" s="22"/>
      <c r="AU4365" s="22"/>
      <c r="AV4365" s="22"/>
      <c r="AW4365" s="22"/>
      <c r="AX4365" s="22"/>
      <c r="AY4365" s="22"/>
      <c r="AZ4365" s="22"/>
      <c r="BA4365" s="22"/>
      <c r="BB4365" s="22"/>
      <c r="BC4365" s="22"/>
      <c r="BD4365" s="22"/>
      <c r="BE4365" s="22"/>
      <c r="BF4365" s="22"/>
      <c r="BG4365" s="22"/>
      <c r="BH4365" s="22"/>
      <c r="BI4365" s="22"/>
      <c r="BJ4365" s="22"/>
      <c r="BK4365" s="22"/>
      <c r="BL4365" s="22"/>
      <c r="BM4365" s="22"/>
      <c r="BN4365" s="22"/>
      <c r="BO4365" s="22"/>
      <c r="BP4365" s="22"/>
      <c r="BQ4365" s="22"/>
      <c r="BR4365" s="22"/>
      <c r="BS4365" s="22"/>
      <c r="BT4365" s="22"/>
      <c r="BU4365" s="22"/>
      <c r="BV4365" s="22"/>
      <c r="BW4365" s="22"/>
      <c r="BX4365" s="22"/>
      <c r="BY4365" s="22"/>
      <c r="BZ4365" s="22"/>
      <c r="CA4365" s="22"/>
      <c r="CB4365" s="22"/>
      <c r="CC4365" s="22"/>
      <c r="CD4365" s="22"/>
      <c r="CE4365" s="22"/>
      <c r="CF4365" s="22"/>
      <c r="CG4365" s="22"/>
      <c r="CH4365" s="22"/>
      <c r="CI4365" s="22"/>
      <c r="CJ4365" s="22"/>
      <c r="CK4365" s="22"/>
      <c r="CL4365" s="22"/>
      <c r="CM4365" s="22"/>
      <c r="CN4365" s="22"/>
      <c r="CO4365" s="22"/>
    </row>
    <row r="4366" spans="1:93" s="2" customFormat="1" x14ac:dyDescent="0.3">
      <c r="A4366" s="86" t="s">
        <v>204</v>
      </c>
      <c r="B4366" s="86" t="s">
        <v>362</v>
      </c>
      <c r="C4366" s="68" t="s">
        <v>252</v>
      </c>
      <c r="D4366" s="67" t="s">
        <v>331</v>
      </c>
      <c r="E4366" s="73"/>
      <c r="F4366" s="73" t="s">
        <v>138</v>
      </c>
      <c r="G4366" s="73" t="s">
        <v>405</v>
      </c>
      <c r="H4366" s="73" t="s">
        <v>405</v>
      </c>
      <c r="I4366" s="73" t="s">
        <v>465</v>
      </c>
      <c r="J4366" s="86" t="str">
        <f t="shared" si="98"/>
        <v>Supermini km Managed cars (by market segment)</v>
      </c>
      <c r="K4366" s="98">
        <v>0.15537999999999999</v>
      </c>
      <c r="L4366" s="48"/>
      <c r="M4366" s="22"/>
      <c r="N4366" s="22"/>
      <c r="O4366" s="22"/>
      <c r="P4366" s="22"/>
      <c r="Q4366" s="22"/>
      <c r="R4366" s="22"/>
      <c r="S4366" s="22"/>
      <c r="T4366" s="2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c r="AQ4366" s="22"/>
      <c r="AR4366" s="22"/>
      <c r="AS4366" s="22"/>
      <c r="AT4366" s="22"/>
      <c r="AU4366" s="22"/>
      <c r="AV4366" s="22"/>
      <c r="AW4366" s="22"/>
      <c r="AX4366" s="22"/>
      <c r="AY4366" s="22"/>
      <c r="AZ4366" s="22"/>
      <c r="BA4366" s="22"/>
      <c r="BB4366" s="22"/>
      <c r="BC4366" s="22"/>
      <c r="BD4366" s="22"/>
      <c r="BE4366" s="22"/>
      <c r="BF4366" s="22"/>
      <c r="BG4366" s="22"/>
      <c r="BH4366" s="22"/>
      <c r="BI4366" s="22"/>
      <c r="BJ4366" s="22"/>
      <c r="BK4366" s="22"/>
      <c r="BL4366" s="22"/>
      <c r="BM4366" s="22"/>
      <c r="BN4366" s="22"/>
      <c r="BO4366" s="22"/>
      <c r="BP4366" s="22"/>
      <c r="BQ4366" s="22"/>
      <c r="BR4366" s="22"/>
      <c r="BS4366" s="22"/>
      <c r="BT4366" s="22"/>
      <c r="BU4366" s="22"/>
      <c r="BV4366" s="22"/>
      <c r="BW4366" s="22"/>
      <c r="BX4366" s="22"/>
      <c r="BY4366" s="22"/>
      <c r="BZ4366" s="22"/>
      <c r="CA4366" s="22"/>
      <c r="CB4366" s="22"/>
      <c r="CC4366" s="22"/>
      <c r="CD4366" s="22"/>
      <c r="CE4366" s="22"/>
      <c r="CF4366" s="22"/>
      <c r="CG4366" s="22"/>
      <c r="CH4366" s="22"/>
      <c r="CI4366" s="22"/>
      <c r="CJ4366" s="22"/>
      <c r="CK4366" s="22"/>
      <c r="CL4366" s="22"/>
      <c r="CM4366" s="22"/>
      <c r="CN4366" s="22"/>
      <c r="CO4366" s="22"/>
    </row>
    <row r="4367" spans="1:93" s="2" customFormat="1" x14ac:dyDescent="0.3">
      <c r="A4367" s="86" t="s">
        <v>204</v>
      </c>
      <c r="B4367" s="86" t="s">
        <v>362</v>
      </c>
      <c r="C4367" s="68" t="s">
        <v>252</v>
      </c>
      <c r="D4367" s="67" t="s">
        <v>331</v>
      </c>
      <c r="E4367" s="73"/>
      <c r="F4367" s="73" t="s">
        <v>138</v>
      </c>
      <c r="G4367" s="73" t="s">
        <v>405</v>
      </c>
      <c r="H4367" s="73" t="s">
        <v>405</v>
      </c>
      <c r="I4367" s="73" t="s">
        <v>466</v>
      </c>
      <c r="J4367" s="86" t="str">
        <f t="shared" si="98"/>
        <v>Supermini km Managed cars (by market segment)</v>
      </c>
      <c r="K4367" s="98">
        <v>3.2000000000000003E-4</v>
      </c>
      <c r="L4367" s="48"/>
      <c r="M4367" s="22"/>
      <c r="N4367" s="22"/>
      <c r="O4367" s="22"/>
      <c r="P4367" s="22"/>
      <c r="Q4367" s="22"/>
      <c r="R4367" s="22"/>
      <c r="S4367" s="22"/>
      <c r="T4367" s="22"/>
      <c r="U4367" s="22"/>
      <c r="V4367" s="22"/>
      <c r="W4367" s="22"/>
      <c r="X4367" s="22"/>
      <c r="Y4367" s="22"/>
      <c r="Z4367" s="22"/>
      <c r="AA4367" s="22"/>
      <c r="AB4367" s="22"/>
      <c r="AC4367" s="22"/>
      <c r="AD4367" s="22"/>
      <c r="AE4367" s="22"/>
      <c r="AF4367" s="22"/>
      <c r="AG4367" s="22"/>
      <c r="AH4367" s="22"/>
      <c r="AI4367" s="22"/>
      <c r="AJ4367" s="22"/>
      <c r="AK4367" s="22"/>
      <c r="AL4367" s="22"/>
      <c r="AM4367" s="22"/>
      <c r="AN4367" s="22"/>
      <c r="AO4367" s="22"/>
      <c r="AP4367" s="22"/>
      <c r="AQ4367" s="22"/>
      <c r="AR4367" s="22"/>
      <c r="AS4367" s="22"/>
      <c r="AT4367" s="22"/>
      <c r="AU4367" s="22"/>
      <c r="AV4367" s="22"/>
      <c r="AW4367" s="22"/>
      <c r="AX4367" s="22"/>
      <c r="AY4367" s="22"/>
      <c r="AZ4367" s="22"/>
      <c r="BA4367" s="22"/>
      <c r="BB4367" s="22"/>
      <c r="BC4367" s="22"/>
      <c r="BD4367" s="22"/>
      <c r="BE4367" s="22"/>
      <c r="BF4367" s="22"/>
      <c r="BG4367" s="22"/>
      <c r="BH4367" s="22"/>
      <c r="BI4367" s="22"/>
      <c r="BJ4367" s="22"/>
      <c r="BK4367" s="22"/>
      <c r="BL4367" s="22"/>
      <c r="BM4367" s="22"/>
      <c r="BN4367" s="22"/>
      <c r="BO4367" s="22"/>
      <c r="BP4367" s="22"/>
      <c r="BQ4367" s="22"/>
      <c r="BR4367" s="22"/>
      <c r="BS4367" s="22"/>
      <c r="BT4367" s="22"/>
      <c r="BU4367" s="22"/>
      <c r="BV4367" s="22"/>
      <c r="BW4367" s="22"/>
      <c r="BX4367" s="22"/>
      <c r="BY4367" s="22"/>
      <c r="BZ4367" s="22"/>
      <c r="CA4367" s="22"/>
      <c r="CB4367" s="22"/>
      <c r="CC4367" s="22"/>
      <c r="CD4367" s="22"/>
      <c r="CE4367" s="22"/>
      <c r="CF4367" s="22"/>
      <c r="CG4367" s="22"/>
      <c r="CH4367" s="22"/>
      <c r="CI4367" s="22"/>
      <c r="CJ4367" s="22"/>
      <c r="CK4367" s="22"/>
      <c r="CL4367" s="22"/>
      <c r="CM4367" s="22"/>
      <c r="CN4367" s="22"/>
      <c r="CO4367" s="22"/>
    </row>
    <row r="4368" spans="1:93" s="2" customFormat="1" x14ac:dyDescent="0.3">
      <c r="A4368" s="86" t="s">
        <v>204</v>
      </c>
      <c r="B4368" s="86" t="s">
        <v>362</v>
      </c>
      <c r="C4368" s="68" t="s">
        <v>252</v>
      </c>
      <c r="D4368" s="67" t="s">
        <v>331</v>
      </c>
      <c r="E4368" s="73"/>
      <c r="F4368" s="73" t="s">
        <v>138</v>
      </c>
      <c r="G4368" s="73" t="s">
        <v>405</v>
      </c>
      <c r="H4368" s="73" t="s">
        <v>405</v>
      </c>
      <c r="I4368" s="73" t="s">
        <v>467</v>
      </c>
      <c r="J4368" s="86" t="str">
        <f t="shared" si="98"/>
        <v>Supermini km Managed cars (by market segment)</v>
      </c>
      <c r="K4368" s="98">
        <v>0.15468000000000001</v>
      </c>
      <c r="L4368" s="48"/>
      <c r="M4368" s="22"/>
      <c r="N4368" s="22"/>
      <c r="O4368" s="22"/>
      <c r="P4368" s="22"/>
      <c r="Q4368" s="22"/>
      <c r="R4368" s="22"/>
      <c r="S4368" s="22"/>
      <c r="T4368" s="2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c r="AQ4368" s="22"/>
      <c r="AR4368" s="22"/>
      <c r="AS4368" s="22"/>
      <c r="AT4368" s="22"/>
      <c r="AU4368" s="22"/>
      <c r="AV4368" s="22"/>
      <c r="AW4368" s="22"/>
      <c r="AX4368" s="22"/>
      <c r="AY4368" s="22"/>
      <c r="AZ4368" s="22"/>
      <c r="BA4368" s="22"/>
      <c r="BB4368" s="22"/>
      <c r="BC4368" s="22"/>
      <c r="BD4368" s="22"/>
      <c r="BE4368" s="22"/>
      <c r="BF4368" s="22"/>
      <c r="BG4368" s="22"/>
      <c r="BH4368" s="22"/>
      <c r="BI4368" s="22"/>
      <c r="BJ4368" s="22"/>
      <c r="BK4368" s="22"/>
      <c r="BL4368" s="22"/>
      <c r="BM4368" s="22"/>
      <c r="BN4368" s="22"/>
      <c r="BO4368" s="22"/>
      <c r="BP4368" s="22"/>
      <c r="BQ4368" s="22"/>
      <c r="BR4368" s="22"/>
      <c r="BS4368" s="22"/>
      <c r="BT4368" s="22"/>
      <c r="BU4368" s="22"/>
      <c r="BV4368" s="22"/>
      <c r="BW4368" s="22"/>
      <c r="BX4368" s="22"/>
      <c r="BY4368" s="22"/>
      <c r="BZ4368" s="22"/>
      <c r="CA4368" s="22"/>
      <c r="CB4368" s="22"/>
      <c r="CC4368" s="22"/>
      <c r="CD4368" s="22"/>
      <c r="CE4368" s="22"/>
      <c r="CF4368" s="22"/>
      <c r="CG4368" s="22"/>
      <c r="CH4368" s="22"/>
      <c r="CI4368" s="22"/>
      <c r="CJ4368" s="22"/>
      <c r="CK4368" s="22"/>
      <c r="CL4368" s="22"/>
      <c r="CM4368" s="22"/>
      <c r="CN4368" s="22"/>
      <c r="CO4368" s="22"/>
    </row>
    <row r="4369" spans="1:93" s="2" customFormat="1" x14ac:dyDescent="0.3">
      <c r="A4369" s="86" t="s">
        <v>204</v>
      </c>
      <c r="B4369" s="86" t="s">
        <v>362</v>
      </c>
      <c r="C4369" s="68" t="s">
        <v>252</v>
      </c>
      <c r="D4369" s="67" t="s">
        <v>331</v>
      </c>
      <c r="E4369" s="73"/>
      <c r="F4369" s="73" t="s">
        <v>138</v>
      </c>
      <c r="G4369" s="73" t="s">
        <v>405</v>
      </c>
      <c r="H4369" s="73" t="s">
        <v>405</v>
      </c>
      <c r="I4369" s="73" t="s">
        <v>468</v>
      </c>
      <c r="J4369" s="86" t="str">
        <f t="shared" si="98"/>
        <v>Supermini km Managed cars (by market segment)</v>
      </c>
      <c r="K4369" s="98">
        <v>3.8000000000000002E-4</v>
      </c>
      <c r="L4369" s="48"/>
      <c r="M4369" s="22"/>
      <c r="N4369" s="22"/>
      <c r="O4369" s="22"/>
      <c r="P4369" s="22"/>
      <c r="Q4369" s="22"/>
      <c r="R4369" s="22"/>
      <c r="S4369" s="22"/>
      <c r="T4369" s="22"/>
      <c r="U4369" s="22"/>
      <c r="V4369" s="22"/>
      <c r="W4369" s="22"/>
      <c r="X4369" s="22"/>
      <c r="Y4369" s="22"/>
      <c r="Z4369" s="22"/>
      <c r="AA4369" s="22"/>
      <c r="AB4369" s="22"/>
      <c r="AC4369" s="22"/>
      <c r="AD4369" s="22"/>
      <c r="AE4369" s="22"/>
      <c r="AF4369" s="22"/>
      <c r="AG4369" s="22"/>
      <c r="AH4369" s="22"/>
      <c r="AI4369" s="22"/>
      <c r="AJ4369" s="22"/>
      <c r="AK4369" s="22"/>
      <c r="AL4369" s="22"/>
      <c r="AM4369" s="22"/>
      <c r="AN4369" s="22"/>
      <c r="AO4369" s="22"/>
      <c r="AP4369" s="22"/>
      <c r="AQ4369" s="22"/>
      <c r="AR4369" s="22"/>
      <c r="AS4369" s="22"/>
      <c r="AT4369" s="22"/>
      <c r="AU4369" s="22"/>
      <c r="AV4369" s="22"/>
      <c r="AW4369" s="22"/>
      <c r="AX4369" s="22"/>
      <c r="AY4369" s="22"/>
      <c r="AZ4369" s="22"/>
      <c r="BA4369" s="22"/>
      <c r="BB4369" s="22"/>
      <c r="BC4369" s="22"/>
      <c r="BD4369" s="22"/>
      <c r="BE4369" s="22"/>
      <c r="BF4369" s="22"/>
      <c r="BG4369" s="22"/>
      <c r="BH4369" s="22"/>
      <c r="BI4369" s="22"/>
      <c r="BJ4369" s="22"/>
      <c r="BK4369" s="22"/>
      <c r="BL4369" s="22"/>
      <c r="BM4369" s="22"/>
      <c r="BN4369" s="22"/>
      <c r="BO4369" s="22"/>
      <c r="BP4369" s="22"/>
      <c r="BQ4369" s="22"/>
      <c r="BR4369" s="22"/>
      <c r="BS4369" s="22"/>
      <c r="BT4369" s="22"/>
      <c r="BU4369" s="22"/>
      <c r="BV4369" s="22"/>
      <c r="BW4369" s="22"/>
      <c r="BX4369" s="22"/>
      <c r="BY4369" s="22"/>
      <c r="BZ4369" s="22"/>
      <c r="CA4369" s="22"/>
      <c r="CB4369" s="22"/>
      <c r="CC4369" s="22"/>
      <c r="CD4369" s="22"/>
      <c r="CE4369" s="22"/>
      <c r="CF4369" s="22"/>
      <c r="CG4369" s="22"/>
      <c r="CH4369" s="22"/>
      <c r="CI4369" s="22"/>
      <c r="CJ4369" s="22"/>
      <c r="CK4369" s="22"/>
      <c r="CL4369" s="22"/>
      <c r="CM4369" s="22"/>
      <c r="CN4369" s="22"/>
      <c r="CO4369" s="22"/>
    </row>
    <row r="4370" spans="1:93" s="2" customFormat="1" x14ac:dyDescent="0.3">
      <c r="A4370" s="86" t="s">
        <v>204</v>
      </c>
      <c r="B4370" s="86" t="s">
        <v>362</v>
      </c>
      <c r="C4370" s="68" t="s">
        <v>252</v>
      </c>
      <c r="D4370" s="67" t="s">
        <v>331</v>
      </c>
      <c r="E4370" s="73"/>
      <c r="F4370" s="73" t="s">
        <v>138</v>
      </c>
      <c r="G4370" s="73" t="s">
        <v>156</v>
      </c>
      <c r="H4370" s="73" t="s">
        <v>156</v>
      </c>
      <c r="I4370" s="73" t="s">
        <v>465</v>
      </c>
      <c r="J4370" s="86" t="str">
        <f t="shared" si="98"/>
        <v>Supermini miles Managed cars (by market segment)</v>
      </c>
      <c r="K4370" s="98">
        <v>0.25006</v>
      </c>
      <c r="L4370" s="48"/>
      <c r="M4370" s="22"/>
      <c r="N4370" s="22"/>
      <c r="O4370" s="22"/>
      <c r="P4370" s="22"/>
      <c r="Q4370" s="22"/>
      <c r="R4370" s="22"/>
      <c r="S4370" s="22"/>
      <c r="T4370" s="2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c r="AQ4370" s="22"/>
      <c r="AR4370" s="22"/>
      <c r="AS4370" s="22"/>
      <c r="AT4370" s="22"/>
      <c r="AU4370" s="22"/>
      <c r="AV4370" s="22"/>
      <c r="AW4370" s="22"/>
      <c r="AX4370" s="22"/>
      <c r="AY4370" s="22"/>
      <c r="AZ4370" s="22"/>
      <c r="BA4370" s="22"/>
      <c r="BB4370" s="22"/>
      <c r="BC4370" s="22"/>
      <c r="BD4370" s="22"/>
      <c r="BE4370" s="22"/>
      <c r="BF4370" s="22"/>
      <c r="BG4370" s="22"/>
      <c r="BH4370" s="22"/>
      <c r="BI4370" s="22"/>
      <c r="BJ4370" s="22"/>
      <c r="BK4370" s="22"/>
      <c r="BL4370" s="22"/>
      <c r="BM4370" s="22"/>
      <c r="BN4370" s="22"/>
      <c r="BO4370" s="22"/>
      <c r="BP4370" s="22"/>
      <c r="BQ4370" s="22"/>
      <c r="BR4370" s="22"/>
      <c r="BS4370" s="22"/>
      <c r="BT4370" s="22"/>
      <c r="BU4370" s="22"/>
      <c r="BV4370" s="22"/>
      <c r="BW4370" s="22"/>
      <c r="BX4370" s="22"/>
      <c r="BY4370" s="22"/>
      <c r="BZ4370" s="22"/>
      <c r="CA4370" s="22"/>
      <c r="CB4370" s="22"/>
      <c r="CC4370" s="22"/>
      <c r="CD4370" s="22"/>
      <c r="CE4370" s="22"/>
      <c r="CF4370" s="22"/>
      <c r="CG4370" s="22"/>
      <c r="CH4370" s="22"/>
      <c r="CI4370" s="22"/>
      <c r="CJ4370" s="22"/>
      <c r="CK4370" s="22"/>
      <c r="CL4370" s="22"/>
      <c r="CM4370" s="22"/>
      <c r="CN4370" s="22"/>
      <c r="CO4370" s="22"/>
    </row>
    <row r="4371" spans="1:93" s="2" customFormat="1" x14ac:dyDescent="0.3">
      <c r="A4371" s="86" t="s">
        <v>204</v>
      </c>
      <c r="B4371" s="86" t="s">
        <v>362</v>
      </c>
      <c r="C4371" s="68" t="s">
        <v>252</v>
      </c>
      <c r="D4371" s="67" t="s">
        <v>331</v>
      </c>
      <c r="E4371" s="73"/>
      <c r="F4371" s="73" t="s">
        <v>138</v>
      </c>
      <c r="G4371" s="73" t="s">
        <v>156</v>
      </c>
      <c r="H4371" s="73" t="s">
        <v>156</v>
      </c>
      <c r="I4371" s="73" t="s">
        <v>466</v>
      </c>
      <c r="J4371" s="86" t="str">
        <f t="shared" si="98"/>
        <v>Supermini miles Managed cars (by market segment)</v>
      </c>
      <c r="K4371" s="98">
        <v>5.1000000000000004E-4</v>
      </c>
      <c r="L4371" s="48"/>
      <c r="M4371" s="22"/>
      <c r="N4371" s="22"/>
      <c r="O4371" s="22"/>
      <c r="P4371" s="22"/>
      <c r="Q4371" s="22"/>
      <c r="R4371" s="22"/>
      <c r="S4371" s="22"/>
      <c r="T4371" s="22"/>
      <c r="U4371" s="22"/>
      <c r="V4371" s="22"/>
      <c r="W4371" s="22"/>
      <c r="X4371" s="22"/>
      <c r="Y4371" s="22"/>
      <c r="Z4371" s="22"/>
      <c r="AA4371" s="22"/>
      <c r="AB4371" s="22"/>
      <c r="AC4371" s="22"/>
      <c r="AD4371" s="22"/>
      <c r="AE4371" s="22"/>
      <c r="AF4371" s="22"/>
      <c r="AG4371" s="22"/>
      <c r="AH4371" s="22"/>
      <c r="AI4371" s="22"/>
      <c r="AJ4371" s="22"/>
      <c r="AK4371" s="22"/>
      <c r="AL4371" s="22"/>
      <c r="AM4371" s="22"/>
      <c r="AN4371" s="22"/>
      <c r="AO4371" s="22"/>
      <c r="AP4371" s="22"/>
      <c r="AQ4371" s="22"/>
      <c r="AR4371" s="22"/>
      <c r="AS4371" s="22"/>
      <c r="AT4371" s="22"/>
      <c r="AU4371" s="22"/>
      <c r="AV4371" s="22"/>
      <c r="AW4371" s="22"/>
      <c r="AX4371" s="22"/>
      <c r="AY4371" s="22"/>
      <c r="AZ4371" s="22"/>
      <c r="BA4371" s="22"/>
      <c r="BB4371" s="22"/>
      <c r="BC4371" s="22"/>
      <c r="BD4371" s="22"/>
      <c r="BE4371" s="22"/>
      <c r="BF4371" s="22"/>
      <c r="BG4371" s="22"/>
      <c r="BH4371" s="22"/>
      <c r="BI4371" s="22"/>
      <c r="BJ4371" s="22"/>
      <c r="BK4371" s="22"/>
      <c r="BL4371" s="22"/>
      <c r="BM4371" s="22"/>
      <c r="BN4371" s="22"/>
      <c r="BO4371" s="22"/>
      <c r="BP4371" s="22"/>
      <c r="BQ4371" s="22"/>
      <c r="BR4371" s="22"/>
      <c r="BS4371" s="22"/>
      <c r="BT4371" s="22"/>
      <c r="BU4371" s="22"/>
      <c r="BV4371" s="22"/>
      <c r="BW4371" s="22"/>
      <c r="BX4371" s="22"/>
      <c r="BY4371" s="22"/>
      <c r="BZ4371" s="22"/>
      <c r="CA4371" s="22"/>
      <c r="CB4371" s="22"/>
      <c r="CC4371" s="22"/>
      <c r="CD4371" s="22"/>
      <c r="CE4371" s="22"/>
      <c r="CF4371" s="22"/>
      <c r="CG4371" s="22"/>
      <c r="CH4371" s="22"/>
      <c r="CI4371" s="22"/>
      <c r="CJ4371" s="22"/>
      <c r="CK4371" s="22"/>
      <c r="CL4371" s="22"/>
      <c r="CM4371" s="22"/>
      <c r="CN4371" s="22"/>
      <c r="CO4371" s="22"/>
    </row>
    <row r="4372" spans="1:93" s="2" customFormat="1" x14ac:dyDescent="0.3">
      <c r="A4372" s="86" t="s">
        <v>204</v>
      </c>
      <c r="B4372" s="86" t="s">
        <v>362</v>
      </c>
      <c r="C4372" s="68" t="s">
        <v>252</v>
      </c>
      <c r="D4372" s="67" t="s">
        <v>331</v>
      </c>
      <c r="E4372" s="73"/>
      <c r="F4372" s="73" t="s">
        <v>138</v>
      </c>
      <c r="G4372" s="73" t="s">
        <v>156</v>
      </c>
      <c r="H4372" s="73" t="s">
        <v>156</v>
      </c>
      <c r="I4372" s="73" t="s">
        <v>467</v>
      </c>
      <c r="J4372" s="86" t="str">
        <f t="shared" si="98"/>
        <v>Supermini miles Managed cars (by market segment)</v>
      </c>
      <c r="K4372" s="98">
        <v>0.24893999999999999</v>
      </c>
      <c r="L4372" s="48"/>
      <c r="M4372" s="22"/>
      <c r="N4372" s="22"/>
      <c r="O4372" s="22"/>
      <c r="P4372" s="22"/>
      <c r="Q4372" s="22"/>
      <c r="R4372" s="22"/>
      <c r="S4372" s="22"/>
      <c r="T4372" s="2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c r="AQ4372" s="22"/>
      <c r="AR4372" s="22"/>
      <c r="AS4372" s="22"/>
      <c r="AT4372" s="22"/>
      <c r="AU4372" s="22"/>
      <c r="AV4372" s="22"/>
      <c r="AW4372" s="22"/>
      <c r="AX4372" s="22"/>
      <c r="AY4372" s="22"/>
      <c r="AZ4372" s="22"/>
      <c r="BA4372" s="22"/>
      <c r="BB4372" s="22"/>
      <c r="BC4372" s="22"/>
      <c r="BD4372" s="22"/>
      <c r="BE4372" s="22"/>
      <c r="BF4372" s="22"/>
      <c r="BG4372" s="22"/>
      <c r="BH4372" s="22"/>
      <c r="BI4372" s="22"/>
      <c r="BJ4372" s="22"/>
      <c r="BK4372" s="22"/>
      <c r="BL4372" s="22"/>
      <c r="BM4372" s="22"/>
      <c r="BN4372" s="22"/>
      <c r="BO4372" s="22"/>
      <c r="BP4372" s="22"/>
      <c r="BQ4372" s="22"/>
      <c r="BR4372" s="22"/>
      <c r="BS4372" s="22"/>
      <c r="BT4372" s="22"/>
      <c r="BU4372" s="22"/>
      <c r="BV4372" s="22"/>
      <c r="BW4372" s="22"/>
      <c r="BX4372" s="22"/>
      <c r="BY4372" s="22"/>
      <c r="BZ4372" s="22"/>
      <c r="CA4372" s="22"/>
      <c r="CB4372" s="22"/>
      <c r="CC4372" s="22"/>
      <c r="CD4372" s="22"/>
      <c r="CE4372" s="22"/>
      <c r="CF4372" s="22"/>
      <c r="CG4372" s="22"/>
      <c r="CH4372" s="22"/>
      <c r="CI4372" s="22"/>
      <c r="CJ4372" s="22"/>
      <c r="CK4372" s="22"/>
      <c r="CL4372" s="22"/>
      <c r="CM4372" s="22"/>
      <c r="CN4372" s="22"/>
      <c r="CO4372" s="22"/>
    </row>
    <row r="4373" spans="1:93" s="2" customFormat="1" x14ac:dyDescent="0.3">
      <c r="A4373" s="86" t="s">
        <v>204</v>
      </c>
      <c r="B4373" s="86" t="s">
        <v>362</v>
      </c>
      <c r="C4373" s="68" t="s">
        <v>252</v>
      </c>
      <c r="D4373" s="67" t="s">
        <v>331</v>
      </c>
      <c r="E4373" s="73"/>
      <c r="F4373" s="73" t="s">
        <v>138</v>
      </c>
      <c r="G4373" s="73" t="s">
        <v>156</v>
      </c>
      <c r="H4373" s="73" t="s">
        <v>156</v>
      </c>
      <c r="I4373" s="73" t="s">
        <v>468</v>
      </c>
      <c r="J4373" s="86" t="str">
        <f t="shared" si="98"/>
        <v>Supermini miles Managed cars (by market segment)</v>
      </c>
      <c r="K4373" s="98">
        <v>6.0999999999999997E-4</v>
      </c>
      <c r="L4373" s="48"/>
      <c r="M4373" s="22"/>
      <c r="N4373" s="22"/>
      <c r="O4373" s="22"/>
      <c r="P4373" s="22"/>
      <c r="Q4373" s="22"/>
      <c r="R4373" s="22"/>
      <c r="S4373" s="22"/>
      <c r="T4373" s="22"/>
      <c r="U4373" s="22"/>
      <c r="V4373" s="22"/>
      <c r="W4373" s="22"/>
      <c r="X4373" s="22"/>
      <c r="Y4373" s="22"/>
      <c r="Z4373" s="22"/>
      <c r="AA4373" s="22"/>
      <c r="AB4373" s="22"/>
      <c r="AC4373" s="22"/>
      <c r="AD4373" s="22"/>
      <c r="AE4373" s="22"/>
      <c r="AF4373" s="22"/>
      <c r="AG4373" s="22"/>
      <c r="AH4373" s="22"/>
      <c r="AI4373" s="22"/>
      <c r="AJ4373" s="22"/>
      <c r="AK4373" s="22"/>
      <c r="AL4373" s="22"/>
      <c r="AM4373" s="22"/>
      <c r="AN4373" s="22"/>
      <c r="AO4373" s="22"/>
      <c r="AP4373" s="22"/>
      <c r="AQ4373" s="22"/>
      <c r="AR4373" s="22"/>
      <c r="AS4373" s="22"/>
      <c r="AT4373" s="22"/>
      <c r="AU4373" s="22"/>
      <c r="AV4373" s="22"/>
      <c r="AW4373" s="22"/>
      <c r="AX4373" s="22"/>
      <c r="AY4373" s="22"/>
      <c r="AZ4373" s="22"/>
      <c r="BA4373" s="22"/>
      <c r="BB4373" s="22"/>
      <c r="BC4373" s="22"/>
      <c r="BD4373" s="22"/>
      <c r="BE4373" s="22"/>
      <c r="BF4373" s="22"/>
      <c r="BG4373" s="22"/>
      <c r="BH4373" s="22"/>
      <c r="BI4373" s="22"/>
      <c r="BJ4373" s="22"/>
      <c r="BK4373" s="22"/>
      <c r="BL4373" s="22"/>
      <c r="BM4373" s="22"/>
      <c r="BN4373" s="22"/>
      <c r="BO4373" s="22"/>
      <c r="BP4373" s="22"/>
      <c r="BQ4373" s="22"/>
      <c r="BR4373" s="22"/>
      <c r="BS4373" s="22"/>
      <c r="BT4373" s="22"/>
      <c r="BU4373" s="22"/>
      <c r="BV4373" s="22"/>
      <c r="BW4373" s="22"/>
      <c r="BX4373" s="22"/>
      <c r="BY4373" s="22"/>
      <c r="BZ4373" s="22"/>
      <c r="CA4373" s="22"/>
      <c r="CB4373" s="22"/>
      <c r="CC4373" s="22"/>
      <c r="CD4373" s="22"/>
      <c r="CE4373" s="22"/>
      <c r="CF4373" s="22"/>
      <c r="CG4373" s="22"/>
      <c r="CH4373" s="22"/>
      <c r="CI4373" s="22"/>
      <c r="CJ4373" s="22"/>
      <c r="CK4373" s="22"/>
      <c r="CL4373" s="22"/>
      <c r="CM4373" s="22"/>
      <c r="CN4373" s="22"/>
      <c r="CO4373" s="22"/>
    </row>
    <row r="4374" spans="1:93" s="2" customFormat="1" x14ac:dyDescent="0.3">
      <c r="A4374" s="86" t="s">
        <v>204</v>
      </c>
      <c r="B4374" s="86" t="s">
        <v>362</v>
      </c>
      <c r="C4374" s="68" t="s">
        <v>252</v>
      </c>
      <c r="D4374" s="67" t="s">
        <v>331</v>
      </c>
      <c r="E4374" s="73"/>
      <c r="F4374" s="73" t="s">
        <v>375</v>
      </c>
      <c r="G4374" s="73" t="s">
        <v>405</v>
      </c>
      <c r="H4374" s="73" t="s">
        <v>405</v>
      </c>
      <c r="I4374" s="73" t="s">
        <v>465</v>
      </c>
      <c r="J4374" s="86" t="str">
        <f t="shared" si="98"/>
        <v>Supermini km Managed cars (by market segment)</v>
      </c>
      <c r="K4374" s="98">
        <v>0.15240999999999999</v>
      </c>
      <c r="L4374" s="48"/>
      <c r="M4374" s="22"/>
      <c r="N4374" s="22"/>
      <c r="O4374" s="22"/>
      <c r="P4374" s="22"/>
      <c r="Q4374" s="22"/>
      <c r="R4374" s="22"/>
      <c r="S4374" s="22"/>
      <c r="T4374" s="2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c r="AQ4374" s="22"/>
      <c r="AR4374" s="22"/>
      <c r="AS4374" s="22"/>
      <c r="AT4374" s="22"/>
      <c r="AU4374" s="22"/>
      <c r="AV4374" s="22"/>
      <c r="AW4374" s="22"/>
      <c r="AX4374" s="22"/>
      <c r="AY4374" s="22"/>
      <c r="AZ4374" s="22"/>
      <c r="BA4374" s="22"/>
      <c r="BB4374" s="22"/>
      <c r="BC4374" s="22"/>
      <c r="BD4374" s="22"/>
      <c r="BE4374" s="22"/>
      <c r="BF4374" s="22"/>
      <c r="BG4374" s="22"/>
      <c r="BH4374" s="22"/>
      <c r="BI4374" s="22"/>
      <c r="BJ4374" s="22"/>
      <c r="BK4374" s="22"/>
      <c r="BL4374" s="22"/>
      <c r="BM4374" s="22"/>
      <c r="BN4374" s="22"/>
      <c r="BO4374" s="22"/>
      <c r="BP4374" s="22"/>
      <c r="BQ4374" s="22"/>
      <c r="BR4374" s="22"/>
      <c r="BS4374" s="22"/>
      <c r="BT4374" s="22"/>
      <c r="BU4374" s="22"/>
      <c r="BV4374" s="22"/>
      <c r="BW4374" s="22"/>
      <c r="BX4374" s="22"/>
      <c r="BY4374" s="22"/>
      <c r="BZ4374" s="22"/>
      <c r="CA4374" s="22"/>
      <c r="CB4374" s="22"/>
      <c r="CC4374" s="22"/>
      <c r="CD4374" s="22"/>
      <c r="CE4374" s="22"/>
      <c r="CF4374" s="22"/>
      <c r="CG4374" s="22"/>
      <c r="CH4374" s="22"/>
      <c r="CI4374" s="22"/>
      <c r="CJ4374" s="22"/>
      <c r="CK4374" s="22"/>
      <c r="CL4374" s="22"/>
      <c r="CM4374" s="22"/>
      <c r="CN4374" s="22"/>
      <c r="CO4374" s="22"/>
    </row>
    <row r="4375" spans="1:93" s="2" customFormat="1" x14ac:dyDescent="0.3">
      <c r="A4375" s="86" t="s">
        <v>204</v>
      </c>
      <c r="B4375" s="86" t="s">
        <v>362</v>
      </c>
      <c r="C4375" s="68" t="s">
        <v>252</v>
      </c>
      <c r="D4375" s="67" t="s">
        <v>331</v>
      </c>
      <c r="E4375" s="73"/>
      <c r="F4375" s="73" t="s">
        <v>375</v>
      </c>
      <c r="G4375" s="73" t="s">
        <v>405</v>
      </c>
      <c r="H4375" s="73" t="s">
        <v>405</v>
      </c>
      <c r="I4375" s="73" t="s">
        <v>466</v>
      </c>
      <c r="J4375" s="86" t="str">
        <f t="shared" si="98"/>
        <v>Supermini km Managed cars (by market segment)</v>
      </c>
      <c r="K4375" s="98">
        <v>2.7E-4</v>
      </c>
      <c r="L4375" s="48"/>
      <c r="M4375" s="22"/>
      <c r="N4375" s="22"/>
      <c r="O4375" s="22"/>
      <c r="P4375" s="22"/>
      <c r="Q4375" s="22"/>
      <c r="R4375" s="22"/>
      <c r="S4375" s="22"/>
      <c r="T4375" s="22"/>
      <c r="U4375" s="22"/>
      <c r="V4375" s="22"/>
      <c r="W4375" s="22"/>
      <c r="X4375" s="22"/>
      <c r="Y4375" s="22"/>
      <c r="Z4375" s="22"/>
      <c r="AA4375" s="22"/>
      <c r="AB4375" s="22"/>
      <c r="AC4375" s="22"/>
      <c r="AD4375" s="22"/>
      <c r="AE4375" s="22"/>
      <c r="AF4375" s="22"/>
      <c r="AG4375" s="22"/>
      <c r="AH4375" s="22"/>
      <c r="AI4375" s="22"/>
      <c r="AJ4375" s="22"/>
      <c r="AK4375" s="22"/>
      <c r="AL4375" s="22"/>
      <c r="AM4375" s="22"/>
      <c r="AN4375" s="22"/>
      <c r="AO4375" s="22"/>
      <c r="AP4375" s="22"/>
      <c r="AQ4375" s="22"/>
      <c r="AR4375" s="22"/>
      <c r="AS4375" s="22"/>
      <c r="AT4375" s="22"/>
      <c r="AU4375" s="22"/>
      <c r="AV4375" s="22"/>
      <c r="AW4375" s="22"/>
      <c r="AX4375" s="22"/>
      <c r="AY4375" s="22"/>
      <c r="AZ4375" s="22"/>
      <c r="BA4375" s="22"/>
      <c r="BB4375" s="22"/>
      <c r="BC4375" s="22"/>
      <c r="BD4375" s="22"/>
      <c r="BE4375" s="22"/>
      <c r="BF4375" s="22"/>
      <c r="BG4375" s="22"/>
      <c r="BH4375" s="22"/>
      <c r="BI4375" s="22"/>
      <c r="BJ4375" s="22"/>
      <c r="BK4375" s="22"/>
      <c r="BL4375" s="22"/>
      <c r="BM4375" s="22"/>
      <c r="BN4375" s="22"/>
      <c r="BO4375" s="22"/>
      <c r="BP4375" s="22"/>
      <c r="BQ4375" s="22"/>
      <c r="BR4375" s="22"/>
      <c r="BS4375" s="22"/>
      <c r="BT4375" s="22"/>
      <c r="BU4375" s="22"/>
      <c r="BV4375" s="22"/>
      <c r="BW4375" s="22"/>
      <c r="BX4375" s="22"/>
      <c r="BY4375" s="22"/>
      <c r="BZ4375" s="22"/>
      <c r="CA4375" s="22"/>
      <c r="CB4375" s="22"/>
      <c r="CC4375" s="22"/>
      <c r="CD4375" s="22"/>
      <c r="CE4375" s="22"/>
      <c r="CF4375" s="22"/>
      <c r="CG4375" s="22"/>
      <c r="CH4375" s="22"/>
      <c r="CI4375" s="22"/>
      <c r="CJ4375" s="22"/>
      <c r="CK4375" s="22"/>
      <c r="CL4375" s="22"/>
      <c r="CM4375" s="22"/>
      <c r="CN4375" s="22"/>
      <c r="CO4375" s="22"/>
    </row>
    <row r="4376" spans="1:93" s="2" customFormat="1" x14ac:dyDescent="0.3">
      <c r="A4376" s="86" t="s">
        <v>204</v>
      </c>
      <c r="B4376" s="86" t="s">
        <v>362</v>
      </c>
      <c r="C4376" s="68" t="s">
        <v>252</v>
      </c>
      <c r="D4376" s="67" t="s">
        <v>331</v>
      </c>
      <c r="E4376" s="73"/>
      <c r="F4376" s="73" t="s">
        <v>375</v>
      </c>
      <c r="G4376" s="73" t="s">
        <v>405</v>
      </c>
      <c r="H4376" s="73" t="s">
        <v>405</v>
      </c>
      <c r="I4376" s="73" t="s">
        <v>467</v>
      </c>
      <c r="J4376" s="86" t="str">
        <f t="shared" si="98"/>
        <v>Supermini km Managed cars (by market segment)</v>
      </c>
      <c r="K4376" s="98">
        <v>0.15154999999999999</v>
      </c>
      <c r="L4376" s="48"/>
      <c r="M4376" s="22"/>
      <c r="N4376" s="22"/>
      <c r="O4376" s="22"/>
      <c r="P4376" s="22"/>
      <c r="Q4376" s="22"/>
      <c r="R4376" s="22"/>
      <c r="S4376" s="22"/>
      <c r="T4376" s="2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c r="AQ4376" s="22"/>
      <c r="AR4376" s="22"/>
      <c r="AS4376" s="22"/>
      <c r="AT4376" s="22"/>
      <c r="AU4376" s="22"/>
      <c r="AV4376" s="22"/>
      <c r="AW4376" s="22"/>
      <c r="AX4376" s="22"/>
      <c r="AY4376" s="22"/>
      <c r="AZ4376" s="22"/>
      <c r="BA4376" s="22"/>
      <c r="BB4376" s="22"/>
      <c r="BC4376" s="22"/>
      <c r="BD4376" s="22"/>
      <c r="BE4376" s="22"/>
      <c r="BF4376" s="22"/>
      <c r="BG4376" s="22"/>
      <c r="BH4376" s="22"/>
      <c r="BI4376" s="22"/>
      <c r="BJ4376" s="22"/>
      <c r="BK4376" s="22"/>
      <c r="BL4376" s="22"/>
      <c r="BM4376" s="22"/>
      <c r="BN4376" s="22"/>
      <c r="BO4376" s="22"/>
      <c r="BP4376" s="22"/>
      <c r="BQ4376" s="22"/>
      <c r="BR4376" s="22"/>
      <c r="BS4376" s="22"/>
      <c r="BT4376" s="22"/>
      <c r="BU4376" s="22"/>
      <c r="BV4376" s="22"/>
      <c r="BW4376" s="22"/>
      <c r="BX4376" s="22"/>
      <c r="BY4376" s="22"/>
      <c r="BZ4376" s="22"/>
      <c r="CA4376" s="22"/>
      <c r="CB4376" s="22"/>
      <c r="CC4376" s="22"/>
      <c r="CD4376" s="22"/>
      <c r="CE4376" s="22"/>
      <c r="CF4376" s="22"/>
      <c r="CG4376" s="22"/>
      <c r="CH4376" s="22"/>
      <c r="CI4376" s="22"/>
      <c r="CJ4376" s="22"/>
      <c r="CK4376" s="22"/>
      <c r="CL4376" s="22"/>
      <c r="CM4376" s="22"/>
      <c r="CN4376" s="22"/>
      <c r="CO4376" s="22"/>
    </row>
    <row r="4377" spans="1:93" s="2" customFormat="1" x14ac:dyDescent="0.3">
      <c r="A4377" s="86" t="s">
        <v>204</v>
      </c>
      <c r="B4377" s="86" t="s">
        <v>362</v>
      </c>
      <c r="C4377" s="68" t="s">
        <v>252</v>
      </c>
      <c r="D4377" s="67" t="s">
        <v>331</v>
      </c>
      <c r="E4377" s="73"/>
      <c r="F4377" s="73" t="s">
        <v>375</v>
      </c>
      <c r="G4377" s="73" t="s">
        <v>405</v>
      </c>
      <c r="H4377" s="73" t="s">
        <v>405</v>
      </c>
      <c r="I4377" s="73" t="s">
        <v>468</v>
      </c>
      <c r="J4377" s="86" t="str">
        <f t="shared" si="98"/>
        <v>Supermini km Managed cars (by market segment)</v>
      </c>
      <c r="K4377" s="98">
        <v>5.9000000000000003E-4</v>
      </c>
      <c r="L4377" s="48"/>
      <c r="M4377" s="22"/>
      <c r="N4377" s="22"/>
      <c r="O4377" s="22"/>
      <c r="P4377" s="22"/>
      <c r="Q4377" s="22"/>
      <c r="R4377" s="22"/>
      <c r="S4377" s="22"/>
      <c r="T4377" s="22"/>
      <c r="U4377" s="22"/>
      <c r="V4377" s="22"/>
      <c r="W4377" s="22"/>
      <c r="X4377" s="22"/>
      <c r="Y4377" s="22"/>
      <c r="Z4377" s="22"/>
      <c r="AA4377" s="22"/>
      <c r="AB4377" s="22"/>
      <c r="AC4377" s="22"/>
      <c r="AD4377" s="22"/>
      <c r="AE4377" s="22"/>
      <c r="AF4377" s="22"/>
      <c r="AG4377" s="22"/>
      <c r="AH4377" s="22"/>
      <c r="AI4377" s="22"/>
      <c r="AJ4377" s="22"/>
      <c r="AK4377" s="22"/>
      <c r="AL4377" s="22"/>
      <c r="AM4377" s="22"/>
      <c r="AN4377" s="22"/>
      <c r="AO4377" s="22"/>
      <c r="AP4377" s="22"/>
      <c r="AQ4377" s="22"/>
      <c r="AR4377" s="22"/>
      <c r="AS4377" s="22"/>
      <c r="AT4377" s="22"/>
      <c r="AU4377" s="22"/>
      <c r="AV4377" s="22"/>
      <c r="AW4377" s="22"/>
      <c r="AX4377" s="22"/>
      <c r="AY4377" s="22"/>
      <c r="AZ4377" s="22"/>
      <c r="BA4377" s="22"/>
      <c r="BB4377" s="22"/>
      <c r="BC4377" s="22"/>
      <c r="BD4377" s="22"/>
      <c r="BE4377" s="22"/>
      <c r="BF4377" s="22"/>
      <c r="BG4377" s="22"/>
      <c r="BH4377" s="22"/>
      <c r="BI4377" s="22"/>
      <c r="BJ4377" s="22"/>
      <c r="BK4377" s="22"/>
      <c r="BL4377" s="22"/>
      <c r="BM4377" s="22"/>
      <c r="BN4377" s="22"/>
      <c r="BO4377" s="22"/>
      <c r="BP4377" s="22"/>
      <c r="BQ4377" s="22"/>
      <c r="BR4377" s="22"/>
      <c r="BS4377" s="22"/>
      <c r="BT4377" s="22"/>
      <c r="BU4377" s="22"/>
      <c r="BV4377" s="22"/>
      <c r="BW4377" s="22"/>
      <c r="BX4377" s="22"/>
      <c r="BY4377" s="22"/>
      <c r="BZ4377" s="22"/>
      <c r="CA4377" s="22"/>
      <c r="CB4377" s="22"/>
      <c r="CC4377" s="22"/>
      <c r="CD4377" s="22"/>
      <c r="CE4377" s="22"/>
      <c r="CF4377" s="22"/>
      <c r="CG4377" s="22"/>
      <c r="CH4377" s="22"/>
      <c r="CI4377" s="22"/>
      <c r="CJ4377" s="22"/>
      <c r="CK4377" s="22"/>
      <c r="CL4377" s="22"/>
      <c r="CM4377" s="22"/>
      <c r="CN4377" s="22"/>
      <c r="CO4377" s="22"/>
    </row>
    <row r="4378" spans="1:93" s="2" customFormat="1" x14ac:dyDescent="0.3">
      <c r="A4378" s="86" t="s">
        <v>204</v>
      </c>
      <c r="B4378" s="86" t="s">
        <v>362</v>
      </c>
      <c r="C4378" s="68" t="s">
        <v>252</v>
      </c>
      <c r="D4378" s="67" t="s">
        <v>331</v>
      </c>
      <c r="E4378" s="73"/>
      <c r="F4378" s="73" t="s">
        <v>375</v>
      </c>
      <c r="G4378" s="73" t="s">
        <v>156</v>
      </c>
      <c r="H4378" s="73" t="s">
        <v>156</v>
      </c>
      <c r="I4378" s="73" t="s">
        <v>465</v>
      </c>
      <c r="J4378" s="86" t="str">
        <f t="shared" si="98"/>
        <v>Supermini miles Managed cars (by market segment)</v>
      </c>
      <c r="K4378" s="98">
        <v>0.24528</v>
      </c>
      <c r="L4378" s="48"/>
      <c r="M4378" s="22"/>
      <c r="N4378" s="22"/>
      <c r="O4378" s="22"/>
      <c r="P4378" s="22"/>
      <c r="Q4378" s="22"/>
      <c r="R4378" s="22"/>
      <c r="S4378" s="22"/>
      <c r="T4378" s="2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c r="AQ4378" s="22"/>
      <c r="AR4378" s="22"/>
      <c r="AS4378" s="22"/>
      <c r="AT4378" s="22"/>
      <c r="AU4378" s="22"/>
      <c r="AV4378" s="22"/>
      <c r="AW4378" s="22"/>
      <c r="AX4378" s="22"/>
      <c r="AY4378" s="22"/>
      <c r="AZ4378" s="22"/>
      <c r="BA4378" s="22"/>
      <c r="BB4378" s="22"/>
      <c r="BC4378" s="22"/>
      <c r="BD4378" s="22"/>
      <c r="BE4378" s="22"/>
      <c r="BF4378" s="22"/>
      <c r="BG4378" s="22"/>
      <c r="BH4378" s="22"/>
      <c r="BI4378" s="22"/>
      <c r="BJ4378" s="22"/>
      <c r="BK4378" s="22"/>
      <c r="BL4378" s="22"/>
      <c r="BM4378" s="22"/>
      <c r="BN4378" s="22"/>
      <c r="BO4378" s="22"/>
      <c r="BP4378" s="22"/>
      <c r="BQ4378" s="22"/>
      <c r="BR4378" s="22"/>
      <c r="BS4378" s="22"/>
      <c r="BT4378" s="22"/>
      <c r="BU4378" s="22"/>
      <c r="BV4378" s="22"/>
      <c r="BW4378" s="22"/>
      <c r="BX4378" s="22"/>
      <c r="BY4378" s="22"/>
      <c r="BZ4378" s="22"/>
      <c r="CA4378" s="22"/>
      <c r="CB4378" s="22"/>
      <c r="CC4378" s="22"/>
      <c r="CD4378" s="22"/>
      <c r="CE4378" s="22"/>
      <c r="CF4378" s="22"/>
      <c r="CG4378" s="22"/>
      <c r="CH4378" s="22"/>
      <c r="CI4378" s="22"/>
      <c r="CJ4378" s="22"/>
      <c r="CK4378" s="22"/>
      <c r="CL4378" s="22"/>
      <c r="CM4378" s="22"/>
      <c r="CN4378" s="22"/>
      <c r="CO4378" s="22"/>
    </row>
    <row r="4379" spans="1:93" s="2" customFormat="1" x14ac:dyDescent="0.3">
      <c r="A4379" s="86" t="s">
        <v>204</v>
      </c>
      <c r="B4379" s="86" t="s">
        <v>362</v>
      </c>
      <c r="C4379" s="68" t="s">
        <v>252</v>
      </c>
      <c r="D4379" s="67" t="s">
        <v>331</v>
      </c>
      <c r="E4379" s="73"/>
      <c r="F4379" s="73" t="s">
        <v>375</v>
      </c>
      <c r="G4379" s="73" t="s">
        <v>156</v>
      </c>
      <c r="H4379" s="73" t="s">
        <v>156</v>
      </c>
      <c r="I4379" s="73" t="s">
        <v>466</v>
      </c>
      <c r="J4379" s="86" t="str">
        <f t="shared" si="98"/>
        <v>Supermini miles Managed cars (by market segment)</v>
      </c>
      <c r="K4379" s="98">
        <v>4.4000000000000002E-4</v>
      </c>
      <c r="L4379" s="48"/>
      <c r="M4379" s="22"/>
      <c r="N4379" s="22"/>
      <c r="O4379" s="22"/>
      <c r="P4379" s="22"/>
      <c r="Q4379" s="22"/>
      <c r="R4379" s="22"/>
      <c r="S4379" s="22"/>
      <c r="T4379" s="22"/>
      <c r="U4379" s="22"/>
      <c r="V4379" s="22"/>
      <c r="W4379" s="22"/>
      <c r="X4379" s="22"/>
      <c r="Y4379" s="22"/>
      <c r="Z4379" s="22"/>
      <c r="AA4379" s="22"/>
      <c r="AB4379" s="22"/>
      <c r="AC4379" s="22"/>
      <c r="AD4379" s="22"/>
      <c r="AE4379" s="22"/>
      <c r="AF4379" s="22"/>
      <c r="AG4379" s="22"/>
      <c r="AH4379" s="22"/>
      <c r="AI4379" s="22"/>
      <c r="AJ4379" s="22"/>
      <c r="AK4379" s="22"/>
      <c r="AL4379" s="22"/>
      <c r="AM4379" s="22"/>
      <c r="AN4379" s="22"/>
      <c r="AO4379" s="22"/>
      <c r="AP4379" s="22"/>
      <c r="AQ4379" s="22"/>
      <c r="AR4379" s="22"/>
      <c r="AS4379" s="22"/>
      <c r="AT4379" s="22"/>
      <c r="AU4379" s="22"/>
      <c r="AV4379" s="22"/>
      <c r="AW4379" s="22"/>
      <c r="AX4379" s="22"/>
      <c r="AY4379" s="22"/>
      <c r="AZ4379" s="22"/>
      <c r="BA4379" s="22"/>
      <c r="BB4379" s="22"/>
      <c r="BC4379" s="22"/>
      <c r="BD4379" s="22"/>
      <c r="BE4379" s="22"/>
      <c r="BF4379" s="22"/>
      <c r="BG4379" s="22"/>
      <c r="BH4379" s="22"/>
      <c r="BI4379" s="22"/>
      <c r="BJ4379" s="22"/>
      <c r="BK4379" s="22"/>
      <c r="BL4379" s="22"/>
      <c r="BM4379" s="22"/>
      <c r="BN4379" s="22"/>
      <c r="BO4379" s="22"/>
      <c r="BP4379" s="22"/>
      <c r="BQ4379" s="22"/>
      <c r="BR4379" s="22"/>
      <c r="BS4379" s="22"/>
      <c r="BT4379" s="22"/>
      <c r="BU4379" s="22"/>
      <c r="BV4379" s="22"/>
      <c r="BW4379" s="22"/>
      <c r="BX4379" s="22"/>
      <c r="BY4379" s="22"/>
      <c r="BZ4379" s="22"/>
      <c r="CA4379" s="22"/>
      <c r="CB4379" s="22"/>
      <c r="CC4379" s="22"/>
      <c r="CD4379" s="22"/>
      <c r="CE4379" s="22"/>
      <c r="CF4379" s="22"/>
      <c r="CG4379" s="22"/>
      <c r="CH4379" s="22"/>
      <c r="CI4379" s="22"/>
      <c r="CJ4379" s="22"/>
      <c r="CK4379" s="22"/>
      <c r="CL4379" s="22"/>
      <c r="CM4379" s="22"/>
      <c r="CN4379" s="22"/>
      <c r="CO4379" s="22"/>
    </row>
    <row r="4380" spans="1:93" s="2" customFormat="1" x14ac:dyDescent="0.3">
      <c r="A4380" s="86" t="s">
        <v>204</v>
      </c>
      <c r="B4380" s="86" t="s">
        <v>362</v>
      </c>
      <c r="C4380" s="68" t="s">
        <v>252</v>
      </c>
      <c r="D4380" s="67" t="s">
        <v>331</v>
      </c>
      <c r="E4380" s="73"/>
      <c r="F4380" s="73" t="s">
        <v>375</v>
      </c>
      <c r="G4380" s="73" t="s">
        <v>156</v>
      </c>
      <c r="H4380" s="73" t="s">
        <v>156</v>
      </c>
      <c r="I4380" s="73" t="s">
        <v>467</v>
      </c>
      <c r="J4380" s="86" t="str">
        <f t="shared" si="98"/>
        <v>Supermini miles Managed cars (by market segment)</v>
      </c>
      <c r="K4380" s="98">
        <v>0.24389</v>
      </c>
      <c r="L4380" s="48"/>
      <c r="M4380" s="22"/>
      <c r="N4380" s="22"/>
      <c r="O4380" s="22"/>
      <c r="P4380" s="22"/>
      <c r="Q4380" s="22"/>
      <c r="R4380" s="22"/>
      <c r="S4380" s="22"/>
      <c r="T4380" s="2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c r="AQ4380" s="22"/>
      <c r="AR4380" s="22"/>
      <c r="AS4380" s="22"/>
      <c r="AT4380" s="22"/>
      <c r="AU4380" s="22"/>
      <c r="AV4380" s="22"/>
      <c r="AW4380" s="22"/>
      <c r="AX4380" s="22"/>
      <c r="AY4380" s="22"/>
      <c r="AZ4380" s="22"/>
      <c r="BA4380" s="22"/>
      <c r="BB4380" s="22"/>
      <c r="BC4380" s="22"/>
      <c r="BD4380" s="22"/>
      <c r="BE4380" s="22"/>
      <c r="BF4380" s="22"/>
      <c r="BG4380" s="22"/>
      <c r="BH4380" s="22"/>
      <c r="BI4380" s="22"/>
      <c r="BJ4380" s="22"/>
      <c r="BK4380" s="22"/>
      <c r="BL4380" s="22"/>
      <c r="BM4380" s="22"/>
      <c r="BN4380" s="22"/>
      <c r="BO4380" s="22"/>
      <c r="BP4380" s="22"/>
      <c r="BQ4380" s="22"/>
      <c r="BR4380" s="22"/>
      <c r="BS4380" s="22"/>
      <c r="BT4380" s="22"/>
      <c r="BU4380" s="22"/>
      <c r="BV4380" s="22"/>
      <c r="BW4380" s="22"/>
      <c r="BX4380" s="22"/>
      <c r="BY4380" s="22"/>
      <c r="BZ4380" s="22"/>
      <c r="CA4380" s="22"/>
      <c r="CB4380" s="22"/>
      <c r="CC4380" s="22"/>
      <c r="CD4380" s="22"/>
      <c r="CE4380" s="22"/>
      <c r="CF4380" s="22"/>
      <c r="CG4380" s="22"/>
      <c r="CH4380" s="22"/>
      <c r="CI4380" s="22"/>
      <c r="CJ4380" s="22"/>
      <c r="CK4380" s="22"/>
      <c r="CL4380" s="22"/>
      <c r="CM4380" s="22"/>
      <c r="CN4380" s="22"/>
      <c r="CO4380" s="22"/>
    </row>
    <row r="4381" spans="1:93" s="2" customFormat="1" x14ac:dyDescent="0.3">
      <c r="A4381" s="86" t="s">
        <v>204</v>
      </c>
      <c r="B4381" s="86" t="s">
        <v>362</v>
      </c>
      <c r="C4381" s="68" t="s">
        <v>252</v>
      </c>
      <c r="D4381" s="67" t="s">
        <v>331</v>
      </c>
      <c r="E4381" s="73"/>
      <c r="F4381" s="73" t="s">
        <v>375</v>
      </c>
      <c r="G4381" s="73" t="s">
        <v>156</v>
      </c>
      <c r="H4381" s="73" t="s">
        <v>156</v>
      </c>
      <c r="I4381" s="73" t="s">
        <v>468</v>
      </c>
      <c r="J4381" s="86" t="str">
        <f t="shared" si="98"/>
        <v>Supermini miles Managed cars (by market segment)</v>
      </c>
      <c r="K4381" s="98">
        <v>9.5E-4</v>
      </c>
      <c r="L4381" s="48"/>
      <c r="M4381" s="22"/>
      <c r="N4381" s="22"/>
      <c r="O4381" s="22"/>
      <c r="P4381" s="22"/>
      <c r="Q4381" s="22"/>
      <c r="R4381" s="22"/>
      <c r="S4381" s="22"/>
      <c r="T4381" s="22"/>
      <c r="U4381" s="22"/>
      <c r="V4381" s="22"/>
      <c r="W4381" s="22"/>
      <c r="X4381" s="22"/>
      <c r="Y4381" s="22"/>
      <c r="Z4381" s="22"/>
      <c r="AA4381" s="22"/>
      <c r="AB4381" s="22"/>
      <c r="AC4381" s="22"/>
      <c r="AD4381" s="22"/>
      <c r="AE4381" s="22"/>
      <c r="AF4381" s="22"/>
      <c r="AG4381" s="22"/>
      <c r="AH4381" s="22"/>
      <c r="AI4381" s="22"/>
      <c r="AJ4381" s="22"/>
      <c r="AK4381" s="22"/>
      <c r="AL4381" s="22"/>
      <c r="AM4381" s="22"/>
      <c r="AN4381" s="22"/>
      <c r="AO4381" s="22"/>
      <c r="AP4381" s="22"/>
      <c r="AQ4381" s="22"/>
      <c r="AR4381" s="22"/>
      <c r="AS4381" s="22"/>
      <c r="AT4381" s="22"/>
      <c r="AU4381" s="22"/>
      <c r="AV4381" s="22"/>
      <c r="AW4381" s="22"/>
      <c r="AX4381" s="22"/>
      <c r="AY4381" s="22"/>
      <c r="AZ4381" s="22"/>
      <c r="BA4381" s="22"/>
      <c r="BB4381" s="22"/>
      <c r="BC4381" s="22"/>
      <c r="BD4381" s="22"/>
      <c r="BE4381" s="22"/>
      <c r="BF4381" s="22"/>
      <c r="BG4381" s="22"/>
      <c r="BH4381" s="22"/>
      <c r="BI4381" s="22"/>
      <c r="BJ4381" s="22"/>
      <c r="BK4381" s="22"/>
      <c r="BL4381" s="22"/>
      <c r="BM4381" s="22"/>
      <c r="BN4381" s="22"/>
      <c r="BO4381" s="22"/>
      <c r="BP4381" s="22"/>
      <c r="BQ4381" s="22"/>
      <c r="BR4381" s="22"/>
      <c r="BS4381" s="22"/>
      <c r="BT4381" s="22"/>
      <c r="BU4381" s="22"/>
      <c r="BV4381" s="22"/>
      <c r="BW4381" s="22"/>
      <c r="BX4381" s="22"/>
      <c r="BY4381" s="22"/>
      <c r="BZ4381" s="22"/>
      <c r="CA4381" s="22"/>
      <c r="CB4381" s="22"/>
      <c r="CC4381" s="22"/>
      <c r="CD4381" s="22"/>
      <c r="CE4381" s="22"/>
      <c r="CF4381" s="22"/>
      <c r="CG4381" s="22"/>
      <c r="CH4381" s="22"/>
      <c r="CI4381" s="22"/>
      <c r="CJ4381" s="22"/>
      <c r="CK4381" s="22"/>
      <c r="CL4381" s="22"/>
      <c r="CM4381" s="22"/>
      <c r="CN4381" s="22"/>
      <c r="CO4381" s="22"/>
    </row>
    <row r="4382" spans="1:93" s="2" customFormat="1" x14ac:dyDescent="0.3">
      <c r="A4382" s="86" t="s">
        <v>204</v>
      </c>
      <c r="B4382" s="86" t="s">
        <v>362</v>
      </c>
      <c r="C4382" s="68" t="s">
        <v>252</v>
      </c>
      <c r="D4382" s="67" t="s">
        <v>331</v>
      </c>
      <c r="E4382" s="73"/>
      <c r="F4382" s="73" t="s">
        <v>490</v>
      </c>
      <c r="G4382" s="73" t="s">
        <v>405</v>
      </c>
      <c r="H4382" s="73" t="s">
        <v>405</v>
      </c>
      <c r="I4382" s="73" t="s">
        <v>465</v>
      </c>
      <c r="J4382" s="86" t="str">
        <f t="shared" si="98"/>
        <v>Supermini km Managed cars (by market segment)</v>
      </c>
      <c r="K4382" s="98">
        <v>7.3470000000000008E-2</v>
      </c>
      <c r="L4382" s="48"/>
      <c r="M4382" s="22"/>
      <c r="N4382" s="22"/>
      <c r="O4382" s="22"/>
      <c r="P4382" s="22"/>
      <c r="Q4382" s="22"/>
      <c r="R4382" s="22"/>
      <c r="S4382" s="22"/>
      <c r="T4382" s="2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c r="AQ4382" s="22"/>
      <c r="AR4382" s="22"/>
      <c r="AS4382" s="22"/>
      <c r="AT4382" s="22"/>
      <c r="AU4382" s="22"/>
      <c r="AV4382" s="22"/>
      <c r="AW4382" s="22"/>
      <c r="AX4382" s="22"/>
      <c r="AY4382" s="22"/>
      <c r="AZ4382" s="22"/>
      <c r="BA4382" s="22"/>
      <c r="BB4382" s="22"/>
      <c r="BC4382" s="22"/>
      <c r="BD4382" s="22"/>
      <c r="BE4382" s="22"/>
      <c r="BF4382" s="22"/>
      <c r="BG4382" s="22"/>
      <c r="BH4382" s="22"/>
      <c r="BI4382" s="22"/>
      <c r="BJ4382" s="22"/>
      <c r="BK4382" s="22"/>
      <c r="BL4382" s="22"/>
      <c r="BM4382" s="22"/>
      <c r="BN4382" s="22"/>
      <c r="BO4382" s="22"/>
      <c r="BP4382" s="22"/>
      <c r="BQ4382" s="22"/>
      <c r="BR4382" s="22"/>
      <c r="BS4382" s="22"/>
      <c r="BT4382" s="22"/>
      <c r="BU4382" s="22"/>
      <c r="BV4382" s="22"/>
      <c r="BW4382" s="22"/>
      <c r="BX4382" s="22"/>
      <c r="BY4382" s="22"/>
      <c r="BZ4382" s="22"/>
      <c r="CA4382" s="22"/>
      <c r="CB4382" s="22"/>
      <c r="CC4382" s="22"/>
      <c r="CD4382" s="22"/>
      <c r="CE4382" s="22"/>
      <c r="CF4382" s="22"/>
      <c r="CG4382" s="22"/>
      <c r="CH4382" s="22"/>
      <c r="CI4382" s="22"/>
      <c r="CJ4382" s="22"/>
      <c r="CK4382" s="22"/>
      <c r="CL4382" s="22"/>
      <c r="CM4382" s="22"/>
      <c r="CN4382" s="22"/>
      <c r="CO4382" s="22"/>
    </row>
    <row r="4383" spans="1:93" s="2" customFormat="1" x14ac:dyDescent="0.3">
      <c r="A4383" s="86" t="s">
        <v>204</v>
      </c>
      <c r="B4383" s="86" t="s">
        <v>362</v>
      </c>
      <c r="C4383" s="68" t="s">
        <v>252</v>
      </c>
      <c r="D4383" s="67" t="s">
        <v>331</v>
      </c>
      <c r="E4383" s="73"/>
      <c r="F4383" s="73" t="s">
        <v>490</v>
      </c>
      <c r="G4383" s="73" t="s">
        <v>405</v>
      </c>
      <c r="H4383" s="73" t="s">
        <v>405</v>
      </c>
      <c r="I4383" s="73" t="s">
        <v>466</v>
      </c>
      <c r="J4383" s="86" t="str">
        <f t="shared" ref="J4383:J4446" si="99">CONCATENATE(D4383," ",H4383," ",C4383)</f>
        <v>Supermini km Managed cars (by market segment)</v>
      </c>
      <c r="K4383" s="98">
        <v>2.0000000000000001E-4</v>
      </c>
      <c r="L4383" s="48"/>
      <c r="M4383" s="22"/>
      <c r="N4383" s="22"/>
      <c r="O4383" s="22"/>
      <c r="P4383" s="22"/>
      <c r="Q4383" s="22"/>
      <c r="R4383" s="22"/>
      <c r="S4383" s="22"/>
      <c r="T4383" s="22"/>
      <c r="U4383" s="22"/>
      <c r="V4383" s="22"/>
      <c r="W4383" s="22"/>
      <c r="X4383" s="22"/>
      <c r="Y4383" s="22"/>
      <c r="Z4383" s="22"/>
      <c r="AA4383" s="22"/>
      <c r="AB4383" s="22"/>
      <c r="AC4383" s="22"/>
      <c r="AD4383" s="22"/>
      <c r="AE4383" s="22"/>
      <c r="AF4383" s="22"/>
      <c r="AG4383" s="22"/>
      <c r="AH4383" s="22"/>
      <c r="AI4383" s="22"/>
      <c r="AJ4383" s="22"/>
      <c r="AK4383" s="22"/>
      <c r="AL4383" s="22"/>
      <c r="AM4383" s="22"/>
      <c r="AN4383" s="22"/>
      <c r="AO4383" s="22"/>
      <c r="AP4383" s="22"/>
      <c r="AQ4383" s="22"/>
      <c r="AR4383" s="22"/>
      <c r="AS4383" s="22"/>
      <c r="AT4383" s="22"/>
      <c r="AU4383" s="22"/>
      <c r="AV4383" s="22"/>
      <c r="AW4383" s="22"/>
      <c r="AX4383" s="22"/>
      <c r="AY4383" s="22"/>
      <c r="AZ4383" s="22"/>
      <c r="BA4383" s="22"/>
      <c r="BB4383" s="22"/>
      <c r="BC4383" s="22"/>
      <c r="BD4383" s="22"/>
      <c r="BE4383" s="22"/>
      <c r="BF4383" s="22"/>
      <c r="BG4383" s="22"/>
      <c r="BH4383" s="22"/>
      <c r="BI4383" s="22"/>
      <c r="BJ4383" s="22"/>
      <c r="BK4383" s="22"/>
      <c r="BL4383" s="22"/>
      <c r="BM4383" s="22"/>
      <c r="BN4383" s="22"/>
      <c r="BO4383" s="22"/>
      <c r="BP4383" s="22"/>
      <c r="BQ4383" s="22"/>
      <c r="BR4383" s="22"/>
      <c r="BS4383" s="22"/>
      <c r="BT4383" s="22"/>
      <c r="BU4383" s="22"/>
      <c r="BV4383" s="22"/>
      <c r="BW4383" s="22"/>
      <c r="BX4383" s="22"/>
      <c r="BY4383" s="22"/>
      <c r="BZ4383" s="22"/>
      <c r="CA4383" s="22"/>
      <c r="CB4383" s="22"/>
      <c r="CC4383" s="22"/>
      <c r="CD4383" s="22"/>
      <c r="CE4383" s="22"/>
      <c r="CF4383" s="22"/>
      <c r="CG4383" s="22"/>
      <c r="CH4383" s="22"/>
      <c r="CI4383" s="22"/>
      <c r="CJ4383" s="22"/>
      <c r="CK4383" s="22"/>
      <c r="CL4383" s="22"/>
      <c r="CM4383" s="22"/>
      <c r="CN4383" s="22"/>
      <c r="CO4383" s="22"/>
    </row>
    <row r="4384" spans="1:93" s="2" customFormat="1" x14ac:dyDescent="0.3">
      <c r="A4384" s="86" t="s">
        <v>204</v>
      </c>
      <c r="B4384" s="86" t="s">
        <v>362</v>
      </c>
      <c r="C4384" s="68" t="s">
        <v>252</v>
      </c>
      <c r="D4384" s="67" t="s">
        <v>331</v>
      </c>
      <c r="E4384" s="73"/>
      <c r="F4384" s="73" t="s">
        <v>490</v>
      </c>
      <c r="G4384" s="73" t="s">
        <v>405</v>
      </c>
      <c r="H4384" s="73" t="s">
        <v>405</v>
      </c>
      <c r="I4384" s="73" t="s">
        <v>467</v>
      </c>
      <c r="J4384" s="86" t="str">
        <f t="shared" si="99"/>
        <v>Supermini km Managed cars (by market segment)</v>
      </c>
      <c r="K4384" s="98">
        <v>7.2950000000000001E-2</v>
      </c>
      <c r="L4384" s="48"/>
      <c r="M4384" s="22"/>
      <c r="N4384" s="22"/>
      <c r="O4384" s="22"/>
      <c r="P4384" s="22"/>
      <c r="Q4384" s="22"/>
      <c r="R4384" s="22"/>
      <c r="S4384" s="22"/>
      <c r="T4384" s="2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c r="AQ4384" s="22"/>
      <c r="AR4384" s="22"/>
      <c r="AS4384" s="22"/>
      <c r="AT4384" s="22"/>
      <c r="AU4384" s="22"/>
      <c r="AV4384" s="22"/>
      <c r="AW4384" s="22"/>
      <c r="AX4384" s="22"/>
      <c r="AY4384" s="22"/>
      <c r="AZ4384" s="22"/>
      <c r="BA4384" s="22"/>
      <c r="BB4384" s="22"/>
      <c r="BC4384" s="22"/>
      <c r="BD4384" s="22"/>
      <c r="BE4384" s="22"/>
      <c r="BF4384" s="22"/>
      <c r="BG4384" s="22"/>
      <c r="BH4384" s="22"/>
      <c r="BI4384" s="22"/>
      <c r="BJ4384" s="22"/>
      <c r="BK4384" s="22"/>
      <c r="BL4384" s="22"/>
      <c r="BM4384" s="22"/>
      <c r="BN4384" s="22"/>
      <c r="BO4384" s="22"/>
      <c r="BP4384" s="22"/>
      <c r="BQ4384" s="22"/>
      <c r="BR4384" s="22"/>
      <c r="BS4384" s="22"/>
      <c r="BT4384" s="22"/>
      <c r="BU4384" s="22"/>
      <c r="BV4384" s="22"/>
      <c r="BW4384" s="22"/>
      <c r="BX4384" s="22"/>
      <c r="BY4384" s="22"/>
      <c r="BZ4384" s="22"/>
      <c r="CA4384" s="22"/>
      <c r="CB4384" s="22"/>
      <c r="CC4384" s="22"/>
      <c r="CD4384" s="22"/>
      <c r="CE4384" s="22"/>
      <c r="CF4384" s="22"/>
      <c r="CG4384" s="22"/>
      <c r="CH4384" s="22"/>
      <c r="CI4384" s="22"/>
      <c r="CJ4384" s="22"/>
      <c r="CK4384" s="22"/>
      <c r="CL4384" s="22"/>
      <c r="CM4384" s="22"/>
      <c r="CN4384" s="22"/>
      <c r="CO4384" s="22"/>
    </row>
    <row r="4385" spans="1:93" s="2" customFormat="1" x14ac:dyDescent="0.3">
      <c r="A4385" s="86" t="s">
        <v>204</v>
      </c>
      <c r="B4385" s="86" t="s">
        <v>362</v>
      </c>
      <c r="C4385" s="68" t="s">
        <v>252</v>
      </c>
      <c r="D4385" s="67" t="s">
        <v>331</v>
      </c>
      <c r="E4385" s="73"/>
      <c r="F4385" s="73" t="s">
        <v>490</v>
      </c>
      <c r="G4385" s="73" t="s">
        <v>405</v>
      </c>
      <c r="H4385" s="73" t="s">
        <v>405</v>
      </c>
      <c r="I4385" s="73" t="s">
        <v>468</v>
      </c>
      <c r="J4385" s="86" t="str">
        <f t="shared" si="99"/>
        <v>Supermini km Managed cars (by market segment)</v>
      </c>
      <c r="K4385" s="98">
        <v>3.2000000000000003E-4</v>
      </c>
      <c r="L4385" s="48"/>
      <c r="M4385" s="22"/>
      <c r="N4385" s="22"/>
      <c r="O4385" s="22"/>
      <c r="P4385" s="22"/>
      <c r="Q4385" s="22"/>
      <c r="R4385" s="22"/>
      <c r="S4385" s="22"/>
      <c r="T4385" s="22"/>
      <c r="U4385" s="22"/>
      <c r="V4385" s="22"/>
      <c r="W4385" s="22"/>
      <c r="X4385" s="22"/>
      <c r="Y4385" s="22"/>
      <c r="Z4385" s="22"/>
      <c r="AA4385" s="22"/>
      <c r="AB4385" s="22"/>
      <c r="AC4385" s="22"/>
      <c r="AD4385" s="22"/>
      <c r="AE4385" s="22"/>
      <c r="AF4385" s="22"/>
      <c r="AG4385" s="22"/>
      <c r="AH4385" s="22"/>
      <c r="AI4385" s="22"/>
      <c r="AJ4385" s="22"/>
      <c r="AK4385" s="22"/>
      <c r="AL4385" s="22"/>
      <c r="AM4385" s="22"/>
      <c r="AN4385" s="22"/>
      <c r="AO4385" s="22"/>
      <c r="AP4385" s="22"/>
      <c r="AQ4385" s="22"/>
      <c r="AR4385" s="22"/>
      <c r="AS4385" s="22"/>
      <c r="AT4385" s="22"/>
      <c r="AU4385" s="22"/>
      <c r="AV4385" s="22"/>
      <c r="AW4385" s="22"/>
      <c r="AX4385" s="22"/>
      <c r="AY4385" s="22"/>
      <c r="AZ4385" s="22"/>
      <c r="BA4385" s="22"/>
      <c r="BB4385" s="22"/>
      <c r="BC4385" s="22"/>
      <c r="BD4385" s="22"/>
      <c r="BE4385" s="22"/>
      <c r="BF4385" s="22"/>
      <c r="BG4385" s="22"/>
      <c r="BH4385" s="22"/>
      <c r="BI4385" s="22"/>
      <c r="BJ4385" s="22"/>
      <c r="BK4385" s="22"/>
      <c r="BL4385" s="22"/>
      <c r="BM4385" s="22"/>
      <c r="BN4385" s="22"/>
      <c r="BO4385" s="22"/>
      <c r="BP4385" s="22"/>
      <c r="BQ4385" s="22"/>
      <c r="BR4385" s="22"/>
      <c r="BS4385" s="22"/>
      <c r="BT4385" s="22"/>
      <c r="BU4385" s="22"/>
      <c r="BV4385" s="22"/>
      <c r="BW4385" s="22"/>
      <c r="BX4385" s="22"/>
      <c r="BY4385" s="22"/>
      <c r="BZ4385" s="22"/>
      <c r="CA4385" s="22"/>
      <c r="CB4385" s="22"/>
      <c r="CC4385" s="22"/>
      <c r="CD4385" s="22"/>
      <c r="CE4385" s="22"/>
      <c r="CF4385" s="22"/>
      <c r="CG4385" s="22"/>
      <c r="CH4385" s="22"/>
      <c r="CI4385" s="22"/>
      <c r="CJ4385" s="22"/>
      <c r="CK4385" s="22"/>
      <c r="CL4385" s="22"/>
      <c r="CM4385" s="22"/>
      <c r="CN4385" s="22"/>
      <c r="CO4385" s="22"/>
    </row>
    <row r="4386" spans="1:93" s="2" customFormat="1" x14ac:dyDescent="0.3">
      <c r="A4386" s="86" t="s">
        <v>204</v>
      </c>
      <c r="B4386" s="86" t="s">
        <v>362</v>
      </c>
      <c r="C4386" s="68" t="s">
        <v>252</v>
      </c>
      <c r="D4386" s="67" t="s">
        <v>331</v>
      </c>
      <c r="E4386" s="73"/>
      <c r="F4386" s="73" t="s">
        <v>490</v>
      </c>
      <c r="G4386" s="73" t="s">
        <v>156</v>
      </c>
      <c r="H4386" s="73" t="s">
        <v>156</v>
      </c>
      <c r="I4386" s="73" t="s">
        <v>465</v>
      </c>
      <c r="J4386" s="86" t="str">
        <f t="shared" si="99"/>
        <v>Supermini miles Managed cars (by market segment)</v>
      </c>
      <c r="K4386" s="98">
        <v>0.11823</v>
      </c>
      <c r="L4386" s="48"/>
      <c r="M4386" s="22"/>
      <c r="N4386" s="22"/>
      <c r="O4386" s="22"/>
      <c r="P4386" s="22"/>
      <c r="Q4386" s="22"/>
      <c r="R4386" s="22"/>
      <c r="S4386" s="22"/>
      <c r="T4386" s="2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c r="AQ4386" s="22"/>
      <c r="AR4386" s="22"/>
      <c r="AS4386" s="22"/>
      <c r="AT4386" s="22"/>
      <c r="AU4386" s="22"/>
      <c r="AV4386" s="22"/>
      <c r="AW4386" s="22"/>
      <c r="AX4386" s="22"/>
      <c r="AY4386" s="22"/>
      <c r="AZ4386" s="22"/>
      <c r="BA4386" s="22"/>
      <c r="BB4386" s="22"/>
      <c r="BC4386" s="22"/>
      <c r="BD4386" s="22"/>
      <c r="BE4386" s="22"/>
      <c r="BF4386" s="22"/>
      <c r="BG4386" s="22"/>
      <c r="BH4386" s="22"/>
      <c r="BI4386" s="22"/>
      <c r="BJ4386" s="22"/>
      <c r="BK4386" s="22"/>
      <c r="BL4386" s="22"/>
      <c r="BM4386" s="22"/>
      <c r="BN4386" s="22"/>
      <c r="BO4386" s="22"/>
      <c r="BP4386" s="22"/>
      <c r="BQ4386" s="22"/>
      <c r="BR4386" s="22"/>
      <c r="BS4386" s="22"/>
      <c r="BT4386" s="22"/>
      <c r="BU4386" s="22"/>
      <c r="BV4386" s="22"/>
      <c r="BW4386" s="22"/>
      <c r="BX4386" s="22"/>
      <c r="BY4386" s="22"/>
      <c r="BZ4386" s="22"/>
      <c r="CA4386" s="22"/>
      <c r="CB4386" s="22"/>
      <c r="CC4386" s="22"/>
      <c r="CD4386" s="22"/>
      <c r="CE4386" s="22"/>
      <c r="CF4386" s="22"/>
      <c r="CG4386" s="22"/>
      <c r="CH4386" s="22"/>
      <c r="CI4386" s="22"/>
      <c r="CJ4386" s="22"/>
      <c r="CK4386" s="22"/>
      <c r="CL4386" s="22"/>
      <c r="CM4386" s="22"/>
      <c r="CN4386" s="22"/>
      <c r="CO4386" s="22"/>
    </row>
    <row r="4387" spans="1:93" s="2" customFormat="1" x14ac:dyDescent="0.3">
      <c r="A4387" s="86" t="s">
        <v>204</v>
      </c>
      <c r="B4387" s="86" t="s">
        <v>362</v>
      </c>
      <c r="C4387" s="68" t="s">
        <v>252</v>
      </c>
      <c r="D4387" s="67" t="s">
        <v>331</v>
      </c>
      <c r="E4387" s="73"/>
      <c r="F4387" s="73" t="s">
        <v>490</v>
      </c>
      <c r="G4387" s="73" t="s">
        <v>156</v>
      </c>
      <c r="H4387" s="73" t="s">
        <v>156</v>
      </c>
      <c r="I4387" s="73" t="s">
        <v>466</v>
      </c>
      <c r="J4387" s="86" t="str">
        <f t="shared" si="99"/>
        <v>Supermini miles Managed cars (by market segment)</v>
      </c>
      <c r="K4387" s="98">
        <v>3.2000000000000003E-4</v>
      </c>
      <c r="L4387" s="48"/>
      <c r="M4387" s="22"/>
      <c r="N4387" s="22"/>
      <c r="O4387" s="22"/>
      <c r="P4387" s="22"/>
      <c r="Q4387" s="22"/>
      <c r="R4387" s="22"/>
      <c r="S4387" s="22"/>
      <c r="T4387" s="22"/>
      <c r="U4387" s="22"/>
      <c r="V4387" s="22"/>
      <c r="W4387" s="22"/>
      <c r="X4387" s="22"/>
      <c r="Y4387" s="22"/>
      <c r="Z4387" s="22"/>
      <c r="AA4387" s="22"/>
      <c r="AB4387" s="22"/>
      <c r="AC4387" s="22"/>
      <c r="AD4387" s="22"/>
      <c r="AE4387" s="22"/>
      <c r="AF4387" s="22"/>
      <c r="AG4387" s="22"/>
      <c r="AH4387" s="22"/>
      <c r="AI4387" s="22"/>
      <c r="AJ4387" s="22"/>
      <c r="AK4387" s="22"/>
      <c r="AL4387" s="22"/>
      <c r="AM4387" s="22"/>
      <c r="AN4387" s="22"/>
      <c r="AO4387" s="22"/>
      <c r="AP4387" s="22"/>
      <c r="AQ4387" s="22"/>
      <c r="AR4387" s="22"/>
      <c r="AS4387" s="22"/>
      <c r="AT4387" s="22"/>
      <c r="AU4387" s="22"/>
      <c r="AV4387" s="22"/>
      <c r="AW4387" s="22"/>
      <c r="AX4387" s="22"/>
      <c r="AY4387" s="22"/>
      <c r="AZ4387" s="22"/>
      <c r="BA4387" s="22"/>
      <c r="BB4387" s="22"/>
      <c r="BC4387" s="22"/>
      <c r="BD4387" s="22"/>
      <c r="BE4387" s="22"/>
      <c r="BF4387" s="22"/>
      <c r="BG4387" s="22"/>
      <c r="BH4387" s="22"/>
      <c r="BI4387" s="22"/>
      <c r="BJ4387" s="22"/>
      <c r="BK4387" s="22"/>
      <c r="BL4387" s="22"/>
      <c r="BM4387" s="22"/>
      <c r="BN4387" s="22"/>
      <c r="BO4387" s="22"/>
      <c r="BP4387" s="22"/>
      <c r="BQ4387" s="22"/>
      <c r="BR4387" s="22"/>
      <c r="BS4387" s="22"/>
      <c r="BT4387" s="22"/>
      <c r="BU4387" s="22"/>
      <c r="BV4387" s="22"/>
      <c r="BW4387" s="22"/>
      <c r="BX4387" s="22"/>
      <c r="BY4387" s="22"/>
      <c r="BZ4387" s="22"/>
      <c r="CA4387" s="22"/>
      <c r="CB4387" s="22"/>
      <c r="CC4387" s="22"/>
      <c r="CD4387" s="22"/>
      <c r="CE4387" s="22"/>
      <c r="CF4387" s="22"/>
      <c r="CG4387" s="22"/>
      <c r="CH4387" s="22"/>
      <c r="CI4387" s="22"/>
      <c r="CJ4387" s="22"/>
      <c r="CK4387" s="22"/>
      <c r="CL4387" s="22"/>
      <c r="CM4387" s="22"/>
      <c r="CN4387" s="22"/>
      <c r="CO4387" s="22"/>
    </row>
    <row r="4388" spans="1:93" s="2" customFormat="1" x14ac:dyDescent="0.3">
      <c r="A4388" s="86" t="s">
        <v>204</v>
      </c>
      <c r="B4388" s="86" t="s">
        <v>362</v>
      </c>
      <c r="C4388" s="68" t="s">
        <v>252</v>
      </c>
      <c r="D4388" s="67" t="s">
        <v>331</v>
      </c>
      <c r="E4388" s="73"/>
      <c r="F4388" s="73" t="s">
        <v>490</v>
      </c>
      <c r="G4388" s="73" t="s">
        <v>156</v>
      </c>
      <c r="H4388" s="73" t="s">
        <v>156</v>
      </c>
      <c r="I4388" s="73" t="s">
        <v>467</v>
      </c>
      <c r="J4388" s="86" t="str">
        <f t="shared" si="99"/>
        <v>Supermini miles Managed cars (by market segment)</v>
      </c>
      <c r="K4388" s="98">
        <v>0.1174</v>
      </c>
      <c r="L4388" s="48"/>
      <c r="M4388" s="22"/>
      <c r="N4388" s="22"/>
      <c r="O4388" s="22"/>
      <c r="P4388" s="22"/>
      <c r="Q4388" s="22"/>
      <c r="R4388" s="22"/>
      <c r="S4388" s="22"/>
      <c r="T4388" s="2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c r="AQ4388" s="22"/>
      <c r="AR4388" s="22"/>
      <c r="AS4388" s="22"/>
      <c r="AT4388" s="22"/>
      <c r="AU4388" s="22"/>
      <c r="AV4388" s="22"/>
      <c r="AW4388" s="22"/>
      <c r="AX4388" s="22"/>
      <c r="AY4388" s="22"/>
      <c r="AZ4388" s="22"/>
      <c r="BA4388" s="22"/>
      <c r="BB4388" s="22"/>
      <c r="BC4388" s="22"/>
      <c r="BD4388" s="22"/>
      <c r="BE4388" s="22"/>
      <c r="BF4388" s="22"/>
      <c r="BG4388" s="22"/>
      <c r="BH4388" s="22"/>
      <c r="BI4388" s="22"/>
      <c r="BJ4388" s="22"/>
      <c r="BK4388" s="22"/>
      <c r="BL4388" s="22"/>
      <c r="BM4388" s="22"/>
      <c r="BN4388" s="22"/>
      <c r="BO4388" s="22"/>
      <c r="BP4388" s="22"/>
      <c r="BQ4388" s="22"/>
      <c r="BR4388" s="22"/>
      <c r="BS4388" s="22"/>
      <c r="BT4388" s="22"/>
      <c r="BU4388" s="22"/>
      <c r="BV4388" s="22"/>
      <c r="BW4388" s="22"/>
      <c r="BX4388" s="22"/>
      <c r="BY4388" s="22"/>
      <c r="BZ4388" s="22"/>
      <c r="CA4388" s="22"/>
      <c r="CB4388" s="22"/>
      <c r="CC4388" s="22"/>
      <c r="CD4388" s="22"/>
      <c r="CE4388" s="22"/>
      <c r="CF4388" s="22"/>
      <c r="CG4388" s="22"/>
      <c r="CH4388" s="22"/>
      <c r="CI4388" s="22"/>
      <c r="CJ4388" s="22"/>
      <c r="CK4388" s="22"/>
      <c r="CL4388" s="22"/>
      <c r="CM4388" s="22"/>
      <c r="CN4388" s="22"/>
      <c r="CO4388" s="22"/>
    </row>
    <row r="4389" spans="1:93" s="2" customFormat="1" x14ac:dyDescent="0.3">
      <c r="A4389" s="86" t="s">
        <v>204</v>
      </c>
      <c r="B4389" s="86" t="s">
        <v>362</v>
      </c>
      <c r="C4389" s="68" t="s">
        <v>252</v>
      </c>
      <c r="D4389" s="67" t="s">
        <v>331</v>
      </c>
      <c r="E4389" s="73"/>
      <c r="F4389" s="73" t="s">
        <v>490</v>
      </c>
      <c r="G4389" s="73" t="s">
        <v>156</v>
      </c>
      <c r="H4389" s="73" t="s">
        <v>156</v>
      </c>
      <c r="I4389" s="73" t="s">
        <v>468</v>
      </c>
      <c r="J4389" s="86" t="str">
        <f t="shared" si="99"/>
        <v>Supermini miles Managed cars (by market segment)</v>
      </c>
      <c r="K4389" s="98">
        <v>5.1000000000000004E-4</v>
      </c>
      <c r="L4389" s="48"/>
      <c r="M4389" s="22"/>
      <c r="N4389" s="22"/>
      <c r="O4389" s="22"/>
      <c r="P4389" s="22"/>
      <c r="Q4389" s="22"/>
      <c r="R4389" s="22"/>
      <c r="S4389" s="22"/>
      <c r="T4389" s="22"/>
      <c r="U4389" s="22"/>
      <c r="V4389" s="22"/>
      <c r="W4389" s="22"/>
      <c r="X4389" s="22"/>
      <c r="Y4389" s="22"/>
      <c r="Z4389" s="22"/>
      <c r="AA4389" s="22"/>
      <c r="AB4389" s="22"/>
      <c r="AC4389" s="22"/>
      <c r="AD4389" s="22"/>
      <c r="AE4389" s="22"/>
      <c r="AF4389" s="22"/>
      <c r="AG4389" s="22"/>
      <c r="AH4389" s="22"/>
      <c r="AI4389" s="22"/>
      <c r="AJ4389" s="22"/>
      <c r="AK4389" s="22"/>
      <c r="AL4389" s="22"/>
      <c r="AM4389" s="22"/>
      <c r="AN4389" s="22"/>
      <c r="AO4389" s="22"/>
      <c r="AP4389" s="22"/>
      <c r="AQ4389" s="22"/>
      <c r="AR4389" s="22"/>
      <c r="AS4389" s="22"/>
      <c r="AT4389" s="22"/>
      <c r="AU4389" s="22"/>
      <c r="AV4389" s="22"/>
      <c r="AW4389" s="22"/>
      <c r="AX4389" s="22"/>
      <c r="AY4389" s="22"/>
      <c r="AZ4389" s="22"/>
      <c r="BA4389" s="22"/>
      <c r="BB4389" s="22"/>
      <c r="BC4389" s="22"/>
      <c r="BD4389" s="22"/>
      <c r="BE4389" s="22"/>
      <c r="BF4389" s="22"/>
      <c r="BG4389" s="22"/>
      <c r="BH4389" s="22"/>
      <c r="BI4389" s="22"/>
      <c r="BJ4389" s="22"/>
      <c r="BK4389" s="22"/>
      <c r="BL4389" s="22"/>
      <c r="BM4389" s="22"/>
      <c r="BN4389" s="22"/>
      <c r="BO4389" s="22"/>
      <c r="BP4389" s="22"/>
      <c r="BQ4389" s="22"/>
      <c r="BR4389" s="22"/>
      <c r="BS4389" s="22"/>
      <c r="BT4389" s="22"/>
      <c r="BU4389" s="22"/>
      <c r="BV4389" s="22"/>
      <c r="BW4389" s="22"/>
      <c r="BX4389" s="22"/>
      <c r="BY4389" s="22"/>
      <c r="BZ4389" s="22"/>
      <c r="CA4389" s="22"/>
      <c r="CB4389" s="22"/>
      <c r="CC4389" s="22"/>
      <c r="CD4389" s="22"/>
      <c r="CE4389" s="22"/>
      <c r="CF4389" s="22"/>
      <c r="CG4389" s="22"/>
      <c r="CH4389" s="22"/>
      <c r="CI4389" s="22"/>
      <c r="CJ4389" s="22"/>
      <c r="CK4389" s="22"/>
      <c r="CL4389" s="22"/>
      <c r="CM4389" s="22"/>
      <c r="CN4389" s="22"/>
      <c r="CO4389" s="22"/>
    </row>
    <row r="4390" spans="1:93" s="2" customFormat="1" x14ac:dyDescent="0.3">
      <c r="A4390" s="86" t="s">
        <v>204</v>
      </c>
      <c r="B4390" s="86" t="s">
        <v>362</v>
      </c>
      <c r="C4390" s="68" t="s">
        <v>252</v>
      </c>
      <c r="D4390" s="67" t="s">
        <v>331</v>
      </c>
      <c r="E4390" s="73"/>
      <c r="F4390" s="73" t="s">
        <v>491</v>
      </c>
      <c r="G4390" s="73" t="s">
        <v>405</v>
      </c>
      <c r="H4390" s="73" t="s">
        <v>405</v>
      </c>
      <c r="I4390" s="73" t="s">
        <v>465</v>
      </c>
      <c r="J4390" s="86" t="str">
        <f t="shared" si="99"/>
        <v>Supermini km Managed cars (by market segment)</v>
      </c>
      <c r="K4390" s="98">
        <v>4.7880000000000006E-2</v>
      </c>
      <c r="L4390" s="48"/>
      <c r="M4390" s="22"/>
      <c r="N4390" s="22"/>
      <c r="O4390" s="22"/>
      <c r="P4390" s="22"/>
      <c r="Q4390" s="22"/>
      <c r="R4390" s="22"/>
      <c r="S4390" s="22"/>
      <c r="T4390" s="2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c r="AQ4390" s="22"/>
      <c r="AR4390" s="22"/>
      <c r="AS4390" s="22"/>
      <c r="AT4390" s="22"/>
      <c r="AU4390" s="22"/>
      <c r="AV4390" s="22"/>
      <c r="AW4390" s="22"/>
      <c r="AX4390" s="22"/>
      <c r="AY4390" s="22"/>
      <c r="AZ4390" s="22"/>
      <c r="BA4390" s="22"/>
      <c r="BB4390" s="22"/>
      <c r="BC4390" s="22"/>
      <c r="BD4390" s="22"/>
      <c r="BE4390" s="22"/>
      <c r="BF4390" s="22"/>
      <c r="BG4390" s="22"/>
      <c r="BH4390" s="22"/>
      <c r="BI4390" s="22"/>
      <c r="BJ4390" s="22"/>
      <c r="BK4390" s="22"/>
      <c r="BL4390" s="22"/>
      <c r="BM4390" s="22"/>
      <c r="BN4390" s="22"/>
      <c r="BO4390" s="22"/>
      <c r="BP4390" s="22"/>
      <c r="BQ4390" s="22"/>
      <c r="BR4390" s="22"/>
      <c r="BS4390" s="22"/>
      <c r="BT4390" s="22"/>
      <c r="BU4390" s="22"/>
      <c r="BV4390" s="22"/>
      <c r="BW4390" s="22"/>
      <c r="BX4390" s="22"/>
      <c r="BY4390" s="22"/>
      <c r="BZ4390" s="22"/>
      <c r="CA4390" s="22"/>
      <c r="CB4390" s="22"/>
      <c r="CC4390" s="22"/>
      <c r="CD4390" s="22"/>
      <c r="CE4390" s="22"/>
      <c r="CF4390" s="22"/>
      <c r="CG4390" s="22"/>
      <c r="CH4390" s="22"/>
      <c r="CI4390" s="22"/>
      <c r="CJ4390" s="22"/>
      <c r="CK4390" s="22"/>
      <c r="CL4390" s="22"/>
      <c r="CM4390" s="22"/>
      <c r="CN4390" s="22"/>
      <c r="CO4390" s="22"/>
    </row>
    <row r="4391" spans="1:93" s="2" customFormat="1" x14ac:dyDescent="0.3">
      <c r="A4391" s="86" t="s">
        <v>204</v>
      </c>
      <c r="B4391" s="86" t="s">
        <v>362</v>
      </c>
      <c r="C4391" s="68" t="s">
        <v>252</v>
      </c>
      <c r="D4391" s="67" t="s">
        <v>331</v>
      </c>
      <c r="E4391" s="73"/>
      <c r="F4391" s="73" t="s">
        <v>491</v>
      </c>
      <c r="G4391" s="73" t="s">
        <v>405</v>
      </c>
      <c r="H4391" s="73" t="s">
        <v>405</v>
      </c>
      <c r="I4391" s="73" t="s">
        <v>466</v>
      </c>
      <c r="J4391" s="86" t="str">
        <f t="shared" si="99"/>
        <v>Supermini km Managed cars (by market segment)</v>
      </c>
      <c r="K4391" s="98">
        <v>1.2E-4</v>
      </c>
      <c r="L4391" s="48"/>
      <c r="M4391" s="22"/>
      <c r="N4391" s="22"/>
      <c r="O4391" s="22"/>
      <c r="P4391" s="22"/>
      <c r="Q4391" s="22"/>
      <c r="R4391" s="22"/>
      <c r="S4391" s="22"/>
      <c r="T4391" s="22"/>
      <c r="U4391" s="22"/>
      <c r="V4391" s="22"/>
      <c r="W4391" s="22"/>
      <c r="X4391" s="22"/>
      <c r="Y4391" s="22"/>
      <c r="Z4391" s="22"/>
      <c r="AA4391" s="22"/>
      <c r="AB4391" s="22"/>
      <c r="AC4391" s="22"/>
      <c r="AD4391" s="22"/>
      <c r="AE4391" s="22"/>
      <c r="AF4391" s="22"/>
      <c r="AG4391" s="22"/>
      <c r="AH4391" s="22"/>
      <c r="AI4391" s="22"/>
      <c r="AJ4391" s="22"/>
      <c r="AK4391" s="22"/>
      <c r="AL4391" s="22"/>
      <c r="AM4391" s="22"/>
      <c r="AN4391" s="22"/>
      <c r="AO4391" s="22"/>
      <c r="AP4391" s="22"/>
      <c r="AQ4391" s="22"/>
      <c r="AR4391" s="22"/>
      <c r="AS4391" s="22"/>
      <c r="AT4391" s="22"/>
      <c r="AU4391" s="22"/>
      <c r="AV4391" s="22"/>
      <c r="AW4391" s="22"/>
      <c r="AX4391" s="22"/>
      <c r="AY4391" s="22"/>
      <c r="AZ4391" s="22"/>
      <c r="BA4391" s="22"/>
      <c r="BB4391" s="22"/>
      <c r="BC4391" s="22"/>
      <c r="BD4391" s="22"/>
      <c r="BE4391" s="22"/>
      <c r="BF4391" s="22"/>
      <c r="BG4391" s="22"/>
      <c r="BH4391" s="22"/>
      <c r="BI4391" s="22"/>
      <c r="BJ4391" s="22"/>
      <c r="BK4391" s="22"/>
      <c r="BL4391" s="22"/>
      <c r="BM4391" s="22"/>
      <c r="BN4391" s="22"/>
      <c r="BO4391" s="22"/>
      <c r="BP4391" s="22"/>
      <c r="BQ4391" s="22"/>
      <c r="BR4391" s="22"/>
      <c r="BS4391" s="22"/>
      <c r="BT4391" s="22"/>
      <c r="BU4391" s="22"/>
      <c r="BV4391" s="22"/>
      <c r="BW4391" s="22"/>
      <c r="BX4391" s="22"/>
      <c r="BY4391" s="22"/>
      <c r="BZ4391" s="22"/>
      <c r="CA4391" s="22"/>
      <c r="CB4391" s="22"/>
      <c r="CC4391" s="22"/>
      <c r="CD4391" s="22"/>
      <c r="CE4391" s="22"/>
      <c r="CF4391" s="22"/>
      <c r="CG4391" s="22"/>
      <c r="CH4391" s="22"/>
      <c r="CI4391" s="22"/>
      <c r="CJ4391" s="22"/>
      <c r="CK4391" s="22"/>
      <c r="CL4391" s="22"/>
      <c r="CM4391" s="22"/>
      <c r="CN4391" s="22"/>
      <c r="CO4391" s="22"/>
    </row>
    <row r="4392" spans="1:93" s="2" customFormat="1" x14ac:dyDescent="0.3">
      <c r="A4392" s="86" t="s">
        <v>204</v>
      </c>
      <c r="B4392" s="86" t="s">
        <v>362</v>
      </c>
      <c r="C4392" s="68" t="s">
        <v>252</v>
      </c>
      <c r="D4392" s="67" t="s">
        <v>331</v>
      </c>
      <c r="E4392" s="73"/>
      <c r="F4392" s="73" t="s">
        <v>491</v>
      </c>
      <c r="G4392" s="73" t="s">
        <v>405</v>
      </c>
      <c r="H4392" s="73" t="s">
        <v>405</v>
      </c>
      <c r="I4392" s="73" t="s">
        <v>467</v>
      </c>
      <c r="J4392" s="86" t="str">
        <f t="shared" si="99"/>
        <v>Supermini km Managed cars (by market segment)</v>
      </c>
      <c r="K4392" s="98">
        <v>4.7500000000000001E-2</v>
      </c>
      <c r="L4392" s="48"/>
      <c r="M4392" s="22"/>
      <c r="N4392" s="22"/>
      <c r="O4392" s="22"/>
      <c r="P4392" s="22"/>
      <c r="Q4392" s="22"/>
      <c r="R4392" s="22"/>
      <c r="S4392" s="22"/>
      <c r="T4392" s="2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c r="AQ4392" s="22"/>
      <c r="AR4392" s="22"/>
      <c r="AS4392" s="22"/>
      <c r="AT4392" s="22"/>
      <c r="AU4392" s="22"/>
      <c r="AV4392" s="22"/>
      <c r="AW4392" s="22"/>
      <c r="AX4392" s="22"/>
      <c r="AY4392" s="22"/>
      <c r="AZ4392" s="22"/>
      <c r="BA4392" s="22"/>
      <c r="BB4392" s="22"/>
      <c r="BC4392" s="22"/>
      <c r="BD4392" s="22"/>
      <c r="BE4392" s="22"/>
      <c r="BF4392" s="22"/>
      <c r="BG4392" s="22"/>
      <c r="BH4392" s="22"/>
      <c r="BI4392" s="22"/>
      <c r="BJ4392" s="22"/>
      <c r="BK4392" s="22"/>
      <c r="BL4392" s="22"/>
      <c r="BM4392" s="22"/>
      <c r="BN4392" s="22"/>
      <c r="BO4392" s="22"/>
      <c r="BP4392" s="22"/>
      <c r="BQ4392" s="22"/>
      <c r="BR4392" s="22"/>
      <c r="BS4392" s="22"/>
      <c r="BT4392" s="22"/>
      <c r="BU4392" s="22"/>
      <c r="BV4392" s="22"/>
      <c r="BW4392" s="22"/>
      <c r="BX4392" s="22"/>
      <c r="BY4392" s="22"/>
      <c r="BZ4392" s="22"/>
      <c r="CA4392" s="22"/>
      <c r="CB4392" s="22"/>
      <c r="CC4392" s="22"/>
      <c r="CD4392" s="22"/>
      <c r="CE4392" s="22"/>
      <c r="CF4392" s="22"/>
      <c r="CG4392" s="22"/>
      <c r="CH4392" s="22"/>
      <c r="CI4392" s="22"/>
      <c r="CJ4392" s="22"/>
      <c r="CK4392" s="22"/>
      <c r="CL4392" s="22"/>
      <c r="CM4392" s="22"/>
      <c r="CN4392" s="22"/>
      <c r="CO4392" s="22"/>
    </row>
    <row r="4393" spans="1:93" s="2" customFormat="1" x14ac:dyDescent="0.3">
      <c r="A4393" s="86" t="s">
        <v>204</v>
      </c>
      <c r="B4393" s="86" t="s">
        <v>362</v>
      </c>
      <c r="C4393" s="68" t="s">
        <v>252</v>
      </c>
      <c r="D4393" s="67" t="s">
        <v>331</v>
      </c>
      <c r="E4393" s="73"/>
      <c r="F4393" s="73" t="s">
        <v>491</v>
      </c>
      <c r="G4393" s="73" t="s">
        <v>405</v>
      </c>
      <c r="H4393" s="73" t="s">
        <v>405</v>
      </c>
      <c r="I4393" s="73" t="s">
        <v>468</v>
      </c>
      <c r="J4393" s="86" t="str">
        <f t="shared" si="99"/>
        <v>Supermini km Managed cars (by market segment)</v>
      </c>
      <c r="K4393" s="98">
        <v>2.5999999999999998E-4</v>
      </c>
      <c r="L4393" s="48"/>
      <c r="M4393" s="22"/>
      <c r="N4393" s="22"/>
      <c r="O4393" s="22"/>
      <c r="P4393" s="22"/>
      <c r="Q4393" s="22"/>
      <c r="R4393" s="22"/>
      <c r="S4393" s="22"/>
      <c r="T4393" s="22"/>
      <c r="U4393" s="22"/>
      <c r="V4393" s="22"/>
      <c r="W4393" s="22"/>
      <c r="X4393" s="22"/>
      <c r="Y4393" s="22"/>
      <c r="Z4393" s="22"/>
      <c r="AA4393" s="22"/>
      <c r="AB4393" s="22"/>
      <c r="AC4393" s="22"/>
      <c r="AD4393" s="22"/>
      <c r="AE4393" s="22"/>
      <c r="AF4393" s="22"/>
      <c r="AG4393" s="22"/>
      <c r="AH4393" s="22"/>
      <c r="AI4393" s="22"/>
      <c r="AJ4393" s="22"/>
      <c r="AK4393" s="22"/>
      <c r="AL4393" s="22"/>
      <c r="AM4393" s="22"/>
      <c r="AN4393" s="22"/>
      <c r="AO4393" s="22"/>
      <c r="AP4393" s="22"/>
      <c r="AQ4393" s="22"/>
      <c r="AR4393" s="22"/>
      <c r="AS4393" s="22"/>
      <c r="AT4393" s="22"/>
      <c r="AU4393" s="22"/>
      <c r="AV4393" s="22"/>
      <c r="AW4393" s="22"/>
      <c r="AX4393" s="22"/>
      <c r="AY4393" s="22"/>
      <c r="AZ4393" s="22"/>
      <c r="BA4393" s="22"/>
      <c r="BB4393" s="22"/>
      <c r="BC4393" s="22"/>
      <c r="BD4393" s="22"/>
      <c r="BE4393" s="22"/>
      <c r="BF4393" s="22"/>
      <c r="BG4393" s="22"/>
      <c r="BH4393" s="22"/>
      <c r="BI4393" s="22"/>
      <c r="BJ4393" s="22"/>
      <c r="BK4393" s="22"/>
      <c r="BL4393" s="22"/>
      <c r="BM4393" s="22"/>
      <c r="BN4393" s="22"/>
      <c r="BO4393" s="22"/>
      <c r="BP4393" s="22"/>
      <c r="BQ4393" s="22"/>
      <c r="BR4393" s="22"/>
      <c r="BS4393" s="22"/>
      <c r="BT4393" s="22"/>
      <c r="BU4393" s="22"/>
      <c r="BV4393" s="22"/>
      <c r="BW4393" s="22"/>
      <c r="BX4393" s="22"/>
      <c r="BY4393" s="22"/>
      <c r="BZ4393" s="22"/>
      <c r="CA4393" s="22"/>
      <c r="CB4393" s="22"/>
      <c r="CC4393" s="22"/>
      <c r="CD4393" s="22"/>
      <c r="CE4393" s="22"/>
      <c r="CF4393" s="22"/>
      <c r="CG4393" s="22"/>
      <c r="CH4393" s="22"/>
      <c r="CI4393" s="22"/>
      <c r="CJ4393" s="22"/>
      <c r="CK4393" s="22"/>
      <c r="CL4393" s="22"/>
      <c r="CM4393" s="22"/>
      <c r="CN4393" s="22"/>
      <c r="CO4393" s="22"/>
    </row>
    <row r="4394" spans="1:93" s="2" customFormat="1" x14ac:dyDescent="0.3">
      <c r="A4394" s="86" t="s">
        <v>204</v>
      </c>
      <c r="B4394" s="86" t="s">
        <v>362</v>
      </c>
      <c r="C4394" s="68" t="s">
        <v>252</v>
      </c>
      <c r="D4394" s="67" t="s">
        <v>331</v>
      </c>
      <c r="E4394" s="73"/>
      <c r="F4394" s="73" t="s">
        <v>491</v>
      </c>
      <c r="G4394" s="73" t="s">
        <v>156</v>
      </c>
      <c r="H4394" s="73" t="s">
        <v>156</v>
      </c>
      <c r="I4394" s="73" t="s">
        <v>465</v>
      </c>
      <c r="J4394" s="86" t="str">
        <f t="shared" si="99"/>
        <v>Supermini miles Managed cars (by market segment)</v>
      </c>
      <c r="K4394" s="98">
        <v>7.7039999999999983E-2</v>
      </c>
      <c r="L4394" s="48"/>
      <c r="M4394" s="22"/>
      <c r="N4394" s="22"/>
      <c r="O4394" s="22"/>
      <c r="P4394" s="22"/>
      <c r="Q4394" s="22"/>
      <c r="R4394" s="22"/>
      <c r="S4394" s="22"/>
      <c r="T4394" s="2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c r="AQ4394" s="22"/>
      <c r="AR4394" s="22"/>
      <c r="AS4394" s="22"/>
      <c r="AT4394" s="22"/>
      <c r="AU4394" s="22"/>
      <c r="AV4394" s="22"/>
      <c r="AW4394" s="22"/>
      <c r="AX4394" s="22"/>
      <c r="AY4394" s="22"/>
      <c r="AZ4394" s="22"/>
      <c r="BA4394" s="22"/>
      <c r="BB4394" s="22"/>
      <c r="BC4394" s="22"/>
      <c r="BD4394" s="22"/>
      <c r="BE4394" s="22"/>
      <c r="BF4394" s="22"/>
      <c r="BG4394" s="22"/>
      <c r="BH4394" s="22"/>
      <c r="BI4394" s="22"/>
      <c r="BJ4394" s="22"/>
      <c r="BK4394" s="22"/>
      <c r="BL4394" s="22"/>
      <c r="BM4394" s="22"/>
      <c r="BN4394" s="22"/>
      <c r="BO4394" s="22"/>
      <c r="BP4394" s="22"/>
      <c r="BQ4394" s="22"/>
      <c r="BR4394" s="22"/>
      <c r="BS4394" s="22"/>
      <c r="BT4394" s="22"/>
      <c r="BU4394" s="22"/>
      <c r="BV4394" s="22"/>
      <c r="BW4394" s="22"/>
      <c r="BX4394" s="22"/>
      <c r="BY4394" s="22"/>
      <c r="BZ4394" s="22"/>
      <c r="CA4394" s="22"/>
      <c r="CB4394" s="22"/>
      <c r="CC4394" s="22"/>
      <c r="CD4394" s="22"/>
      <c r="CE4394" s="22"/>
      <c r="CF4394" s="22"/>
      <c r="CG4394" s="22"/>
      <c r="CH4394" s="22"/>
      <c r="CI4394" s="22"/>
      <c r="CJ4394" s="22"/>
      <c r="CK4394" s="22"/>
      <c r="CL4394" s="22"/>
      <c r="CM4394" s="22"/>
      <c r="CN4394" s="22"/>
      <c r="CO4394" s="22"/>
    </row>
    <row r="4395" spans="1:93" s="2" customFormat="1" x14ac:dyDescent="0.3">
      <c r="A4395" s="86" t="s">
        <v>204</v>
      </c>
      <c r="B4395" s="86" t="s">
        <v>362</v>
      </c>
      <c r="C4395" s="68" t="s">
        <v>252</v>
      </c>
      <c r="D4395" s="67" t="s">
        <v>331</v>
      </c>
      <c r="E4395" s="73"/>
      <c r="F4395" s="73" t="s">
        <v>491</v>
      </c>
      <c r="G4395" s="73" t="s">
        <v>156</v>
      </c>
      <c r="H4395" s="73" t="s">
        <v>156</v>
      </c>
      <c r="I4395" s="73" t="s">
        <v>466</v>
      </c>
      <c r="J4395" s="86" t="str">
        <f t="shared" si="99"/>
        <v>Supermini miles Managed cars (by market segment)</v>
      </c>
      <c r="K4395" s="98">
        <v>1.9000000000000001E-4</v>
      </c>
      <c r="L4395" s="48"/>
      <c r="M4395" s="22"/>
      <c r="N4395" s="22"/>
      <c r="O4395" s="22"/>
      <c r="P4395" s="22"/>
      <c r="Q4395" s="22"/>
      <c r="R4395" s="22"/>
      <c r="S4395" s="22"/>
      <c r="T4395" s="22"/>
      <c r="U4395" s="22"/>
      <c r="V4395" s="22"/>
      <c r="W4395" s="22"/>
      <c r="X4395" s="22"/>
      <c r="Y4395" s="22"/>
      <c r="Z4395" s="22"/>
      <c r="AA4395" s="22"/>
      <c r="AB4395" s="22"/>
      <c r="AC4395" s="22"/>
      <c r="AD4395" s="22"/>
      <c r="AE4395" s="22"/>
      <c r="AF4395" s="22"/>
      <c r="AG4395" s="22"/>
      <c r="AH4395" s="22"/>
      <c r="AI4395" s="22"/>
      <c r="AJ4395" s="22"/>
      <c r="AK4395" s="22"/>
      <c r="AL4395" s="22"/>
      <c r="AM4395" s="22"/>
      <c r="AN4395" s="22"/>
      <c r="AO4395" s="22"/>
      <c r="AP4395" s="22"/>
      <c r="AQ4395" s="22"/>
      <c r="AR4395" s="22"/>
      <c r="AS4395" s="22"/>
      <c r="AT4395" s="22"/>
      <c r="AU4395" s="22"/>
      <c r="AV4395" s="22"/>
      <c r="AW4395" s="22"/>
      <c r="AX4395" s="22"/>
      <c r="AY4395" s="22"/>
      <c r="AZ4395" s="22"/>
      <c r="BA4395" s="22"/>
      <c r="BB4395" s="22"/>
      <c r="BC4395" s="22"/>
      <c r="BD4395" s="22"/>
      <c r="BE4395" s="22"/>
      <c r="BF4395" s="22"/>
      <c r="BG4395" s="22"/>
      <c r="BH4395" s="22"/>
      <c r="BI4395" s="22"/>
      <c r="BJ4395" s="22"/>
      <c r="BK4395" s="22"/>
      <c r="BL4395" s="22"/>
      <c r="BM4395" s="22"/>
      <c r="BN4395" s="22"/>
      <c r="BO4395" s="22"/>
      <c r="BP4395" s="22"/>
      <c r="BQ4395" s="22"/>
      <c r="BR4395" s="22"/>
      <c r="BS4395" s="22"/>
      <c r="BT4395" s="22"/>
      <c r="BU4395" s="22"/>
      <c r="BV4395" s="22"/>
      <c r="BW4395" s="22"/>
      <c r="BX4395" s="22"/>
      <c r="BY4395" s="22"/>
      <c r="BZ4395" s="22"/>
      <c r="CA4395" s="22"/>
      <c r="CB4395" s="22"/>
      <c r="CC4395" s="22"/>
      <c r="CD4395" s="22"/>
      <c r="CE4395" s="22"/>
      <c r="CF4395" s="22"/>
      <c r="CG4395" s="22"/>
      <c r="CH4395" s="22"/>
      <c r="CI4395" s="22"/>
      <c r="CJ4395" s="22"/>
      <c r="CK4395" s="22"/>
      <c r="CL4395" s="22"/>
      <c r="CM4395" s="22"/>
      <c r="CN4395" s="22"/>
      <c r="CO4395" s="22"/>
    </row>
    <row r="4396" spans="1:93" s="2" customFormat="1" x14ac:dyDescent="0.3">
      <c r="A4396" s="86" t="s">
        <v>204</v>
      </c>
      <c r="B4396" s="86" t="s">
        <v>362</v>
      </c>
      <c r="C4396" s="68" t="s">
        <v>252</v>
      </c>
      <c r="D4396" s="67" t="s">
        <v>331</v>
      </c>
      <c r="E4396" s="73"/>
      <c r="F4396" s="73" t="s">
        <v>491</v>
      </c>
      <c r="G4396" s="73" t="s">
        <v>156</v>
      </c>
      <c r="H4396" s="73" t="s">
        <v>156</v>
      </c>
      <c r="I4396" s="73" t="s">
        <v>467</v>
      </c>
      <c r="J4396" s="86" t="str">
        <f t="shared" si="99"/>
        <v>Supermini miles Managed cars (by market segment)</v>
      </c>
      <c r="K4396" s="98">
        <v>7.6439999999999994E-2</v>
      </c>
      <c r="L4396" s="48"/>
      <c r="M4396" s="22"/>
      <c r="N4396" s="22"/>
      <c r="O4396" s="22"/>
      <c r="P4396" s="22"/>
      <c r="Q4396" s="22"/>
      <c r="R4396" s="22"/>
      <c r="S4396" s="22"/>
      <c r="T4396" s="2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c r="AQ4396" s="22"/>
      <c r="AR4396" s="22"/>
      <c r="AS4396" s="22"/>
      <c r="AT4396" s="22"/>
      <c r="AU4396" s="22"/>
      <c r="AV4396" s="22"/>
      <c r="AW4396" s="22"/>
      <c r="AX4396" s="22"/>
      <c r="AY4396" s="22"/>
      <c r="AZ4396" s="22"/>
      <c r="BA4396" s="22"/>
      <c r="BB4396" s="22"/>
      <c r="BC4396" s="22"/>
      <c r="BD4396" s="22"/>
      <c r="BE4396" s="22"/>
      <c r="BF4396" s="22"/>
      <c r="BG4396" s="22"/>
      <c r="BH4396" s="22"/>
      <c r="BI4396" s="22"/>
      <c r="BJ4396" s="22"/>
      <c r="BK4396" s="22"/>
      <c r="BL4396" s="22"/>
      <c r="BM4396" s="22"/>
      <c r="BN4396" s="22"/>
      <c r="BO4396" s="22"/>
      <c r="BP4396" s="22"/>
      <c r="BQ4396" s="22"/>
      <c r="BR4396" s="22"/>
      <c r="BS4396" s="22"/>
      <c r="BT4396" s="22"/>
      <c r="BU4396" s="22"/>
      <c r="BV4396" s="22"/>
      <c r="BW4396" s="22"/>
      <c r="BX4396" s="22"/>
      <c r="BY4396" s="22"/>
      <c r="BZ4396" s="22"/>
      <c r="CA4396" s="22"/>
      <c r="CB4396" s="22"/>
      <c r="CC4396" s="22"/>
      <c r="CD4396" s="22"/>
      <c r="CE4396" s="22"/>
      <c r="CF4396" s="22"/>
      <c r="CG4396" s="22"/>
      <c r="CH4396" s="22"/>
      <c r="CI4396" s="22"/>
      <c r="CJ4396" s="22"/>
      <c r="CK4396" s="22"/>
      <c r="CL4396" s="22"/>
      <c r="CM4396" s="22"/>
      <c r="CN4396" s="22"/>
      <c r="CO4396" s="22"/>
    </row>
    <row r="4397" spans="1:93" s="2" customFormat="1" x14ac:dyDescent="0.3">
      <c r="A4397" s="86" t="s">
        <v>204</v>
      </c>
      <c r="B4397" s="86" t="s">
        <v>362</v>
      </c>
      <c r="C4397" s="68" t="s">
        <v>252</v>
      </c>
      <c r="D4397" s="67" t="s">
        <v>331</v>
      </c>
      <c r="E4397" s="73"/>
      <c r="F4397" s="73" t="s">
        <v>491</v>
      </c>
      <c r="G4397" s="73" t="s">
        <v>156</v>
      </c>
      <c r="H4397" s="73" t="s">
        <v>156</v>
      </c>
      <c r="I4397" s="73" t="s">
        <v>468</v>
      </c>
      <c r="J4397" s="86" t="str">
        <f t="shared" si="99"/>
        <v>Supermini miles Managed cars (by market segment)</v>
      </c>
      <c r="K4397" s="98">
        <v>4.0999999999999999E-4</v>
      </c>
      <c r="L4397" s="48"/>
      <c r="M4397" s="22"/>
      <c r="N4397" s="22"/>
      <c r="O4397" s="22"/>
      <c r="P4397" s="22"/>
      <c r="Q4397" s="22"/>
      <c r="R4397" s="22"/>
      <c r="S4397" s="22"/>
      <c r="T4397" s="22"/>
      <c r="U4397" s="22"/>
      <c r="V4397" s="22"/>
      <c r="W4397" s="22"/>
      <c r="X4397" s="22"/>
      <c r="Y4397" s="22"/>
      <c r="Z4397" s="22"/>
      <c r="AA4397" s="22"/>
      <c r="AB4397" s="22"/>
      <c r="AC4397" s="22"/>
      <c r="AD4397" s="22"/>
      <c r="AE4397" s="22"/>
      <c r="AF4397" s="22"/>
      <c r="AG4397" s="22"/>
      <c r="AH4397" s="22"/>
      <c r="AI4397" s="22"/>
      <c r="AJ4397" s="22"/>
      <c r="AK4397" s="22"/>
      <c r="AL4397" s="22"/>
      <c r="AM4397" s="22"/>
      <c r="AN4397" s="22"/>
      <c r="AO4397" s="22"/>
      <c r="AP4397" s="22"/>
      <c r="AQ4397" s="22"/>
      <c r="AR4397" s="22"/>
      <c r="AS4397" s="22"/>
      <c r="AT4397" s="22"/>
      <c r="AU4397" s="22"/>
      <c r="AV4397" s="22"/>
      <c r="AW4397" s="22"/>
      <c r="AX4397" s="22"/>
      <c r="AY4397" s="22"/>
      <c r="AZ4397" s="22"/>
      <c r="BA4397" s="22"/>
      <c r="BB4397" s="22"/>
      <c r="BC4397" s="22"/>
      <c r="BD4397" s="22"/>
      <c r="BE4397" s="22"/>
      <c r="BF4397" s="22"/>
      <c r="BG4397" s="22"/>
      <c r="BH4397" s="22"/>
      <c r="BI4397" s="22"/>
      <c r="BJ4397" s="22"/>
      <c r="BK4397" s="22"/>
      <c r="BL4397" s="22"/>
      <c r="BM4397" s="22"/>
      <c r="BN4397" s="22"/>
      <c r="BO4397" s="22"/>
      <c r="BP4397" s="22"/>
      <c r="BQ4397" s="22"/>
      <c r="BR4397" s="22"/>
      <c r="BS4397" s="22"/>
      <c r="BT4397" s="22"/>
      <c r="BU4397" s="22"/>
      <c r="BV4397" s="22"/>
      <c r="BW4397" s="22"/>
      <c r="BX4397" s="22"/>
      <c r="BY4397" s="22"/>
      <c r="BZ4397" s="22"/>
      <c r="CA4397" s="22"/>
      <c r="CB4397" s="22"/>
      <c r="CC4397" s="22"/>
      <c r="CD4397" s="22"/>
      <c r="CE4397" s="22"/>
      <c r="CF4397" s="22"/>
      <c r="CG4397" s="22"/>
      <c r="CH4397" s="22"/>
      <c r="CI4397" s="22"/>
      <c r="CJ4397" s="22"/>
      <c r="CK4397" s="22"/>
      <c r="CL4397" s="22"/>
      <c r="CM4397" s="22"/>
      <c r="CN4397" s="22"/>
      <c r="CO4397" s="22"/>
    </row>
    <row r="4398" spans="1:93" s="2" customFormat="1" x14ac:dyDescent="0.3">
      <c r="A4398" s="86" t="s">
        <v>204</v>
      </c>
      <c r="B4398" s="86" t="s">
        <v>362</v>
      </c>
      <c r="C4398" s="68" t="s">
        <v>252</v>
      </c>
      <c r="D4398" s="67" t="s">
        <v>368</v>
      </c>
      <c r="E4398" s="73"/>
      <c r="F4398" s="73" t="s">
        <v>412</v>
      </c>
      <c r="G4398" s="73" t="s">
        <v>405</v>
      </c>
      <c r="H4398" s="73" t="s">
        <v>405</v>
      </c>
      <c r="I4398" s="73" t="s">
        <v>465</v>
      </c>
      <c r="J4398" s="86" t="str">
        <f t="shared" si="99"/>
        <v>Lower medium km Managed cars (by market segment)</v>
      </c>
      <c r="K4398" s="98">
        <v>0.14691000000000001</v>
      </c>
      <c r="L4398" s="48"/>
      <c r="M4398" s="22"/>
      <c r="N4398" s="22"/>
      <c r="O4398" s="22"/>
      <c r="P4398" s="22"/>
      <c r="Q4398" s="22"/>
      <c r="R4398" s="22"/>
      <c r="S4398" s="22"/>
      <c r="T4398" s="2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c r="AQ4398" s="22"/>
      <c r="AR4398" s="22"/>
      <c r="AS4398" s="22"/>
      <c r="AT4398" s="22"/>
      <c r="AU4398" s="22"/>
      <c r="AV4398" s="22"/>
      <c r="AW4398" s="22"/>
      <c r="AX4398" s="22"/>
      <c r="AY4398" s="22"/>
      <c r="AZ4398" s="22"/>
      <c r="BA4398" s="22"/>
      <c r="BB4398" s="22"/>
      <c r="BC4398" s="22"/>
      <c r="BD4398" s="22"/>
      <c r="BE4398" s="22"/>
      <c r="BF4398" s="22"/>
      <c r="BG4398" s="22"/>
      <c r="BH4398" s="22"/>
      <c r="BI4398" s="22"/>
      <c r="BJ4398" s="22"/>
      <c r="BK4398" s="22"/>
      <c r="BL4398" s="22"/>
      <c r="BM4398" s="22"/>
      <c r="BN4398" s="22"/>
      <c r="BO4398" s="22"/>
      <c r="BP4398" s="22"/>
      <c r="BQ4398" s="22"/>
      <c r="BR4398" s="22"/>
      <c r="BS4398" s="22"/>
      <c r="BT4398" s="22"/>
      <c r="BU4398" s="22"/>
      <c r="BV4398" s="22"/>
      <c r="BW4398" s="22"/>
      <c r="BX4398" s="22"/>
      <c r="BY4398" s="22"/>
      <c r="BZ4398" s="22"/>
      <c r="CA4398" s="22"/>
      <c r="CB4398" s="22"/>
      <c r="CC4398" s="22"/>
      <c r="CD4398" s="22"/>
      <c r="CE4398" s="22"/>
      <c r="CF4398" s="22"/>
      <c r="CG4398" s="22"/>
      <c r="CH4398" s="22"/>
      <c r="CI4398" s="22"/>
      <c r="CJ4398" s="22"/>
      <c r="CK4398" s="22"/>
      <c r="CL4398" s="22"/>
      <c r="CM4398" s="22"/>
      <c r="CN4398" s="22"/>
      <c r="CO4398" s="22"/>
    </row>
    <row r="4399" spans="1:93" s="2" customFormat="1" x14ac:dyDescent="0.3">
      <c r="A4399" s="86" t="s">
        <v>204</v>
      </c>
      <c r="B4399" s="86" t="s">
        <v>362</v>
      </c>
      <c r="C4399" s="68" t="s">
        <v>252</v>
      </c>
      <c r="D4399" s="67" t="s">
        <v>368</v>
      </c>
      <c r="E4399" s="73"/>
      <c r="F4399" s="73" t="s">
        <v>412</v>
      </c>
      <c r="G4399" s="73" t="s">
        <v>405</v>
      </c>
      <c r="H4399" s="73" t="s">
        <v>405</v>
      </c>
      <c r="I4399" s="73" t="s">
        <v>466</v>
      </c>
      <c r="J4399" s="86" t="str">
        <f t="shared" si="99"/>
        <v>Lower medium km Managed cars (by market segment)</v>
      </c>
      <c r="K4399" s="146">
        <v>4.3200000000000001E-6</v>
      </c>
      <c r="L4399" s="48"/>
      <c r="M4399" s="22"/>
      <c r="N4399" s="22"/>
      <c r="O4399" s="22"/>
      <c r="P4399" s="22"/>
      <c r="Q4399" s="22"/>
      <c r="R4399" s="22"/>
      <c r="S4399" s="22"/>
      <c r="T4399" s="22"/>
      <c r="U4399" s="22"/>
      <c r="V4399" s="22"/>
      <c r="W4399" s="22"/>
      <c r="X4399" s="22"/>
      <c r="Y4399" s="22"/>
      <c r="Z4399" s="22"/>
      <c r="AA4399" s="22"/>
      <c r="AB4399" s="22"/>
      <c r="AC4399" s="22"/>
      <c r="AD4399" s="22"/>
      <c r="AE4399" s="22"/>
      <c r="AF4399" s="22"/>
      <c r="AG4399" s="22"/>
      <c r="AH4399" s="22"/>
      <c r="AI4399" s="22"/>
      <c r="AJ4399" s="22"/>
      <c r="AK4399" s="22"/>
      <c r="AL4399" s="22"/>
      <c r="AM4399" s="22"/>
      <c r="AN4399" s="22"/>
      <c r="AO4399" s="22"/>
      <c r="AP4399" s="22"/>
      <c r="AQ4399" s="22"/>
      <c r="AR4399" s="22"/>
      <c r="AS4399" s="22"/>
      <c r="AT4399" s="22"/>
      <c r="AU4399" s="22"/>
      <c r="AV4399" s="22"/>
      <c r="AW4399" s="22"/>
      <c r="AX4399" s="22"/>
      <c r="AY4399" s="22"/>
      <c r="AZ4399" s="22"/>
      <c r="BA4399" s="22"/>
      <c r="BB4399" s="22"/>
      <c r="BC4399" s="22"/>
      <c r="BD4399" s="22"/>
      <c r="BE4399" s="22"/>
      <c r="BF4399" s="22"/>
      <c r="BG4399" s="22"/>
      <c r="BH4399" s="22"/>
      <c r="BI4399" s="22"/>
      <c r="BJ4399" s="22"/>
      <c r="BK4399" s="22"/>
      <c r="BL4399" s="22"/>
      <c r="BM4399" s="22"/>
      <c r="BN4399" s="22"/>
      <c r="BO4399" s="22"/>
      <c r="BP4399" s="22"/>
      <c r="BQ4399" s="22"/>
      <c r="BR4399" s="22"/>
      <c r="BS4399" s="22"/>
      <c r="BT4399" s="22"/>
      <c r="BU4399" s="22"/>
      <c r="BV4399" s="22"/>
      <c r="BW4399" s="22"/>
      <c r="BX4399" s="22"/>
      <c r="BY4399" s="22"/>
      <c r="BZ4399" s="22"/>
      <c r="CA4399" s="22"/>
      <c r="CB4399" s="22"/>
      <c r="CC4399" s="22"/>
      <c r="CD4399" s="22"/>
      <c r="CE4399" s="22"/>
      <c r="CF4399" s="22"/>
      <c r="CG4399" s="22"/>
      <c r="CH4399" s="22"/>
      <c r="CI4399" s="22"/>
      <c r="CJ4399" s="22"/>
      <c r="CK4399" s="22"/>
      <c r="CL4399" s="22"/>
      <c r="CM4399" s="22"/>
      <c r="CN4399" s="22"/>
      <c r="CO4399" s="22"/>
    </row>
    <row r="4400" spans="1:93" s="2" customFormat="1" x14ac:dyDescent="0.3">
      <c r="A4400" s="86" t="s">
        <v>204</v>
      </c>
      <c r="B4400" s="86" t="s">
        <v>362</v>
      </c>
      <c r="C4400" s="68" t="s">
        <v>252</v>
      </c>
      <c r="D4400" s="67" t="s">
        <v>368</v>
      </c>
      <c r="E4400" s="73"/>
      <c r="F4400" s="73" t="s">
        <v>412</v>
      </c>
      <c r="G4400" s="73" t="s">
        <v>405</v>
      </c>
      <c r="H4400" s="73" t="s">
        <v>405</v>
      </c>
      <c r="I4400" s="73" t="s">
        <v>467</v>
      </c>
      <c r="J4400" s="86" t="str">
        <f t="shared" si="99"/>
        <v>Lower medium km Managed cars (by market segment)</v>
      </c>
      <c r="K4400" s="98">
        <v>0.14507</v>
      </c>
      <c r="L4400" s="48"/>
      <c r="M4400" s="22"/>
      <c r="N4400" s="22"/>
      <c r="O4400" s="22"/>
      <c r="P4400" s="22"/>
      <c r="Q4400" s="22"/>
      <c r="R4400" s="22"/>
      <c r="S4400" s="22"/>
      <c r="T4400" s="2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c r="AQ4400" s="22"/>
      <c r="AR4400" s="22"/>
      <c r="AS4400" s="22"/>
      <c r="AT4400" s="22"/>
      <c r="AU4400" s="22"/>
      <c r="AV4400" s="22"/>
      <c r="AW4400" s="22"/>
      <c r="AX4400" s="22"/>
      <c r="AY4400" s="22"/>
      <c r="AZ4400" s="22"/>
      <c r="BA4400" s="22"/>
      <c r="BB4400" s="22"/>
      <c r="BC4400" s="22"/>
      <c r="BD4400" s="22"/>
      <c r="BE4400" s="22"/>
      <c r="BF4400" s="22"/>
      <c r="BG4400" s="22"/>
      <c r="BH4400" s="22"/>
      <c r="BI4400" s="22"/>
      <c r="BJ4400" s="22"/>
      <c r="BK4400" s="22"/>
      <c r="BL4400" s="22"/>
      <c r="BM4400" s="22"/>
      <c r="BN4400" s="22"/>
      <c r="BO4400" s="22"/>
      <c r="BP4400" s="22"/>
      <c r="BQ4400" s="22"/>
      <c r="BR4400" s="22"/>
      <c r="BS4400" s="22"/>
      <c r="BT4400" s="22"/>
      <c r="BU4400" s="22"/>
      <c r="BV4400" s="22"/>
      <c r="BW4400" s="22"/>
      <c r="BX4400" s="22"/>
      <c r="BY4400" s="22"/>
      <c r="BZ4400" s="22"/>
      <c r="CA4400" s="22"/>
      <c r="CB4400" s="22"/>
      <c r="CC4400" s="22"/>
      <c r="CD4400" s="22"/>
      <c r="CE4400" s="22"/>
      <c r="CF4400" s="22"/>
      <c r="CG4400" s="22"/>
      <c r="CH4400" s="22"/>
      <c r="CI4400" s="22"/>
      <c r="CJ4400" s="22"/>
      <c r="CK4400" s="22"/>
      <c r="CL4400" s="22"/>
      <c r="CM4400" s="22"/>
      <c r="CN4400" s="22"/>
      <c r="CO4400" s="22"/>
    </row>
    <row r="4401" spans="1:93" s="2" customFormat="1" x14ac:dyDescent="0.3">
      <c r="A4401" s="86" t="s">
        <v>204</v>
      </c>
      <c r="B4401" s="86" t="s">
        <v>362</v>
      </c>
      <c r="C4401" s="68" t="s">
        <v>252</v>
      </c>
      <c r="D4401" s="67" t="s">
        <v>368</v>
      </c>
      <c r="E4401" s="73"/>
      <c r="F4401" s="73" t="s">
        <v>412</v>
      </c>
      <c r="G4401" s="73" t="s">
        <v>405</v>
      </c>
      <c r="H4401" s="73" t="s">
        <v>405</v>
      </c>
      <c r="I4401" s="73" t="s">
        <v>468</v>
      </c>
      <c r="J4401" s="86" t="str">
        <f t="shared" si="99"/>
        <v>Lower medium km Managed cars (by market segment)</v>
      </c>
      <c r="K4401" s="98">
        <v>1.8400000000000001E-3</v>
      </c>
      <c r="L4401" s="48"/>
      <c r="M4401" s="22"/>
      <c r="N4401" s="22"/>
      <c r="O4401" s="22"/>
      <c r="P4401" s="22"/>
      <c r="Q4401" s="22"/>
      <c r="R4401" s="22"/>
      <c r="S4401" s="22"/>
      <c r="T4401" s="22"/>
      <c r="U4401" s="22"/>
      <c r="V4401" s="22"/>
      <c r="W4401" s="22"/>
      <c r="X4401" s="22"/>
      <c r="Y4401" s="22"/>
      <c r="Z4401" s="22"/>
      <c r="AA4401" s="22"/>
      <c r="AB4401" s="22"/>
      <c r="AC4401" s="22"/>
      <c r="AD4401" s="22"/>
      <c r="AE4401" s="22"/>
      <c r="AF4401" s="22"/>
      <c r="AG4401" s="22"/>
      <c r="AH4401" s="22"/>
      <c r="AI4401" s="22"/>
      <c r="AJ4401" s="22"/>
      <c r="AK4401" s="22"/>
      <c r="AL4401" s="22"/>
      <c r="AM4401" s="22"/>
      <c r="AN4401" s="22"/>
      <c r="AO4401" s="22"/>
      <c r="AP4401" s="22"/>
      <c r="AQ4401" s="22"/>
      <c r="AR4401" s="22"/>
      <c r="AS4401" s="22"/>
      <c r="AT4401" s="22"/>
      <c r="AU4401" s="22"/>
      <c r="AV4401" s="22"/>
      <c r="AW4401" s="22"/>
      <c r="AX4401" s="22"/>
      <c r="AY4401" s="22"/>
      <c r="AZ4401" s="22"/>
      <c r="BA4401" s="22"/>
      <c r="BB4401" s="22"/>
      <c r="BC4401" s="22"/>
      <c r="BD4401" s="22"/>
      <c r="BE4401" s="22"/>
      <c r="BF4401" s="22"/>
      <c r="BG4401" s="22"/>
      <c r="BH4401" s="22"/>
      <c r="BI4401" s="22"/>
      <c r="BJ4401" s="22"/>
      <c r="BK4401" s="22"/>
      <c r="BL4401" s="22"/>
      <c r="BM4401" s="22"/>
      <c r="BN4401" s="22"/>
      <c r="BO4401" s="22"/>
      <c r="BP4401" s="22"/>
      <c r="BQ4401" s="22"/>
      <c r="BR4401" s="22"/>
      <c r="BS4401" s="22"/>
      <c r="BT4401" s="22"/>
      <c r="BU4401" s="22"/>
      <c r="BV4401" s="22"/>
      <c r="BW4401" s="22"/>
      <c r="BX4401" s="22"/>
      <c r="BY4401" s="22"/>
      <c r="BZ4401" s="22"/>
      <c r="CA4401" s="22"/>
      <c r="CB4401" s="22"/>
      <c r="CC4401" s="22"/>
      <c r="CD4401" s="22"/>
      <c r="CE4401" s="22"/>
      <c r="CF4401" s="22"/>
      <c r="CG4401" s="22"/>
      <c r="CH4401" s="22"/>
      <c r="CI4401" s="22"/>
      <c r="CJ4401" s="22"/>
      <c r="CK4401" s="22"/>
      <c r="CL4401" s="22"/>
      <c r="CM4401" s="22"/>
      <c r="CN4401" s="22"/>
      <c r="CO4401" s="22"/>
    </row>
    <row r="4402" spans="1:93" s="2" customFormat="1" x14ac:dyDescent="0.3">
      <c r="A4402" s="86" t="s">
        <v>204</v>
      </c>
      <c r="B4402" s="86" t="s">
        <v>362</v>
      </c>
      <c r="C4402" s="68" t="s">
        <v>252</v>
      </c>
      <c r="D4402" s="67" t="s">
        <v>368</v>
      </c>
      <c r="E4402" s="73"/>
      <c r="F4402" s="73" t="s">
        <v>412</v>
      </c>
      <c r="G4402" s="73" t="s">
        <v>156</v>
      </c>
      <c r="H4402" s="73" t="s">
        <v>156</v>
      </c>
      <c r="I4402" s="73" t="s">
        <v>465</v>
      </c>
      <c r="J4402" s="86" t="str">
        <f t="shared" si="99"/>
        <v>Lower medium miles Managed cars (by market segment)</v>
      </c>
      <c r="K4402" s="98">
        <v>0.23644000000000001</v>
      </c>
      <c r="L4402" s="48"/>
      <c r="M4402" s="22"/>
      <c r="N4402" s="22"/>
      <c r="O4402" s="22"/>
      <c r="P4402" s="22"/>
      <c r="Q4402" s="22"/>
      <c r="R4402" s="22"/>
      <c r="S4402" s="22"/>
      <c r="T4402" s="2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c r="AQ4402" s="22"/>
      <c r="AR4402" s="22"/>
      <c r="AS4402" s="22"/>
      <c r="AT4402" s="22"/>
      <c r="AU4402" s="22"/>
      <c r="AV4402" s="22"/>
      <c r="AW4402" s="22"/>
      <c r="AX4402" s="22"/>
      <c r="AY4402" s="22"/>
      <c r="AZ4402" s="22"/>
      <c r="BA4402" s="22"/>
      <c r="BB4402" s="22"/>
      <c r="BC4402" s="22"/>
      <c r="BD4402" s="22"/>
      <c r="BE4402" s="22"/>
      <c r="BF4402" s="22"/>
      <c r="BG4402" s="22"/>
      <c r="BH4402" s="22"/>
      <c r="BI4402" s="22"/>
      <c r="BJ4402" s="22"/>
      <c r="BK4402" s="22"/>
      <c r="BL4402" s="22"/>
      <c r="BM4402" s="22"/>
      <c r="BN4402" s="22"/>
      <c r="BO4402" s="22"/>
      <c r="BP4402" s="22"/>
      <c r="BQ4402" s="22"/>
      <c r="BR4402" s="22"/>
      <c r="BS4402" s="22"/>
      <c r="BT4402" s="22"/>
      <c r="BU4402" s="22"/>
      <c r="BV4402" s="22"/>
      <c r="BW4402" s="22"/>
      <c r="BX4402" s="22"/>
      <c r="BY4402" s="22"/>
      <c r="BZ4402" s="22"/>
      <c r="CA4402" s="22"/>
      <c r="CB4402" s="22"/>
      <c r="CC4402" s="22"/>
      <c r="CD4402" s="22"/>
      <c r="CE4402" s="22"/>
      <c r="CF4402" s="22"/>
      <c r="CG4402" s="22"/>
      <c r="CH4402" s="22"/>
      <c r="CI4402" s="22"/>
      <c r="CJ4402" s="22"/>
      <c r="CK4402" s="22"/>
      <c r="CL4402" s="22"/>
      <c r="CM4402" s="22"/>
      <c r="CN4402" s="22"/>
      <c r="CO4402" s="22"/>
    </row>
    <row r="4403" spans="1:93" s="2" customFormat="1" x14ac:dyDescent="0.3">
      <c r="A4403" s="86" t="s">
        <v>204</v>
      </c>
      <c r="B4403" s="86" t="s">
        <v>362</v>
      </c>
      <c r="C4403" s="68" t="s">
        <v>252</v>
      </c>
      <c r="D4403" s="67" t="s">
        <v>368</v>
      </c>
      <c r="E4403" s="73"/>
      <c r="F4403" s="73" t="s">
        <v>412</v>
      </c>
      <c r="G4403" s="73" t="s">
        <v>156</v>
      </c>
      <c r="H4403" s="73" t="s">
        <v>156</v>
      </c>
      <c r="I4403" s="73" t="s">
        <v>466</v>
      </c>
      <c r="J4403" s="86" t="str">
        <f t="shared" si="99"/>
        <v>Lower medium miles Managed cars (by market segment)</v>
      </c>
      <c r="K4403" s="98">
        <v>1.0000000000000001E-5</v>
      </c>
      <c r="L4403" s="48"/>
      <c r="M4403" s="22"/>
      <c r="N4403" s="22"/>
      <c r="O4403" s="22"/>
      <c r="P4403" s="22"/>
      <c r="Q4403" s="22"/>
      <c r="R4403" s="22"/>
      <c r="S4403" s="22"/>
      <c r="T4403" s="22"/>
      <c r="U4403" s="22"/>
      <c r="V4403" s="22"/>
      <c r="W4403" s="22"/>
      <c r="X4403" s="22"/>
      <c r="Y4403" s="22"/>
      <c r="Z4403" s="22"/>
      <c r="AA4403" s="22"/>
      <c r="AB4403" s="22"/>
      <c r="AC4403" s="22"/>
      <c r="AD4403" s="22"/>
      <c r="AE4403" s="22"/>
      <c r="AF4403" s="22"/>
      <c r="AG4403" s="22"/>
      <c r="AH4403" s="22"/>
      <c r="AI4403" s="22"/>
      <c r="AJ4403" s="22"/>
      <c r="AK4403" s="22"/>
      <c r="AL4403" s="22"/>
      <c r="AM4403" s="22"/>
      <c r="AN4403" s="22"/>
      <c r="AO4403" s="22"/>
      <c r="AP4403" s="22"/>
      <c r="AQ4403" s="22"/>
      <c r="AR4403" s="22"/>
      <c r="AS4403" s="22"/>
      <c r="AT4403" s="22"/>
      <c r="AU4403" s="22"/>
      <c r="AV4403" s="22"/>
      <c r="AW4403" s="22"/>
      <c r="AX4403" s="22"/>
      <c r="AY4403" s="22"/>
      <c r="AZ4403" s="22"/>
      <c r="BA4403" s="22"/>
      <c r="BB4403" s="22"/>
      <c r="BC4403" s="22"/>
      <c r="BD4403" s="22"/>
      <c r="BE4403" s="22"/>
      <c r="BF4403" s="22"/>
      <c r="BG4403" s="22"/>
      <c r="BH4403" s="22"/>
      <c r="BI4403" s="22"/>
      <c r="BJ4403" s="22"/>
      <c r="BK4403" s="22"/>
      <c r="BL4403" s="22"/>
      <c r="BM4403" s="22"/>
      <c r="BN4403" s="22"/>
      <c r="BO4403" s="22"/>
      <c r="BP4403" s="22"/>
      <c r="BQ4403" s="22"/>
      <c r="BR4403" s="22"/>
      <c r="BS4403" s="22"/>
      <c r="BT4403" s="22"/>
      <c r="BU4403" s="22"/>
      <c r="BV4403" s="22"/>
      <c r="BW4403" s="22"/>
      <c r="BX4403" s="22"/>
      <c r="BY4403" s="22"/>
      <c r="BZ4403" s="22"/>
      <c r="CA4403" s="22"/>
      <c r="CB4403" s="22"/>
      <c r="CC4403" s="22"/>
      <c r="CD4403" s="22"/>
      <c r="CE4403" s="22"/>
      <c r="CF4403" s="22"/>
      <c r="CG4403" s="22"/>
      <c r="CH4403" s="22"/>
      <c r="CI4403" s="22"/>
      <c r="CJ4403" s="22"/>
      <c r="CK4403" s="22"/>
      <c r="CL4403" s="22"/>
      <c r="CM4403" s="22"/>
      <c r="CN4403" s="22"/>
      <c r="CO4403" s="22"/>
    </row>
    <row r="4404" spans="1:93" s="2" customFormat="1" x14ac:dyDescent="0.3">
      <c r="A4404" s="86" t="s">
        <v>204</v>
      </c>
      <c r="B4404" s="86" t="s">
        <v>362</v>
      </c>
      <c r="C4404" s="68" t="s">
        <v>252</v>
      </c>
      <c r="D4404" s="67" t="s">
        <v>368</v>
      </c>
      <c r="E4404" s="73"/>
      <c r="F4404" s="73" t="s">
        <v>412</v>
      </c>
      <c r="G4404" s="73" t="s">
        <v>156</v>
      </c>
      <c r="H4404" s="73" t="s">
        <v>156</v>
      </c>
      <c r="I4404" s="73" t="s">
        <v>467</v>
      </c>
      <c r="J4404" s="86" t="str">
        <f t="shared" si="99"/>
        <v>Lower medium miles Managed cars (by market segment)</v>
      </c>
      <c r="K4404" s="98">
        <v>0.23346</v>
      </c>
      <c r="L4404" s="48"/>
      <c r="M4404" s="22"/>
      <c r="N4404" s="22"/>
      <c r="O4404" s="22"/>
      <c r="P4404" s="22"/>
      <c r="Q4404" s="22"/>
      <c r="R4404" s="22"/>
      <c r="S4404" s="22"/>
      <c r="T4404" s="2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c r="AQ4404" s="22"/>
      <c r="AR4404" s="22"/>
      <c r="AS4404" s="22"/>
      <c r="AT4404" s="22"/>
      <c r="AU4404" s="22"/>
      <c r="AV4404" s="22"/>
      <c r="AW4404" s="22"/>
      <c r="AX4404" s="22"/>
      <c r="AY4404" s="22"/>
      <c r="AZ4404" s="22"/>
      <c r="BA4404" s="22"/>
      <c r="BB4404" s="22"/>
      <c r="BC4404" s="22"/>
      <c r="BD4404" s="22"/>
      <c r="BE4404" s="22"/>
      <c r="BF4404" s="22"/>
      <c r="BG4404" s="22"/>
      <c r="BH4404" s="22"/>
      <c r="BI4404" s="22"/>
      <c r="BJ4404" s="22"/>
      <c r="BK4404" s="22"/>
      <c r="BL4404" s="22"/>
      <c r="BM4404" s="22"/>
      <c r="BN4404" s="22"/>
      <c r="BO4404" s="22"/>
      <c r="BP4404" s="22"/>
      <c r="BQ4404" s="22"/>
      <c r="BR4404" s="22"/>
      <c r="BS4404" s="22"/>
      <c r="BT4404" s="22"/>
      <c r="BU4404" s="22"/>
      <c r="BV4404" s="22"/>
      <c r="BW4404" s="22"/>
      <c r="BX4404" s="22"/>
      <c r="BY4404" s="22"/>
      <c r="BZ4404" s="22"/>
      <c r="CA4404" s="22"/>
      <c r="CB4404" s="22"/>
      <c r="CC4404" s="22"/>
      <c r="CD4404" s="22"/>
      <c r="CE4404" s="22"/>
      <c r="CF4404" s="22"/>
      <c r="CG4404" s="22"/>
      <c r="CH4404" s="22"/>
      <c r="CI4404" s="22"/>
      <c r="CJ4404" s="22"/>
      <c r="CK4404" s="22"/>
      <c r="CL4404" s="22"/>
      <c r="CM4404" s="22"/>
      <c r="CN4404" s="22"/>
      <c r="CO4404" s="22"/>
    </row>
    <row r="4405" spans="1:93" s="2" customFormat="1" x14ac:dyDescent="0.3">
      <c r="A4405" s="86" t="s">
        <v>204</v>
      </c>
      <c r="B4405" s="86" t="s">
        <v>362</v>
      </c>
      <c r="C4405" s="68" t="s">
        <v>252</v>
      </c>
      <c r="D4405" s="67" t="s">
        <v>368</v>
      </c>
      <c r="E4405" s="73"/>
      <c r="F4405" s="73" t="s">
        <v>412</v>
      </c>
      <c r="G4405" s="73" t="s">
        <v>156</v>
      </c>
      <c r="H4405" s="73" t="s">
        <v>156</v>
      </c>
      <c r="I4405" s="73" t="s">
        <v>468</v>
      </c>
      <c r="J4405" s="86" t="str">
        <f t="shared" si="99"/>
        <v>Lower medium miles Managed cars (by market segment)</v>
      </c>
      <c r="K4405" s="98">
        <v>2.97E-3</v>
      </c>
      <c r="L4405" s="48"/>
      <c r="M4405" s="22"/>
      <c r="N4405" s="22"/>
      <c r="O4405" s="22"/>
      <c r="P4405" s="22"/>
      <c r="Q4405" s="22"/>
      <c r="R4405" s="22"/>
      <c r="S4405" s="22"/>
      <c r="T4405" s="22"/>
      <c r="U4405" s="22"/>
      <c r="V4405" s="22"/>
      <c r="W4405" s="22"/>
      <c r="X4405" s="22"/>
      <c r="Y4405" s="22"/>
      <c r="Z4405" s="22"/>
      <c r="AA4405" s="22"/>
      <c r="AB4405" s="22"/>
      <c r="AC4405" s="22"/>
      <c r="AD4405" s="22"/>
      <c r="AE4405" s="22"/>
      <c r="AF4405" s="22"/>
      <c r="AG4405" s="22"/>
      <c r="AH4405" s="22"/>
      <c r="AI4405" s="22"/>
      <c r="AJ4405" s="22"/>
      <c r="AK4405" s="22"/>
      <c r="AL4405" s="22"/>
      <c r="AM4405" s="22"/>
      <c r="AN4405" s="22"/>
      <c r="AO4405" s="22"/>
      <c r="AP4405" s="22"/>
      <c r="AQ4405" s="22"/>
      <c r="AR4405" s="22"/>
      <c r="AS4405" s="22"/>
      <c r="AT4405" s="22"/>
      <c r="AU4405" s="22"/>
      <c r="AV4405" s="22"/>
      <c r="AW4405" s="22"/>
      <c r="AX4405" s="22"/>
      <c r="AY4405" s="22"/>
      <c r="AZ4405" s="22"/>
      <c r="BA4405" s="22"/>
      <c r="BB4405" s="22"/>
      <c r="BC4405" s="22"/>
      <c r="BD4405" s="22"/>
      <c r="BE4405" s="22"/>
      <c r="BF4405" s="22"/>
      <c r="BG4405" s="22"/>
      <c r="BH4405" s="22"/>
      <c r="BI4405" s="22"/>
      <c r="BJ4405" s="22"/>
      <c r="BK4405" s="22"/>
      <c r="BL4405" s="22"/>
      <c r="BM4405" s="22"/>
      <c r="BN4405" s="22"/>
      <c r="BO4405" s="22"/>
      <c r="BP4405" s="22"/>
      <c r="BQ4405" s="22"/>
      <c r="BR4405" s="22"/>
      <c r="BS4405" s="22"/>
      <c r="BT4405" s="22"/>
      <c r="BU4405" s="22"/>
      <c r="BV4405" s="22"/>
      <c r="BW4405" s="22"/>
      <c r="BX4405" s="22"/>
      <c r="BY4405" s="22"/>
      <c r="BZ4405" s="22"/>
      <c r="CA4405" s="22"/>
      <c r="CB4405" s="22"/>
      <c r="CC4405" s="22"/>
      <c r="CD4405" s="22"/>
      <c r="CE4405" s="22"/>
      <c r="CF4405" s="22"/>
      <c r="CG4405" s="22"/>
      <c r="CH4405" s="22"/>
      <c r="CI4405" s="22"/>
      <c r="CJ4405" s="22"/>
      <c r="CK4405" s="22"/>
      <c r="CL4405" s="22"/>
      <c r="CM4405" s="22"/>
      <c r="CN4405" s="22"/>
      <c r="CO4405" s="22"/>
    </row>
    <row r="4406" spans="1:93" s="2" customFormat="1" x14ac:dyDescent="0.3">
      <c r="A4406" s="86" t="s">
        <v>204</v>
      </c>
      <c r="B4406" s="86" t="s">
        <v>362</v>
      </c>
      <c r="C4406" s="68" t="s">
        <v>252</v>
      </c>
      <c r="D4406" s="67" t="s">
        <v>368</v>
      </c>
      <c r="E4406" s="73"/>
      <c r="F4406" s="73" t="s">
        <v>138</v>
      </c>
      <c r="G4406" s="73" t="s">
        <v>405</v>
      </c>
      <c r="H4406" s="73" t="s">
        <v>405</v>
      </c>
      <c r="I4406" s="73" t="s">
        <v>465</v>
      </c>
      <c r="J4406" s="86" t="str">
        <f t="shared" si="99"/>
        <v>Lower medium km Managed cars (by market segment)</v>
      </c>
      <c r="K4406" s="98">
        <v>0.18007999999999999</v>
      </c>
      <c r="L4406" s="48"/>
      <c r="M4406" s="22"/>
      <c r="N4406" s="22"/>
      <c r="O4406" s="22"/>
      <c r="P4406" s="22"/>
      <c r="Q4406" s="22"/>
      <c r="R4406" s="22"/>
      <c r="S4406" s="22"/>
      <c r="T4406" s="2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c r="AQ4406" s="22"/>
      <c r="AR4406" s="22"/>
      <c r="AS4406" s="22"/>
      <c r="AT4406" s="22"/>
      <c r="AU4406" s="22"/>
      <c r="AV4406" s="22"/>
      <c r="AW4406" s="22"/>
      <c r="AX4406" s="22"/>
      <c r="AY4406" s="22"/>
      <c r="AZ4406" s="22"/>
      <c r="BA4406" s="22"/>
      <c r="BB4406" s="22"/>
      <c r="BC4406" s="22"/>
      <c r="BD4406" s="22"/>
      <c r="BE4406" s="22"/>
      <c r="BF4406" s="22"/>
      <c r="BG4406" s="22"/>
      <c r="BH4406" s="22"/>
      <c r="BI4406" s="22"/>
      <c r="BJ4406" s="22"/>
      <c r="BK4406" s="22"/>
      <c r="BL4406" s="22"/>
      <c r="BM4406" s="22"/>
      <c r="BN4406" s="22"/>
      <c r="BO4406" s="22"/>
      <c r="BP4406" s="22"/>
      <c r="BQ4406" s="22"/>
      <c r="BR4406" s="22"/>
      <c r="BS4406" s="22"/>
      <c r="BT4406" s="22"/>
      <c r="BU4406" s="22"/>
      <c r="BV4406" s="22"/>
      <c r="BW4406" s="22"/>
      <c r="BX4406" s="22"/>
      <c r="BY4406" s="22"/>
      <c r="BZ4406" s="22"/>
      <c r="CA4406" s="22"/>
      <c r="CB4406" s="22"/>
      <c r="CC4406" s="22"/>
      <c r="CD4406" s="22"/>
      <c r="CE4406" s="22"/>
      <c r="CF4406" s="22"/>
      <c r="CG4406" s="22"/>
      <c r="CH4406" s="22"/>
      <c r="CI4406" s="22"/>
      <c r="CJ4406" s="22"/>
      <c r="CK4406" s="22"/>
      <c r="CL4406" s="22"/>
      <c r="CM4406" s="22"/>
      <c r="CN4406" s="22"/>
      <c r="CO4406" s="22"/>
    </row>
    <row r="4407" spans="1:93" s="2" customFormat="1" x14ac:dyDescent="0.3">
      <c r="A4407" s="86" t="s">
        <v>204</v>
      </c>
      <c r="B4407" s="86" t="s">
        <v>362</v>
      </c>
      <c r="C4407" s="68" t="s">
        <v>252</v>
      </c>
      <c r="D4407" s="67" t="s">
        <v>368</v>
      </c>
      <c r="E4407" s="73"/>
      <c r="F4407" s="73" t="s">
        <v>138</v>
      </c>
      <c r="G4407" s="73" t="s">
        <v>405</v>
      </c>
      <c r="H4407" s="73" t="s">
        <v>405</v>
      </c>
      <c r="I4407" s="73" t="s">
        <v>466</v>
      </c>
      <c r="J4407" s="86" t="str">
        <f t="shared" si="99"/>
        <v>Lower medium km Managed cars (by market segment)</v>
      </c>
      <c r="K4407" s="98">
        <v>3.2000000000000003E-4</v>
      </c>
      <c r="L4407" s="48"/>
      <c r="M4407" s="22"/>
      <c r="N4407" s="22"/>
      <c r="O4407" s="22"/>
      <c r="P4407" s="22"/>
      <c r="Q4407" s="22"/>
      <c r="R4407" s="22"/>
      <c r="S4407" s="22"/>
      <c r="T4407" s="22"/>
      <c r="U4407" s="22"/>
      <c r="V4407" s="22"/>
      <c r="W4407" s="22"/>
      <c r="X4407" s="22"/>
      <c r="Y4407" s="22"/>
      <c r="Z4407" s="22"/>
      <c r="AA4407" s="22"/>
      <c r="AB4407" s="22"/>
      <c r="AC4407" s="22"/>
      <c r="AD4407" s="22"/>
      <c r="AE4407" s="22"/>
      <c r="AF4407" s="22"/>
      <c r="AG4407" s="22"/>
      <c r="AH4407" s="22"/>
      <c r="AI4407" s="22"/>
      <c r="AJ4407" s="22"/>
      <c r="AK4407" s="22"/>
      <c r="AL4407" s="22"/>
      <c r="AM4407" s="22"/>
      <c r="AN4407" s="22"/>
      <c r="AO4407" s="22"/>
      <c r="AP4407" s="22"/>
      <c r="AQ4407" s="22"/>
      <c r="AR4407" s="22"/>
      <c r="AS4407" s="22"/>
      <c r="AT4407" s="22"/>
      <c r="AU4407" s="22"/>
      <c r="AV4407" s="22"/>
      <c r="AW4407" s="22"/>
      <c r="AX4407" s="22"/>
      <c r="AY4407" s="22"/>
      <c r="AZ4407" s="22"/>
      <c r="BA4407" s="22"/>
      <c r="BB4407" s="22"/>
      <c r="BC4407" s="22"/>
      <c r="BD4407" s="22"/>
      <c r="BE4407" s="22"/>
      <c r="BF4407" s="22"/>
      <c r="BG4407" s="22"/>
      <c r="BH4407" s="22"/>
      <c r="BI4407" s="22"/>
      <c r="BJ4407" s="22"/>
      <c r="BK4407" s="22"/>
      <c r="BL4407" s="22"/>
      <c r="BM4407" s="22"/>
      <c r="BN4407" s="22"/>
      <c r="BO4407" s="22"/>
      <c r="BP4407" s="22"/>
      <c r="BQ4407" s="22"/>
      <c r="BR4407" s="22"/>
      <c r="BS4407" s="22"/>
      <c r="BT4407" s="22"/>
      <c r="BU4407" s="22"/>
      <c r="BV4407" s="22"/>
      <c r="BW4407" s="22"/>
      <c r="BX4407" s="22"/>
      <c r="BY4407" s="22"/>
      <c r="BZ4407" s="22"/>
      <c r="CA4407" s="22"/>
      <c r="CB4407" s="22"/>
      <c r="CC4407" s="22"/>
      <c r="CD4407" s="22"/>
      <c r="CE4407" s="22"/>
      <c r="CF4407" s="22"/>
      <c r="CG4407" s="22"/>
      <c r="CH4407" s="22"/>
      <c r="CI4407" s="22"/>
      <c r="CJ4407" s="22"/>
      <c r="CK4407" s="22"/>
      <c r="CL4407" s="22"/>
      <c r="CM4407" s="22"/>
      <c r="CN4407" s="22"/>
      <c r="CO4407" s="22"/>
    </row>
    <row r="4408" spans="1:93" s="2" customFormat="1" x14ac:dyDescent="0.3">
      <c r="A4408" s="86" t="s">
        <v>204</v>
      </c>
      <c r="B4408" s="86" t="s">
        <v>362</v>
      </c>
      <c r="C4408" s="68" t="s">
        <v>252</v>
      </c>
      <c r="D4408" s="67" t="s">
        <v>368</v>
      </c>
      <c r="E4408" s="73"/>
      <c r="F4408" s="73" t="s">
        <v>138</v>
      </c>
      <c r="G4408" s="73" t="s">
        <v>405</v>
      </c>
      <c r="H4408" s="73" t="s">
        <v>405</v>
      </c>
      <c r="I4408" s="73" t="s">
        <v>467</v>
      </c>
      <c r="J4408" s="86" t="str">
        <f t="shared" si="99"/>
        <v>Lower medium km Managed cars (by market segment)</v>
      </c>
      <c r="K4408" s="98">
        <v>0.17938000000000001</v>
      </c>
      <c r="L4408" s="48"/>
      <c r="M4408" s="22"/>
      <c r="N4408" s="22"/>
      <c r="O4408" s="22"/>
      <c r="P4408" s="22"/>
      <c r="Q4408" s="22"/>
      <c r="R4408" s="22"/>
      <c r="S4408" s="22"/>
      <c r="T4408" s="2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c r="AQ4408" s="22"/>
      <c r="AR4408" s="22"/>
      <c r="AS4408" s="22"/>
      <c r="AT4408" s="22"/>
      <c r="AU4408" s="22"/>
      <c r="AV4408" s="22"/>
      <c r="AW4408" s="22"/>
      <c r="AX4408" s="22"/>
      <c r="AY4408" s="22"/>
      <c r="AZ4408" s="22"/>
      <c r="BA4408" s="22"/>
      <c r="BB4408" s="22"/>
      <c r="BC4408" s="22"/>
      <c r="BD4408" s="22"/>
      <c r="BE4408" s="22"/>
      <c r="BF4408" s="22"/>
      <c r="BG4408" s="22"/>
      <c r="BH4408" s="22"/>
      <c r="BI4408" s="22"/>
      <c r="BJ4408" s="22"/>
      <c r="BK4408" s="22"/>
      <c r="BL4408" s="22"/>
      <c r="BM4408" s="22"/>
      <c r="BN4408" s="22"/>
      <c r="BO4408" s="22"/>
      <c r="BP4408" s="22"/>
      <c r="BQ4408" s="22"/>
      <c r="BR4408" s="22"/>
      <c r="BS4408" s="22"/>
      <c r="BT4408" s="22"/>
      <c r="BU4408" s="22"/>
      <c r="BV4408" s="22"/>
      <c r="BW4408" s="22"/>
      <c r="BX4408" s="22"/>
      <c r="BY4408" s="22"/>
      <c r="BZ4408" s="22"/>
      <c r="CA4408" s="22"/>
      <c r="CB4408" s="22"/>
      <c r="CC4408" s="22"/>
      <c r="CD4408" s="22"/>
      <c r="CE4408" s="22"/>
      <c r="CF4408" s="22"/>
      <c r="CG4408" s="22"/>
      <c r="CH4408" s="22"/>
      <c r="CI4408" s="22"/>
      <c r="CJ4408" s="22"/>
      <c r="CK4408" s="22"/>
      <c r="CL4408" s="22"/>
      <c r="CM4408" s="22"/>
      <c r="CN4408" s="22"/>
      <c r="CO4408" s="22"/>
    </row>
    <row r="4409" spans="1:93" s="2" customFormat="1" x14ac:dyDescent="0.3">
      <c r="A4409" s="86" t="s">
        <v>204</v>
      </c>
      <c r="B4409" s="86" t="s">
        <v>362</v>
      </c>
      <c r="C4409" s="68" t="s">
        <v>252</v>
      </c>
      <c r="D4409" s="67" t="s">
        <v>368</v>
      </c>
      <c r="E4409" s="73"/>
      <c r="F4409" s="73" t="s">
        <v>138</v>
      </c>
      <c r="G4409" s="73" t="s">
        <v>405</v>
      </c>
      <c r="H4409" s="73" t="s">
        <v>405</v>
      </c>
      <c r="I4409" s="73" t="s">
        <v>468</v>
      </c>
      <c r="J4409" s="86" t="str">
        <f t="shared" si="99"/>
        <v>Lower medium km Managed cars (by market segment)</v>
      </c>
      <c r="K4409" s="98">
        <v>3.8000000000000002E-4</v>
      </c>
      <c r="L4409" s="48"/>
      <c r="M4409" s="22"/>
      <c r="N4409" s="22"/>
      <c r="O4409" s="22"/>
      <c r="P4409" s="22"/>
      <c r="Q4409" s="22"/>
      <c r="R4409" s="22"/>
      <c r="S4409" s="22"/>
      <c r="T4409" s="22"/>
      <c r="U4409" s="22"/>
      <c r="V4409" s="22"/>
      <c r="W4409" s="22"/>
      <c r="X4409" s="22"/>
      <c r="Y4409" s="22"/>
      <c r="Z4409" s="22"/>
      <c r="AA4409" s="22"/>
      <c r="AB4409" s="22"/>
      <c r="AC4409" s="22"/>
      <c r="AD4409" s="22"/>
      <c r="AE4409" s="22"/>
      <c r="AF4409" s="22"/>
      <c r="AG4409" s="22"/>
      <c r="AH4409" s="22"/>
      <c r="AI4409" s="22"/>
      <c r="AJ4409" s="22"/>
      <c r="AK4409" s="22"/>
      <c r="AL4409" s="22"/>
      <c r="AM4409" s="22"/>
      <c r="AN4409" s="22"/>
      <c r="AO4409" s="22"/>
      <c r="AP4409" s="22"/>
      <c r="AQ4409" s="22"/>
      <c r="AR4409" s="22"/>
      <c r="AS4409" s="22"/>
      <c r="AT4409" s="22"/>
      <c r="AU4409" s="22"/>
      <c r="AV4409" s="22"/>
      <c r="AW4409" s="22"/>
      <c r="AX4409" s="22"/>
      <c r="AY4409" s="22"/>
      <c r="AZ4409" s="22"/>
      <c r="BA4409" s="22"/>
      <c r="BB4409" s="22"/>
      <c r="BC4409" s="22"/>
      <c r="BD4409" s="22"/>
      <c r="BE4409" s="22"/>
      <c r="BF4409" s="22"/>
      <c r="BG4409" s="22"/>
      <c r="BH4409" s="22"/>
      <c r="BI4409" s="22"/>
      <c r="BJ4409" s="22"/>
      <c r="BK4409" s="22"/>
      <c r="BL4409" s="22"/>
      <c r="BM4409" s="22"/>
      <c r="BN4409" s="22"/>
      <c r="BO4409" s="22"/>
      <c r="BP4409" s="22"/>
      <c r="BQ4409" s="22"/>
      <c r="BR4409" s="22"/>
      <c r="BS4409" s="22"/>
      <c r="BT4409" s="22"/>
      <c r="BU4409" s="22"/>
      <c r="BV4409" s="22"/>
      <c r="BW4409" s="22"/>
      <c r="BX4409" s="22"/>
      <c r="BY4409" s="22"/>
      <c r="BZ4409" s="22"/>
      <c r="CA4409" s="22"/>
      <c r="CB4409" s="22"/>
      <c r="CC4409" s="22"/>
      <c r="CD4409" s="22"/>
      <c r="CE4409" s="22"/>
      <c r="CF4409" s="22"/>
      <c r="CG4409" s="22"/>
      <c r="CH4409" s="22"/>
      <c r="CI4409" s="22"/>
      <c r="CJ4409" s="22"/>
      <c r="CK4409" s="22"/>
      <c r="CL4409" s="22"/>
      <c r="CM4409" s="22"/>
      <c r="CN4409" s="22"/>
      <c r="CO4409" s="22"/>
    </row>
    <row r="4410" spans="1:93" s="2" customFormat="1" x14ac:dyDescent="0.3">
      <c r="A4410" s="86" t="s">
        <v>204</v>
      </c>
      <c r="B4410" s="86" t="s">
        <v>362</v>
      </c>
      <c r="C4410" s="68" t="s">
        <v>252</v>
      </c>
      <c r="D4410" s="67" t="s">
        <v>368</v>
      </c>
      <c r="E4410" s="73"/>
      <c r="F4410" s="73" t="s">
        <v>138</v>
      </c>
      <c r="G4410" s="73" t="s">
        <v>156</v>
      </c>
      <c r="H4410" s="73" t="s">
        <v>156</v>
      </c>
      <c r="I4410" s="73" t="s">
        <v>465</v>
      </c>
      <c r="J4410" s="86" t="str">
        <f t="shared" si="99"/>
        <v>Lower medium miles Managed cars (by market segment)</v>
      </c>
      <c r="K4410" s="98">
        <v>0.2898</v>
      </c>
      <c r="L4410" s="48"/>
      <c r="M4410" s="22"/>
      <c r="N4410" s="22"/>
      <c r="O4410" s="22"/>
      <c r="P4410" s="22"/>
      <c r="Q4410" s="22"/>
      <c r="R4410" s="22"/>
      <c r="S4410" s="22"/>
      <c r="T4410" s="2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c r="AQ4410" s="22"/>
      <c r="AR4410" s="22"/>
      <c r="AS4410" s="22"/>
      <c r="AT4410" s="22"/>
      <c r="AU4410" s="22"/>
      <c r="AV4410" s="22"/>
      <c r="AW4410" s="22"/>
      <c r="AX4410" s="22"/>
      <c r="AY4410" s="22"/>
      <c r="AZ4410" s="22"/>
      <c r="BA4410" s="22"/>
      <c r="BB4410" s="22"/>
      <c r="BC4410" s="22"/>
      <c r="BD4410" s="22"/>
      <c r="BE4410" s="22"/>
      <c r="BF4410" s="22"/>
      <c r="BG4410" s="22"/>
      <c r="BH4410" s="22"/>
      <c r="BI4410" s="22"/>
      <c r="BJ4410" s="22"/>
      <c r="BK4410" s="22"/>
      <c r="BL4410" s="22"/>
      <c r="BM4410" s="22"/>
      <c r="BN4410" s="22"/>
      <c r="BO4410" s="22"/>
      <c r="BP4410" s="22"/>
      <c r="BQ4410" s="22"/>
      <c r="BR4410" s="22"/>
      <c r="BS4410" s="22"/>
      <c r="BT4410" s="22"/>
      <c r="BU4410" s="22"/>
      <c r="BV4410" s="22"/>
      <c r="BW4410" s="22"/>
      <c r="BX4410" s="22"/>
      <c r="BY4410" s="22"/>
      <c r="BZ4410" s="22"/>
      <c r="CA4410" s="22"/>
      <c r="CB4410" s="22"/>
      <c r="CC4410" s="22"/>
      <c r="CD4410" s="22"/>
      <c r="CE4410" s="22"/>
      <c r="CF4410" s="22"/>
      <c r="CG4410" s="22"/>
      <c r="CH4410" s="22"/>
      <c r="CI4410" s="22"/>
      <c r="CJ4410" s="22"/>
      <c r="CK4410" s="22"/>
      <c r="CL4410" s="22"/>
      <c r="CM4410" s="22"/>
      <c r="CN4410" s="22"/>
      <c r="CO4410" s="22"/>
    </row>
    <row r="4411" spans="1:93" s="2" customFormat="1" x14ac:dyDescent="0.3">
      <c r="A4411" s="86" t="s">
        <v>204</v>
      </c>
      <c r="B4411" s="86" t="s">
        <v>362</v>
      </c>
      <c r="C4411" s="68" t="s">
        <v>252</v>
      </c>
      <c r="D4411" s="67" t="s">
        <v>368</v>
      </c>
      <c r="E4411" s="73"/>
      <c r="F4411" s="73" t="s">
        <v>138</v>
      </c>
      <c r="G4411" s="73" t="s">
        <v>156</v>
      </c>
      <c r="H4411" s="73" t="s">
        <v>156</v>
      </c>
      <c r="I4411" s="73" t="s">
        <v>466</v>
      </c>
      <c r="J4411" s="86" t="str">
        <f t="shared" si="99"/>
        <v>Lower medium miles Managed cars (by market segment)</v>
      </c>
      <c r="K4411" s="98">
        <v>5.1000000000000004E-4</v>
      </c>
      <c r="L4411" s="48"/>
      <c r="M4411" s="22"/>
      <c r="N4411" s="22"/>
      <c r="O4411" s="22"/>
      <c r="P4411" s="22"/>
      <c r="Q4411" s="22"/>
      <c r="R4411" s="22"/>
      <c r="S4411" s="22"/>
      <c r="T4411" s="22"/>
      <c r="U4411" s="22"/>
      <c r="V4411" s="22"/>
      <c r="W4411" s="22"/>
      <c r="X4411" s="22"/>
      <c r="Y4411" s="22"/>
      <c r="Z4411" s="22"/>
      <c r="AA4411" s="22"/>
      <c r="AB4411" s="22"/>
      <c r="AC4411" s="22"/>
      <c r="AD4411" s="22"/>
      <c r="AE4411" s="22"/>
      <c r="AF4411" s="22"/>
      <c r="AG4411" s="22"/>
      <c r="AH4411" s="22"/>
      <c r="AI4411" s="22"/>
      <c r="AJ4411" s="22"/>
      <c r="AK4411" s="22"/>
      <c r="AL4411" s="22"/>
      <c r="AM4411" s="22"/>
      <c r="AN4411" s="22"/>
      <c r="AO4411" s="22"/>
      <c r="AP4411" s="22"/>
      <c r="AQ4411" s="22"/>
      <c r="AR4411" s="22"/>
      <c r="AS4411" s="22"/>
      <c r="AT4411" s="22"/>
      <c r="AU4411" s="22"/>
      <c r="AV4411" s="22"/>
      <c r="AW4411" s="22"/>
      <c r="AX4411" s="22"/>
      <c r="AY4411" s="22"/>
      <c r="AZ4411" s="22"/>
      <c r="BA4411" s="22"/>
      <c r="BB4411" s="22"/>
      <c r="BC4411" s="22"/>
      <c r="BD4411" s="22"/>
      <c r="BE4411" s="22"/>
      <c r="BF4411" s="22"/>
      <c r="BG4411" s="22"/>
      <c r="BH4411" s="22"/>
      <c r="BI4411" s="22"/>
      <c r="BJ4411" s="22"/>
      <c r="BK4411" s="22"/>
      <c r="BL4411" s="22"/>
      <c r="BM4411" s="22"/>
      <c r="BN4411" s="22"/>
      <c r="BO4411" s="22"/>
      <c r="BP4411" s="22"/>
      <c r="BQ4411" s="22"/>
      <c r="BR4411" s="22"/>
      <c r="BS4411" s="22"/>
      <c r="BT4411" s="22"/>
      <c r="BU4411" s="22"/>
      <c r="BV4411" s="22"/>
      <c r="BW4411" s="22"/>
      <c r="BX4411" s="22"/>
      <c r="BY4411" s="22"/>
      <c r="BZ4411" s="22"/>
      <c r="CA4411" s="22"/>
      <c r="CB4411" s="22"/>
      <c r="CC4411" s="22"/>
      <c r="CD4411" s="22"/>
      <c r="CE4411" s="22"/>
      <c r="CF4411" s="22"/>
      <c r="CG4411" s="22"/>
      <c r="CH4411" s="22"/>
      <c r="CI4411" s="22"/>
      <c r="CJ4411" s="22"/>
      <c r="CK4411" s="22"/>
      <c r="CL4411" s="22"/>
      <c r="CM4411" s="22"/>
      <c r="CN4411" s="22"/>
      <c r="CO4411" s="22"/>
    </row>
    <row r="4412" spans="1:93" s="2" customFormat="1" x14ac:dyDescent="0.3">
      <c r="A4412" s="86" t="s">
        <v>204</v>
      </c>
      <c r="B4412" s="86" t="s">
        <v>362</v>
      </c>
      <c r="C4412" s="68" t="s">
        <v>252</v>
      </c>
      <c r="D4412" s="67" t="s">
        <v>368</v>
      </c>
      <c r="E4412" s="73"/>
      <c r="F4412" s="73" t="s">
        <v>138</v>
      </c>
      <c r="G4412" s="73" t="s">
        <v>156</v>
      </c>
      <c r="H4412" s="73" t="s">
        <v>156</v>
      </c>
      <c r="I4412" s="73" t="s">
        <v>467</v>
      </c>
      <c r="J4412" s="86" t="str">
        <f t="shared" si="99"/>
        <v>Lower medium miles Managed cars (by market segment)</v>
      </c>
      <c r="K4412" s="98">
        <v>0.28867999999999999</v>
      </c>
      <c r="L4412" s="48"/>
      <c r="M4412" s="22"/>
      <c r="N4412" s="22"/>
      <c r="O4412" s="22"/>
      <c r="P4412" s="22"/>
      <c r="Q4412" s="22"/>
      <c r="R4412" s="22"/>
      <c r="S4412" s="22"/>
      <c r="T4412" s="2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c r="AQ4412" s="22"/>
      <c r="AR4412" s="22"/>
      <c r="AS4412" s="22"/>
      <c r="AT4412" s="22"/>
      <c r="AU4412" s="22"/>
      <c r="AV4412" s="22"/>
      <c r="AW4412" s="22"/>
      <c r="AX4412" s="22"/>
      <c r="AY4412" s="22"/>
      <c r="AZ4412" s="22"/>
      <c r="BA4412" s="22"/>
      <c r="BB4412" s="22"/>
      <c r="BC4412" s="22"/>
      <c r="BD4412" s="22"/>
      <c r="BE4412" s="22"/>
      <c r="BF4412" s="22"/>
      <c r="BG4412" s="22"/>
      <c r="BH4412" s="22"/>
      <c r="BI4412" s="22"/>
      <c r="BJ4412" s="22"/>
      <c r="BK4412" s="22"/>
      <c r="BL4412" s="22"/>
      <c r="BM4412" s="22"/>
      <c r="BN4412" s="22"/>
      <c r="BO4412" s="22"/>
      <c r="BP4412" s="22"/>
      <c r="BQ4412" s="22"/>
      <c r="BR4412" s="22"/>
      <c r="BS4412" s="22"/>
      <c r="BT4412" s="22"/>
      <c r="BU4412" s="22"/>
      <c r="BV4412" s="22"/>
      <c r="BW4412" s="22"/>
      <c r="BX4412" s="22"/>
      <c r="BY4412" s="22"/>
      <c r="BZ4412" s="22"/>
      <c r="CA4412" s="22"/>
      <c r="CB4412" s="22"/>
      <c r="CC4412" s="22"/>
      <c r="CD4412" s="22"/>
      <c r="CE4412" s="22"/>
      <c r="CF4412" s="22"/>
      <c r="CG4412" s="22"/>
      <c r="CH4412" s="22"/>
      <c r="CI4412" s="22"/>
      <c r="CJ4412" s="22"/>
      <c r="CK4412" s="22"/>
      <c r="CL4412" s="22"/>
      <c r="CM4412" s="22"/>
      <c r="CN4412" s="22"/>
      <c r="CO4412" s="22"/>
    </row>
    <row r="4413" spans="1:93" s="2" customFormat="1" x14ac:dyDescent="0.3">
      <c r="A4413" s="86" t="s">
        <v>204</v>
      </c>
      <c r="B4413" s="86" t="s">
        <v>362</v>
      </c>
      <c r="C4413" s="68" t="s">
        <v>252</v>
      </c>
      <c r="D4413" s="67" t="s">
        <v>368</v>
      </c>
      <c r="E4413" s="73"/>
      <c r="F4413" s="73" t="s">
        <v>138</v>
      </c>
      <c r="G4413" s="73" t="s">
        <v>156</v>
      </c>
      <c r="H4413" s="73" t="s">
        <v>156</v>
      </c>
      <c r="I4413" s="73" t="s">
        <v>468</v>
      </c>
      <c r="J4413" s="86" t="str">
        <f t="shared" si="99"/>
        <v>Lower medium miles Managed cars (by market segment)</v>
      </c>
      <c r="K4413" s="98">
        <v>6.0999999999999997E-4</v>
      </c>
      <c r="L4413" s="48"/>
      <c r="M4413" s="22"/>
      <c r="N4413" s="22"/>
      <c r="O4413" s="22"/>
      <c r="P4413" s="22"/>
      <c r="Q4413" s="22"/>
      <c r="R4413" s="22"/>
      <c r="S4413" s="22"/>
      <c r="T4413" s="2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c r="AQ4413" s="22"/>
      <c r="AR4413" s="22"/>
      <c r="AS4413" s="22"/>
      <c r="AT4413" s="22"/>
      <c r="AU4413" s="22"/>
      <c r="AV4413" s="22"/>
      <c r="AW4413" s="22"/>
      <c r="AX4413" s="22"/>
      <c r="AY4413" s="22"/>
      <c r="AZ4413" s="22"/>
      <c r="BA4413" s="22"/>
      <c r="BB4413" s="22"/>
      <c r="BC4413" s="22"/>
      <c r="BD4413" s="22"/>
      <c r="BE4413" s="22"/>
      <c r="BF4413" s="22"/>
      <c r="BG4413" s="22"/>
      <c r="BH4413" s="22"/>
      <c r="BI4413" s="22"/>
      <c r="BJ4413" s="22"/>
      <c r="BK4413" s="22"/>
      <c r="BL4413" s="22"/>
      <c r="BM4413" s="22"/>
      <c r="BN4413" s="22"/>
      <c r="BO4413" s="22"/>
      <c r="BP4413" s="22"/>
      <c r="BQ4413" s="22"/>
      <c r="BR4413" s="22"/>
      <c r="BS4413" s="22"/>
      <c r="BT4413" s="22"/>
      <c r="BU4413" s="22"/>
      <c r="BV4413" s="22"/>
      <c r="BW4413" s="22"/>
      <c r="BX4413" s="22"/>
      <c r="BY4413" s="22"/>
      <c r="BZ4413" s="22"/>
      <c r="CA4413" s="22"/>
      <c r="CB4413" s="22"/>
      <c r="CC4413" s="22"/>
      <c r="CD4413" s="22"/>
      <c r="CE4413" s="22"/>
      <c r="CF4413" s="22"/>
      <c r="CG4413" s="22"/>
      <c r="CH4413" s="22"/>
      <c r="CI4413" s="22"/>
      <c r="CJ4413" s="22"/>
      <c r="CK4413" s="22"/>
      <c r="CL4413" s="22"/>
      <c r="CM4413" s="22"/>
      <c r="CN4413" s="22"/>
      <c r="CO4413" s="22"/>
    </row>
    <row r="4414" spans="1:93" s="2" customFormat="1" x14ac:dyDescent="0.3">
      <c r="A4414" s="86" t="s">
        <v>204</v>
      </c>
      <c r="B4414" s="86" t="s">
        <v>362</v>
      </c>
      <c r="C4414" s="68" t="s">
        <v>252</v>
      </c>
      <c r="D4414" s="67" t="s">
        <v>368</v>
      </c>
      <c r="E4414" s="73"/>
      <c r="F4414" s="73" t="s">
        <v>375</v>
      </c>
      <c r="G4414" s="73" t="s">
        <v>405</v>
      </c>
      <c r="H4414" s="73" t="s">
        <v>405</v>
      </c>
      <c r="I4414" s="73" t="s">
        <v>465</v>
      </c>
      <c r="J4414" s="86" t="str">
        <f t="shared" si="99"/>
        <v>Lower medium km Managed cars (by market segment)</v>
      </c>
      <c r="K4414" s="98">
        <v>0.16361999999999999</v>
      </c>
      <c r="L4414" s="48"/>
      <c r="M4414" s="22"/>
      <c r="N4414" s="22"/>
      <c r="O4414" s="22"/>
      <c r="P4414" s="22"/>
      <c r="Q4414" s="22"/>
      <c r="R4414" s="22"/>
      <c r="S4414" s="22"/>
      <c r="T4414" s="2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c r="AQ4414" s="22"/>
      <c r="AR4414" s="22"/>
      <c r="AS4414" s="22"/>
      <c r="AT4414" s="22"/>
      <c r="AU4414" s="22"/>
      <c r="AV4414" s="22"/>
      <c r="AW4414" s="22"/>
      <c r="AX4414" s="22"/>
      <c r="AY4414" s="22"/>
      <c r="AZ4414" s="22"/>
      <c r="BA4414" s="22"/>
      <c r="BB4414" s="22"/>
      <c r="BC4414" s="22"/>
      <c r="BD4414" s="22"/>
      <c r="BE4414" s="22"/>
      <c r="BF4414" s="22"/>
      <c r="BG4414" s="22"/>
      <c r="BH4414" s="22"/>
      <c r="BI4414" s="22"/>
      <c r="BJ4414" s="22"/>
      <c r="BK4414" s="22"/>
      <c r="BL4414" s="22"/>
      <c r="BM4414" s="22"/>
      <c r="BN4414" s="22"/>
      <c r="BO4414" s="22"/>
      <c r="BP4414" s="22"/>
      <c r="BQ4414" s="22"/>
      <c r="BR4414" s="22"/>
      <c r="BS4414" s="22"/>
      <c r="BT4414" s="22"/>
      <c r="BU4414" s="22"/>
      <c r="BV4414" s="22"/>
      <c r="BW4414" s="22"/>
      <c r="BX4414" s="22"/>
      <c r="BY4414" s="22"/>
      <c r="BZ4414" s="22"/>
      <c r="CA4414" s="22"/>
      <c r="CB4414" s="22"/>
      <c r="CC4414" s="22"/>
      <c r="CD4414" s="22"/>
      <c r="CE4414" s="22"/>
      <c r="CF4414" s="22"/>
      <c r="CG4414" s="22"/>
      <c r="CH4414" s="22"/>
      <c r="CI4414" s="22"/>
      <c r="CJ4414" s="22"/>
      <c r="CK4414" s="22"/>
      <c r="CL4414" s="22"/>
      <c r="CM4414" s="22"/>
      <c r="CN4414" s="22"/>
      <c r="CO4414" s="22"/>
    </row>
    <row r="4415" spans="1:93" s="2" customFormat="1" x14ac:dyDescent="0.3">
      <c r="A4415" s="86" t="s">
        <v>204</v>
      </c>
      <c r="B4415" s="86" t="s">
        <v>362</v>
      </c>
      <c r="C4415" s="68" t="s">
        <v>252</v>
      </c>
      <c r="D4415" s="67" t="s">
        <v>368</v>
      </c>
      <c r="E4415" s="73"/>
      <c r="F4415" s="73" t="s">
        <v>375</v>
      </c>
      <c r="G4415" s="73" t="s">
        <v>405</v>
      </c>
      <c r="H4415" s="73" t="s">
        <v>405</v>
      </c>
      <c r="I4415" s="73" t="s">
        <v>466</v>
      </c>
      <c r="J4415" s="86" t="str">
        <f t="shared" si="99"/>
        <v>Lower medium km Managed cars (by market segment)</v>
      </c>
      <c r="K4415" s="98">
        <v>1.6000000000000001E-4</v>
      </c>
      <c r="L4415" s="48"/>
      <c r="M4415" s="22"/>
      <c r="N4415" s="22"/>
      <c r="O4415" s="22"/>
      <c r="P4415" s="22"/>
      <c r="Q4415" s="22"/>
      <c r="R4415" s="22"/>
      <c r="S4415" s="22"/>
      <c r="T4415" s="22"/>
      <c r="U4415" s="22"/>
      <c r="V4415" s="22"/>
      <c r="W4415" s="22"/>
      <c r="X4415" s="22"/>
      <c r="Y4415" s="22"/>
      <c r="Z4415" s="22"/>
      <c r="AA4415" s="22"/>
      <c r="AB4415" s="22"/>
      <c r="AC4415" s="22"/>
      <c r="AD4415" s="22"/>
      <c r="AE4415" s="22"/>
      <c r="AF4415" s="22"/>
      <c r="AG4415" s="22"/>
      <c r="AH4415" s="22"/>
      <c r="AI4415" s="22"/>
      <c r="AJ4415" s="22"/>
      <c r="AK4415" s="22"/>
      <c r="AL4415" s="22"/>
      <c r="AM4415" s="22"/>
      <c r="AN4415" s="22"/>
      <c r="AO4415" s="22"/>
      <c r="AP4415" s="22"/>
      <c r="AQ4415" s="22"/>
      <c r="AR4415" s="22"/>
      <c r="AS4415" s="22"/>
      <c r="AT4415" s="22"/>
      <c r="AU4415" s="22"/>
      <c r="AV4415" s="22"/>
      <c r="AW4415" s="22"/>
      <c r="AX4415" s="22"/>
      <c r="AY4415" s="22"/>
      <c r="AZ4415" s="22"/>
      <c r="BA4415" s="22"/>
      <c r="BB4415" s="22"/>
      <c r="BC4415" s="22"/>
      <c r="BD4415" s="22"/>
      <c r="BE4415" s="22"/>
      <c r="BF4415" s="22"/>
      <c r="BG4415" s="22"/>
      <c r="BH4415" s="22"/>
      <c r="BI4415" s="22"/>
      <c r="BJ4415" s="22"/>
      <c r="BK4415" s="22"/>
      <c r="BL4415" s="22"/>
      <c r="BM4415" s="22"/>
      <c r="BN4415" s="22"/>
      <c r="BO4415" s="22"/>
      <c r="BP4415" s="22"/>
      <c r="BQ4415" s="22"/>
      <c r="BR4415" s="22"/>
      <c r="BS4415" s="22"/>
      <c r="BT4415" s="22"/>
      <c r="BU4415" s="22"/>
      <c r="BV4415" s="22"/>
      <c r="BW4415" s="22"/>
      <c r="BX4415" s="22"/>
      <c r="BY4415" s="22"/>
      <c r="BZ4415" s="22"/>
      <c r="CA4415" s="22"/>
      <c r="CB4415" s="22"/>
      <c r="CC4415" s="22"/>
      <c r="CD4415" s="22"/>
      <c r="CE4415" s="22"/>
      <c r="CF4415" s="22"/>
      <c r="CG4415" s="22"/>
      <c r="CH4415" s="22"/>
      <c r="CI4415" s="22"/>
      <c r="CJ4415" s="22"/>
      <c r="CK4415" s="22"/>
      <c r="CL4415" s="22"/>
      <c r="CM4415" s="22"/>
      <c r="CN4415" s="22"/>
      <c r="CO4415" s="22"/>
    </row>
    <row r="4416" spans="1:93" s="2" customFormat="1" x14ac:dyDescent="0.3">
      <c r="A4416" s="86" t="s">
        <v>204</v>
      </c>
      <c r="B4416" s="86" t="s">
        <v>362</v>
      </c>
      <c r="C4416" s="68" t="s">
        <v>252</v>
      </c>
      <c r="D4416" s="67" t="s">
        <v>368</v>
      </c>
      <c r="E4416" s="73"/>
      <c r="F4416" s="73" t="s">
        <v>375</v>
      </c>
      <c r="G4416" s="73" t="s">
        <v>405</v>
      </c>
      <c r="H4416" s="73" t="s">
        <v>405</v>
      </c>
      <c r="I4416" s="73" t="s">
        <v>467</v>
      </c>
      <c r="J4416" s="86" t="str">
        <f t="shared" si="99"/>
        <v>Lower medium km Managed cars (by market segment)</v>
      </c>
      <c r="K4416" s="98">
        <v>0.16234999999999999</v>
      </c>
      <c r="L4416" s="48"/>
      <c r="M4416" s="22"/>
      <c r="N4416" s="22"/>
      <c r="O4416" s="22"/>
      <c r="P4416" s="22"/>
      <c r="Q4416" s="22"/>
      <c r="R4416" s="22"/>
      <c r="S4416" s="22"/>
      <c r="T4416" s="2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c r="AQ4416" s="22"/>
      <c r="AR4416" s="22"/>
      <c r="AS4416" s="22"/>
      <c r="AT4416" s="22"/>
      <c r="AU4416" s="22"/>
      <c r="AV4416" s="22"/>
      <c r="AW4416" s="22"/>
      <c r="AX4416" s="22"/>
      <c r="AY4416" s="22"/>
      <c r="AZ4416" s="22"/>
      <c r="BA4416" s="22"/>
      <c r="BB4416" s="22"/>
      <c r="BC4416" s="22"/>
      <c r="BD4416" s="22"/>
      <c r="BE4416" s="22"/>
      <c r="BF4416" s="22"/>
      <c r="BG4416" s="22"/>
      <c r="BH4416" s="22"/>
      <c r="BI4416" s="22"/>
      <c r="BJ4416" s="22"/>
      <c r="BK4416" s="22"/>
      <c r="BL4416" s="22"/>
      <c r="BM4416" s="22"/>
      <c r="BN4416" s="22"/>
      <c r="BO4416" s="22"/>
      <c r="BP4416" s="22"/>
      <c r="BQ4416" s="22"/>
      <c r="BR4416" s="22"/>
      <c r="BS4416" s="22"/>
      <c r="BT4416" s="22"/>
      <c r="BU4416" s="22"/>
      <c r="BV4416" s="22"/>
      <c r="BW4416" s="22"/>
      <c r="BX4416" s="22"/>
      <c r="BY4416" s="22"/>
      <c r="BZ4416" s="22"/>
      <c r="CA4416" s="22"/>
      <c r="CB4416" s="22"/>
      <c r="CC4416" s="22"/>
      <c r="CD4416" s="22"/>
      <c r="CE4416" s="22"/>
      <c r="CF4416" s="22"/>
      <c r="CG4416" s="22"/>
      <c r="CH4416" s="22"/>
      <c r="CI4416" s="22"/>
      <c r="CJ4416" s="22"/>
      <c r="CK4416" s="22"/>
      <c r="CL4416" s="22"/>
      <c r="CM4416" s="22"/>
      <c r="CN4416" s="22"/>
      <c r="CO4416" s="22"/>
    </row>
    <row r="4417" spans="1:93" s="2" customFormat="1" x14ac:dyDescent="0.3">
      <c r="A4417" s="86" t="s">
        <v>204</v>
      </c>
      <c r="B4417" s="86" t="s">
        <v>362</v>
      </c>
      <c r="C4417" s="68" t="s">
        <v>252</v>
      </c>
      <c r="D4417" s="67" t="s">
        <v>368</v>
      </c>
      <c r="E4417" s="73"/>
      <c r="F4417" s="73" t="s">
        <v>375</v>
      </c>
      <c r="G4417" s="73" t="s">
        <v>405</v>
      </c>
      <c r="H4417" s="73" t="s">
        <v>405</v>
      </c>
      <c r="I4417" s="73" t="s">
        <v>468</v>
      </c>
      <c r="J4417" s="86" t="str">
        <f t="shared" si="99"/>
        <v>Lower medium km Managed cars (by market segment)</v>
      </c>
      <c r="K4417" s="98">
        <v>1.1100000000000001E-3</v>
      </c>
      <c r="L4417" s="48"/>
      <c r="M4417" s="22"/>
      <c r="N4417" s="22"/>
      <c r="O4417" s="22"/>
      <c r="P4417" s="22"/>
      <c r="Q4417" s="22"/>
      <c r="R4417" s="22"/>
      <c r="S4417" s="22"/>
      <c r="T4417" s="2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c r="AQ4417" s="22"/>
      <c r="AR4417" s="22"/>
      <c r="AS4417" s="22"/>
      <c r="AT4417" s="22"/>
      <c r="AU4417" s="22"/>
      <c r="AV4417" s="22"/>
      <c r="AW4417" s="22"/>
      <c r="AX4417" s="22"/>
      <c r="AY4417" s="22"/>
      <c r="AZ4417" s="22"/>
      <c r="BA4417" s="22"/>
      <c r="BB4417" s="22"/>
      <c r="BC4417" s="22"/>
      <c r="BD4417" s="22"/>
      <c r="BE4417" s="22"/>
      <c r="BF4417" s="22"/>
      <c r="BG4417" s="22"/>
      <c r="BH4417" s="22"/>
      <c r="BI4417" s="22"/>
      <c r="BJ4417" s="22"/>
      <c r="BK4417" s="22"/>
      <c r="BL4417" s="22"/>
      <c r="BM4417" s="22"/>
      <c r="BN4417" s="22"/>
      <c r="BO4417" s="22"/>
      <c r="BP4417" s="22"/>
      <c r="BQ4417" s="22"/>
      <c r="BR4417" s="22"/>
      <c r="BS4417" s="22"/>
      <c r="BT4417" s="22"/>
      <c r="BU4417" s="22"/>
      <c r="BV4417" s="22"/>
      <c r="BW4417" s="22"/>
      <c r="BX4417" s="22"/>
      <c r="BY4417" s="22"/>
      <c r="BZ4417" s="22"/>
      <c r="CA4417" s="22"/>
      <c r="CB4417" s="22"/>
      <c r="CC4417" s="22"/>
      <c r="CD4417" s="22"/>
      <c r="CE4417" s="22"/>
      <c r="CF4417" s="22"/>
      <c r="CG4417" s="22"/>
      <c r="CH4417" s="22"/>
      <c r="CI4417" s="22"/>
      <c r="CJ4417" s="22"/>
      <c r="CK4417" s="22"/>
      <c r="CL4417" s="22"/>
      <c r="CM4417" s="22"/>
      <c r="CN4417" s="22"/>
      <c r="CO4417" s="22"/>
    </row>
    <row r="4418" spans="1:93" s="2" customFormat="1" x14ac:dyDescent="0.3">
      <c r="A4418" s="86" t="s">
        <v>204</v>
      </c>
      <c r="B4418" s="86" t="s">
        <v>362</v>
      </c>
      <c r="C4418" s="68" t="s">
        <v>252</v>
      </c>
      <c r="D4418" s="67" t="s">
        <v>368</v>
      </c>
      <c r="E4418" s="73"/>
      <c r="F4418" s="73" t="s">
        <v>375</v>
      </c>
      <c r="G4418" s="73" t="s">
        <v>156</v>
      </c>
      <c r="H4418" s="73" t="s">
        <v>156</v>
      </c>
      <c r="I4418" s="73" t="s">
        <v>465</v>
      </c>
      <c r="J4418" s="86" t="str">
        <f t="shared" si="99"/>
        <v>Lower medium miles Managed cars (by market segment)</v>
      </c>
      <c r="K4418" s="98">
        <v>0.26332</v>
      </c>
      <c r="L4418" s="48"/>
      <c r="M4418" s="22"/>
      <c r="N4418" s="22"/>
      <c r="O4418" s="22"/>
      <c r="P4418" s="22"/>
      <c r="Q4418" s="22"/>
      <c r="R4418" s="22"/>
      <c r="S4418" s="22"/>
      <c r="T4418" s="2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c r="AQ4418" s="22"/>
      <c r="AR4418" s="22"/>
      <c r="AS4418" s="22"/>
      <c r="AT4418" s="22"/>
      <c r="AU4418" s="22"/>
      <c r="AV4418" s="22"/>
      <c r="AW4418" s="22"/>
      <c r="AX4418" s="22"/>
      <c r="AY4418" s="22"/>
      <c r="AZ4418" s="22"/>
      <c r="BA4418" s="22"/>
      <c r="BB4418" s="22"/>
      <c r="BC4418" s="22"/>
      <c r="BD4418" s="22"/>
      <c r="BE4418" s="22"/>
      <c r="BF4418" s="22"/>
      <c r="BG4418" s="22"/>
      <c r="BH4418" s="22"/>
      <c r="BI4418" s="22"/>
      <c r="BJ4418" s="22"/>
      <c r="BK4418" s="22"/>
      <c r="BL4418" s="22"/>
      <c r="BM4418" s="22"/>
      <c r="BN4418" s="22"/>
      <c r="BO4418" s="22"/>
      <c r="BP4418" s="22"/>
      <c r="BQ4418" s="22"/>
      <c r="BR4418" s="22"/>
      <c r="BS4418" s="22"/>
      <c r="BT4418" s="22"/>
      <c r="BU4418" s="22"/>
      <c r="BV4418" s="22"/>
      <c r="BW4418" s="22"/>
      <c r="BX4418" s="22"/>
      <c r="BY4418" s="22"/>
      <c r="BZ4418" s="22"/>
      <c r="CA4418" s="22"/>
      <c r="CB4418" s="22"/>
      <c r="CC4418" s="22"/>
      <c r="CD4418" s="22"/>
      <c r="CE4418" s="22"/>
      <c r="CF4418" s="22"/>
      <c r="CG4418" s="22"/>
      <c r="CH4418" s="22"/>
      <c r="CI4418" s="22"/>
      <c r="CJ4418" s="22"/>
      <c r="CK4418" s="22"/>
      <c r="CL4418" s="22"/>
      <c r="CM4418" s="22"/>
      <c r="CN4418" s="22"/>
      <c r="CO4418" s="22"/>
    </row>
    <row r="4419" spans="1:93" s="2" customFormat="1" x14ac:dyDescent="0.3">
      <c r="A4419" s="86" t="s">
        <v>204</v>
      </c>
      <c r="B4419" s="86" t="s">
        <v>362</v>
      </c>
      <c r="C4419" s="68" t="s">
        <v>252</v>
      </c>
      <c r="D4419" s="67" t="s">
        <v>368</v>
      </c>
      <c r="E4419" s="73"/>
      <c r="F4419" s="73" t="s">
        <v>375</v>
      </c>
      <c r="G4419" s="73" t="s">
        <v>156</v>
      </c>
      <c r="H4419" s="73" t="s">
        <v>156</v>
      </c>
      <c r="I4419" s="73" t="s">
        <v>466</v>
      </c>
      <c r="J4419" s="86" t="str">
        <f t="shared" si="99"/>
        <v>Lower medium miles Managed cars (by market segment)</v>
      </c>
      <c r="K4419" s="98">
        <v>2.5999999999999998E-4</v>
      </c>
      <c r="L4419" s="48"/>
      <c r="M4419" s="22"/>
      <c r="N4419" s="22"/>
      <c r="O4419" s="22"/>
      <c r="P4419" s="22"/>
      <c r="Q4419" s="22"/>
      <c r="R4419" s="22"/>
      <c r="S4419" s="22"/>
      <c r="T4419" s="22"/>
      <c r="U4419" s="22"/>
      <c r="V4419" s="22"/>
      <c r="W4419" s="22"/>
      <c r="X4419" s="22"/>
      <c r="Y4419" s="22"/>
      <c r="Z4419" s="22"/>
      <c r="AA4419" s="22"/>
      <c r="AB4419" s="22"/>
      <c r="AC4419" s="22"/>
      <c r="AD4419" s="22"/>
      <c r="AE4419" s="22"/>
      <c r="AF4419" s="22"/>
      <c r="AG4419" s="22"/>
      <c r="AH4419" s="22"/>
      <c r="AI4419" s="22"/>
      <c r="AJ4419" s="22"/>
      <c r="AK4419" s="22"/>
      <c r="AL4419" s="22"/>
      <c r="AM4419" s="22"/>
      <c r="AN4419" s="22"/>
      <c r="AO4419" s="22"/>
      <c r="AP4419" s="22"/>
      <c r="AQ4419" s="22"/>
      <c r="AR4419" s="22"/>
      <c r="AS4419" s="22"/>
      <c r="AT4419" s="22"/>
      <c r="AU4419" s="22"/>
      <c r="AV4419" s="22"/>
      <c r="AW4419" s="22"/>
      <c r="AX4419" s="22"/>
      <c r="AY4419" s="22"/>
      <c r="AZ4419" s="22"/>
      <c r="BA4419" s="22"/>
      <c r="BB4419" s="22"/>
      <c r="BC4419" s="22"/>
      <c r="BD4419" s="22"/>
      <c r="BE4419" s="22"/>
      <c r="BF4419" s="22"/>
      <c r="BG4419" s="22"/>
      <c r="BH4419" s="22"/>
      <c r="BI4419" s="22"/>
      <c r="BJ4419" s="22"/>
      <c r="BK4419" s="22"/>
      <c r="BL4419" s="22"/>
      <c r="BM4419" s="22"/>
      <c r="BN4419" s="22"/>
      <c r="BO4419" s="22"/>
      <c r="BP4419" s="22"/>
      <c r="BQ4419" s="22"/>
      <c r="BR4419" s="22"/>
      <c r="BS4419" s="22"/>
      <c r="BT4419" s="22"/>
      <c r="BU4419" s="22"/>
      <c r="BV4419" s="22"/>
      <c r="BW4419" s="22"/>
      <c r="BX4419" s="22"/>
      <c r="BY4419" s="22"/>
      <c r="BZ4419" s="22"/>
      <c r="CA4419" s="22"/>
      <c r="CB4419" s="22"/>
      <c r="CC4419" s="22"/>
      <c r="CD4419" s="22"/>
      <c r="CE4419" s="22"/>
      <c r="CF4419" s="22"/>
      <c r="CG4419" s="22"/>
      <c r="CH4419" s="22"/>
      <c r="CI4419" s="22"/>
      <c r="CJ4419" s="22"/>
      <c r="CK4419" s="22"/>
      <c r="CL4419" s="22"/>
      <c r="CM4419" s="22"/>
      <c r="CN4419" s="22"/>
      <c r="CO4419" s="22"/>
    </row>
    <row r="4420" spans="1:93" s="2" customFormat="1" x14ac:dyDescent="0.3">
      <c r="A4420" s="86" t="s">
        <v>204</v>
      </c>
      <c r="B4420" s="86" t="s">
        <v>362</v>
      </c>
      <c r="C4420" s="68" t="s">
        <v>252</v>
      </c>
      <c r="D4420" s="67" t="s">
        <v>368</v>
      </c>
      <c r="E4420" s="73"/>
      <c r="F4420" s="73" t="s">
        <v>375</v>
      </c>
      <c r="G4420" s="73" t="s">
        <v>156</v>
      </c>
      <c r="H4420" s="73" t="s">
        <v>156</v>
      </c>
      <c r="I4420" s="73" t="s">
        <v>467</v>
      </c>
      <c r="J4420" s="86" t="str">
        <f t="shared" si="99"/>
        <v>Lower medium miles Managed cars (by market segment)</v>
      </c>
      <c r="K4420" s="98">
        <v>0.26128000000000001</v>
      </c>
      <c r="L4420" s="48"/>
      <c r="M4420" s="22"/>
      <c r="N4420" s="22"/>
      <c r="O4420" s="22"/>
      <c r="P4420" s="22"/>
      <c r="Q4420" s="22"/>
      <c r="R4420" s="22"/>
      <c r="S4420" s="22"/>
      <c r="T4420" s="2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c r="AQ4420" s="22"/>
      <c r="AR4420" s="22"/>
      <c r="AS4420" s="22"/>
      <c r="AT4420" s="22"/>
      <c r="AU4420" s="22"/>
      <c r="AV4420" s="22"/>
      <c r="AW4420" s="22"/>
      <c r="AX4420" s="22"/>
      <c r="AY4420" s="22"/>
      <c r="AZ4420" s="22"/>
      <c r="BA4420" s="22"/>
      <c r="BB4420" s="22"/>
      <c r="BC4420" s="22"/>
      <c r="BD4420" s="22"/>
      <c r="BE4420" s="22"/>
      <c r="BF4420" s="22"/>
      <c r="BG4420" s="22"/>
      <c r="BH4420" s="22"/>
      <c r="BI4420" s="22"/>
      <c r="BJ4420" s="22"/>
      <c r="BK4420" s="22"/>
      <c r="BL4420" s="22"/>
      <c r="BM4420" s="22"/>
      <c r="BN4420" s="22"/>
      <c r="BO4420" s="22"/>
      <c r="BP4420" s="22"/>
      <c r="BQ4420" s="22"/>
      <c r="BR4420" s="22"/>
      <c r="BS4420" s="22"/>
      <c r="BT4420" s="22"/>
      <c r="BU4420" s="22"/>
      <c r="BV4420" s="22"/>
      <c r="BW4420" s="22"/>
      <c r="BX4420" s="22"/>
      <c r="BY4420" s="22"/>
      <c r="BZ4420" s="22"/>
      <c r="CA4420" s="22"/>
      <c r="CB4420" s="22"/>
      <c r="CC4420" s="22"/>
      <c r="CD4420" s="22"/>
      <c r="CE4420" s="22"/>
      <c r="CF4420" s="22"/>
      <c r="CG4420" s="22"/>
      <c r="CH4420" s="22"/>
      <c r="CI4420" s="22"/>
      <c r="CJ4420" s="22"/>
      <c r="CK4420" s="22"/>
      <c r="CL4420" s="22"/>
      <c r="CM4420" s="22"/>
      <c r="CN4420" s="22"/>
      <c r="CO4420" s="22"/>
    </row>
    <row r="4421" spans="1:93" s="2" customFormat="1" x14ac:dyDescent="0.3">
      <c r="A4421" s="86" t="s">
        <v>204</v>
      </c>
      <c r="B4421" s="86" t="s">
        <v>362</v>
      </c>
      <c r="C4421" s="68" t="s">
        <v>252</v>
      </c>
      <c r="D4421" s="67" t="s">
        <v>368</v>
      </c>
      <c r="E4421" s="73"/>
      <c r="F4421" s="73" t="s">
        <v>375</v>
      </c>
      <c r="G4421" s="73" t="s">
        <v>156</v>
      </c>
      <c r="H4421" s="73" t="s">
        <v>156</v>
      </c>
      <c r="I4421" s="73" t="s">
        <v>468</v>
      </c>
      <c r="J4421" s="86" t="str">
        <f t="shared" si="99"/>
        <v>Lower medium miles Managed cars (by market segment)</v>
      </c>
      <c r="K4421" s="98">
        <v>1.7799999999999999E-3</v>
      </c>
      <c r="L4421" s="48"/>
      <c r="M4421" s="22"/>
      <c r="N4421" s="22"/>
      <c r="O4421" s="22"/>
      <c r="P4421" s="22"/>
      <c r="Q4421" s="22"/>
      <c r="R4421" s="22"/>
      <c r="S4421" s="22"/>
      <c r="T4421" s="22"/>
      <c r="U4421" s="22"/>
      <c r="V4421" s="22"/>
      <c r="W4421" s="22"/>
      <c r="X4421" s="22"/>
      <c r="Y4421" s="22"/>
      <c r="Z4421" s="22"/>
      <c r="AA4421" s="22"/>
      <c r="AB4421" s="22"/>
      <c r="AC4421" s="22"/>
      <c r="AD4421" s="22"/>
      <c r="AE4421" s="22"/>
      <c r="AF4421" s="22"/>
      <c r="AG4421" s="22"/>
      <c r="AH4421" s="22"/>
      <c r="AI4421" s="22"/>
      <c r="AJ4421" s="22"/>
      <c r="AK4421" s="22"/>
      <c r="AL4421" s="22"/>
      <c r="AM4421" s="22"/>
      <c r="AN4421" s="22"/>
      <c r="AO4421" s="22"/>
      <c r="AP4421" s="22"/>
      <c r="AQ4421" s="22"/>
      <c r="AR4421" s="22"/>
      <c r="AS4421" s="22"/>
      <c r="AT4421" s="22"/>
      <c r="AU4421" s="22"/>
      <c r="AV4421" s="22"/>
      <c r="AW4421" s="22"/>
      <c r="AX4421" s="22"/>
      <c r="AY4421" s="22"/>
      <c r="AZ4421" s="22"/>
      <c r="BA4421" s="22"/>
      <c r="BB4421" s="22"/>
      <c r="BC4421" s="22"/>
      <c r="BD4421" s="22"/>
      <c r="BE4421" s="22"/>
      <c r="BF4421" s="22"/>
      <c r="BG4421" s="22"/>
      <c r="BH4421" s="22"/>
      <c r="BI4421" s="22"/>
      <c r="BJ4421" s="22"/>
      <c r="BK4421" s="22"/>
      <c r="BL4421" s="22"/>
      <c r="BM4421" s="22"/>
      <c r="BN4421" s="22"/>
      <c r="BO4421" s="22"/>
      <c r="BP4421" s="22"/>
      <c r="BQ4421" s="22"/>
      <c r="BR4421" s="22"/>
      <c r="BS4421" s="22"/>
      <c r="BT4421" s="22"/>
      <c r="BU4421" s="22"/>
      <c r="BV4421" s="22"/>
      <c r="BW4421" s="22"/>
      <c r="BX4421" s="22"/>
      <c r="BY4421" s="22"/>
      <c r="BZ4421" s="22"/>
      <c r="CA4421" s="22"/>
      <c r="CB4421" s="22"/>
      <c r="CC4421" s="22"/>
      <c r="CD4421" s="22"/>
      <c r="CE4421" s="22"/>
      <c r="CF4421" s="22"/>
      <c r="CG4421" s="22"/>
      <c r="CH4421" s="22"/>
      <c r="CI4421" s="22"/>
      <c r="CJ4421" s="22"/>
      <c r="CK4421" s="22"/>
      <c r="CL4421" s="22"/>
      <c r="CM4421" s="22"/>
      <c r="CN4421" s="22"/>
      <c r="CO4421" s="22"/>
    </row>
    <row r="4422" spans="1:93" s="2" customFormat="1" x14ac:dyDescent="0.3">
      <c r="A4422" s="86" t="s">
        <v>204</v>
      </c>
      <c r="B4422" s="86" t="s">
        <v>362</v>
      </c>
      <c r="C4422" s="68" t="s">
        <v>252</v>
      </c>
      <c r="D4422" s="67" t="s">
        <v>368</v>
      </c>
      <c r="E4422" s="73"/>
      <c r="F4422" s="73" t="s">
        <v>490</v>
      </c>
      <c r="G4422" s="73" t="s">
        <v>405</v>
      </c>
      <c r="H4422" s="73" t="s">
        <v>405</v>
      </c>
      <c r="I4422" s="73" t="s">
        <v>465</v>
      </c>
      <c r="J4422" s="86" t="str">
        <f t="shared" si="99"/>
        <v>Lower medium km Managed cars (by market segment)</v>
      </c>
      <c r="K4422" s="98">
        <v>0.10104</v>
      </c>
      <c r="L4422" s="48"/>
      <c r="M4422" s="22"/>
      <c r="N4422" s="22"/>
      <c r="O4422" s="22"/>
      <c r="P4422" s="22"/>
      <c r="Q4422" s="22"/>
      <c r="R4422" s="22"/>
      <c r="S4422" s="22"/>
      <c r="T4422" s="2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c r="AQ4422" s="22"/>
      <c r="AR4422" s="22"/>
      <c r="AS4422" s="22"/>
      <c r="AT4422" s="22"/>
      <c r="AU4422" s="22"/>
      <c r="AV4422" s="22"/>
      <c r="AW4422" s="22"/>
      <c r="AX4422" s="22"/>
      <c r="AY4422" s="22"/>
      <c r="AZ4422" s="22"/>
      <c r="BA4422" s="22"/>
      <c r="BB4422" s="22"/>
      <c r="BC4422" s="22"/>
      <c r="BD4422" s="22"/>
      <c r="BE4422" s="22"/>
      <c r="BF4422" s="22"/>
      <c r="BG4422" s="22"/>
      <c r="BH4422" s="22"/>
      <c r="BI4422" s="22"/>
      <c r="BJ4422" s="22"/>
      <c r="BK4422" s="22"/>
      <c r="BL4422" s="22"/>
      <c r="BM4422" s="22"/>
      <c r="BN4422" s="22"/>
      <c r="BO4422" s="22"/>
      <c r="BP4422" s="22"/>
      <c r="BQ4422" s="22"/>
      <c r="BR4422" s="22"/>
      <c r="BS4422" s="22"/>
      <c r="BT4422" s="22"/>
      <c r="BU4422" s="22"/>
      <c r="BV4422" s="22"/>
      <c r="BW4422" s="22"/>
      <c r="BX4422" s="22"/>
      <c r="BY4422" s="22"/>
      <c r="BZ4422" s="22"/>
      <c r="CA4422" s="22"/>
      <c r="CB4422" s="22"/>
      <c r="CC4422" s="22"/>
      <c r="CD4422" s="22"/>
      <c r="CE4422" s="22"/>
      <c r="CF4422" s="22"/>
      <c r="CG4422" s="22"/>
      <c r="CH4422" s="22"/>
      <c r="CI4422" s="22"/>
      <c r="CJ4422" s="22"/>
      <c r="CK4422" s="22"/>
      <c r="CL4422" s="22"/>
      <c r="CM4422" s="22"/>
      <c r="CN4422" s="22"/>
      <c r="CO4422" s="22"/>
    </row>
    <row r="4423" spans="1:93" s="2" customFormat="1" x14ac:dyDescent="0.3">
      <c r="A4423" s="86" t="s">
        <v>204</v>
      </c>
      <c r="B4423" s="86" t="s">
        <v>362</v>
      </c>
      <c r="C4423" s="68" t="s">
        <v>252</v>
      </c>
      <c r="D4423" s="67" t="s">
        <v>368</v>
      </c>
      <c r="E4423" s="73"/>
      <c r="F4423" s="73" t="s">
        <v>490</v>
      </c>
      <c r="G4423" s="73" t="s">
        <v>405</v>
      </c>
      <c r="H4423" s="73" t="s">
        <v>405</v>
      </c>
      <c r="I4423" s="73" t="s">
        <v>466</v>
      </c>
      <c r="J4423" s="86" t="str">
        <f t="shared" si="99"/>
        <v>Lower medium km Managed cars (by market segment)</v>
      </c>
      <c r="K4423" s="98">
        <v>2.9E-4</v>
      </c>
      <c r="L4423" s="48"/>
      <c r="M4423" s="22"/>
      <c r="N4423" s="22"/>
      <c r="O4423" s="22"/>
      <c r="P4423" s="22"/>
      <c r="Q4423" s="22"/>
      <c r="R4423" s="22"/>
      <c r="S4423" s="22"/>
      <c r="T4423" s="22"/>
      <c r="U4423" s="22"/>
      <c r="V4423" s="22"/>
      <c r="W4423" s="22"/>
      <c r="X4423" s="22"/>
      <c r="Y4423" s="22"/>
      <c r="Z4423" s="22"/>
      <c r="AA4423" s="22"/>
      <c r="AB4423" s="22"/>
      <c r="AC4423" s="22"/>
      <c r="AD4423" s="22"/>
      <c r="AE4423" s="22"/>
      <c r="AF4423" s="22"/>
      <c r="AG4423" s="22"/>
      <c r="AH4423" s="22"/>
      <c r="AI4423" s="22"/>
      <c r="AJ4423" s="22"/>
      <c r="AK4423" s="22"/>
      <c r="AL4423" s="22"/>
      <c r="AM4423" s="22"/>
      <c r="AN4423" s="22"/>
      <c r="AO4423" s="22"/>
      <c r="AP4423" s="22"/>
      <c r="AQ4423" s="22"/>
      <c r="AR4423" s="22"/>
      <c r="AS4423" s="22"/>
      <c r="AT4423" s="22"/>
      <c r="AU4423" s="22"/>
      <c r="AV4423" s="22"/>
      <c r="AW4423" s="22"/>
      <c r="AX4423" s="22"/>
      <c r="AY4423" s="22"/>
      <c r="AZ4423" s="22"/>
      <c r="BA4423" s="22"/>
      <c r="BB4423" s="22"/>
      <c r="BC4423" s="22"/>
      <c r="BD4423" s="22"/>
      <c r="BE4423" s="22"/>
      <c r="BF4423" s="22"/>
      <c r="BG4423" s="22"/>
      <c r="BH4423" s="22"/>
      <c r="BI4423" s="22"/>
      <c r="BJ4423" s="22"/>
      <c r="BK4423" s="22"/>
      <c r="BL4423" s="22"/>
      <c r="BM4423" s="22"/>
      <c r="BN4423" s="22"/>
      <c r="BO4423" s="22"/>
      <c r="BP4423" s="22"/>
      <c r="BQ4423" s="22"/>
      <c r="BR4423" s="22"/>
      <c r="BS4423" s="22"/>
      <c r="BT4423" s="22"/>
      <c r="BU4423" s="22"/>
      <c r="BV4423" s="22"/>
      <c r="BW4423" s="22"/>
      <c r="BX4423" s="22"/>
      <c r="BY4423" s="22"/>
      <c r="BZ4423" s="22"/>
      <c r="CA4423" s="22"/>
      <c r="CB4423" s="22"/>
      <c r="CC4423" s="22"/>
      <c r="CD4423" s="22"/>
      <c r="CE4423" s="22"/>
      <c r="CF4423" s="22"/>
      <c r="CG4423" s="22"/>
      <c r="CH4423" s="22"/>
      <c r="CI4423" s="22"/>
      <c r="CJ4423" s="22"/>
      <c r="CK4423" s="22"/>
      <c r="CL4423" s="22"/>
      <c r="CM4423" s="22"/>
      <c r="CN4423" s="22"/>
      <c r="CO4423" s="22"/>
    </row>
    <row r="4424" spans="1:93" s="2" customFormat="1" x14ac:dyDescent="0.3">
      <c r="A4424" s="86" t="s">
        <v>204</v>
      </c>
      <c r="B4424" s="86" t="s">
        <v>362</v>
      </c>
      <c r="C4424" s="68" t="s">
        <v>252</v>
      </c>
      <c r="D4424" s="67" t="s">
        <v>368</v>
      </c>
      <c r="E4424" s="73"/>
      <c r="F4424" s="73" t="s">
        <v>490</v>
      </c>
      <c r="G4424" s="73" t="s">
        <v>405</v>
      </c>
      <c r="H4424" s="73" t="s">
        <v>405</v>
      </c>
      <c r="I4424" s="73" t="s">
        <v>467</v>
      </c>
      <c r="J4424" s="86" t="str">
        <f t="shared" si="99"/>
        <v>Lower medium km Managed cars (by market segment)</v>
      </c>
      <c r="K4424" s="98">
        <v>0.10037</v>
      </c>
      <c r="L4424" s="48"/>
      <c r="M4424" s="22"/>
      <c r="N4424" s="22"/>
      <c r="O4424" s="22"/>
      <c r="P4424" s="22"/>
      <c r="Q4424" s="22"/>
      <c r="R4424" s="22"/>
      <c r="S4424" s="22"/>
      <c r="T4424" s="2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c r="AQ4424" s="22"/>
      <c r="AR4424" s="22"/>
      <c r="AS4424" s="22"/>
      <c r="AT4424" s="22"/>
      <c r="AU4424" s="22"/>
      <c r="AV4424" s="22"/>
      <c r="AW4424" s="22"/>
      <c r="AX4424" s="22"/>
      <c r="AY4424" s="22"/>
      <c r="AZ4424" s="22"/>
      <c r="BA4424" s="22"/>
      <c r="BB4424" s="22"/>
      <c r="BC4424" s="22"/>
      <c r="BD4424" s="22"/>
      <c r="BE4424" s="22"/>
      <c r="BF4424" s="22"/>
      <c r="BG4424" s="22"/>
      <c r="BH4424" s="22"/>
      <c r="BI4424" s="22"/>
      <c r="BJ4424" s="22"/>
      <c r="BK4424" s="22"/>
      <c r="BL4424" s="22"/>
      <c r="BM4424" s="22"/>
      <c r="BN4424" s="22"/>
      <c r="BO4424" s="22"/>
      <c r="BP4424" s="22"/>
      <c r="BQ4424" s="22"/>
      <c r="BR4424" s="22"/>
      <c r="BS4424" s="22"/>
      <c r="BT4424" s="22"/>
      <c r="BU4424" s="22"/>
      <c r="BV4424" s="22"/>
      <c r="BW4424" s="22"/>
      <c r="BX4424" s="22"/>
      <c r="BY4424" s="22"/>
      <c r="BZ4424" s="22"/>
      <c r="CA4424" s="22"/>
      <c r="CB4424" s="22"/>
      <c r="CC4424" s="22"/>
      <c r="CD4424" s="22"/>
      <c r="CE4424" s="22"/>
      <c r="CF4424" s="22"/>
      <c r="CG4424" s="22"/>
      <c r="CH4424" s="22"/>
      <c r="CI4424" s="22"/>
      <c r="CJ4424" s="22"/>
      <c r="CK4424" s="22"/>
      <c r="CL4424" s="22"/>
      <c r="CM4424" s="22"/>
      <c r="CN4424" s="22"/>
      <c r="CO4424" s="22"/>
    </row>
    <row r="4425" spans="1:93" s="2" customFormat="1" x14ac:dyDescent="0.3">
      <c r="A4425" s="86" t="s">
        <v>204</v>
      </c>
      <c r="B4425" s="86" t="s">
        <v>362</v>
      </c>
      <c r="C4425" s="68" t="s">
        <v>252</v>
      </c>
      <c r="D4425" s="67" t="s">
        <v>368</v>
      </c>
      <c r="E4425" s="73"/>
      <c r="F4425" s="73" t="s">
        <v>490</v>
      </c>
      <c r="G4425" s="73" t="s">
        <v>405</v>
      </c>
      <c r="H4425" s="73" t="s">
        <v>405</v>
      </c>
      <c r="I4425" s="73" t="s">
        <v>468</v>
      </c>
      <c r="J4425" s="86" t="str">
        <f t="shared" si="99"/>
        <v>Lower medium km Managed cars (by market segment)</v>
      </c>
      <c r="K4425" s="98">
        <v>3.8000000000000002E-4</v>
      </c>
      <c r="L4425" s="48"/>
      <c r="M4425" s="22"/>
      <c r="N4425" s="22"/>
      <c r="O4425" s="22"/>
      <c r="P4425" s="22"/>
      <c r="Q4425" s="22"/>
      <c r="R4425" s="22"/>
      <c r="S4425" s="22"/>
      <c r="T4425" s="22"/>
      <c r="U4425" s="22"/>
      <c r="V4425" s="22"/>
      <c r="W4425" s="22"/>
      <c r="X4425" s="22"/>
      <c r="Y4425" s="22"/>
      <c r="Z4425" s="22"/>
      <c r="AA4425" s="22"/>
      <c r="AB4425" s="22"/>
      <c r="AC4425" s="22"/>
      <c r="AD4425" s="22"/>
      <c r="AE4425" s="22"/>
      <c r="AF4425" s="22"/>
      <c r="AG4425" s="22"/>
      <c r="AH4425" s="22"/>
      <c r="AI4425" s="22"/>
      <c r="AJ4425" s="22"/>
      <c r="AK4425" s="22"/>
      <c r="AL4425" s="22"/>
      <c r="AM4425" s="22"/>
      <c r="AN4425" s="22"/>
      <c r="AO4425" s="22"/>
      <c r="AP4425" s="22"/>
      <c r="AQ4425" s="22"/>
      <c r="AR4425" s="22"/>
      <c r="AS4425" s="22"/>
      <c r="AT4425" s="22"/>
      <c r="AU4425" s="22"/>
      <c r="AV4425" s="22"/>
      <c r="AW4425" s="22"/>
      <c r="AX4425" s="22"/>
      <c r="AY4425" s="22"/>
      <c r="AZ4425" s="22"/>
      <c r="BA4425" s="22"/>
      <c r="BB4425" s="22"/>
      <c r="BC4425" s="22"/>
      <c r="BD4425" s="22"/>
      <c r="BE4425" s="22"/>
      <c r="BF4425" s="22"/>
      <c r="BG4425" s="22"/>
      <c r="BH4425" s="22"/>
      <c r="BI4425" s="22"/>
      <c r="BJ4425" s="22"/>
      <c r="BK4425" s="22"/>
      <c r="BL4425" s="22"/>
      <c r="BM4425" s="22"/>
      <c r="BN4425" s="22"/>
      <c r="BO4425" s="22"/>
      <c r="BP4425" s="22"/>
      <c r="BQ4425" s="22"/>
      <c r="BR4425" s="22"/>
      <c r="BS4425" s="22"/>
      <c r="BT4425" s="22"/>
      <c r="BU4425" s="22"/>
      <c r="BV4425" s="22"/>
      <c r="BW4425" s="22"/>
      <c r="BX4425" s="22"/>
      <c r="BY4425" s="22"/>
      <c r="BZ4425" s="22"/>
      <c r="CA4425" s="22"/>
      <c r="CB4425" s="22"/>
      <c r="CC4425" s="22"/>
      <c r="CD4425" s="22"/>
      <c r="CE4425" s="22"/>
      <c r="CF4425" s="22"/>
      <c r="CG4425" s="22"/>
      <c r="CH4425" s="22"/>
      <c r="CI4425" s="22"/>
      <c r="CJ4425" s="22"/>
      <c r="CK4425" s="22"/>
      <c r="CL4425" s="22"/>
      <c r="CM4425" s="22"/>
      <c r="CN4425" s="22"/>
      <c r="CO4425" s="22"/>
    </row>
    <row r="4426" spans="1:93" s="2" customFormat="1" x14ac:dyDescent="0.3">
      <c r="A4426" s="86" t="s">
        <v>204</v>
      </c>
      <c r="B4426" s="86" t="s">
        <v>362</v>
      </c>
      <c r="C4426" s="68" t="s">
        <v>252</v>
      </c>
      <c r="D4426" s="67" t="s">
        <v>368</v>
      </c>
      <c r="E4426" s="73"/>
      <c r="F4426" s="73" t="s">
        <v>490</v>
      </c>
      <c r="G4426" s="73" t="s">
        <v>156</v>
      </c>
      <c r="H4426" s="73" t="s">
        <v>156</v>
      </c>
      <c r="I4426" s="73" t="s">
        <v>465</v>
      </c>
      <c r="J4426" s="86" t="str">
        <f t="shared" si="99"/>
        <v>Lower medium miles Managed cars (by market segment)</v>
      </c>
      <c r="K4426" s="98">
        <v>0.16259999999999999</v>
      </c>
      <c r="L4426" s="48"/>
      <c r="M4426" s="22"/>
      <c r="N4426" s="22"/>
      <c r="O4426" s="22"/>
      <c r="P4426" s="22"/>
      <c r="Q4426" s="22"/>
      <c r="R4426" s="22"/>
      <c r="S4426" s="22"/>
      <c r="T4426" s="2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c r="AQ4426" s="22"/>
      <c r="AR4426" s="22"/>
      <c r="AS4426" s="22"/>
      <c r="AT4426" s="22"/>
      <c r="AU4426" s="22"/>
      <c r="AV4426" s="22"/>
      <c r="AW4426" s="22"/>
      <c r="AX4426" s="22"/>
      <c r="AY4426" s="22"/>
      <c r="AZ4426" s="22"/>
      <c r="BA4426" s="22"/>
      <c r="BB4426" s="22"/>
      <c r="BC4426" s="22"/>
      <c r="BD4426" s="22"/>
      <c r="BE4426" s="22"/>
      <c r="BF4426" s="22"/>
      <c r="BG4426" s="22"/>
      <c r="BH4426" s="22"/>
      <c r="BI4426" s="22"/>
      <c r="BJ4426" s="22"/>
      <c r="BK4426" s="22"/>
      <c r="BL4426" s="22"/>
      <c r="BM4426" s="22"/>
      <c r="BN4426" s="22"/>
      <c r="BO4426" s="22"/>
      <c r="BP4426" s="22"/>
      <c r="BQ4426" s="22"/>
      <c r="BR4426" s="22"/>
      <c r="BS4426" s="22"/>
      <c r="BT4426" s="22"/>
      <c r="BU4426" s="22"/>
      <c r="BV4426" s="22"/>
      <c r="BW4426" s="22"/>
      <c r="BX4426" s="22"/>
      <c r="BY4426" s="22"/>
      <c r="BZ4426" s="22"/>
      <c r="CA4426" s="22"/>
      <c r="CB4426" s="22"/>
      <c r="CC4426" s="22"/>
      <c r="CD4426" s="22"/>
      <c r="CE4426" s="22"/>
      <c r="CF4426" s="22"/>
      <c r="CG4426" s="22"/>
      <c r="CH4426" s="22"/>
      <c r="CI4426" s="22"/>
      <c r="CJ4426" s="22"/>
      <c r="CK4426" s="22"/>
      <c r="CL4426" s="22"/>
      <c r="CM4426" s="22"/>
      <c r="CN4426" s="22"/>
      <c r="CO4426" s="22"/>
    </row>
    <row r="4427" spans="1:93" s="2" customFormat="1" x14ac:dyDescent="0.3">
      <c r="A4427" s="86" t="s">
        <v>204</v>
      </c>
      <c r="B4427" s="86" t="s">
        <v>362</v>
      </c>
      <c r="C4427" s="68" t="s">
        <v>252</v>
      </c>
      <c r="D4427" s="67" t="s">
        <v>368</v>
      </c>
      <c r="E4427" s="73"/>
      <c r="F4427" s="73" t="s">
        <v>490</v>
      </c>
      <c r="G4427" s="73" t="s">
        <v>156</v>
      </c>
      <c r="H4427" s="73" t="s">
        <v>156</v>
      </c>
      <c r="I4427" s="73" t="s">
        <v>466</v>
      </c>
      <c r="J4427" s="86" t="str">
        <f t="shared" si="99"/>
        <v>Lower medium miles Managed cars (by market segment)</v>
      </c>
      <c r="K4427" s="98">
        <v>4.6999999999999999E-4</v>
      </c>
      <c r="L4427" s="48"/>
      <c r="M4427" s="22"/>
      <c r="N4427" s="22"/>
      <c r="O4427" s="22"/>
      <c r="P4427" s="22"/>
      <c r="Q4427" s="22"/>
      <c r="R4427" s="22"/>
      <c r="S4427" s="22"/>
      <c r="T4427" s="22"/>
      <c r="U4427" s="22"/>
      <c r="V4427" s="22"/>
      <c r="W4427" s="22"/>
      <c r="X4427" s="22"/>
      <c r="Y4427" s="22"/>
      <c r="Z4427" s="22"/>
      <c r="AA4427" s="22"/>
      <c r="AB4427" s="22"/>
      <c r="AC4427" s="22"/>
      <c r="AD4427" s="22"/>
      <c r="AE4427" s="22"/>
      <c r="AF4427" s="22"/>
      <c r="AG4427" s="22"/>
      <c r="AH4427" s="22"/>
      <c r="AI4427" s="22"/>
      <c r="AJ4427" s="22"/>
      <c r="AK4427" s="22"/>
      <c r="AL4427" s="22"/>
      <c r="AM4427" s="22"/>
      <c r="AN4427" s="22"/>
      <c r="AO4427" s="22"/>
      <c r="AP4427" s="22"/>
      <c r="AQ4427" s="22"/>
      <c r="AR4427" s="22"/>
      <c r="AS4427" s="22"/>
      <c r="AT4427" s="22"/>
      <c r="AU4427" s="22"/>
      <c r="AV4427" s="22"/>
      <c r="AW4427" s="22"/>
      <c r="AX4427" s="22"/>
      <c r="AY4427" s="22"/>
      <c r="AZ4427" s="22"/>
      <c r="BA4427" s="22"/>
      <c r="BB4427" s="22"/>
      <c r="BC4427" s="22"/>
      <c r="BD4427" s="22"/>
      <c r="BE4427" s="22"/>
      <c r="BF4427" s="22"/>
      <c r="BG4427" s="22"/>
      <c r="BH4427" s="22"/>
      <c r="BI4427" s="22"/>
      <c r="BJ4427" s="22"/>
      <c r="BK4427" s="22"/>
      <c r="BL4427" s="22"/>
      <c r="BM4427" s="22"/>
      <c r="BN4427" s="22"/>
      <c r="BO4427" s="22"/>
      <c r="BP4427" s="22"/>
      <c r="BQ4427" s="22"/>
      <c r="BR4427" s="22"/>
      <c r="BS4427" s="22"/>
      <c r="BT4427" s="22"/>
      <c r="BU4427" s="22"/>
      <c r="BV4427" s="22"/>
      <c r="BW4427" s="22"/>
      <c r="BX4427" s="22"/>
      <c r="BY4427" s="22"/>
      <c r="BZ4427" s="22"/>
      <c r="CA4427" s="22"/>
      <c r="CB4427" s="22"/>
      <c r="CC4427" s="22"/>
      <c r="CD4427" s="22"/>
      <c r="CE4427" s="22"/>
      <c r="CF4427" s="22"/>
      <c r="CG4427" s="22"/>
      <c r="CH4427" s="22"/>
      <c r="CI4427" s="22"/>
      <c r="CJ4427" s="22"/>
      <c r="CK4427" s="22"/>
      <c r="CL4427" s="22"/>
      <c r="CM4427" s="22"/>
      <c r="CN4427" s="22"/>
      <c r="CO4427" s="22"/>
    </row>
    <row r="4428" spans="1:93" s="2" customFormat="1" x14ac:dyDescent="0.3">
      <c r="A4428" s="86" t="s">
        <v>204</v>
      </c>
      <c r="B4428" s="86" t="s">
        <v>362</v>
      </c>
      <c r="C4428" s="68" t="s">
        <v>252</v>
      </c>
      <c r="D4428" s="67" t="s">
        <v>368</v>
      </c>
      <c r="E4428" s="73"/>
      <c r="F4428" s="73" t="s">
        <v>490</v>
      </c>
      <c r="G4428" s="73" t="s">
        <v>156</v>
      </c>
      <c r="H4428" s="73" t="s">
        <v>156</v>
      </c>
      <c r="I4428" s="73" t="s">
        <v>467</v>
      </c>
      <c r="J4428" s="86" t="str">
        <f t="shared" si="99"/>
        <v>Lower medium miles Managed cars (by market segment)</v>
      </c>
      <c r="K4428" s="98">
        <v>0.16152</v>
      </c>
      <c r="L4428" s="48"/>
      <c r="M4428" s="22"/>
      <c r="N4428" s="22"/>
      <c r="O4428" s="22"/>
      <c r="P4428" s="22"/>
      <c r="Q4428" s="22"/>
      <c r="R4428" s="22"/>
      <c r="S4428" s="22"/>
      <c r="T4428" s="2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c r="AQ4428" s="22"/>
      <c r="AR4428" s="22"/>
      <c r="AS4428" s="22"/>
      <c r="AT4428" s="22"/>
      <c r="AU4428" s="22"/>
      <c r="AV4428" s="22"/>
      <c r="AW4428" s="22"/>
      <c r="AX4428" s="22"/>
      <c r="AY4428" s="22"/>
      <c r="AZ4428" s="22"/>
      <c r="BA4428" s="22"/>
      <c r="BB4428" s="22"/>
      <c r="BC4428" s="22"/>
      <c r="BD4428" s="22"/>
      <c r="BE4428" s="22"/>
      <c r="BF4428" s="22"/>
      <c r="BG4428" s="22"/>
      <c r="BH4428" s="22"/>
      <c r="BI4428" s="22"/>
      <c r="BJ4428" s="22"/>
      <c r="BK4428" s="22"/>
      <c r="BL4428" s="22"/>
      <c r="BM4428" s="22"/>
      <c r="BN4428" s="22"/>
      <c r="BO4428" s="22"/>
      <c r="BP4428" s="22"/>
      <c r="BQ4428" s="22"/>
      <c r="BR4428" s="22"/>
      <c r="BS4428" s="22"/>
      <c r="BT4428" s="22"/>
      <c r="BU4428" s="22"/>
      <c r="BV4428" s="22"/>
      <c r="BW4428" s="22"/>
      <c r="BX4428" s="22"/>
      <c r="BY4428" s="22"/>
      <c r="BZ4428" s="22"/>
      <c r="CA4428" s="22"/>
      <c r="CB4428" s="22"/>
      <c r="CC4428" s="22"/>
      <c r="CD4428" s="22"/>
      <c r="CE4428" s="22"/>
      <c r="CF4428" s="22"/>
      <c r="CG4428" s="22"/>
      <c r="CH4428" s="22"/>
      <c r="CI4428" s="22"/>
      <c r="CJ4428" s="22"/>
      <c r="CK4428" s="22"/>
      <c r="CL4428" s="22"/>
      <c r="CM4428" s="22"/>
      <c r="CN4428" s="22"/>
      <c r="CO4428" s="22"/>
    </row>
    <row r="4429" spans="1:93" s="2" customFormat="1" x14ac:dyDescent="0.3">
      <c r="A4429" s="86" t="s">
        <v>204</v>
      </c>
      <c r="B4429" s="86" t="s">
        <v>362</v>
      </c>
      <c r="C4429" s="68" t="s">
        <v>252</v>
      </c>
      <c r="D4429" s="67" t="s">
        <v>368</v>
      </c>
      <c r="E4429" s="73"/>
      <c r="F4429" s="73" t="s">
        <v>490</v>
      </c>
      <c r="G4429" s="73" t="s">
        <v>156</v>
      </c>
      <c r="H4429" s="73" t="s">
        <v>156</v>
      </c>
      <c r="I4429" s="73" t="s">
        <v>468</v>
      </c>
      <c r="J4429" s="86" t="str">
        <f t="shared" si="99"/>
        <v>Lower medium miles Managed cars (by market segment)</v>
      </c>
      <c r="K4429" s="98">
        <v>6.0999999999999997E-4</v>
      </c>
      <c r="L4429" s="48"/>
      <c r="M4429" s="22"/>
      <c r="N4429" s="22"/>
      <c r="O4429" s="22"/>
      <c r="P4429" s="22"/>
      <c r="Q4429" s="22"/>
      <c r="R4429" s="22"/>
      <c r="S4429" s="22"/>
      <c r="T4429" s="22"/>
      <c r="U4429" s="22"/>
      <c r="V4429" s="22"/>
      <c r="W4429" s="22"/>
      <c r="X4429" s="22"/>
      <c r="Y4429" s="22"/>
      <c r="Z4429" s="22"/>
      <c r="AA4429" s="22"/>
      <c r="AB4429" s="22"/>
      <c r="AC4429" s="22"/>
      <c r="AD4429" s="22"/>
      <c r="AE4429" s="22"/>
      <c r="AF4429" s="22"/>
      <c r="AG4429" s="22"/>
      <c r="AH4429" s="22"/>
      <c r="AI4429" s="22"/>
      <c r="AJ4429" s="22"/>
      <c r="AK4429" s="22"/>
      <c r="AL4429" s="22"/>
      <c r="AM4429" s="22"/>
      <c r="AN4429" s="22"/>
      <c r="AO4429" s="22"/>
      <c r="AP4429" s="22"/>
      <c r="AQ4429" s="22"/>
      <c r="AR4429" s="22"/>
      <c r="AS4429" s="22"/>
      <c r="AT4429" s="22"/>
      <c r="AU4429" s="22"/>
      <c r="AV4429" s="22"/>
      <c r="AW4429" s="22"/>
      <c r="AX4429" s="22"/>
      <c r="AY4429" s="22"/>
      <c r="AZ4429" s="22"/>
      <c r="BA4429" s="22"/>
      <c r="BB4429" s="22"/>
      <c r="BC4429" s="22"/>
      <c r="BD4429" s="22"/>
      <c r="BE4429" s="22"/>
      <c r="BF4429" s="22"/>
      <c r="BG4429" s="22"/>
      <c r="BH4429" s="22"/>
      <c r="BI4429" s="22"/>
      <c r="BJ4429" s="22"/>
      <c r="BK4429" s="22"/>
      <c r="BL4429" s="22"/>
      <c r="BM4429" s="22"/>
      <c r="BN4429" s="22"/>
      <c r="BO4429" s="22"/>
      <c r="BP4429" s="22"/>
      <c r="BQ4429" s="22"/>
      <c r="BR4429" s="22"/>
      <c r="BS4429" s="22"/>
      <c r="BT4429" s="22"/>
      <c r="BU4429" s="22"/>
      <c r="BV4429" s="22"/>
      <c r="BW4429" s="22"/>
      <c r="BX4429" s="22"/>
      <c r="BY4429" s="22"/>
      <c r="BZ4429" s="22"/>
      <c r="CA4429" s="22"/>
      <c r="CB4429" s="22"/>
      <c r="CC4429" s="22"/>
      <c r="CD4429" s="22"/>
      <c r="CE4429" s="22"/>
      <c r="CF4429" s="22"/>
      <c r="CG4429" s="22"/>
      <c r="CH4429" s="22"/>
      <c r="CI4429" s="22"/>
      <c r="CJ4429" s="22"/>
      <c r="CK4429" s="22"/>
      <c r="CL4429" s="22"/>
      <c r="CM4429" s="22"/>
      <c r="CN4429" s="22"/>
      <c r="CO4429" s="22"/>
    </row>
    <row r="4430" spans="1:93" s="2" customFormat="1" x14ac:dyDescent="0.3">
      <c r="A4430" s="86" t="s">
        <v>204</v>
      </c>
      <c r="B4430" s="86" t="s">
        <v>362</v>
      </c>
      <c r="C4430" s="68" t="s">
        <v>252</v>
      </c>
      <c r="D4430" s="67" t="s">
        <v>368</v>
      </c>
      <c r="E4430" s="73"/>
      <c r="F4430" s="73" t="s">
        <v>491</v>
      </c>
      <c r="G4430" s="73" t="s">
        <v>405</v>
      </c>
      <c r="H4430" s="73" t="s">
        <v>405</v>
      </c>
      <c r="I4430" s="73" t="s">
        <v>465</v>
      </c>
      <c r="J4430" s="86" t="str">
        <f t="shared" si="99"/>
        <v>Lower medium km Managed cars (by market segment)</v>
      </c>
      <c r="K4430" s="98">
        <v>5.7719999999999994E-2</v>
      </c>
      <c r="L4430" s="48"/>
      <c r="M4430" s="22"/>
      <c r="N4430" s="22"/>
      <c r="O4430" s="22"/>
      <c r="P4430" s="22"/>
      <c r="Q4430" s="22"/>
      <c r="R4430" s="22"/>
      <c r="S4430" s="22"/>
      <c r="T4430" s="2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c r="AQ4430" s="22"/>
      <c r="AR4430" s="22"/>
      <c r="AS4430" s="22"/>
      <c r="AT4430" s="22"/>
      <c r="AU4430" s="22"/>
      <c r="AV4430" s="22"/>
      <c r="AW4430" s="22"/>
      <c r="AX4430" s="22"/>
      <c r="AY4430" s="22"/>
      <c r="AZ4430" s="22"/>
      <c r="BA4430" s="22"/>
      <c r="BB4430" s="22"/>
      <c r="BC4430" s="22"/>
      <c r="BD4430" s="22"/>
      <c r="BE4430" s="22"/>
      <c r="BF4430" s="22"/>
      <c r="BG4430" s="22"/>
      <c r="BH4430" s="22"/>
      <c r="BI4430" s="22"/>
      <c r="BJ4430" s="22"/>
      <c r="BK4430" s="22"/>
      <c r="BL4430" s="22"/>
      <c r="BM4430" s="22"/>
      <c r="BN4430" s="22"/>
      <c r="BO4430" s="22"/>
      <c r="BP4430" s="22"/>
      <c r="BQ4430" s="22"/>
      <c r="BR4430" s="22"/>
      <c r="BS4430" s="22"/>
      <c r="BT4430" s="22"/>
      <c r="BU4430" s="22"/>
      <c r="BV4430" s="22"/>
      <c r="BW4430" s="22"/>
      <c r="BX4430" s="22"/>
      <c r="BY4430" s="22"/>
      <c r="BZ4430" s="22"/>
      <c r="CA4430" s="22"/>
      <c r="CB4430" s="22"/>
      <c r="CC4430" s="22"/>
      <c r="CD4430" s="22"/>
      <c r="CE4430" s="22"/>
      <c r="CF4430" s="22"/>
      <c r="CG4430" s="22"/>
      <c r="CH4430" s="22"/>
      <c r="CI4430" s="22"/>
      <c r="CJ4430" s="22"/>
      <c r="CK4430" s="22"/>
      <c r="CL4430" s="22"/>
      <c r="CM4430" s="22"/>
      <c r="CN4430" s="22"/>
      <c r="CO4430" s="22"/>
    </row>
    <row r="4431" spans="1:93" s="2" customFormat="1" x14ac:dyDescent="0.3">
      <c r="A4431" s="86" t="s">
        <v>204</v>
      </c>
      <c r="B4431" s="86" t="s">
        <v>362</v>
      </c>
      <c r="C4431" s="68" t="s">
        <v>252</v>
      </c>
      <c r="D4431" s="67" t="s">
        <v>368</v>
      </c>
      <c r="E4431" s="73"/>
      <c r="F4431" s="73" t="s">
        <v>491</v>
      </c>
      <c r="G4431" s="73" t="s">
        <v>405</v>
      </c>
      <c r="H4431" s="73" t="s">
        <v>405</v>
      </c>
      <c r="I4431" s="73" t="s">
        <v>466</v>
      </c>
      <c r="J4431" s="86" t="str">
        <f t="shared" si="99"/>
        <v>Lower medium km Managed cars (by market segment)</v>
      </c>
      <c r="K4431" s="98">
        <v>1.4999999999999999E-4</v>
      </c>
      <c r="L4431" s="48"/>
      <c r="M4431" s="22"/>
      <c r="N4431" s="22"/>
      <c r="O4431" s="22"/>
      <c r="P4431" s="22"/>
      <c r="Q4431" s="22"/>
      <c r="R4431" s="22"/>
      <c r="S4431" s="22"/>
      <c r="T4431" s="22"/>
      <c r="U4431" s="22"/>
      <c r="V4431" s="22"/>
      <c r="W4431" s="22"/>
      <c r="X4431" s="22"/>
      <c r="Y4431" s="22"/>
      <c r="Z4431" s="22"/>
      <c r="AA4431" s="22"/>
      <c r="AB4431" s="22"/>
      <c r="AC4431" s="22"/>
      <c r="AD4431" s="22"/>
      <c r="AE4431" s="22"/>
      <c r="AF4431" s="22"/>
      <c r="AG4431" s="22"/>
      <c r="AH4431" s="22"/>
      <c r="AI4431" s="22"/>
      <c r="AJ4431" s="22"/>
      <c r="AK4431" s="22"/>
      <c r="AL4431" s="22"/>
      <c r="AM4431" s="22"/>
      <c r="AN4431" s="22"/>
      <c r="AO4431" s="22"/>
      <c r="AP4431" s="22"/>
      <c r="AQ4431" s="22"/>
      <c r="AR4431" s="22"/>
      <c r="AS4431" s="22"/>
      <c r="AT4431" s="22"/>
      <c r="AU4431" s="22"/>
      <c r="AV4431" s="22"/>
      <c r="AW4431" s="22"/>
      <c r="AX4431" s="22"/>
      <c r="AY4431" s="22"/>
      <c r="AZ4431" s="22"/>
      <c r="BA4431" s="22"/>
      <c r="BB4431" s="22"/>
      <c r="BC4431" s="22"/>
      <c r="BD4431" s="22"/>
      <c r="BE4431" s="22"/>
      <c r="BF4431" s="22"/>
      <c r="BG4431" s="22"/>
      <c r="BH4431" s="22"/>
      <c r="BI4431" s="22"/>
      <c r="BJ4431" s="22"/>
      <c r="BK4431" s="22"/>
      <c r="BL4431" s="22"/>
      <c r="BM4431" s="22"/>
      <c r="BN4431" s="22"/>
      <c r="BO4431" s="22"/>
      <c r="BP4431" s="22"/>
      <c r="BQ4431" s="22"/>
      <c r="BR4431" s="22"/>
      <c r="BS4431" s="22"/>
      <c r="BT4431" s="22"/>
      <c r="BU4431" s="22"/>
      <c r="BV4431" s="22"/>
      <c r="BW4431" s="22"/>
      <c r="BX4431" s="22"/>
      <c r="BY4431" s="22"/>
      <c r="BZ4431" s="22"/>
      <c r="CA4431" s="22"/>
      <c r="CB4431" s="22"/>
      <c r="CC4431" s="22"/>
      <c r="CD4431" s="22"/>
      <c r="CE4431" s="22"/>
      <c r="CF4431" s="22"/>
      <c r="CG4431" s="22"/>
      <c r="CH4431" s="22"/>
      <c r="CI4431" s="22"/>
      <c r="CJ4431" s="22"/>
      <c r="CK4431" s="22"/>
      <c r="CL4431" s="22"/>
      <c r="CM4431" s="22"/>
      <c r="CN4431" s="22"/>
      <c r="CO4431" s="22"/>
    </row>
    <row r="4432" spans="1:93" s="2" customFormat="1" x14ac:dyDescent="0.3">
      <c r="A4432" s="86" t="s">
        <v>204</v>
      </c>
      <c r="B4432" s="86" t="s">
        <v>362</v>
      </c>
      <c r="C4432" s="68" t="s">
        <v>252</v>
      </c>
      <c r="D4432" s="67" t="s">
        <v>368</v>
      </c>
      <c r="E4432" s="73"/>
      <c r="F4432" s="73" t="s">
        <v>491</v>
      </c>
      <c r="G4432" s="73" t="s">
        <v>405</v>
      </c>
      <c r="H4432" s="73" t="s">
        <v>405</v>
      </c>
      <c r="I4432" s="73" t="s">
        <v>467</v>
      </c>
      <c r="J4432" s="86" t="str">
        <f t="shared" si="99"/>
        <v>Lower medium km Managed cars (by market segment)</v>
      </c>
      <c r="K4432" s="98">
        <v>5.7259999999999998E-2</v>
      </c>
      <c r="L4432" s="48"/>
      <c r="M4432" s="22"/>
      <c r="N4432" s="22"/>
      <c r="O4432" s="22"/>
      <c r="P4432" s="22"/>
      <c r="Q4432" s="22"/>
      <c r="R4432" s="22"/>
      <c r="S4432" s="22"/>
      <c r="T4432" s="2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c r="AQ4432" s="22"/>
      <c r="AR4432" s="22"/>
      <c r="AS4432" s="22"/>
      <c r="AT4432" s="22"/>
      <c r="AU4432" s="22"/>
      <c r="AV4432" s="22"/>
      <c r="AW4432" s="22"/>
      <c r="AX4432" s="22"/>
      <c r="AY4432" s="22"/>
      <c r="AZ4432" s="22"/>
      <c r="BA4432" s="22"/>
      <c r="BB4432" s="22"/>
      <c r="BC4432" s="22"/>
      <c r="BD4432" s="22"/>
      <c r="BE4432" s="22"/>
      <c r="BF4432" s="22"/>
      <c r="BG4432" s="22"/>
      <c r="BH4432" s="22"/>
      <c r="BI4432" s="22"/>
      <c r="BJ4432" s="22"/>
      <c r="BK4432" s="22"/>
      <c r="BL4432" s="22"/>
      <c r="BM4432" s="22"/>
      <c r="BN4432" s="22"/>
      <c r="BO4432" s="22"/>
      <c r="BP4432" s="22"/>
      <c r="BQ4432" s="22"/>
      <c r="BR4432" s="22"/>
      <c r="BS4432" s="22"/>
      <c r="BT4432" s="22"/>
      <c r="BU4432" s="22"/>
      <c r="BV4432" s="22"/>
      <c r="BW4432" s="22"/>
      <c r="BX4432" s="22"/>
      <c r="BY4432" s="22"/>
      <c r="BZ4432" s="22"/>
      <c r="CA4432" s="22"/>
      <c r="CB4432" s="22"/>
      <c r="CC4432" s="22"/>
      <c r="CD4432" s="22"/>
      <c r="CE4432" s="22"/>
      <c r="CF4432" s="22"/>
      <c r="CG4432" s="22"/>
      <c r="CH4432" s="22"/>
      <c r="CI4432" s="22"/>
      <c r="CJ4432" s="22"/>
      <c r="CK4432" s="22"/>
      <c r="CL4432" s="22"/>
      <c r="CM4432" s="22"/>
      <c r="CN4432" s="22"/>
      <c r="CO4432" s="22"/>
    </row>
    <row r="4433" spans="1:93" s="2" customFormat="1" x14ac:dyDescent="0.3">
      <c r="A4433" s="86" t="s">
        <v>204</v>
      </c>
      <c r="B4433" s="86" t="s">
        <v>362</v>
      </c>
      <c r="C4433" s="68" t="s">
        <v>252</v>
      </c>
      <c r="D4433" s="67" t="s">
        <v>368</v>
      </c>
      <c r="E4433" s="73"/>
      <c r="F4433" s="73" t="s">
        <v>491</v>
      </c>
      <c r="G4433" s="73" t="s">
        <v>405</v>
      </c>
      <c r="H4433" s="73" t="s">
        <v>405</v>
      </c>
      <c r="I4433" s="73" t="s">
        <v>468</v>
      </c>
      <c r="J4433" s="86" t="str">
        <f t="shared" si="99"/>
        <v>Lower medium km Managed cars (by market segment)</v>
      </c>
      <c r="K4433" s="98">
        <v>3.1E-4</v>
      </c>
      <c r="L4433" s="48"/>
      <c r="M4433" s="22"/>
      <c r="N4433" s="22"/>
      <c r="O4433" s="22"/>
      <c r="P4433" s="22"/>
      <c r="Q4433" s="22"/>
      <c r="R4433" s="22"/>
      <c r="S4433" s="22"/>
      <c r="T4433" s="22"/>
      <c r="U4433" s="22"/>
      <c r="V4433" s="22"/>
      <c r="W4433" s="22"/>
      <c r="X4433" s="22"/>
      <c r="Y4433" s="22"/>
      <c r="Z4433" s="22"/>
      <c r="AA4433" s="22"/>
      <c r="AB4433" s="22"/>
      <c r="AC4433" s="22"/>
      <c r="AD4433" s="22"/>
      <c r="AE4433" s="22"/>
      <c r="AF4433" s="22"/>
      <c r="AG4433" s="22"/>
      <c r="AH4433" s="22"/>
      <c r="AI4433" s="22"/>
      <c r="AJ4433" s="22"/>
      <c r="AK4433" s="22"/>
      <c r="AL4433" s="22"/>
      <c r="AM4433" s="22"/>
      <c r="AN4433" s="22"/>
      <c r="AO4433" s="22"/>
      <c r="AP4433" s="22"/>
      <c r="AQ4433" s="22"/>
      <c r="AR4433" s="22"/>
      <c r="AS4433" s="22"/>
      <c r="AT4433" s="22"/>
      <c r="AU4433" s="22"/>
      <c r="AV4433" s="22"/>
      <c r="AW4433" s="22"/>
      <c r="AX4433" s="22"/>
      <c r="AY4433" s="22"/>
      <c r="AZ4433" s="22"/>
      <c r="BA4433" s="22"/>
      <c r="BB4433" s="22"/>
      <c r="BC4433" s="22"/>
      <c r="BD4433" s="22"/>
      <c r="BE4433" s="22"/>
      <c r="BF4433" s="22"/>
      <c r="BG4433" s="22"/>
      <c r="BH4433" s="22"/>
      <c r="BI4433" s="22"/>
      <c r="BJ4433" s="22"/>
      <c r="BK4433" s="22"/>
      <c r="BL4433" s="22"/>
      <c r="BM4433" s="22"/>
      <c r="BN4433" s="22"/>
      <c r="BO4433" s="22"/>
      <c r="BP4433" s="22"/>
      <c r="BQ4433" s="22"/>
      <c r="BR4433" s="22"/>
      <c r="BS4433" s="22"/>
      <c r="BT4433" s="22"/>
      <c r="BU4433" s="22"/>
      <c r="BV4433" s="22"/>
      <c r="BW4433" s="22"/>
      <c r="BX4433" s="22"/>
      <c r="BY4433" s="22"/>
      <c r="BZ4433" s="22"/>
      <c r="CA4433" s="22"/>
      <c r="CB4433" s="22"/>
      <c r="CC4433" s="22"/>
      <c r="CD4433" s="22"/>
      <c r="CE4433" s="22"/>
      <c r="CF4433" s="22"/>
      <c r="CG4433" s="22"/>
      <c r="CH4433" s="22"/>
      <c r="CI4433" s="22"/>
      <c r="CJ4433" s="22"/>
      <c r="CK4433" s="22"/>
      <c r="CL4433" s="22"/>
      <c r="CM4433" s="22"/>
      <c r="CN4433" s="22"/>
      <c r="CO4433" s="22"/>
    </row>
    <row r="4434" spans="1:93" s="2" customFormat="1" x14ac:dyDescent="0.3">
      <c r="A4434" s="86" t="s">
        <v>204</v>
      </c>
      <c r="B4434" s="86" t="s">
        <v>362</v>
      </c>
      <c r="C4434" s="68" t="s">
        <v>252</v>
      </c>
      <c r="D4434" s="67" t="s">
        <v>368</v>
      </c>
      <c r="E4434" s="73"/>
      <c r="F4434" s="73" t="s">
        <v>491</v>
      </c>
      <c r="G4434" s="73" t="s">
        <v>156</v>
      </c>
      <c r="H4434" s="73" t="s">
        <v>156</v>
      </c>
      <c r="I4434" s="73" t="s">
        <v>465</v>
      </c>
      <c r="J4434" s="86" t="str">
        <f t="shared" si="99"/>
        <v>Lower medium miles Managed cars (by market segment)</v>
      </c>
      <c r="K4434" s="98">
        <v>9.287999999999999E-2</v>
      </c>
      <c r="L4434" s="48"/>
      <c r="M4434" s="22"/>
      <c r="N4434" s="22"/>
      <c r="O4434" s="22"/>
      <c r="P4434" s="22"/>
      <c r="Q4434" s="22"/>
      <c r="R4434" s="22"/>
      <c r="S4434" s="22"/>
      <c r="T4434" s="2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c r="AQ4434" s="22"/>
      <c r="AR4434" s="22"/>
      <c r="AS4434" s="22"/>
      <c r="AT4434" s="22"/>
      <c r="AU4434" s="22"/>
      <c r="AV4434" s="22"/>
      <c r="AW4434" s="22"/>
      <c r="AX4434" s="22"/>
      <c r="AY4434" s="22"/>
      <c r="AZ4434" s="22"/>
      <c r="BA4434" s="22"/>
      <c r="BB4434" s="22"/>
      <c r="BC4434" s="22"/>
      <c r="BD4434" s="22"/>
      <c r="BE4434" s="22"/>
      <c r="BF4434" s="22"/>
      <c r="BG4434" s="22"/>
      <c r="BH4434" s="22"/>
      <c r="BI4434" s="22"/>
      <c r="BJ4434" s="22"/>
      <c r="BK4434" s="22"/>
      <c r="BL4434" s="22"/>
      <c r="BM4434" s="22"/>
      <c r="BN4434" s="22"/>
      <c r="BO4434" s="22"/>
      <c r="BP4434" s="22"/>
      <c r="BQ4434" s="22"/>
      <c r="BR4434" s="22"/>
      <c r="BS4434" s="22"/>
      <c r="BT4434" s="22"/>
      <c r="BU4434" s="22"/>
      <c r="BV4434" s="22"/>
      <c r="BW4434" s="22"/>
      <c r="BX4434" s="22"/>
      <c r="BY4434" s="22"/>
      <c r="BZ4434" s="22"/>
      <c r="CA4434" s="22"/>
      <c r="CB4434" s="22"/>
      <c r="CC4434" s="22"/>
      <c r="CD4434" s="22"/>
      <c r="CE4434" s="22"/>
      <c r="CF4434" s="22"/>
      <c r="CG4434" s="22"/>
      <c r="CH4434" s="22"/>
      <c r="CI4434" s="22"/>
      <c r="CJ4434" s="22"/>
      <c r="CK4434" s="22"/>
      <c r="CL4434" s="22"/>
      <c r="CM4434" s="22"/>
      <c r="CN4434" s="22"/>
      <c r="CO4434" s="22"/>
    </row>
    <row r="4435" spans="1:93" s="2" customFormat="1" x14ac:dyDescent="0.3">
      <c r="A4435" s="86" t="s">
        <v>204</v>
      </c>
      <c r="B4435" s="86" t="s">
        <v>362</v>
      </c>
      <c r="C4435" s="68" t="s">
        <v>252</v>
      </c>
      <c r="D4435" s="67" t="s">
        <v>368</v>
      </c>
      <c r="E4435" s="73"/>
      <c r="F4435" s="73" t="s">
        <v>491</v>
      </c>
      <c r="G4435" s="73" t="s">
        <v>156</v>
      </c>
      <c r="H4435" s="73" t="s">
        <v>156</v>
      </c>
      <c r="I4435" s="73" t="s">
        <v>466</v>
      </c>
      <c r="J4435" s="86" t="str">
        <f t="shared" si="99"/>
        <v>Lower medium miles Managed cars (by market segment)</v>
      </c>
      <c r="K4435" s="98">
        <v>2.3000000000000001E-4</v>
      </c>
      <c r="L4435" s="48"/>
      <c r="M4435" s="22"/>
      <c r="N4435" s="22"/>
      <c r="O4435" s="22"/>
      <c r="P4435" s="22"/>
      <c r="Q4435" s="22"/>
      <c r="R4435" s="22"/>
      <c r="S4435" s="22"/>
      <c r="T4435" s="22"/>
      <c r="U4435" s="22"/>
      <c r="V4435" s="22"/>
      <c r="W4435" s="22"/>
      <c r="X4435" s="22"/>
      <c r="Y4435" s="22"/>
      <c r="Z4435" s="22"/>
      <c r="AA4435" s="22"/>
      <c r="AB4435" s="22"/>
      <c r="AC4435" s="22"/>
      <c r="AD4435" s="22"/>
      <c r="AE4435" s="22"/>
      <c r="AF4435" s="22"/>
      <c r="AG4435" s="22"/>
      <c r="AH4435" s="22"/>
      <c r="AI4435" s="22"/>
      <c r="AJ4435" s="22"/>
      <c r="AK4435" s="22"/>
      <c r="AL4435" s="22"/>
      <c r="AM4435" s="22"/>
      <c r="AN4435" s="22"/>
      <c r="AO4435" s="22"/>
      <c r="AP4435" s="22"/>
      <c r="AQ4435" s="22"/>
      <c r="AR4435" s="22"/>
      <c r="AS4435" s="22"/>
      <c r="AT4435" s="22"/>
      <c r="AU4435" s="22"/>
      <c r="AV4435" s="22"/>
      <c r="AW4435" s="22"/>
      <c r="AX4435" s="22"/>
      <c r="AY4435" s="22"/>
      <c r="AZ4435" s="22"/>
      <c r="BA4435" s="22"/>
      <c r="BB4435" s="22"/>
      <c r="BC4435" s="22"/>
      <c r="BD4435" s="22"/>
      <c r="BE4435" s="22"/>
      <c r="BF4435" s="22"/>
      <c r="BG4435" s="22"/>
      <c r="BH4435" s="22"/>
      <c r="BI4435" s="22"/>
      <c r="BJ4435" s="22"/>
      <c r="BK4435" s="22"/>
      <c r="BL4435" s="22"/>
      <c r="BM4435" s="22"/>
      <c r="BN4435" s="22"/>
      <c r="BO4435" s="22"/>
      <c r="BP4435" s="22"/>
      <c r="BQ4435" s="22"/>
      <c r="BR4435" s="22"/>
      <c r="BS4435" s="22"/>
      <c r="BT4435" s="22"/>
      <c r="BU4435" s="22"/>
      <c r="BV4435" s="22"/>
      <c r="BW4435" s="22"/>
      <c r="BX4435" s="22"/>
      <c r="BY4435" s="22"/>
      <c r="BZ4435" s="22"/>
      <c r="CA4435" s="22"/>
      <c r="CB4435" s="22"/>
      <c r="CC4435" s="22"/>
      <c r="CD4435" s="22"/>
      <c r="CE4435" s="22"/>
      <c r="CF4435" s="22"/>
      <c r="CG4435" s="22"/>
      <c r="CH4435" s="22"/>
      <c r="CI4435" s="22"/>
      <c r="CJ4435" s="22"/>
      <c r="CK4435" s="22"/>
      <c r="CL4435" s="22"/>
      <c r="CM4435" s="22"/>
      <c r="CN4435" s="22"/>
      <c r="CO4435" s="22"/>
    </row>
    <row r="4436" spans="1:93" s="2" customFormat="1" x14ac:dyDescent="0.3">
      <c r="A4436" s="86" t="s">
        <v>204</v>
      </c>
      <c r="B4436" s="86" t="s">
        <v>362</v>
      </c>
      <c r="C4436" s="68" t="s">
        <v>252</v>
      </c>
      <c r="D4436" s="67" t="s">
        <v>368</v>
      </c>
      <c r="E4436" s="73"/>
      <c r="F4436" s="73" t="s">
        <v>491</v>
      </c>
      <c r="G4436" s="73" t="s">
        <v>156</v>
      </c>
      <c r="H4436" s="73" t="s">
        <v>156</v>
      </c>
      <c r="I4436" s="73" t="s">
        <v>467</v>
      </c>
      <c r="J4436" s="86" t="str">
        <f t="shared" si="99"/>
        <v>Lower medium miles Managed cars (by market segment)</v>
      </c>
      <c r="K4436" s="98">
        <v>9.2149999999999996E-2</v>
      </c>
      <c r="L4436" s="48"/>
      <c r="M4436" s="22"/>
      <c r="N4436" s="22"/>
      <c r="O4436" s="22"/>
      <c r="P4436" s="22"/>
      <c r="Q4436" s="22"/>
      <c r="R4436" s="22"/>
      <c r="S4436" s="22"/>
      <c r="T4436" s="2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c r="AQ4436" s="22"/>
      <c r="AR4436" s="22"/>
      <c r="AS4436" s="22"/>
      <c r="AT4436" s="22"/>
      <c r="AU4436" s="22"/>
      <c r="AV4436" s="22"/>
      <c r="AW4436" s="22"/>
      <c r="AX4436" s="22"/>
      <c r="AY4436" s="22"/>
      <c r="AZ4436" s="22"/>
      <c r="BA4436" s="22"/>
      <c r="BB4436" s="22"/>
      <c r="BC4436" s="22"/>
      <c r="BD4436" s="22"/>
      <c r="BE4436" s="22"/>
      <c r="BF4436" s="22"/>
      <c r="BG4436" s="22"/>
      <c r="BH4436" s="22"/>
      <c r="BI4436" s="22"/>
      <c r="BJ4436" s="22"/>
      <c r="BK4436" s="22"/>
      <c r="BL4436" s="22"/>
      <c r="BM4436" s="22"/>
      <c r="BN4436" s="22"/>
      <c r="BO4436" s="22"/>
      <c r="BP4436" s="22"/>
      <c r="BQ4436" s="22"/>
      <c r="BR4436" s="22"/>
      <c r="BS4436" s="22"/>
      <c r="BT4436" s="22"/>
      <c r="BU4436" s="22"/>
      <c r="BV4436" s="22"/>
      <c r="BW4436" s="22"/>
      <c r="BX4436" s="22"/>
      <c r="BY4436" s="22"/>
      <c r="BZ4436" s="22"/>
      <c r="CA4436" s="22"/>
      <c r="CB4436" s="22"/>
      <c r="CC4436" s="22"/>
      <c r="CD4436" s="22"/>
      <c r="CE4436" s="22"/>
      <c r="CF4436" s="22"/>
      <c r="CG4436" s="22"/>
      <c r="CH4436" s="22"/>
      <c r="CI4436" s="22"/>
      <c r="CJ4436" s="22"/>
      <c r="CK4436" s="22"/>
      <c r="CL4436" s="22"/>
      <c r="CM4436" s="22"/>
      <c r="CN4436" s="22"/>
      <c r="CO4436" s="22"/>
    </row>
    <row r="4437" spans="1:93" s="2" customFormat="1" x14ac:dyDescent="0.3">
      <c r="A4437" s="86" t="s">
        <v>204</v>
      </c>
      <c r="B4437" s="86" t="s">
        <v>362</v>
      </c>
      <c r="C4437" s="68" t="s">
        <v>252</v>
      </c>
      <c r="D4437" s="67" t="s">
        <v>368</v>
      </c>
      <c r="E4437" s="73"/>
      <c r="F4437" s="73" t="s">
        <v>491</v>
      </c>
      <c r="G4437" s="73" t="s">
        <v>156</v>
      </c>
      <c r="H4437" s="73" t="s">
        <v>156</v>
      </c>
      <c r="I4437" s="73" t="s">
        <v>468</v>
      </c>
      <c r="J4437" s="86" t="str">
        <f t="shared" si="99"/>
        <v>Lower medium miles Managed cars (by market segment)</v>
      </c>
      <c r="K4437" s="98">
        <v>5.0000000000000001E-4</v>
      </c>
      <c r="L4437" s="48"/>
      <c r="M4437" s="22"/>
      <c r="N4437" s="22"/>
      <c r="O4437" s="22"/>
      <c r="P4437" s="22"/>
      <c r="Q4437" s="22"/>
      <c r="R4437" s="22"/>
      <c r="S4437" s="22"/>
      <c r="T4437" s="22"/>
      <c r="U4437" s="22"/>
      <c r="V4437" s="22"/>
      <c r="W4437" s="22"/>
      <c r="X4437" s="22"/>
      <c r="Y4437" s="22"/>
      <c r="Z4437" s="22"/>
      <c r="AA4437" s="22"/>
      <c r="AB4437" s="22"/>
      <c r="AC4437" s="22"/>
      <c r="AD4437" s="22"/>
      <c r="AE4437" s="22"/>
      <c r="AF4437" s="22"/>
      <c r="AG4437" s="22"/>
      <c r="AH4437" s="22"/>
      <c r="AI4437" s="22"/>
      <c r="AJ4437" s="22"/>
      <c r="AK4437" s="22"/>
      <c r="AL4437" s="22"/>
      <c r="AM4437" s="22"/>
      <c r="AN4437" s="22"/>
      <c r="AO4437" s="22"/>
      <c r="AP4437" s="22"/>
      <c r="AQ4437" s="22"/>
      <c r="AR4437" s="22"/>
      <c r="AS4437" s="22"/>
      <c r="AT4437" s="22"/>
      <c r="AU4437" s="22"/>
      <c r="AV4437" s="22"/>
      <c r="AW4437" s="22"/>
      <c r="AX4437" s="22"/>
      <c r="AY4437" s="22"/>
      <c r="AZ4437" s="22"/>
      <c r="BA4437" s="22"/>
      <c r="BB4437" s="22"/>
      <c r="BC4437" s="22"/>
      <c r="BD4437" s="22"/>
      <c r="BE4437" s="22"/>
      <c r="BF4437" s="22"/>
      <c r="BG4437" s="22"/>
      <c r="BH4437" s="22"/>
      <c r="BI4437" s="22"/>
      <c r="BJ4437" s="22"/>
      <c r="BK4437" s="22"/>
      <c r="BL4437" s="22"/>
      <c r="BM4437" s="22"/>
      <c r="BN4437" s="22"/>
      <c r="BO4437" s="22"/>
      <c r="BP4437" s="22"/>
      <c r="BQ4437" s="22"/>
      <c r="BR4437" s="22"/>
      <c r="BS4437" s="22"/>
      <c r="BT4437" s="22"/>
      <c r="BU4437" s="22"/>
      <c r="BV4437" s="22"/>
      <c r="BW4437" s="22"/>
      <c r="BX4437" s="22"/>
      <c r="BY4437" s="22"/>
      <c r="BZ4437" s="22"/>
      <c r="CA4437" s="22"/>
      <c r="CB4437" s="22"/>
      <c r="CC4437" s="22"/>
      <c r="CD4437" s="22"/>
      <c r="CE4437" s="22"/>
      <c r="CF4437" s="22"/>
      <c r="CG4437" s="22"/>
      <c r="CH4437" s="22"/>
      <c r="CI4437" s="22"/>
      <c r="CJ4437" s="22"/>
      <c r="CK4437" s="22"/>
      <c r="CL4437" s="22"/>
      <c r="CM4437" s="22"/>
      <c r="CN4437" s="22"/>
      <c r="CO4437" s="22"/>
    </row>
    <row r="4438" spans="1:93" s="2" customFormat="1" x14ac:dyDescent="0.3">
      <c r="A4438" s="86" t="s">
        <v>204</v>
      </c>
      <c r="B4438" s="86" t="s">
        <v>362</v>
      </c>
      <c r="C4438" s="68" t="s">
        <v>252</v>
      </c>
      <c r="D4438" s="67" t="s">
        <v>450</v>
      </c>
      <c r="E4438" s="73"/>
      <c r="F4438" s="73" t="s">
        <v>412</v>
      </c>
      <c r="G4438" s="73" t="s">
        <v>405</v>
      </c>
      <c r="H4438" s="73" t="s">
        <v>405</v>
      </c>
      <c r="I4438" s="73" t="s">
        <v>465</v>
      </c>
      <c r="J4438" s="86" t="str">
        <f t="shared" si="99"/>
        <v>Upper medium km Managed cars (by market segment)</v>
      </c>
      <c r="K4438" s="98">
        <v>0.16533</v>
      </c>
      <c r="L4438" s="48"/>
      <c r="M4438" s="22"/>
      <c r="N4438" s="22"/>
      <c r="O4438" s="22"/>
      <c r="P4438" s="22"/>
      <c r="Q4438" s="22"/>
      <c r="R4438" s="22"/>
      <c r="S4438" s="22"/>
      <c r="T4438" s="2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c r="AQ4438" s="22"/>
      <c r="AR4438" s="22"/>
      <c r="AS4438" s="22"/>
      <c r="AT4438" s="22"/>
      <c r="AU4438" s="22"/>
      <c r="AV4438" s="22"/>
      <c r="AW4438" s="22"/>
      <c r="AX4438" s="22"/>
      <c r="AY4438" s="22"/>
      <c r="AZ4438" s="22"/>
      <c r="BA4438" s="22"/>
      <c r="BB4438" s="22"/>
      <c r="BC4438" s="22"/>
      <c r="BD4438" s="22"/>
      <c r="BE4438" s="22"/>
      <c r="BF4438" s="22"/>
      <c r="BG4438" s="22"/>
      <c r="BH4438" s="22"/>
      <c r="BI4438" s="22"/>
      <c r="BJ4438" s="22"/>
      <c r="BK4438" s="22"/>
      <c r="BL4438" s="22"/>
      <c r="BM4438" s="22"/>
      <c r="BN4438" s="22"/>
      <c r="BO4438" s="22"/>
      <c r="BP4438" s="22"/>
      <c r="BQ4438" s="22"/>
      <c r="BR4438" s="22"/>
      <c r="BS4438" s="22"/>
      <c r="BT4438" s="22"/>
      <c r="BU4438" s="22"/>
      <c r="BV4438" s="22"/>
      <c r="BW4438" s="22"/>
      <c r="BX4438" s="22"/>
      <c r="BY4438" s="22"/>
      <c r="BZ4438" s="22"/>
      <c r="CA4438" s="22"/>
      <c r="CB4438" s="22"/>
      <c r="CC4438" s="22"/>
      <c r="CD4438" s="22"/>
      <c r="CE4438" s="22"/>
      <c r="CF4438" s="22"/>
      <c r="CG4438" s="22"/>
      <c r="CH4438" s="22"/>
      <c r="CI4438" s="22"/>
      <c r="CJ4438" s="22"/>
      <c r="CK4438" s="22"/>
      <c r="CL4438" s="22"/>
      <c r="CM4438" s="22"/>
      <c r="CN4438" s="22"/>
      <c r="CO4438" s="22"/>
    </row>
    <row r="4439" spans="1:93" s="2" customFormat="1" x14ac:dyDescent="0.3">
      <c r="A4439" s="86" t="s">
        <v>204</v>
      </c>
      <c r="B4439" s="86" t="s">
        <v>362</v>
      </c>
      <c r="C4439" s="68" t="s">
        <v>252</v>
      </c>
      <c r="D4439" s="67" t="s">
        <v>450</v>
      </c>
      <c r="E4439" s="73"/>
      <c r="F4439" s="73" t="s">
        <v>412</v>
      </c>
      <c r="G4439" s="73" t="s">
        <v>405</v>
      </c>
      <c r="H4439" s="73" t="s">
        <v>405</v>
      </c>
      <c r="I4439" s="73" t="s">
        <v>466</v>
      </c>
      <c r="J4439" s="86" t="str">
        <f t="shared" si="99"/>
        <v>Upper medium km Managed cars (by market segment)</v>
      </c>
      <c r="K4439" s="146">
        <v>4.3200000000000001E-6</v>
      </c>
      <c r="L4439" s="48"/>
      <c r="M4439" s="22"/>
      <c r="N4439" s="22"/>
      <c r="O4439" s="22"/>
      <c r="P4439" s="22"/>
      <c r="Q4439" s="22"/>
      <c r="R4439" s="22"/>
      <c r="S4439" s="22"/>
      <c r="T4439" s="22"/>
      <c r="U4439" s="22"/>
      <c r="V4439" s="22"/>
      <c r="W4439" s="22"/>
      <c r="X4439" s="22"/>
      <c r="Y4439" s="22"/>
      <c r="Z4439" s="22"/>
      <c r="AA4439" s="22"/>
      <c r="AB4439" s="22"/>
      <c r="AC4439" s="22"/>
      <c r="AD4439" s="22"/>
      <c r="AE4439" s="22"/>
      <c r="AF4439" s="22"/>
      <c r="AG4439" s="22"/>
      <c r="AH4439" s="22"/>
      <c r="AI4439" s="22"/>
      <c r="AJ4439" s="22"/>
      <c r="AK4439" s="22"/>
      <c r="AL4439" s="22"/>
      <c r="AM4439" s="22"/>
      <c r="AN4439" s="22"/>
      <c r="AO4439" s="22"/>
      <c r="AP4439" s="22"/>
      <c r="AQ4439" s="22"/>
      <c r="AR4439" s="22"/>
      <c r="AS4439" s="22"/>
      <c r="AT4439" s="22"/>
      <c r="AU4439" s="22"/>
      <c r="AV4439" s="22"/>
      <c r="AW4439" s="22"/>
      <c r="AX4439" s="22"/>
      <c r="AY4439" s="22"/>
      <c r="AZ4439" s="22"/>
      <c r="BA4439" s="22"/>
      <c r="BB4439" s="22"/>
      <c r="BC4439" s="22"/>
      <c r="BD4439" s="22"/>
      <c r="BE4439" s="22"/>
      <c r="BF4439" s="22"/>
      <c r="BG4439" s="22"/>
      <c r="BH4439" s="22"/>
      <c r="BI4439" s="22"/>
      <c r="BJ4439" s="22"/>
      <c r="BK4439" s="22"/>
      <c r="BL4439" s="22"/>
      <c r="BM4439" s="22"/>
      <c r="BN4439" s="22"/>
      <c r="BO4439" s="22"/>
      <c r="BP4439" s="22"/>
      <c r="BQ4439" s="22"/>
      <c r="BR4439" s="22"/>
      <c r="BS4439" s="22"/>
      <c r="BT4439" s="22"/>
      <c r="BU4439" s="22"/>
      <c r="BV4439" s="22"/>
      <c r="BW4439" s="22"/>
      <c r="BX4439" s="22"/>
      <c r="BY4439" s="22"/>
      <c r="BZ4439" s="22"/>
      <c r="CA4439" s="22"/>
      <c r="CB4439" s="22"/>
      <c r="CC4439" s="22"/>
      <c r="CD4439" s="22"/>
      <c r="CE4439" s="22"/>
      <c r="CF4439" s="22"/>
      <c r="CG4439" s="22"/>
      <c r="CH4439" s="22"/>
      <c r="CI4439" s="22"/>
      <c r="CJ4439" s="22"/>
      <c r="CK4439" s="22"/>
      <c r="CL4439" s="22"/>
      <c r="CM4439" s="22"/>
      <c r="CN4439" s="22"/>
      <c r="CO4439" s="22"/>
    </row>
    <row r="4440" spans="1:93" s="2" customFormat="1" x14ac:dyDescent="0.3">
      <c r="A4440" s="86" t="s">
        <v>204</v>
      </c>
      <c r="B4440" s="86" t="s">
        <v>362</v>
      </c>
      <c r="C4440" s="68" t="s">
        <v>252</v>
      </c>
      <c r="D4440" s="67" t="s">
        <v>450</v>
      </c>
      <c r="E4440" s="73"/>
      <c r="F4440" s="73" t="s">
        <v>412</v>
      </c>
      <c r="G4440" s="73" t="s">
        <v>405</v>
      </c>
      <c r="H4440" s="73" t="s">
        <v>405</v>
      </c>
      <c r="I4440" s="73" t="s">
        <v>467</v>
      </c>
      <c r="J4440" s="86" t="str">
        <f t="shared" si="99"/>
        <v>Upper medium km Managed cars (by market segment)</v>
      </c>
      <c r="K4440" s="98">
        <v>0.16349</v>
      </c>
      <c r="L4440" s="48"/>
      <c r="M4440" s="22"/>
      <c r="N4440" s="22"/>
      <c r="O4440" s="22"/>
      <c r="P4440" s="22"/>
      <c r="Q4440" s="22"/>
      <c r="R4440" s="22"/>
      <c r="S4440" s="22"/>
      <c r="T4440" s="2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c r="AQ4440" s="22"/>
      <c r="AR4440" s="22"/>
      <c r="AS4440" s="22"/>
      <c r="AT4440" s="22"/>
      <c r="AU4440" s="22"/>
      <c r="AV4440" s="22"/>
      <c r="AW4440" s="22"/>
      <c r="AX4440" s="22"/>
      <c r="AY4440" s="22"/>
      <c r="AZ4440" s="22"/>
      <c r="BA4440" s="22"/>
      <c r="BB4440" s="22"/>
      <c r="BC4440" s="22"/>
      <c r="BD4440" s="22"/>
      <c r="BE4440" s="22"/>
      <c r="BF4440" s="22"/>
      <c r="BG4440" s="22"/>
      <c r="BH4440" s="22"/>
      <c r="BI4440" s="22"/>
      <c r="BJ4440" s="22"/>
      <c r="BK4440" s="22"/>
      <c r="BL4440" s="22"/>
      <c r="BM4440" s="22"/>
      <c r="BN4440" s="22"/>
      <c r="BO4440" s="22"/>
      <c r="BP4440" s="22"/>
      <c r="BQ4440" s="22"/>
      <c r="BR4440" s="22"/>
      <c r="BS4440" s="22"/>
      <c r="BT4440" s="22"/>
      <c r="BU4440" s="22"/>
      <c r="BV4440" s="22"/>
      <c r="BW4440" s="22"/>
      <c r="BX4440" s="22"/>
      <c r="BY4440" s="22"/>
      <c r="BZ4440" s="22"/>
      <c r="CA4440" s="22"/>
      <c r="CB4440" s="22"/>
      <c r="CC4440" s="22"/>
      <c r="CD4440" s="22"/>
      <c r="CE4440" s="22"/>
      <c r="CF4440" s="22"/>
      <c r="CG4440" s="22"/>
      <c r="CH4440" s="22"/>
      <c r="CI4440" s="22"/>
      <c r="CJ4440" s="22"/>
      <c r="CK4440" s="22"/>
      <c r="CL4440" s="22"/>
      <c r="CM4440" s="22"/>
      <c r="CN4440" s="22"/>
      <c r="CO4440" s="22"/>
    </row>
    <row r="4441" spans="1:93" s="2" customFormat="1" x14ac:dyDescent="0.3">
      <c r="A4441" s="86" t="s">
        <v>204</v>
      </c>
      <c r="B4441" s="86" t="s">
        <v>362</v>
      </c>
      <c r="C4441" s="68" t="s">
        <v>252</v>
      </c>
      <c r="D4441" s="67" t="s">
        <v>450</v>
      </c>
      <c r="E4441" s="73"/>
      <c r="F4441" s="73" t="s">
        <v>412</v>
      </c>
      <c r="G4441" s="73" t="s">
        <v>405</v>
      </c>
      <c r="H4441" s="73" t="s">
        <v>405</v>
      </c>
      <c r="I4441" s="73" t="s">
        <v>468</v>
      </c>
      <c r="J4441" s="86" t="str">
        <f t="shared" si="99"/>
        <v>Upper medium km Managed cars (by market segment)</v>
      </c>
      <c r="K4441" s="98">
        <v>1.8400000000000001E-3</v>
      </c>
      <c r="L4441" s="48"/>
      <c r="M4441" s="22"/>
      <c r="N4441" s="22"/>
      <c r="O4441" s="22"/>
      <c r="P4441" s="22"/>
      <c r="Q4441" s="22"/>
      <c r="R4441" s="22"/>
      <c r="S4441" s="22"/>
      <c r="T4441" s="22"/>
      <c r="U4441" s="22"/>
      <c r="V4441" s="22"/>
      <c r="W4441" s="22"/>
      <c r="X4441" s="22"/>
      <c r="Y4441" s="22"/>
      <c r="Z4441" s="22"/>
      <c r="AA4441" s="22"/>
      <c r="AB4441" s="22"/>
      <c r="AC4441" s="22"/>
      <c r="AD4441" s="22"/>
      <c r="AE4441" s="22"/>
      <c r="AF4441" s="22"/>
      <c r="AG4441" s="22"/>
      <c r="AH4441" s="22"/>
      <c r="AI4441" s="22"/>
      <c r="AJ4441" s="22"/>
      <c r="AK4441" s="22"/>
      <c r="AL4441" s="22"/>
      <c r="AM4441" s="22"/>
      <c r="AN4441" s="22"/>
      <c r="AO4441" s="22"/>
      <c r="AP4441" s="22"/>
      <c r="AQ4441" s="22"/>
      <c r="AR4441" s="22"/>
      <c r="AS4441" s="22"/>
      <c r="AT4441" s="22"/>
      <c r="AU4441" s="22"/>
      <c r="AV4441" s="22"/>
      <c r="AW4441" s="22"/>
      <c r="AX4441" s="22"/>
      <c r="AY4441" s="22"/>
      <c r="AZ4441" s="22"/>
      <c r="BA4441" s="22"/>
      <c r="BB4441" s="22"/>
      <c r="BC4441" s="22"/>
      <c r="BD4441" s="22"/>
      <c r="BE4441" s="22"/>
      <c r="BF4441" s="22"/>
      <c r="BG4441" s="22"/>
      <c r="BH4441" s="22"/>
      <c r="BI4441" s="22"/>
      <c r="BJ4441" s="22"/>
      <c r="BK4441" s="22"/>
      <c r="BL4441" s="22"/>
      <c r="BM4441" s="22"/>
      <c r="BN4441" s="22"/>
      <c r="BO4441" s="22"/>
      <c r="BP4441" s="22"/>
      <c r="BQ4441" s="22"/>
      <c r="BR4441" s="22"/>
      <c r="BS4441" s="22"/>
      <c r="BT4441" s="22"/>
      <c r="BU4441" s="22"/>
      <c r="BV4441" s="22"/>
      <c r="BW4441" s="22"/>
      <c r="BX4441" s="22"/>
      <c r="BY4441" s="22"/>
      <c r="BZ4441" s="22"/>
      <c r="CA4441" s="22"/>
      <c r="CB4441" s="22"/>
      <c r="CC4441" s="22"/>
      <c r="CD4441" s="22"/>
      <c r="CE4441" s="22"/>
      <c r="CF4441" s="22"/>
      <c r="CG4441" s="22"/>
      <c r="CH4441" s="22"/>
      <c r="CI4441" s="22"/>
      <c r="CJ4441" s="22"/>
      <c r="CK4441" s="22"/>
      <c r="CL4441" s="22"/>
      <c r="CM4441" s="22"/>
      <c r="CN4441" s="22"/>
      <c r="CO4441" s="22"/>
    </row>
    <row r="4442" spans="1:93" s="2" customFormat="1" x14ac:dyDescent="0.3">
      <c r="A4442" s="86" t="s">
        <v>204</v>
      </c>
      <c r="B4442" s="86" t="s">
        <v>362</v>
      </c>
      <c r="C4442" s="68" t="s">
        <v>252</v>
      </c>
      <c r="D4442" s="67" t="s">
        <v>450</v>
      </c>
      <c r="E4442" s="73"/>
      <c r="F4442" s="73" t="s">
        <v>412</v>
      </c>
      <c r="G4442" s="73" t="s">
        <v>156</v>
      </c>
      <c r="H4442" s="73" t="s">
        <v>156</v>
      </c>
      <c r="I4442" s="73" t="s">
        <v>465</v>
      </c>
      <c r="J4442" s="86" t="str">
        <f t="shared" si="99"/>
        <v>Upper medium miles Managed cars (by market segment)</v>
      </c>
      <c r="K4442" s="98">
        <v>0.2661</v>
      </c>
      <c r="L4442" s="48"/>
      <c r="M4442" s="22"/>
      <c r="N4442" s="22"/>
      <c r="O4442" s="22"/>
      <c r="P4442" s="22"/>
      <c r="Q4442" s="22"/>
      <c r="R4442" s="22"/>
      <c r="S4442" s="22"/>
      <c r="T4442" s="2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c r="AQ4442" s="22"/>
      <c r="AR4442" s="22"/>
      <c r="AS4442" s="22"/>
      <c r="AT4442" s="22"/>
      <c r="AU4442" s="22"/>
      <c r="AV4442" s="22"/>
      <c r="AW4442" s="22"/>
      <c r="AX4442" s="22"/>
      <c r="AY4442" s="22"/>
      <c r="AZ4442" s="22"/>
      <c r="BA4442" s="22"/>
      <c r="BB4442" s="22"/>
      <c r="BC4442" s="22"/>
      <c r="BD4442" s="22"/>
      <c r="BE4442" s="22"/>
      <c r="BF4442" s="22"/>
      <c r="BG4442" s="22"/>
      <c r="BH4442" s="22"/>
      <c r="BI4442" s="22"/>
      <c r="BJ4442" s="22"/>
      <c r="BK4442" s="22"/>
      <c r="BL4442" s="22"/>
      <c r="BM4442" s="22"/>
      <c r="BN4442" s="22"/>
      <c r="BO4442" s="22"/>
      <c r="BP4442" s="22"/>
      <c r="BQ4442" s="22"/>
      <c r="BR4442" s="22"/>
      <c r="BS4442" s="22"/>
      <c r="BT4442" s="22"/>
      <c r="BU4442" s="22"/>
      <c r="BV4442" s="22"/>
      <c r="BW4442" s="22"/>
      <c r="BX4442" s="22"/>
      <c r="BY4442" s="22"/>
      <c r="BZ4442" s="22"/>
      <c r="CA4442" s="22"/>
      <c r="CB4442" s="22"/>
      <c r="CC4442" s="22"/>
      <c r="CD4442" s="22"/>
      <c r="CE4442" s="22"/>
      <c r="CF4442" s="22"/>
      <c r="CG4442" s="22"/>
      <c r="CH4442" s="22"/>
      <c r="CI4442" s="22"/>
      <c r="CJ4442" s="22"/>
      <c r="CK4442" s="22"/>
      <c r="CL4442" s="22"/>
      <c r="CM4442" s="22"/>
      <c r="CN4442" s="22"/>
      <c r="CO4442" s="22"/>
    </row>
    <row r="4443" spans="1:93" s="2" customFormat="1" x14ac:dyDescent="0.3">
      <c r="A4443" s="86" t="s">
        <v>204</v>
      </c>
      <c r="B4443" s="86" t="s">
        <v>362</v>
      </c>
      <c r="C4443" s="68" t="s">
        <v>252</v>
      </c>
      <c r="D4443" s="67" t="s">
        <v>450</v>
      </c>
      <c r="E4443" s="73"/>
      <c r="F4443" s="73" t="s">
        <v>412</v>
      </c>
      <c r="G4443" s="73" t="s">
        <v>156</v>
      </c>
      <c r="H4443" s="73" t="s">
        <v>156</v>
      </c>
      <c r="I4443" s="73" t="s">
        <v>466</v>
      </c>
      <c r="J4443" s="86" t="str">
        <f t="shared" si="99"/>
        <v>Upper medium miles Managed cars (by market segment)</v>
      </c>
      <c r="K4443" s="98">
        <v>1.0000000000000001E-5</v>
      </c>
      <c r="L4443" s="48"/>
      <c r="M4443" s="22"/>
      <c r="N4443" s="22"/>
      <c r="O4443" s="22"/>
      <c r="P4443" s="22"/>
      <c r="Q4443" s="22"/>
      <c r="R4443" s="22"/>
      <c r="S4443" s="22"/>
      <c r="T4443" s="22"/>
      <c r="U4443" s="22"/>
      <c r="V4443" s="22"/>
      <c r="W4443" s="22"/>
      <c r="X4443" s="22"/>
      <c r="Y4443" s="22"/>
      <c r="Z4443" s="22"/>
      <c r="AA4443" s="22"/>
      <c r="AB4443" s="22"/>
      <c r="AC4443" s="22"/>
      <c r="AD4443" s="22"/>
      <c r="AE4443" s="22"/>
      <c r="AF4443" s="22"/>
      <c r="AG4443" s="22"/>
      <c r="AH4443" s="22"/>
      <c r="AI4443" s="22"/>
      <c r="AJ4443" s="22"/>
      <c r="AK4443" s="22"/>
      <c r="AL4443" s="22"/>
      <c r="AM4443" s="22"/>
      <c r="AN4443" s="22"/>
      <c r="AO4443" s="22"/>
      <c r="AP4443" s="22"/>
      <c r="AQ4443" s="22"/>
      <c r="AR4443" s="22"/>
      <c r="AS4443" s="22"/>
      <c r="AT4443" s="22"/>
      <c r="AU4443" s="22"/>
      <c r="AV4443" s="22"/>
      <c r="AW4443" s="22"/>
      <c r="AX4443" s="22"/>
      <c r="AY4443" s="22"/>
      <c r="AZ4443" s="22"/>
      <c r="BA4443" s="22"/>
      <c r="BB4443" s="22"/>
      <c r="BC4443" s="22"/>
      <c r="BD4443" s="22"/>
      <c r="BE4443" s="22"/>
      <c r="BF4443" s="22"/>
      <c r="BG4443" s="22"/>
      <c r="BH4443" s="22"/>
      <c r="BI4443" s="22"/>
      <c r="BJ4443" s="22"/>
      <c r="BK4443" s="22"/>
      <c r="BL4443" s="22"/>
      <c r="BM4443" s="22"/>
      <c r="BN4443" s="22"/>
      <c r="BO4443" s="22"/>
      <c r="BP4443" s="22"/>
      <c r="BQ4443" s="22"/>
      <c r="BR4443" s="22"/>
      <c r="BS4443" s="22"/>
      <c r="BT4443" s="22"/>
      <c r="BU4443" s="22"/>
      <c r="BV4443" s="22"/>
      <c r="BW4443" s="22"/>
      <c r="BX4443" s="22"/>
      <c r="BY4443" s="22"/>
      <c r="BZ4443" s="22"/>
      <c r="CA4443" s="22"/>
      <c r="CB4443" s="22"/>
      <c r="CC4443" s="22"/>
      <c r="CD4443" s="22"/>
      <c r="CE4443" s="22"/>
      <c r="CF4443" s="22"/>
      <c r="CG4443" s="22"/>
      <c r="CH4443" s="22"/>
      <c r="CI4443" s="22"/>
      <c r="CJ4443" s="22"/>
      <c r="CK4443" s="22"/>
      <c r="CL4443" s="22"/>
      <c r="CM4443" s="22"/>
      <c r="CN4443" s="22"/>
      <c r="CO4443" s="22"/>
    </row>
    <row r="4444" spans="1:93" s="2" customFormat="1" x14ac:dyDescent="0.3">
      <c r="A4444" s="86" t="s">
        <v>204</v>
      </c>
      <c r="B4444" s="86" t="s">
        <v>362</v>
      </c>
      <c r="C4444" s="68" t="s">
        <v>252</v>
      </c>
      <c r="D4444" s="67" t="s">
        <v>450</v>
      </c>
      <c r="E4444" s="73"/>
      <c r="F4444" s="73" t="s">
        <v>412</v>
      </c>
      <c r="G4444" s="73" t="s">
        <v>156</v>
      </c>
      <c r="H4444" s="73" t="s">
        <v>156</v>
      </c>
      <c r="I4444" s="73" t="s">
        <v>467</v>
      </c>
      <c r="J4444" s="86" t="str">
        <f t="shared" si="99"/>
        <v>Upper medium miles Managed cars (by market segment)</v>
      </c>
      <c r="K4444" s="98">
        <v>0.26312000000000002</v>
      </c>
      <c r="L4444" s="48"/>
      <c r="M4444" s="22"/>
      <c r="N4444" s="22"/>
      <c r="O4444" s="22"/>
      <c r="P4444" s="22"/>
      <c r="Q4444" s="22"/>
      <c r="R4444" s="22"/>
      <c r="S4444" s="22"/>
      <c r="T4444" s="2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c r="AQ4444" s="22"/>
      <c r="AR4444" s="22"/>
      <c r="AS4444" s="22"/>
      <c r="AT4444" s="22"/>
      <c r="AU4444" s="22"/>
      <c r="AV4444" s="22"/>
      <c r="AW4444" s="22"/>
      <c r="AX4444" s="22"/>
      <c r="AY4444" s="22"/>
      <c r="AZ4444" s="22"/>
      <c r="BA4444" s="22"/>
      <c r="BB4444" s="22"/>
      <c r="BC4444" s="22"/>
      <c r="BD4444" s="22"/>
      <c r="BE4444" s="22"/>
      <c r="BF4444" s="22"/>
      <c r="BG4444" s="22"/>
      <c r="BH4444" s="22"/>
      <c r="BI4444" s="22"/>
      <c r="BJ4444" s="22"/>
      <c r="BK4444" s="22"/>
      <c r="BL4444" s="22"/>
      <c r="BM4444" s="22"/>
      <c r="BN4444" s="22"/>
      <c r="BO4444" s="22"/>
      <c r="BP4444" s="22"/>
      <c r="BQ4444" s="22"/>
      <c r="BR4444" s="22"/>
      <c r="BS4444" s="22"/>
      <c r="BT4444" s="22"/>
      <c r="BU4444" s="22"/>
      <c r="BV4444" s="22"/>
      <c r="BW4444" s="22"/>
      <c r="BX4444" s="22"/>
      <c r="BY4444" s="22"/>
      <c r="BZ4444" s="22"/>
      <c r="CA4444" s="22"/>
      <c r="CB4444" s="22"/>
      <c r="CC4444" s="22"/>
      <c r="CD4444" s="22"/>
      <c r="CE4444" s="22"/>
      <c r="CF4444" s="22"/>
      <c r="CG4444" s="22"/>
      <c r="CH4444" s="22"/>
      <c r="CI4444" s="22"/>
      <c r="CJ4444" s="22"/>
      <c r="CK4444" s="22"/>
      <c r="CL4444" s="22"/>
      <c r="CM4444" s="22"/>
      <c r="CN4444" s="22"/>
      <c r="CO4444" s="22"/>
    </row>
    <row r="4445" spans="1:93" s="2" customFormat="1" x14ac:dyDescent="0.3">
      <c r="A4445" s="86" t="s">
        <v>204</v>
      </c>
      <c r="B4445" s="86" t="s">
        <v>362</v>
      </c>
      <c r="C4445" s="68" t="s">
        <v>252</v>
      </c>
      <c r="D4445" s="67" t="s">
        <v>450</v>
      </c>
      <c r="E4445" s="73"/>
      <c r="F4445" s="73" t="s">
        <v>412</v>
      </c>
      <c r="G4445" s="73" t="s">
        <v>156</v>
      </c>
      <c r="H4445" s="73" t="s">
        <v>156</v>
      </c>
      <c r="I4445" s="73" t="s">
        <v>468</v>
      </c>
      <c r="J4445" s="86" t="str">
        <f t="shared" si="99"/>
        <v>Upper medium miles Managed cars (by market segment)</v>
      </c>
      <c r="K4445" s="98">
        <v>2.97E-3</v>
      </c>
      <c r="L4445" s="48"/>
      <c r="M4445" s="22"/>
      <c r="N4445" s="22"/>
      <c r="O4445" s="22"/>
      <c r="P4445" s="22"/>
      <c r="Q4445" s="22"/>
      <c r="R4445" s="22"/>
      <c r="S4445" s="22"/>
      <c r="T4445" s="22"/>
      <c r="U4445" s="22"/>
      <c r="V4445" s="22"/>
      <c r="W4445" s="22"/>
      <c r="X4445" s="22"/>
      <c r="Y4445" s="22"/>
      <c r="Z4445" s="22"/>
      <c r="AA4445" s="22"/>
      <c r="AB4445" s="22"/>
      <c r="AC4445" s="22"/>
      <c r="AD4445" s="22"/>
      <c r="AE4445" s="22"/>
      <c r="AF4445" s="22"/>
      <c r="AG4445" s="22"/>
      <c r="AH4445" s="22"/>
      <c r="AI4445" s="22"/>
      <c r="AJ4445" s="22"/>
      <c r="AK4445" s="22"/>
      <c r="AL4445" s="22"/>
      <c r="AM4445" s="22"/>
      <c r="AN4445" s="22"/>
      <c r="AO4445" s="22"/>
      <c r="AP4445" s="22"/>
      <c r="AQ4445" s="22"/>
      <c r="AR4445" s="22"/>
      <c r="AS4445" s="22"/>
      <c r="AT4445" s="22"/>
      <c r="AU4445" s="22"/>
      <c r="AV4445" s="22"/>
      <c r="AW4445" s="22"/>
      <c r="AX4445" s="22"/>
      <c r="AY4445" s="22"/>
      <c r="AZ4445" s="22"/>
      <c r="BA4445" s="22"/>
      <c r="BB4445" s="22"/>
      <c r="BC4445" s="22"/>
      <c r="BD4445" s="22"/>
      <c r="BE4445" s="22"/>
      <c r="BF4445" s="22"/>
      <c r="BG4445" s="22"/>
      <c r="BH4445" s="22"/>
      <c r="BI4445" s="22"/>
      <c r="BJ4445" s="22"/>
      <c r="BK4445" s="22"/>
      <c r="BL4445" s="22"/>
      <c r="BM4445" s="22"/>
      <c r="BN4445" s="22"/>
      <c r="BO4445" s="22"/>
      <c r="BP4445" s="22"/>
      <c r="BQ4445" s="22"/>
      <c r="BR4445" s="22"/>
      <c r="BS4445" s="22"/>
      <c r="BT4445" s="22"/>
      <c r="BU4445" s="22"/>
      <c r="BV4445" s="22"/>
      <c r="BW4445" s="22"/>
      <c r="BX4445" s="22"/>
      <c r="BY4445" s="22"/>
      <c r="BZ4445" s="22"/>
      <c r="CA4445" s="22"/>
      <c r="CB4445" s="22"/>
      <c r="CC4445" s="22"/>
      <c r="CD4445" s="22"/>
      <c r="CE4445" s="22"/>
      <c r="CF4445" s="22"/>
      <c r="CG4445" s="22"/>
      <c r="CH4445" s="22"/>
      <c r="CI4445" s="22"/>
      <c r="CJ4445" s="22"/>
      <c r="CK4445" s="22"/>
      <c r="CL4445" s="22"/>
      <c r="CM4445" s="22"/>
      <c r="CN4445" s="22"/>
      <c r="CO4445" s="22"/>
    </row>
    <row r="4446" spans="1:93" s="2" customFormat="1" x14ac:dyDescent="0.3">
      <c r="A4446" s="86" t="s">
        <v>204</v>
      </c>
      <c r="B4446" s="86" t="s">
        <v>362</v>
      </c>
      <c r="C4446" s="68" t="s">
        <v>252</v>
      </c>
      <c r="D4446" s="67" t="s">
        <v>450</v>
      </c>
      <c r="E4446" s="73"/>
      <c r="F4446" s="73" t="s">
        <v>138</v>
      </c>
      <c r="G4446" s="73" t="s">
        <v>405</v>
      </c>
      <c r="H4446" s="73" t="s">
        <v>405</v>
      </c>
      <c r="I4446" s="73" t="s">
        <v>465</v>
      </c>
      <c r="J4446" s="86" t="str">
        <f t="shared" si="99"/>
        <v>Upper medium km Managed cars (by market segment)</v>
      </c>
      <c r="K4446" s="98">
        <v>0.20791999999999999</v>
      </c>
      <c r="L4446" s="48"/>
      <c r="M4446" s="22"/>
      <c r="N4446" s="22"/>
      <c r="O4446" s="22"/>
      <c r="P4446" s="22"/>
      <c r="Q4446" s="22"/>
      <c r="R4446" s="22"/>
      <c r="S4446" s="22"/>
      <c r="T4446" s="2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c r="AQ4446" s="22"/>
      <c r="AR4446" s="22"/>
      <c r="AS4446" s="22"/>
      <c r="AT4446" s="22"/>
      <c r="AU4446" s="22"/>
      <c r="AV4446" s="22"/>
      <c r="AW4446" s="22"/>
      <c r="AX4446" s="22"/>
      <c r="AY4446" s="22"/>
      <c r="AZ4446" s="22"/>
      <c r="BA4446" s="22"/>
      <c r="BB4446" s="22"/>
      <c r="BC4446" s="22"/>
      <c r="BD4446" s="22"/>
      <c r="BE4446" s="22"/>
      <c r="BF4446" s="22"/>
      <c r="BG4446" s="22"/>
      <c r="BH4446" s="22"/>
      <c r="BI4446" s="22"/>
      <c r="BJ4446" s="22"/>
      <c r="BK4446" s="22"/>
      <c r="BL4446" s="22"/>
      <c r="BM4446" s="22"/>
      <c r="BN4446" s="22"/>
      <c r="BO4446" s="22"/>
      <c r="BP4446" s="22"/>
      <c r="BQ4446" s="22"/>
      <c r="BR4446" s="22"/>
      <c r="BS4446" s="22"/>
      <c r="BT4446" s="22"/>
      <c r="BU4446" s="22"/>
      <c r="BV4446" s="22"/>
      <c r="BW4446" s="22"/>
      <c r="BX4446" s="22"/>
      <c r="BY4446" s="22"/>
      <c r="BZ4446" s="22"/>
      <c r="CA4446" s="22"/>
      <c r="CB4446" s="22"/>
      <c r="CC4446" s="22"/>
      <c r="CD4446" s="22"/>
      <c r="CE4446" s="22"/>
      <c r="CF4446" s="22"/>
      <c r="CG4446" s="22"/>
      <c r="CH4446" s="22"/>
      <c r="CI4446" s="22"/>
      <c r="CJ4446" s="22"/>
      <c r="CK4446" s="22"/>
      <c r="CL4446" s="22"/>
      <c r="CM4446" s="22"/>
      <c r="CN4446" s="22"/>
      <c r="CO4446" s="22"/>
    </row>
    <row r="4447" spans="1:93" s="2" customFormat="1" x14ac:dyDescent="0.3">
      <c r="A4447" s="86" t="s">
        <v>204</v>
      </c>
      <c r="B4447" s="86" t="s">
        <v>362</v>
      </c>
      <c r="C4447" s="68" t="s">
        <v>252</v>
      </c>
      <c r="D4447" s="67" t="s">
        <v>450</v>
      </c>
      <c r="E4447" s="73"/>
      <c r="F4447" s="73" t="s">
        <v>138</v>
      </c>
      <c r="G4447" s="73" t="s">
        <v>405</v>
      </c>
      <c r="H4447" s="73" t="s">
        <v>405</v>
      </c>
      <c r="I4447" s="73" t="s">
        <v>466</v>
      </c>
      <c r="J4447" s="86" t="str">
        <f t="shared" ref="J4447:J4510" si="100">CONCATENATE(D4447," ",H4447," ",C4447)</f>
        <v>Upper medium km Managed cars (by market segment)</v>
      </c>
      <c r="K4447" s="98">
        <v>3.2000000000000003E-4</v>
      </c>
      <c r="L4447" s="48"/>
      <c r="M4447" s="22"/>
      <c r="N4447" s="22"/>
      <c r="O4447" s="22"/>
      <c r="P4447" s="22"/>
      <c r="Q4447" s="22"/>
      <c r="R4447" s="22"/>
      <c r="S4447" s="22"/>
      <c r="T4447" s="22"/>
      <c r="U4447" s="22"/>
      <c r="V4447" s="22"/>
      <c r="W4447" s="22"/>
      <c r="X4447" s="22"/>
      <c r="Y4447" s="22"/>
      <c r="Z4447" s="22"/>
      <c r="AA4447" s="22"/>
      <c r="AB4447" s="22"/>
      <c r="AC4447" s="22"/>
      <c r="AD4447" s="22"/>
      <c r="AE4447" s="22"/>
      <c r="AF4447" s="22"/>
      <c r="AG4447" s="22"/>
      <c r="AH4447" s="22"/>
      <c r="AI4447" s="22"/>
      <c r="AJ4447" s="22"/>
      <c r="AK4447" s="22"/>
      <c r="AL4447" s="22"/>
      <c r="AM4447" s="22"/>
      <c r="AN4447" s="22"/>
      <c r="AO4447" s="22"/>
      <c r="AP4447" s="22"/>
      <c r="AQ4447" s="22"/>
      <c r="AR4447" s="22"/>
      <c r="AS4447" s="22"/>
      <c r="AT4447" s="22"/>
      <c r="AU4447" s="22"/>
      <c r="AV4447" s="22"/>
      <c r="AW4447" s="22"/>
      <c r="AX4447" s="22"/>
      <c r="AY4447" s="22"/>
      <c r="AZ4447" s="22"/>
      <c r="BA4447" s="22"/>
      <c r="BB4447" s="22"/>
      <c r="BC4447" s="22"/>
      <c r="BD4447" s="22"/>
      <c r="BE4447" s="22"/>
      <c r="BF4447" s="22"/>
      <c r="BG4447" s="22"/>
      <c r="BH4447" s="22"/>
      <c r="BI4447" s="22"/>
      <c r="BJ4447" s="22"/>
      <c r="BK4447" s="22"/>
      <c r="BL4447" s="22"/>
      <c r="BM4447" s="22"/>
      <c r="BN4447" s="22"/>
      <c r="BO4447" s="22"/>
      <c r="BP4447" s="22"/>
      <c r="BQ4447" s="22"/>
      <c r="BR4447" s="22"/>
      <c r="BS4447" s="22"/>
      <c r="BT4447" s="22"/>
      <c r="BU4447" s="22"/>
      <c r="BV4447" s="22"/>
      <c r="BW4447" s="22"/>
      <c r="BX4447" s="22"/>
      <c r="BY4447" s="22"/>
      <c r="BZ4447" s="22"/>
      <c r="CA4447" s="22"/>
      <c r="CB4447" s="22"/>
      <c r="CC4447" s="22"/>
      <c r="CD4447" s="22"/>
      <c r="CE4447" s="22"/>
      <c r="CF4447" s="22"/>
      <c r="CG4447" s="22"/>
      <c r="CH4447" s="22"/>
      <c r="CI4447" s="22"/>
      <c r="CJ4447" s="22"/>
      <c r="CK4447" s="22"/>
      <c r="CL4447" s="22"/>
      <c r="CM4447" s="22"/>
      <c r="CN4447" s="22"/>
      <c r="CO4447" s="22"/>
    </row>
    <row r="4448" spans="1:93" s="2" customFormat="1" x14ac:dyDescent="0.3">
      <c r="A4448" s="86" t="s">
        <v>204</v>
      </c>
      <c r="B4448" s="86" t="s">
        <v>362</v>
      </c>
      <c r="C4448" s="68" t="s">
        <v>252</v>
      </c>
      <c r="D4448" s="67" t="s">
        <v>450</v>
      </c>
      <c r="E4448" s="73"/>
      <c r="F4448" s="73" t="s">
        <v>138</v>
      </c>
      <c r="G4448" s="73" t="s">
        <v>405</v>
      </c>
      <c r="H4448" s="73" t="s">
        <v>405</v>
      </c>
      <c r="I4448" s="73" t="s">
        <v>467</v>
      </c>
      <c r="J4448" s="86" t="str">
        <f t="shared" si="100"/>
        <v>Upper medium km Managed cars (by market segment)</v>
      </c>
      <c r="K4448" s="98">
        <v>0.20721999999999999</v>
      </c>
      <c r="L4448" s="48"/>
      <c r="M4448" s="22"/>
      <c r="N4448" s="22"/>
      <c r="O4448" s="22"/>
      <c r="P4448" s="22"/>
      <c r="Q4448" s="22"/>
      <c r="R4448" s="22"/>
      <c r="S4448" s="22"/>
      <c r="T4448" s="2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c r="AQ4448" s="22"/>
      <c r="AR4448" s="22"/>
      <c r="AS4448" s="22"/>
      <c r="AT4448" s="22"/>
      <c r="AU4448" s="22"/>
      <c r="AV4448" s="22"/>
      <c r="AW4448" s="22"/>
      <c r="AX4448" s="22"/>
      <c r="AY4448" s="22"/>
      <c r="AZ4448" s="22"/>
      <c r="BA4448" s="22"/>
      <c r="BB4448" s="22"/>
      <c r="BC4448" s="22"/>
      <c r="BD4448" s="22"/>
      <c r="BE4448" s="22"/>
      <c r="BF4448" s="22"/>
      <c r="BG4448" s="22"/>
      <c r="BH4448" s="22"/>
      <c r="BI4448" s="22"/>
      <c r="BJ4448" s="22"/>
      <c r="BK4448" s="22"/>
      <c r="BL4448" s="22"/>
      <c r="BM4448" s="22"/>
      <c r="BN4448" s="22"/>
      <c r="BO4448" s="22"/>
      <c r="BP4448" s="22"/>
      <c r="BQ4448" s="22"/>
      <c r="BR4448" s="22"/>
      <c r="BS4448" s="22"/>
      <c r="BT4448" s="22"/>
      <c r="BU4448" s="22"/>
      <c r="BV4448" s="22"/>
      <c r="BW4448" s="22"/>
      <c r="BX4448" s="22"/>
      <c r="BY4448" s="22"/>
      <c r="BZ4448" s="22"/>
      <c r="CA4448" s="22"/>
      <c r="CB4448" s="22"/>
      <c r="CC4448" s="22"/>
      <c r="CD4448" s="22"/>
      <c r="CE4448" s="22"/>
      <c r="CF4448" s="22"/>
      <c r="CG4448" s="22"/>
      <c r="CH4448" s="22"/>
      <c r="CI4448" s="22"/>
      <c r="CJ4448" s="22"/>
      <c r="CK4448" s="22"/>
      <c r="CL4448" s="22"/>
      <c r="CM4448" s="22"/>
      <c r="CN4448" s="22"/>
      <c r="CO4448" s="22"/>
    </row>
    <row r="4449" spans="1:93" s="2" customFormat="1" x14ac:dyDescent="0.3">
      <c r="A4449" s="86" t="s">
        <v>204</v>
      </c>
      <c r="B4449" s="86" t="s">
        <v>362</v>
      </c>
      <c r="C4449" s="68" t="s">
        <v>252</v>
      </c>
      <c r="D4449" s="67" t="s">
        <v>450</v>
      </c>
      <c r="E4449" s="73"/>
      <c r="F4449" s="73" t="s">
        <v>138</v>
      </c>
      <c r="G4449" s="73" t="s">
        <v>405</v>
      </c>
      <c r="H4449" s="73" t="s">
        <v>405</v>
      </c>
      <c r="I4449" s="73" t="s">
        <v>468</v>
      </c>
      <c r="J4449" s="86" t="str">
        <f t="shared" si="100"/>
        <v>Upper medium km Managed cars (by market segment)</v>
      </c>
      <c r="K4449" s="98">
        <v>3.8000000000000002E-4</v>
      </c>
      <c r="L4449" s="48"/>
      <c r="M4449" s="22"/>
      <c r="N4449" s="22"/>
      <c r="O4449" s="22"/>
      <c r="P4449" s="22"/>
      <c r="Q4449" s="22"/>
      <c r="R4449" s="22"/>
      <c r="S4449" s="22"/>
      <c r="T4449" s="22"/>
      <c r="U4449" s="22"/>
      <c r="V4449" s="22"/>
      <c r="W4449" s="22"/>
      <c r="X4449" s="22"/>
      <c r="Y4449" s="22"/>
      <c r="Z4449" s="22"/>
      <c r="AA4449" s="22"/>
      <c r="AB4449" s="22"/>
      <c r="AC4449" s="22"/>
      <c r="AD4449" s="22"/>
      <c r="AE4449" s="22"/>
      <c r="AF4449" s="22"/>
      <c r="AG4449" s="22"/>
      <c r="AH4449" s="22"/>
      <c r="AI4449" s="22"/>
      <c r="AJ4449" s="22"/>
      <c r="AK4449" s="22"/>
      <c r="AL4449" s="22"/>
      <c r="AM4449" s="22"/>
      <c r="AN4449" s="22"/>
      <c r="AO4449" s="22"/>
      <c r="AP4449" s="22"/>
      <c r="AQ4449" s="22"/>
      <c r="AR4449" s="22"/>
      <c r="AS4449" s="22"/>
      <c r="AT4449" s="22"/>
      <c r="AU4449" s="22"/>
      <c r="AV4449" s="22"/>
      <c r="AW4449" s="22"/>
      <c r="AX4449" s="22"/>
      <c r="AY4449" s="22"/>
      <c r="AZ4449" s="22"/>
      <c r="BA4449" s="22"/>
      <c r="BB4449" s="22"/>
      <c r="BC4449" s="22"/>
      <c r="BD4449" s="22"/>
      <c r="BE4449" s="22"/>
      <c r="BF4449" s="22"/>
      <c r="BG4449" s="22"/>
      <c r="BH4449" s="22"/>
      <c r="BI4449" s="22"/>
      <c r="BJ4449" s="22"/>
      <c r="BK4449" s="22"/>
      <c r="BL4449" s="22"/>
      <c r="BM4449" s="22"/>
      <c r="BN4449" s="22"/>
      <c r="BO4449" s="22"/>
      <c r="BP4449" s="22"/>
      <c r="BQ4449" s="22"/>
      <c r="BR4449" s="22"/>
      <c r="BS4449" s="22"/>
      <c r="BT4449" s="22"/>
      <c r="BU4449" s="22"/>
      <c r="BV4449" s="22"/>
      <c r="BW4449" s="22"/>
      <c r="BX4449" s="22"/>
      <c r="BY4449" s="22"/>
      <c r="BZ4449" s="22"/>
      <c r="CA4449" s="22"/>
      <c r="CB4449" s="22"/>
      <c r="CC4449" s="22"/>
      <c r="CD4449" s="22"/>
      <c r="CE4449" s="22"/>
      <c r="CF4449" s="22"/>
      <c r="CG4449" s="22"/>
      <c r="CH4449" s="22"/>
      <c r="CI4449" s="22"/>
      <c r="CJ4449" s="22"/>
      <c r="CK4449" s="22"/>
      <c r="CL4449" s="22"/>
      <c r="CM4449" s="22"/>
      <c r="CN4449" s="22"/>
      <c r="CO4449" s="22"/>
    </row>
    <row r="4450" spans="1:93" s="2" customFormat="1" x14ac:dyDescent="0.3">
      <c r="A4450" s="86" t="s">
        <v>204</v>
      </c>
      <c r="B4450" s="86" t="s">
        <v>362</v>
      </c>
      <c r="C4450" s="68" t="s">
        <v>252</v>
      </c>
      <c r="D4450" s="67" t="s">
        <v>450</v>
      </c>
      <c r="E4450" s="73"/>
      <c r="F4450" s="73" t="s">
        <v>138</v>
      </c>
      <c r="G4450" s="73" t="s">
        <v>156</v>
      </c>
      <c r="H4450" s="73" t="s">
        <v>156</v>
      </c>
      <c r="I4450" s="73" t="s">
        <v>465</v>
      </c>
      <c r="J4450" s="86" t="str">
        <f t="shared" si="100"/>
        <v>Upper medium miles Managed cars (by market segment)</v>
      </c>
      <c r="K4450" s="98">
        <v>0.33461000000000002</v>
      </c>
      <c r="L4450" s="48"/>
      <c r="M4450" s="22"/>
      <c r="N4450" s="22"/>
      <c r="O4450" s="22"/>
      <c r="P4450" s="22"/>
      <c r="Q4450" s="22"/>
      <c r="R4450" s="22"/>
      <c r="S4450" s="22"/>
      <c r="T4450" s="2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c r="AQ4450" s="22"/>
      <c r="AR4450" s="22"/>
      <c r="AS4450" s="22"/>
      <c r="AT4450" s="22"/>
      <c r="AU4450" s="22"/>
      <c r="AV4450" s="22"/>
      <c r="AW4450" s="22"/>
      <c r="AX4450" s="22"/>
      <c r="AY4450" s="22"/>
      <c r="AZ4450" s="22"/>
      <c r="BA4450" s="22"/>
      <c r="BB4450" s="22"/>
      <c r="BC4450" s="22"/>
      <c r="BD4450" s="22"/>
      <c r="BE4450" s="22"/>
      <c r="BF4450" s="22"/>
      <c r="BG4450" s="22"/>
      <c r="BH4450" s="22"/>
      <c r="BI4450" s="22"/>
      <c r="BJ4450" s="22"/>
      <c r="BK4450" s="22"/>
      <c r="BL4450" s="22"/>
      <c r="BM4450" s="22"/>
      <c r="BN4450" s="22"/>
      <c r="BO4450" s="22"/>
      <c r="BP4450" s="22"/>
      <c r="BQ4450" s="22"/>
      <c r="BR4450" s="22"/>
      <c r="BS4450" s="22"/>
      <c r="BT4450" s="22"/>
      <c r="BU4450" s="22"/>
      <c r="BV4450" s="22"/>
      <c r="BW4450" s="22"/>
      <c r="BX4450" s="22"/>
      <c r="BY4450" s="22"/>
      <c r="BZ4450" s="22"/>
      <c r="CA4450" s="22"/>
      <c r="CB4450" s="22"/>
      <c r="CC4450" s="22"/>
      <c r="CD4450" s="22"/>
      <c r="CE4450" s="22"/>
      <c r="CF4450" s="22"/>
      <c r="CG4450" s="22"/>
      <c r="CH4450" s="22"/>
      <c r="CI4450" s="22"/>
      <c r="CJ4450" s="22"/>
      <c r="CK4450" s="22"/>
      <c r="CL4450" s="22"/>
      <c r="CM4450" s="22"/>
      <c r="CN4450" s="22"/>
      <c r="CO4450" s="22"/>
    </row>
    <row r="4451" spans="1:93" s="2" customFormat="1" x14ac:dyDescent="0.3">
      <c r="A4451" s="86" t="s">
        <v>204</v>
      </c>
      <c r="B4451" s="86" t="s">
        <v>362</v>
      </c>
      <c r="C4451" s="68" t="s">
        <v>252</v>
      </c>
      <c r="D4451" s="67" t="s">
        <v>450</v>
      </c>
      <c r="E4451" s="73"/>
      <c r="F4451" s="73" t="s">
        <v>138</v>
      </c>
      <c r="G4451" s="73" t="s">
        <v>156</v>
      </c>
      <c r="H4451" s="73" t="s">
        <v>156</v>
      </c>
      <c r="I4451" s="73" t="s">
        <v>466</v>
      </c>
      <c r="J4451" s="86" t="str">
        <f t="shared" si="100"/>
        <v>Upper medium miles Managed cars (by market segment)</v>
      </c>
      <c r="K4451" s="98">
        <v>5.1000000000000004E-4</v>
      </c>
      <c r="L4451" s="48"/>
      <c r="M4451" s="22"/>
      <c r="N4451" s="22"/>
      <c r="O4451" s="22"/>
      <c r="P4451" s="22"/>
      <c r="Q4451" s="22"/>
      <c r="R4451" s="22"/>
      <c r="S4451" s="22"/>
      <c r="T4451" s="22"/>
      <c r="U4451" s="22"/>
      <c r="V4451" s="22"/>
      <c r="W4451" s="22"/>
      <c r="X4451" s="22"/>
      <c r="Y4451" s="22"/>
      <c r="Z4451" s="22"/>
      <c r="AA4451" s="22"/>
      <c r="AB4451" s="22"/>
      <c r="AC4451" s="22"/>
      <c r="AD4451" s="22"/>
      <c r="AE4451" s="22"/>
      <c r="AF4451" s="22"/>
      <c r="AG4451" s="22"/>
      <c r="AH4451" s="22"/>
      <c r="AI4451" s="22"/>
      <c r="AJ4451" s="22"/>
      <c r="AK4451" s="22"/>
      <c r="AL4451" s="22"/>
      <c r="AM4451" s="22"/>
      <c r="AN4451" s="22"/>
      <c r="AO4451" s="22"/>
      <c r="AP4451" s="22"/>
      <c r="AQ4451" s="22"/>
      <c r="AR4451" s="22"/>
      <c r="AS4451" s="22"/>
      <c r="AT4451" s="22"/>
      <c r="AU4451" s="22"/>
      <c r="AV4451" s="22"/>
      <c r="AW4451" s="22"/>
      <c r="AX4451" s="22"/>
      <c r="AY4451" s="22"/>
      <c r="AZ4451" s="22"/>
      <c r="BA4451" s="22"/>
      <c r="BB4451" s="22"/>
      <c r="BC4451" s="22"/>
      <c r="BD4451" s="22"/>
      <c r="BE4451" s="22"/>
      <c r="BF4451" s="22"/>
      <c r="BG4451" s="22"/>
      <c r="BH4451" s="22"/>
      <c r="BI4451" s="22"/>
      <c r="BJ4451" s="22"/>
      <c r="BK4451" s="22"/>
      <c r="BL4451" s="22"/>
      <c r="BM4451" s="22"/>
      <c r="BN4451" s="22"/>
      <c r="BO4451" s="22"/>
      <c r="BP4451" s="22"/>
      <c r="BQ4451" s="22"/>
      <c r="BR4451" s="22"/>
      <c r="BS4451" s="22"/>
      <c r="BT4451" s="22"/>
      <c r="BU4451" s="22"/>
      <c r="BV4451" s="22"/>
      <c r="BW4451" s="22"/>
      <c r="BX4451" s="22"/>
      <c r="BY4451" s="22"/>
      <c r="BZ4451" s="22"/>
      <c r="CA4451" s="22"/>
      <c r="CB4451" s="22"/>
      <c r="CC4451" s="22"/>
      <c r="CD4451" s="22"/>
      <c r="CE4451" s="22"/>
      <c r="CF4451" s="22"/>
      <c r="CG4451" s="22"/>
      <c r="CH4451" s="22"/>
      <c r="CI4451" s="22"/>
      <c r="CJ4451" s="22"/>
      <c r="CK4451" s="22"/>
      <c r="CL4451" s="22"/>
      <c r="CM4451" s="22"/>
      <c r="CN4451" s="22"/>
      <c r="CO4451" s="22"/>
    </row>
    <row r="4452" spans="1:93" s="2" customFormat="1" x14ac:dyDescent="0.3">
      <c r="A4452" s="86" t="s">
        <v>204</v>
      </c>
      <c r="B4452" s="86" t="s">
        <v>362</v>
      </c>
      <c r="C4452" s="68" t="s">
        <v>252</v>
      </c>
      <c r="D4452" s="67" t="s">
        <v>450</v>
      </c>
      <c r="E4452" s="73"/>
      <c r="F4452" s="73" t="s">
        <v>138</v>
      </c>
      <c r="G4452" s="73" t="s">
        <v>156</v>
      </c>
      <c r="H4452" s="73" t="s">
        <v>156</v>
      </c>
      <c r="I4452" s="73" t="s">
        <v>467</v>
      </c>
      <c r="J4452" s="86" t="str">
        <f t="shared" si="100"/>
        <v>Upper medium miles Managed cars (by market segment)</v>
      </c>
      <c r="K4452" s="98">
        <v>0.33349000000000001</v>
      </c>
      <c r="L4452" s="48"/>
      <c r="M4452" s="22"/>
      <c r="N4452" s="22"/>
      <c r="O4452" s="22"/>
      <c r="P4452" s="22"/>
      <c r="Q4452" s="22"/>
      <c r="R4452" s="22"/>
      <c r="S4452" s="22"/>
      <c r="T4452" s="2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c r="AQ4452" s="22"/>
      <c r="AR4452" s="22"/>
      <c r="AS4452" s="22"/>
      <c r="AT4452" s="22"/>
      <c r="AU4452" s="22"/>
      <c r="AV4452" s="22"/>
      <c r="AW4452" s="22"/>
      <c r="AX4452" s="22"/>
      <c r="AY4452" s="22"/>
      <c r="AZ4452" s="22"/>
      <c r="BA4452" s="22"/>
      <c r="BB4452" s="22"/>
      <c r="BC4452" s="22"/>
      <c r="BD4452" s="22"/>
      <c r="BE4452" s="22"/>
      <c r="BF4452" s="22"/>
      <c r="BG4452" s="22"/>
      <c r="BH4452" s="22"/>
      <c r="BI4452" s="22"/>
      <c r="BJ4452" s="22"/>
      <c r="BK4452" s="22"/>
      <c r="BL4452" s="22"/>
      <c r="BM4452" s="22"/>
      <c r="BN4452" s="22"/>
      <c r="BO4452" s="22"/>
      <c r="BP4452" s="22"/>
      <c r="BQ4452" s="22"/>
      <c r="BR4452" s="22"/>
      <c r="BS4452" s="22"/>
      <c r="BT4452" s="22"/>
      <c r="BU4452" s="22"/>
      <c r="BV4452" s="22"/>
      <c r="BW4452" s="22"/>
      <c r="BX4452" s="22"/>
      <c r="BY4452" s="22"/>
      <c r="BZ4452" s="22"/>
      <c r="CA4452" s="22"/>
      <c r="CB4452" s="22"/>
      <c r="CC4452" s="22"/>
      <c r="CD4452" s="22"/>
      <c r="CE4452" s="22"/>
      <c r="CF4452" s="22"/>
      <c r="CG4452" s="22"/>
      <c r="CH4452" s="22"/>
      <c r="CI4452" s="22"/>
      <c r="CJ4452" s="22"/>
      <c r="CK4452" s="22"/>
      <c r="CL4452" s="22"/>
      <c r="CM4452" s="22"/>
      <c r="CN4452" s="22"/>
      <c r="CO4452" s="22"/>
    </row>
    <row r="4453" spans="1:93" s="2" customFormat="1" x14ac:dyDescent="0.3">
      <c r="A4453" s="86" t="s">
        <v>204</v>
      </c>
      <c r="B4453" s="86" t="s">
        <v>362</v>
      </c>
      <c r="C4453" s="68" t="s">
        <v>252</v>
      </c>
      <c r="D4453" s="67" t="s">
        <v>450</v>
      </c>
      <c r="E4453" s="73"/>
      <c r="F4453" s="73" t="s">
        <v>138</v>
      </c>
      <c r="G4453" s="73" t="s">
        <v>156</v>
      </c>
      <c r="H4453" s="73" t="s">
        <v>156</v>
      </c>
      <c r="I4453" s="73" t="s">
        <v>468</v>
      </c>
      <c r="J4453" s="86" t="str">
        <f t="shared" si="100"/>
        <v>Upper medium miles Managed cars (by market segment)</v>
      </c>
      <c r="K4453" s="98">
        <v>6.0999999999999997E-4</v>
      </c>
      <c r="L4453" s="48"/>
      <c r="M4453" s="22"/>
      <c r="N4453" s="22"/>
      <c r="O4453" s="22"/>
      <c r="P4453" s="22"/>
      <c r="Q4453" s="22"/>
      <c r="R4453" s="22"/>
      <c r="S4453" s="22"/>
      <c r="T4453" s="22"/>
      <c r="U4453" s="22"/>
      <c r="V4453" s="22"/>
      <c r="W4453" s="22"/>
      <c r="X4453" s="22"/>
      <c r="Y4453" s="22"/>
      <c r="Z4453" s="22"/>
      <c r="AA4453" s="22"/>
      <c r="AB4453" s="22"/>
      <c r="AC4453" s="22"/>
      <c r="AD4453" s="22"/>
      <c r="AE4453" s="22"/>
      <c r="AF4453" s="22"/>
      <c r="AG4453" s="22"/>
      <c r="AH4453" s="22"/>
      <c r="AI4453" s="22"/>
      <c r="AJ4453" s="22"/>
      <c r="AK4453" s="22"/>
      <c r="AL4453" s="22"/>
      <c r="AM4453" s="22"/>
      <c r="AN4453" s="22"/>
      <c r="AO4453" s="22"/>
      <c r="AP4453" s="22"/>
      <c r="AQ4453" s="22"/>
      <c r="AR4453" s="22"/>
      <c r="AS4453" s="22"/>
      <c r="AT4453" s="22"/>
      <c r="AU4453" s="22"/>
      <c r="AV4453" s="22"/>
      <c r="AW4453" s="22"/>
      <c r="AX4453" s="22"/>
      <c r="AY4453" s="22"/>
      <c r="AZ4453" s="22"/>
      <c r="BA4453" s="22"/>
      <c r="BB4453" s="22"/>
      <c r="BC4453" s="22"/>
      <c r="BD4453" s="22"/>
      <c r="BE4453" s="22"/>
      <c r="BF4453" s="22"/>
      <c r="BG4453" s="22"/>
      <c r="BH4453" s="22"/>
      <c r="BI4453" s="22"/>
      <c r="BJ4453" s="22"/>
      <c r="BK4453" s="22"/>
      <c r="BL4453" s="22"/>
      <c r="BM4453" s="22"/>
      <c r="BN4453" s="22"/>
      <c r="BO4453" s="22"/>
      <c r="BP4453" s="22"/>
      <c r="BQ4453" s="22"/>
      <c r="BR4453" s="22"/>
      <c r="BS4453" s="22"/>
      <c r="BT4453" s="22"/>
      <c r="BU4453" s="22"/>
      <c r="BV4453" s="22"/>
      <c r="BW4453" s="22"/>
      <c r="BX4453" s="22"/>
      <c r="BY4453" s="22"/>
      <c r="BZ4453" s="22"/>
      <c r="CA4453" s="22"/>
      <c r="CB4453" s="22"/>
      <c r="CC4453" s="22"/>
      <c r="CD4453" s="22"/>
      <c r="CE4453" s="22"/>
      <c r="CF4453" s="22"/>
      <c r="CG4453" s="22"/>
      <c r="CH4453" s="22"/>
      <c r="CI4453" s="22"/>
      <c r="CJ4453" s="22"/>
      <c r="CK4453" s="22"/>
      <c r="CL4453" s="22"/>
      <c r="CM4453" s="22"/>
      <c r="CN4453" s="22"/>
      <c r="CO4453" s="22"/>
    </row>
    <row r="4454" spans="1:93" s="2" customFormat="1" x14ac:dyDescent="0.3">
      <c r="A4454" s="86" t="s">
        <v>204</v>
      </c>
      <c r="B4454" s="86" t="s">
        <v>362</v>
      </c>
      <c r="C4454" s="68" t="s">
        <v>252</v>
      </c>
      <c r="D4454" s="67" t="s">
        <v>450</v>
      </c>
      <c r="E4454" s="73"/>
      <c r="F4454" s="73" t="s">
        <v>375</v>
      </c>
      <c r="G4454" s="73" t="s">
        <v>405</v>
      </c>
      <c r="H4454" s="73" t="s">
        <v>405</v>
      </c>
      <c r="I4454" s="73" t="s">
        <v>465</v>
      </c>
      <c r="J4454" s="86" t="str">
        <f t="shared" si="100"/>
        <v>Upper medium km Managed cars (by market segment)</v>
      </c>
      <c r="K4454" s="98">
        <v>0.17537</v>
      </c>
      <c r="L4454" s="48"/>
      <c r="M4454" s="22"/>
      <c r="N4454" s="22"/>
      <c r="O4454" s="22"/>
      <c r="P4454" s="22"/>
      <c r="Q4454" s="22"/>
      <c r="R4454" s="22"/>
      <c r="S4454" s="22"/>
      <c r="T4454" s="2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c r="AQ4454" s="22"/>
      <c r="AR4454" s="22"/>
      <c r="AS4454" s="22"/>
      <c r="AT4454" s="22"/>
      <c r="AU4454" s="22"/>
      <c r="AV4454" s="22"/>
      <c r="AW4454" s="22"/>
      <c r="AX4454" s="22"/>
      <c r="AY4454" s="22"/>
      <c r="AZ4454" s="22"/>
      <c r="BA4454" s="22"/>
      <c r="BB4454" s="22"/>
      <c r="BC4454" s="22"/>
      <c r="BD4454" s="22"/>
      <c r="BE4454" s="22"/>
      <c r="BF4454" s="22"/>
      <c r="BG4454" s="22"/>
      <c r="BH4454" s="22"/>
      <c r="BI4454" s="22"/>
      <c r="BJ4454" s="22"/>
      <c r="BK4454" s="22"/>
      <c r="BL4454" s="22"/>
      <c r="BM4454" s="22"/>
      <c r="BN4454" s="22"/>
      <c r="BO4454" s="22"/>
      <c r="BP4454" s="22"/>
      <c r="BQ4454" s="22"/>
      <c r="BR4454" s="22"/>
      <c r="BS4454" s="22"/>
      <c r="BT4454" s="22"/>
      <c r="BU4454" s="22"/>
      <c r="BV4454" s="22"/>
      <c r="BW4454" s="22"/>
      <c r="BX4454" s="22"/>
      <c r="BY4454" s="22"/>
      <c r="BZ4454" s="22"/>
      <c r="CA4454" s="22"/>
      <c r="CB4454" s="22"/>
      <c r="CC4454" s="22"/>
      <c r="CD4454" s="22"/>
      <c r="CE4454" s="22"/>
      <c r="CF4454" s="22"/>
      <c r="CG4454" s="22"/>
      <c r="CH4454" s="22"/>
      <c r="CI4454" s="22"/>
      <c r="CJ4454" s="22"/>
      <c r="CK4454" s="22"/>
      <c r="CL4454" s="22"/>
      <c r="CM4454" s="22"/>
      <c r="CN4454" s="22"/>
      <c r="CO4454" s="22"/>
    </row>
    <row r="4455" spans="1:93" s="2" customFormat="1" x14ac:dyDescent="0.3">
      <c r="A4455" s="86" t="s">
        <v>204</v>
      </c>
      <c r="B4455" s="86" t="s">
        <v>362</v>
      </c>
      <c r="C4455" s="68" t="s">
        <v>252</v>
      </c>
      <c r="D4455" s="67" t="s">
        <v>450</v>
      </c>
      <c r="E4455" s="73"/>
      <c r="F4455" s="73" t="s">
        <v>375</v>
      </c>
      <c r="G4455" s="73" t="s">
        <v>405</v>
      </c>
      <c r="H4455" s="73" t="s">
        <v>405</v>
      </c>
      <c r="I4455" s="73" t="s">
        <v>466</v>
      </c>
      <c r="J4455" s="86" t="str">
        <f t="shared" si="100"/>
        <v>Upper medium km Managed cars (by market segment)</v>
      </c>
      <c r="K4455" s="98">
        <v>8.0000000000000007E-5</v>
      </c>
      <c r="L4455" s="48"/>
      <c r="M4455" s="22"/>
      <c r="N4455" s="22"/>
      <c r="O4455" s="22"/>
      <c r="P4455" s="22"/>
      <c r="Q4455" s="22"/>
      <c r="R4455" s="22"/>
      <c r="S4455" s="22"/>
      <c r="T4455" s="22"/>
      <c r="U4455" s="22"/>
      <c r="V4455" s="22"/>
      <c r="W4455" s="22"/>
      <c r="X4455" s="22"/>
      <c r="Y4455" s="22"/>
      <c r="Z4455" s="22"/>
      <c r="AA4455" s="22"/>
      <c r="AB4455" s="22"/>
      <c r="AC4455" s="22"/>
      <c r="AD4455" s="22"/>
      <c r="AE4455" s="22"/>
      <c r="AF4455" s="22"/>
      <c r="AG4455" s="22"/>
      <c r="AH4455" s="22"/>
      <c r="AI4455" s="22"/>
      <c r="AJ4455" s="22"/>
      <c r="AK4455" s="22"/>
      <c r="AL4455" s="22"/>
      <c r="AM4455" s="22"/>
      <c r="AN4455" s="22"/>
      <c r="AO4455" s="22"/>
      <c r="AP4455" s="22"/>
      <c r="AQ4455" s="22"/>
      <c r="AR4455" s="22"/>
      <c r="AS4455" s="22"/>
      <c r="AT4455" s="22"/>
      <c r="AU4455" s="22"/>
      <c r="AV4455" s="22"/>
      <c r="AW4455" s="22"/>
      <c r="AX4455" s="22"/>
      <c r="AY4455" s="22"/>
      <c r="AZ4455" s="22"/>
      <c r="BA4455" s="22"/>
      <c r="BB4455" s="22"/>
      <c r="BC4455" s="22"/>
      <c r="BD4455" s="22"/>
      <c r="BE4455" s="22"/>
      <c r="BF4455" s="22"/>
      <c r="BG4455" s="22"/>
      <c r="BH4455" s="22"/>
      <c r="BI4455" s="22"/>
      <c r="BJ4455" s="22"/>
      <c r="BK4455" s="22"/>
      <c r="BL4455" s="22"/>
      <c r="BM4455" s="22"/>
      <c r="BN4455" s="22"/>
      <c r="BO4455" s="22"/>
      <c r="BP4455" s="22"/>
      <c r="BQ4455" s="22"/>
      <c r="BR4455" s="22"/>
      <c r="BS4455" s="22"/>
      <c r="BT4455" s="22"/>
      <c r="BU4455" s="22"/>
      <c r="BV4455" s="22"/>
      <c r="BW4455" s="22"/>
      <c r="BX4455" s="22"/>
      <c r="BY4455" s="22"/>
      <c r="BZ4455" s="22"/>
      <c r="CA4455" s="22"/>
      <c r="CB4455" s="22"/>
      <c r="CC4455" s="22"/>
      <c r="CD4455" s="22"/>
      <c r="CE4455" s="22"/>
      <c r="CF4455" s="22"/>
      <c r="CG4455" s="22"/>
      <c r="CH4455" s="22"/>
      <c r="CI4455" s="22"/>
      <c r="CJ4455" s="22"/>
      <c r="CK4455" s="22"/>
      <c r="CL4455" s="22"/>
      <c r="CM4455" s="22"/>
      <c r="CN4455" s="22"/>
      <c r="CO4455" s="22"/>
    </row>
    <row r="4456" spans="1:93" s="2" customFormat="1" x14ac:dyDescent="0.3">
      <c r="A4456" s="86" t="s">
        <v>204</v>
      </c>
      <c r="B4456" s="86" t="s">
        <v>362</v>
      </c>
      <c r="C4456" s="68" t="s">
        <v>252</v>
      </c>
      <c r="D4456" s="67" t="s">
        <v>450</v>
      </c>
      <c r="E4456" s="73"/>
      <c r="F4456" s="73" t="s">
        <v>375</v>
      </c>
      <c r="G4456" s="73" t="s">
        <v>405</v>
      </c>
      <c r="H4456" s="73" t="s">
        <v>405</v>
      </c>
      <c r="I4456" s="73" t="s">
        <v>467</v>
      </c>
      <c r="J4456" s="86" t="str">
        <f t="shared" si="100"/>
        <v>Upper medium km Managed cars (by market segment)</v>
      </c>
      <c r="K4456" s="98">
        <v>0.17379</v>
      </c>
      <c r="L4456" s="48"/>
      <c r="M4456" s="22"/>
      <c r="N4456" s="22"/>
      <c r="O4456" s="22"/>
      <c r="P4456" s="22"/>
      <c r="Q4456" s="22"/>
      <c r="R4456" s="22"/>
      <c r="S4456" s="22"/>
      <c r="T4456" s="2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c r="AQ4456" s="22"/>
      <c r="AR4456" s="22"/>
      <c r="AS4456" s="22"/>
      <c r="AT4456" s="22"/>
      <c r="AU4456" s="22"/>
      <c r="AV4456" s="22"/>
      <c r="AW4456" s="22"/>
      <c r="AX4456" s="22"/>
      <c r="AY4456" s="22"/>
      <c r="AZ4456" s="22"/>
      <c r="BA4456" s="22"/>
      <c r="BB4456" s="22"/>
      <c r="BC4456" s="22"/>
      <c r="BD4456" s="22"/>
      <c r="BE4456" s="22"/>
      <c r="BF4456" s="22"/>
      <c r="BG4456" s="22"/>
      <c r="BH4456" s="22"/>
      <c r="BI4456" s="22"/>
      <c r="BJ4456" s="22"/>
      <c r="BK4456" s="22"/>
      <c r="BL4456" s="22"/>
      <c r="BM4456" s="22"/>
      <c r="BN4456" s="22"/>
      <c r="BO4456" s="22"/>
      <c r="BP4456" s="22"/>
      <c r="BQ4456" s="22"/>
      <c r="BR4456" s="22"/>
      <c r="BS4456" s="22"/>
      <c r="BT4456" s="22"/>
      <c r="BU4456" s="22"/>
      <c r="BV4456" s="22"/>
      <c r="BW4456" s="22"/>
      <c r="BX4456" s="22"/>
      <c r="BY4456" s="22"/>
      <c r="BZ4456" s="22"/>
      <c r="CA4456" s="22"/>
      <c r="CB4456" s="22"/>
      <c r="CC4456" s="22"/>
      <c r="CD4456" s="22"/>
      <c r="CE4456" s="22"/>
      <c r="CF4456" s="22"/>
      <c r="CG4456" s="22"/>
      <c r="CH4456" s="22"/>
      <c r="CI4456" s="22"/>
      <c r="CJ4456" s="22"/>
      <c r="CK4456" s="22"/>
      <c r="CL4456" s="22"/>
      <c r="CM4456" s="22"/>
      <c r="CN4456" s="22"/>
      <c r="CO4456" s="22"/>
    </row>
    <row r="4457" spans="1:93" s="2" customFormat="1" x14ac:dyDescent="0.3">
      <c r="A4457" s="86" t="s">
        <v>204</v>
      </c>
      <c r="B4457" s="86" t="s">
        <v>362</v>
      </c>
      <c r="C4457" s="68" t="s">
        <v>252</v>
      </c>
      <c r="D4457" s="67" t="s">
        <v>450</v>
      </c>
      <c r="E4457" s="73"/>
      <c r="F4457" s="73" t="s">
        <v>375</v>
      </c>
      <c r="G4457" s="73" t="s">
        <v>405</v>
      </c>
      <c r="H4457" s="73" t="s">
        <v>405</v>
      </c>
      <c r="I4457" s="73" t="s">
        <v>468</v>
      </c>
      <c r="J4457" s="86" t="str">
        <f t="shared" si="100"/>
        <v>Upper medium km Managed cars (by market segment)</v>
      </c>
      <c r="K4457" s="98">
        <v>1.5E-3</v>
      </c>
      <c r="L4457" s="48"/>
      <c r="M4457" s="22"/>
      <c r="N4457" s="22"/>
      <c r="O4457" s="22"/>
      <c r="P4457" s="22"/>
      <c r="Q4457" s="22"/>
      <c r="R4457" s="22"/>
      <c r="S4457" s="22"/>
      <c r="T4457" s="22"/>
      <c r="U4457" s="22"/>
      <c r="V4457" s="22"/>
      <c r="W4457" s="22"/>
      <c r="X4457" s="22"/>
      <c r="Y4457" s="22"/>
      <c r="Z4457" s="22"/>
      <c r="AA4457" s="22"/>
      <c r="AB4457" s="22"/>
      <c r="AC4457" s="22"/>
      <c r="AD4457" s="22"/>
      <c r="AE4457" s="22"/>
      <c r="AF4457" s="22"/>
      <c r="AG4457" s="22"/>
      <c r="AH4457" s="22"/>
      <c r="AI4457" s="22"/>
      <c r="AJ4457" s="22"/>
      <c r="AK4457" s="22"/>
      <c r="AL4457" s="22"/>
      <c r="AM4457" s="22"/>
      <c r="AN4457" s="22"/>
      <c r="AO4457" s="22"/>
      <c r="AP4457" s="22"/>
      <c r="AQ4457" s="22"/>
      <c r="AR4457" s="22"/>
      <c r="AS4457" s="22"/>
      <c r="AT4457" s="22"/>
      <c r="AU4457" s="22"/>
      <c r="AV4457" s="22"/>
      <c r="AW4457" s="22"/>
      <c r="AX4457" s="22"/>
      <c r="AY4457" s="22"/>
      <c r="AZ4457" s="22"/>
      <c r="BA4457" s="22"/>
      <c r="BB4457" s="22"/>
      <c r="BC4457" s="22"/>
      <c r="BD4457" s="22"/>
      <c r="BE4457" s="22"/>
      <c r="BF4457" s="22"/>
      <c r="BG4457" s="22"/>
      <c r="BH4457" s="22"/>
      <c r="BI4457" s="22"/>
      <c r="BJ4457" s="22"/>
      <c r="BK4457" s="22"/>
      <c r="BL4457" s="22"/>
      <c r="BM4457" s="22"/>
      <c r="BN4457" s="22"/>
      <c r="BO4457" s="22"/>
      <c r="BP4457" s="22"/>
      <c r="BQ4457" s="22"/>
      <c r="BR4457" s="22"/>
      <c r="BS4457" s="22"/>
      <c r="BT4457" s="22"/>
      <c r="BU4457" s="22"/>
      <c r="BV4457" s="22"/>
      <c r="BW4457" s="22"/>
      <c r="BX4457" s="22"/>
      <c r="BY4457" s="22"/>
      <c r="BZ4457" s="22"/>
      <c r="CA4457" s="22"/>
      <c r="CB4457" s="22"/>
      <c r="CC4457" s="22"/>
      <c r="CD4457" s="22"/>
      <c r="CE4457" s="22"/>
      <c r="CF4457" s="22"/>
      <c r="CG4457" s="22"/>
      <c r="CH4457" s="22"/>
      <c r="CI4457" s="22"/>
      <c r="CJ4457" s="22"/>
      <c r="CK4457" s="22"/>
      <c r="CL4457" s="22"/>
      <c r="CM4457" s="22"/>
      <c r="CN4457" s="22"/>
      <c r="CO4457" s="22"/>
    </row>
    <row r="4458" spans="1:93" s="2" customFormat="1" x14ac:dyDescent="0.3">
      <c r="A4458" s="86" t="s">
        <v>204</v>
      </c>
      <c r="B4458" s="86" t="s">
        <v>362</v>
      </c>
      <c r="C4458" s="68" t="s">
        <v>252</v>
      </c>
      <c r="D4458" s="67" t="s">
        <v>450</v>
      </c>
      <c r="E4458" s="73"/>
      <c r="F4458" s="73" t="s">
        <v>375</v>
      </c>
      <c r="G4458" s="73" t="s">
        <v>156</v>
      </c>
      <c r="H4458" s="73" t="s">
        <v>156</v>
      </c>
      <c r="I4458" s="73" t="s">
        <v>465</v>
      </c>
      <c r="J4458" s="86" t="str">
        <f t="shared" si="100"/>
        <v>Upper medium miles Managed cars (by market segment)</v>
      </c>
      <c r="K4458" s="98">
        <v>0.28223000000000004</v>
      </c>
      <c r="L4458" s="48"/>
      <c r="M4458" s="22"/>
      <c r="N4458" s="22"/>
      <c r="O4458" s="22"/>
      <c r="P4458" s="22"/>
      <c r="Q4458" s="22"/>
      <c r="R4458" s="22"/>
      <c r="S4458" s="22"/>
      <c r="T4458" s="2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c r="AQ4458" s="22"/>
      <c r="AR4458" s="22"/>
      <c r="AS4458" s="22"/>
      <c r="AT4458" s="22"/>
      <c r="AU4458" s="22"/>
      <c r="AV4458" s="22"/>
      <c r="AW4458" s="22"/>
      <c r="AX4458" s="22"/>
      <c r="AY4458" s="22"/>
      <c r="AZ4458" s="22"/>
      <c r="BA4458" s="22"/>
      <c r="BB4458" s="22"/>
      <c r="BC4458" s="22"/>
      <c r="BD4458" s="22"/>
      <c r="BE4458" s="22"/>
      <c r="BF4458" s="22"/>
      <c r="BG4458" s="22"/>
      <c r="BH4458" s="22"/>
      <c r="BI4458" s="22"/>
      <c r="BJ4458" s="22"/>
      <c r="BK4458" s="22"/>
      <c r="BL4458" s="22"/>
      <c r="BM4458" s="22"/>
      <c r="BN4458" s="22"/>
      <c r="BO4458" s="22"/>
      <c r="BP4458" s="22"/>
      <c r="BQ4458" s="22"/>
      <c r="BR4458" s="22"/>
      <c r="BS4458" s="22"/>
      <c r="BT4458" s="22"/>
      <c r="BU4458" s="22"/>
      <c r="BV4458" s="22"/>
      <c r="BW4458" s="22"/>
      <c r="BX4458" s="22"/>
      <c r="BY4458" s="22"/>
      <c r="BZ4458" s="22"/>
      <c r="CA4458" s="22"/>
      <c r="CB4458" s="22"/>
      <c r="CC4458" s="22"/>
      <c r="CD4458" s="22"/>
      <c r="CE4458" s="22"/>
      <c r="CF4458" s="22"/>
      <c r="CG4458" s="22"/>
      <c r="CH4458" s="22"/>
      <c r="CI4458" s="22"/>
      <c r="CJ4458" s="22"/>
      <c r="CK4458" s="22"/>
      <c r="CL4458" s="22"/>
      <c r="CM4458" s="22"/>
      <c r="CN4458" s="22"/>
      <c r="CO4458" s="22"/>
    </row>
    <row r="4459" spans="1:93" s="2" customFormat="1" x14ac:dyDescent="0.3">
      <c r="A4459" s="86" t="s">
        <v>204</v>
      </c>
      <c r="B4459" s="86" t="s">
        <v>362</v>
      </c>
      <c r="C4459" s="68" t="s">
        <v>252</v>
      </c>
      <c r="D4459" s="67" t="s">
        <v>450</v>
      </c>
      <c r="E4459" s="73"/>
      <c r="F4459" s="73" t="s">
        <v>375</v>
      </c>
      <c r="G4459" s="73" t="s">
        <v>156</v>
      </c>
      <c r="H4459" s="73" t="s">
        <v>156</v>
      </c>
      <c r="I4459" s="73" t="s">
        <v>466</v>
      </c>
      <c r="J4459" s="86" t="str">
        <f t="shared" si="100"/>
        <v>Upper medium miles Managed cars (by market segment)</v>
      </c>
      <c r="K4459" s="98">
        <v>1.2999999999999999E-4</v>
      </c>
      <c r="L4459" s="48"/>
      <c r="M4459" s="22"/>
      <c r="N4459" s="22"/>
      <c r="O4459" s="22"/>
      <c r="P4459" s="22"/>
      <c r="Q4459" s="22"/>
      <c r="R4459" s="22"/>
      <c r="S4459" s="22"/>
      <c r="T4459" s="22"/>
      <c r="U4459" s="22"/>
      <c r="V4459" s="22"/>
      <c r="W4459" s="22"/>
      <c r="X4459" s="22"/>
      <c r="Y4459" s="22"/>
      <c r="Z4459" s="22"/>
      <c r="AA4459" s="22"/>
      <c r="AB4459" s="22"/>
      <c r="AC4459" s="22"/>
      <c r="AD4459" s="22"/>
      <c r="AE4459" s="22"/>
      <c r="AF4459" s="22"/>
      <c r="AG4459" s="22"/>
      <c r="AH4459" s="22"/>
      <c r="AI4459" s="22"/>
      <c r="AJ4459" s="22"/>
      <c r="AK4459" s="22"/>
      <c r="AL4459" s="22"/>
      <c r="AM4459" s="22"/>
      <c r="AN4459" s="22"/>
      <c r="AO4459" s="22"/>
      <c r="AP4459" s="22"/>
      <c r="AQ4459" s="22"/>
      <c r="AR4459" s="22"/>
      <c r="AS4459" s="22"/>
      <c r="AT4459" s="22"/>
      <c r="AU4459" s="22"/>
      <c r="AV4459" s="22"/>
      <c r="AW4459" s="22"/>
      <c r="AX4459" s="22"/>
      <c r="AY4459" s="22"/>
      <c r="AZ4459" s="22"/>
      <c r="BA4459" s="22"/>
      <c r="BB4459" s="22"/>
      <c r="BC4459" s="22"/>
      <c r="BD4459" s="22"/>
      <c r="BE4459" s="22"/>
      <c r="BF4459" s="22"/>
      <c r="BG4459" s="22"/>
      <c r="BH4459" s="22"/>
      <c r="BI4459" s="22"/>
      <c r="BJ4459" s="22"/>
      <c r="BK4459" s="22"/>
      <c r="BL4459" s="22"/>
      <c r="BM4459" s="22"/>
      <c r="BN4459" s="22"/>
      <c r="BO4459" s="22"/>
      <c r="BP4459" s="22"/>
      <c r="BQ4459" s="22"/>
      <c r="BR4459" s="22"/>
      <c r="BS4459" s="22"/>
      <c r="BT4459" s="22"/>
      <c r="BU4459" s="22"/>
      <c r="BV4459" s="22"/>
      <c r="BW4459" s="22"/>
      <c r="BX4459" s="22"/>
      <c r="BY4459" s="22"/>
      <c r="BZ4459" s="22"/>
      <c r="CA4459" s="22"/>
      <c r="CB4459" s="22"/>
      <c r="CC4459" s="22"/>
      <c r="CD4459" s="22"/>
      <c r="CE4459" s="22"/>
      <c r="CF4459" s="22"/>
      <c r="CG4459" s="22"/>
      <c r="CH4459" s="22"/>
      <c r="CI4459" s="22"/>
      <c r="CJ4459" s="22"/>
      <c r="CK4459" s="22"/>
      <c r="CL4459" s="22"/>
      <c r="CM4459" s="22"/>
      <c r="CN4459" s="22"/>
      <c r="CO4459" s="22"/>
    </row>
    <row r="4460" spans="1:93" s="2" customFormat="1" x14ac:dyDescent="0.3">
      <c r="A4460" s="86" t="s">
        <v>204</v>
      </c>
      <c r="B4460" s="86" t="s">
        <v>362</v>
      </c>
      <c r="C4460" s="68" t="s">
        <v>252</v>
      </c>
      <c r="D4460" s="67" t="s">
        <v>450</v>
      </c>
      <c r="E4460" s="73"/>
      <c r="F4460" s="73" t="s">
        <v>375</v>
      </c>
      <c r="G4460" s="73" t="s">
        <v>156</v>
      </c>
      <c r="H4460" s="73" t="s">
        <v>156</v>
      </c>
      <c r="I4460" s="73" t="s">
        <v>467</v>
      </c>
      <c r="J4460" s="86" t="str">
        <f t="shared" si="100"/>
        <v>Upper medium miles Managed cars (by market segment)</v>
      </c>
      <c r="K4460" s="98">
        <v>0.27968999999999999</v>
      </c>
      <c r="L4460" s="48"/>
      <c r="M4460" s="22"/>
      <c r="N4460" s="22"/>
      <c r="O4460" s="22"/>
      <c r="P4460" s="22"/>
      <c r="Q4460" s="22"/>
      <c r="R4460" s="22"/>
      <c r="S4460" s="22"/>
      <c r="T4460" s="2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c r="AQ4460" s="22"/>
      <c r="AR4460" s="22"/>
      <c r="AS4460" s="22"/>
      <c r="AT4460" s="22"/>
      <c r="AU4460" s="22"/>
      <c r="AV4460" s="22"/>
      <c r="AW4460" s="22"/>
      <c r="AX4460" s="22"/>
      <c r="AY4460" s="22"/>
      <c r="AZ4460" s="22"/>
      <c r="BA4460" s="22"/>
      <c r="BB4460" s="22"/>
      <c r="BC4460" s="22"/>
      <c r="BD4460" s="22"/>
      <c r="BE4460" s="22"/>
      <c r="BF4460" s="22"/>
      <c r="BG4460" s="22"/>
      <c r="BH4460" s="22"/>
      <c r="BI4460" s="22"/>
      <c r="BJ4460" s="22"/>
      <c r="BK4460" s="22"/>
      <c r="BL4460" s="22"/>
      <c r="BM4460" s="22"/>
      <c r="BN4460" s="22"/>
      <c r="BO4460" s="22"/>
      <c r="BP4460" s="22"/>
      <c r="BQ4460" s="22"/>
      <c r="BR4460" s="22"/>
      <c r="BS4460" s="22"/>
      <c r="BT4460" s="22"/>
      <c r="BU4460" s="22"/>
      <c r="BV4460" s="22"/>
      <c r="BW4460" s="22"/>
      <c r="BX4460" s="22"/>
      <c r="BY4460" s="22"/>
      <c r="BZ4460" s="22"/>
      <c r="CA4460" s="22"/>
      <c r="CB4460" s="22"/>
      <c r="CC4460" s="22"/>
      <c r="CD4460" s="22"/>
      <c r="CE4460" s="22"/>
      <c r="CF4460" s="22"/>
      <c r="CG4460" s="22"/>
      <c r="CH4460" s="22"/>
      <c r="CI4460" s="22"/>
      <c r="CJ4460" s="22"/>
      <c r="CK4460" s="22"/>
      <c r="CL4460" s="22"/>
      <c r="CM4460" s="22"/>
      <c r="CN4460" s="22"/>
      <c r="CO4460" s="22"/>
    </row>
    <row r="4461" spans="1:93" s="2" customFormat="1" x14ac:dyDescent="0.3">
      <c r="A4461" s="86" t="s">
        <v>204</v>
      </c>
      <c r="B4461" s="86" t="s">
        <v>362</v>
      </c>
      <c r="C4461" s="68" t="s">
        <v>252</v>
      </c>
      <c r="D4461" s="67" t="s">
        <v>450</v>
      </c>
      <c r="E4461" s="73"/>
      <c r="F4461" s="73" t="s">
        <v>375</v>
      </c>
      <c r="G4461" s="73" t="s">
        <v>156</v>
      </c>
      <c r="H4461" s="73" t="s">
        <v>156</v>
      </c>
      <c r="I4461" s="73" t="s">
        <v>468</v>
      </c>
      <c r="J4461" s="86" t="str">
        <f t="shared" si="100"/>
        <v>Upper medium miles Managed cars (by market segment)</v>
      </c>
      <c r="K4461" s="98">
        <v>2.4099999999999998E-3</v>
      </c>
      <c r="L4461" s="48"/>
      <c r="M4461" s="22"/>
      <c r="N4461" s="22"/>
      <c r="O4461" s="22"/>
      <c r="P4461" s="22"/>
      <c r="Q4461" s="22"/>
      <c r="R4461" s="22"/>
      <c r="S4461" s="22"/>
      <c r="T4461" s="22"/>
      <c r="U4461" s="22"/>
      <c r="V4461" s="22"/>
      <c r="W4461" s="22"/>
      <c r="X4461" s="22"/>
      <c r="Y4461" s="22"/>
      <c r="Z4461" s="22"/>
      <c r="AA4461" s="22"/>
      <c r="AB4461" s="22"/>
      <c r="AC4461" s="22"/>
      <c r="AD4461" s="22"/>
      <c r="AE4461" s="22"/>
      <c r="AF4461" s="22"/>
      <c r="AG4461" s="22"/>
      <c r="AH4461" s="22"/>
      <c r="AI4461" s="22"/>
      <c r="AJ4461" s="22"/>
      <c r="AK4461" s="22"/>
      <c r="AL4461" s="22"/>
      <c r="AM4461" s="22"/>
      <c r="AN4461" s="22"/>
      <c r="AO4461" s="22"/>
      <c r="AP4461" s="22"/>
      <c r="AQ4461" s="22"/>
      <c r="AR4461" s="22"/>
      <c r="AS4461" s="22"/>
      <c r="AT4461" s="22"/>
      <c r="AU4461" s="22"/>
      <c r="AV4461" s="22"/>
      <c r="AW4461" s="22"/>
      <c r="AX4461" s="22"/>
      <c r="AY4461" s="22"/>
      <c r="AZ4461" s="22"/>
      <c r="BA4461" s="22"/>
      <c r="BB4461" s="22"/>
      <c r="BC4461" s="22"/>
      <c r="BD4461" s="22"/>
      <c r="BE4461" s="22"/>
      <c r="BF4461" s="22"/>
      <c r="BG4461" s="22"/>
      <c r="BH4461" s="22"/>
      <c r="BI4461" s="22"/>
      <c r="BJ4461" s="22"/>
      <c r="BK4461" s="22"/>
      <c r="BL4461" s="22"/>
      <c r="BM4461" s="22"/>
      <c r="BN4461" s="22"/>
      <c r="BO4461" s="22"/>
      <c r="BP4461" s="22"/>
      <c r="BQ4461" s="22"/>
      <c r="BR4461" s="22"/>
      <c r="BS4461" s="22"/>
      <c r="BT4461" s="22"/>
      <c r="BU4461" s="22"/>
      <c r="BV4461" s="22"/>
      <c r="BW4461" s="22"/>
      <c r="BX4461" s="22"/>
      <c r="BY4461" s="22"/>
      <c r="BZ4461" s="22"/>
      <c r="CA4461" s="22"/>
      <c r="CB4461" s="22"/>
      <c r="CC4461" s="22"/>
      <c r="CD4461" s="22"/>
      <c r="CE4461" s="22"/>
      <c r="CF4461" s="22"/>
      <c r="CG4461" s="22"/>
      <c r="CH4461" s="22"/>
      <c r="CI4461" s="22"/>
      <c r="CJ4461" s="22"/>
      <c r="CK4461" s="22"/>
      <c r="CL4461" s="22"/>
      <c r="CM4461" s="22"/>
      <c r="CN4461" s="22"/>
      <c r="CO4461" s="22"/>
    </row>
    <row r="4462" spans="1:93" s="2" customFormat="1" x14ac:dyDescent="0.3">
      <c r="A4462" s="86" t="s">
        <v>204</v>
      </c>
      <c r="B4462" s="86" t="s">
        <v>362</v>
      </c>
      <c r="C4462" s="68" t="s">
        <v>252</v>
      </c>
      <c r="D4462" s="67" t="s">
        <v>450</v>
      </c>
      <c r="E4462" s="73"/>
      <c r="F4462" s="73" t="s">
        <v>490</v>
      </c>
      <c r="G4462" s="73" t="s">
        <v>405</v>
      </c>
      <c r="H4462" s="73" t="s">
        <v>405</v>
      </c>
      <c r="I4462" s="73" t="s">
        <v>465</v>
      </c>
      <c r="J4462" s="86" t="str">
        <f t="shared" si="100"/>
        <v>Upper medium km Managed cars (by market segment)</v>
      </c>
      <c r="K4462" s="98">
        <v>0.11448000000000001</v>
      </c>
      <c r="L4462" s="48"/>
      <c r="M4462" s="22"/>
      <c r="N4462" s="22"/>
      <c r="O4462" s="22"/>
      <c r="P4462" s="22"/>
      <c r="Q4462" s="22"/>
      <c r="R4462" s="22"/>
      <c r="S4462" s="22"/>
      <c r="T4462" s="2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c r="AQ4462" s="22"/>
      <c r="AR4462" s="22"/>
      <c r="AS4462" s="22"/>
      <c r="AT4462" s="22"/>
      <c r="AU4462" s="22"/>
      <c r="AV4462" s="22"/>
      <c r="AW4462" s="22"/>
      <c r="AX4462" s="22"/>
      <c r="AY4462" s="22"/>
      <c r="AZ4462" s="22"/>
      <c r="BA4462" s="22"/>
      <c r="BB4462" s="22"/>
      <c r="BC4462" s="22"/>
      <c r="BD4462" s="22"/>
      <c r="BE4462" s="22"/>
      <c r="BF4462" s="22"/>
      <c r="BG4462" s="22"/>
      <c r="BH4462" s="22"/>
      <c r="BI4462" s="22"/>
      <c r="BJ4462" s="22"/>
      <c r="BK4462" s="22"/>
      <c r="BL4462" s="22"/>
      <c r="BM4462" s="22"/>
      <c r="BN4462" s="22"/>
      <c r="BO4462" s="22"/>
      <c r="BP4462" s="22"/>
      <c r="BQ4462" s="22"/>
      <c r="BR4462" s="22"/>
      <c r="BS4462" s="22"/>
      <c r="BT4462" s="22"/>
      <c r="BU4462" s="22"/>
      <c r="BV4462" s="22"/>
      <c r="BW4462" s="22"/>
      <c r="BX4462" s="22"/>
      <c r="BY4462" s="22"/>
      <c r="BZ4462" s="22"/>
      <c r="CA4462" s="22"/>
      <c r="CB4462" s="22"/>
      <c r="CC4462" s="22"/>
      <c r="CD4462" s="22"/>
      <c r="CE4462" s="22"/>
      <c r="CF4462" s="22"/>
      <c r="CG4462" s="22"/>
      <c r="CH4462" s="22"/>
      <c r="CI4462" s="22"/>
      <c r="CJ4462" s="22"/>
      <c r="CK4462" s="22"/>
      <c r="CL4462" s="22"/>
      <c r="CM4462" s="22"/>
      <c r="CN4462" s="22"/>
      <c r="CO4462" s="22"/>
    </row>
    <row r="4463" spans="1:93" s="2" customFormat="1" x14ac:dyDescent="0.3">
      <c r="A4463" s="73" t="s">
        <v>204</v>
      </c>
      <c r="B4463" s="73" t="s">
        <v>362</v>
      </c>
      <c r="C4463" s="67" t="s">
        <v>252</v>
      </c>
      <c r="D4463" s="67" t="s">
        <v>450</v>
      </c>
      <c r="E4463" s="73"/>
      <c r="F4463" s="73" t="s">
        <v>490</v>
      </c>
      <c r="G4463" s="73" t="s">
        <v>405</v>
      </c>
      <c r="H4463" s="73" t="s">
        <v>405</v>
      </c>
      <c r="I4463" s="73" t="s">
        <v>466</v>
      </c>
      <c r="J4463" s="86" t="str">
        <f t="shared" si="100"/>
        <v>Upper medium km Managed cars (by market segment)</v>
      </c>
      <c r="K4463" s="98">
        <v>3.2000000000000003E-4</v>
      </c>
      <c r="L4463" s="48"/>
      <c r="M4463" s="22"/>
      <c r="N4463" s="22"/>
      <c r="O4463" s="22"/>
      <c r="P4463" s="22"/>
      <c r="Q4463" s="22"/>
      <c r="R4463" s="22"/>
      <c r="S4463" s="22"/>
      <c r="T4463" s="22"/>
      <c r="U4463" s="22"/>
      <c r="V4463" s="22"/>
      <c r="W4463" s="22"/>
      <c r="X4463" s="22"/>
      <c r="Y4463" s="22"/>
      <c r="Z4463" s="22"/>
      <c r="AA4463" s="22"/>
      <c r="AB4463" s="22"/>
      <c r="AC4463" s="22"/>
      <c r="AD4463" s="22"/>
      <c r="AE4463" s="22"/>
      <c r="AF4463" s="22"/>
      <c r="AG4463" s="22"/>
      <c r="AH4463" s="22"/>
      <c r="AI4463" s="22"/>
      <c r="AJ4463" s="22"/>
      <c r="AK4463" s="22"/>
      <c r="AL4463" s="22"/>
      <c r="AM4463" s="22"/>
      <c r="AN4463" s="22"/>
      <c r="AO4463" s="22"/>
      <c r="AP4463" s="22"/>
      <c r="AQ4463" s="22"/>
      <c r="AR4463" s="22"/>
      <c r="AS4463" s="22"/>
      <c r="AT4463" s="22"/>
      <c r="AU4463" s="22"/>
      <c r="AV4463" s="22"/>
      <c r="AW4463" s="22"/>
      <c r="AX4463" s="22"/>
      <c r="AY4463" s="22"/>
      <c r="AZ4463" s="22"/>
      <c r="BA4463" s="22"/>
      <c r="BB4463" s="22"/>
      <c r="BC4463" s="22"/>
      <c r="BD4463" s="22"/>
      <c r="BE4463" s="22"/>
      <c r="BF4463" s="22"/>
      <c r="BG4463" s="22"/>
      <c r="BH4463" s="22"/>
      <c r="BI4463" s="22"/>
      <c r="BJ4463" s="22"/>
      <c r="BK4463" s="22"/>
      <c r="BL4463" s="22"/>
      <c r="BM4463" s="22"/>
      <c r="BN4463" s="22"/>
      <c r="BO4463" s="22"/>
      <c r="BP4463" s="22"/>
      <c r="BQ4463" s="22"/>
      <c r="BR4463" s="22"/>
      <c r="BS4463" s="22"/>
      <c r="BT4463" s="22"/>
      <c r="BU4463" s="22"/>
      <c r="BV4463" s="22"/>
      <c r="BW4463" s="22"/>
      <c r="BX4463" s="22"/>
      <c r="BY4463" s="22"/>
      <c r="BZ4463" s="22"/>
      <c r="CA4463" s="22"/>
      <c r="CB4463" s="22"/>
      <c r="CC4463" s="22"/>
      <c r="CD4463" s="22"/>
      <c r="CE4463" s="22"/>
      <c r="CF4463" s="22"/>
      <c r="CG4463" s="22"/>
      <c r="CH4463" s="22"/>
      <c r="CI4463" s="22"/>
      <c r="CJ4463" s="22"/>
      <c r="CK4463" s="22"/>
      <c r="CL4463" s="22"/>
      <c r="CM4463" s="22"/>
      <c r="CN4463" s="22"/>
      <c r="CO4463" s="22"/>
    </row>
    <row r="4464" spans="1:93" s="2" customFormat="1" x14ac:dyDescent="0.3">
      <c r="A4464" s="73" t="s">
        <v>204</v>
      </c>
      <c r="B4464" s="73" t="s">
        <v>362</v>
      </c>
      <c r="C4464" s="67" t="s">
        <v>252</v>
      </c>
      <c r="D4464" s="67" t="s">
        <v>450</v>
      </c>
      <c r="E4464" s="73"/>
      <c r="F4464" s="73" t="s">
        <v>490</v>
      </c>
      <c r="G4464" s="73" t="s">
        <v>405</v>
      </c>
      <c r="H4464" s="73" t="s">
        <v>405</v>
      </c>
      <c r="I4464" s="73" t="s">
        <v>467</v>
      </c>
      <c r="J4464" s="86" t="str">
        <f t="shared" si="100"/>
        <v>Upper medium km Managed cars (by market segment)</v>
      </c>
      <c r="K4464" s="98">
        <v>0.11371000000000001</v>
      </c>
      <c r="L4464" s="48"/>
      <c r="M4464" s="22"/>
      <c r="N4464" s="22"/>
      <c r="O4464" s="22"/>
      <c r="P4464" s="22"/>
      <c r="Q4464" s="22"/>
      <c r="R4464" s="22"/>
      <c r="S4464" s="22"/>
      <c r="T4464" s="2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c r="AQ4464" s="22"/>
      <c r="AR4464" s="22"/>
      <c r="AS4464" s="22"/>
      <c r="AT4464" s="22"/>
      <c r="AU4464" s="22"/>
      <c r="AV4464" s="22"/>
      <c r="AW4464" s="22"/>
      <c r="AX4464" s="22"/>
      <c r="AY4464" s="22"/>
      <c r="AZ4464" s="22"/>
      <c r="BA4464" s="22"/>
      <c r="BB4464" s="22"/>
      <c r="BC4464" s="22"/>
      <c r="BD4464" s="22"/>
      <c r="BE4464" s="22"/>
      <c r="BF4464" s="22"/>
      <c r="BG4464" s="22"/>
      <c r="BH4464" s="22"/>
      <c r="BI4464" s="22"/>
      <c r="BJ4464" s="22"/>
      <c r="BK4464" s="22"/>
      <c r="BL4464" s="22"/>
      <c r="BM4464" s="22"/>
      <c r="BN4464" s="22"/>
      <c r="BO4464" s="22"/>
      <c r="BP4464" s="22"/>
      <c r="BQ4464" s="22"/>
      <c r="BR4464" s="22"/>
      <c r="BS4464" s="22"/>
      <c r="BT4464" s="22"/>
      <c r="BU4464" s="22"/>
      <c r="BV4464" s="22"/>
      <c r="BW4464" s="22"/>
      <c r="BX4464" s="22"/>
      <c r="BY4464" s="22"/>
      <c r="BZ4464" s="22"/>
      <c r="CA4464" s="22"/>
      <c r="CB4464" s="22"/>
      <c r="CC4464" s="22"/>
      <c r="CD4464" s="22"/>
      <c r="CE4464" s="22"/>
      <c r="CF4464" s="22"/>
      <c r="CG4464" s="22"/>
      <c r="CH4464" s="22"/>
      <c r="CI4464" s="22"/>
      <c r="CJ4464" s="22"/>
      <c r="CK4464" s="22"/>
      <c r="CL4464" s="22"/>
      <c r="CM4464" s="22"/>
      <c r="CN4464" s="22"/>
      <c r="CO4464" s="22"/>
    </row>
    <row r="4465" spans="1:93" s="2" customFormat="1" x14ac:dyDescent="0.3">
      <c r="A4465" s="73" t="s">
        <v>204</v>
      </c>
      <c r="B4465" s="73" t="s">
        <v>362</v>
      </c>
      <c r="C4465" s="67" t="s">
        <v>252</v>
      </c>
      <c r="D4465" s="67" t="s">
        <v>450</v>
      </c>
      <c r="E4465" s="73"/>
      <c r="F4465" s="73" t="s">
        <v>490</v>
      </c>
      <c r="G4465" s="73" t="s">
        <v>405</v>
      </c>
      <c r="H4465" s="73" t="s">
        <v>405</v>
      </c>
      <c r="I4465" s="73" t="s">
        <v>468</v>
      </c>
      <c r="J4465" s="86" t="str">
        <f t="shared" si="100"/>
        <v>Upper medium km Managed cars (by market segment)</v>
      </c>
      <c r="K4465" s="98">
        <v>4.4999999999999999E-4</v>
      </c>
      <c r="L4465" s="48"/>
      <c r="M4465" s="22"/>
      <c r="N4465" s="22"/>
      <c r="O4465" s="22"/>
      <c r="P4465" s="22"/>
      <c r="Q4465" s="22"/>
      <c r="R4465" s="22"/>
      <c r="S4465" s="22"/>
      <c r="T4465" s="22"/>
      <c r="U4465" s="22"/>
      <c r="V4465" s="22"/>
      <c r="W4465" s="22"/>
      <c r="X4465" s="22"/>
      <c r="Y4465" s="22"/>
      <c r="Z4465" s="22"/>
      <c r="AA4465" s="22"/>
      <c r="AB4465" s="22"/>
      <c r="AC4465" s="22"/>
      <c r="AD4465" s="22"/>
      <c r="AE4465" s="22"/>
      <c r="AF4465" s="22"/>
      <c r="AG4465" s="22"/>
      <c r="AH4465" s="22"/>
      <c r="AI4465" s="22"/>
      <c r="AJ4465" s="22"/>
      <c r="AK4465" s="22"/>
      <c r="AL4465" s="22"/>
      <c r="AM4465" s="22"/>
      <c r="AN4465" s="22"/>
      <c r="AO4465" s="22"/>
      <c r="AP4465" s="22"/>
      <c r="AQ4465" s="22"/>
      <c r="AR4465" s="22"/>
      <c r="AS4465" s="22"/>
      <c r="AT4465" s="22"/>
      <c r="AU4465" s="22"/>
      <c r="AV4465" s="22"/>
      <c r="AW4465" s="22"/>
      <c r="AX4465" s="22"/>
      <c r="AY4465" s="22"/>
      <c r="AZ4465" s="22"/>
      <c r="BA4465" s="22"/>
      <c r="BB4465" s="22"/>
      <c r="BC4465" s="22"/>
      <c r="BD4465" s="22"/>
      <c r="BE4465" s="22"/>
      <c r="BF4465" s="22"/>
      <c r="BG4465" s="22"/>
      <c r="BH4465" s="22"/>
      <c r="BI4465" s="22"/>
      <c r="BJ4465" s="22"/>
      <c r="BK4465" s="22"/>
      <c r="BL4465" s="22"/>
      <c r="BM4465" s="22"/>
      <c r="BN4465" s="22"/>
      <c r="BO4465" s="22"/>
      <c r="BP4465" s="22"/>
      <c r="BQ4465" s="22"/>
      <c r="BR4465" s="22"/>
      <c r="BS4465" s="22"/>
      <c r="BT4465" s="22"/>
      <c r="BU4465" s="22"/>
      <c r="BV4465" s="22"/>
      <c r="BW4465" s="22"/>
      <c r="BX4465" s="22"/>
      <c r="BY4465" s="22"/>
      <c r="BZ4465" s="22"/>
      <c r="CA4465" s="22"/>
      <c r="CB4465" s="22"/>
      <c r="CC4465" s="22"/>
      <c r="CD4465" s="22"/>
      <c r="CE4465" s="22"/>
      <c r="CF4465" s="22"/>
      <c r="CG4465" s="22"/>
      <c r="CH4465" s="22"/>
      <c r="CI4465" s="22"/>
      <c r="CJ4465" s="22"/>
      <c r="CK4465" s="22"/>
      <c r="CL4465" s="22"/>
      <c r="CM4465" s="22"/>
      <c r="CN4465" s="22"/>
      <c r="CO4465" s="22"/>
    </row>
    <row r="4466" spans="1:93" s="2" customFormat="1" x14ac:dyDescent="0.3">
      <c r="A4466" s="73" t="s">
        <v>204</v>
      </c>
      <c r="B4466" s="73" t="s">
        <v>362</v>
      </c>
      <c r="C4466" s="67" t="s">
        <v>252</v>
      </c>
      <c r="D4466" s="67" t="s">
        <v>450</v>
      </c>
      <c r="E4466" s="73"/>
      <c r="F4466" s="73" t="s">
        <v>490</v>
      </c>
      <c r="G4466" s="73" t="s">
        <v>156</v>
      </c>
      <c r="H4466" s="73" t="s">
        <v>156</v>
      </c>
      <c r="I4466" s="73" t="s">
        <v>465</v>
      </c>
      <c r="J4466" s="86" t="str">
        <f t="shared" si="100"/>
        <v>Upper medium miles Managed cars (by market segment)</v>
      </c>
      <c r="K4466" s="98">
        <v>0.18426000000000001</v>
      </c>
      <c r="L4466" s="48"/>
      <c r="M4466" s="22"/>
      <c r="N4466" s="22"/>
      <c r="O4466" s="22"/>
      <c r="P4466" s="22"/>
      <c r="Q4466" s="22"/>
      <c r="R4466" s="22"/>
      <c r="S4466" s="22"/>
      <c r="T4466" s="2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c r="AQ4466" s="22"/>
      <c r="AR4466" s="22"/>
      <c r="AS4466" s="22"/>
      <c r="AT4466" s="22"/>
      <c r="AU4466" s="22"/>
      <c r="AV4466" s="22"/>
      <c r="AW4466" s="22"/>
      <c r="AX4466" s="22"/>
      <c r="AY4466" s="22"/>
      <c r="AZ4466" s="22"/>
      <c r="BA4466" s="22"/>
      <c r="BB4466" s="22"/>
      <c r="BC4466" s="22"/>
      <c r="BD4466" s="22"/>
      <c r="BE4466" s="22"/>
      <c r="BF4466" s="22"/>
      <c r="BG4466" s="22"/>
      <c r="BH4466" s="22"/>
      <c r="BI4466" s="22"/>
      <c r="BJ4466" s="22"/>
      <c r="BK4466" s="22"/>
      <c r="BL4466" s="22"/>
      <c r="BM4466" s="22"/>
      <c r="BN4466" s="22"/>
      <c r="BO4466" s="22"/>
      <c r="BP4466" s="22"/>
      <c r="BQ4466" s="22"/>
      <c r="BR4466" s="22"/>
      <c r="BS4466" s="22"/>
      <c r="BT4466" s="22"/>
      <c r="BU4466" s="22"/>
      <c r="BV4466" s="22"/>
      <c r="BW4466" s="22"/>
      <c r="BX4466" s="22"/>
      <c r="BY4466" s="22"/>
      <c r="BZ4466" s="22"/>
      <c r="CA4466" s="22"/>
      <c r="CB4466" s="22"/>
      <c r="CC4466" s="22"/>
      <c r="CD4466" s="22"/>
      <c r="CE4466" s="22"/>
      <c r="CF4466" s="22"/>
      <c r="CG4466" s="22"/>
      <c r="CH4466" s="22"/>
      <c r="CI4466" s="22"/>
      <c r="CJ4466" s="22"/>
      <c r="CK4466" s="22"/>
      <c r="CL4466" s="22"/>
      <c r="CM4466" s="22"/>
      <c r="CN4466" s="22"/>
      <c r="CO4466" s="22"/>
    </row>
    <row r="4467" spans="1:93" s="2" customFormat="1" x14ac:dyDescent="0.3">
      <c r="A4467" s="73" t="s">
        <v>204</v>
      </c>
      <c r="B4467" s="73" t="s">
        <v>362</v>
      </c>
      <c r="C4467" s="67" t="s">
        <v>252</v>
      </c>
      <c r="D4467" s="67" t="s">
        <v>450</v>
      </c>
      <c r="E4467" s="73"/>
      <c r="F4467" s="73" t="s">
        <v>490</v>
      </c>
      <c r="G4467" s="73" t="s">
        <v>156</v>
      </c>
      <c r="H4467" s="73" t="s">
        <v>156</v>
      </c>
      <c r="I4467" s="73" t="s">
        <v>466</v>
      </c>
      <c r="J4467" s="86" t="str">
        <f t="shared" si="100"/>
        <v>Upper medium miles Managed cars (by market segment)</v>
      </c>
      <c r="K4467" s="98">
        <v>5.1999999999999995E-4</v>
      </c>
      <c r="L4467" s="48"/>
      <c r="M4467" s="22"/>
      <c r="N4467" s="22"/>
      <c r="O4467" s="22"/>
      <c r="P4467" s="22"/>
      <c r="Q4467" s="22"/>
      <c r="R4467" s="22"/>
      <c r="S4467" s="22"/>
      <c r="T4467" s="22"/>
      <c r="U4467" s="22"/>
      <c r="V4467" s="22"/>
      <c r="W4467" s="22"/>
      <c r="X4467" s="22"/>
      <c r="Y4467" s="22"/>
      <c r="Z4467" s="22"/>
      <c r="AA4467" s="22"/>
      <c r="AB4467" s="22"/>
      <c r="AC4467" s="22"/>
      <c r="AD4467" s="22"/>
      <c r="AE4467" s="22"/>
      <c r="AF4467" s="22"/>
      <c r="AG4467" s="22"/>
      <c r="AH4467" s="22"/>
      <c r="AI4467" s="22"/>
      <c r="AJ4467" s="22"/>
      <c r="AK4467" s="22"/>
      <c r="AL4467" s="22"/>
      <c r="AM4467" s="22"/>
      <c r="AN4467" s="22"/>
      <c r="AO4467" s="22"/>
      <c r="AP4467" s="22"/>
      <c r="AQ4467" s="22"/>
      <c r="AR4467" s="22"/>
      <c r="AS4467" s="22"/>
      <c r="AT4467" s="22"/>
      <c r="AU4467" s="22"/>
      <c r="AV4467" s="22"/>
      <c r="AW4467" s="22"/>
      <c r="AX4467" s="22"/>
      <c r="AY4467" s="22"/>
      <c r="AZ4467" s="22"/>
      <c r="BA4467" s="22"/>
      <c r="BB4467" s="22"/>
      <c r="BC4467" s="22"/>
      <c r="BD4467" s="22"/>
      <c r="BE4467" s="22"/>
      <c r="BF4467" s="22"/>
      <c r="BG4467" s="22"/>
      <c r="BH4467" s="22"/>
      <c r="BI4467" s="22"/>
      <c r="BJ4467" s="22"/>
      <c r="BK4467" s="22"/>
      <c r="BL4467" s="22"/>
      <c r="BM4467" s="22"/>
      <c r="BN4467" s="22"/>
      <c r="BO4467" s="22"/>
      <c r="BP4467" s="22"/>
      <c r="BQ4467" s="22"/>
      <c r="BR4467" s="22"/>
      <c r="BS4467" s="22"/>
      <c r="BT4467" s="22"/>
      <c r="BU4467" s="22"/>
      <c r="BV4467" s="22"/>
      <c r="BW4467" s="22"/>
      <c r="BX4467" s="22"/>
      <c r="BY4467" s="22"/>
      <c r="BZ4467" s="22"/>
      <c r="CA4467" s="22"/>
      <c r="CB4467" s="22"/>
      <c r="CC4467" s="22"/>
      <c r="CD4467" s="22"/>
      <c r="CE4467" s="22"/>
      <c r="CF4467" s="22"/>
      <c r="CG4467" s="22"/>
      <c r="CH4467" s="22"/>
      <c r="CI4467" s="22"/>
      <c r="CJ4467" s="22"/>
      <c r="CK4467" s="22"/>
      <c r="CL4467" s="22"/>
      <c r="CM4467" s="22"/>
      <c r="CN4467" s="22"/>
      <c r="CO4467" s="22"/>
    </row>
    <row r="4468" spans="1:93" s="2" customFormat="1" x14ac:dyDescent="0.3">
      <c r="A4468" s="73" t="s">
        <v>204</v>
      </c>
      <c r="B4468" s="73" t="s">
        <v>362</v>
      </c>
      <c r="C4468" s="67" t="s">
        <v>252</v>
      </c>
      <c r="D4468" s="67" t="s">
        <v>450</v>
      </c>
      <c r="E4468" s="73"/>
      <c r="F4468" s="73" t="s">
        <v>490</v>
      </c>
      <c r="G4468" s="73" t="s">
        <v>156</v>
      </c>
      <c r="H4468" s="73" t="s">
        <v>156</v>
      </c>
      <c r="I4468" s="73" t="s">
        <v>467</v>
      </c>
      <c r="J4468" s="86" t="str">
        <f t="shared" si="100"/>
        <v>Upper medium miles Managed cars (by market segment)</v>
      </c>
      <c r="K4468" s="98">
        <v>0.18301000000000001</v>
      </c>
      <c r="L4468" s="48"/>
      <c r="M4468" s="22"/>
      <c r="N4468" s="22"/>
      <c r="O4468" s="22"/>
      <c r="P4468" s="22"/>
      <c r="Q4468" s="22"/>
      <c r="R4468" s="22"/>
      <c r="S4468" s="22"/>
      <c r="T4468" s="2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c r="AQ4468" s="22"/>
      <c r="AR4468" s="22"/>
      <c r="AS4468" s="22"/>
      <c r="AT4468" s="22"/>
      <c r="AU4468" s="22"/>
      <c r="AV4468" s="22"/>
      <c r="AW4468" s="22"/>
      <c r="AX4468" s="22"/>
      <c r="AY4468" s="22"/>
      <c r="AZ4468" s="22"/>
      <c r="BA4468" s="22"/>
      <c r="BB4468" s="22"/>
      <c r="BC4468" s="22"/>
      <c r="BD4468" s="22"/>
      <c r="BE4468" s="22"/>
      <c r="BF4468" s="22"/>
      <c r="BG4468" s="22"/>
      <c r="BH4468" s="22"/>
      <c r="BI4468" s="22"/>
      <c r="BJ4468" s="22"/>
      <c r="BK4468" s="22"/>
      <c r="BL4468" s="22"/>
      <c r="BM4468" s="22"/>
      <c r="BN4468" s="22"/>
      <c r="BO4468" s="22"/>
      <c r="BP4468" s="22"/>
      <c r="BQ4468" s="22"/>
      <c r="BR4468" s="22"/>
      <c r="BS4468" s="22"/>
      <c r="BT4468" s="22"/>
      <c r="BU4468" s="22"/>
      <c r="BV4468" s="22"/>
      <c r="BW4468" s="22"/>
      <c r="BX4468" s="22"/>
      <c r="BY4468" s="22"/>
      <c r="BZ4468" s="22"/>
      <c r="CA4468" s="22"/>
      <c r="CB4468" s="22"/>
      <c r="CC4468" s="22"/>
      <c r="CD4468" s="22"/>
      <c r="CE4468" s="22"/>
      <c r="CF4468" s="22"/>
      <c r="CG4468" s="22"/>
      <c r="CH4468" s="22"/>
      <c r="CI4468" s="22"/>
      <c r="CJ4468" s="22"/>
      <c r="CK4468" s="22"/>
      <c r="CL4468" s="22"/>
      <c r="CM4468" s="22"/>
      <c r="CN4468" s="22"/>
      <c r="CO4468" s="22"/>
    </row>
    <row r="4469" spans="1:93" s="2" customFormat="1" x14ac:dyDescent="0.3">
      <c r="A4469" s="73" t="s">
        <v>204</v>
      </c>
      <c r="B4469" s="73" t="s">
        <v>362</v>
      </c>
      <c r="C4469" s="67" t="s">
        <v>252</v>
      </c>
      <c r="D4469" s="67" t="s">
        <v>450</v>
      </c>
      <c r="E4469" s="73"/>
      <c r="F4469" s="73" t="s">
        <v>490</v>
      </c>
      <c r="G4469" s="73" t="s">
        <v>156</v>
      </c>
      <c r="H4469" s="73" t="s">
        <v>156</v>
      </c>
      <c r="I4469" s="73" t="s">
        <v>468</v>
      </c>
      <c r="J4469" s="86" t="str">
        <f t="shared" si="100"/>
        <v>Upper medium miles Managed cars (by market segment)</v>
      </c>
      <c r="K4469" s="98">
        <v>7.2999999999999996E-4</v>
      </c>
      <c r="L4469" s="48"/>
      <c r="M4469" s="22"/>
      <c r="N4469" s="22"/>
      <c r="O4469" s="22"/>
      <c r="P4469" s="22"/>
      <c r="Q4469" s="22"/>
      <c r="R4469" s="22"/>
      <c r="S4469" s="22"/>
      <c r="T4469" s="22"/>
      <c r="U4469" s="22"/>
      <c r="V4469" s="22"/>
      <c r="W4469" s="22"/>
      <c r="X4469" s="22"/>
      <c r="Y4469" s="22"/>
      <c r="Z4469" s="22"/>
      <c r="AA4469" s="22"/>
      <c r="AB4469" s="22"/>
      <c r="AC4469" s="22"/>
      <c r="AD4469" s="22"/>
      <c r="AE4469" s="22"/>
      <c r="AF4469" s="22"/>
      <c r="AG4469" s="22"/>
      <c r="AH4469" s="22"/>
      <c r="AI4469" s="22"/>
      <c r="AJ4469" s="22"/>
      <c r="AK4469" s="22"/>
      <c r="AL4469" s="22"/>
      <c r="AM4469" s="22"/>
      <c r="AN4469" s="22"/>
      <c r="AO4469" s="22"/>
      <c r="AP4469" s="22"/>
      <c r="AQ4469" s="22"/>
      <c r="AR4469" s="22"/>
      <c r="AS4469" s="22"/>
      <c r="AT4469" s="22"/>
      <c r="AU4469" s="22"/>
      <c r="AV4469" s="22"/>
      <c r="AW4469" s="22"/>
      <c r="AX4469" s="22"/>
      <c r="AY4469" s="22"/>
      <c r="AZ4469" s="22"/>
      <c r="BA4469" s="22"/>
      <c r="BB4469" s="22"/>
      <c r="BC4469" s="22"/>
      <c r="BD4469" s="22"/>
      <c r="BE4469" s="22"/>
      <c r="BF4469" s="22"/>
      <c r="BG4469" s="22"/>
      <c r="BH4469" s="22"/>
      <c r="BI4469" s="22"/>
      <c r="BJ4469" s="22"/>
      <c r="BK4469" s="22"/>
      <c r="BL4469" s="22"/>
      <c r="BM4469" s="22"/>
      <c r="BN4469" s="22"/>
      <c r="BO4469" s="22"/>
      <c r="BP4469" s="22"/>
      <c r="BQ4469" s="22"/>
      <c r="BR4469" s="22"/>
      <c r="BS4469" s="22"/>
      <c r="BT4469" s="22"/>
      <c r="BU4469" s="22"/>
      <c r="BV4469" s="22"/>
      <c r="BW4469" s="22"/>
      <c r="BX4469" s="22"/>
      <c r="BY4469" s="22"/>
      <c r="BZ4469" s="22"/>
      <c r="CA4469" s="22"/>
      <c r="CB4469" s="22"/>
      <c r="CC4469" s="22"/>
      <c r="CD4469" s="22"/>
      <c r="CE4469" s="22"/>
      <c r="CF4469" s="22"/>
      <c r="CG4469" s="22"/>
      <c r="CH4469" s="22"/>
      <c r="CI4469" s="22"/>
      <c r="CJ4469" s="22"/>
      <c r="CK4469" s="22"/>
      <c r="CL4469" s="22"/>
      <c r="CM4469" s="22"/>
      <c r="CN4469" s="22"/>
      <c r="CO4469" s="22"/>
    </row>
    <row r="4470" spans="1:93" s="2" customFormat="1" x14ac:dyDescent="0.3">
      <c r="A4470" s="73" t="s">
        <v>204</v>
      </c>
      <c r="B4470" s="73" t="s">
        <v>362</v>
      </c>
      <c r="C4470" s="67" t="s">
        <v>252</v>
      </c>
      <c r="D4470" s="67" t="s">
        <v>450</v>
      </c>
      <c r="E4470" s="73"/>
      <c r="F4470" s="73" t="s">
        <v>491</v>
      </c>
      <c r="G4470" s="73" t="s">
        <v>405</v>
      </c>
      <c r="H4470" s="73" t="s">
        <v>405</v>
      </c>
      <c r="I4470" s="73" t="s">
        <v>465</v>
      </c>
      <c r="J4470" s="86" t="str">
        <f t="shared" si="100"/>
        <v>Upper medium km Managed cars (by market segment)</v>
      </c>
      <c r="K4470" s="98">
        <v>4.6589999999999999E-2</v>
      </c>
      <c r="L4470" s="48"/>
      <c r="M4470" s="22"/>
      <c r="N4470" s="22"/>
      <c r="O4470" s="22"/>
      <c r="P4470" s="22"/>
      <c r="Q4470" s="22"/>
      <c r="R4470" s="22"/>
      <c r="S4470" s="22"/>
      <c r="T4470" s="2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c r="AQ4470" s="22"/>
      <c r="AR4470" s="22"/>
      <c r="AS4470" s="22"/>
      <c r="AT4470" s="22"/>
      <c r="AU4470" s="22"/>
      <c r="AV4470" s="22"/>
      <c r="AW4470" s="22"/>
      <c r="AX4470" s="22"/>
      <c r="AY4470" s="22"/>
      <c r="AZ4470" s="22"/>
      <c r="BA4470" s="22"/>
      <c r="BB4470" s="22"/>
      <c r="BC4470" s="22"/>
      <c r="BD4470" s="22"/>
      <c r="BE4470" s="22"/>
      <c r="BF4470" s="22"/>
      <c r="BG4470" s="22"/>
      <c r="BH4470" s="22"/>
      <c r="BI4470" s="22"/>
      <c r="BJ4470" s="22"/>
      <c r="BK4470" s="22"/>
      <c r="BL4470" s="22"/>
      <c r="BM4470" s="22"/>
      <c r="BN4470" s="22"/>
      <c r="BO4470" s="22"/>
      <c r="BP4470" s="22"/>
      <c r="BQ4470" s="22"/>
      <c r="BR4470" s="22"/>
      <c r="BS4470" s="22"/>
      <c r="BT4470" s="22"/>
      <c r="BU4470" s="22"/>
      <c r="BV4470" s="22"/>
      <c r="BW4470" s="22"/>
      <c r="BX4470" s="22"/>
      <c r="BY4470" s="22"/>
      <c r="BZ4470" s="22"/>
      <c r="CA4470" s="22"/>
      <c r="CB4470" s="22"/>
      <c r="CC4470" s="22"/>
      <c r="CD4470" s="22"/>
      <c r="CE4470" s="22"/>
      <c r="CF4470" s="22"/>
      <c r="CG4470" s="22"/>
      <c r="CH4470" s="22"/>
      <c r="CI4470" s="22"/>
      <c r="CJ4470" s="22"/>
      <c r="CK4470" s="22"/>
      <c r="CL4470" s="22"/>
      <c r="CM4470" s="22"/>
      <c r="CN4470" s="22"/>
      <c r="CO4470" s="22"/>
    </row>
    <row r="4471" spans="1:93" s="2" customFormat="1" x14ac:dyDescent="0.3">
      <c r="A4471" s="73" t="s">
        <v>204</v>
      </c>
      <c r="B4471" s="73" t="s">
        <v>362</v>
      </c>
      <c r="C4471" s="67" t="s">
        <v>252</v>
      </c>
      <c r="D4471" s="67" t="s">
        <v>450</v>
      </c>
      <c r="E4471" s="73"/>
      <c r="F4471" s="73" t="s">
        <v>491</v>
      </c>
      <c r="G4471" s="73" t="s">
        <v>405</v>
      </c>
      <c r="H4471" s="73" t="s">
        <v>405</v>
      </c>
      <c r="I4471" s="73" t="s">
        <v>466</v>
      </c>
      <c r="J4471" s="86" t="str">
        <f t="shared" si="100"/>
        <v>Upper medium km Managed cars (by market segment)</v>
      </c>
      <c r="K4471" s="98">
        <v>1.2E-4</v>
      </c>
      <c r="L4471" s="48"/>
      <c r="M4471" s="22"/>
      <c r="N4471" s="22"/>
      <c r="O4471" s="22"/>
      <c r="P4471" s="22"/>
      <c r="Q4471" s="22"/>
      <c r="R4471" s="22"/>
      <c r="S4471" s="22"/>
      <c r="T4471" s="22"/>
      <c r="U4471" s="22"/>
      <c r="V4471" s="22"/>
      <c r="W4471" s="22"/>
      <c r="X4471" s="22"/>
      <c r="Y4471" s="22"/>
      <c r="Z4471" s="22"/>
      <c r="AA4471" s="22"/>
      <c r="AB4471" s="22"/>
      <c r="AC4471" s="22"/>
      <c r="AD4471" s="22"/>
      <c r="AE4471" s="22"/>
      <c r="AF4471" s="22"/>
      <c r="AG4471" s="22"/>
      <c r="AH4471" s="22"/>
      <c r="AI4471" s="22"/>
      <c r="AJ4471" s="22"/>
      <c r="AK4471" s="22"/>
      <c r="AL4471" s="22"/>
      <c r="AM4471" s="22"/>
      <c r="AN4471" s="22"/>
      <c r="AO4471" s="22"/>
      <c r="AP4471" s="22"/>
      <c r="AQ4471" s="22"/>
      <c r="AR4471" s="22"/>
      <c r="AS4471" s="22"/>
      <c r="AT4471" s="22"/>
      <c r="AU4471" s="22"/>
      <c r="AV4471" s="22"/>
      <c r="AW4471" s="22"/>
      <c r="AX4471" s="22"/>
      <c r="AY4471" s="22"/>
      <c r="AZ4471" s="22"/>
      <c r="BA4471" s="22"/>
      <c r="BB4471" s="22"/>
      <c r="BC4471" s="22"/>
      <c r="BD4471" s="22"/>
      <c r="BE4471" s="22"/>
      <c r="BF4471" s="22"/>
      <c r="BG4471" s="22"/>
      <c r="BH4471" s="22"/>
      <c r="BI4471" s="22"/>
      <c r="BJ4471" s="22"/>
      <c r="BK4471" s="22"/>
      <c r="BL4471" s="22"/>
      <c r="BM4471" s="22"/>
      <c r="BN4471" s="22"/>
      <c r="BO4471" s="22"/>
      <c r="BP4471" s="22"/>
      <c r="BQ4471" s="22"/>
      <c r="BR4471" s="22"/>
      <c r="BS4471" s="22"/>
      <c r="BT4471" s="22"/>
      <c r="BU4471" s="22"/>
      <c r="BV4471" s="22"/>
      <c r="BW4471" s="22"/>
      <c r="BX4471" s="22"/>
      <c r="BY4471" s="22"/>
      <c r="BZ4471" s="22"/>
      <c r="CA4471" s="22"/>
      <c r="CB4471" s="22"/>
      <c r="CC4471" s="22"/>
      <c r="CD4471" s="22"/>
      <c r="CE4471" s="22"/>
      <c r="CF4471" s="22"/>
      <c r="CG4471" s="22"/>
      <c r="CH4471" s="22"/>
      <c r="CI4471" s="22"/>
      <c r="CJ4471" s="22"/>
      <c r="CK4471" s="22"/>
      <c r="CL4471" s="22"/>
      <c r="CM4471" s="22"/>
      <c r="CN4471" s="22"/>
      <c r="CO4471" s="22"/>
    </row>
    <row r="4472" spans="1:93" s="2" customFormat="1" x14ac:dyDescent="0.3">
      <c r="A4472" s="73" t="s">
        <v>204</v>
      </c>
      <c r="B4472" s="73" t="s">
        <v>362</v>
      </c>
      <c r="C4472" s="67" t="s">
        <v>252</v>
      </c>
      <c r="D4472" s="67" t="s">
        <v>450</v>
      </c>
      <c r="E4472" s="73"/>
      <c r="F4472" s="73" t="s">
        <v>491</v>
      </c>
      <c r="G4472" s="73" t="s">
        <v>405</v>
      </c>
      <c r="H4472" s="73" t="s">
        <v>405</v>
      </c>
      <c r="I4472" s="73" t="s">
        <v>467</v>
      </c>
      <c r="J4472" s="86" t="str">
        <f t="shared" si="100"/>
        <v>Upper medium km Managed cars (by market segment)</v>
      </c>
      <c r="K4472" s="98">
        <v>4.6219999999999997E-2</v>
      </c>
      <c r="L4472" s="48"/>
      <c r="M4472" s="22"/>
      <c r="N4472" s="22"/>
      <c r="O4472" s="22"/>
      <c r="P4472" s="22"/>
      <c r="Q4472" s="22"/>
      <c r="R4472" s="22"/>
      <c r="S4472" s="22"/>
      <c r="T4472" s="22"/>
      <c r="U4472" s="22"/>
      <c r="V4472" s="22"/>
      <c r="W4472" s="22"/>
      <c r="X4472" s="22"/>
      <c r="Y4472" s="22"/>
      <c r="Z4472" s="22"/>
      <c r="AA4472" s="22"/>
      <c r="AB4472" s="22"/>
      <c r="AC4472" s="22"/>
      <c r="AD4472" s="22"/>
      <c r="AE4472" s="22"/>
      <c r="AF4472" s="22"/>
      <c r="AG4472" s="22"/>
      <c r="AH4472" s="22"/>
      <c r="AI4472" s="22"/>
      <c r="AJ4472" s="22"/>
      <c r="AK4472" s="22"/>
      <c r="AL4472" s="22"/>
      <c r="AM4472" s="22"/>
      <c r="AN4472" s="22"/>
      <c r="AO4472" s="22"/>
      <c r="AP4472" s="22"/>
      <c r="AQ4472" s="22"/>
      <c r="AR4472" s="22"/>
      <c r="AS4472" s="22"/>
      <c r="AT4472" s="22"/>
      <c r="AU4472" s="22"/>
      <c r="AV4472" s="22"/>
      <c r="AW4472" s="22"/>
      <c r="AX4472" s="22"/>
      <c r="AY4472" s="22"/>
      <c r="AZ4472" s="22"/>
      <c r="BA4472" s="22"/>
      <c r="BB4472" s="22"/>
      <c r="BC4472" s="22"/>
      <c r="BD4472" s="22"/>
      <c r="BE4472" s="22"/>
      <c r="BF4472" s="22"/>
      <c r="BG4472" s="22"/>
      <c r="BH4472" s="22"/>
      <c r="BI4472" s="22"/>
      <c r="BJ4472" s="22"/>
      <c r="BK4472" s="22"/>
      <c r="BL4472" s="22"/>
      <c r="BM4472" s="22"/>
      <c r="BN4472" s="22"/>
      <c r="BO4472" s="22"/>
      <c r="BP4472" s="22"/>
      <c r="BQ4472" s="22"/>
      <c r="BR4472" s="22"/>
      <c r="BS4472" s="22"/>
      <c r="BT4472" s="22"/>
      <c r="BU4472" s="22"/>
      <c r="BV4472" s="22"/>
      <c r="BW4472" s="22"/>
      <c r="BX4472" s="22"/>
      <c r="BY4472" s="22"/>
      <c r="BZ4472" s="22"/>
      <c r="CA4472" s="22"/>
      <c r="CB4472" s="22"/>
      <c r="CC4472" s="22"/>
      <c r="CD4472" s="22"/>
      <c r="CE4472" s="22"/>
      <c r="CF4472" s="22"/>
      <c r="CG4472" s="22"/>
      <c r="CH4472" s="22"/>
      <c r="CI4472" s="22"/>
      <c r="CJ4472" s="22"/>
      <c r="CK4472" s="22"/>
      <c r="CL4472" s="22"/>
      <c r="CM4472" s="22"/>
      <c r="CN4472" s="22"/>
      <c r="CO4472" s="22"/>
    </row>
    <row r="4473" spans="1:93" s="2" customFormat="1" x14ac:dyDescent="0.3">
      <c r="A4473" s="73" t="s">
        <v>204</v>
      </c>
      <c r="B4473" s="73" t="s">
        <v>362</v>
      </c>
      <c r="C4473" s="67" t="s">
        <v>252</v>
      </c>
      <c r="D4473" s="67" t="s">
        <v>450</v>
      </c>
      <c r="E4473" s="73"/>
      <c r="F4473" s="73" t="s">
        <v>491</v>
      </c>
      <c r="G4473" s="73" t="s">
        <v>405</v>
      </c>
      <c r="H4473" s="73" t="s">
        <v>405</v>
      </c>
      <c r="I4473" s="73" t="s">
        <v>468</v>
      </c>
      <c r="J4473" s="86" t="str">
        <f t="shared" si="100"/>
        <v>Upper medium km Managed cars (by market segment)</v>
      </c>
      <c r="K4473" s="98">
        <v>2.5000000000000001E-4</v>
      </c>
      <c r="L4473" s="48"/>
      <c r="M4473" s="22"/>
      <c r="N4473" s="22"/>
      <c r="O4473" s="22"/>
      <c r="P4473" s="22"/>
      <c r="Q4473" s="22"/>
      <c r="R4473" s="22"/>
      <c r="S4473" s="22"/>
      <c r="T4473" s="22"/>
      <c r="U4473" s="22"/>
      <c r="V4473" s="22"/>
      <c r="W4473" s="22"/>
      <c r="X4473" s="22"/>
      <c r="Y4473" s="22"/>
      <c r="Z4473" s="22"/>
      <c r="AA4473" s="22"/>
      <c r="AB4473" s="22"/>
      <c r="AC4473" s="22"/>
      <c r="AD4473" s="22"/>
      <c r="AE4473" s="22"/>
      <c r="AF4473" s="22"/>
      <c r="AG4473" s="22"/>
      <c r="AH4473" s="22"/>
      <c r="AI4473" s="22"/>
      <c r="AJ4473" s="22"/>
      <c r="AK4473" s="22"/>
      <c r="AL4473" s="22"/>
      <c r="AM4473" s="22"/>
      <c r="AN4473" s="22"/>
      <c r="AO4473" s="22"/>
      <c r="AP4473" s="22"/>
      <c r="AQ4473" s="22"/>
      <c r="AR4473" s="22"/>
      <c r="AS4473" s="22"/>
      <c r="AT4473" s="22"/>
      <c r="AU4473" s="22"/>
      <c r="AV4473" s="22"/>
      <c r="AW4473" s="22"/>
      <c r="AX4473" s="22"/>
      <c r="AY4473" s="22"/>
      <c r="AZ4473" s="22"/>
      <c r="BA4473" s="22"/>
      <c r="BB4473" s="22"/>
      <c r="BC4473" s="22"/>
      <c r="BD4473" s="22"/>
      <c r="BE4473" s="22"/>
      <c r="BF4473" s="22"/>
      <c r="BG4473" s="22"/>
      <c r="BH4473" s="22"/>
      <c r="BI4473" s="22"/>
      <c r="BJ4473" s="22"/>
      <c r="BK4473" s="22"/>
      <c r="BL4473" s="22"/>
      <c r="BM4473" s="22"/>
      <c r="BN4473" s="22"/>
      <c r="BO4473" s="22"/>
      <c r="BP4473" s="22"/>
      <c r="BQ4473" s="22"/>
      <c r="BR4473" s="22"/>
      <c r="BS4473" s="22"/>
      <c r="BT4473" s="22"/>
      <c r="BU4473" s="22"/>
      <c r="BV4473" s="22"/>
      <c r="BW4473" s="22"/>
      <c r="BX4473" s="22"/>
      <c r="BY4473" s="22"/>
      <c r="BZ4473" s="22"/>
      <c r="CA4473" s="22"/>
      <c r="CB4473" s="22"/>
      <c r="CC4473" s="22"/>
      <c r="CD4473" s="22"/>
      <c r="CE4473" s="22"/>
      <c r="CF4473" s="22"/>
      <c r="CG4473" s="22"/>
      <c r="CH4473" s="22"/>
      <c r="CI4473" s="22"/>
      <c r="CJ4473" s="22"/>
      <c r="CK4473" s="22"/>
      <c r="CL4473" s="22"/>
      <c r="CM4473" s="22"/>
      <c r="CN4473" s="22"/>
      <c r="CO4473" s="22"/>
    </row>
    <row r="4474" spans="1:93" s="2" customFormat="1" x14ac:dyDescent="0.3">
      <c r="A4474" s="73" t="s">
        <v>204</v>
      </c>
      <c r="B4474" s="73" t="s">
        <v>362</v>
      </c>
      <c r="C4474" s="67" t="s">
        <v>252</v>
      </c>
      <c r="D4474" s="67" t="s">
        <v>450</v>
      </c>
      <c r="E4474" s="73"/>
      <c r="F4474" s="73" t="s">
        <v>491</v>
      </c>
      <c r="G4474" s="73" t="s">
        <v>156</v>
      </c>
      <c r="H4474" s="73" t="s">
        <v>156</v>
      </c>
      <c r="I4474" s="73" t="s">
        <v>465</v>
      </c>
      <c r="J4474" s="86" t="str">
        <f t="shared" si="100"/>
        <v>Upper medium miles Managed cars (by market segment)</v>
      </c>
      <c r="K4474" s="98">
        <v>7.4969999999999995E-2</v>
      </c>
      <c r="L4474" s="48"/>
      <c r="M4474" s="22"/>
      <c r="N4474" s="22"/>
      <c r="O4474" s="22"/>
      <c r="P4474" s="22"/>
      <c r="Q4474" s="22"/>
      <c r="R4474" s="22"/>
      <c r="S4474" s="22"/>
      <c r="T4474" s="2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c r="AQ4474" s="22"/>
      <c r="AR4474" s="22"/>
      <c r="AS4474" s="22"/>
      <c r="AT4474" s="22"/>
      <c r="AU4474" s="22"/>
      <c r="AV4474" s="22"/>
      <c r="AW4474" s="22"/>
      <c r="AX4474" s="22"/>
      <c r="AY4474" s="22"/>
      <c r="AZ4474" s="22"/>
      <c r="BA4474" s="22"/>
      <c r="BB4474" s="22"/>
      <c r="BC4474" s="22"/>
      <c r="BD4474" s="22"/>
      <c r="BE4474" s="22"/>
      <c r="BF4474" s="22"/>
      <c r="BG4474" s="22"/>
      <c r="BH4474" s="22"/>
      <c r="BI4474" s="22"/>
      <c r="BJ4474" s="22"/>
      <c r="BK4474" s="22"/>
      <c r="BL4474" s="22"/>
      <c r="BM4474" s="22"/>
      <c r="BN4474" s="22"/>
      <c r="BO4474" s="22"/>
      <c r="BP4474" s="22"/>
      <c r="BQ4474" s="22"/>
      <c r="BR4474" s="22"/>
      <c r="BS4474" s="22"/>
      <c r="BT4474" s="22"/>
      <c r="BU4474" s="22"/>
      <c r="BV4474" s="22"/>
      <c r="BW4474" s="22"/>
      <c r="BX4474" s="22"/>
      <c r="BY4474" s="22"/>
      <c r="BZ4474" s="22"/>
      <c r="CA4474" s="22"/>
      <c r="CB4474" s="22"/>
      <c r="CC4474" s="22"/>
      <c r="CD4474" s="22"/>
      <c r="CE4474" s="22"/>
      <c r="CF4474" s="22"/>
      <c r="CG4474" s="22"/>
      <c r="CH4474" s="22"/>
      <c r="CI4474" s="22"/>
      <c r="CJ4474" s="22"/>
      <c r="CK4474" s="22"/>
      <c r="CL4474" s="22"/>
      <c r="CM4474" s="22"/>
      <c r="CN4474" s="22"/>
      <c r="CO4474" s="22"/>
    </row>
    <row r="4475" spans="1:93" s="2" customFormat="1" x14ac:dyDescent="0.3">
      <c r="A4475" s="73" t="s">
        <v>204</v>
      </c>
      <c r="B4475" s="73" t="s">
        <v>362</v>
      </c>
      <c r="C4475" s="67" t="s">
        <v>252</v>
      </c>
      <c r="D4475" s="67" t="s">
        <v>450</v>
      </c>
      <c r="E4475" s="73"/>
      <c r="F4475" s="73" t="s">
        <v>491</v>
      </c>
      <c r="G4475" s="73" t="s">
        <v>156</v>
      </c>
      <c r="H4475" s="73" t="s">
        <v>156</v>
      </c>
      <c r="I4475" s="73" t="s">
        <v>466</v>
      </c>
      <c r="J4475" s="86" t="str">
        <f t="shared" si="100"/>
        <v>Upper medium miles Managed cars (by market segment)</v>
      </c>
      <c r="K4475" s="98">
        <v>1.9000000000000001E-4</v>
      </c>
      <c r="L4475" s="48"/>
      <c r="M4475" s="22"/>
      <c r="N4475" s="22"/>
      <c r="O4475" s="22"/>
      <c r="P4475" s="22"/>
      <c r="Q4475" s="22"/>
      <c r="R4475" s="22"/>
      <c r="S4475" s="22"/>
      <c r="T4475" s="22"/>
      <c r="U4475" s="22"/>
      <c r="V4475" s="22"/>
      <c r="W4475" s="22"/>
      <c r="X4475" s="22"/>
      <c r="Y4475" s="22"/>
      <c r="Z4475" s="22"/>
      <c r="AA4475" s="22"/>
      <c r="AB4475" s="22"/>
      <c r="AC4475" s="22"/>
      <c r="AD4475" s="22"/>
      <c r="AE4475" s="22"/>
      <c r="AF4475" s="22"/>
      <c r="AG4475" s="22"/>
      <c r="AH4475" s="22"/>
      <c r="AI4475" s="22"/>
      <c r="AJ4475" s="22"/>
      <c r="AK4475" s="22"/>
      <c r="AL4475" s="22"/>
      <c r="AM4475" s="22"/>
      <c r="AN4475" s="22"/>
      <c r="AO4475" s="22"/>
      <c r="AP4475" s="22"/>
      <c r="AQ4475" s="22"/>
      <c r="AR4475" s="22"/>
      <c r="AS4475" s="22"/>
      <c r="AT4475" s="22"/>
      <c r="AU4475" s="22"/>
      <c r="AV4475" s="22"/>
      <c r="AW4475" s="22"/>
      <c r="AX4475" s="22"/>
      <c r="AY4475" s="22"/>
      <c r="AZ4475" s="22"/>
      <c r="BA4475" s="22"/>
      <c r="BB4475" s="22"/>
      <c r="BC4475" s="22"/>
      <c r="BD4475" s="22"/>
      <c r="BE4475" s="22"/>
      <c r="BF4475" s="22"/>
      <c r="BG4475" s="22"/>
      <c r="BH4475" s="22"/>
      <c r="BI4475" s="22"/>
      <c r="BJ4475" s="22"/>
      <c r="BK4475" s="22"/>
      <c r="BL4475" s="22"/>
      <c r="BM4475" s="22"/>
      <c r="BN4475" s="22"/>
      <c r="BO4475" s="22"/>
      <c r="BP4475" s="22"/>
      <c r="BQ4475" s="22"/>
      <c r="BR4475" s="22"/>
      <c r="BS4475" s="22"/>
      <c r="BT4475" s="22"/>
      <c r="BU4475" s="22"/>
      <c r="BV4475" s="22"/>
      <c r="BW4475" s="22"/>
      <c r="BX4475" s="22"/>
      <c r="BY4475" s="22"/>
      <c r="BZ4475" s="22"/>
      <c r="CA4475" s="22"/>
      <c r="CB4475" s="22"/>
      <c r="CC4475" s="22"/>
      <c r="CD4475" s="22"/>
      <c r="CE4475" s="22"/>
      <c r="CF4475" s="22"/>
      <c r="CG4475" s="22"/>
      <c r="CH4475" s="22"/>
      <c r="CI4475" s="22"/>
      <c r="CJ4475" s="22"/>
      <c r="CK4475" s="22"/>
      <c r="CL4475" s="22"/>
      <c r="CM4475" s="22"/>
      <c r="CN4475" s="22"/>
      <c r="CO4475" s="22"/>
    </row>
    <row r="4476" spans="1:93" s="2" customFormat="1" x14ac:dyDescent="0.3">
      <c r="A4476" s="73" t="s">
        <v>204</v>
      </c>
      <c r="B4476" s="73" t="s">
        <v>362</v>
      </c>
      <c r="C4476" s="67" t="s">
        <v>252</v>
      </c>
      <c r="D4476" s="67" t="s">
        <v>450</v>
      </c>
      <c r="E4476" s="73"/>
      <c r="F4476" s="73" t="s">
        <v>491</v>
      </c>
      <c r="G4476" s="73" t="s">
        <v>156</v>
      </c>
      <c r="H4476" s="73" t="s">
        <v>156</v>
      </c>
      <c r="I4476" s="73" t="s">
        <v>467</v>
      </c>
      <c r="J4476" s="86" t="str">
        <f t="shared" si="100"/>
        <v>Upper medium miles Managed cars (by market segment)</v>
      </c>
      <c r="K4476" s="98">
        <v>7.4380000000000002E-2</v>
      </c>
      <c r="L4476" s="48"/>
      <c r="M4476" s="22"/>
      <c r="N4476" s="22"/>
      <c r="O4476" s="22"/>
      <c r="P4476" s="22"/>
      <c r="Q4476" s="22"/>
      <c r="R4476" s="22"/>
      <c r="S4476" s="22"/>
      <c r="T4476" s="2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c r="AQ4476" s="22"/>
      <c r="AR4476" s="22"/>
      <c r="AS4476" s="22"/>
      <c r="AT4476" s="22"/>
      <c r="AU4476" s="22"/>
      <c r="AV4476" s="22"/>
      <c r="AW4476" s="22"/>
      <c r="AX4476" s="22"/>
      <c r="AY4476" s="22"/>
      <c r="AZ4476" s="22"/>
      <c r="BA4476" s="22"/>
      <c r="BB4476" s="22"/>
      <c r="BC4476" s="22"/>
      <c r="BD4476" s="22"/>
      <c r="BE4476" s="22"/>
      <c r="BF4476" s="22"/>
      <c r="BG4476" s="22"/>
      <c r="BH4476" s="22"/>
      <c r="BI4476" s="22"/>
      <c r="BJ4476" s="22"/>
      <c r="BK4476" s="22"/>
      <c r="BL4476" s="22"/>
      <c r="BM4476" s="22"/>
      <c r="BN4476" s="22"/>
      <c r="BO4476" s="22"/>
      <c r="BP4476" s="22"/>
      <c r="BQ4476" s="22"/>
      <c r="BR4476" s="22"/>
      <c r="BS4476" s="22"/>
      <c r="BT4476" s="22"/>
      <c r="BU4476" s="22"/>
      <c r="BV4476" s="22"/>
      <c r="BW4476" s="22"/>
      <c r="BX4476" s="22"/>
      <c r="BY4476" s="22"/>
      <c r="BZ4476" s="22"/>
      <c r="CA4476" s="22"/>
      <c r="CB4476" s="22"/>
      <c r="CC4476" s="22"/>
      <c r="CD4476" s="22"/>
      <c r="CE4476" s="22"/>
      <c r="CF4476" s="22"/>
      <c r="CG4476" s="22"/>
      <c r="CH4476" s="22"/>
      <c r="CI4476" s="22"/>
      <c r="CJ4476" s="22"/>
      <c r="CK4476" s="22"/>
      <c r="CL4476" s="22"/>
      <c r="CM4476" s="22"/>
      <c r="CN4476" s="22"/>
      <c r="CO4476" s="22"/>
    </row>
    <row r="4477" spans="1:93" s="2" customFormat="1" x14ac:dyDescent="0.3">
      <c r="A4477" s="73" t="s">
        <v>204</v>
      </c>
      <c r="B4477" s="73" t="s">
        <v>362</v>
      </c>
      <c r="C4477" s="67" t="s">
        <v>252</v>
      </c>
      <c r="D4477" s="67" t="s">
        <v>450</v>
      </c>
      <c r="E4477" s="73"/>
      <c r="F4477" s="73" t="s">
        <v>491</v>
      </c>
      <c r="G4477" s="73" t="s">
        <v>156</v>
      </c>
      <c r="H4477" s="73" t="s">
        <v>156</v>
      </c>
      <c r="I4477" s="73" t="s">
        <v>468</v>
      </c>
      <c r="J4477" s="86" t="str">
        <f t="shared" si="100"/>
        <v>Upper medium miles Managed cars (by market segment)</v>
      </c>
      <c r="K4477" s="98">
        <v>4.0000000000000002E-4</v>
      </c>
      <c r="L4477" s="48"/>
      <c r="M4477" s="22"/>
      <c r="N4477" s="22"/>
      <c r="O4477" s="22"/>
      <c r="P4477" s="22"/>
      <c r="Q4477" s="22"/>
      <c r="R4477" s="22"/>
      <c r="S4477" s="22"/>
      <c r="T4477" s="22"/>
      <c r="U4477" s="22"/>
      <c r="V4477" s="22"/>
      <c r="W4477" s="22"/>
      <c r="X4477" s="22"/>
      <c r="Y4477" s="22"/>
      <c r="Z4477" s="22"/>
      <c r="AA4477" s="22"/>
      <c r="AB4477" s="22"/>
      <c r="AC4477" s="22"/>
      <c r="AD4477" s="22"/>
      <c r="AE4477" s="22"/>
      <c r="AF4477" s="22"/>
      <c r="AG4477" s="22"/>
      <c r="AH4477" s="22"/>
      <c r="AI4477" s="22"/>
      <c r="AJ4477" s="22"/>
      <c r="AK4477" s="22"/>
      <c r="AL4477" s="22"/>
      <c r="AM4477" s="22"/>
      <c r="AN4477" s="22"/>
      <c r="AO4477" s="22"/>
      <c r="AP4477" s="22"/>
      <c r="AQ4477" s="22"/>
      <c r="AR4477" s="22"/>
      <c r="AS4477" s="22"/>
      <c r="AT4477" s="22"/>
      <c r="AU4477" s="22"/>
      <c r="AV4477" s="22"/>
      <c r="AW4477" s="22"/>
      <c r="AX4477" s="22"/>
      <c r="AY4477" s="22"/>
      <c r="AZ4477" s="22"/>
      <c r="BA4477" s="22"/>
      <c r="BB4477" s="22"/>
      <c r="BC4477" s="22"/>
      <c r="BD4477" s="22"/>
      <c r="BE4477" s="22"/>
      <c r="BF4477" s="22"/>
      <c r="BG4477" s="22"/>
      <c r="BH4477" s="22"/>
      <c r="BI4477" s="22"/>
      <c r="BJ4477" s="22"/>
      <c r="BK4477" s="22"/>
      <c r="BL4477" s="22"/>
      <c r="BM4477" s="22"/>
      <c r="BN4477" s="22"/>
      <c r="BO4477" s="22"/>
      <c r="BP4477" s="22"/>
      <c r="BQ4477" s="22"/>
      <c r="BR4477" s="22"/>
      <c r="BS4477" s="22"/>
      <c r="BT4477" s="22"/>
      <c r="BU4477" s="22"/>
      <c r="BV4477" s="22"/>
      <c r="BW4477" s="22"/>
      <c r="BX4477" s="22"/>
      <c r="BY4477" s="22"/>
      <c r="BZ4477" s="22"/>
      <c r="CA4477" s="22"/>
      <c r="CB4477" s="22"/>
      <c r="CC4477" s="22"/>
      <c r="CD4477" s="22"/>
      <c r="CE4477" s="22"/>
      <c r="CF4477" s="22"/>
      <c r="CG4477" s="22"/>
      <c r="CH4477" s="22"/>
      <c r="CI4477" s="22"/>
      <c r="CJ4477" s="22"/>
      <c r="CK4477" s="22"/>
      <c r="CL4477" s="22"/>
      <c r="CM4477" s="22"/>
      <c r="CN4477" s="22"/>
      <c r="CO4477" s="22"/>
    </row>
    <row r="4478" spans="1:93" s="2" customFormat="1" x14ac:dyDescent="0.3">
      <c r="A4478" s="73" t="s">
        <v>204</v>
      </c>
      <c r="B4478" s="73" t="s">
        <v>362</v>
      </c>
      <c r="C4478" s="67" t="s">
        <v>252</v>
      </c>
      <c r="D4478" s="67" t="s">
        <v>328</v>
      </c>
      <c r="E4478" s="73"/>
      <c r="F4478" s="73" t="s">
        <v>412</v>
      </c>
      <c r="G4478" s="73" t="s">
        <v>405</v>
      </c>
      <c r="H4478" s="73" t="s">
        <v>405</v>
      </c>
      <c r="I4478" s="73" t="s">
        <v>465</v>
      </c>
      <c r="J4478" s="86" t="str">
        <f t="shared" si="100"/>
        <v>Executive km Managed cars (by market segment)</v>
      </c>
      <c r="K4478" s="98">
        <v>0.17524999999999999</v>
      </c>
      <c r="L4478" s="48"/>
      <c r="M4478" s="22"/>
      <c r="N4478" s="22"/>
      <c r="O4478" s="22"/>
      <c r="P4478" s="22"/>
      <c r="Q4478" s="22"/>
      <c r="R4478" s="22"/>
      <c r="S4478" s="22"/>
      <c r="T4478" s="2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c r="AQ4478" s="22"/>
      <c r="AR4478" s="22"/>
      <c r="AS4478" s="22"/>
      <c r="AT4478" s="22"/>
      <c r="AU4478" s="22"/>
      <c r="AV4478" s="22"/>
      <c r="AW4478" s="22"/>
      <c r="AX4478" s="22"/>
      <c r="AY4478" s="22"/>
      <c r="AZ4478" s="22"/>
      <c r="BA4478" s="22"/>
      <c r="BB4478" s="22"/>
      <c r="BC4478" s="22"/>
      <c r="BD4478" s="22"/>
      <c r="BE4478" s="22"/>
      <c r="BF4478" s="22"/>
      <c r="BG4478" s="22"/>
      <c r="BH4478" s="22"/>
      <c r="BI4478" s="22"/>
      <c r="BJ4478" s="22"/>
      <c r="BK4478" s="22"/>
      <c r="BL4478" s="22"/>
      <c r="BM4478" s="22"/>
      <c r="BN4478" s="22"/>
      <c r="BO4478" s="22"/>
      <c r="BP4478" s="22"/>
      <c r="BQ4478" s="22"/>
      <c r="BR4478" s="22"/>
      <c r="BS4478" s="22"/>
      <c r="BT4478" s="22"/>
      <c r="BU4478" s="22"/>
      <c r="BV4478" s="22"/>
      <c r="BW4478" s="22"/>
      <c r="BX4478" s="22"/>
      <c r="BY4478" s="22"/>
      <c r="BZ4478" s="22"/>
      <c r="CA4478" s="22"/>
      <c r="CB4478" s="22"/>
      <c r="CC4478" s="22"/>
      <c r="CD4478" s="22"/>
      <c r="CE4478" s="22"/>
      <c r="CF4478" s="22"/>
      <c r="CG4478" s="22"/>
      <c r="CH4478" s="22"/>
      <c r="CI4478" s="22"/>
      <c r="CJ4478" s="22"/>
      <c r="CK4478" s="22"/>
      <c r="CL4478" s="22"/>
      <c r="CM4478" s="22"/>
      <c r="CN4478" s="22"/>
      <c r="CO4478" s="22"/>
    </row>
    <row r="4479" spans="1:93" s="2" customFormat="1" x14ac:dyDescent="0.3">
      <c r="A4479" s="73" t="s">
        <v>204</v>
      </c>
      <c r="B4479" s="73" t="s">
        <v>362</v>
      </c>
      <c r="C4479" s="67" t="s">
        <v>252</v>
      </c>
      <c r="D4479" s="67" t="s">
        <v>328</v>
      </c>
      <c r="E4479" s="73"/>
      <c r="F4479" s="73" t="s">
        <v>412</v>
      </c>
      <c r="G4479" s="73" t="s">
        <v>405</v>
      </c>
      <c r="H4479" s="73" t="s">
        <v>405</v>
      </c>
      <c r="I4479" s="73" t="s">
        <v>466</v>
      </c>
      <c r="J4479" s="86" t="str">
        <f t="shared" si="100"/>
        <v>Executive km Managed cars (by market segment)</v>
      </c>
      <c r="K4479" s="146">
        <v>4.3200000000000001E-6</v>
      </c>
      <c r="L4479" s="48"/>
      <c r="M4479" s="22"/>
      <c r="N4479" s="22"/>
      <c r="O4479" s="22"/>
      <c r="P4479" s="22"/>
      <c r="Q4479" s="22"/>
      <c r="R4479" s="22"/>
      <c r="S4479" s="22"/>
      <c r="T4479" s="22"/>
      <c r="U4479" s="22"/>
      <c r="V4479" s="22"/>
      <c r="W4479" s="22"/>
      <c r="X4479" s="22"/>
      <c r="Y4479" s="22"/>
      <c r="Z4479" s="22"/>
      <c r="AA4479" s="22"/>
      <c r="AB4479" s="22"/>
      <c r="AC4479" s="22"/>
      <c r="AD4479" s="22"/>
      <c r="AE4479" s="22"/>
      <c r="AF4479" s="22"/>
      <c r="AG4479" s="22"/>
      <c r="AH4479" s="22"/>
      <c r="AI4479" s="22"/>
      <c r="AJ4479" s="22"/>
      <c r="AK4479" s="22"/>
      <c r="AL4479" s="22"/>
      <c r="AM4479" s="22"/>
      <c r="AN4479" s="22"/>
      <c r="AO4479" s="22"/>
      <c r="AP4479" s="22"/>
      <c r="AQ4479" s="22"/>
      <c r="AR4479" s="22"/>
      <c r="AS4479" s="22"/>
      <c r="AT4479" s="22"/>
      <c r="AU4479" s="22"/>
      <c r="AV4479" s="22"/>
      <c r="AW4479" s="22"/>
      <c r="AX4479" s="22"/>
      <c r="AY4479" s="22"/>
      <c r="AZ4479" s="22"/>
      <c r="BA4479" s="22"/>
      <c r="BB4479" s="22"/>
      <c r="BC4479" s="22"/>
      <c r="BD4479" s="22"/>
      <c r="BE4479" s="22"/>
      <c r="BF4479" s="22"/>
      <c r="BG4479" s="22"/>
      <c r="BH4479" s="22"/>
      <c r="BI4479" s="22"/>
      <c r="BJ4479" s="22"/>
      <c r="BK4479" s="22"/>
      <c r="BL4479" s="22"/>
      <c r="BM4479" s="22"/>
      <c r="BN4479" s="22"/>
      <c r="BO4479" s="22"/>
      <c r="BP4479" s="22"/>
      <c r="BQ4479" s="22"/>
      <c r="BR4479" s="22"/>
      <c r="BS4479" s="22"/>
      <c r="BT4479" s="22"/>
      <c r="BU4479" s="22"/>
      <c r="BV4479" s="22"/>
      <c r="BW4479" s="22"/>
      <c r="BX4479" s="22"/>
      <c r="BY4479" s="22"/>
      <c r="BZ4479" s="22"/>
      <c r="CA4479" s="22"/>
      <c r="CB4479" s="22"/>
      <c r="CC4479" s="22"/>
      <c r="CD4479" s="22"/>
      <c r="CE4479" s="22"/>
      <c r="CF4479" s="22"/>
      <c r="CG4479" s="22"/>
      <c r="CH4479" s="22"/>
      <c r="CI4479" s="22"/>
      <c r="CJ4479" s="22"/>
      <c r="CK4479" s="22"/>
      <c r="CL4479" s="22"/>
      <c r="CM4479" s="22"/>
      <c r="CN4479" s="22"/>
      <c r="CO4479" s="22"/>
    </row>
    <row r="4480" spans="1:93" s="2" customFormat="1" x14ac:dyDescent="0.3">
      <c r="A4480" s="73" t="s">
        <v>204</v>
      </c>
      <c r="B4480" s="73" t="s">
        <v>362</v>
      </c>
      <c r="C4480" s="67" t="s">
        <v>252</v>
      </c>
      <c r="D4480" s="67" t="s">
        <v>328</v>
      </c>
      <c r="E4480" s="73"/>
      <c r="F4480" s="73" t="s">
        <v>412</v>
      </c>
      <c r="G4480" s="73" t="s">
        <v>405</v>
      </c>
      <c r="H4480" s="73" t="s">
        <v>405</v>
      </c>
      <c r="I4480" s="73" t="s">
        <v>467</v>
      </c>
      <c r="J4480" s="86" t="str">
        <f t="shared" si="100"/>
        <v>Executive km Managed cars (by market segment)</v>
      </c>
      <c r="K4480" s="98">
        <v>0.17341000000000001</v>
      </c>
      <c r="L4480" s="48"/>
      <c r="M4480" s="22"/>
      <c r="N4480" s="22"/>
      <c r="O4480" s="22"/>
      <c r="P4480" s="22"/>
      <c r="Q4480" s="22"/>
      <c r="R4480" s="22"/>
      <c r="S4480" s="22"/>
      <c r="T4480" s="2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c r="AQ4480" s="22"/>
      <c r="AR4480" s="22"/>
      <c r="AS4480" s="22"/>
      <c r="AT4480" s="22"/>
      <c r="AU4480" s="22"/>
      <c r="AV4480" s="22"/>
      <c r="AW4480" s="22"/>
      <c r="AX4480" s="22"/>
      <c r="AY4480" s="22"/>
      <c r="AZ4480" s="22"/>
      <c r="BA4480" s="22"/>
      <c r="BB4480" s="22"/>
      <c r="BC4480" s="22"/>
      <c r="BD4480" s="22"/>
      <c r="BE4480" s="22"/>
      <c r="BF4480" s="22"/>
      <c r="BG4480" s="22"/>
      <c r="BH4480" s="22"/>
      <c r="BI4480" s="22"/>
      <c r="BJ4480" s="22"/>
      <c r="BK4480" s="22"/>
      <c r="BL4480" s="22"/>
      <c r="BM4480" s="22"/>
      <c r="BN4480" s="22"/>
      <c r="BO4480" s="22"/>
      <c r="BP4480" s="22"/>
      <c r="BQ4480" s="22"/>
      <c r="BR4480" s="22"/>
      <c r="BS4480" s="22"/>
      <c r="BT4480" s="22"/>
      <c r="BU4480" s="22"/>
      <c r="BV4480" s="22"/>
      <c r="BW4480" s="22"/>
      <c r="BX4480" s="22"/>
      <c r="BY4480" s="22"/>
      <c r="BZ4480" s="22"/>
      <c r="CA4480" s="22"/>
      <c r="CB4480" s="22"/>
      <c r="CC4480" s="22"/>
      <c r="CD4480" s="22"/>
      <c r="CE4480" s="22"/>
      <c r="CF4480" s="22"/>
      <c r="CG4480" s="22"/>
      <c r="CH4480" s="22"/>
      <c r="CI4480" s="22"/>
      <c r="CJ4480" s="22"/>
      <c r="CK4480" s="22"/>
      <c r="CL4480" s="22"/>
      <c r="CM4480" s="22"/>
      <c r="CN4480" s="22"/>
      <c r="CO4480" s="22"/>
    </row>
    <row r="4481" spans="1:93" s="2" customFormat="1" x14ac:dyDescent="0.3">
      <c r="A4481" s="73" t="s">
        <v>204</v>
      </c>
      <c r="B4481" s="73" t="s">
        <v>362</v>
      </c>
      <c r="C4481" s="67" t="s">
        <v>252</v>
      </c>
      <c r="D4481" s="67" t="s">
        <v>328</v>
      </c>
      <c r="E4481" s="73"/>
      <c r="F4481" s="73" t="s">
        <v>412</v>
      </c>
      <c r="G4481" s="73" t="s">
        <v>405</v>
      </c>
      <c r="H4481" s="73" t="s">
        <v>405</v>
      </c>
      <c r="I4481" s="73" t="s">
        <v>468</v>
      </c>
      <c r="J4481" s="86" t="str">
        <f t="shared" si="100"/>
        <v>Executive km Managed cars (by market segment)</v>
      </c>
      <c r="K4481" s="98">
        <v>1.8400000000000001E-3</v>
      </c>
      <c r="L4481" s="48"/>
      <c r="M4481" s="22"/>
      <c r="N4481" s="22"/>
      <c r="O4481" s="22"/>
      <c r="P4481" s="22"/>
      <c r="Q4481" s="22"/>
      <c r="R4481" s="22"/>
      <c r="S4481" s="22"/>
      <c r="T4481" s="22"/>
      <c r="U4481" s="22"/>
      <c r="V4481" s="22"/>
      <c r="W4481" s="22"/>
      <c r="X4481" s="22"/>
      <c r="Y4481" s="22"/>
      <c r="Z4481" s="22"/>
      <c r="AA4481" s="22"/>
      <c r="AB4481" s="22"/>
      <c r="AC4481" s="22"/>
      <c r="AD4481" s="22"/>
      <c r="AE4481" s="22"/>
      <c r="AF4481" s="22"/>
      <c r="AG4481" s="22"/>
      <c r="AH4481" s="22"/>
      <c r="AI4481" s="22"/>
      <c r="AJ4481" s="22"/>
      <c r="AK4481" s="22"/>
      <c r="AL4481" s="22"/>
      <c r="AM4481" s="22"/>
      <c r="AN4481" s="22"/>
      <c r="AO4481" s="22"/>
      <c r="AP4481" s="22"/>
      <c r="AQ4481" s="22"/>
      <c r="AR4481" s="22"/>
      <c r="AS4481" s="22"/>
      <c r="AT4481" s="22"/>
      <c r="AU4481" s="22"/>
      <c r="AV4481" s="22"/>
      <c r="AW4481" s="22"/>
      <c r="AX4481" s="22"/>
      <c r="AY4481" s="22"/>
      <c r="AZ4481" s="22"/>
      <c r="BA4481" s="22"/>
      <c r="BB4481" s="22"/>
      <c r="BC4481" s="22"/>
      <c r="BD4481" s="22"/>
      <c r="BE4481" s="22"/>
      <c r="BF4481" s="22"/>
      <c r="BG4481" s="22"/>
      <c r="BH4481" s="22"/>
      <c r="BI4481" s="22"/>
      <c r="BJ4481" s="22"/>
      <c r="BK4481" s="22"/>
      <c r="BL4481" s="22"/>
      <c r="BM4481" s="22"/>
      <c r="BN4481" s="22"/>
      <c r="BO4481" s="22"/>
      <c r="BP4481" s="22"/>
      <c r="BQ4481" s="22"/>
      <c r="BR4481" s="22"/>
      <c r="BS4481" s="22"/>
      <c r="BT4481" s="22"/>
      <c r="BU4481" s="22"/>
      <c r="BV4481" s="22"/>
      <c r="BW4481" s="22"/>
      <c r="BX4481" s="22"/>
      <c r="BY4481" s="22"/>
      <c r="BZ4481" s="22"/>
      <c r="CA4481" s="22"/>
      <c r="CB4481" s="22"/>
      <c r="CC4481" s="22"/>
      <c r="CD4481" s="22"/>
      <c r="CE4481" s="22"/>
      <c r="CF4481" s="22"/>
      <c r="CG4481" s="22"/>
      <c r="CH4481" s="22"/>
      <c r="CI4481" s="22"/>
      <c r="CJ4481" s="22"/>
      <c r="CK4481" s="22"/>
      <c r="CL4481" s="22"/>
      <c r="CM4481" s="22"/>
      <c r="CN4481" s="22"/>
      <c r="CO4481" s="22"/>
    </row>
    <row r="4482" spans="1:93" s="2" customFormat="1" x14ac:dyDescent="0.3">
      <c r="A4482" s="73" t="s">
        <v>204</v>
      </c>
      <c r="B4482" s="73" t="s">
        <v>362</v>
      </c>
      <c r="C4482" s="67" t="s">
        <v>252</v>
      </c>
      <c r="D4482" s="67" t="s">
        <v>328</v>
      </c>
      <c r="E4482" s="73"/>
      <c r="F4482" s="73" t="s">
        <v>412</v>
      </c>
      <c r="G4482" s="73" t="s">
        <v>156</v>
      </c>
      <c r="H4482" s="73" t="s">
        <v>156</v>
      </c>
      <c r="I4482" s="73" t="s">
        <v>465</v>
      </c>
      <c r="J4482" s="86" t="str">
        <f t="shared" si="100"/>
        <v>Executive miles Managed cars (by market segment)</v>
      </c>
      <c r="K4482" s="98">
        <v>0.28205999999999998</v>
      </c>
      <c r="L4482" s="48"/>
      <c r="M4482" s="22"/>
      <c r="N4482" s="22"/>
      <c r="O4482" s="22"/>
      <c r="P4482" s="22"/>
      <c r="Q4482" s="22"/>
      <c r="R4482" s="22"/>
      <c r="S4482" s="22"/>
      <c r="T4482" s="2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c r="AQ4482" s="22"/>
      <c r="AR4482" s="22"/>
      <c r="AS4482" s="22"/>
      <c r="AT4482" s="22"/>
      <c r="AU4482" s="22"/>
      <c r="AV4482" s="22"/>
      <c r="AW4482" s="22"/>
      <c r="AX4482" s="22"/>
      <c r="AY4482" s="22"/>
      <c r="AZ4482" s="22"/>
      <c r="BA4482" s="22"/>
      <c r="BB4482" s="22"/>
      <c r="BC4482" s="22"/>
      <c r="BD4482" s="22"/>
      <c r="BE4482" s="22"/>
      <c r="BF4482" s="22"/>
      <c r="BG4482" s="22"/>
      <c r="BH4482" s="22"/>
      <c r="BI4482" s="22"/>
      <c r="BJ4482" s="22"/>
      <c r="BK4482" s="22"/>
      <c r="BL4482" s="22"/>
      <c r="BM4482" s="22"/>
      <c r="BN4482" s="22"/>
      <c r="BO4482" s="22"/>
      <c r="BP4482" s="22"/>
      <c r="BQ4482" s="22"/>
      <c r="BR4482" s="22"/>
      <c r="BS4482" s="22"/>
      <c r="BT4482" s="22"/>
      <c r="BU4482" s="22"/>
      <c r="BV4482" s="22"/>
      <c r="BW4482" s="22"/>
      <c r="BX4482" s="22"/>
      <c r="BY4482" s="22"/>
      <c r="BZ4482" s="22"/>
      <c r="CA4482" s="22"/>
      <c r="CB4482" s="22"/>
      <c r="CC4482" s="22"/>
      <c r="CD4482" s="22"/>
      <c r="CE4482" s="22"/>
      <c r="CF4482" s="22"/>
      <c r="CG4482" s="22"/>
      <c r="CH4482" s="22"/>
      <c r="CI4482" s="22"/>
      <c r="CJ4482" s="22"/>
      <c r="CK4482" s="22"/>
      <c r="CL4482" s="22"/>
      <c r="CM4482" s="22"/>
      <c r="CN4482" s="22"/>
      <c r="CO4482" s="22"/>
    </row>
    <row r="4483" spans="1:93" s="2" customFormat="1" x14ac:dyDescent="0.3">
      <c r="A4483" s="73" t="s">
        <v>204</v>
      </c>
      <c r="B4483" s="73" t="s">
        <v>362</v>
      </c>
      <c r="C4483" s="67" t="s">
        <v>252</v>
      </c>
      <c r="D4483" s="67" t="s">
        <v>328</v>
      </c>
      <c r="E4483" s="73"/>
      <c r="F4483" s="73" t="s">
        <v>412</v>
      </c>
      <c r="G4483" s="73" t="s">
        <v>156</v>
      </c>
      <c r="H4483" s="73" t="s">
        <v>156</v>
      </c>
      <c r="I4483" s="73" t="s">
        <v>466</v>
      </c>
      <c r="J4483" s="86" t="str">
        <f t="shared" si="100"/>
        <v>Executive miles Managed cars (by market segment)</v>
      </c>
      <c r="K4483" s="98">
        <v>1.0000000000000001E-5</v>
      </c>
      <c r="L4483" s="48"/>
      <c r="M4483" s="22"/>
      <c r="N4483" s="22"/>
      <c r="O4483" s="22"/>
      <c r="P4483" s="22"/>
      <c r="Q4483" s="22"/>
      <c r="R4483" s="22"/>
      <c r="S4483" s="22"/>
      <c r="T4483" s="22"/>
      <c r="U4483" s="22"/>
      <c r="V4483" s="22"/>
      <c r="W4483" s="22"/>
      <c r="X4483" s="22"/>
      <c r="Y4483" s="22"/>
      <c r="Z4483" s="22"/>
      <c r="AA4483" s="22"/>
      <c r="AB4483" s="22"/>
      <c r="AC4483" s="22"/>
      <c r="AD4483" s="22"/>
      <c r="AE4483" s="22"/>
      <c r="AF4483" s="22"/>
      <c r="AG4483" s="22"/>
      <c r="AH4483" s="22"/>
      <c r="AI4483" s="22"/>
      <c r="AJ4483" s="22"/>
      <c r="AK4483" s="22"/>
      <c r="AL4483" s="22"/>
      <c r="AM4483" s="22"/>
      <c r="AN4483" s="22"/>
      <c r="AO4483" s="22"/>
      <c r="AP4483" s="22"/>
      <c r="AQ4483" s="22"/>
      <c r="AR4483" s="22"/>
      <c r="AS4483" s="22"/>
      <c r="AT4483" s="22"/>
      <c r="AU4483" s="22"/>
      <c r="AV4483" s="22"/>
      <c r="AW4483" s="22"/>
      <c r="AX4483" s="22"/>
      <c r="AY4483" s="22"/>
      <c r="AZ4483" s="22"/>
      <c r="BA4483" s="22"/>
      <c r="BB4483" s="22"/>
      <c r="BC4483" s="22"/>
      <c r="BD4483" s="22"/>
      <c r="BE4483" s="22"/>
      <c r="BF4483" s="22"/>
      <c r="BG4483" s="22"/>
      <c r="BH4483" s="22"/>
      <c r="BI4483" s="22"/>
      <c r="BJ4483" s="22"/>
      <c r="BK4483" s="22"/>
      <c r="BL4483" s="22"/>
      <c r="BM4483" s="22"/>
      <c r="BN4483" s="22"/>
      <c r="BO4483" s="22"/>
      <c r="BP4483" s="22"/>
      <c r="BQ4483" s="22"/>
      <c r="BR4483" s="22"/>
      <c r="BS4483" s="22"/>
      <c r="BT4483" s="22"/>
      <c r="BU4483" s="22"/>
      <c r="BV4483" s="22"/>
      <c r="BW4483" s="22"/>
      <c r="BX4483" s="22"/>
      <c r="BY4483" s="22"/>
      <c r="BZ4483" s="22"/>
      <c r="CA4483" s="22"/>
      <c r="CB4483" s="22"/>
      <c r="CC4483" s="22"/>
      <c r="CD4483" s="22"/>
      <c r="CE4483" s="22"/>
      <c r="CF4483" s="22"/>
      <c r="CG4483" s="22"/>
      <c r="CH4483" s="22"/>
      <c r="CI4483" s="22"/>
      <c r="CJ4483" s="22"/>
      <c r="CK4483" s="22"/>
      <c r="CL4483" s="22"/>
      <c r="CM4483" s="22"/>
      <c r="CN4483" s="22"/>
      <c r="CO4483" s="22"/>
    </row>
    <row r="4484" spans="1:93" s="2" customFormat="1" x14ac:dyDescent="0.3">
      <c r="A4484" s="73" t="s">
        <v>204</v>
      </c>
      <c r="B4484" s="73" t="s">
        <v>362</v>
      </c>
      <c r="C4484" s="67" t="s">
        <v>252</v>
      </c>
      <c r="D4484" s="67" t="s">
        <v>328</v>
      </c>
      <c r="E4484" s="73"/>
      <c r="F4484" s="73" t="s">
        <v>412</v>
      </c>
      <c r="G4484" s="73" t="s">
        <v>156</v>
      </c>
      <c r="H4484" s="73" t="s">
        <v>156</v>
      </c>
      <c r="I4484" s="73" t="s">
        <v>467</v>
      </c>
      <c r="J4484" s="86" t="str">
        <f t="shared" si="100"/>
        <v>Executive miles Managed cars (by market segment)</v>
      </c>
      <c r="K4484" s="98">
        <v>0.27907999999999999</v>
      </c>
      <c r="L4484" s="48"/>
      <c r="M4484" s="22"/>
      <c r="N4484" s="22"/>
      <c r="O4484" s="22"/>
      <c r="P4484" s="22"/>
      <c r="Q4484" s="22"/>
      <c r="R4484" s="22"/>
      <c r="S4484" s="22"/>
      <c r="T4484" s="2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c r="AQ4484" s="22"/>
      <c r="AR4484" s="22"/>
      <c r="AS4484" s="22"/>
      <c r="AT4484" s="22"/>
      <c r="AU4484" s="22"/>
      <c r="AV4484" s="22"/>
      <c r="AW4484" s="22"/>
      <c r="AX4484" s="22"/>
      <c r="AY4484" s="22"/>
      <c r="AZ4484" s="22"/>
      <c r="BA4484" s="22"/>
      <c r="BB4484" s="22"/>
      <c r="BC4484" s="22"/>
      <c r="BD4484" s="22"/>
      <c r="BE4484" s="22"/>
      <c r="BF4484" s="22"/>
      <c r="BG4484" s="22"/>
      <c r="BH4484" s="22"/>
      <c r="BI4484" s="22"/>
      <c r="BJ4484" s="22"/>
      <c r="BK4484" s="22"/>
      <c r="BL4484" s="22"/>
      <c r="BM4484" s="22"/>
      <c r="BN4484" s="22"/>
      <c r="BO4484" s="22"/>
      <c r="BP4484" s="22"/>
      <c r="BQ4484" s="22"/>
      <c r="BR4484" s="22"/>
      <c r="BS4484" s="22"/>
      <c r="BT4484" s="22"/>
      <c r="BU4484" s="22"/>
      <c r="BV4484" s="22"/>
      <c r="BW4484" s="22"/>
      <c r="BX4484" s="22"/>
      <c r="BY4484" s="22"/>
      <c r="BZ4484" s="22"/>
      <c r="CA4484" s="22"/>
      <c r="CB4484" s="22"/>
      <c r="CC4484" s="22"/>
      <c r="CD4484" s="22"/>
      <c r="CE4484" s="22"/>
      <c r="CF4484" s="22"/>
      <c r="CG4484" s="22"/>
      <c r="CH4484" s="22"/>
      <c r="CI4484" s="22"/>
      <c r="CJ4484" s="22"/>
      <c r="CK4484" s="22"/>
      <c r="CL4484" s="22"/>
      <c r="CM4484" s="22"/>
      <c r="CN4484" s="22"/>
      <c r="CO4484" s="22"/>
    </row>
    <row r="4485" spans="1:93" s="2" customFormat="1" x14ac:dyDescent="0.3">
      <c r="A4485" s="73" t="s">
        <v>204</v>
      </c>
      <c r="B4485" s="73" t="s">
        <v>362</v>
      </c>
      <c r="C4485" s="67" t="s">
        <v>252</v>
      </c>
      <c r="D4485" s="67" t="s">
        <v>328</v>
      </c>
      <c r="E4485" s="73"/>
      <c r="F4485" s="73" t="s">
        <v>412</v>
      </c>
      <c r="G4485" s="73" t="s">
        <v>156</v>
      </c>
      <c r="H4485" s="73" t="s">
        <v>156</v>
      </c>
      <c r="I4485" s="73" t="s">
        <v>468</v>
      </c>
      <c r="J4485" s="86" t="str">
        <f t="shared" si="100"/>
        <v>Executive miles Managed cars (by market segment)</v>
      </c>
      <c r="K4485" s="98">
        <v>2.97E-3</v>
      </c>
      <c r="L4485" s="48"/>
      <c r="M4485" s="22"/>
      <c r="N4485" s="22"/>
      <c r="O4485" s="22"/>
      <c r="P4485" s="22"/>
      <c r="Q4485" s="22"/>
      <c r="R4485" s="22"/>
      <c r="S4485" s="22"/>
      <c r="T4485" s="22"/>
      <c r="U4485" s="22"/>
      <c r="V4485" s="22"/>
      <c r="W4485" s="22"/>
      <c r="X4485" s="22"/>
      <c r="Y4485" s="22"/>
      <c r="Z4485" s="22"/>
      <c r="AA4485" s="22"/>
      <c r="AB4485" s="22"/>
      <c r="AC4485" s="22"/>
      <c r="AD4485" s="22"/>
      <c r="AE4485" s="22"/>
      <c r="AF4485" s="22"/>
      <c r="AG4485" s="22"/>
      <c r="AH4485" s="22"/>
      <c r="AI4485" s="22"/>
      <c r="AJ4485" s="22"/>
      <c r="AK4485" s="22"/>
      <c r="AL4485" s="22"/>
      <c r="AM4485" s="22"/>
      <c r="AN4485" s="22"/>
      <c r="AO4485" s="22"/>
      <c r="AP4485" s="22"/>
      <c r="AQ4485" s="22"/>
      <c r="AR4485" s="22"/>
      <c r="AS4485" s="22"/>
      <c r="AT4485" s="22"/>
      <c r="AU4485" s="22"/>
      <c r="AV4485" s="22"/>
      <c r="AW4485" s="22"/>
      <c r="AX4485" s="22"/>
      <c r="AY4485" s="22"/>
      <c r="AZ4485" s="22"/>
      <c r="BA4485" s="22"/>
      <c r="BB4485" s="22"/>
      <c r="BC4485" s="22"/>
      <c r="BD4485" s="22"/>
      <c r="BE4485" s="22"/>
      <c r="BF4485" s="22"/>
      <c r="BG4485" s="22"/>
      <c r="BH4485" s="22"/>
      <c r="BI4485" s="22"/>
      <c r="BJ4485" s="22"/>
      <c r="BK4485" s="22"/>
      <c r="BL4485" s="22"/>
      <c r="BM4485" s="22"/>
      <c r="BN4485" s="22"/>
      <c r="BO4485" s="22"/>
      <c r="BP4485" s="22"/>
      <c r="BQ4485" s="22"/>
      <c r="BR4485" s="22"/>
      <c r="BS4485" s="22"/>
      <c r="BT4485" s="22"/>
      <c r="BU4485" s="22"/>
      <c r="BV4485" s="22"/>
      <c r="BW4485" s="22"/>
      <c r="BX4485" s="22"/>
      <c r="BY4485" s="22"/>
      <c r="BZ4485" s="22"/>
      <c r="CA4485" s="22"/>
      <c r="CB4485" s="22"/>
      <c r="CC4485" s="22"/>
      <c r="CD4485" s="22"/>
      <c r="CE4485" s="22"/>
      <c r="CF4485" s="22"/>
      <c r="CG4485" s="22"/>
      <c r="CH4485" s="22"/>
      <c r="CI4485" s="22"/>
      <c r="CJ4485" s="22"/>
      <c r="CK4485" s="22"/>
      <c r="CL4485" s="22"/>
      <c r="CM4485" s="22"/>
      <c r="CN4485" s="22"/>
      <c r="CO4485" s="22"/>
    </row>
    <row r="4486" spans="1:93" s="2" customFormat="1" x14ac:dyDescent="0.3">
      <c r="A4486" s="73" t="s">
        <v>204</v>
      </c>
      <c r="B4486" s="73" t="s">
        <v>362</v>
      </c>
      <c r="C4486" s="67" t="s">
        <v>252</v>
      </c>
      <c r="D4486" s="67" t="s">
        <v>328</v>
      </c>
      <c r="E4486" s="73"/>
      <c r="F4486" s="73" t="s">
        <v>138</v>
      </c>
      <c r="G4486" s="73" t="s">
        <v>405</v>
      </c>
      <c r="H4486" s="73" t="s">
        <v>405</v>
      </c>
      <c r="I4486" s="73" t="s">
        <v>465</v>
      </c>
      <c r="J4486" s="86" t="str">
        <f t="shared" si="100"/>
        <v>Executive km Managed cars (by market segment)</v>
      </c>
      <c r="K4486" s="98">
        <v>0.23658999999999999</v>
      </c>
      <c r="L4486" s="48"/>
      <c r="M4486" s="22"/>
      <c r="N4486" s="22"/>
      <c r="O4486" s="22"/>
      <c r="P4486" s="22"/>
      <c r="Q4486" s="22"/>
      <c r="R4486" s="22"/>
      <c r="S4486" s="22"/>
      <c r="T4486" s="2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c r="AQ4486" s="22"/>
      <c r="AR4486" s="22"/>
      <c r="AS4486" s="22"/>
      <c r="AT4486" s="22"/>
      <c r="AU4486" s="22"/>
      <c r="AV4486" s="22"/>
      <c r="AW4486" s="22"/>
      <c r="AX4486" s="22"/>
      <c r="AY4486" s="22"/>
      <c r="AZ4486" s="22"/>
      <c r="BA4486" s="22"/>
      <c r="BB4486" s="22"/>
      <c r="BC4486" s="22"/>
      <c r="BD4486" s="22"/>
      <c r="BE4486" s="22"/>
      <c r="BF4486" s="22"/>
      <c r="BG4486" s="22"/>
      <c r="BH4486" s="22"/>
      <c r="BI4486" s="22"/>
      <c r="BJ4486" s="22"/>
      <c r="BK4486" s="22"/>
      <c r="BL4486" s="22"/>
      <c r="BM4486" s="22"/>
      <c r="BN4486" s="22"/>
      <c r="BO4486" s="22"/>
      <c r="BP4486" s="22"/>
      <c r="BQ4486" s="22"/>
      <c r="BR4486" s="22"/>
      <c r="BS4486" s="22"/>
      <c r="BT4486" s="22"/>
      <c r="BU4486" s="22"/>
      <c r="BV4486" s="22"/>
      <c r="BW4486" s="22"/>
      <c r="BX4486" s="22"/>
      <c r="BY4486" s="22"/>
      <c r="BZ4486" s="22"/>
      <c r="CA4486" s="22"/>
      <c r="CB4486" s="22"/>
      <c r="CC4486" s="22"/>
      <c r="CD4486" s="22"/>
      <c r="CE4486" s="22"/>
      <c r="CF4486" s="22"/>
      <c r="CG4486" s="22"/>
      <c r="CH4486" s="22"/>
      <c r="CI4486" s="22"/>
      <c r="CJ4486" s="22"/>
      <c r="CK4486" s="22"/>
      <c r="CL4486" s="22"/>
      <c r="CM4486" s="22"/>
      <c r="CN4486" s="22"/>
      <c r="CO4486" s="22"/>
    </row>
    <row r="4487" spans="1:93" s="2" customFormat="1" x14ac:dyDescent="0.3">
      <c r="A4487" s="73" t="s">
        <v>204</v>
      </c>
      <c r="B4487" s="73" t="s">
        <v>362</v>
      </c>
      <c r="C4487" s="67" t="s">
        <v>252</v>
      </c>
      <c r="D4487" s="67" t="s">
        <v>328</v>
      </c>
      <c r="E4487" s="73"/>
      <c r="F4487" s="73" t="s">
        <v>138</v>
      </c>
      <c r="G4487" s="73" t="s">
        <v>405</v>
      </c>
      <c r="H4487" s="73" t="s">
        <v>405</v>
      </c>
      <c r="I4487" s="73" t="s">
        <v>466</v>
      </c>
      <c r="J4487" s="86" t="str">
        <f t="shared" si="100"/>
        <v>Executive km Managed cars (by market segment)</v>
      </c>
      <c r="K4487" s="98">
        <v>3.2000000000000003E-4</v>
      </c>
      <c r="L4487" s="48"/>
      <c r="M4487" s="22"/>
      <c r="N4487" s="22"/>
      <c r="O4487" s="22"/>
      <c r="P4487" s="22"/>
      <c r="Q4487" s="22"/>
      <c r="R4487" s="22"/>
      <c r="S4487" s="22"/>
      <c r="T4487" s="22"/>
      <c r="U4487" s="22"/>
      <c r="V4487" s="22"/>
      <c r="W4487" s="22"/>
      <c r="X4487" s="22"/>
      <c r="Y4487" s="22"/>
      <c r="Z4487" s="22"/>
      <c r="AA4487" s="22"/>
      <c r="AB4487" s="22"/>
      <c r="AC4487" s="22"/>
      <c r="AD4487" s="22"/>
      <c r="AE4487" s="22"/>
      <c r="AF4487" s="22"/>
      <c r="AG4487" s="22"/>
      <c r="AH4487" s="22"/>
      <c r="AI4487" s="22"/>
      <c r="AJ4487" s="22"/>
      <c r="AK4487" s="22"/>
      <c r="AL4487" s="22"/>
      <c r="AM4487" s="22"/>
      <c r="AN4487" s="22"/>
      <c r="AO4487" s="22"/>
      <c r="AP4487" s="22"/>
      <c r="AQ4487" s="22"/>
      <c r="AR4487" s="22"/>
      <c r="AS4487" s="22"/>
      <c r="AT4487" s="22"/>
      <c r="AU4487" s="22"/>
      <c r="AV4487" s="22"/>
      <c r="AW4487" s="22"/>
      <c r="AX4487" s="22"/>
      <c r="AY4487" s="22"/>
      <c r="AZ4487" s="22"/>
      <c r="BA4487" s="22"/>
      <c r="BB4487" s="22"/>
      <c r="BC4487" s="22"/>
      <c r="BD4487" s="22"/>
      <c r="BE4487" s="22"/>
      <c r="BF4487" s="22"/>
      <c r="BG4487" s="22"/>
      <c r="BH4487" s="22"/>
      <c r="BI4487" s="22"/>
      <c r="BJ4487" s="22"/>
      <c r="BK4487" s="22"/>
      <c r="BL4487" s="22"/>
      <c r="BM4487" s="22"/>
      <c r="BN4487" s="22"/>
      <c r="BO4487" s="22"/>
      <c r="BP4487" s="22"/>
      <c r="BQ4487" s="22"/>
      <c r="BR4487" s="22"/>
      <c r="BS4487" s="22"/>
      <c r="BT4487" s="22"/>
      <c r="BU4487" s="22"/>
      <c r="BV4487" s="22"/>
      <c r="BW4487" s="22"/>
      <c r="BX4487" s="22"/>
      <c r="BY4487" s="22"/>
      <c r="BZ4487" s="22"/>
      <c r="CA4487" s="22"/>
      <c r="CB4487" s="22"/>
      <c r="CC4487" s="22"/>
      <c r="CD4487" s="22"/>
      <c r="CE4487" s="22"/>
      <c r="CF4487" s="22"/>
      <c r="CG4487" s="22"/>
      <c r="CH4487" s="22"/>
      <c r="CI4487" s="22"/>
      <c r="CJ4487" s="22"/>
      <c r="CK4487" s="22"/>
      <c r="CL4487" s="22"/>
      <c r="CM4487" s="22"/>
      <c r="CN4487" s="22"/>
      <c r="CO4487" s="22"/>
    </row>
    <row r="4488" spans="1:93" s="2" customFormat="1" x14ac:dyDescent="0.3">
      <c r="A4488" s="73" t="s">
        <v>204</v>
      </c>
      <c r="B4488" s="73" t="s">
        <v>362</v>
      </c>
      <c r="C4488" s="67" t="s">
        <v>252</v>
      </c>
      <c r="D4488" s="67" t="s">
        <v>328</v>
      </c>
      <c r="E4488" s="73"/>
      <c r="F4488" s="73" t="s">
        <v>138</v>
      </c>
      <c r="G4488" s="73" t="s">
        <v>405</v>
      </c>
      <c r="H4488" s="73" t="s">
        <v>405</v>
      </c>
      <c r="I4488" s="73" t="s">
        <v>467</v>
      </c>
      <c r="J4488" s="86" t="str">
        <f t="shared" si="100"/>
        <v>Executive km Managed cars (by market segment)</v>
      </c>
      <c r="K4488" s="98">
        <v>0.23588999999999999</v>
      </c>
      <c r="L4488" s="48"/>
      <c r="M4488" s="22"/>
      <c r="N4488" s="22"/>
      <c r="O4488" s="22"/>
      <c r="P4488" s="22"/>
      <c r="Q4488" s="22"/>
      <c r="R4488" s="22"/>
      <c r="S4488" s="22"/>
      <c r="T4488" s="2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c r="AQ4488" s="22"/>
      <c r="AR4488" s="22"/>
      <c r="AS4488" s="22"/>
      <c r="AT4488" s="22"/>
      <c r="AU4488" s="22"/>
      <c r="AV4488" s="22"/>
      <c r="AW4488" s="22"/>
      <c r="AX4488" s="22"/>
      <c r="AY4488" s="22"/>
      <c r="AZ4488" s="22"/>
      <c r="BA4488" s="22"/>
      <c r="BB4488" s="22"/>
      <c r="BC4488" s="22"/>
      <c r="BD4488" s="22"/>
      <c r="BE4488" s="22"/>
      <c r="BF4488" s="22"/>
      <c r="BG4488" s="22"/>
      <c r="BH4488" s="22"/>
      <c r="BI4488" s="22"/>
      <c r="BJ4488" s="22"/>
      <c r="BK4488" s="22"/>
      <c r="BL4488" s="22"/>
      <c r="BM4488" s="22"/>
      <c r="BN4488" s="22"/>
      <c r="BO4488" s="22"/>
      <c r="BP4488" s="22"/>
      <c r="BQ4488" s="22"/>
      <c r="BR4488" s="22"/>
      <c r="BS4488" s="22"/>
      <c r="BT4488" s="22"/>
      <c r="BU4488" s="22"/>
      <c r="BV4488" s="22"/>
      <c r="BW4488" s="22"/>
      <c r="BX4488" s="22"/>
      <c r="BY4488" s="22"/>
      <c r="BZ4488" s="22"/>
      <c r="CA4488" s="22"/>
      <c r="CB4488" s="22"/>
      <c r="CC4488" s="22"/>
      <c r="CD4488" s="22"/>
      <c r="CE4488" s="22"/>
      <c r="CF4488" s="22"/>
      <c r="CG4488" s="22"/>
      <c r="CH4488" s="22"/>
      <c r="CI4488" s="22"/>
      <c r="CJ4488" s="22"/>
      <c r="CK4488" s="22"/>
      <c r="CL4488" s="22"/>
      <c r="CM4488" s="22"/>
      <c r="CN4488" s="22"/>
      <c r="CO4488" s="22"/>
    </row>
    <row r="4489" spans="1:93" s="2" customFormat="1" x14ac:dyDescent="0.3">
      <c r="A4489" s="73" t="s">
        <v>204</v>
      </c>
      <c r="B4489" s="73" t="s">
        <v>362</v>
      </c>
      <c r="C4489" s="67" t="s">
        <v>252</v>
      </c>
      <c r="D4489" s="67" t="s">
        <v>328</v>
      </c>
      <c r="E4489" s="73"/>
      <c r="F4489" s="73" t="s">
        <v>138</v>
      </c>
      <c r="G4489" s="73" t="s">
        <v>405</v>
      </c>
      <c r="H4489" s="73" t="s">
        <v>405</v>
      </c>
      <c r="I4489" s="73" t="s">
        <v>468</v>
      </c>
      <c r="J4489" s="86" t="str">
        <f t="shared" si="100"/>
        <v>Executive km Managed cars (by market segment)</v>
      </c>
      <c r="K4489" s="98">
        <v>3.8000000000000002E-4</v>
      </c>
      <c r="L4489" s="48"/>
      <c r="M4489" s="22"/>
      <c r="N4489" s="22"/>
      <c r="O4489" s="22"/>
      <c r="P4489" s="22"/>
      <c r="Q4489" s="22"/>
      <c r="R4489" s="22"/>
      <c r="S4489" s="22"/>
      <c r="T4489" s="22"/>
      <c r="U4489" s="22"/>
      <c r="V4489" s="22"/>
      <c r="W4489" s="22"/>
      <c r="X4489" s="22"/>
      <c r="Y4489" s="22"/>
      <c r="Z4489" s="22"/>
      <c r="AA4489" s="22"/>
      <c r="AB4489" s="22"/>
      <c r="AC4489" s="22"/>
      <c r="AD4489" s="22"/>
      <c r="AE4489" s="22"/>
      <c r="AF4489" s="22"/>
      <c r="AG4489" s="22"/>
      <c r="AH4489" s="22"/>
      <c r="AI4489" s="22"/>
      <c r="AJ4489" s="22"/>
      <c r="AK4489" s="22"/>
      <c r="AL4489" s="22"/>
      <c r="AM4489" s="22"/>
      <c r="AN4489" s="22"/>
      <c r="AO4489" s="22"/>
      <c r="AP4489" s="22"/>
      <c r="AQ4489" s="22"/>
      <c r="AR4489" s="22"/>
      <c r="AS4489" s="22"/>
      <c r="AT4489" s="22"/>
      <c r="AU4489" s="22"/>
      <c r="AV4489" s="22"/>
      <c r="AW4489" s="22"/>
      <c r="AX4489" s="22"/>
      <c r="AY4489" s="22"/>
      <c r="AZ4489" s="22"/>
      <c r="BA4489" s="22"/>
      <c r="BB4489" s="22"/>
      <c r="BC4489" s="22"/>
      <c r="BD4489" s="22"/>
      <c r="BE4489" s="22"/>
      <c r="BF4489" s="22"/>
      <c r="BG4489" s="22"/>
      <c r="BH4489" s="22"/>
      <c r="BI4489" s="22"/>
      <c r="BJ4489" s="22"/>
      <c r="BK4489" s="22"/>
      <c r="BL4489" s="22"/>
      <c r="BM4489" s="22"/>
      <c r="BN4489" s="22"/>
      <c r="BO4489" s="22"/>
      <c r="BP4489" s="22"/>
      <c r="BQ4489" s="22"/>
      <c r="BR4489" s="22"/>
      <c r="BS4489" s="22"/>
      <c r="BT4489" s="22"/>
      <c r="BU4489" s="22"/>
      <c r="BV4489" s="22"/>
      <c r="BW4489" s="22"/>
      <c r="BX4489" s="22"/>
      <c r="BY4489" s="22"/>
      <c r="BZ4489" s="22"/>
      <c r="CA4489" s="22"/>
      <c r="CB4489" s="22"/>
      <c r="CC4489" s="22"/>
      <c r="CD4489" s="22"/>
      <c r="CE4489" s="22"/>
      <c r="CF4489" s="22"/>
      <c r="CG4489" s="22"/>
      <c r="CH4489" s="22"/>
      <c r="CI4489" s="22"/>
      <c r="CJ4489" s="22"/>
      <c r="CK4489" s="22"/>
      <c r="CL4489" s="22"/>
      <c r="CM4489" s="22"/>
      <c r="CN4489" s="22"/>
      <c r="CO4489" s="22"/>
    </row>
    <row r="4490" spans="1:93" s="2" customFormat="1" x14ac:dyDescent="0.3">
      <c r="A4490" s="73" t="s">
        <v>204</v>
      </c>
      <c r="B4490" s="73" t="s">
        <v>362</v>
      </c>
      <c r="C4490" s="67" t="s">
        <v>252</v>
      </c>
      <c r="D4490" s="67" t="s">
        <v>328</v>
      </c>
      <c r="E4490" s="73"/>
      <c r="F4490" s="73" t="s">
        <v>138</v>
      </c>
      <c r="G4490" s="73" t="s">
        <v>156</v>
      </c>
      <c r="H4490" s="73" t="s">
        <v>156</v>
      </c>
      <c r="I4490" s="73" t="s">
        <v>465</v>
      </c>
      <c r="J4490" s="86" t="str">
        <f t="shared" si="100"/>
        <v>Executive miles Managed cars (by market segment)</v>
      </c>
      <c r="K4490" s="98">
        <v>0.38075000000000003</v>
      </c>
      <c r="L4490" s="48"/>
      <c r="M4490" s="22"/>
      <c r="N4490" s="22"/>
      <c r="O4490" s="22"/>
      <c r="P4490" s="22"/>
      <c r="Q4490" s="22"/>
      <c r="R4490" s="22"/>
      <c r="S4490" s="22"/>
      <c r="T4490" s="2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c r="AQ4490" s="22"/>
      <c r="AR4490" s="22"/>
      <c r="AS4490" s="22"/>
      <c r="AT4490" s="22"/>
      <c r="AU4490" s="22"/>
      <c r="AV4490" s="22"/>
      <c r="AW4490" s="22"/>
      <c r="AX4490" s="22"/>
      <c r="AY4490" s="22"/>
      <c r="AZ4490" s="22"/>
      <c r="BA4490" s="22"/>
      <c r="BB4490" s="22"/>
      <c r="BC4490" s="22"/>
      <c r="BD4490" s="22"/>
      <c r="BE4490" s="22"/>
      <c r="BF4490" s="22"/>
      <c r="BG4490" s="22"/>
      <c r="BH4490" s="22"/>
      <c r="BI4490" s="22"/>
      <c r="BJ4490" s="22"/>
      <c r="BK4490" s="22"/>
      <c r="BL4490" s="22"/>
      <c r="BM4490" s="22"/>
      <c r="BN4490" s="22"/>
      <c r="BO4490" s="22"/>
      <c r="BP4490" s="22"/>
      <c r="BQ4490" s="22"/>
      <c r="BR4490" s="22"/>
      <c r="BS4490" s="22"/>
      <c r="BT4490" s="22"/>
      <c r="BU4490" s="22"/>
      <c r="BV4490" s="22"/>
      <c r="BW4490" s="22"/>
      <c r="BX4490" s="22"/>
      <c r="BY4490" s="22"/>
      <c r="BZ4490" s="22"/>
      <c r="CA4490" s="22"/>
      <c r="CB4490" s="22"/>
      <c r="CC4490" s="22"/>
      <c r="CD4490" s="22"/>
      <c r="CE4490" s="22"/>
      <c r="CF4490" s="22"/>
      <c r="CG4490" s="22"/>
      <c r="CH4490" s="22"/>
      <c r="CI4490" s="22"/>
      <c r="CJ4490" s="22"/>
      <c r="CK4490" s="22"/>
      <c r="CL4490" s="22"/>
      <c r="CM4490" s="22"/>
      <c r="CN4490" s="22"/>
      <c r="CO4490" s="22"/>
    </row>
    <row r="4491" spans="1:93" s="2" customFormat="1" x14ac:dyDescent="0.3">
      <c r="A4491" s="73" t="s">
        <v>204</v>
      </c>
      <c r="B4491" s="73" t="s">
        <v>362</v>
      </c>
      <c r="C4491" s="67" t="s">
        <v>252</v>
      </c>
      <c r="D4491" s="67" t="s">
        <v>328</v>
      </c>
      <c r="E4491" s="73"/>
      <c r="F4491" s="73" t="s">
        <v>138</v>
      </c>
      <c r="G4491" s="73" t="s">
        <v>156</v>
      </c>
      <c r="H4491" s="73" t="s">
        <v>156</v>
      </c>
      <c r="I4491" s="73" t="s">
        <v>466</v>
      </c>
      <c r="J4491" s="86" t="str">
        <f t="shared" si="100"/>
        <v>Executive miles Managed cars (by market segment)</v>
      </c>
      <c r="K4491" s="98">
        <v>5.1000000000000004E-4</v>
      </c>
      <c r="L4491" s="48"/>
      <c r="M4491" s="22"/>
      <c r="N4491" s="22"/>
      <c r="O4491" s="22"/>
      <c r="P4491" s="22"/>
      <c r="Q4491" s="22"/>
      <c r="R4491" s="22"/>
      <c r="S4491" s="22"/>
      <c r="T4491" s="22"/>
      <c r="U4491" s="22"/>
      <c r="V4491" s="22"/>
      <c r="W4491" s="22"/>
      <c r="X4491" s="22"/>
      <c r="Y4491" s="22"/>
      <c r="Z4491" s="22"/>
      <c r="AA4491" s="22"/>
      <c r="AB4491" s="22"/>
      <c r="AC4491" s="22"/>
      <c r="AD4491" s="22"/>
      <c r="AE4491" s="22"/>
      <c r="AF4491" s="22"/>
      <c r="AG4491" s="22"/>
      <c r="AH4491" s="22"/>
      <c r="AI4491" s="22"/>
      <c r="AJ4491" s="22"/>
      <c r="AK4491" s="22"/>
      <c r="AL4491" s="22"/>
      <c r="AM4491" s="22"/>
      <c r="AN4491" s="22"/>
      <c r="AO4491" s="22"/>
      <c r="AP4491" s="22"/>
      <c r="AQ4491" s="22"/>
      <c r="AR4491" s="22"/>
      <c r="AS4491" s="22"/>
      <c r="AT4491" s="22"/>
      <c r="AU4491" s="22"/>
      <c r="AV4491" s="22"/>
      <c r="AW4491" s="22"/>
      <c r="AX4491" s="22"/>
      <c r="AY4491" s="22"/>
      <c r="AZ4491" s="22"/>
      <c r="BA4491" s="22"/>
      <c r="BB4491" s="22"/>
      <c r="BC4491" s="22"/>
      <c r="BD4491" s="22"/>
      <c r="BE4491" s="22"/>
      <c r="BF4491" s="22"/>
      <c r="BG4491" s="22"/>
      <c r="BH4491" s="22"/>
      <c r="BI4491" s="22"/>
      <c r="BJ4491" s="22"/>
      <c r="BK4491" s="22"/>
      <c r="BL4491" s="22"/>
      <c r="BM4491" s="22"/>
      <c r="BN4491" s="22"/>
      <c r="BO4491" s="22"/>
      <c r="BP4491" s="22"/>
      <c r="BQ4491" s="22"/>
      <c r="BR4491" s="22"/>
      <c r="BS4491" s="22"/>
      <c r="BT4491" s="22"/>
      <c r="BU4491" s="22"/>
      <c r="BV4491" s="22"/>
      <c r="BW4491" s="22"/>
      <c r="BX4491" s="22"/>
      <c r="BY4491" s="22"/>
      <c r="BZ4491" s="22"/>
      <c r="CA4491" s="22"/>
      <c r="CB4491" s="22"/>
      <c r="CC4491" s="22"/>
      <c r="CD4491" s="22"/>
      <c r="CE4491" s="22"/>
      <c r="CF4491" s="22"/>
      <c r="CG4491" s="22"/>
      <c r="CH4491" s="22"/>
      <c r="CI4491" s="22"/>
      <c r="CJ4491" s="22"/>
      <c r="CK4491" s="22"/>
      <c r="CL4491" s="22"/>
      <c r="CM4491" s="22"/>
      <c r="CN4491" s="22"/>
      <c r="CO4491" s="22"/>
    </row>
    <row r="4492" spans="1:93" s="2" customFormat="1" x14ac:dyDescent="0.3">
      <c r="A4492" s="73" t="s">
        <v>204</v>
      </c>
      <c r="B4492" s="73" t="s">
        <v>362</v>
      </c>
      <c r="C4492" s="67" t="s">
        <v>252</v>
      </c>
      <c r="D4492" s="67" t="s">
        <v>328</v>
      </c>
      <c r="E4492" s="73"/>
      <c r="F4492" s="73" t="s">
        <v>138</v>
      </c>
      <c r="G4492" s="73" t="s">
        <v>156</v>
      </c>
      <c r="H4492" s="73" t="s">
        <v>156</v>
      </c>
      <c r="I4492" s="73" t="s">
        <v>467</v>
      </c>
      <c r="J4492" s="86" t="str">
        <f t="shared" si="100"/>
        <v>Executive miles Managed cars (by market segment)</v>
      </c>
      <c r="K4492" s="98">
        <v>0.37963000000000002</v>
      </c>
      <c r="L4492" s="48"/>
      <c r="M4492" s="22"/>
      <c r="N4492" s="22"/>
      <c r="O4492" s="22"/>
      <c r="P4492" s="22"/>
      <c r="Q4492" s="22"/>
      <c r="R4492" s="22"/>
      <c r="S4492" s="22"/>
      <c r="T4492" s="2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c r="AQ4492" s="22"/>
      <c r="AR4492" s="22"/>
      <c r="AS4492" s="22"/>
      <c r="AT4492" s="22"/>
      <c r="AU4492" s="22"/>
      <c r="AV4492" s="22"/>
      <c r="AW4492" s="22"/>
      <c r="AX4492" s="22"/>
      <c r="AY4492" s="22"/>
      <c r="AZ4492" s="22"/>
      <c r="BA4492" s="22"/>
      <c r="BB4492" s="22"/>
      <c r="BC4492" s="22"/>
      <c r="BD4492" s="22"/>
      <c r="BE4492" s="22"/>
      <c r="BF4492" s="22"/>
      <c r="BG4492" s="22"/>
      <c r="BH4492" s="22"/>
      <c r="BI4492" s="22"/>
      <c r="BJ4492" s="22"/>
      <c r="BK4492" s="22"/>
      <c r="BL4492" s="22"/>
      <c r="BM4492" s="22"/>
      <c r="BN4492" s="22"/>
      <c r="BO4492" s="22"/>
      <c r="BP4492" s="22"/>
      <c r="BQ4492" s="22"/>
      <c r="BR4492" s="22"/>
      <c r="BS4492" s="22"/>
      <c r="BT4492" s="22"/>
      <c r="BU4492" s="22"/>
      <c r="BV4492" s="22"/>
      <c r="BW4492" s="22"/>
      <c r="BX4492" s="22"/>
      <c r="BY4492" s="22"/>
      <c r="BZ4492" s="22"/>
      <c r="CA4492" s="22"/>
      <c r="CB4492" s="22"/>
      <c r="CC4492" s="22"/>
      <c r="CD4492" s="22"/>
      <c r="CE4492" s="22"/>
      <c r="CF4492" s="22"/>
      <c r="CG4492" s="22"/>
      <c r="CH4492" s="22"/>
      <c r="CI4492" s="22"/>
      <c r="CJ4492" s="22"/>
      <c r="CK4492" s="22"/>
      <c r="CL4492" s="22"/>
      <c r="CM4492" s="22"/>
      <c r="CN4492" s="22"/>
      <c r="CO4492" s="22"/>
    </row>
    <row r="4493" spans="1:93" s="2" customFormat="1" x14ac:dyDescent="0.3">
      <c r="A4493" s="73" t="s">
        <v>204</v>
      </c>
      <c r="B4493" s="73" t="s">
        <v>362</v>
      </c>
      <c r="C4493" s="67" t="s">
        <v>252</v>
      </c>
      <c r="D4493" s="67" t="s">
        <v>328</v>
      </c>
      <c r="E4493" s="73"/>
      <c r="F4493" s="73" t="s">
        <v>138</v>
      </c>
      <c r="G4493" s="73" t="s">
        <v>156</v>
      </c>
      <c r="H4493" s="73" t="s">
        <v>156</v>
      </c>
      <c r="I4493" s="73" t="s">
        <v>468</v>
      </c>
      <c r="J4493" s="86" t="str">
        <f t="shared" si="100"/>
        <v>Executive miles Managed cars (by market segment)</v>
      </c>
      <c r="K4493" s="98">
        <v>6.0999999999999997E-4</v>
      </c>
      <c r="L4493" s="48"/>
      <c r="M4493" s="22"/>
      <c r="N4493" s="22"/>
      <c r="O4493" s="22"/>
      <c r="P4493" s="22"/>
      <c r="Q4493" s="22"/>
      <c r="R4493" s="22"/>
      <c r="S4493" s="22"/>
      <c r="T4493" s="22"/>
      <c r="U4493" s="22"/>
      <c r="V4493" s="22"/>
      <c r="W4493" s="22"/>
      <c r="X4493" s="22"/>
      <c r="Y4493" s="22"/>
      <c r="Z4493" s="22"/>
      <c r="AA4493" s="22"/>
      <c r="AB4493" s="22"/>
      <c r="AC4493" s="22"/>
      <c r="AD4493" s="22"/>
      <c r="AE4493" s="22"/>
      <c r="AF4493" s="22"/>
      <c r="AG4493" s="22"/>
      <c r="AH4493" s="22"/>
      <c r="AI4493" s="22"/>
      <c r="AJ4493" s="22"/>
      <c r="AK4493" s="22"/>
      <c r="AL4493" s="22"/>
      <c r="AM4493" s="22"/>
      <c r="AN4493" s="22"/>
      <c r="AO4493" s="22"/>
      <c r="AP4493" s="22"/>
      <c r="AQ4493" s="22"/>
      <c r="AR4493" s="22"/>
      <c r="AS4493" s="22"/>
      <c r="AT4493" s="22"/>
      <c r="AU4493" s="22"/>
      <c r="AV4493" s="22"/>
      <c r="AW4493" s="22"/>
      <c r="AX4493" s="22"/>
      <c r="AY4493" s="22"/>
      <c r="AZ4493" s="22"/>
      <c r="BA4493" s="22"/>
      <c r="BB4493" s="22"/>
      <c r="BC4493" s="22"/>
      <c r="BD4493" s="22"/>
      <c r="BE4493" s="22"/>
      <c r="BF4493" s="22"/>
      <c r="BG4493" s="22"/>
      <c r="BH4493" s="22"/>
      <c r="BI4493" s="22"/>
      <c r="BJ4493" s="22"/>
      <c r="BK4493" s="22"/>
      <c r="BL4493" s="22"/>
      <c r="BM4493" s="22"/>
      <c r="BN4493" s="22"/>
      <c r="BO4493" s="22"/>
      <c r="BP4493" s="22"/>
      <c r="BQ4493" s="22"/>
      <c r="BR4493" s="22"/>
      <c r="BS4493" s="22"/>
      <c r="BT4493" s="22"/>
      <c r="BU4493" s="22"/>
      <c r="BV4493" s="22"/>
      <c r="BW4493" s="22"/>
      <c r="BX4493" s="22"/>
      <c r="BY4493" s="22"/>
      <c r="BZ4493" s="22"/>
      <c r="CA4493" s="22"/>
      <c r="CB4493" s="22"/>
      <c r="CC4493" s="22"/>
      <c r="CD4493" s="22"/>
      <c r="CE4493" s="22"/>
      <c r="CF4493" s="22"/>
      <c r="CG4493" s="22"/>
      <c r="CH4493" s="22"/>
      <c r="CI4493" s="22"/>
      <c r="CJ4493" s="22"/>
      <c r="CK4493" s="22"/>
      <c r="CL4493" s="22"/>
      <c r="CM4493" s="22"/>
      <c r="CN4493" s="22"/>
      <c r="CO4493" s="22"/>
    </row>
    <row r="4494" spans="1:93" s="2" customFormat="1" x14ac:dyDescent="0.3">
      <c r="A4494" s="73" t="s">
        <v>204</v>
      </c>
      <c r="B4494" s="73" t="s">
        <v>362</v>
      </c>
      <c r="C4494" s="67" t="s">
        <v>252</v>
      </c>
      <c r="D4494" s="67" t="s">
        <v>328</v>
      </c>
      <c r="E4494" s="73"/>
      <c r="F4494" s="73" t="s">
        <v>375</v>
      </c>
      <c r="G4494" s="73" t="s">
        <v>405</v>
      </c>
      <c r="H4494" s="73" t="s">
        <v>405</v>
      </c>
      <c r="I4494" s="73" t="s">
        <v>465</v>
      </c>
      <c r="J4494" s="86" t="str">
        <f t="shared" si="100"/>
        <v>Executive km Managed cars (by market segment)</v>
      </c>
      <c r="K4494" s="98">
        <v>0.18909000000000001</v>
      </c>
      <c r="L4494" s="48"/>
      <c r="M4494" s="22"/>
      <c r="N4494" s="22"/>
      <c r="O4494" s="22"/>
      <c r="P4494" s="22"/>
      <c r="Q4494" s="22"/>
      <c r="R4494" s="22"/>
      <c r="S4494" s="22"/>
      <c r="T4494" s="2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c r="AQ4494" s="22"/>
      <c r="AR4494" s="22"/>
      <c r="AS4494" s="22"/>
      <c r="AT4494" s="22"/>
      <c r="AU4494" s="22"/>
      <c r="AV4494" s="22"/>
      <c r="AW4494" s="22"/>
      <c r="AX4494" s="22"/>
      <c r="AY4494" s="22"/>
      <c r="AZ4494" s="22"/>
      <c r="BA4494" s="22"/>
      <c r="BB4494" s="22"/>
      <c r="BC4494" s="22"/>
      <c r="BD4494" s="22"/>
      <c r="BE4494" s="22"/>
      <c r="BF4494" s="22"/>
      <c r="BG4494" s="22"/>
      <c r="BH4494" s="22"/>
      <c r="BI4494" s="22"/>
      <c r="BJ4494" s="22"/>
      <c r="BK4494" s="22"/>
      <c r="BL4494" s="22"/>
      <c r="BM4494" s="22"/>
      <c r="BN4494" s="22"/>
      <c r="BO4494" s="22"/>
      <c r="BP4494" s="22"/>
      <c r="BQ4494" s="22"/>
      <c r="BR4494" s="22"/>
      <c r="BS4494" s="22"/>
      <c r="BT4494" s="22"/>
      <c r="BU4494" s="22"/>
      <c r="BV4494" s="22"/>
      <c r="BW4494" s="22"/>
      <c r="BX4494" s="22"/>
      <c r="BY4494" s="22"/>
      <c r="BZ4494" s="22"/>
      <c r="CA4494" s="22"/>
      <c r="CB4494" s="22"/>
      <c r="CC4494" s="22"/>
      <c r="CD4494" s="22"/>
      <c r="CE4494" s="22"/>
      <c r="CF4494" s="22"/>
      <c r="CG4494" s="22"/>
      <c r="CH4494" s="22"/>
      <c r="CI4494" s="22"/>
      <c r="CJ4494" s="22"/>
      <c r="CK4494" s="22"/>
      <c r="CL4494" s="22"/>
      <c r="CM4494" s="22"/>
      <c r="CN4494" s="22"/>
      <c r="CO4494" s="22"/>
    </row>
    <row r="4495" spans="1:93" s="2" customFormat="1" x14ac:dyDescent="0.3">
      <c r="A4495" s="73" t="s">
        <v>204</v>
      </c>
      <c r="B4495" s="73" t="s">
        <v>362</v>
      </c>
      <c r="C4495" s="67" t="s">
        <v>252</v>
      </c>
      <c r="D4495" s="67" t="s">
        <v>328</v>
      </c>
      <c r="E4495" s="73"/>
      <c r="F4495" s="73" t="s">
        <v>375</v>
      </c>
      <c r="G4495" s="73" t="s">
        <v>405</v>
      </c>
      <c r="H4495" s="73" t="s">
        <v>405</v>
      </c>
      <c r="I4495" s="73" t="s">
        <v>466</v>
      </c>
      <c r="J4495" s="86" t="str">
        <f t="shared" si="100"/>
        <v>Executive km Managed cars (by market segment)</v>
      </c>
      <c r="K4495" s="98">
        <v>8.0000000000000007E-5</v>
      </c>
      <c r="L4495" s="48"/>
      <c r="M4495" s="22"/>
      <c r="N4495" s="22"/>
      <c r="O4495" s="22"/>
      <c r="P4495" s="22"/>
      <c r="Q4495" s="22"/>
      <c r="R4495" s="22"/>
      <c r="S4495" s="22"/>
      <c r="T4495" s="22"/>
      <c r="U4495" s="22"/>
      <c r="V4495" s="22"/>
      <c r="W4495" s="22"/>
      <c r="X4495" s="22"/>
      <c r="Y4495" s="22"/>
      <c r="Z4495" s="22"/>
      <c r="AA4495" s="22"/>
      <c r="AB4495" s="22"/>
      <c r="AC4495" s="22"/>
      <c r="AD4495" s="22"/>
      <c r="AE4495" s="22"/>
      <c r="AF4495" s="22"/>
      <c r="AG4495" s="22"/>
      <c r="AH4495" s="22"/>
      <c r="AI4495" s="22"/>
      <c r="AJ4495" s="22"/>
      <c r="AK4495" s="22"/>
      <c r="AL4495" s="22"/>
      <c r="AM4495" s="22"/>
      <c r="AN4495" s="22"/>
      <c r="AO4495" s="22"/>
      <c r="AP4495" s="22"/>
      <c r="AQ4495" s="22"/>
      <c r="AR4495" s="22"/>
      <c r="AS4495" s="22"/>
      <c r="AT4495" s="22"/>
      <c r="AU4495" s="22"/>
      <c r="AV4495" s="22"/>
      <c r="AW4495" s="22"/>
      <c r="AX4495" s="22"/>
      <c r="AY4495" s="22"/>
      <c r="AZ4495" s="22"/>
      <c r="BA4495" s="22"/>
      <c r="BB4495" s="22"/>
      <c r="BC4495" s="22"/>
      <c r="BD4495" s="22"/>
      <c r="BE4495" s="22"/>
      <c r="BF4495" s="22"/>
      <c r="BG4495" s="22"/>
      <c r="BH4495" s="22"/>
      <c r="BI4495" s="22"/>
      <c r="BJ4495" s="22"/>
      <c r="BK4495" s="22"/>
      <c r="BL4495" s="22"/>
      <c r="BM4495" s="22"/>
      <c r="BN4495" s="22"/>
      <c r="BO4495" s="22"/>
      <c r="BP4495" s="22"/>
      <c r="BQ4495" s="22"/>
      <c r="BR4495" s="22"/>
      <c r="BS4495" s="22"/>
      <c r="BT4495" s="22"/>
      <c r="BU4495" s="22"/>
      <c r="BV4495" s="22"/>
      <c r="BW4495" s="22"/>
      <c r="BX4495" s="22"/>
      <c r="BY4495" s="22"/>
      <c r="BZ4495" s="22"/>
      <c r="CA4495" s="22"/>
      <c r="CB4495" s="22"/>
      <c r="CC4495" s="22"/>
      <c r="CD4495" s="22"/>
      <c r="CE4495" s="22"/>
      <c r="CF4495" s="22"/>
      <c r="CG4495" s="22"/>
      <c r="CH4495" s="22"/>
      <c r="CI4495" s="22"/>
      <c r="CJ4495" s="22"/>
      <c r="CK4495" s="22"/>
      <c r="CL4495" s="22"/>
      <c r="CM4495" s="22"/>
      <c r="CN4495" s="22"/>
      <c r="CO4495" s="22"/>
    </row>
    <row r="4496" spans="1:93" s="2" customFormat="1" x14ac:dyDescent="0.3">
      <c r="A4496" s="73" t="s">
        <v>204</v>
      </c>
      <c r="B4496" s="73" t="s">
        <v>362</v>
      </c>
      <c r="C4496" s="67" t="s">
        <v>252</v>
      </c>
      <c r="D4496" s="67" t="s">
        <v>328</v>
      </c>
      <c r="E4496" s="73"/>
      <c r="F4496" s="73" t="s">
        <v>375</v>
      </c>
      <c r="G4496" s="73" t="s">
        <v>405</v>
      </c>
      <c r="H4496" s="73" t="s">
        <v>405</v>
      </c>
      <c r="I4496" s="73" t="s">
        <v>467</v>
      </c>
      <c r="J4496" s="86" t="str">
        <f t="shared" si="100"/>
        <v>Executive km Managed cars (by market segment)</v>
      </c>
      <c r="K4496" s="98">
        <v>0.1875</v>
      </c>
      <c r="L4496" s="48"/>
      <c r="M4496" s="22"/>
      <c r="N4496" s="22"/>
      <c r="O4496" s="22"/>
      <c r="P4496" s="22"/>
      <c r="Q4496" s="22"/>
      <c r="R4496" s="22"/>
      <c r="S4496" s="22"/>
      <c r="T4496" s="2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c r="AQ4496" s="22"/>
      <c r="AR4496" s="22"/>
      <c r="AS4496" s="22"/>
      <c r="AT4496" s="22"/>
      <c r="AU4496" s="22"/>
      <c r="AV4496" s="22"/>
      <c r="AW4496" s="22"/>
      <c r="AX4496" s="22"/>
      <c r="AY4496" s="22"/>
      <c r="AZ4496" s="22"/>
      <c r="BA4496" s="22"/>
      <c r="BB4496" s="22"/>
      <c r="BC4496" s="22"/>
      <c r="BD4496" s="22"/>
      <c r="BE4496" s="22"/>
      <c r="BF4496" s="22"/>
      <c r="BG4496" s="22"/>
      <c r="BH4496" s="22"/>
      <c r="BI4496" s="22"/>
      <c r="BJ4496" s="22"/>
      <c r="BK4496" s="22"/>
      <c r="BL4496" s="22"/>
      <c r="BM4496" s="22"/>
      <c r="BN4496" s="22"/>
      <c r="BO4496" s="22"/>
      <c r="BP4496" s="22"/>
      <c r="BQ4496" s="22"/>
      <c r="BR4496" s="22"/>
      <c r="BS4496" s="22"/>
      <c r="BT4496" s="22"/>
      <c r="BU4496" s="22"/>
      <c r="BV4496" s="22"/>
      <c r="BW4496" s="22"/>
      <c r="BX4496" s="22"/>
      <c r="BY4496" s="22"/>
      <c r="BZ4496" s="22"/>
      <c r="CA4496" s="22"/>
      <c r="CB4496" s="22"/>
      <c r="CC4496" s="22"/>
      <c r="CD4496" s="22"/>
      <c r="CE4496" s="22"/>
      <c r="CF4496" s="22"/>
      <c r="CG4496" s="22"/>
      <c r="CH4496" s="22"/>
      <c r="CI4496" s="22"/>
      <c r="CJ4496" s="22"/>
      <c r="CK4496" s="22"/>
      <c r="CL4496" s="22"/>
      <c r="CM4496" s="22"/>
      <c r="CN4496" s="22"/>
      <c r="CO4496" s="22"/>
    </row>
    <row r="4497" spans="1:93" s="2" customFormat="1" x14ac:dyDescent="0.3">
      <c r="A4497" s="73" t="s">
        <v>204</v>
      </c>
      <c r="B4497" s="73" t="s">
        <v>362</v>
      </c>
      <c r="C4497" s="67" t="s">
        <v>252</v>
      </c>
      <c r="D4497" s="67" t="s">
        <v>328</v>
      </c>
      <c r="E4497" s="73"/>
      <c r="F4497" s="73" t="s">
        <v>375</v>
      </c>
      <c r="G4497" s="73" t="s">
        <v>405</v>
      </c>
      <c r="H4497" s="73" t="s">
        <v>405</v>
      </c>
      <c r="I4497" s="73" t="s">
        <v>468</v>
      </c>
      <c r="J4497" s="86" t="str">
        <f t="shared" si="100"/>
        <v>Executive km Managed cars (by market segment)</v>
      </c>
      <c r="K4497" s="98">
        <v>1.5100000000000001E-3</v>
      </c>
      <c r="L4497" s="48"/>
      <c r="M4497" s="22"/>
      <c r="N4497" s="22"/>
      <c r="O4497" s="22"/>
      <c r="P4497" s="22"/>
      <c r="Q4497" s="22"/>
      <c r="R4497" s="22"/>
      <c r="S4497" s="22"/>
      <c r="T4497" s="22"/>
      <c r="U4497" s="22"/>
      <c r="V4497" s="22"/>
      <c r="W4497" s="22"/>
      <c r="X4497" s="22"/>
      <c r="Y4497" s="22"/>
      <c r="Z4497" s="22"/>
      <c r="AA4497" s="22"/>
      <c r="AB4497" s="22"/>
      <c r="AC4497" s="22"/>
      <c r="AD4497" s="22"/>
      <c r="AE4497" s="22"/>
      <c r="AF4497" s="22"/>
      <c r="AG4497" s="22"/>
      <c r="AH4497" s="22"/>
      <c r="AI4497" s="22"/>
      <c r="AJ4497" s="22"/>
      <c r="AK4497" s="22"/>
      <c r="AL4497" s="22"/>
      <c r="AM4497" s="22"/>
      <c r="AN4497" s="22"/>
      <c r="AO4497" s="22"/>
      <c r="AP4497" s="22"/>
      <c r="AQ4497" s="22"/>
      <c r="AR4497" s="22"/>
      <c r="AS4497" s="22"/>
      <c r="AT4497" s="22"/>
      <c r="AU4497" s="22"/>
      <c r="AV4497" s="22"/>
      <c r="AW4497" s="22"/>
      <c r="AX4497" s="22"/>
      <c r="AY4497" s="22"/>
      <c r="AZ4497" s="22"/>
      <c r="BA4497" s="22"/>
      <c r="BB4497" s="22"/>
      <c r="BC4497" s="22"/>
      <c r="BD4497" s="22"/>
      <c r="BE4497" s="22"/>
      <c r="BF4497" s="22"/>
      <c r="BG4497" s="22"/>
      <c r="BH4497" s="22"/>
      <c r="BI4497" s="22"/>
      <c r="BJ4497" s="22"/>
      <c r="BK4497" s="22"/>
      <c r="BL4497" s="22"/>
      <c r="BM4497" s="22"/>
      <c r="BN4497" s="22"/>
      <c r="BO4497" s="22"/>
      <c r="BP4497" s="22"/>
      <c r="BQ4497" s="22"/>
      <c r="BR4497" s="22"/>
      <c r="BS4497" s="22"/>
      <c r="BT4497" s="22"/>
      <c r="BU4497" s="22"/>
      <c r="BV4497" s="22"/>
      <c r="BW4497" s="22"/>
      <c r="BX4497" s="22"/>
      <c r="BY4497" s="22"/>
      <c r="BZ4497" s="22"/>
      <c r="CA4497" s="22"/>
      <c r="CB4497" s="22"/>
      <c r="CC4497" s="22"/>
      <c r="CD4497" s="22"/>
      <c r="CE4497" s="22"/>
      <c r="CF4497" s="22"/>
      <c r="CG4497" s="22"/>
      <c r="CH4497" s="22"/>
      <c r="CI4497" s="22"/>
      <c r="CJ4497" s="22"/>
      <c r="CK4497" s="22"/>
      <c r="CL4497" s="22"/>
      <c r="CM4497" s="22"/>
      <c r="CN4497" s="22"/>
      <c r="CO4497" s="22"/>
    </row>
    <row r="4498" spans="1:93" s="2" customFormat="1" x14ac:dyDescent="0.3">
      <c r="A4498" s="73" t="s">
        <v>204</v>
      </c>
      <c r="B4498" s="73" t="s">
        <v>362</v>
      </c>
      <c r="C4498" s="67" t="s">
        <v>252</v>
      </c>
      <c r="D4498" s="67" t="s">
        <v>328</v>
      </c>
      <c r="E4498" s="73"/>
      <c r="F4498" s="73" t="s">
        <v>375</v>
      </c>
      <c r="G4498" s="73" t="s">
        <v>156</v>
      </c>
      <c r="H4498" s="73" t="s">
        <v>156</v>
      </c>
      <c r="I4498" s="73" t="s">
        <v>465</v>
      </c>
      <c r="J4498" s="86" t="str">
        <f t="shared" si="100"/>
        <v>Executive miles Managed cars (by market segment)</v>
      </c>
      <c r="K4498" s="98">
        <v>0.30431999999999998</v>
      </c>
      <c r="L4498" s="48"/>
      <c r="M4498" s="22"/>
      <c r="N4498" s="22"/>
      <c r="O4498" s="22"/>
      <c r="P4498" s="22"/>
      <c r="Q4498" s="22"/>
      <c r="R4498" s="22"/>
      <c r="S4498" s="22"/>
      <c r="T4498" s="2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c r="AQ4498" s="22"/>
      <c r="AR4498" s="22"/>
      <c r="AS4498" s="22"/>
      <c r="AT4498" s="22"/>
      <c r="AU4498" s="22"/>
      <c r="AV4498" s="22"/>
      <c r="AW4498" s="22"/>
      <c r="AX4498" s="22"/>
      <c r="AY4498" s="22"/>
      <c r="AZ4498" s="22"/>
      <c r="BA4498" s="22"/>
      <c r="BB4498" s="22"/>
      <c r="BC4498" s="22"/>
      <c r="BD4498" s="22"/>
      <c r="BE4498" s="22"/>
      <c r="BF4498" s="22"/>
      <c r="BG4498" s="22"/>
      <c r="BH4498" s="22"/>
      <c r="BI4498" s="22"/>
      <c r="BJ4498" s="22"/>
      <c r="BK4498" s="22"/>
      <c r="BL4498" s="22"/>
      <c r="BM4498" s="22"/>
      <c r="BN4498" s="22"/>
      <c r="BO4498" s="22"/>
      <c r="BP4498" s="22"/>
      <c r="BQ4498" s="22"/>
      <c r="BR4498" s="22"/>
      <c r="BS4498" s="22"/>
      <c r="BT4498" s="22"/>
      <c r="BU4498" s="22"/>
      <c r="BV4498" s="22"/>
      <c r="BW4498" s="22"/>
      <c r="BX4498" s="22"/>
      <c r="BY4498" s="22"/>
      <c r="BZ4498" s="22"/>
      <c r="CA4498" s="22"/>
      <c r="CB4498" s="22"/>
      <c r="CC4498" s="22"/>
      <c r="CD4498" s="22"/>
      <c r="CE4498" s="22"/>
      <c r="CF4498" s="22"/>
      <c r="CG4498" s="22"/>
      <c r="CH4498" s="22"/>
      <c r="CI4498" s="22"/>
      <c r="CJ4498" s="22"/>
      <c r="CK4498" s="22"/>
      <c r="CL4498" s="22"/>
      <c r="CM4498" s="22"/>
      <c r="CN4498" s="22"/>
      <c r="CO4498" s="22"/>
    </row>
    <row r="4499" spans="1:93" s="2" customFormat="1" x14ac:dyDescent="0.3">
      <c r="A4499" s="73" t="s">
        <v>204</v>
      </c>
      <c r="B4499" s="73" t="s">
        <v>362</v>
      </c>
      <c r="C4499" s="67" t="s">
        <v>252</v>
      </c>
      <c r="D4499" s="67" t="s">
        <v>328</v>
      </c>
      <c r="E4499" s="73"/>
      <c r="F4499" s="73" t="s">
        <v>375</v>
      </c>
      <c r="G4499" s="73" t="s">
        <v>156</v>
      </c>
      <c r="H4499" s="73" t="s">
        <v>156</v>
      </c>
      <c r="I4499" s="73" t="s">
        <v>466</v>
      </c>
      <c r="J4499" s="86" t="str">
        <f t="shared" si="100"/>
        <v>Executive miles Managed cars (by market segment)</v>
      </c>
      <c r="K4499" s="98">
        <v>1.2E-4</v>
      </c>
      <c r="L4499" s="48"/>
      <c r="M4499" s="22"/>
      <c r="N4499" s="22"/>
      <c r="O4499" s="22"/>
      <c r="P4499" s="22"/>
      <c r="Q4499" s="22"/>
      <c r="R4499" s="22"/>
      <c r="S4499" s="22"/>
      <c r="T4499" s="22"/>
      <c r="U4499" s="22"/>
      <c r="V4499" s="22"/>
      <c r="W4499" s="22"/>
      <c r="X4499" s="22"/>
      <c r="Y4499" s="22"/>
      <c r="Z4499" s="22"/>
      <c r="AA4499" s="22"/>
      <c r="AB4499" s="22"/>
      <c r="AC4499" s="22"/>
      <c r="AD4499" s="22"/>
      <c r="AE4499" s="22"/>
      <c r="AF4499" s="22"/>
      <c r="AG4499" s="22"/>
      <c r="AH4499" s="22"/>
      <c r="AI4499" s="22"/>
      <c r="AJ4499" s="22"/>
      <c r="AK4499" s="22"/>
      <c r="AL4499" s="22"/>
      <c r="AM4499" s="22"/>
      <c r="AN4499" s="22"/>
      <c r="AO4499" s="22"/>
      <c r="AP4499" s="22"/>
      <c r="AQ4499" s="22"/>
      <c r="AR4499" s="22"/>
      <c r="AS4499" s="22"/>
      <c r="AT4499" s="22"/>
      <c r="AU4499" s="22"/>
      <c r="AV4499" s="22"/>
      <c r="AW4499" s="22"/>
      <c r="AX4499" s="22"/>
      <c r="AY4499" s="22"/>
      <c r="AZ4499" s="22"/>
      <c r="BA4499" s="22"/>
      <c r="BB4499" s="22"/>
      <c r="BC4499" s="22"/>
      <c r="BD4499" s="22"/>
      <c r="BE4499" s="22"/>
      <c r="BF4499" s="22"/>
      <c r="BG4499" s="22"/>
      <c r="BH4499" s="22"/>
      <c r="BI4499" s="22"/>
      <c r="BJ4499" s="22"/>
      <c r="BK4499" s="22"/>
      <c r="BL4499" s="22"/>
      <c r="BM4499" s="22"/>
      <c r="BN4499" s="22"/>
      <c r="BO4499" s="22"/>
      <c r="BP4499" s="22"/>
      <c r="BQ4499" s="22"/>
      <c r="BR4499" s="22"/>
      <c r="BS4499" s="22"/>
      <c r="BT4499" s="22"/>
      <c r="BU4499" s="22"/>
      <c r="BV4499" s="22"/>
      <c r="BW4499" s="22"/>
      <c r="BX4499" s="22"/>
      <c r="BY4499" s="22"/>
      <c r="BZ4499" s="22"/>
      <c r="CA4499" s="22"/>
      <c r="CB4499" s="22"/>
      <c r="CC4499" s="22"/>
      <c r="CD4499" s="22"/>
      <c r="CE4499" s="22"/>
      <c r="CF4499" s="22"/>
      <c r="CG4499" s="22"/>
      <c r="CH4499" s="22"/>
      <c r="CI4499" s="22"/>
      <c r="CJ4499" s="22"/>
      <c r="CK4499" s="22"/>
      <c r="CL4499" s="22"/>
      <c r="CM4499" s="22"/>
      <c r="CN4499" s="22"/>
      <c r="CO4499" s="22"/>
    </row>
    <row r="4500" spans="1:93" s="2" customFormat="1" x14ac:dyDescent="0.3">
      <c r="A4500" s="73" t="s">
        <v>204</v>
      </c>
      <c r="B4500" s="73" t="s">
        <v>362</v>
      </c>
      <c r="C4500" s="67" t="s">
        <v>252</v>
      </c>
      <c r="D4500" s="67" t="s">
        <v>328</v>
      </c>
      <c r="E4500" s="73"/>
      <c r="F4500" s="73" t="s">
        <v>375</v>
      </c>
      <c r="G4500" s="73" t="s">
        <v>156</v>
      </c>
      <c r="H4500" s="73" t="s">
        <v>156</v>
      </c>
      <c r="I4500" s="73" t="s">
        <v>467</v>
      </c>
      <c r="J4500" s="86" t="str">
        <f t="shared" si="100"/>
        <v>Executive miles Managed cars (by market segment)</v>
      </c>
      <c r="K4500" s="98">
        <v>0.30175999999999997</v>
      </c>
      <c r="L4500" s="48"/>
      <c r="M4500" s="22"/>
      <c r="N4500" s="22"/>
      <c r="O4500" s="22"/>
      <c r="P4500" s="22"/>
      <c r="Q4500" s="22"/>
      <c r="R4500" s="22"/>
      <c r="S4500" s="22"/>
      <c r="T4500" s="2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c r="AQ4500" s="22"/>
      <c r="AR4500" s="22"/>
      <c r="AS4500" s="22"/>
      <c r="AT4500" s="22"/>
      <c r="AU4500" s="22"/>
      <c r="AV4500" s="22"/>
      <c r="AW4500" s="22"/>
      <c r="AX4500" s="22"/>
      <c r="AY4500" s="22"/>
      <c r="AZ4500" s="22"/>
      <c r="BA4500" s="22"/>
      <c r="BB4500" s="22"/>
      <c r="BC4500" s="22"/>
      <c r="BD4500" s="22"/>
      <c r="BE4500" s="22"/>
      <c r="BF4500" s="22"/>
      <c r="BG4500" s="22"/>
      <c r="BH4500" s="22"/>
      <c r="BI4500" s="22"/>
      <c r="BJ4500" s="22"/>
      <c r="BK4500" s="22"/>
      <c r="BL4500" s="22"/>
      <c r="BM4500" s="22"/>
      <c r="BN4500" s="22"/>
      <c r="BO4500" s="22"/>
      <c r="BP4500" s="22"/>
      <c r="BQ4500" s="22"/>
      <c r="BR4500" s="22"/>
      <c r="BS4500" s="22"/>
      <c r="BT4500" s="22"/>
      <c r="BU4500" s="22"/>
      <c r="BV4500" s="22"/>
      <c r="BW4500" s="22"/>
      <c r="BX4500" s="22"/>
      <c r="BY4500" s="22"/>
      <c r="BZ4500" s="22"/>
      <c r="CA4500" s="22"/>
      <c r="CB4500" s="22"/>
      <c r="CC4500" s="22"/>
      <c r="CD4500" s="22"/>
      <c r="CE4500" s="22"/>
      <c r="CF4500" s="22"/>
      <c r="CG4500" s="22"/>
      <c r="CH4500" s="22"/>
      <c r="CI4500" s="22"/>
      <c r="CJ4500" s="22"/>
      <c r="CK4500" s="22"/>
      <c r="CL4500" s="22"/>
      <c r="CM4500" s="22"/>
      <c r="CN4500" s="22"/>
      <c r="CO4500" s="22"/>
    </row>
    <row r="4501" spans="1:93" s="2" customFormat="1" x14ac:dyDescent="0.3">
      <c r="A4501" s="73" t="s">
        <v>204</v>
      </c>
      <c r="B4501" s="73" t="s">
        <v>362</v>
      </c>
      <c r="C4501" s="67" t="s">
        <v>252</v>
      </c>
      <c r="D4501" s="67" t="s">
        <v>328</v>
      </c>
      <c r="E4501" s="73"/>
      <c r="F4501" s="73" t="s">
        <v>375</v>
      </c>
      <c r="G4501" s="73" t="s">
        <v>156</v>
      </c>
      <c r="H4501" s="73" t="s">
        <v>156</v>
      </c>
      <c r="I4501" s="73" t="s">
        <v>468</v>
      </c>
      <c r="J4501" s="86" t="str">
        <f t="shared" si="100"/>
        <v>Executive miles Managed cars (by market segment)</v>
      </c>
      <c r="K4501" s="98">
        <v>2.4399999999999999E-3</v>
      </c>
      <c r="L4501" s="48"/>
      <c r="M4501" s="22"/>
      <c r="N4501" s="22"/>
      <c r="O4501" s="22"/>
      <c r="P4501" s="22"/>
      <c r="Q4501" s="22"/>
      <c r="R4501" s="22"/>
      <c r="S4501" s="22"/>
      <c r="T4501" s="22"/>
      <c r="U4501" s="22"/>
      <c r="V4501" s="22"/>
      <c r="W4501" s="22"/>
      <c r="X4501" s="22"/>
      <c r="Y4501" s="22"/>
      <c r="Z4501" s="22"/>
      <c r="AA4501" s="22"/>
      <c r="AB4501" s="22"/>
      <c r="AC4501" s="22"/>
      <c r="AD4501" s="22"/>
      <c r="AE4501" s="22"/>
      <c r="AF4501" s="22"/>
      <c r="AG4501" s="22"/>
      <c r="AH4501" s="22"/>
      <c r="AI4501" s="22"/>
      <c r="AJ4501" s="22"/>
      <c r="AK4501" s="22"/>
      <c r="AL4501" s="22"/>
      <c r="AM4501" s="22"/>
      <c r="AN4501" s="22"/>
      <c r="AO4501" s="22"/>
      <c r="AP4501" s="22"/>
      <c r="AQ4501" s="22"/>
      <c r="AR4501" s="22"/>
      <c r="AS4501" s="22"/>
      <c r="AT4501" s="22"/>
      <c r="AU4501" s="22"/>
      <c r="AV4501" s="22"/>
      <c r="AW4501" s="22"/>
      <c r="AX4501" s="22"/>
      <c r="AY4501" s="22"/>
      <c r="AZ4501" s="22"/>
      <c r="BA4501" s="22"/>
      <c r="BB4501" s="22"/>
      <c r="BC4501" s="22"/>
      <c r="BD4501" s="22"/>
      <c r="BE4501" s="22"/>
      <c r="BF4501" s="22"/>
      <c r="BG4501" s="22"/>
      <c r="BH4501" s="22"/>
      <c r="BI4501" s="22"/>
      <c r="BJ4501" s="22"/>
      <c r="BK4501" s="22"/>
      <c r="BL4501" s="22"/>
      <c r="BM4501" s="22"/>
      <c r="BN4501" s="22"/>
      <c r="BO4501" s="22"/>
      <c r="BP4501" s="22"/>
      <c r="BQ4501" s="22"/>
      <c r="BR4501" s="22"/>
      <c r="BS4501" s="22"/>
      <c r="BT4501" s="22"/>
      <c r="BU4501" s="22"/>
      <c r="BV4501" s="22"/>
      <c r="BW4501" s="22"/>
      <c r="BX4501" s="22"/>
      <c r="BY4501" s="22"/>
      <c r="BZ4501" s="22"/>
      <c r="CA4501" s="22"/>
      <c r="CB4501" s="22"/>
      <c r="CC4501" s="22"/>
      <c r="CD4501" s="22"/>
      <c r="CE4501" s="22"/>
      <c r="CF4501" s="22"/>
      <c r="CG4501" s="22"/>
      <c r="CH4501" s="22"/>
      <c r="CI4501" s="22"/>
      <c r="CJ4501" s="22"/>
      <c r="CK4501" s="22"/>
      <c r="CL4501" s="22"/>
      <c r="CM4501" s="22"/>
      <c r="CN4501" s="22"/>
      <c r="CO4501" s="22"/>
    </row>
    <row r="4502" spans="1:93" s="2" customFormat="1" x14ac:dyDescent="0.3">
      <c r="A4502" s="73" t="s">
        <v>204</v>
      </c>
      <c r="B4502" s="73" t="s">
        <v>362</v>
      </c>
      <c r="C4502" s="67" t="s">
        <v>252</v>
      </c>
      <c r="D4502" s="67" t="s">
        <v>328</v>
      </c>
      <c r="E4502" s="73"/>
      <c r="F4502" s="73" t="s">
        <v>490</v>
      </c>
      <c r="G4502" s="73" t="s">
        <v>405</v>
      </c>
      <c r="H4502" s="73" t="s">
        <v>405</v>
      </c>
      <c r="I4502" s="73" t="s">
        <v>465</v>
      </c>
      <c r="J4502" s="86" t="str">
        <f t="shared" si="100"/>
        <v>Executive km Managed cars (by market segment)</v>
      </c>
      <c r="K4502" s="98">
        <v>0.12417</v>
      </c>
      <c r="L4502" s="48"/>
      <c r="M4502" s="22"/>
      <c r="N4502" s="22"/>
      <c r="O4502" s="22"/>
      <c r="P4502" s="22"/>
      <c r="Q4502" s="22"/>
      <c r="R4502" s="22"/>
      <c r="S4502" s="22"/>
      <c r="T4502" s="2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c r="AQ4502" s="22"/>
      <c r="AR4502" s="22"/>
      <c r="AS4502" s="22"/>
      <c r="AT4502" s="22"/>
      <c r="AU4502" s="22"/>
      <c r="AV4502" s="22"/>
      <c r="AW4502" s="22"/>
      <c r="AX4502" s="22"/>
      <c r="AY4502" s="22"/>
      <c r="AZ4502" s="22"/>
      <c r="BA4502" s="22"/>
      <c r="BB4502" s="22"/>
      <c r="BC4502" s="22"/>
      <c r="BD4502" s="22"/>
      <c r="BE4502" s="22"/>
      <c r="BF4502" s="22"/>
      <c r="BG4502" s="22"/>
      <c r="BH4502" s="22"/>
      <c r="BI4502" s="22"/>
      <c r="BJ4502" s="22"/>
      <c r="BK4502" s="22"/>
      <c r="BL4502" s="22"/>
      <c r="BM4502" s="22"/>
      <c r="BN4502" s="22"/>
      <c r="BO4502" s="22"/>
      <c r="BP4502" s="22"/>
      <c r="BQ4502" s="22"/>
      <c r="BR4502" s="22"/>
      <c r="BS4502" s="22"/>
      <c r="BT4502" s="22"/>
      <c r="BU4502" s="22"/>
      <c r="BV4502" s="22"/>
      <c r="BW4502" s="22"/>
      <c r="BX4502" s="22"/>
      <c r="BY4502" s="22"/>
      <c r="BZ4502" s="22"/>
      <c r="CA4502" s="22"/>
      <c r="CB4502" s="22"/>
      <c r="CC4502" s="22"/>
      <c r="CD4502" s="22"/>
      <c r="CE4502" s="22"/>
      <c r="CF4502" s="22"/>
      <c r="CG4502" s="22"/>
      <c r="CH4502" s="22"/>
      <c r="CI4502" s="22"/>
      <c r="CJ4502" s="22"/>
      <c r="CK4502" s="22"/>
      <c r="CL4502" s="22"/>
      <c r="CM4502" s="22"/>
      <c r="CN4502" s="22"/>
      <c r="CO4502" s="22"/>
    </row>
    <row r="4503" spans="1:93" s="2" customFormat="1" x14ac:dyDescent="0.3">
      <c r="A4503" s="73" t="s">
        <v>204</v>
      </c>
      <c r="B4503" s="73" t="s">
        <v>362</v>
      </c>
      <c r="C4503" s="67" t="s">
        <v>252</v>
      </c>
      <c r="D4503" s="67" t="s">
        <v>328</v>
      </c>
      <c r="E4503" s="73"/>
      <c r="F4503" s="73" t="s">
        <v>490</v>
      </c>
      <c r="G4503" s="73" t="s">
        <v>405</v>
      </c>
      <c r="H4503" s="73" t="s">
        <v>405</v>
      </c>
      <c r="I4503" s="73" t="s">
        <v>466</v>
      </c>
      <c r="J4503" s="86" t="str">
        <f t="shared" si="100"/>
        <v>Executive km Managed cars (by market segment)</v>
      </c>
      <c r="K4503" s="98">
        <v>3.5E-4</v>
      </c>
      <c r="L4503" s="48"/>
      <c r="M4503" s="22"/>
      <c r="N4503" s="22"/>
      <c r="O4503" s="22"/>
      <c r="P4503" s="22"/>
      <c r="Q4503" s="22"/>
      <c r="R4503" s="22"/>
      <c r="S4503" s="22"/>
      <c r="T4503" s="22"/>
      <c r="U4503" s="22"/>
      <c r="V4503" s="22"/>
      <c r="W4503" s="22"/>
      <c r="X4503" s="22"/>
      <c r="Y4503" s="22"/>
      <c r="Z4503" s="22"/>
      <c r="AA4503" s="22"/>
      <c r="AB4503" s="22"/>
      <c r="AC4503" s="22"/>
      <c r="AD4503" s="22"/>
      <c r="AE4503" s="22"/>
      <c r="AF4503" s="22"/>
      <c r="AG4503" s="22"/>
      <c r="AH4503" s="22"/>
      <c r="AI4503" s="22"/>
      <c r="AJ4503" s="22"/>
      <c r="AK4503" s="22"/>
      <c r="AL4503" s="22"/>
      <c r="AM4503" s="22"/>
      <c r="AN4503" s="22"/>
      <c r="AO4503" s="22"/>
      <c r="AP4503" s="22"/>
      <c r="AQ4503" s="22"/>
      <c r="AR4503" s="22"/>
      <c r="AS4503" s="22"/>
      <c r="AT4503" s="22"/>
      <c r="AU4503" s="22"/>
      <c r="AV4503" s="22"/>
      <c r="AW4503" s="22"/>
      <c r="AX4503" s="22"/>
      <c r="AY4503" s="22"/>
      <c r="AZ4503" s="22"/>
      <c r="BA4503" s="22"/>
      <c r="BB4503" s="22"/>
      <c r="BC4503" s="22"/>
      <c r="BD4503" s="22"/>
      <c r="BE4503" s="22"/>
      <c r="BF4503" s="22"/>
      <c r="BG4503" s="22"/>
      <c r="BH4503" s="22"/>
      <c r="BI4503" s="22"/>
      <c r="BJ4503" s="22"/>
      <c r="BK4503" s="22"/>
      <c r="BL4503" s="22"/>
      <c r="BM4503" s="22"/>
      <c r="BN4503" s="22"/>
      <c r="BO4503" s="22"/>
      <c r="BP4503" s="22"/>
      <c r="BQ4503" s="22"/>
      <c r="BR4503" s="22"/>
      <c r="BS4503" s="22"/>
      <c r="BT4503" s="22"/>
      <c r="BU4503" s="22"/>
      <c r="BV4503" s="22"/>
      <c r="BW4503" s="22"/>
      <c r="BX4503" s="22"/>
      <c r="BY4503" s="22"/>
      <c r="BZ4503" s="22"/>
      <c r="CA4503" s="22"/>
      <c r="CB4503" s="22"/>
      <c r="CC4503" s="22"/>
      <c r="CD4503" s="22"/>
      <c r="CE4503" s="22"/>
      <c r="CF4503" s="22"/>
      <c r="CG4503" s="22"/>
      <c r="CH4503" s="22"/>
      <c r="CI4503" s="22"/>
      <c r="CJ4503" s="22"/>
      <c r="CK4503" s="22"/>
      <c r="CL4503" s="22"/>
      <c r="CM4503" s="22"/>
      <c r="CN4503" s="22"/>
      <c r="CO4503" s="22"/>
    </row>
    <row r="4504" spans="1:93" s="2" customFormat="1" x14ac:dyDescent="0.3">
      <c r="A4504" s="73" t="s">
        <v>204</v>
      </c>
      <c r="B4504" s="73" t="s">
        <v>362</v>
      </c>
      <c r="C4504" s="67" t="s">
        <v>252</v>
      </c>
      <c r="D4504" s="67" t="s">
        <v>328</v>
      </c>
      <c r="E4504" s="73"/>
      <c r="F4504" s="73" t="s">
        <v>490</v>
      </c>
      <c r="G4504" s="73" t="s">
        <v>405</v>
      </c>
      <c r="H4504" s="73" t="s">
        <v>405</v>
      </c>
      <c r="I4504" s="73" t="s">
        <v>467</v>
      </c>
      <c r="J4504" s="86" t="str">
        <f t="shared" si="100"/>
        <v>Executive km Managed cars (by market segment)</v>
      </c>
      <c r="K4504" s="98">
        <v>0.12335</v>
      </c>
      <c r="L4504" s="48"/>
      <c r="M4504" s="22"/>
      <c r="N4504" s="22"/>
      <c r="O4504" s="22"/>
      <c r="P4504" s="22"/>
      <c r="Q4504" s="22"/>
      <c r="R4504" s="22"/>
      <c r="S4504" s="22"/>
      <c r="T4504" s="22"/>
      <c r="U4504" s="22"/>
      <c r="V4504" s="22"/>
      <c r="W4504" s="22"/>
      <c r="X4504" s="22"/>
      <c r="Y4504" s="22"/>
      <c r="Z4504" s="22"/>
      <c r="AA4504" s="22"/>
      <c r="AB4504" s="22"/>
      <c r="AC4504" s="22"/>
      <c r="AD4504" s="22"/>
      <c r="AE4504" s="22"/>
      <c r="AF4504" s="22"/>
      <c r="AG4504" s="22"/>
      <c r="AH4504" s="22"/>
      <c r="AI4504" s="22"/>
      <c r="AJ4504" s="22"/>
      <c r="AK4504" s="22"/>
      <c r="AL4504" s="22"/>
      <c r="AM4504" s="22"/>
      <c r="AN4504" s="22"/>
      <c r="AO4504" s="22"/>
      <c r="AP4504" s="22"/>
      <c r="AQ4504" s="22"/>
      <c r="AR4504" s="22"/>
      <c r="AS4504" s="22"/>
      <c r="AT4504" s="22"/>
      <c r="AU4504" s="22"/>
      <c r="AV4504" s="22"/>
      <c r="AW4504" s="22"/>
      <c r="AX4504" s="22"/>
      <c r="AY4504" s="22"/>
      <c r="AZ4504" s="22"/>
      <c r="BA4504" s="22"/>
      <c r="BB4504" s="22"/>
      <c r="BC4504" s="22"/>
      <c r="BD4504" s="22"/>
      <c r="BE4504" s="22"/>
      <c r="BF4504" s="22"/>
      <c r="BG4504" s="22"/>
      <c r="BH4504" s="22"/>
      <c r="BI4504" s="22"/>
      <c r="BJ4504" s="22"/>
      <c r="BK4504" s="22"/>
      <c r="BL4504" s="22"/>
      <c r="BM4504" s="22"/>
      <c r="BN4504" s="22"/>
      <c r="BO4504" s="22"/>
      <c r="BP4504" s="22"/>
      <c r="BQ4504" s="22"/>
      <c r="BR4504" s="22"/>
      <c r="BS4504" s="22"/>
      <c r="BT4504" s="22"/>
      <c r="BU4504" s="22"/>
      <c r="BV4504" s="22"/>
      <c r="BW4504" s="22"/>
      <c r="BX4504" s="22"/>
      <c r="BY4504" s="22"/>
      <c r="BZ4504" s="22"/>
      <c r="CA4504" s="22"/>
      <c r="CB4504" s="22"/>
      <c r="CC4504" s="22"/>
      <c r="CD4504" s="22"/>
      <c r="CE4504" s="22"/>
      <c r="CF4504" s="22"/>
      <c r="CG4504" s="22"/>
      <c r="CH4504" s="22"/>
      <c r="CI4504" s="22"/>
      <c r="CJ4504" s="22"/>
      <c r="CK4504" s="22"/>
      <c r="CL4504" s="22"/>
      <c r="CM4504" s="22"/>
      <c r="CN4504" s="22"/>
      <c r="CO4504" s="22"/>
    </row>
    <row r="4505" spans="1:93" s="2" customFormat="1" x14ac:dyDescent="0.3">
      <c r="A4505" s="73" t="s">
        <v>204</v>
      </c>
      <c r="B4505" s="73" t="s">
        <v>362</v>
      </c>
      <c r="C4505" s="67" t="s">
        <v>252</v>
      </c>
      <c r="D4505" s="67" t="s">
        <v>328</v>
      </c>
      <c r="E4505" s="73"/>
      <c r="F4505" s="73" t="s">
        <v>490</v>
      </c>
      <c r="G4505" s="73" t="s">
        <v>405</v>
      </c>
      <c r="H4505" s="73" t="s">
        <v>405</v>
      </c>
      <c r="I4505" s="73" t="s">
        <v>468</v>
      </c>
      <c r="J4505" s="86" t="str">
        <f t="shared" si="100"/>
        <v>Executive km Managed cars (by market segment)</v>
      </c>
      <c r="K4505" s="98">
        <v>4.6999999999999999E-4</v>
      </c>
      <c r="L4505" s="48"/>
      <c r="M4505" s="22"/>
      <c r="N4505" s="22"/>
      <c r="O4505" s="22"/>
      <c r="P4505" s="22"/>
      <c r="Q4505" s="22"/>
      <c r="R4505" s="22"/>
      <c r="S4505" s="22"/>
      <c r="T4505" s="22"/>
      <c r="U4505" s="22"/>
      <c r="V4505" s="22"/>
      <c r="W4505" s="22"/>
      <c r="X4505" s="22"/>
      <c r="Y4505" s="22"/>
      <c r="Z4505" s="22"/>
      <c r="AA4505" s="22"/>
      <c r="AB4505" s="22"/>
      <c r="AC4505" s="22"/>
      <c r="AD4505" s="22"/>
      <c r="AE4505" s="22"/>
      <c r="AF4505" s="22"/>
      <c r="AG4505" s="22"/>
      <c r="AH4505" s="22"/>
      <c r="AI4505" s="22"/>
      <c r="AJ4505" s="22"/>
      <c r="AK4505" s="22"/>
      <c r="AL4505" s="22"/>
      <c r="AM4505" s="22"/>
      <c r="AN4505" s="22"/>
      <c r="AO4505" s="22"/>
      <c r="AP4505" s="22"/>
      <c r="AQ4505" s="22"/>
      <c r="AR4505" s="22"/>
      <c r="AS4505" s="22"/>
      <c r="AT4505" s="22"/>
      <c r="AU4505" s="22"/>
      <c r="AV4505" s="22"/>
      <c r="AW4505" s="22"/>
      <c r="AX4505" s="22"/>
      <c r="AY4505" s="22"/>
      <c r="AZ4505" s="22"/>
      <c r="BA4505" s="22"/>
      <c r="BB4505" s="22"/>
      <c r="BC4505" s="22"/>
      <c r="BD4505" s="22"/>
      <c r="BE4505" s="22"/>
      <c r="BF4505" s="22"/>
      <c r="BG4505" s="22"/>
      <c r="BH4505" s="22"/>
      <c r="BI4505" s="22"/>
      <c r="BJ4505" s="22"/>
      <c r="BK4505" s="22"/>
      <c r="BL4505" s="22"/>
      <c r="BM4505" s="22"/>
      <c r="BN4505" s="22"/>
      <c r="BO4505" s="22"/>
      <c r="BP4505" s="22"/>
      <c r="BQ4505" s="22"/>
      <c r="BR4505" s="22"/>
      <c r="BS4505" s="22"/>
      <c r="BT4505" s="22"/>
      <c r="BU4505" s="22"/>
      <c r="BV4505" s="22"/>
      <c r="BW4505" s="22"/>
      <c r="BX4505" s="22"/>
      <c r="BY4505" s="22"/>
      <c r="BZ4505" s="22"/>
      <c r="CA4505" s="22"/>
      <c r="CB4505" s="22"/>
      <c r="CC4505" s="22"/>
      <c r="CD4505" s="22"/>
      <c r="CE4505" s="22"/>
      <c r="CF4505" s="22"/>
      <c r="CG4505" s="22"/>
      <c r="CH4505" s="22"/>
      <c r="CI4505" s="22"/>
      <c r="CJ4505" s="22"/>
      <c r="CK4505" s="22"/>
      <c r="CL4505" s="22"/>
      <c r="CM4505" s="22"/>
      <c r="CN4505" s="22"/>
      <c r="CO4505" s="22"/>
    </row>
    <row r="4506" spans="1:93" s="2" customFormat="1" x14ac:dyDescent="0.3">
      <c r="A4506" s="73" t="s">
        <v>204</v>
      </c>
      <c r="B4506" s="73" t="s">
        <v>362</v>
      </c>
      <c r="C4506" s="67" t="s">
        <v>252</v>
      </c>
      <c r="D4506" s="67" t="s">
        <v>328</v>
      </c>
      <c r="E4506" s="73"/>
      <c r="F4506" s="73" t="s">
        <v>490</v>
      </c>
      <c r="G4506" s="73" t="s">
        <v>156</v>
      </c>
      <c r="H4506" s="73" t="s">
        <v>156</v>
      </c>
      <c r="I4506" s="73" t="s">
        <v>465</v>
      </c>
      <c r="J4506" s="86" t="str">
        <f t="shared" si="100"/>
        <v>Executive miles Managed cars (by market segment)</v>
      </c>
      <c r="K4506" s="98">
        <v>0.19983999999999999</v>
      </c>
      <c r="L4506" s="48"/>
      <c r="M4506" s="22"/>
      <c r="N4506" s="22"/>
      <c r="O4506" s="22"/>
      <c r="P4506" s="22"/>
      <c r="Q4506" s="22"/>
      <c r="R4506" s="22"/>
      <c r="S4506" s="22"/>
      <c r="T4506" s="2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c r="AQ4506" s="22"/>
      <c r="AR4506" s="22"/>
      <c r="AS4506" s="22"/>
      <c r="AT4506" s="22"/>
      <c r="AU4506" s="22"/>
      <c r="AV4506" s="22"/>
      <c r="AW4506" s="22"/>
      <c r="AX4506" s="22"/>
      <c r="AY4506" s="22"/>
      <c r="AZ4506" s="22"/>
      <c r="BA4506" s="22"/>
      <c r="BB4506" s="22"/>
      <c r="BC4506" s="22"/>
      <c r="BD4506" s="22"/>
      <c r="BE4506" s="22"/>
      <c r="BF4506" s="22"/>
      <c r="BG4506" s="22"/>
      <c r="BH4506" s="22"/>
      <c r="BI4506" s="22"/>
      <c r="BJ4506" s="22"/>
      <c r="BK4506" s="22"/>
      <c r="BL4506" s="22"/>
      <c r="BM4506" s="22"/>
      <c r="BN4506" s="22"/>
      <c r="BO4506" s="22"/>
      <c r="BP4506" s="22"/>
      <c r="BQ4506" s="22"/>
      <c r="BR4506" s="22"/>
      <c r="BS4506" s="22"/>
      <c r="BT4506" s="22"/>
      <c r="BU4506" s="22"/>
      <c r="BV4506" s="22"/>
      <c r="BW4506" s="22"/>
      <c r="BX4506" s="22"/>
      <c r="BY4506" s="22"/>
      <c r="BZ4506" s="22"/>
      <c r="CA4506" s="22"/>
      <c r="CB4506" s="22"/>
      <c r="CC4506" s="22"/>
      <c r="CD4506" s="22"/>
      <c r="CE4506" s="22"/>
      <c r="CF4506" s="22"/>
      <c r="CG4506" s="22"/>
      <c r="CH4506" s="22"/>
      <c r="CI4506" s="22"/>
      <c r="CJ4506" s="22"/>
      <c r="CK4506" s="22"/>
      <c r="CL4506" s="22"/>
      <c r="CM4506" s="22"/>
      <c r="CN4506" s="22"/>
      <c r="CO4506" s="22"/>
    </row>
    <row r="4507" spans="1:93" s="2" customFormat="1" x14ac:dyDescent="0.3">
      <c r="A4507" s="73" t="s">
        <v>204</v>
      </c>
      <c r="B4507" s="73" t="s">
        <v>362</v>
      </c>
      <c r="C4507" s="67" t="s">
        <v>252</v>
      </c>
      <c r="D4507" s="67" t="s">
        <v>328</v>
      </c>
      <c r="E4507" s="73"/>
      <c r="F4507" s="73" t="s">
        <v>490</v>
      </c>
      <c r="G4507" s="73" t="s">
        <v>156</v>
      </c>
      <c r="H4507" s="73" t="s">
        <v>156</v>
      </c>
      <c r="I4507" s="73" t="s">
        <v>466</v>
      </c>
      <c r="J4507" s="86" t="str">
        <f t="shared" si="100"/>
        <v>Executive miles Managed cars (by market segment)</v>
      </c>
      <c r="K4507" s="98">
        <v>5.6999999999999998E-4</v>
      </c>
      <c r="L4507" s="48"/>
      <c r="M4507" s="22"/>
      <c r="N4507" s="22"/>
      <c r="O4507" s="22"/>
      <c r="P4507" s="22"/>
      <c r="Q4507" s="22"/>
      <c r="R4507" s="22"/>
      <c r="S4507" s="22"/>
      <c r="T4507" s="22"/>
      <c r="U4507" s="22"/>
      <c r="V4507" s="22"/>
      <c r="W4507" s="22"/>
      <c r="X4507" s="22"/>
      <c r="Y4507" s="22"/>
      <c r="Z4507" s="22"/>
      <c r="AA4507" s="22"/>
      <c r="AB4507" s="22"/>
      <c r="AC4507" s="22"/>
      <c r="AD4507" s="22"/>
      <c r="AE4507" s="22"/>
      <c r="AF4507" s="22"/>
      <c r="AG4507" s="22"/>
      <c r="AH4507" s="22"/>
      <c r="AI4507" s="22"/>
      <c r="AJ4507" s="22"/>
      <c r="AK4507" s="22"/>
      <c r="AL4507" s="22"/>
      <c r="AM4507" s="22"/>
      <c r="AN4507" s="22"/>
      <c r="AO4507" s="22"/>
      <c r="AP4507" s="22"/>
      <c r="AQ4507" s="22"/>
      <c r="AR4507" s="22"/>
      <c r="AS4507" s="22"/>
      <c r="AT4507" s="22"/>
      <c r="AU4507" s="22"/>
      <c r="AV4507" s="22"/>
      <c r="AW4507" s="22"/>
      <c r="AX4507" s="22"/>
      <c r="AY4507" s="22"/>
      <c r="AZ4507" s="22"/>
      <c r="BA4507" s="22"/>
      <c r="BB4507" s="22"/>
      <c r="BC4507" s="22"/>
      <c r="BD4507" s="22"/>
      <c r="BE4507" s="22"/>
      <c r="BF4507" s="22"/>
      <c r="BG4507" s="22"/>
      <c r="BH4507" s="22"/>
      <c r="BI4507" s="22"/>
      <c r="BJ4507" s="22"/>
      <c r="BK4507" s="22"/>
      <c r="BL4507" s="22"/>
      <c r="BM4507" s="22"/>
      <c r="BN4507" s="22"/>
      <c r="BO4507" s="22"/>
      <c r="BP4507" s="22"/>
      <c r="BQ4507" s="22"/>
      <c r="BR4507" s="22"/>
      <c r="BS4507" s="22"/>
      <c r="BT4507" s="22"/>
      <c r="BU4507" s="22"/>
      <c r="BV4507" s="22"/>
      <c r="BW4507" s="22"/>
      <c r="BX4507" s="22"/>
      <c r="BY4507" s="22"/>
      <c r="BZ4507" s="22"/>
      <c r="CA4507" s="22"/>
      <c r="CB4507" s="22"/>
      <c r="CC4507" s="22"/>
      <c r="CD4507" s="22"/>
      <c r="CE4507" s="22"/>
      <c r="CF4507" s="22"/>
      <c r="CG4507" s="22"/>
      <c r="CH4507" s="22"/>
      <c r="CI4507" s="22"/>
      <c r="CJ4507" s="22"/>
      <c r="CK4507" s="22"/>
      <c r="CL4507" s="22"/>
      <c r="CM4507" s="22"/>
      <c r="CN4507" s="22"/>
      <c r="CO4507" s="22"/>
    </row>
    <row r="4508" spans="1:93" s="2" customFormat="1" x14ac:dyDescent="0.3">
      <c r="A4508" s="73" t="s">
        <v>204</v>
      </c>
      <c r="B4508" s="73" t="s">
        <v>362</v>
      </c>
      <c r="C4508" s="67" t="s">
        <v>252</v>
      </c>
      <c r="D4508" s="67" t="s">
        <v>328</v>
      </c>
      <c r="E4508" s="73"/>
      <c r="F4508" s="73" t="s">
        <v>490</v>
      </c>
      <c r="G4508" s="73" t="s">
        <v>156</v>
      </c>
      <c r="H4508" s="73" t="s">
        <v>156</v>
      </c>
      <c r="I4508" s="73" t="s">
        <v>467</v>
      </c>
      <c r="J4508" s="86" t="str">
        <f t="shared" si="100"/>
        <v>Executive miles Managed cars (by market segment)</v>
      </c>
      <c r="K4508" s="98">
        <v>0.19850999999999999</v>
      </c>
      <c r="L4508" s="48"/>
      <c r="M4508" s="22"/>
      <c r="N4508" s="22"/>
      <c r="O4508" s="22"/>
      <c r="P4508" s="22"/>
      <c r="Q4508" s="22"/>
      <c r="R4508" s="22"/>
      <c r="S4508" s="22"/>
      <c r="T4508" s="2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c r="AQ4508" s="22"/>
      <c r="AR4508" s="22"/>
      <c r="AS4508" s="22"/>
      <c r="AT4508" s="22"/>
      <c r="AU4508" s="22"/>
      <c r="AV4508" s="22"/>
      <c r="AW4508" s="22"/>
      <c r="AX4508" s="22"/>
      <c r="AY4508" s="22"/>
      <c r="AZ4508" s="22"/>
      <c r="BA4508" s="22"/>
      <c r="BB4508" s="22"/>
      <c r="BC4508" s="22"/>
      <c r="BD4508" s="22"/>
      <c r="BE4508" s="22"/>
      <c r="BF4508" s="22"/>
      <c r="BG4508" s="22"/>
      <c r="BH4508" s="22"/>
      <c r="BI4508" s="22"/>
      <c r="BJ4508" s="22"/>
      <c r="BK4508" s="22"/>
      <c r="BL4508" s="22"/>
      <c r="BM4508" s="22"/>
      <c r="BN4508" s="22"/>
      <c r="BO4508" s="22"/>
      <c r="BP4508" s="22"/>
      <c r="BQ4508" s="22"/>
      <c r="BR4508" s="22"/>
      <c r="BS4508" s="22"/>
      <c r="BT4508" s="22"/>
      <c r="BU4508" s="22"/>
      <c r="BV4508" s="22"/>
      <c r="BW4508" s="22"/>
      <c r="BX4508" s="22"/>
      <c r="BY4508" s="22"/>
      <c r="BZ4508" s="22"/>
      <c r="CA4508" s="22"/>
      <c r="CB4508" s="22"/>
      <c r="CC4508" s="22"/>
      <c r="CD4508" s="22"/>
      <c r="CE4508" s="22"/>
      <c r="CF4508" s="22"/>
      <c r="CG4508" s="22"/>
      <c r="CH4508" s="22"/>
      <c r="CI4508" s="22"/>
      <c r="CJ4508" s="22"/>
      <c r="CK4508" s="22"/>
      <c r="CL4508" s="22"/>
      <c r="CM4508" s="22"/>
      <c r="CN4508" s="22"/>
      <c r="CO4508" s="22"/>
    </row>
    <row r="4509" spans="1:93" s="2" customFormat="1" x14ac:dyDescent="0.3">
      <c r="A4509" s="73" t="s">
        <v>204</v>
      </c>
      <c r="B4509" s="73" t="s">
        <v>362</v>
      </c>
      <c r="C4509" s="67" t="s">
        <v>252</v>
      </c>
      <c r="D4509" s="67" t="s">
        <v>328</v>
      </c>
      <c r="E4509" s="73"/>
      <c r="F4509" s="73" t="s">
        <v>490</v>
      </c>
      <c r="G4509" s="73" t="s">
        <v>156</v>
      </c>
      <c r="H4509" s="73" t="s">
        <v>156</v>
      </c>
      <c r="I4509" s="73" t="s">
        <v>468</v>
      </c>
      <c r="J4509" s="86" t="str">
        <f t="shared" si="100"/>
        <v>Executive miles Managed cars (by market segment)</v>
      </c>
      <c r="K4509" s="98">
        <v>7.6000000000000004E-4</v>
      </c>
      <c r="L4509" s="48"/>
      <c r="M4509" s="22"/>
      <c r="N4509" s="22"/>
      <c r="O4509" s="22"/>
      <c r="P4509" s="22"/>
      <c r="Q4509" s="22"/>
      <c r="R4509" s="22"/>
      <c r="S4509" s="22"/>
      <c r="T4509" s="22"/>
      <c r="U4509" s="22"/>
      <c r="V4509" s="22"/>
      <c r="W4509" s="22"/>
      <c r="X4509" s="22"/>
      <c r="Y4509" s="22"/>
      <c r="Z4509" s="22"/>
      <c r="AA4509" s="22"/>
      <c r="AB4509" s="22"/>
      <c r="AC4509" s="22"/>
      <c r="AD4509" s="22"/>
      <c r="AE4509" s="22"/>
      <c r="AF4509" s="22"/>
      <c r="AG4509" s="22"/>
      <c r="AH4509" s="22"/>
      <c r="AI4509" s="22"/>
      <c r="AJ4509" s="22"/>
      <c r="AK4509" s="22"/>
      <c r="AL4509" s="22"/>
      <c r="AM4509" s="22"/>
      <c r="AN4509" s="22"/>
      <c r="AO4509" s="22"/>
      <c r="AP4509" s="22"/>
      <c r="AQ4509" s="22"/>
      <c r="AR4509" s="22"/>
      <c r="AS4509" s="22"/>
      <c r="AT4509" s="22"/>
      <c r="AU4509" s="22"/>
      <c r="AV4509" s="22"/>
      <c r="AW4509" s="22"/>
      <c r="AX4509" s="22"/>
      <c r="AY4509" s="22"/>
      <c r="AZ4509" s="22"/>
      <c r="BA4509" s="22"/>
      <c r="BB4509" s="22"/>
      <c r="BC4509" s="22"/>
      <c r="BD4509" s="22"/>
      <c r="BE4509" s="22"/>
      <c r="BF4509" s="22"/>
      <c r="BG4509" s="22"/>
      <c r="BH4509" s="22"/>
      <c r="BI4509" s="22"/>
      <c r="BJ4509" s="22"/>
      <c r="BK4509" s="22"/>
      <c r="BL4509" s="22"/>
      <c r="BM4509" s="22"/>
      <c r="BN4509" s="22"/>
      <c r="BO4509" s="22"/>
      <c r="BP4509" s="22"/>
      <c r="BQ4509" s="22"/>
      <c r="BR4509" s="22"/>
      <c r="BS4509" s="22"/>
      <c r="BT4509" s="22"/>
      <c r="BU4509" s="22"/>
      <c r="BV4509" s="22"/>
      <c r="BW4509" s="22"/>
      <c r="BX4509" s="22"/>
      <c r="BY4509" s="22"/>
      <c r="BZ4509" s="22"/>
      <c r="CA4509" s="22"/>
      <c r="CB4509" s="22"/>
      <c r="CC4509" s="22"/>
      <c r="CD4509" s="22"/>
      <c r="CE4509" s="22"/>
      <c r="CF4509" s="22"/>
      <c r="CG4509" s="22"/>
      <c r="CH4509" s="22"/>
      <c r="CI4509" s="22"/>
      <c r="CJ4509" s="22"/>
      <c r="CK4509" s="22"/>
      <c r="CL4509" s="22"/>
      <c r="CM4509" s="22"/>
      <c r="CN4509" s="22"/>
      <c r="CO4509" s="22"/>
    </row>
    <row r="4510" spans="1:93" s="2" customFormat="1" x14ac:dyDescent="0.3">
      <c r="A4510" s="73" t="s">
        <v>204</v>
      </c>
      <c r="B4510" s="73" t="s">
        <v>362</v>
      </c>
      <c r="C4510" s="67" t="s">
        <v>252</v>
      </c>
      <c r="D4510" s="67" t="s">
        <v>328</v>
      </c>
      <c r="E4510" s="73"/>
      <c r="F4510" s="73" t="s">
        <v>491</v>
      </c>
      <c r="G4510" s="73" t="s">
        <v>405</v>
      </c>
      <c r="H4510" s="73" t="s">
        <v>405</v>
      </c>
      <c r="I4510" s="73" t="s">
        <v>465</v>
      </c>
      <c r="J4510" s="86" t="str">
        <f t="shared" si="100"/>
        <v>Executive km Managed cars (by market segment)</v>
      </c>
      <c r="K4510" s="98"/>
      <c r="L4510" s="48"/>
      <c r="M4510" s="22"/>
      <c r="N4510" s="22"/>
      <c r="O4510" s="22"/>
      <c r="P4510" s="22"/>
      <c r="Q4510" s="22"/>
      <c r="R4510" s="22"/>
      <c r="S4510" s="22"/>
      <c r="T4510" s="2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c r="AQ4510" s="22"/>
      <c r="AR4510" s="22"/>
      <c r="AS4510" s="22"/>
      <c r="AT4510" s="22"/>
      <c r="AU4510" s="22"/>
      <c r="AV4510" s="22"/>
      <c r="AW4510" s="22"/>
      <c r="AX4510" s="22"/>
      <c r="AY4510" s="22"/>
      <c r="AZ4510" s="22"/>
      <c r="BA4510" s="22"/>
      <c r="BB4510" s="22"/>
      <c r="BC4510" s="22"/>
      <c r="BD4510" s="22"/>
      <c r="BE4510" s="22"/>
      <c r="BF4510" s="22"/>
      <c r="BG4510" s="22"/>
      <c r="BH4510" s="22"/>
      <c r="BI4510" s="22"/>
      <c r="BJ4510" s="22"/>
      <c r="BK4510" s="22"/>
      <c r="BL4510" s="22"/>
      <c r="BM4510" s="22"/>
      <c r="BN4510" s="22"/>
      <c r="BO4510" s="22"/>
      <c r="BP4510" s="22"/>
      <c r="BQ4510" s="22"/>
      <c r="BR4510" s="22"/>
      <c r="BS4510" s="22"/>
      <c r="BT4510" s="22"/>
      <c r="BU4510" s="22"/>
      <c r="BV4510" s="22"/>
      <c r="BW4510" s="22"/>
      <c r="BX4510" s="22"/>
      <c r="BY4510" s="22"/>
      <c r="BZ4510" s="22"/>
      <c r="CA4510" s="22"/>
      <c r="CB4510" s="22"/>
      <c r="CC4510" s="22"/>
      <c r="CD4510" s="22"/>
      <c r="CE4510" s="22"/>
      <c r="CF4510" s="22"/>
      <c r="CG4510" s="22"/>
      <c r="CH4510" s="22"/>
      <c r="CI4510" s="22"/>
      <c r="CJ4510" s="22"/>
      <c r="CK4510" s="22"/>
      <c r="CL4510" s="22"/>
      <c r="CM4510" s="22"/>
      <c r="CN4510" s="22"/>
      <c r="CO4510" s="22"/>
    </row>
    <row r="4511" spans="1:93" s="2" customFormat="1" x14ac:dyDescent="0.3">
      <c r="A4511" s="73" t="s">
        <v>204</v>
      </c>
      <c r="B4511" s="73" t="s">
        <v>362</v>
      </c>
      <c r="C4511" s="67" t="s">
        <v>252</v>
      </c>
      <c r="D4511" s="67" t="s">
        <v>328</v>
      </c>
      <c r="E4511" s="73"/>
      <c r="F4511" s="73" t="s">
        <v>491</v>
      </c>
      <c r="G4511" s="73" t="s">
        <v>405</v>
      </c>
      <c r="H4511" s="73" t="s">
        <v>405</v>
      </c>
      <c r="I4511" s="73" t="s">
        <v>466</v>
      </c>
      <c r="J4511" s="86" t="str">
        <f t="shared" ref="J4511:J4574" si="101">CONCATENATE(D4511," ",H4511," ",C4511)</f>
        <v>Executive km Managed cars (by market segment)</v>
      </c>
      <c r="K4511" s="98"/>
      <c r="L4511" s="48"/>
      <c r="M4511" s="22"/>
      <c r="N4511" s="22"/>
      <c r="O4511" s="22"/>
      <c r="P4511" s="22"/>
      <c r="Q4511" s="22"/>
      <c r="R4511" s="22"/>
      <c r="S4511" s="22"/>
      <c r="T4511" s="22"/>
      <c r="U4511" s="22"/>
      <c r="V4511" s="22"/>
      <c r="W4511" s="22"/>
      <c r="X4511" s="22"/>
      <c r="Y4511" s="22"/>
      <c r="Z4511" s="22"/>
      <c r="AA4511" s="22"/>
      <c r="AB4511" s="22"/>
      <c r="AC4511" s="22"/>
      <c r="AD4511" s="22"/>
      <c r="AE4511" s="22"/>
      <c r="AF4511" s="22"/>
      <c r="AG4511" s="22"/>
      <c r="AH4511" s="22"/>
      <c r="AI4511" s="22"/>
      <c r="AJ4511" s="22"/>
      <c r="AK4511" s="22"/>
      <c r="AL4511" s="22"/>
      <c r="AM4511" s="22"/>
      <c r="AN4511" s="22"/>
      <c r="AO4511" s="22"/>
      <c r="AP4511" s="22"/>
      <c r="AQ4511" s="22"/>
      <c r="AR4511" s="22"/>
      <c r="AS4511" s="22"/>
      <c r="AT4511" s="22"/>
      <c r="AU4511" s="22"/>
      <c r="AV4511" s="22"/>
      <c r="AW4511" s="22"/>
      <c r="AX4511" s="22"/>
      <c r="AY4511" s="22"/>
      <c r="AZ4511" s="22"/>
      <c r="BA4511" s="22"/>
      <c r="BB4511" s="22"/>
      <c r="BC4511" s="22"/>
      <c r="BD4511" s="22"/>
      <c r="BE4511" s="22"/>
      <c r="BF4511" s="22"/>
      <c r="BG4511" s="22"/>
      <c r="BH4511" s="22"/>
      <c r="BI4511" s="22"/>
      <c r="BJ4511" s="22"/>
      <c r="BK4511" s="22"/>
      <c r="BL4511" s="22"/>
      <c r="BM4511" s="22"/>
      <c r="BN4511" s="22"/>
      <c r="BO4511" s="22"/>
      <c r="BP4511" s="22"/>
      <c r="BQ4511" s="22"/>
      <c r="BR4511" s="22"/>
      <c r="BS4511" s="22"/>
      <c r="BT4511" s="22"/>
      <c r="BU4511" s="22"/>
      <c r="BV4511" s="22"/>
      <c r="BW4511" s="22"/>
      <c r="BX4511" s="22"/>
      <c r="BY4511" s="22"/>
      <c r="BZ4511" s="22"/>
      <c r="CA4511" s="22"/>
      <c r="CB4511" s="22"/>
      <c r="CC4511" s="22"/>
      <c r="CD4511" s="22"/>
      <c r="CE4511" s="22"/>
      <c r="CF4511" s="22"/>
      <c r="CG4511" s="22"/>
      <c r="CH4511" s="22"/>
      <c r="CI4511" s="22"/>
      <c r="CJ4511" s="22"/>
      <c r="CK4511" s="22"/>
      <c r="CL4511" s="22"/>
      <c r="CM4511" s="22"/>
      <c r="CN4511" s="22"/>
      <c r="CO4511" s="22"/>
    </row>
    <row r="4512" spans="1:93" s="2" customFormat="1" x14ac:dyDescent="0.3">
      <c r="A4512" s="73" t="s">
        <v>204</v>
      </c>
      <c r="B4512" s="73" t="s">
        <v>362</v>
      </c>
      <c r="C4512" s="67" t="s">
        <v>252</v>
      </c>
      <c r="D4512" s="67" t="s">
        <v>328</v>
      </c>
      <c r="E4512" s="73"/>
      <c r="F4512" s="73" t="s">
        <v>491</v>
      </c>
      <c r="G4512" s="73" t="s">
        <v>405</v>
      </c>
      <c r="H4512" s="73" t="s">
        <v>405</v>
      </c>
      <c r="I4512" s="73" t="s">
        <v>467</v>
      </c>
      <c r="J4512" s="86" t="str">
        <f t="shared" si="101"/>
        <v>Executive km Managed cars (by market segment)</v>
      </c>
      <c r="K4512" s="98"/>
      <c r="L4512" s="48"/>
      <c r="M4512" s="22"/>
      <c r="N4512" s="22"/>
      <c r="O4512" s="22"/>
      <c r="P4512" s="22"/>
      <c r="Q4512" s="22"/>
      <c r="R4512" s="22"/>
      <c r="S4512" s="22"/>
      <c r="T4512" s="2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c r="AQ4512" s="22"/>
      <c r="AR4512" s="22"/>
      <c r="AS4512" s="22"/>
      <c r="AT4512" s="22"/>
      <c r="AU4512" s="22"/>
      <c r="AV4512" s="22"/>
      <c r="AW4512" s="22"/>
      <c r="AX4512" s="22"/>
      <c r="AY4512" s="22"/>
      <c r="AZ4512" s="22"/>
      <c r="BA4512" s="22"/>
      <c r="BB4512" s="22"/>
      <c r="BC4512" s="22"/>
      <c r="BD4512" s="22"/>
      <c r="BE4512" s="22"/>
      <c r="BF4512" s="22"/>
      <c r="BG4512" s="22"/>
      <c r="BH4512" s="22"/>
      <c r="BI4512" s="22"/>
      <c r="BJ4512" s="22"/>
      <c r="BK4512" s="22"/>
      <c r="BL4512" s="22"/>
      <c r="BM4512" s="22"/>
      <c r="BN4512" s="22"/>
      <c r="BO4512" s="22"/>
      <c r="BP4512" s="22"/>
      <c r="BQ4512" s="22"/>
      <c r="BR4512" s="22"/>
      <c r="BS4512" s="22"/>
      <c r="BT4512" s="22"/>
      <c r="BU4512" s="22"/>
      <c r="BV4512" s="22"/>
      <c r="BW4512" s="22"/>
      <c r="BX4512" s="22"/>
      <c r="BY4512" s="22"/>
      <c r="BZ4512" s="22"/>
      <c r="CA4512" s="22"/>
      <c r="CB4512" s="22"/>
      <c r="CC4512" s="22"/>
      <c r="CD4512" s="22"/>
      <c r="CE4512" s="22"/>
      <c r="CF4512" s="22"/>
      <c r="CG4512" s="22"/>
      <c r="CH4512" s="22"/>
      <c r="CI4512" s="22"/>
      <c r="CJ4512" s="22"/>
      <c r="CK4512" s="22"/>
      <c r="CL4512" s="22"/>
      <c r="CM4512" s="22"/>
      <c r="CN4512" s="22"/>
      <c r="CO4512" s="22"/>
    </row>
    <row r="4513" spans="1:93" s="2" customFormat="1" x14ac:dyDescent="0.3">
      <c r="A4513" s="73" t="s">
        <v>204</v>
      </c>
      <c r="B4513" s="73" t="s">
        <v>362</v>
      </c>
      <c r="C4513" s="67" t="s">
        <v>252</v>
      </c>
      <c r="D4513" s="67" t="s">
        <v>328</v>
      </c>
      <c r="E4513" s="73"/>
      <c r="F4513" s="73" t="s">
        <v>491</v>
      </c>
      <c r="G4513" s="73" t="s">
        <v>405</v>
      </c>
      <c r="H4513" s="73" t="s">
        <v>405</v>
      </c>
      <c r="I4513" s="73" t="s">
        <v>468</v>
      </c>
      <c r="J4513" s="86" t="str">
        <f t="shared" si="101"/>
        <v>Executive km Managed cars (by market segment)</v>
      </c>
      <c r="K4513" s="98"/>
      <c r="L4513" s="48"/>
      <c r="M4513" s="22"/>
      <c r="N4513" s="22"/>
      <c r="O4513" s="22"/>
      <c r="P4513" s="22"/>
      <c r="Q4513" s="22"/>
      <c r="R4513" s="22"/>
      <c r="S4513" s="22"/>
      <c r="T4513" s="22"/>
      <c r="U4513" s="22"/>
      <c r="V4513" s="22"/>
      <c r="W4513" s="22"/>
      <c r="X4513" s="22"/>
      <c r="Y4513" s="22"/>
      <c r="Z4513" s="22"/>
      <c r="AA4513" s="22"/>
      <c r="AB4513" s="22"/>
      <c r="AC4513" s="22"/>
      <c r="AD4513" s="22"/>
      <c r="AE4513" s="22"/>
      <c r="AF4513" s="22"/>
      <c r="AG4513" s="22"/>
      <c r="AH4513" s="22"/>
      <c r="AI4513" s="22"/>
      <c r="AJ4513" s="22"/>
      <c r="AK4513" s="22"/>
      <c r="AL4513" s="22"/>
      <c r="AM4513" s="22"/>
      <c r="AN4513" s="22"/>
      <c r="AO4513" s="22"/>
      <c r="AP4513" s="22"/>
      <c r="AQ4513" s="22"/>
      <c r="AR4513" s="22"/>
      <c r="AS4513" s="22"/>
      <c r="AT4513" s="22"/>
      <c r="AU4513" s="22"/>
      <c r="AV4513" s="22"/>
      <c r="AW4513" s="22"/>
      <c r="AX4513" s="22"/>
      <c r="AY4513" s="22"/>
      <c r="AZ4513" s="22"/>
      <c r="BA4513" s="22"/>
      <c r="BB4513" s="22"/>
      <c r="BC4513" s="22"/>
      <c r="BD4513" s="22"/>
      <c r="BE4513" s="22"/>
      <c r="BF4513" s="22"/>
      <c r="BG4513" s="22"/>
      <c r="BH4513" s="22"/>
      <c r="BI4513" s="22"/>
      <c r="BJ4513" s="22"/>
      <c r="BK4513" s="22"/>
      <c r="BL4513" s="22"/>
      <c r="BM4513" s="22"/>
      <c r="BN4513" s="22"/>
      <c r="BO4513" s="22"/>
      <c r="BP4513" s="22"/>
      <c r="BQ4513" s="22"/>
      <c r="BR4513" s="22"/>
      <c r="BS4513" s="22"/>
      <c r="BT4513" s="22"/>
      <c r="BU4513" s="22"/>
      <c r="BV4513" s="22"/>
      <c r="BW4513" s="22"/>
      <c r="BX4513" s="22"/>
      <c r="BY4513" s="22"/>
      <c r="BZ4513" s="22"/>
      <c r="CA4513" s="22"/>
      <c r="CB4513" s="22"/>
      <c r="CC4513" s="22"/>
      <c r="CD4513" s="22"/>
      <c r="CE4513" s="22"/>
      <c r="CF4513" s="22"/>
      <c r="CG4513" s="22"/>
      <c r="CH4513" s="22"/>
      <c r="CI4513" s="22"/>
      <c r="CJ4513" s="22"/>
      <c r="CK4513" s="22"/>
      <c r="CL4513" s="22"/>
      <c r="CM4513" s="22"/>
      <c r="CN4513" s="22"/>
      <c r="CO4513" s="22"/>
    </row>
    <row r="4514" spans="1:93" s="2" customFormat="1" x14ac:dyDescent="0.3">
      <c r="A4514" s="73" t="s">
        <v>204</v>
      </c>
      <c r="B4514" s="73" t="s">
        <v>362</v>
      </c>
      <c r="C4514" s="67" t="s">
        <v>252</v>
      </c>
      <c r="D4514" s="67" t="s">
        <v>328</v>
      </c>
      <c r="E4514" s="73"/>
      <c r="F4514" s="73" t="s">
        <v>491</v>
      </c>
      <c r="G4514" s="73" t="s">
        <v>156</v>
      </c>
      <c r="H4514" s="73" t="s">
        <v>156</v>
      </c>
      <c r="I4514" s="73" t="s">
        <v>465</v>
      </c>
      <c r="J4514" s="86" t="str">
        <f t="shared" si="101"/>
        <v>Executive miles Managed cars (by market segment)</v>
      </c>
      <c r="K4514" s="98"/>
      <c r="L4514" s="48"/>
      <c r="M4514" s="22"/>
      <c r="N4514" s="22"/>
      <c r="O4514" s="22"/>
      <c r="P4514" s="22"/>
      <c r="Q4514" s="22"/>
      <c r="R4514" s="22"/>
      <c r="S4514" s="22"/>
      <c r="T4514" s="2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c r="AQ4514" s="22"/>
      <c r="AR4514" s="22"/>
      <c r="AS4514" s="22"/>
      <c r="AT4514" s="22"/>
      <c r="AU4514" s="22"/>
      <c r="AV4514" s="22"/>
      <c r="AW4514" s="22"/>
      <c r="AX4514" s="22"/>
      <c r="AY4514" s="22"/>
      <c r="AZ4514" s="22"/>
      <c r="BA4514" s="22"/>
      <c r="BB4514" s="22"/>
      <c r="BC4514" s="22"/>
      <c r="BD4514" s="22"/>
      <c r="BE4514" s="22"/>
      <c r="BF4514" s="22"/>
      <c r="BG4514" s="22"/>
      <c r="BH4514" s="22"/>
      <c r="BI4514" s="22"/>
      <c r="BJ4514" s="22"/>
      <c r="BK4514" s="22"/>
      <c r="BL4514" s="22"/>
      <c r="BM4514" s="22"/>
      <c r="BN4514" s="22"/>
      <c r="BO4514" s="22"/>
      <c r="BP4514" s="22"/>
      <c r="BQ4514" s="22"/>
      <c r="BR4514" s="22"/>
      <c r="BS4514" s="22"/>
      <c r="BT4514" s="22"/>
      <c r="BU4514" s="22"/>
      <c r="BV4514" s="22"/>
      <c r="BW4514" s="22"/>
      <c r="BX4514" s="22"/>
      <c r="BY4514" s="22"/>
      <c r="BZ4514" s="22"/>
      <c r="CA4514" s="22"/>
      <c r="CB4514" s="22"/>
      <c r="CC4514" s="22"/>
      <c r="CD4514" s="22"/>
      <c r="CE4514" s="22"/>
      <c r="CF4514" s="22"/>
      <c r="CG4514" s="22"/>
      <c r="CH4514" s="22"/>
      <c r="CI4514" s="22"/>
      <c r="CJ4514" s="22"/>
      <c r="CK4514" s="22"/>
      <c r="CL4514" s="22"/>
      <c r="CM4514" s="22"/>
      <c r="CN4514" s="22"/>
      <c r="CO4514" s="22"/>
    </row>
    <row r="4515" spans="1:93" s="2" customFormat="1" x14ac:dyDescent="0.3">
      <c r="A4515" s="73" t="s">
        <v>204</v>
      </c>
      <c r="B4515" s="73" t="s">
        <v>362</v>
      </c>
      <c r="C4515" s="67" t="s">
        <v>252</v>
      </c>
      <c r="D4515" s="67" t="s">
        <v>328</v>
      </c>
      <c r="E4515" s="73"/>
      <c r="F4515" s="73" t="s">
        <v>491</v>
      </c>
      <c r="G4515" s="73" t="s">
        <v>156</v>
      </c>
      <c r="H4515" s="73" t="s">
        <v>156</v>
      </c>
      <c r="I4515" s="73" t="s">
        <v>466</v>
      </c>
      <c r="J4515" s="86" t="str">
        <f t="shared" si="101"/>
        <v>Executive miles Managed cars (by market segment)</v>
      </c>
      <c r="K4515" s="98"/>
      <c r="L4515" s="48"/>
      <c r="M4515" s="22"/>
      <c r="N4515" s="22"/>
      <c r="O4515" s="22"/>
      <c r="P4515" s="22"/>
      <c r="Q4515" s="22"/>
      <c r="R4515" s="22"/>
      <c r="S4515" s="22"/>
      <c r="T4515" s="22"/>
      <c r="U4515" s="22"/>
      <c r="V4515" s="22"/>
      <c r="W4515" s="22"/>
      <c r="X4515" s="22"/>
      <c r="Y4515" s="22"/>
      <c r="Z4515" s="22"/>
      <c r="AA4515" s="22"/>
      <c r="AB4515" s="22"/>
      <c r="AC4515" s="22"/>
      <c r="AD4515" s="22"/>
      <c r="AE4515" s="22"/>
      <c r="AF4515" s="22"/>
      <c r="AG4515" s="22"/>
      <c r="AH4515" s="22"/>
      <c r="AI4515" s="22"/>
      <c r="AJ4515" s="22"/>
      <c r="AK4515" s="22"/>
      <c r="AL4515" s="22"/>
      <c r="AM4515" s="22"/>
      <c r="AN4515" s="22"/>
      <c r="AO4515" s="22"/>
      <c r="AP4515" s="22"/>
      <c r="AQ4515" s="22"/>
      <c r="AR4515" s="22"/>
      <c r="AS4515" s="22"/>
      <c r="AT4515" s="22"/>
      <c r="AU4515" s="22"/>
      <c r="AV4515" s="22"/>
      <c r="AW4515" s="22"/>
      <c r="AX4515" s="22"/>
      <c r="AY4515" s="22"/>
      <c r="AZ4515" s="22"/>
      <c r="BA4515" s="22"/>
      <c r="BB4515" s="22"/>
      <c r="BC4515" s="22"/>
      <c r="BD4515" s="22"/>
      <c r="BE4515" s="22"/>
      <c r="BF4515" s="22"/>
      <c r="BG4515" s="22"/>
      <c r="BH4515" s="22"/>
      <c r="BI4515" s="22"/>
      <c r="BJ4515" s="22"/>
      <c r="BK4515" s="22"/>
      <c r="BL4515" s="22"/>
      <c r="BM4515" s="22"/>
      <c r="BN4515" s="22"/>
      <c r="BO4515" s="22"/>
      <c r="BP4515" s="22"/>
      <c r="BQ4515" s="22"/>
      <c r="BR4515" s="22"/>
      <c r="BS4515" s="22"/>
      <c r="BT4515" s="22"/>
      <c r="BU4515" s="22"/>
      <c r="BV4515" s="22"/>
      <c r="BW4515" s="22"/>
      <c r="BX4515" s="22"/>
      <c r="BY4515" s="22"/>
      <c r="BZ4515" s="22"/>
      <c r="CA4515" s="22"/>
      <c r="CB4515" s="22"/>
      <c r="CC4515" s="22"/>
      <c r="CD4515" s="22"/>
      <c r="CE4515" s="22"/>
      <c r="CF4515" s="22"/>
      <c r="CG4515" s="22"/>
      <c r="CH4515" s="22"/>
      <c r="CI4515" s="22"/>
      <c r="CJ4515" s="22"/>
      <c r="CK4515" s="22"/>
      <c r="CL4515" s="22"/>
      <c r="CM4515" s="22"/>
      <c r="CN4515" s="22"/>
      <c r="CO4515" s="22"/>
    </row>
    <row r="4516" spans="1:93" s="2" customFormat="1" x14ac:dyDescent="0.3">
      <c r="A4516" s="73" t="s">
        <v>204</v>
      </c>
      <c r="B4516" s="73" t="s">
        <v>362</v>
      </c>
      <c r="C4516" s="67" t="s">
        <v>252</v>
      </c>
      <c r="D4516" s="67" t="s">
        <v>328</v>
      </c>
      <c r="E4516" s="73"/>
      <c r="F4516" s="73" t="s">
        <v>491</v>
      </c>
      <c r="G4516" s="73" t="s">
        <v>156</v>
      </c>
      <c r="H4516" s="73" t="s">
        <v>156</v>
      </c>
      <c r="I4516" s="73" t="s">
        <v>467</v>
      </c>
      <c r="J4516" s="86" t="str">
        <f t="shared" si="101"/>
        <v>Executive miles Managed cars (by market segment)</v>
      </c>
      <c r="K4516" s="98"/>
      <c r="L4516" s="48"/>
      <c r="M4516" s="22"/>
      <c r="N4516" s="22"/>
      <c r="O4516" s="22"/>
      <c r="P4516" s="22"/>
      <c r="Q4516" s="22"/>
      <c r="R4516" s="22"/>
      <c r="S4516" s="22"/>
      <c r="T4516" s="2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c r="AQ4516" s="22"/>
      <c r="AR4516" s="22"/>
      <c r="AS4516" s="22"/>
      <c r="AT4516" s="22"/>
      <c r="AU4516" s="22"/>
      <c r="AV4516" s="22"/>
      <c r="AW4516" s="22"/>
      <c r="AX4516" s="22"/>
      <c r="AY4516" s="22"/>
      <c r="AZ4516" s="22"/>
      <c r="BA4516" s="22"/>
      <c r="BB4516" s="22"/>
      <c r="BC4516" s="22"/>
      <c r="BD4516" s="22"/>
      <c r="BE4516" s="22"/>
      <c r="BF4516" s="22"/>
      <c r="BG4516" s="22"/>
      <c r="BH4516" s="22"/>
      <c r="BI4516" s="22"/>
      <c r="BJ4516" s="22"/>
      <c r="BK4516" s="22"/>
      <c r="BL4516" s="22"/>
      <c r="BM4516" s="22"/>
      <c r="BN4516" s="22"/>
      <c r="BO4516" s="22"/>
      <c r="BP4516" s="22"/>
      <c r="BQ4516" s="22"/>
      <c r="BR4516" s="22"/>
      <c r="BS4516" s="22"/>
      <c r="BT4516" s="22"/>
      <c r="BU4516" s="22"/>
      <c r="BV4516" s="22"/>
      <c r="BW4516" s="22"/>
      <c r="BX4516" s="22"/>
      <c r="BY4516" s="22"/>
      <c r="BZ4516" s="22"/>
      <c r="CA4516" s="22"/>
      <c r="CB4516" s="22"/>
      <c r="CC4516" s="22"/>
      <c r="CD4516" s="22"/>
      <c r="CE4516" s="22"/>
      <c r="CF4516" s="22"/>
      <c r="CG4516" s="22"/>
      <c r="CH4516" s="22"/>
      <c r="CI4516" s="22"/>
      <c r="CJ4516" s="22"/>
      <c r="CK4516" s="22"/>
      <c r="CL4516" s="22"/>
      <c r="CM4516" s="22"/>
      <c r="CN4516" s="22"/>
      <c r="CO4516" s="22"/>
    </row>
    <row r="4517" spans="1:93" s="2" customFormat="1" x14ac:dyDescent="0.3">
      <c r="A4517" s="73" t="s">
        <v>204</v>
      </c>
      <c r="B4517" s="73" t="s">
        <v>362</v>
      </c>
      <c r="C4517" s="67" t="s">
        <v>252</v>
      </c>
      <c r="D4517" s="67" t="s">
        <v>328</v>
      </c>
      <c r="E4517" s="73"/>
      <c r="F4517" s="73" t="s">
        <v>491</v>
      </c>
      <c r="G4517" s="73" t="s">
        <v>156</v>
      </c>
      <c r="H4517" s="73" t="s">
        <v>156</v>
      </c>
      <c r="I4517" s="73" t="s">
        <v>468</v>
      </c>
      <c r="J4517" s="86" t="str">
        <f t="shared" si="101"/>
        <v>Executive miles Managed cars (by market segment)</v>
      </c>
      <c r="K4517" s="98"/>
      <c r="L4517" s="48"/>
      <c r="M4517" s="22"/>
      <c r="N4517" s="22"/>
      <c r="O4517" s="22"/>
      <c r="P4517" s="22"/>
      <c r="Q4517" s="22"/>
      <c r="R4517" s="22"/>
      <c r="S4517" s="22"/>
      <c r="T4517" s="22"/>
      <c r="U4517" s="22"/>
      <c r="V4517" s="22"/>
      <c r="W4517" s="22"/>
      <c r="X4517" s="22"/>
      <c r="Y4517" s="22"/>
      <c r="Z4517" s="22"/>
      <c r="AA4517" s="22"/>
      <c r="AB4517" s="22"/>
      <c r="AC4517" s="22"/>
      <c r="AD4517" s="22"/>
      <c r="AE4517" s="22"/>
      <c r="AF4517" s="22"/>
      <c r="AG4517" s="22"/>
      <c r="AH4517" s="22"/>
      <c r="AI4517" s="22"/>
      <c r="AJ4517" s="22"/>
      <c r="AK4517" s="22"/>
      <c r="AL4517" s="22"/>
      <c r="AM4517" s="22"/>
      <c r="AN4517" s="22"/>
      <c r="AO4517" s="22"/>
      <c r="AP4517" s="22"/>
      <c r="AQ4517" s="22"/>
      <c r="AR4517" s="22"/>
      <c r="AS4517" s="22"/>
      <c r="AT4517" s="22"/>
      <c r="AU4517" s="22"/>
      <c r="AV4517" s="22"/>
      <c r="AW4517" s="22"/>
      <c r="AX4517" s="22"/>
      <c r="AY4517" s="22"/>
      <c r="AZ4517" s="22"/>
      <c r="BA4517" s="22"/>
      <c r="BB4517" s="22"/>
      <c r="BC4517" s="22"/>
      <c r="BD4517" s="22"/>
      <c r="BE4517" s="22"/>
      <c r="BF4517" s="22"/>
      <c r="BG4517" s="22"/>
      <c r="BH4517" s="22"/>
      <c r="BI4517" s="22"/>
      <c r="BJ4517" s="22"/>
      <c r="BK4517" s="22"/>
      <c r="BL4517" s="22"/>
      <c r="BM4517" s="22"/>
      <c r="BN4517" s="22"/>
      <c r="BO4517" s="22"/>
      <c r="BP4517" s="22"/>
      <c r="BQ4517" s="22"/>
      <c r="BR4517" s="22"/>
      <c r="BS4517" s="22"/>
      <c r="BT4517" s="22"/>
      <c r="BU4517" s="22"/>
      <c r="BV4517" s="22"/>
      <c r="BW4517" s="22"/>
      <c r="BX4517" s="22"/>
      <c r="BY4517" s="22"/>
      <c r="BZ4517" s="22"/>
      <c r="CA4517" s="22"/>
      <c r="CB4517" s="22"/>
      <c r="CC4517" s="22"/>
      <c r="CD4517" s="22"/>
      <c r="CE4517" s="22"/>
      <c r="CF4517" s="22"/>
      <c r="CG4517" s="22"/>
      <c r="CH4517" s="22"/>
      <c r="CI4517" s="22"/>
      <c r="CJ4517" s="22"/>
      <c r="CK4517" s="22"/>
      <c r="CL4517" s="22"/>
      <c r="CM4517" s="22"/>
      <c r="CN4517" s="22"/>
      <c r="CO4517" s="22"/>
    </row>
    <row r="4518" spans="1:93" s="2" customFormat="1" x14ac:dyDescent="0.3">
      <c r="A4518" s="73" t="s">
        <v>204</v>
      </c>
      <c r="B4518" s="73" t="s">
        <v>362</v>
      </c>
      <c r="C4518" s="67" t="s">
        <v>252</v>
      </c>
      <c r="D4518" s="67" t="s">
        <v>429</v>
      </c>
      <c r="E4518" s="73"/>
      <c r="F4518" s="73" t="s">
        <v>412</v>
      </c>
      <c r="G4518" s="73" t="s">
        <v>405</v>
      </c>
      <c r="H4518" s="73" t="s">
        <v>405</v>
      </c>
      <c r="I4518" s="73" t="s">
        <v>465</v>
      </c>
      <c r="J4518" s="86" t="str">
        <f t="shared" si="101"/>
        <v>Luxury km Managed cars (by market segment)</v>
      </c>
      <c r="K4518" s="98">
        <v>0.21285999999999999</v>
      </c>
      <c r="L4518" s="48"/>
      <c r="M4518" s="22"/>
      <c r="N4518" s="22"/>
      <c r="O4518" s="22"/>
      <c r="P4518" s="22"/>
      <c r="Q4518" s="22"/>
      <c r="R4518" s="22"/>
      <c r="S4518" s="22"/>
      <c r="T4518" s="2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c r="AQ4518" s="22"/>
      <c r="AR4518" s="22"/>
      <c r="AS4518" s="22"/>
      <c r="AT4518" s="22"/>
      <c r="AU4518" s="22"/>
      <c r="AV4518" s="22"/>
      <c r="AW4518" s="22"/>
      <c r="AX4518" s="22"/>
      <c r="AY4518" s="22"/>
      <c r="AZ4518" s="22"/>
      <c r="BA4518" s="22"/>
      <c r="BB4518" s="22"/>
      <c r="BC4518" s="22"/>
      <c r="BD4518" s="22"/>
      <c r="BE4518" s="22"/>
      <c r="BF4518" s="22"/>
      <c r="BG4518" s="22"/>
      <c r="BH4518" s="22"/>
      <c r="BI4518" s="22"/>
      <c r="BJ4518" s="22"/>
      <c r="BK4518" s="22"/>
      <c r="BL4518" s="22"/>
      <c r="BM4518" s="22"/>
      <c r="BN4518" s="22"/>
      <c r="BO4518" s="22"/>
      <c r="BP4518" s="22"/>
      <c r="BQ4518" s="22"/>
      <c r="BR4518" s="22"/>
      <c r="BS4518" s="22"/>
      <c r="BT4518" s="22"/>
      <c r="BU4518" s="22"/>
      <c r="BV4518" s="22"/>
      <c r="BW4518" s="22"/>
      <c r="BX4518" s="22"/>
      <c r="BY4518" s="22"/>
      <c r="BZ4518" s="22"/>
      <c r="CA4518" s="22"/>
      <c r="CB4518" s="22"/>
      <c r="CC4518" s="22"/>
      <c r="CD4518" s="22"/>
      <c r="CE4518" s="22"/>
      <c r="CF4518" s="22"/>
      <c r="CG4518" s="22"/>
      <c r="CH4518" s="22"/>
      <c r="CI4518" s="22"/>
      <c r="CJ4518" s="22"/>
      <c r="CK4518" s="22"/>
      <c r="CL4518" s="22"/>
      <c r="CM4518" s="22"/>
      <c r="CN4518" s="22"/>
      <c r="CO4518" s="22"/>
    </row>
    <row r="4519" spans="1:93" s="2" customFormat="1" x14ac:dyDescent="0.3">
      <c r="A4519" s="73" t="s">
        <v>204</v>
      </c>
      <c r="B4519" s="73" t="s">
        <v>362</v>
      </c>
      <c r="C4519" s="67" t="s">
        <v>252</v>
      </c>
      <c r="D4519" s="67" t="s">
        <v>429</v>
      </c>
      <c r="E4519" s="73"/>
      <c r="F4519" s="73" t="s">
        <v>412</v>
      </c>
      <c r="G4519" s="73" t="s">
        <v>405</v>
      </c>
      <c r="H4519" s="73" t="s">
        <v>405</v>
      </c>
      <c r="I4519" s="73" t="s">
        <v>466</v>
      </c>
      <c r="J4519" s="86" t="str">
        <f t="shared" si="101"/>
        <v>Luxury km Managed cars (by market segment)</v>
      </c>
      <c r="K4519" s="146">
        <v>4.3200000000000001E-6</v>
      </c>
      <c r="L4519" s="48"/>
      <c r="M4519" s="22"/>
      <c r="N4519" s="22"/>
      <c r="O4519" s="22"/>
      <c r="P4519" s="22"/>
      <c r="Q4519" s="22"/>
      <c r="R4519" s="22"/>
      <c r="S4519" s="22"/>
      <c r="T4519" s="22"/>
      <c r="U4519" s="22"/>
      <c r="V4519" s="22"/>
      <c r="W4519" s="22"/>
      <c r="X4519" s="22"/>
      <c r="Y4519" s="22"/>
      <c r="Z4519" s="22"/>
      <c r="AA4519" s="22"/>
      <c r="AB4519" s="22"/>
      <c r="AC4519" s="22"/>
      <c r="AD4519" s="22"/>
      <c r="AE4519" s="22"/>
      <c r="AF4519" s="22"/>
      <c r="AG4519" s="22"/>
      <c r="AH4519" s="22"/>
      <c r="AI4519" s="22"/>
      <c r="AJ4519" s="22"/>
      <c r="AK4519" s="22"/>
      <c r="AL4519" s="22"/>
      <c r="AM4519" s="22"/>
      <c r="AN4519" s="22"/>
      <c r="AO4519" s="22"/>
      <c r="AP4519" s="22"/>
      <c r="AQ4519" s="22"/>
      <c r="AR4519" s="22"/>
      <c r="AS4519" s="22"/>
      <c r="AT4519" s="22"/>
      <c r="AU4519" s="22"/>
      <c r="AV4519" s="22"/>
      <c r="AW4519" s="22"/>
      <c r="AX4519" s="22"/>
      <c r="AY4519" s="22"/>
      <c r="AZ4519" s="22"/>
      <c r="BA4519" s="22"/>
      <c r="BB4519" s="22"/>
      <c r="BC4519" s="22"/>
      <c r="BD4519" s="22"/>
      <c r="BE4519" s="22"/>
      <c r="BF4519" s="22"/>
      <c r="BG4519" s="22"/>
      <c r="BH4519" s="22"/>
      <c r="BI4519" s="22"/>
      <c r="BJ4519" s="22"/>
      <c r="BK4519" s="22"/>
      <c r="BL4519" s="22"/>
      <c r="BM4519" s="22"/>
      <c r="BN4519" s="22"/>
      <c r="BO4519" s="22"/>
      <c r="BP4519" s="22"/>
      <c r="BQ4519" s="22"/>
      <c r="BR4519" s="22"/>
      <c r="BS4519" s="22"/>
      <c r="BT4519" s="22"/>
      <c r="BU4519" s="22"/>
      <c r="BV4519" s="22"/>
      <c r="BW4519" s="22"/>
      <c r="BX4519" s="22"/>
      <c r="BY4519" s="22"/>
      <c r="BZ4519" s="22"/>
      <c r="CA4519" s="22"/>
      <c r="CB4519" s="22"/>
      <c r="CC4519" s="22"/>
      <c r="CD4519" s="22"/>
      <c r="CE4519" s="22"/>
      <c r="CF4519" s="22"/>
      <c r="CG4519" s="22"/>
      <c r="CH4519" s="22"/>
      <c r="CI4519" s="22"/>
      <c r="CJ4519" s="22"/>
      <c r="CK4519" s="22"/>
      <c r="CL4519" s="22"/>
      <c r="CM4519" s="22"/>
      <c r="CN4519" s="22"/>
      <c r="CO4519" s="22"/>
    </row>
    <row r="4520" spans="1:93" s="2" customFormat="1" x14ac:dyDescent="0.3">
      <c r="A4520" s="73" t="s">
        <v>204</v>
      </c>
      <c r="B4520" s="73" t="s">
        <v>362</v>
      </c>
      <c r="C4520" s="67" t="s">
        <v>252</v>
      </c>
      <c r="D4520" s="67" t="s">
        <v>429</v>
      </c>
      <c r="E4520" s="73"/>
      <c r="F4520" s="73" t="s">
        <v>412</v>
      </c>
      <c r="G4520" s="73" t="s">
        <v>405</v>
      </c>
      <c r="H4520" s="73" t="s">
        <v>405</v>
      </c>
      <c r="I4520" s="73" t="s">
        <v>467</v>
      </c>
      <c r="J4520" s="86" t="str">
        <f t="shared" si="101"/>
        <v>Luxury km Managed cars (by market segment)</v>
      </c>
      <c r="K4520" s="98">
        <v>0.21102000000000001</v>
      </c>
      <c r="L4520" s="48"/>
      <c r="M4520" s="22"/>
      <c r="N4520" s="22"/>
      <c r="O4520" s="22"/>
      <c r="P4520" s="22"/>
      <c r="Q4520" s="22"/>
      <c r="R4520" s="22"/>
      <c r="S4520" s="22"/>
      <c r="T4520" s="2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c r="AQ4520" s="22"/>
      <c r="AR4520" s="22"/>
      <c r="AS4520" s="22"/>
      <c r="AT4520" s="22"/>
      <c r="AU4520" s="22"/>
      <c r="AV4520" s="22"/>
      <c r="AW4520" s="22"/>
      <c r="AX4520" s="22"/>
      <c r="AY4520" s="22"/>
      <c r="AZ4520" s="22"/>
      <c r="BA4520" s="22"/>
      <c r="BB4520" s="22"/>
      <c r="BC4520" s="22"/>
      <c r="BD4520" s="22"/>
      <c r="BE4520" s="22"/>
      <c r="BF4520" s="22"/>
      <c r="BG4520" s="22"/>
      <c r="BH4520" s="22"/>
      <c r="BI4520" s="22"/>
      <c r="BJ4520" s="22"/>
      <c r="BK4520" s="22"/>
      <c r="BL4520" s="22"/>
      <c r="BM4520" s="22"/>
      <c r="BN4520" s="22"/>
      <c r="BO4520" s="22"/>
      <c r="BP4520" s="22"/>
      <c r="BQ4520" s="22"/>
      <c r="BR4520" s="22"/>
      <c r="BS4520" s="22"/>
      <c r="BT4520" s="22"/>
      <c r="BU4520" s="22"/>
      <c r="BV4520" s="22"/>
      <c r="BW4520" s="22"/>
      <c r="BX4520" s="22"/>
      <c r="BY4520" s="22"/>
      <c r="BZ4520" s="22"/>
      <c r="CA4520" s="22"/>
      <c r="CB4520" s="22"/>
      <c r="CC4520" s="22"/>
      <c r="CD4520" s="22"/>
      <c r="CE4520" s="22"/>
      <c r="CF4520" s="22"/>
      <c r="CG4520" s="22"/>
      <c r="CH4520" s="22"/>
      <c r="CI4520" s="22"/>
      <c r="CJ4520" s="22"/>
      <c r="CK4520" s="22"/>
      <c r="CL4520" s="22"/>
      <c r="CM4520" s="22"/>
      <c r="CN4520" s="22"/>
      <c r="CO4520" s="22"/>
    </row>
    <row r="4521" spans="1:93" s="2" customFormat="1" x14ac:dyDescent="0.3">
      <c r="A4521" s="73" t="s">
        <v>204</v>
      </c>
      <c r="B4521" s="73" t="s">
        <v>362</v>
      </c>
      <c r="C4521" s="67" t="s">
        <v>252</v>
      </c>
      <c r="D4521" s="67" t="s">
        <v>429</v>
      </c>
      <c r="E4521" s="73"/>
      <c r="F4521" s="73" t="s">
        <v>412</v>
      </c>
      <c r="G4521" s="73" t="s">
        <v>405</v>
      </c>
      <c r="H4521" s="73" t="s">
        <v>405</v>
      </c>
      <c r="I4521" s="73" t="s">
        <v>468</v>
      </c>
      <c r="J4521" s="86" t="str">
        <f t="shared" si="101"/>
        <v>Luxury km Managed cars (by market segment)</v>
      </c>
      <c r="K4521" s="98">
        <v>1.8400000000000001E-3</v>
      </c>
      <c r="L4521" s="48"/>
      <c r="M4521" s="22"/>
      <c r="N4521" s="22"/>
      <c r="O4521" s="22"/>
      <c r="P4521" s="22"/>
      <c r="Q4521" s="22"/>
      <c r="R4521" s="22"/>
      <c r="S4521" s="22"/>
      <c r="T4521" s="22"/>
      <c r="U4521" s="22"/>
      <c r="V4521" s="22"/>
      <c r="W4521" s="22"/>
      <c r="X4521" s="22"/>
      <c r="Y4521" s="22"/>
      <c r="Z4521" s="22"/>
      <c r="AA4521" s="22"/>
      <c r="AB4521" s="22"/>
      <c r="AC4521" s="22"/>
      <c r="AD4521" s="22"/>
      <c r="AE4521" s="22"/>
      <c r="AF4521" s="22"/>
      <c r="AG4521" s="22"/>
      <c r="AH4521" s="22"/>
      <c r="AI4521" s="22"/>
      <c r="AJ4521" s="22"/>
      <c r="AK4521" s="22"/>
      <c r="AL4521" s="22"/>
      <c r="AM4521" s="22"/>
      <c r="AN4521" s="22"/>
      <c r="AO4521" s="22"/>
      <c r="AP4521" s="22"/>
      <c r="AQ4521" s="22"/>
      <c r="AR4521" s="22"/>
      <c r="AS4521" s="22"/>
      <c r="AT4521" s="22"/>
      <c r="AU4521" s="22"/>
      <c r="AV4521" s="22"/>
      <c r="AW4521" s="22"/>
      <c r="AX4521" s="22"/>
      <c r="AY4521" s="22"/>
      <c r="AZ4521" s="22"/>
      <c r="BA4521" s="22"/>
      <c r="BB4521" s="22"/>
      <c r="BC4521" s="22"/>
      <c r="BD4521" s="22"/>
      <c r="BE4521" s="22"/>
      <c r="BF4521" s="22"/>
      <c r="BG4521" s="22"/>
      <c r="BH4521" s="22"/>
      <c r="BI4521" s="22"/>
      <c r="BJ4521" s="22"/>
      <c r="BK4521" s="22"/>
      <c r="BL4521" s="22"/>
      <c r="BM4521" s="22"/>
      <c r="BN4521" s="22"/>
      <c r="BO4521" s="22"/>
      <c r="BP4521" s="22"/>
      <c r="BQ4521" s="22"/>
      <c r="BR4521" s="22"/>
      <c r="BS4521" s="22"/>
      <c r="BT4521" s="22"/>
      <c r="BU4521" s="22"/>
      <c r="BV4521" s="22"/>
      <c r="BW4521" s="22"/>
      <c r="BX4521" s="22"/>
      <c r="BY4521" s="22"/>
      <c r="BZ4521" s="22"/>
      <c r="CA4521" s="22"/>
      <c r="CB4521" s="22"/>
      <c r="CC4521" s="22"/>
      <c r="CD4521" s="22"/>
      <c r="CE4521" s="22"/>
      <c r="CF4521" s="22"/>
      <c r="CG4521" s="22"/>
      <c r="CH4521" s="22"/>
      <c r="CI4521" s="22"/>
      <c r="CJ4521" s="22"/>
      <c r="CK4521" s="22"/>
      <c r="CL4521" s="22"/>
      <c r="CM4521" s="22"/>
      <c r="CN4521" s="22"/>
      <c r="CO4521" s="22"/>
    </row>
    <row r="4522" spans="1:93" s="2" customFormat="1" x14ac:dyDescent="0.3">
      <c r="A4522" s="73" t="s">
        <v>204</v>
      </c>
      <c r="B4522" s="73" t="s">
        <v>362</v>
      </c>
      <c r="C4522" s="67" t="s">
        <v>252</v>
      </c>
      <c r="D4522" s="67" t="s">
        <v>429</v>
      </c>
      <c r="E4522" s="73"/>
      <c r="F4522" s="73" t="s">
        <v>412</v>
      </c>
      <c r="G4522" s="73" t="s">
        <v>156</v>
      </c>
      <c r="H4522" s="73" t="s">
        <v>156</v>
      </c>
      <c r="I4522" s="73" t="s">
        <v>465</v>
      </c>
      <c r="J4522" s="86" t="str">
        <f t="shared" si="101"/>
        <v>Luxury miles Managed cars (by market segment)</v>
      </c>
      <c r="K4522" s="98">
        <v>0.34258</v>
      </c>
      <c r="L4522" s="48"/>
      <c r="M4522" s="22"/>
      <c r="N4522" s="22"/>
      <c r="O4522" s="22"/>
      <c r="P4522" s="22"/>
      <c r="Q4522" s="22"/>
      <c r="R4522" s="22"/>
      <c r="S4522" s="22"/>
      <c r="T4522" s="2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c r="AQ4522" s="22"/>
      <c r="AR4522" s="22"/>
      <c r="AS4522" s="22"/>
      <c r="AT4522" s="22"/>
      <c r="AU4522" s="22"/>
      <c r="AV4522" s="22"/>
      <c r="AW4522" s="22"/>
      <c r="AX4522" s="22"/>
      <c r="AY4522" s="22"/>
      <c r="AZ4522" s="22"/>
      <c r="BA4522" s="22"/>
      <c r="BB4522" s="22"/>
      <c r="BC4522" s="22"/>
      <c r="BD4522" s="22"/>
      <c r="BE4522" s="22"/>
      <c r="BF4522" s="22"/>
      <c r="BG4522" s="22"/>
      <c r="BH4522" s="22"/>
      <c r="BI4522" s="22"/>
      <c r="BJ4522" s="22"/>
      <c r="BK4522" s="22"/>
      <c r="BL4522" s="22"/>
      <c r="BM4522" s="22"/>
      <c r="BN4522" s="22"/>
      <c r="BO4522" s="22"/>
      <c r="BP4522" s="22"/>
      <c r="BQ4522" s="22"/>
      <c r="BR4522" s="22"/>
      <c r="BS4522" s="22"/>
      <c r="BT4522" s="22"/>
      <c r="BU4522" s="22"/>
      <c r="BV4522" s="22"/>
      <c r="BW4522" s="22"/>
      <c r="BX4522" s="22"/>
      <c r="BY4522" s="22"/>
      <c r="BZ4522" s="22"/>
      <c r="CA4522" s="22"/>
      <c r="CB4522" s="22"/>
      <c r="CC4522" s="22"/>
      <c r="CD4522" s="22"/>
      <c r="CE4522" s="22"/>
      <c r="CF4522" s="22"/>
      <c r="CG4522" s="22"/>
      <c r="CH4522" s="22"/>
      <c r="CI4522" s="22"/>
      <c r="CJ4522" s="22"/>
      <c r="CK4522" s="22"/>
      <c r="CL4522" s="22"/>
      <c r="CM4522" s="22"/>
      <c r="CN4522" s="22"/>
      <c r="CO4522" s="22"/>
    </row>
    <row r="4523" spans="1:93" s="2" customFormat="1" x14ac:dyDescent="0.3">
      <c r="A4523" s="73" t="s">
        <v>204</v>
      </c>
      <c r="B4523" s="73" t="s">
        <v>362</v>
      </c>
      <c r="C4523" s="67" t="s">
        <v>252</v>
      </c>
      <c r="D4523" s="67" t="s">
        <v>429</v>
      </c>
      <c r="E4523" s="73"/>
      <c r="F4523" s="73" t="s">
        <v>412</v>
      </c>
      <c r="G4523" s="73" t="s">
        <v>156</v>
      </c>
      <c r="H4523" s="73" t="s">
        <v>156</v>
      </c>
      <c r="I4523" s="73" t="s">
        <v>466</v>
      </c>
      <c r="J4523" s="86" t="str">
        <f t="shared" si="101"/>
        <v>Luxury miles Managed cars (by market segment)</v>
      </c>
      <c r="K4523" s="98">
        <v>1.0000000000000001E-5</v>
      </c>
      <c r="L4523" s="48"/>
      <c r="M4523" s="22"/>
      <c r="N4523" s="22"/>
      <c r="O4523" s="22"/>
      <c r="P4523" s="22"/>
      <c r="Q4523" s="22"/>
      <c r="R4523" s="22"/>
      <c r="S4523" s="22"/>
      <c r="T4523" s="22"/>
      <c r="U4523" s="22"/>
      <c r="V4523" s="22"/>
      <c r="W4523" s="22"/>
      <c r="X4523" s="22"/>
      <c r="Y4523" s="22"/>
      <c r="Z4523" s="22"/>
      <c r="AA4523" s="22"/>
      <c r="AB4523" s="22"/>
      <c r="AC4523" s="22"/>
      <c r="AD4523" s="22"/>
      <c r="AE4523" s="22"/>
      <c r="AF4523" s="22"/>
      <c r="AG4523" s="22"/>
      <c r="AH4523" s="22"/>
      <c r="AI4523" s="22"/>
      <c r="AJ4523" s="22"/>
      <c r="AK4523" s="22"/>
      <c r="AL4523" s="22"/>
      <c r="AM4523" s="22"/>
      <c r="AN4523" s="22"/>
      <c r="AO4523" s="22"/>
      <c r="AP4523" s="22"/>
      <c r="AQ4523" s="22"/>
      <c r="AR4523" s="22"/>
      <c r="AS4523" s="22"/>
      <c r="AT4523" s="22"/>
      <c r="AU4523" s="22"/>
      <c r="AV4523" s="22"/>
      <c r="AW4523" s="22"/>
      <c r="AX4523" s="22"/>
      <c r="AY4523" s="22"/>
      <c r="AZ4523" s="22"/>
      <c r="BA4523" s="22"/>
      <c r="BB4523" s="22"/>
      <c r="BC4523" s="22"/>
      <c r="BD4523" s="22"/>
      <c r="BE4523" s="22"/>
      <c r="BF4523" s="22"/>
      <c r="BG4523" s="22"/>
      <c r="BH4523" s="22"/>
      <c r="BI4523" s="22"/>
      <c r="BJ4523" s="22"/>
      <c r="BK4523" s="22"/>
      <c r="BL4523" s="22"/>
      <c r="BM4523" s="22"/>
      <c r="BN4523" s="22"/>
      <c r="BO4523" s="22"/>
      <c r="BP4523" s="22"/>
      <c r="BQ4523" s="22"/>
      <c r="BR4523" s="22"/>
      <c r="BS4523" s="22"/>
      <c r="BT4523" s="22"/>
      <c r="BU4523" s="22"/>
      <c r="BV4523" s="22"/>
      <c r="BW4523" s="22"/>
      <c r="BX4523" s="22"/>
      <c r="BY4523" s="22"/>
      <c r="BZ4523" s="22"/>
      <c r="CA4523" s="22"/>
      <c r="CB4523" s="22"/>
      <c r="CC4523" s="22"/>
      <c r="CD4523" s="22"/>
      <c r="CE4523" s="22"/>
      <c r="CF4523" s="22"/>
      <c r="CG4523" s="22"/>
      <c r="CH4523" s="22"/>
      <c r="CI4523" s="22"/>
      <c r="CJ4523" s="22"/>
      <c r="CK4523" s="22"/>
      <c r="CL4523" s="22"/>
      <c r="CM4523" s="22"/>
      <c r="CN4523" s="22"/>
      <c r="CO4523" s="22"/>
    </row>
    <row r="4524" spans="1:93" s="2" customFormat="1" x14ac:dyDescent="0.3">
      <c r="A4524" s="73" t="s">
        <v>204</v>
      </c>
      <c r="B4524" s="73" t="s">
        <v>362</v>
      </c>
      <c r="C4524" s="67" t="s">
        <v>252</v>
      </c>
      <c r="D4524" s="67" t="s">
        <v>429</v>
      </c>
      <c r="E4524" s="73"/>
      <c r="F4524" s="73" t="s">
        <v>412</v>
      </c>
      <c r="G4524" s="73" t="s">
        <v>156</v>
      </c>
      <c r="H4524" s="73" t="s">
        <v>156</v>
      </c>
      <c r="I4524" s="73" t="s">
        <v>467</v>
      </c>
      <c r="J4524" s="86" t="str">
        <f t="shared" si="101"/>
        <v>Luxury miles Managed cars (by market segment)</v>
      </c>
      <c r="K4524" s="98">
        <v>0.33960000000000001</v>
      </c>
      <c r="L4524" s="48"/>
      <c r="M4524" s="22"/>
      <c r="N4524" s="22"/>
      <c r="O4524" s="22"/>
      <c r="P4524" s="22"/>
      <c r="Q4524" s="22"/>
      <c r="R4524" s="22"/>
      <c r="S4524" s="22"/>
      <c r="T4524" s="2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c r="AQ4524" s="22"/>
      <c r="AR4524" s="22"/>
      <c r="AS4524" s="22"/>
      <c r="AT4524" s="22"/>
      <c r="AU4524" s="22"/>
      <c r="AV4524" s="22"/>
      <c r="AW4524" s="22"/>
      <c r="AX4524" s="22"/>
      <c r="AY4524" s="22"/>
      <c r="AZ4524" s="22"/>
      <c r="BA4524" s="22"/>
      <c r="BB4524" s="22"/>
      <c r="BC4524" s="22"/>
      <c r="BD4524" s="22"/>
      <c r="BE4524" s="22"/>
      <c r="BF4524" s="22"/>
      <c r="BG4524" s="22"/>
      <c r="BH4524" s="22"/>
      <c r="BI4524" s="22"/>
      <c r="BJ4524" s="22"/>
      <c r="BK4524" s="22"/>
      <c r="BL4524" s="22"/>
      <c r="BM4524" s="22"/>
      <c r="BN4524" s="22"/>
      <c r="BO4524" s="22"/>
      <c r="BP4524" s="22"/>
      <c r="BQ4524" s="22"/>
      <c r="BR4524" s="22"/>
      <c r="BS4524" s="22"/>
      <c r="BT4524" s="22"/>
      <c r="BU4524" s="22"/>
      <c r="BV4524" s="22"/>
      <c r="BW4524" s="22"/>
      <c r="BX4524" s="22"/>
      <c r="BY4524" s="22"/>
      <c r="BZ4524" s="22"/>
      <c r="CA4524" s="22"/>
      <c r="CB4524" s="22"/>
      <c r="CC4524" s="22"/>
      <c r="CD4524" s="22"/>
      <c r="CE4524" s="22"/>
      <c r="CF4524" s="22"/>
      <c r="CG4524" s="22"/>
      <c r="CH4524" s="22"/>
      <c r="CI4524" s="22"/>
      <c r="CJ4524" s="22"/>
      <c r="CK4524" s="22"/>
      <c r="CL4524" s="22"/>
      <c r="CM4524" s="22"/>
      <c r="CN4524" s="22"/>
      <c r="CO4524" s="22"/>
    </row>
    <row r="4525" spans="1:93" s="2" customFormat="1" x14ac:dyDescent="0.3">
      <c r="A4525" s="73" t="s">
        <v>204</v>
      </c>
      <c r="B4525" s="73" t="s">
        <v>362</v>
      </c>
      <c r="C4525" s="67" t="s">
        <v>252</v>
      </c>
      <c r="D4525" s="67" t="s">
        <v>429</v>
      </c>
      <c r="E4525" s="73"/>
      <c r="F4525" s="73" t="s">
        <v>412</v>
      </c>
      <c r="G4525" s="73" t="s">
        <v>156</v>
      </c>
      <c r="H4525" s="73" t="s">
        <v>156</v>
      </c>
      <c r="I4525" s="73" t="s">
        <v>468</v>
      </c>
      <c r="J4525" s="86" t="str">
        <f t="shared" si="101"/>
        <v>Luxury miles Managed cars (by market segment)</v>
      </c>
      <c r="K4525" s="98">
        <v>2.97E-3</v>
      </c>
      <c r="L4525" s="48"/>
      <c r="M4525" s="22"/>
      <c r="N4525" s="22"/>
      <c r="O4525" s="22"/>
      <c r="P4525" s="22"/>
      <c r="Q4525" s="22"/>
      <c r="R4525" s="22"/>
      <c r="S4525" s="22"/>
      <c r="T4525" s="22"/>
      <c r="U4525" s="22"/>
      <c r="V4525" s="22"/>
      <c r="W4525" s="22"/>
      <c r="X4525" s="22"/>
      <c r="Y4525" s="22"/>
      <c r="Z4525" s="22"/>
      <c r="AA4525" s="22"/>
      <c r="AB4525" s="22"/>
      <c r="AC4525" s="22"/>
      <c r="AD4525" s="22"/>
      <c r="AE4525" s="22"/>
      <c r="AF4525" s="22"/>
      <c r="AG4525" s="22"/>
      <c r="AH4525" s="22"/>
      <c r="AI4525" s="22"/>
      <c r="AJ4525" s="22"/>
      <c r="AK4525" s="22"/>
      <c r="AL4525" s="22"/>
      <c r="AM4525" s="22"/>
      <c r="AN4525" s="22"/>
      <c r="AO4525" s="22"/>
      <c r="AP4525" s="22"/>
      <c r="AQ4525" s="22"/>
      <c r="AR4525" s="22"/>
      <c r="AS4525" s="22"/>
      <c r="AT4525" s="22"/>
      <c r="AU4525" s="22"/>
      <c r="AV4525" s="22"/>
      <c r="AW4525" s="22"/>
      <c r="AX4525" s="22"/>
      <c r="AY4525" s="22"/>
      <c r="AZ4525" s="22"/>
      <c r="BA4525" s="22"/>
      <c r="BB4525" s="22"/>
      <c r="BC4525" s="22"/>
      <c r="BD4525" s="22"/>
      <c r="BE4525" s="22"/>
      <c r="BF4525" s="22"/>
      <c r="BG4525" s="22"/>
      <c r="BH4525" s="22"/>
      <c r="BI4525" s="22"/>
      <c r="BJ4525" s="22"/>
      <c r="BK4525" s="22"/>
      <c r="BL4525" s="22"/>
      <c r="BM4525" s="22"/>
      <c r="BN4525" s="22"/>
      <c r="BO4525" s="22"/>
      <c r="BP4525" s="22"/>
      <c r="BQ4525" s="22"/>
      <c r="BR4525" s="22"/>
      <c r="BS4525" s="22"/>
      <c r="BT4525" s="22"/>
      <c r="BU4525" s="22"/>
      <c r="BV4525" s="22"/>
      <c r="BW4525" s="22"/>
      <c r="BX4525" s="22"/>
      <c r="BY4525" s="22"/>
      <c r="BZ4525" s="22"/>
      <c r="CA4525" s="22"/>
      <c r="CB4525" s="22"/>
      <c r="CC4525" s="22"/>
      <c r="CD4525" s="22"/>
      <c r="CE4525" s="22"/>
      <c r="CF4525" s="22"/>
      <c r="CG4525" s="22"/>
      <c r="CH4525" s="22"/>
      <c r="CI4525" s="22"/>
      <c r="CJ4525" s="22"/>
      <c r="CK4525" s="22"/>
      <c r="CL4525" s="22"/>
      <c r="CM4525" s="22"/>
      <c r="CN4525" s="22"/>
      <c r="CO4525" s="22"/>
    </row>
    <row r="4526" spans="1:93" s="2" customFormat="1" x14ac:dyDescent="0.3">
      <c r="A4526" s="73" t="s">
        <v>204</v>
      </c>
      <c r="B4526" s="73" t="s">
        <v>362</v>
      </c>
      <c r="C4526" s="67" t="s">
        <v>252</v>
      </c>
      <c r="D4526" s="67" t="s">
        <v>429</v>
      </c>
      <c r="E4526" s="73"/>
      <c r="F4526" s="73" t="s">
        <v>138</v>
      </c>
      <c r="G4526" s="73" t="s">
        <v>405</v>
      </c>
      <c r="H4526" s="73" t="s">
        <v>405</v>
      </c>
      <c r="I4526" s="73" t="s">
        <v>465</v>
      </c>
      <c r="J4526" s="86" t="str">
        <f t="shared" si="101"/>
        <v>Luxury km Managed cars (by market segment)</v>
      </c>
      <c r="K4526" s="98">
        <v>0.33566000000000001</v>
      </c>
      <c r="L4526" s="48"/>
      <c r="M4526" s="22"/>
      <c r="N4526" s="22"/>
      <c r="O4526" s="22"/>
      <c r="P4526" s="22"/>
      <c r="Q4526" s="22"/>
      <c r="R4526" s="22"/>
      <c r="S4526" s="22"/>
      <c r="T4526" s="2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c r="AQ4526" s="22"/>
      <c r="AR4526" s="22"/>
      <c r="AS4526" s="22"/>
      <c r="AT4526" s="22"/>
      <c r="AU4526" s="22"/>
      <c r="AV4526" s="22"/>
      <c r="AW4526" s="22"/>
      <c r="AX4526" s="22"/>
      <c r="AY4526" s="22"/>
      <c r="AZ4526" s="22"/>
      <c r="BA4526" s="22"/>
      <c r="BB4526" s="22"/>
      <c r="BC4526" s="22"/>
      <c r="BD4526" s="22"/>
      <c r="BE4526" s="22"/>
      <c r="BF4526" s="22"/>
      <c r="BG4526" s="22"/>
      <c r="BH4526" s="22"/>
      <c r="BI4526" s="22"/>
      <c r="BJ4526" s="22"/>
      <c r="BK4526" s="22"/>
      <c r="BL4526" s="22"/>
      <c r="BM4526" s="22"/>
      <c r="BN4526" s="22"/>
      <c r="BO4526" s="22"/>
      <c r="BP4526" s="22"/>
      <c r="BQ4526" s="22"/>
      <c r="BR4526" s="22"/>
      <c r="BS4526" s="22"/>
      <c r="BT4526" s="22"/>
      <c r="BU4526" s="22"/>
      <c r="BV4526" s="22"/>
      <c r="BW4526" s="22"/>
      <c r="BX4526" s="22"/>
      <c r="BY4526" s="22"/>
      <c r="BZ4526" s="22"/>
      <c r="CA4526" s="22"/>
      <c r="CB4526" s="22"/>
      <c r="CC4526" s="22"/>
      <c r="CD4526" s="22"/>
      <c r="CE4526" s="22"/>
      <c r="CF4526" s="22"/>
      <c r="CG4526" s="22"/>
      <c r="CH4526" s="22"/>
      <c r="CI4526" s="22"/>
      <c r="CJ4526" s="22"/>
      <c r="CK4526" s="22"/>
      <c r="CL4526" s="22"/>
      <c r="CM4526" s="22"/>
      <c r="CN4526" s="22"/>
      <c r="CO4526" s="22"/>
    </row>
    <row r="4527" spans="1:93" s="2" customFormat="1" x14ac:dyDescent="0.3">
      <c r="A4527" s="73" t="s">
        <v>204</v>
      </c>
      <c r="B4527" s="73" t="s">
        <v>362</v>
      </c>
      <c r="C4527" s="67" t="s">
        <v>252</v>
      </c>
      <c r="D4527" s="67" t="s">
        <v>429</v>
      </c>
      <c r="E4527" s="73"/>
      <c r="F4527" s="73" t="s">
        <v>138</v>
      </c>
      <c r="G4527" s="73" t="s">
        <v>405</v>
      </c>
      <c r="H4527" s="73" t="s">
        <v>405</v>
      </c>
      <c r="I4527" s="73" t="s">
        <v>466</v>
      </c>
      <c r="J4527" s="86" t="str">
        <f t="shared" si="101"/>
        <v>Luxury km Managed cars (by market segment)</v>
      </c>
      <c r="K4527" s="98">
        <v>3.2000000000000003E-4</v>
      </c>
      <c r="L4527" s="48"/>
      <c r="M4527" s="22"/>
      <c r="N4527" s="22"/>
      <c r="O4527" s="22"/>
      <c r="P4527" s="22"/>
      <c r="Q4527" s="22"/>
      <c r="R4527" s="22"/>
      <c r="S4527" s="22"/>
      <c r="T4527" s="22"/>
      <c r="U4527" s="22"/>
      <c r="V4527" s="22"/>
      <c r="W4527" s="22"/>
      <c r="X4527" s="22"/>
      <c r="Y4527" s="22"/>
      <c r="Z4527" s="22"/>
      <c r="AA4527" s="22"/>
      <c r="AB4527" s="22"/>
      <c r="AC4527" s="22"/>
      <c r="AD4527" s="22"/>
      <c r="AE4527" s="22"/>
      <c r="AF4527" s="22"/>
      <c r="AG4527" s="22"/>
      <c r="AH4527" s="22"/>
      <c r="AI4527" s="22"/>
      <c r="AJ4527" s="22"/>
      <c r="AK4527" s="22"/>
      <c r="AL4527" s="22"/>
      <c r="AM4527" s="22"/>
      <c r="AN4527" s="22"/>
      <c r="AO4527" s="22"/>
      <c r="AP4527" s="22"/>
      <c r="AQ4527" s="22"/>
      <c r="AR4527" s="22"/>
      <c r="AS4527" s="22"/>
      <c r="AT4527" s="22"/>
      <c r="AU4527" s="22"/>
      <c r="AV4527" s="22"/>
      <c r="AW4527" s="22"/>
      <c r="AX4527" s="22"/>
      <c r="AY4527" s="22"/>
      <c r="AZ4527" s="22"/>
      <c r="BA4527" s="22"/>
      <c r="BB4527" s="22"/>
      <c r="BC4527" s="22"/>
      <c r="BD4527" s="22"/>
      <c r="BE4527" s="22"/>
      <c r="BF4527" s="22"/>
      <c r="BG4527" s="22"/>
      <c r="BH4527" s="22"/>
      <c r="BI4527" s="22"/>
      <c r="BJ4527" s="22"/>
      <c r="BK4527" s="22"/>
      <c r="BL4527" s="22"/>
      <c r="BM4527" s="22"/>
      <c r="BN4527" s="22"/>
      <c r="BO4527" s="22"/>
      <c r="BP4527" s="22"/>
      <c r="BQ4527" s="22"/>
      <c r="BR4527" s="22"/>
      <c r="BS4527" s="22"/>
      <c r="BT4527" s="22"/>
      <c r="BU4527" s="22"/>
      <c r="BV4527" s="22"/>
      <c r="BW4527" s="22"/>
      <c r="BX4527" s="22"/>
      <c r="BY4527" s="22"/>
      <c r="BZ4527" s="22"/>
      <c r="CA4527" s="22"/>
      <c r="CB4527" s="22"/>
      <c r="CC4527" s="22"/>
      <c r="CD4527" s="22"/>
      <c r="CE4527" s="22"/>
      <c r="CF4527" s="22"/>
      <c r="CG4527" s="22"/>
      <c r="CH4527" s="22"/>
      <c r="CI4527" s="22"/>
      <c r="CJ4527" s="22"/>
      <c r="CK4527" s="22"/>
      <c r="CL4527" s="22"/>
      <c r="CM4527" s="22"/>
      <c r="CN4527" s="22"/>
      <c r="CO4527" s="22"/>
    </row>
    <row r="4528" spans="1:93" s="2" customFormat="1" x14ac:dyDescent="0.3">
      <c r="A4528" s="73" t="s">
        <v>204</v>
      </c>
      <c r="B4528" s="73" t="s">
        <v>362</v>
      </c>
      <c r="C4528" s="67" t="s">
        <v>252</v>
      </c>
      <c r="D4528" s="67" t="s">
        <v>429</v>
      </c>
      <c r="E4528" s="73"/>
      <c r="F4528" s="73" t="s">
        <v>138</v>
      </c>
      <c r="G4528" s="73" t="s">
        <v>405</v>
      </c>
      <c r="H4528" s="73" t="s">
        <v>405</v>
      </c>
      <c r="I4528" s="73" t="s">
        <v>467</v>
      </c>
      <c r="J4528" s="86" t="str">
        <f t="shared" si="101"/>
        <v>Luxury km Managed cars (by market segment)</v>
      </c>
      <c r="K4528" s="98">
        <v>0.33495999999999998</v>
      </c>
      <c r="L4528" s="48"/>
      <c r="M4528" s="22"/>
      <c r="N4528" s="22"/>
      <c r="O4528" s="22"/>
      <c r="P4528" s="22"/>
      <c r="Q4528" s="22"/>
      <c r="R4528" s="22"/>
      <c r="S4528" s="22"/>
      <c r="T4528" s="2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c r="AQ4528" s="22"/>
      <c r="AR4528" s="22"/>
      <c r="AS4528" s="22"/>
      <c r="AT4528" s="22"/>
      <c r="AU4528" s="22"/>
      <c r="AV4528" s="22"/>
      <c r="AW4528" s="22"/>
      <c r="AX4528" s="22"/>
      <c r="AY4528" s="22"/>
      <c r="AZ4528" s="22"/>
      <c r="BA4528" s="22"/>
      <c r="BB4528" s="22"/>
      <c r="BC4528" s="22"/>
      <c r="BD4528" s="22"/>
      <c r="BE4528" s="22"/>
      <c r="BF4528" s="22"/>
      <c r="BG4528" s="22"/>
      <c r="BH4528" s="22"/>
      <c r="BI4528" s="22"/>
      <c r="BJ4528" s="22"/>
      <c r="BK4528" s="22"/>
      <c r="BL4528" s="22"/>
      <c r="BM4528" s="22"/>
      <c r="BN4528" s="22"/>
      <c r="BO4528" s="22"/>
      <c r="BP4528" s="22"/>
      <c r="BQ4528" s="22"/>
      <c r="BR4528" s="22"/>
      <c r="BS4528" s="22"/>
      <c r="BT4528" s="22"/>
      <c r="BU4528" s="22"/>
      <c r="BV4528" s="22"/>
      <c r="BW4528" s="22"/>
      <c r="BX4528" s="22"/>
      <c r="BY4528" s="22"/>
      <c r="BZ4528" s="22"/>
      <c r="CA4528" s="22"/>
      <c r="CB4528" s="22"/>
      <c r="CC4528" s="22"/>
      <c r="CD4528" s="22"/>
      <c r="CE4528" s="22"/>
      <c r="CF4528" s="22"/>
      <c r="CG4528" s="22"/>
      <c r="CH4528" s="22"/>
      <c r="CI4528" s="22"/>
      <c r="CJ4528" s="22"/>
      <c r="CK4528" s="22"/>
      <c r="CL4528" s="22"/>
      <c r="CM4528" s="22"/>
      <c r="CN4528" s="22"/>
      <c r="CO4528" s="22"/>
    </row>
    <row r="4529" spans="1:93" s="2" customFormat="1" x14ac:dyDescent="0.3">
      <c r="A4529" s="73" t="s">
        <v>204</v>
      </c>
      <c r="B4529" s="73" t="s">
        <v>362</v>
      </c>
      <c r="C4529" s="67" t="s">
        <v>252</v>
      </c>
      <c r="D4529" s="67" t="s">
        <v>429</v>
      </c>
      <c r="E4529" s="73"/>
      <c r="F4529" s="73" t="s">
        <v>138</v>
      </c>
      <c r="G4529" s="73" t="s">
        <v>405</v>
      </c>
      <c r="H4529" s="73" t="s">
        <v>405</v>
      </c>
      <c r="I4529" s="73" t="s">
        <v>468</v>
      </c>
      <c r="J4529" s="86" t="str">
        <f t="shared" si="101"/>
        <v>Luxury km Managed cars (by market segment)</v>
      </c>
      <c r="K4529" s="98">
        <v>3.8000000000000002E-4</v>
      </c>
      <c r="L4529" s="48"/>
      <c r="M4529" s="22"/>
      <c r="N4529" s="22"/>
      <c r="O4529" s="22"/>
      <c r="P4529" s="22"/>
      <c r="Q4529" s="22"/>
      <c r="R4529" s="22"/>
      <c r="S4529" s="22"/>
      <c r="T4529" s="22"/>
      <c r="U4529" s="22"/>
      <c r="V4529" s="22"/>
      <c r="W4529" s="22"/>
      <c r="X4529" s="22"/>
      <c r="Y4529" s="22"/>
      <c r="Z4529" s="22"/>
      <c r="AA4529" s="22"/>
      <c r="AB4529" s="22"/>
      <c r="AC4529" s="22"/>
      <c r="AD4529" s="22"/>
      <c r="AE4529" s="22"/>
      <c r="AF4529" s="22"/>
      <c r="AG4529" s="22"/>
      <c r="AH4529" s="22"/>
      <c r="AI4529" s="22"/>
      <c r="AJ4529" s="22"/>
      <c r="AK4529" s="22"/>
      <c r="AL4529" s="22"/>
      <c r="AM4529" s="22"/>
      <c r="AN4529" s="22"/>
      <c r="AO4529" s="22"/>
      <c r="AP4529" s="22"/>
      <c r="AQ4529" s="22"/>
      <c r="AR4529" s="22"/>
      <c r="AS4529" s="22"/>
      <c r="AT4529" s="22"/>
      <c r="AU4529" s="22"/>
      <c r="AV4529" s="22"/>
      <c r="AW4529" s="22"/>
      <c r="AX4529" s="22"/>
      <c r="AY4529" s="22"/>
      <c r="AZ4529" s="22"/>
      <c r="BA4529" s="22"/>
      <c r="BB4529" s="22"/>
      <c r="BC4529" s="22"/>
      <c r="BD4529" s="22"/>
      <c r="BE4529" s="22"/>
      <c r="BF4529" s="22"/>
      <c r="BG4529" s="22"/>
      <c r="BH4529" s="22"/>
      <c r="BI4529" s="22"/>
      <c r="BJ4529" s="22"/>
      <c r="BK4529" s="22"/>
      <c r="BL4529" s="22"/>
      <c r="BM4529" s="22"/>
      <c r="BN4529" s="22"/>
      <c r="BO4529" s="22"/>
      <c r="BP4529" s="22"/>
      <c r="BQ4529" s="22"/>
      <c r="BR4529" s="22"/>
      <c r="BS4529" s="22"/>
      <c r="BT4529" s="22"/>
      <c r="BU4529" s="22"/>
      <c r="BV4529" s="22"/>
      <c r="BW4529" s="22"/>
      <c r="BX4529" s="22"/>
      <c r="BY4529" s="22"/>
      <c r="BZ4529" s="22"/>
      <c r="CA4529" s="22"/>
      <c r="CB4529" s="22"/>
      <c r="CC4529" s="22"/>
      <c r="CD4529" s="22"/>
      <c r="CE4529" s="22"/>
      <c r="CF4529" s="22"/>
      <c r="CG4529" s="22"/>
      <c r="CH4529" s="22"/>
      <c r="CI4529" s="22"/>
      <c r="CJ4529" s="22"/>
      <c r="CK4529" s="22"/>
      <c r="CL4529" s="22"/>
      <c r="CM4529" s="22"/>
      <c r="CN4529" s="22"/>
      <c r="CO4529" s="22"/>
    </row>
    <row r="4530" spans="1:93" s="2" customFormat="1" x14ac:dyDescent="0.3">
      <c r="A4530" s="73" t="s">
        <v>204</v>
      </c>
      <c r="B4530" s="73" t="s">
        <v>362</v>
      </c>
      <c r="C4530" s="67" t="s">
        <v>252</v>
      </c>
      <c r="D4530" s="67" t="s">
        <v>429</v>
      </c>
      <c r="E4530" s="73"/>
      <c r="F4530" s="73" t="s">
        <v>138</v>
      </c>
      <c r="G4530" s="73" t="s">
        <v>156</v>
      </c>
      <c r="H4530" s="73" t="s">
        <v>156</v>
      </c>
      <c r="I4530" s="73" t="s">
        <v>465</v>
      </c>
      <c r="J4530" s="86" t="str">
        <f t="shared" si="101"/>
        <v>Luxury miles Managed cars (by market segment)</v>
      </c>
      <c r="K4530" s="98">
        <v>0.54019000000000006</v>
      </c>
      <c r="L4530" s="48"/>
      <c r="M4530" s="22"/>
      <c r="N4530" s="22"/>
      <c r="O4530" s="22"/>
      <c r="P4530" s="22"/>
      <c r="Q4530" s="22"/>
      <c r="R4530" s="22"/>
      <c r="S4530" s="22"/>
      <c r="T4530" s="2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c r="AQ4530" s="22"/>
      <c r="AR4530" s="22"/>
      <c r="AS4530" s="22"/>
      <c r="AT4530" s="22"/>
      <c r="AU4530" s="22"/>
      <c r="AV4530" s="22"/>
      <c r="AW4530" s="22"/>
      <c r="AX4530" s="22"/>
      <c r="AY4530" s="22"/>
      <c r="AZ4530" s="22"/>
      <c r="BA4530" s="22"/>
      <c r="BB4530" s="22"/>
      <c r="BC4530" s="22"/>
      <c r="BD4530" s="22"/>
      <c r="BE4530" s="22"/>
      <c r="BF4530" s="22"/>
      <c r="BG4530" s="22"/>
      <c r="BH4530" s="22"/>
      <c r="BI4530" s="22"/>
      <c r="BJ4530" s="22"/>
      <c r="BK4530" s="22"/>
      <c r="BL4530" s="22"/>
      <c r="BM4530" s="22"/>
      <c r="BN4530" s="22"/>
      <c r="BO4530" s="22"/>
      <c r="BP4530" s="22"/>
      <c r="BQ4530" s="22"/>
      <c r="BR4530" s="22"/>
      <c r="BS4530" s="22"/>
      <c r="BT4530" s="22"/>
      <c r="BU4530" s="22"/>
      <c r="BV4530" s="22"/>
      <c r="BW4530" s="22"/>
      <c r="BX4530" s="22"/>
      <c r="BY4530" s="22"/>
      <c r="BZ4530" s="22"/>
      <c r="CA4530" s="22"/>
      <c r="CB4530" s="22"/>
      <c r="CC4530" s="22"/>
      <c r="CD4530" s="22"/>
      <c r="CE4530" s="22"/>
      <c r="CF4530" s="22"/>
      <c r="CG4530" s="22"/>
      <c r="CH4530" s="22"/>
      <c r="CI4530" s="22"/>
      <c r="CJ4530" s="22"/>
      <c r="CK4530" s="22"/>
      <c r="CL4530" s="22"/>
      <c r="CM4530" s="22"/>
      <c r="CN4530" s="22"/>
      <c r="CO4530" s="22"/>
    </row>
    <row r="4531" spans="1:93" s="2" customFormat="1" x14ac:dyDescent="0.3">
      <c r="A4531" s="73" t="s">
        <v>204</v>
      </c>
      <c r="B4531" s="73" t="s">
        <v>362</v>
      </c>
      <c r="C4531" s="67" t="s">
        <v>252</v>
      </c>
      <c r="D4531" s="67" t="s">
        <v>429</v>
      </c>
      <c r="E4531" s="73"/>
      <c r="F4531" s="73" t="s">
        <v>138</v>
      </c>
      <c r="G4531" s="73" t="s">
        <v>156</v>
      </c>
      <c r="H4531" s="73" t="s">
        <v>156</v>
      </c>
      <c r="I4531" s="73" t="s">
        <v>466</v>
      </c>
      <c r="J4531" s="86" t="str">
        <f t="shared" si="101"/>
        <v>Luxury miles Managed cars (by market segment)</v>
      </c>
      <c r="K4531" s="98">
        <v>5.1000000000000004E-4</v>
      </c>
      <c r="L4531" s="48"/>
      <c r="M4531" s="22"/>
      <c r="N4531" s="22"/>
      <c r="O4531" s="22"/>
      <c r="P4531" s="22"/>
      <c r="Q4531" s="22"/>
      <c r="R4531" s="22"/>
      <c r="S4531" s="22"/>
      <c r="T4531" s="22"/>
      <c r="U4531" s="22"/>
      <c r="V4531" s="22"/>
      <c r="W4531" s="22"/>
      <c r="X4531" s="22"/>
      <c r="Y4531" s="22"/>
      <c r="Z4531" s="22"/>
      <c r="AA4531" s="22"/>
      <c r="AB4531" s="22"/>
      <c r="AC4531" s="22"/>
      <c r="AD4531" s="22"/>
      <c r="AE4531" s="22"/>
      <c r="AF4531" s="22"/>
      <c r="AG4531" s="22"/>
      <c r="AH4531" s="22"/>
      <c r="AI4531" s="22"/>
      <c r="AJ4531" s="22"/>
      <c r="AK4531" s="22"/>
      <c r="AL4531" s="22"/>
      <c r="AM4531" s="22"/>
      <c r="AN4531" s="22"/>
      <c r="AO4531" s="22"/>
      <c r="AP4531" s="22"/>
      <c r="AQ4531" s="22"/>
      <c r="AR4531" s="22"/>
      <c r="AS4531" s="22"/>
      <c r="AT4531" s="22"/>
      <c r="AU4531" s="22"/>
      <c r="AV4531" s="22"/>
      <c r="AW4531" s="22"/>
      <c r="AX4531" s="22"/>
      <c r="AY4531" s="22"/>
      <c r="AZ4531" s="22"/>
      <c r="BA4531" s="22"/>
      <c r="BB4531" s="22"/>
      <c r="BC4531" s="22"/>
      <c r="BD4531" s="22"/>
      <c r="BE4531" s="22"/>
      <c r="BF4531" s="22"/>
      <c r="BG4531" s="22"/>
      <c r="BH4531" s="22"/>
      <c r="BI4531" s="22"/>
      <c r="BJ4531" s="22"/>
      <c r="BK4531" s="22"/>
      <c r="BL4531" s="22"/>
      <c r="BM4531" s="22"/>
      <c r="BN4531" s="22"/>
      <c r="BO4531" s="22"/>
      <c r="BP4531" s="22"/>
      <c r="BQ4531" s="22"/>
      <c r="BR4531" s="22"/>
      <c r="BS4531" s="22"/>
      <c r="BT4531" s="22"/>
      <c r="BU4531" s="22"/>
      <c r="BV4531" s="22"/>
      <c r="BW4531" s="22"/>
      <c r="BX4531" s="22"/>
      <c r="BY4531" s="22"/>
      <c r="BZ4531" s="22"/>
      <c r="CA4531" s="22"/>
      <c r="CB4531" s="22"/>
      <c r="CC4531" s="22"/>
      <c r="CD4531" s="22"/>
      <c r="CE4531" s="22"/>
      <c r="CF4531" s="22"/>
      <c r="CG4531" s="22"/>
      <c r="CH4531" s="22"/>
      <c r="CI4531" s="22"/>
      <c r="CJ4531" s="22"/>
      <c r="CK4531" s="22"/>
      <c r="CL4531" s="22"/>
      <c r="CM4531" s="22"/>
      <c r="CN4531" s="22"/>
      <c r="CO4531" s="22"/>
    </row>
    <row r="4532" spans="1:93" s="2" customFormat="1" x14ac:dyDescent="0.3">
      <c r="A4532" s="73" t="s">
        <v>204</v>
      </c>
      <c r="B4532" s="73" t="s">
        <v>362</v>
      </c>
      <c r="C4532" s="67" t="s">
        <v>252</v>
      </c>
      <c r="D4532" s="67" t="s">
        <v>429</v>
      </c>
      <c r="E4532" s="73"/>
      <c r="F4532" s="73" t="s">
        <v>138</v>
      </c>
      <c r="G4532" s="73" t="s">
        <v>156</v>
      </c>
      <c r="H4532" s="73" t="s">
        <v>156</v>
      </c>
      <c r="I4532" s="73" t="s">
        <v>467</v>
      </c>
      <c r="J4532" s="86" t="str">
        <f t="shared" si="101"/>
        <v>Luxury miles Managed cars (by market segment)</v>
      </c>
      <c r="K4532" s="98">
        <v>0.53907000000000005</v>
      </c>
      <c r="L4532" s="48"/>
      <c r="M4532" s="22"/>
      <c r="N4532" s="22"/>
      <c r="O4532" s="22"/>
      <c r="P4532" s="22"/>
      <c r="Q4532" s="22"/>
      <c r="R4532" s="22"/>
      <c r="S4532" s="22"/>
      <c r="T4532" s="2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c r="AQ4532" s="22"/>
      <c r="AR4532" s="22"/>
      <c r="AS4532" s="22"/>
      <c r="AT4532" s="22"/>
      <c r="AU4532" s="22"/>
      <c r="AV4532" s="22"/>
      <c r="AW4532" s="22"/>
      <c r="AX4532" s="22"/>
      <c r="AY4532" s="22"/>
      <c r="AZ4532" s="22"/>
      <c r="BA4532" s="22"/>
      <c r="BB4532" s="22"/>
      <c r="BC4532" s="22"/>
      <c r="BD4532" s="22"/>
      <c r="BE4532" s="22"/>
      <c r="BF4532" s="22"/>
      <c r="BG4532" s="22"/>
      <c r="BH4532" s="22"/>
      <c r="BI4532" s="22"/>
      <c r="BJ4532" s="22"/>
      <c r="BK4532" s="22"/>
      <c r="BL4532" s="22"/>
      <c r="BM4532" s="22"/>
      <c r="BN4532" s="22"/>
      <c r="BO4532" s="22"/>
      <c r="BP4532" s="22"/>
      <c r="BQ4532" s="22"/>
      <c r="BR4532" s="22"/>
      <c r="BS4532" s="22"/>
      <c r="BT4532" s="22"/>
      <c r="BU4532" s="22"/>
      <c r="BV4532" s="22"/>
      <c r="BW4532" s="22"/>
      <c r="BX4532" s="22"/>
      <c r="BY4532" s="22"/>
      <c r="BZ4532" s="22"/>
      <c r="CA4532" s="22"/>
      <c r="CB4532" s="22"/>
      <c r="CC4532" s="22"/>
      <c r="CD4532" s="22"/>
      <c r="CE4532" s="22"/>
      <c r="CF4532" s="22"/>
      <c r="CG4532" s="22"/>
      <c r="CH4532" s="22"/>
      <c r="CI4532" s="22"/>
      <c r="CJ4532" s="22"/>
      <c r="CK4532" s="22"/>
      <c r="CL4532" s="22"/>
      <c r="CM4532" s="22"/>
      <c r="CN4532" s="22"/>
      <c r="CO4532" s="22"/>
    </row>
    <row r="4533" spans="1:93" s="2" customFormat="1" x14ac:dyDescent="0.3">
      <c r="A4533" s="73" t="s">
        <v>204</v>
      </c>
      <c r="B4533" s="73" t="s">
        <v>362</v>
      </c>
      <c r="C4533" s="67" t="s">
        <v>252</v>
      </c>
      <c r="D4533" s="67" t="s">
        <v>429</v>
      </c>
      <c r="E4533" s="73"/>
      <c r="F4533" s="73" t="s">
        <v>138</v>
      </c>
      <c r="G4533" s="73" t="s">
        <v>156</v>
      </c>
      <c r="H4533" s="73" t="s">
        <v>156</v>
      </c>
      <c r="I4533" s="73" t="s">
        <v>468</v>
      </c>
      <c r="J4533" s="86" t="str">
        <f t="shared" si="101"/>
        <v>Luxury miles Managed cars (by market segment)</v>
      </c>
      <c r="K4533" s="98">
        <v>6.0999999999999997E-4</v>
      </c>
      <c r="L4533" s="48"/>
      <c r="M4533" s="22"/>
      <c r="N4533" s="22"/>
      <c r="O4533" s="22"/>
      <c r="P4533" s="22"/>
      <c r="Q4533" s="22"/>
      <c r="R4533" s="22"/>
      <c r="S4533" s="22"/>
      <c r="T4533" s="22"/>
      <c r="U4533" s="22"/>
      <c r="V4533" s="22"/>
      <c r="W4533" s="22"/>
      <c r="X4533" s="22"/>
      <c r="Y4533" s="22"/>
      <c r="Z4533" s="22"/>
      <c r="AA4533" s="22"/>
      <c r="AB4533" s="22"/>
      <c r="AC4533" s="22"/>
      <c r="AD4533" s="22"/>
      <c r="AE4533" s="22"/>
      <c r="AF4533" s="22"/>
      <c r="AG4533" s="22"/>
      <c r="AH4533" s="22"/>
      <c r="AI4533" s="22"/>
      <c r="AJ4533" s="22"/>
      <c r="AK4533" s="22"/>
      <c r="AL4533" s="22"/>
      <c r="AM4533" s="22"/>
      <c r="AN4533" s="22"/>
      <c r="AO4533" s="22"/>
      <c r="AP4533" s="22"/>
      <c r="AQ4533" s="22"/>
      <c r="AR4533" s="22"/>
      <c r="AS4533" s="22"/>
      <c r="AT4533" s="22"/>
      <c r="AU4533" s="22"/>
      <c r="AV4533" s="22"/>
      <c r="AW4533" s="22"/>
      <c r="AX4533" s="22"/>
      <c r="AY4533" s="22"/>
      <c r="AZ4533" s="22"/>
      <c r="BA4533" s="22"/>
      <c r="BB4533" s="22"/>
      <c r="BC4533" s="22"/>
      <c r="BD4533" s="22"/>
      <c r="BE4533" s="22"/>
      <c r="BF4533" s="22"/>
      <c r="BG4533" s="22"/>
      <c r="BH4533" s="22"/>
      <c r="BI4533" s="22"/>
      <c r="BJ4533" s="22"/>
      <c r="BK4533" s="22"/>
      <c r="BL4533" s="22"/>
      <c r="BM4533" s="22"/>
      <c r="BN4533" s="22"/>
      <c r="BO4533" s="22"/>
      <c r="BP4533" s="22"/>
      <c r="BQ4533" s="22"/>
      <c r="BR4533" s="22"/>
      <c r="BS4533" s="22"/>
      <c r="BT4533" s="22"/>
      <c r="BU4533" s="22"/>
      <c r="BV4533" s="22"/>
      <c r="BW4533" s="22"/>
      <c r="BX4533" s="22"/>
      <c r="BY4533" s="22"/>
      <c r="BZ4533" s="22"/>
      <c r="CA4533" s="22"/>
      <c r="CB4533" s="22"/>
      <c r="CC4533" s="22"/>
      <c r="CD4533" s="22"/>
      <c r="CE4533" s="22"/>
      <c r="CF4533" s="22"/>
      <c r="CG4533" s="22"/>
      <c r="CH4533" s="22"/>
      <c r="CI4533" s="22"/>
      <c r="CJ4533" s="22"/>
      <c r="CK4533" s="22"/>
      <c r="CL4533" s="22"/>
      <c r="CM4533" s="22"/>
      <c r="CN4533" s="22"/>
      <c r="CO4533" s="22"/>
    </row>
    <row r="4534" spans="1:93" s="2" customFormat="1" x14ac:dyDescent="0.3">
      <c r="A4534" s="73" t="s">
        <v>204</v>
      </c>
      <c r="B4534" s="73" t="s">
        <v>362</v>
      </c>
      <c r="C4534" s="67" t="s">
        <v>252</v>
      </c>
      <c r="D4534" s="67" t="s">
        <v>429</v>
      </c>
      <c r="E4534" s="73"/>
      <c r="F4534" s="73" t="s">
        <v>375</v>
      </c>
      <c r="G4534" s="73" t="s">
        <v>405</v>
      </c>
      <c r="H4534" s="73" t="s">
        <v>405</v>
      </c>
      <c r="I4534" s="73" t="s">
        <v>465</v>
      </c>
      <c r="J4534" s="86" t="str">
        <f t="shared" si="101"/>
        <v>Luxury km Managed cars (by market segment)</v>
      </c>
      <c r="K4534" s="98">
        <v>0.26918999999999998</v>
      </c>
      <c r="L4534" s="48"/>
      <c r="M4534" s="22"/>
      <c r="N4534" s="22"/>
      <c r="O4534" s="22"/>
      <c r="P4534" s="22"/>
      <c r="Q4534" s="22"/>
      <c r="R4534" s="22"/>
      <c r="S4534" s="22"/>
      <c r="T4534" s="22"/>
      <c r="U4534" s="22"/>
      <c r="V4534" s="22"/>
      <c r="W4534" s="22"/>
      <c r="X4534" s="22"/>
      <c r="Y4534" s="22"/>
      <c r="Z4534" s="22"/>
      <c r="AA4534" s="22"/>
      <c r="AB4534" s="22"/>
      <c r="AC4534" s="22"/>
      <c r="AD4534" s="22"/>
      <c r="AE4534" s="22"/>
      <c r="AF4534" s="22"/>
      <c r="AG4534" s="22"/>
      <c r="AH4534" s="22"/>
      <c r="AI4534" s="22"/>
      <c r="AJ4534" s="22"/>
      <c r="AK4534" s="22"/>
      <c r="AL4534" s="22"/>
      <c r="AM4534" s="22"/>
      <c r="AN4534" s="22"/>
      <c r="AO4534" s="22"/>
      <c r="AP4534" s="22"/>
      <c r="AQ4534" s="22"/>
      <c r="AR4534" s="22"/>
      <c r="AS4534" s="22"/>
      <c r="AT4534" s="22"/>
      <c r="AU4534" s="22"/>
      <c r="AV4534" s="22"/>
      <c r="AW4534" s="22"/>
      <c r="AX4534" s="22"/>
      <c r="AY4534" s="22"/>
      <c r="AZ4534" s="22"/>
      <c r="BA4534" s="22"/>
      <c r="BB4534" s="22"/>
      <c r="BC4534" s="22"/>
      <c r="BD4534" s="22"/>
      <c r="BE4534" s="22"/>
      <c r="BF4534" s="22"/>
      <c r="BG4534" s="22"/>
      <c r="BH4534" s="22"/>
      <c r="BI4534" s="22"/>
      <c r="BJ4534" s="22"/>
      <c r="BK4534" s="22"/>
      <c r="BL4534" s="22"/>
      <c r="BM4534" s="22"/>
      <c r="BN4534" s="22"/>
      <c r="BO4534" s="22"/>
      <c r="BP4534" s="22"/>
      <c r="BQ4534" s="22"/>
      <c r="BR4534" s="22"/>
      <c r="BS4534" s="22"/>
      <c r="BT4534" s="22"/>
      <c r="BU4534" s="22"/>
      <c r="BV4534" s="22"/>
      <c r="BW4534" s="22"/>
      <c r="BX4534" s="22"/>
      <c r="BY4534" s="22"/>
      <c r="BZ4534" s="22"/>
      <c r="CA4534" s="22"/>
      <c r="CB4534" s="22"/>
      <c r="CC4534" s="22"/>
      <c r="CD4534" s="22"/>
      <c r="CE4534" s="22"/>
      <c r="CF4534" s="22"/>
      <c r="CG4534" s="22"/>
      <c r="CH4534" s="22"/>
      <c r="CI4534" s="22"/>
      <c r="CJ4534" s="22"/>
      <c r="CK4534" s="22"/>
      <c r="CL4534" s="22"/>
      <c r="CM4534" s="22"/>
      <c r="CN4534" s="22"/>
      <c r="CO4534" s="22"/>
    </row>
    <row r="4535" spans="1:93" s="2" customFormat="1" x14ac:dyDescent="0.3">
      <c r="A4535" s="73" t="s">
        <v>204</v>
      </c>
      <c r="B4535" s="73" t="s">
        <v>362</v>
      </c>
      <c r="C4535" s="67" t="s">
        <v>252</v>
      </c>
      <c r="D4535" s="67" t="s">
        <v>429</v>
      </c>
      <c r="E4535" s="73"/>
      <c r="F4535" s="73" t="s">
        <v>375</v>
      </c>
      <c r="G4535" s="73" t="s">
        <v>405</v>
      </c>
      <c r="H4535" s="73" t="s">
        <v>405</v>
      </c>
      <c r="I4535" s="73" t="s">
        <v>466</v>
      </c>
      <c r="J4535" s="86" t="str">
        <f t="shared" si="101"/>
        <v>Luxury km Managed cars (by market segment)</v>
      </c>
      <c r="K4535" s="98">
        <v>1.4999999999999999E-4</v>
      </c>
      <c r="L4535" s="48"/>
      <c r="M4535" s="22"/>
      <c r="N4535" s="22"/>
      <c r="O4535" s="22"/>
      <c r="P4535" s="22"/>
      <c r="Q4535" s="22"/>
      <c r="R4535" s="22"/>
      <c r="S4535" s="22"/>
      <c r="T4535" s="22"/>
      <c r="U4535" s="22"/>
      <c r="V4535" s="22"/>
      <c r="W4535" s="22"/>
      <c r="X4535" s="22"/>
      <c r="Y4535" s="22"/>
      <c r="Z4535" s="22"/>
      <c r="AA4535" s="22"/>
      <c r="AB4535" s="22"/>
      <c r="AC4535" s="22"/>
      <c r="AD4535" s="22"/>
      <c r="AE4535" s="22"/>
      <c r="AF4535" s="22"/>
      <c r="AG4535" s="22"/>
      <c r="AH4535" s="22"/>
      <c r="AI4535" s="22"/>
      <c r="AJ4535" s="22"/>
      <c r="AK4535" s="22"/>
      <c r="AL4535" s="22"/>
      <c r="AM4535" s="22"/>
      <c r="AN4535" s="22"/>
      <c r="AO4535" s="22"/>
      <c r="AP4535" s="22"/>
      <c r="AQ4535" s="22"/>
      <c r="AR4535" s="22"/>
      <c r="AS4535" s="22"/>
      <c r="AT4535" s="22"/>
      <c r="AU4535" s="22"/>
      <c r="AV4535" s="22"/>
      <c r="AW4535" s="22"/>
      <c r="AX4535" s="22"/>
      <c r="AY4535" s="22"/>
      <c r="AZ4535" s="22"/>
      <c r="BA4535" s="22"/>
      <c r="BB4535" s="22"/>
      <c r="BC4535" s="22"/>
      <c r="BD4535" s="22"/>
      <c r="BE4535" s="22"/>
      <c r="BF4535" s="22"/>
      <c r="BG4535" s="22"/>
      <c r="BH4535" s="22"/>
      <c r="BI4535" s="22"/>
      <c r="BJ4535" s="22"/>
      <c r="BK4535" s="22"/>
      <c r="BL4535" s="22"/>
      <c r="BM4535" s="22"/>
      <c r="BN4535" s="22"/>
      <c r="BO4535" s="22"/>
      <c r="BP4535" s="22"/>
      <c r="BQ4535" s="22"/>
      <c r="BR4535" s="22"/>
      <c r="BS4535" s="22"/>
      <c r="BT4535" s="22"/>
      <c r="BU4535" s="22"/>
      <c r="BV4535" s="22"/>
      <c r="BW4535" s="22"/>
      <c r="BX4535" s="22"/>
      <c r="BY4535" s="22"/>
      <c r="BZ4535" s="22"/>
      <c r="CA4535" s="22"/>
      <c r="CB4535" s="22"/>
      <c r="CC4535" s="22"/>
      <c r="CD4535" s="22"/>
      <c r="CE4535" s="22"/>
      <c r="CF4535" s="22"/>
      <c r="CG4535" s="22"/>
      <c r="CH4535" s="22"/>
      <c r="CI4535" s="22"/>
      <c r="CJ4535" s="22"/>
      <c r="CK4535" s="22"/>
      <c r="CL4535" s="22"/>
      <c r="CM4535" s="22"/>
      <c r="CN4535" s="22"/>
      <c r="CO4535" s="22"/>
    </row>
    <row r="4536" spans="1:93" s="2" customFormat="1" x14ac:dyDescent="0.3">
      <c r="A4536" s="73" t="s">
        <v>204</v>
      </c>
      <c r="B4536" s="73" t="s">
        <v>362</v>
      </c>
      <c r="C4536" s="67" t="s">
        <v>252</v>
      </c>
      <c r="D4536" s="67" t="s">
        <v>429</v>
      </c>
      <c r="E4536" s="73"/>
      <c r="F4536" s="73" t="s">
        <v>375</v>
      </c>
      <c r="G4536" s="73" t="s">
        <v>405</v>
      </c>
      <c r="H4536" s="73" t="s">
        <v>405</v>
      </c>
      <c r="I4536" s="73" t="s">
        <v>467</v>
      </c>
      <c r="J4536" s="86" t="str">
        <f t="shared" si="101"/>
        <v>Luxury km Managed cars (by market segment)</v>
      </c>
      <c r="K4536" s="98">
        <v>0.26787</v>
      </c>
      <c r="L4536" s="48"/>
      <c r="M4536" s="22"/>
      <c r="N4536" s="22"/>
      <c r="O4536" s="22"/>
      <c r="P4536" s="22"/>
      <c r="Q4536" s="22"/>
      <c r="R4536" s="22"/>
      <c r="S4536" s="22"/>
      <c r="T4536" s="2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c r="AQ4536" s="22"/>
      <c r="AR4536" s="22"/>
      <c r="AS4536" s="22"/>
      <c r="AT4536" s="22"/>
      <c r="AU4536" s="22"/>
      <c r="AV4536" s="22"/>
      <c r="AW4536" s="22"/>
      <c r="AX4536" s="22"/>
      <c r="AY4536" s="22"/>
      <c r="AZ4536" s="22"/>
      <c r="BA4536" s="22"/>
      <c r="BB4536" s="22"/>
      <c r="BC4536" s="22"/>
      <c r="BD4536" s="22"/>
      <c r="BE4536" s="22"/>
      <c r="BF4536" s="22"/>
      <c r="BG4536" s="22"/>
      <c r="BH4536" s="22"/>
      <c r="BI4536" s="22"/>
      <c r="BJ4536" s="22"/>
      <c r="BK4536" s="22"/>
      <c r="BL4536" s="22"/>
      <c r="BM4536" s="22"/>
      <c r="BN4536" s="22"/>
      <c r="BO4536" s="22"/>
      <c r="BP4536" s="22"/>
      <c r="BQ4536" s="22"/>
      <c r="BR4536" s="22"/>
      <c r="BS4536" s="22"/>
      <c r="BT4536" s="22"/>
      <c r="BU4536" s="22"/>
      <c r="BV4536" s="22"/>
      <c r="BW4536" s="22"/>
      <c r="BX4536" s="22"/>
      <c r="BY4536" s="22"/>
      <c r="BZ4536" s="22"/>
      <c r="CA4536" s="22"/>
      <c r="CB4536" s="22"/>
      <c r="CC4536" s="22"/>
      <c r="CD4536" s="22"/>
      <c r="CE4536" s="22"/>
      <c r="CF4536" s="22"/>
      <c r="CG4536" s="22"/>
      <c r="CH4536" s="22"/>
      <c r="CI4536" s="22"/>
      <c r="CJ4536" s="22"/>
      <c r="CK4536" s="22"/>
      <c r="CL4536" s="22"/>
      <c r="CM4536" s="22"/>
      <c r="CN4536" s="22"/>
      <c r="CO4536" s="22"/>
    </row>
    <row r="4537" spans="1:93" s="2" customFormat="1" x14ac:dyDescent="0.3">
      <c r="A4537" s="73" t="s">
        <v>204</v>
      </c>
      <c r="B4537" s="73" t="s">
        <v>362</v>
      </c>
      <c r="C4537" s="67" t="s">
        <v>252</v>
      </c>
      <c r="D4537" s="67" t="s">
        <v>429</v>
      </c>
      <c r="E4537" s="73"/>
      <c r="F4537" s="73" t="s">
        <v>375</v>
      </c>
      <c r="G4537" s="73" t="s">
        <v>405</v>
      </c>
      <c r="H4537" s="73" t="s">
        <v>405</v>
      </c>
      <c r="I4537" s="73" t="s">
        <v>468</v>
      </c>
      <c r="J4537" s="86" t="str">
        <f t="shared" si="101"/>
        <v>Luxury km Managed cars (by market segment)</v>
      </c>
      <c r="K4537" s="98">
        <v>1.17E-3</v>
      </c>
      <c r="L4537" s="48"/>
      <c r="M4537" s="22"/>
      <c r="N4537" s="22"/>
      <c r="O4537" s="22"/>
      <c r="P4537" s="22"/>
      <c r="Q4537" s="22"/>
      <c r="R4537" s="22"/>
      <c r="S4537" s="22"/>
      <c r="T4537" s="22"/>
      <c r="U4537" s="22"/>
      <c r="V4537" s="22"/>
      <c r="W4537" s="22"/>
      <c r="X4537" s="22"/>
      <c r="Y4537" s="22"/>
      <c r="Z4537" s="22"/>
      <c r="AA4537" s="22"/>
      <c r="AB4537" s="22"/>
      <c r="AC4537" s="22"/>
      <c r="AD4537" s="22"/>
      <c r="AE4537" s="22"/>
      <c r="AF4537" s="22"/>
      <c r="AG4537" s="22"/>
      <c r="AH4537" s="22"/>
      <c r="AI4537" s="22"/>
      <c r="AJ4537" s="22"/>
      <c r="AK4537" s="22"/>
      <c r="AL4537" s="22"/>
      <c r="AM4537" s="22"/>
      <c r="AN4537" s="22"/>
      <c r="AO4537" s="22"/>
      <c r="AP4537" s="22"/>
      <c r="AQ4537" s="22"/>
      <c r="AR4537" s="22"/>
      <c r="AS4537" s="22"/>
      <c r="AT4537" s="22"/>
      <c r="AU4537" s="22"/>
      <c r="AV4537" s="22"/>
      <c r="AW4537" s="22"/>
      <c r="AX4537" s="22"/>
      <c r="AY4537" s="22"/>
      <c r="AZ4537" s="22"/>
      <c r="BA4537" s="22"/>
      <c r="BB4537" s="22"/>
      <c r="BC4537" s="22"/>
      <c r="BD4537" s="22"/>
      <c r="BE4537" s="22"/>
      <c r="BF4537" s="22"/>
      <c r="BG4537" s="22"/>
      <c r="BH4537" s="22"/>
      <c r="BI4537" s="22"/>
      <c r="BJ4537" s="22"/>
      <c r="BK4537" s="22"/>
      <c r="BL4537" s="22"/>
      <c r="BM4537" s="22"/>
      <c r="BN4537" s="22"/>
      <c r="BO4537" s="22"/>
      <c r="BP4537" s="22"/>
      <c r="BQ4537" s="22"/>
      <c r="BR4537" s="22"/>
      <c r="BS4537" s="22"/>
      <c r="BT4537" s="22"/>
      <c r="BU4537" s="22"/>
      <c r="BV4537" s="22"/>
      <c r="BW4537" s="22"/>
      <c r="BX4537" s="22"/>
      <c r="BY4537" s="22"/>
      <c r="BZ4537" s="22"/>
      <c r="CA4537" s="22"/>
      <c r="CB4537" s="22"/>
      <c r="CC4537" s="22"/>
      <c r="CD4537" s="22"/>
      <c r="CE4537" s="22"/>
      <c r="CF4537" s="22"/>
      <c r="CG4537" s="22"/>
      <c r="CH4537" s="22"/>
      <c r="CI4537" s="22"/>
      <c r="CJ4537" s="22"/>
      <c r="CK4537" s="22"/>
      <c r="CL4537" s="22"/>
      <c r="CM4537" s="22"/>
      <c r="CN4537" s="22"/>
      <c r="CO4537" s="22"/>
    </row>
    <row r="4538" spans="1:93" s="2" customFormat="1" x14ac:dyDescent="0.3">
      <c r="A4538" s="73" t="s">
        <v>204</v>
      </c>
      <c r="B4538" s="73" t="s">
        <v>362</v>
      </c>
      <c r="C4538" s="67" t="s">
        <v>252</v>
      </c>
      <c r="D4538" s="67" t="s">
        <v>429</v>
      </c>
      <c r="E4538" s="73"/>
      <c r="F4538" s="73" t="s">
        <v>375</v>
      </c>
      <c r="G4538" s="73" t="s">
        <v>156</v>
      </c>
      <c r="H4538" s="73" t="s">
        <v>156</v>
      </c>
      <c r="I4538" s="73" t="s">
        <v>465</v>
      </c>
      <c r="J4538" s="86" t="str">
        <f t="shared" si="101"/>
        <v>Luxury miles Managed cars (by market segment)</v>
      </c>
      <c r="K4538" s="98">
        <v>0.43321999999999999</v>
      </c>
      <c r="L4538" s="48"/>
      <c r="M4538" s="22"/>
      <c r="N4538" s="22"/>
      <c r="O4538" s="22"/>
      <c r="P4538" s="22"/>
      <c r="Q4538" s="22"/>
      <c r="R4538" s="22"/>
      <c r="S4538" s="22"/>
      <c r="T4538" s="2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c r="AQ4538" s="22"/>
      <c r="AR4538" s="22"/>
      <c r="AS4538" s="22"/>
      <c r="AT4538" s="22"/>
      <c r="AU4538" s="22"/>
      <c r="AV4538" s="22"/>
      <c r="AW4538" s="22"/>
      <c r="AX4538" s="22"/>
      <c r="AY4538" s="22"/>
      <c r="AZ4538" s="22"/>
      <c r="BA4538" s="22"/>
      <c r="BB4538" s="22"/>
      <c r="BC4538" s="22"/>
      <c r="BD4538" s="22"/>
      <c r="BE4538" s="22"/>
      <c r="BF4538" s="22"/>
      <c r="BG4538" s="22"/>
      <c r="BH4538" s="22"/>
      <c r="BI4538" s="22"/>
      <c r="BJ4538" s="22"/>
      <c r="BK4538" s="22"/>
      <c r="BL4538" s="22"/>
      <c r="BM4538" s="22"/>
      <c r="BN4538" s="22"/>
      <c r="BO4538" s="22"/>
      <c r="BP4538" s="22"/>
      <c r="BQ4538" s="22"/>
      <c r="BR4538" s="22"/>
      <c r="BS4538" s="22"/>
      <c r="BT4538" s="22"/>
      <c r="BU4538" s="22"/>
      <c r="BV4538" s="22"/>
      <c r="BW4538" s="22"/>
      <c r="BX4538" s="22"/>
      <c r="BY4538" s="22"/>
      <c r="BZ4538" s="22"/>
      <c r="CA4538" s="22"/>
      <c r="CB4538" s="22"/>
      <c r="CC4538" s="22"/>
      <c r="CD4538" s="22"/>
      <c r="CE4538" s="22"/>
      <c r="CF4538" s="22"/>
      <c r="CG4538" s="22"/>
      <c r="CH4538" s="22"/>
      <c r="CI4538" s="22"/>
      <c r="CJ4538" s="22"/>
      <c r="CK4538" s="22"/>
      <c r="CL4538" s="22"/>
      <c r="CM4538" s="22"/>
      <c r="CN4538" s="22"/>
      <c r="CO4538" s="22"/>
    </row>
    <row r="4539" spans="1:93" s="2" customFormat="1" x14ac:dyDescent="0.3">
      <c r="A4539" s="73" t="s">
        <v>204</v>
      </c>
      <c r="B4539" s="73" t="s">
        <v>362</v>
      </c>
      <c r="C4539" s="67" t="s">
        <v>252</v>
      </c>
      <c r="D4539" s="67" t="s">
        <v>429</v>
      </c>
      <c r="E4539" s="73"/>
      <c r="F4539" s="73" t="s">
        <v>375</v>
      </c>
      <c r="G4539" s="73" t="s">
        <v>156</v>
      </c>
      <c r="H4539" s="73" t="s">
        <v>156</v>
      </c>
      <c r="I4539" s="73" t="s">
        <v>466</v>
      </c>
      <c r="J4539" s="86" t="str">
        <f t="shared" si="101"/>
        <v>Luxury miles Managed cars (by market segment)</v>
      </c>
      <c r="K4539" s="98">
        <v>2.4000000000000001E-4</v>
      </c>
      <c r="L4539" s="48"/>
      <c r="M4539" s="22"/>
      <c r="N4539" s="22"/>
      <c r="O4539" s="22"/>
      <c r="P4539" s="22"/>
      <c r="Q4539" s="22"/>
      <c r="R4539" s="22"/>
      <c r="S4539" s="22"/>
      <c r="T4539" s="22"/>
      <c r="U4539" s="22"/>
      <c r="V4539" s="22"/>
      <c r="W4539" s="22"/>
      <c r="X4539" s="22"/>
      <c r="Y4539" s="22"/>
      <c r="Z4539" s="22"/>
      <c r="AA4539" s="22"/>
      <c r="AB4539" s="22"/>
      <c r="AC4539" s="22"/>
      <c r="AD4539" s="22"/>
      <c r="AE4539" s="22"/>
      <c r="AF4539" s="22"/>
      <c r="AG4539" s="22"/>
      <c r="AH4539" s="22"/>
      <c r="AI4539" s="22"/>
      <c r="AJ4539" s="22"/>
      <c r="AK4539" s="22"/>
      <c r="AL4539" s="22"/>
      <c r="AM4539" s="22"/>
      <c r="AN4539" s="22"/>
      <c r="AO4539" s="22"/>
      <c r="AP4539" s="22"/>
      <c r="AQ4539" s="22"/>
      <c r="AR4539" s="22"/>
      <c r="AS4539" s="22"/>
      <c r="AT4539" s="22"/>
      <c r="AU4539" s="22"/>
      <c r="AV4539" s="22"/>
      <c r="AW4539" s="22"/>
      <c r="AX4539" s="22"/>
      <c r="AY4539" s="22"/>
      <c r="AZ4539" s="22"/>
      <c r="BA4539" s="22"/>
      <c r="BB4539" s="22"/>
      <c r="BC4539" s="22"/>
      <c r="BD4539" s="22"/>
      <c r="BE4539" s="22"/>
      <c r="BF4539" s="22"/>
      <c r="BG4539" s="22"/>
      <c r="BH4539" s="22"/>
      <c r="BI4539" s="22"/>
      <c r="BJ4539" s="22"/>
      <c r="BK4539" s="22"/>
      <c r="BL4539" s="22"/>
      <c r="BM4539" s="22"/>
      <c r="BN4539" s="22"/>
      <c r="BO4539" s="22"/>
      <c r="BP4539" s="22"/>
      <c r="BQ4539" s="22"/>
      <c r="BR4539" s="22"/>
      <c r="BS4539" s="22"/>
      <c r="BT4539" s="22"/>
      <c r="BU4539" s="22"/>
      <c r="BV4539" s="22"/>
      <c r="BW4539" s="22"/>
      <c r="BX4539" s="22"/>
      <c r="BY4539" s="22"/>
      <c r="BZ4539" s="22"/>
      <c r="CA4539" s="22"/>
      <c r="CB4539" s="22"/>
      <c r="CC4539" s="22"/>
      <c r="CD4539" s="22"/>
      <c r="CE4539" s="22"/>
      <c r="CF4539" s="22"/>
      <c r="CG4539" s="22"/>
      <c r="CH4539" s="22"/>
      <c r="CI4539" s="22"/>
      <c r="CJ4539" s="22"/>
      <c r="CK4539" s="22"/>
      <c r="CL4539" s="22"/>
      <c r="CM4539" s="22"/>
      <c r="CN4539" s="22"/>
      <c r="CO4539" s="22"/>
    </row>
    <row r="4540" spans="1:93" s="2" customFormat="1" x14ac:dyDescent="0.3">
      <c r="A4540" s="73" t="s">
        <v>204</v>
      </c>
      <c r="B4540" s="73" t="s">
        <v>362</v>
      </c>
      <c r="C4540" s="67" t="s">
        <v>252</v>
      </c>
      <c r="D4540" s="67" t="s">
        <v>429</v>
      </c>
      <c r="E4540" s="73"/>
      <c r="F4540" s="73" t="s">
        <v>375</v>
      </c>
      <c r="G4540" s="73" t="s">
        <v>156</v>
      </c>
      <c r="H4540" s="73" t="s">
        <v>156</v>
      </c>
      <c r="I4540" s="73" t="s">
        <v>467</v>
      </c>
      <c r="J4540" s="86" t="str">
        <f t="shared" si="101"/>
        <v>Luxury miles Managed cars (by market segment)</v>
      </c>
      <c r="K4540" s="98">
        <v>0.43108999999999997</v>
      </c>
      <c r="L4540" s="48"/>
      <c r="M4540" s="22"/>
      <c r="N4540" s="22"/>
      <c r="O4540" s="22"/>
      <c r="P4540" s="22"/>
      <c r="Q4540" s="22"/>
      <c r="R4540" s="22"/>
      <c r="S4540" s="22"/>
      <c r="T4540" s="2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c r="AQ4540" s="22"/>
      <c r="AR4540" s="22"/>
      <c r="AS4540" s="22"/>
      <c r="AT4540" s="22"/>
      <c r="AU4540" s="22"/>
      <c r="AV4540" s="22"/>
      <c r="AW4540" s="22"/>
      <c r="AX4540" s="22"/>
      <c r="AY4540" s="22"/>
      <c r="AZ4540" s="22"/>
      <c r="BA4540" s="22"/>
      <c r="BB4540" s="22"/>
      <c r="BC4540" s="22"/>
      <c r="BD4540" s="22"/>
      <c r="BE4540" s="22"/>
      <c r="BF4540" s="22"/>
      <c r="BG4540" s="22"/>
      <c r="BH4540" s="22"/>
      <c r="BI4540" s="22"/>
      <c r="BJ4540" s="22"/>
      <c r="BK4540" s="22"/>
      <c r="BL4540" s="22"/>
      <c r="BM4540" s="22"/>
      <c r="BN4540" s="22"/>
      <c r="BO4540" s="22"/>
      <c r="BP4540" s="22"/>
      <c r="BQ4540" s="22"/>
      <c r="BR4540" s="22"/>
      <c r="BS4540" s="22"/>
      <c r="BT4540" s="22"/>
      <c r="BU4540" s="22"/>
      <c r="BV4540" s="22"/>
      <c r="BW4540" s="22"/>
      <c r="BX4540" s="22"/>
      <c r="BY4540" s="22"/>
      <c r="BZ4540" s="22"/>
      <c r="CA4540" s="22"/>
      <c r="CB4540" s="22"/>
      <c r="CC4540" s="22"/>
      <c r="CD4540" s="22"/>
      <c r="CE4540" s="22"/>
      <c r="CF4540" s="22"/>
      <c r="CG4540" s="22"/>
      <c r="CH4540" s="22"/>
      <c r="CI4540" s="22"/>
      <c r="CJ4540" s="22"/>
      <c r="CK4540" s="22"/>
      <c r="CL4540" s="22"/>
      <c r="CM4540" s="22"/>
      <c r="CN4540" s="22"/>
      <c r="CO4540" s="22"/>
    </row>
    <row r="4541" spans="1:93" s="2" customFormat="1" x14ac:dyDescent="0.3">
      <c r="A4541" s="73" t="s">
        <v>204</v>
      </c>
      <c r="B4541" s="73" t="s">
        <v>362</v>
      </c>
      <c r="C4541" s="67" t="s">
        <v>252</v>
      </c>
      <c r="D4541" s="67" t="s">
        <v>429</v>
      </c>
      <c r="E4541" s="73"/>
      <c r="F4541" s="73" t="s">
        <v>375</v>
      </c>
      <c r="G4541" s="73" t="s">
        <v>156</v>
      </c>
      <c r="H4541" s="73" t="s">
        <v>156</v>
      </c>
      <c r="I4541" s="73" t="s">
        <v>468</v>
      </c>
      <c r="J4541" s="86" t="str">
        <f t="shared" si="101"/>
        <v>Luxury miles Managed cars (by market segment)</v>
      </c>
      <c r="K4541" s="98">
        <v>1.89E-3</v>
      </c>
      <c r="L4541" s="48"/>
      <c r="M4541" s="22"/>
      <c r="N4541" s="22"/>
      <c r="O4541" s="22"/>
      <c r="P4541" s="22"/>
      <c r="Q4541" s="22"/>
      <c r="R4541" s="22"/>
      <c r="S4541" s="22"/>
      <c r="T4541" s="22"/>
      <c r="U4541" s="22"/>
      <c r="V4541" s="22"/>
      <c r="W4541" s="22"/>
      <c r="X4541" s="22"/>
      <c r="Y4541" s="22"/>
      <c r="Z4541" s="22"/>
      <c r="AA4541" s="22"/>
      <c r="AB4541" s="22"/>
      <c r="AC4541" s="22"/>
      <c r="AD4541" s="22"/>
      <c r="AE4541" s="22"/>
      <c r="AF4541" s="22"/>
      <c r="AG4541" s="22"/>
      <c r="AH4541" s="22"/>
      <c r="AI4541" s="22"/>
      <c r="AJ4541" s="22"/>
      <c r="AK4541" s="22"/>
      <c r="AL4541" s="22"/>
      <c r="AM4541" s="22"/>
      <c r="AN4541" s="22"/>
      <c r="AO4541" s="22"/>
      <c r="AP4541" s="22"/>
      <c r="AQ4541" s="22"/>
      <c r="AR4541" s="22"/>
      <c r="AS4541" s="22"/>
      <c r="AT4541" s="22"/>
      <c r="AU4541" s="22"/>
      <c r="AV4541" s="22"/>
      <c r="AW4541" s="22"/>
      <c r="AX4541" s="22"/>
      <c r="AY4541" s="22"/>
      <c r="AZ4541" s="22"/>
      <c r="BA4541" s="22"/>
      <c r="BB4541" s="22"/>
      <c r="BC4541" s="22"/>
      <c r="BD4541" s="22"/>
      <c r="BE4541" s="22"/>
      <c r="BF4541" s="22"/>
      <c r="BG4541" s="22"/>
      <c r="BH4541" s="22"/>
      <c r="BI4541" s="22"/>
      <c r="BJ4541" s="22"/>
      <c r="BK4541" s="22"/>
      <c r="BL4541" s="22"/>
      <c r="BM4541" s="22"/>
      <c r="BN4541" s="22"/>
      <c r="BO4541" s="22"/>
      <c r="BP4541" s="22"/>
      <c r="BQ4541" s="22"/>
      <c r="BR4541" s="22"/>
      <c r="BS4541" s="22"/>
      <c r="BT4541" s="22"/>
      <c r="BU4541" s="22"/>
      <c r="BV4541" s="22"/>
      <c r="BW4541" s="22"/>
      <c r="BX4541" s="22"/>
      <c r="BY4541" s="22"/>
      <c r="BZ4541" s="22"/>
      <c r="CA4541" s="22"/>
      <c r="CB4541" s="22"/>
      <c r="CC4541" s="22"/>
      <c r="CD4541" s="22"/>
      <c r="CE4541" s="22"/>
      <c r="CF4541" s="22"/>
      <c r="CG4541" s="22"/>
      <c r="CH4541" s="22"/>
      <c r="CI4541" s="22"/>
      <c r="CJ4541" s="22"/>
      <c r="CK4541" s="22"/>
      <c r="CL4541" s="22"/>
      <c r="CM4541" s="22"/>
      <c r="CN4541" s="22"/>
      <c r="CO4541" s="22"/>
    </row>
    <row r="4542" spans="1:93" s="2" customFormat="1" x14ac:dyDescent="0.3">
      <c r="A4542" s="73" t="s">
        <v>204</v>
      </c>
      <c r="B4542" s="73" t="s">
        <v>362</v>
      </c>
      <c r="C4542" s="67" t="s">
        <v>252</v>
      </c>
      <c r="D4542" s="67" t="s">
        <v>429</v>
      </c>
      <c r="E4542" s="73"/>
      <c r="F4542" s="73" t="s">
        <v>490</v>
      </c>
      <c r="G4542" s="73" t="s">
        <v>405</v>
      </c>
      <c r="H4542" s="73" t="s">
        <v>405</v>
      </c>
      <c r="I4542" s="73" t="s">
        <v>465</v>
      </c>
      <c r="J4542" s="86" t="str">
        <f t="shared" si="101"/>
        <v>Luxury km Managed cars (by market segment)</v>
      </c>
      <c r="K4542" s="98">
        <v>0.14588000000000001</v>
      </c>
      <c r="L4542" s="48"/>
      <c r="M4542" s="22"/>
      <c r="N4542" s="22"/>
      <c r="O4542" s="22"/>
      <c r="P4542" s="22"/>
      <c r="Q4542" s="22"/>
      <c r="R4542" s="22"/>
      <c r="S4542" s="22"/>
      <c r="T4542" s="2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c r="AQ4542" s="22"/>
      <c r="AR4542" s="22"/>
      <c r="AS4542" s="22"/>
      <c r="AT4542" s="22"/>
      <c r="AU4542" s="22"/>
      <c r="AV4542" s="22"/>
      <c r="AW4542" s="22"/>
      <c r="AX4542" s="22"/>
      <c r="AY4542" s="22"/>
      <c r="AZ4542" s="22"/>
      <c r="BA4542" s="22"/>
      <c r="BB4542" s="22"/>
      <c r="BC4542" s="22"/>
      <c r="BD4542" s="22"/>
      <c r="BE4542" s="22"/>
      <c r="BF4542" s="22"/>
      <c r="BG4542" s="22"/>
      <c r="BH4542" s="22"/>
      <c r="BI4542" s="22"/>
      <c r="BJ4542" s="22"/>
      <c r="BK4542" s="22"/>
      <c r="BL4542" s="22"/>
      <c r="BM4542" s="22"/>
      <c r="BN4542" s="22"/>
      <c r="BO4542" s="22"/>
      <c r="BP4542" s="22"/>
      <c r="BQ4542" s="22"/>
      <c r="BR4542" s="22"/>
      <c r="BS4542" s="22"/>
      <c r="BT4542" s="22"/>
      <c r="BU4542" s="22"/>
      <c r="BV4542" s="22"/>
      <c r="BW4542" s="22"/>
      <c r="BX4542" s="22"/>
      <c r="BY4542" s="22"/>
      <c r="BZ4542" s="22"/>
      <c r="CA4542" s="22"/>
      <c r="CB4542" s="22"/>
      <c r="CC4542" s="22"/>
      <c r="CD4542" s="22"/>
      <c r="CE4542" s="22"/>
      <c r="CF4542" s="22"/>
      <c r="CG4542" s="22"/>
      <c r="CH4542" s="22"/>
      <c r="CI4542" s="22"/>
      <c r="CJ4542" s="22"/>
      <c r="CK4542" s="22"/>
      <c r="CL4542" s="22"/>
      <c r="CM4542" s="22"/>
      <c r="CN4542" s="22"/>
      <c r="CO4542" s="22"/>
    </row>
    <row r="4543" spans="1:93" s="2" customFormat="1" x14ac:dyDescent="0.3">
      <c r="A4543" s="73" t="s">
        <v>204</v>
      </c>
      <c r="B4543" s="73" t="s">
        <v>362</v>
      </c>
      <c r="C4543" s="67" t="s">
        <v>252</v>
      </c>
      <c r="D4543" s="67" t="s">
        <v>429</v>
      </c>
      <c r="E4543" s="73"/>
      <c r="F4543" s="73" t="s">
        <v>490</v>
      </c>
      <c r="G4543" s="73" t="s">
        <v>405</v>
      </c>
      <c r="H4543" s="73" t="s">
        <v>405</v>
      </c>
      <c r="I4543" s="73" t="s">
        <v>466</v>
      </c>
      <c r="J4543" s="86" t="str">
        <f t="shared" si="101"/>
        <v>Luxury km Managed cars (by market segment)</v>
      </c>
      <c r="K4543" s="98">
        <v>4.2000000000000002E-4</v>
      </c>
      <c r="L4543" s="48"/>
      <c r="M4543" s="22"/>
      <c r="N4543" s="22"/>
      <c r="O4543" s="22"/>
      <c r="P4543" s="22"/>
      <c r="Q4543" s="22"/>
      <c r="R4543" s="22"/>
      <c r="S4543" s="22"/>
      <c r="T4543" s="22"/>
      <c r="U4543" s="22"/>
      <c r="V4543" s="22"/>
      <c r="W4543" s="22"/>
      <c r="X4543" s="22"/>
      <c r="Y4543" s="22"/>
      <c r="Z4543" s="22"/>
      <c r="AA4543" s="22"/>
      <c r="AB4543" s="22"/>
      <c r="AC4543" s="22"/>
      <c r="AD4543" s="22"/>
      <c r="AE4543" s="22"/>
      <c r="AF4543" s="22"/>
      <c r="AG4543" s="22"/>
      <c r="AH4543" s="22"/>
      <c r="AI4543" s="22"/>
      <c r="AJ4543" s="22"/>
      <c r="AK4543" s="22"/>
      <c r="AL4543" s="22"/>
      <c r="AM4543" s="22"/>
      <c r="AN4543" s="22"/>
      <c r="AO4543" s="22"/>
      <c r="AP4543" s="22"/>
      <c r="AQ4543" s="22"/>
      <c r="AR4543" s="22"/>
      <c r="AS4543" s="22"/>
      <c r="AT4543" s="22"/>
      <c r="AU4543" s="22"/>
      <c r="AV4543" s="22"/>
      <c r="AW4543" s="22"/>
      <c r="AX4543" s="22"/>
      <c r="AY4543" s="22"/>
      <c r="AZ4543" s="22"/>
      <c r="BA4543" s="22"/>
      <c r="BB4543" s="22"/>
      <c r="BC4543" s="22"/>
      <c r="BD4543" s="22"/>
      <c r="BE4543" s="22"/>
      <c r="BF4543" s="22"/>
      <c r="BG4543" s="22"/>
      <c r="BH4543" s="22"/>
      <c r="BI4543" s="22"/>
      <c r="BJ4543" s="22"/>
      <c r="BK4543" s="22"/>
      <c r="BL4543" s="22"/>
      <c r="BM4543" s="22"/>
      <c r="BN4543" s="22"/>
      <c r="BO4543" s="22"/>
      <c r="BP4543" s="22"/>
      <c r="BQ4543" s="22"/>
      <c r="BR4543" s="22"/>
      <c r="BS4543" s="22"/>
      <c r="BT4543" s="22"/>
      <c r="BU4543" s="22"/>
      <c r="BV4543" s="22"/>
      <c r="BW4543" s="22"/>
      <c r="BX4543" s="22"/>
      <c r="BY4543" s="22"/>
      <c r="BZ4543" s="22"/>
      <c r="CA4543" s="22"/>
      <c r="CB4543" s="22"/>
      <c r="CC4543" s="22"/>
      <c r="CD4543" s="22"/>
      <c r="CE4543" s="22"/>
      <c r="CF4543" s="22"/>
      <c r="CG4543" s="22"/>
      <c r="CH4543" s="22"/>
      <c r="CI4543" s="22"/>
      <c r="CJ4543" s="22"/>
      <c r="CK4543" s="22"/>
      <c r="CL4543" s="22"/>
      <c r="CM4543" s="22"/>
      <c r="CN4543" s="22"/>
      <c r="CO4543" s="22"/>
    </row>
    <row r="4544" spans="1:93" s="2" customFormat="1" x14ac:dyDescent="0.3">
      <c r="A4544" s="73" t="s">
        <v>204</v>
      </c>
      <c r="B4544" s="73" t="s">
        <v>362</v>
      </c>
      <c r="C4544" s="67" t="s">
        <v>252</v>
      </c>
      <c r="D4544" s="67" t="s">
        <v>429</v>
      </c>
      <c r="E4544" s="73"/>
      <c r="F4544" s="73" t="s">
        <v>490</v>
      </c>
      <c r="G4544" s="73" t="s">
        <v>405</v>
      </c>
      <c r="H4544" s="73" t="s">
        <v>405</v>
      </c>
      <c r="I4544" s="73" t="s">
        <v>467</v>
      </c>
      <c r="J4544" s="86" t="str">
        <f t="shared" si="101"/>
        <v>Luxury km Managed cars (by market segment)</v>
      </c>
      <c r="K4544" s="98">
        <v>0.14491999999999999</v>
      </c>
      <c r="L4544" s="48"/>
      <c r="M4544" s="22"/>
      <c r="N4544" s="22"/>
      <c r="O4544" s="22"/>
      <c r="P4544" s="22"/>
      <c r="Q4544" s="22"/>
      <c r="R4544" s="22"/>
      <c r="S4544" s="22"/>
      <c r="T4544" s="2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c r="AQ4544" s="22"/>
      <c r="AR4544" s="22"/>
      <c r="AS4544" s="22"/>
      <c r="AT4544" s="22"/>
      <c r="AU4544" s="22"/>
      <c r="AV4544" s="22"/>
      <c r="AW4544" s="22"/>
      <c r="AX4544" s="22"/>
      <c r="AY4544" s="22"/>
      <c r="AZ4544" s="22"/>
      <c r="BA4544" s="22"/>
      <c r="BB4544" s="22"/>
      <c r="BC4544" s="22"/>
      <c r="BD4544" s="22"/>
      <c r="BE4544" s="22"/>
      <c r="BF4544" s="22"/>
      <c r="BG4544" s="22"/>
      <c r="BH4544" s="22"/>
      <c r="BI4544" s="22"/>
      <c r="BJ4544" s="22"/>
      <c r="BK4544" s="22"/>
      <c r="BL4544" s="22"/>
      <c r="BM4544" s="22"/>
      <c r="BN4544" s="22"/>
      <c r="BO4544" s="22"/>
      <c r="BP4544" s="22"/>
      <c r="BQ4544" s="22"/>
      <c r="BR4544" s="22"/>
      <c r="BS4544" s="22"/>
      <c r="BT4544" s="22"/>
      <c r="BU4544" s="22"/>
      <c r="BV4544" s="22"/>
      <c r="BW4544" s="22"/>
      <c r="BX4544" s="22"/>
      <c r="BY4544" s="22"/>
      <c r="BZ4544" s="22"/>
      <c r="CA4544" s="22"/>
      <c r="CB4544" s="22"/>
      <c r="CC4544" s="22"/>
      <c r="CD4544" s="22"/>
      <c r="CE4544" s="22"/>
      <c r="CF4544" s="22"/>
      <c r="CG4544" s="22"/>
      <c r="CH4544" s="22"/>
      <c r="CI4544" s="22"/>
      <c r="CJ4544" s="22"/>
      <c r="CK4544" s="22"/>
      <c r="CL4544" s="22"/>
      <c r="CM4544" s="22"/>
      <c r="CN4544" s="22"/>
      <c r="CO4544" s="22"/>
    </row>
    <row r="4545" spans="1:93" s="2" customFormat="1" x14ac:dyDescent="0.3">
      <c r="A4545" s="73" t="s">
        <v>204</v>
      </c>
      <c r="B4545" s="73" t="s">
        <v>362</v>
      </c>
      <c r="C4545" s="67" t="s">
        <v>252</v>
      </c>
      <c r="D4545" s="67" t="s">
        <v>429</v>
      </c>
      <c r="E4545" s="73"/>
      <c r="F4545" s="73" t="s">
        <v>490</v>
      </c>
      <c r="G4545" s="73" t="s">
        <v>405</v>
      </c>
      <c r="H4545" s="73" t="s">
        <v>405</v>
      </c>
      <c r="I4545" s="73" t="s">
        <v>468</v>
      </c>
      <c r="J4545" s="86" t="str">
        <f t="shared" si="101"/>
        <v>Luxury km Managed cars (by market segment)</v>
      </c>
      <c r="K4545" s="98">
        <v>5.4000000000000001E-4</v>
      </c>
      <c r="L4545" s="48"/>
      <c r="M4545" s="22"/>
      <c r="N4545" s="22"/>
      <c r="O4545" s="22"/>
      <c r="P4545" s="22"/>
      <c r="Q4545" s="22"/>
      <c r="R4545" s="22"/>
      <c r="S4545" s="22"/>
      <c r="T4545" s="22"/>
      <c r="U4545" s="22"/>
      <c r="V4545" s="22"/>
      <c r="W4545" s="22"/>
      <c r="X4545" s="22"/>
      <c r="Y4545" s="22"/>
      <c r="Z4545" s="22"/>
      <c r="AA4545" s="22"/>
      <c r="AB4545" s="22"/>
      <c r="AC4545" s="22"/>
      <c r="AD4545" s="22"/>
      <c r="AE4545" s="22"/>
      <c r="AF4545" s="22"/>
      <c r="AG4545" s="22"/>
      <c r="AH4545" s="22"/>
      <c r="AI4545" s="22"/>
      <c r="AJ4545" s="22"/>
      <c r="AK4545" s="22"/>
      <c r="AL4545" s="22"/>
      <c r="AM4545" s="22"/>
      <c r="AN4545" s="22"/>
      <c r="AO4545" s="22"/>
      <c r="AP4545" s="22"/>
      <c r="AQ4545" s="22"/>
      <c r="AR4545" s="22"/>
      <c r="AS4545" s="22"/>
      <c r="AT4545" s="22"/>
      <c r="AU4545" s="22"/>
      <c r="AV4545" s="22"/>
      <c r="AW4545" s="22"/>
      <c r="AX4545" s="22"/>
      <c r="AY4545" s="22"/>
      <c r="AZ4545" s="22"/>
      <c r="BA4545" s="22"/>
      <c r="BB4545" s="22"/>
      <c r="BC4545" s="22"/>
      <c r="BD4545" s="22"/>
      <c r="BE4545" s="22"/>
      <c r="BF4545" s="22"/>
      <c r="BG4545" s="22"/>
      <c r="BH4545" s="22"/>
      <c r="BI4545" s="22"/>
      <c r="BJ4545" s="22"/>
      <c r="BK4545" s="22"/>
      <c r="BL4545" s="22"/>
      <c r="BM4545" s="22"/>
      <c r="BN4545" s="22"/>
      <c r="BO4545" s="22"/>
      <c r="BP4545" s="22"/>
      <c r="BQ4545" s="22"/>
      <c r="BR4545" s="22"/>
      <c r="BS4545" s="22"/>
      <c r="BT4545" s="22"/>
      <c r="BU4545" s="22"/>
      <c r="BV4545" s="22"/>
      <c r="BW4545" s="22"/>
      <c r="BX4545" s="22"/>
      <c r="BY4545" s="22"/>
      <c r="BZ4545" s="22"/>
      <c r="CA4545" s="22"/>
      <c r="CB4545" s="22"/>
      <c r="CC4545" s="22"/>
      <c r="CD4545" s="22"/>
      <c r="CE4545" s="22"/>
      <c r="CF4545" s="22"/>
      <c r="CG4545" s="22"/>
      <c r="CH4545" s="22"/>
      <c r="CI4545" s="22"/>
      <c r="CJ4545" s="22"/>
      <c r="CK4545" s="22"/>
      <c r="CL4545" s="22"/>
      <c r="CM4545" s="22"/>
      <c r="CN4545" s="22"/>
      <c r="CO4545" s="22"/>
    </row>
    <row r="4546" spans="1:93" s="2" customFormat="1" x14ac:dyDescent="0.3">
      <c r="A4546" s="73" t="s">
        <v>204</v>
      </c>
      <c r="B4546" s="73" t="s">
        <v>362</v>
      </c>
      <c r="C4546" s="67" t="s">
        <v>252</v>
      </c>
      <c r="D4546" s="67" t="s">
        <v>429</v>
      </c>
      <c r="E4546" s="73"/>
      <c r="F4546" s="73" t="s">
        <v>490</v>
      </c>
      <c r="G4546" s="73" t="s">
        <v>156</v>
      </c>
      <c r="H4546" s="73" t="s">
        <v>156</v>
      </c>
      <c r="I4546" s="73" t="s">
        <v>465</v>
      </c>
      <c r="J4546" s="86" t="str">
        <f t="shared" si="101"/>
        <v>Luxury miles Managed cars (by market segment)</v>
      </c>
      <c r="K4546" s="98">
        <v>0.23477000000000001</v>
      </c>
      <c r="L4546" s="48"/>
      <c r="M4546" s="22"/>
      <c r="N4546" s="22"/>
      <c r="O4546" s="22"/>
      <c r="P4546" s="22"/>
      <c r="Q4546" s="22"/>
      <c r="R4546" s="22"/>
      <c r="S4546" s="22"/>
      <c r="T4546" s="2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c r="AQ4546" s="22"/>
      <c r="AR4546" s="22"/>
      <c r="AS4546" s="22"/>
      <c r="AT4546" s="22"/>
      <c r="AU4546" s="22"/>
      <c r="AV4546" s="22"/>
      <c r="AW4546" s="22"/>
      <c r="AX4546" s="22"/>
      <c r="AY4546" s="22"/>
      <c r="AZ4546" s="22"/>
      <c r="BA4546" s="22"/>
      <c r="BB4546" s="22"/>
      <c r="BC4546" s="22"/>
      <c r="BD4546" s="22"/>
      <c r="BE4546" s="22"/>
      <c r="BF4546" s="22"/>
      <c r="BG4546" s="22"/>
      <c r="BH4546" s="22"/>
      <c r="BI4546" s="22"/>
      <c r="BJ4546" s="22"/>
      <c r="BK4546" s="22"/>
      <c r="BL4546" s="22"/>
      <c r="BM4546" s="22"/>
      <c r="BN4546" s="22"/>
      <c r="BO4546" s="22"/>
      <c r="BP4546" s="22"/>
      <c r="BQ4546" s="22"/>
      <c r="BR4546" s="22"/>
      <c r="BS4546" s="22"/>
      <c r="BT4546" s="22"/>
      <c r="BU4546" s="22"/>
      <c r="BV4546" s="22"/>
      <c r="BW4546" s="22"/>
      <c r="BX4546" s="22"/>
      <c r="BY4546" s="22"/>
      <c r="BZ4546" s="22"/>
      <c r="CA4546" s="22"/>
      <c r="CB4546" s="22"/>
      <c r="CC4546" s="22"/>
      <c r="CD4546" s="22"/>
      <c r="CE4546" s="22"/>
      <c r="CF4546" s="22"/>
      <c r="CG4546" s="22"/>
      <c r="CH4546" s="22"/>
      <c r="CI4546" s="22"/>
      <c r="CJ4546" s="22"/>
      <c r="CK4546" s="22"/>
      <c r="CL4546" s="22"/>
      <c r="CM4546" s="22"/>
      <c r="CN4546" s="22"/>
      <c r="CO4546" s="22"/>
    </row>
    <row r="4547" spans="1:93" s="2" customFormat="1" x14ac:dyDescent="0.3">
      <c r="A4547" s="73" t="s">
        <v>204</v>
      </c>
      <c r="B4547" s="73" t="s">
        <v>362</v>
      </c>
      <c r="C4547" s="67" t="s">
        <v>252</v>
      </c>
      <c r="D4547" s="67" t="s">
        <v>429</v>
      </c>
      <c r="E4547" s="73"/>
      <c r="F4547" s="73" t="s">
        <v>490</v>
      </c>
      <c r="G4547" s="73" t="s">
        <v>156</v>
      </c>
      <c r="H4547" s="73" t="s">
        <v>156</v>
      </c>
      <c r="I4547" s="73" t="s">
        <v>466</v>
      </c>
      <c r="J4547" s="86" t="str">
        <f t="shared" si="101"/>
        <v>Luxury miles Managed cars (by market segment)</v>
      </c>
      <c r="K4547" s="98">
        <v>6.8000000000000005E-4</v>
      </c>
      <c r="L4547" s="48"/>
      <c r="M4547" s="22"/>
      <c r="N4547" s="22"/>
      <c r="O4547" s="22"/>
      <c r="P4547" s="22"/>
      <c r="Q4547" s="22"/>
      <c r="R4547" s="22"/>
      <c r="S4547" s="22"/>
      <c r="T4547" s="22"/>
      <c r="U4547" s="22"/>
      <c r="V4547" s="22"/>
      <c r="W4547" s="22"/>
      <c r="X4547" s="22"/>
      <c r="Y4547" s="22"/>
      <c r="Z4547" s="22"/>
      <c r="AA4547" s="22"/>
      <c r="AB4547" s="22"/>
      <c r="AC4547" s="22"/>
      <c r="AD4547" s="22"/>
      <c r="AE4547" s="22"/>
      <c r="AF4547" s="22"/>
      <c r="AG4547" s="22"/>
      <c r="AH4547" s="22"/>
      <c r="AI4547" s="22"/>
      <c r="AJ4547" s="22"/>
      <c r="AK4547" s="22"/>
      <c r="AL4547" s="22"/>
      <c r="AM4547" s="22"/>
      <c r="AN4547" s="22"/>
      <c r="AO4547" s="22"/>
      <c r="AP4547" s="22"/>
      <c r="AQ4547" s="22"/>
      <c r="AR4547" s="22"/>
      <c r="AS4547" s="22"/>
      <c r="AT4547" s="22"/>
      <c r="AU4547" s="22"/>
      <c r="AV4547" s="22"/>
      <c r="AW4547" s="22"/>
      <c r="AX4547" s="22"/>
      <c r="AY4547" s="22"/>
      <c r="AZ4547" s="22"/>
      <c r="BA4547" s="22"/>
      <c r="BB4547" s="22"/>
      <c r="BC4547" s="22"/>
      <c r="BD4547" s="22"/>
      <c r="BE4547" s="22"/>
      <c r="BF4547" s="22"/>
      <c r="BG4547" s="22"/>
      <c r="BH4547" s="22"/>
      <c r="BI4547" s="22"/>
      <c r="BJ4547" s="22"/>
      <c r="BK4547" s="22"/>
      <c r="BL4547" s="22"/>
      <c r="BM4547" s="22"/>
      <c r="BN4547" s="22"/>
      <c r="BO4547" s="22"/>
      <c r="BP4547" s="22"/>
      <c r="BQ4547" s="22"/>
      <c r="BR4547" s="22"/>
      <c r="BS4547" s="22"/>
      <c r="BT4547" s="22"/>
      <c r="BU4547" s="22"/>
      <c r="BV4547" s="22"/>
      <c r="BW4547" s="22"/>
      <c r="BX4547" s="22"/>
      <c r="BY4547" s="22"/>
      <c r="BZ4547" s="22"/>
      <c r="CA4547" s="22"/>
      <c r="CB4547" s="22"/>
      <c r="CC4547" s="22"/>
      <c r="CD4547" s="22"/>
      <c r="CE4547" s="22"/>
      <c r="CF4547" s="22"/>
      <c r="CG4547" s="22"/>
      <c r="CH4547" s="22"/>
      <c r="CI4547" s="22"/>
      <c r="CJ4547" s="22"/>
      <c r="CK4547" s="22"/>
      <c r="CL4547" s="22"/>
      <c r="CM4547" s="22"/>
      <c r="CN4547" s="22"/>
      <c r="CO4547" s="22"/>
    </row>
    <row r="4548" spans="1:93" s="2" customFormat="1" x14ac:dyDescent="0.3">
      <c r="A4548" s="73" t="s">
        <v>204</v>
      </c>
      <c r="B4548" s="73" t="s">
        <v>362</v>
      </c>
      <c r="C4548" s="67" t="s">
        <v>252</v>
      </c>
      <c r="D4548" s="67" t="s">
        <v>429</v>
      </c>
      <c r="E4548" s="73"/>
      <c r="F4548" s="73" t="s">
        <v>490</v>
      </c>
      <c r="G4548" s="73" t="s">
        <v>156</v>
      </c>
      <c r="H4548" s="73" t="s">
        <v>156</v>
      </c>
      <c r="I4548" s="73" t="s">
        <v>467</v>
      </c>
      <c r="J4548" s="86" t="str">
        <f t="shared" si="101"/>
        <v>Luxury miles Managed cars (by market segment)</v>
      </c>
      <c r="K4548" s="98">
        <v>0.23322999999999999</v>
      </c>
      <c r="L4548" s="48"/>
      <c r="M4548" s="22"/>
      <c r="N4548" s="22"/>
      <c r="O4548" s="22"/>
      <c r="P4548" s="22"/>
      <c r="Q4548" s="22"/>
      <c r="R4548" s="22"/>
      <c r="S4548" s="22"/>
      <c r="T4548" s="2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c r="AQ4548" s="22"/>
      <c r="AR4548" s="22"/>
      <c r="AS4548" s="22"/>
      <c r="AT4548" s="22"/>
      <c r="AU4548" s="22"/>
      <c r="AV4548" s="22"/>
      <c r="AW4548" s="22"/>
      <c r="AX4548" s="22"/>
      <c r="AY4548" s="22"/>
      <c r="AZ4548" s="22"/>
      <c r="BA4548" s="22"/>
      <c r="BB4548" s="22"/>
      <c r="BC4548" s="22"/>
      <c r="BD4548" s="22"/>
      <c r="BE4548" s="22"/>
      <c r="BF4548" s="22"/>
      <c r="BG4548" s="22"/>
      <c r="BH4548" s="22"/>
      <c r="BI4548" s="22"/>
      <c r="BJ4548" s="22"/>
      <c r="BK4548" s="22"/>
      <c r="BL4548" s="22"/>
      <c r="BM4548" s="22"/>
      <c r="BN4548" s="22"/>
      <c r="BO4548" s="22"/>
      <c r="BP4548" s="22"/>
      <c r="BQ4548" s="22"/>
      <c r="BR4548" s="22"/>
      <c r="BS4548" s="22"/>
      <c r="BT4548" s="22"/>
      <c r="BU4548" s="22"/>
      <c r="BV4548" s="22"/>
      <c r="BW4548" s="22"/>
      <c r="BX4548" s="22"/>
      <c r="BY4548" s="22"/>
      <c r="BZ4548" s="22"/>
      <c r="CA4548" s="22"/>
      <c r="CB4548" s="22"/>
      <c r="CC4548" s="22"/>
      <c r="CD4548" s="22"/>
      <c r="CE4548" s="22"/>
      <c r="CF4548" s="22"/>
      <c r="CG4548" s="22"/>
      <c r="CH4548" s="22"/>
      <c r="CI4548" s="22"/>
      <c r="CJ4548" s="22"/>
      <c r="CK4548" s="22"/>
      <c r="CL4548" s="22"/>
      <c r="CM4548" s="22"/>
      <c r="CN4548" s="22"/>
      <c r="CO4548" s="22"/>
    </row>
    <row r="4549" spans="1:93" s="2" customFormat="1" x14ac:dyDescent="0.3">
      <c r="A4549" s="73" t="s">
        <v>204</v>
      </c>
      <c r="B4549" s="73" t="s">
        <v>362</v>
      </c>
      <c r="C4549" s="67" t="s">
        <v>252</v>
      </c>
      <c r="D4549" s="67" t="s">
        <v>429</v>
      </c>
      <c r="E4549" s="73"/>
      <c r="F4549" s="73" t="s">
        <v>490</v>
      </c>
      <c r="G4549" s="73" t="s">
        <v>156</v>
      </c>
      <c r="H4549" s="73" t="s">
        <v>156</v>
      </c>
      <c r="I4549" s="73" t="s">
        <v>468</v>
      </c>
      <c r="J4549" s="86" t="str">
        <f t="shared" si="101"/>
        <v>Luxury miles Managed cars (by market segment)</v>
      </c>
      <c r="K4549" s="98">
        <v>8.5999999999999998E-4</v>
      </c>
      <c r="L4549" s="48"/>
      <c r="M4549" s="22"/>
      <c r="N4549" s="22"/>
      <c r="O4549" s="22"/>
      <c r="P4549" s="22"/>
      <c r="Q4549" s="22"/>
      <c r="R4549" s="22"/>
      <c r="S4549" s="22"/>
      <c r="T4549" s="22"/>
      <c r="U4549" s="22"/>
      <c r="V4549" s="22"/>
      <c r="W4549" s="22"/>
      <c r="X4549" s="22"/>
      <c r="Y4549" s="22"/>
      <c r="Z4549" s="22"/>
      <c r="AA4549" s="22"/>
      <c r="AB4549" s="22"/>
      <c r="AC4549" s="22"/>
      <c r="AD4549" s="22"/>
      <c r="AE4549" s="22"/>
      <c r="AF4549" s="22"/>
      <c r="AG4549" s="22"/>
      <c r="AH4549" s="22"/>
      <c r="AI4549" s="22"/>
      <c r="AJ4549" s="22"/>
      <c r="AK4549" s="22"/>
      <c r="AL4549" s="22"/>
      <c r="AM4549" s="22"/>
      <c r="AN4549" s="22"/>
      <c r="AO4549" s="22"/>
      <c r="AP4549" s="22"/>
      <c r="AQ4549" s="22"/>
      <c r="AR4549" s="22"/>
      <c r="AS4549" s="22"/>
      <c r="AT4549" s="22"/>
      <c r="AU4549" s="22"/>
      <c r="AV4549" s="22"/>
      <c r="AW4549" s="22"/>
      <c r="AX4549" s="22"/>
      <c r="AY4549" s="22"/>
      <c r="AZ4549" s="22"/>
      <c r="BA4549" s="22"/>
      <c r="BB4549" s="22"/>
      <c r="BC4549" s="22"/>
      <c r="BD4549" s="22"/>
      <c r="BE4549" s="22"/>
      <c r="BF4549" s="22"/>
      <c r="BG4549" s="22"/>
      <c r="BH4549" s="22"/>
      <c r="BI4549" s="22"/>
      <c r="BJ4549" s="22"/>
      <c r="BK4549" s="22"/>
      <c r="BL4549" s="22"/>
      <c r="BM4549" s="22"/>
      <c r="BN4549" s="22"/>
      <c r="BO4549" s="22"/>
      <c r="BP4549" s="22"/>
      <c r="BQ4549" s="22"/>
      <c r="BR4549" s="22"/>
      <c r="BS4549" s="22"/>
      <c r="BT4549" s="22"/>
      <c r="BU4549" s="22"/>
      <c r="BV4549" s="22"/>
      <c r="BW4549" s="22"/>
      <c r="BX4549" s="22"/>
      <c r="BY4549" s="22"/>
      <c r="BZ4549" s="22"/>
      <c r="CA4549" s="22"/>
      <c r="CB4549" s="22"/>
      <c r="CC4549" s="22"/>
      <c r="CD4549" s="22"/>
      <c r="CE4549" s="22"/>
      <c r="CF4549" s="22"/>
      <c r="CG4549" s="22"/>
      <c r="CH4549" s="22"/>
      <c r="CI4549" s="22"/>
      <c r="CJ4549" s="22"/>
      <c r="CK4549" s="22"/>
      <c r="CL4549" s="22"/>
      <c r="CM4549" s="22"/>
      <c r="CN4549" s="22"/>
      <c r="CO4549" s="22"/>
    </row>
    <row r="4550" spans="1:93" s="2" customFormat="1" x14ac:dyDescent="0.3">
      <c r="A4550" s="73" t="s">
        <v>204</v>
      </c>
      <c r="B4550" s="73" t="s">
        <v>362</v>
      </c>
      <c r="C4550" s="67" t="s">
        <v>252</v>
      </c>
      <c r="D4550" s="67" t="s">
        <v>429</v>
      </c>
      <c r="E4550" s="73"/>
      <c r="F4550" s="73" t="s">
        <v>491</v>
      </c>
      <c r="G4550" s="73" t="s">
        <v>405</v>
      </c>
      <c r="H4550" s="73" t="s">
        <v>405</v>
      </c>
      <c r="I4550" s="73" t="s">
        <v>465</v>
      </c>
      <c r="J4550" s="86" t="str">
        <f t="shared" si="101"/>
        <v>Luxury km Managed cars (by market segment)</v>
      </c>
      <c r="K4550" s="98">
        <v>7.0269999999999999E-2</v>
      </c>
      <c r="L4550" s="48"/>
      <c r="M4550" s="22"/>
      <c r="N4550" s="22"/>
      <c r="O4550" s="22"/>
      <c r="P4550" s="22"/>
      <c r="Q4550" s="22"/>
      <c r="R4550" s="22"/>
      <c r="S4550" s="22"/>
      <c r="T4550" s="2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c r="AQ4550" s="22"/>
      <c r="AR4550" s="22"/>
      <c r="AS4550" s="22"/>
      <c r="AT4550" s="22"/>
      <c r="AU4550" s="22"/>
      <c r="AV4550" s="22"/>
      <c r="AW4550" s="22"/>
      <c r="AX4550" s="22"/>
      <c r="AY4550" s="22"/>
      <c r="AZ4550" s="22"/>
      <c r="BA4550" s="22"/>
      <c r="BB4550" s="22"/>
      <c r="BC4550" s="22"/>
      <c r="BD4550" s="22"/>
      <c r="BE4550" s="22"/>
      <c r="BF4550" s="22"/>
      <c r="BG4550" s="22"/>
      <c r="BH4550" s="22"/>
      <c r="BI4550" s="22"/>
      <c r="BJ4550" s="22"/>
      <c r="BK4550" s="22"/>
      <c r="BL4550" s="22"/>
      <c r="BM4550" s="22"/>
      <c r="BN4550" s="22"/>
      <c r="BO4550" s="22"/>
      <c r="BP4550" s="22"/>
      <c r="BQ4550" s="22"/>
      <c r="BR4550" s="22"/>
      <c r="BS4550" s="22"/>
      <c r="BT4550" s="22"/>
      <c r="BU4550" s="22"/>
      <c r="BV4550" s="22"/>
      <c r="BW4550" s="22"/>
      <c r="BX4550" s="22"/>
      <c r="BY4550" s="22"/>
      <c r="BZ4550" s="22"/>
      <c r="CA4550" s="22"/>
      <c r="CB4550" s="22"/>
      <c r="CC4550" s="22"/>
      <c r="CD4550" s="22"/>
      <c r="CE4550" s="22"/>
      <c r="CF4550" s="22"/>
      <c r="CG4550" s="22"/>
      <c r="CH4550" s="22"/>
      <c r="CI4550" s="22"/>
      <c r="CJ4550" s="22"/>
      <c r="CK4550" s="22"/>
      <c r="CL4550" s="22"/>
      <c r="CM4550" s="22"/>
      <c r="CN4550" s="22"/>
      <c r="CO4550" s="22"/>
    </row>
    <row r="4551" spans="1:93" s="2" customFormat="1" x14ac:dyDescent="0.3">
      <c r="A4551" s="73" t="s">
        <v>204</v>
      </c>
      <c r="B4551" s="73" t="s">
        <v>362</v>
      </c>
      <c r="C4551" s="67" t="s">
        <v>252</v>
      </c>
      <c r="D4551" s="67" t="s">
        <v>429</v>
      </c>
      <c r="E4551" s="73"/>
      <c r="F4551" s="73" t="s">
        <v>491</v>
      </c>
      <c r="G4551" s="73" t="s">
        <v>405</v>
      </c>
      <c r="H4551" s="73" t="s">
        <v>405</v>
      </c>
      <c r="I4551" s="73" t="s">
        <v>466</v>
      </c>
      <c r="J4551" s="86" t="str">
        <f t="shared" si="101"/>
        <v>Luxury km Managed cars (by market segment)</v>
      </c>
      <c r="K4551" s="98">
        <v>1.8000000000000001E-4</v>
      </c>
      <c r="L4551" s="48"/>
      <c r="M4551" s="22"/>
      <c r="N4551" s="22"/>
      <c r="O4551" s="22"/>
      <c r="P4551" s="22"/>
      <c r="Q4551" s="22"/>
      <c r="R4551" s="22"/>
      <c r="S4551" s="22"/>
      <c r="T4551" s="22"/>
      <c r="U4551" s="22"/>
      <c r="V4551" s="22"/>
      <c r="W4551" s="22"/>
      <c r="X4551" s="22"/>
      <c r="Y4551" s="22"/>
      <c r="Z4551" s="22"/>
      <c r="AA4551" s="22"/>
      <c r="AB4551" s="22"/>
      <c r="AC4551" s="22"/>
      <c r="AD4551" s="22"/>
      <c r="AE4551" s="22"/>
      <c r="AF4551" s="22"/>
      <c r="AG4551" s="22"/>
      <c r="AH4551" s="22"/>
      <c r="AI4551" s="22"/>
      <c r="AJ4551" s="22"/>
      <c r="AK4551" s="22"/>
      <c r="AL4551" s="22"/>
      <c r="AM4551" s="22"/>
      <c r="AN4551" s="22"/>
      <c r="AO4551" s="22"/>
      <c r="AP4551" s="22"/>
      <c r="AQ4551" s="22"/>
      <c r="AR4551" s="22"/>
      <c r="AS4551" s="22"/>
      <c r="AT4551" s="22"/>
      <c r="AU4551" s="22"/>
      <c r="AV4551" s="22"/>
      <c r="AW4551" s="22"/>
      <c r="AX4551" s="22"/>
      <c r="AY4551" s="22"/>
      <c r="AZ4551" s="22"/>
      <c r="BA4551" s="22"/>
      <c r="BB4551" s="22"/>
      <c r="BC4551" s="22"/>
      <c r="BD4551" s="22"/>
      <c r="BE4551" s="22"/>
      <c r="BF4551" s="22"/>
      <c r="BG4551" s="22"/>
      <c r="BH4551" s="22"/>
      <c r="BI4551" s="22"/>
      <c r="BJ4551" s="22"/>
      <c r="BK4551" s="22"/>
      <c r="BL4551" s="22"/>
      <c r="BM4551" s="22"/>
      <c r="BN4551" s="22"/>
      <c r="BO4551" s="22"/>
      <c r="BP4551" s="22"/>
      <c r="BQ4551" s="22"/>
      <c r="BR4551" s="22"/>
      <c r="BS4551" s="22"/>
      <c r="BT4551" s="22"/>
      <c r="BU4551" s="22"/>
      <c r="BV4551" s="22"/>
      <c r="BW4551" s="22"/>
      <c r="BX4551" s="22"/>
      <c r="BY4551" s="22"/>
      <c r="BZ4551" s="22"/>
      <c r="CA4551" s="22"/>
      <c r="CB4551" s="22"/>
      <c r="CC4551" s="22"/>
      <c r="CD4551" s="22"/>
      <c r="CE4551" s="22"/>
      <c r="CF4551" s="22"/>
      <c r="CG4551" s="22"/>
      <c r="CH4551" s="22"/>
      <c r="CI4551" s="22"/>
      <c r="CJ4551" s="22"/>
      <c r="CK4551" s="22"/>
      <c r="CL4551" s="22"/>
      <c r="CM4551" s="22"/>
      <c r="CN4551" s="22"/>
      <c r="CO4551" s="22"/>
    </row>
    <row r="4552" spans="1:93" s="2" customFormat="1" x14ac:dyDescent="0.3">
      <c r="A4552" s="73" t="s">
        <v>204</v>
      </c>
      <c r="B4552" s="73" t="s">
        <v>362</v>
      </c>
      <c r="C4552" s="67" t="s">
        <v>252</v>
      </c>
      <c r="D4552" s="67" t="s">
        <v>429</v>
      </c>
      <c r="E4552" s="73"/>
      <c r="F4552" s="73" t="s">
        <v>491</v>
      </c>
      <c r="G4552" s="73" t="s">
        <v>405</v>
      </c>
      <c r="H4552" s="73" t="s">
        <v>405</v>
      </c>
      <c r="I4552" s="73" t="s">
        <v>467</v>
      </c>
      <c r="J4552" s="86" t="str">
        <f t="shared" si="101"/>
        <v>Luxury km Managed cars (by market segment)</v>
      </c>
      <c r="K4552" s="98">
        <v>6.9709999999999994E-2</v>
      </c>
      <c r="L4552" s="48"/>
      <c r="M4552" s="22"/>
      <c r="N4552" s="22"/>
      <c r="O4552" s="22"/>
      <c r="P4552" s="22"/>
      <c r="Q4552" s="22"/>
      <c r="R4552" s="22"/>
      <c r="S4552" s="22"/>
      <c r="T4552" s="2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c r="AQ4552" s="22"/>
      <c r="AR4552" s="22"/>
      <c r="AS4552" s="22"/>
      <c r="AT4552" s="22"/>
      <c r="AU4552" s="22"/>
      <c r="AV4552" s="22"/>
      <c r="AW4552" s="22"/>
      <c r="AX4552" s="22"/>
      <c r="AY4552" s="22"/>
      <c r="AZ4552" s="22"/>
      <c r="BA4552" s="22"/>
      <c r="BB4552" s="22"/>
      <c r="BC4552" s="22"/>
      <c r="BD4552" s="22"/>
      <c r="BE4552" s="22"/>
      <c r="BF4552" s="22"/>
      <c r="BG4552" s="22"/>
      <c r="BH4552" s="22"/>
      <c r="BI4552" s="22"/>
      <c r="BJ4552" s="22"/>
      <c r="BK4552" s="22"/>
      <c r="BL4552" s="22"/>
      <c r="BM4552" s="22"/>
      <c r="BN4552" s="22"/>
      <c r="BO4552" s="22"/>
      <c r="BP4552" s="22"/>
      <c r="BQ4552" s="22"/>
      <c r="BR4552" s="22"/>
      <c r="BS4552" s="22"/>
      <c r="BT4552" s="22"/>
      <c r="BU4552" s="22"/>
      <c r="BV4552" s="22"/>
      <c r="BW4552" s="22"/>
      <c r="BX4552" s="22"/>
      <c r="BY4552" s="22"/>
      <c r="BZ4552" s="22"/>
      <c r="CA4552" s="22"/>
      <c r="CB4552" s="22"/>
      <c r="CC4552" s="22"/>
      <c r="CD4552" s="22"/>
      <c r="CE4552" s="22"/>
      <c r="CF4552" s="22"/>
      <c r="CG4552" s="22"/>
      <c r="CH4552" s="22"/>
      <c r="CI4552" s="22"/>
      <c r="CJ4552" s="22"/>
      <c r="CK4552" s="22"/>
      <c r="CL4552" s="22"/>
      <c r="CM4552" s="22"/>
      <c r="CN4552" s="22"/>
      <c r="CO4552" s="22"/>
    </row>
    <row r="4553" spans="1:93" s="2" customFormat="1" x14ac:dyDescent="0.3">
      <c r="A4553" s="73" t="s">
        <v>204</v>
      </c>
      <c r="B4553" s="73" t="s">
        <v>362</v>
      </c>
      <c r="C4553" s="67" t="s">
        <v>252</v>
      </c>
      <c r="D4553" s="67" t="s">
        <v>429</v>
      </c>
      <c r="E4553" s="73"/>
      <c r="F4553" s="73" t="s">
        <v>491</v>
      </c>
      <c r="G4553" s="73" t="s">
        <v>405</v>
      </c>
      <c r="H4553" s="73" t="s">
        <v>405</v>
      </c>
      <c r="I4553" s="73" t="s">
        <v>468</v>
      </c>
      <c r="J4553" s="86" t="str">
        <f t="shared" si="101"/>
        <v>Luxury km Managed cars (by market segment)</v>
      </c>
      <c r="K4553" s="98">
        <v>3.8000000000000002E-4</v>
      </c>
      <c r="L4553" s="48"/>
      <c r="M4553" s="22"/>
      <c r="N4553" s="22"/>
      <c r="O4553" s="22"/>
      <c r="P4553" s="22"/>
      <c r="Q4553" s="22"/>
      <c r="R4553" s="22"/>
      <c r="S4553" s="22"/>
      <c r="T4553" s="22"/>
      <c r="U4553" s="22"/>
      <c r="V4553" s="22"/>
      <c r="W4553" s="22"/>
      <c r="X4553" s="22"/>
      <c r="Y4553" s="22"/>
      <c r="Z4553" s="22"/>
      <c r="AA4553" s="22"/>
      <c r="AB4553" s="22"/>
      <c r="AC4553" s="22"/>
      <c r="AD4553" s="22"/>
      <c r="AE4553" s="22"/>
      <c r="AF4553" s="22"/>
      <c r="AG4553" s="22"/>
      <c r="AH4553" s="22"/>
      <c r="AI4553" s="22"/>
      <c r="AJ4553" s="22"/>
      <c r="AK4553" s="22"/>
      <c r="AL4553" s="22"/>
      <c r="AM4553" s="22"/>
      <c r="AN4553" s="22"/>
      <c r="AO4553" s="22"/>
      <c r="AP4553" s="22"/>
      <c r="AQ4553" s="22"/>
      <c r="AR4553" s="22"/>
      <c r="AS4553" s="22"/>
      <c r="AT4553" s="22"/>
      <c r="AU4553" s="22"/>
      <c r="AV4553" s="22"/>
      <c r="AW4553" s="22"/>
      <c r="AX4553" s="22"/>
      <c r="AY4553" s="22"/>
      <c r="AZ4553" s="22"/>
      <c r="BA4553" s="22"/>
      <c r="BB4553" s="22"/>
      <c r="BC4553" s="22"/>
      <c r="BD4553" s="22"/>
      <c r="BE4553" s="22"/>
      <c r="BF4553" s="22"/>
      <c r="BG4553" s="22"/>
      <c r="BH4553" s="22"/>
      <c r="BI4553" s="22"/>
      <c r="BJ4553" s="22"/>
      <c r="BK4553" s="22"/>
      <c r="BL4553" s="22"/>
      <c r="BM4553" s="22"/>
      <c r="BN4553" s="22"/>
      <c r="BO4553" s="22"/>
      <c r="BP4553" s="22"/>
      <c r="BQ4553" s="22"/>
      <c r="BR4553" s="22"/>
      <c r="BS4553" s="22"/>
      <c r="BT4553" s="22"/>
      <c r="BU4553" s="22"/>
      <c r="BV4553" s="22"/>
      <c r="BW4553" s="22"/>
      <c r="BX4553" s="22"/>
      <c r="BY4553" s="22"/>
      <c r="BZ4553" s="22"/>
      <c r="CA4553" s="22"/>
      <c r="CB4553" s="22"/>
      <c r="CC4553" s="22"/>
      <c r="CD4553" s="22"/>
      <c r="CE4553" s="22"/>
      <c r="CF4553" s="22"/>
      <c r="CG4553" s="22"/>
      <c r="CH4553" s="22"/>
      <c r="CI4553" s="22"/>
      <c r="CJ4553" s="22"/>
      <c r="CK4553" s="22"/>
      <c r="CL4553" s="22"/>
      <c r="CM4553" s="22"/>
      <c r="CN4553" s="22"/>
      <c r="CO4553" s="22"/>
    </row>
    <row r="4554" spans="1:93" s="2" customFormat="1" x14ac:dyDescent="0.3">
      <c r="A4554" s="73" t="s">
        <v>204</v>
      </c>
      <c r="B4554" s="73" t="s">
        <v>362</v>
      </c>
      <c r="C4554" s="67" t="s">
        <v>252</v>
      </c>
      <c r="D4554" s="67" t="s">
        <v>429</v>
      </c>
      <c r="E4554" s="73"/>
      <c r="F4554" s="73" t="s">
        <v>491</v>
      </c>
      <c r="G4554" s="73" t="s">
        <v>156</v>
      </c>
      <c r="H4554" s="73" t="s">
        <v>156</v>
      </c>
      <c r="I4554" s="73" t="s">
        <v>465</v>
      </c>
      <c r="J4554" s="86" t="str">
        <f t="shared" si="101"/>
        <v>Luxury miles Managed cars (by market segment)</v>
      </c>
      <c r="K4554" s="98">
        <v>0.11309</v>
      </c>
      <c r="L4554" s="48"/>
      <c r="M4554" s="22"/>
      <c r="N4554" s="22"/>
      <c r="O4554" s="22"/>
      <c r="P4554" s="22"/>
      <c r="Q4554" s="22"/>
      <c r="R4554" s="22"/>
      <c r="S4554" s="22"/>
      <c r="T4554" s="2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c r="AQ4554" s="22"/>
      <c r="AR4554" s="22"/>
      <c r="AS4554" s="22"/>
      <c r="AT4554" s="22"/>
      <c r="AU4554" s="22"/>
      <c r="AV4554" s="22"/>
      <c r="AW4554" s="22"/>
      <c r="AX4554" s="22"/>
      <c r="AY4554" s="22"/>
      <c r="AZ4554" s="22"/>
      <c r="BA4554" s="22"/>
      <c r="BB4554" s="22"/>
      <c r="BC4554" s="22"/>
      <c r="BD4554" s="22"/>
      <c r="BE4554" s="22"/>
      <c r="BF4554" s="22"/>
      <c r="BG4554" s="22"/>
      <c r="BH4554" s="22"/>
      <c r="BI4554" s="22"/>
      <c r="BJ4554" s="22"/>
      <c r="BK4554" s="22"/>
      <c r="BL4554" s="22"/>
      <c r="BM4554" s="22"/>
      <c r="BN4554" s="22"/>
      <c r="BO4554" s="22"/>
      <c r="BP4554" s="22"/>
      <c r="BQ4554" s="22"/>
      <c r="BR4554" s="22"/>
      <c r="BS4554" s="22"/>
      <c r="BT4554" s="22"/>
      <c r="BU4554" s="22"/>
      <c r="BV4554" s="22"/>
      <c r="BW4554" s="22"/>
      <c r="BX4554" s="22"/>
      <c r="BY4554" s="22"/>
      <c r="BZ4554" s="22"/>
      <c r="CA4554" s="22"/>
      <c r="CB4554" s="22"/>
      <c r="CC4554" s="22"/>
      <c r="CD4554" s="22"/>
      <c r="CE4554" s="22"/>
      <c r="CF4554" s="22"/>
      <c r="CG4554" s="22"/>
      <c r="CH4554" s="22"/>
      <c r="CI4554" s="22"/>
      <c r="CJ4554" s="22"/>
      <c r="CK4554" s="22"/>
      <c r="CL4554" s="22"/>
      <c r="CM4554" s="22"/>
      <c r="CN4554" s="22"/>
      <c r="CO4554" s="22"/>
    </row>
    <row r="4555" spans="1:93" s="2" customFormat="1" x14ac:dyDescent="0.3">
      <c r="A4555" s="73" t="s">
        <v>204</v>
      </c>
      <c r="B4555" s="73" t="s">
        <v>362</v>
      </c>
      <c r="C4555" s="67" t="s">
        <v>252</v>
      </c>
      <c r="D4555" s="67" t="s">
        <v>429</v>
      </c>
      <c r="E4555" s="73"/>
      <c r="F4555" s="73" t="s">
        <v>491</v>
      </c>
      <c r="G4555" s="73" t="s">
        <v>156</v>
      </c>
      <c r="H4555" s="73" t="s">
        <v>156</v>
      </c>
      <c r="I4555" s="73" t="s">
        <v>466</v>
      </c>
      <c r="J4555" s="86" t="str">
        <f t="shared" si="101"/>
        <v>Luxury miles Managed cars (by market segment)</v>
      </c>
      <c r="K4555" s="98">
        <v>2.9E-4</v>
      </c>
      <c r="L4555" s="48"/>
      <c r="M4555" s="22"/>
      <c r="N4555" s="22"/>
      <c r="O4555" s="22"/>
      <c r="P4555" s="22"/>
      <c r="Q4555" s="22"/>
      <c r="R4555" s="22"/>
      <c r="S4555" s="22"/>
      <c r="T4555" s="2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c r="AQ4555" s="22"/>
      <c r="AR4555" s="22"/>
      <c r="AS4555" s="22"/>
      <c r="AT4555" s="22"/>
      <c r="AU4555" s="22"/>
      <c r="AV4555" s="22"/>
      <c r="AW4555" s="22"/>
      <c r="AX4555" s="22"/>
      <c r="AY4555" s="22"/>
      <c r="AZ4555" s="22"/>
      <c r="BA4555" s="22"/>
      <c r="BB4555" s="22"/>
      <c r="BC4555" s="22"/>
      <c r="BD4555" s="22"/>
      <c r="BE4555" s="22"/>
      <c r="BF4555" s="22"/>
      <c r="BG4555" s="22"/>
      <c r="BH4555" s="22"/>
      <c r="BI4555" s="22"/>
      <c r="BJ4555" s="22"/>
      <c r="BK4555" s="22"/>
      <c r="BL4555" s="22"/>
      <c r="BM4555" s="22"/>
      <c r="BN4555" s="22"/>
      <c r="BO4555" s="22"/>
      <c r="BP4555" s="22"/>
      <c r="BQ4555" s="22"/>
      <c r="BR4555" s="22"/>
      <c r="BS4555" s="22"/>
      <c r="BT4555" s="22"/>
      <c r="BU4555" s="22"/>
      <c r="BV4555" s="22"/>
      <c r="BW4555" s="22"/>
      <c r="BX4555" s="22"/>
      <c r="BY4555" s="22"/>
      <c r="BZ4555" s="22"/>
      <c r="CA4555" s="22"/>
      <c r="CB4555" s="22"/>
      <c r="CC4555" s="22"/>
      <c r="CD4555" s="22"/>
      <c r="CE4555" s="22"/>
      <c r="CF4555" s="22"/>
      <c r="CG4555" s="22"/>
      <c r="CH4555" s="22"/>
      <c r="CI4555" s="22"/>
      <c r="CJ4555" s="22"/>
      <c r="CK4555" s="22"/>
      <c r="CL4555" s="22"/>
      <c r="CM4555" s="22"/>
      <c r="CN4555" s="22"/>
      <c r="CO4555" s="22"/>
    </row>
    <row r="4556" spans="1:93" s="2" customFormat="1" x14ac:dyDescent="0.3">
      <c r="A4556" s="73" t="s">
        <v>204</v>
      </c>
      <c r="B4556" s="73" t="s">
        <v>362</v>
      </c>
      <c r="C4556" s="67" t="s">
        <v>252</v>
      </c>
      <c r="D4556" s="67" t="s">
        <v>429</v>
      </c>
      <c r="E4556" s="73"/>
      <c r="F4556" s="73" t="s">
        <v>491</v>
      </c>
      <c r="G4556" s="73" t="s">
        <v>156</v>
      </c>
      <c r="H4556" s="73" t="s">
        <v>156</v>
      </c>
      <c r="I4556" s="73" t="s">
        <v>467</v>
      </c>
      <c r="J4556" s="86" t="str">
        <f t="shared" si="101"/>
        <v>Luxury miles Managed cars (by market segment)</v>
      </c>
      <c r="K4556" s="98">
        <v>0.11219</v>
      </c>
      <c r="L4556" s="48"/>
      <c r="M4556" s="22"/>
      <c r="N4556" s="22"/>
      <c r="O4556" s="22"/>
      <c r="P4556" s="22"/>
      <c r="Q4556" s="22"/>
      <c r="R4556" s="22"/>
      <c r="S4556" s="22"/>
      <c r="T4556" s="2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c r="AQ4556" s="22"/>
      <c r="AR4556" s="22"/>
      <c r="AS4556" s="22"/>
      <c r="AT4556" s="22"/>
      <c r="AU4556" s="22"/>
      <c r="AV4556" s="22"/>
      <c r="AW4556" s="22"/>
      <c r="AX4556" s="22"/>
      <c r="AY4556" s="22"/>
      <c r="AZ4556" s="22"/>
      <c r="BA4556" s="22"/>
      <c r="BB4556" s="22"/>
      <c r="BC4556" s="22"/>
      <c r="BD4556" s="22"/>
      <c r="BE4556" s="22"/>
      <c r="BF4556" s="22"/>
      <c r="BG4556" s="22"/>
      <c r="BH4556" s="22"/>
      <c r="BI4556" s="22"/>
      <c r="BJ4556" s="22"/>
      <c r="BK4556" s="22"/>
      <c r="BL4556" s="22"/>
      <c r="BM4556" s="22"/>
      <c r="BN4556" s="22"/>
      <c r="BO4556" s="22"/>
      <c r="BP4556" s="22"/>
      <c r="BQ4556" s="22"/>
      <c r="BR4556" s="22"/>
      <c r="BS4556" s="22"/>
      <c r="BT4556" s="22"/>
      <c r="BU4556" s="22"/>
      <c r="BV4556" s="22"/>
      <c r="BW4556" s="22"/>
      <c r="BX4556" s="22"/>
      <c r="BY4556" s="22"/>
      <c r="BZ4556" s="22"/>
      <c r="CA4556" s="22"/>
      <c r="CB4556" s="22"/>
      <c r="CC4556" s="22"/>
      <c r="CD4556" s="22"/>
      <c r="CE4556" s="22"/>
      <c r="CF4556" s="22"/>
      <c r="CG4556" s="22"/>
      <c r="CH4556" s="22"/>
      <c r="CI4556" s="22"/>
      <c r="CJ4556" s="22"/>
      <c r="CK4556" s="22"/>
      <c r="CL4556" s="22"/>
      <c r="CM4556" s="22"/>
      <c r="CN4556" s="22"/>
      <c r="CO4556" s="22"/>
    </row>
    <row r="4557" spans="1:93" s="2" customFormat="1" x14ac:dyDescent="0.3">
      <c r="A4557" s="73" t="s">
        <v>204</v>
      </c>
      <c r="B4557" s="73" t="s">
        <v>362</v>
      </c>
      <c r="C4557" s="67" t="s">
        <v>252</v>
      </c>
      <c r="D4557" s="67" t="s">
        <v>429</v>
      </c>
      <c r="E4557" s="73"/>
      <c r="F4557" s="73" t="s">
        <v>491</v>
      </c>
      <c r="G4557" s="73" t="s">
        <v>156</v>
      </c>
      <c r="H4557" s="73" t="s">
        <v>156</v>
      </c>
      <c r="I4557" s="73" t="s">
        <v>468</v>
      </c>
      <c r="J4557" s="86" t="str">
        <f t="shared" si="101"/>
        <v>Luxury miles Managed cars (by market segment)</v>
      </c>
      <c r="K4557" s="98">
        <v>6.0999999999999997E-4</v>
      </c>
      <c r="L4557" s="48"/>
      <c r="M4557" s="22"/>
      <c r="N4557" s="22"/>
      <c r="O4557" s="22"/>
      <c r="P4557" s="22"/>
      <c r="Q4557" s="22"/>
      <c r="R4557" s="22"/>
      <c r="S4557" s="22"/>
      <c r="T4557" s="22"/>
      <c r="U4557" s="22"/>
      <c r="V4557" s="22"/>
      <c r="W4557" s="22"/>
      <c r="X4557" s="22"/>
      <c r="Y4557" s="22"/>
      <c r="Z4557" s="22"/>
      <c r="AA4557" s="22"/>
      <c r="AB4557" s="22"/>
      <c r="AC4557" s="22"/>
      <c r="AD4557" s="22"/>
      <c r="AE4557" s="22"/>
      <c r="AF4557" s="22"/>
      <c r="AG4557" s="22"/>
      <c r="AH4557" s="22"/>
      <c r="AI4557" s="22"/>
      <c r="AJ4557" s="22"/>
      <c r="AK4557" s="22"/>
      <c r="AL4557" s="22"/>
      <c r="AM4557" s="22"/>
      <c r="AN4557" s="22"/>
      <c r="AO4557" s="22"/>
      <c r="AP4557" s="22"/>
      <c r="AQ4557" s="22"/>
      <c r="AR4557" s="22"/>
      <c r="AS4557" s="22"/>
      <c r="AT4557" s="22"/>
      <c r="AU4557" s="22"/>
      <c r="AV4557" s="22"/>
      <c r="AW4557" s="22"/>
      <c r="AX4557" s="22"/>
      <c r="AY4557" s="22"/>
      <c r="AZ4557" s="22"/>
      <c r="BA4557" s="22"/>
      <c r="BB4557" s="22"/>
      <c r="BC4557" s="22"/>
      <c r="BD4557" s="22"/>
      <c r="BE4557" s="22"/>
      <c r="BF4557" s="22"/>
      <c r="BG4557" s="22"/>
      <c r="BH4557" s="22"/>
      <c r="BI4557" s="22"/>
      <c r="BJ4557" s="22"/>
      <c r="BK4557" s="22"/>
      <c r="BL4557" s="22"/>
      <c r="BM4557" s="22"/>
      <c r="BN4557" s="22"/>
      <c r="BO4557" s="22"/>
      <c r="BP4557" s="22"/>
      <c r="BQ4557" s="22"/>
      <c r="BR4557" s="22"/>
      <c r="BS4557" s="22"/>
      <c r="BT4557" s="22"/>
      <c r="BU4557" s="22"/>
      <c r="BV4557" s="22"/>
      <c r="BW4557" s="22"/>
      <c r="BX4557" s="22"/>
      <c r="BY4557" s="22"/>
      <c r="BZ4557" s="22"/>
      <c r="CA4557" s="22"/>
      <c r="CB4557" s="22"/>
      <c r="CC4557" s="22"/>
      <c r="CD4557" s="22"/>
      <c r="CE4557" s="22"/>
      <c r="CF4557" s="22"/>
      <c r="CG4557" s="22"/>
      <c r="CH4557" s="22"/>
      <c r="CI4557" s="22"/>
      <c r="CJ4557" s="22"/>
      <c r="CK4557" s="22"/>
      <c r="CL4557" s="22"/>
      <c r="CM4557" s="22"/>
      <c r="CN4557" s="22"/>
      <c r="CO4557" s="22"/>
    </row>
    <row r="4558" spans="1:93" s="2" customFormat="1" x14ac:dyDescent="0.3">
      <c r="A4558" s="73" t="s">
        <v>204</v>
      </c>
      <c r="B4558" s="73" t="s">
        <v>362</v>
      </c>
      <c r="C4558" s="67" t="s">
        <v>252</v>
      </c>
      <c r="D4558" s="67" t="s">
        <v>185</v>
      </c>
      <c r="E4558" s="73"/>
      <c r="F4558" s="73" t="s">
        <v>412</v>
      </c>
      <c r="G4558" s="73" t="s">
        <v>405</v>
      </c>
      <c r="H4558" s="73" t="s">
        <v>405</v>
      </c>
      <c r="I4558" s="73" t="s">
        <v>465</v>
      </c>
      <c r="J4558" s="86" t="str">
        <f t="shared" si="101"/>
        <v>Sports km Managed cars (by market segment)</v>
      </c>
      <c r="K4558" s="98">
        <v>0.17332</v>
      </c>
      <c r="L4558" s="48"/>
      <c r="M4558" s="22"/>
      <c r="N4558" s="22"/>
      <c r="O4558" s="22"/>
      <c r="P4558" s="22"/>
      <c r="Q4558" s="22"/>
      <c r="R4558" s="22"/>
      <c r="S4558" s="22"/>
      <c r="T4558" s="2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c r="AQ4558" s="22"/>
      <c r="AR4558" s="22"/>
      <c r="AS4558" s="22"/>
      <c r="AT4558" s="22"/>
      <c r="AU4558" s="22"/>
      <c r="AV4558" s="22"/>
      <c r="AW4558" s="22"/>
      <c r="AX4558" s="22"/>
      <c r="AY4558" s="22"/>
      <c r="AZ4558" s="22"/>
      <c r="BA4558" s="22"/>
      <c r="BB4558" s="22"/>
      <c r="BC4558" s="22"/>
      <c r="BD4558" s="22"/>
      <c r="BE4558" s="22"/>
      <c r="BF4558" s="22"/>
      <c r="BG4558" s="22"/>
      <c r="BH4558" s="22"/>
      <c r="BI4558" s="22"/>
      <c r="BJ4558" s="22"/>
      <c r="BK4558" s="22"/>
      <c r="BL4558" s="22"/>
      <c r="BM4558" s="22"/>
      <c r="BN4558" s="22"/>
      <c r="BO4558" s="22"/>
      <c r="BP4558" s="22"/>
      <c r="BQ4558" s="22"/>
      <c r="BR4558" s="22"/>
      <c r="BS4558" s="22"/>
      <c r="BT4558" s="22"/>
      <c r="BU4558" s="22"/>
      <c r="BV4558" s="22"/>
      <c r="BW4558" s="22"/>
      <c r="BX4558" s="22"/>
      <c r="BY4558" s="22"/>
      <c r="BZ4558" s="22"/>
      <c r="CA4558" s="22"/>
      <c r="CB4558" s="22"/>
      <c r="CC4558" s="22"/>
      <c r="CD4558" s="22"/>
      <c r="CE4558" s="22"/>
      <c r="CF4558" s="22"/>
      <c r="CG4558" s="22"/>
      <c r="CH4558" s="22"/>
      <c r="CI4558" s="22"/>
      <c r="CJ4558" s="22"/>
      <c r="CK4558" s="22"/>
      <c r="CL4558" s="22"/>
      <c r="CM4558" s="22"/>
      <c r="CN4558" s="22"/>
      <c r="CO4558" s="22"/>
    </row>
    <row r="4559" spans="1:93" s="2" customFormat="1" x14ac:dyDescent="0.3">
      <c r="A4559" s="73" t="s">
        <v>204</v>
      </c>
      <c r="B4559" s="73" t="s">
        <v>362</v>
      </c>
      <c r="C4559" s="67" t="s">
        <v>252</v>
      </c>
      <c r="D4559" s="67" t="s">
        <v>185</v>
      </c>
      <c r="E4559" s="73"/>
      <c r="F4559" s="73" t="s">
        <v>412</v>
      </c>
      <c r="G4559" s="73" t="s">
        <v>405</v>
      </c>
      <c r="H4559" s="73" t="s">
        <v>405</v>
      </c>
      <c r="I4559" s="73" t="s">
        <v>466</v>
      </c>
      <c r="J4559" s="86" t="str">
        <f t="shared" si="101"/>
        <v>Sports km Managed cars (by market segment)</v>
      </c>
      <c r="K4559" s="146">
        <v>4.3200000000000001E-6</v>
      </c>
      <c r="L4559" s="48"/>
      <c r="M4559" s="22"/>
      <c r="N4559" s="22"/>
      <c r="O4559" s="22"/>
      <c r="P4559" s="22"/>
      <c r="Q4559" s="22"/>
      <c r="R4559" s="22"/>
      <c r="S4559" s="22"/>
      <c r="T4559" s="22"/>
      <c r="U4559" s="22"/>
      <c r="V4559" s="22"/>
      <c r="W4559" s="22"/>
      <c r="X4559" s="22"/>
      <c r="Y4559" s="22"/>
      <c r="Z4559" s="22"/>
      <c r="AA4559" s="22"/>
      <c r="AB4559" s="22"/>
      <c r="AC4559" s="22"/>
      <c r="AD4559" s="22"/>
      <c r="AE4559" s="22"/>
      <c r="AF4559" s="22"/>
      <c r="AG4559" s="22"/>
      <c r="AH4559" s="22"/>
      <c r="AI4559" s="22"/>
      <c r="AJ4559" s="22"/>
      <c r="AK4559" s="22"/>
      <c r="AL4559" s="22"/>
      <c r="AM4559" s="22"/>
      <c r="AN4559" s="22"/>
      <c r="AO4559" s="22"/>
      <c r="AP4559" s="22"/>
      <c r="AQ4559" s="22"/>
      <c r="AR4559" s="22"/>
      <c r="AS4559" s="22"/>
      <c r="AT4559" s="22"/>
      <c r="AU4559" s="22"/>
      <c r="AV4559" s="22"/>
      <c r="AW4559" s="22"/>
      <c r="AX4559" s="22"/>
      <c r="AY4559" s="22"/>
      <c r="AZ4559" s="22"/>
      <c r="BA4559" s="22"/>
      <c r="BB4559" s="22"/>
      <c r="BC4559" s="22"/>
      <c r="BD4559" s="22"/>
      <c r="BE4559" s="22"/>
      <c r="BF4559" s="22"/>
      <c r="BG4559" s="22"/>
      <c r="BH4559" s="22"/>
      <c r="BI4559" s="22"/>
      <c r="BJ4559" s="22"/>
      <c r="BK4559" s="22"/>
      <c r="BL4559" s="22"/>
      <c r="BM4559" s="22"/>
      <c r="BN4559" s="22"/>
      <c r="BO4559" s="22"/>
      <c r="BP4559" s="22"/>
      <c r="BQ4559" s="22"/>
      <c r="BR4559" s="22"/>
      <c r="BS4559" s="22"/>
      <c r="BT4559" s="22"/>
      <c r="BU4559" s="22"/>
      <c r="BV4559" s="22"/>
      <c r="BW4559" s="22"/>
      <c r="BX4559" s="22"/>
      <c r="BY4559" s="22"/>
      <c r="BZ4559" s="22"/>
      <c r="CA4559" s="22"/>
      <c r="CB4559" s="22"/>
      <c r="CC4559" s="22"/>
      <c r="CD4559" s="22"/>
      <c r="CE4559" s="22"/>
      <c r="CF4559" s="22"/>
      <c r="CG4559" s="22"/>
      <c r="CH4559" s="22"/>
      <c r="CI4559" s="22"/>
      <c r="CJ4559" s="22"/>
      <c r="CK4559" s="22"/>
      <c r="CL4559" s="22"/>
      <c r="CM4559" s="22"/>
      <c r="CN4559" s="22"/>
      <c r="CO4559" s="22"/>
    </row>
    <row r="4560" spans="1:93" s="2" customFormat="1" x14ac:dyDescent="0.3">
      <c r="A4560" s="73" t="s">
        <v>204</v>
      </c>
      <c r="B4560" s="73" t="s">
        <v>362</v>
      </c>
      <c r="C4560" s="67" t="s">
        <v>252</v>
      </c>
      <c r="D4560" s="67" t="s">
        <v>185</v>
      </c>
      <c r="E4560" s="73"/>
      <c r="F4560" s="73" t="s">
        <v>412</v>
      </c>
      <c r="G4560" s="73" t="s">
        <v>405</v>
      </c>
      <c r="H4560" s="73" t="s">
        <v>405</v>
      </c>
      <c r="I4560" s="73" t="s">
        <v>467</v>
      </c>
      <c r="J4560" s="86" t="str">
        <f t="shared" si="101"/>
        <v>Sports km Managed cars (by market segment)</v>
      </c>
      <c r="K4560" s="98">
        <v>0.17147999999999999</v>
      </c>
      <c r="L4560" s="48"/>
      <c r="M4560" s="22"/>
      <c r="N4560" s="22"/>
      <c r="O4560" s="22"/>
      <c r="P4560" s="22"/>
      <c r="Q4560" s="22"/>
      <c r="R4560" s="22"/>
      <c r="S4560" s="22"/>
      <c r="T4560" s="2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c r="AQ4560" s="22"/>
      <c r="AR4560" s="22"/>
      <c r="AS4560" s="22"/>
      <c r="AT4560" s="22"/>
      <c r="AU4560" s="22"/>
      <c r="AV4560" s="22"/>
      <c r="AW4560" s="22"/>
      <c r="AX4560" s="22"/>
      <c r="AY4560" s="22"/>
      <c r="AZ4560" s="22"/>
      <c r="BA4560" s="22"/>
      <c r="BB4560" s="22"/>
      <c r="BC4560" s="22"/>
      <c r="BD4560" s="22"/>
      <c r="BE4560" s="22"/>
      <c r="BF4560" s="22"/>
      <c r="BG4560" s="22"/>
      <c r="BH4560" s="22"/>
      <c r="BI4560" s="22"/>
      <c r="BJ4560" s="22"/>
      <c r="BK4560" s="22"/>
      <c r="BL4560" s="22"/>
      <c r="BM4560" s="22"/>
      <c r="BN4560" s="22"/>
      <c r="BO4560" s="22"/>
      <c r="BP4560" s="22"/>
      <c r="BQ4560" s="22"/>
      <c r="BR4560" s="22"/>
      <c r="BS4560" s="22"/>
      <c r="BT4560" s="22"/>
      <c r="BU4560" s="22"/>
      <c r="BV4560" s="22"/>
      <c r="BW4560" s="22"/>
      <c r="BX4560" s="22"/>
      <c r="BY4560" s="22"/>
      <c r="BZ4560" s="22"/>
      <c r="CA4560" s="22"/>
      <c r="CB4560" s="22"/>
      <c r="CC4560" s="22"/>
      <c r="CD4560" s="22"/>
      <c r="CE4560" s="22"/>
      <c r="CF4560" s="22"/>
      <c r="CG4560" s="22"/>
      <c r="CH4560" s="22"/>
      <c r="CI4560" s="22"/>
      <c r="CJ4560" s="22"/>
      <c r="CK4560" s="22"/>
      <c r="CL4560" s="22"/>
      <c r="CM4560" s="22"/>
      <c r="CN4560" s="22"/>
      <c r="CO4560" s="22"/>
    </row>
    <row r="4561" spans="1:93" s="2" customFormat="1" x14ac:dyDescent="0.3">
      <c r="A4561" s="73" t="s">
        <v>204</v>
      </c>
      <c r="B4561" s="73" t="s">
        <v>362</v>
      </c>
      <c r="C4561" s="67" t="s">
        <v>252</v>
      </c>
      <c r="D4561" s="67" t="s">
        <v>185</v>
      </c>
      <c r="E4561" s="73"/>
      <c r="F4561" s="73" t="s">
        <v>412</v>
      </c>
      <c r="G4561" s="73" t="s">
        <v>405</v>
      </c>
      <c r="H4561" s="73" t="s">
        <v>405</v>
      </c>
      <c r="I4561" s="73" t="s">
        <v>468</v>
      </c>
      <c r="J4561" s="86" t="str">
        <f t="shared" si="101"/>
        <v>Sports km Managed cars (by market segment)</v>
      </c>
      <c r="K4561" s="98">
        <v>1.8400000000000001E-3</v>
      </c>
      <c r="L4561" s="48"/>
      <c r="M4561" s="22"/>
      <c r="N4561" s="22"/>
      <c r="O4561" s="22"/>
      <c r="P4561" s="22"/>
      <c r="Q4561" s="22"/>
      <c r="R4561" s="22"/>
      <c r="S4561" s="22"/>
      <c r="T4561" s="22"/>
      <c r="U4561" s="22"/>
      <c r="V4561" s="22"/>
      <c r="W4561" s="22"/>
      <c r="X4561" s="22"/>
      <c r="Y4561" s="22"/>
      <c r="Z4561" s="22"/>
      <c r="AA4561" s="22"/>
      <c r="AB4561" s="22"/>
      <c r="AC4561" s="22"/>
      <c r="AD4561" s="22"/>
      <c r="AE4561" s="22"/>
      <c r="AF4561" s="22"/>
      <c r="AG4561" s="22"/>
      <c r="AH4561" s="22"/>
      <c r="AI4561" s="22"/>
      <c r="AJ4561" s="22"/>
      <c r="AK4561" s="22"/>
      <c r="AL4561" s="22"/>
      <c r="AM4561" s="22"/>
      <c r="AN4561" s="22"/>
      <c r="AO4561" s="22"/>
      <c r="AP4561" s="22"/>
      <c r="AQ4561" s="22"/>
      <c r="AR4561" s="22"/>
      <c r="AS4561" s="22"/>
      <c r="AT4561" s="22"/>
      <c r="AU4561" s="22"/>
      <c r="AV4561" s="22"/>
      <c r="AW4561" s="22"/>
      <c r="AX4561" s="22"/>
      <c r="AY4561" s="22"/>
      <c r="AZ4561" s="22"/>
      <c r="BA4561" s="22"/>
      <c r="BB4561" s="22"/>
      <c r="BC4561" s="22"/>
      <c r="BD4561" s="22"/>
      <c r="BE4561" s="22"/>
      <c r="BF4561" s="22"/>
      <c r="BG4561" s="22"/>
      <c r="BH4561" s="22"/>
      <c r="BI4561" s="22"/>
      <c r="BJ4561" s="22"/>
      <c r="BK4561" s="22"/>
      <c r="BL4561" s="22"/>
      <c r="BM4561" s="22"/>
      <c r="BN4561" s="22"/>
      <c r="BO4561" s="22"/>
      <c r="BP4561" s="22"/>
      <c r="BQ4561" s="22"/>
      <c r="BR4561" s="22"/>
      <c r="BS4561" s="22"/>
      <c r="BT4561" s="22"/>
      <c r="BU4561" s="22"/>
      <c r="BV4561" s="22"/>
      <c r="BW4561" s="22"/>
      <c r="BX4561" s="22"/>
      <c r="BY4561" s="22"/>
      <c r="BZ4561" s="22"/>
      <c r="CA4561" s="22"/>
      <c r="CB4561" s="22"/>
      <c r="CC4561" s="22"/>
      <c r="CD4561" s="22"/>
      <c r="CE4561" s="22"/>
      <c r="CF4561" s="22"/>
      <c r="CG4561" s="22"/>
      <c r="CH4561" s="22"/>
      <c r="CI4561" s="22"/>
      <c r="CJ4561" s="22"/>
      <c r="CK4561" s="22"/>
      <c r="CL4561" s="22"/>
      <c r="CM4561" s="22"/>
      <c r="CN4561" s="22"/>
      <c r="CO4561" s="22"/>
    </row>
    <row r="4562" spans="1:93" s="2" customFormat="1" x14ac:dyDescent="0.3">
      <c r="A4562" s="73" t="s">
        <v>204</v>
      </c>
      <c r="B4562" s="73" t="s">
        <v>362</v>
      </c>
      <c r="C4562" s="67" t="s">
        <v>252</v>
      </c>
      <c r="D4562" s="67" t="s">
        <v>185</v>
      </c>
      <c r="E4562" s="73"/>
      <c r="F4562" s="73" t="s">
        <v>412</v>
      </c>
      <c r="G4562" s="73" t="s">
        <v>156</v>
      </c>
      <c r="H4562" s="73" t="s">
        <v>156</v>
      </c>
      <c r="I4562" s="73" t="s">
        <v>465</v>
      </c>
      <c r="J4562" s="86" t="str">
        <f t="shared" si="101"/>
        <v>Sports miles Managed cars (by market segment)</v>
      </c>
      <c r="K4562" s="98">
        <v>0.27894999999999998</v>
      </c>
      <c r="L4562" s="48"/>
      <c r="M4562" s="22"/>
      <c r="N4562" s="22"/>
      <c r="O4562" s="22"/>
      <c r="P4562" s="22"/>
      <c r="Q4562" s="22"/>
      <c r="R4562" s="22"/>
      <c r="S4562" s="22"/>
      <c r="T4562" s="2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c r="AQ4562" s="22"/>
      <c r="AR4562" s="22"/>
      <c r="AS4562" s="22"/>
      <c r="AT4562" s="22"/>
      <c r="AU4562" s="22"/>
      <c r="AV4562" s="22"/>
      <c r="AW4562" s="22"/>
      <c r="AX4562" s="22"/>
      <c r="AY4562" s="22"/>
      <c r="AZ4562" s="22"/>
      <c r="BA4562" s="22"/>
      <c r="BB4562" s="22"/>
      <c r="BC4562" s="22"/>
      <c r="BD4562" s="22"/>
      <c r="BE4562" s="22"/>
      <c r="BF4562" s="22"/>
      <c r="BG4562" s="22"/>
      <c r="BH4562" s="22"/>
      <c r="BI4562" s="22"/>
      <c r="BJ4562" s="22"/>
      <c r="BK4562" s="22"/>
      <c r="BL4562" s="22"/>
      <c r="BM4562" s="22"/>
      <c r="BN4562" s="22"/>
      <c r="BO4562" s="22"/>
      <c r="BP4562" s="22"/>
      <c r="BQ4562" s="22"/>
      <c r="BR4562" s="22"/>
      <c r="BS4562" s="22"/>
      <c r="BT4562" s="22"/>
      <c r="BU4562" s="22"/>
      <c r="BV4562" s="22"/>
      <c r="BW4562" s="22"/>
      <c r="BX4562" s="22"/>
      <c r="BY4562" s="22"/>
      <c r="BZ4562" s="22"/>
      <c r="CA4562" s="22"/>
      <c r="CB4562" s="22"/>
      <c r="CC4562" s="22"/>
      <c r="CD4562" s="22"/>
      <c r="CE4562" s="22"/>
      <c r="CF4562" s="22"/>
      <c r="CG4562" s="22"/>
      <c r="CH4562" s="22"/>
      <c r="CI4562" s="22"/>
      <c r="CJ4562" s="22"/>
      <c r="CK4562" s="22"/>
      <c r="CL4562" s="22"/>
      <c r="CM4562" s="22"/>
      <c r="CN4562" s="22"/>
      <c r="CO4562" s="22"/>
    </row>
    <row r="4563" spans="1:93" s="2" customFormat="1" x14ac:dyDescent="0.3">
      <c r="A4563" s="73" t="s">
        <v>204</v>
      </c>
      <c r="B4563" s="73" t="s">
        <v>362</v>
      </c>
      <c r="C4563" s="67" t="s">
        <v>252</v>
      </c>
      <c r="D4563" s="67" t="s">
        <v>185</v>
      </c>
      <c r="E4563" s="73"/>
      <c r="F4563" s="73" t="s">
        <v>412</v>
      </c>
      <c r="G4563" s="73" t="s">
        <v>156</v>
      </c>
      <c r="H4563" s="73" t="s">
        <v>156</v>
      </c>
      <c r="I4563" s="73" t="s">
        <v>466</v>
      </c>
      <c r="J4563" s="86" t="str">
        <f t="shared" si="101"/>
        <v>Sports miles Managed cars (by market segment)</v>
      </c>
      <c r="K4563" s="98">
        <v>1.0000000000000001E-5</v>
      </c>
      <c r="L4563" s="48"/>
      <c r="M4563" s="22"/>
      <c r="N4563" s="22"/>
      <c r="O4563" s="22"/>
      <c r="P4563" s="22"/>
      <c r="Q4563" s="22"/>
      <c r="R4563" s="22"/>
      <c r="S4563" s="22"/>
      <c r="T4563" s="22"/>
      <c r="U4563" s="22"/>
      <c r="V4563" s="22"/>
      <c r="W4563" s="22"/>
      <c r="X4563" s="22"/>
      <c r="Y4563" s="22"/>
      <c r="Z4563" s="22"/>
      <c r="AA4563" s="22"/>
      <c r="AB4563" s="22"/>
      <c r="AC4563" s="22"/>
      <c r="AD4563" s="22"/>
      <c r="AE4563" s="22"/>
      <c r="AF4563" s="22"/>
      <c r="AG4563" s="22"/>
      <c r="AH4563" s="22"/>
      <c r="AI4563" s="22"/>
      <c r="AJ4563" s="22"/>
      <c r="AK4563" s="22"/>
      <c r="AL4563" s="22"/>
      <c r="AM4563" s="22"/>
      <c r="AN4563" s="22"/>
      <c r="AO4563" s="22"/>
      <c r="AP4563" s="22"/>
      <c r="AQ4563" s="22"/>
      <c r="AR4563" s="22"/>
      <c r="AS4563" s="22"/>
      <c r="AT4563" s="22"/>
      <c r="AU4563" s="22"/>
      <c r="AV4563" s="22"/>
      <c r="AW4563" s="22"/>
      <c r="AX4563" s="22"/>
      <c r="AY4563" s="22"/>
      <c r="AZ4563" s="22"/>
      <c r="BA4563" s="22"/>
      <c r="BB4563" s="22"/>
      <c r="BC4563" s="22"/>
      <c r="BD4563" s="22"/>
      <c r="BE4563" s="22"/>
      <c r="BF4563" s="22"/>
      <c r="BG4563" s="22"/>
      <c r="BH4563" s="22"/>
      <c r="BI4563" s="22"/>
      <c r="BJ4563" s="22"/>
      <c r="BK4563" s="22"/>
      <c r="BL4563" s="22"/>
      <c r="BM4563" s="22"/>
      <c r="BN4563" s="22"/>
      <c r="BO4563" s="22"/>
      <c r="BP4563" s="22"/>
      <c r="BQ4563" s="22"/>
      <c r="BR4563" s="22"/>
      <c r="BS4563" s="22"/>
      <c r="BT4563" s="22"/>
      <c r="BU4563" s="22"/>
      <c r="BV4563" s="22"/>
      <c r="BW4563" s="22"/>
      <c r="BX4563" s="22"/>
      <c r="BY4563" s="22"/>
      <c r="BZ4563" s="22"/>
      <c r="CA4563" s="22"/>
      <c r="CB4563" s="22"/>
      <c r="CC4563" s="22"/>
      <c r="CD4563" s="22"/>
      <c r="CE4563" s="22"/>
      <c r="CF4563" s="22"/>
      <c r="CG4563" s="22"/>
      <c r="CH4563" s="22"/>
      <c r="CI4563" s="22"/>
      <c r="CJ4563" s="22"/>
      <c r="CK4563" s="22"/>
      <c r="CL4563" s="22"/>
      <c r="CM4563" s="22"/>
      <c r="CN4563" s="22"/>
      <c r="CO4563" s="22"/>
    </row>
    <row r="4564" spans="1:93" s="2" customFormat="1" x14ac:dyDescent="0.3">
      <c r="A4564" s="73" t="s">
        <v>204</v>
      </c>
      <c r="B4564" s="73" t="s">
        <v>362</v>
      </c>
      <c r="C4564" s="67" t="s">
        <v>252</v>
      </c>
      <c r="D4564" s="67" t="s">
        <v>185</v>
      </c>
      <c r="E4564" s="73"/>
      <c r="F4564" s="73" t="s">
        <v>412</v>
      </c>
      <c r="G4564" s="73" t="s">
        <v>156</v>
      </c>
      <c r="H4564" s="73" t="s">
        <v>156</v>
      </c>
      <c r="I4564" s="73" t="s">
        <v>467</v>
      </c>
      <c r="J4564" s="86" t="str">
        <f t="shared" si="101"/>
        <v>Sports miles Managed cars (by market segment)</v>
      </c>
      <c r="K4564" s="98">
        <v>0.27596999999999999</v>
      </c>
      <c r="L4564" s="48"/>
      <c r="M4564" s="22"/>
      <c r="N4564" s="22"/>
      <c r="O4564" s="22"/>
      <c r="P4564" s="22"/>
      <c r="Q4564" s="22"/>
      <c r="R4564" s="22"/>
      <c r="S4564" s="22"/>
      <c r="T4564" s="22"/>
      <c r="U4564" s="22"/>
      <c r="V4564" s="22"/>
      <c r="W4564" s="22"/>
      <c r="X4564" s="22"/>
      <c r="Y4564" s="22"/>
      <c r="Z4564" s="22"/>
      <c r="AA4564" s="22"/>
      <c r="AB4564" s="22"/>
      <c r="AC4564" s="22"/>
      <c r="AD4564" s="22"/>
      <c r="AE4564" s="22"/>
      <c r="AF4564" s="22"/>
      <c r="AG4564" s="22"/>
      <c r="AH4564" s="22"/>
      <c r="AI4564" s="22"/>
      <c r="AJ4564" s="22"/>
      <c r="AK4564" s="22"/>
      <c r="AL4564" s="22"/>
      <c r="AM4564" s="22"/>
      <c r="AN4564" s="22"/>
      <c r="AO4564" s="22"/>
      <c r="AP4564" s="22"/>
      <c r="AQ4564" s="22"/>
      <c r="AR4564" s="22"/>
      <c r="AS4564" s="22"/>
      <c r="AT4564" s="22"/>
      <c r="AU4564" s="22"/>
      <c r="AV4564" s="22"/>
      <c r="AW4564" s="22"/>
      <c r="AX4564" s="22"/>
      <c r="AY4564" s="22"/>
      <c r="AZ4564" s="22"/>
      <c r="BA4564" s="22"/>
      <c r="BB4564" s="22"/>
      <c r="BC4564" s="22"/>
      <c r="BD4564" s="22"/>
      <c r="BE4564" s="22"/>
      <c r="BF4564" s="22"/>
      <c r="BG4564" s="22"/>
      <c r="BH4564" s="22"/>
      <c r="BI4564" s="22"/>
      <c r="BJ4564" s="22"/>
      <c r="BK4564" s="22"/>
      <c r="BL4564" s="22"/>
      <c r="BM4564" s="22"/>
      <c r="BN4564" s="22"/>
      <c r="BO4564" s="22"/>
      <c r="BP4564" s="22"/>
      <c r="BQ4564" s="22"/>
      <c r="BR4564" s="22"/>
      <c r="BS4564" s="22"/>
      <c r="BT4564" s="22"/>
      <c r="BU4564" s="22"/>
      <c r="BV4564" s="22"/>
      <c r="BW4564" s="22"/>
      <c r="BX4564" s="22"/>
      <c r="BY4564" s="22"/>
      <c r="BZ4564" s="22"/>
      <c r="CA4564" s="22"/>
      <c r="CB4564" s="22"/>
      <c r="CC4564" s="22"/>
      <c r="CD4564" s="22"/>
      <c r="CE4564" s="22"/>
      <c r="CF4564" s="22"/>
      <c r="CG4564" s="22"/>
      <c r="CH4564" s="22"/>
      <c r="CI4564" s="22"/>
      <c r="CJ4564" s="22"/>
      <c r="CK4564" s="22"/>
      <c r="CL4564" s="22"/>
      <c r="CM4564" s="22"/>
      <c r="CN4564" s="22"/>
      <c r="CO4564" s="22"/>
    </row>
    <row r="4565" spans="1:93" s="2" customFormat="1" x14ac:dyDescent="0.3">
      <c r="A4565" s="73" t="s">
        <v>204</v>
      </c>
      <c r="B4565" s="73" t="s">
        <v>362</v>
      </c>
      <c r="C4565" s="67" t="s">
        <v>252</v>
      </c>
      <c r="D4565" s="67" t="s">
        <v>185</v>
      </c>
      <c r="E4565" s="73"/>
      <c r="F4565" s="73" t="s">
        <v>412</v>
      </c>
      <c r="G4565" s="73" t="s">
        <v>156</v>
      </c>
      <c r="H4565" s="73" t="s">
        <v>156</v>
      </c>
      <c r="I4565" s="73" t="s">
        <v>468</v>
      </c>
      <c r="J4565" s="86" t="str">
        <f t="shared" si="101"/>
        <v>Sports miles Managed cars (by market segment)</v>
      </c>
      <c r="K4565" s="98">
        <v>2.97E-3</v>
      </c>
      <c r="L4565" s="48"/>
      <c r="M4565" s="22"/>
      <c r="N4565" s="22"/>
      <c r="O4565" s="22"/>
      <c r="P4565" s="22"/>
      <c r="Q4565" s="22"/>
      <c r="R4565" s="22"/>
      <c r="S4565" s="22"/>
      <c r="T4565" s="22"/>
      <c r="U4565" s="22"/>
      <c r="V4565" s="22"/>
      <c r="W4565" s="22"/>
      <c r="X4565" s="22"/>
      <c r="Y4565" s="22"/>
      <c r="Z4565" s="22"/>
      <c r="AA4565" s="22"/>
      <c r="AB4565" s="22"/>
      <c r="AC4565" s="22"/>
      <c r="AD4565" s="22"/>
      <c r="AE4565" s="22"/>
      <c r="AF4565" s="22"/>
      <c r="AG4565" s="22"/>
      <c r="AH4565" s="22"/>
      <c r="AI4565" s="22"/>
      <c r="AJ4565" s="22"/>
      <c r="AK4565" s="22"/>
      <c r="AL4565" s="22"/>
      <c r="AM4565" s="22"/>
      <c r="AN4565" s="22"/>
      <c r="AO4565" s="22"/>
      <c r="AP4565" s="22"/>
      <c r="AQ4565" s="22"/>
      <c r="AR4565" s="22"/>
      <c r="AS4565" s="22"/>
      <c r="AT4565" s="22"/>
      <c r="AU4565" s="22"/>
      <c r="AV4565" s="22"/>
      <c r="AW4565" s="22"/>
      <c r="AX4565" s="22"/>
      <c r="AY4565" s="22"/>
      <c r="AZ4565" s="22"/>
      <c r="BA4565" s="22"/>
      <c r="BB4565" s="22"/>
      <c r="BC4565" s="22"/>
      <c r="BD4565" s="22"/>
      <c r="BE4565" s="22"/>
      <c r="BF4565" s="22"/>
      <c r="BG4565" s="22"/>
      <c r="BH4565" s="22"/>
      <c r="BI4565" s="22"/>
      <c r="BJ4565" s="22"/>
      <c r="BK4565" s="22"/>
      <c r="BL4565" s="22"/>
      <c r="BM4565" s="22"/>
      <c r="BN4565" s="22"/>
      <c r="BO4565" s="22"/>
      <c r="BP4565" s="22"/>
      <c r="BQ4565" s="22"/>
      <c r="BR4565" s="22"/>
      <c r="BS4565" s="22"/>
      <c r="BT4565" s="22"/>
      <c r="BU4565" s="22"/>
      <c r="BV4565" s="22"/>
      <c r="BW4565" s="22"/>
      <c r="BX4565" s="22"/>
      <c r="BY4565" s="22"/>
      <c r="BZ4565" s="22"/>
      <c r="CA4565" s="22"/>
      <c r="CB4565" s="22"/>
      <c r="CC4565" s="22"/>
      <c r="CD4565" s="22"/>
      <c r="CE4565" s="22"/>
      <c r="CF4565" s="22"/>
      <c r="CG4565" s="22"/>
      <c r="CH4565" s="22"/>
      <c r="CI4565" s="22"/>
      <c r="CJ4565" s="22"/>
      <c r="CK4565" s="22"/>
      <c r="CL4565" s="22"/>
      <c r="CM4565" s="22"/>
      <c r="CN4565" s="22"/>
      <c r="CO4565" s="22"/>
    </row>
    <row r="4566" spans="1:93" s="2" customFormat="1" x14ac:dyDescent="0.3">
      <c r="A4566" s="73" t="s">
        <v>204</v>
      </c>
      <c r="B4566" s="73" t="s">
        <v>362</v>
      </c>
      <c r="C4566" s="67" t="s">
        <v>252</v>
      </c>
      <c r="D4566" s="67" t="s">
        <v>185</v>
      </c>
      <c r="E4566" s="73"/>
      <c r="F4566" s="73" t="s">
        <v>138</v>
      </c>
      <c r="G4566" s="73" t="s">
        <v>405</v>
      </c>
      <c r="H4566" s="73" t="s">
        <v>405</v>
      </c>
      <c r="I4566" s="73" t="s">
        <v>465</v>
      </c>
      <c r="J4566" s="86" t="str">
        <f t="shared" si="101"/>
        <v>Sports km Managed cars (by market segment)</v>
      </c>
      <c r="K4566" s="98">
        <v>0.246</v>
      </c>
      <c r="L4566" s="48"/>
      <c r="M4566" s="22"/>
      <c r="N4566" s="22"/>
      <c r="O4566" s="22"/>
      <c r="P4566" s="22"/>
      <c r="Q4566" s="22"/>
      <c r="R4566" s="22"/>
      <c r="S4566" s="22"/>
      <c r="T4566" s="2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c r="AQ4566" s="22"/>
      <c r="AR4566" s="22"/>
      <c r="AS4566" s="22"/>
      <c r="AT4566" s="22"/>
      <c r="AU4566" s="22"/>
      <c r="AV4566" s="22"/>
      <c r="AW4566" s="22"/>
      <c r="AX4566" s="22"/>
      <c r="AY4566" s="22"/>
      <c r="AZ4566" s="22"/>
      <c r="BA4566" s="22"/>
      <c r="BB4566" s="22"/>
      <c r="BC4566" s="22"/>
      <c r="BD4566" s="22"/>
      <c r="BE4566" s="22"/>
      <c r="BF4566" s="22"/>
      <c r="BG4566" s="22"/>
      <c r="BH4566" s="22"/>
      <c r="BI4566" s="22"/>
      <c r="BJ4566" s="22"/>
      <c r="BK4566" s="22"/>
      <c r="BL4566" s="22"/>
      <c r="BM4566" s="22"/>
      <c r="BN4566" s="22"/>
      <c r="BO4566" s="22"/>
      <c r="BP4566" s="22"/>
      <c r="BQ4566" s="22"/>
      <c r="BR4566" s="22"/>
      <c r="BS4566" s="22"/>
      <c r="BT4566" s="22"/>
      <c r="BU4566" s="22"/>
      <c r="BV4566" s="22"/>
      <c r="BW4566" s="22"/>
      <c r="BX4566" s="22"/>
      <c r="BY4566" s="22"/>
      <c r="BZ4566" s="22"/>
      <c r="CA4566" s="22"/>
      <c r="CB4566" s="22"/>
      <c r="CC4566" s="22"/>
      <c r="CD4566" s="22"/>
      <c r="CE4566" s="22"/>
      <c r="CF4566" s="22"/>
      <c r="CG4566" s="22"/>
      <c r="CH4566" s="22"/>
      <c r="CI4566" s="22"/>
      <c r="CJ4566" s="22"/>
      <c r="CK4566" s="22"/>
      <c r="CL4566" s="22"/>
      <c r="CM4566" s="22"/>
      <c r="CN4566" s="22"/>
      <c r="CO4566" s="22"/>
    </row>
    <row r="4567" spans="1:93" s="2" customFormat="1" x14ac:dyDescent="0.3">
      <c r="A4567" s="73" t="s">
        <v>204</v>
      </c>
      <c r="B4567" s="73" t="s">
        <v>362</v>
      </c>
      <c r="C4567" s="67" t="s">
        <v>252</v>
      </c>
      <c r="D4567" s="67" t="s">
        <v>185</v>
      </c>
      <c r="E4567" s="73"/>
      <c r="F4567" s="73" t="s">
        <v>138</v>
      </c>
      <c r="G4567" s="73" t="s">
        <v>405</v>
      </c>
      <c r="H4567" s="73" t="s">
        <v>405</v>
      </c>
      <c r="I4567" s="73" t="s">
        <v>466</v>
      </c>
      <c r="J4567" s="86" t="str">
        <f t="shared" si="101"/>
        <v>Sports km Managed cars (by market segment)</v>
      </c>
      <c r="K4567" s="98">
        <v>3.2000000000000003E-4</v>
      </c>
      <c r="L4567" s="48"/>
      <c r="M4567" s="22"/>
      <c r="N4567" s="22"/>
      <c r="O4567" s="22"/>
      <c r="P4567" s="22"/>
      <c r="Q4567" s="22"/>
      <c r="R4567" s="22"/>
      <c r="S4567" s="22"/>
      <c r="T4567" s="22"/>
      <c r="U4567" s="22"/>
      <c r="V4567" s="22"/>
      <c r="W4567" s="22"/>
      <c r="X4567" s="22"/>
      <c r="Y4567" s="22"/>
      <c r="Z4567" s="22"/>
      <c r="AA4567" s="22"/>
      <c r="AB4567" s="22"/>
      <c r="AC4567" s="22"/>
      <c r="AD4567" s="22"/>
      <c r="AE4567" s="22"/>
      <c r="AF4567" s="22"/>
      <c r="AG4567" s="22"/>
      <c r="AH4567" s="22"/>
      <c r="AI4567" s="22"/>
      <c r="AJ4567" s="22"/>
      <c r="AK4567" s="22"/>
      <c r="AL4567" s="22"/>
      <c r="AM4567" s="22"/>
      <c r="AN4567" s="22"/>
      <c r="AO4567" s="22"/>
      <c r="AP4567" s="22"/>
      <c r="AQ4567" s="22"/>
      <c r="AR4567" s="22"/>
      <c r="AS4567" s="22"/>
      <c r="AT4567" s="22"/>
      <c r="AU4567" s="22"/>
      <c r="AV4567" s="22"/>
      <c r="AW4567" s="22"/>
      <c r="AX4567" s="22"/>
      <c r="AY4567" s="22"/>
      <c r="AZ4567" s="22"/>
      <c r="BA4567" s="22"/>
      <c r="BB4567" s="22"/>
      <c r="BC4567" s="22"/>
      <c r="BD4567" s="22"/>
      <c r="BE4567" s="22"/>
      <c r="BF4567" s="22"/>
      <c r="BG4567" s="22"/>
      <c r="BH4567" s="22"/>
      <c r="BI4567" s="22"/>
      <c r="BJ4567" s="22"/>
      <c r="BK4567" s="22"/>
      <c r="BL4567" s="22"/>
      <c r="BM4567" s="22"/>
      <c r="BN4567" s="22"/>
      <c r="BO4567" s="22"/>
      <c r="BP4567" s="22"/>
      <c r="BQ4567" s="22"/>
      <c r="BR4567" s="22"/>
      <c r="BS4567" s="22"/>
      <c r="BT4567" s="22"/>
      <c r="BU4567" s="22"/>
      <c r="BV4567" s="22"/>
      <c r="BW4567" s="22"/>
      <c r="BX4567" s="22"/>
      <c r="BY4567" s="22"/>
      <c r="BZ4567" s="22"/>
      <c r="CA4567" s="22"/>
      <c r="CB4567" s="22"/>
      <c r="CC4567" s="22"/>
      <c r="CD4567" s="22"/>
      <c r="CE4567" s="22"/>
      <c r="CF4567" s="22"/>
      <c r="CG4567" s="22"/>
      <c r="CH4567" s="22"/>
      <c r="CI4567" s="22"/>
      <c r="CJ4567" s="22"/>
      <c r="CK4567" s="22"/>
      <c r="CL4567" s="22"/>
      <c r="CM4567" s="22"/>
      <c r="CN4567" s="22"/>
      <c r="CO4567" s="22"/>
    </row>
    <row r="4568" spans="1:93" s="2" customFormat="1" x14ac:dyDescent="0.3">
      <c r="A4568" s="73" t="s">
        <v>204</v>
      </c>
      <c r="B4568" s="73" t="s">
        <v>362</v>
      </c>
      <c r="C4568" s="67" t="s">
        <v>252</v>
      </c>
      <c r="D4568" s="67" t="s">
        <v>185</v>
      </c>
      <c r="E4568" s="73"/>
      <c r="F4568" s="73" t="s">
        <v>138</v>
      </c>
      <c r="G4568" s="73" t="s">
        <v>405</v>
      </c>
      <c r="H4568" s="73" t="s">
        <v>405</v>
      </c>
      <c r="I4568" s="73" t="s">
        <v>467</v>
      </c>
      <c r="J4568" s="86" t="str">
        <f t="shared" si="101"/>
        <v>Sports km Managed cars (by market segment)</v>
      </c>
      <c r="K4568" s="98">
        <v>0.24529999999999999</v>
      </c>
      <c r="L4568" s="48"/>
      <c r="M4568" s="22"/>
      <c r="N4568" s="22"/>
      <c r="O4568" s="22"/>
      <c r="P4568" s="22"/>
      <c r="Q4568" s="22"/>
      <c r="R4568" s="22"/>
      <c r="S4568" s="22"/>
      <c r="T4568" s="2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c r="AQ4568" s="22"/>
      <c r="AR4568" s="22"/>
      <c r="AS4568" s="22"/>
      <c r="AT4568" s="22"/>
      <c r="AU4568" s="22"/>
      <c r="AV4568" s="22"/>
      <c r="AW4568" s="22"/>
      <c r="AX4568" s="22"/>
      <c r="AY4568" s="22"/>
      <c r="AZ4568" s="22"/>
      <c r="BA4568" s="22"/>
      <c r="BB4568" s="22"/>
      <c r="BC4568" s="22"/>
      <c r="BD4568" s="22"/>
      <c r="BE4568" s="22"/>
      <c r="BF4568" s="22"/>
      <c r="BG4568" s="22"/>
      <c r="BH4568" s="22"/>
      <c r="BI4568" s="22"/>
      <c r="BJ4568" s="22"/>
      <c r="BK4568" s="22"/>
      <c r="BL4568" s="22"/>
      <c r="BM4568" s="22"/>
      <c r="BN4568" s="22"/>
      <c r="BO4568" s="22"/>
      <c r="BP4568" s="22"/>
      <c r="BQ4568" s="22"/>
      <c r="BR4568" s="22"/>
      <c r="BS4568" s="22"/>
      <c r="BT4568" s="22"/>
      <c r="BU4568" s="22"/>
      <c r="BV4568" s="22"/>
      <c r="BW4568" s="22"/>
      <c r="BX4568" s="22"/>
      <c r="BY4568" s="22"/>
      <c r="BZ4568" s="22"/>
      <c r="CA4568" s="22"/>
      <c r="CB4568" s="22"/>
      <c r="CC4568" s="22"/>
      <c r="CD4568" s="22"/>
      <c r="CE4568" s="22"/>
      <c r="CF4568" s="22"/>
      <c r="CG4568" s="22"/>
      <c r="CH4568" s="22"/>
      <c r="CI4568" s="22"/>
      <c r="CJ4568" s="22"/>
      <c r="CK4568" s="22"/>
      <c r="CL4568" s="22"/>
      <c r="CM4568" s="22"/>
      <c r="CN4568" s="22"/>
      <c r="CO4568" s="22"/>
    </row>
    <row r="4569" spans="1:93" s="2" customFormat="1" x14ac:dyDescent="0.3">
      <c r="A4569" s="73" t="s">
        <v>204</v>
      </c>
      <c r="B4569" s="73" t="s">
        <v>362</v>
      </c>
      <c r="C4569" s="67" t="s">
        <v>252</v>
      </c>
      <c r="D4569" s="67" t="s">
        <v>185</v>
      </c>
      <c r="E4569" s="73"/>
      <c r="F4569" s="73" t="s">
        <v>138</v>
      </c>
      <c r="G4569" s="73" t="s">
        <v>405</v>
      </c>
      <c r="H4569" s="73" t="s">
        <v>405</v>
      </c>
      <c r="I4569" s="73" t="s">
        <v>468</v>
      </c>
      <c r="J4569" s="86" t="str">
        <f t="shared" si="101"/>
        <v>Sports km Managed cars (by market segment)</v>
      </c>
      <c r="K4569" s="98">
        <v>3.8000000000000002E-4</v>
      </c>
      <c r="L4569" s="48"/>
      <c r="M4569" s="22"/>
      <c r="N4569" s="22"/>
      <c r="O4569" s="22"/>
      <c r="P4569" s="22"/>
      <c r="Q4569" s="22"/>
      <c r="R4569" s="22"/>
      <c r="S4569" s="22"/>
      <c r="T4569" s="22"/>
      <c r="U4569" s="22"/>
      <c r="V4569" s="22"/>
      <c r="W4569" s="22"/>
      <c r="X4569" s="22"/>
      <c r="Y4569" s="22"/>
      <c r="Z4569" s="22"/>
      <c r="AA4569" s="22"/>
      <c r="AB4569" s="22"/>
      <c r="AC4569" s="22"/>
      <c r="AD4569" s="22"/>
      <c r="AE4569" s="22"/>
      <c r="AF4569" s="22"/>
      <c r="AG4569" s="22"/>
      <c r="AH4569" s="22"/>
      <c r="AI4569" s="22"/>
      <c r="AJ4569" s="22"/>
      <c r="AK4569" s="22"/>
      <c r="AL4569" s="22"/>
      <c r="AM4569" s="22"/>
      <c r="AN4569" s="22"/>
      <c r="AO4569" s="22"/>
      <c r="AP4569" s="22"/>
      <c r="AQ4569" s="22"/>
      <c r="AR4569" s="22"/>
      <c r="AS4569" s="22"/>
      <c r="AT4569" s="22"/>
      <c r="AU4569" s="22"/>
      <c r="AV4569" s="22"/>
      <c r="AW4569" s="22"/>
      <c r="AX4569" s="22"/>
      <c r="AY4569" s="22"/>
      <c r="AZ4569" s="22"/>
      <c r="BA4569" s="22"/>
      <c r="BB4569" s="22"/>
      <c r="BC4569" s="22"/>
      <c r="BD4569" s="22"/>
      <c r="BE4569" s="22"/>
      <c r="BF4569" s="22"/>
      <c r="BG4569" s="22"/>
      <c r="BH4569" s="22"/>
      <c r="BI4569" s="22"/>
      <c r="BJ4569" s="22"/>
      <c r="BK4569" s="22"/>
      <c r="BL4569" s="22"/>
      <c r="BM4569" s="22"/>
      <c r="BN4569" s="22"/>
      <c r="BO4569" s="22"/>
      <c r="BP4569" s="22"/>
      <c r="BQ4569" s="22"/>
      <c r="BR4569" s="22"/>
      <c r="BS4569" s="22"/>
      <c r="BT4569" s="22"/>
      <c r="BU4569" s="22"/>
      <c r="BV4569" s="22"/>
      <c r="BW4569" s="22"/>
      <c r="BX4569" s="22"/>
      <c r="BY4569" s="22"/>
      <c r="BZ4569" s="22"/>
      <c r="CA4569" s="22"/>
      <c r="CB4569" s="22"/>
      <c r="CC4569" s="22"/>
      <c r="CD4569" s="22"/>
      <c r="CE4569" s="22"/>
      <c r="CF4569" s="22"/>
      <c r="CG4569" s="22"/>
      <c r="CH4569" s="22"/>
      <c r="CI4569" s="22"/>
      <c r="CJ4569" s="22"/>
      <c r="CK4569" s="22"/>
      <c r="CL4569" s="22"/>
      <c r="CM4569" s="22"/>
      <c r="CN4569" s="22"/>
      <c r="CO4569" s="22"/>
    </row>
    <row r="4570" spans="1:93" s="2" customFormat="1" x14ac:dyDescent="0.3">
      <c r="A4570" s="73" t="s">
        <v>204</v>
      </c>
      <c r="B4570" s="73" t="s">
        <v>362</v>
      </c>
      <c r="C4570" s="67" t="s">
        <v>252</v>
      </c>
      <c r="D4570" s="67" t="s">
        <v>185</v>
      </c>
      <c r="E4570" s="73"/>
      <c r="F4570" s="73" t="s">
        <v>138</v>
      </c>
      <c r="G4570" s="73" t="s">
        <v>156</v>
      </c>
      <c r="H4570" s="73" t="s">
        <v>156</v>
      </c>
      <c r="I4570" s="73" t="s">
        <v>465</v>
      </c>
      <c r="J4570" s="86" t="str">
        <f t="shared" si="101"/>
        <v>Sports miles Managed cars (by market segment)</v>
      </c>
      <c r="K4570" s="98">
        <v>0.39590000000000003</v>
      </c>
      <c r="L4570" s="48"/>
      <c r="M4570" s="22"/>
      <c r="N4570" s="22"/>
      <c r="O4570" s="22"/>
      <c r="P4570" s="22"/>
      <c r="Q4570" s="22"/>
      <c r="R4570" s="22"/>
      <c r="S4570" s="22"/>
      <c r="T4570" s="2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c r="AQ4570" s="22"/>
      <c r="AR4570" s="22"/>
      <c r="AS4570" s="22"/>
      <c r="AT4570" s="22"/>
      <c r="AU4570" s="22"/>
      <c r="AV4570" s="22"/>
      <c r="AW4570" s="22"/>
      <c r="AX4570" s="22"/>
      <c r="AY4570" s="22"/>
      <c r="AZ4570" s="22"/>
      <c r="BA4570" s="22"/>
      <c r="BB4570" s="22"/>
      <c r="BC4570" s="22"/>
      <c r="BD4570" s="22"/>
      <c r="BE4570" s="22"/>
      <c r="BF4570" s="22"/>
      <c r="BG4570" s="22"/>
      <c r="BH4570" s="22"/>
      <c r="BI4570" s="22"/>
      <c r="BJ4570" s="22"/>
      <c r="BK4570" s="22"/>
      <c r="BL4570" s="22"/>
      <c r="BM4570" s="22"/>
      <c r="BN4570" s="22"/>
      <c r="BO4570" s="22"/>
      <c r="BP4570" s="22"/>
      <c r="BQ4570" s="22"/>
      <c r="BR4570" s="22"/>
      <c r="BS4570" s="22"/>
      <c r="BT4570" s="22"/>
      <c r="BU4570" s="22"/>
      <c r="BV4570" s="22"/>
      <c r="BW4570" s="22"/>
      <c r="BX4570" s="22"/>
      <c r="BY4570" s="22"/>
      <c r="BZ4570" s="22"/>
      <c r="CA4570" s="22"/>
      <c r="CB4570" s="22"/>
      <c r="CC4570" s="22"/>
      <c r="CD4570" s="22"/>
      <c r="CE4570" s="22"/>
      <c r="CF4570" s="22"/>
      <c r="CG4570" s="22"/>
      <c r="CH4570" s="22"/>
      <c r="CI4570" s="22"/>
      <c r="CJ4570" s="22"/>
      <c r="CK4570" s="22"/>
      <c r="CL4570" s="22"/>
      <c r="CM4570" s="22"/>
      <c r="CN4570" s="22"/>
      <c r="CO4570" s="22"/>
    </row>
    <row r="4571" spans="1:93" s="2" customFormat="1" x14ac:dyDescent="0.3">
      <c r="A4571" s="73" t="s">
        <v>204</v>
      </c>
      <c r="B4571" s="73" t="s">
        <v>362</v>
      </c>
      <c r="C4571" s="67" t="s">
        <v>252</v>
      </c>
      <c r="D4571" s="67" t="s">
        <v>185</v>
      </c>
      <c r="E4571" s="73"/>
      <c r="F4571" s="73" t="s">
        <v>138</v>
      </c>
      <c r="G4571" s="73" t="s">
        <v>156</v>
      </c>
      <c r="H4571" s="73" t="s">
        <v>156</v>
      </c>
      <c r="I4571" s="73" t="s">
        <v>466</v>
      </c>
      <c r="J4571" s="86" t="str">
        <f t="shared" si="101"/>
        <v>Sports miles Managed cars (by market segment)</v>
      </c>
      <c r="K4571" s="98">
        <v>5.1000000000000004E-4</v>
      </c>
      <c r="L4571" s="48"/>
      <c r="M4571" s="22"/>
      <c r="N4571" s="22"/>
      <c r="O4571" s="22"/>
      <c r="P4571" s="22"/>
      <c r="Q4571" s="22"/>
      <c r="R4571" s="22"/>
      <c r="S4571" s="22"/>
      <c r="T4571" s="22"/>
      <c r="U4571" s="22"/>
      <c r="V4571" s="22"/>
      <c r="W4571" s="22"/>
      <c r="X4571" s="22"/>
      <c r="Y4571" s="22"/>
      <c r="Z4571" s="22"/>
      <c r="AA4571" s="22"/>
      <c r="AB4571" s="22"/>
      <c r="AC4571" s="22"/>
      <c r="AD4571" s="22"/>
      <c r="AE4571" s="22"/>
      <c r="AF4571" s="22"/>
      <c r="AG4571" s="22"/>
      <c r="AH4571" s="22"/>
      <c r="AI4571" s="22"/>
      <c r="AJ4571" s="22"/>
      <c r="AK4571" s="22"/>
      <c r="AL4571" s="22"/>
      <c r="AM4571" s="22"/>
      <c r="AN4571" s="22"/>
      <c r="AO4571" s="22"/>
      <c r="AP4571" s="22"/>
      <c r="AQ4571" s="22"/>
      <c r="AR4571" s="22"/>
      <c r="AS4571" s="22"/>
      <c r="AT4571" s="22"/>
      <c r="AU4571" s="22"/>
      <c r="AV4571" s="22"/>
      <c r="AW4571" s="22"/>
      <c r="AX4571" s="22"/>
      <c r="AY4571" s="22"/>
      <c r="AZ4571" s="22"/>
      <c r="BA4571" s="22"/>
      <c r="BB4571" s="22"/>
      <c r="BC4571" s="22"/>
      <c r="BD4571" s="22"/>
      <c r="BE4571" s="22"/>
      <c r="BF4571" s="22"/>
      <c r="BG4571" s="22"/>
      <c r="BH4571" s="22"/>
      <c r="BI4571" s="22"/>
      <c r="BJ4571" s="22"/>
      <c r="BK4571" s="22"/>
      <c r="BL4571" s="22"/>
      <c r="BM4571" s="22"/>
      <c r="BN4571" s="22"/>
      <c r="BO4571" s="22"/>
      <c r="BP4571" s="22"/>
      <c r="BQ4571" s="22"/>
      <c r="BR4571" s="22"/>
      <c r="BS4571" s="22"/>
      <c r="BT4571" s="22"/>
      <c r="BU4571" s="22"/>
      <c r="BV4571" s="22"/>
      <c r="BW4571" s="22"/>
      <c r="BX4571" s="22"/>
      <c r="BY4571" s="22"/>
      <c r="BZ4571" s="22"/>
      <c r="CA4571" s="22"/>
      <c r="CB4571" s="22"/>
      <c r="CC4571" s="22"/>
      <c r="CD4571" s="22"/>
      <c r="CE4571" s="22"/>
      <c r="CF4571" s="22"/>
      <c r="CG4571" s="22"/>
      <c r="CH4571" s="22"/>
      <c r="CI4571" s="22"/>
      <c r="CJ4571" s="22"/>
      <c r="CK4571" s="22"/>
      <c r="CL4571" s="22"/>
      <c r="CM4571" s="22"/>
      <c r="CN4571" s="22"/>
      <c r="CO4571" s="22"/>
    </row>
    <row r="4572" spans="1:93" s="2" customFormat="1" x14ac:dyDescent="0.3">
      <c r="A4572" s="73" t="s">
        <v>204</v>
      </c>
      <c r="B4572" s="73" t="s">
        <v>362</v>
      </c>
      <c r="C4572" s="67" t="s">
        <v>252</v>
      </c>
      <c r="D4572" s="67" t="s">
        <v>185</v>
      </c>
      <c r="E4572" s="73"/>
      <c r="F4572" s="73" t="s">
        <v>138</v>
      </c>
      <c r="G4572" s="73" t="s">
        <v>156</v>
      </c>
      <c r="H4572" s="73" t="s">
        <v>156</v>
      </c>
      <c r="I4572" s="73" t="s">
        <v>467</v>
      </c>
      <c r="J4572" s="86" t="str">
        <f t="shared" si="101"/>
        <v>Sports miles Managed cars (by market segment)</v>
      </c>
      <c r="K4572" s="98">
        <v>0.39478000000000002</v>
      </c>
      <c r="L4572" s="48"/>
      <c r="M4572" s="22"/>
      <c r="N4572" s="22"/>
      <c r="O4572" s="22"/>
      <c r="P4572" s="22"/>
      <c r="Q4572" s="22"/>
      <c r="R4572" s="22"/>
      <c r="S4572" s="22"/>
      <c r="T4572" s="2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c r="AQ4572" s="22"/>
      <c r="AR4572" s="22"/>
      <c r="AS4572" s="22"/>
      <c r="AT4572" s="22"/>
      <c r="AU4572" s="22"/>
      <c r="AV4572" s="22"/>
      <c r="AW4572" s="22"/>
      <c r="AX4572" s="22"/>
      <c r="AY4572" s="22"/>
      <c r="AZ4572" s="22"/>
      <c r="BA4572" s="22"/>
      <c r="BB4572" s="22"/>
      <c r="BC4572" s="22"/>
      <c r="BD4572" s="22"/>
      <c r="BE4572" s="22"/>
      <c r="BF4572" s="22"/>
      <c r="BG4572" s="22"/>
      <c r="BH4572" s="22"/>
      <c r="BI4572" s="22"/>
      <c r="BJ4572" s="22"/>
      <c r="BK4572" s="22"/>
      <c r="BL4572" s="22"/>
      <c r="BM4572" s="22"/>
      <c r="BN4572" s="22"/>
      <c r="BO4572" s="22"/>
      <c r="BP4572" s="22"/>
      <c r="BQ4572" s="22"/>
      <c r="BR4572" s="22"/>
      <c r="BS4572" s="22"/>
      <c r="BT4572" s="22"/>
      <c r="BU4572" s="22"/>
      <c r="BV4572" s="22"/>
      <c r="BW4572" s="22"/>
      <c r="BX4572" s="22"/>
      <c r="BY4572" s="22"/>
      <c r="BZ4572" s="22"/>
      <c r="CA4572" s="22"/>
      <c r="CB4572" s="22"/>
      <c r="CC4572" s="22"/>
      <c r="CD4572" s="22"/>
      <c r="CE4572" s="22"/>
      <c r="CF4572" s="22"/>
      <c r="CG4572" s="22"/>
      <c r="CH4572" s="22"/>
      <c r="CI4572" s="22"/>
      <c r="CJ4572" s="22"/>
      <c r="CK4572" s="22"/>
      <c r="CL4572" s="22"/>
      <c r="CM4572" s="22"/>
      <c r="CN4572" s="22"/>
      <c r="CO4572" s="22"/>
    </row>
    <row r="4573" spans="1:93" s="2" customFormat="1" x14ac:dyDescent="0.3">
      <c r="A4573" s="73" t="s">
        <v>204</v>
      </c>
      <c r="B4573" s="73" t="s">
        <v>362</v>
      </c>
      <c r="C4573" s="67" t="s">
        <v>252</v>
      </c>
      <c r="D4573" s="67" t="s">
        <v>185</v>
      </c>
      <c r="E4573" s="73"/>
      <c r="F4573" s="73" t="s">
        <v>138</v>
      </c>
      <c r="G4573" s="73" t="s">
        <v>156</v>
      </c>
      <c r="H4573" s="73" t="s">
        <v>156</v>
      </c>
      <c r="I4573" s="73" t="s">
        <v>468</v>
      </c>
      <c r="J4573" s="86" t="str">
        <f t="shared" si="101"/>
        <v>Sports miles Managed cars (by market segment)</v>
      </c>
      <c r="K4573" s="98">
        <v>6.0999999999999997E-4</v>
      </c>
      <c r="L4573" s="48"/>
      <c r="M4573" s="22"/>
      <c r="N4573" s="22"/>
      <c r="O4573" s="22"/>
      <c r="P4573" s="22"/>
      <c r="Q4573" s="22"/>
      <c r="R4573" s="22"/>
      <c r="S4573" s="22"/>
      <c r="T4573" s="22"/>
      <c r="U4573" s="22"/>
      <c r="V4573" s="22"/>
      <c r="W4573" s="22"/>
      <c r="X4573" s="22"/>
      <c r="Y4573" s="22"/>
      <c r="Z4573" s="22"/>
      <c r="AA4573" s="22"/>
      <c r="AB4573" s="22"/>
      <c r="AC4573" s="22"/>
      <c r="AD4573" s="22"/>
      <c r="AE4573" s="22"/>
      <c r="AF4573" s="22"/>
      <c r="AG4573" s="22"/>
      <c r="AH4573" s="22"/>
      <c r="AI4573" s="22"/>
      <c r="AJ4573" s="22"/>
      <c r="AK4573" s="22"/>
      <c r="AL4573" s="22"/>
      <c r="AM4573" s="22"/>
      <c r="AN4573" s="22"/>
      <c r="AO4573" s="22"/>
      <c r="AP4573" s="22"/>
      <c r="AQ4573" s="22"/>
      <c r="AR4573" s="22"/>
      <c r="AS4573" s="22"/>
      <c r="AT4573" s="22"/>
      <c r="AU4573" s="22"/>
      <c r="AV4573" s="22"/>
      <c r="AW4573" s="22"/>
      <c r="AX4573" s="22"/>
      <c r="AY4573" s="22"/>
      <c r="AZ4573" s="22"/>
      <c r="BA4573" s="22"/>
      <c r="BB4573" s="22"/>
      <c r="BC4573" s="22"/>
      <c r="BD4573" s="22"/>
      <c r="BE4573" s="22"/>
      <c r="BF4573" s="22"/>
      <c r="BG4573" s="22"/>
      <c r="BH4573" s="22"/>
      <c r="BI4573" s="22"/>
      <c r="BJ4573" s="22"/>
      <c r="BK4573" s="22"/>
      <c r="BL4573" s="22"/>
      <c r="BM4573" s="22"/>
      <c r="BN4573" s="22"/>
      <c r="BO4573" s="22"/>
      <c r="BP4573" s="22"/>
      <c r="BQ4573" s="22"/>
      <c r="BR4573" s="22"/>
      <c r="BS4573" s="22"/>
      <c r="BT4573" s="22"/>
      <c r="BU4573" s="22"/>
      <c r="BV4573" s="22"/>
      <c r="BW4573" s="22"/>
      <c r="BX4573" s="22"/>
      <c r="BY4573" s="22"/>
      <c r="BZ4573" s="22"/>
      <c r="CA4573" s="22"/>
      <c r="CB4573" s="22"/>
      <c r="CC4573" s="22"/>
      <c r="CD4573" s="22"/>
      <c r="CE4573" s="22"/>
      <c r="CF4573" s="22"/>
      <c r="CG4573" s="22"/>
      <c r="CH4573" s="22"/>
      <c r="CI4573" s="22"/>
      <c r="CJ4573" s="22"/>
      <c r="CK4573" s="22"/>
      <c r="CL4573" s="22"/>
      <c r="CM4573" s="22"/>
      <c r="CN4573" s="22"/>
      <c r="CO4573" s="22"/>
    </row>
    <row r="4574" spans="1:93" s="2" customFormat="1" x14ac:dyDescent="0.3">
      <c r="A4574" s="73" t="s">
        <v>204</v>
      </c>
      <c r="B4574" s="73" t="s">
        <v>362</v>
      </c>
      <c r="C4574" s="67" t="s">
        <v>252</v>
      </c>
      <c r="D4574" s="67" t="s">
        <v>185</v>
      </c>
      <c r="E4574" s="73"/>
      <c r="F4574" s="73" t="s">
        <v>375</v>
      </c>
      <c r="G4574" s="73" t="s">
        <v>405</v>
      </c>
      <c r="H4574" s="73" t="s">
        <v>405</v>
      </c>
      <c r="I4574" s="73" t="s">
        <v>465</v>
      </c>
      <c r="J4574" s="86" t="str">
        <f t="shared" si="101"/>
        <v>Sports km Managed cars (by market segment)</v>
      </c>
      <c r="K4574" s="98">
        <v>0.23441000000000001</v>
      </c>
      <c r="L4574" s="48"/>
      <c r="M4574" s="22"/>
      <c r="N4574" s="22"/>
      <c r="O4574" s="22"/>
      <c r="P4574" s="22"/>
      <c r="Q4574" s="22"/>
      <c r="R4574" s="22"/>
      <c r="S4574" s="22"/>
      <c r="T4574" s="2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c r="AQ4574" s="22"/>
      <c r="AR4574" s="22"/>
      <c r="AS4574" s="22"/>
      <c r="AT4574" s="22"/>
      <c r="AU4574" s="22"/>
      <c r="AV4574" s="22"/>
      <c r="AW4574" s="22"/>
      <c r="AX4574" s="22"/>
      <c r="AY4574" s="22"/>
      <c r="AZ4574" s="22"/>
      <c r="BA4574" s="22"/>
      <c r="BB4574" s="22"/>
      <c r="BC4574" s="22"/>
      <c r="BD4574" s="22"/>
      <c r="BE4574" s="22"/>
      <c r="BF4574" s="22"/>
      <c r="BG4574" s="22"/>
      <c r="BH4574" s="22"/>
      <c r="BI4574" s="22"/>
      <c r="BJ4574" s="22"/>
      <c r="BK4574" s="22"/>
      <c r="BL4574" s="22"/>
      <c r="BM4574" s="22"/>
      <c r="BN4574" s="22"/>
      <c r="BO4574" s="22"/>
      <c r="BP4574" s="22"/>
      <c r="BQ4574" s="22"/>
      <c r="BR4574" s="22"/>
      <c r="BS4574" s="22"/>
      <c r="BT4574" s="22"/>
      <c r="BU4574" s="22"/>
      <c r="BV4574" s="22"/>
      <c r="BW4574" s="22"/>
      <c r="BX4574" s="22"/>
      <c r="BY4574" s="22"/>
      <c r="BZ4574" s="22"/>
      <c r="CA4574" s="22"/>
      <c r="CB4574" s="22"/>
      <c r="CC4574" s="22"/>
      <c r="CD4574" s="22"/>
      <c r="CE4574" s="22"/>
      <c r="CF4574" s="22"/>
      <c r="CG4574" s="22"/>
      <c r="CH4574" s="22"/>
      <c r="CI4574" s="22"/>
      <c r="CJ4574" s="22"/>
      <c r="CK4574" s="22"/>
      <c r="CL4574" s="22"/>
      <c r="CM4574" s="22"/>
      <c r="CN4574" s="22"/>
      <c r="CO4574" s="22"/>
    </row>
    <row r="4575" spans="1:93" s="2" customFormat="1" x14ac:dyDescent="0.3">
      <c r="A4575" s="73" t="s">
        <v>204</v>
      </c>
      <c r="B4575" s="73" t="s">
        <v>362</v>
      </c>
      <c r="C4575" s="67" t="s">
        <v>252</v>
      </c>
      <c r="D4575" s="67" t="s">
        <v>185</v>
      </c>
      <c r="E4575" s="73"/>
      <c r="F4575" s="73" t="s">
        <v>375</v>
      </c>
      <c r="G4575" s="73" t="s">
        <v>405</v>
      </c>
      <c r="H4575" s="73" t="s">
        <v>405</v>
      </c>
      <c r="I4575" s="73" t="s">
        <v>466</v>
      </c>
      <c r="J4575" s="86" t="str">
        <f t="shared" ref="J4575:J4638" si="102">CONCATENATE(D4575," ",H4575," ",C4575)</f>
        <v>Sports km Managed cars (by market segment)</v>
      </c>
      <c r="K4575" s="98">
        <v>2.7E-4</v>
      </c>
      <c r="L4575" s="48"/>
      <c r="M4575" s="22"/>
      <c r="N4575" s="22"/>
      <c r="O4575" s="22"/>
      <c r="P4575" s="22"/>
      <c r="Q4575" s="22"/>
      <c r="R4575" s="22"/>
      <c r="S4575" s="22"/>
      <c r="T4575" s="22"/>
      <c r="U4575" s="22"/>
      <c r="V4575" s="22"/>
      <c r="W4575" s="22"/>
      <c r="X4575" s="22"/>
      <c r="Y4575" s="22"/>
      <c r="Z4575" s="22"/>
      <c r="AA4575" s="22"/>
      <c r="AB4575" s="22"/>
      <c r="AC4575" s="22"/>
      <c r="AD4575" s="22"/>
      <c r="AE4575" s="22"/>
      <c r="AF4575" s="22"/>
      <c r="AG4575" s="22"/>
      <c r="AH4575" s="22"/>
      <c r="AI4575" s="22"/>
      <c r="AJ4575" s="22"/>
      <c r="AK4575" s="22"/>
      <c r="AL4575" s="22"/>
      <c r="AM4575" s="22"/>
      <c r="AN4575" s="22"/>
      <c r="AO4575" s="22"/>
      <c r="AP4575" s="22"/>
      <c r="AQ4575" s="22"/>
      <c r="AR4575" s="22"/>
      <c r="AS4575" s="22"/>
      <c r="AT4575" s="22"/>
      <c r="AU4575" s="22"/>
      <c r="AV4575" s="22"/>
      <c r="AW4575" s="22"/>
      <c r="AX4575" s="22"/>
      <c r="AY4575" s="22"/>
      <c r="AZ4575" s="22"/>
      <c r="BA4575" s="22"/>
      <c r="BB4575" s="22"/>
      <c r="BC4575" s="22"/>
      <c r="BD4575" s="22"/>
      <c r="BE4575" s="22"/>
      <c r="BF4575" s="22"/>
      <c r="BG4575" s="22"/>
      <c r="BH4575" s="22"/>
      <c r="BI4575" s="22"/>
      <c r="BJ4575" s="22"/>
      <c r="BK4575" s="22"/>
      <c r="BL4575" s="22"/>
      <c r="BM4575" s="22"/>
      <c r="BN4575" s="22"/>
      <c r="BO4575" s="22"/>
      <c r="BP4575" s="22"/>
      <c r="BQ4575" s="22"/>
      <c r="BR4575" s="22"/>
      <c r="BS4575" s="22"/>
      <c r="BT4575" s="22"/>
      <c r="BU4575" s="22"/>
      <c r="BV4575" s="22"/>
      <c r="BW4575" s="22"/>
      <c r="BX4575" s="22"/>
      <c r="BY4575" s="22"/>
      <c r="BZ4575" s="22"/>
      <c r="CA4575" s="22"/>
      <c r="CB4575" s="22"/>
      <c r="CC4575" s="22"/>
      <c r="CD4575" s="22"/>
      <c r="CE4575" s="22"/>
      <c r="CF4575" s="22"/>
      <c r="CG4575" s="22"/>
      <c r="CH4575" s="22"/>
      <c r="CI4575" s="22"/>
      <c r="CJ4575" s="22"/>
      <c r="CK4575" s="22"/>
      <c r="CL4575" s="22"/>
      <c r="CM4575" s="22"/>
      <c r="CN4575" s="22"/>
      <c r="CO4575" s="22"/>
    </row>
    <row r="4576" spans="1:93" s="2" customFormat="1" x14ac:dyDescent="0.3">
      <c r="A4576" s="73" t="s">
        <v>204</v>
      </c>
      <c r="B4576" s="73" t="s">
        <v>362</v>
      </c>
      <c r="C4576" s="67" t="s">
        <v>252</v>
      </c>
      <c r="D4576" s="67" t="s">
        <v>185</v>
      </c>
      <c r="E4576" s="73"/>
      <c r="F4576" s="73" t="s">
        <v>375</v>
      </c>
      <c r="G4576" s="73" t="s">
        <v>405</v>
      </c>
      <c r="H4576" s="73" t="s">
        <v>405</v>
      </c>
      <c r="I4576" s="73" t="s">
        <v>467</v>
      </c>
      <c r="J4576" s="86" t="str">
        <f t="shared" si="102"/>
        <v>Sports km Managed cars (by market segment)</v>
      </c>
      <c r="K4576" s="98">
        <v>0.23352999999999999</v>
      </c>
      <c r="L4576" s="48"/>
      <c r="M4576" s="22"/>
      <c r="N4576" s="22"/>
      <c r="O4576" s="22"/>
      <c r="P4576" s="22"/>
      <c r="Q4576" s="22"/>
      <c r="R4576" s="22"/>
      <c r="S4576" s="22"/>
      <c r="T4576" s="2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c r="AQ4576" s="22"/>
      <c r="AR4576" s="22"/>
      <c r="AS4576" s="22"/>
      <c r="AT4576" s="22"/>
      <c r="AU4576" s="22"/>
      <c r="AV4576" s="22"/>
      <c r="AW4576" s="22"/>
      <c r="AX4576" s="22"/>
      <c r="AY4576" s="22"/>
      <c r="AZ4576" s="22"/>
      <c r="BA4576" s="22"/>
      <c r="BB4576" s="22"/>
      <c r="BC4576" s="22"/>
      <c r="BD4576" s="22"/>
      <c r="BE4576" s="22"/>
      <c r="BF4576" s="22"/>
      <c r="BG4576" s="22"/>
      <c r="BH4576" s="22"/>
      <c r="BI4576" s="22"/>
      <c r="BJ4576" s="22"/>
      <c r="BK4576" s="22"/>
      <c r="BL4576" s="22"/>
      <c r="BM4576" s="22"/>
      <c r="BN4576" s="22"/>
      <c r="BO4576" s="22"/>
      <c r="BP4576" s="22"/>
      <c r="BQ4576" s="22"/>
      <c r="BR4576" s="22"/>
      <c r="BS4576" s="22"/>
      <c r="BT4576" s="22"/>
      <c r="BU4576" s="22"/>
      <c r="BV4576" s="22"/>
      <c r="BW4576" s="22"/>
      <c r="BX4576" s="22"/>
      <c r="BY4576" s="22"/>
      <c r="BZ4576" s="22"/>
      <c r="CA4576" s="22"/>
      <c r="CB4576" s="22"/>
      <c r="CC4576" s="22"/>
      <c r="CD4576" s="22"/>
      <c r="CE4576" s="22"/>
      <c r="CF4576" s="22"/>
      <c r="CG4576" s="22"/>
      <c r="CH4576" s="22"/>
      <c r="CI4576" s="22"/>
      <c r="CJ4576" s="22"/>
      <c r="CK4576" s="22"/>
      <c r="CL4576" s="22"/>
      <c r="CM4576" s="22"/>
      <c r="CN4576" s="22"/>
      <c r="CO4576" s="22"/>
    </row>
    <row r="4577" spans="1:93" s="2" customFormat="1" x14ac:dyDescent="0.3">
      <c r="A4577" s="73" t="s">
        <v>204</v>
      </c>
      <c r="B4577" s="73" t="s">
        <v>362</v>
      </c>
      <c r="C4577" s="67" t="s">
        <v>252</v>
      </c>
      <c r="D4577" s="67" t="s">
        <v>185</v>
      </c>
      <c r="E4577" s="73"/>
      <c r="F4577" s="73" t="s">
        <v>375</v>
      </c>
      <c r="G4577" s="73" t="s">
        <v>405</v>
      </c>
      <c r="H4577" s="73" t="s">
        <v>405</v>
      </c>
      <c r="I4577" s="73" t="s">
        <v>468</v>
      </c>
      <c r="J4577" s="86" t="str">
        <f t="shared" si="102"/>
        <v>Sports km Managed cars (by market segment)</v>
      </c>
      <c r="K4577" s="98">
        <v>6.0999999999999997E-4</v>
      </c>
      <c r="L4577" s="48"/>
      <c r="M4577" s="22"/>
      <c r="N4577" s="22"/>
      <c r="O4577" s="22"/>
      <c r="P4577" s="22"/>
      <c r="Q4577" s="22"/>
      <c r="R4577" s="22"/>
      <c r="S4577" s="22"/>
      <c r="T4577" s="22"/>
      <c r="U4577" s="22"/>
      <c r="V4577" s="22"/>
      <c r="W4577" s="22"/>
      <c r="X4577" s="22"/>
      <c r="Y4577" s="22"/>
      <c r="Z4577" s="22"/>
      <c r="AA4577" s="22"/>
      <c r="AB4577" s="22"/>
      <c r="AC4577" s="22"/>
      <c r="AD4577" s="22"/>
      <c r="AE4577" s="22"/>
      <c r="AF4577" s="22"/>
      <c r="AG4577" s="22"/>
      <c r="AH4577" s="22"/>
      <c r="AI4577" s="22"/>
      <c r="AJ4577" s="22"/>
      <c r="AK4577" s="22"/>
      <c r="AL4577" s="22"/>
      <c r="AM4577" s="22"/>
      <c r="AN4577" s="22"/>
      <c r="AO4577" s="22"/>
      <c r="AP4577" s="22"/>
      <c r="AQ4577" s="22"/>
      <c r="AR4577" s="22"/>
      <c r="AS4577" s="22"/>
      <c r="AT4577" s="22"/>
      <c r="AU4577" s="22"/>
      <c r="AV4577" s="22"/>
      <c r="AW4577" s="22"/>
      <c r="AX4577" s="22"/>
      <c r="AY4577" s="22"/>
      <c r="AZ4577" s="22"/>
      <c r="BA4577" s="22"/>
      <c r="BB4577" s="22"/>
      <c r="BC4577" s="22"/>
      <c r="BD4577" s="22"/>
      <c r="BE4577" s="22"/>
      <c r="BF4577" s="22"/>
      <c r="BG4577" s="22"/>
      <c r="BH4577" s="22"/>
      <c r="BI4577" s="22"/>
      <c r="BJ4577" s="22"/>
      <c r="BK4577" s="22"/>
      <c r="BL4577" s="22"/>
      <c r="BM4577" s="22"/>
      <c r="BN4577" s="22"/>
      <c r="BO4577" s="22"/>
      <c r="BP4577" s="22"/>
      <c r="BQ4577" s="22"/>
      <c r="BR4577" s="22"/>
      <c r="BS4577" s="22"/>
      <c r="BT4577" s="22"/>
      <c r="BU4577" s="22"/>
      <c r="BV4577" s="22"/>
      <c r="BW4577" s="22"/>
      <c r="BX4577" s="22"/>
      <c r="BY4577" s="22"/>
      <c r="BZ4577" s="22"/>
      <c r="CA4577" s="22"/>
      <c r="CB4577" s="22"/>
      <c r="CC4577" s="22"/>
      <c r="CD4577" s="22"/>
      <c r="CE4577" s="22"/>
      <c r="CF4577" s="22"/>
      <c r="CG4577" s="22"/>
      <c r="CH4577" s="22"/>
      <c r="CI4577" s="22"/>
      <c r="CJ4577" s="22"/>
      <c r="CK4577" s="22"/>
      <c r="CL4577" s="22"/>
      <c r="CM4577" s="22"/>
      <c r="CN4577" s="22"/>
      <c r="CO4577" s="22"/>
    </row>
    <row r="4578" spans="1:93" s="2" customFormat="1" x14ac:dyDescent="0.3">
      <c r="A4578" s="73" t="s">
        <v>204</v>
      </c>
      <c r="B4578" s="73" t="s">
        <v>362</v>
      </c>
      <c r="C4578" s="67" t="s">
        <v>252</v>
      </c>
      <c r="D4578" s="67" t="s">
        <v>185</v>
      </c>
      <c r="E4578" s="73"/>
      <c r="F4578" s="73" t="s">
        <v>375</v>
      </c>
      <c r="G4578" s="73" t="s">
        <v>156</v>
      </c>
      <c r="H4578" s="73" t="s">
        <v>156</v>
      </c>
      <c r="I4578" s="73" t="s">
        <v>465</v>
      </c>
      <c r="J4578" s="86" t="str">
        <f t="shared" si="102"/>
        <v>Sports miles Managed cars (by market segment)</v>
      </c>
      <c r="K4578" s="98">
        <v>0.37723999999999996</v>
      </c>
      <c r="L4578" s="48"/>
      <c r="M4578" s="22"/>
      <c r="N4578" s="22"/>
      <c r="O4578" s="22"/>
      <c r="P4578" s="22"/>
      <c r="Q4578" s="22"/>
      <c r="R4578" s="22"/>
      <c r="S4578" s="22"/>
      <c r="T4578" s="2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c r="AQ4578" s="22"/>
      <c r="AR4578" s="22"/>
      <c r="AS4578" s="22"/>
      <c r="AT4578" s="22"/>
      <c r="AU4578" s="22"/>
      <c r="AV4578" s="22"/>
      <c r="AW4578" s="22"/>
      <c r="AX4578" s="22"/>
      <c r="AY4578" s="22"/>
      <c r="AZ4578" s="22"/>
      <c r="BA4578" s="22"/>
      <c r="BB4578" s="22"/>
      <c r="BC4578" s="22"/>
      <c r="BD4578" s="22"/>
      <c r="BE4578" s="22"/>
      <c r="BF4578" s="22"/>
      <c r="BG4578" s="22"/>
      <c r="BH4578" s="22"/>
      <c r="BI4578" s="22"/>
      <c r="BJ4578" s="22"/>
      <c r="BK4578" s="22"/>
      <c r="BL4578" s="22"/>
      <c r="BM4578" s="22"/>
      <c r="BN4578" s="22"/>
      <c r="BO4578" s="22"/>
      <c r="BP4578" s="22"/>
      <c r="BQ4578" s="22"/>
      <c r="BR4578" s="22"/>
      <c r="BS4578" s="22"/>
      <c r="BT4578" s="22"/>
      <c r="BU4578" s="22"/>
      <c r="BV4578" s="22"/>
      <c r="BW4578" s="22"/>
      <c r="BX4578" s="22"/>
      <c r="BY4578" s="22"/>
      <c r="BZ4578" s="22"/>
      <c r="CA4578" s="22"/>
      <c r="CB4578" s="22"/>
      <c r="CC4578" s="22"/>
      <c r="CD4578" s="22"/>
      <c r="CE4578" s="22"/>
      <c r="CF4578" s="22"/>
      <c r="CG4578" s="22"/>
      <c r="CH4578" s="22"/>
      <c r="CI4578" s="22"/>
      <c r="CJ4578" s="22"/>
      <c r="CK4578" s="22"/>
      <c r="CL4578" s="22"/>
      <c r="CM4578" s="22"/>
      <c r="CN4578" s="22"/>
      <c r="CO4578" s="22"/>
    </row>
    <row r="4579" spans="1:93" s="2" customFormat="1" x14ac:dyDescent="0.3">
      <c r="A4579" s="73" t="s">
        <v>204</v>
      </c>
      <c r="B4579" s="73" t="s">
        <v>362</v>
      </c>
      <c r="C4579" s="67" t="s">
        <v>252</v>
      </c>
      <c r="D4579" s="67" t="s">
        <v>185</v>
      </c>
      <c r="E4579" s="73"/>
      <c r="F4579" s="73" t="s">
        <v>375</v>
      </c>
      <c r="G4579" s="73" t="s">
        <v>156</v>
      </c>
      <c r="H4579" s="73" t="s">
        <v>156</v>
      </c>
      <c r="I4579" s="73" t="s">
        <v>466</v>
      </c>
      <c r="J4579" s="86" t="str">
        <f t="shared" si="102"/>
        <v>Sports miles Managed cars (by market segment)</v>
      </c>
      <c r="K4579" s="98">
        <v>4.2999999999999999E-4</v>
      </c>
      <c r="L4579" s="48"/>
      <c r="M4579" s="22"/>
      <c r="N4579" s="22"/>
      <c r="O4579" s="22"/>
      <c r="P4579" s="22"/>
      <c r="Q4579" s="22"/>
      <c r="R4579" s="22"/>
      <c r="S4579" s="22"/>
      <c r="T4579" s="22"/>
      <c r="U4579" s="22"/>
      <c r="V4579" s="22"/>
      <c r="W4579" s="22"/>
      <c r="X4579" s="22"/>
      <c r="Y4579" s="22"/>
      <c r="Z4579" s="22"/>
      <c r="AA4579" s="22"/>
      <c r="AB4579" s="22"/>
      <c r="AC4579" s="22"/>
      <c r="AD4579" s="22"/>
      <c r="AE4579" s="22"/>
      <c r="AF4579" s="22"/>
      <c r="AG4579" s="22"/>
      <c r="AH4579" s="22"/>
      <c r="AI4579" s="22"/>
      <c r="AJ4579" s="22"/>
      <c r="AK4579" s="22"/>
      <c r="AL4579" s="22"/>
      <c r="AM4579" s="22"/>
      <c r="AN4579" s="22"/>
      <c r="AO4579" s="22"/>
      <c r="AP4579" s="22"/>
      <c r="AQ4579" s="22"/>
      <c r="AR4579" s="22"/>
      <c r="AS4579" s="22"/>
      <c r="AT4579" s="22"/>
      <c r="AU4579" s="22"/>
      <c r="AV4579" s="22"/>
      <c r="AW4579" s="22"/>
      <c r="AX4579" s="22"/>
      <c r="AY4579" s="22"/>
      <c r="AZ4579" s="22"/>
      <c r="BA4579" s="22"/>
      <c r="BB4579" s="22"/>
      <c r="BC4579" s="22"/>
      <c r="BD4579" s="22"/>
      <c r="BE4579" s="22"/>
      <c r="BF4579" s="22"/>
      <c r="BG4579" s="22"/>
      <c r="BH4579" s="22"/>
      <c r="BI4579" s="22"/>
      <c r="BJ4579" s="22"/>
      <c r="BK4579" s="22"/>
      <c r="BL4579" s="22"/>
      <c r="BM4579" s="22"/>
      <c r="BN4579" s="22"/>
      <c r="BO4579" s="22"/>
      <c r="BP4579" s="22"/>
      <c r="BQ4579" s="22"/>
      <c r="BR4579" s="22"/>
      <c r="BS4579" s="22"/>
      <c r="BT4579" s="22"/>
      <c r="BU4579" s="22"/>
      <c r="BV4579" s="22"/>
      <c r="BW4579" s="22"/>
      <c r="BX4579" s="22"/>
      <c r="BY4579" s="22"/>
      <c r="BZ4579" s="22"/>
      <c r="CA4579" s="22"/>
      <c r="CB4579" s="22"/>
      <c r="CC4579" s="22"/>
      <c r="CD4579" s="22"/>
      <c r="CE4579" s="22"/>
      <c r="CF4579" s="22"/>
      <c r="CG4579" s="22"/>
      <c r="CH4579" s="22"/>
      <c r="CI4579" s="22"/>
      <c r="CJ4579" s="22"/>
      <c r="CK4579" s="22"/>
      <c r="CL4579" s="22"/>
      <c r="CM4579" s="22"/>
      <c r="CN4579" s="22"/>
      <c r="CO4579" s="22"/>
    </row>
    <row r="4580" spans="1:93" s="2" customFormat="1" x14ac:dyDescent="0.3">
      <c r="A4580" s="73" t="s">
        <v>204</v>
      </c>
      <c r="B4580" s="73" t="s">
        <v>362</v>
      </c>
      <c r="C4580" s="67" t="s">
        <v>252</v>
      </c>
      <c r="D4580" s="67" t="s">
        <v>185</v>
      </c>
      <c r="E4580" s="73"/>
      <c r="F4580" s="73" t="s">
        <v>375</v>
      </c>
      <c r="G4580" s="73" t="s">
        <v>156</v>
      </c>
      <c r="H4580" s="73" t="s">
        <v>156</v>
      </c>
      <c r="I4580" s="73" t="s">
        <v>467</v>
      </c>
      <c r="J4580" s="86" t="str">
        <f t="shared" si="102"/>
        <v>Sports miles Managed cars (by market segment)</v>
      </c>
      <c r="K4580" s="98">
        <v>0.37581999999999999</v>
      </c>
      <c r="L4580" s="48"/>
      <c r="M4580" s="22"/>
      <c r="N4580" s="22"/>
      <c r="O4580" s="22"/>
      <c r="P4580" s="22"/>
      <c r="Q4580" s="22"/>
      <c r="R4580" s="22"/>
      <c r="S4580" s="22"/>
      <c r="T4580" s="2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c r="AQ4580" s="22"/>
      <c r="AR4580" s="22"/>
      <c r="AS4580" s="22"/>
      <c r="AT4580" s="22"/>
      <c r="AU4580" s="22"/>
      <c r="AV4580" s="22"/>
      <c r="AW4580" s="22"/>
      <c r="AX4580" s="22"/>
      <c r="AY4580" s="22"/>
      <c r="AZ4580" s="22"/>
      <c r="BA4580" s="22"/>
      <c r="BB4580" s="22"/>
      <c r="BC4580" s="22"/>
      <c r="BD4580" s="22"/>
      <c r="BE4580" s="22"/>
      <c r="BF4580" s="22"/>
      <c r="BG4580" s="22"/>
      <c r="BH4580" s="22"/>
      <c r="BI4580" s="22"/>
      <c r="BJ4580" s="22"/>
      <c r="BK4580" s="22"/>
      <c r="BL4580" s="22"/>
      <c r="BM4580" s="22"/>
      <c r="BN4580" s="22"/>
      <c r="BO4580" s="22"/>
      <c r="BP4580" s="22"/>
      <c r="BQ4580" s="22"/>
      <c r="BR4580" s="22"/>
      <c r="BS4580" s="22"/>
      <c r="BT4580" s="22"/>
      <c r="BU4580" s="22"/>
      <c r="BV4580" s="22"/>
      <c r="BW4580" s="22"/>
      <c r="BX4580" s="22"/>
      <c r="BY4580" s="22"/>
      <c r="BZ4580" s="22"/>
      <c r="CA4580" s="22"/>
      <c r="CB4580" s="22"/>
      <c r="CC4580" s="22"/>
      <c r="CD4580" s="22"/>
      <c r="CE4580" s="22"/>
      <c r="CF4580" s="22"/>
      <c r="CG4580" s="22"/>
      <c r="CH4580" s="22"/>
      <c r="CI4580" s="22"/>
      <c r="CJ4580" s="22"/>
      <c r="CK4580" s="22"/>
      <c r="CL4580" s="22"/>
      <c r="CM4580" s="22"/>
      <c r="CN4580" s="22"/>
      <c r="CO4580" s="22"/>
    </row>
    <row r="4581" spans="1:93" s="2" customFormat="1" x14ac:dyDescent="0.3">
      <c r="A4581" s="73" t="s">
        <v>204</v>
      </c>
      <c r="B4581" s="73" t="s">
        <v>362</v>
      </c>
      <c r="C4581" s="67" t="s">
        <v>252</v>
      </c>
      <c r="D4581" s="67" t="s">
        <v>185</v>
      </c>
      <c r="E4581" s="73"/>
      <c r="F4581" s="73" t="s">
        <v>375</v>
      </c>
      <c r="G4581" s="73" t="s">
        <v>156</v>
      </c>
      <c r="H4581" s="73" t="s">
        <v>156</v>
      </c>
      <c r="I4581" s="73" t="s">
        <v>468</v>
      </c>
      <c r="J4581" s="86" t="str">
        <f t="shared" si="102"/>
        <v>Sports miles Managed cars (by market segment)</v>
      </c>
      <c r="K4581" s="98">
        <v>9.8999999999999999E-4</v>
      </c>
      <c r="L4581" s="48"/>
      <c r="M4581" s="22"/>
      <c r="N4581" s="22"/>
      <c r="O4581" s="22"/>
      <c r="P4581" s="22"/>
      <c r="Q4581" s="22"/>
      <c r="R4581" s="22"/>
      <c r="S4581" s="22"/>
      <c r="T4581" s="22"/>
      <c r="U4581" s="22"/>
      <c r="V4581" s="22"/>
      <c r="W4581" s="22"/>
      <c r="X4581" s="22"/>
      <c r="Y4581" s="22"/>
      <c r="Z4581" s="22"/>
      <c r="AA4581" s="22"/>
      <c r="AB4581" s="22"/>
      <c r="AC4581" s="22"/>
      <c r="AD4581" s="22"/>
      <c r="AE4581" s="22"/>
      <c r="AF4581" s="22"/>
      <c r="AG4581" s="22"/>
      <c r="AH4581" s="22"/>
      <c r="AI4581" s="22"/>
      <c r="AJ4581" s="22"/>
      <c r="AK4581" s="22"/>
      <c r="AL4581" s="22"/>
      <c r="AM4581" s="22"/>
      <c r="AN4581" s="22"/>
      <c r="AO4581" s="22"/>
      <c r="AP4581" s="22"/>
      <c r="AQ4581" s="22"/>
      <c r="AR4581" s="22"/>
      <c r="AS4581" s="22"/>
      <c r="AT4581" s="22"/>
      <c r="AU4581" s="22"/>
      <c r="AV4581" s="22"/>
      <c r="AW4581" s="22"/>
      <c r="AX4581" s="22"/>
      <c r="AY4581" s="22"/>
      <c r="AZ4581" s="22"/>
      <c r="BA4581" s="22"/>
      <c r="BB4581" s="22"/>
      <c r="BC4581" s="22"/>
      <c r="BD4581" s="22"/>
      <c r="BE4581" s="22"/>
      <c r="BF4581" s="22"/>
      <c r="BG4581" s="22"/>
      <c r="BH4581" s="22"/>
      <c r="BI4581" s="22"/>
      <c r="BJ4581" s="22"/>
      <c r="BK4581" s="22"/>
      <c r="BL4581" s="22"/>
      <c r="BM4581" s="22"/>
      <c r="BN4581" s="22"/>
      <c r="BO4581" s="22"/>
      <c r="BP4581" s="22"/>
      <c r="BQ4581" s="22"/>
      <c r="BR4581" s="22"/>
      <c r="BS4581" s="22"/>
      <c r="BT4581" s="22"/>
      <c r="BU4581" s="22"/>
      <c r="BV4581" s="22"/>
      <c r="BW4581" s="22"/>
      <c r="BX4581" s="22"/>
      <c r="BY4581" s="22"/>
      <c r="BZ4581" s="22"/>
      <c r="CA4581" s="22"/>
      <c r="CB4581" s="22"/>
      <c r="CC4581" s="22"/>
      <c r="CD4581" s="22"/>
      <c r="CE4581" s="22"/>
      <c r="CF4581" s="22"/>
      <c r="CG4581" s="22"/>
      <c r="CH4581" s="22"/>
      <c r="CI4581" s="22"/>
      <c r="CJ4581" s="22"/>
      <c r="CK4581" s="22"/>
      <c r="CL4581" s="22"/>
      <c r="CM4581" s="22"/>
      <c r="CN4581" s="22"/>
      <c r="CO4581" s="22"/>
    </row>
    <row r="4582" spans="1:93" s="2" customFormat="1" x14ac:dyDescent="0.3">
      <c r="A4582" s="73" t="s">
        <v>204</v>
      </c>
      <c r="B4582" s="73" t="s">
        <v>362</v>
      </c>
      <c r="C4582" s="67" t="s">
        <v>252</v>
      </c>
      <c r="D4582" s="67" t="s">
        <v>185</v>
      </c>
      <c r="E4582" s="73"/>
      <c r="F4582" s="73" t="s">
        <v>490</v>
      </c>
      <c r="G4582" s="73" t="s">
        <v>405</v>
      </c>
      <c r="H4582" s="73" t="s">
        <v>405</v>
      </c>
      <c r="I4582" s="73" t="s">
        <v>465</v>
      </c>
      <c r="J4582" s="86" t="str">
        <f t="shared" si="102"/>
        <v>Sports km Managed cars (by market segment)</v>
      </c>
      <c r="K4582" s="98">
        <v>0.11894999999999999</v>
      </c>
      <c r="L4582" s="48"/>
      <c r="M4582" s="22"/>
      <c r="N4582" s="22"/>
      <c r="O4582" s="22"/>
      <c r="P4582" s="22"/>
      <c r="Q4582" s="22"/>
      <c r="R4582" s="22"/>
      <c r="S4582" s="22"/>
      <c r="T4582" s="2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c r="AQ4582" s="22"/>
      <c r="AR4582" s="22"/>
      <c r="AS4582" s="22"/>
      <c r="AT4582" s="22"/>
      <c r="AU4582" s="22"/>
      <c r="AV4582" s="22"/>
      <c r="AW4582" s="22"/>
      <c r="AX4582" s="22"/>
      <c r="AY4582" s="22"/>
      <c r="AZ4582" s="22"/>
      <c r="BA4582" s="22"/>
      <c r="BB4582" s="22"/>
      <c r="BC4582" s="22"/>
      <c r="BD4582" s="22"/>
      <c r="BE4582" s="22"/>
      <c r="BF4582" s="22"/>
      <c r="BG4582" s="22"/>
      <c r="BH4582" s="22"/>
      <c r="BI4582" s="22"/>
      <c r="BJ4582" s="22"/>
      <c r="BK4582" s="22"/>
      <c r="BL4582" s="22"/>
      <c r="BM4582" s="22"/>
      <c r="BN4582" s="22"/>
      <c r="BO4582" s="22"/>
      <c r="BP4582" s="22"/>
      <c r="BQ4582" s="22"/>
      <c r="BR4582" s="22"/>
      <c r="BS4582" s="22"/>
      <c r="BT4582" s="22"/>
      <c r="BU4582" s="22"/>
      <c r="BV4582" s="22"/>
      <c r="BW4582" s="22"/>
      <c r="BX4582" s="22"/>
      <c r="BY4582" s="22"/>
      <c r="BZ4582" s="22"/>
      <c r="CA4582" s="22"/>
      <c r="CB4582" s="22"/>
      <c r="CC4582" s="22"/>
      <c r="CD4582" s="22"/>
      <c r="CE4582" s="22"/>
      <c r="CF4582" s="22"/>
      <c r="CG4582" s="22"/>
      <c r="CH4582" s="22"/>
      <c r="CI4582" s="22"/>
      <c r="CJ4582" s="22"/>
      <c r="CK4582" s="22"/>
      <c r="CL4582" s="22"/>
      <c r="CM4582" s="22"/>
      <c r="CN4582" s="22"/>
      <c r="CO4582" s="22"/>
    </row>
    <row r="4583" spans="1:93" s="2" customFormat="1" x14ac:dyDescent="0.3">
      <c r="A4583" s="73" t="s">
        <v>204</v>
      </c>
      <c r="B4583" s="73" t="s">
        <v>362</v>
      </c>
      <c r="C4583" s="67" t="s">
        <v>252</v>
      </c>
      <c r="D4583" s="67" t="s">
        <v>185</v>
      </c>
      <c r="E4583" s="73"/>
      <c r="F4583" s="73" t="s">
        <v>490</v>
      </c>
      <c r="G4583" s="73" t="s">
        <v>405</v>
      </c>
      <c r="H4583" s="73" t="s">
        <v>405</v>
      </c>
      <c r="I4583" s="73" t="s">
        <v>466</v>
      </c>
      <c r="J4583" s="86" t="str">
        <f t="shared" si="102"/>
        <v>Sports km Managed cars (by market segment)</v>
      </c>
      <c r="K4583" s="98">
        <v>3.4000000000000002E-4</v>
      </c>
      <c r="L4583" s="48"/>
      <c r="M4583" s="22"/>
      <c r="N4583" s="22"/>
      <c r="O4583" s="22"/>
      <c r="P4583" s="22"/>
      <c r="Q4583" s="22"/>
      <c r="R4583" s="22"/>
      <c r="S4583" s="22"/>
      <c r="T4583" s="22"/>
      <c r="U4583" s="22"/>
      <c r="V4583" s="22"/>
      <c r="W4583" s="22"/>
      <c r="X4583" s="22"/>
      <c r="Y4583" s="22"/>
      <c r="Z4583" s="22"/>
      <c r="AA4583" s="22"/>
      <c r="AB4583" s="22"/>
      <c r="AC4583" s="22"/>
      <c r="AD4583" s="22"/>
      <c r="AE4583" s="22"/>
      <c r="AF4583" s="22"/>
      <c r="AG4583" s="22"/>
      <c r="AH4583" s="22"/>
      <c r="AI4583" s="22"/>
      <c r="AJ4583" s="22"/>
      <c r="AK4583" s="22"/>
      <c r="AL4583" s="22"/>
      <c r="AM4583" s="22"/>
      <c r="AN4583" s="22"/>
      <c r="AO4583" s="22"/>
      <c r="AP4583" s="22"/>
      <c r="AQ4583" s="22"/>
      <c r="AR4583" s="22"/>
      <c r="AS4583" s="22"/>
      <c r="AT4583" s="22"/>
      <c r="AU4583" s="22"/>
      <c r="AV4583" s="22"/>
      <c r="AW4583" s="22"/>
      <c r="AX4583" s="22"/>
      <c r="AY4583" s="22"/>
      <c r="AZ4583" s="22"/>
      <c r="BA4583" s="22"/>
      <c r="BB4583" s="22"/>
      <c r="BC4583" s="22"/>
      <c r="BD4583" s="22"/>
      <c r="BE4583" s="22"/>
      <c r="BF4583" s="22"/>
      <c r="BG4583" s="22"/>
      <c r="BH4583" s="22"/>
      <c r="BI4583" s="22"/>
      <c r="BJ4583" s="22"/>
      <c r="BK4583" s="22"/>
      <c r="BL4583" s="22"/>
      <c r="BM4583" s="22"/>
      <c r="BN4583" s="22"/>
      <c r="BO4583" s="22"/>
      <c r="BP4583" s="22"/>
      <c r="BQ4583" s="22"/>
      <c r="BR4583" s="22"/>
      <c r="BS4583" s="22"/>
      <c r="BT4583" s="22"/>
      <c r="BU4583" s="22"/>
      <c r="BV4583" s="22"/>
      <c r="BW4583" s="22"/>
      <c r="BX4583" s="22"/>
      <c r="BY4583" s="22"/>
      <c r="BZ4583" s="22"/>
      <c r="CA4583" s="22"/>
      <c r="CB4583" s="22"/>
      <c r="CC4583" s="22"/>
      <c r="CD4583" s="22"/>
      <c r="CE4583" s="22"/>
      <c r="CF4583" s="22"/>
      <c r="CG4583" s="22"/>
      <c r="CH4583" s="22"/>
      <c r="CI4583" s="22"/>
      <c r="CJ4583" s="22"/>
      <c r="CK4583" s="22"/>
      <c r="CL4583" s="22"/>
      <c r="CM4583" s="22"/>
      <c r="CN4583" s="22"/>
      <c r="CO4583" s="22"/>
    </row>
    <row r="4584" spans="1:93" s="2" customFormat="1" x14ac:dyDescent="0.3">
      <c r="A4584" s="73" t="s">
        <v>204</v>
      </c>
      <c r="B4584" s="73" t="s">
        <v>362</v>
      </c>
      <c r="C4584" s="67" t="s">
        <v>252</v>
      </c>
      <c r="D4584" s="67" t="s">
        <v>185</v>
      </c>
      <c r="E4584" s="73"/>
      <c r="F4584" s="73" t="s">
        <v>490</v>
      </c>
      <c r="G4584" s="73" t="s">
        <v>405</v>
      </c>
      <c r="H4584" s="73" t="s">
        <v>405</v>
      </c>
      <c r="I4584" s="73" t="s">
        <v>467</v>
      </c>
      <c r="J4584" s="86" t="str">
        <f t="shared" si="102"/>
        <v>Sports km Managed cars (by market segment)</v>
      </c>
      <c r="K4584" s="98">
        <v>0.11817999999999999</v>
      </c>
      <c r="L4584" s="48"/>
      <c r="M4584" s="22"/>
      <c r="N4584" s="22"/>
      <c r="O4584" s="22"/>
      <c r="P4584" s="22"/>
      <c r="Q4584" s="22"/>
      <c r="R4584" s="22"/>
      <c r="S4584" s="22"/>
      <c r="T4584" s="2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c r="AQ4584" s="22"/>
      <c r="AR4584" s="22"/>
      <c r="AS4584" s="22"/>
      <c r="AT4584" s="22"/>
      <c r="AU4584" s="22"/>
      <c r="AV4584" s="22"/>
      <c r="AW4584" s="22"/>
      <c r="AX4584" s="22"/>
      <c r="AY4584" s="22"/>
      <c r="AZ4584" s="22"/>
      <c r="BA4584" s="22"/>
      <c r="BB4584" s="22"/>
      <c r="BC4584" s="22"/>
      <c r="BD4584" s="22"/>
      <c r="BE4584" s="22"/>
      <c r="BF4584" s="22"/>
      <c r="BG4584" s="22"/>
      <c r="BH4584" s="22"/>
      <c r="BI4584" s="22"/>
      <c r="BJ4584" s="22"/>
      <c r="BK4584" s="22"/>
      <c r="BL4584" s="22"/>
      <c r="BM4584" s="22"/>
      <c r="BN4584" s="22"/>
      <c r="BO4584" s="22"/>
      <c r="BP4584" s="22"/>
      <c r="BQ4584" s="22"/>
      <c r="BR4584" s="22"/>
      <c r="BS4584" s="22"/>
      <c r="BT4584" s="22"/>
      <c r="BU4584" s="22"/>
      <c r="BV4584" s="22"/>
      <c r="BW4584" s="22"/>
      <c r="BX4584" s="22"/>
      <c r="BY4584" s="22"/>
      <c r="BZ4584" s="22"/>
      <c r="CA4584" s="22"/>
      <c r="CB4584" s="22"/>
      <c r="CC4584" s="22"/>
      <c r="CD4584" s="22"/>
      <c r="CE4584" s="22"/>
      <c r="CF4584" s="22"/>
      <c r="CG4584" s="22"/>
      <c r="CH4584" s="22"/>
      <c r="CI4584" s="22"/>
      <c r="CJ4584" s="22"/>
      <c r="CK4584" s="22"/>
      <c r="CL4584" s="22"/>
      <c r="CM4584" s="22"/>
      <c r="CN4584" s="22"/>
      <c r="CO4584" s="22"/>
    </row>
    <row r="4585" spans="1:93" s="2" customFormat="1" x14ac:dyDescent="0.3">
      <c r="A4585" s="73" t="s">
        <v>204</v>
      </c>
      <c r="B4585" s="73" t="s">
        <v>362</v>
      </c>
      <c r="C4585" s="67" t="s">
        <v>252</v>
      </c>
      <c r="D4585" s="67" t="s">
        <v>185</v>
      </c>
      <c r="E4585" s="73"/>
      <c r="F4585" s="73" t="s">
        <v>490</v>
      </c>
      <c r="G4585" s="73" t="s">
        <v>405</v>
      </c>
      <c r="H4585" s="73" t="s">
        <v>405</v>
      </c>
      <c r="I4585" s="73" t="s">
        <v>468</v>
      </c>
      <c r="J4585" s="86" t="str">
        <f t="shared" si="102"/>
        <v>Sports km Managed cars (by market segment)</v>
      </c>
      <c r="K4585" s="98">
        <v>4.2999999999999999E-4</v>
      </c>
      <c r="L4585" s="48"/>
      <c r="M4585" s="22"/>
      <c r="N4585" s="22"/>
      <c r="O4585" s="22"/>
      <c r="P4585" s="22"/>
      <c r="Q4585" s="22"/>
      <c r="R4585" s="22"/>
      <c r="S4585" s="22"/>
      <c r="T4585" s="22"/>
      <c r="U4585" s="22"/>
      <c r="V4585" s="22"/>
      <c r="W4585" s="22"/>
      <c r="X4585" s="22"/>
      <c r="Y4585" s="22"/>
      <c r="Z4585" s="22"/>
      <c r="AA4585" s="22"/>
      <c r="AB4585" s="22"/>
      <c r="AC4585" s="22"/>
      <c r="AD4585" s="22"/>
      <c r="AE4585" s="22"/>
      <c r="AF4585" s="22"/>
      <c r="AG4585" s="22"/>
      <c r="AH4585" s="22"/>
      <c r="AI4585" s="22"/>
      <c r="AJ4585" s="22"/>
      <c r="AK4585" s="22"/>
      <c r="AL4585" s="22"/>
      <c r="AM4585" s="22"/>
      <c r="AN4585" s="22"/>
      <c r="AO4585" s="22"/>
      <c r="AP4585" s="22"/>
      <c r="AQ4585" s="22"/>
      <c r="AR4585" s="22"/>
      <c r="AS4585" s="22"/>
      <c r="AT4585" s="22"/>
      <c r="AU4585" s="22"/>
      <c r="AV4585" s="22"/>
      <c r="AW4585" s="22"/>
      <c r="AX4585" s="22"/>
      <c r="AY4585" s="22"/>
      <c r="AZ4585" s="22"/>
      <c r="BA4585" s="22"/>
      <c r="BB4585" s="22"/>
      <c r="BC4585" s="22"/>
      <c r="BD4585" s="22"/>
      <c r="BE4585" s="22"/>
      <c r="BF4585" s="22"/>
      <c r="BG4585" s="22"/>
      <c r="BH4585" s="22"/>
      <c r="BI4585" s="22"/>
      <c r="BJ4585" s="22"/>
      <c r="BK4585" s="22"/>
      <c r="BL4585" s="22"/>
      <c r="BM4585" s="22"/>
      <c r="BN4585" s="22"/>
      <c r="BO4585" s="22"/>
      <c r="BP4585" s="22"/>
      <c r="BQ4585" s="22"/>
      <c r="BR4585" s="22"/>
      <c r="BS4585" s="22"/>
      <c r="BT4585" s="22"/>
      <c r="BU4585" s="22"/>
      <c r="BV4585" s="22"/>
      <c r="BW4585" s="22"/>
      <c r="BX4585" s="22"/>
      <c r="BY4585" s="22"/>
      <c r="BZ4585" s="22"/>
      <c r="CA4585" s="22"/>
      <c r="CB4585" s="22"/>
      <c r="CC4585" s="22"/>
      <c r="CD4585" s="22"/>
      <c r="CE4585" s="22"/>
      <c r="CF4585" s="22"/>
      <c r="CG4585" s="22"/>
      <c r="CH4585" s="22"/>
      <c r="CI4585" s="22"/>
      <c r="CJ4585" s="22"/>
      <c r="CK4585" s="22"/>
      <c r="CL4585" s="22"/>
      <c r="CM4585" s="22"/>
      <c r="CN4585" s="22"/>
      <c r="CO4585" s="22"/>
    </row>
    <row r="4586" spans="1:93" s="2" customFormat="1" x14ac:dyDescent="0.3">
      <c r="A4586" s="73" t="s">
        <v>204</v>
      </c>
      <c r="B4586" s="73" t="s">
        <v>362</v>
      </c>
      <c r="C4586" s="67" t="s">
        <v>252</v>
      </c>
      <c r="D4586" s="67" t="s">
        <v>185</v>
      </c>
      <c r="E4586" s="73"/>
      <c r="F4586" s="73" t="s">
        <v>490</v>
      </c>
      <c r="G4586" s="73" t="s">
        <v>156</v>
      </c>
      <c r="H4586" s="73" t="s">
        <v>156</v>
      </c>
      <c r="I4586" s="73" t="s">
        <v>465</v>
      </c>
      <c r="J4586" s="86" t="str">
        <f t="shared" si="102"/>
        <v>Sports miles Managed cars (by market segment)</v>
      </c>
      <c r="K4586" s="98">
        <v>0.19144</v>
      </c>
      <c r="L4586" s="48"/>
      <c r="M4586" s="22"/>
      <c r="N4586" s="22"/>
      <c r="O4586" s="22"/>
      <c r="P4586" s="22"/>
      <c r="Q4586" s="22"/>
      <c r="R4586" s="22"/>
      <c r="S4586" s="22"/>
      <c r="T4586" s="2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c r="AQ4586" s="22"/>
      <c r="AR4586" s="22"/>
      <c r="AS4586" s="22"/>
      <c r="AT4586" s="22"/>
      <c r="AU4586" s="22"/>
      <c r="AV4586" s="22"/>
      <c r="AW4586" s="22"/>
      <c r="AX4586" s="22"/>
      <c r="AY4586" s="22"/>
      <c r="AZ4586" s="22"/>
      <c r="BA4586" s="22"/>
      <c r="BB4586" s="22"/>
      <c r="BC4586" s="22"/>
      <c r="BD4586" s="22"/>
      <c r="BE4586" s="22"/>
      <c r="BF4586" s="22"/>
      <c r="BG4586" s="22"/>
      <c r="BH4586" s="22"/>
      <c r="BI4586" s="22"/>
      <c r="BJ4586" s="22"/>
      <c r="BK4586" s="22"/>
      <c r="BL4586" s="22"/>
      <c r="BM4586" s="22"/>
      <c r="BN4586" s="22"/>
      <c r="BO4586" s="22"/>
      <c r="BP4586" s="22"/>
      <c r="BQ4586" s="22"/>
      <c r="BR4586" s="22"/>
      <c r="BS4586" s="22"/>
      <c r="BT4586" s="22"/>
      <c r="BU4586" s="22"/>
      <c r="BV4586" s="22"/>
      <c r="BW4586" s="22"/>
      <c r="BX4586" s="22"/>
      <c r="BY4586" s="22"/>
      <c r="BZ4586" s="22"/>
      <c r="CA4586" s="22"/>
      <c r="CB4586" s="22"/>
      <c r="CC4586" s="22"/>
      <c r="CD4586" s="22"/>
      <c r="CE4586" s="22"/>
      <c r="CF4586" s="22"/>
      <c r="CG4586" s="22"/>
      <c r="CH4586" s="22"/>
      <c r="CI4586" s="22"/>
      <c r="CJ4586" s="22"/>
      <c r="CK4586" s="22"/>
      <c r="CL4586" s="22"/>
      <c r="CM4586" s="22"/>
      <c r="CN4586" s="22"/>
      <c r="CO4586" s="22"/>
    </row>
    <row r="4587" spans="1:93" s="2" customFormat="1" x14ac:dyDescent="0.3">
      <c r="A4587" s="73" t="s">
        <v>204</v>
      </c>
      <c r="B4587" s="73" t="s">
        <v>362</v>
      </c>
      <c r="C4587" s="67" t="s">
        <v>252</v>
      </c>
      <c r="D4587" s="67" t="s">
        <v>185</v>
      </c>
      <c r="E4587" s="73"/>
      <c r="F4587" s="73" t="s">
        <v>490</v>
      </c>
      <c r="G4587" s="73" t="s">
        <v>156</v>
      </c>
      <c r="H4587" s="73" t="s">
        <v>156</v>
      </c>
      <c r="I4587" s="73" t="s">
        <v>466</v>
      </c>
      <c r="J4587" s="86" t="str">
        <f t="shared" si="102"/>
        <v>Sports miles Managed cars (by market segment)</v>
      </c>
      <c r="K4587" s="98">
        <v>5.5000000000000003E-4</v>
      </c>
      <c r="L4587" s="48"/>
      <c r="M4587" s="22"/>
      <c r="N4587" s="22"/>
      <c r="O4587" s="22"/>
      <c r="P4587" s="22"/>
      <c r="Q4587" s="22"/>
      <c r="R4587" s="22"/>
      <c r="S4587" s="22"/>
      <c r="T4587" s="22"/>
      <c r="U4587" s="22"/>
      <c r="V4587" s="22"/>
      <c r="W4587" s="22"/>
      <c r="X4587" s="22"/>
      <c r="Y4587" s="22"/>
      <c r="Z4587" s="22"/>
      <c r="AA4587" s="22"/>
      <c r="AB4587" s="22"/>
      <c r="AC4587" s="22"/>
      <c r="AD4587" s="22"/>
      <c r="AE4587" s="22"/>
      <c r="AF4587" s="22"/>
      <c r="AG4587" s="22"/>
      <c r="AH4587" s="22"/>
      <c r="AI4587" s="22"/>
      <c r="AJ4587" s="22"/>
      <c r="AK4587" s="22"/>
      <c r="AL4587" s="22"/>
      <c r="AM4587" s="22"/>
      <c r="AN4587" s="22"/>
      <c r="AO4587" s="22"/>
      <c r="AP4587" s="22"/>
      <c r="AQ4587" s="22"/>
      <c r="AR4587" s="22"/>
      <c r="AS4587" s="22"/>
      <c r="AT4587" s="22"/>
      <c r="AU4587" s="22"/>
      <c r="AV4587" s="22"/>
      <c r="AW4587" s="22"/>
      <c r="AX4587" s="22"/>
      <c r="AY4587" s="22"/>
      <c r="AZ4587" s="22"/>
      <c r="BA4587" s="22"/>
      <c r="BB4587" s="22"/>
      <c r="BC4587" s="22"/>
      <c r="BD4587" s="22"/>
      <c r="BE4587" s="22"/>
      <c r="BF4587" s="22"/>
      <c r="BG4587" s="22"/>
      <c r="BH4587" s="22"/>
      <c r="BI4587" s="22"/>
      <c r="BJ4587" s="22"/>
      <c r="BK4587" s="22"/>
      <c r="BL4587" s="22"/>
      <c r="BM4587" s="22"/>
      <c r="BN4587" s="22"/>
      <c r="BO4587" s="22"/>
      <c r="BP4587" s="22"/>
      <c r="BQ4587" s="22"/>
      <c r="BR4587" s="22"/>
      <c r="BS4587" s="22"/>
      <c r="BT4587" s="22"/>
      <c r="BU4587" s="22"/>
      <c r="BV4587" s="22"/>
      <c r="BW4587" s="22"/>
      <c r="BX4587" s="22"/>
      <c r="BY4587" s="22"/>
      <c r="BZ4587" s="22"/>
      <c r="CA4587" s="22"/>
      <c r="CB4587" s="22"/>
      <c r="CC4587" s="22"/>
      <c r="CD4587" s="22"/>
      <c r="CE4587" s="22"/>
      <c r="CF4587" s="22"/>
      <c r="CG4587" s="22"/>
      <c r="CH4587" s="22"/>
      <c r="CI4587" s="22"/>
      <c r="CJ4587" s="22"/>
      <c r="CK4587" s="22"/>
      <c r="CL4587" s="22"/>
      <c r="CM4587" s="22"/>
      <c r="CN4587" s="22"/>
      <c r="CO4587" s="22"/>
    </row>
    <row r="4588" spans="1:93" s="2" customFormat="1" x14ac:dyDescent="0.3">
      <c r="A4588" s="73" t="s">
        <v>204</v>
      </c>
      <c r="B4588" s="73" t="s">
        <v>362</v>
      </c>
      <c r="C4588" s="67" t="s">
        <v>252</v>
      </c>
      <c r="D4588" s="67" t="s">
        <v>185</v>
      </c>
      <c r="E4588" s="73"/>
      <c r="F4588" s="73" t="s">
        <v>490</v>
      </c>
      <c r="G4588" s="73" t="s">
        <v>156</v>
      </c>
      <c r="H4588" s="73" t="s">
        <v>156</v>
      </c>
      <c r="I4588" s="73" t="s">
        <v>467</v>
      </c>
      <c r="J4588" s="86" t="str">
        <f t="shared" si="102"/>
        <v>Sports miles Managed cars (by market segment)</v>
      </c>
      <c r="K4588" s="98">
        <v>0.19019</v>
      </c>
      <c r="L4588" s="48"/>
      <c r="M4588" s="22"/>
      <c r="N4588" s="22"/>
      <c r="O4588" s="22"/>
      <c r="P4588" s="22"/>
      <c r="Q4588" s="22"/>
      <c r="R4588" s="22"/>
      <c r="S4588" s="22"/>
      <c r="T4588" s="2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c r="AQ4588" s="22"/>
      <c r="AR4588" s="22"/>
      <c r="AS4588" s="22"/>
      <c r="AT4588" s="22"/>
      <c r="AU4588" s="22"/>
      <c r="AV4588" s="22"/>
      <c r="AW4588" s="22"/>
      <c r="AX4588" s="22"/>
      <c r="AY4588" s="22"/>
      <c r="AZ4588" s="22"/>
      <c r="BA4588" s="22"/>
      <c r="BB4588" s="22"/>
      <c r="BC4588" s="22"/>
      <c r="BD4588" s="22"/>
      <c r="BE4588" s="22"/>
      <c r="BF4588" s="22"/>
      <c r="BG4588" s="22"/>
      <c r="BH4588" s="22"/>
      <c r="BI4588" s="22"/>
      <c r="BJ4588" s="22"/>
      <c r="BK4588" s="22"/>
      <c r="BL4588" s="22"/>
      <c r="BM4588" s="22"/>
      <c r="BN4588" s="22"/>
      <c r="BO4588" s="22"/>
      <c r="BP4588" s="22"/>
      <c r="BQ4588" s="22"/>
      <c r="BR4588" s="22"/>
      <c r="BS4588" s="22"/>
      <c r="BT4588" s="22"/>
      <c r="BU4588" s="22"/>
      <c r="BV4588" s="22"/>
      <c r="BW4588" s="22"/>
      <c r="BX4588" s="22"/>
      <c r="BY4588" s="22"/>
      <c r="BZ4588" s="22"/>
      <c r="CA4588" s="22"/>
      <c r="CB4588" s="22"/>
      <c r="CC4588" s="22"/>
      <c r="CD4588" s="22"/>
      <c r="CE4588" s="22"/>
      <c r="CF4588" s="22"/>
      <c r="CG4588" s="22"/>
      <c r="CH4588" s="22"/>
      <c r="CI4588" s="22"/>
      <c r="CJ4588" s="22"/>
      <c r="CK4588" s="22"/>
      <c r="CL4588" s="22"/>
      <c r="CM4588" s="22"/>
      <c r="CN4588" s="22"/>
      <c r="CO4588" s="22"/>
    </row>
    <row r="4589" spans="1:93" s="2" customFormat="1" x14ac:dyDescent="0.3">
      <c r="A4589" s="73" t="s">
        <v>204</v>
      </c>
      <c r="B4589" s="73" t="s">
        <v>362</v>
      </c>
      <c r="C4589" s="67" t="s">
        <v>252</v>
      </c>
      <c r="D4589" s="67" t="s">
        <v>185</v>
      </c>
      <c r="E4589" s="73"/>
      <c r="F4589" s="73" t="s">
        <v>490</v>
      </c>
      <c r="G4589" s="73" t="s">
        <v>156</v>
      </c>
      <c r="H4589" s="73" t="s">
        <v>156</v>
      </c>
      <c r="I4589" s="73" t="s">
        <v>468</v>
      </c>
      <c r="J4589" s="86" t="str">
        <f t="shared" si="102"/>
        <v>Sports miles Managed cars (by market segment)</v>
      </c>
      <c r="K4589" s="98">
        <v>6.9999999999999999E-4</v>
      </c>
      <c r="L4589" s="48"/>
      <c r="M4589" s="22"/>
      <c r="N4589" s="22"/>
      <c r="O4589" s="22"/>
      <c r="P4589" s="22"/>
      <c r="Q4589" s="22"/>
      <c r="R4589" s="22"/>
      <c r="S4589" s="22"/>
      <c r="T4589" s="22"/>
      <c r="U4589" s="22"/>
      <c r="V4589" s="22"/>
      <c r="W4589" s="22"/>
      <c r="X4589" s="22"/>
      <c r="Y4589" s="22"/>
      <c r="Z4589" s="22"/>
      <c r="AA4589" s="22"/>
      <c r="AB4589" s="22"/>
      <c r="AC4589" s="22"/>
      <c r="AD4589" s="22"/>
      <c r="AE4589" s="22"/>
      <c r="AF4589" s="22"/>
      <c r="AG4589" s="22"/>
      <c r="AH4589" s="22"/>
      <c r="AI4589" s="22"/>
      <c r="AJ4589" s="22"/>
      <c r="AK4589" s="22"/>
      <c r="AL4589" s="22"/>
      <c r="AM4589" s="22"/>
      <c r="AN4589" s="22"/>
      <c r="AO4589" s="22"/>
      <c r="AP4589" s="22"/>
      <c r="AQ4589" s="22"/>
      <c r="AR4589" s="22"/>
      <c r="AS4589" s="22"/>
      <c r="AT4589" s="22"/>
      <c r="AU4589" s="22"/>
      <c r="AV4589" s="22"/>
      <c r="AW4589" s="22"/>
      <c r="AX4589" s="22"/>
      <c r="AY4589" s="22"/>
      <c r="AZ4589" s="22"/>
      <c r="BA4589" s="22"/>
      <c r="BB4589" s="22"/>
      <c r="BC4589" s="22"/>
      <c r="BD4589" s="22"/>
      <c r="BE4589" s="22"/>
      <c r="BF4589" s="22"/>
      <c r="BG4589" s="22"/>
      <c r="BH4589" s="22"/>
      <c r="BI4589" s="22"/>
      <c r="BJ4589" s="22"/>
      <c r="BK4589" s="22"/>
      <c r="BL4589" s="22"/>
      <c r="BM4589" s="22"/>
      <c r="BN4589" s="22"/>
      <c r="BO4589" s="22"/>
      <c r="BP4589" s="22"/>
      <c r="BQ4589" s="22"/>
      <c r="BR4589" s="22"/>
      <c r="BS4589" s="22"/>
      <c r="BT4589" s="22"/>
      <c r="BU4589" s="22"/>
      <c r="BV4589" s="22"/>
      <c r="BW4589" s="22"/>
      <c r="BX4589" s="22"/>
      <c r="BY4589" s="22"/>
      <c r="BZ4589" s="22"/>
      <c r="CA4589" s="22"/>
      <c r="CB4589" s="22"/>
      <c r="CC4589" s="22"/>
      <c r="CD4589" s="22"/>
      <c r="CE4589" s="22"/>
      <c r="CF4589" s="22"/>
      <c r="CG4589" s="22"/>
      <c r="CH4589" s="22"/>
      <c r="CI4589" s="22"/>
      <c r="CJ4589" s="22"/>
      <c r="CK4589" s="22"/>
      <c r="CL4589" s="22"/>
      <c r="CM4589" s="22"/>
      <c r="CN4589" s="22"/>
      <c r="CO4589" s="22"/>
    </row>
    <row r="4590" spans="1:93" s="2" customFormat="1" x14ac:dyDescent="0.3">
      <c r="A4590" s="73" t="s">
        <v>204</v>
      </c>
      <c r="B4590" s="73" t="s">
        <v>362</v>
      </c>
      <c r="C4590" s="67" t="s">
        <v>252</v>
      </c>
      <c r="D4590" s="67" t="s">
        <v>185</v>
      </c>
      <c r="E4590" s="73"/>
      <c r="F4590" s="73" t="s">
        <v>491</v>
      </c>
      <c r="G4590" s="73" t="s">
        <v>405</v>
      </c>
      <c r="H4590" s="73" t="s">
        <v>405</v>
      </c>
      <c r="I4590" s="73" t="s">
        <v>465</v>
      </c>
      <c r="J4590" s="86" t="str">
        <f t="shared" si="102"/>
        <v>Sports km Managed cars (by market segment)</v>
      </c>
      <c r="K4590" s="98">
        <v>8.9679999999999982E-2</v>
      </c>
      <c r="L4590" s="48"/>
      <c r="M4590" s="22"/>
      <c r="N4590" s="22"/>
      <c r="O4590" s="22"/>
      <c r="P4590" s="22"/>
      <c r="Q4590" s="22"/>
      <c r="R4590" s="22"/>
      <c r="S4590" s="22"/>
      <c r="T4590" s="2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c r="AQ4590" s="22"/>
      <c r="AR4590" s="22"/>
      <c r="AS4590" s="22"/>
      <c r="AT4590" s="22"/>
      <c r="AU4590" s="22"/>
      <c r="AV4590" s="22"/>
      <c r="AW4590" s="22"/>
      <c r="AX4590" s="22"/>
      <c r="AY4590" s="22"/>
      <c r="AZ4590" s="22"/>
      <c r="BA4590" s="22"/>
      <c r="BB4590" s="22"/>
      <c r="BC4590" s="22"/>
      <c r="BD4590" s="22"/>
      <c r="BE4590" s="22"/>
      <c r="BF4590" s="22"/>
      <c r="BG4590" s="22"/>
      <c r="BH4590" s="22"/>
      <c r="BI4590" s="22"/>
      <c r="BJ4590" s="22"/>
      <c r="BK4590" s="22"/>
      <c r="BL4590" s="22"/>
      <c r="BM4590" s="22"/>
      <c r="BN4590" s="22"/>
      <c r="BO4590" s="22"/>
      <c r="BP4590" s="22"/>
      <c r="BQ4590" s="22"/>
      <c r="BR4590" s="22"/>
      <c r="BS4590" s="22"/>
      <c r="BT4590" s="22"/>
      <c r="BU4590" s="22"/>
      <c r="BV4590" s="22"/>
      <c r="BW4590" s="22"/>
      <c r="BX4590" s="22"/>
      <c r="BY4590" s="22"/>
      <c r="BZ4590" s="22"/>
      <c r="CA4590" s="22"/>
      <c r="CB4590" s="22"/>
      <c r="CC4590" s="22"/>
      <c r="CD4590" s="22"/>
      <c r="CE4590" s="22"/>
      <c r="CF4590" s="22"/>
      <c r="CG4590" s="22"/>
      <c r="CH4590" s="22"/>
      <c r="CI4590" s="22"/>
      <c r="CJ4590" s="22"/>
      <c r="CK4590" s="22"/>
      <c r="CL4590" s="22"/>
      <c r="CM4590" s="22"/>
      <c r="CN4590" s="22"/>
      <c r="CO4590" s="22"/>
    </row>
    <row r="4591" spans="1:93" s="2" customFormat="1" x14ac:dyDescent="0.3">
      <c r="A4591" s="73" t="s">
        <v>204</v>
      </c>
      <c r="B4591" s="73" t="s">
        <v>362</v>
      </c>
      <c r="C4591" s="67" t="s">
        <v>252</v>
      </c>
      <c r="D4591" s="67" t="s">
        <v>185</v>
      </c>
      <c r="E4591" s="73"/>
      <c r="F4591" s="73" t="s">
        <v>491</v>
      </c>
      <c r="G4591" s="73" t="s">
        <v>405</v>
      </c>
      <c r="H4591" s="73" t="s">
        <v>405</v>
      </c>
      <c r="I4591" s="73" t="s">
        <v>466</v>
      </c>
      <c r="J4591" s="86" t="str">
        <f t="shared" si="102"/>
        <v>Sports km Managed cars (by market segment)</v>
      </c>
      <c r="K4591" s="98">
        <v>2.3000000000000001E-4</v>
      </c>
      <c r="L4591" s="48"/>
      <c r="M4591" s="22"/>
      <c r="N4591" s="22"/>
      <c r="O4591" s="22"/>
      <c r="P4591" s="22"/>
      <c r="Q4591" s="22"/>
      <c r="R4591" s="22"/>
      <c r="S4591" s="22"/>
      <c r="T4591" s="22"/>
      <c r="U4591" s="22"/>
      <c r="V4591" s="22"/>
      <c r="W4591" s="22"/>
      <c r="X4591" s="22"/>
      <c r="Y4591" s="22"/>
      <c r="Z4591" s="22"/>
      <c r="AA4591" s="22"/>
      <c r="AB4591" s="22"/>
      <c r="AC4591" s="22"/>
      <c r="AD4591" s="22"/>
      <c r="AE4591" s="22"/>
      <c r="AF4591" s="22"/>
      <c r="AG4591" s="22"/>
      <c r="AH4591" s="22"/>
      <c r="AI4591" s="22"/>
      <c r="AJ4591" s="22"/>
      <c r="AK4591" s="22"/>
      <c r="AL4591" s="22"/>
      <c r="AM4591" s="22"/>
      <c r="AN4591" s="22"/>
      <c r="AO4591" s="22"/>
      <c r="AP4591" s="22"/>
      <c r="AQ4591" s="22"/>
      <c r="AR4591" s="22"/>
      <c r="AS4591" s="22"/>
      <c r="AT4591" s="22"/>
      <c r="AU4591" s="22"/>
      <c r="AV4591" s="22"/>
      <c r="AW4591" s="22"/>
      <c r="AX4591" s="22"/>
      <c r="AY4591" s="22"/>
      <c r="AZ4591" s="22"/>
      <c r="BA4591" s="22"/>
      <c r="BB4591" s="22"/>
      <c r="BC4591" s="22"/>
      <c r="BD4591" s="22"/>
      <c r="BE4591" s="22"/>
      <c r="BF4591" s="22"/>
      <c r="BG4591" s="22"/>
      <c r="BH4591" s="22"/>
      <c r="BI4591" s="22"/>
      <c r="BJ4591" s="22"/>
      <c r="BK4591" s="22"/>
      <c r="BL4591" s="22"/>
      <c r="BM4591" s="22"/>
      <c r="BN4591" s="22"/>
      <c r="BO4591" s="22"/>
      <c r="BP4591" s="22"/>
      <c r="BQ4591" s="22"/>
      <c r="BR4591" s="22"/>
      <c r="BS4591" s="22"/>
      <c r="BT4591" s="22"/>
      <c r="BU4591" s="22"/>
      <c r="BV4591" s="22"/>
      <c r="BW4591" s="22"/>
      <c r="BX4591" s="22"/>
      <c r="BY4591" s="22"/>
      <c r="BZ4591" s="22"/>
      <c r="CA4591" s="22"/>
      <c r="CB4591" s="22"/>
      <c r="CC4591" s="22"/>
      <c r="CD4591" s="22"/>
      <c r="CE4591" s="22"/>
      <c r="CF4591" s="22"/>
      <c r="CG4591" s="22"/>
      <c r="CH4591" s="22"/>
      <c r="CI4591" s="22"/>
      <c r="CJ4591" s="22"/>
      <c r="CK4591" s="22"/>
      <c r="CL4591" s="22"/>
      <c r="CM4591" s="22"/>
      <c r="CN4591" s="22"/>
      <c r="CO4591" s="22"/>
    </row>
    <row r="4592" spans="1:93" s="2" customFormat="1" x14ac:dyDescent="0.3">
      <c r="A4592" s="73" t="s">
        <v>204</v>
      </c>
      <c r="B4592" s="73" t="s">
        <v>362</v>
      </c>
      <c r="C4592" s="67" t="s">
        <v>252</v>
      </c>
      <c r="D4592" s="67" t="s">
        <v>185</v>
      </c>
      <c r="E4592" s="73"/>
      <c r="F4592" s="73" t="s">
        <v>491</v>
      </c>
      <c r="G4592" s="73" t="s">
        <v>405</v>
      </c>
      <c r="H4592" s="73" t="s">
        <v>405</v>
      </c>
      <c r="I4592" s="73" t="s">
        <v>467</v>
      </c>
      <c r="J4592" s="86" t="str">
        <f t="shared" si="102"/>
        <v>Sports km Managed cars (by market segment)</v>
      </c>
      <c r="K4592" s="98">
        <v>8.8969999999999994E-2</v>
      </c>
      <c r="L4592" s="48"/>
      <c r="M4592" s="22"/>
      <c r="N4592" s="22"/>
      <c r="O4592" s="22"/>
      <c r="P4592" s="22"/>
      <c r="Q4592" s="22"/>
      <c r="R4592" s="22"/>
      <c r="S4592" s="22"/>
      <c r="T4592" s="2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c r="AQ4592" s="22"/>
      <c r="AR4592" s="22"/>
      <c r="AS4592" s="22"/>
      <c r="AT4592" s="22"/>
      <c r="AU4592" s="22"/>
      <c r="AV4592" s="22"/>
      <c r="AW4592" s="22"/>
      <c r="AX4592" s="22"/>
      <c r="AY4592" s="22"/>
      <c r="AZ4592" s="22"/>
      <c r="BA4592" s="22"/>
      <c r="BB4592" s="22"/>
      <c r="BC4592" s="22"/>
      <c r="BD4592" s="22"/>
      <c r="BE4592" s="22"/>
      <c r="BF4592" s="22"/>
      <c r="BG4592" s="22"/>
      <c r="BH4592" s="22"/>
      <c r="BI4592" s="22"/>
      <c r="BJ4592" s="22"/>
      <c r="BK4592" s="22"/>
      <c r="BL4592" s="22"/>
      <c r="BM4592" s="22"/>
      <c r="BN4592" s="22"/>
      <c r="BO4592" s="22"/>
      <c r="BP4592" s="22"/>
      <c r="BQ4592" s="22"/>
      <c r="BR4592" s="22"/>
      <c r="BS4592" s="22"/>
      <c r="BT4592" s="22"/>
      <c r="BU4592" s="22"/>
      <c r="BV4592" s="22"/>
      <c r="BW4592" s="22"/>
      <c r="BX4592" s="22"/>
      <c r="BY4592" s="22"/>
      <c r="BZ4592" s="22"/>
      <c r="CA4592" s="22"/>
      <c r="CB4592" s="22"/>
      <c r="CC4592" s="22"/>
      <c r="CD4592" s="22"/>
      <c r="CE4592" s="22"/>
      <c r="CF4592" s="22"/>
      <c r="CG4592" s="22"/>
      <c r="CH4592" s="22"/>
      <c r="CI4592" s="22"/>
      <c r="CJ4592" s="22"/>
      <c r="CK4592" s="22"/>
      <c r="CL4592" s="22"/>
      <c r="CM4592" s="22"/>
      <c r="CN4592" s="22"/>
      <c r="CO4592" s="22"/>
    </row>
    <row r="4593" spans="1:93" s="2" customFormat="1" x14ac:dyDescent="0.3">
      <c r="A4593" s="73" t="s">
        <v>204</v>
      </c>
      <c r="B4593" s="73" t="s">
        <v>362</v>
      </c>
      <c r="C4593" s="67" t="s">
        <v>252</v>
      </c>
      <c r="D4593" s="67" t="s">
        <v>185</v>
      </c>
      <c r="E4593" s="73"/>
      <c r="F4593" s="73" t="s">
        <v>491</v>
      </c>
      <c r="G4593" s="73" t="s">
        <v>405</v>
      </c>
      <c r="H4593" s="73" t="s">
        <v>405</v>
      </c>
      <c r="I4593" s="73" t="s">
        <v>468</v>
      </c>
      <c r="J4593" s="86" t="str">
        <f t="shared" si="102"/>
        <v>Sports km Managed cars (by market segment)</v>
      </c>
      <c r="K4593" s="98">
        <v>4.8000000000000001E-4</v>
      </c>
      <c r="L4593" s="48"/>
      <c r="M4593" s="22"/>
      <c r="N4593" s="22"/>
      <c r="O4593" s="22"/>
      <c r="P4593" s="22"/>
      <c r="Q4593" s="22"/>
      <c r="R4593" s="22"/>
      <c r="S4593" s="22"/>
      <c r="T4593" s="22"/>
      <c r="U4593" s="22"/>
      <c r="V4593" s="22"/>
      <c r="W4593" s="22"/>
      <c r="X4593" s="22"/>
      <c r="Y4593" s="22"/>
      <c r="Z4593" s="22"/>
      <c r="AA4593" s="22"/>
      <c r="AB4593" s="22"/>
      <c r="AC4593" s="22"/>
      <c r="AD4593" s="22"/>
      <c r="AE4593" s="22"/>
      <c r="AF4593" s="22"/>
      <c r="AG4593" s="22"/>
      <c r="AH4593" s="22"/>
      <c r="AI4593" s="22"/>
      <c r="AJ4593" s="22"/>
      <c r="AK4593" s="22"/>
      <c r="AL4593" s="22"/>
      <c r="AM4593" s="22"/>
      <c r="AN4593" s="22"/>
      <c r="AO4593" s="22"/>
      <c r="AP4593" s="22"/>
      <c r="AQ4593" s="22"/>
      <c r="AR4593" s="22"/>
      <c r="AS4593" s="22"/>
      <c r="AT4593" s="22"/>
      <c r="AU4593" s="22"/>
      <c r="AV4593" s="22"/>
      <c r="AW4593" s="22"/>
      <c r="AX4593" s="22"/>
      <c r="AY4593" s="22"/>
      <c r="AZ4593" s="22"/>
      <c r="BA4593" s="22"/>
      <c r="BB4593" s="22"/>
      <c r="BC4593" s="22"/>
      <c r="BD4593" s="22"/>
      <c r="BE4593" s="22"/>
      <c r="BF4593" s="22"/>
      <c r="BG4593" s="22"/>
      <c r="BH4593" s="22"/>
      <c r="BI4593" s="22"/>
      <c r="BJ4593" s="22"/>
      <c r="BK4593" s="22"/>
      <c r="BL4593" s="22"/>
      <c r="BM4593" s="22"/>
      <c r="BN4593" s="22"/>
      <c r="BO4593" s="22"/>
      <c r="BP4593" s="22"/>
      <c r="BQ4593" s="22"/>
      <c r="BR4593" s="22"/>
      <c r="BS4593" s="22"/>
      <c r="BT4593" s="22"/>
      <c r="BU4593" s="22"/>
      <c r="BV4593" s="22"/>
      <c r="BW4593" s="22"/>
      <c r="BX4593" s="22"/>
      <c r="BY4593" s="22"/>
      <c r="BZ4593" s="22"/>
      <c r="CA4593" s="22"/>
      <c r="CB4593" s="22"/>
      <c r="CC4593" s="22"/>
      <c r="CD4593" s="22"/>
      <c r="CE4593" s="22"/>
      <c r="CF4593" s="22"/>
      <c r="CG4593" s="22"/>
      <c r="CH4593" s="22"/>
      <c r="CI4593" s="22"/>
      <c r="CJ4593" s="22"/>
      <c r="CK4593" s="22"/>
      <c r="CL4593" s="22"/>
      <c r="CM4593" s="22"/>
      <c r="CN4593" s="22"/>
      <c r="CO4593" s="22"/>
    </row>
    <row r="4594" spans="1:93" s="2" customFormat="1" x14ac:dyDescent="0.3">
      <c r="A4594" s="73" t="s">
        <v>204</v>
      </c>
      <c r="B4594" s="73" t="s">
        <v>362</v>
      </c>
      <c r="C4594" s="67" t="s">
        <v>252</v>
      </c>
      <c r="D4594" s="67" t="s">
        <v>185</v>
      </c>
      <c r="E4594" s="73"/>
      <c r="F4594" s="73" t="s">
        <v>491</v>
      </c>
      <c r="G4594" s="73" t="s">
        <v>156</v>
      </c>
      <c r="H4594" s="73" t="s">
        <v>156</v>
      </c>
      <c r="I4594" s="73" t="s">
        <v>465</v>
      </c>
      <c r="J4594" s="86" t="str">
        <f t="shared" si="102"/>
        <v>Sports miles Managed cars (by market segment)</v>
      </c>
      <c r="K4594" s="98">
        <v>0.14432</v>
      </c>
      <c r="L4594" s="48"/>
      <c r="M4594" s="22"/>
      <c r="N4594" s="22"/>
      <c r="O4594" s="22"/>
      <c r="P4594" s="22"/>
      <c r="Q4594" s="22"/>
      <c r="R4594" s="22"/>
      <c r="S4594" s="22"/>
      <c r="T4594" s="2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c r="AQ4594" s="22"/>
      <c r="AR4594" s="22"/>
      <c r="AS4594" s="22"/>
      <c r="AT4594" s="22"/>
      <c r="AU4594" s="22"/>
      <c r="AV4594" s="22"/>
      <c r="AW4594" s="22"/>
      <c r="AX4594" s="22"/>
      <c r="AY4594" s="22"/>
      <c r="AZ4594" s="22"/>
      <c r="BA4594" s="22"/>
      <c r="BB4594" s="22"/>
      <c r="BC4594" s="22"/>
      <c r="BD4594" s="22"/>
      <c r="BE4594" s="22"/>
      <c r="BF4594" s="22"/>
      <c r="BG4594" s="22"/>
      <c r="BH4594" s="22"/>
      <c r="BI4594" s="22"/>
      <c r="BJ4594" s="22"/>
      <c r="BK4594" s="22"/>
      <c r="BL4594" s="22"/>
      <c r="BM4594" s="22"/>
      <c r="BN4594" s="22"/>
      <c r="BO4594" s="22"/>
      <c r="BP4594" s="22"/>
      <c r="BQ4594" s="22"/>
      <c r="BR4594" s="22"/>
      <c r="BS4594" s="22"/>
      <c r="BT4594" s="22"/>
      <c r="BU4594" s="22"/>
      <c r="BV4594" s="22"/>
      <c r="BW4594" s="22"/>
      <c r="BX4594" s="22"/>
      <c r="BY4594" s="22"/>
      <c r="BZ4594" s="22"/>
      <c r="CA4594" s="22"/>
      <c r="CB4594" s="22"/>
      <c r="CC4594" s="22"/>
      <c r="CD4594" s="22"/>
      <c r="CE4594" s="22"/>
      <c r="CF4594" s="22"/>
      <c r="CG4594" s="22"/>
      <c r="CH4594" s="22"/>
      <c r="CI4594" s="22"/>
      <c r="CJ4594" s="22"/>
      <c r="CK4594" s="22"/>
      <c r="CL4594" s="22"/>
      <c r="CM4594" s="22"/>
      <c r="CN4594" s="22"/>
      <c r="CO4594" s="22"/>
    </row>
    <row r="4595" spans="1:93" s="2" customFormat="1" x14ac:dyDescent="0.3">
      <c r="A4595" s="73" t="s">
        <v>204</v>
      </c>
      <c r="B4595" s="73" t="s">
        <v>362</v>
      </c>
      <c r="C4595" s="67" t="s">
        <v>252</v>
      </c>
      <c r="D4595" s="67" t="s">
        <v>185</v>
      </c>
      <c r="E4595" s="73"/>
      <c r="F4595" s="73" t="s">
        <v>491</v>
      </c>
      <c r="G4595" s="73" t="s">
        <v>156</v>
      </c>
      <c r="H4595" s="73" t="s">
        <v>156</v>
      </c>
      <c r="I4595" s="73" t="s">
        <v>466</v>
      </c>
      <c r="J4595" s="86" t="str">
        <f t="shared" si="102"/>
        <v>Sports miles Managed cars (by market segment)</v>
      </c>
      <c r="K4595" s="98">
        <v>3.6000000000000002E-4</v>
      </c>
      <c r="L4595" s="48"/>
      <c r="M4595" s="22"/>
      <c r="N4595" s="22"/>
      <c r="O4595" s="22"/>
      <c r="P4595" s="22"/>
      <c r="Q4595" s="22"/>
      <c r="R4595" s="22"/>
      <c r="S4595" s="22"/>
      <c r="T4595" s="22"/>
      <c r="U4595" s="22"/>
      <c r="V4595" s="22"/>
      <c r="W4595" s="22"/>
      <c r="X4595" s="22"/>
      <c r="Y4595" s="22"/>
      <c r="Z4595" s="22"/>
      <c r="AA4595" s="22"/>
      <c r="AB4595" s="22"/>
      <c r="AC4595" s="22"/>
      <c r="AD4595" s="22"/>
      <c r="AE4595" s="22"/>
      <c r="AF4595" s="22"/>
      <c r="AG4595" s="22"/>
      <c r="AH4595" s="22"/>
      <c r="AI4595" s="22"/>
      <c r="AJ4595" s="22"/>
      <c r="AK4595" s="22"/>
      <c r="AL4595" s="22"/>
      <c r="AM4595" s="22"/>
      <c r="AN4595" s="22"/>
      <c r="AO4595" s="22"/>
      <c r="AP4595" s="22"/>
      <c r="AQ4595" s="22"/>
      <c r="AR4595" s="22"/>
      <c r="AS4595" s="22"/>
      <c r="AT4595" s="22"/>
      <c r="AU4595" s="22"/>
      <c r="AV4595" s="22"/>
      <c r="AW4595" s="22"/>
      <c r="AX4595" s="22"/>
      <c r="AY4595" s="22"/>
      <c r="AZ4595" s="22"/>
      <c r="BA4595" s="22"/>
      <c r="BB4595" s="22"/>
      <c r="BC4595" s="22"/>
      <c r="BD4595" s="22"/>
      <c r="BE4595" s="22"/>
      <c r="BF4595" s="22"/>
      <c r="BG4595" s="22"/>
      <c r="BH4595" s="22"/>
      <c r="BI4595" s="22"/>
      <c r="BJ4595" s="22"/>
      <c r="BK4595" s="22"/>
      <c r="BL4595" s="22"/>
      <c r="BM4595" s="22"/>
      <c r="BN4595" s="22"/>
      <c r="BO4595" s="22"/>
      <c r="BP4595" s="22"/>
      <c r="BQ4595" s="22"/>
      <c r="BR4595" s="22"/>
      <c r="BS4595" s="22"/>
      <c r="BT4595" s="22"/>
      <c r="BU4595" s="22"/>
      <c r="BV4595" s="22"/>
      <c r="BW4595" s="22"/>
      <c r="BX4595" s="22"/>
      <c r="BY4595" s="22"/>
      <c r="BZ4595" s="22"/>
      <c r="CA4595" s="22"/>
      <c r="CB4595" s="22"/>
      <c r="CC4595" s="22"/>
      <c r="CD4595" s="22"/>
      <c r="CE4595" s="22"/>
      <c r="CF4595" s="22"/>
      <c r="CG4595" s="22"/>
      <c r="CH4595" s="22"/>
      <c r="CI4595" s="22"/>
      <c r="CJ4595" s="22"/>
      <c r="CK4595" s="22"/>
      <c r="CL4595" s="22"/>
      <c r="CM4595" s="22"/>
      <c r="CN4595" s="22"/>
      <c r="CO4595" s="22"/>
    </row>
    <row r="4596" spans="1:93" s="2" customFormat="1" x14ac:dyDescent="0.3">
      <c r="A4596" s="73" t="s">
        <v>204</v>
      </c>
      <c r="B4596" s="73" t="s">
        <v>362</v>
      </c>
      <c r="C4596" s="67" t="s">
        <v>252</v>
      </c>
      <c r="D4596" s="67" t="s">
        <v>185</v>
      </c>
      <c r="E4596" s="73"/>
      <c r="F4596" s="73" t="s">
        <v>491</v>
      </c>
      <c r="G4596" s="73" t="s">
        <v>156</v>
      </c>
      <c r="H4596" s="73" t="s">
        <v>156</v>
      </c>
      <c r="I4596" s="73" t="s">
        <v>467</v>
      </c>
      <c r="J4596" s="86" t="str">
        <f t="shared" si="102"/>
        <v>Sports miles Managed cars (by market segment)</v>
      </c>
      <c r="K4596" s="98">
        <v>0.14318</v>
      </c>
      <c r="L4596" s="48"/>
      <c r="M4596" s="22"/>
      <c r="N4596" s="22"/>
      <c r="O4596" s="22"/>
      <c r="P4596" s="22"/>
      <c r="Q4596" s="22"/>
      <c r="R4596" s="22"/>
      <c r="S4596" s="22"/>
      <c r="T4596" s="2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c r="AQ4596" s="22"/>
      <c r="AR4596" s="22"/>
      <c r="AS4596" s="22"/>
      <c r="AT4596" s="22"/>
      <c r="AU4596" s="22"/>
      <c r="AV4596" s="22"/>
      <c r="AW4596" s="22"/>
      <c r="AX4596" s="22"/>
      <c r="AY4596" s="22"/>
      <c r="AZ4596" s="22"/>
      <c r="BA4596" s="22"/>
      <c r="BB4596" s="22"/>
      <c r="BC4596" s="22"/>
      <c r="BD4596" s="22"/>
      <c r="BE4596" s="22"/>
      <c r="BF4596" s="22"/>
      <c r="BG4596" s="22"/>
      <c r="BH4596" s="22"/>
      <c r="BI4596" s="22"/>
      <c r="BJ4596" s="22"/>
      <c r="BK4596" s="22"/>
      <c r="BL4596" s="22"/>
      <c r="BM4596" s="22"/>
      <c r="BN4596" s="22"/>
      <c r="BO4596" s="22"/>
      <c r="BP4596" s="22"/>
      <c r="BQ4596" s="22"/>
      <c r="BR4596" s="22"/>
      <c r="BS4596" s="22"/>
      <c r="BT4596" s="22"/>
      <c r="BU4596" s="22"/>
      <c r="BV4596" s="22"/>
      <c r="BW4596" s="22"/>
      <c r="BX4596" s="22"/>
      <c r="BY4596" s="22"/>
      <c r="BZ4596" s="22"/>
      <c r="CA4596" s="22"/>
      <c r="CB4596" s="22"/>
      <c r="CC4596" s="22"/>
      <c r="CD4596" s="22"/>
      <c r="CE4596" s="22"/>
      <c r="CF4596" s="22"/>
      <c r="CG4596" s="22"/>
      <c r="CH4596" s="22"/>
      <c r="CI4596" s="22"/>
      <c r="CJ4596" s="22"/>
      <c r="CK4596" s="22"/>
      <c r="CL4596" s="22"/>
      <c r="CM4596" s="22"/>
      <c r="CN4596" s="22"/>
      <c r="CO4596" s="22"/>
    </row>
    <row r="4597" spans="1:93" s="2" customFormat="1" x14ac:dyDescent="0.3">
      <c r="A4597" s="73" t="s">
        <v>204</v>
      </c>
      <c r="B4597" s="73" t="s">
        <v>362</v>
      </c>
      <c r="C4597" s="67" t="s">
        <v>252</v>
      </c>
      <c r="D4597" s="67" t="s">
        <v>185</v>
      </c>
      <c r="E4597" s="73"/>
      <c r="F4597" s="73" t="s">
        <v>491</v>
      </c>
      <c r="G4597" s="73" t="s">
        <v>156</v>
      </c>
      <c r="H4597" s="73" t="s">
        <v>156</v>
      </c>
      <c r="I4597" s="73" t="s">
        <v>468</v>
      </c>
      <c r="J4597" s="86" t="str">
        <f t="shared" si="102"/>
        <v>Sports miles Managed cars (by market segment)</v>
      </c>
      <c r="K4597" s="98">
        <v>7.7999999999999999E-4</v>
      </c>
      <c r="L4597" s="48"/>
      <c r="M4597" s="22"/>
      <c r="N4597" s="22"/>
      <c r="O4597" s="22"/>
      <c r="P4597" s="22"/>
      <c r="Q4597" s="22"/>
      <c r="R4597" s="22"/>
      <c r="S4597" s="22"/>
      <c r="T4597" s="22"/>
      <c r="U4597" s="22"/>
      <c r="V4597" s="22"/>
      <c r="W4597" s="22"/>
      <c r="X4597" s="22"/>
      <c r="Y4597" s="22"/>
      <c r="Z4597" s="22"/>
      <c r="AA4597" s="22"/>
      <c r="AB4597" s="22"/>
      <c r="AC4597" s="22"/>
      <c r="AD4597" s="22"/>
      <c r="AE4597" s="22"/>
      <c r="AF4597" s="22"/>
      <c r="AG4597" s="22"/>
      <c r="AH4597" s="22"/>
      <c r="AI4597" s="22"/>
      <c r="AJ4597" s="22"/>
      <c r="AK4597" s="22"/>
      <c r="AL4597" s="22"/>
      <c r="AM4597" s="22"/>
      <c r="AN4597" s="22"/>
      <c r="AO4597" s="22"/>
      <c r="AP4597" s="22"/>
      <c r="AQ4597" s="22"/>
      <c r="AR4597" s="22"/>
      <c r="AS4597" s="22"/>
      <c r="AT4597" s="22"/>
      <c r="AU4597" s="22"/>
      <c r="AV4597" s="22"/>
      <c r="AW4597" s="22"/>
      <c r="AX4597" s="22"/>
      <c r="AY4597" s="22"/>
      <c r="AZ4597" s="22"/>
      <c r="BA4597" s="22"/>
      <c r="BB4597" s="22"/>
      <c r="BC4597" s="22"/>
      <c r="BD4597" s="22"/>
      <c r="BE4597" s="22"/>
      <c r="BF4597" s="22"/>
      <c r="BG4597" s="22"/>
      <c r="BH4597" s="22"/>
      <c r="BI4597" s="22"/>
      <c r="BJ4597" s="22"/>
      <c r="BK4597" s="22"/>
      <c r="BL4597" s="22"/>
      <c r="BM4597" s="22"/>
      <c r="BN4597" s="22"/>
      <c r="BO4597" s="22"/>
      <c r="BP4597" s="22"/>
      <c r="BQ4597" s="22"/>
      <c r="BR4597" s="22"/>
      <c r="BS4597" s="22"/>
      <c r="BT4597" s="22"/>
      <c r="BU4597" s="22"/>
      <c r="BV4597" s="22"/>
      <c r="BW4597" s="22"/>
      <c r="BX4597" s="22"/>
      <c r="BY4597" s="22"/>
      <c r="BZ4597" s="22"/>
      <c r="CA4597" s="22"/>
      <c r="CB4597" s="22"/>
      <c r="CC4597" s="22"/>
      <c r="CD4597" s="22"/>
      <c r="CE4597" s="22"/>
      <c r="CF4597" s="22"/>
      <c r="CG4597" s="22"/>
      <c r="CH4597" s="22"/>
      <c r="CI4597" s="22"/>
      <c r="CJ4597" s="22"/>
      <c r="CK4597" s="22"/>
      <c r="CL4597" s="22"/>
      <c r="CM4597" s="22"/>
      <c r="CN4597" s="22"/>
      <c r="CO4597" s="22"/>
    </row>
    <row r="4598" spans="1:93" s="2" customFormat="1" x14ac:dyDescent="0.3">
      <c r="A4598" s="73" t="s">
        <v>204</v>
      </c>
      <c r="B4598" s="73" t="s">
        <v>362</v>
      </c>
      <c r="C4598" s="67" t="s">
        <v>252</v>
      </c>
      <c r="D4598" s="67" t="s">
        <v>293</v>
      </c>
      <c r="E4598" s="73"/>
      <c r="F4598" s="73" t="s">
        <v>412</v>
      </c>
      <c r="G4598" s="73" t="s">
        <v>405</v>
      </c>
      <c r="H4598" s="73" t="s">
        <v>405</v>
      </c>
      <c r="I4598" s="73" t="s">
        <v>465</v>
      </c>
      <c r="J4598" s="86" t="str">
        <f t="shared" si="102"/>
        <v>Dual purpose 4X4 km Managed cars (by market segment)</v>
      </c>
      <c r="K4598" s="98">
        <v>0.20257</v>
      </c>
      <c r="L4598" s="48"/>
      <c r="M4598" s="22"/>
      <c r="N4598" s="22"/>
      <c r="O4598" s="22"/>
      <c r="P4598" s="22"/>
      <c r="Q4598" s="22"/>
      <c r="R4598" s="22"/>
      <c r="S4598" s="22"/>
      <c r="T4598" s="2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c r="AQ4598" s="22"/>
      <c r="AR4598" s="22"/>
      <c r="AS4598" s="22"/>
      <c r="AT4598" s="22"/>
      <c r="AU4598" s="22"/>
      <c r="AV4598" s="22"/>
      <c r="AW4598" s="22"/>
      <c r="AX4598" s="22"/>
      <c r="AY4598" s="22"/>
      <c r="AZ4598" s="22"/>
      <c r="BA4598" s="22"/>
      <c r="BB4598" s="22"/>
      <c r="BC4598" s="22"/>
      <c r="BD4598" s="22"/>
      <c r="BE4598" s="22"/>
      <c r="BF4598" s="22"/>
      <c r="BG4598" s="22"/>
      <c r="BH4598" s="22"/>
      <c r="BI4598" s="22"/>
      <c r="BJ4598" s="22"/>
      <c r="BK4598" s="22"/>
      <c r="BL4598" s="22"/>
      <c r="BM4598" s="22"/>
      <c r="BN4598" s="22"/>
      <c r="BO4598" s="22"/>
      <c r="BP4598" s="22"/>
      <c r="BQ4598" s="22"/>
      <c r="BR4598" s="22"/>
      <c r="BS4598" s="22"/>
      <c r="BT4598" s="22"/>
      <c r="BU4598" s="22"/>
      <c r="BV4598" s="22"/>
      <c r="BW4598" s="22"/>
      <c r="BX4598" s="22"/>
      <c r="BY4598" s="22"/>
      <c r="BZ4598" s="22"/>
      <c r="CA4598" s="22"/>
      <c r="CB4598" s="22"/>
      <c r="CC4598" s="22"/>
      <c r="CD4598" s="22"/>
      <c r="CE4598" s="22"/>
      <c r="CF4598" s="22"/>
      <c r="CG4598" s="22"/>
      <c r="CH4598" s="22"/>
      <c r="CI4598" s="22"/>
      <c r="CJ4598" s="22"/>
      <c r="CK4598" s="22"/>
      <c r="CL4598" s="22"/>
      <c r="CM4598" s="22"/>
      <c r="CN4598" s="22"/>
      <c r="CO4598" s="22"/>
    </row>
    <row r="4599" spans="1:93" s="2" customFormat="1" x14ac:dyDescent="0.3">
      <c r="A4599" s="73" t="s">
        <v>204</v>
      </c>
      <c r="B4599" s="73" t="s">
        <v>362</v>
      </c>
      <c r="C4599" s="67" t="s">
        <v>252</v>
      </c>
      <c r="D4599" s="67" t="s">
        <v>293</v>
      </c>
      <c r="E4599" s="73"/>
      <c r="F4599" s="73" t="s">
        <v>412</v>
      </c>
      <c r="G4599" s="73" t="s">
        <v>405</v>
      </c>
      <c r="H4599" s="73" t="s">
        <v>405</v>
      </c>
      <c r="I4599" s="73" t="s">
        <v>466</v>
      </c>
      <c r="J4599" s="86" t="str">
        <f t="shared" si="102"/>
        <v>Dual purpose 4X4 km Managed cars (by market segment)</v>
      </c>
      <c r="K4599" s="146">
        <v>4.3200000000000001E-6</v>
      </c>
      <c r="L4599" s="48"/>
      <c r="M4599" s="22"/>
      <c r="N4599" s="22"/>
      <c r="O4599" s="22"/>
      <c r="P4599" s="22"/>
      <c r="Q4599" s="22"/>
      <c r="R4599" s="22"/>
      <c r="S4599" s="22"/>
      <c r="T4599" s="22"/>
      <c r="U4599" s="22"/>
      <c r="V4599" s="22"/>
      <c r="W4599" s="22"/>
      <c r="X4599" s="22"/>
      <c r="Y4599" s="22"/>
      <c r="Z4599" s="22"/>
      <c r="AA4599" s="22"/>
      <c r="AB4599" s="22"/>
      <c r="AC4599" s="22"/>
      <c r="AD4599" s="22"/>
      <c r="AE4599" s="22"/>
      <c r="AF4599" s="22"/>
      <c r="AG4599" s="22"/>
      <c r="AH4599" s="22"/>
      <c r="AI4599" s="22"/>
      <c r="AJ4599" s="22"/>
      <c r="AK4599" s="22"/>
      <c r="AL4599" s="22"/>
      <c r="AM4599" s="22"/>
      <c r="AN4599" s="22"/>
      <c r="AO4599" s="22"/>
      <c r="AP4599" s="22"/>
      <c r="AQ4599" s="22"/>
      <c r="AR4599" s="22"/>
      <c r="AS4599" s="22"/>
      <c r="AT4599" s="22"/>
      <c r="AU4599" s="22"/>
      <c r="AV4599" s="22"/>
      <c r="AW4599" s="22"/>
      <c r="AX4599" s="22"/>
      <c r="AY4599" s="22"/>
      <c r="AZ4599" s="22"/>
      <c r="BA4599" s="22"/>
      <c r="BB4599" s="22"/>
      <c r="BC4599" s="22"/>
      <c r="BD4599" s="22"/>
      <c r="BE4599" s="22"/>
      <c r="BF4599" s="22"/>
      <c r="BG4599" s="22"/>
      <c r="BH4599" s="22"/>
      <c r="BI4599" s="22"/>
      <c r="BJ4599" s="22"/>
      <c r="BK4599" s="22"/>
      <c r="BL4599" s="22"/>
      <c r="BM4599" s="22"/>
      <c r="BN4599" s="22"/>
      <c r="BO4599" s="22"/>
      <c r="BP4599" s="22"/>
      <c r="BQ4599" s="22"/>
      <c r="BR4599" s="22"/>
      <c r="BS4599" s="22"/>
      <c r="BT4599" s="22"/>
      <c r="BU4599" s="22"/>
      <c r="BV4599" s="22"/>
      <c r="BW4599" s="22"/>
      <c r="BX4599" s="22"/>
      <c r="BY4599" s="22"/>
      <c r="BZ4599" s="22"/>
      <c r="CA4599" s="22"/>
      <c r="CB4599" s="22"/>
      <c r="CC4599" s="22"/>
      <c r="CD4599" s="22"/>
      <c r="CE4599" s="22"/>
      <c r="CF4599" s="22"/>
      <c r="CG4599" s="22"/>
      <c r="CH4599" s="22"/>
      <c r="CI4599" s="22"/>
      <c r="CJ4599" s="22"/>
      <c r="CK4599" s="22"/>
      <c r="CL4599" s="22"/>
      <c r="CM4599" s="22"/>
      <c r="CN4599" s="22"/>
      <c r="CO4599" s="22"/>
    </row>
    <row r="4600" spans="1:93" s="2" customFormat="1" x14ac:dyDescent="0.3">
      <c r="A4600" s="73" t="s">
        <v>204</v>
      </c>
      <c r="B4600" s="73" t="s">
        <v>362</v>
      </c>
      <c r="C4600" s="67" t="s">
        <v>252</v>
      </c>
      <c r="D4600" s="67" t="s">
        <v>293</v>
      </c>
      <c r="E4600" s="73"/>
      <c r="F4600" s="73" t="s">
        <v>412</v>
      </c>
      <c r="G4600" s="73" t="s">
        <v>405</v>
      </c>
      <c r="H4600" s="73" t="s">
        <v>405</v>
      </c>
      <c r="I4600" s="73" t="s">
        <v>467</v>
      </c>
      <c r="J4600" s="86" t="str">
        <f t="shared" si="102"/>
        <v>Dual purpose 4X4 km Managed cars (by market segment)</v>
      </c>
      <c r="K4600" s="98">
        <v>0.20072999999999999</v>
      </c>
      <c r="L4600" s="48"/>
      <c r="M4600" s="22"/>
      <c r="N4600" s="22"/>
      <c r="O4600" s="22"/>
      <c r="P4600" s="22"/>
      <c r="Q4600" s="22"/>
      <c r="R4600" s="22"/>
      <c r="S4600" s="22"/>
      <c r="T4600" s="2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c r="AQ4600" s="22"/>
      <c r="AR4600" s="22"/>
      <c r="AS4600" s="22"/>
      <c r="AT4600" s="22"/>
      <c r="AU4600" s="22"/>
      <c r="AV4600" s="22"/>
      <c r="AW4600" s="22"/>
      <c r="AX4600" s="22"/>
      <c r="AY4600" s="22"/>
      <c r="AZ4600" s="22"/>
      <c r="BA4600" s="22"/>
      <c r="BB4600" s="22"/>
      <c r="BC4600" s="22"/>
      <c r="BD4600" s="22"/>
      <c r="BE4600" s="22"/>
      <c r="BF4600" s="22"/>
      <c r="BG4600" s="22"/>
      <c r="BH4600" s="22"/>
      <c r="BI4600" s="22"/>
      <c r="BJ4600" s="22"/>
      <c r="BK4600" s="22"/>
      <c r="BL4600" s="22"/>
      <c r="BM4600" s="22"/>
      <c r="BN4600" s="22"/>
      <c r="BO4600" s="22"/>
      <c r="BP4600" s="22"/>
      <c r="BQ4600" s="22"/>
      <c r="BR4600" s="22"/>
      <c r="BS4600" s="22"/>
      <c r="BT4600" s="22"/>
      <c r="BU4600" s="22"/>
      <c r="BV4600" s="22"/>
      <c r="BW4600" s="22"/>
      <c r="BX4600" s="22"/>
      <c r="BY4600" s="22"/>
      <c r="BZ4600" s="22"/>
      <c r="CA4600" s="22"/>
      <c r="CB4600" s="22"/>
      <c r="CC4600" s="22"/>
      <c r="CD4600" s="22"/>
      <c r="CE4600" s="22"/>
      <c r="CF4600" s="22"/>
      <c r="CG4600" s="22"/>
      <c r="CH4600" s="22"/>
      <c r="CI4600" s="22"/>
      <c r="CJ4600" s="22"/>
      <c r="CK4600" s="22"/>
      <c r="CL4600" s="22"/>
      <c r="CM4600" s="22"/>
      <c r="CN4600" s="22"/>
      <c r="CO4600" s="22"/>
    </row>
    <row r="4601" spans="1:93" s="2" customFormat="1" x14ac:dyDescent="0.3">
      <c r="A4601" s="73" t="s">
        <v>204</v>
      </c>
      <c r="B4601" s="73" t="s">
        <v>362</v>
      </c>
      <c r="C4601" s="67" t="s">
        <v>252</v>
      </c>
      <c r="D4601" s="67" t="s">
        <v>293</v>
      </c>
      <c r="E4601" s="73"/>
      <c r="F4601" s="73" t="s">
        <v>412</v>
      </c>
      <c r="G4601" s="73" t="s">
        <v>405</v>
      </c>
      <c r="H4601" s="73" t="s">
        <v>405</v>
      </c>
      <c r="I4601" s="73" t="s">
        <v>468</v>
      </c>
      <c r="J4601" s="86" t="str">
        <f t="shared" si="102"/>
        <v>Dual purpose 4X4 km Managed cars (by market segment)</v>
      </c>
      <c r="K4601" s="98">
        <v>1.8400000000000001E-3</v>
      </c>
      <c r="L4601" s="48"/>
      <c r="M4601" s="22"/>
      <c r="N4601" s="22"/>
      <c r="O4601" s="22"/>
      <c r="P4601" s="22"/>
      <c r="Q4601" s="22"/>
      <c r="R4601" s="22"/>
      <c r="S4601" s="22"/>
      <c r="T4601" s="22"/>
      <c r="U4601" s="22"/>
      <c r="V4601" s="22"/>
      <c r="W4601" s="22"/>
      <c r="X4601" s="22"/>
      <c r="Y4601" s="22"/>
      <c r="Z4601" s="22"/>
      <c r="AA4601" s="22"/>
      <c r="AB4601" s="22"/>
      <c r="AC4601" s="22"/>
      <c r="AD4601" s="22"/>
      <c r="AE4601" s="22"/>
      <c r="AF4601" s="22"/>
      <c r="AG4601" s="22"/>
      <c r="AH4601" s="22"/>
      <c r="AI4601" s="22"/>
      <c r="AJ4601" s="22"/>
      <c r="AK4601" s="22"/>
      <c r="AL4601" s="22"/>
      <c r="AM4601" s="22"/>
      <c r="AN4601" s="22"/>
      <c r="AO4601" s="22"/>
      <c r="AP4601" s="22"/>
      <c r="AQ4601" s="22"/>
      <c r="AR4601" s="22"/>
      <c r="AS4601" s="22"/>
      <c r="AT4601" s="22"/>
      <c r="AU4601" s="22"/>
      <c r="AV4601" s="22"/>
      <c r="AW4601" s="22"/>
      <c r="AX4601" s="22"/>
      <c r="AY4601" s="22"/>
      <c r="AZ4601" s="22"/>
      <c r="BA4601" s="22"/>
      <c r="BB4601" s="22"/>
      <c r="BC4601" s="22"/>
      <c r="BD4601" s="22"/>
      <c r="BE4601" s="22"/>
      <c r="BF4601" s="22"/>
      <c r="BG4601" s="22"/>
      <c r="BH4601" s="22"/>
      <c r="BI4601" s="22"/>
      <c r="BJ4601" s="22"/>
      <c r="BK4601" s="22"/>
      <c r="BL4601" s="22"/>
      <c r="BM4601" s="22"/>
      <c r="BN4601" s="22"/>
      <c r="BO4601" s="22"/>
      <c r="BP4601" s="22"/>
      <c r="BQ4601" s="22"/>
      <c r="BR4601" s="22"/>
      <c r="BS4601" s="22"/>
      <c r="BT4601" s="22"/>
      <c r="BU4601" s="22"/>
      <c r="BV4601" s="22"/>
      <c r="BW4601" s="22"/>
      <c r="BX4601" s="22"/>
      <c r="BY4601" s="22"/>
      <c r="BZ4601" s="22"/>
      <c r="CA4601" s="22"/>
      <c r="CB4601" s="22"/>
      <c r="CC4601" s="22"/>
      <c r="CD4601" s="22"/>
      <c r="CE4601" s="22"/>
      <c r="CF4601" s="22"/>
      <c r="CG4601" s="22"/>
      <c r="CH4601" s="22"/>
      <c r="CI4601" s="22"/>
      <c r="CJ4601" s="22"/>
      <c r="CK4601" s="22"/>
      <c r="CL4601" s="22"/>
      <c r="CM4601" s="22"/>
      <c r="CN4601" s="22"/>
      <c r="CO4601" s="22"/>
    </row>
    <row r="4602" spans="1:93" s="2" customFormat="1" x14ac:dyDescent="0.3">
      <c r="A4602" s="73" t="s">
        <v>204</v>
      </c>
      <c r="B4602" s="73" t="s">
        <v>362</v>
      </c>
      <c r="C4602" s="67" t="s">
        <v>252</v>
      </c>
      <c r="D4602" s="67" t="s">
        <v>293</v>
      </c>
      <c r="E4602" s="73"/>
      <c r="F4602" s="73" t="s">
        <v>412</v>
      </c>
      <c r="G4602" s="73" t="s">
        <v>156</v>
      </c>
      <c r="H4602" s="73" t="s">
        <v>156</v>
      </c>
      <c r="I4602" s="73" t="s">
        <v>465</v>
      </c>
      <c r="J4602" s="86" t="str">
        <f t="shared" si="102"/>
        <v>Dual purpose 4X4 miles Managed cars (by market segment)</v>
      </c>
      <c r="K4602" s="98">
        <v>0.32601999999999998</v>
      </c>
      <c r="L4602" s="48"/>
      <c r="M4602" s="22"/>
      <c r="N4602" s="22"/>
      <c r="O4602" s="22"/>
      <c r="P4602" s="22"/>
      <c r="Q4602" s="22"/>
      <c r="R4602" s="22"/>
      <c r="S4602" s="22"/>
      <c r="T4602" s="2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c r="AQ4602" s="22"/>
      <c r="AR4602" s="22"/>
      <c r="AS4602" s="22"/>
      <c r="AT4602" s="22"/>
      <c r="AU4602" s="22"/>
      <c r="AV4602" s="22"/>
      <c r="AW4602" s="22"/>
      <c r="AX4602" s="22"/>
      <c r="AY4602" s="22"/>
      <c r="AZ4602" s="22"/>
      <c r="BA4602" s="22"/>
      <c r="BB4602" s="22"/>
      <c r="BC4602" s="22"/>
      <c r="BD4602" s="22"/>
      <c r="BE4602" s="22"/>
      <c r="BF4602" s="22"/>
      <c r="BG4602" s="22"/>
      <c r="BH4602" s="22"/>
      <c r="BI4602" s="22"/>
      <c r="BJ4602" s="22"/>
      <c r="BK4602" s="22"/>
      <c r="BL4602" s="22"/>
      <c r="BM4602" s="22"/>
      <c r="BN4602" s="22"/>
      <c r="BO4602" s="22"/>
      <c r="BP4602" s="22"/>
      <c r="BQ4602" s="22"/>
      <c r="BR4602" s="22"/>
      <c r="BS4602" s="22"/>
      <c r="BT4602" s="22"/>
      <c r="BU4602" s="22"/>
      <c r="BV4602" s="22"/>
      <c r="BW4602" s="22"/>
      <c r="BX4602" s="22"/>
      <c r="BY4602" s="22"/>
      <c r="BZ4602" s="22"/>
      <c r="CA4602" s="22"/>
      <c r="CB4602" s="22"/>
      <c r="CC4602" s="22"/>
      <c r="CD4602" s="22"/>
      <c r="CE4602" s="22"/>
      <c r="CF4602" s="22"/>
      <c r="CG4602" s="22"/>
      <c r="CH4602" s="22"/>
      <c r="CI4602" s="22"/>
      <c r="CJ4602" s="22"/>
      <c r="CK4602" s="22"/>
      <c r="CL4602" s="22"/>
      <c r="CM4602" s="22"/>
      <c r="CN4602" s="22"/>
      <c r="CO4602" s="22"/>
    </row>
    <row r="4603" spans="1:93" s="2" customFormat="1" x14ac:dyDescent="0.3">
      <c r="A4603" s="73" t="s">
        <v>204</v>
      </c>
      <c r="B4603" s="73" t="s">
        <v>362</v>
      </c>
      <c r="C4603" s="67" t="s">
        <v>252</v>
      </c>
      <c r="D4603" s="67" t="s">
        <v>293</v>
      </c>
      <c r="E4603" s="73"/>
      <c r="F4603" s="73" t="s">
        <v>412</v>
      </c>
      <c r="G4603" s="73" t="s">
        <v>156</v>
      </c>
      <c r="H4603" s="73" t="s">
        <v>156</v>
      </c>
      <c r="I4603" s="73" t="s">
        <v>466</v>
      </c>
      <c r="J4603" s="86" t="str">
        <f t="shared" si="102"/>
        <v>Dual purpose 4X4 miles Managed cars (by market segment)</v>
      </c>
      <c r="K4603" s="98">
        <v>1.0000000000000001E-5</v>
      </c>
      <c r="L4603" s="48"/>
      <c r="M4603" s="22"/>
      <c r="N4603" s="22"/>
      <c r="O4603" s="22"/>
      <c r="P4603" s="22"/>
      <c r="Q4603" s="22"/>
      <c r="R4603" s="22"/>
      <c r="S4603" s="22"/>
      <c r="T4603" s="22"/>
      <c r="U4603" s="22"/>
      <c r="V4603" s="22"/>
      <c r="W4603" s="22"/>
      <c r="X4603" s="22"/>
      <c r="Y4603" s="22"/>
      <c r="Z4603" s="22"/>
      <c r="AA4603" s="22"/>
      <c r="AB4603" s="22"/>
      <c r="AC4603" s="22"/>
      <c r="AD4603" s="22"/>
      <c r="AE4603" s="22"/>
      <c r="AF4603" s="22"/>
      <c r="AG4603" s="22"/>
      <c r="AH4603" s="22"/>
      <c r="AI4603" s="22"/>
      <c r="AJ4603" s="22"/>
      <c r="AK4603" s="22"/>
      <c r="AL4603" s="22"/>
      <c r="AM4603" s="22"/>
      <c r="AN4603" s="22"/>
      <c r="AO4603" s="22"/>
      <c r="AP4603" s="22"/>
      <c r="AQ4603" s="22"/>
      <c r="AR4603" s="22"/>
      <c r="AS4603" s="22"/>
      <c r="AT4603" s="22"/>
      <c r="AU4603" s="22"/>
      <c r="AV4603" s="22"/>
      <c r="AW4603" s="22"/>
      <c r="AX4603" s="22"/>
      <c r="AY4603" s="22"/>
      <c r="AZ4603" s="22"/>
      <c r="BA4603" s="22"/>
      <c r="BB4603" s="22"/>
      <c r="BC4603" s="22"/>
      <c r="BD4603" s="22"/>
      <c r="BE4603" s="22"/>
      <c r="BF4603" s="22"/>
      <c r="BG4603" s="22"/>
      <c r="BH4603" s="22"/>
      <c r="BI4603" s="22"/>
      <c r="BJ4603" s="22"/>
      <c r="BK4603" s="22"/>
      <c r="BL4603" s="22"/>
      <c r="BM4603" s="22"/>
      <c r="BN4603" s="22"/>
      <c r="BO4603" s="22"/>
      <c r="BP4603" s="22"/>
      <c r="BQ4603" s="22"/>
      <c r="BR4603" s="22"/>
      <c r="BS4603" s="22"/>
      <c r="BT4603" s="22"/>
      <c r="BU4603" s="22"/>
      <c r="BV4603" s="22"/>
      <c r="BW4603" s="22"/>
      <c r="BX4603" s="22"/>
      <c r="BY4603" s="22"/>
      <c r="BZ4603" s="22"/>
      <c r="CA4603" s="22"/>
      <c r="CB4603" s="22"/>
      <c r="CC4603" s="22"/>
      <c r="CD4603" s="22"/>
      <c r="CE4603" s="22"/>
      <c r="CF4603" s="22"/>
      <c r="CG4603" s="22"/>
      <c r="CH4603" s="22"/>
      <c r="CI4603" s="22"/>
      <c r="CJ4603" s="22"/>
      <c r="CK4603" s="22"/>
      <c r="CL4603" s="22"/>
      <c r="CM4603" s="22"/>
      <c r="CN4603" s="22"/>
      <c r="CO4603" s="22"/>
    </row>
    <row r="4604" spans="1:93" s="2" customFormat="1" x14ac:dyDescent="0.3">
      <c r="A4604" s="73" t="s">
        <v>204</v>
      </c>
      <c r="B4604" s="73" t="s">
        <v>362</v>
      </c>
      <c r="C4604" s="67" t="s">
        <v>252</v>
      </c>
      <c r="D4604" s="67" t="s">
        <v>293</v>
      </c>
      <c r="E4604" s="73"/>
      <c r="F4604" s="73" t="s">
        <v>412</v>
      </c>
      <c r="G4604" s="73" t="s">
        <v>156</v>
      </c>
      <c r="H4604" s="73" t="s">
        <v>156</v>
      </c>
      <c r="I4604" s="73" t="s">
        <v>467</v>
      </c>
      <c r="J4604" s="86" t="str">
        <f t="shared" si="102"/>
        <v>Dual purpose 4X4 miles Managed cars (by market segment)</v>
      </c>
      <c r="K4604" s="98">
        <v>0.32303999999999999</v>
      </c>
      <c r="L4604" s="48"/>
      <c r="M4604" s="22"/>
      <c r="N4604" s="22"/>
      <c r="O4604" s="22"/>
      <c r="P4604" s="22"/>
      <c r="Q4604" s="22"/>
      <c r="R4604" s="22"/>
      <c r="S4604" s="22"/>
      <c r="T4604" s="22"/>
      <c r="U4604" s="22"/>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c r="AQ4604" s="22"/>
      <c r="AR4604" s="22"/>
      <c r="AS4604" s="22"/>
      <c r="AT4604" s="22"/>
      <c r="AU4604" s="22"/>
      <c r="AV4604" s="22"/>
      <c r="AW4604" s="22"/>
      <c r="AX4604" s="22"/>
      <c r="AY4604" s="22"/>
      <c r="AZ4604" s="22"/>
      <c r="BA4604" s="22"/>
      <c r="BB4604" s="22"/>
      <c r="BC4604" s="22"/>
      <c r="BD4604" s="22"/>
      <c r="BE4604" s="22"/>
      <c r="BF4604" s="22"/>
      <c r="BG4604" s="22"/>
      <c r="BH4604" s="22"/>
      <c r="BI4604" s="22"/>
      <c r="BJ4604" s="22"/>
      <c r="BK4604" s="22"/>
      <c r="BL4604" s="22"/>
      <c r="BM4604" s="22"/>
      <c r="BN4604" s="22"/>
      <c r="BO4604" s="22"/>
      <c r="BP4604" s="22"/>
      <c r="BQ4604" s="22"/>
      <c r="BR4604" s="22"/>
      <c r="BS4604" s="22"/>
      <c r="BT4604" s="22"/>
      <c r="BU4604" s="22"/>
      <c r="BV4604" s="22"/>
      <c r="BW4604" s="22"/>
      <c r="BX4604" s="22"/>
      <c r="BY4604" s="22"/>
      <c r="BZ4604" s="22"/>
      <c r="CA4604" s="22"/>
      <c r="CB4604" s="22"/>
      <c r="CC4604" s="22"/>
      <c r="CD4604" s="22"/>
      <c r="CE4604" s="22"/>
      <c r="CF4604" s="22"/>
      <c r="CG4604" s="22"/>
      <c r="CH4604" s="22"/>
      <c r="CI4604" s="22"/>
      <c r="CJ4604" s="22"/>
      <c r="CK4604" s="22"/>
      <c r="CL4604" s="22"/>
      <c r="CM4604" s="22"/>
      <c r="CN4604" s="22"/>
      <c r="CO4604" s="22"/>
    </row>
    <row r="4605" spans="1:93" s="2" customFormat="1" x14ac:dyDescent="0.3">
      <c r="A4605" s="73" t="s">
        <v>204</v>
      </c>
      <c r="B4605" s="73" t="s">
        <v>362</v>
      </c>
      <c r="C4605" s="67" t="s">
        <v>252</v>
      </c>
      <c r="D4605" s="67" t="s">
        <v>293</v>
      </c>
      <c r="E4605" s="73"/>
      <c r="F4605" s="73" t="s">
        <v>412</v>
      </c>
      <c r="G4605" s="73" t="s">
        <v>156</v>
      </c>
      <c r="H4605" s="73" t="s">
        <v>156</v>
      </c>
      <c r="I4605" s="73" t="s">
        <v>468</v>
      </c>
      <c r="J4605" s="86" t="str">
        <f t="shared" si="102"/>
        <v>Dual purpose 4X4 miles Managed cars (by market segment)</v>
      </c>
      <c r="K4605" s="98">
        <v>2.97E-3</v>
      </c>
      <c r="L4605" s="48"/>
      <c r="M4605" s="22"/>
      <c r="N4605" s="22"/>
      <c r="O4605" s="22"/>
      <c r="P4605" s="22"/>
      <c r="Q4605" s="22"/>
      <c r="R4605" s="22"/>
      <c r="S4605" s="22"/>
      <c r="T4605" s="22"/>
      <c r="U4605" s="22"/>
      <c r="V4605" s="22"/>
      <c r="W4605" s="22"/>
      <c r="X4605" s="22"/>
      <c r="Y4605" s="22"/>
      <c r="Z4605" s="22"/>
      <c r="AA4605" s="22"/>
      <c r="AB4605" s="22"/>
      <c r="AC4605" s="22"/>
      <c r="AD4605" s="22"/>
      <c r="AE4605" s="22"/>
      <c r="AF4605" s="22"/>
      <c r="AG4605" s="22"/>
      <c r="AH4605" s="22"/>
      <c r="AI4605" s="22"/>
      <c r="AJ4605" s="22"/>
      <c r="AK4605" s="22"/>
      <c r="AL4605" s="22"/>
      <c r="AM4605" s="22"/>
      <c r="AN4605" s="22"/>
      <c r="AO4605" s="22"/>
      <c r="AP4605" s="22"/>
      <c r="AQ4605" s="22"/>
      <c r="AR4605" s="22"/>
      <c r="AS4605" s="22"/>
      <c r="AT4605" s="22"/>
      <c r="AU4605" s="22"/>
      <c r="AV4605" s="22"/>
      <c r="AW4605" s="22"/>
      <c r="AX4605" s="22"/>
      <c r="AY4605" s="22"/>
      <c r="AZ4605" s="22"/>
      <c r="BA4605" s="22"/>
      <c r="BB4605" s="22"/>
      <c r="BC4605" s="22"/>
      <c r="BD4605" s="22"/>
      <c r="BE4605" s="22"/>
      <c r="BF4605" s="22"/>
      <c r="BG4605" s="22"/>
      <c r="BH4605" s="22"/>
      <c r="BI4605" s="22"/>
      <c r="BJ4605" s="22"/>
      <c r="BK4605" s="22"/>
      <c r="BL4605" s="22"/>
      <c r="BM4605" s="22"/>
      <c r="BN4605" s="22"/>
      <c r="BO4605" s="22"/>
      <c r="BP4605" s="22"/>
      <c r="BQ4605" s="22"/>
      <c r="BR4605" s="22"/>
      <c r="BS4605" s="22"/>
      <c r="BT4605" s="22"/>
      <c r="BU4605" s="22"/>
      <c r="BV4605" s="22"/>
      <c r="BW4605" s="22"/>
      <c r="BX4605" s="22"/>
      <c r="BY4605" s="22"/>
      <c r="BZ4605" s="22"/>
      <c r="CA4605" s="22"/>
      <c r="CB4605" s="22"/>
      <c r="CC4605" s="22"/>
      <c r="CD4605" s="22"/>
      <c r="CE4605" s="22"/>
      <c r="CF4605" s="22"/>
      <c r="CG4605" s="22"/>
      <c r="CH4605" s="22"/>
      <c r="CI4605" s="22"/>
      <c r="CJ4605" s="22"/>
      <c r="CK4605" s="22"/>
      <c r="CL4605" s="22"/>
      <c r="CM4605" s="22"/>
      <c r="CN4605" s="22"/>
      <c r="CO4605" s="22"/>
    </row>
    <row r="4606" spans="1:93" s="2" customFormat="1" x14ac:dyDescent="0.3">
      <c r="A4606" s="73" t="s">
        <v>204</v>
      </c>
      <c r="B4606" s="73" t="s">
        <v>362</v>
      </c>
      <c r="C4606" s="67" t="s">
        <v>252</v>
      </c>
      <c r="D4606" s="67" t="s">
        <v>293</v>
      </c>
      <c r="E4606" s="73"/>
      <c r="F4606" s="73" t="s">
        <v>138</v>
      </c>
      <c r="G4606" s="73" t="s">
        <v>405</v>
      </c>
      <c r="H4606" s="73" t="s">
        <v>405</v>
      </c>
      <c r="I4606" s="73" t="s">
        <v>465</v>
      </c>
      <c r="J4606" s="86" t="str">
        <f t="shared" si="102"/>
        <v>Dual purpose 4X4 km Managed cars (by market segment)</v>
      </c>
      <c r="K4606" s="98">
        <v>0.23663000000000001</v>
      </c>
      <c r="L4606" s="48"/>
      <c r="M4606" s="22"/>
      <c r="N4606" s="22"/>
      <c r="O4606" s="22"/>
      <c r="P4606" s="22"/>
      <c r="Q4606" s="22"/>
      <c r="R4606" s="22"/>
      <c r="S4606" s="22"/>
      <c r="T4606" s="2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c r="AQ4606" s="22"/>
      <c r="AR4606" s="22"/>
      <c r="AS4606" s="22"/>
      <c r="AT4606" s="22"/>
      <c r="AU4606" s="22"/>
      <c r="AV4606" s="22"/>
      <c r="AW4606" s="22"/>
      <c r="AX4606" s="22"/>
      <c r="AY4606" s="22"/>
      <c r="AZ4606" s="22"/>
      <c r="BA4606" s="22"/>
      <c r="BB4606" s="22"/>
      <c r="BC4606" s="22"/>
      <c r="BD4606" s="22"/>
      <c r="BE4606" s="22"/>
      <c r="BF4606" s="22"/>
      <c r="BG4606" s="22"/>
      <c r="BH4606" s="22"/>
      <c r="BI4606" s="22"/>
      <c r="BJ4606" s="22"/>
      <c r="BK4606" s="22"/>
      <c r="BL4606" s="22"/>
      <c r="BM4606" s="22"/>
      <c r="BN4606" s="22"/>
      <c r="BO4606" s="22"/>
      <c r="BP4606" s="22"/>
      <c r="BQ4606" s="22"/>
      <c r="BR4606" s="22"/>
      <c r="BS4606" s="22"/>
      <c r="BT4606" s="22"/>
      <c r="BU4606" s="22"/>
      <c r="BV4606" s="22"/>
      <c r="BW4606" s="22"/>
      <c r="BX4606" s="22"/>
      <c r="BY4606" s="22"/>
      <c r="BZ4606" s="22"/>
      <c r="CA4606" s="22"/>
      <c r="CB4606" s="22"/>
      <c r="CC4606" s="22"/>
      <c r="CD4606" s="22"/>
      <c r="CE4606" s="22"/>
      <c r="CF4606" s="22"/>
      <c r="CG4606" s="22"/>
      <c r="CH4606" s="22"/>
      <c r="CI4606" s="22"/>
      <c r="CJ4606" s="22"/>
      <c r="CK4606" s="22"/>
      <c r="CL4606" s="22"/>
      <c r="CM4606" s="22"/>
      <c r="CN4606" s="22"/>
      <c r="CO4606" s="22"/>
    </row>
    <row r="4607" spans="1:93" s="2" customFormat="1" x14ac:dyDescent="0.3">
      <c r="A4607" s="73" t="s">
        <v>204</v>
      </c>
      <c r="B4607" s="73" t="s">
        <v>362</v>
      </c>
      <c r="C4607" s="67" t="s">
        <v>252</v>
      </c>
      <c r="D4607" s="67" t="s">
        <v>293</v>
      </c>
      <c r="E4607" s="73"/>
      <c r="F4607" s="73" t="s">
        <v>138</v>
      </c>
      <c r="G4607" s="73" t="s">
        <v>405</v>
      </c>
      <c r="H4607" s="73" t="s">
        <v>405</v>
      </c>
      <c r="I4607" s="73" t="s">
        <v>466</v>
      </c>
      <c r="J4607" s="86" t="str">
        <f t="shared" si="102"/>
        <v>Dual purpose 4X4 km Managed cars (by market segment)</v>
      </c>
      <c r="K4607" s="98">
        <v>3.2000000000000003E-4</v>
      </c>
      <c r="L4607" s="48"/>
      <c r="M4607" s="22"/>
      <c r="N4607" s="22"/>
      <c r="O4607" s="22"/>
      <c r="P4607" s="22"/>
      <c r="Q4607" s="22"/>
      <c r="R4607" s="22"/>
      <c r="S4607" s="22"/>
      <c r="T4607" s="22"/>
      <c r="U4607" s="22"/>
      <c r="V4607" s="22"/>
      <c r="W4607" s="22"/>
      <c r="X4607" s="22"/>
      <c r="Y4607" s="22"/>
      <c r="Z4607" s="22"/>
      <c r="AA4607" s="22"/>
      <c r="AB4607" s="22"/>
      <c r="AC4607" s="22"/>
      <c r="AD4607" s="22"/>
      <c r="AE4607" s="22"/>
      <c r="AF4607" s="22"/>
      <c r="AG4607" s="22"/>
      <c r="AH4607" s="22"/>
      <c r="AI4607" s="22"/>
      <c r="AJ4607" s="22"/>
      <c r="AK4607" s="22"/>
      <c r="AL4607" s="22"/>
      <c r="AM4607" s="22"/>
      <c r="AN4607" s="22"/>
      <c r="AO4607" s="22"/>
      <c r="AP4607" s="22"/>
      <c r="AQ4607" s="22"/>
      <c r="AR4607" s="22"/>
      <c r="AS4607" s="22"/>
      <c r="AT4607" s="22"/>
      <c r="AU4607" s="22"/>
      <c r="AV4607" s="22"/>
      <c r="AW4607" s="22"/>
      <c r="AX4607" s="22"/>
      <c r="AY4607" s="22"/>
      <c r="AZ4607" s="22"/>
      <c r="BA4607" s="22"/>
      <c r="BB4607" s="22"/>
      <c r="BC4607" s="22"/>
      <c r="BD4607" s="22"/>
      <c r="BE4607" s="22"/>
      <c r="BF4607" s="22"/>
      <c r="BG4607" s="22"/>
      <c r="BH4607" s="22"/>
      <c r="BI4607" s="22"/>
      <c r="BJ4607" s="22"/>
      <c r="BK4607" s="22"/>
      <c r="BL4607" s="22"/>
      <c r="BM4607" s="22"/>
      <c r="BN4607" s="22"/>
      <c r="BO4607" s="22"/>
      <c r="BP4607" s="22"/>
      <c r="BQ4607" s="22"/>
      <c r="BR4607" s="22"/>
      <c r="BS4607" s="22"/>
      <c r="BT4607" s="22"/>
      <c r="BU4607" s="22"/>
      <c r="BV4607" s="22"/>
      <c r="BW4607" s="22"/>
      <c r="BX4607" s="22"/>
      <c r="BY4607" s="22"/>
      <c r="BZ4607" s="22"/>
      <c r="CA4607" s="22"/>
      <c r="CB4607" s="22"/>
      <c r="CC4607" s="22"/>
      <c r="CD4607" s="22"/>
      <c r="CE4607" s="22"/>
      <c r="CF4607" s="22"/>
      <c r="CG4607" s="22"/>
      <c r="CH4607" s="22"/>
      <c r="CI4607" s="22"/>
      <c r="CJ4607" s="22"/>
      <c r="CK4607" s="22"/>
      <c r="CL4607" s="22"/>
      <c r="CM4607" s="22"/>
      <c r="CN4607" s="22"/>
      <c r="CO4607" s="22"/>
    </row>
    <row r="4608" spans="1:93" s="2" customFormat="1" x14ac:dyDescent="0.3">
      <c r="A4608" s="73" t="s">
        <v>204</v>
      </c>
      <c r="B4608" s="73" t="s">
        <v>362</v>
      </c>
      <c r="C4608" s="67" t="s">
        <v>252</v>
      </c>
      <c r="D4608" s="67" t="s">
        <v>293</v>
      </c>
      <c r="E4608" s="73"/>
      <c r="F4608" s="73" t="s">
        <v>138</v>
      </c>
      <c r="G4608" s="73" t="s">
        <v>405</v>
      </c>
      <c r="H4608" s="73" t="s">
        <v>405</v>
      </c>
      <c r="I4608" s="73" t="s">
        <v>467</v>
      </c>
      <c r="J4608" s="86" t="str">
        <f t="shared" si="102"/>
        <v>Dual purpose 4X4 km Managed cars (by market segment)</v>
      </c>
      <c r="K4608" s="98">
        <v>0.23593</v>
      </c>
      <c r="L4608" s="48"/>
      <c r="M4608" s="22"/>
      <c r="N4608" s="22"/>
      <c r="O4608" s="22"/>
      <c r="P4608" s="22"/>
      <c r="Q4608" s="22"/>
      <c r="R4608" s="22"/>
      <c r="S4608" s="22"/>
      <c r="T4608" s="2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c r="AQ4608" s="22"/>
      <c r="AR4608" s="22"/>
      <c r="AS4608" s="22"/>
      <c r="AT4608" s="22"/>
      <c r="AU4608" s="22"/>
      <c r="AV4608" s="22"/>
      <c r="AW4608" s="22"/>
      <c r="AX4608" s="22"/>
      <c r="AY4608" s="22"/>
      <c r="AZ4608" s="22"/>
      <c r="BA4608" s="22"/>
      <c r="BB4608" s="22"/>
      <c r="BC4608" s="22"/>
      <c r="BD4608" s="22"/>
      <c r="BE4608" s="22"/>
      <c r="BF4608" s="22"/>
      <c r="BG4608" s="22"/>
      <c r="BH4608" s="22"/>
      <c r="BI4608" s="22"/>
      <c r="BJ4608" s="22"/>
      <c r="BK4608" s="22"/>
      <c r="BL4608" s="22"/>
      <c r="BM4608" s="22"/>
      <c r="BN4608" s="22"/>
      <c r="BO4608" s="22"/>
      <c r="BP4608" s="22"/>
      <c r="BQ4608" s="22"/>
      <c r="BR4608" s="22"/>
      <c r="BS4608" s="22"/>
      <c r="BT4608" s="22"/>
      <c r="BU4608" s="22"/>
      <c r="BV4608" s="22"/>
      <c r="BW4608" s="22"/>
      <c r="BX4608" s="22"/>
      <c r="BY4608" s="22"/>
      <c r="BZ4608" s="22"/>
      <c r="CA4608" s="22"/>
      <c r="CB4608" s="22"/>
      <c r="CC4608" s="22"/>
      <c r="CD4608" s="22"/>
      <c r="CE4608" s="22"/>
      <c r="CF4608" s="22"/>
      <c r="CG4608" s="22"/>
      <c r="CH4608" s="22"/>
      <c r="CI4608" s="22"/>
      <c r="CJ4608" s="22"/>
      <c r="CK4608" s="22"/>
      <c r="CL4608" s="22"/>
      <c r="CM4608" s="22"/>
      <c r="CN4608" s="22"/>
      <c r="CO4608" s="22"/>
    </row>
    <row r="4609" spans="1:93" s="2" customFormat="1" x14ac:dyDescent="0.3">
      <c r="A4609" s="73" t="s">
        <v>204</v>
      </c>
      <c r="B4609" s="73" t="s">
        <v>362</v>
      </c>
      <c r="C4609" s="67" t="s">
        <v>252</v>
      </c>
      <c r="D4609" s="67" t="s">
        <v>293</v>
      </c>
      <c r="E4609" s="73"/>
      <c r="F4609" s="73" t="s">
        <v>138</v>
      </c>
      <c r="G4609" s="73" t="s">
        <v>405</v>
      </c>
      <c r="H4609" s="73" t="s">
        <v>405</v>
      </c>
      <c r="I4609" s="73" t="s">
        <v>468</v>
      </c>
      <c r="J4609" s="86" t="str">
        <f t="shared" si="102"/>
        <v>Dual purpose 4X4 km Managed cars (by market segment)</v>
      </c>
      <c r="K4609" s="98">
        <v>3.8000000000000002E-4</v>
      </c>
      <c r="L4609" s="48"/>
      <c r="M4609" s="22"/>
      <c r="N4609" s="22"/>
      <c r="O4609" s="22"/>
      <c r="P4609" s="22"/>
      <c r="Q4609" s="22"/>
      <c r="R4609" s="22"/>
      <c r="S4609" s="22"/>
      <c r="T4609" s="22"/>
      <c r="U4609" s="22"/>
      <c r="V4609" s="22"/>
      <c r="W4609" s="22"/>
      <c r="X4609" s="22"/>
      <c r="Y4609" s="22"/>
      <c r="Z4609" s="22"/>
      <c r="AA4609" s="22"/>
      <c r="AB4609" s="22"/>
      <c r="AC4609" s="22"/>
      <c r="AD4609" s="22"/>
      <c r="AE4609" s="22"/>
      <c r="AF4609" s="22"/>
      <c r="AG4609" s="22"/>
      <c r="AH4609" s="22"/>
      <c r="AI4609" s="22"/>
      <c r="AJ4609" s="22"/>
      <c r="AK4609" s="22"/>
      <c r="AL4609" s="22"/>
      <c r="AM4609" s="22"/>
      <c r="AN4609" s="22"/>
      <c r="AO4609" s="22"/>
      <c r="AP4609" s="22"/>
      <c r="AQ4609" s="22"/>
      <c r="AR4609" s="22"/>
      <c r="AS4609" s="22"/>
      <c r="AT4609" s="22"/>
      <c r="AU4609" s="22"/>
      <c r="AV4609" s="22"/>
      <c r="AW4609" s="22"/>
      <c r="AX4609" s="22"/>
      <c r="AY4609" s="22"/>
      <c r="AZ4609" s="22"/>
      <c r="BA4609" s="22"/>
      <c r="BB4609" s="22"/>
      <c r="BC4609" s="22"/>
      <c r="BD4609" s="22"/>
      <c r="BE4609" s="22"/>
      <c r="BF4609" s="22"/>
      <c r="BG4609" s="22"/>
      <c r="BH4609" s="22"/>
      <c r="BI4609" s="22"/>
      <c r="BJ4609" s="22"/>
      <c r="BK4609" s="22"/>
      <c r="BL4609" s="22"/>
      <c r="BM4609" s="22"/>
      <c r="BN4609" s="22"/>
      <c r="BO4609" s="22"/>
      <c r="BP4609" s="22"/>
      <c r="BQ4609" s="22"/>
      <c r="BR4609" s="22"/>
      <c r="BS4609" s="22"/>
      <c r="BT4609" s="22"/>
      <c r="BU4609" s="22"/>
      <c r="BV4609" s="22"/>
      <c r="BW4609" s="22"/>
      <c r="BX4609" s="22"/>
      <c r="BY4609" s="22"/>
      <c r="BZ4609" s="22"/>
      <c r="CA4609" s="22"/>
      <c r="CB4609" s="22"/>
      <c r="CC4609" s="22"/>
      <c r="CD4609" s="22"/>
      <c r="CE4609" s="22"/>
      <c r="CF4609" s="22"/>
      <c r="CG4609" s="22"/>
      <c r="CH4609" s="22"/>
      <c r="CI4609" s="22"/>
      <c r="CJ4609" s="22"/>
      <c r="CK4609" s="22"/>
      <c r="CL4609" s="22"/>
      <c r="CM4609" s="22"/>
      <c r="CN4609" s="22"/>
      <c r="CO4609" s="22"/>
    </row>
    <row r="4610" spans="1:93" s="2" customFormat="1" x14ac:dyDescent="0.3">
      <c r="A4610" s="73" t="s">
        <v>204</v>
      </c>
      <c r="B4610" s="73" t="s">
        <v>362</v>
      </c>
      <c r="C4610" s="67" t="s">
        <v>252</v>
      </c>
      <c r="D4610" s="67" t="s">
        <v>293</v>
      </c>
      <c r="E4610" s="73"/>
      <c r="F4610" s="73" t="s">
        <v>138</v>
      </c>
      <c r="G4610" s="73" t="s">
        <v>156</v>
      </c>
      <c r="H4610" s="73" t="s">
        <v>156</v>
      </c>
      <c r="I4610" s="73" t="s">
        <v>465</v>
      </c>
      <c r="J4610" s="86" t="str">
        <f t="shared" si="102"/>
        <v>Dual purpose 4X4 miles Managed cars (by market segment)</v>
      </c>
      <c r="K4610" s="98">
        <v>0.38081000000000004</v>
      </c>
      <c r="L4610" s="48"/>
      <c r="M4610" s="22"/>
      <c r="N4610" s="22"/>
      <c r="O4610" s="22"/>
      <c r="P4610" s="22"/>
      <c r="Q4610" s="22"/>
      <c r="R4610" s="22"/>
      <c r="S4610" s="22"/>
      <c r="T4610" s="2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c r="AQ4610" s="22"/>
      <c r="AR4610" s="22"/>
      <c r="AS4610" s="22"/>
      <c r="AT4610" s="22"/>
      <c r="AU4610" s="22"/>
      <c r="AV4610" s="22"/>
      <c r="AW4610" s="22"/>
      <c r="AX4610" s="22"/>
      <c r="AY4610" s="22"/>
      <c r="AZ4610" s="22"/>
      <c r="BA4610" s="22"/>
      <c r="BB4610" s="22"/>
      <c r="BC4610" s="22"/>
      <c r="BD4610" s="22"/>
      <c r="BE4610" s="22"/>
      <c r="BF4610" s="22"/>
      <c r="BG4610" s="22"/>
      <c r="BH4610" s="22"/>
      <c r="BI4610" s="22"/>
      <c r="BJ4610" s="22"/>
      <c r="BK4610" s="22"/>
      <c r="BL4610" s="22"/>
      <c r="BM4610" s="22"/>
      <c r="BN4610" s="22"/>
      <c r="BO4610" s="22"/>
      <c r="BP4610" s="22"/>
      <c r="BQ4610" s="22"/>
      <c r="BR4610" s="22"/>
      <c r="BS4610" s="22"/>
      <c r="BT4610" s="22"/>
      <c r="BU4610" s="22"/>
      <c r="BV4610" s="22"/>
      <c r="BW4610" s="22"/>
      <c r="BX4610" s="22"/>
      <c r="BY4610" s="22"/>
      <c r="BZ4610" s="22"/>
      <c r="CA4610" s="22"/>
      <c r="CB4610" s="22"/>
      <c r="CC4610" s="22"/>
      <c r="CD4610" s="22"/>
      <c r="CE4610" s="22"/>
      <c r="CF4610" s="22"/>
      <c r="CG4610" s="22"/>
      <c r="CH4610" s="22"/>
      <c r="CI4610" s="22"/>
      <c r="CJ4610" s="22"/>
      <c r="CK4610" s="22"/>
      <c r="CL4610" s="22"/>
      <c r="CM4610" s="22"/>
      <c r="CN4610" s="22"/>
      <c r="CO4610" s="22"/>
    </row>
    <row r="4611" spans="1:93" s="2" customFormat="1" x14ac:dyDescent="0.3">
      <c r="A4611" s="73" t="s">
        <v>204</v>
      </c>
      <c r="B4611" s="73" t="s">
        <v>362</v>
      </c>
      <c r="C4611" s="67" t="s">
        <v>252</v>
      </c>
      <c r="D4611" s="67" t="s">
        <v>293</v>
      </c>
      <c r="E4611" s="73"/>
      <c r="F4611" s="73" t="s">
        <v>138</v>
      </c>
      <c r="G4611" s="73" t="s">
        <v>156</v>
      </c>
      <c r="H4611" s="73" t="s">
        <v>156</v>
      </c>
      <c r="I4611" s="73" t="s">
        <v>466</v>
      </c>
      <c r="J4611" s="86" t="str">
        <f t="shared" si="102"/>
        <v>Dual purpose 4X4 miles Managed cars (by market segment)</v>
      </c>
      <c r="K4611" s="98">
        <v>5.1000000000000004E-4</v>
      </c>
      <c r="L4611" s="48"/>
      <c r="M4611" s="22"/>
      <c r="N4611" s="22"/>
      <c r="O4611" s="22"/>
      <c r="P4611" s="22"/>
      <c r="Q4611" s="22"/>
      <c r="R4611" s="22"/>
      <c r="S4611" s="22"/>
      <c r="T4611" s="22"/>
      <c r="U4611" s="22"/>
      <c r="V4611" s="22"/>
      <c r="W4611" s="22"/>
      <c r="X4611" s="22"/>
      <c r="Y4611" s="22"/>
      <c r="Z4611" s="22"/>
      <c r="AA4611" s="22"/>
      <c r="AB4611" s="22"/>
      <c r="AC4611" s="22"/>
      <c r="AD4611" s="22"/>
      <c r="AE4611" s="22"/>
      <c r="AF4611" s="22"/>
      <c r="AG4611" s="22"/>
      <c r="AH4611" s="22"/>
      <c r="AI4611" s="22"/>
      <c r="AJ4611" s="22"/>
      <c r="AK4611" s="22"/>
      <c r="AL4611" s="22"/>
      <c r="AM4611" s="22"/>
      <c r="AN4611" s="22"/>
      <c r="AO4611" s="22"/>
      <c r="AP4611" s="22"/>
      <c r="AQ4611" s="22"/>
      <c r="AR4611" s="22"/>
      <c r="AS4611" s="22"/>
      <c r="AT4611" s="22"/>
      <c r="AU4611" s="22"/>
      <c r="AV4611" s="22"/>
      <c r="AW4611" s="22"/>
      <c r="AX4611" s="22"/>
      <c r="AY4611" s="22"/>
      <c r="AZ4611" s="22"/>
      <c r="BA4611" s="22"/>
      <c r="BB4611" s="22"/>
      <c r="BC4611" s="22"/>
      <c r="BD4611" s="22"/>
      <c r="BE4611" s="22"/>
      <c r="BF4611" s="22"/>
      <c r="BG4611" s="22"/>
      <c r="BH4611" s="22"/>
      <c r="BI4611" s="22"/>
      <c r="BJ4611" s="22"/>
      <c r="BK4611" s="22"/>
      <c r="BL4611" s="22"/>
      <c r="BM4611" s="22"/>
      <c r="BN4611" s="22"/>
      <c r="BO4611" s="22"/>
      <c r="BP4611" s="22"/>
      <c r="BQ4611" s="22"/>
      <c r="BR4611" s="22"/>
      <c r="BS4611" s="22"/>
      <c r="BT4611" s="22"/>
      <c r="BU4611" s="22"/>
      <c r="BV4611" s="22"/>
      <c r="BW4611" s="22"/>
      <c r="BX4611" s="22"/>
      <c r="BY4611" s="22"/>
      <c r="BZ4611" s="22"/>
      <c r="CA4611" s="22"/>
      <c r="CB4611" s="22"/>
      <c r="CC4611" s="22"/>
      <c r="CD4611" s="22"/>
      <c r="CE4611" s="22"/>
      <c r="CF4611" s="22"/>
      <c r="CG4611" s="22"/>
      <c r="CH4611" s="22"/>
      <c r="CI4611" s="22"/>
      <c r="CJ4611" s="22"/>
      <c r="CK4611" s="22"/>
      <c r="CL4611" s="22"/>
      <c r="CM4611" s="22"/>
      <c r="CN4611" s="22"/>
      <c r="CO4611" s="22"/>
    </row>
    <row r="4612" spans="1:93" s="2" customFormat="1" x14ac:dyDescent="0.3">
      <c r="A4612" s="73" t="s">
        <v>204</v>
      </c>
      <c r="B4612" s="73" t="s">
        <v>362</v>
      </c>
      <c r="C4612" s="67" t="s">
        <v>252</v>
      </c>
      <c r="D4612" s="67" t="s">
        <v>293</v>
      </c>
      <c r="E4612" s="73"/>
      <c r="F4612" s="73" t="s">
        <v>138</v>
      </c>
      <c r="G4612" s="73" t="s">
        <v>156</v>
      </c>
      <c r="H4612" s="73" t="s">
        <v>156</v>
      </c>
      <c r="I4612" s="73" t="s">
        <v>467</v>
      </c>
      <c r="J4612" s="86" t="str">
        <f t="shared" si="102"/>
        <v>Dual purpose 4X4 miles Managed cars (by market segment)</v>
      </c>
      <c r="K4612" s="98">
        <v>0.37969000000000003</v>
      </c>
      <c r="L4612" s="48"/>
      <c r="M4612" s="22"/>
      <c r="N4612" s="22"/>
      <c r="O4612" s="22"/>
      <c r="P4612" s="22"/>
      <c r="Q4612" s="22"/>
      <c r="R4612" s="22"/>
      <c r="S4612" s="22"/>
      <c r="T4612" s="2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c r="AQ4612" s="22"/>
      <c r="AR4612" s="22"/>
      <c r="AS4612" s="22"/>
      <c r="AT4612" s="22"/>
      <c r="AU4612" s="22"/>
      <c r="AV4612" s="22"/>
      <c r="AW4612" s="22"/>
      <c r="AX4612" s="22"/>
      <c r="AY4612" s="22"/>
      <c r="AZ4612" s="22"/>
      <c r="BA4612" s="22"/>
      <c r="BB4612" s="22"/>
      <c r="BC4612" s="22"/>
      <c r="BD4612" s="22"/>
      <c r="BE4612" s="22"/>
      <c r="BF4612" s="22"/>
      <c r="BG4612" s="22"/>
      <c r="BH4612" s="22"/>
      <c r="BI4612" s="22"/>
      <c r="BJ4612" s="22"/>
      <c r="BK4612" s="22"/>
      <c r="BL4612" s="22"/>
      <c r="BM4612" s="22"/>
      <c r="BN4612" s="22"/>
      <c r="BO4612" s="22"/>
      <c r="BP4612" s="22"/>
      <c r="BQ4612" s="22"/>
      <c r="BR4612" s="22"/>
      <c r="BS4612" s="22"/>
      <c r="BT4612" s="22"/>
      <c r="BU4612" s="22"/>
      <c r="BV4612" s="22"/>
      <c r="BW4612" s="22"/>
      <c r="BX4612" s="22"/>
      <c r="BY4612" s="22"/>
      <c r="BZ4612" s="22"/>
      <c r="CA4612" s="22"/>
      <c r="CB4612" s="22"/>
      <c r="CC4612" s="22"/>
      <c r="CD4612" s="22"/>
      <c r="CE4612" s="22"/>
      <c r="CF4612" s="22"/>
      <c r="CG4612" s="22"/>
      <c r="CH4612" s="22"/>
      <c r="CI4612" s="22"/>
      <c r="CJ4612" s="22"/>
      <c r="CK4612" s="22"/>
      <c r="CL4612" s="22"/>
      <c r="CM4612" s="22"/>
      <c r="CN4612" s="22"/>
      <c r="CO4612" s="22"/>
    </row>
    <row r="4613" spans="1:93" s="2" customFormat="1" x14ac:dyDescent="0.3">
      <c r="A4613" s="73" t="s">
        <v>204</v>
      </c>
      <c r="B4613" s="73" t="s">
        <v>362</v>
      </c>
      <c r="C4613" s="67" t="s">
        <v>252</v>
      </c>
      <c r="D4613" s="67" t="s">
        <v>293</v>
      </c>
      <c r="E4613" s="73"/>
      <c r="F4613" s="73" t="s">
        <v>138</v>
      </c>
      <c r="G4613" s="73" t="s">
        <v>156</v>
      </c>
      <c r="H4613" s="73" t="s">
        <v>156</v>
      </c>
      <c r="I4613" s="73" t="s">
        <v>468</v>
      </c>
      <c r="J4613" s="86" t="str">
        <f t="shared" si="102"/>
        <v>Dual purpose 4X4 miles Managed cars (by market segment)</v>
      </c>
      <c r="K4613" s="98">
        <v>6.0999999999999997E-4</v>
      </c>
      <c r="L4613" s="48"/>
      <c r="M4613" s="22"/>
      <c r="N4613" s="22"/>
      <c r="O4613" s="22"/>
      <c r="P4613" s="22"/>
      <c r="Q4613" s="22"/>
      <c r="R4613" s="22"/>
      <c r="S4613" s="22"/>
      <c r="T4613" s="22"/>
      <c r="U4613" s="22"/>
      <c r="V4613" s="22"/>
      <c r="W4613" s="22"/>
      <c r="X4613" s="22"/>
      <c r="Y4613" s="22"/>
      <c r="Z4613" s="22"/>
      <c r="AA4613" s="22"/>
      <c r="AB4613" s="22"/>
      <c r="AC4613" s="22"/>
      <c r="AD4613" s="22"/>
      <c r="AE4613" s="22"/>
      <c r="AF4613" s="22"/>
      <c r="AG4613" s="22"/>
      <c r="AH4613" s="22"/>
      <c r="AI4613" s="22"/>
      <c r="AJ4613" s="22"/>
      <c r="AK4613" s="22"/>
      <c r="AL4613" s="22"/>
      <c r="AM4613" s="22"/>
      <c r="AN4613" s="22"/>
      <c r="AO4613" s="22"/>
      <c r="AP4613" s="22"/>
      <c r="AQ4613" s="22"/>
      <c r="AR4613" s="22"/>
      <c r="AS4613" s="22"/>
      <c r="AT4613" s="22"/>
      <c r="AU4613" s="22"/>
      <c r="AV4613" s="22"/>
      <c r="AW4613" s="22"/>
      <c r="AX4613" s="22"/>
      <c r="AY4613" s="22"/>
      <c r="AZ4613" s="22"/>
      <c r="BA4613" s="22"/>
      <c r="BB4613" s="22"/>
      <c r="BC4613" s="22"/>
      <c r="BD4613" s="22"/>
      <c r="BE4613" s="22"/>
      <c r="BF4613" s="22"/>
      <c r="BG4613" s="22"/>
      <c r="BH4613" s="22"/>
      <c r="BI4613" s="22"/>
      <c r="BJ4613" s="22"/>
      <c r="BK4613" s="22"/>
      <c r="BL4613" s="22"/>
      <c r="BM4613" s="22"/>
      <c r="BN4613" s="22"/>
      <c r="BO4613" s="22"/>
      <c r="BP4613" s="22"/>
      <c r="BQ4613" s="22"/>
      <c r="BR4613" s="22"/>
      <c r="BS4613" s="22"/>
      <c r="BT4613" s="22"/>
      <c r="BU4613" s="22"/>
      <c r="BV4613" s="22"/>
      <c r="BW4613" s="22"/>
      <c r="BX4613" s="22"/>
      <c r="BY4613" s="22"/>
      <c r="BZ4613" s="22"/>
      <c r="CA4613" s="22"/>
      <c r="CB4613" s="22"/>
      <c r="CC4613" s="22"/>
      <c r="CD4613" s="22"/>
      <c r="CE4613" s="22"/>
      <c r="CF4613" s="22"/>
      <c r="CG4613" s="22"/>
      <c r="CH4613" s="22"/>
      <c r="CI4613" s="22"/>
      <c r="CJ4613" s="22"/>
      <c r="CK4613" s="22"/>
      <c r="CL4613" s="22"/>
      <c r="CM4613" s="22"/>
      <c r="CN4613" s="22"/>
      <c r="CO4613" s="22"/>
    </row>
    <row r="4614" spans="1:93" s="2" customFormat="1" x14ac:dyDescent="0.3">
      <c r="A4614" s="73" t="s">
        <v>204</v>
      </c>
      <c r="B4614" s="73" t="s">
        <v>362</v>
      </c>
      <c r="C4614" s="67" t="s">
        <v>252</v>
      </c>
      <c r="D4614" s="67" t="s">
        <v>293</v>
      </c>
      <c r="E4614" s="73"/>
      <c r="F4614" s="73" t="s">
        <v>375</v>
      </c>
      <c r="G4614" s="73" t="s">
        <v>405</v>
      </c>
      <c r="H4614" s="73" t="s">
        <v>405</v>
      </c>
      <c r="I4614" s="73" t="s">
        <v>465</v>
      </c>
      <c r="J4614" s="86" t="str">
        <f t="shared" si="102"/>
        <v>Dual purpose 4X4 km Managed cars (by market segment)</v>
      </c>
      <c r="K4614" s="98">
        <v>0.20924999999999999</v>
      </c>
      <c r="L4614" s="48"/>
      <c r="M4614" s="22"/>
      <c r="N4614" s="22"/>
      <c r="O4614" s="22"/>
      <c r="P4614" s="22"/>
      <c r="Q4614" s="22"/>
      <c r="R4614" s="22"/>
      <c r="S4614" s="22"/>
      <c r="T4614" s="2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c r="AQ4614" s="22"/>
      <c r="AR4614" s="22"/>
      <c r="AS4614" s="22"/>
      <c r="AT4614" s="22"/>
      <c r="AU4614" s="22"/>
      <c r="AV4614" s="22"/>
      <c r="AW4614" s="22"/>
      <c r="AX4614" s="22"/>
      <c r="AY4614" s="22"/>
      <c r="AZ4614" s="22"/>
      <c r="BA4614" s="22"/>
      <c r="BB4614" s="22"/>
      <c r="BC4614" s="22"/>
      <c r="BD4614" s="22"/>
      <c r="BE4614" s="22"/>
      <c r="BF4614" s="22"/>
      <c r="BG4614" s="22"/>
      <c r="BH4614" s="22"/>
      <c r="BI4614" s="22"/>
      <c r="BJ4614" s="22"/>
      <c r="BK4614" s="22"/>
      <c r="BL4614" s="22"/>
      <c r="BM4614" s="22"/>
      <c r="BN4614" s="22"/>
      <c r="BO4614" s="22"/>
      <c r="BP4614" s="22"/>
      <c r="BQ4614" s="22"/>
      <c r="BR4614" s="22"/>
      <c r="BS4614" s="22"/>
      <c r="BT4614" s="22"/>
      <c r="BU4614" s="22"/>
      <c r="BV4614" s="22"/>
      <c r="BW4614" s="22"/>
      <c r="BX4614" s="22"/>
      <c r="BY4614" s="22"/>
      <c r="BZ4614" s="22"/>
      <c r="CA4614" s="22"/>
      <c r="CB4614" s="22"/>
      <c r="CC4614" s="22"/>
      <c r="CD4614" s="22"/>
      <c r="CE4614" s="22"/>
      <c r="CF4614" s="22"/>
      <c r="CG4614" s="22"/>
      <c r="CH4614" s="22"/>
      <c r="CI4614" s="22"/>
      <c r="CJ4614" s="22"/>
      <c r="CK4614" s="22"/>
      <c r="CL4614" s="22"/>
      <c r="CM4614" s="22"/>
      <c r="CN4614" s="22"/>
      <c r="CO4614" s="22"/>
    </row>
    <row r="4615" spans="1:93" s="2" customFormat="1" x14ac:dyDescent="0.3">
      <c r="A4615" s="73" t="s">
        <v>204</v>
      </c>
      <c r="B4615" s="73" t="s">
        <v>362</v>
      </c>
      <c r="C4615" s="67" t="s">
        <v>252</v>
      </c>
      <c r="D4615" s="67" t="s">
        <v>293</v>
      </c>
      <c r="E4615" s="73"/>
      <c r="F4615" s="73" t="s">
        <v>375</v>
      </c>
      <c r="G4615" s="73" t="s">
        <v>405</v>
      </c>
      <c r="H4615" s="73" t="s">
        <v>405</v>
      </c>
      <c r="I4615" s="73" t="s">
        <v>466</v>
      </c>
      <c r="J4615" s="86" t="str">
        <f t="shared" si="102"/>
        <v>Dual purpose 4X4 km Managed cars (by market segment)</v>
      </c>
      <c r="K4615" s="98">
        <v>6.9999999999999994E-5</v>
      </c>
      <c r="L4615" s="48"/>
      <c r="M4615" s="22"/>
      <c r="N4615" s="22"/>
      <c r="O4615" s="22"/>
      <c r="P4615" s="22"/>
      <c r="Q4615" s="22"/>
      <c r="R4615" s="22"/>
      <c r="S4615" s="22"/>
      <c r="T4615" s="22"/>
      <c r="U4615" s="22"/>
      <c r="V4615" s="22"/>
      <c r="W4615" s="22"/>
      <c r="X4615" s="22"/>
      <c r="Y4615" s="22"/>
      <c r="Z4615" s="22"/>
      <c r="AA4615" s="22"/>
      <c r="AB4615" s="22"/>
      <c r="AC4615" s="22"/>
      <c r="AD4615" s="22"/>
      <c r="AE4615" s="22"/>
      <c r="AF4615" s="22"/>
      <c r="AG4615" s="22"/>
      <c r="AH4615" s="22"/>
      <c r="AI4615" s="22"/>
      <c r="AJ4615" s="22"/>
      <c r="AK4615" s="22"/>
      <c r="AL4615" s="22"/>
      <c r="AM4615" s="22"/>
      <c r="AN4615" s="22"/>
      <c r="AO4615" s="22"/>
      <c r="AP4615" s="22"/>
      <c r="AQ4615" s="22"/>
      <c r="AR4615" s="22"/>
      <c r="AS4615" s="22"/>
      <c r="AT4615" s="22"/>
      <c r="AU4615" s="22"/>
      <c r="AV4615" s="22"/>
      <c r="AW4615" s="22"/>
      <c r="AX4615" s="22"/>
      <c r="AY4615" s="22"/>
      <c r="AZ4615" s="22"/>
      <c r="BA4615" s="22"/>
      <c r="BB4615" s="22"/>
      <c r="BC4615" s="22"/>
      <c r="BD4615" s="22"/>
      <c r="BE4615" s="22"/>
      <c r="BF4615" s="22"/>
      <c r="BG4615" s="22"/>
      <c r="BH4615" s="22"/>
      <c r="BI4615" s="22"/>
      <c r="BJ4615" s="22"/>
      <c r="BK4615" s="22"/>
      <c r="BL4615" s="22"/>
      <c r="BM4615" s="22"/>
      <c r="BN4615" s="22"/>
      <c r="BO4615" s="22"/>
      <c r="BP4615" s="22"/>
      <c r="BQ4615" s="22"/>
      <c r="BR4615" s="22"/>
      <c r="BS4615" s="22"/>
      <c r="BT4615" s="22"/>
      <c r="BU4615" s="22"/>
      <c r="BV4615" s="22"/>
      <c r="BW4615" s="22"/>
      <c r="BX4615" s="22"/>
      <c r="BY4615" s="22"/>
      <c r="BZ4615" s="22"/>
      <c r="CA4615" s="22"/>
      <c r="CB4615" s="22"/>
      <c r="CC4615" s="22"/>
      <c r="CD4615" s="22"/>
      <c r="CE4615" s="22"/>
      <c r="CF4615" s="22"/>
      <c r="CG4615" s="22"/>
      <c r="CH4615" s="22"/>
      <c r="CI4615" s="22"/>
      <c r="CJ4615" s="22"/>
      <c r="CK4615" s="22"/>
      <c r="CL4615" s="22"/>
      <c r="CM4615" s="22"/>
      <c r="CN4615" s="22"/>
      <c r="CO4615" s="22"/>
    </row>
    <row r="4616" spans="1:93" s="2" customFormat="1" x14ac:dyDescent="0.3">
      <c r="A4616" s="73" t="s">
        <v>204</v>
      </c>
      <c r="B4616" s="73" t="s">
        <v>362</v>
      </c>
      <c r="C4616" s="67" t="s">
        <v>252</v>
      </c>
      <c r="D4616" s="67" t="s">
        <v>293</v>
      </c>
      <c r="E4616" s="73"/>
      <c r="F4616" s="73" t="s">
        <v>375</v>
      </c>
      <c r="G4616" s="73" t="s">
        <v>405</v>
      </c>
      <c r="H4616" s="73" t="s">
        <v>405</v>
      </c>
      <c r="I4616" s="73" t="s">
        <v>467</v>
      </c>
      <c r="J4616" s="86" t="str">
        <f t="shared" si="102"/>
        <v>Dual purpose 4X4 km Managed cars (by market segment)</v>
      </c>
      <c r="K4616" s="98">
        <v>0.20762</v>
      </c>
      <c r="L4616" s="48"/>
      <c r="M4616" s="22"/>
      <c r="N4616" s="22"/>
      <c r="O4616" s="22"/>
      <c r="P4616" s="22"/>
      <c r="Q4616" s="22"/>
      <c r="R4616" s="22"/>
      <c r="S4616" s="22"/>
      <c r="T4616" s="2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c r="AQ4616" s="22"/>
      <c r="AR4616" s="22"/>
      <c r="AS4616" s="22"/>
      <c r="AT4616" s="22"/>
      <c r="AU4616" s="22"/>
      <c r="AV4616" s="22"/>
      <c r="AW4616" s="22"/>
      <c r="AX4616" s="22"/>
      <c r="AY4616" s="22"/>
      <c r="AZ4616" s="22"/>
      <c r="BA4616" s="22"/>
      <c r="BB4616" s="22"/>
      <c r="BC4616" s="22"/>
      <c r="BD4616" s="22"/>
      <c r="BE4616" s="22"/>
      <c r="BF4616" s="22"/>
      <c r="BG4616" s="22"/>
      <c r="BH4616" s="22"/>
      <c r="BI4616" s="22"/>
      <c r="BJ4616" s="22"/>
      <c r="BK4616" s="22"/>
      <c r="BL4616" s="22"/>
      <c r="BM4616" s="22"/>
      <c r="BN4616" s="22"/>
      <c r="BO4616" s="22"/>
      <c r="BP4616" s="22"/>
      <c r="BQ4616" s="22"/>
      <c r="BR4616" s="22"/>
      <c r="BS4616" s="22"/>
      <c r="BT4616" s="22"/>
      <c r="BU4616" s="22"/>
      <c r="BV4616" s="22"/>
      <c r="BW4616" s="22"/>
      <c r="BX4616" s="22"/>
      <c r="BY4616" s="22"/>
      <c r="BZ4616" s="22"/>
      <c r="CA4616" s="22"/>
      <c r="CB4616" s="22"/>
      <c r="CC4616" s="22"/>
      <c r="CD4616" s="22"/>
      <c r="CE4616" s="22"/>
      <c r="CF4616" s="22"/>
      <c r="CG4616" s="22"/>
      <c r="CH4616" s="22"/>
      <c r="CI4616" s="22"/>
      <c r="CJ4616" s="22"/>
      <c r="CK4616" s="22"/>
      <c r="CL4616" s="22"/>
      <c r="CM4616" s="22"/>
      <c r="CN4616" s="22"/>
      <c r="CO4616" s="22"/>
    </row>
    <row r="4617" spans="1:93" s="2" customFormat="1" x14ac:dyDescent="0.3">
      <c r="A4617" s="73" t="s">
        <v>204</v>
      </c>
      <c r="B4617" s="73" t="s">
        <v>362</v>
      </c>
      <c r="C4617" s="67" t="s">
        <v>252</v>
      </c>
      <c r="D4617" s="67" t="s">
        <v>293</v>
      </c>
      <c r="E4617" s="73"/>
      <c r="F4617" s="73" t="s">
        <v>375</v>
      </c>
      <c r="G4617" s="73" t="s">
        <v>405</v>
      </c>
      <c r="H4617" s="73" t="s">
        <v>405</v>
      </c>
      <c r="I4617" s="73" t="s">
        <v>468</v>
      </c>
      <c r="J4617" s="86" t="str">
        <f t="shared" si="102"/>
        <v>Dual purpose 4X4 km Managed cars (by market segment)</v>
      </c>
      <c r="K4617" s="98">
        <v>1.56E-3</v>
      </c>
      <c r="L4617" s="48"/>
      <c r="M4617" s="22"/>
      <c r="N4617" s="22"/>
      <c r="O4617" s="22"/>
      <c r="P4617" s="22"/>
      <c r="Q4617" s="22"/>
      <c r="R4617" s="22"/>
      <c r="S4617" s="22"/>
      <c r="T4617" s="22"/>
      <c r="U4617" s="22"/>
      <c r="V4617" s="22"/>
      <c r="W4617" s="22"/>
      <c r="X4617" s="22"/>
      <c r="Y4617" s="22"/>
      <c r="Z4617" s="22"/>
      <c r="AA4617" s="22"/>
      <c r="AB4617" s="22"/>
      <c r="AC4617" s="22"/>
      <c r="AD4617" s="22"/>
      <c r="AE4617" s="22"/>
      <c r="AF4617" s="22"/>
      <c r="AG4617" s="22"/>
      <c r="AH4617" s="22"/>
      <c r="AI4617" s="22"/>
      <c r="AJ4617" s="22"/>
      <c r="AK4617" s="22"/>
      <c r="AL4617" s="22"/>
      <c r="AM4617" s="22"/>
      <c r="AN4617" s="22"/>
      <c r="AO4617" s="22"/>
      <c r="AP4617" s="22"/>
      <c r="AQ4617" s="22"/>
      <c r="AR4617" s="22"/>
      <c r="AS4617" s="22"/>
      <c r="AT4617" s="22"/>
      <c r="AU4617" s="22"/>
      <c r="AV4617" s="22"/>
      <c r="AW4617" s="22"/>
      <c r="AX4617" s="22"/>
      <c r="AY4617" s="22"/>
      <c r="AZ4617" s="22"/>
      <c r="BA4617" s="22"/>
      <c r="BB4617" s="22"/>
      <c r="BC4617" s="22"/>
      <c r="BD4617" s="22"/>
      <c r="BE4617" s="22"/>
      <c r="BF4617" s="22"/>
      <c r="BG4617" s="22"/>
      <c r="BH4617" s="22"/>
      <c r="BI4617" s="22"/>
      <c r="BJ4617" s="22"/>
      <c r="BK4617" s="22"/>
      <c r="BL4617" s="22"/>
      <c r="BM4617" s="22"/>
      <c r="BN4617" s="22"/>
      <c r="BO4617" s="22"/>
      <c r="BP4617" s="22"/>
      <c r="BQ4617" s="22"/>
      <c r="BR4617" s="22"/>
      <c r="BS4617" s="22"/>
      <c r="BT4617" s="22"/>
      <c r="BU4617" s="22"/>
      <c r="BV4617" s="22"/>
      <c r="BW4617" s="22"/>
      <c r="BX4617" s="22"/>
      <c r="BY4617" s="22"/>
      <c r="BZ4617" s="22"/>
      <c r="CA4617" s="22"/>
      <c r="CB4617" s="22"/>
      <c r="CC4617" s="22"/>
      <c r="CD4617" s="22"/>
      <c r="CE4617" s="22"/>
      <c r="CF4617" s="22"/>
      <c r="CG4617" s="22"/>
      <c r="CH4617" s="22"/>
      <c r="CI4617" s="22"/>
      <c r="CJ4617" s="22"/>
      <c r="CK4617" s="22"/>
      <c r="CL4617" s="22"/>
      <c r="CM4617" s="22"/>
      <c r="CN4617" s="22"/>
      <c r="CO4617" s="22"/>
    </row>
    <row r="4618" spans="1:93" s="2" customFormat="1" x14ac:dyDescent="0.3">
      <c r="A4618" s="73" t="s">
        <v>204</v>
      </c>
      <c r="B4618" s="73" t="s">
        <v>362</v>
      </c>
      <c r="C4618" s="67" t="s">
        <v>252</v>
      </c>
      <c r="D4618" s="67" t="s">
        <v>293</v>
      </c>
      <c r="E4618" s="73"/>
      <c r="F4618" s="73" t="s">
        <v>375</v>
      </c>
      <c r="G4618" s="73" t="s">
        <v>156</v>
      </c>
      <c r="H4618" s="73" t="s">
        <v>156</v>
      </c>
      <c r="I4618" s="73" t="s">
        <v>465</v>
      </c>
      <c r="J4618" s="86" t="str">
        <f t="shared" si="102"/>
        <v>Dual purpose 4X4 miles Managed cars (by market segment)</v>
      </c>
      <c r="K4618" s="98">
        <v>0.33674999999999999</v>
      </c>
      <c r="L4618" s="48"/>
      <c r="M4618" s="22"/>
      <c r="N4618" s="22"/>
      <c r="O4618" s="22"/>
      <c r="P4618" s="22"/>
      <c r="Q4618" s="22"/>
      <c r="R4618" s="22"/>
      <c r="S4618" s="22"/>
      <c r="T4618" s="2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c r="AQ4618" s="22"/>
      <c r="AR4618" s="22"/>
      <c r="AS4618" s="22"/>
      <c r="AT4618" s="22"/>
      <c r="AU4618" s="22"/>
      <c r="AV4618" s="22"/>
      <c r="AW4618" s="22"/>
      <c r="AX4618" s="22"/>
      <c r="AY4618" s="22"/>
      <c r="AZ4618" s="22"/>
      <c r="BA4618" s="22"/>
      <c r="BB4618" s="22"/>
      <c r="BC4618" s="22"/>
      <c r="BD4618" s="22"/>
      <c r="BE4618" s="22"/>
      <c r="BF4618" s="22"/>
      <c r="BG4618" s="22"/>
      <c r="BH4618" s="22"/>
      <c r="BI4618" s="22"/>
      <c r="BJ4618" s="22"/>
      <c r="BK4618" s="22"/>
      <c r="BL4618" s="22"/>
      <c r="BM4618" s="22"/>
      <c r="BN4618" s="22"/>
      <c r="BO4618" s="22"/>
      <c r="BP4618" s="22"/>
      <c r="BQ4618" s="22"/>
      <c r="BR4618" s="22"/>
      <c r="BS4618" s="22"/>
      <c r="BT4618" s="22"/>
      <c r="BU4618" s="22"/>
      <c r="BV4618" s="22"/>
      <c r="BW4618" s="22"/>
      <c r="BX4618" s="22"/>
      <c r="BY4618" s="22"/>
      <c r="BZ4618" s="22"/>
      <c r="CA4618" s="22"/>
      <c r="CB4618" s="22"/>
      <c r="CC4618" s="22"/>
      <c r="CD4618" s="22"/>
      <c r="CE4618" s="22"/>
      <c r="CF4618" s="22"/>
      <c r="CG4618" s="22"/>
      <c r="CH4618" s="22"/>
      <c r="CI4618" s="22"/>
      <c r="CJ4618" s="22"/>
      <c r="CK4618" s="22"/>
      <c r="CL4618" s="22"/>
      <c r="CM4618" s="22"/>
      <c r="CN4618" s="22"/>
      <c r="CO4618" s="22"/>
    </row>
    <row r="4619" spans="1:93" s="2" customFormat="1" x14ac:dyDescent="0.3">
      <c r="A4619" s="73" t="s">
        <v>204</v>
      </c>
      <c r="B4619" s="73" t="s">
        <v>362</v>
      </c>
      <c r="C4619" s="67" t="s">
        <v>252</v>
      </c>
      <c r="D4619" s="67" t="s">
        <v>293</v>
      </c>
      <c r="E4619" s="73"/>
      <c r="F4619" s="73" t="s">
        <v>375</v>
      </c>
      <c r="G4619" s="73" t="s">
        <v>156</v>
      </c>
      <c r="H4619" s="73" t="s">
        <v>156</v>
      </c>
      <c r="I4619" s="73" t="s">
        <v>466</v>
      </c>
      <c r="J4619" s="86" t="str">
        <f t="shared" si="102"/>
        <v>Dual purpose 4X4 miles Managed cars (by market segment)</v>
      </c>
      <c r="K4619" s="98">
        <v>1.1E-4</v>
      </c>
      <c r="L4619" s="48"/>
      <c r="M4619" s="22"/>
      <c r="N4619" s="22"/>
      <c r="O4619" s="22"/>
      <c r="P4619" s="22"/>
      <c r="Q4619" s="22"/>
      <c r="R4619" s="22"/>
      <c r="S4619" s="22"/>
      <c r="T4619" s="22"/>
      <c r="U4619" s="22"/>
      <c r="V4619" s="22"/>
      <c r="W4619" s="22"/>
      <c r="X4619" s="22"/>
      <c r="Y4619" s="22"/>
      <c r="Z4619" s="22"/>
      <c r="AA4619" s="22"/>
      <c r="AB4619" s="22"/>
      <c r="AC4619" s="22"/>
      <c r="AD4619" s="22"/>
      <c r="AE4619" s="22"/>
      <c r="AF4619" s="22"/>
      <c r="AG4619" s="22"/>
      <c r="AH4619" s="22"/>
      <c r="AI4619" s="22"/>
      <c r="AJ4619" s="22"/>
      <c r="AK4619" s="22"/>
      <c r="AL4619" s="22"/>
      <c r="AM4619" s="22"/>
      <c r="AN4619" s="22"/>
      <c r="AO4619" s="22"/>
      <c r="AP4619" s="22"/>
      <c r="AQ4619" s="22"/>
      <c r="AR4619" s="22"/>
      <c r="AS4619" s="22"/>
      <c r="AT4619" s="22"/>
      <c r="AU4619" s="22"/>
      <c r="AV4619" s="22"/>
      <c r="AW4619" s="22"/>
      <c r="AX4619" s="22"/>
      <c r="AY4619" s="22"/>
      <c r="AZ4619" s="22"/>
      <c r="BA4619" s="22"/>
      <c r="BB4619" s="22"/>
      <c r="BC4619" s="22"/>
      <c r="BD4619" s="22"/>
      <c r="BE4619" s="22"/>
      <c r="BF4619" s="22"/>
      <c r="BG4619" s="22"/>
      <c r="BH4619" s="22"/>
      <c r="BI4619" s="22"/>
      <c r="BJ4619" s="22"/>
      <c r="BK4619" s="22"/>
      <c r="BL4619" s="22"/>
      <c r="BM4619" s="22"/>
      <c r="BN4619" s="22"/>
      <c r="BO4619" s="22"/>
      <c r="BP4619" s="22"/>
      <c r="BQ4619" s="22"/>
      <c r="BR4619" s="22"/>
      <c r="BS4619" s="22"/>
      <c r="BT4619" s="22"/>
      <c r="BU4619" s="22"/>
      <c r="BV4619" s="22"/>
      <c r="BW4619" s="22"/>
      <c r="BX4619" s="22"/>
      <c r="BY4619" s="22"/>
      <c r="BZ4619" s="22"/>
      <c r="CA4619" s="22"/>
      <c r="CB4619" s="22"/>
      <c r="CC4619" s="22"/>
      <c r="CD4619" s="22"/>
      <c r="CE4619" s="22"/>
      <c r="CF4619" s="22"/>
      <c r="CG4619" s="22"/>
      <c r="CH4619" s="22"/>
      <c r="CI4619" s="22"/>
      <c r="CJ4619" s="22"/>
      <c r="CK4619" s="22"/>
      <c r="CL4619" s="22"/>
      <c r="CM4619" s="22"/>
      <c r="CN4619" s="22"/>
      <c r="CO4619" s="22"/>
    </row>
    <row r="4620" spans="1:93" s="2" customFormat="1" x14ac:dyDescent="0.3">
      <c r="A4620" s="73" t="s">
        <v>204</v>
      </c>
      <c r="B4620" s="73" t="s">
        <v>362</v>
      </c>
      <c r="C4620" s="67" t="s">
        <v>252</v>
      </c>
      <c r="D4620" s="67" t="s">
        <v>293</v>
      </c>
      <c r="E4620" s="73"/>
      <c r="F4620" s="73" t="s">
        <v>375</v>
      </c>
      <c r="G4620" s="73" t="s">
        <v>156</v>
      </c>
      <c r="H4620" s="73" t="s">
        <v>156</v>
      </c>
      <c r="I4620" s="73" t="s">
        <v>467</v>
      </c>
      <c r="J4620" s="86" t="str">
        <f t="shared" si="102"/>
        <v>Dual purpose 4X4 miles Managed cars (by market segment)</v>
      </c>
      <c r="K4620" s="98">
        <v>0.33412999999999998</v>
      </c>
      <c r="L4620" s="48"/>
      <c r="M4620" s="22"/>
      <c r="N4620" s="22"/>
      <c r="O4620" s="22"/>
      <c r="P4620" s="22"/>
      <c r="Q4620" s="22"/>
      <c r="R4620" s="22"/>
      <c r="S4620" s="22"/>
      <c r="T4620" s="2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c r="AQ4620" s="22"/>
      <c r="AR4620" s="22"/>
      <c r="AS4620" s="22"/>
      <c r="AT4620" s="22"/>
      <c r="AU4620" s="22"/>
      <c r="AV4620" s="22"/>
      <c r="AW4620" s="22"/>
      <c r="AX4620" s="22"/>
      <c r="AY4620" s="22"/>
      <c r="AZ4620" s="22"/>
      <c r="BA4620" s="22"/>
      <c r="BB4620" s="22"/>
      <c r="BC4620" s="22"/>
      <c r="BD4620" s="22"/>
      <c r="BE4620" s="22"/>
      <c r="BF4620" s="22"/>
      <c r="BG4620" s="22"/>
      <c r="BH4620" s="22"/>
      <c r="BI4620" s="22"/>
      <c r="BJ4620" s="22"/>
      <c r="BK4620" s="22"/>
      <c r="BL4620" s="22"/>
      <c r="BM4620" s="22"/>
      <c r="BN4620" s="22"/>
      <c r="BO4620" s="22"/>
      <c r="BP4620" s="22"/>
      <c r="BQ4620" s="22"/>
      <c r="BR4620" s="22"/>
      <c r="BS4620" s="22"/>
      <c r="BT4620" s="22"/>
      <c r="BU4620" s="22"/>
      <c r="BV4620" s="22"/>
      <c r="BW4620" s="22"/>
      <c r="BX4620" s="22"/>
      <c r="BY4620" s="22"/>
      <c r="BZ4620" s="22"/>
      <c r="CA4620" s="22"/>
      <c r="CB4620" s="22"/>
      <c r="CC4620" s="22"/>
      <c r="CD4620" s="22"/>
      <c r="CE4620" s="22"/>
      <c r="CF4620" s="22"/>
      <c r="CG4620" s="22"/>
      <c r="CH4620" s="22"/>
      <c r="CI4620" s="22"/>
      <c r="CJ4620" s="22"/>
      <c r="CK4620" s="22"/>
      <c r="CL4620" s="22"/>
      <c r="CM4620" s="22"/>
      <c r="CN4620" s="22"/>
      <c r="CO4620" s="22"/>
    </row>
    <row r="4621" spans="1:93" s="2" customFormat="1" x14ac:dyDescent="0.3">
      <c r="A4621" s="73" t="s">
        <v>204</v>
      </c>
      <c r="B4621" s="73" t="s">
        <v>362</v>
      </c>
      <c r="C4621" s="67" t="s">
        <v>252</v>
      </c>
      <c r="D4621" s="67" t="s">
        <v>293</v>
      </c>
      <c r="E4621" s="73"/>
      <c r="F4621" s="73" t="s">
        <v>375</v>
      </c>
      <c r="G4621" s="73" t="s">
        <v>156</v>
      </c>
      <c r="H4621" s="73" t="s">
        <v>156</v>
      </c>
      <c r="I4621" s="73" t="s">
        <v>468</v>
      </c>
      <c r="J4621" s="86" t="str">
        <f t="shared" si="102"/>
        <v>Dual purpose 4X4 miles Managed cars (by market segment)</v>
      </c>
      <c r="K4621" s="98">
        <v>2.5100000000000001E-3</v>
      </c>
      <c r="L4621" s="48"/>
      <c r="M4621" s="22"/>
      <c r="N4621" s="22"/>
      <c r="O4621" s="22"/>
      <c r="P4621" s="22"/>
      <c r="Q4621" s="22"/>
      <c r="R4621" s="22"/>
      <c r="S4621" s="22"/>
      <c r="T4621" s="22"/>
      <c r="U4621" s="22"/>
      <c r="V4621" s="22"/>
      <c r="W4621" s="22"/>
      <c r="X4621" s="22"/>
      <c r="Y4621" s="22"/>
      <c r="Z4621" s="22"/>
      <c r="AA4621" s="22"/>
      <c r="AB4621" s="22"/>
      <c r="AC4621" s="22"/>
      <c r="AD4621" s="22"/>
      <c r="AE4621" s="22"/>
      <c r="AF4621" s="22"/>
      <c r="AG4621" s="22"/>
      <c r="AH4621" s="22"/>
      <c r="AI4621" s="22"/>
      <c r="AJ4621" s="22"/>
      <c r="AK4621" s="22"/>
      <c r="AL4621" s="22"/>
      <c r="AM4621" s="22"/>
      <c r="AN4621" s="22"/>
      <c r="AO4621" s="22"/>
      <c r="AP4621" s="22"/>
      <c r="AQ4621" s="22"/>
      <c r="AR4621" s="22"/>
      <c r="AS4621" s="22"/>
      <c r="AT4621" s="22"/>
      <c r="AU4621" s="22"/>
      <c r="AV4621" s="22"/>
      <c r="AW4621" s="22"/>
      <c r="AX4621" s="22"/>
      <c r="AY4621" s="22"/>
      <c r="AZ4621" s="22"/>
      <c r="BA4621" s="22"/>
      <c r="BB4621" s="22"/>
      <c r="BC4621" s="22"/>
      <c r="BD4621" s="22"/>
      <c r="BE4621" s="22"/>
      <c r="BF4621" s="22"/>
      <c r="BG4621" s="22"/>
      <c r="BH4621" s="22"/>
      <c r="BI4621" s="22"/>
      <c r="BJ4621" s="22"/>
      <c r="BK4621" s="22"/>
      <c r="BL4621" s="22"/>
      <c r="BM4621" s="22"/>
      <c r="BN4621" s="22"/>
      <c r="BO4621" s="22"/>
      <c r="BP4621" s="22"/>
      <c r="BQ4621" s="22"/>
      <c r="BR4621" s="22"/>
      <c r="BS4621" s="22"/>
      <c r="BT4621" s="22"/>
      <c r="BU4621" s="22"/>
      <c r="BV4621" s="22"/>
      <c r="BW4621" s="22"/>
      <c r="BX4621" s="22"/>
      <c r="BY4621" s="22"/>
      <c r="BZ4621" s="22"/>
      <c r="CA4621" s="22"/>
      <c r="CB4621" s="22"/>
      <c r="CC4621" s="22"/>
      <c r="CD4621" s="22"/>
      <c r="CE4621" s="22"/>
      <c r="CF4621" s="22"/>
      <c r="CG4621" s="22"/>
      <c r="CH4621" s="22"/>
      <c r="CI4621" s="22"/>
      <c r="CJ4621" s="22"/>
      <c r="CK4621" s="22"/>
      <c r="CL4621" s="22"/>
      <c r="CM4621" s="22"/>
      <c r="CN4621" s="22"/>
      <c r="CO4621" s="22"/>
    </row>
    <row r="4622" spans="1:93" s="2" customFormat="1" x14ac:dyDescent="0.3">
      <c r="A4622" s="73" t="s">
        <v>204</v>
      </c>
      <c r="B4622" s="73" t="s">
        <v>362</v>
      </c>
      <c r="C4622" s="67" t="s">
        <v>252</v>
      </c>
      <c r="D4622" s="67" t="s">
        <v>293</v>
      </c>
      <c r="E4622" s="73"/>
      <c r="F4622" s="73" t="s">
        <v>490</v>
      </c>
      <c r="G4622" s="73" t="s">
        <v>405</v>
      </c>
      <c r="H4622" s="73" t="s">
        <v>405</v>
      </c>
      <c r="I4622" s="73" t="s">
        <v>465</v>
      </c>
      <c r="J4622" s="86" t="str">
        <f t="shared" si="102"/>
        <v>Dual purpose 4X4 km Managed cars (by market segment)</v>
      </c>
      <c r="K4622" s="98">
        <v>0.12501999999999999</v>
      </c>
      <c r="L4622" s="48"/>
      <c r="M4622" s="22"/>
      <c r="N4622" s="22"/>
      <c r="O4622" s="22"/>
      <c r="P4622" s="22"/>
      <c r="Q4622" s="22"/>
      <c r="R4622" s="22"/>
      <c r="S4622" s="22"/>
      <c r="T4622" s="2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c r="AQ4622" s="22"/>
      <c r="AR4622" s="22"/>
      <c r="AS4622" s="22"/>
      <c r="AT4622" s="22"/>
      <c r="AU4622" s="22"/>
      <c r="AV4622" s="22"/>
      <c r="AW4622" s="22"/>
      <c r="AX4622" s="22"/>
      <c r="AY4622" s="22"/>
      <c r="AZ4622" s="22"/>
      <c r="BA4622" s="22"/>
      <c r="BB4622" s="22"/>
      <c r="BC4622" s="22"/>
      <c r="BD4622" s="22"/>
      <c r="BE4622" s="22"/>
      <c r="BF4622" s="22"/>
      <c r="BG4622" s="22"/>
      <c r="BH4622" s="22"/>
      <c r="BI4622" s="22"/>
      <c r="BJ4622" s="22"/>
      <c r="BK4622" s="22"/>
      <c r="BL4622" s="22"/>
      <c r="BM4622" s="22"/>
      <c r="BN4622" s="22"/>
      <c r="BO4622" s="22"/>
      <c r="BP4622" s="22"/>
      <c r="BQ4622" s="22"/>
      <c r="BR4622" s="22"/>
      <c r="BS4622" s="22"/>
      <c r="BT4622" s="22"/>
      <c r="BU4622" s="22"/>
      <c r="BV4622" s="22"/>
      <c r="BW4622" s="22"/>
      <c r="BX4622" s="22"/>
      <c r="BY4622" s="22"/>
      <c r="BZ4622" s="22"/>
      <c r="CA4622" s="22"/>
      <c r="CB4622" s="22"/>
      <c r="CC4622" s="22"/>
      <c r="CD4622" s="22"/>
      <c r="CE4622" s="22"/>
      <c r="CF4622" s="22"/>
      <c r="CG4622" s="22"/>
      <c r="CH4622" s="22"/>
      <c r="CI4622" s="22"/>
      <c r="CJ4622" s="22"/>
      <c r="CK4622" s="22"/>
      <c r="CL4622" s="22"/>
      <c r="CM4622" s="22"/>
      <c r="CN4622" s="22"/>
      <c r="CO4622" s="22"/>
    </row>
    <row r="4623" spans="1:93" s="2" customFormat="1" x14ac:dyDescent="0.3">
      <c r="A4623" s="73" t="s">
        <v>204</v>
      </c>
      <c r="B4623" s="73" t="s">
        <v>362</v>
      </c>
      <c r="C4623" s="67" t="s">
        <v>252</v>
      </c>
      <c r="D4623" s="67" t="s">
        <v>293</v>
      </c>
      <c r="E4623" s="73"/>
      <c r="F4623" s="73" t="s">
        <v>490</v>
      </c>
      <c r="G4623" s="73" t="s">
        <v>405</v>
      </c>
      <c r="H4623" s="73" t="s">
        <v>405</v>
      </c>
      <c r="I4623" s="73" t="s">
        <v>466</v>
      </c>
      <c r="J4623" s="86" t="str">
        <f t="shared" si="102"/>
        <v>Dual purpose 4X4 km Managed cars (by market segment)</v>
      </c>
      <c r="K4623" s="98">
        <v>3.5E-4</v>
      </c>
      <c r="L4623" s="48"/>
      <c r="M4623" s="22"/>
      <c r="N4623" s="22"/>
      <c r="O4623" s="22"/>
      <c r="P4623" s="22"/>
      <c r="Q4623" s="22"/>
      <c r="R4623" s="22"/>
      <c r="S4623" s="22"/>
      <c r="T4623" s="22"/>
      <c r="U4623" s="22"/>
      <c r="V4623" s="22"/>
      <c r="W4623" s="22"/>
      <c r="X4623" s="22"/>
      <c r="Y4623" s="22"/>
      <c r="Z4623" s="22"/>
      <c r="AA4623" s="22"/>
      <c r="AB4623" s="22"/>
      <c r="AC4623" s="22"/>
      <c r="AD4623" s="22"/>
      <c r="AE4623" s="22"/>
      <c r="AF4623" s="22"/>
      <c r="AG4623" s="22"/>
      <c r="AH4623" s="22"/>
      <c r="AI4623" s="22"/>
      <c r="AJ4623" s="22"/>
      <c r="AK4623" s="22"/>
      <c r="AL4623" s="22"/>
      <c r="AM4623" s="22"/>
      <c r="AN4623" s="22"/>
      <c r="AO4623" s="22"/>
      <c r="AP4623" s="22"/>
      <c r="AQ4623" s="22"/>
      <c r="AR4623" s="22"/>
      <c r="AS4623" s="22"/>
      <c r="AT4623" s="22"/>
      <c r="AU4623" s="22"/>
      <c r="AV4623" s="22"/>
      <c r="AW4623" s="22"/>
      <c r="AX4623" s="22"/>
      <c r="AY4623" s="22"/>
      <c r="AZ4623" s="22"/>
      <c r="BA4623" s="22"/>
      <c r="BB4623" s="22"/>
      <c r="BC4623" s="22"/>
      <c r="BD4623" s="22"/>
      <c r="BE4623" s="22"/>
      <c r="BF4623" s="22"/>
      <c r="BG4623" s="22"/>
      <c r="BH4623" s="22"/>
      <c r="BI4623" s="22"/>
      <c r="BJ4623" s="22"/>
      <c r="BK4623" s="22"/>
      <c r="BL4623" s="22"/>
      <c r="BM4623" s="22"/>
      <c r="BN4623" s="22"/>
      <c r="BO4623" s="22"/>
      <c r="BP4623" s="22"/>
      <c r="BQ4623" s="22"/>
      <c r="BR4623" s="22"/>
      <c r="BS4623" s="22"/>
      <c r="BT4623" s="22"/>
      <c r="BU4623" s="22"/>
      <c r="BV4623" s="22"/>
      <c r="BW4623" s="22"/>
      <c r="BX4623" s="22"/>
      <c r="BY4623" s="22"/>
      <c r="BZ4623" s="22"/>
      <c r="CA4623" s="22"/>
      <c r="CB4623" s="22"/>
      <c r="CC4623" s="22"/>
      <c r="CD4623" s="22"/>
      <c r="CE4623" s="22"/>
      <c r="CF4623" s="22"/>
      <c r="CG4623" s="22"/>
      <c r="CH4623" s="22"/>
      <c r="CI4623" s="22"/>
      <c r="CJ4623" s="22"/>
      <c r="CK4623" s="22"/>
      <c r="CL4623" s="22"/>
      <c r="CM4623" s="22"/>
      <c r="CN4623" s="22"/>
      <c r="CO4623" s="22"/>
    </row>
    <row r="4624" spans="1:93" s="2" customFormat="1" x14ac:dyDescent="0.3">
      <c r="A4624" s="73" t="s">
        <v>204</v>
      </c>
      <c r="B4624" s="73" t="s">
        <v>362</v>
      </c>
      <c r="C4624" s="67" t="s">
        <v>252</v>
      </c>
      <c r="D4624" s="67" t="s">
        <v>293</v>
      </c>
      <c r="E4624" s="73"/>
      <c r="F4624" s="73" t="s">
        <v>490</v>
      </c>
      <c r="G4624" s="73" t="s">
        <v>405</v>
      </c>
      <c r="H4624" s="73" t="s">
        <v>405</v>
      </c>
      <c r="I4624" s="73" t="s">
        <v>467</v>
      </c>
      <c r="J4624" s="86" t="str">
        <f t="shared" si="102"/>
        <v>Dual purpose 4X4 km Managed cars (by market segment)</v>
      </c>
      <c r="K4624" s="98">
        <v>0.12418999999999999</v>
      </c>
      <c r="L4624" s="48"/>
      <c r="M4624" s="22"/>
      <c r="N4624" s="22"/>
      <c r="O4624" s="22"/>
      <c r="P4624" s="22"/>
      <c r="Q4624" s="22"/>
      <c r="R4624" s="22"/>
      <c r="S4624" s="22"/>
      <c r="T4624" s="2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c r="AQ4624" s="22"/>
      <c r="AR4624" s="22"/>
      <c r="AS4624" s="22"/>
      <c r="AT4624" s="22"/>
      <c r="AU4624" s="22"/>
      <c r="AV4624" s="22"/>
      <c r="AW4624" s="22"/>
      <c r="AX4624" s="22"/>
      <c r="AY4624" s="22"/>
      <c r="AZ4624" s="22"/>
      <c r="BA4624" s="22"/>
      <c r="BB4624" s="22"/>
      <c r="BC4624" s="22"/>
      <c r="BD4624" s="22"/>
      <c r="BE4624" s="22"/>
      <c r="BF4624" s="22"/>
      <c r="BG4624" s="22"/>
      <c r="BH4624" s="22"/>
      <c r="BI4624" s="22"/>
      <c r="BJ4624" s="22"/>
      <c r="BK4624" s="22"/>
      <c r="BL4624" s="22"/>
      <c r="BM4624" s="22"/>
      <c r="BN4624" s="22"/>
      <c r="BO4624" s="22"/>
      <c r="BP4624" s="22"/>
      <c r="BQ4624" s="22"/>
      <c r="BR4624" s="22"/>
      <c r="BS4624" s="22"/>
      <c r="BT4624" s="22"/>
      <c r="BU4624" s="22"/>
      <c r="BV4624" s="22"/>
      <c r="BW4624" s="22"/>
      <c r="BX4624" s="22"/>
      <c r="BY4624" s="22"/>
      <c r="BZ4624" s="22"/>
      <c r="CA4624" s="22"/>
      <c r="CB4624" s="22"/>
      <c r="CC4624" s="22"/>
      <c r="CD4624" s="22"/>
      <c r="CE4624" s="22"/>
      <c r="CF4624" s="22"/>
      <c r="CG4624" s="22"/>
      <c r="CH4624" s="22"/>
      <c r="CI4624" s="22"/>
      <c r="CJ4624" s="22"/>
      <c r="CK4624" s="22"/>
      <c r="CL4624" s="22"/>
      <c r="CM4624" s="22"/>
      <c r="CN4624" s="22"/>
      <c r="CO4624" s="22"/>
    </row>
    <row r="4625" spans="1:93" s="2" customFormat="1" x14ac:dyDescent="0.3">
      <c r="A4625" s="73" t="s">
        <v>204</v>
      </c>
      <c r="B4625" s="73" t="s">
        <v>362</v>
      </c>
      <c r="C4625" s="67" t="s">
        <v>252</v>
      </c>
      <c r="D4625" s="67" t="s">
        <v>293</v>
      </c>
      <c r="E4625" s="73"/>
      <c r="F4625" s="73" t="s">
        <v>490</v>
      </c>
      <c r="G4625" s="73" t="s">
        <v>405</v>
      </c>
      <c r="H4625" s="73" t="s">
        <v>405</v>
      </c>
      <c r="I4625" s="73" t="s">
        <v>468</v>
      </c>
      <c r="J4625" s="86" t="str">
        <f t="shared" si="102"/>
        <v>Dual purpose 4X4 km Managed cars (by market segment)</v>
      </c>
      <c r="K4625" s="98">
        <v>4.8000000000000001E-4</v>
      </c>
      <c r="L4625" s="48"/>
      <c r="M4625" s="22"/>
      <c r="N4625" s="22"/>
      <c r="O4625" s="22"/>
      <c r="P4625" s="22"/>
      <c r="Q4625" s="22"/>
      <c r="R4625" s="22"/>
      <c r="S4625" s="22"/>
      <c r="T4625" s="22"/>
      <c r="U4625" s="22"/>
      <c r="V4625" s="22"/>
      <c r="W4625" s="22"/>
      <c r="X4625" s="22"/>
      <c r="Y4625" s="22"/>
      <c r="Z4625" s="22"/>
      <c r="AA4625" s="22"/>
      <c r="AB4625" s="22"/>
      <c r="AC4625" s="22"/>
      <c r="AD4625" s="22"/>
      <c r="AE4625" s="22"/>
      <c r="AF4625" s="22"/>
      <c r="AG4625" s="22"/>
      <c r="AH4625" s="22"/>
      <c r="AI4625" s="22"/>
      <c r="AJ4625" s="22"/>
      <c r="AK4625" s="22"/>
      <c r="AL4625" s="22"/>
      <c r="AM4625" s="22"/>
      <c r="AN4625" s="22"/>
      <c r="AO4625" s="22"/>
      <c r="AP4625" s="22"/>
      <c r="AQ4625" s="22"/>
      <c r="AR4625" s="22"/>
      <c r="AS4625" s="22"/>
      <c r="AT4625" s="22"/>
      <c r="AU4625" s="22"/>
      <c r="AV4625" s="22"/>
      <c r="AW4625" s="22"/>
      <c r="AX4625" s="22"/>
      <c r="AY4625" s="22"/>
      <c r="AZ4625" s="22"/>
      <c r="BA4625" s="22"/>
      <c r="BB4625" s="22"/>
      <c r="BC4625" s="22"/>
      <c r="BD4625" s="22"/>
      <c r="BE4625" s="22"/>
      <c r="BF4625" s="22"/>
      <c r="BG4625" s="22"/>
      <c r="BH4625" s="22"/>
      <c r="BI4625" s="22"/>
      <c r="BJ4625" s="22"/>
      <c r="BK4625" s="22"/>
      <c r="BL4625" s="22"/>
      <c r="BM4625" s="22"/>
      <c r="BN4625" s="22"/>
      <c r="BO4625" s="22"/>
      <c r="BP4625" s="22"/>
      <c r="BQ4625" s="22"/>
      <c r="BR4625" s="22"/>
      <c r="BS4625" s="22"/>
      <c r="BT4625" s="22"/>
      <c r="BU4625" s="22"/>
      <c r="BV4625" s="22"/>
      <c r="BW4625" s="22"/>
      <c r="BX4625" s="22"/>
      <c r="BY4625" s="22"/>
      <c r="BZ4625" s="22"/>
      <c r="CA4625" s="22"/>
      <c r="CB4625" s="22"/>
      <c r="CC4625" s="22"/>
      <c r="CD4625" s="22"/>
      <c r="CE4625" s="22"/>
      <c r="CF4625" s="22"/>
      <c r="CG4625" s="22"/>
      <c r="CH4625" s="22"/>
      <c r="CI4625" s="22"/>
      <c r="CJ4625" s="22"/>
      <c r="CK4625" s="22"/>
      <c r="CL4625" s="22"/>
      <c r="CM4625" s="22"/>
      <c r="CN4625" s="22"/>
      <c r="CO4625" s="22"/>
    </row>
    <row r="4626" spans="1:93" s="2" customFormat="1" x14ac:dyDescent="0.3">
      <c r="A4626" s="73" t="s">
        <v>204</v>
      </c>
      <c r="B4626" s="73" t="s">
        <v>362</v>
      </c>
      <c r="C4626" s="67" t="s">
        <v>252</v>
      </c>
      <c r="D4626" s="67" t="s">
        <v>293</v>
      </c>
      <c r="E4626" s="73"/>
      <c r="F4626" s="73" t="s">
        <v>490</v>
      </c>
      <c r="G4626" s="73" t="s">
        <v>156</v>
      </c>
      <c r="H4626" s="73" t="s">
        <v>156</v>
      </c>
      <c r="I4626" s="73" t="s">
        <v>465</v>
      </c>
      <c r="J4626" s="86" t="str">
        <f t="shared" si="102"/>
        <v>Dual purpose 4X4 miles Managed cars (by market segment)</v>
      </c>
      <c r="K4626" s="98">
        <v>0.20121</v>
      </c>
      <c r="L4626" s="48"/>
      <c r="M4626" s="22"/>
      <c r="N4626" s="22"/>
      <c r="O4626" s="22"/>
      <c r="P4626" s="22"/>
      <c r="Q4626" s="22"/>
      <c r="R4626" s="22"/>
      <c r="S4626" s="22"/>
      <c r="T4626" s="2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c r="AQ4626" s="22"/>
      <c r="AR4626" s="22"/>
      <c r="AS4626" s="22"/>
      <c r="AT4626" s="22"/>
      <c r="AU4626" s="22"/>
      <c r="AV4626" s="22"/>
      <c r="AW4626" s="22"/>
      <c r="AX4626" s="22"/>
      <c r="AY4626" s="22"/>
      <c r="AZ4626" s="22"/>
      <c r="BA4626" s="22"/>
      <c r="BB4626" s="22"/>
      <c r="BC4626" s="22"/>
      <c r="BD4626" s="22"/>
      <c r="BE4626" s="22"/>
      <c r="BF4626" s="22"/>
      <c r="BG4626" s="22"/>
      <c r="BH4626" s="22"/>
      <c r="BI4626" s="22"/>
      <c r="BJ4626" s="22"/>
      <c r="BK4626" s="22"/>
      <c r="BL4626" s="22"/>
      <c r="BM4626" s="22"/>
      <c r="BN4626" s="22"/>
      <c r="BO4626" s="22"/>
      <c r="BP4626" s="22"/>
      <c r="BQ4626" s="22"/>
      <c r="BR4626" s="22"/>
      <c r="BS4626" s="22"/>
      <c r="BT4626" s="22"/>
      <c r="BU4626" s="22"/>
      <c r="BV4626" s="22"/>
      <c r="BW4626" s="22"/>
      <c r="BX4626" s="22"/>
      <c r="BY4626" s="22"/>
      <c r="BZ4626" s="22"/>
      <c r="CA4626" s="22"/>
      <c r="CB4626" s="22"/>
      <c r="CC4626" s="22"/>
      <c r="CD4626" s="22"/>
      <c r="CE4626" s="22"/>
      <c r="CF4626" s="22"/>
      <c r="CG4626" s="22"/>
      <c r="CH4626" s="22"/>
      <c r="CI4626" s="22"/>
      <c r="CJ4626" s="22"/>
      <c r="CK4626" s="22"/>
      <c r="CL4626" s="22"/>
      <c r="CM4626" s="22"/>
      <c r="CN4626" s="22"/>
      <c r="CO4626" s="22"/>
    </row>
    <row r="4627" spans="1:93" s="2" customFormat="1" x14ac:dyDescent="0.3">
      <c r="A4627" s="73" t="s">
        <v>204</v>
      </c>
      <c r="B4627" s="73" t="s">
        <v>362</v>
      </c>
      <c r="C4627" s="67" t="s">
        <v>252</v>
      </c>
      <c r="D4627" s="67" t="s">
        <v>293</v>
      </c>
      <c r="E4627" s="73"/>
      <c r="F4627" s="73" t="s">
        <v>490</v>
      </c>
      <c r="G4627" s="73" t="s">
        <v>156</v>
      </c>
      <c r="H4627" s="73" t="s">
        <v>156</v>
      </c>
      <c r="I4627" s="73" t="s">
        <v>466</v>
      </c>
      <c r="J4627" s="86" t="str">
        <f t="shared" si="102"/>
        <v>Dual purpose 4X4 miles Managed cars (by market segment)</v>
      </c>
      <c r="K4627" s="98">
        <v>5.6999999999999998E-4</v>
      </c>
      <c r="L4627" s="48"/>
      <c r="M4627" s="22"/>
      <c r="N4627" s="22"/>
      <c r="O4627" s="22"/>
      <c r="P4627" s="22"/>
      <c r="Q4627" s="22"/>
      <c r="R4627" s="22"/>
      <c r="S4627" s="22"/>
      <c r="T4627" s="22"/>
      <c r="U4627" s="22"/>
      <c r="V4627" s="22"/>
      <c r="W4627" s="22"/>
      <c r="X4627" s="22"/>
      <c r="Y4627" s="22"/>
      <c r="Z4627" s="22"/>
      <c r="AA4627" s="22"/>
      <c r="AB4627" s="22"/>
      <c r="AC4627" s="22"/>
      <c r="AD4627" s="22"/>
      <c r="AE4627" s="22"/>
      <c r="AF4627" s="22"/>
      <c r="AG4627" s="22"/>
      <c r="AH4627" s="22"/>
      <c r="AI4627" s="22"/>
      <c r="AJ4627" s="22"/>
      <c r="AK4627" s="22"/>
      <c r="AL4627" s="22"/>
      <c r="AM4627" s="22"/>
      <c r="AN4627" s="22"/>
      <c r="AO4627" s="22"/>
      <c r="AP4627" s="22"/>
      <c r="AQ4627" s="22"/>
      <c r="AR4627" s="22"/>
      <c r="AS4627" s="22"/>
      <c r="AT4627" s="22"/>
      <c r="AU4627" s="22"/>
      <c r="AV4627" s="22"/>
      <c r="AW4627" s="22"/>
      <c r="AX4627" s="22"/>
      <c r="AY4627" s="22"/>
      <c r="AZ4627" s="22"/>
      <c r="BA4627" s="22"/>
      <c r="BB4627" s="22"/>
      <c r="BC4627" s="22"/>
      <c r="BD4627" s="22"/>
      <c r="BE4627" s="22"/>
      <c r="BF4627" s="22"/>
      <c r="BG4627" s="22"/>
      <c r="BH4627" s="22"/>
      <c r="BI4627" s="22"/>
      <c r="BJ4627" s="22"/>
      <c r="BK4627" s="22"/>
      <c r="BL4627" s="22"/>
      <c r="BM4627" s="22"/>
      <c r="BN4627" s="22"/>
      <c r="BO4627" s="22"/>
      <c r="BP4627" s="22"/>
      <c r="BQ4627" s="22"/>
      <c r="BR4627" s="22"/>
      <c r="BS4627" s="22"/>
      <c r="BT4627" s="22"/>
      <c r="BU4627" s="22"/>
      <c r="BV4627" s="22"/>
      <c r="BW4627" s="22"/>
      <c r="BX4627" s="22"/>
      <c r="BY4627" s="22"/>
      <c r="BZ4627" s="22"/>
      <c r="CA4627" s="22"/>
      <c r="CB4627" s="22"/>
      <c r="CC4627" s="22"/>
      <c r="CD4627" s="22"/>
      <c r="CE4627" s="22"/>
      <c r="CF4627" s="22"/>
      <c r="CG4627" s="22"/>
      <c r="CH4627" s="22"/>
      <c r="CI4627" s="22"/>
      <c r="CJ4627" s="22"/>
      <c r="CK4627" s="22"/>
      <c r="CL4627" s="22"/>
      <c r="CM4627" s="22"/>
      <c r="CN4627" s="22"/>
      <c r="CO4627" s="22"/>
    </row>
    <row r="4628" spans="1:93" s="2" customFormat="1" x14ac:dyDescent="0.3">
      <c r="A4628" s="73" t="s">
        <v>204</v>
      </c>
      <c r="B4628" s="73" t="s">
        <v>362</v>
      </c>
      <c r="C4628" s="67" t="s">
        <v>252</v>
      </c>
      <c r="D4628" s="67" t="s">
        <v>293</v>
      </c>
      <c r="E4628" s="73"/>
      <c r="F4628" s="73" t="s">
        <v>490</v>
      </c>
      <c r="G4628" s="73" t="s">
        <v>156</v>
      </c>
      <c r="H4628" s="73" t="s">
        <v>156</v>
      </c>
      <c r="I4628" s="73" t="s">
        <v>467</v>
      </c>
      <c r="J4628" s="86" t="str">
        <f t="shared" si="102"/>
        <v>Dual purpose 4X4 miles Managed cars (by market segment)</v>
      </c>
      <c r="K4628" s="98">
        <v>0.19986000000000001</v>
      </c>
      <c r="L4628" s="48"/>
      <c r="M4628" s="22"/>
      <c r="N4628" s="22"/>
      <c r="O4628" s="22"/>
      <c r="P4628" s="22"/>
      <c r="Q4628" s="22"/>
      <c r="R4628" s="22"/>
      <c r="S4628" s="22"/>
      <c r="T4628" s="2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c r="AQ4628" s="22"/>
      <c r="AR4628" s="22"/>
      <c r="AS4628" s="22"/>
      <c r="AT4628" s="22"/>
      <c r="AU4628" s="22"/>
      <c r="AV4628" s="22"/>
      <c r="AW4628" s="22"/>
      <c r="AX4628" s="22"/>
      <c r="AY4628" s="22"/>
      <c r="AZ4628" s="22"/>
      <c r="BA4628" s="22"/>
      <c r="BB4628" s="22"/>
      <c r="BC4628" s="22"/>
      <c r="BD4628" s="22"/>
      <c r="BE4628" s="22"/>
      <c r="BF4628" s="22"/>
      <c r="BG4628" s="22"/>
      <c r="BH4628" s="22"/>
      <c r="BI4628" s="22"/>
      <c r="BJ4628" s="22"/>
      <c r="BK4628" s="22"/>
      <c r="BL4628" s="22"/>
      <c r="BM4628" s="22"/>
      <c r="BN4628" s="22"/>
      <c r="BO4628" s="22"/>
      <c r="BP4628" s="22"/>
      <c r="BQ4628" s="22"/>
      <c r="BR4628" s="22"/>
      <c r="BS4628" s="22"/>
      <c r="BT4628" s="22"/>
      <c r="BU4628" s="22"/>
      <c r="BV4628" s="22"/>
      <c r="BW4628" s="22"/>
      <c r="BX4628" s="22"/>
      <c r="BY4628" s="22"/>
      <c r="BZ4628" s="22"/>
      <c r="CA4628" s="22"/>
      <c r="CB4628" s="22"/>
      <c r="CC4628" s="22"/>
      <c r="CD4628" s="22"/>
      <c r="CE4628" s="22"/>
      <c r="CF4628" s="22"/>
      <c r="CG4628" s="22"/>
      <c r="CH4628" s="22"/>
      <c r="CI4628" s="22"/>
      <c r="CJ4628" s="22"/>
      <c r="CK4628" s="22"/>
      <c r="CL4628" s="22"/>
      <c r="CM4628" s="22"/>
      <c r="CN4628" s="22"/>
      <c r="CO4628" s="22"/>
    </row>
    <row r="4629" spans="1:93" s="2" customFormat="1" x14ac:dyDescent="0.3">
      <c r="A4629" s="73" t="s">
        <v>204</v>
      </c>
      <c r="B4629" s="73" t="s">
        <v>362</v>
      </c>
      <c r="C4629" s="67" t="s">
        <v>252</v>
      </c>
      <c r="D4629" s="67" t="s">
        <v>293</v>
      </c>
      <c r="E4629" s="73"/>
      <c r="F4629" s="73" t="s">
        <v>490</v>
      </c>
      <c r="G4629" s="73" t="s">
        <v>156</v>
      </c>
      <c r="H4629" s="73" t="s">
        <v>156</v>
      </c>
      <c r="I4629" s="73" t="s">
        <v>468</v>
      </c>
      <c r="J4629" s="86" t="str">
        <f t="shared" si="102"/>
        <v>Dual purpose 4X4 miles Managed cars (by market segment)</v>
      </c>
      <c r="K4629" s="98">
        <v>7.7999999999999999E-4</v>
      </c>
      <c r="L4629" s="48"/>
      <c r="M4629" s="22"/>
      <c r="N4629" s="22"/>
      <c r="O4629" s="22"/>
      <c r="P4629" s="22"/>
      <c r="Q4629" s="22"/>
      <c r="R4629" s="22"/>
      <c r="S4629" s="22"/>
      <c r="T4629" s="22"/>
      <c r="U4629" s="22"/>
      <c r="V4629" s="22"/>
      <c r="W4629" s="22"/>
      <c r="X4629" s="22"/>
      <c r="Y4629" s="22"/>
      <c r="Z4629" s="22"/>
      <c r="AA4629" s="22"/>
      <c r="AB4629" s="22"/>
      <c r="AC4629" s="22"/>
      <c r="AD4629" s="22"/>
      <c r="AE4629" s="22"/>
      <c r="AF4629" s="22"/>
      <c r="AG4629" s="22"/>
      <c r="AH4629" s="22"/>
      <c r="AI4629" s="22"/>
      <c r="AJ4629" s="22"/>
      <c r="AK4629" s="22"/>
      <c r="AL4629" s="22"/>
      <c r="AM4629" s="22"/>
      <c r="AN4629" s="22"/>
      <c r="AO4629" s="22"/>
      <c r="AP4629" s="22"/>
      <c r="AQ4629" s="22"/>
      <c r="AR4629" s="22"/>
      <c r="AS4629" s="22"/>
      <c r="AT4629" s="22"/>
      <c r="AU4629" s="22"/>
      <c r="AV4629" s="22"/>
      <c r="AW4629" s="22"/>
      <c r="AX4629" s="22"/>
      <c r="AY4629" s="22"/>
      <c r="AZ4629" s="22"/>
      <c r="BA4629" s="22"/>
      <c r="BB4629" s="22"/>
      <c r="BC4629" s="22"/>
      <c r="BD4629" s="22"/>
      <c r="BE4629" s="22"/>
      <c r="BF4629" s="22"/>
      <c r="BG4629" s="22"/>
      <c r="BH4629" s="22"/>
      <c r="BI4629" s="22"/>
      <c r="BJ4629" s="22"/>
      <c r="BK4629" s="22"/>
      <c r="BL4629" s="22"/>
      <c r="BM4629" s="22"/>
      <c r="BN4629" s="22"/>
      <c r="BO4629" s="22"/>
      <c r="BP4629" s="22"/>
      <c r="BQ4629" s="22"/>
      <c r="BR4629" s="22"/>
      <c r="BS4629" s="22"/>
      <c r="BT4629" s="22"/>
      <c r="BU4629" s="22"/>
      <c r="BV4629" s="22"/>
      <c r="BW4629" s="22"/>
      <c r="BX4629" s="22"/>
      <c r="BY4629" s="22"/>
      <c r="BZ4629" s="22"/>
      <c r="CA4629" s="22"/>
      <c r="CB4629" s="22"/>
      <c r="CC4629" s="22"/>
      <c r="CD4629" s="22"/>
      <c r="CE4629" s="22"/>
      <c r="CF4629" s="22"/>
      <c r="CG4629" s="22"/>
      <c r="CH4629" s="22"/>
      <c r="CI4629" s="22"/>
      <c r="CJ4629" s="22"/>
      <c r="CK4629" s="22"/>
      <c r="CL4629" s="22"/>
      <c r="CM4629" s="22"/>
      <c r="CN4629" s="22"/>
      <c r="CO4629" s="22"/>
    </row>
    <row r="4630" spans="1:93" s="2" customFormat="1" x14ac:dyDescent="0.3">
      <c r="A4630" s="73" t="s">
        <v>204</v>
      </c>
      <c r="B4630" s="73" t="s">
        <v>362</v>
      </c>
      <c r="C4630" s="67" t="s">
        <v>252</v>
      </c>
      <c r="D4630" s="67" t="s">
        <v>293</v>
      </c>
      <c r="E4630" s="73"/>
      <c r="F4630" s="73" t="s">
        <v>491</v>
      </c>
      <c r="G4630" s="73" t="s">
        <v>405</v>
      </c>
      <c r="H4630" s="73" t="s">
        <v>405</v>
      </c>
      <c r="I4630" s="73" t="s">
        <v>465</v>
      </c>
      <c r="J4630" s="86" t="str">
        <f t="shared" si="102"/>
        <v>Dual purpose 4X4 km Managed cars (by market segment)</v>
      </c>
      <c r="K4630" s="98">
        <v>8.0329999999999999E-2</v>
      </c>
      <c r="L4630" s="48"/>
      <c r="M4630" s="22"/>
      <c r="N4630" s="22"/>
      <c r="O4630" s="22"/>
      <c r="P4630" s="22"/>
      <c r="Q4630" s="22"/>
      <c r="R4630" s="22"/>
      <c r="S4630" s="22"/>
      <c r="T4630" s="2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c r="AQ4630" s="22"/>
      <c r="AR4630" s="22"/>
      <c r="AS4630" s="22"/>
      <c r="AT4630" s="22"/>
      <c r="AU4630" s="22"/>
      <c r="AV4630" s="22"/>
      <c r="AW4630" s="22"/>
      <c r="AX4630" s="22"/>
      <c r="AY4630" s="22"/>
      <c r="AZ4630" s="22"/>
      <c r="BA4630" s="22"/>
      <c r="BB4630" s="22"/>
      <c r="BC4630" s="22"/>
      <c r="BD4630" s="22"/>
      <c r="BE4630" s="22"/>
      <c r="BF4630" s="22"/>
      <c r="BG4630" s="22"/>
      <c r="BH4630" s="22"/>
      <c r="BI4630" s="22"/>
      <c r="BJ4630" s="22"/>
      <c r="BK4630" s="22"/>
      <c r="BL4630" s="22"/>
      <c r="BM4630" s="22"/>
      <c r="BN4630" s="22"/>
      <c r="BO4630" s="22"/>
      <c r="BP4630" s="22"/>
      <c r="BQ4630" s="22"/>
      <c r="BR4630" s="22"/>
      <c r="BS4630" s="22"/>
      <c r="BT4630" s="22"/>
      <c r="BU4630" s="22"/>
      <c r="BV4630" s="22"/>
      <c r="BW4630" s="22"/>
      <c r="BX4630" s="22"/>
      <c r="BY4630" s="22"/>
      <c r="BZ4630" s="22"/>
      <c r="CA4630" s="22"/>
      <c r="CB4630" s="22"/>
      <c r="CC4630" s="22"/>
      <c r="CD4630" s="22"/>
      <c r="CE4630" s="22"/>
      <c r="CF4630" s="22"/>
      <c r="CG4630" s="22"/>
      <c r="CH4630" s="22"/>
      <c r="CI4630" s="22"/>
      <c r="CJ4630" s="22"/>
      <c r="CK4630" s="22"/>
      <c r="CL4630" s="22"/>
      <c r="CM4630" s="22"/>
      <c r="CN4630" s="22"/>
      <c r="CO4630" s="22"/>
    </row>
    <row r="4631" spans="1:93" s="2" customFormat="1" x14ac:dyDescent="0.3">
      <c r="A4631" s="73" t="s">
        <v>204</v>
      </c>
      <c r="B4631" s="73" t="s">
        <v>362</v>
      </c>
      <c r="C4631" s="67" t="s">
        <v>252</v>
      </c>
      <c r="D4631" s="67" t="s">
        <v>293</v>
      </c>
      <c r="E4631" s="73"/>
      <c r="F4631" s="73" t="s">
        <v>491</v>
      </c>
      <c r="G4631" s="73" t="s">
        <v>405</v>
      </c>
      <c r="H4631" s="73" t="s">
        <v>405</v>
      </c>
      <c r="I4631" s="73" t="s">
        <v>466</v>
      </c>
      <c r="J4631" s="86" t="str">
        <f t="shared" si="102"/>
        <v>Dual purpose 4X4 km Managed cars (by market segment)</v>
      </c>
      <c r="K4631" s="98">
        <v>2.0000000000000001E-4</v>
      </c>
      <c r="L4631" s="48"/>
      <c r="M4631" s="22"/>
      <c r="N4631" s="22"/>
      <c r="O4631" s="22"/>
      <c r="P4631" s="22"/>
      <c r="Q4631" s="22"/>
      <c r="R4631" s="22"/>
      <c r="S4631" s="22"/>
      <c r="T4631" s="22"/>
      <c r="U4631" s="22"/>
      <c r="V4631" s="22"/>
      <c r="W4631" s="22"/>
      <c r="X4631" s="22"/>
      <c r="Y4631" s="22"/>
      <c r="Z4631" s="22"/>
      <c r="AA4631" s="22"/>
      <c r="AB4631" s="22"/>
      <c r="AC4631" s="22"/>
      <c r="AD4631" s="22"/>
      <c r="AE4631" s="22"/>
      <c r="AF4631" s="22"/>
      <c r="AG4631" s="22"/>
      <c r="AH4631" s="22"/>
      <c r="AI4631" s="22"/>
      <c r="AJ4631" s="22"/>
      <c r="AK4631" s="22"/>
      <c r="AL4631" s="22"/>
      <c r="AM4631" s="22"/>
      <c r="AN4631" s="22"/>
      <c r="AO4631" s="22"/>
      <c r="AP4631" s="22"/>
      <c r="AQ4631" s="22"/>
      <c r="AR4631" s="22"/>
      <c r="AS4631" s="22"/>
      <c r="AT4631" s="22"/>
      <c r="AU4631" s="22"/>
      <c r="AV4631" s="22"/>
      <c r="AW4631" s="22"/>
      <c r="AX4631" s="22"/>
      <c r="AY4631" s="22"/>
      <c r="AZ4631" s="22"/>
      <c r="BA4631" s="22"/>
      <c r="BB4631" s="22"/>
      <c r="BC4631" s="22"/>
      <c r="BD4631" s="22"/>
      <c r="BE4631" s="22"/>
      <c r="BF4631" s="22"/>
      <c r="BG4631" s="22"/>
      <c r="BH4631" s="22"/>
      <c r="BI4631" s="22"/>
      <c r="BJ4631" s="22"/>
      <c r="BK4631" s="22"/>
      <c r="BL4631" s="22"/>
      <c r="BM4631" s="22"/>
      <c r="BN4631" s="22"/>
      <c r="BO4631" s="22"/>
      <c r="BP4631" s="22"/>
      <c r="BQ4631" s="22"/>
      <c r="BR4631" s="22"/>
      <c r="BS4631" s="22"/>
      <c r="BT4631" s="22"/>
      <c r="BU4631" s="22"/>
      <c r="BV4631" s="22"/>
      <c r="BW4631" s="22"/>
      <c r="BX4631" s="22"/>
      <c r="BY4631" s="22"/>
      <c r="BZ4631" s="22"/>
      <c r="CA4631" s="22"/>
      <c r="CB4631" s="22"/>
      <c r="CC4631" s="22"/>
      <c r="CD4631" s="22"/>
      <c r="CE4631" s="22"/>
      <c r="CF4631" s="22"/>
      <c r="CG4631" s="22"/>
      <c r="CH4631" s="22"/>
      <c r="CI4631" s="22"/>
      <c r="CJ4631" s="22"/>
      <c r="CK4631" s="22"/>
      <c r="CL4631" s="22"/>
      <c r="CM4631" s="22"/>
      <c r="CN4631" s="22"/>
      <c r="CO4631" s="22"/>
    </row>
    <row r="4632" spans="1:93" s="2" customFormat="1" x14ac:dyDescent="0.3">
      <c r="A4632" s="73" t="s">
        <v>204</v>
      </c>
      <c r="B4632" s="73" t="s">
        <v>362</v>
      </c>
      <c r="C4632" s="67" t="s">
        <v>252</v>
      </c>
      <c r="D4632" s="67" t="s">
        <v>293</v>
      </c>
      <c r="E4632" s="73"/>
      <c r="F4632" s="73" t="s">
        <v>491</v>
      </c>
      <c r="G4632" s="73" t="s">
        <v>405</v>
      </c>
      <c r="H4632" s="73" t="s">
        <v>405</v>
      </c>
      <c r="I4632" s="73" t="s">
        <v>467</v>
      </c>
      <c r="J4632" s="86" t="str">
        <f t="shared" si="102"/>
        <v>Dual purpose 4X4 km Managed cars (by market segment)</v>
      </c>
      <c r="K4632" s="98">
        <v>7.9699999999999993E-2</v>
      </c>
      <c r="L4632" s="48"/>
      <c r="M4632" s="22"/>
      <c r="N4632" s="22"/>
      <c r="O4632" s="22"/>
      <c r="P4632" s="22"/>
      <c r="Q4632" s="22"/>
      <c r="R4632" s="22"/>
      <c r="S4632" s="22"/>
      <c r="T4632" s="2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c r="AQ4632" s="22"/>
      <c r="AR4632" s="22"/>
      <c r="AS4632" s="22"/>
      <c r="AT4632" s="22"/>
      <c r="AU4632" s="22"/>
      <c r="AV4632" s="22"/>
      <c r="AW4632" s="22"/>
      <c r="AX4632" s="22"/>
      <c r="AY4632" s="22"/>
      <c r="AZ4632" s="22"/>
      <c r="BA4632" s="22"/>
      <c r="BB4632" s="22"/>
      <c r="BC4632" s="22"/>
      <c r="BD4632" s="22"/>
      <c r="BE4632" s="22"/>
      <c r="BF4632" s="22"/>
      <c r="BG4632" s="22"/>
      <c r="BH4632" s="22"/>
      <c r="BI4632" s="22"/>
      <c r="BJ4632" s="22"/>
      <c r="BK4632" s="22"/>
      <c r="BL4632" s="22"/>
      <c r="BM4632" s="22"/>
      <c r="BN4632" s="22"/>
      <c r="BO4632" s="22"/>
      <c r="BP4632" s="22"/>
      <c r="BQ4632" s="22"/>
      <c r="BR4632" s="22"/>
      <c r="BS4632" s="22"/>
      <c r="BT4632" s="22"/>
      <c r="BU4632" s="22"/>
      <c r="BV4632" s="22"/>
      <c r="BW4632" s="22"/>
      <c r="BX4632" s="22"/>
      <c r="BY4632" s="22"/>
      <c r="BZ4632" s="22"/>
      <c r="CA4632" s="22"/>
      <c r="CB4632" s="22"/>
      <c r="CC4632" s="22"/>
      <c r="CD4632" s="22"/>
      <c r="CE4632" s="22"/>
      <c r="CF4632" s="22"/>
      <c r="CG4632" s="22"/>
      <c r="CH4632" s="22"/>
      <c r="CI4632" s="22"/>
      <c r="CJ4632" s="22"/>
      <c r="CK4632" s="22"/>
      <c r="CL4632" s="22"/>
      <c r="CM4632" s="22"/>
      <c r="CN4632" s="22"/>
      <c r="CO4632" s="22"/>
    </row>
    <row r="4633" spans="1:93" s="2" customFormat="1" x14ac:dyDescent="0.3">
      <c r="A4633" s="73" t="s">
        <v>204</v>
      </c>
      <c r="B4633" s="73" t="s">
        <v>362</v>
      </c>
      <c r="C4633" s="67" t="s">
        <v>252</v>
      </c>
      <c r="D4633" s="67" t="s">
        <v>293</v>
      </c>
      <c r="E4633" s="73"/>
      <c r="F4633" s="73" t="s">
        <v>491</v>
      </c>
      <c r="G4633" s="73" t="s">
        <v>405</v>
      </c>
      <c r="H4633" s="73" t="s">
        <v>405</v>
      </c>
      <c r="I4633" s="73" t="s">
        <v>468</v>
      </c>
      <c r="J4633" s="86" t="str">
        <f t="shared" si="102"/>
        <v>Dual purpose 4X4 km Managed cars (by market segment)</v>
      </c>
      <c r="K4633" s="98">
        <v>4.2999999999999999E-4</v>
      </c>
      <c r="L4633" s="48"/>
      <c r="M4633" s="22"/>
      <c r="N4633" s="22"/>
      <c r="O4633" s="22"/>
      <c r="P4633" s="22"/>
      <c r="Q4633" s="22"/>
      <c r="R4633" s="22"/>
      <c r="S4633" s="22"/>
      <c r="T4633" s="22"/>
      <c r="U4633" s="22"/>
      <c r="V4633" s="22"/>
      <c r="W4633" s="22"/>
      <c r="X4633" s="22"/>
      <c r="Y4633" s="22"/>
      <c r="Z4633" s="22"/>
      <c r="AA4633" s="22"/>
      <c r="AB4633" s="22"/>
      <c r="AC4633" s="22"/>
      <c r="AD4633" s="22"/>
      <c r="AE4633" s="22"/>
      <c r="AF4633" s="22"/>
      <c r="AG4633" s="22"/>
      <c r="AH4633" s="22"/>
      <c r="AI4633" s="22"/>
      <c r="AJ4633" s="22"/>
      <c r="AK4633" s="22"/>
      <c r="AL4633" s="22"/>
      <c r="AM4633" s="22"/>
      <c r="AN4633" s="22"/>
      <c r="AO4633" s="22"/>
      <c r="AP4633" s="22"/>
      <c r="AQ4633" s="22"/>
      <c r="AR4633" s="22"/>
      <c r="AS4633" s="22"/>
      <c r="AT4633" s="22"/>
      <c r="AU4633" s="22"/>
      <c r="AV4633" s="22"/>
      <c r="AW4633" s="22"/>
      <c r="AX4633" s="22"/>
      <c r="AY4633" s="22"/>
      <c r="AZ4633" s="22"/>
      <c r="BA4633" s="22"/>
      <c r="BB4633" s="22"/>
      <c r="BC4633" s="22"/>
      <c r="BD4633" s="22"/>
      <c r="BE4633" s="22"/>
      <c r="BF4633" s="22"/>
      <c r="BG4633" s="22"/>
      <c r="BH4633" s="22"/>
      <c r="BI4633" s="22"/>
      <c r="BJ4633" s="22"/>
      <c r="BK4633" s="22"/>
      <c r="BL4633" s="22"/>
      <c r="BM4633" s="22"/>
      <c r="BN4633" s="22"/>
      <c r="BO4633" s="22"/>
      <c r="BP4633" s="22"/>
      <c r="BQ4633" s="22"/>
      <c r="BR4633" s="22"/>
      <c r="BS4633" s="22"/>
      <c r="BT4633" s="22"/>
      <c r="BU4633" s="22"/>
      <c r="BV4633" s="22"/>
      <c r="BW4633" s="22"/>
      <c r="BX4633" s="22"/>
      <c r="BY4633" s="22"/>
      <c r="BZ4633" s="22"/>
      <c r="CA4633" s="22"/>
      <c r="CB4633" s="22"/>
      <c r="CC4633" s="22"/>
      <c r="CD4633" s="22"/>
      <c r="CE4633" s="22"/>
      <c r="CF4633" s="22"/>
      <c r="CG4633" s="22"/>
      <c r="CH4633" s="22"/>
      <c r="CI4633" s="22"/>
      <c r="CJ4633" s="22"/>
      <c r="CK4633" s="22"/>
      <c r="CL4633" s="22"/>
      <c r="CM4633" s="22"/>
      <c r="CN4633" s="22"/>
      <c r="CO4633" s="22"/>
    </row>
    <row r="4634" spans="1:93" s="2" customFormat="1" x14ac:dyDescent="0.3">
      <c r="A4634" s="73" t="s">
        <v>204</v>
      </c>
      <c r="B4634" s="73" t="s">
        <v>362</v>
      </c>
      <c r="C4634" s="67" t="s">
        <v>252</v>
      </c>
      <c r="D4634" s="67" t="s">
        <v>293</v>
      </c>
      <c r="E4634" s="73"/>
      <c r="F4634" s="73" t="s">
        <v>491</v>
      </c>
      <c r="G4634" s="73" t="s">
        <v>156</v>
      </c>
      <c r="H4634" s="73" t="s">
        <v>156</v>
      </c>
      <c r="I4634" s="73" t="s">
        <v>465</v>
      </c>
      <c r="J4634" s="86" t="str">
        <f t="shared" si="102"/>
        <v>Dual purpose 4X4 miles Managed cars (by market segment)</v>
      </c>
      <c r="K4634" s="98">
        <v>0.12928999999999999</v>
      </c>
      <c r="L4634" s="48"/>
      <c r="M4634" s="22"/>
      <c r="N4634" s="22"/>
      <c r="O4634" s="22"/>
      <c r="P4634" s="22"/>
      <c r="Q4634" s="22"/>
      <c r="R4634" s="22"/>
      <c r="S4634" s="22"/>
      <c r="T4634" s="2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c r="AQ4634" s="22"/>
      <c r="AR4634" s="22"/>
      <c r="AS4634" s="22"/>
      <c r="AT4634" s="22"/>
      <c r="AU4634" s="22"/>
      <c r="AV4634" s="22"/>
      <c r="AW4634" s="22"/>
      <c r="AX4634" s="22"/>
      <c r="AY4634" s="22"/>
      <c r="AZ4634" s="22"/>
      <c r="BA4634" s="22"/>
      <c r="BB4634" s="22"/>
      <c r="BC4634" s="22"/>
      <c r="BD4634" s="22"/>
      <c r="BE4634" s="22"/>
      <c r="BF4634" s="22"/>
      <c r="BG4634" s="22"/>
      <c r="BH4634" s="22"/>
      <c r="BI4634" s="22"/>
      <c r="BJ4634" s="22"/>
      <c r="BK4634" s="22"/>
      <c r="BL4634" s="22"/>
      <c r="BM4634" s="22"/>
      <c r="BN4634" s="22"/>
      <c r="BO4634" s="22"/>
      <c r="BP4634" s="22"/>
      <c r="BQ4634" s="22"/>
      <c r="BR4634" s="22"/>
      <c r="BS4634" s="22"/>
      <c r="BT4634" s="22"/>
      <c r="BU4634" s="22"/>
      <c r="BV4634" s="22"/>
      <c r="BW4634" s="22"/>
      <c r="BX4634" s="22"/>
      <c r="BY4634" s="22"/>
      <c r="BZ4634" s="22"/>
      <c r="CA4634" s="22"/>
      <c r="CB4634" s="22"/>
      <c r="CC4634" s="22"/>
      <c r="CD4634" s="22"/>
      <c r="CE4634" s="22"/>
      <c r="CF4634" s="22"/>
      <c r="CG4634" s="22"/>
      <c r="CH4634" s="22"/>
      <c r="CI4634" s="22"/>
      <c r="CJ4634" s="22"/>
      <c r="CK4634" s="22"/>
      <c r="CL4634" s="22"/>
      <c r="CM4634" s="22"/>
      <c r="CN4634" s="22"/>
      <c r="CO4634" s="22"/>
    </row>
    <row r="4635" spans="1:93" s="2" customFormat="1" x14ac:dyDescent="0.3">
      <c r="A4635" s="73" t="s">
        <v>204</v>
      </c>
      <c r="B4635" s="73" t="s">
        <v>362</v>
      </c>
      <c r="C4635" s="67" t="s">
        <v>252</v>
      </c>
      <c r="D4635" s="67" t="s">
        <v>293</v>
      </c>
      <c r="E4635" s="73"/>
      <c r="F4635" s="73" t="s">
        <v>491</v>
      </c>
      <c r="G4635" s="73" t="s">
        <v>156</v>
      </c>
      <c r="H4635" s="73" t="s">
        <v>156</v>
      </c>
      <c r="I4635" s="73" t="s">
        <v>466</v>
      </c>
      <c r="J4635" s="86" t="str">
        <f t="shared" si="102"/>
        <v>Dual purpose 4X4 miles Managed cars (by market segment)</v>
      </c>
      <c r="K4635" s="98">
        <v>3.3E-4</v>
      </c>
      <c r="L4635" s="48"/>
      <c r="M4635" s="22"/>
      <c r="N4635" s="22"/>
      <c r="O4635" s="22"/>
      <c r="P4635" s="22"/>
      <c r="Q4635" s="22"/>
      <c r="R4635" s="22"/>
      <c r="S4635" s="22"/>
      <c r="T4635" s="22"/>
      <c r="U4635" s="22"/>
      <c r="V4635" s="22"/>
      <c r="W4635" s="22"/>
      <c r="X4635" s="22"/>
      <c r="Y4635" s="22"/>
      <c r="Z4635" s="22"/>
      <c r="AA4635" s="22"/>
      <c r="AB4635" s="22"/>
      <c r="AC4635" s="22"/>
      <c r="AD4635" s="22"/>
      <c r="AE4635" s="22"/>
      <c r="AF4635" s="22"/>
      <c r="AG4635" s="22"/>
      <c r="AH4635" s="22"/>
      <c r="AI4635" s="22"/>
      <c r="AJ4635" s="22"/>
      <c r="AK4635" s="22"/>
      <c r="AL4635" s="22"/>
      <c r="AM4635" s="22"/>
      <c r="AN4635" s="22"/>
      <c r="AO4635" s="22"/>
      <c r="AP4635" s="22"/>
      <c r="AQ4635" s="22"/>
      <c r="AR4635" s="22"/>
      <c r="AS4635" s="22"/>
      <c r="AT4635" s="22"/>
      <c r="AU4635" s="22"/>
      <c r="AV4635" s="22"/>
      <c r="AW4635" s="22"/>
      <c r="AX4635" s="22"/>
      <c r="AY4635" s="22"/>
      <c r="AZ4635" s="22"/>
      <c r="BA4635" s="22"/>
      <c r="BB4635" s="22"/>
      <c r="BC4635" s="22"/>
      <c r="BD4635" s="22"/>
      <c r="BE4635" s="22"/>
      <c r="BF4635" s="22"/>
      <c r="BG4635" s="22"/>
      <c r="BH4635" s="22"/>
      <c r="BI4635" s="22"/>
      <c r="BJ4635" s="22"/>
      <c r="BK4635" s="22"/>
      <c r="BL4635" s="22"/>
      <c r="BM4635" s="22"/>
      <c r="BN4635" s="22"/>
      <c r="BO4635" s="22"/>
      <c r="BP4635" s="22"/>
      <c r="BQ4635" s="22"/>
      <c r="BR4635" s="22"/>
      <c r="BS4635" s="22"/>
      <c r="BT4635" s="22"/>
      <c r="BU4635" s="22"/>
      <c r="BV4635" s="22"/>
      <c r="BW4635" s="22"/>
      <c r="BX4635" s="22"/>
      <c r="BY4635" s="22"/>
      <c r="BZ4635" s="22"/>
      <c r="CA4635" s="22"/>
      <c r="CB4635" s="22"/>
      <c r="CC4635" s="22"/>
      <c r="CD4635" s="22"/>
      <c r="CE4635" s="22"/>
      <c r="CF4635" s="22"/>
      <c r="CG4635" s="22"/>
      <c r="CH4635" s="22"/>
      <c r="CI4635" s="22"/>
      <c r="CJ4635" s="22"/>
      <c r="CK4635" s="22"/>
      <c r="CL4635" s="22"/>
      <c r="CM4635" s="22"/>
      <c r="CN4635" s="22"/>
      <c r="CO4635" s="22"/>
    </row>
    <row r="4636" spans="1:93" s="2" customFormat="1" x14ac:dyDescent="0.3">
      <c r="A4636" s="73" t="s">
        <v>204</v>
      </c>
      <c r="B4636" s="73" t="s">
        <v>362</v>
      </c>
      <c r="C4636" s="67" t="s">
        <v>252</v>
      </c>
      <c r="D4636" s="67" t="s">
        <v>293</v>
      </c>
      <c r="E4636" s="73"/>
      <c r="F4636" s="73" t="s">
        <v>491</v>
      </c>
      <c r="G4636" s="73" t="s">
        <v>156</v>
      </c>
      <c r="H4636" s="73" t="s">
        <v>156</v>
      </c>
      <c r="I4636" s="73" t="s">
        <v>467</v>
      </c>
      <c r="J4636" s="86" t="str">
        <f t="shared" si="102"/>
        <v>Dual purpose 4X4 miles Managed cars (by market segment)</v>
      </c>
      <c r="K4636" s="98">
        <v>0.12827</v>
      </c>
      <c r="L4636" s="48"/>
      <c r="M4636" s="22"/>
      <c r="N4636" s="22"/>
      <c r="O4636" s="22"/>
      <c r="P4636" s="22"/>
      <c r="Q4636" s="22"/>
      <c r="R4636" s="22"/>
      <c r="S4636" s="22"/>
      <c r="T4636" s="2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c r="AQ4636" s="22"/>
      <c r="AR4636" s="22"/>
      <c r="AS4636" s="22"/>
      <c r="AT4636" s="22"/>
      <c r="AU4636" s="22"/>
      <c r="AV4636" s="22"/>
      <c r="AW4636" s="22"/>
      <c r="AX4636" s="22"/>
      <c r="AY4636" s="22"/>
      <c r="AZ4636" s="22"/>
      <c r="BA4636" s="22"/>
      <c r="BB4636" s="22"/>
      <c r="BC4636" s="22"/>
      <c r="BD4636" s="22"/>
      <c r="BE4636" s="22"/>
      <c r="BF4636" s="22"/>
      <c r="BG4636" s="22"/>
      <c r="BH4636" s="22"/>
      <c r="BI4636" s="22"/>
      <c r="BJ4636" s="22"/>
      <c r="BK4636" s="22"/>
      <c r="BL4636" s="22"/>
      <c r="BM4636" s="22"/>
      <c r="BN4636" s="22"/>
      <c r="BO4636" s="22"/>
      <c r="BP4636" s="22"/>
      <c r="BQ4636" s="22"/>
      <c r="BR4636" s="22"/>
      <c r="BS4636" s="22"/>
      <c r="BT4636" s="22"/>
      <c r="BU4636" s="22"/>
      <c r="BV4636" s="22"/>
      <c r="BW4636" s="22"/>
      <c r="BX4636" s="22"/>
      <c r="BY4636" s="22"/>
      <c r="BZ4636" s="22"/>
      <c r="CA4636" s="22"/>
      <c r="CB4636" s="22"/>
      <c r="CC4636" s="22"/>
      <c r="CD4636" s="22"/>
      <c r="CE4636" s="22"/>
      <c r="CF4636" s="22"/>
      <c r="CG4636" s="22"/>
      <c r="CH4636" s="22"/>
      <c r="CI4636" s="22"/>
      <c r="CJ4636" s="22"/>
      <c r="CK4636" s="22"/>
      <c r="CL4636" s="22"/>
      <c r="CM4636" s="22"/>
      <c r="CN4636" s="22"/>
      <c r="CO4636" s="22"/>
    </row>
    <row r="4637" spans="1:93" s="2" customFormat="1" x14ac:dyDescent="0.3">
      <c r="A4637" s="73" t="s">
        <v>204</v>
      </c>
      <c r="B4637" s="73" t="s">
        <v>362</v>
      </c>
      <c r="C4637" s="67" t="s">
        <v>252</v>
      </c>
      <c r="D4637" s="67" t="s">
        <v>293</v>
      </c>
      <c r="E4637" s="73"/>
      <c r="F4637" s="73" t="s">
        <v>491</v>
      </c>
      <c r="G4637" s="73" t="s">
        <v>156</v>
      </c>
      <c r="H4637" s="73" t="s">
        <v>156</v>
      </c>
      <c r="I4637" s="73" t="s">
        <v>468</v>
      </c>
      <c r="J4637" s="86" t="str">
        <f t="shared" si="102"/>
        <v>Dual purpose 4X4 miles Managed cars (by market segment)</v>
      </c>
      <c r="K4637" s="98">
        <v>6.8999999999999997E-4</v>
      </c>
      <c r="L4637" s="48"/>
      <c r="M4637" s="22"/>
      <c r="N4637" s="22"/>
      <c r="O4637" s="22"/>
      <c r="P4637" s="22"/>
      <c r="Q4637" s="22"/>
      <c r="R4637" s="22"/>
      <c r="S4637" s="22"/>
      <c r="T4637" s="22"/>
      <c r="U4637" s="22"/>
      <c r="V4637" s="22"/>
      <c r="W4637" s="22"/>
      <c r="X4637" s="22"/>
      <c r="Y4637" s="22"/>
      <c r="Z4637" s="22"/>
      <c r="AA4637" s="22"/>
      <c r="AB4637" s="22"/>
      <c r="AC4637" s="22"/>
      <c r="AD4637" s="22"/>
      <c r="AE4637" s="22"/>
      <c r="AF4637" s="22"/>
      <c r="AG4637" s="22"/>
      <c r="AH4637" s="22"/>
      <c r="AI4637" s="22"/>
      <c r="AJ4637" s="22"/>
      <c r="AK4637" s="22"/>
      <c r="AL4637" s="22"/>
      <c r="AM4637" s="22"/>
      <c r="AN4637" s="22"/>
      <c r="AO4637" s="22"/>
      <c r="AP4637" s="22"/>
      <c r="AQ4637" s="22"/>
      <c r="AR4637" s="22"/>
      <c r="AS4637" s="22"/>
      <c r="AT4637" s="22"/>
      <c r="AU4637" s="22"/>
      <c r="AV4637" s="22"/>
      <c r="AW4637" s="22"/>
      <c r="AX4637" s="22"/>
      <c r="AY4637" s="22"/>
      <c r="AZ4637" s="22"/>
      <c r="BA4637" s="22"/>
      <c r="BB4637" s="22"/>
      <c r="BC4637" s="22"/>
      <c r="BD4637" s="22"/>
      <c r="BE4637" s="22"/>
      <c r="BF4637" s="22"/>
      <c r="BG4637" s="22"/>
      <c r="BH4637" s="22"/>
      <c r="BI4637" s="22"/>
      <c r="BJ4637" s="22"/>
      <c r="BK4637" s="22"/>
      <c r="BL4637" s="22"/>
      <c r="BM4637" s="22"/>
      <c r="BN4637" s="22"/>
      <c r="BO4637" s="22"/>
      <c r="BP4637" s="22"/>
      <c r="BQ4637" s="22"/>
      <c r="BR4637" s="22"/>
      <c r="BS4637" s="22"/>
      <c r="BT4637" s="22"/>
      <c r="BU4637" s="22"/>
      <c r="BV4637" s="22"/>
      <c r="BW4637" s="22"/>
      <c r="BX4637" s="22"/>
      <c r="BY4637" s="22"/>
      <c r="BZ4637" s="22"/>
      <c r="CA4637" s="22"/>
      <c r="CB4637" s="22"/>
      <c r="CC4637" s="22"/>
      <c r="CD4637" s="22"/>
      <c r="CE4637" s="22"/>
      <c r="CF4637" s="22"/>
      <c r="CG4637" s="22"/>
      <c r="CH4637" s="22"/>
      <c r="CI4637" s="22"/>
      <c r="CJ4637" s="22"/>
      <c r="CK4637" s="22"/>
      <c r="CL4637" s="22"/>
      <c r="CM4637" s="22"/>
      <c r="CN4637" s="22"/>
      <c r="CO4637" s="22"/>
    </row>
    <row r="4638" spans="1:93" s="2" customFormat="1" x14ac:dyDescent="0.3">
      <c r="A4638" s="73" t="s">
        <v>204</v>
      </c>
      <c r="B4638" s="73" t="s">
        <v>362</v>
      </c>
      <c r="C4638" s="67" t="s">
        <v>252</v>
      </c>
      <c r="D4638" s="67" t="s">
        <v>243</v>
      </c>
      <c r="E4638" s="73"/>
      <c r="F4638" s="73" t="s">
        <v>412</v>
      </c>
      <c r="G4638" s="73" t="s">
        <v>405</v>
      </c>
      <c r="H4638" s="73" t="s">
        <v>405</v>
      </c>
      <c r="I4638" s="73" t="s">
        <v>465</v>
      </c>
      <c r="J4638" s="86" t="str">
        <f t="shared" si="102"/>
        <v>MPV km Managed cars (by market segment)</v>
      </c>
      <c r="K4638" s="98">
        <v>0.18101</v>
      </c>
      <c r="L4638" s="48"/>
      <c r="M4638" s="22"/>
      <c r="N4638" s="22"/>
      <c r="O4638" s="22"/>
      <c r="P4638" s="22"/>
      <c r="Q4638" s="22"/>
      <c r="R4638" s="22"/>
      <c r="S4638" s="22"/>
      <c r="T4638" s="2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c r="AQ4638" s="22"/>
      <c r="AR4638" s="22"/>
      <c r="AS4638" s="22"/>
      <c r="AT4638" s="22"/>
      <c r="AU4638" s="22"/>
      <c r="AV4638" s="22"/>
      <c r="AW4638" s="22"/>
      <c r="AX4638" s="22"/>
      <c r="AY4638" s="22"/>
      <c r="AZ4638" s="22"/>
      <c r="BA4638" s="22"/>
      <c r="BB4638" s="22"/>
      <c r="BC4638" s="22"/>
      <c r="BD4638" s="22"/>
      <c r="BE4638" s="22"/>
      <c r="BF4638" s="22"/>
      <c r="BG4638" s="22"/>
      <c r="BH4638" s="22"/>
      <c r="BI4638" s="22"/>
      <c r="BJ4638" s="22"/>
      <c r="BK4638" s="22"/>
      <c r="BL4638" s="22"/>
      <c r="BM4638" s="22"/>
      <c r="BN4638" s="22"/>
      <c r="BO4638" s="22"/>
      <c r="BP4638" s="22"/>
      <c r="BQ4638" s="22"/>
      <c r="BR4638" s="22"/>
      <c r="BS4638" s="22"/>
      <c r="BT4638" s="22"/>
      <c r="BU4638" s="22"/>
      <c r="BV4638" s="22"/>
      <c r="BW4638" s="22"/>
      <c r="BX4638" s="22"/>
      <c r="BY4638" s="22"/>
      <c r="BZ4638" s="22"/>
      <c r="CA4638" s="22"/>
      <c r="CB4638" s="22"/>
      <c r="CC4638" s="22"/>
      <c r="CD4638" s="22"/>
      <c r="CE4638" s="22"/>
      <c r="CF4638" s="22"/>
      <c r="CG4638" s="22"/>
      <c r="CH4638" s="22"/>
      <c r="CI4638" s="22"/>
      <c r="CJ4638" s="22"/>
      <c r="CK4638" s="22"/>
      <c r="CL4638" s="22"/>
      <c r="CM4638" s="22"/>
      <c r="CN4638" s="22"/>
      <c r="CO4638" s="22"/>
    </row>
    <row r="4639" spans="1:93" s="2" customFormat="1" x14ac:dyDescent="0.3">
      <c r="A4639" s="73" t="s">
        <v>204</v>
      </c>
      <c r="B4639" s="73" t="s">
        <v>362</v>
      </c>
      <c r="C4639" s="67" t="s">
        <v>252</v>
      </c>
      <c r="D4639" s="67" t="s">
        <v>243</v>
      </c>
      <c r="E4639" s="73"/>
      <c r="F4639" s="73" t="s">
        <v>412</v>
      </c>
      <c r="G4639" s="73" t="s">
        <v>405</v>
      </c>
      <c r="H4639" s="73" t="s">
        <v>405</v>
      </c>
      <c r="I4639" s="73" t="s">
        <v>466</v>
      </c>
      <c r="J4639" s="86" t="str">
        <f t="shared" ref="J4639:J4702" si="103">CONCATENATE(D4639," ",H4639," ",C4639)</f>
        <v>MPV km Managed cars (by market segment)</v>
      </c>
      <c r="K4639" s="146">
        <v>4.3200000000000001E-6</v>
      </c>
      <c r="L4639" s="48"/>
      <c r="M4639" s="22"/>
      <c r="N4639" s="22"/>
      <c r="O4639" s="22"/>
      <c r="P4639" s="22"/>
      <c r="Q4639" s="22"/>
      <c r="R4639" s="22"/>
      <c r="S4639" s="22"/>
      <c r="T4639" s="22"/>
      <c r="U4639" s="22"/>
      <c r="V4639" s="22"/>
      <c r="W4639" s="22"/>
      <c r="X4639" s="22"/>
      <c r="Y4639" s="22"/>
      <c r="Z4639" s="22"/>
      <c r="AA4639" s="22"/>
      <c r="AB4639" s="22"/>
      <c r="AC4639" s="22"/>
      <c r="AD4639" s="22"/>
      <c r="AE4639" s="22"/>
      <c r="AF4639" s="22"/>
      <c r="AG4639" s="22"/>
      <c r="AH4639" s="22"/>
      <c r="AI4639" s="22"/>
      <c r="AJ4639" s="22"/>
      <c r="AK4639" s="22"/>
      <c r="AL4639" s="22"/>
      <c r="AM4639" s="22"/>
      <c r="AN4639" s="22"/>
      <c r="AO4639" s="22"/>
      <c r="AP4639" s="22"/>
      <c r="AQ4639" s="22"/>
      <c r="AR4639" s="22"/>
      <c r="AS4639" s="22"/>
      <c r="AT4639" s="22"/>
      <c r="AU4639" s="22"/>
      <c r="AV4639" s="22"/>
      <c r="AW4639" s="22"/>
      <c r="AX4639" s="22"/>
      <c r="AY4639" s="22"/>
      <c r="AZ4639" s="22"/>
      <c r="BA4639" s="22"/>
      <c r="BB4639" s="22"/>
      <c r="BC4639" s="22"/>
      <c r="BD4639" s="22"/>
      <c r="BE4639" s="22"/>
      <c r="BF4639" s="22"/>
      <c r="BG4639" s="22"/>
      <c r="BH4639" s="22"/>
      <c r="BI4639" s="22"/>
      <c r="BJ4639" s="22"/>
      <c r="BK4639" s="22"/>
      <c r="BL4639" s="22"/>
      <c r="BM4639" s="22"/>
      <c r="BN4639" s="22"/>
      <c r="BO4639" s="22"/>
      <c r="BP4639" s="22"/>
      <c r="BQ4639" s="22"/>
      <c r="BR4639" s="22"/>
      <c r="BS4639" s="22"/>
      <c r="BT4639" s="22"/>
      <c r="BU4639" s="22"/>
      <c r="BV4639" s="22"/>
      <c r="BW4639" s="22"/>
      <c r="BX4639" s="22"/>
      <c r="BY4639" s="22"/>
      <c r="BZ4639" s="22"/>
      <c r="CA4639" s="22"/>
      <c r="CB4639" s="22"/>
      <c r="CC4639" s="22"/>
      <c r="CD4639" s="22"/>
      <c r="CE4639" s="22"/>
      <c r="CF4639" s="22"/>
      <c r="CG4639" s="22"/>
      <c r="CH4639" s="22"/>
      <c r="CI4639" s="22"/>
      <c r="CJ4639" s="22"/>
      <c r="CK4639" s="22"/>
      <c r="CL4639" s="22"/>
      <c r="CM4639" s="22"/>
      <c r="CN4639" s="22"/>
      <c r="CO4639" s="22"/>
    </row>
    <row r="4640" spans="1:93" s="2" customFormat="1" x14ac:dyDescent="0.3">
      <c r="A4640" s="73" t="s">
        <v>204</v>
      </c>
      <c r="B4640" s="73" t="s">
        <v>362</v>
      </c>
      <c r="C4640" s="67" t="s">
        <v>252</v>
      </c>
      <c r="D4640" s="67" t="s">
        <v>243</v>
      </c>
      <c r="E4640" s="73"/>
      <c r="F4640" s="73" t="s">
        <v>412</v>
      </c>
      <c r="G4640" s="73" t="s">
        <v>405</v>
      </c>
      <c r="H4640" s="73" t="s">
        <v>405</v>
      </c>
      <c r="I4640" s="73" t="s">
        <v>467</v>
      </c>
      <c r="J4640" s="86" t="str">
        <f t="shared" si="103"/>
        <v>MPV km Managed cars (by market segment)</v>
      </c>
      <c r="K4640" s="98">
        <v>0.17917</v>
      </c>
      <c r="L4640" s="48"/>
      <c r="M4640" s="22"/>
      <c r="N4640" s="22"/>
      <c r="O4640" s="22"/>
      <c r="P4640" s="22"/>
      <c r="Q4640" s="22"/>
      <c r="R4640" s="22"/>
      <c r="S4640" s="22"/>
      <c r="T4640" s="2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c r="AQ4640" s="22"/>
      <c r="AR4640" s="22"/>
      <c r="AS4640" s="22"/>
      <c r="AT4640" s="22"/>
      <c r="AU4640" s="22"/>
      <c r="AV4640" s="22"/>
      <c r="AW4640" s="22"/>
      <c r="AX4640" s="22"/>
      <c r="AY4640" s="22"/>
      <c r="AZ4640" s="22"/>
      <c r="BA4640" s="22"/>
      <c r="BB4640" s="22"/>
      <c r="BC4640" s="22"/>
      <c r="BD4640" s="22"/>
      <c r="BE4640" s="22"/>
      <c r="BF4640" s="22"/>
      <c r="BG4640" s="22"/>
      <c r="BH4640" s="22"/>
      <c r="BI4640" s="22"/>
      <c r="BJ4640" s="22"/>
      <c r="BK4640" s="22"/>
      <c r="BL4640" s="22"/>
      <c r="BM4640" s="22"/>
      <c r="BN4640" s="22"/>
      <c r="BO4640" s="22"/>
      <c r="BP4640" s="22"/>
      <c r="BQ4640" s="22"/>
      <c r="BR4640" s="22"/>
      <c r="BS4640" s="22"/>
      <c r="BT4640" s="22"/>
      <c r="BU4640" s="22"/>
      <c r="BV4640" s="22"/>
      <c r="BW4640" s="22"/>
      <c r="BX4640" s="22"/>
      <c r="BY4640" s="22"/>
      <c r="BZ4640" s="22"/>
      <c r="CA4640" s="22"/>
      <c r="CB4640" s="22"/>
      <c r="CC4640" s="22"/>
      <c r="CD4640" s="22"/>
      <c r="CE4640" s="22"/>
      <c r="CF4640" s="22"/>
      <c r="CG4640" s="22"/>
      <c r="CH4640" s="22"/>
      <c r="CI4640" s="22"/>
      <c r="CJ4640" s="22"/>
      <c r="CK4640" s="22"/>
      <c r="CL4640" s="22"/>
      <c r="CM4640" s="22"/>
      <c r="CN4640" s="22"/>
      <c r="CO4640" s="22"/>
    </row>
    <row r="4641" spans="1:93" s="2" customFormat="1" x14ac:dyDescent="0.3">
      <c r="A4641" s="73" t="s">
        <v>204</v>
      </c>
      <c r="B4641" s="73" t="s">
        <v>362</v>
      </c>
      <c r="C4641" s="67" t="s">
        <v>252</v>
      </c>
      <c r="D4641" s="67" t="s">
        <v>243</v>
      </c>
      <c r="E4641" s="73"/>
      <c r="F4641" s="73" t="s">
        <v>412</v>
      </c>
      <c r="G4641" s="73" t="s">
        <v>405</v>
      </c>
      <c r="H4641" s="73" t="s">
        <v>405</v>
      </c>
      <c r="I4641" s="73" t="s">
        <v>468</v>
      </c>
      <c r="J4641" s="86" t="str">
        <f t="shared" si="103"/>
        <v>MPV km Managed cars (by market segment)</v>
      </c>
      <c r="K4641" s="98">
        <v>1.8400000000000001E-3</v>
      </c>
      <c r="L4641" s="48"/>
      <c r="M4641" s="22"/>
      <c r="N4641" s="22"/>
      <c r="O4641" s="22"/>
      <c r="P4641" s="22"/>
      <c r="Q4641" s="22"/>
      <c r="R4641" s="22"/>
      <c r="S4641" s="22"/>
      <c r="T4641" s="22"/>
      <c r="U4641" s="22"/>
      <c r="V4641" s="22"/>
      <c r="W4641" s="22"/>
      <c r="X4641" s="22"/>
      <c r="Y4641" s="22"/>
      <c r="Z4641" s="22"/>
      <c r="AA4641" s="22"/>
      <c r="AB4641" s="22"/>
      <c r="AC4641" s="22"/>
      <c r="AD4641" s="22"/>
      <c r="AE4641" s="22"/>
      <c r="AF4641" s="22"/>
      <c r="AG4641" s="22"/>
      <c r="AH4641" s="22"/>
      <c r="AI4641" s="22"/>
      <c r="AJ4641" s="22"/>
      <c r="AK4641" s="22"/>
      <c r="AL4641" s="22"/>
      <c r="AM4641" s="22"/>
      <c r="AN4641" s="22"/>
      <c r="AO4641" s="22"/>
      <c r="AP4641" s="22"/>
      <c r="AQ4641" s="22"/>
      <c r="AR4641" s="22"/>
      <c r="AS4641" s="22"/>
      <c r="AT4641" s="22"/>
      <c r="AU4641" s="22"/>
      <c r="AV4641" s="22"/>
      <c r="AW4641" s="22"/>
      <c r="AX4641" s="22"/>
      <c r="AY4641" s="22"/>
      <c r="AZ4641" s="22"/>
      <c r="BA4641" s="22"/>
      <c r="BB4641" s="22"/>
      <c r="BC4641" s="22"/>
      <c r="BD4641" s="22"/>
      <c r="BE4641" s="22"/>
      <c r="BF4641" s="22"/>
      <c r="BG4641" s="22"/>
      <c r="BH4641" s="22"/>
      <c r="BI4641" s="22"/>
      <c r="BJ4641" s="22"/>
      <c r="BK4641" s="22"/>
      <c r="BL4641" s="22"/>
      <c r="BM4641" s="22"/>
      <c r="BN4641" s="22"/>
      <c r="BO4641" s="22"/>
      <c r="BP4641" s="22"/>
      <c r="BQ4641" s="22"/>
      <c r="BR4641" s="22"/>
      <c r="BS4641" s="22"/>
      <c r="BT4641" s="22"/>
      <c r="BU4641" s="22"/>
      <c r="BV4641" s="22"/>
      <c r="BW4641" s="22"/>
      <c r="BX4641" s="22"/>
      <c r="BY4641" s="22"/>
      <c r="BZ4641" s="22"/>
      <c r="CA4641" s="22"/>
      <c r="CB4641" s="22"/>
      <c r="CC4641" s="22"/>
      <c r="CD4641" s="22"/>
      <c r="CE4641" s="22"/>
      <c r="CF4641" s="22"/>
      <c r="CG4641" s="22"/>
      <c r="CH4641" s="22"/>
      <c r="CI4641" s="22"/>
      <c r="CJ4641" s="22"/>
      <c r="CK4641" s="22"/>
      <c r="CL4641" s="22"/>
      <c r="CM4641" s="22"/>
      <c r="CN4641" s="22"/>
      <c r="CO4641" s="22"/>
    </row>
    <row r="4642" spans="1:93" s="2" customFormat="1" x14ac:dyDescent="0.3">
      <c r="A4642" s="73" t="s">
        <v>204</v>
      </c>
      <c r="B4642" s="73" t="s">
        <v>362</v>
      </c>
      <c r="C4642" s="67" t="s">
        <v>252</v>
      </c>
      <c r="D4642" s="67" t="s">
        <v>243</v>
      </c>
      <c r="E4642" s="73"/>
      <c r="F4642" s="73" t="s">
        <v>412</v>
      </c>
      <c r="G4642" s="73" t="s">
        <v>156</v>
      </c>
      <c r="H4642" s="73" t="s">
        <v>156</v>
      </c>
      <c r="I4642" s="73" t="s">
        <v>465</v>
      </c>
      <c r="J4642" s="86" t="str">
        <f t="shared" si="103"/>
        <v>MPV miles Managed cars (by market segment)</v>
      </c>
      <c r="K4642" s="98">
        <v>0.29132999999999998</v>
      </c>
      <c r="L4642" s="48"/>
      <c r="M4642" s="22"/>
      <c r="N4642" s="22"/>
      <c r="O4642" s="22"/>
      <c r="P4642" s="22"/>
      <c r="Q4642" s="22"/>
      <c r="R4642" s="22"/>
      <c r="S4642" s="22"/>
      <c r="T4642" s="2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c r="AQ4642" s="22"/>
      <c r="AR4642" s="22"/>
      <c r="AS4642" s="22"/>
      <c r="AT4642" s="22"/>
      <c r="AU4642" s="22"/>
      <c r="AV4642" s="22"/>
      <c r="AW4642" s="22"/>
      <c r="AX4642" s="22"/>
      <c r="AY4642" s="22"/>
      <c r="AZ4642" s="22"/>
      <c r="BA4642" s="22"/>
      <c r="BB4642" s="22"/>
      <c r="BC4642" s="22"/>
      <c r="BD4642" s="22"/>
      <c r="BE4642" s="22"/>
      <c r="BF4642" s="22"/>
      <c r="BG4642" s="22"/>
      <c r="BH4642" s="22"/>
      <c r="BI4642" s="22"/>
      <c r="BJ4642" s="22"/>
      <c r="BK4642" s="22"/>
      <c r="BL4642" s="22"/>
      <c r="BM4642" s="22"/>
      <c r="BN4642" s="22"/>
      <c r="BO4642" s="22"/>
      <c r="BP4642" s="22"/>
      <c r="BQ4642" s="22"/>
      <c r="BR4642" s="22"/>
      <c r="BS4642" s="22"/>
      <c r="BT4642" s="22"/>
      <c r="BU4642" s="22"/>
      <c r="BV4642" s="22"/>
      <c r="BW4642" s="22"/>
      <c r="BX4642" s="22"/>
      <c r="BY4642" s="22"/>
      <c r="BZ4642" s="22"/>
      <c r="CA4642" s="22"/>
      <c r="CB4642" s="22"/>
      <c r="CC4642" s="22"/>
      <c r="CD4642" s="22"/>
      <c r="CE4642" s="22"/>
      <c r="CF4642" s="22"/>
      <c r="CG4642" s="22"/>
      <c r="CH4642" s="22"/>
      <c r="CI4642" s="22"/>
      <c r="CJ4642" s="22"/>
      <c r="CK4642" s="22"/>
      <c r="CL4642" s="22"/>
      <c r="CM4642" s="22"/>
      <c r="CN4642" s="22"/>
      <c r="CO4642" s="22"/>
    </row>
    <row r="4643" spans="1:93" s="2" customFormat="1" x14ac:dyDescent="0.3">
      <c r="A4643" s="73" t="s">
        <v>204</v>
      </c>
      <c r="B4643" s="73" t="s">
        <v>362</v>
      </c>
      <c r="C4643" s="67" t="s">
        <v>252</v>
      </c>
      <c r="D4643" s="67" t="s">
        <v>243</v>
      </c>
      <c r="E4643" s="73"/>
      <c r="F4643" s="73" t="s">
        <v>412</v>
      </c>
      <c r="G4643" s="73" t="s">
        <v>156</v>
      </c>
      <c r="H4643" s="73" t="s">
        <v>156</v>
      </c>
      <c r="I4643" s="73" t="s">
        <v>466</v>
      </c>
      <c r="J4643" s="86" t="str">
        <f t="shared" si="103"/>
        <v>MPV miles Managed cars (by market segment)</v>
      </c>
      <c r="K4643" s="98">
        <v>1.0000000000000001E-5</v>
      </c>
      <c r="L4643" s="48"/>
      <c r="M4643" s="22"/>
      <c r="N4643" s="22"/>
      <c r="O4643" s="22"/>
      <c r="P4643" s="22"/>
      <c r="Q4643" s="22"/>
      <c r="R4643" s="22"/>
      <c r="S4643" s="22"/>
      <c r="T4643" s="22"/>
      <c r="U4643" s="22"/>
      <c r="V4643" s="22"/>
      <c r="W4643" s="22"/>
      <c r="X4643" s="22"/>
      <c r="Y4643" s="22"/>
      <c r="Z4643" s="22"/>
      <c r="AA4643" s="22"/>
      <c r="AB4643" s="22"/>
      <c r="AC4643" s="22"/>
      <c r="AD4643" s="22"/>
      <c r="AE4643" s="22"/>
      <c r="AF4643" s="22"/>
      <c r="AG4643" s="22"/>
      <c r="AH4643" s="22"/>
      <c r="AI4643" s="22"/>
      <c r="AJ4643" s="22"/>
      <c r="AK4643" s="22"/>
      <c r="AL4643" s="22"/>
      <c r="AM4643" s="22"/>
      <c r="AN4643" s="22"/>
      <c r="AO4643" s="22"/>
      <c r="AP4643" s="22"/>
      <c r="AQ4643" s="22"/>
      <c r="AR4643" s="22"/>
      <c r="AS4643" s="22"/>
      <c r="AT4643" s="22"/>
      <c r="AU4643" s="22"/>
      <c r="AV4643" s="22"/>
      <c r="AW4643" s="22"/>
      <c r="AX4643" s="22"/>
      <c r="AY4643" s="22"/>
      <c r="AZ4643" s="22"/>
      <c r="BA4643" s="22"/>
      <c r="BB4643" s="22"/>
      <c r="BC4643" s="22"/>
      <c r="BD4643" s="22"/>
      <c r="BE4643" s="22"/>
      <c r="BF4643" s="22"/>
      <c r="BG4643" s="22"/>
      <c r="BH4643" s="22"/>
      <c r="BI4643" s="22"/>
      <c r="BJ4643" s="22"/>
      <c r="BK4643" s="22"/>
      <c r="BL4643" s="22"/>
      <c r="BM4643" s="22"/>
      <c r="BN4643" s="22"/>
      <c r="BO4643" s="22"/>
      <c r="BP4643" s="22"/>
      <c r="BQ4643" s="22"/>
      <c r="BR4643" s="22"/>
      <c r="BS4643" s="22"/>
      <c r="BT4643" s="22"/>
      <c r="BU4643" s="22"/>
      <c r="BV4643" s="22"/>
      <c r="BW4643" s="22"/>
      <c r="BX4643" s="22"/>
      <c r="BY4643" s="22"/>
      <c r="BZ4643" s="22"/>
      <c r="CA4643" s="22"/>
      <c r="CB4643" s="22"/>
      <c r="CC4643" s="22"/>
      <c r="CD4643" s="22"/>
      <c r="CE4643" s="22"/>
      <c r="CF4643" s="22"/>
      <c r="CG4643" s="22"/>
      <c r="CH4643" s="22"/>
      <c r="CI4643" s="22"/>
      <c r="CJ4643" s="22"/>
      <c r="CK4643" s="22"/>
      <c r="CL4643" s="22"/>
      <c r="CM4643" s="22"/>
      <c r="CN4643" s="22"/>
      <c r="CO4643" s="22"/>
    </row>
    <row r="4644" spans="1:93" s="2" customFormat="1" x14ac:dyDescent="0.3">
      <c r="A4644" s="73" t="s">
        <v>204</v>
      </c>
      <c r="B4644" s="73" t="s">
        <v>362</v>
      </c>
      <c r="C4644" s="67" t="s">
        <v>252</v>
      </c>
      <c r="D4644" s="67" t="s">
        <v>243</v>
      </c>
      <c r="E4644" s="73"/>
      <c r="F4644" s="73" t="s">
        <v>412</v>
      </c>
      <c r="G4644" s="73" t="s">
        <v>156</v>
      </c>
      <c r="H4644" s="73" t="s">
        <v>156</v>
      </c>
      <c r="I4644" s="73" t="s">
        <v>467</v>
      </c>
      <c r="J4644" s="86" t="str">
        <f t="shared" si="103"/>
        <v>MPV miles Managed cars (by market segment)</v>
      </c>
      <c r="K4644" s="98">
        <v>0.28835</v>
      </c>
      <c r="L4644" s="48"/>
      <c r="M4644" s="22"/>
      <c r="N4644" s="22"/>
      <c r="O4644" s="22"/>
      <c r="P4644" s="22"/>
      <c r="Q4644" s="22"/>
      <c r="R4644" s="22"/>
      <c r="S4644" s="22"/>
      <c r="T4644" s="2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c r="AQ4644" s="22"/>
      <c r="AR4644" s="22"/>
      <c r="AS4644" s="22"/>
      <c r="AT4644" s="22"/>
      <c r="AU4644" s="22"/>
      <c r="AV4644" s="22"/>
      <c r="AW4644" s="22"/>
      <c r="AX4644" s="22"/>
      <c r="AY4644" s="22"/>
      <c r="AZ4644" s="22"/>
      <c r="BA4644" s="22"/>
      <c r="BB4644" s="22"/>
      <c r="BC4644" s="22"/>
      <c r="BD4644" s="22"/>
      <c r="BE4644" s="22"/>
      <c r="BF4644" s="22"/>
      <c r="BG4644" s="22"/>
      <c r="BH4644" s="22"/>
      <c r="BI4644" s="22"/>
      <c r="BJ4644" s="22"/>
      <c r="BK4644" s="22"/>
      <c r="BL4644" s="22"/>
      <c r="BM4644" s="22"/>
      <c r="BN4644" s="22"/>
      <c r="BO4644" s="22"/>
      <c r="BP4644" s="22"/>
      <c r="BQ4644" s="22"/>
      <c r="BR4644" s="22"/>
      <c r="BS4644" s="22"/>
      <c r="BT4644" s="22"/>
      <c r="BU4644" s="22"/>
      <c r="BV4644" s="22"/>
      <c r="BW4644" s="22"/>
      <c r="BX4644" s="22"/>
      <c r="BY4644" s="22"/>
      <c r="BZ4644" s="22"/>
      <c r="CA4644" s="22"/>
      <c r="CB4644" s="22"/>
      <c r="CC4644" s="22"/>
      <c r="CD4644" s="22"/>
      <c r="CE4644" s="22"/>
      <c r="CF4644" s="22"/>
      <c r="CG4644" s="22"/>
      <c r="CH4644" s="22"/>
      <c r="CI4644" s="22"/>
      <c r="CJ4644" s="22"/>
      <c r="CK4644" s="22"/>
      <c r="CL4644" s="22"/>
      <c r="CM4644" s="22"/>
      <c r="CN4644" s="22"/>
      <c r="CO4644" s="22"/>
    </row>
    <row r="4645" spans="1:93" s="2" customFormat="1" x14ac:dyDescent="0.3">
      <c r="A4645" s="73" t="s">
        <v>204</v>
      </c>
      <c r="B4645" s="73" t="s">
        <v>362</v>
      </c>
      <c r="C4645" s="67" t="s">
        <v>252</v>
      </c>
      <c r="D4645" s="67" t="s">
        <v>243</v>
      </c>
      <c r="E4645" s="73"/>
      <c r="F4645" s="73" t="s">
        <v>412</v>
      </c>
      <c r="G4645" s="73" t="s">
        <v>156</v>
      </c>
      <c r="H4645" s="73" t="s">
        <v>156</v>
      </c>
      <c r="I4645" s="73" t="s">
        <v>468</v>
      </c>
      <c r="J4645" s="86" t="str">
        <f t="shared" si="103"/>
        <v>MPV miles Managed cars (by market segment)</v>
      </c>
      <c r="K4645" s="98">
        <v>2.97E-3</v>
      </c>
      <c r="L4645" s="48"/>
      <c r="M4645" s="22"/>
      <c r="N4645" s="22"/>
      <c r="O4645" s="22"/>
      <c r="P4645" s="22"/>
      <c r="Q4645" s="22"/>
      <c r="R4645" s="22"/>
      <c r="S4645" s="22"/>
      <c r="T4645" s="22"/>
      <c r="U4645" s="22"/>
      <c r="V4645" s="22"/>
      <c r="W4645" s="22"/>
      <c r="X4645" s="22"/>
      <c r="Y4645" s="22"/>
      <c r="Z4645" s="22"/>
      <c r="AA4645" s="22"/>
      <c r="AB4645" s="22"/>
      <c r="AC4645" s="22"/>
      <c r="AD4645" s="22"/>
      <c r="AE4645" s="22"/>
      <c r="AF4645" s="22"/>
      <c r="AG4645" s="22"/>
      <c r="AH4645" s="22"/>
      <c r="AI4645" s="22"/>
      <c r="AJ4645" s="22"/>
      <c r="AK4645" s="22"/>
      <c r="AL4645" s="22"/>
      <c r="AM4645" s="22"/>
      <c r="AN4645" s="22"/>
      <c r="AO4645" s="22"/>
      <c r="AP4645" s="22"/>
      <c r="AQ4645" s="22"/>
      <c r="AR4645" s="22"/>
      <c r="AS4645" s="22"/>
      <c r="AT4645" s="22"/>
      <c r="AU4645" s="22"/>
      <c r="AV4645" s="22"/>
      <c r="AW4645" s="22"/>
      <c r="AX4645" s="22"/>
      <c r="AY4645" s="22"/>
      <c r="AZ4645" s="22"/>
      <c r="BA4645" s="22"/>
      <c r="BB4645" s="22"/>
      <c r="BC4645" s="22"/>
      <c r="BD4645" s="22"/>
      <c r="BE4645" s="22"/>
      <c r="BF4645" s="22"/>
      <c r="BG4645" s="22"/>
      <c r="BH4645" s="22"/>
      <c r="BI4645" s="22"/>
      <c r="BJ4645" s="22"/>
      <c r="BK4645" s="22"/>
      <c r="BL4645" s="22"/>
      <c r="BM4645" s="22"/>
      <c r="BN4645" s="22"/>
      <c r="BO4645" s="22"/>
      <c r="BP4645" s="22"/>
      <c r="BQ4645" s="22"/>
      <c r="BR4645" s="22"/>
      <c r="BS4645" s="22"/>
      <c r="BT4645" s="22"/>
      <c r="BU4645" s="22"/>
      <c r="BV4645" s="22"/>
      <c r="BW4645" s="22"/>
      <c r="BX4645" s="22"/>
      <c r="BY4645" s="22"/>
      <c r="BZ4645" s="22"/>
      <c r="CA4645" s="22"/>
      <c r="CB4645" s="22"/>
      <c r="CC4645" s="22"/>
      <c r="CD4645" s="22"/>
      <c r="CE4645" s="22"/>
      <c r="CF4645" s="22"/>
      <c r="CG4645" s="22"/>
      <c r="CH4645" s="22"/>
      <c r="CI4645" s="22"/>
      <c r="CJ4645" s="22"/>
      <c r="CK4645" s="22"/>
      <c r="CL4645" s="22"/>
      <c r="CM4645" s="22"/>
      <c r="CN4645" s="22"/>
      <c r="CO4645" s="22"/>
    </row>
    <row r="4646" spans="1:93" s="2" customFormat="1" x14ac:dyDescent="0.3">
      <c r="A4646" s="73" t="s">
        <v>204</v>
      </c>
      <c r="B4646" s="73" t="s">
        <v>362</v>
      </c>
      <c r="C4646" s="67" t="s">
        <v>252</v>
      </c>
      <c r="D4646" s="67" t="s">
        <v>243</v>
      </c>
      <c r="E4646" s="73"/>
      <c r="F4646" s="73" t="s">
        <v>138</v>
      </c>
      <c r="G4646" s="73" t="s">
        <v>405</v>
      </c>
      <c r="H4646" s="73" t="s">
        <v>405</v>
      </c>
      <c r="I4646" s="73" t="s">
        <v>465</v>
      </c>
      <c r="J4646" s="86" t="str">
        <f t="shared" si="103"/>
        <v>MPV km Managed cars (by market segment)</v>
      </c>
      <c r="K4646" s="98">
        <v>0.19939999999999999</v>
      </c>
      <c r="L4646" s="48"/>
      <c r="M4646" s="22"/>
      <c r="N4646" s="22"/>
      <c r="O4646" s="22"/>
      <c r="P4646" s="22"/>
      <c r="Q4646" s="22"/>
      <c r="R4646" s="22"/>
      <c r="S4646" s="22"/>
      <c r="T4646" s="2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c r="AQ4646" s="22"/>
      <c r="AR4646" s="22"/>
      <c r="AS4646" s="22"/>
      <c r="AT4646" s="22"/>
      <c r="AU4646" s="22"/>
      <c r="AV4646" s="22"/>
      <c r="AW4646" s="22"/>
      <c r="AX4646" s="22"/>
      <c r="AY4646" s="22"/>
      <c r="AZ4646" s="22"/>
      <c r="BA4646" s="22"/>
      <c r="BB4646" s="22"/>
      <c r="BC4646" s="22"/>
      <c r="BD4646" s="22"/>
      <c r="BE4646" s="22"/>
      <c r="BF4646" s="22"/>
      <c r="BG4646" s="22"/>
      <c r="BH4646" s="22"/>
      <c r="BI4646" s="22"/>
      <c r="BJ4646" s="22"/>
      <c r="BK4646" s="22"/>
      <c r="BL4646" s="22"/>
      <c r="BM4646" s="22"/>
      <c r="BN4646" s="22"/>
      <c r="BO4646" s="22"/>
      <c r="BP4646" s="22"/>
      <c r="BQ4646" s="22"/>
      <c r="BR4646" s="22"/>
      <c r="BS4646" s="22"/>
      <c r="BT4646" s="22"/>
      <c r="BU4646" s="22"/>
      <c r="BV4646" s="22"/>
      <c r="BW4646" s="22"/>
      <c r="BX4646" s="22"/>
      <c r="BY4646" s="22"/>
      <c r="BZ4646" s="22"/>
      <c r="CA4646" s="22"/>
      <c r="CB4646" s="22"/>
      <c r="CC4646" s="22"/>
      <c r="CD4646" s="22"/>
      <c r="CE4646" s="22"/>
      <c r="CF4646" s="22"/>
      <c r="CG4646" s="22"/>
      <c r="CH4646" s="22"/>
      <c r="CI4646" s="22"/>
      <c r="CJ4646" s="22"/>
      <c r="CK4646" s="22"/>
      <c r="CL4646" s="22"/>
      <c r="CM4646" s="22"/>
      <c r="CN4646" s="22"/>
      <c r="CO4646" s="22"/>
    </row>
    <row r="4647" spans="1:93" s="2" customFormat="1" x14ac:dyDescent="0.3">
      <c r="A4647" s="73" t="s">
        <v>204</v>
      </c>
      <c r="B4647" s="73" t="s">
        <v>362</v>
      </c>
      <c r="C4647" s="67" t="s">
        <v>252</v>
      </c>
      <c r="D4647" s="67" t="s">
        <v>243</v>
      </c>
      <c r="E4647" s="73"/>
      <c r="F4647" s="73" t="s">
        <v>138</v>
      </c>
      <c r="G4647" s="73" t="s">
        <v>405</v>
      </c>
      <c r="H4647" s="73" t="s">
        <v>405</v>
      </c>
      <c r="I4647" s="73" t="s">
        <v>466</v>
      </c>
      <c r="J4647" s="86" t="str">
        <f t="shared" si="103"/>
        <v>MPV km Managed cars (by market segment)</v>
      </c>
      <c r="K4647" s="98">
        <v>3.2000000000000003E-4</v>
      </c>
      <c r="L4647" s="48"/>
      <c r="M4647" s="22"/>
      <c r="N4647" s="22"/>
      <c r="O4647" s="22"/>
      <c r="P4647" s="22"/>
      <c r="Q4647" s="22"/>
      <c r="R4647" s="22"/>
      <c r="S4647" s="22"/>
      <c r="T4647" s="22"/>
      <c r="U4647" s="22"/>
      <c r="V4647" s="22"/>
      <c r="W4647" s="22"/>
      <c r="X4647" s="22"/>
      <c r="Y4647" s="22"/>
      <c r="Z4647" s="22"/>
      <c r="AA4647" s="22"/>
      <c r="AB4647" s="22"/>
      <c r="AC4647" s="22"/>
      <c r="AD4647" s="22"/>
      <c r="AE4647" s="22"/>
      <c r="AF4647" s="22"/>
      <c r="AG4647" s="22"/>
      <c r="AH4647" s="22"/>
      <c r="AI4647" s="22"/>
      <c r="AJ4647" s="22"/>
      <c r="AK4647" s="22"/>
      <c r="AL4647" s="22"/>
      <c r="AM4647" s="22"/>
      <c r="AN4647" s="22"/>
      <c r="AO4647" s="22"/>
      <c r="AP4647" s="22"/>
      <c r="AQ4647" s="22"/>
      <c r="AR4647" s="22"/>
      <c r="AS4647" s="22"/>
      <c r="AT4647" s="22"/>
      <c r="AU4647" s="22"/>
      <c r="AV4647" s="22"/>
      <c r="AW4647" s="22"/>
      <c r="AX4647" s="22"/>
      <c r="AY4647" s="22"/>
      <c r="AZ4647" s="22"/>
      <c r="BA4647" s="22"/>
      <c r="BB4647" s="22"/>
      <c r="BC4647" s="22"/>
      <c r="BD4647" s="22"/>
      <c r="BE4647" s="22"/>
      <c r="BF4647" s="22"/>
      <c r="BG4647" s="22"/>
      <c r="BH4647" s="22"/>
      <c r="BI4647" s="22"/>
      <c r="BJ4647" s="22"/>
      <c r="BK4647" s="22"/>
      <c r="BL4647" s="22"/>
      <c r="BM4647" s="22"/>
      <c r="BN4647" s="22"/>
      <c r="BO4647" s="22"/>
      <c r="BP4647" s="22"/>
      <c r="BQ4647" s="22"/>
      <c r="BR4647" s="22"/>
      <c r="BS4647" s="22"/>
      <c r="BT4647" s="22"/>
      <c r="BU4647" s="22"/>
      <c r="BV4647" s="22"/>
      <c r="BW4647" s="22"/>
      <c r="BX4647" s="22"/>
      <c r="BY4647" s="22"/>
      <c r="BZ4647" s="22"/>
      <c r="CA4647" s="22"/>
      <c r="CB4647" s="22"/>
      <c r="CC4647" s="22"/>
      <c r="CD4647" s="22"/>
      <c r="CE4647" s="22"/>
      <c r="CF4647" s="22"/>
      <c r="CG4647" s="22"/>
      <c r="CH4647" s="22"/>
      <c r="CI4647" s="22"/>
      <c r="CJ4647" s="22"/>
      <c r="CK4647" s="22"/>
      <c r="CL4647" s="22"/>
      <c r="CM4647" s="22"/>
      <c r="CN4647" s="22"/>
      <c r="CO4647" s="22"/>
    </row>
    <row r="4648" spans="1:93" s="2" customFormat="1" x14ac:dyDescent="0.3">
      <c r="A4648" s="73" t="s">
        <v>204</v>
      </c>
      <c r="B4648" s="73" t="s">
        <v>362</v>
      </c>
      <c r="C4648" s="67" t="s">
        <v>252</v>
      </c>
      <c r="D4648" s="67" t="s">
        <v>243</v>
      </c>
      <c r="E4648" s="73"/>
      <c r="F4648" s="73" t="s">
        <v>138</v>
      </c>
      <c r="G4648" s="73" t="s">
        <v>405</v>
      </c>
      <c r="H4648" s="73" t="s">
        <v>405</v>
      </c>
      <c r="I4648" s="73" t="s">
        <v>467</v>
      </c>
      <c r="J4648" s="86" t="str">
        <f t="shared" si="103"/>
        <v>MPV km Managed cars (by market segment)</v>
      </c>
      <c r="K4648" s="98">
        <v>0.19869999999999999</v>
      </c>
      <c r="L4648" s="48"/>
      <c r="M4648" s="22"/>
      <c r="N4648" s="22"/>
      <c r="O4648" s="22"/>
      <c r="P4648" s="22"/>
      <c r="Q4648" s="22"/>
      <c r="R4648" s="22"/>
      <c r="S4648" s="22"/>
      <c r="T4648" s="2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c r="AQ4648" s="22"/>
      <c r="AR4648" s="22"/>
      <c r="AS4648" s="22"/>
      <c r="AT4648" s="22"/>
      <c r="AU4648" s="22"/>
      <c r="AV4648" s="22"/>
      <c r="AW4648" s="22"/>
      <c r="AX4648" s="22"/>
      <c r="AY4648" s="22"/>
      <c r="AZ4648" s="22"/>
      <c r="BA4648" s="22"/>
      <c r="BB4648" s="22"/>
      <c r="BC4648" s="22"/>
      <c r="BD4648" s="22"/>
      <c r="BE4648" s="22"/>
      <c r="BF4648" s="22"/>
      <c r="BG4648" s="22"/>
      <c r="BH4648" s="22"/>
      <c r="BI4648" s="22"/>
      <c r="BJ4648" s="22"/>
      <c r="BK4648" s="22"/>
      <c r="BL4648" s="22"/>
      <c r="BM4648" s="22"/>
      <c r="BN4648" s="22"/>
      <c r="BO4648" s="22"/>
      <c r="BP4648" s="22"/>
      <c r="BQ4648" s="22"/>
      <c r="BR4648" s="22"/>
      <c r="BS4648" s="22"/>
      <c r="BT4648" s="22"/>
      <c r="BU4648" s="22"/>
      <c r="BV4648" s="22"/>
      <c r="BW4648" s="22"/>
      <c r="BX4648" s="22"/>
      <c r="BY4648" s="22"/>
      <c r="BZ4648" s="22"/>
      <c r="CA4648" s="22"/>
      <c r="CB4648" s="22"/>
      <c r="CC4648" s="22"/>
      <c r="CD4648" s="22"/>
      <c r="CE4648" s="22"/>
      <c r="CF4648" s="22"/>
      <c r="CG4648" s="22"/>
      <c r="CH4648" s="22"/>
      <c r="CI4648" s="22"/>
      <c r="CJ4648" s="22"/>
      <c r="CK4648" s="22"/>
      <c r="CL4648" s="22"/>
      <c r="CM4648" s="22"/>
      <c r="CN4648" s="22"/>
      <c r="CO4648" s="22"/>
    </row>
    <row r="4649" spans="1:93" s="2" customFormat="1" x14ac:dyDescent="0.3">
      <c r="A4649" s="73" t="s">
        <v>204</v>
      </c>
      <c r="B4649" s="73" t="s">
        <v>362</v>
      </c>
      <c r="C4649" s="67" t="s">
        <v>252</v>
      </c>
      <c r="D4649" s="67" t="s">
        <v>243</v>
      </c>
      <c r="E4649" s="73"/>
      <c r="F4649" s="73" t="s">
        <v>138</v>
      </c>
      <c r="G4649" s="73" t="s">
        <v>405</v>
      </c>
      <c r="H4649" s="73" t="s">
        <v>405</v>
      </c>
      <c r="I4649" s="73" t="s">
        <v>468</v>
      </c>
      <c r="J4649" s="86" t="str">
        <f t="shared" si="103"/>
        <v>MPV km Managed cars (by market segment)</v>
      </c>
      <c r="K4649" s="98">
        <v>3.8000000000000002E-4</v>
      </c>
      <c r="L4649" s="48"/>
      <c r="M4649" s="22"/>
      <c r="N4649" s="22"/>
      <c r="O4649" s="22"/>
      <c r="P4649" s="22"/>
      <c r="Q4649" s="22"/>
      <c r="R4649" s="22"/>
      <c r="S4649" s="22"/>
      <c r="T4649" s="22"/>
      <c r="U4649" s="22"/>
      <c r="V4649" s="22"/>
      <c r="W4649" s="22"/>
      <c r="X4649" s="22"/>
      <c r="Y4649" s="22"/>
      <c r="Z4649" s="22"/>
      <c r="AA4649" s="22"/>
      <c r="AB4649" s="22"/>
      <c r="AC4649" s="22"/>
      <c r="AD4649" s="22"/>
      <c r="AE4649" s="22"/>
      <c r="AF4649" s="22"/>
      <c r="AG4649" s="22"/>
      <c r="AH4649" s="22"/>
      <c r="AI4649" s="22"/>
      <c r="AJ4649" s="22"/>
      <c r="AK4649" s="22"/>
      <c r="AL4649" s="22"/>
      <c r="AM4649" s="22"/>
      <c r="AN4649" s="22"/>
      <c r="AO4649" s="22"/>
      <c r="AP4649" s="22"/>
      <c r="AQ4649" s="22"/>
      <c r="AR4649" s="22"/>
      <c r="AS4649" s="22"/>
      <c r="AT4649" s="22"/>
      <c r="AU4649" s="22"/>
      <c r="AV4649" s="22"/>
      <c r="AW4649" s="22"/>
      <c r="AX4649" s="22"/>
      <c r="AY4649" s="22"/>
      <c r="AZ4649" s="22"/>
      <c r="BA4649" s="22"/>
      <c r="BB4649" s="22"/>
      <c r="BC4649" s="22"/>
      <c r="BD4649" s="22"/>
      <c r="BE4649" s="22"/>
      <c r="BF4649" s="22"/>
      <c r="BG4649" s="22"/>
      <c r="BH4649" s="22"/>
      <c r="BI4649" s="22"/>
      <c r="BJ4649" s="22"/>
      <c r="BK4649" s="22"/>
      <c r="BL4649" s="22"/>
      <c r="BM4649" s="22"/>
      <c r="BN4649" s="22"/>
      <c r="BO4649" s="22"/>
      <c r="BP4649" s="22"/>
      <c r="BQ4649" s="22"/>
      <c r="BR4649" s="22"/>
      <c r="BS4649" s="22"/>
      <c r="BT4649" s="22"/>
      <c r="BU4649" s="22"/>
      <c r="BV4649" s="22"/>
      <c r="BW4649" s="22"/>
      <c r="BX4649" s="22"/>
      <c r="BY4649" s="22"/>
      <c r="BZ4649" s="22"/>
      <c r="CA4649" s="22"/>
      <c r="CB4649" s="22"/>
      <c r="CC4649" s="22"/>
      <c r="CD4649" s="22"/>
      <c r="CE4649" s="22"/>
      <c r="CF4649" s="22"/>
      <c r="CG4649" s="22"/>
      <c r="CH4649" s="22"/>
      <c r="CI4649" s="22"/>
      <c r="CJ4649" s="22"/>
      <c r="CK4649" s="22"/>
      <c r="CL4649" s="22"/>
      <c r="CM4649" s="22"/>
      <c r="CN4649" s="22"/>
      <c r="CO4649" s="22"/>
    </row>
    <row r="4650" spans="1:93" s="2" customFormat="1" x14ac:dyDescent="0.3">
      <c r="A4650" s="73" t="s">
        <v>204</v>
      </c>
      <c r="B4650" s="73" t="s">
        <v>362</v>
      </c>
      <c r="C4650" s="67" t="s">
        <v>252</v>
      </c>
      <c r="D4650" s="67" t="s">
        <v>243</v>
      </c>
      <c r="E4650" s="73"/>
      <c r="F4650" s="73" t="s">
        <v>138</v>
      </c>
      <c r="G4650" s="73" t="s">
        <v>156</v>
      </c>
      <c r="H4650" s="73" t="s">
        <v>156</v>
      </c>
      <c r="I4650" s="73" t="s">
        <v>465</v>
      </c>
      <c r="J4650" s="86" t="str">
        <f t="shared" si="103"/>
        <v>MPV miles Managed cars (by market segment)</v>
      </c>
      <c r="K4650" s="98">
        <v>0.32089000000000001</v>
      </c>
      <c r="L4650" s="48"/>
      <c r="M4650" s="22"/>
      <c r="N4650" s="22"/>
      <c r="O4650" s="22"/>
      <c r="P4650" s="22"/>
      <c r="Q4650" s="22"/>
      <c r="R4650" s="22"/>
      <c r="S4650" s="22"/>
      <c r="T4650" s="2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c r="AQ4650" s="22"/>
      <c r="AR4650" s="22"/>
      <c r="AS4650" s="22"/>
      <c r="AT4650" s="22"/>
      <c r="AU4650" s="22"/>
      <c r="AV4650" s="22"/>
      <c r="AW4650" s="22"/>
      <c r="AX4650" s="22"/>
      <c r="AY4650" s="22"/>
      <c r="AZ4650" s="22"/>
      <c r="BA4650" s="22"/>
      <c r="BB4650" s="22"/>
      <c r="BC4650" s="22"/>
      <c r="BD4650" s="22"/>
      <c r="BE4650" s="22"/>
      <c r="BF4650" s="22"/>
      <c r="BG4650" s="22"/>
      <c r="BH4650" s="22"/>
      <c r="BI4650" s="22"/>
      <c r="BJ4650" s="22"/>
      <c r="BK4650" s="22"/>
      <c r="BL4650" s="22"/>
      <c r="BM4650" s="22"/>
      <c r="BN4650" s="22"/>
      <c r="BO4650" s="22"/>
      <c r="BP4650" s="22"/>
      <c r="BQ4650" s="22"/>
      <c r="BR4650" s="22"/>
      <c r="BS4650" s="22"/>
      <c r="BT4650" s="22"/>
      <c r="BU4650" s="22"/>
      <c r="BV4650" s="22"/>
      <c r="BW4650" s="22"/>
      <c r="BX4650" s="22"/>
      <c r="BY4650" s="22"/>
      <c r="BZ4650" s="22"/>
      <c r="CA4650" s="22"/>
      <c r="CB4650" s="22"/>
      <c r="CC4650" s="22"/>
      <c r="CD4650" s="22"/>
      <c r="CE4650" s="22"/>
      <c r="CF4650" s="22"/>
      <c r="CG4650" s="22"/>
      <c r="CH4650" s="22"/>
      <c r="CI4650" s="22"/>
      <c r="CJ4650" s="22"/>
      <c r="CK4650" s="22"/>
      <c r="CL4650" s="22"/>
      <c r="CM4650" s="22"/>
      <c r="CN4650" s="22"/>
      <c r="CO4650" s="22"/>
    </row>
    <row r="4651" spans="1:93" s="2" customFormat="1" x14ac:dyDescent="0.3">
      <c r="A4651" s="73" t="s">
        <v>204</v>
      </c>
      <c r="B4651" s="73" t="s">
        <v>362</v>
      </c>
      <c r="C4651" s="67" t="s">
        <v>252</v>
      </c>
      <c r="D4651" s="67" t="s">
        <v>243</v>
      </c>
      <c r="E4651" s="73"/>
      <c r="F4651" s="73" t="s">
        <v>138</v>
      </c>
      <c r="G4651" s="73" t="s">
        <v>156</v>
      </c>
      <c r="H4651" s="73" t="s">
        <v>156</v>
      </c>
      <c r="I4651" s="73" t="s">
        <v>466</v>
      </c>
      <c r="J4651" s="86" t="str">
        <f t="shared" si="103"/>
        <v>MPV miles Managed cars (by market segment)</v>
      </c>
      <c r="K4651" s="98">
        <v>5.1000000000000004E-4</v>
      </c>
      <c r="L4651" s="48"/>
      <c r="M4651" s="22"/>
      <c r="N4651" s="22"/>
      <c r="O4651" s="22"/>
      <c r="P4651" s="22"/>
      <c r="Q4651" s="22"/>
      <c r="R4651" s="22"/>
      <c r="S4651" s="22"/>
      <c r="T4651" s="22"/>
      <c r="U4651" s="22"/>
      <c r="V4651" s="22"/>
      <c r="W4651" s="22"/>
      <c r="X4651" s="22"/>
      <c r="Y4651" s="22"/>
      <c r="Z4651" s="22"/>
      <c r="AA4651" s="22"/>
      <c r="AB4651" s="22"/>
      <c r="AC4651" s="22"/>
      <c r="AD4651" s="22"/>
      <c r="AE4651" s="22"/>
      <c r="AF4651" s="22"/>
      <c r="AG4651" s="22"/>
      <c r="AH4651" s="22"/>
      <c r="AI4651" s="22"/>
      <c r="AJ4651" s="22"/>
      <c r="AK4651" s="22"/>
      <c r="AL4651" s="22"/>
      <c r="AM4651" s="22"/>
      <c r="AN4651" s="22"/>
      <c r="AO4651" s="22"/>
      <c r="AP4651" s="22"/>
      <c r="AQ4651" s="22"/>
      <c r="AR4651" s="22"/>
      <c r="AS4651" s="22"/>
      <c r="AT4651" s="22"/>
      <c r="AU4651" s="22"/>
      <c r="AV4651" s="22"/>
      <c r="AW4651" s="22"/>
      <c r="AX4651" s="22"/>
      <c r="AY4651" s="22"/>
      <c r="AZ4651" s="22"/>
      <c r="BA4651" s="22"/>
      <c r="BB4651" s="22"/>
      <c r="BC4651" s="22"/>
      <c r="BD4651" s="22"/>
      <c r="BE4651" s="22"/>
      <c r="BF4651" s="22"/>
      <c r="BG4651" s="22"/>
      <c r="BH4651" s="22"/>
      <c r="BI4651" s="22"/>
      <c r="BJ4651" s="22"/>
      <c r="BK4651" s="22"/>
      <c r="BL4651" s="22"/>
      <c r="BM4651" s="22"/>
      <c r="BN4651" s="22"/>
      <c r="BO4651" s="22"/>
      <c r="BP4651" s="22"/>
      <c r="BQ4651" s="22"/>
      <c r="BR4651" s="22"/>
      <c r="BS4651" s="22"/>
      <c r="BT4651" s="22"/>
      <c r="BU4651" s="22"/>
      <c r="BV4651" s="22"/>
      <c r="BW4651" s="22"/>
      <c r="BX4651" s="22"/>
      <c r="BY4651" s="22"/>
      <c r="BZ4651" s="22"/>
      <c r="CA4651" s="22"/>
      <c r="CB4651" s="22"/>
      <c r="CC4651" s="22"/>
      <c r="CD4651" s="22"/>
      <c r="CE4651" s="22"/>
      <c r="CF4651" s="22"/>
      <c r="CG4651" s="22"/>
      <c r="CH4651" s="22"/>
      <c r="CI4651" s="22"/>
      <c r="CJ4651" s="22"/>
      <c r="CK4651" s="22"/>
      <c r="CL4651" s="22"/>
      <c r="CM4651" s="22"/>
      <c r="CN4651" s="22"/>
      <c r="CO4651" s="22"/>
    </row>
    <row r="4652" spans="1:93" s="2" customFormat="1" x14ac:dyDescent="0.3">
      <c r="A4652" s="73" t="s">
        <v>204</v>
      </c>
      <c r="B4652" s="73" t="s">
        <v>362</v>
      </c>
      <c r="C4652" s="67" t="s">
        <v>252</v>
      </c>
      <c r="D4652" s="67" t="s">
        <v>243</v>
      </c>
      <c r="E4652" s="73"/>
      <c r="F4652" s="73" t="s">
        <v>138</v>
      </c>
      <c r="G4652" s="73" t="s">
        <v>156</v>
      </c>
      <c r="H4652" s="73" t="s">
        <v>156</v>
      </c>
      <c r="I4652" s="73" t="s">
        <v>467</v>
      </c>
      <c r="J4652" s="86" t="str">
        <f t="shared" si="103"/>
        <v>MPV miles Managed cars (by market segment)</v>
      </c>
      <c r="K4652" s="98">
        <v>0.31977</v>
      </c>
      <c r="L4652" s="48"/>
      <c r="M4652" s="22"/>
      <c r="N4652" s="22"/>
      <c r="O4652" s="22"/>
      <c r="P4652" s="22"/>
      <c r="Q4652" s="22"/>
      <c r="R4652" s="22"/>
      <c r="S4652" s="22"/>
      <c r="T4652" s="2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c r="AQ4652" s="22"/>
      <c r="AR4652" s="22"/>
      <c r="AS4652" s="22"/>
      <c r="AT4652" s="22"/>
      <c r="AU4652" s="22"/>
      <c r="AV4652" s="22"/>
      <c r="AW4652" s="22"/>
      <c r="AX4652" s="22"/>
      <c r="AY4652" s="22"/>
      <c r="AZ4652" s="22"/>
      <c r="BA4652" s="22"/>
      <c r="BB4652" s="22"/>
      <c r="BC4652" s="22"/>
      <c r="BD4652" s="22"/>
      <c r="BE4652" s="22"/>
      <c r="BF4652" s="22"/>
      <c r="BG4652" s="22"/>
      <c r="BH4652" s="22"/>
      <c r="BI4652" s="22"/>
      <c r="BJ4652" s="22"/>
      <c r="BK4652" s="22"/>
      <c r="BL4652" s="22"/>
      <c r="BM4652" s="22"/>
      <c r="BN4652" s="22"/>
      <c r="BO4652" s="22"/>
      <c r="BP4652" s="22"/>
      <c r="BQ4652" s="22"/>
      <c r="BR4652" s="22"/>
      <c r="BS4652" s="22"/>
      <c r="BT4652" s="22"/>
      <c r="BU4652" s="22"/>
      <c r="BV4652" s="22"/>
      <c r="BW4652" s="22"/>
      <c r="BX4652" s="22"/>
      <c r="BY4652" s="22"/>
      <c r="BZ4652" s="22"/>
      <c r="CA4652" s="22"/>
      <c r="CB4652" s="22"/>
      <c r="CC4652" s="22"/>
      <c r="CD4652" s="22"/>
      <c r="CE4652" s="22"/>
      <c r="CF4652" s="22"/>
      <c r="CG4652" s="22"/>
      <c r="CH4652" s="22"/>
      <c r="CI4652" s="22"/>
      <c r="CJ4652" s="22"/>
      <c r="CK4652" s="22"/>
      <c r="CL4652" s="22"/>
      <c r="CM4652" s="22"/>
      <c r="CN4652" s="22"/>
      <c r="CO4652" s="22"/>
    </row>
    <row r="4653" spans="1:93" s="2" customFormat="1" x14ac:dyDescent="0.3">
      <c r="A4653" s="73" t="s">
        <v>204</v>
      </c>
      <c r="B4653" s="73" t="s">
        <v>362</v>
      </c>
      <c r="C4653" s="67" t="s">
        <v>252</v>
      </c>
      <c r="D4653" s="67" t="s">
        <v>243</v>
      </c>
      <c r="E4653" s="73"/>
      <c r="F4653" s="73" t="s">
        <v>138</v>
      </c>
      <c r="G4653" s="73" t="s">
        <v>156</v>
      </c>
      <c r="H4653" s="73" t="s">
        <v>156</v>
      </c>
      <c r="I4653" s="73" t="s">
        <v>468</v>
      </c>
      <c r="J4653" s="86" t="str">
        <f t="shared" si="103"/>
        <v>MPV miles Managed cars (by market segment)</v>
      </c>
      <c r="K4653" s="98">
        <v>6.0999999999999997E-4</v>
      </c>
      <c r="L4653" s="48"/>
      <c r="M4653" s="22"/>
      <c r="N4653" s="22"/>
      <c r="O4653" s="22"/>
      <c r="P4653" s="22"/>
      <c r="Q4653" s="22"/>
      <c r="R4653" s="22"/>
      <c r="S4653" s="22"/>
      <c r="T4653" s="22"/>
      <c r="U4653" s="22"/>
      <c r="V4653" s="22"/>
      <c r="W4653" s="22"/>
      <c r="X4653" s="22"/>
      <c r="Y4653" s="22"/>
      <c r="Z4653" s="22"/>
      <c r="AA4653" s="22"/>
      <c r="AB4653" s="22"/>
      <c r="AC4653" s="22"/>
      <c r="AD4653" s="22"/>
      <c r="AE4653" s="22"/>
      <c r="AF4653" s="22"/>
      <c r="AG4653" s="22"/>
      <c r="AH4653" s="22"/>
      <c r="AI4653" s="22"/>
      <c r="AJ4653" s="22"/>
      <c r="AK4653" s="22"/>
      <c r="AL4653" s="22"/>
      <c r="AM4653" s="22"/>
      <c r="AN4653" s="22"/>
      <c r="AO4653" s="22"/>
      <c r="AP4653" s="22"/>
      <c r="AQ4653" s="22"/>
      <c r="AR4653" s="22"/>
      <c r="AS4653" s="22"/>
      <c r="AT4653" s="22"/>
      <c r="AU4653" s="22"/>
      <c r="AV4653" s="22"/>
      <c r="AW4653" s="22"/>
      <c r="AX4653" s="22"/>
      <c r="AY4653" s="22"/>
      <c r="AZ4653" s="22"/>
      <c r="BA4653" s="22"/>
      <c r="BB4653" s="22"/>
      <c r="BC4653" s="22"/>
      <c r="BD4653" s="22"/>
      <c r="BE4653" s="22"/>
      <c r="BF4653" s="22"/>
      <c r="BG4653" s="22"/>
      <c r="BH4653" s="22"/>
      <c r="BI4653" s="22"/>
      <c r="BJ4653" s="22"/>
      <c r="BK4653" s="22"/>
      <c r="BL4653" s="22"/>
      <c r="BM4653" s="22"/>
      <c r="BN4653" s="22"/>
      <c r="BO4653" s="22"/>
      <c r="BP4653" s="22"/>
      <c r="BQ4653" s="22"/>
      <c r="BR4653" s="22"/>
      <c r="BS4653" s="22"/>
      <c r="BT4653" s="22"/>
      <c r="BU4653" s="22"/>
      <c r="BV4653" s="22"/>
      <c r="BW4653" s="22"/>
      <c r="BX4653" s="22"/>
      <c r="BY4653" s="22"/>
      <c r="BZ4653" s="22"/>
      <c r="CA4653" s="22"/>
      <c r="CB4653" s="22"/>
      <c r="CC4653" s="22"/>
      <c r="CD4653" s="22"/>
      <c r="CE4653" s="22"/>
      <c r="CF4653" s="22"/>
      <c r="CG4653" s="22"/>
      <c r="CH4653" s="22"/>
      <c r="CI4653" s="22"/>
      <c r="CJ4653" s="22"/>
      <c r="CK4653" s="22"/>
      <c r="CL4653" s="22"/>
      <c r="CM4653" s="22"/>
      <c r="CN4653" s="22"/>
      <c r="CO4653" s="22"/>
    </row>
    <row r="4654" spans="1:93" s="2" customFormat="1" x14ac:dyDescent="0.3">
      <c r="A4654" s="73" t="s">
        <v>204</v>
      </c>
      <c r="B4654" s="73" t="s">
        <v>362</v>
      </c>
      <c r="C4654" s="67" t="s">
        <v>252</v>
      </c>
      <c r="D4654" s="67" t="s">
        <v>243</v>
      </c>
      <c r="E4654" s="73"/>
      <c r="F4654" s="73" t="s">
        <v>375</v>
      </c>
      <c r="G4654" s="73" t="s">
        <v>405</v>
      </c>
      <c r="H4654" s="73" t="s">
        <v>405</v>
      </c>
      <c r="I4654" s="73" t="s">
        <v>465</v>
      </c>
      <c r="J4654" s="86" t="str">
        <f t="shared" si="103"/>
        <v>MPV km Managed cars (by market segment)</v>
      </c>
      <c r="K4654" s="98">
        <v>0.18609999999999999</v>
      </c>
      <c r="L4654" s="48"/>
      <c r="M4654" s="22"/>
      <c r="N4654" s="22"/>
      <c r="O4654" s="22"/>
      <c r="P4654" s="22"/>
      <c r="Q4654" s="22"/>
      <c r="R4654" s="22"/>
      <c r="S4654" s="22"/>
      <c r="T4654" s="2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c r="AQ4654" s="22"/>
      <c r="AR4654" s="22"/>
      <c r="AS4654" s="22"/>
      <c r="AT4654" s="22"/>
      <c r="AU4654" s="22"/>
      <c r="AV4654" s="22"/>
      <c r="AW4654" s="22"/>
      <c r="AX4654" s="22"/>
      <c r="AY4654" s="22"/>
      <c r="AZ4654" s="22"/>
      <c r="BA4654" s="22"/>
      <c r="BB4654" s="22"/>
      <c r="BC4654" s="22"/>
      <c r="BD4654" s="22"/>
      <c r="BE4654" s="22"/>
      <c r="BF4654" s="22"/>
      <c r="BG4654" s="22"/>
      <c r="BH4654" s="22"/>
      <c r="BI4654" s="22"/>
      <c r="BJ4654" s="22"/>
      <c r="BK4654" s="22"/>
      <c r="BL4654" s="22"/>
      <c r="BM4654" s="22"/>
      <c r="BN4654" s="22"/>
      <c r="BO4654" s="22"/>
      <c r="BP4654" s="22"/>
      <c r="BQ4654" s="22"/>
      <c r="BR4654" s="22"/>
      <c r="BS4654" s="22"/>
      <c r="BT4654" s="22"/>
      <c r="BU4654" s="22"/>
      <c r="BV4654" s="22"/>
      <c r="BW4654" s="22"/>
      <c r="BX4654" s="22"/>
      <c r="BY4654" s="22"/>
      <c r="BZ4654" s="22"/>
      <c r="CA4654" s="22"/>
      <c r="CB4654" s="22"/>
      <c r="CC4654" s="22"/>
      <c r="CD4654" s="22"/>
      <c r="CE4654" s="22"/>
      <c r="CF4654" s="22"/>
      <c r="CG4654" s="22"/>
      <c r="CH4654" s="22"/>
      <c r="CI4654" s="22"/>
      <c r="CJ4654" s="22"/>
      <c r="CK4654" s="22"/>
      <c r="CL4654" s="22"/>
      <c r="CM4654" s="22"/>
      <c r="CN4654" s="22"/>
      <c r="CO4654" s="22"/>
    </row>
    <row r="4655" spans="1:93" s="2" customFormat="1" x14ac:dyDescent="0.3">
      <c r="A4655" s="73" t="s">
        <v>204</v>
      </c>
      <c r="B4655" s="73" t="s">
        <v>362</v>
      </c>
      <c r="C4655" s="67" t="s">
        <v>252</v>
      </c>
      <c r="D4655" s="67" t="s">
        <v>243</v>
      </c>
      <c r="E4655" s="73"/>
      <c r="F4655" s="73" t="s">
        <v>375</v>
      </c>
      <c r="G4655" s="73" t="s">
        <v>405</v>
      </c>
      <c r="H4655" s="73" t="s">
        <v>405</v>
      </c>
      <c r="I4655" s="73" t="s">
        <v>466</v>
      </c>
      <c r="J4655" s="86" t="str">
        <f t="shared" si="103"/>
        <v>MPV km Managed cars (by market segment)</v>
      </c>
      <c r="K4655" s="98">
        <v>9.0000000000000006E-5</v>
      </c>
      <c r="L4655" s="48"/>
      <c r="M4655" s="22"/>
      <c r="N4655" s="22"/>
      <c r="O4655" s="22"/>
      <c r="P4655" s="22"/>
      <c r="Q4655" s="22"/>
      <c r="R4655" s="22"/>
      <c r="S4655" s="22"/>
      <c r="T4655" s="22"/>
      <c r="U4655" s="22"/>
      <c r="V4655" s="22"/>
      <c r="W4655" s="22"/>
      <c r="X4655" s="22"/>
      <c r="Y4655" s="22"/>
      <c r="Z4655" s="22"/>
      <c r="AA4655" s="22"/>
      <c r="AB4655" s="22"/>
      <c r="AC4655" s="22"/>
      <c r="AD4655" s="22"/>
      <c r="AE4655" s="22"/>
      <c r="AF4655" s="22"/>
      <c r="AG4655" s="22"/>
      <c r="AH4655" s="22"/>
      <c r="AI4655" s="22"/>
      <c r="AJ4655" s="22"/>
      <c r="AK4655" s="22"/>
      <c r="AL4655" s="22"/>
      <c r="AM4655" s="22"/>
      <c r="AN4655" s="22"/>
      <c r="AO4655" s="22"/>
      <c r="AP4655" s="22"/>
      <c r="AQ4655" s="22"/>
      <c r="AR4655" s="22"/>
      <c r="AS4655" s="22"/>
      <c r="AT4655" s="22"/>
      <c r="AU4655" s="22"/>
      <c r="AV4655" s="22"/>
      <c r="AW4655" s="22"/>
      <c r="AX4655" s="22"/>
      <c r="AY4655" s="22"/>
      <c r="AZ4655" s="22"/>
      <c r="BA4655" s="22"/>
      <c r="BB4655" s="22"/>
      <c r="BC4655" s="22"/>
      <c r="BD4655" s="22"/>
      <c r="BE4655" s="22"/>
      <c r="BF4655" s="22"/>
      <c r="BG4655" s="22"/>
      <c r="BH4655" s="22"/>
      <c r="BI4655" s="22"/>
      <c r="BJ4655" s="22"/>
      <c r="BK4655" s="22"/>
      <c r="BL4655" s="22"/>
      <c r="BM4655" s="22"/>
      <c r="BN4655" s="22"/>
      <c r="BO4655" s="22"/>
      <c r="BP4655" s="22"/>
      <c r="BQ4655" s="22"/>
      <c r="BR4655" s="22"/>
      <c r="BS4655" s="22"/>
      <c r="BT4655" s="22"/>
      <c r="BU4655" s="22"/>
      <c r="BV4655" s="22"/>
      <c r="BW4655" s="22"/>
      <c r="BX4655" s="22"/>
      <c r="BY4655" s="22"/>
      <c r="BZ4655" s="22"/>
      <c r="CA4655" s="22"/>
      <c r="CB4655" s="22"/>
      <c r="CC4655" s="22"/>
      <c r="CD4655" s="22"/>
      <c r="CE4655" s="22"/>
      <c r="CF4655" s="22"/>
      <c r="CG4655" s="22"/>
      <c r="CH4655" s="22"/>
      <c r="CI4655" s="22"/>
      <c r="CJ4655" s="22"/>
      <c r="CK4655" s="22"/>
      <c r="CL4655" s="22"/>
      <c r="CM4655" s="22"/>
      <c r="CN4655" s="22"/>
      <c r="CO4655" s="22"/>
    </row>
    <row r="4656" spans="1:93" s="2" customFormat="1" x14ac:dyDescent="0.3">
      <c r="A4656" s="73" t="s">
        <v>204</v>
      </c>
      <c r="B4656" s="73" t="s">
        <v>362</v>
      </c>
      <c r="C4656" s="67" t="s">
        <v>252</v>
      </c>
      <c r="D4656" s="67" t="s">
        <v>243</v>
      </c>
      <c r="E4656" s="73"/>
      <c r="F4656" s="73" t="s">
        <v>375</v>
      </c>
      <c r="G4656" s="73" t="s">
        <v>405</v>
      </c>
      <c r="H4656" s="73" t="s">
        <v>405</v>
      </c>
      <c r="I4656" s="73" t="s">
        <v>467</v>
      </c>
      <c r="J4656" s="86" t="str">
        <f t="shared" si="103"/>
        <v>MPV km Managed cars (by market segment)</v>
      </c>
      <c r="K4656" s="98">
        <v>0.18457000000000001</v>
      </c>
      <c r="L4656" s="48"/>
      <c r="M4656" s="22"/>
      <c r="N4656" s="22"/>
      <c r="O4656" s="22"/>
      <c r="P4656" s="22"/>
      <c r="Q4656" s="22"/>
      <c r="R4656" s="22"/>
      <c r="S4656" s="22"/>
      <c r="T4656" s="2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c r="AQ4656" s="22"/>
      <c r="AR4656" s="22"/>
      <c r="AS4656" s="22"/>
      <c r="AT4656" s="22"/>
      <c r="AU4656" s="22"/>
      <c r="AV4656" s="22"/>
      <c r="AW4656" s="22"/>
      <c r="AX4656" s="22"/>
      <c r="AY4656" s="22"/>
      <c r="AZ4656" s="22"/>
      <c r="BA4656" s="22"/>
      <c r="BB4656" s="22"/>
      <c r="BC4656" s="22"/>
      <c r="BD4656" s="22"/>
      <c r="BE4656" s="22"/>
      <c r="BF4656" s="22"/>
      <c r="BG4656" s="22"/>
      <c r="BH4656" s="22"/>
      <c r="BI4656" s="22"/>
      <c r="BJ4656" s="22"/>
      <c r="BK4656" s="22"/>
      <c r="BL4656" s="22"/>
      <c r="BM4656" s="22"/>
      <c r="BN4656" s="22"/>
      <c r="BO4656" s="22"/>
      <c r="BP4656" s="22"/>
      <c r="BQ4656" s="22"/>
      <c r="BR4656" s="22"/>
      <c r="BS4656" s="22"/>
      <c r="BT4656" s="22"/>
      <c r="BU4656" s="22"/>
      <c r="BV4656" s="22"/>
      <c r="BW4656" s="22"/>
      <c r="BX4656" s="22"/>
      <c r="BY4656" s="22"/>
      <c r="BZ4656" s="22"/>
      <c r="CA4656" s="22"/>
      <c r="CB4656" s="22"/>
      <c r="CC4656" s="22"/>
      <c r="CD4656" s="22"/>
      <c r="CE4656" s="22"/>
      <c r="CF4656" s="22"/>
      <c r="CG4656" s="22"/>
      <c r="CH4656" s="22"/>
      <c r="CI4656" s="22"/>
      <c r="CJ4656" s="22"/>
      <c r="CK4656" s="22"/>
      <c r="CL4656" s="22"/>
      <c r="CM4656" s="22"/>
      <c r="CN4656" s="22"/>
      <c r="CO4656" s="22"/>
    </row>
    <row r="4657" spans="1:93" s="2" customFormat="1" x14ac:dyDescent="0.3">
      <c r="A4657" s="73" t="s">
        <v>204</v>
      </c>
      <c r="B4657" s="73" t="s">
        <v>362</v>
      </c>
      <c r="C4657" s="67" t="s">
        <v>252</v>
      </c>
      <c r="D4657" s="67" t="s">
        <v>243</v>
      </c>
      <c r="E4657" s="73"/>
      <c r="F4657" s="73" t="s">
        <v>375</v>
      </c>
      <c r="G4657" s="73" t="s">
        <v>405</v>
      </c>
      <c r="H4657" s="73" t="s">
        <v>405</v>
      </c>
      <c r="I4657" s="73" t="s">
        <v>468</v>
      </c>
      <c r="J4657" s="86" t="str">
        <f t="shared" si="103"/>
        <v>MPV km Managed cars (by market segment)</v>
      </c>
      <c r="K4657" s="98">
        <v>1.4400000000000001E-3</v>
      </c>
      <c r="L4657" s="48"/>
      <c r="M4657" s="22"/>
      <c r="N4657" s="22"/>
      <c r="O4657" s="22"/>
      <c r="P4657" s="22"/>
      <c r="Q4657" s="22"/>
      <c r="R4657" s="22"/>
      <c r="S4657" s="22"/>
      <c r="T4657" s="22"/>
      <c r="U4657" s="22"/>
      <c r="V4657" s="22"/>
      <c r="W4657" s="22"/>
      <c r="X4657" s="22"/>
      <c r="Y4657" s="22"/>
      <c r="Z4657" s="22"/>
      <c r="AA4657" s="22"/>
      <c r="AB4657" s="22"/>
      <c r="AC4657" s="22"/>
      <c r="AD4657" s="22"/>
      <c r="AE4657" s="22"/>
      <c r="AF4657" s="22"/>
      <c r="AG4657" s="22"/>
      <c r="AH4657" s="22"/>
      <c r="AI4657" s="22"/>
      <c r="AJ4657" s="22"/>
      <c r="AK4657" s="22"/>
      <c r="AL4657" s="22"/>
      <c r="AM4657" s="22"/>
      <c r="AN4657" s="22"/>
      <c r="AO4657" s="22"/>
      <c r="AP4657" s="22"/>
      <c r="AQ4657" s="22"/>
      <c r="AR4657" s="22"/>
      <c r="AS4657" s="22"/>
      <c r="AT4657" s="22"/>
      <c r="AU4657" s="22"/>
      <c r="AV4657" s="22"/>
      <c r="AW4657" s="22"/>
      <c r="AX4657" s="22"/>
      <c r="AY4657" s="22"/>
      <c r="AZ4657" s="22"/>
      <c r="BA4657" s="22"/>
      <c r="BB4657" s="22"/>
      <c r="BC4657" s="22"/>
      <c r="BD4657" s="22"/>
      <c r="BE4657" s="22"/>
      <c r="BF4657" s="22"/>
      <c r="BG4657" s="22"/>
      <c r="BH4657" s="22"/>
      <c r="BI4657" s="22"/>
      <c r="BJ4657" s="22"/>
      <c r="BK4657" s="22"/>
      <c r="BL4657" s="22"/>
      <c r="BM4657" s="22"/>
      <c r="BN4657" s="22"/>
      <c r="BO4657" s="22"/>
      <c r="BP4657" s="22"/>
      <c r="BQ4657" s="22"/>
      <c r="BR4657" s="22"/>
      <c r="BS4657" s="22"/>
      <c r="BT4657" s="22"/>
      <c r="BU4657" s="22"/>
      <c r="BV4657" s="22"/>
      <c r="BW4657" s="22"/>
      <c r="BX4657" s="22"/>
      <c r="BY4657" s="22"/>
      <c r="BZ4657" s="22"/>
      <c r="CA4657" s="22"/>
      <c r="CB4657" s="22"/>
      <c r="CC4657" s="22"/>
      <c r="CD4657" s="22"/>
      <c r="CE4657" s="22"/>
      <c r="CF4657" s="22"/>
      <c r="CG4657" s="22"/>
      <c r="CH4657" s="22"/>
      <c r="CI4657" s="22"/>
      <c r="CJ4657" s="22"/>
      <c r="CK4657" s="22"/>
      <c r="CL4657" s="22"/>
      <c r="CM4657" s="22"/>
      <c r="CN4657" s="22"/>
      <c r="CO4657" s="22"/>
    </row>
    <row r="4658" spans="1:93" s="2" customFormat="1" x14ac:dyDescent="0.3">
      <c r="A4658" s="73" t="s">
        <v>204</v>
      </c>
      <c r="B4658" s="73" t="s">
        <v>362</v>
      </c>
      <c r="C4658" s="67" t="s">
        <v>252</v>
      </c>
      <c r="D4658" s="67" t="s">
        <v>243</v>
      </c>
      <c r="E4658" s="73"/>
      <c r="F4658" s="73" t="s">
        <v>375</v>
      </c>
      <c r="G4658" s="73" t="s">
        <v>156</v>
      </c>
      <c r="H4658" s="73" t="s">
        <v>156</v>
      </c>
      <c r="I4658" s="73" t="s">
        <v>465</v>
      </c>
      <c r="J4658" s="86" t="str">
        <f t="shared" si="103"/>
        <v>MPV miles Managed cars (by market segment)</v>
      </c>
      <c r="K4658" s="98">
        <v>0.29951</v>
      </c>
      <c r="L4658" s="48"/>
      <c r="M4658" s="22"/>
      <c r="N4658" s="22"/>
      <c r="O4658" s="22"/>
      <c r="P4658" s="22"/>
      <c r="Q4658" s="22"/>
      <c r="R4658" s="22"/>
      <c r="S4658" s="22"/>
      <c r="T4658" s="2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c r="AQ4658" s="22"/>
      <c r="AR4658" s="22"/>
      <c r="AS4658" s="22"/>
      <c r="AT4658" s="22"/>
      <c r="AU4658" s="22"/>
      <c r="AV4658" s="22"/>
      <c r="AW4658" s="22"/>
      <c r="AX4658" s="22"/>
      <c r="AY4658" s="22"/>
      <c r="AZ4658" s="22"/>
      <c r="BA4658" s="22"/>
      <c r="BB4658" s="22"/>
      <c r="BC4658" s="22"/>
      <c r="BD4658" s="22"/>
      <c r="BE4658" s="22"/>
      <c r="BF4658" s="22"/>
      <c r="BG4658" s="22"/>
      <c r="BH4658" s="22"/>
      <c r="BI4658" s="22"/>
      <c r="BJ4658" s="22"/>
      <c r="BK4658" s="22"/>
      <c r="BL4658" s="22"/>
      <c r="BM4658" s="22"/>
      <c r="BN4658" s="22"/>
      <c r="BO4658" s="22"/>
      <c r="BP4658" s="22"/>
      <c r="BQ4658" s="22"/>
      <c r="BR4658" s="22"/>
      <c r="BS4658" s="22"/>
      <c r="BT4658" s="22"/>
      <c r="BU4658" s="22"/>
      <c r="BV4658" s="22"/>
      <c r="BW4658" s="22"/>
      <c r="BX4658" s="22"/>
      <c r="BY4658" s="22"/>
      <c r="BZ4658" s="22"/>
      <c r="CA4658" s="22"/>
      <c r="CB4658" s="22"/>
      <c r="CC4658" s="22"/>
      <c r="CD4658" s="22"/>
      <c r="CE4658" s="22"/>
      <c r="CF4658" s="22"/>
      <c r="CG4658" s="22"/>
      <c r="CH4658" s="22"/>
      <c r="CI4658" s="22"/>
      <c r="CJ4658" s="22"/>
      <c r="CK4658" s="22"/>
      <c r="CL4658" s="22"/>
      <c r="CM4658" s="22"/>
      <c r="CN4658" s="22"/>
      <c r="CO4658" s="22"/>
    </row>
    <row r="4659" spans="1:93" s="2" customFormat="1" x14ac:dyDescent="0.3">
      <c r="A4659" s="73" t="s">
        <v>204</v>
      </c>
      <c r="B4659" s="73" t="s">
        <v>362</v>
      </c>
      <c r="C4659" s="67" t="s">
        <v>252</v>
      </c>
      <c r="D4659" s="67" t="s">
        <v>243</v>
      </c>
      <c r="E4659" s="73"/>
      <c r="F4659" s="73" t="s">
        <v>375</v>
      </c>
      <c r="G4659" s="73" t="s">
        <v>156</v>
      </c>
      <c r="H4659" s="73" t="s">
        <v>156</v>
      </c>
      <c r="I4659" s="73" t="s">
        <v>466</v>
      </c>
      <c r="J4659" s="86" t="str">
        <f t="shared" si="103"/>
        <v>MPV miles Managed cars (by market segment)</v>
      </c>
      <c r="K4659" s="98">
        <v>1.4999999999999999E-4</v>
      </c>
      <c r="L4659" s="48"/>
      <c r="M4659" s="22"/>
      <c r="N4659" s="22"/>
      <c r="O4659" s="22"/>
      <c r="P4659" s="22"/>
      <c r="Q4659" s="22"/>
      <c r="R4659" s="22"/>
      <c r="S4659" s="22"/>
      <c r="T4659" s="22"/>
      <c r="U4659" s="22"/>
      <c r="V4659" s="22"/>
      <c r="W4659" s="22"/>
      <c r="X4659" s="22"/>
      <c r="Y4659" s="22"/>
      <c r="Z4659" s="22"/>
      <c r="AA4659" s="22"/>
      <c r="AB4659" s="22"/>
      <c r="AC4659" s="22"/>
      <c r="AD4659" s="22"/>
      <c r="AE4659" s="22"/>
      <c r="AF4659" s="22"/>
      <c r="AG4659" s="22"/>
      <c r="AH4659" s="22"/>
      <c r="AI4659" s="22"/>
      <c r="AJ4659" s="22"/>
      <c r="AK4659" s="22"/>
      <c r="AL4659" s="22"/>
      <c r="AM4659" s="22"/>
      <c r="AN4659" s="22"/>
      <c r="AO4659" s="22"/>
      <c r="AP4659" s="22"/>
      <c r="AQ4659" s="22"/>
      <c r="AR4659" s="22"/>
      <c r="AS4659" s="22"/>
      <c r="AT4659" s="22"/>
      <c r="AU4659" s="22"/>
      <c r="AV4659" s="22"/>
      <c r="AW4659" s="22"/>
      <c r="AX4659" s="22"/>
      <c r="AY4659" s="22"/>
      <c r="AZ4659" s="22"/>
      <c r="BA4659" s="22"/>
      <c r="BB4659" s="22"/>
      <c r="BC4659" s="22"/>
      <c r="BD4659" s="22"/>
      <c r="BE4659" s="22"/>
      <c r="BF4659" s="22"/>
      <c r="BG4659" s="22"/>
      <c r="BH4659" s="22"/>
      <c r="BI4659" s="22"/>
      <c r="BJ4659" s="22"/>
      <c r="BK4659" s="22"/>
      <c r="BL4659" s="22"/>
      <c r="BM4659" s="22"/>
      <c r="BN4659" s="22"/>
      <c r="BO4659" s="22"/>
      <c r="BP4659" s="22"/>
      <c r="BQ4659" s="22"/>
      <c r="BR4659" s="22"/>
      <c r="BS4659" s="22"/>
      <c r="BT4659" s="22"/>
      <c r="BU4659" s="22"/>
      <c r="BV4659" s="22"/>
      <c r="BW4659" s="22"/>
      <c r="BX4659" s="22"/>
      <c r="BY4659" s="22"/>
      <c r="BZ4659" s="22"/>
      <c r="CA4659" s="22"/>
      <c r="CB4659" s="22"/>
      <c r="CC4659" s="22"/>
      <c r="CD4659" s="22"/>
      <c r="CE4659" s="22"/>
      <c r="CF4659" s="22"/>
      <c r="CG4659" s="22"/>
      <c r="CH4659" s="22"/>
      <c r="CI4659" s="22"/>
      <c r="CJ4659" s="22"/>
      <c r="CK4659" s="22"/>
      <c r="CL4659" s="22"/>
      <c r="CM4659" s="22"/>
      <c r="CN4659" s="22"/>
      <c r="CO4659" s="22"/>
    </row>
    <row r="4660" spans="1:93" s="2" customFormat="1" x14ac:dyDescent="0.3">
      <c r="A4660" s="73" t="s">
        <v>204</v>
      </c>
      <c r="B4660" s="73" t="s">
        <v>362</v>
      </c>
      <c r="C4660" s="67" t="s">
        <v>252</v>
      </c>
      <c r="D4660" s="67" t="s">
        <v>243</v>
      </c>
      <c r="E4660" s="73"/>
      <c r="F4660" s="73" t="s">
        <v>375</v>
      </c>
      <c r="G4660" s="73" t="s">
        <v>156</v>
      </c>
      <c r="H4660" s="73" t="s">
        <v>156</v>
      </c>
      <c r="I4660" s="73" t="s">
        <v>467</v>
      </c>
      <c r="J4660" s="86" t="str">
        <f t="shared" si="103"/>
        <v>MPV miles Managed cars (by market segment)</v>
      </c>
      <c r="K4660" s="98">
        <v>0.29704000000000003</v>
      </c>
      <c r="L4660" s="48"/>
      <c r="M4660" s="22"/>
      <c r="N4660" s="22"/>
      <c r="O4660" s="22"/>
      <c r="P4660" s="22"/>
      <c r="Q4660" s="22"/>
      <c r="R4660" s="22"/>
      <c r="S4660" s="22"/>
      <c r="T4660" s="2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c r="AQ4660" s="22"/>
      <c r="AR4660" s="22"/>
      <c r="AS4660" s="22"/>
      <c r="AT4660" s="22"/>
      <c r="AU4660" s="22"/>
      <c r="AV4660" s="22"/>
      <c r="AW4660" s="22"/>
      <c r="AX4660" s="22"/>
      <c r="AY4660" s="22"/>
      <c r="AZ4660" s="22"/>
      <c r="BA4660" s="22"/>
      <c r="BB4660" s="22"/>
      <c r="BC4660" s="22"/>
      <c r="BD4660" s="22"/>
      <c r="BE4660" s="22"/>
      <c r="BF4660" s="22"/>
      <c r="BG4660" s="22"/>
      <c r="BH4660" s="22"/>
      <c r="BI4660" s="22"/>
      <c r="BJ4660" s="22"/>
      <c r="BK4660" s="22"/>
      <c r="BL4660" s="22"/>
      <c r="BM4660" s="22"/>
      <c r="BN4660" s="22"/>
      <c r="BO4660" s="22"/>
      <c r="BP4660" s="22"/>
      <c r="BQ4660" s="22"/>
      <c r="BR4660" s="22"/>
      <c r="BS4660" s="22"/>
      <c r="BT4660" s="22"/>
      <c r="BU4660" s="22"/>
      <c r="BV4660" s="22"/>
      <c r="BW4660" s="22"/>
      <c r="BX4660" s="22"/>
      <c r="BY4660" s="22"/>
      <c r="BZ4660" s="22"/>
      <c r="CA4660" s="22"/>
      <c r="CB4660" s="22"/>
      <c r="CC4660" s="22"/>
      <c r="CD4660" s="22"/>
      <c r="CE4660" s="22"/>
      <c r="CF4660" s="22"/>
      <c r="CG4660" s="22"/>
      <c r="CH4660" s="22"/>
      <c r="CI4660" s="22"/>
      <c r="CJ4660" s="22"/>
      <c r="CK4660" s="22"/>
      <c r="CL4660" s="22"/>
      <c r="CM4660" s="22"/>
      <c r="CN4660" s="22"/>
      <c r="CO4660" s="22"/>
    </row>
    <row r="4661" spans="1:93" s="2" customFormat="1" x14ac:dyDescent="0.3">
      <c r="A4661" s="73" t="s">
        <v>204</v>
      </c>
      <c r="B4661" s="73" t="s">
        <v>362</v>
      </c>
      <c r="C4661" s="67" t="s">
        <v>252</v>
      </c>
      <c r="D4661" s="67" t="s">
        <v>243</v>
      </c>
      <c r="E4661" s="73"/>
      <c r="F4661" s="73" t="s">
        <v>375</v>
      </c>
      <c r="G4661" s="73" t="s">
        <v>156</v>
      </c>
      <c r="H4661" s="73" t="s">
        <v>156</v>
      </c>
      <c r="I4661" s="73" t="s">
        <v>468</v>
      </c>
      <c r="J4661" s="86" t="str">
        <f t="shared" si="103"/>
        <v>MPV miles Managed cars (by market segment)</v>
      </c>
      <c r="K4661" s="98">
        <v>2.32E-3</v>
      </c>
      <c r="L4661" s="48"/>
      <c r="M4661" s="22"/>
      <c r="N4661" s="22"/>
      <c r="O4661" s="22"/>
      <c r="P4661" s="22"/>
      <c r="Q4661" s="22"/>
      <c r="R4661" s="22"/>
      <c r="S4661" s="22"/>
      <c r="T4661" s="22"/>
      <c r="U4661" s="22"/>
      <c r="V4661" s="22"/>
      <c r="W4661" s="22"/>
      <c r="X4661" s="22"/>
      <c r="Y4661" s="22"/>
      <c r="Z4661" s="22"/>
      <c r="AA4661" s="22"/>
      <c r="AB4661" s="22"/>
      <c r="AC4661" s="22"/>
      <c r="AD4661" s="22"/>
      <c r="AE4661" s="22"/>
      <c r="AF4661" s="22"/>
      <c r="AG4661" s="22"/>
      <c r="AH4661" s="22"/>
      <c r="AI4661" s="22"/>
      <c r="AJ4661" s="22"/>
      <c r="AK4661" s="22"/>
      <c r="AL4661" s="22"/>
      <c r="AM4661" s="22"/>
      <c r="AN4661" s="22"/>
      <c r="AO4661" s="22"/>
      <c r="AP4661" s="22"/>
      <c r="AQ4661" s="22"/>
      <c r="AR4661" s="22"/>
      <c r="AS4661" s="22"/>
      <c r="AT4661" s="22"/>
      <c r="AU4661" s="22"/>
      <c r="AV4661" s="22"/>
      <c r="AW4661" s="22"/>
      <c r="AX4661" s="22"/>
      <c r="AY4661" s="22"/>
      <c r="AZ4661" s="22"/>
      <c r="BA4661" s="22"/>
      <c r="BB4661" s="22"/>
      <c r="BC4661" s="22"/>
      <c r="BD4661" s="22"/>
      <c r="BE4661" s="22"/>
      <c r="BF4661" s="22"/>
      <c r="BG4661" s="22"/>
      <c r="BH4661" s="22"/>
      <c r="BI4661" s="22"/>
      <c r="BJ4661" s="22"/>
      <c r="BK4661" s="22"/>
      <c r="BL4661" s="22"/>
      <c r="BM4661" s="22"/>
      <c r="BN4661" s="22"/>
      <c r="BO4661" s="22"/>
      <c r="BP4661" s="22"/>
      <c r="BQ4661" s="22"/>
      <c r="BR4661" s="22"/>
      <c r="BS4661" s="22"/>
      <c r="BT4661" s="22"/>
      <c r="BU4661" s="22"/>
      <c r="BV4661" s="22"/>
      <c r="BW4661" s="22"/>
      <c r="BX4661" s="22"/>
      <c r="BY4661" s="22"/>
      <c r="BZ4661" s="22"/>
      <c r="CA4661" s="22"/>
      <c r="CB4661" s="22"/>
      <c r="CC4661" s="22"/>
      <c r="CD4661" s="22"/>
      <c r="CE4661" s="22"/>
      <c r="CF4661" s="22"/>
      <c r="CG4661" s="22"/>
      <c r="CH4661" s="22"/>
      <c r="CI4661" s="22"/>
      <c r="CJ4661" s="22"/>
      <c r="CK4661" s="22"/>
      <c r="CL4661" s="22"/>
      <c r="CM4661" s="22"/>
      <c r="CN4661" s="22"/>
      <c r="CO4661" s="22"/>
    </row>
    <row r="4662" spans="1:93" s="2" customFormat="1" x14ac:dyDescent="0.3">
      <c r="A4662" s="73" t="s">
        <v>204</v>
      </c>
      <c r="B4662" s="73" t="s">
        <v>362</v>
      </c>
      <c r="C4662" s="67" t="s">
        <v>252</v>
      </c>
      <c r="D4662" s="67" t="s">
        <v>243</v>
      </c>
      <c r="E4662" s="73"/>
      <c r="F4662" s="73" t="s">
        <v>490</v>
      </c>
      <c r="G4662" s="73" t="s">
        <v>405</v>
      </c>
      <c r="H4662" s="73" t="s">
        <v>405</v>
      </c>
      <c r="I4662" s="73" t="s">
        <v>465</v>
      </c>
      <c r="J4662" s="86" t="str">
        <f t="shared" si="103"/>
        <v>MPV km Managed cars (by market segment)</v>
      </c>
      <c r="K4662" s="98" t="s">
        <v>493</v>
      </c>
      <c r="L4662" s="48"/>
      <c r="M4662" s="22"/>
      <c r="N4662" s="22"/>
      <c r="O4662" s="22"/>
      <c r="P4662" s="22"/>
      <c r="Q4662" s="22"/>
      <c r="R4662" s="22"/>
      <c r="S4662" s="22"/>
      <c r="T4662" s="2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c r="AQ4662" s="22"/>
      <c r="AR4662" s="22"/>
      <c r="AS4662" s="22"/>
      <c r="AT4662" s="22"/>
      <c r="AU4662" s="22"/>
      <c r="AV4662" s="22"/>
      <c r="AW4662" s="22"/>
      <c r="AX4662" s="22"/>
      <c r="AY4662" s="22"/>
      <c r="AZ4662" s="22"/>
      <c r="BA4662" s="22"/>
      <c r="BB4662" s="22"/>
      <c r="BC4662" s="22"/>
      <c r="BD4662" s="22"/>
      <c r="BE4662" s="22"/>
      <c r="BF4662" s="22"/>
      <c r="BG4662" s="22"/>
      <c r="BH4662" s="22"/>
      <c r="BI4662" s="22"/>
      <c r="BJ4662" s="22"/>
      <c r="BK4662" s="22"/>
      <c r="BL4662" s="22"/>
      <c r="BM4662" s="22"/>
      <c r="BN4662" s="22"/>
      <c r="BO4662" s="22"/>
      <c r="BP4662" s="22"/>
      <c r="BQ4662" s="22"/>
      <c r="BR4662" s="22"/>
      <c r="BS4662" s="22"/>
      <c r="BT4662" s="22"/>
      <c r="BU4662" s="22"/>
      <c r="BV4662" s="22"/>
      <c r="BW4662" s="22"/>
      <c r="BX4662" s="22"/>
      <c r="BY4662" s="22"/>
      <c r="BZ4662" s="22"/>
      <c r="CA4662" s="22"/>
      <c r="CB4662" s="22"/>
      <c r="CC4662" s="22"/>
      <c r="CD4662" s="22"/>
      <c r="CE4662" s="22"/>
      <c r="CF4662" s="22"/>
      <c r="CG4662" s="22"/>
      <c r="CH4662" s="22"/>
      <c r="CI4662" s="22"/>
      <c r="CJ4662" s="22"/>
      <c r="CK4662" s="22"/>
      <c r="CL4662" s="22"/>
      <c r="CM4662" s="22"/>
      <c r="CN4662" s="22"/>
      <c r="CO4662" s="22"/>
    </row>
    <row r="4663" spans="1:93" s="2" customFormat="1" x14ac:dyDescent="0.3">
      <c r="A4663" s="73" t="s">
        <v>204</v>
      </c>
      <c r="B4663" s="73" t="s">
        <v>362</v>
      </c>
      <c r="C4663" s="67" t="s">
        <v>252</v>
      </c>
      <c r="D4663" s="67" t="s">
        <v>243</v>
      </c>
      <c r="E4663" s="73"/>
      <c r="F4663" s="73" t="s">
        <v>490</v>
      </c>
      <c r="G4663" s="73" t="s">
        <v>405</v>
      </c>
      <c r="H4663" s="73" t="s">
        <v>405</v>
      </c>
      <c r="I4663" s="73" t="s">
        <v>466</v>
      </c>
      <c r="J4663" s="86" t="str">
        <f t="shared" si="103"/>
        <v>MPV km Managed cars (by market segment)</v>
      </c>
      <c r="K4663" s="98" t="s">
        <v>493</v>
      </c>
      <c r="L4663" s="48"/>
      <c r="M4663" s="22"/>
      <c r="N4663" s="22"/>
      <c r="O4663" s="22"/>
      <c r="P4663" s="22"/>
      <c r="Q4663" s="22"/>
      <c r="R4663" s="22"/>
      <c r="S4663" s="22"/>
      <c r="T4663" s="22"/>
      <c r="U4663" s="22"/>
      <c r="V4663" s="22"/>
      <c r="W4663" s="22"/>
      <c r="X4663" s="22"/>
      <c r="Y4663" s="22"/>
      <c r="Z4663" s="22"/>
      <c r="AA4663" s="22"/>
      <c r="AB4663" s="22"/>
      <c r="AC4663" s="22"/>
      <c r="AD4663" s="22"/>
      <c r="AE4663" s="22"/>
      <c r="AF4663" s="22"/>
      <c r="AG4663" s="22"/>
      <c r="AH4663" s="22"/>
      <c r="AI4663" s="22"/>
      <c r="AJ4663" s="22"/>
      <c r="AK4663" s="22"/>
      <c r="AL4663" s="22"/>
      <c r="AM4663" s="22"/>
      <c r="AN4663" s="22"/>
      <c r="AO4663" s="22"/>
      <c r="AP4663" s="22"/>
      <c r="AQ4663" s="22"/>
      <c r="AR4663" s="22"/>
      <c r="AS4663" s="22"/>
      <c r="AT4663" s="22"/>
      <c r="AU4663" s="22"/>
      <c r="AV4663" s="22"/>
      <c r="AW4663" s="22"/>
      <c r="AX4663" s="22"/>
      <c r="AY4663" s="22"/>
      <c r="AZ4663" s="22"/>
      <c r="BA4663" s="22"/>
      <c r="BB4663" s="22"/>
      <c r="BC4663" s="22"/>
      <c r="BD4663" s="22"/>
      <c r="BE4663" s="22"/>
      <c r="BF4663" s="22"/>
      <c r="BG4663" s="22"/>
      <c r="BH4663" s="22"/>
      <c r="BI4663" s="22"/>
      <c r="BJ4663" s="22"/>
      <c r="BK4663" s="22"/>
      <c r="BL4663" s="22"/>
      <c r="BM4663" s="22"/>
      <c r="BN4663" s="22"/>
      <c r="BO4663" s="22"/>
      <c r="BP4663" s="22"/>
      <c r="BQ4663" s="22"/>
      <c r="BR4663" s="22"/>
      <c r="BS4663" s="22"/>
      <c r="BT4663" s="22"/>
      <c r="BU4663" s="22"/>
      <c r="BV4663" s="22"/>
      <c r="BW4663" s="22"/>
      <c r="BX4663" s="22"/>
      <c r="BY4663" s="22"/>
      <c r="BZ4663" s="22"/>
      <c r="CA4663" s="22"/>
      <c r="CB4663" s="22"/>
      <c r="CC4663" s="22"/>
      <c r="CD4663" s="22"/>
      <c r="CE4663" s="22"/>
      <c r="CF4663" s="22"/>
      <c r="CG4663" s="22"/>
      <c r="CH4663" s="22"/>
      <c r="CI4663" s="22"/>
      <c r="CJ4663" s="22"/>
      <c r="CK4663" s="22"/>
      <c r="CL4663" s="22"/>
      <c r="CM4663" s="22"/>
      <c r="CN4663" s="22"/>
      <c r="CO4663" s="22"/>
    </row>
    <row r="4664" spans="1:93" s="2" customFormat="1" x14ac:dyDescent="0.3">
      <c r="A4664" s="73" t="s">
        <v>204</v>
      </c>
      <c r="B4664" s="73" t="s">
        <v>362</v>
      </c>
      <c r="C4664" s="67" t="s">
        <v>252</v>
      </c>
      <c r="D4664" s="67" t="s">
        <v>243</v>
      </c>
      <c r="E4664" s="73"/>
      <c r="F4664" s="73" t="s">
        <v>490</v>
      </c>
      <c r="G4664" s="73" t="s">
        <v>405</v>
      </c>
      <c r="H4664" s="73" t="s">
        <v>405</v>
      </c>
      <c r="I4664" s="73" t="s">
        <v>467</v>
      </c>
      <c r="J4664" s="86" t="str">
        <f t="shared" si="103"/>
        <v>MPV km Managed cars (by market segment)</v>
      </c>
      <c r="K4664" s="98" t="s">
        <v>493</v>
      </c>
      <c r="L4664" s="48"/>
      <c r="M4664" s="22"/>
      <c r="N4664" s="22"/>
      <c r="O4664" s="22"/>
      <c r="P4664" s="22"/>
      <c r="Q4664" s="22"/>
      <c r="R4664" s="22"/>
      <c r="S4664" s="22"/>
      <c r="T4664" s="2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c r="AQ4664" s="22"/>
      <c r="AR4664" s="22"/>
      <c r="AS4664" s="22"/>
      <c r="AT4664" s="22"/>
      <c r="AU4664" s="22"/>
      <c r="AV4664" s="22"/>
      <c r="AW4664" s="22"/>
      <c r="AX4664" s="22"/>
      <c r="AY4664" s="22"/>
      <c r="AZ4664" s="22"/>
      <c r="BA4664" s="22"/>
      <c r="BB4664" s="22"/>
      <c r="BC4664" s="22"/>
      <c r="BD4664" s="22"/>
      <c r="BE4664" s="22"/>
      <c r="BF4664" s="22"/>
      <c r="BG4664" s="22"/>
      <c r="BH4664" s="22"/>
      <c r="BI4664" s="22"/>
      <c r="BJ4664" s="22"/>
      <c r="BK4664" s="22"/>
      <c r="BL4664" s="22"/>
      <c r="BM4664" s="22"/>
      <c r="BN4664" s="22"/>
      <c r="BO4664" s="22"/>
      <c r="BP4664" s="22"/>
      <c r="BQ4664" s="22"/>
      <c r="BR4664" s="22"/>
      <c r="BS4664" s="22"/>
      <c r="BT4664" s="22"/>
      <c r="BU4664" s="22"/>
      <c r="BV4664" s="22"/>
      <c r="BW4664" s="22"/>
      <c r="BX4664" s="22"/>
      <c r="BY4664" s="22"/>
      <c r="BZ4664" s="22"/>
      <c r="CA4664" s="22"/>
      <c r="CB4664" s="22"/>
      <c r="CC4664" s="22"/>
      <c r="CD4664" s="22"/>
      <c r="CE4664" s="22"/>
      <c r="CF4664" s="22"/>
      <c r="CG4664" s="22"/>
      <c r="CH4664" s="22"/>
      <c r="CI4664" s="22"/>
      <c r="CJ4664" s="22"/>
      <c r="CK4664" s="22"/>
      <c r="CL4664" s="22"/>
      <c r="CM4664" s="22"/>
      <c r="CN4664" s="22"/>
      <c r="CO4664" s="22"/>
    </row>
    <row r="4665" spans="1:93" s="2" customFormat="1" x14ac:dyDescent="0.3">
      <c r="A4665" s="73" t="s">
        <v>204</v>
      </c>
      <c r="B4665" s="73" t="s">
        <v>362</v>
      </c>
      <c r="C4665" s="67" t="s">
        <v>252</v>
      </c>
      <c r="D4665" s="67" t="s">
        <v>243</v>
      </c>
      <c r="E4665" s="73"/>
      <c r="F4665" s="73" t="s">
        <v>490</v>
      </c>
      <c r="G4665" s="73" t="s">
        <v>405</v>
      </c>
      <c r="H4665" s="73" t="s">
        <v>405</v>
      </c>
      <c r="I4665" s="73" t="s">
        <v>468</v>
      </c>
      <c r="J4665" s="86" t="str">
        <f t="shared" si="103"/>
        <v>MPV km Managed cars (by market segment)</v>
      </c>
      <c r="K4665" s="98" t="s">
        <v>493</v>
      </c>
      <c r="L4665" s="48"/>
      <c r="M4665" s="22"/>
      <c r="N4665" s="22"/>
      <c r="O4665" s="22"/>
      <c r="P4665" s="22"/>
      <c r="Q4665" s="22"/>
      <c r="R4665" s="22"/>
      <c r="S4665" s="22"/>
      <c r="T4665" s="22"/>
      <c r="U4665" s="22"/>
      <c r="V4665" s="22"/>
      <c r="W4665" s="22"/>
      <c r="X4665" s="22"/>
      <c r="Y4665" s="22"/>
      <c r="Z4665" s="22"/>
      <c r="AA4665" s="22"/>
      <c r="AB4665" s="22"/>
      <c r="AC4665" s="22"/>
      <c r="AD4665" s="22"/>
      <c r="AE4665" s="22"/>
      <c r="AF4665" s="22"/>
      <c r="AG4665" s="22"/>
      <c r="AH4665" s="22"/>
      <c r="AI4665" s="22"/>
      <c r="AJ4665" s="22"/>
      <c r="AK4665" s="22"/>
      <c r="AL4665" s="22"/>
      <c r="AM4665" s="22"/>
      <c r="AN4665" s="22"/>
      <c r="AO4665" s="22"/>
      <c r="AP4665" s="22"/>
      <c r="AQ4665" s="22"/>
      <c r="AR4665" s="22"/>
      <c r="AS4665" s="22"/>
      <c r="AT4665" s="22"/>
      <c r="AU4665" s="22"/>
      <c r="AV4665" s="22"/>
      <c r="AW4665" s="22"/>
      <c r="AX4665" s="22"/>
      <c r="AY4665" s="22"/>
      <c r="AZ4665" s="22"/>
      <c r="BA4665" s="22"/>
      <c r="BB4665" s="22"/>
      <c r="BC4665" s="22"/>
      <c r="BD4665" s="22"/>
      <c r="BE4665" s="22"/>
      <c r="BF4665" s="22"/>
      <c r="BG4665" s="22"/>
      <c r="BH4665" s="22"/>
      <c r="BI4665" s="22"/>
      <c r="BJ4665" s="22"/>
      <c r="BK4665" s="22"/>
      <c r="BL4665" s="22"/>
      <c r="BM4665" s="22"/>
      <c r="BN4665" s="22"/>
      <c r="BO4665" s="22"/>
      <c r="BP4665" s="22"/>
      <c r="BQ4665" s="22"/>
      <c r="BR4665" s="22"/>
      <c r="BS4665" s="22"/>
      <c r="BT4665" s="22"/>
      <c r="BU4665" s="22"/>
      <c r="BV4665" s="22"/>
      <c r="BW4665" s="22"/>
      <c r="BX4665" s="22"/>
      <c r="BY4665" s="22"/>
      <c r="BZ4665" s="22"/>
      <c r="CA4665" s="22"/>
      <c r="CB4665" s="22"/>
      <c r="CC4665" s="22"/>
      <c r="CD4665" s="22"/>
      <c r="CE4665" s="22"/>
      <c r="CF4665" s="22"/>
      <c r="CG4665" s="22"/>
      <c r="CH4665" s="22"/>
      <c r="CI4665" s="22"/>
      <c r="CJ4665" s="22"/>
      <c r="CK4665" s="22"/>
      <c r="CL4665" s="22"/>
      <c r="CM4665" s="22"/>
      <c r="CN4665" s="22"/>
      <c r="CO4665" s="22"/>
    </row>
    <row r="4666" spans="1:93" s="2" customFormat="1" x14ac:dyDescent="0.3">
      <c r="A4666" s="73" t="s">
        <v>204</v>
      </c>
      <c r="B4666" s="73" t="s">
        <v>362</v>
      </c>
      <c r="C4666" s="67" t="s">
        <v>252</v>
      </c>
      <c r="D4666" s="67" t="s">
        <v>243</v>
      </c>
      <c r="E4666" s="73"/>
      <c r="F4666" s="73" t="s">
        <v>490</v>
      </c>
      <c r="G4666" s="73" t="s">
        <v>156</v>
      </c>
      <c r="H4666" s="73" t="s">
        <v>156</v>
      </c>
      <c r="I4666" s="73" t="s">
        <v>465</v>
      </c>
      <c r="J4666" s="86" t="str">
        <f t="shared" si="103"/>
        <v>MPV miles Managed cars (by market segment)</v>
      </c>
      <c r="K4666" s="98" t="s">
        <v>493</v>
      </c>
      <c r="L4666" s="48"/>
      <c r="M4666" s="22"/>
      <c r="N4666" s="22"/>
      <c r="O4666" s="22"/>
      <c r="P4666" s="22"/>
      <c r="Q4666" s="22"/>
      <c r="R4666" s="22"/>
      <c r="S4666" s="22"/>
      <c r="T4666" s="2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c r="AQ4666" s="22"/>
      <c r="AR4666" s="22"/>
      <c r="AS4666" s="22"/>
      <c r="AT4666" s="22"/>
      <c r="AU4666" s="22"/>
      <c r="AV4666" s="22"/>
      <c r="AW4666" s="22"/>
      <c r="AX4666" s="22"/>
      <c r="AY4666" s="22"/>
      <c r="AZ4666" s="22"/>
      <c r="BA4666" s="22"/>
      <c r="BB4666" s="22"/>
      <c r="BC4666" s="22"/>
      <c r="BD4666" s="22"/>
      <c r="BE4666" s="22"/>
      <c r="BF4666" s="22"/>
      <c r="BG4666" s="22"/>
      <c r="BH4666" s="22"/>
      <c r="BI4666" s="22"/>
      <c r="BJ4666" s="22"/>
      <c r="BK4666" s="22"/>
      <c r="BL4666" s="22"/>
      <c r="BM4666" s="22"/>
      <c r="BN4666" s="22"/>
      <c r="BO4666" s="22"/>
      <c r="BP4666" s="22"/>
      <c r="BQ4666" s="22"/>
      <c r="BR4666" s="22"/>
      <c r="BS4666" s="22"/>
      <c r="BT4666" s="22"/>
      <c r="BU4666" s="22"/>
      <c r="BV4666" s="22"/>
      <c r="BW4666" s="22"/>
      <c r="BX4666" s="22"/>
      <c r="BY4666" s="22"/>
      <c r="BZ4666" s="22"/>
      <c r="CA4666" s="22"/>
      <c r="CB4666" s="22"/>
      <c r="CC4666" s="22"/>
      <c r="CD4666" s="22"/>
      <c r="CE4666" s="22"/>
      <c r="CF4666" s="22"/>
      <c r="CG4666" s="22"/>
      <c r="CH4666" s="22"/>
      <c r="CI4666" s="22"/>
      <c r="CJ4666" s="22"/>
      <c r="CK4666" s="22"/>
      <c r="CL4666" s="22"/>
      <c r="CM4666" s="22"/>
      <c r="CN4666" s="22"/>
      <c r="CO4666" s="22"/>
    </row>
    <row r="4667" spans="1:93" s="2" customFormat="1" x14ac:dyDescent="0.3">
      <c r="A4667" s="73" t="s">
        <v>204</v>
      </c>
      <c r="B4667" s="73" t="s">
        <v>362</v>
      </c>
      <c r="C4667" s="67" t="s">
        <v>252</v>
      </c>
      <c r="D4667" s="67" t="s">
        <v>243</v>
      </c>
      <c r="E4667" s="73"/>
      <c r="F4667" s="73" t="s">
        <v>490</v>
      </c>
      <c r="G4667" s="73" t="s">
        <v>156</v>
      </c>
      <c r="H4667" s="73" t="s">
        <v>156</v>
      </c>
      <c r="I4667" s="73" t="s">
        <v>466</v>
      </c>
      <c r="J4667" s="86" t="str">
        <f t="shared" si="103"/>
        <v>MPV miles Managed cars (by market segment)</v>
      </c>
      <c r="K4667" s="98" t="s">
        <v>493</v>
      </c>
      <c r="L4667" s="48"/>
      <c r="M4667" s="22"/>
      <c r="N4667" s="22"/>
      <c r="O4667" s="22"/>
      <c r="P4667" s="22"/>
      <c r="Q4667" s="22"/>
      <c r="R4667" s="22"/>
      <c r="S4667" s="22"/>
      <c r="T4667" s="22"/>
      <c r="U4667" s="22"/>
      <c r="V4667" s="22"/>
      <c r="W4667" s="22"/>
      <c r="X4667" s="22"/>
      <c r="Y4667" s="22"/>
      <c r="Z4667" s="22"/>
      <c r="AA4667" s="22"/>
      <c r="AB4667" s="22"/>
      <c r="AC4667" s="22"/>
      <c r="AD4667" s="22"/>
      <c r="AE4667" s="22"/>
      <c r="AF4667" s="22"/>
      <c r="AG4667" s="22"/>
      <c r="AH4667" s="22"/>
      <c r="AI4667" s="22"/>
      <c r="AJ4667" s="22"/>
      <c r="AK4667" s="22"/>
      <c r="AL4667" s="22"/>
      <c r="AM4667" s="22"/>
      <c r="AN4667" s="22"/>
      <c r="AO4667" s="22"/>
      <c r="AP4667" s="22"/>
      <c r="AQ4667" s="22"/>
      <c r="AR4667" s="22"/>
      <c r="AS4667" s="22"/>
      <c r="AT4667" s="22"/>
      <c r="AU4667" s="22"/>
      <c r="AV4667" s="22"/>
      <c r="AW4667" s="22"/>
      <c r="AX4667" s="22"/>
      <c r="AY4667" s="22"/>
      <c r="AZ4667" s="22"/>
      <c r="BA4667" s="22"/>
      <c r="BB4667" s="22"/>
      <c r="BC4667" s="22"/>
      <c r="BD4667" s="22"/>
      <c r="BE4667" s="22"/>
      <c r="BF4667" s="22"/>
      <c r="BG4667" s="22"/>
      <c r="BH4667" s="22"/>
      <c r="BI4667" s="22"/>
      <c r="BJ4667" s="22"/>
      <c r="BK4667" s="22"/>
      <c r="BL4667" s="22"/>
      <c r="BM4667" s="22"/>
      <c r="BN4667" s="22"/>
      <c r="BO4667" s="22"/>
      <c r="BP4667" s="22"/>
      <c r="BQ4667" s="22"/>
      <c r="BR4667" s="22"/>
      <c r="BS4667" s="22"/>
      <c r="BT4667" s="22"/>
      <c r="BU4667" s="22"/>
      <c r="BV4667" s="22"/>
      <c r="BW4667" s="22"/>
      <c r="BX4667" s="22"/>
      <c r="BY4667" s="22"/>
      <c r="BZ4667" s="22"/>
      <c r="CA4667" s="22"/>
      <c r="CB4667" s="22"/>
      <c r="CC4667" s="22"/>
      <c r="CD4667" s="22"/>
      <c r="CE4667" s="22"/>
      <c r="CF4667" s="22"/>
      <c r="CG4667" s="22"/>
      <c r="CH4667" s="22"/>
      <c r="CI4667" s="22"/>
      <c r="CJ4667" s="22"/>
      <c r="CK4667" s="22"/>
      <c r="CL4667" s="22"/>
      <c r="CM4667" s="22"/>
      <c r="CN4667" s="22"/>
      <c r="CO4667" s="22"/>
    </row>
    <row r="4668" spans="1:93" s="2" customFormat="1" x14ac:dyDescent="0.3">
      <c r="A4668" s="73" t="s">
        <v>204</v>
      </c>
      <c r="B4668" s="73" t="s">
        <v>362</v>
      </c>
      <c r="C4668" s="67" t="s">
        <v>252</v>
      </c>
      <c r="D4668" s="67" t="s">
        <v>243</v>
      </c>
      <c r="E4668" s="73"/>
      <c r="F4668" s="73" t="s">
        <v>490</v>
      </c>
      <c r="G4668" s="73" t="s">
        <v>156</v>
      </c>
      <c r="H4668" s="73" t="s">
        <v>156</v>
      </c>
      <c r="I4668" s="73" t="s">
        <v>467</v>
      </c>
      <c r="J4668" s="86" t="str">
        <f t="shared" si="103"/>
        <v>MPV miles Managed cars (by market segment)</v>
      </c>
      <c r="K4668" s="98" t="s">
        <v>493</v>
      </c>
      <c r="L4668" s="48"/>
      <c r="M4668" s="22"/>
      <c r="N4668" s="22"/>
      <c r="O4668" s="22"/>
      <c r="P4668" s="22"/>
      <c r="Q4668" s="22"/>
      <c r="R4668" s="22"/>
      <c r="S4668" s="22"/>
      <c r="T4668" s="2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c r="AQ4668" s="22"/>
      <c r="AR4668" s="22"/>
      <c r="AS4668" s="22"/>
      <c r="AT4668" s="22"/>
      <c r="AU4668" s="22"/>
      <c r="AV4668" s="22"/>
      <c r="AW4668" s="22"/>
      <c r="AX4668" s="22"/>
      <c r="AY4668" s="22"/>
      <c r="AZ4668" s="22"/>
      <c r="BA4668" s="22"/>
      <c r="BB4668" s="22"/>
      <c r="BC4668" s="22"/>
      <c r="BD4668" s="22"/>
      <c r="BE4668" s="22"/>
      <c r="BF4668" s="22"/>
      <c r="BG4668" s="22"/>
      <c r="BH4668" s="22"/>
      <c r="BI4668" s="22"/>
      <c r="BJ4668" s="22"/>
      <c r="BK4668" s="22"/>
      <c r="BL4668" s="22"/>
      <c r="BM4668" s="22"/>
      <c r="BN4668" s="22"/>
      <c r="BO4668" s="22"/>
      <c r="BP4668" s="22"/>
      <c r="BQ4668" s="22"/>
      <c r="BR4668" s="22"/>
      <c r="BS4668" s="22"/>
      <c r="BT4668" s="22"/>
      <c r="BU4668" s="22"/>
      <c r="BV4668" s="22"/>
      <c r="BW4668" s="22"/>
      <c r="BX4668" s="22"/>
      <c r="BY4668" s="22"/>
      <c r="BZ4668" s="22"/>
      <c r="CA4668" s="22"/>
      <c r="CB4668" s="22"/>
      <c r="CC4668" s="22"/>
      <c r="CD4668" s="22"/>
      <c r="CE4668" s="22"/>
      <c r="CF4668" s="22"/>
      <c r="CG4668" s="22"/>
      <c r="CH4668" s="22"/>
      <c r="CI4668" s="22"/>
      <c r="CJ4668" s="22"/>
      <c r="CK4668" s="22"/>
      <c r="CL4668" s="22"/>
      <c r="CM4668" s="22"/>
      <c r="CN4668" s="22"/>
      <c r="CO4668" s="22"/>
    </row>
    <row r="4669" spans="1:93" s="2" customFormat="1" x14ac:dyDescent="0.3">
      <c r="A4669" s="73" t="s">
        <v>204</v>
      </c>
      <c r="B4669" s="73" t="s">
        <v>362</v>
      </c>
      <c r="C4669" s="67" t="s">
        <v>252</v>
      </c>
      <c r="D4669" s="67" t="s">
        <v>243</v>
      </c>
      <c r="E4669" s="73"/>
      <c r="F4669" s="73" t="s">
        <v>490</v>
      </c>
      <c r="G4669" s="73" t="s">
        <v>156</v>
      </c>
      <c r="H4669" s="73" t="s">
        <v>156</v>
      </c>
      <c r="I4669" s="73" t="s">
        <v>468</v>
      </c>
      <c r="J4669" s="86" t="str">
        <f t="shared" si="103"/>
        <v>MPV miles Managed cars (by market segment)</v>
      </c>
      <c r="K4669" s="98" t="s">
        <v>493</v>
      </c>
      <c r="L4669" s="48"/>
      <c r="M4669" s="22"/>
      <c r="N4669" s="22"/>
      <c r="O4669" s="22"/>
      <c r="P4669" s="22"/>
      <c r="Q4669" s="22"/>
      <c r="R4669" s="22"/>
      <c r="S4669" s="22"/>
      <c r="T4669" s="22"/>
      <c r="U4669" s="22"/>
      <c r="V4669" s="22"/>
      <c r="W4669" s="22"/>
      <c r="X4669" s="22"/>
      <c r="Y4669" s="22"/>
      <c r="Z4669" s="22"/>
      <c r="AA4669" s="22"/>
      <c r="AB4669" s="22"/>
      <c r="AC4669" s="22"/>
      <c r="AD4669" s="22"/>
      <c r="AE4669" s="22"/>
      <c r="AF4669" s="22"/>
      <c r="AG4669" s="22"/>
      <c r="AH4669" s="22"/>
      <c r="AI4669" s="22"/>
      <c r="AJ4669" s="22"/>
      <c r="AK4669" s="22"/>
      <c r="AL4669" s="22"/>
      <c r="AM4669" s="22"/>
      <c r="AN4669" s="22"/>
      <c r="AO4669" s="22"/>
      <c r="AP4669" s="22"/>
      <c r="AQ4669" s="22"/>
      <c r="AR4669" s="22"/>
      <c r="AS4669" s="22"/>
      <c r="AT4669" s="22"/>
      <c r="AU4669" s="22"/>
      <c r="AV4669" s="22"/>
      <c r="AW4669" s="22"/>
      <c r="AX4669" s="22"/>
      <c r="AY4669" s="22"/>
      <c r="AZ4669" s="22"/>
      <c r="BA4669" s="22"/>
      <c r="BB4669" s="22"/>
      <c r="BC4669" s="22"/>
      <c r="BD4669" s="22"/>
      <c r="BE4669" s="22"/>
      <c r="BF4669" s="22"/>
      <c r="BG4669" s="22"/>
      <c r="BH4669" s="22"/>
      <c r="BI4669" s="22"/>
      <c r="BJ4669" s="22"/>
      <c r="BK4669" s="22"/>
      <c r="BL4669" s="22"/>
      <c r="BM4669" s="22"/>
      <c r="BN4669" s="22"/>
      <c r="BO4669" s="22"/>
      <c r="BP4669" s="22"/>
      <c r="BQ4669" s="22"/>
      <c r="BR4669" s="22"/>
      <c r="BS4669" s="22"/>
      <c r="BT4669" s="22"/>
      <c r="BU4669" s="22"/>
      <c r="BV4669" s="22"/>
      <c r="BW4669" s="22"/>
      <c r="BX4669" s="22"/>
      <c r="BY4669" s="22"/>
      <c r="BZ4669" s="22"/>
      <c r="CA4669" s="22"/>
      <c r="CB4669" s="22"/>
      <c r="CC4669" s="22"/>
      <c r="CD4669" s="22"/>
      <c r="CE4669" s="22"/>
      <c r="CF4669" s="22"/>
      <c r="CG4669" s="22"/>
      <c r="CH4669" s="22"/>
      <c r="CI4669" s="22"/>
      <c r="CJ4669" s="22"/>
      <c r="CK4669" s="22"/>
      <c r="CL4669" s="22"/>
      <c r="CM4669" s="22"/>
      <c r="CN4669" s="22"/>
      <c r="CO4669" s="22"/>
    </row>
    <row r="4670" spans="1:93" s="2" customFormat="1" x14ac:dyDescent="0.3">
      <c r="A4670" s="73" t="s">
        <v>204</v>
      </c>
      <c r="B4670" s="73" t="s">
        <v>362</v>
      </c>
      <c r="C4670" s="67" t="s">
        <v>252</v>
      </c>
      <c r="D4670" s="67" t="s">
        <v>243</v>
      </c>
      <c r="E4670" s="73"/>
      <c r="F4670" s="73" t="s">
        <v>491</v>
      </c>
      <c r="G4670" s="73" t="s">
        <v>405</v>
      </c>
      <c r="H4670" s="73" t="s">
        <v>405</v>
      </c>
      <c r="I4670" s="73" t="s">
        <v>465</v>
      </c>
      <c r="J4670" s="86" t="str">
        <f t="shared" si="103"/>
        <v>MPV km Managed cars (by market segment)</v>
      </c>
      <c r="K4670" s="98">
        <v>6.4039999999999986E-2</v>
      </c>
      <c r="L4670" s="48"/>
      <c r="M4670" s="22"/>
      <c r="N4670" s="22"/>
      <c r="O4670" s="22"/>
      <c r="P4670" s="22"/>
      <c r="Q4670" s="22"/>
      <c r="R4670" s="22"/>
      <c r="S4670" s="22"/>
      <c r="T4670" s="2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c r="AQ4670" s="22"/>
      <c r="AR4670" s="22"/>
      <c r="AS4670" s="22"/>
      <c r="AT4670" s="22"/>
      <c r="AU4670" s="22"/>
      <c r="AV4670" s="22"/>
      <c r="AW4670" s="22"/>
      <c r="AX4670" s="22"/>
      <c r="AY4670" s="22"/>
      <c r="AZ4670" s="22"/>
      <c r="BA4670" s="22"/>
      <c r="BB4670" s="22"/>
      <c r="BC4670" s="22"/>
      <c r="BD4670" s="22"/>
      <c r="BE4670" s="22"/>
      <c r="BF4670" s="22"/>
      <c r="BG4670" s="22"/>
      <c r="BH4670" s="22"/>
      <c r="BI4670" s="22"/>
      <c r="BJ4670" s="22"/>
      <c r="BK4670" s="22"/>
      <c r="BL4670" s="22"/>
      <c r="BM4670" s="22"/>
      <c r="BN4670" s="22"/>
      <c r="BO4670" s="22"/>
      <c r="BP4670" s="22"/>
      <c r="BQ4670" s="22"/>
      <c r="BR4670" s="22"/>
      <c r="BS4670" s="22"/>
      <c r="BT4670" s="22"/>
      <c r="BU4670" s="22"/>
      <c r="BV4670" s="22"/>
      <c r="BW4670" s="22"/>
      <c r="BX4670" s="22"/>
      <c r="BY4670" s="22"/>
      <c r="BZ4670" s="22"/>
      <c r="CA4670" s="22"/>
      <c r="CB4670" s="22"/>
      <c r="CC4670" s="22"/>
      <c r="CD4670" s="22"/>
      <c r="CE4670" s="22"/>
      <c r="CF4670" s="22"/>
      <c r="CG4670" s="22"/>
      <c r="CH4670" s="22"/>
      <c r="CI4670" s="22"/>
      <c r="CJ4670" s="22"/>
      <c r="CK4670" s="22"/>
      <c r="CL4670" s="22"/>
      <c r="CM4670" s="22"/>
      <c r="CN4670" s="22"/>
      <c r="CO4670" s="22"/>
    </row>
    <row r="4671" spans="1:93" s="2" customFormat="1" x14ac:dyDescent="0.3">
      <c r="A4671" s="73" t="s">
        <v>204</v>
      </c>
      <c r="B4671" s="73" t="s">
        <v>362</v>
      </c>
      <c r="C4671" s="67" t="s">
        <v>252</v>
      </c>
      <c r="D4671" s="67" t="s">
        <v>243</v>
      </c>
      <c r="E4671" s="73"/>
      <c r="F4671" s="73" t="s">
        <v>491</v>
      </c>
      <c r="G4671" s="73" t="s">
        <v>405</v>
      </c>
      <c r="H4671" s="73" t="s">
        <v>405</v>
      </c>
      <c r="I4671" s="73" t="s">
        <v>466</v>
      </c>
      <c r="J4671" s="86" t="str">
        <f t="shared" si="103"/>
        <v>MPV km Managed cars (by market segment)</v>
      </c>
      <c r="K4671" s="98">
        <v>1.6000000000000001E-4</v>
      </c>
      <c r="L4671" s="48"/>
      <c r="M4671" s="22"/>
      <c r="N4671" s="22"/>
      <c r="O4671" s="22"/>
      <c r="P4671" s="22"/>
      <c r="Q4671" s="22"/>
      <c r="R4671" s="22"/>
      <c r="S4671" s="22"/>
      <c r="T4671" s="22"/>
      <c r="U4671" s="22"/>
      <c r="V4671" s="22"/>
      <c r="W4671" s="22"/>
      <c r="X4671" s="22"/>
      <c r="Y4671" s="22"/>
      <c r="Z4671" s="22"/>
      <c r="AA4671" s="22"/>
      <c r="AB4671" s="22"/>
      <c r="AC4671" s="22"/>
      <c r="AD4671" s="22"/>
      <c r="AE4671" s="22"/>
      <c r="AF4671" s="22"/>
      <c r="AG4671" s="22"/>
      <c r="AH4671" s="22"/>
      <c r="AI4671" s="22"/>
      <c r="AJ4671" s="22"/>
      <c r="AK4671" s="22"/>
      <c r="AL4671" s="22"/>
      <c r="AM4671" s="22"/>
      <c r="AN4671" s="22"/>
      <c r="AO4671" s="22"/>
      <c r="AP4671" s="22"/>
      <c r="AQ4671" s="22"/>
      <c r="AR4671" s="22"/>
      <c r="AS4671" s="22"/>
      <c r="AT4671" s="22"/>
      <c r="AU4671" s="22"/>
      <c r="AV4671" s="22"/>
      <c r="AW4671" s="22"/>
      <c r="AX4671" s="22"/>
      <c r="AY4671" s="22"/>
      <c r="AZ4671" s="22"/>
      <c r="BA4671" s="22"/>
      <c r="BB4671" s="22"/>
      <c r="BC4671" s="22"/>
      <c r="BD4671" s="22"/>
      <c r="BE4671" s="22"/>
      <c r="BF4671" s="22"/>
      <c r="BG4671" s="22"/>
      <c r="BH4671" s="22"/>
      <c r="BI4671" s="22"/>
      <c r="BJ4671" s="22"/>
      <c r="BK4671" s="22"/>
      <c r="BL4671" s="22"/>
      <c r="BM4671" s="22"/>
      <c r="BN4671" s="22"/>
      <c r="BO4671" s="22"/>
      <c r="BP4671" s="22"/>
      <c r="BQ4671" s="22"/>
      <c r="BR4671" s="22"/>
      <c r="BS4671" s="22"/>
      <c r="BT4671" s="22"/>
      <c r="BU4671" s="22"/>
      <c r="BV4671" s="22"/>
      <c r="BW4671" s="22"/>
      <c r="BX4671" s="22"/>
      <c r="BY4671" s="22"/>
      <c r="BZ4671" s="22"/>
      <c r="CA4671" s="22"/>
      <c r="CB4671" s="22"/>
      <c r="CC4671" s="22"/>
      <c r="CD4671" s="22"/>
      <c r="CE4671" s="22"/>
      <c r="CF4671" s="22"/>
      <c r="CG4671" s="22"/>
      <c r="CH4671" s="22"/>
      <c r="CI4671" s="22"/>
      <c r="CJ4671" s="22"/>
      <c r="CK4671" s="22"/>
      <c r="CL4671" s="22"/>
      <c r="CM4671" s="22"/>
      <c r="CN4671" s="22"/>
      <c r="CO4671" s="22"/>
    </row>
    <row r="4672" spans="1:93" s="2" customFormat="1" x14ac:dyDescent="0.3">
      <c r="A4672" s="73" t="s">
        <v>204</v>
      </c>
      <c r="B4672" s="73" t="s">
        <v>362</v>
      </c>
      <c r="C4672" s="67" t="s">
        <v>252</v>
      </c>
      <c r="D4672" s="67" t="s">
        <v>243</v>
      </c>
      <c r="E4672" s="73"/>
      <c r="F4672" s="73" t="s">
        <v>491</v>
      </c>
      <c r="G4672" s="73" t="s">
        <v>405</v>
      </c>
      <c r="H4672" s="73" t="s">
        <v>405</v>
      </c>
      <c r="I4672" s="73" t="s">
        <v>467</v>
      </c>
      <c r="J4672" s="86" t="str">
        <f t="shared" si="103"/>
        <v>MPV km Managed cars (by market segment)</v>
      </c>
      <c r="K4672" s="98">
        <v>6.3539999999999999E-2</v>
      </c>
      <c r="L4672" s="48"/>
      <c r="M4672" s="22"/>
      <c r="N4672" s="22"/>
      <c r="O4672" s="22"/>
      <c r="P4672" s="22"/>
      <c r="Q4672" s="22"/>
      <c r="R4672" s="22"/>
      <c r="S4672" s="22"/>
      <c r="T4672" s="2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c r="AQ4672" s="22"/>
      <c r="AR4672" s="22"/>
      <c r="AS4672" s="22"/>
      <c r="AT4672" s="22"/>
      <c r="AU4672" s="22"/>
      <c r="AV4672" s="22"/>
      <c r="AW4672" s="22"/>
      <c r="AX4672" s="22"/>
      <c r="AY4672" s="22"/>
      <c r="AZ4672" s="22"/>
      <c r="BA4672" s="22"/>
      <c r="BB4672" s="22"/>
      <c r="BC4672" s="22"/>
      <c r="BD4672" s="22"/>
      <c r="BE4672" s="22"/>
      <c r="BF4672" s="22"/>
      <c r="BG4672" s="22"/>
      <c r="BH4672" s="22"/>
      <c r="BI4672" s="22"/>
      <c r="BJ4672" s="22"/>
      <c r="BK4672" s="22"/>
      <c r="BL4672" s="22"/>
      <c r="BM4672" s="22"/>
      <c r="BN4672" s="22"/>
      <c r="BO4672" s="22"/>
      <c r="BP4672" s="22"/>
      <c r="BQ4672" s="22"/>
      <c r="BR4672" s="22"/>
      <c r="BS4672" s="22"/>
      <c r="BT4672" s="22"/>
      <c r="BU4672" s="22"/>
      <c r="BV4672" s="22"/>
      <c r="BW4672" s="22"/>
      <c r="BX4672" s="22"/>
      <c r="BY4672" s="22"/>
      <c r="BZ4672" s="22"/>
      <c r="CA4672" s="22"/>
      <c r="CB4672" s="22"/>
      <c r="CC4672" s="22"/>
      <c r="CD4672" s="22"/>
      <c r="CE4672" s="22"/>
      <c r="CF4672" s="22"/>
      <c r="CG4672" s="22"/>
      <c r="CH4672" s="22"/>
      <c r="CI4672" s="22"/>
      <c r="CJ4672" s="22"/>
      <c r="CK4672" s="22"/>
      <c r="CL4672" s="22"/>
      <c r="CM4672" s="22"/>
      <c r="CN4672" s="22"/>
      <c r="CO4672" s="22"/>
    </row>
    <row r="4673" spans="1:93" s="2" customFormat="1" x14ac:dyDescent="0.3">
      <c r="A4673" s="73" t="s">
        <v>204</v>
      </c>
      <c r="B4673" s="73" t="s">
        <v>362</v>
      </c>
      <c r="C4673" s="67" t="s">
        <v>252</v>
      </c>
      <c r="D4673" s="67" t="s">
        <v>243</v>
      </c>
      <c r="E4673" s="73"/>
      <c r="F4673" s="73" t="s">
        <v>491</v>
      </c>
      <c r="G4673" s="73" t="s">
        <v>405</v>
      </c>
      <c r="H4673" s="73" t="s">
        <v>405</v>
      </c>
      <c r="I4673" s="73" t="s">
        <v>468</v>
      </c>
      <c r="J4673" s="86" t="str">
        <f t="shared" si="103"/>
        <v>MPV km Managed cars (by market segment)</v>
      </c>
      <c r="K4673" s="98">
        <v>3.4000000000000002E-4</v>
      </c>
      <c r="L4673" s="48"/>
      <c r="M4673" s="22"/>
      <c r="N4673" s="22"/>
      <c r="O4673" s="22"/>
      <c r="P4673" s="22"/>
      <c r="Q4673" s="22"/>
      <c r="R4673" s="22"/>
      <c r="S4673" s="22"/>
      <c r="T4673" s="22"/>
      <c r="U4673" s="22"/>
      <c r="V4673" s="22"/>
      <c r="W4673" s="22"/>
      <c r="X4673" s="22"/>
      <c r="Y4673" s="22"/>
      <c r="Z4673" s="22"/>
      <c r="AA4673" s="22"/>
      <c r="AB4673" s="22"/>
      <c r="AC4673" s="22"/>
      <c r="AD4673" s="22"/>
      <c r="AE4673" s="22"/>
      <c r="AF4673" s="22"/>
      <c r="AG4673" s="22"/>
      <c r="AH4673" s="22"/>
      <c r="AI4673" s="22"/>
      <c r="AJ4673" s="22"/>
      <c r="AK4673" s="22"/>
      <c r="AL4673" s="22"/>
      <c r="AM4673" s="22"/>
      <c r="AN4673" s="22"/>
      <c r="AO4673" s="22"/>
      <c r="AP4673" s="22"/>
      <c r="AQ4673" s="22"/>
      <c r="AR4673" s="22"/>
      <c r="AS4673" s="22"/>
      <c r="AT4673" s="22"/>
      <c r="AU4673" s="22"/>
      <c r="AV4673" s="22"/>
      <c r="AW4673" s="22"/>
      <c r="AX4673" s="22"/>
      <c r="AY4673" s="22"/>
      <c r="AZ4673" s="22"/>
      <c r="BA4673" s="22"/>
      <c r="BB4673" s="22"/>
      <c r="BC4673" s="22"/>
      <c r="BD4673" s="22"/>
      <c r="BE4673" s="22"/>
      <c r="BF4673" s="22"/>
      <c r="BG4673" s="22"/>
      <c r="BH4673" s="22"/>
      <c r="BI4673" s="22"/>
      <c r="BJ4673" s="22"/>
      <c r="BK4673" s="22"/>
      <c r="BL4673" s="22"/>
      <c r="BM4673" s="22"/>
      <c r="BN4673" s="22"/>
      <c r="BO4673" s="22"/>
      <c r="BP4673" s="22"/>
      <c r="BQ4673" s="22"/>
      <c r="BR4673" s="22"/>
      <c r="BS4673" s="22"/>
      <c r="BT4673" s="22"/>
      <c r="BU4673" s="22"/>
      <c r="BV4673" s="22"/>
      <c r="BW4673" s="22"/>
      <c r="BX4673" s="22"/>
      <c r="BY4673" s="22"/>
      <c r="BZ4673" s="22"/>
      <c r="CA4673" s="22"/>
      <c r="CB4673" s="22"/>
      <c r="CC4673" s="22"/>
      <c r="CD4673" s="22"/>
      <c r="CE4673" s="22"/>
      <c r="CF4673" s="22"/>
      <c r="CG4673" s="22"/>
      <c r="CH4673" s="22"/>
      <c r="CI4673" s="22"/>
      <c r="CJ4673" s="22"/>
      <c r="CK4673" s="22"/>
      <c r="CL4673" s="22"/>
      <c r="CM4673" s="22"/>
      <c r="CN4673" s="22"/>
      <c r="CO4673" s="22"/>
    </row>
    <row r="4674" spans="1:93" s="2" customFormat="1" x14ac:dyDescent="0.3">
      <c r="A4674" s="73" t="s">
        <v>204</v>
      </c>
      <c r="B4674" s="73" t="s">
        <v>362</v>
      </c>
      <c r="C4674" s="67" t="s">
        <v>252</v>
      </c>
      <c r="D4674" s="67" t="s">
        <v>243</v>
      </c>
      <c r="E4674" s="73"/>
      <c r="F4674" s="73" t="s">
        <v>491</v>
      </c>
      <c r="G4674" s="73" t="s">
        <v>156</v>
      </c>
      <c r="H4674" s="73" t="s">
        <v>156</v>
      </c>
      <c r="I4674" s="73" t="s">
        <v>465</v>
      </c>
      <c r="J4674" s="86" t="str">
        <f t="shared" si="103"/>
        <v>MPV miles Managed cars (by market segment)</v>
      </c>
      <c r="K4674" s="98">
        <v>0.10305999999999998</v>
      </c>
      <c r="L4674" s="48"/>
      <c r="M4674" s="22"/>
      <c r="N4674" s="22"/>
      <c r="O4674" s="22"/>
      <c r="P4674" s="22"/>
      <c r="Q4674" s="22"/>
      <c r="R4674" s="22"/>
      <c r="S4674" s="22"/>
      <c r="T4674" s="2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c r="AQ4674" s="22"/>
      <c r="AR4674" s="22"/>
      <c r="AS4674" s="22"/>
      <c r="AT4674" s="22"/>
      <c r="AU4674" s="22"/>
      <c r="AV4674" s="22"/>
      <c r="AW4674" s="22"/>
      <c r="AX4674" s="22"/>
      <c r="AY4674" s="22"/>
      <c r="AZ4674" s="22"/>
      <c r="BA4674" s="22"/>
      <c r="BB4674" s="22"/>
      <c r="BC4674" s="22"/>
      <c r="BD4674" s="22"/>
      <c r="BE4674" s="22"/>
      <c r="BF4674" s="22"/>
      <c r="BG4674" s="22"/>
      <c r="BH4674" s="22"/>
      <c r="BI4674" s="22"/>
      <c r="BJ4674" s="22"/>
      <c r="BK4674" s="22"/>
      <c r="BL4674" s="22"/>
      <c r="BM4674" s="22"/>
      <c r="BN4674" s="22"/>
      <c r="BO4674" s="22"/>
      <c r="BP4674" s="22"/>
      <c r="BQ4674" s="22"/>
      <c r="BR4674" s="22"/>
      <c r="BS4674" s="22"/>
      <c r="BT4674" s="22"/>
      <c r="BU4674" s="22"/>
      <c r="BV4674" s="22"/>
      <c r="BW4674" s="22"/>
      <c r="BX4674" s="22"/>
      <c r="BY4674" s="22"/>
      <c r="BZ4674" s="22"/>
      <c r="CA4674" s="22"/>
      <c r="CB4674" s="22"/>
      <c r="CC4674" s="22"/>
      <c r="CD4674" s="22"/>
      <c r="CE4674" s="22"/>
      <c r="CF4674" s="22"/>
      <c r="CG4674" s="22"/>
      <c r="CH4674" s="22"/>
      <c r="CI4674" s="22"/>
      <c r="CJ4674" s="22"/>
      <c r="CK4674" s="22"/>
      <c r="CL4674" s="22"/>
      <c r="CM4674" s="22"/>
      <c r="CN4674" s="22"/>
      <c r="CO4674" s="22"/>
    </row>
    <row r="4675" spans="1:93" s="2" customFormat="1" x14ac:dyDescent="0.3">
      <c r="A4675" s="73" t="s">
        <v>204</v>
      </c>
      <c r="B4675" s="73" t="s">
        <v>362</v>
      </c>
      <c r="C4675" s="67" t="s">
        <v>252</v>
      </c>
      <c r="D4675" s="67" t="s">
        <v>243</v>
      </c>
      <c r="E4675" s="73"/>
      <c r="F4675" s="73" t="s">
        <v>491</v>
      </c>
      <c r="G4675" s="73" t="s">
        <v>156</v>
      </c>
      <c r="H4675" s="73" t="s">
        <v>156</v>
      </c>
      <c r="I4675" s="73" t="s">
        <v>466</v>
      </c>
      <c r="J4675" s="86" t="str">
        <f t="shared" si="103"/>
        <v>MPV miles Managed cars (by market segment)</v>
      </c>
      <c r="K4675" s="98">
        <v>2.5999999999999998E-4</v>
      </c>
      <c r="L4675" s="48"/>
      <c r="M4675" s="22"/>
      <c r="N4675" s="22"/>
      <c r="O4675" s="22"/>
      <c r="P4675" s="22"/>
      <c r="Q4675" s="22"/>
      <c r="R4675" s="22"/>
      <c r="S4675" s="22"/>
      <c r="T4675" s="22"/>
      <c r="U4675" s="22"/>
      <c r="V4675" s="22"/>
      <c r="W4675" s="22"/>
      <c r="X4675" s="22"/>
      <c r="Y4675" s="22"/>
      <c r="Z4675" s="22"/>
      <c r="AA4675" s="22"/>
      <c r="AB4675" s="22"/>
      <c r="AC4675" s="22"/>
      <c r="AD4675" s="22"/>
      <c r="AE4675" s="22"/>
      <c r="AF4675" s="22"/>
      <c r="AG4675" s="22"/>
      <c r="AH4675" s="22"/>
      <c r="AI4675" s="22"/>
      <c r="AJ4675" s="22"/>
      <c r="AK4675" s="22"/>
      <c r="AL4675" s="22"/>
      <c r="AM4675" s="22"/>
      <c r="AN4675" s="22"/>
      <c r="AO4675" s="22"/>
      <c r="AP4675" s="22"/>
      <c r="AQ4675" s="22"/>
      <c r="AR4675" s="22"/>
      <c r="AS4675" s="22"/>
      <c r="AT4675" s="22"/>
      <c r="AU4675" s="22"/>
      <c r="AV4675" s="22"/>
      <c r="AW4675" s="22"/>
      <c r="AX4675" s="22"/>
      <c r="AY4675" s="22"/>
      <c r="AZ4675" s="22"/>
      <c r="BA4675" s="22"/>
      <c r="BB4675" s="22"/>
      <c r="BC4675" s="22"/>
      <c r="BD4675" s="22"/>
      <c r="BE4675" s="22"/>
      <c r="BF4675" s="22"/>
      <c r="BG4675" s="22"/>
      <c r="BH4675" s="22"/>
      <c r="BI4675" s="22"/>
      <c r="BJ4675" s="22"/>
      <c r="BK4675" s="22"/>
      <c r="BL4675" s="22"/>
      <c r="BM4675" s="22"/>
      <c r="BN4675" s="22"/>
      <c r="BO4675" s="22"/>
      <c r="BP4675" s="22"/>
      <c r="BQ4675" s="22"/>
      <c r="BR4675" s="22"/>
      <c r="BS4675" s="22"/>
      <c r="BT4675" s="22"/>
      <c r="BU4675" s="22"/>
      <c r="BV4675" s="22"/>
      <c r="BW4675" s="22"/>
      <c r="BX4675" s="22"/>
      <c r="BY4675" s="22"/>
      <c r="BZ4675" s="22"/>
      <c r="CA4675" s="22"/>
      <c r="CB4675" s="22"/>
      <c r="CC4675" s="22"/>
      <c r="CD4675" s="22"/>
      <c r="CE4675" s="22"/>
      <c r="CF4675" s="22"/>
      <c r="CG4675" s="22"/>
      <c r="CH4675" s="22"/>
      <c r="CI4675" s="22"/>
      <c r="CJ4675" s="22"/>
      <c r="CK4675" s="22"/>
      <c r="CL4675" s="22"/>
      <c r="CM4675" s="22"/>
      <c r="CN4675" s="22"/>
      <c r="CO4675" s="22"/>
    </row>
    <row r="4676" spans="1:93" s="2" customFormat="1" x14ac:dyDescent="0.3">
      <c r="A4676" s="73" t="s">
        <v>204</v>
      </c>
      <c r="B4676" s="73" t="s">
        <v>362</v>
      </c>
      <c r="C4676" s="67" t="s">
        <v>252</v>
      </c>
      <c r="D4676" s="67" t="s">
        <v>243</v>
      </c>
      <c r="E4676" s="73"/>
      <c r="F4676" s="73" t="s">
        <v>491</v>
      </c>
      <c r="G4676" s="73" t="s">
        <v>156</v>
      </c>
      <c r="H4676" s="73" t="s">
        <v>156</v>
      </c>
      <c r="I4676" s="73" t="s">
        <v>467</v>
      </c>
      <c r="J4676" s="86" t="str">
        <f t="shared" si="103"/>
        <v>MPV miles Managed cars (by market segment)</v>
      </c>
      <c r="K4676" s="98">
        <v>0.10224999999999999</v>
      </c>
      <c r="L4676" s="48"/>
      <c r="M4676" s="22"/>
      <c r="N4676" s="22"/>
      <c r="O4676" s="22"/>
      <c r="P4676" s="22"/>
      <c r="Q4676" s="22"/>
      <c r="R4676" s="22"/>
      <c r="S4676" s="22"/>
      <c r="T4676" s="2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c r="AQ4676" s="22"/>
      <c r="AR4676" s="22"/>
      <c r="AS4676" s="22"/>
      <c r="AT4676" s="22"/>
      <c r="AU4676" s="22"/>
      <c r="AV4676" s="22"/>
      <c r="AW4676" s="22"/>
      <c r="AX4676" s="22"/>
      <c r="AY4676" s="22"/>
      <c r="AZ4676" s="22"/>
      <c r="BA4676" s="22"/>
      <c r="BB4676" s="22"/>
      <c r="BC4676" s="22"/>
      <c r="BD4676" s="22"/>
      <c r="BE4676" s="22"/>
      <c r="BF4676" s="22"/>
      <c r="BG4676" s="22"/>
      <c r="BH4676" s="22"/>
      <c r="BI4676" s="22"/>
      <c r="BJ4676" s="22"/>
      <c r="BK4676" s="22"/>
      <c r="BL4676" s="22"/>
      <c r="BM4676" s="22"/>
      <c r="BN4676" s="22"/>
      <c r="BO4676" s="22"/>
      <c r="BP4676" s="22"/>
      <c r="BQ4676" s="22"/>
      <c r="BR4676" s="22"/>
      <c r="BS4676" s="22"/>
      <c r="BT4676" s="22"/>
      <c r="BU4676" s="22"/>
      <c r="BV4676" s="22"/>
      <c r="BW4676" s="22"/>
      <c r="BX4676" s="22"/>
      <c r="BY4676" s="22"/>
      <c r="BZ4676" s="22"/>
      <c r="CA4676" s="22"/>
      <c r="CB4676" s="22"/>
      <c r="CC4676" s="22"/>
      <c r="CD4676" s="22"/>
      <c r="CE4676" s="22"/>
      <c r="CF4676" s="22"/>
      <c r="CG4676" s="22"/>
      <c r="CH4676" s="22"/>
      <c r="CI4676" s="22"/>
      <c r="CJ4676" s="22"/>
      <c r="CK4676" s="22"/>
      <c r="CL4676" s="22"/>
      <c r="CM4676" s="22"/>
      <c r="CN4676" s="22"/>
      <c r="CO4676" s="22"/>
    </row>
    <row r="4677" spans="1:93" s="2" customFormat="1" ht="15" thickBot="1" x14ac:dyDescent="0.35">
      <c r="A4677" s="84" t="s">
        <v>204</v>
      </c>
      <c r="B4677" s="84" t="s">
        <v>362</v>
      </c>
      <c r="C4677" s="81" t="s">
        <v>252</v>
      </c>
      <c r="D4677" s="81" t="s">
        <v>243</v>
      </c>
      <c r="E4677" s="84"/>
      <c r="F4677" s="84" t="s">
        <v>491</v>
      </c>
      <c r="G4677" s="84" t="s">
        <v>156</v>
      </c>
      <c r="H4677" s="84" t="s">
        <v>156</v>
      </c>
      <c r="I4677" s="84" t="s">
        <v>468</v>
      </c>
      <c r="J4677" s="126" t="str">
        <f t="shared" si="103"/>
        <v>MPV miles Managed cars (by market segment)</v>
      </c>
      <c r="K4677" s="110">
        <v>5.5000000000000003E-4</v>
      </c>
      <c r="L4677" s="51"/>
      <c r="M4677" s="22"/>
      <c r="N4677" s="22"/>
      <c r="O4677" s="22"/>
      <c r="P4677" s="22"/>
      <c r="Q4677" s="22"/>
      <c r="R4677" s="22"/>
      <c r="S4677" s="22"/>
      <c r="T4677" s="22"/>
      <c r="U4677" s="22"/>
      <c r="V4677" s="22"/>
      <c r="W4677" s="22"/>
      <c r="X4677" s="22"/>
      <c r="Y4677" s="22"/>
      <c r="Z4677" s="22"/>
      <c r="AA4677" s="22"/>
      <c r="AB4677" s="22"/>
      <c r="AC4677" s="22"/>
      <c r="AD4677" s="22"/>
      <c r="AE4677" s="22"/>
      <c r="AF4677" s="22"/>
      <c r="AG4677" s="22"/>
      <c r="AH4677" s="22"/>
      <c r="AI4677" s="22"/>
      <c r="AJ4677" s="22"/>
      <c r="AK4677" s="22"/>
      <c r="AL4677" s="22"/>
      <c r="AM4677" s="22"/>
      <c r="AN4677" s="22"/>
      <c r="AO4677" s="22"/>
      <c r="AP4677" s="22"/>
      <c r="AQ4677" s="22"/>
      <c r="AR4677" s="22"/>
      <c r="AS4677" s="22"/>
      <c r="AT4677" s="22"/>
      <c r="AU4677" s="22"/>
      <c r="AV4677" s="22"/>
      <c r="AW4677" s="22"/>
      <c r="AX4677" s="22"/>
      <c r="AY4677" s="22"/>
      <c r="AZ4677" s="22"/>
      <c r="BA4677" s="22"/>
      <c r="BB4677" s="22"/>
      <c r="BC4677" s="22"/>
      <c r="BD4677" s="22"/>
      <c r="BE4677" s="22"/>
      <c r="BF4677" s="22"/>
      <c r="BG4677" s="22"/>
      <c r="BH4677" s="22"/>
      <c r="BI4677" s="22"/>
      <c r="BJ4677" s="22"/>
      <c r="BK4677" s="22"/>
      <c r="BL4677" s="22"/>
      <c r="BM4677" s="22"/>
      <c r="BN4677" s="22"/>
      <c r="BO4677" s="22"/>
      <c r="BP4677" s="22"/>
      <c r="BQ4677" s="22"/>
      <c r="BR4677" s="22"/>
      <c r="BS4677" s="22"/>
      <c r="BT4677" s="22"/>
      <c r="BU4677" s="22"/>
      <c r="BV4677" s="22"/>
      <c r="BW4677" s="22"/>
      <c r="BX4677" s="22"/>
      <c r="BY4677" s="22"/>
      <c r="BZ4677" s="22"/>
      <c r="CA4677" s="22"/>
      <c r="CB4677" s="22"/>
      <c r="CC4677" s="22"/>
      <c r="CD4677" s="22"/>
      <c r="CE4677" s="22"/>
      <c r="CF4677" s="22"/>
      <c r="CG4677" s="22"/>
      <c r="CH4677" s="22"/>
      <c r="CI4677" s="22"/>
      <c r="CJ4677" s="22"/>
      <c r="CK4677" s="22"/>
      <c r="CL4677" s="22"/>
      <c r="CM4677" s="22"/>
      <c r="CN4677" s="22"/>
      <c r="CO4677" s="22"/>
    </row>
    <row r="4678" spans="1:93" s="2" customFormat="1" x14ac:dyDescent="0.3">
      <c r="A4678" s="86" t="s">
        <v>204</v>
      </c>
      <c r="B4678" s="86" t="s">
        <v>362</v>
      </c>
      <c r="C4678" s="68" t="s">
        <v>159</v>
      </c>
      <c r="D4678" s="68" t="s">
        <v>24</v>
      </c>
      <c r="E4678" s="86"/>
      <c r="F4678" s="86" t="s">
        <v>412</v>
      </c>
      <c r="G4678" s="86" t="s">
        <v>405</v>
      </c>
      <c r="H4678" s="86" t="s">
        <v>405</v>
      </c>
      <c r="I4678" s="86" t="s">
        <v>465</v>
      </c>
      <c r="J4678" s="86" t="str">
        <f t="shared" si="103"/>
        <v>Small car km Managed cars (by size)</v>
      </c>
      <c r="K4678" s="119">
        <v>0.14208000000000001</v>
      </c>
      <c r="L4678" s="48"/>
      <c r="M4678" s="22"/>
      <c r="N4678" s="22"/>
      <c r="O4678" s="22"/>
      <c r="P4678" s="22"/>
      <c r="Q4678" s="22"/>
      <c r="R4678" s="22"/>
      <c r="S4678" s="22"/>
      <c r="T4678" s="2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c r="AQ4678" s="22"/>
      <c r="AR4678" s="22"/>
      <c r="AS4678" s="22"/>
      <c r="AT4678" s="22"/>
      <c r="AU4678" s="22"/>
      <c r="AV4678" s="22"/>
      <c r="AW4678" s="22"/>
      <c r="AX4678" s="22"/>
      <c r="AY4678" s="22"/>
      <c r="AZ4678" s="22"/>
      <c r="BA4678" s="22"/>
      <c r="BB4678" s="22"/>
      <c r="BC4678" s="22"/>
      <c r="BD4678" s="22"/>
      <c r="BE4678" s="22"/>
      <c r="BF4678" s="22"/>
      <c r="BG4678" s="22"/>
      <c r="BH4678" s="22"/>
      <c r="BI4678" s="22"/>
      <c r="BJ4678" s="22"/>
      <c r="BK4678" s="22"/>
      <c r="BL4678" s="22"/>
      <c r="BM4678" s="22"/>
      <c r="BN4678" s="22"/>
      <c r="BO4678" s="22"/>
      <c r="BP4678" s="22"/>
      <c r="BQ4678" s="22"/>
      <c r="BR4678" s="22"/>
      <c r="BS4678" s="22"/>
      <c r="BT4678" s="22"/>
      <c r="BU4678" s="22"/>
      <c r="BV4678" s="22"/>
      <c r="BW4678" s="22"/>
      <c r="BX4678" s="22"/>
      <c r="BY4678" s="22"/>
      <c r="BZ4678" s="22"/>
      <c r="CA4678" s="22"/>
      <c r="CB4678" s="22"/>
      <c r="CC4678" s="22"/>
      <c r="CD4678" s="22"/>
      <c r="CE4678" s="22"/>
      <c r="CF4678" s="22"/>
      <c r="CG4678" s="22"/>
      <c r="CH4678" s="22"/>
      <c r="CI4678" s="22"/>
      <c r="CJ4678" s="22"/>
      <c r="CK4678" s="22"/>
      <c r="CL4678" s="22"/>
      <c r="CM4678" s="22"/>
      <c r="CN4678" s="22"/>
      <c r="CO4678" s="22"/>
    </row>
    <row r="4679" spans="1:93" s="2" customFormat="1" x14ac:dyDescent="0.3">
      <c r="A4679" s="73" t="s">
        <v>204</v>
      </c>
      <c r="B4679" s="73" t="s">
        <v>362</v>
      </c>
      <c r="C4679" s="67" t="s">
        <v>159</v>
      </c>
      <c r="D4679" s="67" t="str">
        <f>D3980</f>
        <v>Small car</v>
      </c>
      <c r="E4679" s="73">
        <f>E3980</f>
        <v>0</v>
      </c>
      <c r="F4679" s="73" t="str">
        <f>F3980</f>
        <v>Diesel</v>
      </c>
      <c r="G4679" s="73" t="str">
        <f>G3980</f>
        <v>km</v>
      </c>
      <c r="H4679" s="73" t="str">
        <f>H3980</f>
        <v>km</v>
      </c>
      <c r="I4679" s="73" t="s">
        <v>466</v>
      </c>
      <c r="J4679" s="86" t="str">
        <f t="shared" si="103"/>
        <v>Small car km Managed cars (by size)</v>
      </c>
      <c r="K4679" s="147">
        <v>4.3200000000000001E-6</v>
      </c>
      <c r="L4679" s="48"/>
      <c r="M4679" s="22"/>
      <c r="N4679" s="22"/>
      <c r="O4679" s="22"/>
      <c r="P4679" s="22"/>
      <c r="Q4679" s="22"/>
      <c r="R4679" s="22"/>
      <c r="S4679" s="22"/>
      <c r="T4679" s="22"/>
      <c r="U4679" s="22"/>
      <c r="V4679" s="22"/>
      <c r="W4679" s="22"/>
      <c r="X4679" s="22"/>
      <c r="Y4679" s="22"/>
      <c r="Z4679" s="22"/>
      <c r="AA4679" s="22"/>
      <c r="AB4679" s="22"/>
      <c r="AC4679" s="22"/>
      <c r="AD4679" s="22"/>
      <c r="AE4679" s="22"/>
      <c r="AF4679" s="22"/>
      <c r="AG4679" s="22"/>
      <c r="AH4679" s="22"/>
      <c r="AI4679" s="22"/>
      <c r="AJ4679" s="22"/>
      <c r="AK4679" s="22"/>
      <c r="AL4679" s="22"/>
      <c r="AM4679" s="22"/>
      <c r="AN4679" s="22"/>
      <c r="AO4679" s="22"/>
      <c r="AP4679" s="22"/>
      <c r="AQ4679" s="22"/>
      <c r="AR4679" s="22"/>
      <c r="AS4679" s="22"/>
      <c r="AT4679" s="22"/>
      <c r="AU4679" s="22"/>
      <c r="AV4679" s="22"/>
      <c r="AW4679" s="22"/>
      <c r="AX4679" s="22"/>
      <c r="AY4679" s="22"/>
      <c r="AZ4679" s="22"/>
      <c r="BA4679" s="22"/>
      <c r="BB4679" s="22"/>
      <c r="BC4679" s="22"/>
      <c r="BD4679" s="22"/>
      <c r="BE4679" s="22"/>
      <c r="BF4679" s="22"/>
      <c r="BG4679" s="22"/>
      <c r="BH4679" s="22"/>
      <c r="BI4679" s="22"/>
      <c r="BJ4679" s="22"/>
      <c r="BK4679" s="22"/>
      <c r="BL4679" s="22"/>
      <c r="BM4679" s="22"/>
      <c r="BN4679" s="22"/>
      <c r="BO4679" s="22"/>
      <c r="BP4679" s="22"/>
      <c r="BQ4679" s="22"/>
      <c r="BR4679" s="22"/>
      <c r="BS4679" s="22"/>
      <c r="BT4679" s="22"/>
      <c r="BU4679" s="22"/>
      <c r="BV4679" s="22"/>
      <c r="BW4679" s="22"/>
      <c r="BX4679" s="22"/>
      <c r="BY4679" s="22"/>
      <c r="BZ4679" s="22"/>
      <c r="CA4679" s="22"/>
      <c r="CB4679" s="22"/>
      <c r="CC4679" s="22"/>
      <c r="CD4679" s="22"/>
      <c r="CE4679" s="22"/>
      <c r="CF4679" s="22"/>
      <c r="CG4679" s="22"/>
      <c r="CH4679" s="22"/>
      <c r="CI4679" s="22"/>
      <c r="CJ4679" s="22"/>
      <c r="CK4679" s="22"/>
      <c r="CL4679" s="22"/>
      <c r="CM4679" s="22"/>
      <c r="CN4679" s="22"/>
      <c r="CO4679" s="22"/>
    </row>
    <row r="4680" spans="1:93" s="2" customFormat="1" x14ac:dyDescent="0.3">
      <c r="A4680" s="73" t="s">
        <v>204</v>
      </c>
      <c r="B4680" s="73" t="s">
        <v>362</v>
      </c>
      <c r="C4680" s="67" t="s">
        <v>159</v>
      </c>
      <c r="D4680" s="67" t="str">
        <f t="shared" ref="D4680:I4689" si="104">D3980</f>
        <v>Small car</v>
      </c>
      <c r="E4680" s="73">
        <f t="shared" si="104"/>
        <v>0</v>
      </c>
      <c r="F4680" s="73" t="str">
        <f t="shared" si="104"/>
        <v>Diesel</v>
      </c>
      <c r="G4680" s="73" t="str">
        <f t="shared" si="104"/>
        <v>km</v>
      </c>
      <c r="H4680" s="73" t="str">
        <f t="shared" si="104"/>
        <v>km</v>
      </c>
      <c r="I4680" s="73" t="str">
        <f t="shared" si="104"/>
        <v>kg CO2</v>
      </c>
      <c r="J4680" s="86" t="str">
        <f t="shared" si="103"/>
        <v>Small car km Managed cars (by size)</v>
      </c>
      <c r="K4680" s="120">
        <v>0.14024</v>
      </c>
      <c r="L4680" s="48"/>
      <c r="M4680" s="22"/>
      <c r="N4680" s="22"/>
      <c r="O4680" s="22"/>
      <c r="P4680" s="22"/>
      <c r="Q4680" s="22"/>
      <c r="R4680" s="22"/>
      <c r="S4680" s="22"/>
      <c r="T4680" s="2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c r="AQ4680" s="22"/>
      <c r="AR4680" s="22"/>
      <c r="AS4680" s="22"/>
      <c r="AT4680" s="22"/>
      <c r="AU4680" s="22"/>
      <c r="AV4680" s="22"/>
      <c r="AW4680" s="22"/>
      <c r="AX4680" s="22"/>
      <c r="AY4680" s="22"/>
      <c r="AZ4680" s="22"/>
      <c r="BA4680" s="22"/>
      <c r="BB4680" s="22"/>
      <c r="BC4680" s="22"/>
      <c r="BD4680" s="22"/>
      <c r="BE4680" s="22"/>
      <c r="BF4680" s="22"/>
      <c r="BG4680" s="22"/>
      <c r="BH4680" s="22"/>
      <c r="BI4680" s="22"/>
      <c r="BJ4680" s="22"/>
      <c r="BK4680" s="22"/>
      <c r="BL4680" s="22"/>
      <c r="BM4680" s="22"/>
      <c r="BN4680" s="22"/>
      <c r="BO4680" s="22"/>
      <c r="BP4680" s="22"/>
      <c r="BQ4680" s="22"/>
      <c r="BR4680" s="22"/>
      <c r="BS4680" s="22"/>
      <c r="BT4680" s="22"/>
      <c r="BU4680" s="22"/>
      <c r="BV4680" s="22"/>
      <c r="BW4680" s="22"/>
      <c r="BX4680" s="22"/>
      <c r="BY4680" s="22"/>
      <c r="BZ4680" s="22"/>
      <c r="CA4680" s="22"/>
      <c r="CB4680" s="22"/>
      <c r="CC4680" s="22"/>
      <c r="CD4680" s="22"/>
      <c r="CE4680" s="22"/>
      <c r="CF4680" s="22"/>
      <c r="CG4680" s="22"/>
      <c r="CH4680" s="22"/>
      <c r="CI4680" s="22"/>
      <c r="CJ4680" s="22"/>
      <c r="CK4680" s="22"/>
      <c r="CL4680" s="22"/>
      <c r="CM4680" s="22"/>
      <c r="CN4680" s="22"/>
      <c r="CO4680" s="22"/>
    </row>
    <row r="4681" spans="1:93" s="2" customFormat="1" x14ac:dyDescent="0.3">
      <c r="A4681" s="73" t="s">
        <v>204</v>
      </c>
      <c r="B4681" s="73" t="s">
        <v>362</v>
      </c>
      <c r="C4681" s="67" t="s">
        <v>159</v>
      </c>
      <c r="D4681" s="67" t="str">
        <f t="shared" si="104"/>
        <v>Small car</v>
      </c>
      <c r="E4681" s="73">
        <f t="shared" si="104"/>
        <v>0</v>
      </c>
      <c r="F4681" s="73" t="str">
        <f t="shared" si="104"/>
        <v>Diesel</v>
      </c>
      <c r="G4681" s="73" t="str">
        <f t="shared" si="104"/>
        <v>km</v>
      </c>
      <c r="H4681" s="73" t="str">
        <f t="shared" si="104"/>
        <v>km</v>
      </c>
      <c r="I4681" s="73" t="str">
        <f t="shared" si="104"/>
        <v>kg N2O</v>
      </c>
      <c r="J4681" s="86" t="str">
        <f t="shared" si="103"/>
        <v>Small car km Managed cars (by size)</v>
      </c>
      <c r="K4681" s="120">
        <v>1.8400000000000001E-3</v>
      </c>
      <c r="L4681" s="48"/>
      <c r="M4681" s="22"/>
      <c r="N4681" s="22"/>
      <c r="O4681" s="22"/>
      <c r="P4681" s="22"/>
      <c r="Q4681" s="22"/>
      <c r="R4681" s="22"/>
      <c r="S4681" s="22"/>
      <c r="T4681" s="22"/>
      <c r="U4681" s="22"/>
      <c r="V4681" s="22"/>
      <c r="W4681" s="22"/>
      <c r="X4681" s="22"/>
      <c r="Y4681" s="22"/>
      <c r="Z4681" s="22"/>
      <c r="AA4681" s="22"/>
      <c r="AB4681" s="22"/>
      <c r="AC4681" s="22"/>
      <c r="AD4681" s="22"/>
      <c r="AE4681" s="22"/>
      <c r="AF4681" s="22"/>
      <c r="AG4681" s="22"/>
      <c r="AH4681" s="22"/>
      <c r="AI4681" s="22"/>
      <c r="AJ4681" s="22"/>
      <c r="AK4681" s="22"/>
      <c r="AL4681" s="22"/>
      <c r="AM4681" s="22"/>
      <c r="AN4681" s="22"/>
      <c r="AO4681" s="22"/>
      <c r="AP4681" s="22"/>
      <c r="AQ4681" s="22"/>
      <c r="AR4681" s="22"/>
      <c r="AS4681" s="22"/>
      <c r="AT4681" s="22"/>
      <c r="AU4681" s="22"/>
      <c r="AV4681" s="22"/>
      <c r="AW4681" s="22"/>
      <c r="AX4681" s="22"/>
      <c r="AY4681" s="22"/>
      <c r="AZ4681" s="22"/>
      <c r="BA4681" s="22"/>
      <c r="BB4681" s="22"/>
      <c r="BC4681" s="22"/>
      <c r="BD4681" s="22"/>
      <c r="BE4681" s="22"/>
      <c r="BF4681" s="22"/>
      <c r="BG4681" s="22"/>
      <c r="BH4681" s="22"/>
      <c r="BI4681" s="22"/>
      <c r="BJ4681" s="22"/>
      <c r="BK4681" s="22"/>
      <c r="BL4681" s="22"/>
      <c r="BM4681" s="22"/>
      <c r="BN4681" s="22"/>
      <c r="BO4681" s="22"/>
      <c r="BP4681" s="22"/>
      <c r="BQ4681" s="22"/>
      <c r="BR4681" s="22"/>
      <c r="BS4681" s="22"/>
      <c r="BT4681" s="22"/>
      <c r="BU4681" s="22"/>
      <c r="BV4681" s="22"/>
      <c r="BW4681" s="22"/>
      <c r="BX4681" s="22"/>
      <c r="BY4681" s="22"/>
      <c r="BZ4681" s="22"/>
      <c r="CA4681" s="22"/>
      <c r="CB4681" s="22"/>
      <c r="CC4681" s="22"/>
      <c r="CD4681" s="22"/>
      <c r="CE4681" s="22"/>
      <c r="CF4681" s="22"/>
      <c r="CG4681" s="22"/>
      <c r="CH4681" s="22"/>
      <c r="CI4681" s="22"/>
      <c r="CJ4681" s="22"/>
      <c r="CK4681" s="22"/>
      <c r="CL4681" s="22"/>
      <c r="CM4681" s="22"/>
      <c r="CN4681" s="22"/>
      <c r="CO4681" s="22"/>
    </row>
    <row r="4682" spans="1:93" s="2" customFormat="1" x14ac:dyDescent="0.3">
      <c r="A4682" s="73" t="s">
        <v>204</v>
      </c>
      <c r="B4682" s="73" t="s">
        <v>362</v>
      </c>
      <c r="C4682" s="67" t="s">
        <v>159</v>
      </c>
      <c r="D4682" s="67" t="str">
        <f t="shared" si="104"/>
        <v>Small car</v>
      </c>
      <c r="E4682" s="73">
        <f t="shared" si="104"/>
        <v>0</v>
      </c>
      <c r="F4682" s="73" t="str">
        <f t="shared" si="104"/>
        <v>Diesel</v>
      </c>
      <c r="G4682" s="73" t="str">
        <f t="shared" si="104"/>
        <v>miles</v>
      </c>
      <c r="H4682" s="73" t="str">
        <f t="shared" si="104"/>
        <v>miles</v>
      </c>
      <c r="I4682" s="73" t="str">
        <f t="shared" si="104"/>
        <v>kg CO2e</v>
      </c>
      <c r="J4682" s="86" t="str">
        <f t="shared" si="103"/>
        <v>Small car miles Managed cars (by size)</v>
      </c>
      <c r="K4682" s="120">
        <v>0.22868000000000002</v>
      </c>
      <c r="L4682" s="48"/>
      <c r="M4682" s="22"/>
      <c r="N4682" s="22"/>
      <c r="O4682" s="22"/>
      <c r="P4682" s="22"/>
      <c r="Q4682" s="22"/>
      <c r="R4682" s="22"/>
      <c r="S4682" s="22"/>
      <c r="T4682" s="2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c r="AQ4682" s="22"/>
      <c r="AR4682" s="22"/>
      <c r="AS4682" s="22"/>
      <c r="AT4682" s="22"/>
      <c r="AU4682" s="22"/>
      <c r="AV4682" s="22"/>
      <c r="AW4682" s="22"/>
      <c r="AX4682" s="22"/>
      <c r="AY4682" s="22"/>
      <c r="AZ4682" s="22"/>
      <c r="BA4682" s="22"/>
      <c r="BB4682" s="22"/>
      <c r="BC4682" s="22"/>
      <c r="BD4682" s="22"/>
      <c r="BE4682" s="22"/>
      <c r="BF4682" s="22"/>
      <c r="BG4682" s="22"/>
      <c r="BH4682" s="22"/>
      <c r="BI4682" s="22"/>
      <c r="BJ4682" s="22"/>
      <c r="BK4682" s="22"/>
      <c r="BL4682" s="22"/>
      <c r="BM4682" s="22"/>
      <c r="BN4682" s="22"/>
      <c r="BO4682" s="22"/>
      <c r="BP4682" s="22"/>
      <c r="BQ4682" s="22"/>
      <c r="BR4682" s="22"/>
      <c r="BS4682" s="22"/>
      <c r="BT4682" s="22"/>
      <c r="BU4682" s="22"/>
      <c r="BV4682" s="22"/>
      <c r="BW4682" s="22"/>
      <c r="BX4682" s="22"/>
      <c r="BY4682" s="22"/>
      <c r="BZ4682" s="22"/>
      <c r="CA4682" s="22"/>
      <c r="CB4682" s="22"/>
      <c r="CC4682" s="22"/>
      <c r="CD4682" s="22"/>
      <c r="CE4682" s="22"/>
      <c r="CF4682" s="22"/>
      <c r="CG4682" s="22"/>
      <c r="CH4682" s="22"/>
      <c r="CI4682" s="22"/>
      <c r="CJ4682" s="22"/>
      <c r="CK4682" s="22"/>
      <c r="CL4682" s="22"/>
      <c r="CM4682" s="22"/>
      <c r="CN4682" s="22"/>
      <c r="CO4682" s="22"/>
    </row>
    <row r="4683" spans="1:93" s="2" customFormat="1" x14ac:dyDescent="0.3">
      <c r="A4683" s="73" t="s">
        <v>204</v>
      </c>
      <c r="B4683" s="73" t="s">
        <v>362</v>
      </c>
      <c r="C4683" s="67" t="s">
        <v>159</v>
      </c>
      <c r="D4683" s="67" t="str">
        <f t="shared" si="104"/>
        <v>Small car</v>
      </c>
      <c r="E4683" s="73">
        <f t="shared" si="104"/>
        <v>0</v>
      </c>
      <c r="F4683" s="73" t="str">
        <f t="shared" si="104"/>
        <v>Diesel</v>
      </c>
      <c r="G4683" s="73" t="str">
        <f t="shared" si="104"/>
        <v>miles</v>
      </c>
      <c r="H4683" s="73" t="str">
        <f t="shared" si="104"/>
        <v>miles</v>
      </c>
      <c r="I4683" s="73" t="str">
        <f t="shared" si="104"/>
        <v>kg CH4</v>
      </c>
      <c r="J4683" s="86" t="str">
        <f t="shared" si="103"/>
        <v>Small car miles Managed cars (by size)</v>
      </c>
      <c r="K4683" s="120">
        <v>1.0000000000000001E-5</v>
      </c>
      <c r="L4683" s="48"/>
      <c r="M4683" s="22"/>
      <c r="N4683" s="22"/>
      <c r="O4683" s="22"/>
      <c r="P4683" s="22"/>
      <c r="Q4683" s="22"/>
      <c r="R4683" s="22"/>
      <c r="S4683" s="22"/>
      <c r="T4683" s="22"/>
      <c r="U4683" s="22"/>
      <c r="V4683" s="22"/>
      <c r="W4683" s="22"/>
      <c r="X4683" s="22"/>
      <c r="Y4683" s="22"/>
      <c r="Z4683" s="22"/>
      <c r="AA4683" s="22"/>
      <c r="AB4683" s="22"/>
      <c r="AC4683" s="22"/>
      <c r="AD4683" s="22"/>
      <c r="AE4683" s="22"/>
      <c r="AF4683" s="22"/>
      <c r="AG4683" s="22"/>
      <c r="AH4683" s="22"/>
      <c r="AI4683" s="22"/>
      <c r="AJ4683" s="22"/>
      <c r="AK4683" s="22"/>
      <c r="AL4683" s="22"/>
      <c r="AM4683" s="22"/>
      <c r="AN4683" s="22"/>
      <c r="AO4683" s="22"/>
      <c r="AP4683" s="22"/>
      <c r="AQ4683" s="22"/>
      <c r="AR4683" s="22"/>
      <c r="AS4683" s="22"/>
      <c r="AT4683" s="22"/>
      <c r="AU4683" s="22"/>
      <c r="AV4683" s="22"/>
      <c r="AW4683" s="22"/>
      <c r="AX4683" s="22"/>
      <c r="AY4683" s="22"/>
      <c r="AZ4683" s="22"/>
      <c r="BA4683" s="22"/>
      <c r="BB4683" s="22"/>
      <c r="BC4683" s="22"/>
      <c r="BD4683" s="22"/>
      <c r="BE4683" s="22"/>
      <c r="BF4683" s="22"/>
      <c r="BG4683" s="22"/>
      <c r="BH4683" s="22"/>
      <c r="BI4683" s="22"/>
      <c r="BJ4683" s="22"/>
      <c r="BK4683" s="22"/>
      <c r="BL4683" s="22"/>
      <c r="BM4683" s="22"/>
      <c r="BN4683" s="22"/>
      <c r="BO4683" s="22"/>
      <c r="BP4683" s="22"/>
      <c r="BQ4683" s="22"/>
      <c r="BR4683" s="22"/>
      <c r="BS4683" s="22"/>
      <c r="BT4683" s="22"/>
      <c r="BU4683" s="22"/>
      <c r="BV4683" s="22"/>
      <c r="BW4683" s="22"/>
      <c r="BX4683" s="22"/>
      <c r="BY4683" s="22"/>
      <c r="BZ4683" s="22"/>
      <c r="CA4683" s="22"/>
      <c r="CB4683" s="22"/>
      <c r="CC4683" s="22"/>
      <c r="CD4683" s="22"/>
      <c r="CE4683" s="22"/>
      <c r="CF4683" s="22"/>
      <c r="CG4683" s="22"/>
      <c r="CH4683" s="22"/>
      <c r="CI4683" s="22"/>
      <c r="CJ4683" s="22"/>
      <c r="CK4683" s="22"/>
      <c r="CL4683" s="22"/>
      <c r="CM4683" s="22"/>
      <c r="CN4683" s="22"/>
      <c r="CO4683" s="22"/>
    </row>
    <row r="4684" spans="1:93" s="2" customFormat="1" x14ac:dyDescent="0.3">
      <c r="A4684" s="73" t="s">
        <v>204</v>
      </c>
      <c r="B4684" s="73" t="s">
        <v>362</v>
      </c>
      <c r="C4684" s="67" t="s">
        <v>159</v>
      </c>
      <c r="D4684" s="67" t="str">
        <f t="shared" si="104"/>
        <v>Small car</v>
      </c>
      <c r="E4684" s="73">
        <f t="shared" si="104"/>
        <v>0</v>
      </c>
      <c r="F4684" s="73" t="str">
        <f t="shared" si="104"/>
        <v>Diesel</v>
      </c>
      <c r="G4684" s="73" t="str">
        <f t="shared" si="104"/>
        <v>miles</v>
      </c>
      <c r="H4684" s="73" t="str">
        <f t="shared" si="104"/>
        <v>miles</v>
      </c>
      <c r="I4684" s="73" t="str">
        <f t="shared" si="104"/>
        <v>kg CO2</v>
      </c>
      <c r="J4684" s="86" t="str">
        <f t="shared" si="103"/>
        <v>Small car miles Managed cars (by size)</v>
      </c>
      <c r="K4684" s="120">
        <v>0.22570000000000001</v>
      </c>
      <c r="L4684" s="48"/>
      <c r="M4684" s="22"/>
      <c r="N4684" s="22"/>
      <c r="O4684" s="22"/>
      <c r="P4684" s="22"/>
      <c r="Q4684" s="22"/>
      <c r="R4684" s="22"/>
      <c r="S4684" s="22"/>
      <c r="T4684" s="2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c r="AQ4684" s="22"/>
      <c r="AR4684" s="22"/>
      <c r="AS4684" s="22"/>
      <c r="AT4684" s="22"/>
      <c r="AU4684" s="22"/>
      <c r="AV4684" s="22"/>
      <c r="AW4684" s="22"/>
      <c r="AX4684" s="22"/>
      <c r="AY4684" s="22"/>
      <c r="AZ4684" s="22"/>
      <c r="BA4684" s="22"/>
      <c r="BB4684" s="22"/>
      <c r="BC4684" s="22"/>
      <c r="BD4684" s="22"/>
      <c r="BE4684" s="22"/>
      <c r="BF4684" s="22"/>
      <c r="BG4684" s="22"/>
      <c r="BH4684" s="22"/>
      <c r="BI4684" s="22"/>
      <c r="BJ4684" s="22"/>
      <c r="BK4684" s="22"/>
      <c r="BL4684" s="22"/>
      <c r="BM4684" s="22"/>
      <c r="BN4684" s="22"/>
      <c r="BO4684" s="22"/>
      <c r="BP4684" s="22"/>
      <c r="BQ4684" s="22"/>
      <c r="BR4684" s="22"/>
      <c r="BS4684" s="22"/>
      <c r="BT4684" s="22"/>
      <c r="BU4684" s="22"/>
      <c r="BV4684" s="22"/>
      <c r="BW4684" s="22"/>
      <c r="BX4684" s="22"/>
      <c r="BY4684" s="22"/>
      <c r="BZ4684" s="22"/>
      <c r="CA4684" s="22"/>
      <c r="CB4684" s="22"/>
      <c r="CC4684" s="22"/>
      <c r="CD4684" s="22"/>
      <c r="CE4684" s="22"/>
      <c r="CF4684" s="22"/>
      <c r="CG4684" s="22"/>
      <c r="CH4684" s="22"/>
      <c r="CI4684" s="22"/>
      <c r="CJ4684" s="22"/>
      <c r="CK4684" s="22"/>
      <c r="CL4684" s="22"/>
      <c r="CM4684" s="22"/>
      <c r="CN4684" s="22"/>
      <c r="CO4684" s="22"/>
    </row>
    <row r="4685" spans="1:93" s="2" customFormat="1" x14ac:dyDescent="0.3">
      <c r="A4685" s="73" t="s">
        <v>204</v>
      </c>
      <c r="B4685" s="73" t="s">
        <v>362</v>
      </c>
      <c r="C4685" s="67" t="s">
        <v>159</v>
      </c>
      <c r="D4685" s="67" t="str">
        <f t="shared" si="104"/>
        <v>Small car</v>
      </c>
      <c r="E4685" s="73">
        <f t="shared" si="104"/>
        <v>0</v>
      </c>
      <c r="F4685" s="73" t="str">
        <f t="shared" si="104"/>
        <v>Diesel</v>
      </c>
      <c r="G4685" s="73" t="str">
        <f t="shared" si="104"/>
        <v>miles</v>
      </c>
      <c r="H4685" s="73" t="str">
        <f t="shared" si="104"/>
        <v>miles</v>
      </c>
      <c r="I4685" s="73" t="str">
        <f t="shared" si="104"/>
        <v>kg N2O</v>
      </c>
      <c r="J4685" s="86" t="str">
        <f t="shared" si="103"/>
        <v>Small car miles Managed cars (by size)</v>
      </c>
      <c r="K4685" s="120">
        <v>2.97E-3</v>
      </c>
      <c r="L4685" s="48"/>
      <c r="M4685" s="22"/>
      <c r="N4685" s="22"/>
      <c r="O4685" s="22"/>
      <c r="P4685" s="22"/>
      <c r="Q4685" s="22"/>
      <c r="R4685" s="22"/>
      <c r="S4685" s="22"/>
      <c r="T4685" s="22"/>
      <c r="U4685" s="22"/>
      <c r="V4685" s="22"/>
      <c r="W4685" s="22"/>
      <c r="X4685" s="22"/>
      <c r="Y4685" s="22"/>
      <c r="Z4685" s="22"/>
      <c r="AA4685" s="22"/>
      <c r="AB4685" s="22"/>
      <c r="AC4685" s="22"/>
      <c r="AD4685" s="22"/>
      <c r="AE4685" s="22"/>
      <c r="AF4685" s="22"/>
      <c r="AG4685" s="22"/>
      <c r="AH4685" s="22"/>
      <c r="AI4685" s="22"/>
      <c r="AJ4685" s="22"/>
      <c r="AK4685" s="22"/>
      <c r="AL4685" s="22"/>
      <c r="AM4685" s="22"/>
      <c r="AN4685" s="22"/>
      <c r="AO4685" s="22"/>
      <c r="AP4685" s="22"/>
      <c r="AQ4685" s="22"/>
      <c r="AR4685" s="22"/>
      <c r="AS4685" s="22"/>
      <c r="AT4685" s="22"/>
      <c r="AU4685" s="22"/>
      <c r="AV4685" s="22"/>
      <c r="AW4685" s="22"/>
      <c r="AX4685" s="22"/>
      <c r="AY4685" s="22"/>
      <c r="AZ4685" s="22"/>
      <c r="BA4685" s="22"/>
      <c r="BB4685" s="22"/>
      <c r="BC4685" s="22"/>
      <c r="BD4685" s="22"/>
      <c r="BE4685" s="22"/>
      <c r="BF4685" s="22"/>
      <c r="BG4685" s="22"/>
      <c r="BH4685" s="22"/>
      <c r="BI4685" s="22"/>
      <c r="BJ4685" s="22"/>
      <c r="BK4685" s="22"/>
      <c r="BL4685" s="22"/>
      <c r="BM4685" s="22"/>
      <c r="BN4685" s="22"/>
      <c r="BO4685" s="22"/>
      <c r="BP4685" s="22"/>
      <c r="BQ4685" s="22"/>
      <c r="BR4685" s="22"/>
      <c r="BS4685" s="22"/>
      <c r="BT4685" s="22"/>
      <c r="BU4685" s="22"/>
      <c r="BV4685" s="22"/>
      <c r="BW4685" s="22"/>
      <c r="BX4685" s="22"/>
      <c r="BY4685" s="22"/>
      <c r="BZ4685" s="22"/>
      <c r="CA4685" s="22"/>
      <c r="CB4685" s="22"/>
      <c r="CC4685" s="22"/>
      <c r="CD4685" s="22"/>
      <c r="CE4685" s="22"/>
      <c r="CF4685" s="22"/>
      <c r="CG4685" s="22"/>
      <c r="CH4685" s="22"/>
      <c r="CI4685" s="22"/>
      <c r="CJ4685" s="22"/>
      <c r="CK4685" s="22"/>
      <c r="CL4685" s="22"/>
      <c r="CM4685" s="22"/>
      <c r="CN4685" s="22"/>
      <c r="CO4685" s="22"/>
    </row>
    <row r="4686" spans="1:93" s="2" customFormat="1" x14ac:dyDescent="0.3">
      <c r="A4686" s="73" t="s">
        <v>204</v>
      </c>
      <c r="B4686" s="73" t="s">
        <v>362</v>
      </c>
      <c r="C4686" s="67" t="s">
        <v>159</v>
      </c>
      <c r="D4686" s="67" t="str">
        <f t="shared" si="104"/>
        <v>Small car</v>
      </c>
      <c r="E4686" s="73">
        <f t="shared" si="104"/>
        <v>0</v>
      </c>
      <c r="F4686" s="73" t="str">
        <f t="shared" si="104"/>
        <v>Petrol</v>
      </c>
      <c r="G4686" s="73" t="str">
        <f t="shared" si="104"/>
        <v>km</v>
      </c>
      <c r="H4686" s="73" t="str">
        <f t="shared" si="104"/>
        <v>km</v>
      </c>
      <c r="I4686" s="73" t="str">
        <f t="shared" si="104"/>
        <v>kg CO2e</v>
      </c>
      <c r="J4686" s="86" t="str">
        <f t="shared" si="103"/>
        <v>Small car km Managed cars (by size)</v>
      </c>
      <c r="K4686" s="120">
        <v>0.15371000000000001</v>
      </c>
      <c r="L4686" s="48"/>
      <c r="M4686" s="22"/>
      <c r="N4686" s="22"/>
      <c r="O4686" s="22"/>
      <c r="P4686" s="22"/>
      <c r="Q4686" s="22"/>
      <c r="R4686" s="22"/>
      <c r="S4686" s="22"/>
      <c r="T4686" s="2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c r="AQ4686" s="22"/>
      <c r="AR4686" s="22"/>
      <c r="AS4686" s="22"/>
      <c r="AT4686" s="22"/>
      <c r="AU4686" s="22"/>
      <c r="AV4686" s="22"/>
      <c r="AW4686" s="22"/>
      <c r="AX4686" s="22"/>
      <c r="AY4686" s="22"/>
      <c r="AZ4686" s="22"/>
      <c r="BA4686" s="22"/>
      <c r="BB4686" s="22"/>
      <c r="BC4686" s="22"/>
      <c r="BD4686" s="22"/>
      <c r="BE4686" s="22"/>
      <c r="BF4686" s="22"/>
      <c r="BG4686" s="22"/>
      <c r="BH4686" s="22"/>
      <c r="BI4686" s="22"/>
      <c r="BJ4686" s="22"/>
      <c r="BK4686" s="22"/>
      <c r="BL4686" s="22"/>
      <c r="BM4686" s="22"/>
      <c r="BN4686" s="22"/>
      <c r="BO4686" s="22"/>
      <c r="BP4686" s="22"/>
      <c r="BQ4686" s="22"/>
      <c r="BR4686" s="22"/>
      <c r="BS4686" s="22"/>
      <c r="BT4686" s="22"/>
      <c r="BU4686" s="22"/>
      <c r="BV4686" s="22"/>
      <c r="BW4686" s="22"/>
      <c r="BX4686" s="22"/>
      <c r="BY4686" s="22"/>
      <c r="BZ4686" s="22"/>
      <c r="CA4686" s="22"/>
      <c r="CB4686" s="22"/>
      <c r="CC4686" s="22"/>
      <c r="CD4686" s="22"/>
      <c r="CE4686" s="22"/>
      <c r="CF4686" s="22"/>
      <c r="CG4686" s="22"/>
      <c r="CH4686" s="22"/>
      <c r="CI4686" s="22"/>
      <c r="CJ4686" s="22"/>
      <c r="CK4686" s="22"/>
      <c r="CL4686" s="22"/>
      <c r="CM4686" s="22"/>
      <c r="CN4686" s="22"/>
      <c r="CO4686" s="22"/>
    </row>
    <row r="4687" spans="1:93" s="2" customFormat="1" x14ac:dyDescent="0.3">
      <c r="A4687" s="73" t="s">
        <v>204</v>
      </c>
      <c r="B4687" s="73" t="s">
        <v>362</v>
      </c>
      <c r="C4687" s="67" t="s">
        <v>159</v>
      </c>
      <c r="D4687" s="67" t="str">
        <f t="shared" si="104"/>
        <v>Small car</v>
      </c>
      <c r="E4687" s="73">
        <f t="shared" si="104"/>
        <v>0</v>
      </c>
      <c r="F4687" s="73" t="str">
        <f t="shared" si="104"/>
        <v>Petrol</v>
      </c>
      <c r="G4687" s="73" t="str">
        <f t="shared" si="104"/>
        <v>km</v>
      </c>
      <c r="H4687" s="73" t="str">
        <f t="shared" si="104"/>
        <v>km</v>
      </c>
      <c r="I4687" s="73" t="str">
        <f t="shared" si="104"/>
        <v>kg CH4</v>
      </c>
      <c r="J4687" s="86" t="str">
        <f t="shared" si="103"/>
        <v>Small car km Managed cars (by size)</v>
      </c>
      <c r="K4687" s="120">
        <v>3.2000000000000003E-4</v>
      </c>
      <c r="L4687" s="48"/>
      <c r="M4687" s="22"/>
      <c r="N4687" s="22"/>
      <c r="O4687" s="22"/>
      <c r="P4687" s="22"/>
      <c r="Q4687" s="22"/>
      <c r="R4687" s="22"/>
      <c r="S4687" s="22"/>
      <c r="T4687" s="22"/>
      <c r="U4687" s="22"/>
      <c r="V4687" s="22"/>
      <c r="W4687" s="22"/>
      <c r="X4687" s="22"/>
      <c r="Y4687" s="22"/>
      <c r="Z4687" s="22"/>
      <c r="AA4687" s="22"/>
      <c r="AB4687" s="22"/>
      <c r="AC4687" s="22"/>
      <c r="AD4687" s="22"/>
      <c r="AE4687" s="22"/>
      <c r="AF4687" s="22"/>
      <c r="AG4687" s="22"/>
      <c r="AH4687" s="22"/>
      <c r="AI4687" s="22"/>
      <c r="AJ4687" s="22"/>
      <c r="AK4687" s="22"/>
      <c r="AL4687" s="22"/>
      <c r="AM4687" s="22"/>
      <c r="AN4687" s="22"/>
      <c r="AO4687" s="22"/>
      <c r="AP4687" s="22"/>
      <c r="AQ4687" s="22"/>
      <c r="AR4687" s="22"/>
      <c r="AS4687" s="22"/>
      <c r="AT4687" s="22"/>
      <c r="AU4687" s="22"/>
      <c r="AV4687" s="22"/>
      <c r="AW4687" s="22"/>
      <c r="AX4687" s="22"/>
      <c r="AY4687" s="22"/>
      <c r="AZ4687" s="22"/>
      <c r="BA4687" s="22"/>
      <c r="BB4687" s="22"/>
      <c r="BC4687" s="22"/>
      <c r="BD4687" s="22"/>
      <c r="BE4687" s="22"/>
      <c r="BF4687" s="22"/>
      <c r="BG4687" s="22"/>
      <c r="BH4687" s="22"/>
      <c r="BI4687" s="22"/>
      <c r="BJ4687" s="22"/>
      <c r="BK4687" s="22"/>
      <c r="BL4687" s="22"/>
      <c r="BM4687" s="22"/>
      <c r="BN4687" s="22"/>
      <c r="BO4687" s="22"/>
      <c r="BP4687" s="22"/>
      <c r="BQ4687" s="22"/>
      <c r="BR4687" s="22"/>
      <c r="BS4687" s="22"/>
      <c r="BT4687" s="22"/>
      <c r="BU4687" s="22"/>
      <c r="BV4687" s="22"/>
      <c r="BW4687" s="22"/>
      <c r="BX4687" s="22"/>
      <c r="BY4687" s="22"/>
      <c r="BZ4687" s="22"/>
      <c r="CA4687" s="22"/>
      <c r="CB4687" s="22"/>
      <c r="CC4687" s="22"/>
      <c r="CD4687" s="22"/>
      <c r="CE4687" s="22"/>
      <c r="CF4687" s="22"/>
      <c r="CG4687" s="22"/>
      <c r="CH4687" s="22"/>
      <c r="CI4687" s="22"/>
      <c r="CJ4687" s="22"/>
      <c r="CK4687" s="22"/>
      <c r="CL4687" s="22"/>
      <c r="CM4687" s="22"/>
      <c r="CN4687" s="22"/>
      <c r="CO4687" s="22"/>
    </row>
    <row r="4688" spans="1:93" s="2" customFormat="1" x14ac:dyDescent="0.3">
      <c r="A4688" s="73" t="s">
        <v>204</v>
      </c>
      <c r="B4688" s="73" t="s">
        <v>362</v>
      </c>
      <c r="C4688" s="67" t="s">
        <v>159</v>
      </c>
      <c r="D4688" s="67" t="str">
        <f t="shared" si="104"/>
        <v>Small car</v>
      </c>
      <c r="E4688" s="73">
        <f t="shared" si="104"/>
        <v>0</v>
      </c>
      <c r="F4688" s="73" t="str">
        <f t="shared" si="104"/>
        <v>Petrol</v>
      </c>
      <c r="G4688" s="73" t="str">
        <f t="shared" si="104"/>
        <v>km</v>
      </c>
      <c r="H4688" s="73" t="str">
        <f t="shared" si="104"/>
        <v>km</v>
      </c>
      <c r="I4688" s="73" t="str">
        <f t="shared" si="104"/>
        <v>kg CO2</v>
      </c>
      <c r="J4688" s="86" t="str">
        <f t="shared" si="103"/>
        <v>Small car km Managed cars (by size)</v>
      </c>
      <c r="K4688" s="120">
        <v>0.15301000000000001</v>
      </c>
      <c r="L4688" s="48"/>
      <c r="M4688" s="22"/>
      <c r="N4688" s="22"/>
      <c r="O4688" s="22"/>
      <c r="P4688" s="22"/>
      <c r="Q4688" s="22"/>
      <c r="R4688" s="22"/>
      <c r="S4688" s="22"/>
      <c r="T4688" s="2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c r="AQ4688" s="22"/>
      <c r="AR4688" s="22"/>
      <c r="AS4688" s="22"/>
      <c r="AT4688" s="22"/>
      <c r="AU4688" s="22"/>
      <c r="AV4688" s="22"/>
      <c r="AW4688" s="22"/>
      <c r="AX4688" s="22"/>
      <c r="AY4688" s="22"/>
      <c r="AZ4688" s="22"/>
      <c r="BA4688" s="22"/>
      <c r="BB4688" s="22"/>
      <c r="BC4688" s="22"/>
      <c r="BD4688" s="22"/>
      <c r="BE4688" s="22"/>
      <c r="BF4688" s="22"/>
      <c r="BG4688" s="22"/>
      <c r="BH4688" s="22"/>
      <c r="BI4688" s="22"/>
      <c r="BJ4688" s="22"/>
      <c r="BK4688" s="22"/>
      <c r="BL4688" s="22"/>
      <c r="BM4688" s="22"/>
      <c r="BN4688" s="22"/>
      <c r="BO4688" s="22"/>
      <c r="BP4688" s="22"/>
      <c r="BQ4688" s="22"/>
      <c r="BR4688" s="22"/>
      <c r="BS4688" s="22"/>
      <c r="BT4688" s="22"/>
      <c r="BU4688" s="22"/>
      <c r="BV4688" s="22"/>
      <c r="BW4688" s="22"/>
      <c r="BX4688" s="22"/>
      <c r="BY4688" s="22"/>
      <c r="BZ4688" s="22"/>
      <c r="CA4688" s="22"/>
      <c r="CB4688" s="22"/>
      <c r="CC4688" s="22"/>
      <c r="CD4688" s="22"/>
      <c r="CE4688" s="22"/>
      <c r="CF4688" s="22"/>
      <c r="CG4688" s="22"/>
      <c r="CH4688" s="22"/>
      <c r="CI4688" s="22"/>
      <c r="CJ4688" s="22"/>
      <c r="CK4688" s="22"/>
      <c r="CL4688" s="22"/>
      <c r="CM4688" s="22"/>
      <c r="CN4688" s="22"/>
      <c r="CO4688" s="22"/>
    </row>
    <row r="4689" spans="1:93" s="2" customFormat="1" x14ac:dyDescent="0.3">
      <c r="A4689" s="73" t="s">
        <v>204</v>
      </c>
      <c r="B4689" s="73" t="s">
        <v>362</v>
      </c>
      <c r="C4689" s="67" t="s">
        <v>159</v>
      </c>
      <c r="D4689" s="67" t="str">
        <f t="shared" si="104"/>
        <v>Small car</v>
      </c>
      <c r="E4689" s="73">
        <f t="shared" si="104"/>
        <v>0</v>
      </c>
      <c r="F4689" s="73" t="str">
        <f t="shared" si="104"/>
        <v>Petrol</v>
      </c>
      <c r="G4689" s="73" t="str">
        <f t="shared" si="104"/>
        <v>km</v>
      </c>
      <c r="H4689" s="73" t="str">
        <f t="shared" si="104"/>
        <v>km</v>
      </c>
      <c r="I4689" s="73" t="str">
        <f t="shared" si="104"/>
        <v>kg N2O</v>
      </c>
      <c r="J4689" s="86" t="str">
        <f t="shared" si="103"/>
        <v>Small car km Managed cars (by size)</v>
      </c>
      <c r="K4689" s="120">
        <v>3.8000000000000002E-4</v>
      </c>
      <c r="L4689" s="48"/>
      <c r="M4689" s="22"/>
      <c r="N4689" s="22"/>
      <c r="O4689" s="22"/>
      <c r="P4689" s="22"/>
      <c r="Q4689" s="22"/>
      <c r="R4689" s="22"/>
      <c r="S4689" s="22"/>
      <c r="T4689" s="22"/>
      <c r="U4689" s="22"/>
      <c r="V4689" s="22"/>
      <c r="W4689" s="22"/>
      <c r="X4689" s="22"/>
      <c r="Y4689" s="22"/>
      <c r="Z4689" s="22"/>
      <c r="AA4689" s="22"/>
      <c r="AB4689" s="22"/>
      <c r="AC4689" s="22"/>
      <c r="AD4689" s="22"/>
      <c r="AE4689" s="22"/>
      <c r="AF4689" s="22"/>
      <c r="AG4689" s="22"/>
      <c r="AH4689" s="22"/>
      <c r="AI4689" s="22"/>
      <c r="AJ4689" s="22"/>
      <c r="AK4689" s="22"/>
      <c r="AL4689" s="22"/>
      <c r="AM4689" s="22"/>
      <c r="AN4689" s="22"/>
      <c r="AO4689" s="22"/>
      <c r="AP4689" s="22"/>
      <c r="AQ4689" s="22"/>
      <c r="AR4689" s="22"/>
      <c r="AS4689" s="22"/>
      <c r="AT4689" s="22"/>
      <c r="AU4689" s="22"/>
      <c r="AV4689" s="22"/>
      <c r="AW4689" s="22"/>
      <c r="AX4689" s="22"/>
      <c r="AY4689" s="22"/>
      <c r="AZ4689" s="22"/>
      <c r="BA4689" s="22"/>
      <c r="BB4689" s="22"/>
      <c r="BC4689" s="22"/>
      <c r="BD4689" s="22"/>
      <c r="BE4689" s="22"/>
      <c r="BF4689" s="22"/>
      <c r="BG4689" s="22"/>
      <c r="BH4689" s="22"/>
      <c r="BI4689" s="22"/>
      <c r="BJ4689" s="22"/>
      <c r="BK4689" s="22"/>
      <c r="BL4689" s="22"/>
      <c r="BM4689" s="22"/>
      <c r="BN4689" s="22"/>
      <c r="BO4689" s="22"/>
      <c r="BP4689" s="22"/>
      <c r="BQ4689" s="22"/>
      <c r="BR4689" s="22"/>
      <c r="BS4689" s="22"/>
      <c r="BT4689" s="22"/>
      <c r="BU4689" s="22"/>
      <c r="BV4689" s="22"/>
      <c r="BW4689" s="22"/>
      <c r="BX4689" s="22"/>
      <c r="BY4689" s="22"/>
      <c r="BZ4689" s="22"/>
      <c r="CA4689" s="22"/>
      <c r="CB4689" s="22"/>
      <c r="CC4689" s="22"/>
      <c r="CD4689" s="22"/>
      <c r="CE4689" s="22"/>
      <c r="CF4689" s="22"/>
      <c r="CG4689" s="22"/>
      <c r="CH4689" s="22"/>
      <c r="CI4689" s="22"/>
      <c r="CJ4689" s="22"/>
      <c r="CK4689" s="22"/>
      <c r="CL4689" s="22"/>
      <c r="CM4689" s="22"/>
      <c r="CN4689" s="22"/>
      <c r="CO4689" s="22"/>
    </row>
    <row r="4690" spans="1:93" s="2" customFormat="1" x14ac:dyDescent="0.3">
      <c r="A4690" s="73" t="s">
        <v>204</v>
      </c>
      <c r="B4690" s="73" t="s">
        <v>362</v>
      </c>
      <c r="C4690" s="67" t="s">
        <v>159</v>
      </c>
      <c r="D4690" s="67" t="str">
        <f t="shared" ref="D4690:I4699" si="105">D3990</f>
        <v>Small car</v>
      </c>
      <c r="E4690" s="73">
        <f t="shared" si="105"/>
        <v>0</v>
      </c>
      <c r="F4690" s="73" t="str">
        <f t="shared" si="105"/>
        <v>Petrol</v>
      </c>
      <c r="G4690" s="73" t="str">
        <f t="shared" si="105"/>
        <v>miles</v>
      </c>
      <c r="H4690" s="73" t="str">
        <f t="shared" si="105"/>
        <v>miles</v>
      </c>
      <c r="I4690" s="73" t="str">
        <f t="shared" si="105"/>
        <v>kg CO2e</v>
      </c>
      <c r="J4690" s="86" t="str">
        <f t="shared" si="103"/>
        <v>Small car miles Managed cars (by size)</v>
      </c>
      <c r="K4690" s="120">
        <v>0.24736</v>
      </c>
      <c r="L4690" s="48"/>
      <c r="M4690" s="22"/>
      <c r="N4690" s="22"/>
      <c r="O4690" s="22"/>
      <c r="P4690" s="22"/>
      <c r="Q4690" s="22"/>
      <c r="R4690" s="22"/>
      <c r="S4690" s="22"/>
      <c r="T4690" s="2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c r="AQ4690" s="22"/>
      <c r="AR4690" s="22"/>
      <c r="AS4690" s="22"/>
      <c r="AT4690" s="22"/>
      <c r="AU4690" s="22"/>
      <c r="AV4690" s="22"/>
      <c r="AW4690" s="22"/>
      <c r="AX4690" s="22"/>
      <c r="AY4690" s="22"/>
      <c r="AZ4690" s="22"/>
      <c r="BA4690" s="22"/>
      <c r="BB4690" s="22"/>
      <c r="BC4690" s="22"/>
      <c r="BD4690" s="22"/>
      <c r="BE4690" s="22"/>
      <c r="BF4690" s="22"/>
      <c r="BG4690" s="22"/>
      <c r="BH4690" s="22"/>
      <c r="BI4690" s="22"/>
      <c r="BJ4690" s="22"/>
      <c r="BK4690" s="22"/>
      <c r="BL4690" s="22"/>
      <c r="BM4690" s="22"/>
      <c r="BN4690" s="22"/>
      <c r="BO4690" s="22"/>
      <c r="BP4690" s="22"/>
      <c r="BQ4690" s="22"/>
      <c r="BR4690" s="22"/>
      <c r="BS4690" s="22"/>
      <c r="BT4690" s="22"/>
      <c r="BU4690" s="22"/>
      <c r="BV4690" s="22"/>
      <c r="BW4690" s="22"/>
      <c r="BX4690" s="22"/>
      <c r="BY4690" s="22"/>
      <c r="BZ4690" s="22"/>
      <c r="CA4690" s="22"/>
      <c r="CB4690" s="22"/>
      <c r="CC4690" s="22"/>
      <c r="CD4690" s="22"/>
      <c r="CE4690" s="22"/>
      <c r="CF4690" s="22"/>
      <c r="CG4690" s="22"/>
      <c r="CH4690" s="22"/>
      <c r="CI4690" s="22"/>
      <c r="CJ4690" s="22"/>
      <c r="CK4690" s="22"/>
      <c r="CL4690" s="22"/>
      <c r="CM4690" s="22"/>
      <c r="CN4690" s="22"/>
      <c r="CO4690" s="22"/>
    </row>
    <row r="4691" spans="1:93" s="2" customFormat="1" x14ac:dyDescent="0.3">
      <c r="A4691" s="73" t="s">
        <v>204</v>
      </c>
      <c r="B4691" s="73" t="s">
        <v>362</v>
      </c>
      <c r="C4691" s="67" t="s">
        <v>159</v>
      </c>
      <c r="D4691" s="67" t="str">
        <f t="shared" si="105"/>
        <v>Small car</v>
      </c>
      <c r="E4691" s="73">
        <f t="shared" si="105"/>
        <v>0</v>
      </c>
      <c r="F4691" s="73" t="str">
        <f t="shared" si="105"/>
        <v>Petrol</v>
      </c>
      <c r="G4691" s="73" t="str">
        <f t="shared" si="105"/>
        <v>miles</v>
      </c>
      <c r="H4691" s="73" t="str">
        <f t="shared" si="105"/>
        <v>miles</v>
      </c>
      <c r="I4691" s="73" t="str">
        <f t="shared" si="105"/>
        <v>kg CH4</v>
      </c>
      <c r="J4691" s="86" t="str">
        <f t="shared" si="103"/>
        <v>Small car miles Managed cars (by size)</v>
      </c>
      <c r="K4691" s="120">
        <v>5.1000000000000004E-4</v>
      </c>
      <c r="L4691" s="48"/>
      <c r="M4691" s="22"/>
      <c r="N4691" s="22"/>
      <c r="O4691" s="22"/>
      <c r="P4691" s="22"/>
      <c r="Q4691" s="22"/>
      <c r="R4691" s="22"/>
      <c r="S4691" s="22"/>
      <c r="T4691" s="22"/>
      <c r="U4691" s="22"/>
      <c r="V4691" s="22"/>
      <c r="W4691" s="22"/>
      <c r="X4691" s="22"/>
      <c r="Y4691" s="22"/>
      <c r="Z4691" s="22"/>
      <c r="AA4691" s="22"/>
      <c r="AB4691" s="22"/>
      <c r="AC4691" s="22"/>
      <c r="AD4691" s="22"/>
      <c r="AE4691" s="22"/>
      <c r="AF4691" s="22"/>
      <c r="AG4691" s="22"/>
      <c r="AH4691" s="22"/>
      <c r="AI4691" s="22"/>
      <c r="AJ4691" s="22"/>
      <c r="AK4691" s="22"/>
      <c r="AL4691" s="22"/>
      <c r="AM4691" s="22"/>
      <c r="AN4691" s="22"/>
      <c r="AO4691" s="22"/>
      <c r="AP4691" s="22"/>
      <c r="AQ4691" s="22"/>
      <c r="AR4691" s="22"/>
      <c r="AS4691" s="22"/>
      <c r="AT4691" s="22"/>
      <c r="AU4691" s="22"/>
      <c r="AV4691" s="22"/>
      <c r="AW4691" s="22"/>
      <c r="AX4691" s="22"/>
      <c r="AY4691" s="22"/>
      <c r="AZ4691" s="22"/>
      <c r="BA4691" s="22"/>
      <c r="BB4691" s="22"/>
      <c r="BC4691" s="22"/>
      <c r="BD4691" s="22"/>
      <c r="BE4691" s="22"/>
      <c r="BF4691" s="22"/>
      <c r="BG4691" s="22"/>
      <c r="BH4691" s="22"/>
      <c r="BI4691" s="22"/>
      <c r="BJ4691" s="22"/>
      <c r="BK4691" s="22"/>
      <c r="BL4691" s="22"/>
      <c r="BM4691" s="22"/>
      <c r="BN4691" s="22"/>
      <c r="BO4691" s="22"/>
      <c r="BP4691" s="22"/>
      <c r="BQ4691" s="22"/>
      <c r="BR4691" s="22"/>
      <c r="BS4691" s="22"/>
      <c r="BT4691" s="22"/>
      <c r="BU4691" s="22"/>
      <c r="BV4691" s="22"/>
      <c r="BW4691" s="22"/>
      <c r="BX4691" s="22"/>
      <c r="BY4691" s="22"/>
      <c r="BZ4691" s="22"/>
      <c r="CA4691" s="22"/>
      <c r="CB4691" s="22"/>
      <c r="CC4691" s="22"/>
      <c r="CD4691" s="22"/>
      <c r="CE4691" s="22"/>
      <c r="CF4691" s="22"/>
      <c r="CG4691" s="22"/>
      <c r="CH4691" s="22"/>
      <c r="CI4691" s="22"/>
      <c r="CJ4691" s="22"/>
      <c r="CK4691" s="22"/>
      <c r="CL4691" s="22"/>
      <c r="CM4691" s="22"/>
      <c r="CN4691" s="22"/>
      <c r="CO4691" s="22"/>
    </row>
    <row r="4692" spans="1:93" s="2" customFormat="1" x14ac:dyDescent="0.3">
      <c r="A4692" s="73" t="s">
        <v>204</v>
      </c>
      <c r="B4692" s="73" t="s">
        <v>362</v>
      </c>
      <c r="C4692" s="67" t="s">
        <v>159</v>
      </c>
      <c r="D4692" s="67" t="str">
        <f t="shared" si="105"/>
        <v>Small car</v>
      </c>
      <c r="E4692" s="73">
        <f t="shared" si="105"/>
        <v>0</v>
      </c>
      <c r="F4692" s="73" t="str">
        <f t="shared" si="105"/>
        <v>Petrol</v>
      </c>
      <c r="G4692" s="73" t="str">
        <f t="shared" si="105"/>
        <v>miles</v>
      </c>
      <c r="H4692" s="73" t="str">
        <f t="shared" si="105"/>
        <v>miles</v>
      </c>
      <c r="I4692" s="73" t="str">
        <f t="shared" si="105"/>
        <v>kg CO2</v>
      </c>
      <c r="J4692" s="86" t="str">
        <f t="shared" si="103"/>
        <v>Small car miles Managed cars (by size)</v>
      </c>
      <c r="K4692" s="120">
        <v>0.24623999999999999</v>
      </c>
      <c r="L4692" s="48"/>
      <c r="M4692" s="22"/>
      <c r="N4692" s="22"/>
      <c r="O4692" s="22"/>
      <c r="P4692" s="22"/>
      <c r="Q4692" s="22"/>
      <c r="R4692" s="22"/>
      <c r="S4692" s="22"/>
      <c r="T4692" s="2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c r="AQ4692" s="22"/>
      <c r="AR4692" s="22"/>
      <c r="AS4692" s="22"/>
      <c r="AT4692" s="22"/>
      <c r="AU4692" s="22"/>
      <c r="AV4692" s="22"/>
      <c r="AW4692" s="22"/>
      <c r="AX4692" s="22"/>
      <c r="AY4692" s="22"/>
      <c r="AZ4692" s="22"/>
      <c r="BA4692" s="22"/>
      <c r="BB4692" s="22"/>
      <c r="BC4692" s="22"/>
      <c r="BD4692" s="22"/>
      <c r="BE4692" s="22"/>
      <c r="BF4692" s="22"/>
      <c r="BG4692" s="22"/>
      <c r="BH4692" s="22"/>
      <c r="BI4692" s="22"/>
      <c r="BJ4692" s="22"/>
      <c r="BK4692" s="22"/>
      <c r="BL4692" s="22"/>
      <c r="BM4692" s="22"/>
      <c r="BN4692" s="22"/>
      <c r="BO4692" s="22"/>
      <c r="BP4692" s="22"/>
      <c r="BQ4692" s="22"/>
      <c r="BR4692" s="22"/>
      <c r="BS4692" s="22"/>
      <c r="BT4692" s="22"/>
      <c r="BU4692" s="22"/>
      <c r="BV4692" s="22"/>
      <c r="BW4692" s="22"/>
      <c r="BX4692" s="22"/>
      <c r="BY4692" s="22"/>
      <c r="BZ4692" s="22"/>
      <c r="CA4692" s="22"/>
      <c r="CB4692" s="22"/>
      <c r="CC4692" s="22"/>
      <c r="CD4692" s="22"/>
      <c r="CE4692" s="22"/>
      <c r="CF4692" s="22"/>
      <c r="CG4692" s="22"/>
      <c r="CH4692" s="22"/>
      <c r="CI4692" s="22"/>
      <c r="CJ4692" s="22"/>
      <c r="CK4692" s="22"/>
      <c r="CL4692" s="22"/>
      <c r="CM4692" s="22"/>
      <c r="CN4692" s="22"/>
      <c r="CO4692" s="22"/>
    </row>
    <row r="4693" spans="1:93" s="2" customFormat="1" x14ac:dyDescent="0.3">
      <c r="A4693" s="73" t="s">
        <v>204</v>
      </c>
      <c r="B4693" s="73" t="s">
        <v>362</v>
      </c>
      <c r="C4693" s="67" t="s">
        <v>159</v>
      </c>
      <c r="D4693" s="67" t="str">
        <f t="shared" si="105"/>
        <v>Small car</v>
      </c>
      <c r="E4693" s="73">
        <f t="shared" si="105"/>
        <v>0</v>
      </c>
      <c r="F4693" s="73" t="str">
        <f t="shared" si="105"/>
        <v>Petrol</v>
      </c>
      <c r="G4693" s="73" t="str">
        <f t="shared" si="105"/>
        <v>miles</v>
      </c>
      <c r="H4693" s="73" t="str">
        <f t="shared" si="105"/>
        <v>miles</v>
      </c>
      <c r="I4693" s="73" t="str">
        <f t="shared" si="105"/>
        <v>kg N2O</v>
      </c>
      <c r="J4693" s="86" t="str">
        <f t="shared" si="103"/>
        <v>Small car miles Managed cars (by size)</v>
      </c>
      <c r="K4693" s="120">
        <v>6.0999999999999997E-4</v>
      </c>
      <c r="L4693" s="48"/>
      <c r="M4693" s="22"/>
      <c r="N4693" s="22"/>
      <c r="O4693" s="22"/>
      <c r="P4693" s="22"/>
      <c r="Q4693" s="22"/>
      <c r="R4693" s="22"/>
      <c r="S4693" s="22"/>
      <c r="T4693" s="22"/>
      <c r="U4693" s="22"/>
      <c r="V4693" s="22"/>
      <c r="W4693" s="22"/>
      <c r="X4693" s="22"/>
      <c r="Y4693" s="22"/>
      <c r="Z4693" s="22"/>
      <c r="AA4693" s="22"/>
      <c r="AB4693" s="22"/>
      <c r="AC4693" s="22"/>
      <c r="AD4693" s="22"/>
      <c r="AE4693" s="22"/>
      <c r="AF4693" s="22"/>
      <c r="AG4693" s="22"/>
      <c r="AH4693" s="22"/>
      <c r="AI4693" s="22"/>
      <c r="AJ4693" s="22"/>
      <c r="AK4693" s="22"/>
      <c r="AL4693" s="22"/>
      <c r="AM4693" s="22"/>
      <c r="AN4693" s="22"/>
      <c r="AO4693" s="22"/>
      <c r="AP4693" s="22"/>
      <c r="AQ4693" s="22"/>
      <c r="AR4693" s="22"/>
      <c r="AS4693" s="22"/>
      <c r="AT4693" s="22"/>
      <c r="AU4693" s="22"/>
      <c r="AV4693" s="22"/>
      <c r="AW4693" s="22"/>
      <c r="AX4693" s="22"/>
      <c r="AY4693" s="22"/>
      <c r="AZ4693" s="22"/>
      <c r="BA4693" s="22"/>
      <c r="BB4693" s="22"/>
      <c r="BC4693" s="22"/>
      <c r="BD4693" s="22"/>
      <c r="BE4693" s="22"/>
      <c r="BF4693" s="22"/>
      <c r="BG4693" s="22"/>
      <c r="BH4693" s="22"/>
      <c r="BI4693" s="22"/>
      <c r="BJ4693" s="22"/>
      <c r="BK4693" s="22"/>
      <c r="BL4693" s="22"/>
      <c r="BM4693" s="22"/>
      <c r="BN4693" s="22"/>
      <c r="BO4693" s="22"/>
      <c r="BP4693" s="22"/>
      <c r="BQ4693" s="22"/>
      <c r="BR4693" s="22"/>
      <c r="BS4693" s="22"/>
      <c r="BT4693" s="22"/>
      <c r="BU4693" s="22"/>
      <c r="BV4693" s="22"/>
      <c r="BW4693" s="22"/>
      <c r="BX4693" s="22"/>
      <c r="BY4693" s="22"/>
      <c r="BZ4693" s="22"/>
      <c r="CA4693" s="22"/>
      <c r="CB4693" s="22"/>
      <c r="CC4693" s="22"/>
      <c r="CD4693" s="22"/>
      <c r="CE4693" s="22"/>
      <c r="CF4693" s="22"/>
      <c r="CG4693" s="22"/>
      <c r="CH4693" s="22"/>
      <c r="CI4693" s="22"/>
      <c r="CJ4693" s="22"/>
      <c r="CK4693" s="22"/>
      <c r="CL4693" s="22"/>
      <c r="CM4693" s="22"/>
      <c r="CN4693" s="22"/>
      <c r="CO4693" s="22"/>
    </row>
    <row r="4694" spans="1:93" s="2" customFormat="1" x14ac:dyDescent="0.3">
      <c r="A4694" s="73" t="s">
        <v>204</v>
      </c>
      <c r="B4694" s="73" t="s">
        <v>362</v>
      </c>
      <c r="C4694" s="67" t="s">
        <v>159</v>
      </c>
      <c r="D4694" s="67" t="str">
        <f t="shared" si="105"/>
        <v>Small car</v>
      </c>
      <c r="E4694" s="73">
        <f t="shared" si="105"/>
        <v>0</v>
      </c>
      <c r="F4694" s="73" t="str">
        <f t="shared" si="105"/>
        <v>Hybrid</v>
      </c>
      <c r="G4694" s="73" t="str">
        <f t="shared" si="105"/>
        <v>km</v>
      </c>
      <c r="H4694" s="73" t="str">
        <f t="shared" si="105"/>
        <v>km</v>
      </c>
      <c r="I4694" s="73" t="str">
        <f t="shared" si="105"/>
        <v>kg CO2e</v>
      </c>
      <c r="J4694" s="86" t="str">
        <f t="shared" si="103"/>
        <v>Small car km Managed cars (by size)</v>
      </c>
      <c r="K4694" s="120">
        <v>0.1052</v>
      </c>
      <c r="L4694" s="48"/>
      <c r="M4694" s="22"/>
      <c r="N4694" s="22"/>
      <c r="O4694" s="22"/>
      <c r="P4694" s="22"/>
      <c r="Q4694" s="22"/>
      <c r="R4694" s="22"/>
      <c r="S4694" s="22"/>
      <c r="T4694" s="2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c r="AQ4694" s="22"/>
      <c r="AR4694" s="22"/>
      <c r="AS4694" s="22"/>
      <c r="AT4694" s="22"/>
      <c r="AU4694" s="22"/>
      <c r="AV4694" s="22"/>
      <c r="AW4694" s="22"/>
      <c r="AX4694" s="22"/>
      <c r="AY4694" s="22"/>
      <c r="AZ4694" s="22"/>
      <c r="BA4694" s="22"/>
      <c r="BB4694" s="22"/>
      <c r="BC4694" s="22"/>
      <c r="BD4694" s="22"/>
      <c r="BE4694" s="22"/>
      <c r="BF4694" s="22"/>
      <c r="BG4694" s="22"/>
      <c r="BH4694" s="22"/>
      <c r="BI4694" s="22"/>
      <c r="BJ4694" s="22"/>
      <c r="BK4694" s="22"/>
      <c r="BL4694" s="22"/>
      <c r="BM4694" s="22"/>
      <c r="BN4694" s="22"/>
      <c r="BO4694" s="22"/>
      <c r="BP4694" s="22"/>
      <c r="BQ4694" s="22"/>
      <c r="BR4694" s="22"/>
      <c r="BS4694" s="22"/>
      <c r="BT4694" s="22"/>
      <c r="BU4694" s="22"/>
      <c r="BV4694" s="22"/>
      <c r="BW4694" s="22"/>
      <c r="BX4694" s="22"/>
      <c r="BY4694" s="22"/>
      <c r="BZ4694" s="22"/>
      <c r="CA4694" s="22"/>
      <c r="CB4694" s="22"/>
      <c r="CC4694" s="22"/>
      <c r="CD4694" s="22"/>
      <c r="CE4694" s="22"/>
      <c r="CF4694" s="22"/>
      <c r="CG4694" s="22"/>
      <c r="CH4694" s="22"/>
      <c r="CI4694" s="22"/>
      <c r="CJ4694" s="22"/>
      <c r="CK4694" s="22"/>
      <c r="CL4694" s="22"/>
      <c r="CM4694" s="22"/>
      <c r="CN4694" s="22"/>
      <c r="CO4694" s="22"/>
    </row>
    <row r="4695" spans="1:93" s="2" customFormat="1" x14ac:dyDescent="0.3">
      <c r="A4695" s="73" t="s">
        <v>204</v>
      </c>
      <c r="B4695" s="73" t="s">
        <v>362</v>
      </c>
      <c r="C4695" s="67" t="s">
        <v>159</v>
      </c>
      <c r="D4695" s="67" t="str">
        <f t="shared" si="105"/>
        <v>Small car</v>
      </c>
      <c r="E4695" s="73">
        <f t="shared" si="105"/>
        <v>0</v>
      </c>
      <c r="F4695" s="73" t="str">
        <f t="shared" si="105"/>
        <v>Hybrid</v>
      </c>
      <c r="G4695" s="73" t="str">
        <f t="shared" si="105"/>
        <v>km</v>
      </c>
      <c r="H4695" s="73" t="str">
        <f t="shared" si="105"/>
        <v>km</v>
      </c>
      <c r="I4695" s="73" t="str">
        <f t="shared" si="105"/>
        <v>kg CH4</v>
      </c>
      <c r="J4695" s="86" t="str">
        <f t="shared" si="103"/>
        <v>Small car km Managed cars (by size)</v>
      </c>
      <c r="K4695" s="120">
        <v>2.1000000000000001E-4</v>
      </c>
      <c r="L4695" s="48"/>
      <c r="M4695" s="22"/>
      <c r="N4695" s="22"/>
      <c r="O4695" s="22"/>
      <c r="P4695" s="22"/>
      <c r="Q4695" s="22"/>
      <c r="R4695" s="22"/>
      <c r="S4695" s="22"/>
      <c r="T4695" s="22"/>
      <c r="U4695" s="22"/>
      <c r="V4695" s="22"/>
      <c r="W4695" s="22"/>
      <c r="X4695" s="22"/>
      <c r="Y4695" s="22"/>
      <c r="Z4695" s="22"/>
      <c r="AA4695" s="22"/>
      <c r="AB4695" s="22"/>
      <c r="AC4695" s="22"/>
      <c r="AD4695" s="22"/>
      <c r="AE4695" s="22"/>
      <c r="AF4695" s="22"/>
      <c r="AG4695" s="22"/>
      <c r="AH4695" s="22"/>
      <c r="AI4695" s="22"/>
      <c r="AJ4695" s="22"/>
      <c r="AK4695" s="22"/>
      <c r="AL4695" s="22"/>
      <c r="AM4695" s="22"/>
      <c r="AN4695" s="22"/>
      <c r="AO4695" s="22"/>
      <c r="AP4695" s="22"/>
      <c r="AQ4695" s="22"/>
      <c r="AR4695" s="22"/>
      <c r="AS4695" s="22"/>
      <c r="AT4695" s="22"/>
      <c r="AU4695" s="22"/>
      <c r="AV4695" s="22"/>
      <c r="AW4695" s="22"/>
      <c r="AX4695" s="22"/>
      <c r="AY4695" s="22"/>
      <c r="AZ4695" s="22"/>
      <c r="BA4695" s="22"/>
      <c r="BB4695" s="22"/>
      <c r="BC4695" s="22"/>
      <c r="BD4695" s="22"/>
      <c r="BE4695" s="22"/>
      <c r="BF4695" s="22"/>
      <c r="BG4695" s="22"/>
      <c r="BH4695" s="22"/>
      <c r="BI4695" s="22"/>
      <c r="BJ4695" s="22"/>
      <c r="BK4695" s="22"/>
      <c r="BL4695" s="22"/>
      <c r="BM4695" s="22"/>
      <c r="BN4695" s="22"/>
      <c r="BO4695" s="22"/>
      <c r="BP4695" s="22"/>
      <c r="BQ4695" s="22"/>
      <c r="BR4695" s="22"/>
      <c r="BS4695" s="22"/>
      <c r="BT4695" s="22"/>
      <c r="BU4695" s="22"/>
      <c r="BV4695" s="22"/>
      <c r="BW4695" s="22"/>
      <c r="BX4695" s="22"/>
      <c r="BY4695" s="22"/>
      <c r="BZ4695" s="22"/>
      <c r="CA4695" s="22"/>
      <c r="CB4695" s="22"/>
      <c r="CC4695" s="22"/>
      <c r="CD4695" s="22"/>
      <c r="CE4695" s="22"/>
      <c r="CF4695" s="22"/>
      <c r="CG4695" s="22"/>
      <c r="CH4695" s="22"/>
      <c r="CI4695" s="22"/>
      <c r="CJ4695" s="22"/>
      <c r="CK4695" s="22"/>
      <c r="CL4695" s="22"/>
      <c r="CM4695" s="22"/>
      <c r="CN4695" s="22"/>
      <c r="CO4695" s="22"/>
    </row>
    <row r="4696" spans="1:93" s="2" customFormat="1" x14ac:dyDescent="0.3">
      <c r="A4696" s="73" t="s">
        <v>204</v>
      </c>
      <c r="B4696" s="73" t="s">
        <v>362</v>
      </c>
      <c r="C4696" s="67" t="s">
        <v>159</v>
      </c>
      <c r="D4696" s="67" t="str">
        <f t="shared" si="105"/>
        <v>Small car</v>
      </c>
      <c r="E4696" s="73">
        <f t="shared" si="105"/>
        <v>0</v>
      </c>
      <c r="F4696" s="73" t="str">
        <f t="shared" si="105"/>
        <v>Hybrid</v>
      </c>
      <c r="G4696" s="73" t="str">
        <f t="shared" si="105"/>
        <v>km</v>
      </c>
      <c r="H4696" s="73" t="str">
        <f t="shared" si="105"/>
        <v>km</v>
      </c>
      <c r="I4696" s="73" t="str">
        <f t="shared" si="105"/>
        <v>kg CO2</v>
      </c>
      <c r="J4696" s="86" t="str">
        <f t="shared" si="103"/>
        <v>Small car km Managed cars (by size)</v>
      </c>
      <c r="K4696" s="120">
        <v>0.10409</v>
      </c>
      <c r="L4696" s="48"/>
      <c r="M4696" s="22"/>
      <c r="N4696" s="22"/>
      <c r="O4696" s="22"/>
      <c r="P4696" s="22"/>
      <c r="Q4696" s="22"/>
      <c r="R4696" s="22"/>
      <c r="S4696" s="22"/>
      <c r="T4696" s="2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c r="AQ4696" s="22"/>
      <c r="AR4696" s="22"/>
      <c r="AS4696" s="22"/>
      <c r="AT4696" s="22"/>
      <c r="AU4696" s="22"/>
      <c r="AV4696" s="22"/>
      <c r="AW4696" s="22"/>
      <c r="AX4696" s="22"/>
      <c r="AY4696" s="22"/>
      <c r="AZ4696" s="22"/>
      <c r="BA4696" s="22"/>
      <c r="BB4696" s="22"/>
      <c r="BC4696" s="22"/>
      <c r="BD4696" s="22"/>
      <c r="BE4696" s="22"/>
      <c r="BF4696" s="22"/>
      <c r="BG4696" s="22"/>
      <c r="BH4696" s="22"/>
      <c r="BI4696" s="22"/>
      <c r="BJ4696" s="22"/>
      <c r="BK4696" s="22"/>
      <c r="BL4696" s="22"/>
      <c r="BM4696" s="22"/>
      <c r="BN4696" s="22"/>
      <c r="BO4696" s="22"/>
      <c r="BP4696" s="22"/>
      <c r="BQ4696" s="22"/>
      <c r="BR4696" s="22"/>
      <c r="BS4696" s="22"/>
      <c r="BT4696" s="22"/>
      <c r="BU4696" s="22"/>
      <c r="BV4696" s="22"/>
      <c r="BW4696" s="22"/>
      <c r="BX4696" s="22"/>
      <c r="BY4696" s="22"/>
      <c r="BZ4696" s="22"/>
      <c r="CA4696" s="22"/>
      <c r="CB4696" s="22"/>
      <c r="CC4696" s="22"/>
      <c r="CD4696" s="22"/>
      <c r="CE4696" s="22"/>
      <c r="CF4696" s="22"/>
      <c r="CG4696" s="22"/>
      <c r="CH4696" s="22"/>
      <c r="CI4696" s="22"/>
      <c r="CJ4696" s="22"/>
      <c r="CK4696" s="22"/>
      <c r="CL4696" s="22"/>
      <c r="CM4696" s="22"/>
      <c r="CN4696" s="22"/>
      <c r="CO4696" s="22"/>
    </row>
    <row r="4697" spans="1:93" s="2" customFormat="1" x14ac:dyDescent="0.3">
      <c r="A4697" s="73" t="s">
        <v>204</v>
      </c>
      <c r="B4697" s="73" t="s">
        <v>362</v>
      </c>
      <c r="C4697" s="67" t="s">
        <v>159</v>
      </c>
      <c r="D4697" s="67" t="str">
        <f t="shared" si="105"/>
        <v>Small car</v>
      </c>
      <c r="E4697" s="73">
        <f t="shared" si="105"/>
        <v>0</v>
      </c>
      <c r="F4697" s="73" t="str">
        <f t="shared" si="105"/>
        <v>Hybrid</v>
      </c>
      <c r="G4697" s="73" t="str">
        <f t="shared" si="105"/>
        <v>km</v>
      </c>
      <c r="H4697" s="73" t="str">
        <f t="shared" si="105"/>
        <v>km</v>
      </c>
      <c r="I4697" s="73" t="str">
        <f t="shared" si="105"/>
        <v>kg N2O</v>
      </c>
      <c r="J4697" s="86" t="str">
        <f t="shared" si="103"/>
        <v>Small car km Managed cars (by size)</v>
      </c>
      <c r="K4697" s="120">
        <v>8.9999999999999998E-4</v>
      </c>
      <c r="L4697" s="48"/>
      <c r="M4697" s="22"/>
      <c r="N4697" s="22"/>
      <c r="O4697" s="22"/>
      <c r="P4697" s="22"/>
      <c r="Q4697" s="22"/>
      <c r="R4697" s="22"/>
      <c r="S4697" s="22"/>
      <c r="T4697" s="22"/>
      <c r="U4697" s="22"/>
      <c r="V4697" s="22"/>
      <c r="W4697" s="22"/>
      <c r="X4697" s="22"/>
      <c r="Y4697" s="22"/>
      <c r="Z4697" s="22"/>
      <c r="AA4697" s="22"/>
      <c r="AB4697" s="22"/>
      <c r="AC4697" s="22"/>
      <c r="AD4697" s="22"/>
      <c r="AE4697" s="22"/>
      <c r="AF4697" s="22"/>
      <c r="AG4697" s="22"/>
      <c r="AH4697" s="22"/>
      <c r="AI4697" s="22"/>
      <c r="AJ4697" s="22"/>
      <c r="AK4697" s="22"/>
      <c r="AL4697" s="22"/>
      <c r="AM4697" s="22"/>
      <c r="AN4697" s="22"/>
      <c r="AO4697" s="22"/>
      <c r="AP4697" s="22"/>
      <c r="AQ4697" s="22"/>
      <c r="AR4697" s="22"/>
      <c r="AS4697" s="22"/>
      <c r="AT4697" s="22"/>
      <c r="AU4697" s="22"/>
      <c r="AV4697" s="22"/>
      <c r="AW4697" s="22"/>
      <c r="AX4697" s="22"/>
      <c r="AY4697" s="22"/>
      <c r="AZ4697" s="22"/>
      <c r="BA4697" s="22"/>
      <c r="BB4697" s="22"/>
      <c r="BC4697" s="22"/>
      <c r="BD4697" s="22"/>
      <c r="BE4697" s="22"/>
      <c r="BF4697" s="22"/>
      <c r="BG4697" s="22"/>
      <c r="BH4697" s="22"/>
      <c r="BI4697" s="22"/>
      <c r="BJ4697" s="22"/>
      <c r="BK4697" s="22"/>
      <c r="BL4697" s="22"/>
      <c r="BM4697" s="22"/>
      <c r="BN4697" s="22"/>
      <c r="BO4697" s="22"/>
      <c r="BP4697" s="22"/>
      <c r="BQ4697" s="22"/>
      <c r="BR4697" s="22"/>
      <c r="BS4697" s="22"/>
      <c r="BT4697" s="22"/>
      <c r="BU4697" s="22"/>
      <c r="BV4697" s="22"/>
      <c r="BW4697" s="22"/>
      <c r="BX4697" s="22"/>
      <c r="BY4697" s="22"/>
      <c r="BZ4697" s="22"/>
      <c r="CA4697" s="22"/>
      <c r="CB4697" s="22"/>
      <c r="CC4697" s="22"/>
      <c r="CD4697" s="22"/>
      <c r="CE4697" s="22"/>
      <c r="CF4697" s="22"/>
      <c r="CG4697" s="22"/>
      <c r="CH4697" s="22"/>
      <c r="CI4697" s="22"/>
      <c r="CJ4697" s="22"/>
      <c r="CK4697" s="22"/>
      <c r="CL4697" s="22"/>
      <c r="CM4697" s="22"/>
      <c r="CN4697" s="22"/>
      <c r="CO4697" s="22"/>
    </row>
    <row r="4698" spans="1:93" s="2" customFormat="1" x14ac:dyDescent="0.3">
      <c r="A4698" s="73" t="s">
        <v>204</v>
      </c>
      <c r="B4698" s="73" t="s">
        <v>362</v>
      </c>
      <c r="C4698" s="67" t="s">
        <v>159</v>
      </c>
      <c r="D4698" s="67" t="str">
        <f t="shared" si="105"/>
        <v>Small car</v>
      </c>
      <c r="E4698" s="73">
        <f t="shared" si="105"/>
        <v>0</v>
      </c>
      <c r="F4698" s="73" t="str">
        <f t="shared" si="105"/>
        <v>Hybrid</v>
      </c>
      <c r="G4698" s="73" t="str">
        <f t="shared" si="105"/>
        <v>miles</v>
      </c>
      <c r="H4698" s="73" t="str">
        <f t="shared" si="105"/>
        <v>miles</v>
      </c>
      <c r="I4698" s="73" t="str">
        <f t="shared" si="105"/>
        <v>kg CO2e</v>
      </c>
      <c r="J4698" s="86" t="str">
        <f t="shared" si="103"/>
        <v>Small car miles Managed cars (by size)</v>
      </c>
      <c r="K4698" s="120">
        <v>0.16930000000000001</v>
      </c>
      <c r="L4698" s="48"/>
      <c r="M4698" s="22"/>
      <c r="N4698" s="22"/>
      <c r="O4698" s="22"/>
      <c r="P4698" s="22"/>
      <c r="Q4698" s="22"/>
      <c r="R4698" s="22"/>
      <c r="S4698" s="22"/>
      <c r="T4698" s="2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c r="AQ4698" s="22"/>
      <c r="AR4698" s="22"/>
      <c r="AS4698" s="22"/>
      <c r="AT4698" s="22"/>
      <c r="AU4698" s="22"/>
      <c r="AV4698" s="22"/>
      <c r="AW4698" s="22"/>
      <c r="AX4698" s="22"/>
      <c r="AY4698" s="22"/>
      <c r="AZ4698" s="22"/>
      <c r="BA4698" s="22"/>
      <c r="BB4698" s="22"/>
      <c r="BC4698" s="22"/>
      <c r="BD4698" s="22"/>
      <c r="BE4698" s="22"/>
      <c r="BF4698" s="22"/>
      <c r="BG4698" s="22"/>
      <c r="BH4698" s="22"/>
      <c r="BI4698" s="22"/>
      <c r="BJ4698" s="22"/>
      <c r="BK4698" s="22"/>
      <c r="BL4698" s="22"/>
      <c r="BM4698" s="22"/>
      <c r="BN4698" s="22"/>
      <c r="BO4698" s="22"/>
      <c r="BP4698" s="22"/>
      <c r="BQ4698" s="22"/>
      <c r="BR4698" s="22"/>
      <c r="BS4698" s="22"/>
      <c r="BT4698" s="22"/>
      <c r="BU4698" s="22"/>
      <c r="BV4698" s="22"/>
      <c r="BW4698" s="22"/>
      <c r="BX4698" s="22"/>
      <c r="BY4698" s="22"/>
      <c r="BZ4698" s="22"/>
      <c r="CA4698" s="22"/>
      <c r="CB4698" s="22"/>
      <c r="CC4698" s="22"/>
      <c r="CD4698" s="22"/>
      <c r="CE4698" s="22"/>
      <c r="CF4698" s="22"/>
      <c r="CG4698" s="22"/>
      <c r="CH4698" s="22"/>
      <c r="CI4698" s="22"/>
      <c r="CJ4698" s="22"/>
      <c r="CK4698" s="22"/>
      <c r="CL4698" s="22"/>
      <c r="CM4698" s="22"/>
      <c r="CN4698" s="22"/>
      <c r="CO4698" s="22"/>
    </row>
    <row r="4699" spans="1:93" s="2" customFormat="1" x14ac:dyDescent="0.3">
      <c r="A4699" s="73" t="s">
        <v>204</v>
      </c>
      <c r="B4699" s="73" t="s">
        <v>362</v>
      </c>
      <c r="C4699" s="67" t="s">
        <v>159</v>
      </c>
      <c r="D4699" s="67" t="str">
        <f t="shared" si="105"/>
        <v>Small car</v>
      </c>
      <c r="E4699" s="73">
        <f t="shared" si="105"/>
        <v>0</v>
      </c>
      <c r="F4699" s="73" t="str">
        <f t="shared" si="105"/>
        <v>Hybrid</v>
      </c>
      <c r="G4699" s="73" t="str">
        <f t="shared" si="105"/>
        <v>miles</v>
      </c>
      <c r="H4699" s="73" t="str">
        <f t="shared" si="105"/>
        <v>miles</v>
      </c>
      <c r="I4699" s="73" t="str">
        <f t="shared" si="105"/>
        <v>kg CH4</v>
      </c>
      <c r="J4699" s="86" t="str">
        <f t="shared" si="103"/>
        <v>Small car miles Managed cars (by size)</v>
      </c>
      <c r="K4699" s="120">
        <v>3.3E-4</v>
      </c>
      <c r="L4699" s="48"/>
      <c r="M4699" s="22"/>
      <c r="N4699" s="22"/>
      <c r="O4699" s="22"/>
      <c r="P4699" s="22"/>
      <c r="Q4699" s="22"/>
      <c r="R4699" s="22"/>
      <c r="S4699" s="22"/>
      <c r="T4699" s="22"/>
      <c r="U4699" s="22"/>
      <c r="V4699" s="22"/>
      <c r="W4699" s="22"/>
      <c r="X4699" s="22"/>
      <c r="Y4699" s="22"/>
      <c r="Z4699" s="22"/>
      <c r="AA4699" s="22"/>
      <c r="AB4699" s="22"/>
      <c r="AC4699" s="22"/>
      <c r="AD4699" s="22"/>
      <c r="AE4699" s="22"/>
      <c r="AF4699" s="22"/>
      <c r="AG4699" s="22"/>
      <c r="AH4699" s="22"/>
      <c r="AI4699" s="22"/>
      <c r="AJ4699" s="22"/>
      <c r="AK4699" s="22"/>
      <c r="AL4699" s="22"/>
      <c r="AM4699" s="22"/>
      <c r="AN4699" s="22"/>
      <c r="AO4699" s="22"/>
      <c r="AP4699" s="22"/>
      <c r="AQ4699" s="22"/>
      <c r="AR4699" s="22"/>
      <c r="AS4699" s="22"/>
      <c r="AT4699" s="22"/>
      <c r="AU4699" s="22"/>
      <c r="AV4699" s="22"/>
      <c r="AW4699" s="22"/>
      <c r="AX4699" s="22"/>
      <c r="AY4699" s="22"/>
      <c r="AZ4699" s="22"/>
      <c r="BA4699" s="22"/>
      <c r="BB4699" s="22"/>
      <c r="BC4699" s="22"/>
      <c r="BD4699" s="22"/>
      <c r="BE4699" s="22"/>
      <c r="BF4699" s="22"/>
      <c r="BG4699" s="22"/>
      <c r="BH4699" s="22"/>
      <c r="BI4699" s="22"/>
      <c r="BJ4699" s="22"/>
      <c r="BK4699" s="22"/>
      <c r="BL4699" s="22"/>
      <c r="BM4699" s="22"/>
      <c r="BN4699" s="22"/>
      <c r="BO4699" s="22"/>
      <c r="BP4699" s="22"/>
      <c r="BQ4699" s="22"/>
      <c r="BR4699" s="22"/>
      <c r="BS4699" s="22"/>
      <c r="BT4699" s="22"/>
      <c r="BU4699" s="22"/>
      <c r="BV4699" s="22"/>
      <c r="BW4699" s="22"/>
      <c r="BX4699" s="22"/>
      <c r="BY4699" s="22"/>
      <c r="BZ4699" s="22"/>
      <c r="CA4699" s="22"/>
      <c r="CB4699" s="22"/>
      <c r="CC4699" s="22"/>
      <c r="CD4699" s="22"/>
      <c r="CE4699" s="22"/>
      <c r="CF4699" s="22"/>
      <c r="CG4699" s="22"/>
      <c r="CH4699" s="22"/>
      <c r="CI4699" s="22"/>
      <c r="CJ4699" s="22"/>
      <c r="CK4699" s="22"/>
      <c r="CL4699" s="22"/>
      <c r="CM4699" s="22"/>
      <c r="CN4699" s="22"/>
      <c r="CO4699" s="22"/>
    </row>
    <row r="4700" spans="1:93" s="2" customFormat="1" x14ac:dyDescent="0.3">
      <c r="A4700" s="73" t="s">
        <v>204</v>
      </c>
      <c r="B4700" s="73" t="s">
        <v>362</v>
      </c>
      <c r="C4700" s="67" t="s">
        <v>159</v>
      </c>
      <c r="D4700" s="67" t="str">
        <f t="shared" ref="D4700:I4709" si="106">D4000</f>
        <v>Small car</v>
      </c>
      <c r="E4700" s="73">
        <f t="shared" si="106"/>
        <v>0</v>
      </c>
      <c r="F4700" s="73" t="str">
        <f t="shared" si="106"/>
        <v>Hybrid</v>
      </c>
      <c r="G4700" s="73" t="str">
        <f t="shared" si="106"/>
        <v>miles</v>
      </c>
      <c r="H4700" s="73" t="str">
        <f t="shared" si="106"/>
        <v>miles</v>
      </c>
      <c r="I4700" s="73" t="str">
        <f t="shared" si="106"/>
        <v>kg CO2</v>
      </c>
      <c r="J4700" s="86" t="str">
        <f t="shared" si="103"/>
        <v>Small car miles Managed cars (by size)</v>
      </c>
      <c r="K4700" s="120">
        <v>0.16752</v>
      </c>
      <c r="L4700" s="48"/>
      <c r="M4700" s="22"/>
      <c r="N4700" s="22"/>
      <c r="O4700" s="22"/>
      <c r="P4700" s="22"/>
      <c r="Q4700" s="22"/>
      <c r="R4700" s="22"/>
      <c r="S4700" s="22"/>
      <c r="T4700" s="2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c r="AQ4700" s="22"/>
      <c r="AR4700" s="22"/>
      <c r="AS4700" s="22"/>
      <c r="AT4700" s="22"/>
      <c r="AU4700" s="22"/>
      <c r="AV4700" s="22"/>
      <c r="AW4700" s="22"/>
      <c r="AX4700" s="22"/>
      <c r="AY4700" s="22"/>
      <c r="AZ4700" s="22"/>
      <c r="BA4700" s="22"/>
      <c r="BB4700" s="22"/>
      <c r="BC4700" s="22"/>
      <c r="BD4700" s="22"/>
      <c r="BE4700" s="22"/>
      <c r="BF4700" s="22"/>
      <c r="BG4700" s="22"/>
      <c r="BH4700" s="22"/>
      <c r="BI4700" s="22"/>
      <c r="BJ4700" s="22"/>
      <c r="BK4700" s="22"/>
      <c r="BL4700" s="22"/>
      <c r="BM4700" s="22"/>
      <c r="BN4700" s="22"/>
      <c r="BO4700" s="22"/>
      <c r="BP4700" s="22"/>
      <c r="BQ4700" s="22"/>
      <c r="BR4700" s="22"/>
      <c r="BS4700" s="22"/>
      <c r="BT4700" s="22"/>
      <c r="BU4700" s="22"/>
      <c r="BV4700" s="22"/>
      <c r="BW4700" s="22"/>
      <c r="BX4700" s="22"/>
      <c r="BY4700" s="22"/>
      <c r="BZ4700" s="22"/>
      <c r="CA4700" s="22"/>
      <c r="CB4700" s="22"/>
      <c r="CC4700" s="22"/>
      <c r="CD4700" s="22"/>
      <c r="CE4700" s="22"/>
      <c r="CF4700" s="22"/>
      <c r="CG4700" s="22"/>
      <c r="CH4700" s="22"/>
      <c r="CI4700" s="22"/>
      <c r="CJ4700" s="22"/>
      <c r="CK4700" s="22"/>
      <c r="CL4700" s="22"/>
      <c r="CM4700" s="22"/>
      <c r="CN4700" s="22"/>
      <c r="CO4700" s="22"/>
    </row>
    <row r="4701" spans="1:93" s="2" customFormat="1" x14ac:dyDescent="0.3">
      <c r="A4701" s="73" t="s">
        <v>204</v>
      </c>
      <c r="B4701" s="73" t="s">
        <v>362</v>
      </c>
      <c r="C4701" s="67" t="s">
        <v>159</v>
      </c>
      <c r="D4701" s="67" t="str">
        <f t="shared" si="106"/>
        <v>Small car</v>
      </c>
      <c r="E4701" s="73">
        <f t="shared" si="106"/>
        <v>0</v>
      </c>
      <c r="F4701" s="73" t="str">
        <f t="shared" si="106"/>
        <v>Hybrid</v>
      </c>
      <c r="G4701" s="73" t="str">
        <f t="shared" si="106"/>
        <v>miles</v>
      </c>
      <c r="H4701" s="73" t="str">
        <f t="shared" si="106"/>
        <v>miles</v>
      </c>
      <c r="I4701" s="73" t="str">
        <f t="shared" si="106"/>
        <v>kg N2O</v>
      </c>
      <c r="J4701" s="86" t="str">
        <f>CONCATENATE(D4701," ",H4701," ",C4701)</f>
        <v>Small car miles Managed cars (by size)</v>
      </c>
      <c r="K4701" s="120">
        <v>1.4499999999999999E-3</v>
      </c>
      <c r="L4701" s="48"/>
      <c r="M4701" s="22"/>
      <c r="N4701" s="22"/>
      <c r="O4701" s="22"/>
      <c r="P4701" s="22"/>
      <c r="Q4701" s="22"/>
      <c r="R4701" s="22"/>
      <c r="S4701" s="22"/>
      <c r="T4701" s="22"/>
      <c r="U4701" s="22"/>
      <c r="V4701" s="22"/>
      <c r="W4701" s="22"/>
      <c r="X4701" s="22"/>
      <c r="Y4701" s="22"/>
      <c r="Z4701" s="22"/>
      <c r="AA4701" s="22"/>
      <c r="AB4701" s="22"/>
      <c r="AC4701" s="22"/>
      <c r="AD4701" s="22"/>
      <c r="AE4701" s="22"/>
      <c r="AF4701" s="22"/>
      <c r="AG4701" s="22"/>
      <c r="AH4701" s="22"/>
      <c r="AI4701" s="22"/>
      <c r="AJ4701" s="22"/>
      <c r="AK4701" s="22"/>
      <c r="AL4701" s="22"/>
      <c r="AM4701" s="22"/>
      <c r="AN4701" s="22"/>
      <c r="AO4701" s="22"/>
      <c r="AP4701" s="22"/>
      <c r="AQ4701" s="22"/>
      <c r="AR4701" s="22"/>
      <c r="AS4701" s="22"/>
      <c r="AT4701" s="22"/>
      <c r="AU4701" s="22"/>
      <c r="AV4701" s="22"/>
      <c r="AW4701" s="22"/>
      <c r="AX4701" s="22"/>
      <c r="AY4701" s="22"/>
      <c r="AZ4701" s="22"/>
      <c r="BA4701" s="22"/>
      <c r="BB4701" s="22"/>
      <c r="BC4701" s="22"/>
      <c r="BD4701" s="22"/>
      <c r="BE4701" s="22"/>
      <c r="BF4701" s="22"/>
      <c r="BG4701" s="22"/>
      <c r="BH4701" s="22"/>
      <c r="BI4701" s="22"/>
      <c r="BJ4701" s="22"/>
      <c r="BK4701" s="22"/>
      <c r="BL4701" s="22"/>
      <c r="BM4701" s="22"/>
      <c r="BN4701" s="22"/>
      <c r="BO4701" s="22"/>
      <c r="BP4701" s="22"/>
      <c r="BQ4701" s="22"/>
      <c r="BR4701" s="22"/>
      <c r="BS4701" s="22"/>
      <c r="BT4701" s="22"/>
      <c r="BU4701" s="22"/>
      <c r="BV4701" s="22"/>
      <c r="BW4701" s="22"/>
      <c r="BX4701" s="22"/>
      <c r="BY4701" s="22"/>
      <c r="BZ4701" s="22"/>
      <c r="CA4701" s="22"/>
      <c r="CB4701" s="22"/>
      <c r="CC4701" s="22"/>
      <c r="CD4701" s="22"/>
      <c r="CE4701" s="22"/>
      <c r="CF4701" s="22"/>
      <c r="CG4701" s="22"/>
      <c r="CH4701" s="22"/>
      <c r="CI4701" s="22"/>
      <c r="CJ4701" s="22"/>
      <c r="CK4701" s="22"/>
      <c r="CL4701" s="22"/>
      <c r="CM4701" s="22"/>
      <c r="CN4701" s="22"/>
      <c r="CO4701" s="22"/>
    </row>
    <row r="4702" spans="1:93" s="2" customFormat="1" x14ac:dyDescent="0.3">
      <c r="A4702" s="73" t="s">
        <v>204</v>
      </c>
      <c r="B4702" s="73" t="s">
        <v>362</v>
      </c>
      <c r="C4702" s="67" t="s">
        <v>159</v>
      </c>
      <c r="D4702" s="67" t="str">
        <f t="shared" si="106"/>
        <v>Small car</v>
      </c>
      <c r="E4702" s="73">
        <f t="shared" si="106"/>
        <v>0</v>
      </c>
      <c r="F4702" s="73" t="str">
        <f t="shared" si="106"/>
        <v>CNG</v>
      </c>
      <c r="G4702" s="73" t="str">
        <f t="shared" si="106"/>
        <v>km</v>
      </c>
      <c r="H4702" s="73" t="str">
        <f t="shared" si="106"/>
        <v>km</v>
      </c>
      <c r="I4702" s="73" t="str">
        <f t="shared" si="106"/>
        <v>kg CO2e</v>
      </c>
      <c r="J4702" s="86" t="str">
        <f t="shared" si="103"/>
        <v>Small car km Managed cars (by size)</v>
      </c>
      <c r="K4702" s="25"/>
      <c r="L4702" s="48"/>
      <c r="M4702" s="22"/>
      <c r="N4702" s="22"/>
      <c r="O4702" s="22"/>
      <c r="P4702" s="22"/>
      <c r="Q4702" s="22"/>
      <c r="R4702" s="22"/>
      <c r="S4702" s="22"/>
      <c r="T4702" s="2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c r="AQ4702" s="22"/>
      <c r="AR4702" s="22"/>
      <c r="AS4702" s="22"/>
      <c r="AT4702" s="22"/>
      <c r="AU4702" s="22"/>
      <c r="AV4702" s="22"/>
      <c r="AW4702" s="22"/>
      <c r="AX4702" s="22"/>
      <c r="AY4702" s="22"/>
      <c r="AZ4702" s="22"/>
      <c r="BA4702" s="22"/>
      <c r="BB4702" s="22"/>
      <c r="BC4702" s="22"/>
      <c r="BD4702" s="22"/>
      <c r="BE4702" s="22"/>
      <c r="BF4702" s="22"/>
      <c r="BG4702" s="22"/>
      <c r="BH4702" s="22"/>
      <c r="BI4702" s="22"/>
      <c r="BJ4702" s="22"/>
      <c r="BK4702" s="22"/>
      <c r="BL4702" s="22"/>
      <c r="BM4702" s="22"/>
      <c r="BN4702" s="22"/>
      <c r="BO4702" s="22"/>
      <c r="BP4702" s="22"/>
      <c r="BQ4702" s="22"/>
      <c r="BR4702" s="22"/>
      <c r="BS4702" s="22"/>
      <c r="BT4702" s="22"/>
      <c r="BU4702" s="22"/>
      <c r="BV4702" s="22"/>
      <c r="BW4702" s="22"/>
      <c r="BX4702" s="22"/>
      <c r="BY4702" s="22"/>
      <c r="BZ4702" s="22"/>
      <c r="CA4702" s="22"/>
      <c r="CB4702" s="22"/>
      <c r="CC4702" s="22"/>
      <c r="CD4702" s="22"/>
      <c r="CE4702" s="22"/>
      <c r="CF4702" s="22"/>
      <c r="CG4702" s="22"/>
      <c r="CH4702" s="22"/>
      <c r="CI4702" s="22"/>
      <c r="CJ4702" s="22"/>
      <c r="CK4702" s="22"/>
      <c r="CL4702" s="22"/>
      <c r="CM4702" s="22"/>
      <c r="CN4702" s="22"/>
      <c r="CO4702" s="22"/>
    </row>
    <row r="4703" spans="1:93" s="2" customFormat="1" x14ac:dyDescent="0.3">
      <c r="A4703" s="73" t="s">
        <v>204</v>
      </c>
      <c r="B4703" s="73" t="s">
        <v>362</v>
      </c>
      <c r="C4703" s="67" t="s">
        <v>159</v>
      </c>
      <c r="D4703" s="67" t="str">
        <f t="shared" si="106"/>
        <v>Small car</v>
      </c>
      <c r="E4703" s="73">
        <f t="shared" si="106"/>
        <v>0</v>
      </c>
      <c r="F4703" s="73" t="str">
        <f t="shared" si="106"/>
        <v>CNG</v>
      </c>
      <c r="G4703" s="73" t="str">
        <f t="shared" si="106"/>
        <v>km</v>
      </c>
      <c r="H4703" s="73" t="str">
        <f t="shared" si="106"/>
        <v>km</v>
      </c>
      <c r="I4703" s="73" t="str">
        <f t="shared" si="106"/>
        <v>kg CH4</v>
      </c>
      <c r="J4703" s="86" t="str">
        <f t="shared" ref="J4703:J4766" si="107">CONCATENATE(D4703," ",H4703," ",C4703)</f>
        <v>Small car km Managed cars (by size)</v>
      </c>
      <c r="K4703" s="25"/>
      <c r="L4703" s="48"/>
      <c r="M4703" s="22"/>
      <c r="N4703" s="22"/>
      <c r="O4703" s="22"/>
      <c r="P4703" s="22"/>
      <c r="Q4703" s="22"/>
      <c r="R4703" s="22"/>
      <c r="S4703" s="22"/>
      <c r="T4703" s="22"/>
      <c r="U4703" s="22"/>
      <c r="V4703" s="22"/>
      <c r="W4703" s="22"/>
      <c r="X4703" s="22"/>
      <c r="Y4703" s="22"/>
      <c r="Z4703" s="22"/>
      <c r="AA4703" s="22"/>
      <c r="AB4703" s="22"/>
      <c r="AC4703" s="22"/>
      <c r="AD4703" s="22"/>
      <c r="AE4703" s="22"/>
      <c r="AF4703" s="22"/>
      <c r="AG4703" s="22"/>
      <c r="AH4703" s="22"/>
      <c r="AI4703" s="22"/>
      <c r="AJ4703" s="22"/>
      <c r="AK4703" s="22"/>
      <c r="AL4703" s="22"/>
      <c r="AM4703" s="22"/>
      <c r="AN4703" s="22"/>
      <c r="AO4703" s="22"/>
      <c r="AP4703" s="22"/>
      <c r="AQ4703" s="22"/>
      <c r="AR4703" s="22"/>
      <c r="AS4703" s="22"/>
      <c r="AT4703" s="22"/>
      <c r="AU4703" s="22"/>
      <c r="AV4703" s="22"/>
      <c r="AW4703" s="22"/>
      <c r="AX4703" s="22"/>
      <c r="AY4703" s="22"/>
      <c r="AZ4703" s="22"/>
      <c r="BA4703" s="22"/>
      <c r="BB4703" s="22"/>
      <c r="BC4703" s="22"/>
      <c r="BD4703" s="22"/>
      <c r="BE4703" s="22"/>
      <c r="BF4703" s="22"/>
      <c r="BG4703" s="22"/>
      <c r="BH4703" s="22"/>
      <c r="BI4703" s="22"/>
      <c r="BJ4703" s="22"/>
      <c r="BK4703" s="22"/>
      <c r="BL4703" s="22"/>
      <c r="BM4703" s="22"/>
      <c r="BN4703" s="22"/>
      <c r="BO4703" s="22"/>
      <c r="BP4703" s="22"/>
      <c r="BQ4703" s="22"/>
      <c r="BR4703" s="22"/>
      <c r="BS4703" s="22"/>
      <c r="BT4703" s="22"/>
      <c r="BU4703" s="22"/>
      <c r="BV4703" s="22"/>
      <c r="BW4703" s="22"/>
      <c r="BX4703" s="22"/>
      <c r="BY4703" s="22"/>
      <c r="BZ4703" s="22"/>
      <c r="CA4703" s="22"/>
      <c r="CB4703" s="22"/>
      <c r="CC4703" s="22"/>
      <c r="CD4703" s="22"/>
      <c r="CE4703" s="22"/>
      <c r="CF4703" s="22"/>
      <c r="CG4703" s="22"/>
      <c r="CH4703" s="22"/>
      <c r="CI4703" s="22"/>
      <c r="CJ4703" s="22"/>
      <c r="CK4703" s="22"/>
      <c r="CL4703" s="22"/>
      <c r="CM4703" s="22"/>
      <c r="CN4703" s="22"/>
      <c r="CO4703" s="22"/>
    </row>
    <row r="4704" spans="1:93" s="2" customFormat="1" x14ac:dyDescent="0.3">
      <c r="A4704" s="73" t="s">
        <v>204</v>
      </c>
      <c r="B4704" s="73" t="s">
        <v>362</v>
      </c>
      <c r="C4704" s="67" t="s">
        <v>159</v>
      </c>
      <c r="D4704" s="67" t="str">
        <f t="shared" si="106"/>
        <v>Small car</v>
      </c>
      <c r="E4704" s="73">
        <f t="shared" si="106"/>
        <v>0</v>
      </c>
      <c r="F4704" s="73" t="str">
        <f t="shared" si="106"/>
        <v>CNG</v>
      </c>
      <c r="G4704" s="73" t="str">
        <f t="shared" si="106"/>
        <v>km</v>
      </c>
      <c r="H4704" s="73" t="str">
        <f t="shared" si="106"/>
        <v>km</v>
      </c>
      <c r="I4704" s="73" t="str">
        <f t="shared" si="106"/>
        <v>kg CO2</v>
      </c>
      <c r="J4704" s="86" t="str">
        <f t="shared" si="107"/>
        <v>Small car km Managed cars (by size)</v>
      </c>
      <c r="K4704" s="25"/>
      <c r="L4704" s="48"/>
      <c r="M4704" s="22"/>
      <c r="N4704" s="22"/>
      <c r="O4704" s="22"/>
      <c r="P4704" s="22"/>
      <c r="Q4704" s="22"/>
      <c r="R4704" s="22"/>
      <c r="S4704" s="22"/>
      <c r="T4704" s="2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c r="AQ4704" s="22"/>
      <c r="AR4704" s="22"/>
      <c r="AS4704" s="22"/>
      <c r="AT4704" s="22"/>
      <c r="AU4704" s="22"/>
      <c r="AV4704" s="22"/>
      <c r="AW4704" s="22"/>
      <c r="AX4704" s="22"/>
      <c r="AY4704" s="22"/>
      <c r="AZ4704" s="22"/>
      <c r="BA4704" s="22"/>
      <c r="BB4704" s="22"/>
      <c r="BC4704" s="22"/>
      <c r="BD4704" s="22"/>
      <c r="BE4704" s="22"/>
      <c r="BF4704" s="22"/>
      <c r="BG4704" s="22"/>
      <c r="BH4704" s="22"/>
      <c r="BI4704" s="22"/>
      <c r="BJ4704" s="22"/>
      <c r="BK4704" s="22"/>
      <c r="BL4704" s="22"/>
      <c r="BM4704" s="22"/>
      <c r="BN4704" s="22"/>
      <c r="BO4704" s="22"/>
      <c r="BP4704" s="22"/>
      <c r="BQ4704" s="22"/>
      <c r="BR4704" s="22"/>
      <c r="BS4704" s="22"/>
      <c r="BT4704" s="22"/>
      <c r="BU4704" s="22"/>
      <c r="BV4704" s="22"/>
      <c r="BW4704" s="22"/>
      <c r="BX4704" s="22"/>
      <c r="BY4704" s="22"/>
      <c r="BZ4704" s="22"/>
      <c r="CA4704" s="22"/>
      <c r="CB4704" s="22"/>
      <c r="CC4704" s="22"/>
      <c r="CD4704" s="22"/>
      <c r="CE4704" s="22"/>
      <c r="CF4704" s="22"/>
      <c r="CG4704" s="22"/>
      <c r="CH4704" s="22"/>
      <c r="CI4704" s="22"/>
      <c r="CJ4704" s="22"/>
      <c r="CK4704" s="22"/>
      <c r="CL4704" s="22"/>
      <c r="CM4704" s="22"/>
      <c r="CN4704" s="22"/>
      <c r="CO4704" s="22"/>
    </row>
    <row r="4705" spans="1:93" s="2" customFormat="1" x14ac:dyDescent="0.3">
      <c r="A4705" s="73" t="s">
        <v>204</v>
      </c>
      <c r="B4705" s="73" t="s">
        <v>362</v>
      </c>
      <c r="C4705" s="67" t="s">
        <v>159</v>
      </c>
      <c r="D4705" s="67" t="str">
        <f t="shared" si="106"/>
        <v>Small car</v>
      </c>
      <c r="E4705" s="73">
        <f t="shared" si="106"/>
        <v>0</v>
      </c>
      <c r="F4705" s="73" t="str">
        <f t="shared" si="106"/>
        <v>CNG</v>
      </c>
      <c r="G4705" s="73" t="str">
        <f t="shared" si="106"/>
        <v>km</v>
      </c>
      <c r="H4705" s="73" t="str">
        <f t="shared" si="106"/>
        <v>km</v>
      </c>
      <c r="I4705" s="73" t="str">
        <f t="shared" si="106"/>
        <v>kg N2O</v>
      </c>
      <c r="J4705" s="86" t="str">
        <f t="shared" si="107"/>
        <v>Small car km Managed cars (by size)</v>
      </c>
      <c r="K4705" s="25"/>
      <c r="L4705" s="48"/>
      <c r="M4705" s="22"/>
      <c r="N4705" s="22"/>
      <c r="O4705" s="22"/>
      <c r="P4705" s="22"/>
      <c r="Q4705" s="22"/>
      <c r="R4705" s="22"/>
      <c r="S4705" s="22"/>
      <c r="T4705" s="22"/>
      <c r="U4705" s="22"/>
      <c r="V4705" s="22"/>
      <c r="W4705" s="22"/>
      <c r="X4705" s="22"/>
      <c r="Y4705" s="22"/>
      <c r="Z4705" s="22"/>
      <c r="AA4705" s="22"/>
      <c r="AB4705" s="22"/>
      <c r="AC4705" s="22"/>
      <c r="AD4705" s="22"/>
      <c r="AE4705" s="22"/>
      <c r="AF4705" s="22"/>
      <c r="AG4705" s="22"/>
      <c r="AH4705" s="22"/>
      <c r="AI4705" s="22"/>
      <c r="AJ4705" s="22"/>
      <c r="AK4705" s="22"/>
      <c r="AL4705" s="22"/>
      <c r="AM4705" s="22"/>
      <c r="AN4705" s="22"/>
      <c r="AO4705" s="22"/>
      <c r="AP4705" s="22"/>
      <c r="AQ4705" s="22"/>
      <c r="AR4705" s="22"/>
      <c r="AS4705" s="22"/>
      <c r="AT4705" s="22"/>
      <c r="AU4705" s="22"/>
      <c r="AV4705" s="22"/>
      <c r="AW4705" s="22"/>
      <c r="AX4705" s="22"/>
      <c r="AY4705" s="22"/>
      <c r="AZ4705" s="22"/>
      <c r="BA4705" s="22"/>
      <c r="BB4705" s="22"/>
      <c r="BC4705" s="22"/>
      <c r="BD4705" s="22"/>
      <c r="BE4705" s="22"/>
      <c r="BF4705" s="22"/>
      <c r="BG4705" s="22"/>
      <c r="BH4705" s="22"/>
      <c r="BI4705" s="22"/>
      <c r="BJ4705" s="22"/>
      <c r="BK4705" s="22"/>
      <c r="BL4705" s="22"/>
      <c r="BM4705" s="22"/>
      <c r="BN4705" s="22"/>
      <c r="BO4705" s="22"/>
      <c r="BP4705" s="22"/>
      <c r="BQ4705" s="22"/>
      <c r="BR4705" s="22"/>
      <c r="BS4705" s="22"/>
      <c r="BT4705" s="22"/>
      <c r="BU4705" s="22"/>
      <c r="BV4705" s="22"/>
      <c r="BW4705" s="22"/>
      <c r="BX4705" s="22"/>
      <c r="BY4705" s="22"/>
      <c r="BZ4705" s="22"/>
      <c r="CA4705" s="22"/>
      <c r="CB4705" s="22"/>
      <c r="CC4705" s="22"/>
      <c r="CD4705" s="22"/>
      <c r="CE4705" s="22"/>
      <c r="CF4705" s="22"/>
      <c r="CG4705" s="22"/>
      <c r="CH4705" s="22"/>
      <c r="CI4705" s="22"/>
      <c r="CJ4705" s="22"/>
      <c r="CK4705" s="22"/>
      <c r="CL4705" s="22"/>
      <c r="CM4705" s="22"/>
      <c r="CN4705" s="22"/>
      <c r="CO4705" s="22"/>
    </row>
    <row r="4706" spans="1:93" s="2" customFormat="1" x14ac:dyDescent="0.3">
      <c r="A4706" s="73" t="s">
        <v>204</v>
      </c>
      <c r="B4706" s="73" t="s">
        <v>362</v>
      </c>
      <c r="C4706" s="67" t="s">
        <v>159</v>
      </c>
      <c r="D4706" s="67" t="str">
        <f t="shared" si="106"/>
        <v>Small car</v>
      </c>
      <c r="E4706" s="73">
        <f t="shared" si="106"/>
        <v>0</v>
      </c>
      <c r="F4706" s="73" t="str">
        <f t="shared" si="106"/>
        <v>CNG</v>
      </c>
      <c r="G4706" s="73" t="str">
        <f t="shared" si="106"/>
        <v>miles</v>
      </c>
      <c r="H4706" s="73" t="str">
        <f t="shared" si="106"/>
        <v>miles</v>
      </c>
      <c r="I4706" s="73" t="str">
        <f t="shared" si="106"/>
        <v>kg CO2e</v>
      </c>
      <c r="J4706" s="86" t="str">
        <f t="shared" si="107"/>
        <v>Small car miles Managed cars (by size)</v>
      </c>
      <c r="K4706" s="25"/>
      <c r="L4706" s="48"/>
      <c r="M4706" s="22"/>
      <c r="N4706" s="22"/>
      <c r="O4706" s="22"/>
      <c r="P4706" s="22"/>
      <c r="Q4706" s="22"/>
      <c r="R4706" s="22"/>
      <c r="S4706" s="22"/>
      <c r="T4706" s="2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c r="AQ4706" s="22"/>
      <c r="AR4706" s="22"/>
      <c r="AS4706" s="22"/>
      <c r="AT4706" s="22"/>
      <c r="AU4706" s="22"/>
      <c r="AV4706" s="22"/>
      <c r="AW4706" s="22"/>
      <c r="AX4706" s="22"/>
      <c r="AY4706" s="22"/>
      <c r="AZ4706" s="22"/>
      <c r="BA4706" s="22"/>
      <c r="BB4706" s="22"/>
      <c r="BC4706" s="22"/>
      <c r="BD4706" s="22"/>
      <c r="BE4706" s="22"/>
      <c r="BF4706" s="22"/>
      <c r="BG4706" s="22"/>
      <c r="BH4706" s="22"/>
      <c r="BI4706" s="22"/>
      <c r="BJ4706" s="22"/>
      <c r="BK4706" s="22"/>
      <c r="BL4706" s="22"/>
      <c r="BM4706" s="22"/>
      <c r="BN4706" s="22"/>
      <c r="BO4706" s="22"/>
      <c r="BP4706" s="22"/>
      <c r="BQ4706" s="22"/>
      <c r="BR4706" s="22"/>
      <c r="BS4706" s="22"/>
      <c r="BT4706" s="22"/>
      <c r="BU4706" s="22"/>
      <c r="BV4706" s="22"/>
      <c r="BW4706" s="22"/>
      <c r="BX4706" s="22"/>
      <c r="BY4706" s="22"/>
      <c r="BZ4706" s="22"/>
      <c r="CA4706" s="22"/>
      <c r="CB4706" s="22"/>
      <c r="CC4706" s="22"/>
      <c r="CD4706" s="22"/>
      <c r="CE4706" s="22"/>
      <c r="CF4706" s="22"/>
      <c r="CG4706" s="22"/>
      <c r="CH4706" s="22"/>
      <c r="CI4706" s="22"/>
      <c r="CJ4706" s="22"/>
      <c r="CK4706" s="22"/>
      <c r="CL4706" s="22"/>
      <c r="CM4706" s="22"/>
      <c r="CN4706" s="22"/>
      <c r="CO4706" s="22"/>
    </row>
    <row r="4707" spans="1:93" s="2" customFormat="1" x14ac:dyDescent="0.3">
      <c r="A4707" s="73" t="s">
        <v>204</v>
      </c>
      <c r="B4707" s="73" t="s">
        <v>362</v>
      </c>
      <c r="C4707" s="67" t="s">
        <v>159</v>
      </c>
      <c r="D4707" s="67" t="str">
        <f t="shared" si="106"/>
        <v>Small car</v>
      </c>
      <c r="E4707" s="73">
        <f t="shared" si="106"/>
        <v>0</v>
      </c>
      <c r="F4707" s="73" t="str">
        <f t="shared" si="106"/>
        <v>CNG</v>
      </c>
      <c r="G4707" s="73" t="str">
        <f t="shared" si="106"/>
        <v>miles</v>
      </c>
      <c r="H4707" s="73" t="str">
        <f t="shared" si="106"/>
        <v>miles</v>
      </c>
      <c r="I4707" s="73" t="str">
        <f t="shared" si="106"/>
        <v>kg CH4</v>
      </c>
      <c r="J4707" s="86" t="str">
        <f t="shared" si="107"/>
        <v>Small car miles Managed cars (by size)</v>
      </c>
      <c r="K4707" s="25"/>
      <c r="L4707" s="48"/>
      <c r="M4707" s="22"/>
      <c r="N4707" s="22"/>
      <c r="O4707" s="22"/>
      <c r="P4707" s="22"/>
      <c r="Q4707" s="22"/>
      <c r="R4707" s="22"/>
      <c r="S4707" s="22"/>
      <c r="T4707" s="22"/>
      <c r="U4707" s="22"/>
      <c r="V4707" s="22"/>
      <c r="W4707" s="22"/>
      <c r="X4707" s="22"/>
      <c r="Y4707" s="22"/>
      <c r="Z4707" s="22"/>
      <c r="AA4707" s="22"/>
      <c r="AB4707" s="22"/>
      <c r="AC4707" s="22"/>
      <c r="AD4707" s="22"/>
      <c r="AE4707" s="22"/>
      <c r="AF4707" s="22"/>
      <c r="AG4707" s="22"/>
      <c r="AH4707" s="22"/>
      <c r="AI4707" s="22"/>
      <c r="AJ4707" s="22"/>
      <c r="AK4707" s="22"/>
      <c r="AL4707" s="22"/>
      <c r="AM4707" s="22"/>
      <c r="AN4707" s="22"/>
      <c r="AO4707" s="22"/>
      <c r="AP4707" s="22"/>
      <c r="AQ4707" s="22"/>
      <c r="AR4707" s="22"/>
      <c r="AS4707" s="22"/>
      <c r="AT4707" s="22"/>
      <c r="AU4707" s="22"/>
      <c r="AV4707" s="22"/>
      <c r="AW4707" s="22"/>
      <c r="AX4707" s="22"/>
      <c r="AY4707" s="22"/>
      <c r="AZ4707" s="22"/>
      <c r="BA4707" s="22"/>
      <c r="BB4707" s="22"/>
      <c r="BC4707" s="22"/>
      <c r="BD4707" s="22"/>
      <c r="BE4707" s="22"/>
      <c r="BF4707" s="22"/>
      <c r="BG4707" s="22"/>
      <c r="BH4707" s="22"/>
      <c r="BI4707" s="22"/>
      <c r="BJ4707" s="22"/>
      <c r="BK4707" s="22"/>
      <c r="BL4707" s="22"/>
      <c r="BM4707" s="22"/>
      <c r="BN4707" s="22"/>
      <c r="BO4707" s="22"/>
      <c r="BP4707" s="22"/>
      <c r="BQ4707" s="22"/>
      <c r="BR4707" s="22"/>
      <c r="BS4707" s="22"/>
      <c r="BT4707" s="22"/>
      <c r="BU4707" s="22"/>
      <c r="BV4707" s="22"/>
      <c r="BW4707" s="22"/>
      <c r="BX4707" s="22"/>
      <c r="BY4707" s="22"/>
      <c r="BZ4707" s="22"/>
      <c r="CA4707" s="22"/>
      <c r="CB4707" s="22"/>
      <c r="CC4707" s="22"/>
      <c r="CD4707" s="22"/>
      <c r="CE4707" s="22"/>
      <c r="CF4707" s="22"/>
      <c r="CG4707" s="22"/>
      <c r="CH4707" s="22"/>
      <c r="CI4707" s="22"/>
      <c r="CJ4707" s="22"/>
      <c r="CK4707" s="22"/>
      <c r="CL4707" s="22"/>
      <c r="CM4707" s="22"/>
      <c r="CN4707" s="22"/>
      <c r="CO4707" s="22"/>
    </row>
    <row r="4708" spans="1:93" s="2" customFormat="1" x14ac:dyDescent="0.3">
      <c r="A4708" s="73" t="s">
        <v>204</v>
      </c>
      <c r="B4708" s="73" t="s">
        <v>362</v>
      </c>
      <c r="C4708" s="67" t="s">
        <v>159</v>
      </c>
      <c r="D4708" s="67" t="str">
        <f t="shared" si="106"/>
        <v>Small car</v>
      </c>
      <c r="E4708" s="73">
        <f t="shared" si="106"/>
        <v>0</v>
      </c>
      <c r="F4708" s="73" t="str">
        <f t="shared" si="106"/>
        <v>CNG</v>
      </c>
      <c r="G4708" s="73" t="str">
        <f t="shared" si="106"/>
        <v>miles</v>
      </c>
      <c r="H4708" s="73" t="str">
        <f t="shared" si="106"/>
        <v>miles</v>
      </c>
      <c r="I4708" s="73" t="str">
        <f t="shared" si="106"/>
        <v>kg CO2</v>
      </c>
      <c r="J4708" s="86" t="str">
        <f t="shared" si="107"/>
        <v>Small car miles Managed cars (by size)</v>
      </c>
      <c r="K4708" s="25"/>
      <c r="L4708" s="48"/>
      <c r="M4708" s="22"/>
      <c r="N4708" s="22"/>
      <c r="O4708" s="22"/>
      <c r="P4708" s="22"/>
      <c r="Q4708" s="22"/>
      <c r="R4708" s="22"/>
      <c r="S4708" s="22"/>
      <c r="T4708" s="2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c r="AQ4708" s="22"/>
      <c r="AR4708" s="22"/>
      <c r="AS4708" s="22"/>
      <c r="AT4708" s="22"/>
      <c r="AU4708" s="22"/>
      <c r="AV4708" s="22"/>
      <c r="AW4708" s="22"/>
      <c r="AX4708" s="22"/>
      <c r="AY4708" s="22"/>
      <c r="AZ4708" s="22"/>
      <c r="BA4708" s="22"/>
      <c r="BB4708" s="22"/>
      <c r="BC4708" s="22"/>
      <c r="BD4708" s="22"/>
      <c r="BE4708" s="22"/>
      <c r="BF4708" s="22"/>
      <c r="BG4708" s="22"/>
      <c r="BH4708" s="22"/>
      <c r="BI4708" s="22"/>
      <c r="BJ4708" s="22"/>
      <c r="BK4708" s="22"/>
      <c r="BL4708" s="22"/>
      <c r="BM4708" s="22"/>
      <c r="BN4708" s="22"/>
      <c r="BO4708" s="22"/>
      <c r="BP4708" s="22"/>
      <c r="BQ4708" s="22"/>
      <c r="BR4708" s="22"/>
      <c r="BS4708" s="22"/>
      <c r="BT4708" s="22"/>
      <c r="BU4708" s="22"/>
      <c r="BV4708" s="22"/>
      <c r="BW4708" s="22"/>
      <c r="BX4708" s="22"/>
      <c r="BY4708" s="22"/>
      <c r="BZ4708" s="22"/>
      <c r="CA4708" s="22"/>
      <c r="CB4708" s="22"/>
      <c r="CC4708" s="22"/>
      <c r="CD4708" s="22"/>
      <c r="CE4708" s="22"/>
      <c r="CF4708" s="22"/>
      <c r="CG4708" s="22"/>
      <c r="CH4708" s="22"/>
      <c r="CI4708" s="22"/>
      <c r="CJ4708" s="22"/>
      <c r="CK4708" s="22"/>
      <c r="CL4708" s="22"/>
      <c r="CM4708" s="22"/>
      <c r="CN4708" s="22"/>
      <c r="CO4708" s="22"/>
    </row>
    <row r="4709" spans="1:93" s="2" customFormat="1" x14ac:dyDescent="0.3">
      <c r="A4709" s="73" t="s">
        <v>204</v>
      </c>
      <c r="B4709" s="73" t="s">
        <v>362</v>
      </c>
      <c r="C4709" s="67" t="s">
        <v>159</v>
      </c>
      <c r="D4709" s="67" t="str">
        <f t="shared" si="106"/>
        <v>Small car</v>
      </c>
      <c r="E4709" s="73">
        <f t="shared" si="106"/>
        <v>0</v>
      </c>
      <c r="F4709" s="73" t="str">
        <f t="shared" si="106"/>
        <v>CNG</v>
      </c>
      <c r="G4709" s="73" t="str">
        <f t="shared" si="106"/>
        <v>miles</v>
      </c>
      <c r="H4709" s="73" t="str">
        <f t="shared" si="106"/>
        <v>miles</v>
      </c>
      <c r="I4709" s="73" t="str">
        <f t="shared" si="106"/>
        <v>kg N2O</v>
      </c>
      <c r="J4709" s="86" t="str">
        <f t="shared" si="107"/>
        <v>Small car miles Managed cars (by size)</v>
      </c>
      <c r="K4709" s="25"/>
      <c r="L4709" s="48"/>
      <c r="M4709" s="22"/>
      <c r="N4709" s="22"/>
      <c r="O4709" s="22"/>
      <c r="P4709" s="22"/>
      <c r="Q4709" s="22"/>
      <c r="R4709" s="22"/>
      <c r="S4709" s="22"/>
      <c r="T4709" s="22"/>
      <c r="U4709" s="22"/>
      <c r="V4709" s="22"/>
      <c r="W4709" s="22"/>
      <c r="X4709" s="22"/>
      <c r="Y4709" s="22"/>
      <c r="Z4709" s="22"/>
      <c r="AA4709" s="22"/>
      <c r="AB4709" s="22"/>
      <c r="AC4709" s="22"/>
      <c r="AD4709" s="22"/>
      <c r="AE4709" s="22"/>
      <c r="AF4709" s="22"/>
      <c r="AG4709" s="22"/>
      <c r="AH4709" s="22"/>
      <c r="AI4709" s="22"/>
      <c r="AJ4709" s="22"/>
      <c r="AK4709" s="22"/>
      <c r="AL4709" s="22"/>
      <c r="AM4709" s="22"/>
      <c r="AN4709" s="22"/>
      <c r="AO4709" s="22"/>
      <c r="AP4709" s="22"/>
      <c r="AQ4709" s="22"/>
      <c r="AR4709" s="22"/>
      <c r="AS4709" s="22"/>
      <c r="AT4709" s="22"/>
      <c r="AU4709" s="22"/>
      <c r="AV4709" s="22"/>
      <c r="AW4709" s="22"/>
      <c r="AX4709" s="22"/>
      <c r="AY4709" s="22"/>
      <c r="AZ4709" s="22"/>
      <c r="BA4709" s="22"/>
      <c r="BB4709" s="22"/>
      <c r="BC4709" s="22"/>
      <c r="BD4709" s="22"/>
      <c r="BE4709" s="22"/>
      <c r="BF4709" s="22"/>
      <c r="BG4709" s="22"/>
      <c r="BH4709" s="22"/>
      <c r="BI4709" s="22"/>
      <c r="BJ4709" s="22"/>
      <c r="BK4709" s="22"/>
      <c r="BL4709" s="22"/>
      <c r="BM4709" s="22"/>
      <c r="BN4709" s="22"/>
      <c r="BO4709" s="22"/>
      <c r="BP4709" s="22"/>
      <c r="BQ4709" s="22"/>
      <c r="BR4709" s="22"/>
      <c r="BS4709" s="22"/>
      <c r="BT4709" s="22"/>
      <c r="BU4709" s="22"/>
      <c r="BV4709" s="22"/>
      <c r="BW4709" s="22"/>
      <c r="BX4709" s="22"/>
      <c r="BY4709" s="22"/>
      <c r="BZ4709" s="22"/>
      <c r="CA4709" s="22"/>
      <c r="CB4709" s="22"/>
      <c r="CC4709" s="22"/>
      <c r="CD4709" s="22"/>
      <c r="CE4709" s="22"/>
      <c r="CF4709" s="22"/>
      <c r="CG4709" s="22"/>
      <c r="CH4709" s="22"/>
      <c r="CI4709" s="22"/>
      <c r="CJ4709" s="22"/>
      <c r="CK4709" s="22"/>
      <c r="CL4709" s="22"/>
      <c r="CM4709" s="22"/>
      <c r="CN4709" s="22"/>
      <c r="CO4709" s="22"/>
    </row>
    <row r="4710" spans="1:93" s="2" customFormat="1" x14ac:dyDescent="0.3">
      <c r="A4710" s="73" t="s">
        <v>204</v>
      </c>
      <c r="B4710" s="73" t="s">
        <v>362</v>
      </c>
      <c r="C4710" s="67" t="s">
        <v>159</v>
      </c>
      <c r="D4710" s="67" t="str">
        <f t="shared" ref="D4710:I4719" si="108">D4010</f>
        <v>Small car</v>
      </c>
      <c r="E4710" s="73">
        <f t="shared" si="108"/>
        <v>0</v>
      </c>
      <c r="F4710" s="73" t="str">
        <f t="shared" si="108"/>
        <v>LPG</v>
      </c>
      <c r="G4710" s="73" t="str">
        <f t="shared" si="108"/>
        <v>km</v>
      </c>
      <c r="H4710" s="73" t="str">
        <f t="shared" si="108"/>
        <v>km</v>
      </c>
      <c r="I4710" s="73" t="str">
        <f t="shared" si="108"/>
        <v>kg CO2e</v>
      </c>
      <c r="J4710" s="86" t="str">
        <f t="shared" si="107"/>
        <v>Small car km Managed cars (by size)</v>
      </c>
      <c r="K4710" s="25"/>
      <c r="L4710" s="48"/>
      <c r="M4710" s="22"/>
      <c r="N4710" s="22"/>
      <c r="O4710" s="22"/>
      <c r="P4710" s="22"/>
      <c r="Q4710" s="22"/>
      <c r="R4710" s="22"/>
      <c r="S4710" s="22"/>
      <c r="T4710" s="2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c r="AQ4710" s="22"/>
      <c r="AR4710" s="22"/>
      <c r="AS4710" s="22"/>
      <c r="AT4710" s="22"/>
      <c r="AU4710" s="22"/>
      <c r="AV4710" s="22"/>
      <c r="AW4710" s="22"/>
      <c r="AX4710" s="22"/>
      <c r="AY4710" s="22"/>
      <c r="AZ4710" s="22"/>
      <c r="BA4710" s="22"/>
      <c r="BB4710" s="22"/>
      <c r="BC4710" s="22"/>
      <c r="BD4710" s="22"/>
      <c r="BE4710" s="22"/>
      <c r="BF4710" s="22"/>
      <c r="BG4710" s="22"/>
      <c r="BH4710" s="22"/>
      <c r="BI4710" s="22"/>
      <c r="BJ4710" s="22"/>
      <c r="BK4710" s="22"/>
      <c r="BL4710" s="22"/>
      <c r="BM4710" s="22"/>
      <c r="BN4710" s="22"/>
      <c r="BO4710" s="22"/>
      <c r="BP4710" s="22"/>
      <c r="BQ4710" s="22"/>
      <c r="BR4710" s="22"/>
      <c r="BS4710" s="22"/>
      <c r="BT4710" s="22"/>
      <c r="BU4710" s="22"/>
      <c r="BV4710" s="22"/>
      <c r="BW4710" s="22"/>
      <c r="BX4710" s="22"/>
      <c r="BY4710" s="22"/>
      <c r="BZ4710" s="22"/>
      <c r="CA4710" s="22"/>
      <c r="CB4710" s="22"/>
      <c r="CC4710" s="22"/>
      <c r="CD4710" s="22"/>
      <c r="CE4710" s="22"/>
      <c r="CF4710" s="22"/>
      <c r="CG4710" s="22"/>
      <c r="CH4710" s="22"/>
      <c r="CI4710" s="22"/>
      <c r="CJ4710" s="22"/>
      <c r="CK4710" s="22"/>
      <c r="CL4710" s="22"/>
      <c r="CM4710" s="22"/>
      <c r="CN4710" s="22"/>
      <c r="CO4710" s="22"/>
    </row>
    <row r="4711" spans="1:93" s="2" customFormat="1" x14ac:dyDescent="0.3">
      <c r="A4711" s="73" t="s">
        <v>204</v>
      </c>
      <c r="B4711" s="73" t="s">
        <v>362</v>
      </c>
      <c r="C4711" s="67" t="s">
        <v>159</v>
      </c>
      <c r="D4711" s="67" t="str">
        <f t="shared" si="108"/>
        <v>Small car</v>
      </c>
      <c r="E4711" s="73">
        <f t="shared" si="108"/>
        <v>0</v>
      </c>
      <c r="F4711" s="73" t="str">
        <f t="shared" si="108"/>
        <v>LPG</v>
      </c>
      <c r="G4711" s="73" t="str">
        <f t="shared" si="108"/>
        <v>km</v>
      </c>
      <c r="H4711" s="73" t="str">
        <f t="shared" si="108"/>
        <v>km</v>
      </c>
      <c r="I4711" s="73" t="str">
        <f t="shared" si="108"/>
        <v>kg CH4</v>
      </c>
      <c r="J4711" s="86" t="str">
        <f t="shared" si="107"/>
        <v>Small car km Managed cars (by size)</v>
      </c>
      <c r="K4711" s="25"/>
      <c r="L4711" s="48"/>
      <c r="M4711" s="22"/>
      <c r="N4711" s="22"/>
      <c r="O4711" s="22"/>
      <c r="P4711" s="22"/>
      <c r="Q4711" s="22"/>
      <c r="R4711" s="22"/>
      <c r="S4711" s="22"/>
      <c r="T4711" s="22"/>
      <c r="U4711" s="22"/>
      <c r="V4711" s="22"/>
      <c r="W4711" s="22"/>
      <c r="X4711" s="22"/>
      <c r="Y4711" s="22"/>
      <c r="Z4711" s="22"/>
      <c r="AA4711" s="22"/>
      <c r="AB4711" s="22"/>
      <c r="AC4711" s="22"/>
      <c r="AD4711" s="22"/>
      <c r="AE4711" s="22"/>
      <c r="AF4711" s="22"/>
      <c r="AG4711" s="22"/>
      <c r="AH4711" s="22"/>
      <c r="AI4711" s="22"/>
      <c r="AJ4711" s="22"/>
      <c r="AK4711" s="22"/>
      <c r="AL4711" s="22"/>
      <c r="AM4711" s="22"/>
      <c r="AN4711" s="22"/>
      <c r="AO4711" s="22"/>
      <c r="AP4711" s="22"/>
      <c r="AQ4711" s="22"/>
      <c r="AR4711" s="22"/>
      <c r="AS4711" s="22"/>
      <c r="AT4711" s="22"/>
      <c r="AU4711" s="22"/>
      <c r="AV4711" s="22"/>
      <c r="AW4711" s="22"/>
      <c r="AX4711" s="22"/>
      <c r="AY4711" s="22"/>
      <c r="AZ4711" s="22"/>
      <c r="BA4711" s="22"/>
      <c r="BB4711" s="22"/>
      <c r="BC4711" s="22"/>
      <c r="BD4711" s="22"/>
      <c r="BE4711" s="22"/>
      <c r="BF4711" s="22"/>
      <c r="BG4711" s="22"/>
      <c r="BH4711" s="22"/>
      <c r="BI4711" s="22"/>
      <c r="BJ4711" s="22"/>
      <c r="BK4711" s="22"/>
      <c r="BL4711" s="22"/>
      <c r="BM4711" s="22"/>
      <c r="BN4711" s="22"/>
      <c r="BO4711" s="22"/>
      <c r="BP4711" s="22"/>
      <c r="BQ4711" s="22"/>
      <c r="BR4711" s="22"/>
      <c r="BS4711" s="22"/>
      <c r="BT4711" s="22"/>
      <c r="BU4711" s="22"/>
      <c r="BV4711" s="22"/>
      <c r="BW4711" s="22"/>
      <c r="BX4711" s="22"/>
      <c r="BY4711" s="22"/>
      <c r="BZ4711" s="22"/>
      <c r="CA4711" s="22"/>
      <c r="CB4711" s="22"/>
      <c r="CC4711" s="22"/>
      <c r="CD4711" s="22"/>
      <c r="CE4711" s="22"/>
      <c r="CF4711" s="22"/>
      <c r="CG4711" s="22"/>
      <c r="CH4711" s="22"/>
      <c r="CI4711" s="22"/>
      <c r="CJ4711" s="22"/>
      <c r="CK4711" s="22"/>
      <c r="CL4711" s="22"/>
      <c r="CM4711" s="22"/>
      <c r="CN4711" s="22"/>
      <c r="CO4711" s="22"/>
    </row>
    <row r="4712" spans="1:93" s="2" customFormat="1" x14ac:dyDescent="0.3">
      <c r="A4712" s="73" t="s">
        <v>204</v>
      </c>
      <c r="B4712" s="73" t="s">
        <v>362</v>
      </c>
      <c r="C4712" s="67" t="s">
        <v>159</v>
      </c>
      <c r="D4712" s="67" t="str">
        <f t="shared" si="108"/>
        <v>Small car</v>
      </c>
      <c r="E4712" s="73">
        <f t="shared" si="108"/>
        <v>0</v>
      </c>
      <c r="F4712" s="73" t="str">
        <f t="shared" si="108"/>
        <v>LPG</v>
      </c>
      <c r="G4712" s="73" t="str">
        <f t="shared" si="108"/>
        <v>km</v>
      </c>
      <c r="H4712" s="73" t="str">
        <f t="shared" si="108"/>
        <v>km</v>
      </c>
      <c r="I4712" s="73" t="str">
        <f t="shared" si="108"/>
        <v>kg CO2</v>
      </c>
      <c r="J4712" s="86" t="str">
        <f t="shared" si="107"/>
        <v>Small car km Managed cars (by size)</v>
      </c>
      <c r="K4712" s="25"/>
      <c r="L4712" s="48"/>
      <c r="M4712" s="22"/>
      <c r="N4712" s="22"/>
      <c r="O4712" s="22"/>
      <c r="P4712" s="22"/>
      <c r="Q4712" s="22"/>
      <c r="R4712" s="22"/>
      <c r="S4712" s="22"/>
      <c r="T4712" s="2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c r="AQ4712" s="22"/>
      <c r="AR4712" s="22"/>
      <c r="AS4712" s="22"/>
      <c r="AT4712" s="22"/>
      <c r="AU4712" s="22"/>
      <c r="AV4712" s="22"/>
      <c r="AW4712" s="22"/>
      <c r="AX4712" s="22"/>
      <c r="AY4712" s="22"/>
      <c r="AZ4712" s="22"/>
      <c r="BA4712" s="22"/>
      <c r="BB4712" s="22"/>
      <c r="BC4712" s="22"/>
      <c r="BD4712" s="22"/>
      <c r="BE4712" s="22"/>
      <c r="BF4712" s="22"/>
      <c r="BG4712" s="22"/>
      <c r="BH4712" s="22"/>
      <c r="BI4712" s="22"/>
      <c r="BJ4712" s="22"/>
      <c r="BK4712" s="22"/>
      <c r="BL4712" s="22"/>
      <c r="BM4712" s="22"/>
      <c r="BN4712" s="22"/>
      <c r="BO4712" s="22"/>
      <c r="BP4712" s="22"/>
      <c r="BQ4712" s="22"/>
      <c r="BR4712" s="22"/>
      <c r="BS4712" s="22"/>
      <c r="BT4712" s="22"/>
      <c r="BU4712" s="22"/>
      <c r="BV4712" s="22"/>
      <c r="BW4712" s="22"/>
      <c r="BX4712" s="22"/>
      <c r="BY4712" s="22"/>
      <c r="BZ4712" s="22"/>
      <c r="CA4712" s="22"/>
      <c r="CB4712" s="22"/>
      <c r="CC4712" s="22"/>
      <c r="CD4712" s="22"/>
      <c r="CE4712" s="22"/>
      <c r="CF4712" s="22"/>
      <c r="CG4712" s="22"/>
      <c r="CH4712" s="22"/>
      <c r="CI4712" s="22"/>
      <c r="CJ4712" s="22"/>
      <c r="CK4712" s="22"/>
      <c r="CL4712" s="22"/>
      <c r="CM4712" s="22"/>
      <c r="CN4712" s="22"/>
      <c r="CO4712" s="22"/>
    </row>
    <row r="4713" spans="1:93" s="2" customFormat="1" x14ac:dyDescent="0.3">
      <c r="A4713" s="73" t="s">
        <v>204</v>
      </c>
      <c r="B4713" s="73" t="s">
        <v>362</v>
      </c>
      <c r="C4713" s="67" t="s">
        <v>159</v>
      </c>
      <c r="D4713" s="67" t="str">
        <f t="shared" si="108"/>
        <v>Small car</v>
      </c>
      <c r="E4713" s="73">
        <f t="shared" si="108"/>
        <v>0</v>
      </c>
      <c r="F4713" s="73" t="str">
        <f t="shared" si="108"/>
        <v>LPG</v>
      </c>
      <c r="G4713" s="73" t="str">
        <f t="shared" si="108"/>
        <v>km</v>
      </c>
      <c r="H4713" s="73" t="str">
        <f t="shared" si="108"/>
        <v>km</v>
      </c>
      <c r="I4713" s="73" t="str">
        <f t="shared" si="108"/>
        <v>kg N2O</v>
      </c>
      <c r="J4713" s="86" t="str">
        <f t="shared" si="107"/>
        <v>Small car km Managed cars (by size)</v>
      </c>
      <c r="K4713" s="25"/>
      <c r="L4713" s="48"/>
      <c r="M4713" s="22"/>
      <c r="N4713" s="22"/>
      <c r="O4713" s="22"/>
      <c r="P4713" s="22"/>
      <c r="Q4713" s="22"/>
      <c r="R4713" s="22"/>
      <c r="S4713" s="22"/>
      <c r="T4713" s="22"/>
      <c r="U4713" s="22"/>
      <c r="V4713" s="22"/>
      <c r="W4713" s="22"/>
      <c r="X4713" s="22"/>
      <c r="Y4713" s="22"/>
      <c r="Z4713" s="22"/>
      <c r="AA4713" s="22"/>
      <c r="AB4713" s="22"/>
      <c r="AC4713" s="22"/>
      <c r="AD4713" s="22"/>
      <c r="AE4713" s="22"/>
      <c r="AF4713" s="22"/>
      <c r="AG4713" s="22"/>
      <c r="AH4713" s="22"/>
      <c r="AI4713" s="22"/>
      <c r="AJ4713" s="22"/>
      <c r="AK4713" s="22"/>
      <c r="AL4713" s="22"/>
      <c r="AM4713" s="22"/>
      <c r="AN4713" s="22"/>
      <c r="AO4713" s="22"/>
      <c r="AP4713" s="22"/>
      <c r="AQ4713" s="22"/>
      <c r="AR4713" s="22"/>
      <c r="AS4713" s="22"/>
      <c r="AT4713" s="22"/>
      <c r="AU4713" s="22"/>
      <c r="AV4713" s="22"/>
      <c r="AW4713" s="22"/>
      <c r="AX4713" s="22"/>
      <c r="AY4713" s="22"/>
      <c r="AZ4713" s="22"/>
      <c r="BA4713" s="22"/>
      <c r="BB4713" s="22"/>
      <c r="BC4713" s="22"/>
      <c r="BD4713" s="22"/>
      <c r="BE4713" s="22"/>
      <c r="BF4713" s="22"/>
      <c r="BG4713" s="22"/>
      <c r="BH4713" s="22"/>
      <c r="BI4713" s="22"/>
      <c r="BJ4713" s="22"/>
      <c r="BK4713" s="22"/>
      <c r="BL4713" s="22"/>
      <c r="BM4713" s="22"/>
      <c r="BN4713" s="22"/>
      <c r="BO4713" s="22"/>
      <c r="BP4713" s="22"/>
      <c r="BQ4713" s="22"/>
      <c r="BR4713" s="22"/>
      <c r="BS4713" s="22"/>
      <c r="BT4713" s="22"/>
      <c r="BU4713" s="22"/>
      <c r="BV4713" s="22"/>
      <c r="BW4713" s="22"/>
      <c r="BX4713" s="22"/>
      <c r="BY4713" s="22"/>
      <c r="BZ4713" s="22"/>
      <c r="CA4713" s="22"/>
      <c r="CB4713" s="22"/>
      <c r="CC4713" s="22"/>
      <c r="CD4713" s="22"/>
      <c r="CE4713" s="22"/>
      <c r="CF4713" s="22"/>
      <c r="CG4713" s="22"/>
      <c r="CH4713" s="22"/>
      <c r="CI4713" s="22"/>
      <c r="CJ4713" s="22"/>
      <c r="CK4713" s="22"/>
      <c r="CL4713" s="22"/>
      <c r="CM4713" s="22"/>
      <c r="CN4713" s="22"/>
      <c r="CO4713" s="22"/>
    </row>
    <row r="4714" spans="1:93" s="2" customFormat="1" x14ac:dyDescent="0.3">
      <c r="A4714" s="73" t="s">
        <v>204</v>
      </c>
      <c r="B4714" s="73" t="s">
        <v>362</v>
      </c>
      <c r="C4714" s="67" t="s">
        <v>159</v>
      </c>
      <c r="D4714" s="67" t="str">
        <f t="shared" si="108"/>
        <v>Small car</v>
      </c>
      <c r="E4714" s="73">
        <f t="shared" si="108"/>
        <v>0</v>
      </c>
      <c r="F4714" s="73" t="str">
        <f t="shared" si="108"/>
        <v>LPG</v>
      </c>
      <c r="G4714" s="73" t="str">
        <f t="shared" si="108"/>
        <v>miles</v>
      </c>
      <c r="H4714" s="73" t="str">
        <f t="shared" si="108"/>
        <v>miles</v>
      </c>
      <c r="I4714" s="73" t="str">
        <f t="shared" si="108"/>
        <v>kg CO2e</v>
      </c>
      <c r="J4714" s="86" t="str">
        <f t="shared" si="107"/>
        <v>Small car miles Managed cars (by size)</v>
      </c>
      <c r="K4714" s="25"/>
      <c r="L4714" s="48"/>
      <c r="M4714" s="22"/>
      <c r="N4714" s="22"/>
      <c r="O4714" s="22"/>
      <c r="P4714" s="22"/>
      <c r="Q4714" s="22"/>
      <c r="R4714" s="22"/>
      <c r="S4714" s="22"/>
      <c r="T4714" s="2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c r="AQ4714" s="22"/>
      <c r="AR4714" s="22"/>
      <c r="AS4714" s="22"/>
      <c r="AT4714" s="22"/>
      <c r="AU4714" s="22"/>
      <c r="AV4714" s="22"/>
      <c r="AW4714" s="22"/>
      <c r="AX4714" s="22"/>
      <c r="AY4714" s="22"/>
      <c r="AZ4714" s="22"/>
      <c r="BA4714" s="22"/>
      <c r="BB4714" s="22"/>
      <c r="BC4714" s="22"/>
      <c r="BD4714" s="22"/>
      <c r="BE4714" s="22"/>
      <c r="BF4714" s="22"/>
      <c r="BG4714" s="22"/>
      <c r="BH4714" s="22"/>
      <c r="BI4714" s="22"/>
      <c r="BJ4714" s="22"/>
      <c r="BK4714" s="22"/>
      <c r="BL4714" s="22"/>
      <c r="BM4714" s="22"/>
      <c r="BN4714" s="22"/>
      <c r="BO4714" s="22"/>
      <c r="BP4714" s="22"/>
      <c r="BQ4714" s="22"/>
      <c r="BR4714" s="22"/>
      <c r="BS4714" s="22"/>
      <c r="BT4714" s="22"/>
      <c r="BU4714" s="22"/>
      <c r="BV4714" s="22"/>
      <c r="BW4714" s="22"/>
      <c r="BX4714" s="22"/>
      <c r="BY4714" s="22"/>
      <c r="BZ4714" s="22"/>
      <c r="CA4714" s="22"/>
      <c r="CB4714" s="22"/>
      <c r="CC4714" s="22"/>
      <c r="CD4714" s="22"/>
      <c r="CE4714" s="22"/>
      <c r="CF4714" s="22"/>
      <c r="CG4714" s="22"/>
      <c r="CH4714" s="22"/>
      <c r="CI4714" s="22"/>
      <c r="CJ4714" s="22"/>
      <c r="CK4714" s="22"/>
      <c r="CL4714" s="22"/>
      <c r="CM4714" s="22"/>
      <c r="CN4714" s="22"/>
      <c r="CO4714" s="22"/>
    </row>
    <row r="4715" spans="1:93" s="2" customFormat="1" x14ac:dyDescent="0.3">
      <c r="A4715" s="73" t="s">
        <v>204</v>
      </c>
      <c r="B4715" s="73" t="s">
        <v>362</v>
      </c>
      <c r="C4715" s="67" t="s">
        <v>159</v>
      </c>
      <c r="D4715" s="67" t="str">
        <f t="shared" si="108"/>
        <v>Small car</v>
      </c>
      <c r="E4715" s="73">
        <f t="shared" si="108"/>
        <v>0</v>
      </c>
      <c r="F4715" s="73" t="str">
        <f t="shared" si="108"/>
        <v>LPG</v>
      </c>
      <c r="G4715" s="73" t="str">
        <f t="shared" si="108"/>
        <v>miles</v>
      </c>
      <c r="H4715" s="73" t="str">
        <f t="shared" si="108"/>
        <v>miles</v>
      </c>
      <c r="I4715" s="73" t="str">
        <f t="shared" si="108"/>
        <v>kg CH4</v>
      </c>
      <c r="J4715" s="86" t="str">
        <f t="shared" si="107"/>
        <v>Small car miles Managed cars (by size)</v>
      </c>
      <c r="K4715" s="25"/>
      <c r="L4715" s="48"/>
      <c r="M4715" s="22"/>
      <c r="N4715" s="22"/>
      <c r="O4715" s="22"/>
      <c r="P4715" s="22"/>
      <c r="Q4715" s="22"/>
      <c r="R4715" s="22"/>
      <c r="S4715" s="22"/>
      <c r="T4715" s="22"/>
      <c r="U4715" s="22"/>
      <c r="V4715" s="22"/>
      <c r="W4715" s="22"/>
      <c r="X4715" s="22"/>
      <c r="Y4715" s="22"/>
      <c r="Z4715" s="22"/>
      <c r="AA4715" s="22"/>
      <c r="AB4715" s="22"/>
      <c r="AC4715" s="22"/>
      <c r="AD4715" s="22"/>
      <c r="AE4715" s="22"/>
      <c r="AF4715" s="22"/>
      <c r="AG4715" s="22"/>
      <c r="AH4715" s="22"/>
      <c r="AI4715" s="22"/>
      <c r="AJ4715" s="22"/>
      <c r="AK4715" s="22"/>
      <c r="AL4715" s="22"/>
      <c r="AM4715" s="22"/>
      <c r="AN4715" s="22"/>
      <c r="AO4715" s="22"/>
      <c r="AP4715" s="22"/>
      <c r="AQ4715" s="22"/>
      <c r="AR4715" s="22"/>
      <c r="AS4715" s="22"/>
      <c r="AT4715" s="22"/>
      <c r="AU4715" s="22"/>
      <c r="AV4715" s="22"/>
      <c r="AW4715" s="22"/>
      <c r="AX4715" s="22"/>
      <c r="AY4715" s="22"/>
      <c r="AZ4715" s="22"/>
      <c r="BA4715" s="22"/>
      <c r="BB4715" s="22"/>
      <c r="BC4715" s="22"/>
      <c r="BD4715" s="22"/>
      <c r="BE4715" s="22"/>
      <c r="BF4715" s="22"/>
      <c r="BG4715" s="22"/>
      <c r="BH4715" s="22"/>
      <c r="BI4715" s="22"/>
      <c r="BJ4715" s="22"/>
      <c r="BK4715" s="22"/>
      <c r="BL4715" s="22"/>
      <c r="BM4715" s="22"/>
      <c r="BN4715" s="22"/>
      <c r="BO4715" s="22"/>
      <c r="BP4715" s="22"/>
      <c r="BQ4715" s="22"/>
      <c r="BR4715" s="22"/>
      <c r="BS4715" s="22"/>
      <c r="BT4715" s="22"/>
      <c r="BU4715" s="22"/>
      <c r="BV4715" s="22"/>
      <c r="BW4715" s="22"/>
      <c r="BX4715" s="22"/>
      <c r="BY4715" s="22"/>
      <c r="BZ4715" s="22"/>
      <c r="CA4715" s="22"/>
      <c r="CB4715" s="22"/>
      <c r="CC4715" s="22"/>
      <c r="CD4715" s="22"/>
      <c r="CE4715" s="22"/>
      <c r="CF4715" s="22"/>
      <c r="CG4715" s="22"/>
      <c r="CH4715" s="22"/>
      <c r="CI4715" s="22"/>
      <c r="CJ4715" s="22"/>
      <c r="CK4715" s="22"/>
      <c r="CL4715" s="22"/>
      <c r="CM4715" s="22"/>
      <c r="CN4715" s="22"/>
      <c r="CO4715" s="22"/>
    </row>
    <row r="4716" spans="1:93" s="2" customFormat="1" x14ac:dyDescent="0.3">
      <c r="A4716" s="73" t="s">
        <v>204</v>
      </c>
      <c r="B4716" s="73" t="s">
        <v>362</v>
      </c>
      <c r="C4716" s="67" t="s">
        <v>159</v>
      </c>
      <c r="D4716" s="67" t="str">
        <f t="shared" si="108"/>
        <v>Small car</v>
      </c>
      <c r="E4716" s="73">
        <f t="shared" si="108"/>
        <v>0</v>
      </c>
      <c r="F4716" s="73" t="str">
        <f t="shared" si="108"/>
        <v>LPG</v>
      </c>
      <c r="G4716" s="73" t="str">
        <f t="shared" si="108"/>
        <v>miles</v>
      </c>
      <c r="H4716" s="73" t="str">
        <f t="shared" si="108"/>
        <v>miles</v>
      </c>
      <c r="I4716" s="73" t="str">
        <f t="shared" si="108"/>
        <v>kg CO2</v>
      </c>
      <c r="J4716" s="86" t="str">
        <f t="shared" si="107"/>
        <v>Small car miles Managed cars (by size)</v>
      </c>
      <c r="K4716" s="25"/>
      <c r="L4716" s="48"/>
      <c r="M4716" s="22"/>
      <c r="N4716" s="22"/>
      <c r="O4716" s="22"/>
      <c r="P4716" s="22"/>
      <c r="Q4716" s="22"/>
      <c r="R4716" s="22"/>
      <c r="S4716" s="22"/>
      <c r="T4716" s="2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c r="AQ4716" s="22"/>
      <c r="AR4716" s="22"/>
      <c r="AS4716" s="22"/>
      <c r="AT4716" s="22"/>
      <c r="AU4716" s="22"/>
      <c r="AV4716" s="22"/>
      <c r="AW4716" s="22"/>
      <c r="AX4716" s="22"/>
      <c r="AY4716" s="22"/>
      <c r="AZ4716" s="22"/>
      <c r="BA4716" s="22"/>
      <c r="BB4716" s="22"/>
      <c r="BC4716" s="22"/>
      <c r="BD4716" s="22"/>
      <c r="BE4716" s="22"/>
      <c r="BF4716" s="22"/>
      <c r="BG4716" s="22"/>
      <c r="BH4716" s="22"/>
      <c r="BI4716" s="22"/>
      <c r="BJ4716" s="22"/>
      <c r="BK4716" s="22"/>
      <c r="BL4716" s="22"/>
      <c r="BM4716" s="22"/>
      <c r="BN4716" s="22"/>
      <c r="BO4716" s="22"/>
      <c r="BP4716" s="22"/>
      <c r="BQ4716" s="22"/>
      <c r="BR4716" s="22"/>
      <c r="BS4716" s="22"/>
      <c r="BT4716" s="22"/>
      <c r="BU4716" s="22"/>
      <c r="BV4716" s="22"/>
      <c r="BW4716" s="22"/>
      <c r="BX4716" s="22"/>
      <c r="BY4716" s="22"/>
      <c r="BZ4716" s="22"/>
      <c r="CA4716" s="22"/>
      <c r="CB4716" s="22"/>
      <c r="CC4716" s="22"/>
      <c r="CD4716" s="22"/>
      <c r="CE4716" s="22"/>
      <c r="CF4716" s="22"/>
      <c r="CG4716" s="22"/>
      <c r="CH4716" s="22"/>
      <c r="CI4716" s="22"/>
      <c r="CJ4716" s="22"/>
      <c r="CK4716" s="22"/>
      <c r="CL4716" s="22"/>
      <c r="CM4716" s="22"/>
      <c r="CN4716" s="22"/>
      <c r="CO4716" s="22"/>
    </row>
    <row r="4717" spans="1:93" s="2" customFormat="1" x14ac:dyDescent="0.3">
      <c r="A4717" s="73" t="s">
        <v>204</v>
      </c>
      <c r="B4717" s="73" t="s">
        <v>362</v>
      </c>
      <c r="C4717" s="67" t="s">
        <v>159</v>
      </c>
      <c r="D4717" s="67" t="str">
        <f t="shared" si="108"/>
        <v>Small car</v>
      </c>
      <c r="E4717" s="73">
        <f t="shared" si="108"/>
        <v>0</v>
      </c>
      <c r="F4717" s="73" t="str">
        <f t="shared" si="108"/>
        <v>LPG</v>
      </c>
      <c r="G4717" s="73" t="str">
        <f t="shared" si="108"/>
        <v>miles</v>
      </c>
      <c r="H4717" s="73" t="str">
        <f t="shared" si="108"/>
        <v>miles</v>
      </c>
      <c r="I4717" s="73" t="str">
        <f t="shared" si="108"/>
        <v>kg N2O</v>
      </c>
      <c r="J4717" s="86" t="str">
        <f t="shared" si="107"/>
        <v>Small car miles Managed cars (by size)</v>
      </c>
      <c r="K4717" s="25"/>
      <c r="L4717" s="48"/>
      <c r="M4717" s="22"/>
      <c r="N4717" s="22"/>
      <c r="O4717" s="22"/>
      <c r="P4717" s="22"/>
      <c r="Q4717" s="22"/>
      <c r="R4717" s="22"/>
      <c r="S4717" s="22"/>
      <c r="T4717" s="22"/>
      <c r="U4717" s="22"/>
      <c r="V4717" s="22"/>
      <c r="W4717" s="22"/>
      <c r="X4717" s="22"/>
      <c r="Y4717" s="22"/>
      <c r="Z4717" s="22"/>
      <c r="AA4717" s="22"/>
      <c r="AB4717" s="22"/>
      <c r="AC4717" s="22"/>
      <c r="AD4717" s="22"/>
      <c r="AE4717" s="22"/>
      <c r="AF4717" s="22"/>
      <c r="AG4717" s="22"/>
      <c r="AH4717" s="22"/>
      <c r="AI4717" s="22"/>
      <c r="AJ4717" s="22"/>
      <c r="AK4717" s="22"/>
      <c r="AL4717" s="22"/>
      <c r="AM4717" s="22"/>
      <c r="AN4717" s="22"/>
      <c r="AO4717" s="22"/>
      <c r="AP4717" s="22"/>
      <c r="AQ4717" s="22"/>
      <c r="AR4717" s="22"/>
      <c r="AS4717" s="22"/>
      <c r="AT4717" s="22"/>
      <c r="AU4717" s="22"/>
      <c r="AV4717" s="22"/>
      <c r="AW4717" s="22"/>
      <c r="AX4717" s="22"/>
      <c r="AY4717" s="22"/>
      <c r="AZ4717" s="22"/>
      <c r="BA4717" s="22"/>
      <c r="BB4717" s="22"/>
      <c r="BC4717" s="22"/>
      <c r="BD4717" s="22"/>
      <c r="BE4717" s="22"/>
      <c r="BF4717" s="22"/>
      <c r="BG4717" s="22"/>
      <c r="BH4717" s="22"/>
      <c r="BI4717" s="22"/>
      <c r="BJ4717" s="22"/>
      <c r="BK4717" s="22"/>
      <c r="BL4717" s="22"/>
      <c r="BM4717" s="22"/>
      <c r="BN4717" s="22"/>
      <c r="BO4717" s="22"/>
      <c r="BP4717" s="22"/>
      <c r="BQ4717" s="22"/>
      <c r="BR4717" s="22"/>
      <c r="BS4717" s="22"/>
      <c r="BT4717" s="22"/>
      <c r="BU4717" s="22"/>
      <c r="BV4717" s="22"/>
      <c r="BW4717" s="22"/>
      <c r="BX4717" s="22"/>
      <c r="BY4717" s="22"/>
      <c r="BZ4717" s="22"/>
      <c r="CA4717" s="22"/>
      <c r="CB4717" s="22"/>
      <c r="CC4717" s="22"/>
      <c r="CD4717" s="22"/>
      <c r="CE4717" s="22"/>
      <c r="CF4717" s="22"/>
      <c r="CG4717" s="22"/>
      <c r="CH4717" s="22"/>
      <c r="CI4717" s="22"/>
      <c r="CJ4717" s="22"/>
      <c r="CK4717" s="22"/>
      <c r="CL4717" s="22"/>
      <c r="CM4717" s="22"/>
      <c r="CN4717" s="22"/>
      <c r="CO4717" s="22"/>
    </row>
    <row r="4718" spans="1:93" s="2" customFormat="1" x14ac:dyDescent="0.3">
      <c r="A4718" s="73" t="s">
        <v>204</v>
      </c>
      <c r="B4718" s="73" t="s">
        <v>362</v>
      </c>
      <c r="C4718" s="67" t="s">
        <v>159</v>
      </c>
      <c r="D4718" s="67" t="str">
        <f t="shared" si="108"/>
        <v>Small car</v>
      </c>
      <c r="E4718" s="73">
        <f t="shared" si="108"/>
        <v>0</v>
      </c>
      <c r="F4718" s="73" t="str">
        <f t="shared" si="108"/>
        <v>Unknown</v>
      </c>
      <c r="G4718" s="73" t="str">
        <f t="shared" si="108"/>
        <v>km</v>
      </c>
      <c r="H4718" s="73" t="str">
        <f t="shared" si="108"/>
        <v>km</v>
      </c>
      <c r="I4718" s="73" t="str">
        <f t="shared" si="108"/>
        <v>kg CO2e</v>
      </c>
      <c r="J4718" s="86" t="str">
        <f t="shared" si="107"/>
        <v>Small car km Managed cars (by size)</v>
      </c>
      <c r="K4718" s="120">
        <v>0.14957999999999999</v>
      </c>
      <c r="L4718" s="48"/>
      <c r="M4718" s="22"/>
      <c r="N4718" s="22"/>
      <c r="O4718" s="22"/>
      <c r="P4718" s="22"/>
      <c r="Q4718" s="22"/>
      <c r="R4718" s="22"/>
      <c r="S4718" s="22"/>
      <c r="T4718" s="2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c r="AQ4718" s="22"/>
      <c r="AR4718" s="22"/>
      <c r="AS4718" s="22"/>
      <c r="AT4718" s="22"/>
      <c r="AU4718" s="22"/>
      <c r="AV4718" s="22"/>
      <c r="AW4718" s="22"/>
      <c r="AX4718" s="22"/>
      <c r="AY4718" s="22"/>
      <c r="AZ4718" s="22"/>
      <c r="BA4718" s="22"/>
      <c r="BB4718" s="22"/>
      <c r="BC4718" s="22"/>
      <c r="BD4718" s="22"/>
      <c r="BE4718" s="22"/>
      <c r="BF4718" s="22"/>
      <c r="BG4718" s="22"/>
      <c r="BH4718" s="22"/>
      <c r="BI4718" s="22"/>
      <c r="BJ4718" s="22"/>
      <c r="BK4718" s="22"/>
      <c r="BL4718" s="22"/>
      <c r="BM4718" s="22"/>
      <c r="BN4718" s="22"/>
      <c r="BO4718" s="22"/>
      <c r="BP4718" s="22"/>
      <c r="BQ4718" s="22"/>
      <c r="BR4718" s="22"/>
      <c r="BS4718" s="22"/>
      <c r="BT4718" s="22"/>
      <c r="BU4718" s="22"/>
      <c r="BV4718" s="22"/>
      <c r="BW4718" s="22"/>
      <c r="BX4718" s="22"/>
      <c r="BY4718" s="22"/>
      <c r="BZ4718" s="22"/>
      <c r="CA4718" s="22"/>
      <c r="CB4718" s="22"/>
      <c r="CC4718" s="22"/>
      <c r="CD4718" s="22"/>
      <c r="CE4718" s="22"/>
      <c r="CF4718" s="22"/>
      <c r="CG4718" s="22"/>
      <c r="CH4718" s="22"/>
      <c r="CI4718" s="22"/>
      <c r="CJ4718" s="22"/>
      <c r="CK4718" s="22"/>
      <c r="CL4718" s="22"/>
      <c r="CM4718" s="22"/>
      <c r="CN4718" s="22"/>
      <c r="CO4718" s="22"/>
    </row>
    <row r="4719" spans="1:93" s="2" customFormat="1" x14ac:dyDescent="0.3">
      <c r="A4719" s="73" t="s">
        <v>204</v>
      </c>
      <c r="B4719" s="73" t="s">
        <v>362</v>
      </c>
      <c r="C4719" s="67" t="s">
        <v>159</v>
      </c>
      <c r="D4719" s="67" t="str">
        <f t="shared" si="108"/>
        <v>Small car</v>
      </c>
      <c r="E4719" s="73">
        <f t="shared" si="108"/>
        <v>0</v>
      </c>
      <c r="F4719" s="73" t="str">
        <f t="shared" si="108"/>
        <v>Unknown</v>
      </c>
      <c r="G4719" s="73" t="str">
        <f t="shared" si="108"/>
        <v>km</v>
      </c>
      <c r="H4719" s="73" t="str">
        <f t="shared" si="108"/>
        <v>km</v>
      </c>
      <c r="I4719" s="73" t="str">
        <f t="shared" si="108"/>
        <v>kg CH4</v>
      </c>
      <c r="J4719" s="86" t="str">
        <f t="shared" si="107"/>
        <v>Small car km Managed cars (by size)</v>
      </c>
      <c r="K4719" s="120">
        <v>2.1000000000000001E-4</v>
      </c>
      <c r="L4719" s="48"/>
      <c r="M4719" s="22"/>
      <c r="N4719" s="22"/>
      <c r="O4719" s="22"/>
      <c r="P4719" s="22"/>
      <c r="Q4719" s="22"/>
      <c r="R4719" s="22"/>
      <c r="S4719" s="22"/>
      <c r="T4719" s="22"/>
      <c r="U4719" s="22"/>
      <c r="V4719" s="22"/>
      <c r="W4719" s="22"/>
      <c r="X4719" s="22"/>
      <c r="Y4719" s="22"/>
      <c r="Z4719" s="22"/>
      <c r="AA4719" s="22"/>
      <c r="AB4719" s="22"/>
      <c r="AC4719" s="22"/>
      <c r="AD4719" s="22"/>
      <c r="AE4719" s="22"/>
      <c r="AF4719" s="22"/>
      <c r="AG4719" s="22"/>
      <c r="AH4719" s="22"/>
      <c r="AI4719" s="22"/>
      <c r="AJ4719" s="22"/>
      <c r="AK4719" s="22"/>
      <c r="AL4719" s="22"/>
      <c r="AM4719" s="22"/>
      <c r="AN4719" s="22"/>
      <c r="AO4719" s="22"/>
      <c r="AP4719" s="22"/>
      <c r="AQ4719" s="22"/>
      <c r="AR4719" s="22"/>
      <c r="AS4719" s="22"/>
      <c r="AT4719" s="22"/>
      <c r="AU4719" s="22"/>
      <c r="AV4719" s="22"/>
      <c r="AW4719" s="22"/>
      <c r="AX4719" s="22"/>
      <c r="AY4719" s="22"/>
      <c r="AZ4719" s="22"/>
      <c r="BA4719" s="22"/>
      <c r="BB4719" s="22"/>
      <c r="BC4719" s="22"/>
      <c r="BD4719" s="22"/>
      <c r="BE4719" s="22"/>
      <c r="BF4719" s="22"/>
      <c r="BG4719" s="22"/>
      <c r="BH4719" s="22"/>
      <c r="BI4719" s="22"/>
      <c r="BJ4719" s="22"/>
      <c r="BK4719" s="22"/>
      <c r="BL4719" s="22"/>
      <c r="BM4719" s="22"/>
      <c r="BN4719" s="22"/>
      <c r="BO4719" s="22"/>
      <c r="BP4719" s="22"/>
      <c r="BQ4719" s="22"/>
      <c r="BR4719" s="22"/>
      <c r="BS4719" s="22"/>
      <c r="BT4719" s="22"/>
      <c r="BU4719" s="22"/>
      <c r="BV4719" s="22"/>
      <c r="BW4719" s="22"/>
      <c r="BX4719" s="22"/>
      <c r="BY4719" s="22"/>
      <c r="BZ4719" s="22"/>
      <c r="CA4719" s="22"/>
      <c r="CB4719" s="22"/>
      <c r="CC4719" s="22"/>
      <c r="CD4719" s="22"/>
      <c r="CE4719" s="22"/>
      <c r="CF4719" s="22"/>
      <c r="CG4719" s="22"/>
      <c r="CH4719" s="22"/>
      <c r="CI4719" s="22"/>
      <c r="CJ4719" s="22"/>
      <c r="CK4719" s="22"/>
      <c r="CL4719" s="22"/>
      <c r="CM4719" s="22"/>
      <c r="CN4719" s="22"/>
      <c r="CO4719" s="22"/>
    </row>
    <row r="4720" spans="1:93" s="2" customFormat="1" x14ac:dyDescent="0.3">
      <c r="A4720" s="73" t="s">
        <v>204</v>
      </c>
      <c r="B4720" s="73" t="s">
        <v>362</v>
      </c>
      <c r="C4720" s="67" t="s">
        <v>159</v>
      </c>
      <c r="D4720" s="67" t="str">
        <f t="shared" ref="D4720:I4729" si="109">D4020</f>
        <v>Small car</v>
      </c>
      <c r="E4720" s="73">
        <f t="shared" si="109"/>
        <v>0</v>
      </c>
      <c r="F4720" s="73" t="str">
        <f t="shared" si="109"/>
        <v>Unknown</v>
      </c>
      <c r="G4720" s="73" t="str">
        <f t="shared" si="109"/>
        <v>km</v>
      </c>
      <c r="H4720" s="73" t="str">
        <f t="shared" si="109"/>
        <v>km</v>
      </c>
      <c r="I4720" s="73" t="str">
        <f t="shared" si="109"/>
        <v>kg CO2</v>
      </c>
      <c r="J4720" s="86" t="str">
        <f t="shared" si="107"/>
        <v>Small car km Managed cars (by size)</v>
      </c>
      <c r="K4720" s="120">
        <v>0.14846999999999999</v>
      </c>
      <c r="L4720" s="48"/>
      <c r="M4720" s="22"/>
      <c r="N4720" s="22"/>
      <c r="O4720" s="22"/>
      <c r="P4720" s="22"/>
      <c r="Q4720" s="22"/>
      <c r="R4720" s="22"/>
      <c r="S4720" s="22"/>
      <c r="T4720" s="2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c r="AQ4720" s="22"/>
      <c r="AR4720" s="22"/>
      <c r="AS4720" s="22"/>
      <c r="AT4720" s="22"/>
      <c r="AU4720" s="22"/>
      <c r="AV4720" s="22"/>
      <c r="AW4720" s="22"/>
      <c r="AX4720" s="22"/>
      <c r="AY4720" s="22"/>
      <c r="AZ4720" s="22"/>
      <c r="BA4720" s="22"/>
      <c r="BB4720" s="22"/>
      <c r="BC4720" s="22"/>
      <c r="BD4720" s="22"/>
      <c r="BE4720" s="22"/>
      <c r="BF4720" s="22"/>
      <c r="BG4720" s="22"/>
      <c r="BH4720" s="22"/>
      <c r="BI4720" s="22"/>
      <c r="BJ4720" s="22"/>
      <c r="BK4720" s="22"/>
      <c r="BL4720" s="22"/>
      <c r="BM4720" s="22"/>
      <c r="BN4720" s="22"/>
      <c r="BO4720" s="22"/>
      <c r="BP4720" s="22"/>
      <c r="BQ4720" s="22"/>
      <c r="BR4720" s="22"/>
      <c r="BS4720" s="22"/>
      <c r="BT4720" s="22"/>
      <c r="BU4720" s="22"/>
      <c r="BV4720" s="22"/>
      <c r="BW4720" s="22"/>
      <c r="BX4720" s="22"/>
      <c r="BY4720" s="22"/>
      <c r="BZ4720" s="22"/>
      <c r="CA4720" s="22"/>
      <c r="CB4720" s="22"/>
      <c r="CC4720" s="22"/>
      <c r="CD4720" s="22"/>
      <c r="CE4720" s="22"/>
      <c r="CF4720" s="22"/>
      <c r="CG4720" s="22"/>
      <c r="CH4720" s="22"/>
      <c r="CI4720" s="22"/>
      <c r="CJ4720" s="22"/>
      <c r="CK4720" s="22"/>
      <c r="CL4720" s="22"/>
      <c r="CM4720" s="22"/>
      <c r="CN4720" s="22"/>
      <c r="CO4720" s="22"/>
    </row>
    <row r="4721" spans="1:93" s="2" customFormat="1" x14ac:dyDescent="0.3">
      <c r="A4721" s="73" t="s">
        <v>204</v>
      </c>
      <c r="B4721" s="73" t="s">
        <v>362</v>
      </c>
      <c r="C4721" s="67" t="s">
        <v>159</v>
      </c>
      <c r="D4721" s="67" t="str">
        <f t="shared" si="109"/>
        <v>Small car</v>
      </c>
      <c r="E4721" s="73">
        <f t="shared" si="109"/>
        <v>0</v>
      </c>
      <c r="F4721" s="73" t="str">
        <f t="shared" si="109"/>
        <v>Unknown</v>
      </c>
      <c r="G4721" s="73" t="str">
        <f t="shared" si="109"/>
        <v>km</v>
      </c>
      <c r="H4721" s="73" t="str">
        <f t="shared" si="109"/>
        <v>km</v>
      </c>
      <c r="I4721" s="73" t="str">
        <f t="shared" si="109"/>
        <v>kg N2O</v>
      </c>
      <c r="J4721" s="86" t="str">
        <f t="shared" si="107"/>
        <v>Small car km Managed cars (by size)</v>
      </c>
      <c r="K4721" s="120">
        <v>8.9999999999999998E-4</v>
      </c>
      <c r="L4721" s="48"/>
      <c r="M4721" s="22"/>
      <c r="N4721" s="22"/>
      <c r="O4721" s="22"/>
      <c r="P4721" s="22"/>
      <c r="Q4721" s="22"/>
      <c r="R4721" s="22"/>
      <c r="S4721" s="22"/>
      <c r="T4721" s="22"/>
      <c r="U4721" s="22"/>
      <c r="V4721" s="22"/>
      <c r="W4721" s="22"/>
      <c r="X4721" s="22"/>
      <c r="Y4721" s="22"/>
      <c r="Z4721" s="22"/>
      <c r="AA4721" s="22"/>
      <c r="AB4721" s="22"/>
      <c r="AC4721" s="22"/>
      <c r="AD4721" s="22"/>
      <c r="AE4721" s="22"/>
      <c r="AF4721" s="22"/>
      <c r="AG4721" s="22"/>
      <c r="AH4721" s="22"/>
      <c r="AI4721" s="22"/>
      <c r="AJ4721" s="22"/>
      <c r="AK4721" s="22"/>
      <c r="AL4721" s="22"/>
      <c r="AM4721" s="22"/>
      <c r="AN4721" s="22"/>
      <c r="AO4721" s="22"/>
      <c r="AP4721" s="22"/>
      <c r="AQ4721" s="22"/>
      <c r="AR4721" s="22"/>
      <c r="AS4721" s="22"/>
      <c r="AT4721" s="22"/>
      <c r="AU4721" s="22"/>
      <c r="AV4721" s="22"/>
      <c r="AW4721" s="22"/>
      <c r="AX4721" s="22"/>
      <c r="AY4721" s="22"/>
      <c r="AZ4721" s="22"/>
      <c r="BA4721" s="22"/>
      <c r="BB4721" s="22"/>
      <c r="BC4721" s="22"/>
      <c r="BD4721" s="22"/>
      <c r="BE4721" s="22"/>
      <c r="BF4721" s="22"/>
      <c r="BG4721" s="22"/>
      <c r="BH4721" s="22"/>
      <c r="BI4721" s="22"/>
      <c r="BJ4721" s="22"/>
      <c r="BK4721" s="22"/>
      <c r="BL4721" s="22"/>
      <c r="BM4721" s="22"/>
      <c r="BN4721" s="22"/>
      <c r="BO4721" s="22"/>
      <c r="BP4721" s="22"/>
      <c r="BQ4721" s="22"/>
      <c r="BR4721" s="22"/>
      <c r="BS4721" s="22"/>
      <c r="BT4721" s="22"/>
      <c r="BU4721" s="22"/>
      <c r="BV4721" s="22"/>
      <c r="BW4721" s="22"/>
      <c r="BX4721" s="22"/>
      <c r="BY4721" s="22"/>
      <c r="BZ4721" s="22"/>
      <c r="CA4721" s="22"/>
      <c r="CB4721" s="22"/>
      <c r="CC4721" s="22"/>
      <c r="CD4721" s="22"/>
      <c r="CE4721" s="22"/>
      <c r="CF4721" s="22"/>
      <c r="CG4721" s="22"/>
      <c r="CH4721" s="22"/>
      <c r="CI4721" s="22"/>
      <c r="CJ4721" s="22"/>
      <c r="CK4721" s="22"/>
      <c r="CL4721" s="22"/>
      <c r="CM4721" s="22"/>
      <c r="CN4721" s="22"/>
      <c r="CO4721" s="22"/>
    </row>
    <row r="4722" spans="1:93" s="2" customFormat="1" x14ac:dyDescent="0.3">
      <c r="A4722" s="73" t="s">
        <v>204</v>
      </c>
      <c r="B4722" s="73" t="s">
        <v>362</v>
      </c>
      <c r="C4722" s="67" t="s">
        <v>159</v>
      </c>
      <c r="D4722" s="67" t="str">
        <f t="shared" si="109"/>
        <v>Small car</v>
      </c>
      <c r="E4722" s="73">
        <f t="shared" si="109"/>
        <v>0</v>
      </c>
      <c r="F4722" s="73" t="str">
        <f t="shared" si="109"/>
        <v>Unknown</v>
      </c>
      <c r="G4722" s="73" t="str">
        <f t="shared" si="109"/>
        <v>miles</v>
      </c>
      <c r="H4722" s="73" t="str">
        <f t="shared" si="109"/>
        <v>miles</v>
      </c>
      <c r="I4722" s="73" t="str">
        <f t="shared" si="109"/>
        <v>kg CO2e</v>
      </c>
      <c r="J4722" s="86" t="str">
        <f t="shared" si="107"/>
        <v>Small car miles Managed cars (by size)</v>
      </c>
      <c r="K4722" s="120">
        <v>0.24072000000000002</v>
      </c>
      <c r="L4722" s="48"/>
      <c r="M4722" s="22"/>
      <c r="N4722" s="22"/>
      <c r="O4722" s="22"/>
      <c r="P4722" s="22"/>
      <c r="Q4722" s="22"/>
      <c r="R4722" s="22"/>
      <c r="S4722" s="22"/>
      <c r="T4722" s="2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c r="AQ4722" s="22"/>
      <c r="AR4722" s="22"/>
      <c r="AS4722" s="22"/>
      <c r="AT4722" s="22"/>
      <c r="AU4722" s="22"/>
      <c r="AV4722" s="22"/>
      <c r="AW4722" s="22"/>
      <c r="AX4722" s="22"/>
      <c r="AY4722" s="22"/>
      <c r="AZ4722" s="22"/>
      <c r="BA4722" s="22"/>
      <c r="BB4722" s="22"/>
      <c r="BC4722" s="22"/>
      <c r="BD4722" s="22"/>
      <c r="BE4722" s="22"/>
      <c r="BF4722" s="22"/>
      <c r="BG4722" s="22"/>
      <c r="BH4722" s="22"/>
      <c r="BI4722" s="22"/>
      <c r="BJ4722" s="22"/>
      <c r="BK4722" s="22"/>
      <c r="BL4722" s="22"/>
      <c r="BM4722" s="22"/>
      <c r="BN4722" s="22"/>
      <c r="BO4722" s="22"/>
      <c r="BP4722" s="22"/>
      <c r="BQ4722" s="22"/>
      <c r="BR4722" s="22"/>
      <c r="BS4722" s="22"/>
      <c r="BT4722" s="22"/>
      <c r="BU4722" s="22"/>
      <c r="BV4722" s="22"/>
      <c r="BW4722" s="22"/>
      <c r="BX4722" s="22"/>
      <c r="BY4722" s="22"/>
      <c r="BZ4722" s="22"/>
      <c r="CA4722" s="22"/>
      <c r="CB4722" s="22"/>
      <c r="CC4722" s="22"/>
      <c r="CD4722" s="22"/>
      <c r="CE4722" s="22"/>
      <c r="CF4722" s="22"/>
      <c r="CG4722" s="22"/>
      <c r="CH4722" s="22"/>
      <c r="CI4722" s="22"/>
      <c r="CJ4722" s="22"/>
      <c r="CK4722" s="22"/>
      <c r="CL4722" s="22"/>
      <c r="CM4722" s="22"/>
      <c r="CN4722" s="22"/>
      <c r="CO4722" s="22"/>
    </row>
    <row r="4723" spans="1:93" s="2" customFormat="1" x14ac:dyDescent="0.3">
      <c r="A4723" s="73" t="s">
        <v>204</v>
      </c>
      <c r="B4723" s="73" t="s">
        <v>362</v>
      </c>
      <c r="C4723" s="67" t="s">
        <v>159</v>
      </c>
      <c r="D4723" s="67" t="str">
        <f t="shared" si="109"/>
        <v>Small car</v>
      </c>
      <c r="E4723" s="73">
        <f t="shared" si="109"/>
        <v>0</v>
      </c>
      <c r="F4723" s="73" t="str">
        <f t="shared" si="109"/>
        <v>Unknown</v>
      </c>
      <c r="G4723" s="73" t="str">
        <f t="shared" si="109"/>
        <v>miles</v>
      </c>
      <c r="H4723" s="73" t="str">
        <f t="shared" si="109"/>
        <v>miles</v>
      </c>
      <c r="I4723" s="73" t="str">
        <f t="shared" si="109"/>
        <v>kg CH4</v>
      </c>
      <c r="J4723" s="86" t="str">
        <f t="shared" si="107"/>
        <v>Small car miles Managed cars (by size)</v>
      </c>
      <c r="K4723" s="120">
        <v>3.3E-4</v>
      </c>
      <c r="L4723" s="48"/>
      <c r="M4723" s="22"/>
      <c r="N4723" s="22"/>
      <c r="O4723" s="22"/>
      <c r="P4723" s="22"/>
      <c r="Q4723" s="22"/>
      <c r="R4723" s="22"/>
      <c r="S4723" s="22"/>
      <c r="T4723" s="22"/>
      <c r="U4723" s="22"/>
      <c r="V4723" s="22"/>
      <c r="W4723" s="22"/>
      <c r="X4723" s="22"/>
      <c r="Y4723" s="22"/>
      <c r="Z4723" s="22"/>
      <c r="AA4723" s="22"/>
      <c r="AB4723" s="22"/>
      <c r="AC4723" s="22"/>
      <c r="AD4723" s="22"/>
      <c r="AE4723" s="22"/>
      <c r="AF4723" s="22"/>
      <c r="AG4723" s="22"/>
      <c r="AH4723" s="22"/>
      <c r="AI4723" s="22"/>
      <c r="AJ4723" s="22"/>
      <c r="AK4723" s="22"/>
      <c r="AL4723" s="22"/>
      <c r="AM4723" s="22"/>
      <c r="AN4723" s="22"/>
      <c r="AO4723" s="22"/>
      <c r="AP4723" s="22"/>
      <c r="AQ4723" s="22"/>
      <c r="AR4723" s="22"/>
      <c r="AS4723" s="22"/>
      <c r="AT4723" s="22"/>
      <c r="AU4723" s="22"/>
      <c r="AV4723" s="22"/>
      <c r="AW4723" s="22"/>
      <c r="AX4723" s="22"/>
      <c r="AY4723" s="22"/>
      <c r="AZ4723" s="22"/>
      <c r="BA4723" s="22"/>
      <c r="BB4723" s="22"/>
      <c r="BC4723" s="22"/>
      <c r="BD4723" s="22"/>
      <c r="BE4723" s="22"/>
      <c r="BF4723" s="22"/>
      <c r="BG4723" s="22"/>
      <c r="BH4723" s="22"/>
      <c r="BI4723" s="22"/>
      <c r="BJ4723" s="22"/>
      <c r="BK4723" s="22"/>
      <c r="BL4723" s="22"/>
      <c r="BM4723" s="22"/>
      <c r="BN4723" s="22"/>
      <c r="BO4723" s="22"/>
      <c r="BP4723" s="22"/>
      <c r="BQ4723" s="22"/>
      <c r="BR4723" s="22"/>
      <c r="BS4723" s="22"/>
      <c r="BT4723" s="22"/>
      <c r="BU4723" s="22"/>
      <c r="BV4723" s="22"/>
      <c r="BW4723" s="22"/>
      <c r="BX4723" s="22"/>
      <c r="BY4723" s="22"/>
      <c r="BZ4723" s="22"/>
      <c r="CA4723" s="22"/>
      <c r="CB4723" s="22"/>
      <c r="CC4723" s="22"/>
      <c r="CD4723" s="22"/>
      <c r="CE4723" s="22"/>
      <c r="CF4723" s="22"/>
      <c r="CG4723" s="22"/>
      <c r="CH4723" s="22"/>
      <c r="CI4723" s="22"/>
      <c r="CJ4723" s="22"/>
      <c r="CK4723" s="22"/>
      <c r="CL4723" s="22"/>
      <c r="CM4723" s="22"/>
      <c r="CN4723" s="22"/>
      <c r="CO4723" s="22"/>
    </row>
    <row r="4724" spans="1:93" s="2" customFormat="1" x14ac:dyDescent="0.3">
      <c r="A4724" s="73" t="s">
        <v>204</v>
      </c>
      <c r="B4724" s="73" t="s">
        <v>362</v>
      </c>
      <c r="C4724" s="67" t="s">
        <v>159</v>
      </c>
      <c r="D4724" s="67" t="str">
        <f t="shared" si="109"/>
        <v>Small car</v>
      </c>
      <c r="E4724" s="73">
        <f t="shared" si="109"/>
        <v>0</v>
      </c>
      <c r="F4724" s="73" t="str">
        <f t="shared" si="109"/>
        <v>Unknown</v>
      </c>
      <c r="G4724" s="73" t="str">
        <f t="shared" si="109"/>
        <v>miles</v>
      </c>
      <c r="H4724" s="73" t="str">
        <f t="shared" si="109"/>
        <v>miles</v>
      </c>
      <c r="I4724" s="73" t="str">
        <f t="shared" si="109"/>
        <v>kg CO2</v>
      </c>
      <c r="J4724" s="86" t="str">
        <f t="shared" si="107"/>
        <v>Small car miles Managed cars (by size)</v>
      </c>
      <c r="K4724" s="120">
        <v>0.23894000000000001</v>
      </c>
      <c r="L4724" s="48"/>
      <c r="M4724" s="22"/>
      <c r="N4724" s="22"/>
      <c r="O4724" s="22"/>
      <c r="P4724" s="22"/>
      <c r="Q4724" s="22"/>
      <c r="R4724" s="22"/>
      <c r="S4724" s="22"/>
      <c r="T4724" s="2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c r="AQ4724" s="22"/>
      <c r="AR4724" s="22"/>
      <c r="AS4724" s="22"/>
      <c r="AT4724" s="22"/>
      <c r="AU4724" s="22"/>
      <c r="AV4724" s="22"/>
      <c r="AW4724" s="22"/>
      <c r="AX4724" s="22"/>
      <c r="AY4724" s="22"/>
      <c r="AZ4724" s="22"/>
      <c r="BA4724" s="22"/>
      <c r="BB4724" s="22"/>
      <c r="BC4724" s="22"/>
      <c r="BD4724" s="22"/>
      <c r="BE4724" s="22"/>
      <c r="BF4724" s="22"/>
      <c r="BG4724" s="22"/>
      <c r="BH4724" s="22"/>
      <c r="BI4724" s="22"/>
      <c r="BJ4724" s="22"/>
      <c r="BK4724" s="22"/>
      <c r="BL4724" s="22"/>
      <c r="BM4724" s="22"/>
      <c r="BN4724" s="22"/>
      <c r="BO4724" s="22"/>
      <c r="BP4724" s="22"/>
      <c r="BQ4724" s="22"/>
      <c r="BR4724" s="22"/>
      <c r="BS4724" s="22"/>
      <c r="BT4724" s="22"/>
      <c r="BU4724" s="22"/>
      <c r="BV4724" s="22"/>
      <c r="BW4724" s="22"/>
      <c r="BX4724" s="22"/>
      <c r="BY4724" s="22"/>
      <c r="BZ4724" s="22"/>
      <c r="CA4724" s="22"/>
      <c r="CB4724" s="22"/>
      <c r="CC4724" s="22"/>
      <c r="CD4724" s="22"/>
      <c r="CE4724" s="22"/>
      <c r="CF4724" s="22"/>
      <c r="CG4724" s="22"/>
      <c r="CH4724" s="22"/>
      <c r="CI4724" s="22"/>
      <c r="CJ4724" s="22"/>
      <c r="CK4724" s="22"/>
      <c r="CL4724" s="22"/>
      <c r="CM4724" s="22"/>
      <c r="CN4724" s="22"/>
      <c r="CO4724" s="22"/>
    </row>
    <row r="4725" spans="1:93" s="2" customFormat="1" x14ac:dyDescent="0.3">
      <c r="A4725" s="73" t="s">
        <v>204</v>
      </c>
      <c r="B4725" s="73" t="s">
        <v>362</v>
      </c>
      <c r="C4725" s="67" t="s">
        <v>159</v>
      </c>
      <c r="D4725" s="67" t="str">
        <f t="shared" si="109"/>
        <v>Small car</v>
      </c>
      <c r="E4725" s="73">
        <f t="shared" si="109"/>
        <v>0</v>
      </c>
      <c r="F4725" s="73" t="str">
        <f t="shared" si="109"/>
        <v>Unknown</v>
      </c>
      <c r="G4725" s="73" t="str">
        <f t="shared" si="109"/>
        <v>miles</v>
      </c>
      <c r="H4725" s="73" t="str">
        <f t="shared" si="109"/>
        <v>miles</v>
      </c>
      <c r="I4725" s="73" t="str">
        <f t="shared" si="109"/>
        <v>kg N2O</v>
      </c>
      <c r="J4725" s="86" t="str">
        <f t="shared" si="107"/>
        <v>Small car miles Managed cars (by size)</v>
      </c>
      <c r="K4725" s="120">
        <v>1.4499999999999999E-3</v>
      </c>
      <c r="L4725" s="48"/>
      <c r="M4725" s="22"/>
      <c r="N4725" s="22"/>
      <c r="O4725" s="22"/>
      <c r="P4725" s="22"/>
      <c r="Q4725" s="22"/>
      <c r="R4725" s="22"/>
      <c r="S4725" s="22"/>
      <c r="T4725" s="22"/>
      <c r="U4725" s="22"/>
      <c r="V4725" s="22"/>
      <c r="W4725" s="22"/>
      <c r="X4725" s="22"/>
      <c r="Y4725" s="22"/>
      <c r="Z4725" s="22"/>
      <c r="AA4725" s="22"/>
      <c r="AB4725" s="22"/>
      <c r="AC4725" s="22"/>
      <c r="AD4725" s="22"/>
      <c r="AE4725" s="22"/>
      <c r="AF4725" s="22"/>
      <c r="AG4725" s="22"/>
      <c r="AH4725" s="22"/>
      <c r="AI4725" s="22"/>
      <c r="AJ4725" s="22"/>
      <c r="AK4725" s="22"/>
      <c r="AL4725" s="22"/>
      <c r="AM4725" s="22"/>
      <c r="AN4725" s="22"/>
      <c r="AO4725" s="22"/>
      <c r="AP4725" s="22"/>
      <c r="AQ4725" s="22"/>
      <c r="AR4725" s="22"/>
      <c r="AS4725" s="22"/>
      <c r="AT4725" s="22"/>
      <c r="AU4725" s="22"/>
      <c r="AV4725" s="22"/>
      <c r="AW4725" s="22"/>
      <c r="AX4725" s="22"/>
      <c r="AY4725" s="22"/>
      <c r="AZ4725" s="22"/>
      <c r="BA4725" s="22"/>
      <c r="BB4725" s="22"/>
      <c r="BC4725" s="22"/>
      <c r="BD4725" s="22"/>
      <c r="BE4725" s="22"/>
      <c r="BF4725" s="22"/>
      <c r="BG4725" s="22"/>
      <c r="BH4725" s="22"/>
      <c r="BI4725" s="22"/>
      <c r="BJ4725" s="22"/>
      <c r="BK4725" s="22"/>
      <c r="BL4725" s="22"/>
      <c r="BM4725" s="22"/>
      <c r="BN4725" s="22"/>
      <c r="BO4725" s="22"/>
      <c r="BP4725" s="22"/>
      <c r="BQ4725" s="22"/>
      <c r="BR4725" s="22"/>
      <c r="BS4725" s="22"/>
      <c r="BT4725" s="22"/>
      <c r="BU4725" s="22"/>
      <c r="BV4725" s="22"/>
      <c r="BW4725" s="22"/>
      <c r="BX4725" s="22"/>
      <c r="BY4725" s="22"/>
      <c r="BZ4725" s="22"/>
      <c r="CA4725" s="22"/>
      <c r="CB4725" s="22"/>
      <c r="CC4725" s="22"/>
      <c r="CD4725" s="22"/>
      <c r="CE4725" s="22"/>
      <c r="CF4725" s="22"/>
      <c r="CG4725" s="22"/>
      <c r="CH4725" s="22"/>
      <c r="CI4725" s="22"/>
      <c r="CJ4725" s="22"/>
      <c r="CK4725" s="22"/>
      <c r="CL4725" s="22"/>
      <c r="CM4725" s="22"/>
      <c r="CN4725" s="22"/>
      <c r="CO4725" s="22"/>
    </row>
    <row r="4726" spans="1:93" x14ac:dyDescent="0.3">
      <c r="A4726" s="73" t="s">
        <v>204</v>
      </c>
      <c r="B4726" s="73" t="s">
        <v>362</v>
      </c>
      <c r="C4726" s="67" t="s">
        <v>159</v>
      </c>
      <c r="D4726" s="67" t="str">
        <f t="shared" si="109"/>
        <v>Small car</v>
      </c>
      <c r="E4726" s="73">
        <f t="shared" si="109"/>
        <v>0</v>
      </c>
      <c r="F4726" s="73" t="str">
        <f t="shared" si="109"/>
        <v>Plug-in Hybrid Electric Vehicle</v>
      </c>
      <c r="G4726" s="73" t="str">
        <f t="shared" si="109"/>
        <v>km</v>
      </c>
      <c r="H4726" s="73" t="str">
        <f t="shared" si="109"/>
        <v>km</v>
      </c>
      <c r="I4726" s="73" t="str">
        <f t="shared" si="109"/>
        <v>kg CO2e</v>
      </c>
      <c r="J4726" s="86" t="str">
        <f t="shared" si="107"/>
        <v>Small car km Managed cars (by size)</v>
      </c>
      <c r="K4726" s="98">
        <v>7.3470000000000008E-2</v>
      </c>
    </row>
    <row r="4727" spans="1:93" x14ac:dyDescent="0.3">
      <c r="A4727" s="73" t="s">
        <v>204</v>
      </c>
      <c r="B4727" s="73" t="s">
        <v>362</v>
      </c>
      <c r="C4727" s="67" t="s">
        <v>159</v>
      </c>
      <c r="D4727" s="67" t="str">
        <f t="shared" si="109"/>
        <v>Small car</v>
      </c>
      <c r="E4727" s="73">
        <f t="shared" si="109"/>
        <v>0</v>
      </c>
      <c r="F4727" s="73" t="str">
        <f t="shared" si="109"/>
        <v>Plug-in Hybrid Electric Vehicle</v>
      </c>
      <c r="G4727" s="73" t="str">
        <f t="shared" si="109"/>
        <v>km</v>
      </c>
      <c r="H4727" s="73" t="str">
        <f t="shared" si="109"/>
        <v>km</v>
      </c>
      <c r="I4727" s="73" t="str">
        <f t="shared" si="109"/>
        <v>kg CH4</v>
      </c>
      <c r="J4727" s="86" t="str">
        <f t="shared" si="107"/>
        <v>Small car km Managed cars (by size)</v>
      </c>
      <c r="K4727" s="98">
        <v>2.0000000000000001E-4</v>
      </c>
    </row>
    <row r="4728" spans="1:93" x14ac:dyDescent="0.3">
      <c r="A4728" s="73" t="s">
        <v>204</v>
      </c>
      <c r="B4728" s="73" t="s">
        <v>362</v>
      </c>
      <c r="C4728" s="67" t="s">
        <v>159</v>
      </c>
      <c r="D4728" s="67" t="str">
        <f t="shared" si="109"/>
        <v>Small car</v>
      </c>
      <c r="E4728" s="73">
        <f t="shared" si="109"/>
        <v>0</v>
      </c>
      <c r="F4728" s="73" t="str">
        <f t="shared" si="109"/>
        <v>Plug-in Hybrid Electric Vehicle</v>
      </c>
      <c r="G4728" s="73" t="str">
        <f t="shared" si="109"/>
        <v>km</v>
      </c>
      <c r="H4728" s="73" t="str">
        <f t="shared" si="109"/>
        <v>km</v>
      </c>
      <c r="I4728" s="73" t="str">
        <f t="shared" si="109"/>
        <v>kg CO2</v>
      </c>
      <c r="J4728" s="86" t="str">
        <f t="shared" si="107"/>
        <v>Small car km Managed cars (by size)</v>
      </c>
      <c r="K4728" s="98">
        <v>7.2950000000000001E-2</v>
      </c>
    </row>
    <row r="4729" spans="1:93" x14ac:dyDescent="0.3">
      <c r="A4729" s="73" t="s">
        <v>204</v>
      </c>
      <c r="B4729" s="73" t="s">
        <v>362</v>
      </c>
      <c r="C4729" s="67" t="s">
        <v>159</v>
      </c>
      <c r="D4729" s="67" t="str">
        <f t="shared" si="109"/>
        <v>Small car</v>
      </c>
      <c r="E4729" s="73">
        <f t="shared" si="109"/>
        <v>0</v>
      </c>
      <c r="F4729" s="73" t="str">
        <f t="shared" si="109"/>
        <v>Plug-in Hybrid Electric Vehicle</v>
      </c>
      <c r="G4729" s="73" t="str">
        <f t="shared" si="109"/>
        <v>km</v>
      </c>
      <c r="H4729" s="73" t="str">
        <f t="shared" si="109"/>
        <v>km</v>
      </c>
      <c r="I4729" s="73" t="str">
        <f t="shared" si="109"/>
        <v>kg N2O</v>
      </c>
      <c r="J4729" s="86" t="str">
        <f t="shared" si="107"/>
        <v>Small car km Managed cars (by size)</v>
      </c>
      <c r="K4729" s="98">
        <v>3.2000000000000003E-4</v>
      </c>
    </row>
    <row r="4730" spans="1:93" x14ac:dyDescent="0.3">
      <c r="A4730" s="73" t="s">
        <v>204</v>
      </c>
      <c r="B4730" s="73" t="s">
        <v>362</v>
      </c>
      <c r="C4730" s="67" t="s">
        <v>159</v>
      </c>
      <c r="D4730" s="67" t="str">
        <f t="shared" ref="D4730:I4739" si="110">D4030</f>
        <v>Small car</v>
      </c>
      <c r="E4730" s="73">
        <f t="shared" si="110"/>
        <v>0</v>
      </c>
      <c r="F4730" s="73" t="str">
        <f t="shared" si="110"/>
        <v>Plug-in Hybrid Electric Vehicle</v>
      </c>
      <c r="G4730" s="73" t="str">
        <f t="shared" si="110"/>
        <v>miles</v>
      </c>
      <c r="H4730" s="73" t="str">
        <f t="shared" si="110"/>
        <v>miles</v>
      </c>
      <c r="I4730" s="73" t="str">
        <f t="shared" si="110"/>
        <v>kg CO2e</v>
      </c>
      <c r="J4730" s="86" t="str">
        <f t="shared" si="107"/>
        <v>Small car miles Managed cars (by size)</v>
      </c>
      <c r="K4730" s="98">
        <v>0.11823</v>
      </c>
    </row>
    <row r="4731" spans="1:93" x14ac:dyDescent="0.3">
      <c r="A4731" s="73" t="s">
        <v>204</v>
      </c>
      <c r="B4731" s="73" t="s">
        <v>362</v>
      </c>
      <c r="C4731" s="67" t="s">
        <v>159</v>
      </c>
      <c r="D4731" s="67" t="str">
        <f t="shared" si="110"/>
        <v>Small car</v>
      </c>
      <c r="E4731" s="73">
        <f t="shared" si="110"/>
        <v>0</v>
      </c>
      <c r="F4731" s="73" t="str">
        <f t="shared" si="110"/>
        <v>Plug-in Hybrid Electric Vehicle</v>
      </c>
      <c r="G4731" s="73" t="str">
        <f t="shared" si="110"/>
        <v>miles</v>
      </c>
      <c r="H4731" s="73" t="str">
        <f t="shared" si="110"/>
        <v>miles</v>
      </c>
      <c r="I4731" s="73" t="str">
        <f t="shared" si="110"/>
        <v>kg CH4</v>
      </c>
      <c r="J4731" s="86" t="str">
        <f t="shared" si="107"/>
        <v>Small car miles Managed cars (by size)</v>
      </c>
      <c r="K4731" s="98">
        <v>3.2000000000000003E-4</v>
      </c>
    </row>
    <row r="4732" spans="1:93" x14ac:dyDescent="0.3">
      <c r="A4732" s="73" t="s">
        <v>204</v>
      </c>
      <c r="B4732" s="73" t="s">
        <v>362</v>
      </c>
      <c r="C4732" s="67" t="s">
        <v>159</v>
      </c>
      <c r="D4732" s="67" t="str">
        <f t="shared" si="110"/>
        <v>Small car</v>
      </c>
      <c r="E4732" s="73">
        <f t="shared" si="110"/>
        <v>0</v>
      </c>
      <c r="F4732" s="73" t="str">
        <f t="shared" si="110"/>
        <v>Plug-in Hybrid Electric Vehicle</v>
      </c>
      <c r="G4732" s="73" t="str">
        <f t="shared" si="110"/>
        <v>miles</v>
      </c>
      <c r="H4732" s="73" t="str">
        <f t="shared" si="110"/>
        <v>miles</v>
      </c>
      <c r="I4732" s="73" t="str">
        <f t="shared" si="110"/>
        <v>kg CO2</v>
      </c>
      <c r="J4732" s="86" t="str">
        <f t="shared" si="107"/>
        <v>Small car miles Managed cars (by size)</v>
      </c>
      <c r="K4732" s="98">
        <v>0.1174</v>
      </c>
    </row>
    <row r="4733" spans="1:93" x14ac:dyDescent="0.3">
      <c r="A4733" s="73" t="s">
        <v>204</v>
      </c>
      <c r="B4733" s="73" t="s">
        <v>362</v>
      </c>
      <c r="C4733" s="67" t="s">
        <v>159</v>
      </c>
      <c r="D4733" s="67" t="str">
        <f t="shared" si="110"/>
        <v>Small car</v>
      </c>
      <c r="E4733" s="73">
        <f t="shared" si="110"/>
        <v>0</v>
      </c>
      <c r="F4733" s="73" t="str">
        <f t="shared" si="110"/>
        <v>Plug-in Hybrid Electric Vehicle</v>
      </c>
      <c r="G4733" s="73" t="str">
        <f t="shared" si="110"/>
        <v>miles</v>
      </c>
      <c r="H4733" s="73" t="str">
        <f t="shared" si="110"/>
        <v>miles</v>
      </c>
      <c r="I4733" s="73" t="str">
        <f t="shared" si="110"/>
        <v>kg N2O</v>
      </c>
      <c r="J4733" s="86" t="str">
        <f t="shared" si="107"/>
        <v>Small car miles Managed cars (by size)</v>
      </c>
      <c r="K4733" s="98">
        <v>5.1000000000000004E-4</v>
      </c>
    </row>
    <row r="4734" spans="1:93" x14ac:dyDescent="0.3">
      <c r="A4734" s="73" t="s">
        <v>204</v>
      </c>
      <c r="B4734" s="73" t="s">
        <v>362</v>
      </c>
      <c r="C4734" s="67" t="s">
        <v>159</v>
      </c>
      <c r="D4734" s="67" t="str">
        <f t="shared" si="110"/>
        <v>Small car</v>
      </c>
      <c r="E4734" s="73">
        <f t="shared" si="110"/>
        <v>0</v>
      </c>
      <c r="F4734" s="73" t="str">
        <f t="shared" si="110"/>
        <v>Battery Electric Vehicle</v>
      </c>
      <c r="G4734" s="73" t="str">
        <f t="shared" si="110"/>
        <v>km</v>
      </c>
      <c r="H4734" s="73" t="str">
        <f t="shared" si="110"/>
        <v>km</v>
      </c>
      <c r="I4734" s="73" t="str">
        <f t="shared" si="110"/>
        <v>kg CO2e</v>
      </c>
      <c r="J4734" s="86" t="str">
        <f t="shared" si="107"/>
        <v>Small car km Managed cars (by size)</v>
      </c>
      <c r="K4734" s="98">
        <v>4.956E-2</v>
      </c>
    </row>
    <row r="4735" spans="1:93" x14ac:dyDescent="0.3">
      <c r="A4735" s="73" t="s">
        <v>204</v>
      </c>
      <c r="B4735" s="73" t="s">
        <v>362</v>
      </c>
      <c r="C4735" s="67" t="s">
        <v>159</v>
      </c>
      <c r="D4735" s="67" t="str">
        <f t="shared" si="110"/>
        <v>Small car</v>
      </c>
      <c r="E4735" s="73">
        <f t="shared" si="110"/>
        <v>0</v>
      </c>
      <c r="F4735" s="73" t="str">
        <f t="shared" si="110"/>
        <v>Battery Electric Vehicle</v>
      </c>
      <c r="G4735" s="73" t="str">
        <f t="shared" si="110"/>
        <v>km</v>
      </c>
      <c r="H4735" s="73" t="str">
        <f t="shared" si="110"/>
        <v>km</v>
      </c>
      <c r="I4735" s="73" t="str">
        <f t="shared" si="110"/>
        <v>kg CH4</v>
      </c>
      <c r="J4735" s="86" t="str">
        <f t="shared" si="107"/>
        <v>Small car km Managed cars (by size)</v>
      </c>
      <c r="K4735" s="98">
        <v>1.2999999999999999E-4</v>
      </c>
    </row>
    <row r="4736" spans="1:93" x14ac:dyDescent="0.3">
      <c r="A4736" s="73" t="s">
        <v>204</v>
      </c>
      <c r="B4736" s="73" t="s">
        <v>362</v>
      </c>
      <c r="C4736" s="67" t="s">
        <v>159</v>
      </c>
      <c r="D4736" s="67" t="str">
        <f t="shared" si="110"/>
        <v>Small car</v>
      </c>
      <c r="E4736" s="73">
        <f t="shared" si="110"/>
        <v>0</v>
      </c>
      <c r="F4736" s="73" t="str">
        <f t="shared" si="110"/>
        <v>Battery Electric Vehicle</v>
      </c>
      <c r="G4736" s="73" t="str">
        <f t="shared" si="110"/>
        <v>km</v>
      </c>
      <c r="H4736" s="73" t="str">
        <f t="shared" si="110"/>
        <v>km</v>
      </c>
      <c r="I4736" s="73" t="str">
        <f t="shared" si="110"/>
        <v>kg CO2</v>
      </c>
      <c r="J4736" s="86" t="str">
        <f t="shared" si="107"/>
        <v>Small car km Managed cars (by size)</v>
      </c>
      <c r="K4736" s="98">
        <v>4.9160000000000002E-2</v>
      </c>
    </row>
    <row r="4737" spans="1:93" x14ac:dyDescent="0.3">
      <c r="A4737" s="73" t="s">
        <v>204</v>
      </c>
      <c r="B4737" s="73" t="s">
        <v>362</v>
      </c>
      <c r="C4737" s="67" t="s">
        <v>159</v>
      </c>
      <c r="D4737" s="67" t="str">
        <f t="shared" si="110"/>
        <v>Small car</v>
      </c>
      <c r="E4737" s="73">
        <f t="shared" si="110"/>
        <v>0</v>
      </c>
      <c r="F4737" s="73" t="str">
        <f t="shared" si="110"/>
        <v>Battery Electric Vehicle</v>
      </c>
      <c r="G4737" s="73" t="str">
        <f t="shared" si="110"/>
        <v>km</v>
      </c>
      <c r="H4737" s="73" t="str">
        <f t="shared" si="110"/>
        <v>km</v>
      </c>
      <c r="I4737" s="73" t="str">
        <f t="shared" si="110"/>
        <v>kg N2O</v>
      </c>
      <c r="J4737" s="86" t="str">
        <f t="shared" si="107"/>
        <v>Small car km Managed cars (by size)</v>
      </c>
      <c r="K4737" s="98">
        <v>2.7E-4</v>
      </c>
    </row>
    <row r="4738" spans="1:93" x14ac:dyDescent="0.3">
      <c r="A4738" s="73" t="s">
        <v>204</v>
      </c>
      <c r="B4738" s="73" t="s">
        <v>362</v>
      </c>
      <c r="C4738" s="67" t="s">
        <v>159</v>
      </c>
      <c r="D4738" s="67" t="str">
        <f t="shared" si="110"/>
        <v>Small car</v>
      </c>
      <c r="E4738" s="73">
        <f t="shared" si="110"/>
        <v>0</v>
      </c>
      <c r="F4738" s="73" t="str">
        <f t="shared" si="110"/>
        <v>Battery Electric Vehicle</v>
      </c>
      <c r="G4738" s="73" t="str">
        <f t="shared" si="110"/>
        <v>miles</v>
      </c>
      <c r="H4738" s="73" t="str">
        <f t="shared" si="110"/>
        <v>miles</v>
      </c>
      <c r="I4738" s="73" t="str">
        <f t="shared" si="110"/>
        <v>kg CO2e</v>
      </c>
      <c r="J4738" s="86" t="str">
        <f t="shared" si="107"/>
        <v>Small car miles Managed cars (by size)</v>
      </c>
      <c r="K4738" s="98">
        <v>7.9750000000000001E-2</v>
      </c>
    </row>
    <row r="4739" spans="1:93" x14ac:dyDescent="0.3">
      <c r="A4739" s="73" t="s">
        <v>204</v>
      </c>
      <c r="B4739" s="73" t="s">
        <v>362</v>
      </c>
      <c r="C4739" s="67" t="s">
        <v>159</v>
      </c>
      <c r="D4739" s="67" t="str">
        <f t="shared" si="110"/>
        <v>Small car</v>
      </c>
      <c r="E4739" s="73">
        <f t="shared" si="110"/>
        <v>0</v>
      </c>
      <c r="F4739" s="73" t="str">
        <f t="shared" si="110"/>
        <v>Battery Electric Vehicle</v>
      </c>
      <c r="G4739" s="73" t="str">
        <f t="shared" si="110"/>
        <v>miles</v>
      </c>
      <c r="H4739" s="73" t="str">
        <f t="shared" si="110"/>
        <v>miles</v>
      </c>
      <c r="I4739" s="73" t="str">
        <f t="shared" si="110"/>
        <v>kg CH4</v>
      </c>
      <c r="J4739" s="86" t="str">
        <f t="shared" si="107"/>
        <v>Small car miles Managed cars (by size)</v>
      </c>
      <c r="K4739" s="98">
        <v>2.0000000000000001E-4</v>
      </c>
    </row>
    <row r="4740" spans="1:93" x14ac:dyDescent="0.3">
      <c r="A4740" s="73" t="s">
        <v>204</v>
      </c>
      <c r="B4740" s="73" t="s">
        <v>362</v>
      </c>
      <c r="C4740" s="67" t="s">
        <v>159</v>
      </c>
      <c r="D4740" s="67" t="str">
        <f t="shared" ref="D4740:I4749" si="111">D4040</f>
        <v>Small car</v>
      </c>
      <c r="E4740" s="73">
        <f t="shared" si="111"/>
        <v>0</v>
      </c>
      <c r="F4740" s="73" t="str">
        <f t="shared" si="111"/>
        <v>Battery Electric Vehicle</v>
      </c>
      <c r="G4740" s="73" t="str">
        <f t="shared" si="111"/>
        <v>miles</v>
      </c>
      <c r="H4740" s="73" t="str">
        <f t="shared" si="111"/>
        <v>miles</v>
      </c>
      <c r="I4740" s="73" t="str">
        <f t="shared" si="111"/>
        <v>kg CO2</v>
      </c>
      <c r="J4740" s="86" t="str">
        <f t="shared" si="107"/>
        <v>Small car miles Managed cars (by size)</v>
      </c>
      <c r="K4740" s="98">
        <v>7.9119999999999996E-2</v>
      </c>
    </row>
    <row r="4741" spans="1:93" x14ac:dyDescent="0.3">
      <c r="A4741" s="73" t="s">
        <v>204</v>
      </c>
      <c r="B4741" s="73" t="s">
        <v>362</v>
      </c>
      <c r="C4741" s="67" t="s">
        <v>159</v>
      </c>
      <c r="D4741" s="67" t="str">
        <f t="shared" si="111"/>
        <v>Small car</v>
      </c>
      <c r="E4741" s="73">
        <f t="shared" si="111"/>
        <v>0</v>
      </c>
      <c r="F4741" s="73" t="str">
        <f t="shared" si="111"/>
        <v>Battery Electric Vehicle</v>
      </c>
      <c r="G4741" s="73" t="str">
        <f t="shared" si="111"/>
        <v>miles</v>
      </c>
      <c r="H4741" s="73" t="str">
        <f t="shared" si="111"/>
        <v>miles</v>
      </c>
      <c r="I4741" s="73" t="str">
        <f t="shared" si="111"/>
        <v>kg N2O</v>
      </c>
      <c r="J4741" s="86" t="str">
        <f t="shared" si="107"/>
        <v>Small car miles Managed cars (by size)</v>
      </c>
      <c r="K4741" s="98">
        <v>4.2999999999999999E-4</v>
      </c>
    </row>
    <row r="4742" spans="1:93" s="2" customFormat="1" x14ac:dyDescent="0.3">
      <c r="A4742" s="73" t="s">
        <v>204</v>
      </c>
      <c r="B4742" s="73" t="s">
        <v>362</v>
      </c>
      <c r="C4742" s="67" t="s">
        <v>159</v>
      </c>
      <c r="D4742" s="67" t="str">
        <f t="shared" si="111"/>
        <v>Medium car</v>
      </c>
      <c r="E4742" s="73">
        <f t="shared" si="111"/>
        <v>0</v>
      </c>
      <c r="F4742" s="73" t="str">
        <f t="shared" si="111"/>
        <v>Diesel</v>
      </c>
      <c r="G4742" s="73" t="str">
        <f t="shared" si="111"/>
        <v>km</v>
      </c>
      <c r="H4742" s="73" t="str">
        <f t="shared" si="111"/>
        <v>km</v>
      </c>
      <c r="I4742" s="73" t="str">
        <f t="shared" si="111"/>
        <v>kg CO2e</v>
      </c>
      <c r="J4742" s="86" t="str">
        <f t="shared" si="107"/>
        <v>Medium car km Managed cars (by size)</v>
      </c>
      <c r="K4742" s="120">
        <v>0.17061000000000001</v>
      </c>
      <c r="L4742" s="48"/>
      <c r="M4742" s="22"/>
      <c r="N4742" s="22"/>
      <c r="O4742" s="22"/>
      <c r="P4742" s="22"/>
      <c r="Q4742" s="22"/>
      <c r="R4742" s="22"/>
      <c r="S4742" s="22"/>
      <c r="T4742" s="2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c r="AQ4742" s="22"/>
      <c r="AR4742" s="22"/>
      <c r="AS4742" s="22"/>
      <c r="AT4742" s="22"/>
      <c r="AU4742" s="22"/>
      <c r="AV4742" s="22"/>
      <c r="AW4742" s="22"/>
      <c r="AX4742" s="22"/>
      <c r="AY4742" s="22"/>
      <c r="AZ4742" s="22"/>
      <c r="BA4742" s="22"/>
      <c r="BB4742" s="22"/>
      <c r="BC4742" s="22"/>
      <c r="BD4742" s="22"/>
      <c r="BE4742" s="22"/>
      <c r="BF4742" s="22"/>
      <c r="BG4742" s="22"/>
      <c r="BH4742" s="22"/>
      <c r="BI4742" s="22"/>
      <c r="BJ4742" s="22"/>
      <c r="BK4742" s="22"/>
      <c r="BL4742" s="22"/>
      <c r="BM4742" s="22"/>
      <c r="BN4742" s="22"/>
      <c r="BO4742" s="22"/>
      <c r="BP4742" s="22"/>
      <c r="BQ4742" s="22"/>
      <c r="BR4742" s="22"/>
      <c r="BS4742" s="22"/>
      <c r="BT4742" s="22"/>
      <c r="BU4742" s="22"/>
      <c r="BV4742" s="22"/>
      <c r="BW4742" s="22"/>
      <c r="BX4742" s="22"/>
      <c r="BY4742" s="22"/>
      <c r="BZ4742" s="22"/>
      <c r="CA4742" s="22"/>
      <c r="CB4742" s="22"/>
      <c r="CC4742" s="22"/>
      <c r="CD4742" s="22"/>
      <c r="CE4742" s="22"/>
      <c r="CF4742" s="22"/>
      <c r="CG4742" s="22"/>
      <c r="CH4742" s="22"/>
      <c r="CI4742" s="22"/>
      <c r="CJ4742" s="22"/>
      <c r="CK4742" s="22"/>
      <c r="CL4742" s="22"/>
      <c r="CM4742" s="22"/>
      <c r="CN4742" s="22"/>
      <c r="CO4742" s="22"/>
    </row>
    <row r="4743" spans="1:93" s="2" customFormat="1" x14ac:dyDescent="0.3">
      <c r="A4743" s="73" t="s">
        <v>204</v>
      </c>
      <c r="B4743" s="73" t="s">
        <v>362</v>
      </c>
      <c r="C4743" s="67" t="s">
        <v>159</v>
      </c>
      <c r="D4743" s="67" t="str">
        <f t="shared" si="111"/>
        <v>Medium car</v>
      </c>
      <c r="E4743" s="73">
        <f t="shared" si="111"/>
        <v>0</v>
      </c>
      <c r="F4743" s="73" t="str">
        <f t="shared" si="111"/>
        <v>Diesel</v>
      </c>
      <c r="G4743" s="73" t="str">
        <f t="shared" si="111"/>
        <v>km</v>
      </c>
      <c r="H4743" s="73" t="str">
        <f t="shared" si="111"/>
        <v>km</v>
      </c>
      <c r="I4743" s="73" t="str">
        <f t="shared" si="111"/>
        <v>kg CH4</v>
      </c>
      <c r="J4743" s="86" t="str">
        <f t="shared" si="107"/>
        <v>Medium car km Managed cars (by size)</v>
      </c>
      <c r="K4743" s="147">
        <v>4.3200000000000001E-6</v>
      </c>
      <c r="L4743" s="48"/>
      <c r="M4743" s="22"/>
      <c r="N4743" s="22"/>
      <c r="O4743" s="22"/>
      <c r="P4743" s="22"/>
      <c r="Q4743" s="22"/>
      <c r="R4743" s="22"/>
      <c r="S4743" s="22"/>
      <c r="T4743" s="22"/>
      <c r="U4743" s="22"/>
      <c r="V4743" s="22"/>
      <c r="W4743" s="22"/>
      <c r="X4743" s="22"/>
      <c r="Y4743" s="22"/>
      <c r="Z4743" s="22"/>
      <c r="AA4743" s="22"/>
      <c r="AB4743" s="22"/>
      <c r="AC4743" s="22"/>
      <c r="AD4743" s="22"/>
      <c r="AE4743" s="22"/>
      <c r="AF4743" s="22"/>
      <c r="AG4743" s="22"/>
      <c r="AH4743" s="22"/>
      <c r="AI4743" s="22"/>
      <c r="AJ4743" s="22"/>
      <c r="AK4743" s="22"/>
      <c r="AL4743" s="22"/>
      <c r="AM4743" s="22"/>
      <c r="AN4743" s="22"/>
      <c r="AO4743" s="22"/>
      <c r="AP4743" s="22"/>
      <c r="AQ4743" s="22"/>
      <c r="AR4743" s="22"/>
      <c r="AS4743" s="22"/>
      <c r="AT4743" s="22"/>
      <c r="AU4743" s="22"/>
      <c r="AV4743" s="22"/>
      <c r="AW4743" s="22"/>
      <c r="AX4743" s="22"/>
      <c r="AY4743" s="22"/>
      <c r="AZ4743" s="22"/>
      <c r="BA4743" s="22"/>
      <c r="BB4743" s="22"/>
      <c r="BC4743" s="22"/>
      <c r="BD4743" s="22"/>
      <c r="BE4743" s="22"/>
      <c r="BF4743" s="22"/>
      <c r="BG4743" s="22"/>
      <c r="BH4743" s="22"/>
      <c r="BI4743" s="22"/>
      <c r="BJ4743" s="22"/>
      <c r="BK4743" s="22"/>
      <c r="BL4743" s="22"/>
      <c r="BM4743" s="22"/>
      <c r="BN4743" s="22"/>
      <c r="BO4743" s="22"/>
      <c r="BP4743" s="22"/>
      <c r="BQ4743" s="22"/>
      <c r="BR4743" s="22"/>
      <c r="BS4743" s="22"/>
      <c r="BT4743" s="22"/>
      <c r="BU4743" s="22"/>
      <c r="BV4743" s="22"/>
      <c r="BW4743" s="22"/>
      <c r="BX4743" s="22"/>
      <c r="BY4743" s="22"/>
      <c r="BZ4743" s="22"/>
      <c r="CA4743" s="22"/>
      <c r="CB4743" s="22"/>
      <c r="CC4743" s="22"/>
      <c r="CD4743" s="22"/>
      <c r="CE4743" s="22"/>
      <c r="CF4743" s="22"/>
      <c r="CG4743" s="22"/>
      <c r="CH4743" s="22"/>
      <c r="CI4743" s="22"/>
      <c r="CJ4743" s="22"/>
      <c r="CK4743" s="22"/>
      <c r="CL4743" s="22"/>
      <c r="CM4743" s="22"/>
      <c r="CN4743" s="22"/>
      <c r="CO4743" s="22"/>
    </row>
    <row r="4744" spans="1:93" s="2" customFormat="1" x14ac:dyDescent="0.3">
      <c r="A4744" s="73" t="s">
        <v>204</v>
      </c>
      <c r="B4744" s="73" t="s">
        <v>362</v>
      </c>
      <c r="C4744" s="67" t="s">
        <v>159</v>
      </c>
      <c r="D4744" s="67" t="str">
        <f t="shared" si="111"/>
        <v>Medium car</v>
      </c>
      <c r="E4744" s="73">
        <f t="shared" si="111"/>
        <v>0</v>
      </c>
      <c r="F4744" s="73" t="str">
        <f t="shared" si="111"/>
        <v>Diesel</v>
      </c>
      <c r="G4744" s="73" t="str">
        <f t="shared" si="111"/>
        <v>km</v>
      </c>
      <c r="H4744" s="73" t="str">
        <f t="shared" si="111"/>
        <v>km</v>
      </c>
      <c r="I4744" s="73" t="str">
        <f t="shared" si="111"/>
        <v>kg CO2</v>
      </c>
      <c r="J4744" s="86" t="str">
        <f t="shared" si="107"/>
        <v>Medium car km Managed cars (by size)</v>
      </c>
      <c r="K4744" s="120">
        <v>0.16877</v>
      </c>
      <c r="L4744" s="48"/>
      <c r="M4744" s="22"/>
      <c r="N4744" s="22"/>
      <c r="O4744" s="22"/>
      <c r="P4744" s="22"/>
      <c r="Q4744" s="22"/>
      <c r="R4744" s="22"/>
      <c r="S4744" s="22"/>
      <c r="T4744" s="2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c r="AQ4744" s="22"/>
      <c r="AR4744" s="22"/>
      <c r="AS4744" s="22"/>
      <c r="AT4744" s="22"/>
      <c r="AU4744" s="22"/>
      <c r="AV4744" s="22"/>
      <c r="AW4744" s="22"/>
      <c r="AX4744" s="22"/>
      <c r="AY4744" s="22"/>
      <c r="AZ4744" s="22"/>
      <c r="BA4744" s="22"/>
      <c r="BB4744" s="22"/>
      <c r="BC4744" s="22"/>
      <c r="BD4744" s="22"/>
      <c r="BE4744" s="22"/>
      <c r="BF4744" s="22"/>
      <c r="BG4744" s="22"/>
      <c r="BH4744" s="22"/>
      <c r="BI4744" s="22"/>
      <c r="BJ4744" s="22"/>
      <c r="BK4744" s="22"/>
      <c r="BL4744" s="22"/>
      <c r="BM4744" s="22"/>
      <c r="BN4744" s="22"/>
      <c r="BO4744" s="22"/>
      <c r="BP4744" s="22"/>
      <c r="BQ4744" s="22"/>
      <c r="BR4744" s="22"/>
      <c r="BS4744" s="22"/>
      <c r="BT4744" s="22"/>
      <c r="BU4744" s="22"/>
      <c r="BV4744" s="22"/>
      <c r="BW4744" s="22"/>
      <c r="BX4744" s="22"/>
      <c r="BY4744" s="22"/>
      <c r="BZ4744" s="22"/>
      <c r="CA4744" s="22"/>
      <c r="CB4744" s="22"/>
      <c r="CC4744" s="22"/>
      <c r="CD4744" s="22"/>
      <c r="CE4744" s="22"/>
      <c r="CF4744" s="22"/>
      <c r="CG4744" s="22"/>
      <c r="CH4744" s="22"/>
      <c r="CI4744" s="22"/>
      <c r="CJ4744" s="22"/>
      <c r="CK4744" s="22"/>
      <c r="CL4744" s="22"/>
      <c r="CM4744" s="22"/>
      <c r="CN4744" s="22"/>
      <c r="CO4744" s="22"/>
    </row>
    <row r="4745" spans="1:93" s="2" customFormat="1" x14ac:dyDescent="0.3">
      <c r="A4745" s="73" t="s">
        <v>204</v>
      </c>
      <c r="B4745" s="73" t="s">
        <v>362</v>
      </c>
      <c r="C4745" s="67" t="s">
        <v>159</v>
      </c>
      <c r="D4745" s="67" t="str">
        <f t="shared" si="111"/>
        <v>Medium car</v>
      </c>
      <c r="E4745" s="73">
        <f t="shared" si="111"/>
        <v>0</v>
      </c>
      <c r="F4745" s="73" t="str">
        <f t="shared" si="111"/>
        <v>Diesel</v>
      </c>
      <c r="G4745" s="73" t="str">
        <f t="shared" si="111"/>
        <v>km</v>
      </c>
      <c r="H4745" s="73" t="str">
        <f t="shared" si="111"/>
        <v>km</v>
      </c>
      <c r="I4745" s="73" t="str">
        <f t="shared" si="111"/>
        <v>kg N2O</v>
      </c>
      <c r="J4745" s="86" t="str">
        <f t="shared" si="107"/>
        <v>Medium car km Managed cars (by size)</v>
      </c>
      <c r="K4745" s="120">
        <v>1.8400000000000001E-3</v>
      </c>
      <c r="L4745" s="48"/>
      <c r="M4745" s="22"/>
      <c r="N4745" s="22"/>
      <c r="O4745" s="22"/>
      <c r="P4745" s="22"/>
      <c r="Q4745" s="22"/>
      <c r="R4745" s="22"/>
      <c r="S4745" s="22"/>
      <c r="T4745" s="22"/>
      <c r="U4745" s="22"/>
      <c r="V4745" s="22"/>
      <c r="W4745" s="22"/>
      <c r="X4745" s="22"/>
      <c r="Y4745" s="22"/>
      <c r="Z4745" s="22"/>
      <c r="AA4745" s="22"/>
      <c r="AB4745" s="22"/>
      <c r="AC4745" s="22"/>
      <c r="AD4745" s="22"/>
      <c r="AE4745" s="22"/>
      <c r="AF4745" s="22"/>
      <c r="AG4745" s="22"/>
      <c r="AH4745" s="22"/>
      <c r="AI4745" s="22"/>
      <c r="AJ4745" s="22"/>
      <c r="AK4745" s="22"/>
      <c r="AL4745" s="22"/>
      <c r="AM4745" s="22"/>
      <c r="AN4745" s="22"/>
      <c r="AO4745" s="22"/>
      <c r="AP4745" s="22"/>
      <c r="AQ4745" s="22"/>
      <c r="AR4745" s="22"/>
      <c r="AS4745" s="22"/>
      <c r="AT4745" s="22"/>
      <c r="AU4745" s="22"/>
      <c r="AV4745" s="22"/>
      <c r="AW4745" s="22"/>
      <c r="AX4745" s="22"/>
      <c r="AY4745" s="22"/>
      <c r="AZ4745" s="22"/>
      <c r="BA4745" s="22"/>
      <c r="BB4745" s="22"/>
      <c r="BC4745" s="22"/>
      <c r="BD4745" s="22"/>
      <c r="BE4745" s="22"/>
      <c r="BF4745" s="22"/>
      <c r="BG4745" s="22"/>
      <c r="BH4745" s="22"/>
      <c r="BI4745" s="22"/>
      <c r="BJ4745" s="22"/>
      <c r="BK4745" s="22"/>
      <c r="BL4745" s="22"/>
      <c r="BM4745" s="22"/>
      <c r="BN4745" s="22"/>
      <c r="BO4745" s="22"/>
      <c r="BP4745" s="22"/>
      <c r="BQ4745" s="22"/>
      <c r="BR4745" s="22"/>
      <c r="BS4745" s="22"/>
      <c r="BT4745" s="22"/>
      <c r="BU4745" s="22"/>
      <c r="BV4745" s="22"/>
      <c r="BW4745" s="22"/>
      <c r="BX4745" s="22"/>
      <c r="BY4745" s="22"/>
      <c r="BZ4745" s="22"/>
      <c r="CA4745" s="22"/>
      <c r="CB4745" s="22"/>
      <c r="CC4745" s="22"/>
      <c r="CD4745" s="22"/>
      <c r="CE4745" s="22"/>
      <c r="CF4745" s="22"/>
      <c r="CG4745" s="22"/>
      <c r="CH4745" s="22"/>
      <c r="CI4745" s="22"/>
      <c r="CJ4745" s="22"/>
      <c r="CK4745" s="22"/>
      <c r="CL4745" s="22"/>
      <c r="CM4745" s="22"/>
      <c r="CN4745" s="22"/>
      <c r="CO4745" s="22"/>
    </row>
    <row r="4746" spans="1:93" s="2" customFormat="1" x14ac:dyDescent="0.3">
      <c r="A4746" s="73" t="s">
        <v>204</v>
      </c>
      <c r="B4746" s="73" t="s">
        <v>362</v>
      </c>
      <c r="C4746" s="67" t="s">
        <v>159</v>
      </c>
      <c r="D4746" s="67" t="str">
        <f t="shared" si="111"/>
        <v>Medium car</v>
      </c>
      <c r="E4746" s="73">
        <f t="shared" si="111"/>
        <v>0</v>
      </c>
      <c r="F4746" s="73" t="str">
        <f t="shared" si="111"/>
        <v>Diesel</v>
      </c>
      <c r="G4746" s="73" t="str">
        <f t="shared" si="111"/>
        <v>miles</v>
      </c>
      <c r="H4746" s="73" t="str">
        <f t="shared" si="111"/>
        <v>miles</v>
      </c>
      <c r="I4746" s="73" t="str">
        <f t="shared" si="111"/>
        <v>kg CO2e</v>
      </c>
      <c r="J4746" s="86" t="str">
        <f t="shared" si="107"/>
        <v>Medium car miles Managed cars (by size)</v>
      </c>
      <c r="K4746" s="120">
        <v>0.27459</v>
      </c>
      <c r="L4746" s="48"/>
      <c r="M4746" s="22"/>
      <c r="N4746" s="22"/>
      <c r="O4746" s="22"/>
      <c r="P4746" s="22"/>
      <c r="Q4746" s="22"/>
      <c r="R4746" s="22"/>
      <c r="S4746" s="22"/>
      <c r="T4746" s="2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c r="AQ4746" s="22"/>
      <c r="AR4746" s="22"/>
      <c r="AS4746" s="22"/>
      <c r="AT4746" s="22"/>
      <c r="AU4746" s="22"/>
      <c r="AV4746" s="22"/>
      <c r="AW4746" s="22"/>
      <c r="AX4746" s="22"/>
      <c r="AY4746" s="22"/>
      <c r="AZ4746" s="22"/>
      <c r="BA4746" s="22"/>
      <c r="BB4746" s="22"/>
      <c r="BC4746" s="22"/>
      <c r="BD4746" s="22"/>
      <c r="BE4746" s="22"/>
      <c r="BF4746" s="22"/>
      <c r="BG4746" s="22"/>
      <c r="BH4746" s="22"/>
      <c r="BI4746" s="22"/>
      <c r="BJ4746" s="22"/>
      <c r="BK4746" s="22"/>
      <c r="BL4746" s="22"/>
      <c r="BM4746" s="22"/>
      <c r="BN4746" s="22"/>
      <c r="BO4746" s="22"/>
      <c r="BP4746" s="22"/>
      <c r="BQ4746" s="22"/>
      <c r="BR4746" s="22"/>
      <c r="BS4746" s="22"/>
      <c r="BT4746" s="22"/>
      <c r="BU4746" s="22"/>
      <c r="BV4746" s="22"/>
      <c r="BW4746" s="22"/>
      <c r="BX4746" s="22"/>
      <c r="BY4746" s="22"/>
      <c r="BZ4746" s="22"/>
      <c r="CA4746" s="22"/>
      <c r="CB4746" s="22"/>
      <c r="CC4746" s="22"/>
      <c r="CD4746" s="22"/>
      <c r="CE4746" s="22"/>
      <c r="CF4746" s="22"/>
      <c r="CG4746" s="22"/>
      <c r="CH4746" s="22"/>
      <c r="CI4746" s="22"/>
      <c r="CJ4746" s="22"/>
      <c r="CK4746" s="22"/>
      <c r="CL4746" s="22"/>
      <c r="CM4746" s="22"/>
      <c r="CN4746" s="22"/>
      <c r="CO4746" s="22"/>
    </row>
    <row r="4747" spans="1:93" s="2" customFormat="1" x14ac:dyDescent="0.3">
      <c r="A4747" s="73" t="s">
        <v>204</v>
      </c>
      <c r="B4747" s="73" t="s">
        <v>362</v>
      </c>
      <c r="C4747" s="67" t="s">
        <v>159</v>
      </c>
      <c r="D4747" s="67" t="str">
        <f t="shared" si="111"/>
        <v>Medium car</v>
      </c>
      <c r="E4747" s="73"/>
      <c r="F4747" s="73" t="str">
        <f t="shared" si="111"/>
        <v>Diesel</v>
      </c>
      <c r="G4747" s="73" t="str">
        <f t="shared" si="111"/>
        <v>miles</v>
      </c>
      <c r="H4747" s="73" t="str">
        <f t="shared" si="111"/>
        <v>miles</v>
      </c>
      <c r="I4747" s="73" t="str">
        <f t="shared" si="111"/>
        <v>kg CH4</v>
      </c>
      <c r="J4747" s="86" t="str">
        <f t="shared" si="107"/>
        <v>Medium car miles Managed cars (by size)</v>
      </c>
      <c r="K4747" s="120">
        <v>1.0000000000000001E-5</v>
      </c>
      <c r="L4747" s="48"/>
      <c r="M4747" s="22"/>
      <c r="N4747" s="22"/>
      <c r="O4747" s="22"/>
      <c r="P4747" s="22"/>
      <c r="Q4747" s="22"/>
      <c r="R4747" s="22"/>
      <c r="S4747" s="22"/>
      <c r="T4747" s="22"/>
      <c r="U4747" s="22"/>
      <c r="V4747" s="22"/>
      <c r="W4747" s="22"/>
      <c r="X4747" s="22"/>
      <c r="Y4747" s="22"/>
      <c r="Z4747" s="22"/>
      <c r="AA4747" s="22"/>
      <c r="AB4747" s="22"/>
      <c r="AC4747" s="22"/>
      <c r="AD4747" s="22"/>
      <c r="AE4747" s="22"/>
      <c r="AF4747" s="22"/>
      <c r="AG4747" s="22"/>
      <c r="AH4747" s="22"/>
      <c r="AI4747" s="22"/>
      <c r="AJ4747" s="22"/>
      <c r="AK4747" s="22"/>
      <c r="AL4747" s="22"/>
      <c r="AM4747" s="22"/>
      <c r="AN4747" s="22"/>
      <c r="AO4747" s="22"/>
      <c r="AP4747" s="22"/>
      <c r="AQ4747" s="22"/>
      <c r="AR4747" s="22"/>
      <c r="AS4747" s="22"/>
      <c r="AT4747" s="22"/>
      <c r="AU4747" s="22"/>
      <c r="AV4747" s="22"/>
      <c r="AW4747" s="22"/>
      <c r="AX4747" s="22"/>
      <c r="AY4747" s="22"/>
      <c r="AZ4747" s="22"/>
      <c r="BA4747" s="22"/>
      <c r="BB4747" s="22"/>
      <c r="BC4747" s="22"/>
      <c r="BD4747" s="22"/>
      <c r="BE4747" s="22"/>
      <c r="BF4747" s="22"/>
      <c r="BG4747" s="22"/>
      <c r="BH4747" s="22"/>
      <c r="BI4747" s="22"/>
      <c r="BJ4747" s="22"/>
      <c r="BK4747" s="22"/>
      <c r="BL4747" s="22"/>
      <c r="BM4747" s="22"/>
      <c r="BN4747" s="22"/>
      <c r="BO4747" s="22"/>
      <c r="BP4747" s="22"/>
      <c r="BQ4747" s="22"/>
      <c r="BR4747" s="22"/>
      <c r="BS4747" s="22"/>
      <c r="BT4747" s="22"/>
      <c r="BU4747" s="22"/>
      <c r="BV4747" s="22"/>
      <c r="BW4747" s="22"/>
      <c r="BX4747" s="22"/>
      <c r="BY4747" s="22"/>
      <c r="BZ4747" s="22"/>
      <c r="CA4747" s="22"/>
      <c r="CB4747" s="22"/>
      <c r="CC4747" s="22"/>
      <c r="CD4747" s="22"/>
      <c r="CE4747" s="22"/>
      <c r="CF4747" s="22"/>
      <c r="CG4747" s="22"/>
      <c r="CH4747" s="22"/>
      <c r="CI4747" s="22"/>
      <c r="CJ4747" s="22"/>
      <c r="CK4747" s="22"/>
      <c r="CL4747" s="22"/>
      <c r="CM4747" s="22"/>
      <c r="CN4747" s="22"/>
      <c r="CO4747" s="22"/>
    </row>
    <row r="4748" spans="1:93" s="2" customFormat="1" x14ac:dyDescent="0.3">
      <c r="A4748" s="73" t="s">
        <v>204</v>
      </c>
      <c r="B4748" s="73" t="s">
        <v>362</v>
      </c>
      <c r="C4748" s="67" t="s">
        <v>159</v>
      </c>
      <c r="D4748" s="67" t="str">
        <f t="shared" si="111"/>
        <v>Medium car</v>
      </c>
      <c r="E4748" s="73"/>
      <c r="F4748" s="73" t="str">
        <f t="shared" si="111"/>
        <v>Diesel</v>
      </c>
      <c r="G4748" s="73" t="str">
        <f t="shared" si="111"/>
        <v>miles</v>
      </c>
      <c r="H4748" s="73" t="str">
        <f t="shared" si="111"/>
        <v>miles</v>
      </c>
      <c r="I4748" s="73" t="str">
        <f t="shared" si="111"/>
        <v>kg CO2</v>
      </c>
      <c r="J4748" s="86" t="str">
        <f t="shared" si="107"/>
        <v>Medium car miles Managed cars (by size)</v>
      </c>
      <c r="K4748" s="120">
        <v>0.27161000000000002</v>
      </c>
      <c r="L4748" s="48"/>
      <c r="M4748" s="22"/>
      <c r="N4748" s="22"/>
      <c r="O4748" s="22"/>
      <c r="P4748" s="22"/>
      <c r="Q4748" s="22"/>
      <c r="R4748" s="22"/>
      <c r="S4748" s="22"/>
      <c r="T4748" s="2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c r="AQ4748" s="22"/>
      <c r="AR4748" s="22"/>
      <c r="AS4748" s="22"/>
      <c r="AT4748" s="22"/>
      <c r="AU4748" s="22"/>
      <c r="AV4748" s="22"/>
      <c r="AW4748" s="22"/>
      <c r="AX4748" s="22"/>
      <c r="AY4748" s="22"/>
      <c r="AZ4748" s="22"/>
      <c r="BA4748" s="22"/>
      <c r="BB4748" s="22"/>
      <c r="BC4748" s="22"/>
      <c r="BD4748" s="22"/>
      <c r="BE4748" s="22"/>
      <c r="BF4748" s="22"/>
      <c r="BG4748" s="22"/>
      <c r="BH4748" s="22"/>
      <c r="BI4748" s="22"/>
      <c r="BJ4748" s="22"/>
      <c r="BK4748" s="22"/>
      <c r="BL4748" s="22"/>
      <c r="BM4748" s="22"/>
      <c r="BN4748" s="22"/>
      <c r="BO4748" s="22"/>
      <c r="BP4748" s="22"/>
      <c r="BQ4748" s="22"/>
      <c r="BR4748" s="22"/>
      <c r="BS4748" s="22"/>
      <c r="BT4748" s="22"/>
      <c r="BU4748" s="22"/>
      <c r="BV4748" s="22"/>
      <c r="BW4748" s="22"/>
      <c r="BX4748" s="22"/>
      <c r="BY4748" s="22"/>
      <c r="BZ4748" s="22"/>
      <c r="CA4748" s="22"/>
      <c r="CB4748" s="22"/>
      <c r="CC4748" s="22"/>
      <c r="CD4748" s="22"/>
      <c r="CE4748" s="22"/>
      <c r="CF4748" s="22"/>
      <c r="CG4748" s="22"/>
      <c r="CH4748" s="22"/>
      <c r="CI4748" s="22"/>
      <c r="CJ4748" s="22"/>
      <c r="CK4748" s="22"/>
      <c r="CL4748" s="22"/>
      <c r="CM4748" s="22"/>
      <c r="CN4748" s="22"/>
      <c r="CO4748" s="22"/>
    </row>
    <row r="4749" spans="1:93" s="2" customFormat="1" x14ac:dyDescent="0.3">
      <c r="A4749" s="73" t="s">
        <v>204</v>
      </c>
      <c r="B4749" s="73" t="s">
        <v>362</v>
      </c>
      <c r="C4749" s="67" t="s">
        <v>159</v>
      </c>
      <c r="D4749" s="67" t="str">
        <f t="shared" si="111"/>
        <v>Medium car</v>
      </c>
      <c r="E4749" s="73"/>
      <c r="F4749" s="73" t="str">
        <f t="shared" si="111"/>
        <v>Diesel</v>
      </c>
      <c r="G4749" s="73" t="str">
        <f t="shared" si="111"/>
        <v>miles</v>
      </c>
      <c r="H4749" s="73" t="str">
        <f t="shared" si="111"/>
        <v>miles</v>
      </c>
      <c r="I4749" s="73" t="str">
        <f t="shared" si="111"/>
        <v>kg N2O</v>
      </c>
      <c r="J4749" s="86" t="str">
        <f t="shared" si="107"/>
        <v>Medium car miles Managed cars (by size)</v>
      </c>
      <c r="K4749" s="120">
        <v>2.97E-3</v>
      </c>
      <c r="L4749" s="48"/>
      <c r="M4749" s="22"/>
      <c r="N4749" s="22"/>
      <c r="O4749" s="22"/>
      <c r="P4749" s="22"/>
      <c r="Q4749" s="22"/>
      <c r="R4749" s="22"/>
      <c r="S4749" s="22"/>
      <c r="T4749" s="22"/>
      <c r="U4749" s="22"/>
      <c r="V4749" s="22"/>
      <c r="W4749" s="22"/>
      <c r="X4749" s="22"/>
      <c r="Y4749" s="22"/>
      <c r="Z4749" s="22"/>
      <c r="AA4749" s="22"/>
      <c r="AB4749" s="22"/>
      <c r="AC4749" s="22"/>
      <c r="AD4749" s="22"/>
      <c r="AE4749" s="22"/>
      <c r="AF4749" s="22"/>
      <c r="AG4749" s="22"/>
      <c r="AH4749" s="22"/>
      <c r="AI4749" s="22"/>
      <c r="AJ4749" s="22"/>
      <c r="AK4749" s="22"/>
      <c r="AL4749" s="22"/>
      <c r="AM4749" s="22"/>
      <c r="AN4749" s="22"/>
      <c r="AO4749" s="22"/>
      <c r="AP4749" s="22"/>
      <c r="AQ4749" s="22"/>
      <c r="AR4749" s="22"/>
      <c r="AS4749" s="22"/>
      <c r="AT4749" s="22"/>
      <c r="AU4749" s="22"/>
      <c r="AV4749" s="22"/>
      <c r="AW4749" s="22"/>
      <c r="AX4749" s="22"/>
      <c r="AY4749" s="22"/>
      <c r="AZ4749" s="22"/>
      <c r="BA4749" s="22"/>
      <c r="BB4749" s="22"/>
      <c r="BC4749" s="22"/>
      <c r="BD4749" s="22"/>
      <c r="BE4749" s="22"/>
      <c r="BF4749" s="22"/>
      <c r="BG4749" s="22"/>
      <c r="BH4749" s="22"/>
      <c r="BI4749" s="22"/>
      <c r="BJ4749" s="22"/>
      <c r="BK4749" s="22"/>
      <c r="BL4749" s="22"/>
      <c r="BM4749" s="22"/>
      <c r="BN4749" s="22"/>
      <c r="BO4749" s="22"/>
      <c r="BP4749" s="22"/>
      <c r="BQ4749" s="22"/>
      <c r="BR4749" s="22"/>
      <c r="BS4749" s="22"/>
      <c r="BT4749" s="22"/>
      <c r="BU4749" s="22"/>
      <c r="BV4749" s="22"/>
      <c r="BW4749" s="22"/>
      <c r="BX4749" s="22"/>
      <c r="BY4749" s="22"/>
      <c r="BZ4749" s="22"/>
      <c r="CA4749" s="22"/>
      <c r="CB4749" s="22"/>
      <c r="CC4749" s="22"/>
      <c r="CD4749" s="22"/>
      <c r="CE4749" s="22"/>
      <c r="CF4749" s="22"/>
      <c r="CG4749" s="22"/>
      <c r="CH4749" s="22"/>
      <c r="CI4749" s="22"/>
      <c r="CJ4749" s="22"/>
      <c r="CK4749" s="22"/>
      <c r="CL4749" s="22"/>
      <c r="CM4749" s="22"/>
      <c r="CN4749" s="22"/>
      <c r="CO4749" s="22"/>
    </row>
    <row r="4750" spans="1:93" s="2" customFormat="1" x14ac:dyDescent="0.3">
      <c r="A4750" s="73" t="s">
        <v>204</v>
      </c>
      <c r="B4750" s="73" t="s">
        <v>362</v>
      </c>
      <c r="C4750" s="67" t="s">
        <v>159</v>
      </c>
      <c r="D4750" s="67" t="str">
        <f t="shared" ref="D4750:I4759" si="112">D4050</f>
        <v>Medium car</v>
      </c>
      <c r="E4750" s="73"/>
      <c r="F4750" s="73" t="str">
        <f t="shared" si="112"/>
        <v>Petrol</v>
      </c>
      <c r="G4750" s="73" t="str">
        <f t="shared" si="112"/>
        <v>km</v>
      </c>
      <c r="H4750" s="73" t="str">
        <f t="shared" si="112"/>
        <v>km</v>
      </c>
      <c r="I4750" s="73" t="str">
        <f t="shared" si="112"/>
        <v>kg CO2e</v>
      </c>
      <c r="J4750" s="86" t="str">
        <f t="shared" si="107"/>
        <v>Medium car km Managed cars (by size)</v>
      </c>
      <c r="K4750" s="120">
        <v>0.19228000000000001</v>
      </c>
      <c r="L4750" s="48"/>
      <c r="M4750" s="22"/>
      <c r="N4750" s="22"/>
      <c r="O4750" s="22"/>
      <c r="P4750" s="22"/>
      <c r="Q4750" s="22"/>
      <c r="R4750" s="22"/>
      <c r="S4750" s="22"/>
      <c r="T4750" s="2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c r="AQ4750" s="22"/>
      <c r="AR4750" s="22"/>
      <c r="AS4750" s="22"/>
      <c r="AT4750" s="22"/>
      <c r="AU4750" s="22"/>
      <c r="AV4750" s="22"/>
      <c r="AW4750" s="22"/>
      <c r="AX4750" s="22"/>
      <c r="AY4750" s="22"/>
      <c r="AZ4750" s="22"/>
      <c r="BA4750" s="22"/>
      <c r="BB4750" s="22"/>
      <c r="BC4750" s="22"/>
      <c r="BD4750" s="22"/>
      <c r="BE4750" s="22"/>
      <c r="BF4750" s="22"/>
      <c r="BG4750" s="22"/>
      <c r="BH4750" s="22"/>
      <c r="BI4750" s="22"/>
      <c r="BJ4750" s="22"/>
      <c r="BK4750" s="22"/>
      <c r="BL4750" s="22"/>
      <c r="BM4750" s="22"/>
      <c r="BN4750" s="22"/>
      <c r="BO4750" s="22"/>
      <c r="BP4750" s="22"/>
      <c r="BQ4750" s="22"/>
      <c r="BR4750" s="22"/>
      <c r="BS4750" s="22"/>
      <c r="BT4750" s="22"/>
      <c r="BU4750" s="22"/>
      <c r="BV4750" s="22"/>
      <c r="BW4750" s="22"/>
      <c r="BX4750" s="22"/>
      <c r="BY4750" s="22"/>
      <c r="BZ4750" s="22"/>
      <c r="CA4750" s="22"/>
      <c r="CB4750" s="22"/>
      <c r="CC4750" s="22"/>
      <c r="CD4750" s="22"/>
      <c r="CE4750" s="22"/>
      <c r="CF4750" s="22"/>
      <c r="CG4750" s="22"/>
      <c r="CH4750" s="22"/>
      <c r="CI4750" s="22"/>
      <c r="CJ4750" s="22"/>
      <c r="CK4750" s="22"/>
      <c r="CL4750" s="22"/>
      <c r="CM4750" s="22"/>
      <c r="CN4750" s="22"/>
      <c r="CO4750" s="22"/>
    </row>
    <row r="4751" spans="1:93" s="2" customFormat="1" x14ac:dyDescent="0.3">
      <c r="A4751" s="73" t="s">
        <v>204</v>
      </c>
      <c r="B4751" s="73" t="s">
        <v>362</v>
      </c>
      <c r="C4751" s="67" t="s">
        <v>159</v>
      </c>
      <c r="D4751" s="67" t="str">
        <f t="shared" si="112"/>
        <v>Medium car</v>
      </c>
      <c r="E4751" s="73"/>
      <c r="F4751" s="73" t="str">
        <f t="shared" si="112"/>
        <v>Petrol</v>
      </c>
      <c r="G4751" s="73" t="str">
        <f t="shared" si="112"/>
        <v>km</v>
      </c>
      <c r="H4751" s="73" t="str">
        <f t="shared" si="112"/>
        <v>km</v>
      </c>
      <c r="I4751" s="73" t="str">
        <f t="shared" si="112"/>
        <v>kg CH4</v>
      </c>
      <c r="J4751" s="86" t="str">
        <f t="shared" si="107"/>
        <v>Medium car km Managed cars (by size)</v>
      </c>
      <c r="K4751" s="120">
        <v>3.2000000000000003E-4</v>
      </c>
      <c r="L4751" s="48"/>
      <c r="M4751" s="22"/>
      <c r="N4751" s="22"/>
      <c r="O4751" s="22"/>
      <c r="P4751" s="22"/>
      <c r="Q4751" s="22"/>
      <c r="R4751" s="22"/>
      <c r="S4751" s="22"/>
      <c r="T4751" s="22"/>
      <c r="U4751" s="22"/>
      <c r="V4751" s="22"/>
      <c r="W4751" s="22"/>
      <c r="X4751" s="22"/>
      <c r="Y4751" s="22"/>
      <c r="Z4751" s="22"/>
      <c r="AA4751" s="22"/>
      <c r="AB4751" s="22"/>
      <c r="AC4751" s="22"/>
      <c r="AD4751" s="22"/>
      <c r="AE4751" s="22"/>
      <c r="AF4751" s="22"/>
      <c r="AG4751" s="22"/>
      <c r="AH4751" s="22"/>
      <c r="AI4751" s="22"/>
      <c r="AJ4751" s="22"/>
      <c r="AK4751" s="22"/>
      <c r="AL4751" s="22"/>
      <c r="AM4751" s="22"/>
      <c r="AN4751" s="22"/>
      <c r="AO4751" s="22"/>
      <c r="AP4751" s="22"/>
      <c r="AQ4751" s="22"/>
      <c r="AR4751" s="22"/>
      <c r="AS4751" s="22"/>
      <c r="AT4751" s="22"/>
      <c r="AU4751" s="22"/>
      <c r="AV4751" s="22"/>
      <c r="AW4751" s="22"/>
      <c r="AX4751" s="22"/>
      <c r="AY4751" s="22"/>
      <c r="AZ4751" s="22"/>
      <c r="BA4751" s="22"/>
      <c r="BB4751" s="22"/>
      <c r="BC4751" s="22"/>
      <c r="BD4751" s="22"/>
      <c r="BE4751" s="22"/>
      <c r="BF4751" s="22"/>
      <c r="BG4751" s="22"/>
      <c r="BH4751" s="22"/>
      <c r="BI4751" s="22"/>
      <c r="BJ4751" s="22"/>
      <c r="BK4751" s="22"/>
      <c r="BL4751" s="22"/>
      <c r="BM4751" s="22"/>
      <c r="BN4751" s="22"/>
      <c r="BO4751" s="22"/>
      <c r="BP4751" s="22"/>
      <c r="BQ4751" s="22"/>
      <c r="BR4751" s="22"/>
      <c r="BS4751" s="22"/>
      <c r="BT4751" s="22"/>
      <c r="BU4751" s="22"/>
      <c r="BV4751" s="22"/>
      <c r="BW4751" s="22"/>
      <c r="BX4751" s="22"/>
      <c r="BY4751" s="22"/>
      <c r="BZ4751" s="22"/>
      <c r="CA4751" s="22"/>
      <c r="CB4751" s="22"/>
      <c r="CC4751" s="22"/>
      <c r="CD4751" s="22"/>
      <c r="CE4751" s="22"/>
      <c r="CF4751" s="22"/>
      <c r="CG4751" s="22"/>
      <c r="CH4751" s="22"/>
      <c r="CI4751" s="22"/>
      <c r="CJ4751" s="22"/>
      <c r="CK4751" s="22"/>
      <c r="CL4751" s="22"/>
      <c r="CM4751" s="22"/>
      <c r="CN4751" s="22"/>
      <c r="CO4751" s="22"/>
    </row>
    <row r="4752" spans="1:93" s="2" customFormat="1" x14ac:dyDescent="0.3">
      <c r="A4752" s="73" t="s">
        <v>204</v>
      </c>
      <c r="B4752" s="73" t="s">
        <v>362</v>
      </c>
      <c r="C4752" s="67" t="s">
        <v>159</v>
      </c>
      <c r="D4752" s="67" t="str">
        <f t="shared" si="112"/>
        <v>Medium car</v>
      </c>
      <c r="E4752" s="73"/>
      <c r="F4752" s="73" t="str">
        <f t="shared" si="112"/>
        <v>Petrol</v>
      </c>
      <c r="G4752" s="73" t="str">
        <f t="shared" si="112"/>
        <v>km</v>
      </c>
      <c r="H4752" s="73" t="str">
        <f t="shared" si="112"/>
        <v>km</v>
      </c>
      <c r="I4752" s="73" t="str">
        <f t="shared" si="112"/>
        <v>kg CO2</v>
      </c>
      <c r="J4752" s="86" t="str">
        <f t="shared" si="107"/>
        <v>Medium car km Managed cars (by size)</v>
      </c>
      <c r="K4752" s="120">
        <v>0.19158</v>
      </c>
      <c r="L4752" s="48"/>
      <c r="M4752" s="22"/>
      <c r="N4752" s="22"/>
      <c r="O4752" s="22"/>
      <c r="P4752" s="22"/>
      <c r="Q4752" s="22"/>
      <c r="R4752" s="22"/>
      <c r="S4752" s="22"/>
      <c r="T4752" s="2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c r="AQ4752" s="22"/>
      <c r="AR4752" s="22"/>
      <c r="AS4752" s="22"/>
      <c r="AT4752" s="22"/>
      <c r="AU4752" s="22"/>
      <c r="AV4752" s="22"/>
      <c r="AW4752" s="22"/>
      <c r="AX4752" s="22"/>
      <c r="AY4752" s="22"/>
      <c r="AZ4752" s="22"/>
      <c r="BA4752" s="22"/>
      <c r="BB4752" s="22"/>
      <c r="BC4752" s="22"/>
      <c r="BD4752" s="22"/>
      <c r="BE4752" s="22"/>
      <c r="BF4752" s="22"/>
      <c r="BG4752" s="22"/>
      <c r="BH4752" s="22"/>
      <c r="BI4752" s="22"/>
      <c r="BJ4752" s="22"/>
      <c r="BK4752" s="22"/>
      <c r="BL4752" s="22"/>
      <c r="BM4752" s="22"/>
      <c r="BN4752" s="22"/>
      <c r="BO4752" s="22"/>
      <c r="BP4752" s="22"/>
      <c r="BQ4752" s="22"/>
      <c r="BR4752" s="22"/>
      <c r="BS4752" s="22"/>
      <c r="BT4752" s="22"/>
      <c r="BU4752" s="22"/>
      <c r="BV4752" s="22"/>
      <c r="BW4752" s="22"/>
      <c r="BX4752" s="22"/>
      <c r="BY4752" s="22"/>
      <c r="BZ4752" s="22"/>
      <c r="CA4752" s="22"/>
      <c r="CB4752" s="22"/>
      <c r="CC4752" s="22"/>
      <c r="CD4752" s="22"/>
      <c r="CE4752" s="22"/>
      <c r="CF4752" s="22"/>
      <c r="CG4752" s="22"/>
      <c r="CH4752" s="22"/>
      <c r="CI4752" s="22"/>
      <c r="CJ4752" s="22"/>
      <c r="CK4752" s="22"/>
      <c r="CL4752" s="22"/>
      <c r="CM4752" s="22"/>
      <c r="CN4752" s="22"/>
      <c r="CO4752" s="22"/>
    </row>
    <row r="4753" spans="1:93" s="2" customFormat="1" x14ac:dyDescent="0.3">
      <c r="A4753" s="73" t="s">
        <v>204</v>
      </c>
      <c r="B4753" s="73" t="s">
        <v>362</v>
      </c>
      <c r="C4753" s="67" t="s">
        <v>159</v>
      </c>
      <c r="D4753" s="67" t="str">
        <f t="shared" si="112"/>
        <v>Medium car</v>
      </c>
      <c r="E4753" s="73"/>
      <c r="F4753" s="73" t="str">
        <f t="shared" si="112"/>
        <v>Petrol</v>
      </c>
      <c r="G4753" s="73" t="str">
        <f t="shared" si="112"/>
        <v>km</v>
      </c>
      <c r="H4753" s="73" t="str">
        <f t="shared" si="112"/>
        <v>km</v>
      </c>
      <c r="I4753" s="73" t="str">
        <f t="shared" si="112"/>
        <v>kg N2O</v>
      </c>
      <c r="J4753" s="86" t="str">
        <f t="shared" si="107"/>
        <v>Medium car km Managed cars (by size)</v>
      </c>
      <c r="K4753" s="120">
        <v>3.8000000000000002E-4</v>
      </c>
      <c r="L4753" s="48"/>
      <c r="M4753" s="22"/>
      <c r="N4753" s="22"/>
      <c r="O4753" s="22"/>
      <c r="P4753" s="22"/>
      <c r="Q4753" s="22"/>
      <c r="R4753" s="22"/>
      <c r="S4753" s="22"/>
      <c r="T4753" s="22"/>
      <c r="U4753" s="22"/>
      <c r="V4753" s="22"/>
      <c r="W4753" s="22"/>
      <c r="X4753" s="22"/>
      <c r="Y4753" s="22"/>
      <c r="Z4753" s="22"/>
      <c r="AA4753" s="22"/>
      <c r="AB4753" s="22"/>
      <c r="AC4753" s="22"/>
      <c r="AD4753" s="22"/>
      <c r="AE4753" s="22"/>
      <c r="AF4753" s="22"/>
      <c r="AG4753" s="22"/>
      <c r="AH4753" s="22"/>
      <c r="AI4753" s="22"/>
      <c r="AJ4753" s="22"/>
      <c r="AK4753" s="22"/>
      <c r="AL4753" s="22"/>
      <c r="AM4753" s="22"/>
      <c r="AN4753" s="22"/>
      <c r="AO4753" s="22"/>
      <c r="AP4753" s="22"/>
      <c r="AQ4753" s="22"/>
      <c r="AR4753" s="22"/>
      <c r="AS4753" s="22"/>
      <c r="AT4753" s="22"/>
      <c r="AU4753" s="22"/>
      <c r="AV4753" s="22"/>
      <c r="AW4753" s="22"/>
      <c r="AX4753" s="22"/>
      <c r="AY4753" s="22"/>
      <c r="AZ4753" s="22"/>
      <c r="BA4753" s="22"/>
      <c r="BB4753" s="22"/>
      <c r="BC4753" s="22"/>
      <c r="BD4753" s="22"/>
      <c r="BE4753" s="22"/>
      <c r="BF4753" s="22"/>
      <c r="BG4753" s="22"/>
      <c r="BH4753" s="22"/>
      <c r="BI4753" s="22"/>
      <c r="BJ4753" s="22"/>
      <c r="BK4753" s="22"/>
      <c r="BL4753" s="22"/>
      <c r="BM4753" s="22"/>
      <c r="BN4753" s="22"/>
      <c r="BO4753" s="22"/>
      <c r="BP4753" s="22"/>
      <c r="BQ4753" s="22"/>
      <c r="BR4753" s="22"/>
      <c r="BS4753" s="22"/>
      <c r="BT4753" s="22"/>
      <c r="BU4753" s="22"/>
      <c r="BV4753" s="22"/>
      <c r="BW4753" s="22"/>
      <c r="BX4753" s="22"/>
      <c r="BY4753" s="22"/>
      <c r="BZ4753" s="22"/>
      <c r="CA4753" s="22"/>
      <c r="CB4753" s="22"/>
      <c r="CC4753" s="22"/>
      <c r="CD4753" s="22"/>
      <c r="CE4753" s="22"/>
      <c r="CF4753" s="22"/>
      <c r="CG4753" s="22"/>
      <c r="CH4753" s="22"/>
      <c r="CI4753" s="22"/>
      <c r="CJ4753" s="22"/>
      <c r="CK4753" s="22"/>
      <c r="CL4753" s="22"/>
      <c r="CM4753" s="22"/>
      <c r="CN4753" s="22"/>
      <c r="CO4753" s="22"/>
    </row>
    <row r="4754" spans="1:93" s="2" customFormat="1" x14ac:dyDescent="0.3">
      <c r="A4754" s="73" t="s">
        <v>204</v>
      </c>
      <c r="B4754" s="73" t="s">
        <v>362</v>
      </c>
      <c r="C4754" s="67" t="s">
        <v>159</v>
      </c>
      <c r="D4754" s="67" t="str">
        <f t="shared" si="112"/>
        <v>Medium car</v>
      </c>
      <c r="E4754" s="73"/>
      <c r="F4754" s="73" t="str">
        <f t="shared" si="112"/>
        <v>Petrol</v>
      </c>
      <c r="G4754" s="73" t="str">
        <f t="shared" si="112"/>
        <v>miles</v>
      </c>
      <c r="H4754" s="73" t="str">
        <f t="shared" si="112"/>
        <v>miles</v>
      </c>
      <c r="I4754" s="73" t="str">
        <f t="shared" si="112"/>
        <v>kg CO2e</v>
      </c>
      <c r="J4754" s="86" t="str">
        <f t="shared" si="107"/>
        <v>Medium car miles Managed cars (by size)</v>
      </c>
      <c r="K4754" s="120">
        <v>0.30945</v>
      </c>
      <c r="L4754" s="48"/>
      <c r="M4754" s="22"/>
      <c r="N4754" s="22"/>
      <c r="O4754" s="22"/>
      <c r="P4754" s="22"/>
      <c r="Q4754" s="22"/>
      <c r="R4754" s="22"/>
      <c r="S4754" s="22"/>
      <c r="T4754" s="2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c r="AQ4754" s="22"/>
      <c r="AR4754" s="22"/>
      <c r="AS4754" s="22"/>
      <c r="AT4754" s="22"/>
      <c r="AU4754" s="22"/>
      <c r="AV4754" s="22"/>
      <c r="AW4754" s="22"/>
      <c r="AX4754" s="22"/>
      <c r="AY4754" s="22"/>
      <c r="AZ4754" s="22"/>
      <c r="BA4754" s="22"/>
      <c r="BB4754" s="22"/>
      <c r="BC4754" s="22"/>
      <c r="BD4754" s="22"/>
      <c r="BE4754" s="22"/>
      <c r="BF4754" s="22"/>
      <c r="BG4754" s="22"/>
      <c r="BH4754" s="22"/>
      <c r="BI4754" s="22"/>
      <c r="BJ4754" s="22"/>
      <c r="BK4754" s="22"/>
      <c r="BL4754" s="22"/>
      <c r="BM4754" s="22"/>
      <c r="BN4754" s="22"/>
      <c r="BO4754" s="22"/>
      <c r="BP4754" s="22"/>
      <c r="BQ4754" s="22"/>
      <c r="BR4754" s="22"/>
      <c r="BS4754" s="22"/>
      <c r="BT4754" s="22"/>
      <c r="BU4754" s="22"/>
      <c r="BV4754" s="22"/>
      <c r="BW4754" s="22"/>
      <c r="BX4754" s="22"/>
      <c r="BY4754" s="22"/>
      <c r="BZ4754" s="22"/>
      <c r="CA4754" s="22"/>
      <c r="CB4754" s="22"/>
      <c r="CC4754" s="22"/>
      <c r="CD4754" s="22"/>
      <c r="CE4754" s="22"/>
      <c r="CF4754" s="22"/>
      <c r="CG4754" s="22"/>
      <c r="CH4754" s="22"/>
      <c r="CI4754" s="22"/>
      <c r="CJ4754" s="22"/>
      <c r="CK4754" s="22"/>
      <c r="CL4754" s="22"/>
      <c r="CM4754" s="22"/>
      <c r="CN4754" s="22"/>
      <c r="CO4754" s="22"/>
    </row>
    <row r="4755" spans="1:93" s="2" customFormat="1" x14ac:dyDescent="0.3">
      <c r="A4755" s="73" t="s">
        <v>204</v>
      </c>
      <c r="B4755" s="73" t="s">
        <v>362</v>
      </c>
      <c r="C4755" s="67" t="s">
        <v>159</v>
      </c>
      <c r="D4755" s="67" t="str">
        <f t="shared" si="112"/>
        <v>Medium car</v>
      </c>
      <c r="E4755" s="73"/>
      <c r="F4755" s="73" t="str">
        <f t="shared" si="112"/>
        <v>Petrol</v>
      </c>
      <c r="G4755" s="73" t="str">
        <f t="shared" si="112"/>
        <v>miles</v>
      </c>
      <c r="H4755" s="73" t="str">
        <f t="shared" si="112"/>
        <v>miles</v>
      </c>
      <c r="I4755" s="73" t="str">
        <f t="shared" si="112"/>
        <v>kg CH4</v>
      </c>
      <c r="J4755" s="86" t="str">
        <f t="shared" si="107"/>
        <v>Medium car miles Managed cars (by size)</v>
      </c>
      <c r="K4755" s="120">
        <v>5.1000000000000004E-4</v>
      </c>
      <c r="L4755" s="48"/>
      <c r="M4755" s="22"/>
      <c r="N4755" s="22"/>
      <c r="O4755" s="22"/>
      <c r="P4755" s="22"/>
      <c r="Q4755" s="22"/>
      <c r="R4755" s="22"/>
      <c r="S4755" s="22"/>
      <c r="T4755" s="22"/>
      <c r="U4755" s="22"/>
      <c r="V4755" s="22"/>
      <c r="W4755" s="22"/>
      <c r="X4755" s="22"/>
      <c r="Y4755" s="22"/>
      <c r="Z4755" s="22"/>
      <c r="AA4755" s="22"/>
      <c r="AB4755" s="22"/>
      <c r="AC4755" s="22"/>
      <c r="AD4755" s="22"/>
      <c r="AE4755" s="22"/>
      <c r="AF4755" s="22"/>
      <c r="AG4755" s="22"/>
      <c r="AH4755" s="22"/>
      <c r="AI4755" s="22"/>
      <c r="AJ4755" s="22"/>
      <c r="AK4755" s="22"/>
      <c r="AL4755" s="22"/>
      <c r="AM4755" s="22"/>
      <c r="AN4755" s="22"/>
      <c r="AO4755" s="22"/>
      <c r="AP4755" s="22"/>
      <c r="AQ4755" s="22"/>
      <c r="AR4755" s="22"/>
      <c r="AS4755" s="22"/>
      <c r="AT4755" s="22"/>
      <c r="AU4755" s="22"/>
      <c r="AV4755" s="22"/>
      <c r="AW4755" s="22"/>
      <c r="AX4755" s="22"/>
      <c r="AY4755" s="22"/>
      <c r="AZ4755" s="22"/>
      <c r="BA4755" s="22"/>
      <c r="BB4755" s="22"/>
      <c r="BC4755" s="22"/>
      <c r="BD4755" s="22"/>
      <c r="BE4755" s="22"/>
      <c r="BF4755" s="22"/>
      <c r="BG4755" s="22"/>
      <c r="BH4755" s="22"/>
      <c r="BI4755" s="22"/>
      <c r="BJ4755" s="22"/>
      <c r="BK4755" s="22"/>
      <c r="BL4755" s="22"/>
      <c r="BM4755" s="22"/>
      <c r="BN4755" s="22"/>
      <c r="BO4755" s="22"/>
      <c r="BP4755" s="22"/>
      <c r="BQ4755" s="22"/>
      <c r="BR4755" s="22"/>
      <c r="BS4755" s="22"/>
      <c r="BT4755" s="22"/>
      <c r="BU4755" s="22"/>
      <c r="BV4755" s="22"/>
      <c r="BW4755" s="22"/>
      <c r="BX4755" s="22"/>
      <c r="BY4755" s="22"/>
      <c r="BZ4755" s="22"/>
      <c r="CA4755" s="22"/>
      <c r="CB4755" s="22"/>
      <c r="CC4755" s="22"/>
      <c r="CD4755" s="22"/>
      <c r="CE4755" s="22"/>
      <c r="CF4755" s="22"/>
      <c r="CG4755" s="22"/>
      <c r="CH4755" s="22"/>
      <c r="CI4755" s="22"/>
      <c r="CJ4755" s="22"/>
      <c r="CK4755" s="22"/>
      <c r="CL4755" s="22"/>
      <c r="CM4755" s="22"/>
      <c r="CN4755" s="22"/>
      <c r="CO4755" s="22"/>
    </row>
    <row r="4756" spans="1:93" s="2" customFormat="1" x14ac:dyDescent="0.3">
      <c r="A4756" s="73" t="s">
        <v>204</v>
      </c>
      <c r="B4756" s="73" t="s">
        <v>362</v>
      </c>
      <c r="C4756" s="67" t="s">
        <v>159</v>
      </c>
      <c r="D4756" s="67" t="str">
        <f t="shared" si="112"/>
        <v>Medium car</v>
      </c>
      <c r="E4756" s="73"/>
      <c r="F4756" s="73" t="str">
        <f t="shared" si="112"/>
        <v>Petrol</v>
      </c>
      <c r="G4756" s="73" t="str">
        <f t="shared" si="112"/>
        <v>miles</v>
      </c>
      <c r="H4756" s="73" t="str">
        <f t="shared" si="112"/>
        <v>miles</v>
      </c>
      <c r="I4756" s="73" t="str">
        <f t="shared" si="112"/>
        <v>kg CO2</v>
      </c>
      <c r="J4756" s="86" t="str">
        <f t="shared" si="107"/>
        <v>Medium car miles Managed cars (by size)</v>
      </c>
      <c r="K4756" s="120">
        <v>0.30832999999999999</v>
      </c>
      <c r="L4756" s="48"/>
      <c r="M4756" s="22"/>
      <c r="N4756" s="22"/>
      <c r="O4756" s="22"/>
      <c r="P4756" s="22"/>
      <c r="Q4756" s="22"/>
      <c r="R4756" s="22"/>
      <c r="S4756" s="22"/>
      <c r="T4756" s="2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c r="AQ4756" s="22"/>
      <c r="AR4756" s="22"/>
      <c r="AS4756" s="22"/>
      <c r="AT4756" s="22"/>
      <c r="AU4756" s="22"/>
      <c r="AV4756" s="22"/>
      <c r="AW4756" s="22"/>
      <c r="AX4756" s="22"/>
      <c r="AY4756" s="22"/>
      <c r="AZ4756" s="22"/>
      <c r="BA4756" s="22"/>
      <c r="BB4756" s="22"/>
      <c r="BC4756" s="22"/>
      <c r="BD4756" s="22"/>
      <c r="BE4756" s="22"/>
      <c r="BF4756" s="22"/>
      <c r="BG4756" s="22"/>
      <c r="BH4756" s="22"/>
      <c r="BI4756" s="22"/>
      <c r="BJ4756" s="22"/>
      <c r="BK4756" s="22"/>
      <c r="BL4756" s="22"/>
      <c r="BM4756" s="22"/>
      <c r="BN4756" s="22"/>
      <c r="BO4756" s="22"/>
      <c r="BP4756" s="22"/>
      <c r="BQ4756" s="22"/>
      <c r="BR4756" s="22"/>
      <c r="BS4756" s="22"/>
      <c r="BT4756" s="22"/>
      <c r="BU4756" s="22"/>
      <c r="BV4756" s="22"/>
      <c r="BW4756" s="22"/>
      <c r="BX4756" s="22"/>
      <c r="BY4756" s="22"/>
      <c r="BZ4756" s="22"/>
      <c r="CA4756" s="22"/>
      <c r="CB4756" s="22"/>
      <c r="CC4756" s="22"/>
      <c r="CD4756" s="22"/>
      <c r="CE4756" s="22"/>
      <c r="CF4756" s="22"/>
      <c r="CG4756" s="22"/>
      <c r="CH4756" s="22"/>
      <c r="CI4756" s="22"/>
      <c r="CJ4756" s="22"/>
      <c r="CK4756" s="22"/>
      <c r="CL4756" s="22"/>
      <c r="CM4756" s="22"/>
      <c r="CN4756" s="22"/>
      <c r="CO4756" s="22"/>
    </row>
    <row r="4757" spans="1:93" s="2" customFormat="1" x14ac:dyDescent="0.3">
      <c r="A4757" s="73" t="s">
        <v>204</v>
      </c>
      <c r="B4757" s="73" t="s">
        <v>362</v>
      </c>
      <c r="C4757" s="67" t="s">
        <v>159</v>
      </c>
      <c r="D4757" s="67" t="str">
        <f t="shared" si="112"/>
        <v>Medium car</v>
      </c>
      <c r="E4757" s="73"/>
      <c r="F4757" s="73" t="str">
        <f t="shared" si="112"/>
        <v>Petrol</v>
      </c>
      <c r="G4757" s="73" t="str">
        <f t="shared" si="112"/>
        <v>miles</v>
      </c>
      <c r="H4757" s="73" t="str">
        <f t="shared" si="112"/>
        <v>miles</v>
      </c>
      <c r="I4757" s="73" t="str">
        <f t="shared" si="112"/>
        <v>kg N2O</v>
      </c>
      <c r="J4757" s="86" t="str">
        <f t="shared" si="107"/>
        <v>Medium car miles Managed cars (by size)</v>
      </c>
      <c r="K4757" s="120">
        <v>6.0999999999999997E-4</v>
      </c>
      <c r="L4757" s="48"/>
      <c r="M4757" s="22"/>
      <c r="N4757" s="22"/>
      <c r="O4757" s="22"/>
      <c r="P4757" s="22"/>
      <c r="Q4757" s="22"/>
      <c r="R4757" s="22"/>
      <c r="S4757" s="22"/>
      <c r="T4757" s="22"/>
      <c r="U4757" s="22"/>
      <c r="V4757" s="22"/>
      <c r="W4757" s="22"/>
      <c r="X4757" s="22"/>
      <c r="Y4757" s="22"/>
      <c r="Z4757" s="22"/>
      <c r="AA4757" s="22"/>
      <c r="AB4757" s="22"/>
      <c r="AC4757" s="22"/>
      <c r="AD4757" s="22"/>
      <c r="AE4757" s="22"/>
      <c r="AF4757" s="22"/>
      <c r="AG4757" s="22"/>
      <c r="AH4757" s="22"/>
      <c r="AI4757" s="22"/>
      <c r="AJ4757" s="22"/>
      <c r="AK4757" s="22"/>
      <c r="AL4757" s="22"/>
      <c r="AM4757" s="22"/>
      <c r="AN4757" s="22"/>
      <c r="AO4757" s="22"/>
      <c r="AP4757" s="22"/>
      <c r="AQ4757" s="22"/>
      <c r="AR4757" s="22"/>
      <c r="AS4757" s="22"/>
      <c r="AT4757" s="22"/>
      <c r="AU4757" s="22"/>
      <c r="AV4757" s="22"/>
      <c r="AW4757" s="22"/>
      <c r="AX4757" s="22"/>
      <c r="AY4757" s="22"/>
      <c r="AZ4757" s="22"/>
      <c r="BA4757" s="22"/>
      <c r="BB4757" s="22"/>
      <c r="BC4757" s="22"/>
      <c r="BD4757" s="22"/>
      <c r="BE4757" s="22"/>
      <c r="BF4757" s="22"/>
      <c r="BG4757" s="22"/>
      <c r="BH4757" s="22"/>
      <c r="BI4757" s="22"/>
      <c r="BJ4757" s="22"/>
      <c r="BK4757" s="22"/>
      <c r="BL4757" s="22"/>
      <c r="BM4757" s="22"/>
      <c r="BN4757" s="22"/>
      <c r="BO4757" s="22"/>
      <c r="BP4757" s="22"/>
      <c r="BQ4757" s="22"/>
      <c r="BR4757" s="22"/>
      <c r="BS4757" s="22"/>
      <c r="BT4757" s="22"/>
      <c r="BU4757" s="22"/>
      <c r="BV4757" s="22"/>
      <c r="BW4757" s="22"/>
      <c r="BX4757" s="22"/>
      <c r="BY4757" s="22"/>
      <c r="BZ4757" s="22"/>
      <c r="CA4757" s="22"/>
      <c r="CB4757" s="22"/>
      <c r="CC4757" s="22"/>
      <c r="CD4757" s="22"/>
      <c r="CE4757" s="22"/>
      <c r="CF4757" s="22"/>
      <c r="CG4757" s="22"/>
      <c r="CH4757" s="22"/>
      <c r="CI4757" s="22"/>
      <c r="CJ4757" s="22"/>
      <c r="CK4757" s="22"/>
      <c r="CL4757" s="22"/>
      <c r="CM4757" s="22"/>
      <c r="CN4757" s="22"/>
      <c r="CO4757" s="22"/>
    </row>
    <row r="4758" spans="1:93" s="2" customFormat="1" x14ac:dyDescent="0.3">
      <c r="A4758" s="73" t="s">
        <v>204</v>
      </c>
      <c r="B4758" s="73" t="s">
        <v>362</v>
      </c>
      <c r="C4758" s="67" t="s">
        <v>159</v>
      </c>
      <c r="D4758" s="67" t="str">
        <f t="shared" si="112"/>
        <v>Medium car</v>
      </c>
      <c r="E4758" s="73"/>
      <c r="F4758" s="73" t="str">
        <f t="shared" si="112"/>
        <v>Hybrid</v>
      </c>
      <c r="G4758" s="73" t="str">
        <f t="shared" si="112"/>
        <v>km</v>
      </c>
      <c r="H4758" s="73" t="str">
        <f t="shared" si="112"/>
        <v>km</v>
      </c>
      <c r="I4758" s="73" t="str">
        <f t="shared" si="112"/>
        <v>kg CO2e</v>
      </c>
      <c r="J4758" s="86" t="str">
        <f t="shared" si="107"/>
        <v>Medium car km Managed cars (by size)</v>
      </c>
      <c r="K4758" s="120">
        <v>0.10895000000000001</v>
      </c>
      <c r="L4758" s="48"/>
      <c r="M4758" s="22"/>
      <c r="N4758" s="22"/>
      <c r="O4758" s="22"/>
      <c r="P4758" s="22"/>
      <c r="Q4758" s="22"/>
      <c r="R4758" s="22"/>
      <c r="S4758" s="22"/>
      <c r="T4758" s="2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c r="AQ4758" s="22"/>
      <c r="AR4758" s="22"/>
      <c r="AS4758" s="22"/>
      <c r="AT4758" s="22"/>
      <c r="AU4758" s="22"/>
      <c r="AV4758" s="22"/>
      <c r="AW4758" s="22"/>
      <c r="AX4758" s="22"/>
      <c r="AY4758" s="22"/>
      <c r="AZ4758" s="22"/>
      <c r="BA4758" s="22"/>
      <c r="BB4758" s="22"/>
      <c r="BC4758" s="22"/>
      <c r="BD4758" s="22"/>
      <c r="BE4758" s="22"/>
      <c r="BF4758" s="22"/>
      <c r="BG4758" s="22"/>
      <c r="BH4758" s="22"/>
      <c r="BI4758" s="22"/>
      <c r="BJ4758" s="22"/>
      <c r="BK4758" s="22"/>
      <c r="BL4758" s="22"/>
      <c r="BM4758" s="22"/>
      <c r="BN4758" s="22"/>
      <c r="BO4758" s="22"/>
      <c r="BP4758" s="22"/>
      <c r="BQ4758" s="22"/>
      <c r="BR4758" s="22"/>
      <c r="BS4758" s="22"/>
      <c r="BT4758" s="22"/>
      <c r="BU4758" s="22"/>
      <c r="BV4758" s="22"/>
      <c r="BW4758" s="22"/>
      <c r="BX4758" s="22"/>
      <c r="BY4758" s="22"/>
      <c r="BZ4758" s="22"/>
      <c r="CA4758" s="22"/>
      <c r="CB4758" s="22"/>
      <c r="CC4758" s="22"/>
      <c r="CD4758" s="22"/>
      <c r="CE4758" s="22"/>
      <c r="CF4758" s="22"/>
      <c r="CG4758" s="22"/>
      <c r="CH4758" s="22"/>
      <c r="CI4758" s="22"/>
      <c r="CJ4758" s="22"/>
      <c r="CK4758" s="22"/>
      <c r="CL4758" s="22"/>
      <c r="CM4758" s="22"/>
      <c r="CN4758" s="22"/>
      <c r="CO4758" s="22"/>
    </row>
    <row r="4759" spans="1:93" s="2" customFormat="1" x14ac:dyDescent="0.3">
      <c r="A4759" s="73" t="s">
        <v>204</v>
      </c>
      <c r="B4759" s="73" t="s">
        <v>362</v>
      </c>
      <c r="C4759" s="67" t="s">
        <v>159</v>
      </c>
      <c r="D4759" s="67" t="str">
        <f t="shared" si="112"/>
        <v>Medium car</v>
      </c>
      <c r="E4759" s="73"/>
      <c r="F4759" s="73" t="str">
        <f t="shared" si="112"/>
        <v>Hybrid</v>
      </c>
      <c r="G4759" s="73" t="str">
        <f t="shared" si="112"/>
        <v>km</v>
      </c>
      <c r="H4759" s="73" t="str">
        <f t="shared" si="112"/>
        <v>km</v>
      </c>
      <c r="I4759" s="73" t="str">
        <f t="shared" si="112"/>
        <v>kg CH4</v>
      </c>
      <c r="J4759" s="86" t="str">
        <f t="shared" si="107"/>
        <v>Medium car km Managed cars (by size)</v>
      </c>
      <c r="K4759" s="120">
        <v>1.4999999999999999E-4</v>
      </c>
      <c r="L4759" s="48"/>
      <c r="M4759" s="22"/>
      <c r="N4759" s="22"/>
      <c r="O4759" s="22"/>
      <c r="P4759" s="22"/>
      <c r="Q4759" s="22"/>
      <c r="R4759" s="22"/>
      <c r="S4759" s="22"/>
      <c r="T4759" s="22"/>
      <c r="U4759" s="22"/>
      <c r="V4759" s="22"/>
      <c r="W4759" s="22"/>
      <c r="X4759" s="22"/>
      <c r="Y4759" s="22"/>
      <c r="Z4759" s="22"/>
      <c r="AA4759" s="22"/>
      <c r="AB4759" s="22"/>
      <c r="AC4759" s="22"/>
      <c r="AD4759" s="22"/>
      <c r="AE4759" s="22"/>
      <c r="AF4759" s="22"/>
      <c r="AG4759" s="22"/>
      <c r="AH4759" s="22"/>
      <c r="AI4759" s="22"/>
      <c r="AJ4759" s="22"/>
      <c r="AK4759" s="22"/>
      <c r="AL4759" s="22"/>
      <c r="AM4759" s="22"/>
      <c r="AN4759" s="22"/>
      <c r="AO4759" s="22"/>
      <c r="AP4759" s="22"/>
      <c r="AQ4759" s="22"/>
      <c r="AR4759" s="22"/>
      <c r="AS4759" s="22"/>
      <c r="AT4759" s="22"/>
      <c r="AU4759" s="22"/>
      <c r="AV4759" s="22"/>
      <c r="AW4759" s="22"/>
      <c r="AX4759" s="22"/>
      <c r="AY4759" s="22"/>
      <c r="AZ4759" s="22"/>
      <c r="BA4759" s="22"/>
      <c r="BB4759" s="22"/>
      <c r="BC4759" s="22"/>
      <c r="BD4759" s="22"/>
      <c r="BE4759" s="22"/>
      <c r="BF4759" s="22"/>
      <c r="BG4759" s="22"/>
      <c r="BH4759" s="22"/>
      <c r="BI4759" s="22"/>
      <c r="BJ4759" s="22"/>
      <c r="BK4759" s="22"/>
      <c r="BL4759" s="22"/>
      <c r="BM4759" s="22"/>
      <c r="BN4759" s="22"/>
      <c r="BO4759" s="22"/>
      <c r="BP4759" s="22"/>
      <c r="BQ4759" s="22"/>
      <c r="BR4759" s="22"/>
      <c r="BS4759" s="22"/>
      <c r="BT4759" s="22"/>
      <c r="BU4759" s="22"/>
      <c r="BV4759" s="22"/>
      <c r="BW4759" s="22"/>
      <c r="BX4759" s="22"/>
      <c r="BY4759" s="22"/>
      <c r="BZ4759" s="22"/>
      <c r="CA4759" s="22"/>
      <c r="CB4759" s="22"/>
      <c r="CC4759" s="22"/>
      <c r="CD4759" s="22"/>
      <c r="CE4759" s="22"/>
      <c r="CF4759" s="22"/>
      <c r="CG4759" s="22"/>
      <c r="CH4759" s="22"/>
      <c r="CI4759" s="22"/>
      <c r="CJ4759" s="22"/>
      <c r="CK4759" s="22"/>
      <c r="CL4759" s="22"/>
      <c r="CM4759" s="22"/>
      <c r="CN4759" s="22"/>
      <c r="CO4759" s="22"/>
    </row>
    <row r="4760" spans="1:93" s="2" customFormat="1" x14ac:dyDescent="0.3">
      <c r="A4760" s="73" t="s">
        <v>204</v>
      </c>
      <c r="B4760" s="73" t="s">
        <v>362</v>
      </c>
      <c r="C4760" s="67" t="s">
        <v>159</v>
      </c>
      <c r="D4760" s="67" t="str">
        <f t="shared" ref="D4760:I4769" si="113">D4060</f>
        <v>Medium car</v>
      </c>
      <c r="E4760" s="73"/>
      <c r="F4760" s="73" t="str">
        <f t="shared" si="113"/>
        <v>Hybrid</v>
      </c>
      <c r="G4760" s="73" t="str">
        <f t="shared" si="113"/>
        <v>km</v>
      </c>
      <c r="H4760" s="73" t="str">
        <f t="shared" si="113"/>
        <v>km</v>
      </c>
      <c r="I4760" s="73" t="str">
        <f t="shared" si="113"/>
        <v>kg CO2</v>
      </c>
      <c r="J4760" s="86" t="str">
        <f t="shared" si="107"/>
        <v>Medium car km Managed cars (by size)</v>
      </c>
      <c r="K4760" s="120">
        <v>0.10764</v>
      </c>
      <c r="L4760" s="48"/>
      <c r="M4760" s="22"/>
      <c r="N4760" s="22"/>
      <c r="O4760" s="22"/>
      <c r="P4760" s="22"/>
      <c r="Q4760" s="22"/>
      <c r="R4760" s="22"/>
      <c r="S4760" s="22"/>
      <c r="T4760" s="2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c r="AQ4760" s="22"/>
      <c r="AR4760" s="22"/>
      <c r="AS4760" s="22"/>
      <c r="AT4760" s="22"/>
      <c r="AU4760" s="22"/>
      <c r="AV4760" s="22"/>
      <c r="AW4760" s="22"/>
      <c r="AX4760" s="22"/>
      <c r="AY4760" s="22"/>
      <c r="AZ4760" s="22"/>
      <c r="BA4760" s="22"/>
      <c r="BB4760" s="22"/>
      <c r="BC4760" s="22"/>
      <c r="BD4760" s="22"/>
      <c r="BE4760" s="22"/>
      <c r="BF4760" s="22"/>
      <c r="BG4760" s="22"/>
      <c r="BH4760" s="22"/>
      <c r="BI4760" s="22"/>
      <c r="BJ4760" s="22"/>
      <c r="BK4760" s="22"/>
      <c r="BL4760" s="22"/>
      <c r="BM4760" s="22"/>
      <c r="BN4760" s="22"/>
      <c r="BO4760" s="22"/>
      <c r="BP4760" s="22"/>
      <c r="BQ4760" s="22"/>
      <c r="BR4760" s="22"/>
      <c r="BS4760" s="22"/>
      <c r="BT4760" s="22"/>
      <c r="BU4760" s="22"/>
      <c r="BV4760" s="22"/>
      <c r="BW4760" s="22"/>
      <c r="BX4760" s="22"/>
      <c r="BY4760" s="22"/>
      <c r="BZ4760" s="22"/>
      <c r="CA4760" s="22"/>
      <c r="CB4760" s="22"/>
      <c r="CC4760" s="22"/>
      <c r="CD4760" s="22"/>
      <c r="CE4760" s="22"/>
      <c r="CF4760" s="22"/>
      <c r="CG4760" s="22"/>
      <c r="CH4760" s="22"/>
      <c r="CI4760" s="22"/>
      <c r="CJ4760" s="22"/>
      <c r="CK4760" s="22"/>
      <c r="CL4760" s="22"/>
      <c r="CM4760" s="22"/>
      <c r="CN4760" s="22"/>
      <c r="CO4760" s="22"/>
    </row>
    <row r="4761" spans="1:93" s="2" customFormat="1" x14ac:dyDescent="0.3">
      <c r="A4761" s="73" t="s">
        <v>204</v>
      </c>
      <c r="B4761" s="73" t="s">
        <v>362</v>
      </c>
      <c r="C4761" s="67" t="s">
        <v>159</v>
      </c>
      <c r="D4761" s="67" t="str">
        <f t="shared" si="113"/>
        <v>Medium car</v>
      </c>
      <c r="E4761" s="73"/>
      <c r="F4761" s="73" t="str">
        <f t="shared" si="113"/>
        <v>Hybrid</v>
      </c>
      <c r="G4761" s="73" t="str">
        <f t="shared" si="113"/>
        <v>km</v>
      </c>
      <c r="H4761" s="73" t="str">
        <f t="shared" si="113"/>
        <v>km</v>
      </c>
      <c r="I4761" s="73" t="str">
        <f t="shared" si="113"/>
        <v>kg N2O</v>
      </c>
      <c r="J4761" s="86" t="str">
        <f t="shared" si="107"/>
        <v>Medium car km Managed cars (by size)</v>
      </c>
      <c r="K4761" s="120">
        <v>1.16E-3</v>
      </c>
      <c r="L4761" s="48"/>
      <c r="M4761" s="22"/>
      <c r="N4761" s="22"/>
      <c r="O4761" s="22"/>
      <c r="P4761" s="22"/>
      <c r="Q4761" s="22"/>
      <c r="R4761" s="22"/>
      <c r="S4761" s="22"/>
      <c r="T4761" s="22"/>
      <c r="U4761" s="22"/>
      <c r="V4761" s="22"/>
      <c r="W4761" s="22"/>
      <c r="X4761" s="22"/>
      <c r="Y4761" s="22"/>
      <c r="Z4761" s="22"/>
      <c r="AA4761" s="22"/>
      <c r="AB4761" s="22"/>
      <c r="AC4761" s="22"/>
      <c r="AD4761" s="22"/>
      <c r="AE4761" s="22"/>
      <c r="AF4761" s="22"/>
      <c r="AG4761" s="22"/>
      <c r="AH4761" s="22"/>
      <c r="AI4761" s="22"/>
      <c r="AJ4761" s="22"/>
      <c r="AK4761" s="22"/>
      <c r="AL4761" s="22"/>
      <c r="AM4761" s="22"/>
      <c r="AN4761" s="22"/>
      <c r="AO4761" s="22"/>
      <c r="AP4761" s="22"/>
      <c r="AQ4761" s="22"/>
      <c r="AR4761" s="22"/>
      <c r="AS4761" s="22"/>
      <c r="AT4761" s="22"/>
      <c r="AU4761" s="22"/>
      <c r="AV4761" s="22"/>
      <c r="AW4761" s="22"/>
      <c r="AX4761" s="22"/>
      <c r="AY4761" s="22"/>
      <c r="AZ4761" s="22"/>
      <c r="BA4761" s="22"/>
      <c r="BB4761" s="22"/>
      <c r="BC4761" s="22"/>
      <c r="BD4761" s="22"/>
      <c r="BE4761" s="22"/>
      <c r="BF4761" s="22"/>
      <c r="BG4761" s="22"/>
      <c r="BH4761" s="22"/>
      <c r="BI4761" s="22"/>
      <c r="BJ4761" s="22"/>
      <c r="BK4761" s="22"/>
      <c r="BL4761" s="22"/>
      <c r="BM4761" s="22"/>
      <c r="BN4761" s="22"/>
      <c r="BO4761" s="22"/>
      <c r="BP4761" s="22"/>
      <c r="BQ4761" s="22"/>
      <c r="BR4761" s="22"/>
      <c r="BS4761" s="22"/>
      <c r="BT4761" s="22"/>
      <c r="BU4761" s="22"/>
      <c r="BV4761" s="22"/>
      <c r="BW4761" s="22"/>
      <c r="BX4761" s="22"/>
      <c r="BY4761" s="22"/>
      <c r="BZ4761" s="22"/>
      <c r="CA4761" s="22"/>
      <c r="CB4761" s="22"/>
      <c r="CC4761" s="22"/>
      <c r="CD4761" s="22"/>
      <c r="CE4761" s="22"/>
      <c r="CF4761" s="22"/>
      <c r="CG4761" s="22"/>
      <c r="CH4761" s="22"/>
      <c r="CI4761" s="22"/>
      <c r="CJ4761" s="22"/>
      <c r="CK4761" s="22"/>
      <c r="CL4761" s="22"/>
      <c r="CM4761" s="22"/>
      <c r="CN4761" s="22"/>
      <c r="CO4761" s="22"/>
    </row>
    <row r="4762" spans="1:93" s="2" customFormat="1" x14ac:dyDescent="0.3">
      <c r="A4762" s="73" t="s">
        <v>204</v>
      </c>
      <c r="B4762" s="73" t="s">
        <v>362</v>
      </c>
      <c r="C4762" s="67" t="s">
        <v>159</v>
      </c>
      <c r="D4762" s="67" t="str">
        <f t="shared" si="113"/>
        <v>Medium car</v>
      </c>
      <c r="E4762" s="73"/>
      <c r="F4762" s="73" t="str">
        <f t="shared" si="113"/>
        <v>Hybrid</v>
      </c>
      <c r="G4762" s="73" t="str">
        <f t="shared" si="113"/>
        <v>miles</v>
      </c>
      <c r="H4762" s="73" t="str">
        <f t="shared" si="113"/>
        <v>miles</v>
      </c>
      <c r="I4762" s="73" t="str">
        <f t="shared" si="113"/>
        <v>kg CO2e</v>
      </c>
      <c r="J4762" s="86" t="str">
        <f t="shared" si="107"/>
        <v>Medium car miles Managed cars (by size)</v>
      </c>
      <c r="K4762" s="120">
        <v>0.17534</v>
      </c>
      <c r="L4762" s="48"/>
      <c r="M4762" s="22"/>
      <c r="N4762" s="22"/>
      <c r="O4762" s="22"/>
      <c r="P4762" s="22"/>
      <c r="Q4762" s="22"/>
      <c r="R4762" s="22"/>
      <c r="S4762" s="22"/>
      <c r="T4762" s="2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c r="AQ4762" s="22"/>
      <c r="AR4762" s="22"/>
      <c r="AS4762" s="22"/>
      <c r="AT4762" s="22"/>
      <c r="AU4762" s="22"/>
      <c r="AV4762" s="22"/>
      <c r="AW4762" s="22"/>
      <c r="AX4762" s="22"/>
      <c r="AY4762" s="22"/>
      <c r="AZ4762" s="22"/>
      <c r="BA4762" s="22"/>
      <c r="BB4762" s="22"/>
      <c r="BC4762" s="22"/>
      <c r="BD4762" s="22"/>
      <c r="BE4762" s="22"/>
      <c r="BF4762" s="22"/>
      <c r="BG4762" s="22"/>
      <c r="BH4762" s="22"/>
      <c r="BI4762" s="22"/>
      <c r="BJ4762" s="22"/>
      <c r="BK4762" s="22"/>
      <c r="BL4762" s="22"/>
      <c r="BM4762" s="22"/>
      <c r="BN4762" s="22"/>
      <c r="BO4762" s="22"/>
      <c r="BP4762" s="22"/>
      <c r="BQ4762" s="22"/>
      <c r="BR4762" s="22"/>
      <c r="BS4762" s="22"/>
      <c r="BT4762" s="22"/>
      <c r="BU4762" s="22"/>
      <c r="BV4762" s="22"/>
      <c r="BW4762" s="22"/>
      <c r="BX4762" s="22"/>
      <c r="BY4762" s="22"/>
      <c r="BZ4762" s="22"/>
      <c r="CA4762" s="22"/>
      <c r="CB4762" s="22"/>
      <c r="CC4762" s="22"/>
      <c r="CD4762" s="22"/>
      <c r="CE4762" s="22"/>
      <c r="CF4762" s="22"/>
      <c r="CG4762" s="22"/>
      <c r="CH4762" s="22"/>
      <c r="CI4762" s="22"/>
      <c r="CJ4762" s="22"/>
      <c r="CK4762" s="22"/>
      <c r="CL4762" s="22"/>
      <c r="CM4762" s="22"/>
      <c r="CN4762" s="22"/>
      <c r="CO4762" s="22"/>
    </row>
    <row r="4763" spans="1:93" s="2" customFormat="1" x14ac:dyDescent="0.3">
      <c r="A4763" s="73" t="s">
        <v>204</v>
      </c>
      <c r="B4763" s="73" t="s">
        <v>362</v>
      </c>
      <c r="C4763" s="67" t="s">
        <v>159</v>
      </c>
      <c r="D4763" s="67" t="str">
        <f t="shared" si="113"/>
        <v>Medium car</v>
      </c>
      <c r="E4763" s="73"/>
      <c r="F4763" s="73" t="str">
        <f t="shared" si="113"/>
        <v>Hybrid</v>
      </c>
      <c r="G4763" s="73" t="str">
        <f t="shared" si="113"/>
        <v>miles</v>
      </c>
      <c r="H4763" s="73" t="str">
        <f t="shared" si="113"/>
        <v>miles</v>
      </c>
      <c r="I4763" s="73" t="str">
        <f t="shared" si="113"/>
        <v>kg CH4</v>
      </c>
      <c r="J4763" s="86" t="str">
        <f t="shared" si="107"/>
        <v>Medium car miles Managed cars (by size)</v>
      </c>
      <c r="K4763" s="120">
        <v>2.4000000000000001E-4</v>
      </c>
      <c r="L4763" s="48"/>
      <c r="M4763" s="22"/>
      <c r="N4763" s="22"/>
      <c r="O4763" s="22"/>
      <c r="P4763" s="22"/>
      <c r="Q4763" s="22"/>
      <c r="R4763" s="22"/>
      <c r="S4763" s="22"/>
      <c r="T4763" s="22"/>
      <c r="U4763" s="22"/>
      <c r="V4763" s="22"/>
      <c r="W4763" s="22"/>
      <c r="X4763" s="22"/>
      <c r="Y4763" s="22"/>
      <c r="Z4763" s="22"/>
      <c r="AA4763" s="22"/>
      <c r="AB4763" s="22"/>
      <c r="AC4763" s="22"/>
      <c r="AD4763" s="22"/>
      <c r="AE4763" s="22"/>
      <c r="AF4763" s="22"/>
      <c r="AG4763" s="22"/>
      <c r="AH4763" s="22"/>
      <c r="AI4763" s="22"/>
      <c r="AJ4763" s="22"/>
      <c r="AK4763" s="22"/>
      <c r="AL4763" s="22"/>
      <c r="AM4763" s="22"/>
      <c r="AN4763" s="22"/>
      <c r="AO4763" s="22"/>
      <c r="AP4763" s="22"/>
      <c r="AQ4763" s="22"/>
      <c r="AR4763" s="22"/>
      <c r="AS4763" s="22"/>
      <c r="AT4763" s="22"/>
      <c r="AU4763" s="22"/>
      <c r="AV4763" s="22"/>
      <c r="AW4763" s="22"/>
      <c r="AX4763" s="22"/>
      <c r="AY4763" s="22"/>
      <c r="AZ4763" s="22"/>
      <c r="BA4763" s="22"/>
      <c r="BB4763" s="22"/>
      <c r="BC4763" s="22"/>
      <c r="BD4763" s="22"/>
      <c r="BE4763" s="22"/>
      <c r="BF4763" s="22"/>
      <c r="BG4763" s="22"/>
      <c r="BH4763" s="22"/>
      <c r="BI4763" s="22"/>
      <c r="BJ4763" s="22"/>
      <c r="BK4763" s="22"/>
      <c r="BL4763" s="22"/>
      <c r="BM4763" s="22"/>
      <c r="BN4763" s="22"/>
      <c r="BO4763" s="22"/>
      <c r="BP4763" s="22"/>
      <c r="BQ4763" s="22"/>
      <c r="BR4763" s="22"/>
      <c r="BS4763" s="22"/>
      <c r="BT4763" s="22"/>
      <c r="BU4763" s="22"/>
      <c r="BV4763" s="22"/>
      <c r="BW4763" s="22"/>
      <c r="BX4763" s="22"/>
      <c r="BY4763" s="22"/>
      <c r="BZ4763" s="22"/>
      <c r="CA4763" s="22"/>
      <c r="CB4763" s="22"/>
      <c r="CC4763" s="22"/>
      <c r="CD4763" s="22"/>
      <c r="CE4763" s="22"/>
      <c r="CF4763" s="22"/>
      <c r="CG4763" s="22"/>
      <c r="CH4763" s="22"/>
      <c r="CI4763" s="22"/>
      <c r="CJ4763" s="22"/>
      <c r="CK4763" s="22"/>
      <c r="CL4763" s="22"/>
      <c r="CM4763" s="22"/>
      <c r="CN4763" s="22"/>
      <c r="CO4763" s="22"/>
    </row>
    <row r="4764" spans="1:93" s="2" customFormat="1" x14ac:dyDescent="0.3">
      <c r="A4764" s="73" t="s">
        <v>204</v>
      </c>
      <c r="B4764" s="73" t="s">
        <v>362</v>
      </c>
      <c r="C4764" s="67" t="s">
        <v>159</v>
      </c>
      <c r="D4764" s="67" t="str">
        <f t="shared" si="113"/>
        <v>Medium car</v>
      </c>
      <c r="E4764" s="73"/>
      <c r="F4764" s="73" t="str">
        <f t="shared" si="113"/>
        <v>Hybrid</v>
      </c>
      <c r="G4764" s="73" t="str">
        <f t="shared" si="113"/>
        <v>miles</v>
      </c>
      <c r="H4764" s="73" t="str">
        <f t="shared" si="113"/>
        <v>miles</v>
      </c>
      <c r="I4764" s="73" t="str">
        <f t="shared" si="113"/>
        <v>kg CO2</v>
      </c>
      <c r="J4764" s="86" t="str">
        <f t="shared" si="107"/>
        <v>Medium car miles Managed cars (by size)</v>
      </c>
      <c r="K4764" s="120">
        <v>0.17323</v>
      </c>
      <c r="L4764" s="48"/>
      <c r="M4764" s="22"/>
      <c r="N4764" s="22"/>
      <c r="O4764" s="22"/>
      <c r="P4764" s="22"/>
      <c r="Q4764" s="22"/>
      <c r="R4764" s="22"/>
      <c r="S4764" s="22"/>
      <c r="T4764" s="2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c r="AQ4764" s="22"/>
      <c r="AR4764" s="22"/>
      <c r="AS4764" s="22"/>
      <c r="AT4764" s="22"/>
      <c r="AU4764" s="22"/>
      <c r="AV4764" s="22"/>
      <c r="AW4764" s="22"/>
      <c r="AX4764" s="22"/>
      <c r="AY4764" s="22"/>
      <c r="AZ4764" s="22"/>
      <c r="BA4764" s="22"/>
      <c r="BB4764" s="22"/>
      <c r="BC4764" s="22"/>
      <c r="BD4764" s="22"/>
      <c r="BE4764" s="22"/>
      <c r="BF4764" s="22"/>
      <c r="BG4764" s="22"/>
      <c r="BH4764" s="22"/>
      <c r="BI4764" s="22"/>
      <c r="BJ4764" s="22"/>
      <c r="BK4764" s="22"/>
      <c r="BL4764" s="22"/>
      <c r="BM4764" s="22"/>
      <c r="BN4764" s="22"/>
      <c r="BO4764" s="22"/>
      <c r="BP4764" s="22"/>
      <c r="BQ4764" s="22"/>
      <c r="BR4764" s="22"/>
      <c r="BS4764" s="22"/>
      <c r="BT4764" s="22"/>
      <c r="BU4764" s="22"/>
      <c r="BV4764" s="22"/>
      <c r="BW4764" s="22"/>
      <c r="BX4764" s="22"/>
      <c r="BY4764" s="22"/>
      <c r="BZ4764" s="22"/>
      <c r="CA4764" s="22"/>
      <c r="CB4764" s="22"/>
      <c r="CC4764" s="22"/>
      <c r="CD4764" s="22"/>
      <c r="CE4764" s="22"/>
      <c r="CF4764" s="22"/>
      <c r="CG4764" s="22"/>
      <c r="CH4764" s="22"/>
      <c r="CI4764" s="22"/>
      <c r="CJ4764" s="22"/>
      <c r="CK4764" s="22"/>
      <c r="CL4764" s="22"/>
      <c r="CM4764" s="22"/>
      <c r="CN4764" s="22"/>
      <c r="CO4764" s="22"/>
    </row>
    <row r="4765" spans="1:93" s="2" customFormat="1" x14ac:dyDescent="0.3">
      <c r="A4765" s="73" t="s">
        <v>204</v>
      </c>
      <c r="B4765" s="73" t="s">
        <v>362</v>
      </c>
      <c r="C4765" s="67" t="s">
        <v>159</v>
      </c>
      <c r="D4765" s="67" t="str">
        <f t="shared" si="113"/>
        <v>Medium car</v>
      </c>
      <c r="E4765" s="73"/>
      <c r="F4765" s="73" t="str">
        <f t="shared" si="113"/>
        <v>Hybrid</v>
      </c>
      <c r="G4765" s="73" t="str">
        <f t="shared" si="113"/>
        <v>miles</v>
      </c>
      <c r="H4765" s="73" t="str">
        <f t="shared" si="113"/>
        <v>miles</v>
      </c>
      <c r="I4765" s="73" t="str">
        <f t="shared" si="113"/>
        <v>kg N2O</v>
      </c>
      <c r="J4765" s="86" t="str">
        <f t="shared" si="107"/>
        <v>Medium car miles Managed cars (by size)</v>
      </c>
      <c r="K4765" s="120">
        <v>1.8699999999999999E-3</v>
      </c>
      <c r="L4765" s="48"/>
      <c r="M4765" s="22"/>
      <c r="N4765" s="22"/>
      <c r="O4765" s="22"/>
      <c r="P4765" s="22"/>
      <c r="Q4765" s="22"/>
      <c r="R4765" s="22"/>
      <c r="S4765" s="22"/>
      <c r="T4765" s="22"/>
      <c r="U4765" s="22"/>
      <c r="V4765" s="22"/>
      <c r="W4765" s="22"/>
      <c r="X4765" s="22"/>
      <c r="Y4765" s="22"/>
      <c r="Z4765" s="22"/>
      <c r="AA4765" s="22"/>
      <c r="AB4765" s="22"/>
      <c r="AC4765" s="22"/>
      <c r="AD4765" s="22"/>
      <c r="AE4765" s="22"/>
      <c r="AF4765" s="22"/>
      <c r="AG4765" s="22"/>
      <c r="AH4765" s="22"/>
      <c r="AI4765" s="22"/>
      <c r="AJ4765" s="22"/>
      <c r="AK4765" s="22"/>
      <c r="AL4765" s="22"/>
      <c r="AM4765" s="22"/>
      <c r="AN4765" s="22"/>
      <c r="AO4765" s="22"/>
      <c r="AP4765" s="22"/>
      <c r="AQ4765" s="22"/>
      <c r="AR4765" s="22"/>
      <c r="AS4765" s="22"/>
      <c r="AT4765" s="22"/>
      <c r="AU4765" s="22"/>
      <c r="AV4765" s="22"/>
      <c r="AW4765" s="22"/>
      <c r="AX4765" s="22"/>
      <c r="AY4765" s="22"/>
      <c r="AZ4765" s="22"/>
      <c r="BA4765" s="22"/>
      <c r="BB4765" s="22"/>
      <c r="BC4765" s="22"/>
      <c r="BD4765" s="22"/>
      <c r="BE4765" s="22"/>
      <c r="BF4765" s="22"/>
      <c r="BG4765" s="22"/>
      <c r="BH4765" s="22"/>
      <c r="BI4765" s="22"/>
      <c r="BJ4765" s="22"/>
      <c r="BK4765" s="22"/>
      <c r="BL4765" s="22"/>
      <c r="BM4765" s="22"/>
      <c r="BN4765" s="22"/>
      <c r="BO4765" s="22"/>
      <c r="BP4765" s="22"/>
      <c r="BQ4765" s="22"/>
      <c r="BR4765" s="22"/>
      <c r="BS4765" s="22"/>
      <c r="BT4765" s="22"/>
      <c r="BU4765" s="22"/>
      <c r="BV4765" s="22"/>
      <c r="BW4765" s="22"/>
      <c r="BX4765" s="22"/>
      <c r="BY4765" s="22"/>
      <c r="BZ4765" s="22"/>
      <c r="CA4765" s="22"/>
      <c r="CB4765" s="22"/>
      <c r="CC4765" s="22"/>
      <c r="CD4765" s="22"/>
      <c r="CE4765" s="22"/>
      <c r="CF4765" s="22"/>
      <c r="CG4765" s="22"/>
      <c r="CH4765" s="22"/>
      <c r="CI4765" s="22"/>
      <c r="CJ4765" s="22"/>
      <c r="CK4765" s="22"/>
      <c r="CL4765" s="22"/>
      <c r="CM4765" s="22"/>
      <c r="CN4765" s="22"/>
      <c r="CO4765" s="22"/>
    </row>
    <row r="4766" spans="1:93" s="2" customFormat="1" x14ac:dyDescent="0.3">
      <c r="A4766" s="73" t="s">
        <v>204</v>
      </c>
      <c r="B4766" s="73" t="s">
        <v>362</v>
      </c>
      <c r="C4766" s="67" t="s">
        <v>159</v>
      </c>
      <c r="D4766" s="67" t="str">
        <f t="shared" si="113"/>
        <v>Medium car</v>
      </c>
      <c r="E4766" s="73"/>
      <c r="F4766" s="73" t="str">
        <f t="shared" si="113"/>
        <v>CNG</v>
      </c>
      <c r="G4766" s="73" t="str">
        <f t="shared" si="113"/>
        <v>km</v>
      </c>
      <c r="H4766" s="73" t="str">
        <f t="shared" si="113"/>
        <v>km</v>
      </c>
      <c r="I4766" s="73" t="str">
        <f t="shared" si="113"/>
        <v>kg CO2e</v>
      </c>
      <c r="J4766" s="86" t="str">
        <f t="shared" si="107"/>
        <v>Medium car km Managed cars (by size)</v>
      </c>
      <c r="K4766" s="120">
        <v>0.16175999999999999</v>
      </c>
      <c r="L4766" s="48"/>
      <c r="M4766" s="22"/>
      <c r="N4766" s="22"/>
      <c r="O4766" s="22"/>
      <c r="P4766" s="22"/>
      <c r="Q4766" s="22"/>
      <c r="R4766" s="22"/>
      <c r="S4766" s="22"/>
      <c r="T4766" s="2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c r="AQ4766" s="22"/>
      <c r="AR4766" s="22"/>
      <c r="AS4766" s="22"/>
      <c r="AT4766" s="22"/>
      <c r="AU4766" s="22"/>
      <c r="AV4766" s="22"/>
      <c r="AW4766" s="22"/>
      <c r="AX4766" s="22"/>
      <c r="AY4766" s="22"/>
      <c r="AZ4766" s="22"/>
      <c r="BA4766" s="22"/>
      <c r="BB4766" s="22"/>
      <c r="BC4766" s="22"/>
      <c r="BD4766" s="22"/>
      <c r="BE4766" s="22"/>
      <c r="BF4766" s="22"/>
      <c r="BG4766" s="22"/>
      <c r="BH4766" s="22"/>
      <c r="BI4766" s="22"/>
      <c r="BJ4766" s="22"/>
      <c r="BK4766" s="22"/>
      <c r="BL4766" s="22"/>
      <c r="BM4766" s="22"/>
      <c r="BN4766" s="22"/>
      <c r="BO4766" s="22"/>
      <c r="BP4766" s="22"/>
      <c r="BQ4766" s="22"/>
      <c r="BR4766" s="22"/>
      <c r="BS4766" s="22"/>
      <c r="BT4766" s="22"/>
      <c r="BU4766" s="22"/>
      <c r="BV4766" s="22"/>
      <c r="BW4766" s="22"/>
      <c r="BX4766" s="22"/>
      <c r="BY4766" s="22"/>
      <c r="BZ4766" s="22"/>
      <c r="CA4766" s="22"/>
      <c r="CB4766" s="22"/>
      <c r="CC4766" s="22"/>
      <c r="CD4766" s="22"/>
      <c r="CE4766" s="22"/>
      <c r="CF4766" s="22"/>
      <c r="CG4766" s="22"/>
      <c r="CH4766" s="22"/>
      <c r="CI4766" s="22"/>
      <c r="CJ4766" s="22"/>
      <c r="CK4766" s="22"/>
      <c r="CL4766" s="22"/>
      <c r="CM4766" s="22"/>
      <c r="CN4766" s="22"/>
      <c r="CO4766" s="22"/>
    </row>
    <row r="4767" spans="1:93" s="2" customFormat="1" x14ac:dyDescent="0.3">
      <c r="A4767" s="73" t="s">
        <v>204</v>
      </c>
      <c r="B4767" s="73" t="s">
        <v>362</v>
      </c>
      <c r="C4767" s="67" t="s">
        <v>159</v>
      </c>
      <c r="D4767" s="67" t="str">
        <f t="shared" si="113"/>
        <v>Medium car</v>
      </c>
      <c r="E4767" s="73"/>
      <c r="F4767" s="73" t="str">
        <f t="shared" si="113"/>
        <v>CNG</v>
      </c>
      <c r="G4767" s="73" t="str">
        <f t="shared" si="113"/>
        <v>km</v>
      </c>
      <c r="H4767" s="73" t="str">
        <f t="shared" si="113"/>
        <v>km</v>
      </c>
      <c r="I4767" s="73" t="str">
        <f t="shared" si="113"/>
        <v>kg CH4</v>
      </c>
      <c r="J4767" s="86" t="str">
        <f t="shared" ref="J4767:J4830" si="114">CONCATENATE(D4767," ",H4767," ",C4767)</f>
        <v>Medium car km Managed cars (by size)</v>
      </c>
      <c r="K4767" s="120">
        <v>1.5900000000000001E-3</v>
      </c>
      <c r="L4767" s="48"/>
      <c r="M4767" s="22"/>
      <c r="N4767" s="22"/>
      <c r="O4767" s="22"/>
      <c r="P4767" s="22"/>
      <c r="Q4767" s="22"/>
      <c r="R4767" s="22"/>
      <c r="S4767" s="22"/>
      <c r="T4767" s="22"/>
      <c r="U4767" s="22"/>
      <c r="V4767" s="22"/>
      <c r="W4767" s="22"/>
      <c r="X4767" s="22"/>
      <c r="Y4767" s="22"/>
      <c r="Z4767" s="22"/>
      <c r="AA4767" s="22"/>
      <c r="AB4767" s="22"/>
      <c r="AC4767" s="22"/>
      <c r="AD4767" s="22"/>
      <c r="AE4767" s="22"/>
      <c r="AF4767" s="22"/>
      <c r="AG4767" s="22"/>
      <c r="AH4767" s="22"/>
      <c r="AI4767" s="22"/>
      <c r="AJ4767" s="22"/>
      <c r="AK4767" s="22"/>
      <c r="AL4767" s="22"/>
      <c r="AM4767" s="22"/>
      <c r="AN4767" s="22"/>
      <c r="AO4767" s="22"/>
      <c r="AP4767" s="22"/>
      <c r="AQ4767" s="22"/>
      <c r="AR4767" s="22"/>
      <c r="AS4767" s="22"/>
      <c r="AT4767" s="22"/>
      <c r="AU4767" s="22"/>
      <c r="AV4767" s="22"/>
      <c r="AW4767" s="22"/>
      <c r="AX4767" s="22"/>
      <c r="AY4767" s="22"/>
      <c r="AZ4767" s="22"/>
      <c r="BA4767" s="22"/>
      <c r="BB4767" s="22"/>
      <c r="BC4767" s="22"/>
      <c r="BD4767" s="22"/>
      <c r="BE4767" s="22"/>
      <c r="BF4767" s="22"/>
      <c r="BG4767" s="22"/>
      <c r="BH4767" s="22"/>
      <c r="BI4767" s="22"/>
      <c r="BJ4767" s="22"/>
      <c r="BK4767" s="22"/>
      <c r="BL4767" s="22"/>
      <c r="BM4767" s="22"/>
      <c r="BN4767" s="22"/>
      <c r="BO4767" s="22"/>
      <c r="BP4767" s="22"/>
      <c r="BQ4767" s="22"/>
      <c r="BR4767" s="22"/>
      <c r="BS4767" s="22"/>
      <c r="BT4767" s="22"/>
      <c r="BU4767" s="22"/>
      <c r="BV4767" s="22"/>
      <c r="BW4767" s="22"/>
      <c r="BX4767" s="22"/>
      <c r="BY4767" s="22"/>
      <c r="BZ4767" s="22"/>
      <c r="CA4767" s="22"/>
      <c r="CB4767" s="22"/>
      <c r="CC4767" s="22"/>
      <c r="CD4767" s="22"/>
      <c r="CE4767" s="22"/>
      <c r="CF4767" s="22"/>
      <c r="CG4767" s="22"/>
      <c r="CH4767" s="22"/>
      <c r="CI4767" s="22"/>
      <c r="CJ4767" s="22"/>
      <c r="CK4767" s="22"/>
      <c r="CL4767" s="22"/>
      <c r="CM4767" s="22"/>
      <c r="CN4767" s="22"/>
      <c r="CO4767" s="22"/>
    </row>
    <row r="4768" spans="1:93" s="2" customFormat="1" x14ac:dyDescent="0.3">
      <c r="A4768" s="73" t="s">
        <v>204</v>
      </c>
      <c r="B4768" s="73" t="s">
        <v>362</v>
      </c>
      <c r="C4768" s="67" t="s">
        <v>159</v>
      </c>
      <c r="D4768" s="67" t="str">
        <f t="shared" si="113"/>
        <v>Medium car</v>
      </c>
      <c r="E4768" s="73"/>
      <c r="F4768" s="73" t="str">
        <f t="shared" si="113"/>
        <v>CNG</v>
      </c>
      <c r="G4768" s="73" t="str">
        <f t="shared" si="113"/>
        <v>km</v>
      </c>
      <c r="H4768" s="73" t="str">
        <f t="shared" si="113"/>
        <v>km</v>
      </c>
      <c r="I4768" s="73" t="str">
        <f t="shared" si="113"/>
        <v>kg CO2</v>
      </c>
      <c r="J4768" s="86" t="str">
        <f t="shared" si="114"/>
        <v>Medium car km Managed cars (by size)</v>
      </c>
      <c r="K4768" s="120">
        <v>0.15972</v>
      </c>
      <c r="L4768" s="48"/>
      <c r="M4768" s="22"/>
      <c r="N4768" s="22"/>
      <c r="O4768" s="22"/>
      <c r="P4768" s="22"/>
      <c r="Q4768" s="22"/>
      <c r="R4768" s="22"/>
      <c r="S4768" s="22"/>
      <c r="T4768" s="2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c r="AQ4768" s="22"/>
      <c r="AR4768" s="22"/>
      <c r="AS4768" s="22"/>
      <c r="AT4768" s="22"/>
      <c r="AU4768" s="22"/>
      <c r="AV4768" s="22"/>
      <c r="AW4768" s="22"/>
      <c r="AX4768" s="22"/>
      <c r="AY4768" s="22"/>
      <c r="AZ4768" s="22"/>
      <c r="BA4768" s="22"/>
      <c r="BB4768" s="22"/>
      <c r="BC4768" s="22"/>
      <c r="BD4768" s="22"/>
      <c r="BE4768" s="22"/>
      <c r="BF4768" s="22"/>
      <c r="BG4768" s="22"/>
      <c r="BH4768" s="22"/>
      <c r="BI4768" s="22"/>
      <c r="BJ4768" s="22"/>
      <c r="BK4768" s="22"/>
      <c r="BL4768" s="22"/>
      <c r="BM4768" s="22"/>
      <c r="BN4768" s="22"/>
      <c r="BO4768" s="22"/>
      <c r="BP4768" s="22"/>
      <c r="BQ4768" s="22"/>
      <c r="BR4768" s="22"/>
      <c r="BS4768" s="22"/>
      <c r="BT4768" s="22"/>
      <c r="BU4768" s="22"/>
      <c r="BV4768" s="22"/>
      <c r="BW4768" s="22"/>
      <c r="BX4768" s="22"/>
      <c r="BY4768" s="22"/>
      <c r="BZ4768" s="22"/>
      <c r="CA4768" s="22"/>
      <c r="CB4768" s="22"/>
      <c r="CC4768" s="22"/>
      <c r="CD4768" s="22"/>
      <c r="CE4768" s="22"/>
      <c r="CF4768" s="22"/>
      <c r="CG4768" s="22"/>
      <c r="CH4768" s="22"/>
      <c r="CI4768" s="22"/>
      <c r="CJ4768" s="22"/>
      <c r="CK4768" s="22"/>
      <c r="CL4768" s="22"/>
      <c r="CM4768" s="22"/>
      <c r="CN4768" s="22"/>
      <c r="CO4768" s="22"/>
    </row>
    <row r="4769" spans="1:93" s="2" customFormat="1" x14ac:dyDescent="0.3">
      <c r="A4769" s="73" t="s">
        <v>204</v>
      </c>
      <c r="B4769" s="73" t="s">
        <v>362</v>
      </c>
      <c r="C4769" s="67" t="s">
        <v>159</v>
      </c>
      <c r="D4769" s="67" t="str">
        <f t="shared" si="113"/>
        <v>Medium car</v>
      </c>
      <c r="E4769" s="73"/>
      <c r="F4769" s="73" t="str">
        <f t="shared" si="113"/>
        <v>CNG</v>
      </c>
      <c r="G4769" s="73" t="str">
        <f t="shared" si="113"/>
        <v>km</v>
      </c>
      <c r="H4769" s="73" t="str">
        <f t="shared" si="113"/>
        <v>km</v>
      </c>
      <c r="I4769" s="73" t="str">
        <f t="shared" si="113"/>
        <v>kg N2O</v>
      </c>
      <c r="J4769" s="86" t="str">
        <f t="shared" si="114"/>
        <v>Medium car km Managed cars (by size)</v>
      </c>
      <c r="K4769" s="120">
        <v>4.4999999999999999E-4</v>
      </c>
      <c r="L4769" s="48"/>
      <c r="M4769" s="22"/>
      <c r="N4769" s="22"/>
      <c r="O4769" s="22"/>
      <c r="P4769" s="22"/>
      <c r="Q4769" s="22"/>
      <c r="R4769" s="22"/>
      <c r="S4769" s="22"/>
      <c r="T4769" s="22"/>
      <c r="U4769" s="22"/>
      <c r="V4769" s="22"/>
      <c r="W4769" s="22"/>
      <c r="X4769" s="22"/>
      <c r="Y4769" s="22"/>
      <c r="Z4769" s="22"/>
      <c r="AA4769" s="22"/>
      <c r="AB4769" s="22"/>
      <c r="AC4769" s="22"/>
      <c r="AD4769" s="22"/>
      <c r="AE4769" s="22"/>
      <c r="AF4769" s="22"/>
      <c r="AG4769" s="22"/>
      <c r="AH4769" s="22"/>
      <c r="AI4769" s="22"/>
      <c r="AJ4769" s="22"/>
      <c r="AK4769" s="22"/>
      <c r="AL4769" s="22"/>
      <c r="AM4769" s="22"/>
      <c r="AN4769" s="22"/>
      <c r="AO4769" s="22"/>
      <c r="AP4769" s="22"/>
      <c r="AQ4769" s="22"/>
      <c r="AR4769" s="22"/>
      <c r="AS4769" s="22"/>
      <c r="AT4769" s="22"/>
      <c r="AU4769" s="22"/>
      <c r="AV4769" s="22"/>
      <c r="AW4769" s="22"/>
      <c r="AX4769" s="22"/>
      <c r="AY4769" s="22"/>
      <c r="AZ4769" s="22"/>
      <c r="BA4769" s="22"/>
      <c r="BB4769" s="22"/>
      <c r="BC4769" s="22"/>
      <c r="BD4769" s="22"/>
      <c r="BE4769" s="22"/>
      <c r="BF4769" s="22"/>
      <c r="BG4769" s="22"/>
      <c r="BH4769" s="22"/>
      <c r="BI4769" s="22"/>
      <c r="BJ4769" s="22"/>
      <c r="BK4769" s="22"/>
      <c r="BL4769" s="22"/>
      <c r="BM4769" s="22"/>
      <c r="BN4769" s="22"/>
      <c r="BO4769" s="22"/>
      <c r="BP4769" s="22"/>
      <c r="BQ4769" s="22"/>
      <c r="BR4769" s="22"/>
      <c r="BS4769" s="22"/>
      <c r="BT4769" s="22"/>
      <c r="BU4769" s="22"/>
      <c r="BV4769" s="22"/>
      <c r="BW4769" s="22"/>
      <c r="BX4769" s="22"/>
      <c r="BY4769" s="22"/>
      <c r="BZ4769" s="22"/>
      <c r="CA4769" s="22"/>
      <c r="CB4769" s="22"/>
      <c r="CC4769" s="22"/>
      <c r="CD4769" s="22"/>
      <c r="CE4769" s="22"/>
      <c r="CF4769" s="22"/>
      <c r="CG4769" s="22"/>
      <c r="CH4769" s="22"/>
      <c r="CI4769" s="22"/>
      <c r="CJ4769" s="22"/>
      <c r="CK4769" s="22"/>
      <c r="CL4769" s="22"/>
      <c r="CM4769" s="22"/>
      <c r="CN4769" s="22"/>
      <c r="CO4769" s="22"/>
    </row>
    <row r="4770" spans="1:93" s="2" customFormat="1" x14ac:dyDescent="0.3">
      <c r="A4770" s="73" t="s">
        <v>204</v>
      </c>
      <c r="B4770" s="73" t="s">
        <v>362</v>
      </c>
      <c r="C4770" s="67" t="s">
        <v>159</v>
      </c>
      <c r="D4770" s="67" t="str">
        <f t="shared" ref="D4770:I4779" si="115">D4070</f>
        <v>Medium car</v>
      </c>
      <c r="E4770" s="73"/>
      <c r="F4770" s="73" t="str">
        <f t="shared" si="115"/>
        <v>CNG</v>
      </c>
      <c r="G4770" s="73" t="str">
        <f t="shared" si="115"/>
        <v>miles</v>
      </c>
      <c r="H4770" s="73" t="str">
        <f t="shared" si="115"/>
        <v>miles</v>
      </c>
      <c r="I4770" s="73" t="str">
        <f t="shared" si="115"/>
        <v>kg CO2e</v>
      </c>
      <c r="J4770" s="86" t="str">
        <f t="shared" si="114"/>
        <v>Medium car miles Managed cars (by size)</v>
      </c>
      <c r="K4770" s="120">
        <v>0.26034000000000002</v>
      </c>
      <c r="L4770" s="48"/>
      <c r="M4770" s="22"/>
      <c r="N4770" s="22"/>
      <c r="O4770" s="22"/>
      <c r="P4770" s="22"/>
      <c r="Q4770" s="22"/>
      <c r="R4770" s="22"/>
      <c r="S4770" s="22"/>
      <c r="T4770" s="22"/>
      <c r="U4770" s="22"/>
      <c r="V4770" s="22"/>
      <c r="W4770" s="22"/>
      <c r="X4770" s="22"/>
      <c r="Y4770" s="22"/>
      <c r="Z4770" s="22"/>
      <c r="AA4770" s="22"/>
      <c r="AB4770" s="22"/>
      <c r="AC4770" s="22"/>
      <c r="AD4770" s="22"/>
      <c r="AE4770" s="22"/>
      <c r="AF4770" s="22"/>
      <c r="AG4770" s="22"/>
      <c r="AH4770" s="22"/>
      <c r="AI4770" s="22"/>
      <c r="AJ4770" s="22"/>
      <c r="AK4770" s="22"/>
      <c r="AL4770" s="22"/>
      <c r="AM4770" s="22"/>
      <c r="AN4770" s="22"/>
      <c r="AO4770" s="22"/>
      <c r="AP4770" s="22"/>
      <c r="AQ4770" s="22"/>
      <c r="AR4770" s="22"/>
      <c r="AS4770" s="22"/>
      <c r="AT4770" s="22"/>
      <c r="AU4770" s="22"/>
      <c r="AV4770" s="22"/>
      <c r="AW4770" s="22"/>
      <c r="AX4770" s="22"/>
      <c r="AY4770" s="22"/>
      <c r="AZ4770" s="22"/>
      <c r="BA4770" s="22"/>
      <c r="BB4770" s="22"/>
      <c r="BC4770" s="22"/>
      <c r="BD4770" s="22"/>
      <c r="BE4770" s="22"/>
      <c r="BF4770" s="22"/>
      <c r="BG4770" s="22"/>
      <c r="BH4770" s="22"/>
      <c r="BI4770" s="22"/>
      <c r="BJ4770" s="22"/>
      <c r="BK4770" s="22"/>
      <c r="BL4770" s="22"/>
      <c r="BM4770" s="22"/>
      <c r="BN4770" s="22"/>
      <c r="BO4770" s="22"/>
      <c r="BP4770" s="22"/>
      <c r="BQ4770" s="22"/>
      <c r="BR4770" s="22"/>
      <c r="BS4770" s="22"/>
      <c r="BT4770" s="22"/>
      <c r="BU4770" s="22"/>
      <c r="BV4770" s="22"/>
      <c r="BW4770" s="22"/>
      <c r="BX4770" s="22"/>
      <c r="BY4770" s="22"/>
      <c r="BZ4770" s="22"/>
      <c r="CA4770" s="22"/>
      <c r="CB4770" s="22"/>
      <c r="CC4770" s="22"/>
      <c r="CD4770" s="22"/>
      <c r="CE4770" s="22"/>
      <c r="CF4770" s="22"/>
      <c r="CG4770" s="22"/>
      <c r="CH4770" s="22"/>
      <c r="CI4770" s="22"/>
      <c r="CJ4770" s="22"/>
      <c r="CK4770" s="22"/>
      <c r="CL4770" s="22"/>
      <c r="CM4770" s="22"/>
      <c r="CN4770" s="22"/>
      <c r="CO4770" s="22"/>
    </row>
    <row r="4771" spans="1:93" s="2" customFormat="1" x14ac:dyDescent="0.3">
      <c r="A4771" s="73" t="s">
        <v>204</v>
      </c>
      <c r="B4771" s="73" t="s">
        <v>362</v>
      </c>
      <c r="C4771" s="67" t="s">
        <v>159</v>
      </c>
      <c r="D4771" s="67" t="str">
        <f t="shared" si="115"/>
        <v>Medium car</v>
      </c>
      <c r="E4771" s="73"/>
      <c r="F4771" s="73" t="str">
        <f t="shared" si="115"/>
        <v>CNG</v>
      </c>
      <c r="G4771" s="73" t="str">
        <f t="shared" si="115"/>
        <v>miles</v>
      </c>
      <c r="H4771" s="73" t="str">
        <f t="shared" si="115"/>
        <v>miles</v>
      </c>
      <c r="I4771" s="73" t="str">
        <f t="shared" si="115"/>
        <v>kg CH4</v>
      </c>
      <c r="J4771" s="86" t="str">
        <f t="shared" si="114"/>
        <v>Medium car miles Managed cars (by size)</v>
      </c>
      <c r="K4771" s="120">
        <v>2.5699999999999998E-3</v>
      </c>
      <c r="L4771" s="48"/>
      <c r="M4771" s="22"/>
      <c r="N4771" s="22"/>
      <c r="O4771" s="22"/>
      <c r="P4771" s="22"/>
      <c r="Q4771" s="22"/>
      <c r="R4771" s="22"/>
      <c r="S4771" s="22"/>
      <c r="T4771" s="22"/>
      <c r="U4771" s="22"/>
      <c r="V4771" s="22"/>
      <c r="W4771" s="22"/>
      <c r="X4771" s="22"/>
      <c r="Y4771" s="22"/>
      <c r="Z4771" s="22"/>
      <c r="AA4771" s="22"/>
      <c r="AB4771" s="22"/>
      <c r="AC4771" s="22"/>
      <c r="AD4771" s="22"/>
      <c r="AE4771" s="22"/>
      <c r="AF4771" s="22"/>
      <c r="AG4771" s="22"/>
      <c r="AH4771" s="22"/>
      <c r="AI4771" s="22"/>
      <c r="AJ4771" s="22"/>
      <c r="AK4771" s="22"/>
      <c r="AL4771" s="22"/>
      <c r="AM4771" s="22"/>
      <c r="AN4771" s="22"/>
      <c r="AO4771" s="22"/>
      <c r="AP4771" s="22"/>
      <c r="AQ4771" s="22"/>
      <c r="AR4771" s="22"/>
      <c r="AS4771" s="22"/>
      <c r="AT4771" s="22"/>
      <c r="AU4771" s="22"/>
      <c r="AV4771" s="22"/>
      <c r="AW4771" s="22"/>
      <c r="AX4771" s="22"/>
      <c r="AY4771" s="22"/>
      <c r="AZ4771" s="22"/>
      <c r="BA4771" s="22"/>
      <c r="BB4771" s="22"/>
      <c r="BC4771" s="22"/>
      <c r="BD4771" s="22"/>
      <c r="BE4771" s="22"/>
      <c r="BF4771" s="22"/>
      <c r="BG4771" s="22"/>
      <c r="BH4771" s="22"/>
      <c r="BI4771" s="22"/>
      <c r="BJ4771" s="22"/>
      <c r="BK4771" s="22"/>
      <c r="BL4771" s="22"/>
      <c r="BM4771" s="22"/>
      <c r="BN4771" s="22"/>
      <c r="BO4771" s="22"/>
      <c r="BP4771" s="22"/>
      <c r="BQ4771" s="22"/>
      <c r="BR4771" s="22"/>
      <c r="BS4771" s="22"/>
      <c r="BT4771" s="22"/>
      <c r="BU4771" s="22"/>
      <c r="BV4771" s="22"/>
      <c r="BW4771" s="22"/>
      <c r="BX4771" s="22"/>
      <c r="BY4771" s="22"/>
      <c r="BZ4771" s="22"/>
      <c r="CA4771" s="22"/>
      <c r="CB4771" s="22"/>
      <c r="CC4771" s="22"/>
      <c r="CD4771" s="22"/>
      <c r="CE4771" s="22"/>
      <c r="CF4771" s="22"/>
      <c r="CG4771" s="22"/>
      <c r="CH4771" s="22"/>
      <c r="CI4771" s="22"/>
      <c r="CJ4771" s="22"/>
      <c r="CK4771" s="22"/>
      <c r="CL4771" s="22"/>
      <c r="CM4771" s="22"/>
      <c r="CN4771" s="22"/>
      <c r="CO4771" s="22"/>
    </row>
    <row r="4772" spans="1:93" s="2" customFormat="1" x14ac:dyDescent="0.3">
      <c r="A4772" s="73" t="s">
        <v>204</v>
      </c>
      <c r="B4772" s="73" t="s">
        <v>362</v>
      </c>
      <c r="C4772" s="67" t="s">
        <v>159</v>
      </c>
      <c r="D4772" s="67" t="str">
        <f t="shared" si="115"/>
        <v>Medium car</v>
      </c>
      <c r="E4772" s="73"/>
      <c r="F4772" s="73" t="str">
        <f t="shared" si="115"/>
        <v>CNG</v>
      </c>
      <c r="G4772" s="73" t="str">
        <f t="shared" si="115"/>
        <v>miles</v>
      </c>
      <c r="H4772" s="73" t="str">
        <f t="shared" si="115"/>
        <v>miles</v>
      </c>
      <c r="I4772" s="73" t="str">
        <f t="shared" si="115"/>
        <v>kg CO2</v>
      </c>
      <c r="J4772" s="86" t="str">
        <f t="shared" si="114"/>
        <v>Medium car miles Managed cars (by size)</v>
      </c>
      <c r="K4772" s="120">
        <v>0.25705</v>
      </c>
      <c r="L4772" s="48"/>
      <c r="M4772" s="22"/>
      <c r="N4772" s="22"/>
      <c r="O4772" s="22"/>
      <c r="P4772" s="22"/>
      <c r="Q4772" s="22"/>
      <c r="R4772" s="22"/>
      <c r="S4772" s="22"/>
      <c r="T4772" s="2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c r="AQ4772" s="22"/>
      <c r="AR4772" s="22"/>
      <c r="AS4772" s="22"/>
      <c r="AT4772" s="22"/>
      <c r="AU4772" s="22"/>
      <c r="AV4772" s="22"/>
      <c r="AW4772" s="22"/>
      <c r="AX4772" s="22"/>
      <c r="AY4772" s="22"/>
      <c r="AZ4772" s="22"/>
      <c r="BA4772" s="22"/>
      <c r="BB4772" s="22"/>
      <c r="BC4772" s="22"/>
      <c r="BD4772" s="22"/>
      <c r="BE4772" s="22"/>
      <c r="BF4772" s="22"/>
      <c r="BG4772" s="22"/>
      <c r="BH4772" s="22"/>
      <c r="BI4772" s="22"/>
      <c r="BJ4772" s="22"/>
      <c r="BK4772" s="22"/>
      <c r="BL4772" s="22"/>
      <c r="BM4772" s="22"/>
      <c r="BN4772" s="22"/>
      <c r="BO4772" s="22"/>
      <c r="BP4772" s="22"/>
      <c r="BQ4772" s="22"/>
      <c r="BR4772" s="22"/>
      <c r="BS4772" s="22"/>
      <c r="BT4772" s="22"/>
      <c r="BU4772" s="22"/>
      <c r="BV4772" s="22"/>
      <c r="BW4772" s="22"/>
      <c r="BX4772" s="22"/>
      <c r="BY4772" s="22"/>
      <c r="BZ4772" s="22"/>
      <c r="CA4772" s="22"/>
      <c r="CB4772" s="22"/>
      <c r="CC4772" s="22"/>
      <c r="CD4772" s="22"/>
      <c r="CE4772" s="22"/>
      <c r="CF4772" s="22"/>
      <c r="CG4772" s="22"/>
      <c r="CH4772" s="22"/>
      <c r="CI4772" s="22"/>
      <c r="CJ4772" s="22"/>
      <c r="CK4772" s="22"/>
      <c r="CL4772" s="22"/>
      <c r="CM4772" s="22"/>
      <c r="CN4772" s="22"/>
      <c r="CO4772" s="22"/>
    </row>
    <row r="4773" spans="1:93" s="2" customFormat="1" x14ac:dyDescent="0.3">
      <c r="A4773" s="73" t="s">
        <v>204</v>
      </c>
      <c r="B4773" s="73" t="s">
        <v>362</v>
      </c>
      <c r="C4773" s="67" t="s">
        <v>159</v>
      </c>
      <c r="D4773" s="67" t="str">
        <f t="shared" si="115"/>
        <v>Medium car</v>
      </c>
      <c r="E4773" s="73"/>
      <c r="F4773" s="73" t="str">
        <f t="shared" si="115"/>
        <v>CNG</v>
      </c>
      <c r="G4773" s="73" t="str">
        <f t="shared" si="115"/>
        <v>miles</v>
      </c>
      <c r="H4773" s="73" t="str">
        <f t="shared" si="115"/>
        <v>miles</v>
      </c>
      <c r="I4773" s="73" t="str">
        <f t="shared" si="115"/>
        <v>kg N2O</v>
      </c>
      <c r="J4773" s="86" t="str">
        <f t="shared" si="114"/>
        <v>Medium car miles Managed cars (by size)</v>
      </c>
      <c r="K4773" s="120">
        <v>7.2000000000000005E-4</v>
      </c>
      <c r="L4773" s="48"/>
      <c r="M4773" s="22"/>
      <c r="N4773" s="22"/>
      <c r="O4773" s="22"/>
      <c r="P4773" s="22"/>
      <c r="Q4773" s="22"/>
      <c r="R4773" s="22"/>
      <c r="S4773" s="22"/>
      <c r="T4773" s="22"/>
      <c r="U4773" s="22"/>
      <c r="V4773" s="22"/>
      <c r="W4773" s="22"/>
      <c r="X4773" s="22"/>
      <c r="Y4773" s="22"/>
      <c r="Z4773" s="22"/>
      <c r="AA4773" s="22"/>
      <c r="AB4773" s="22"/>
      <c r="AC4773" s="22"/>
      <c r="AD4773" s="22"/>
      <c r="AE4773" s="22"/>
      <c r="AF4773" s="22"/>
      <c r="AG4773" s="22"/>
      <c r="AH4773" s="22"/>
      <c r="AI4773" s="22"/>
      <c r="AJ4773" s="22"/>
      <c r="AK4773" s="22"/>
      <c r="AL4773" s="22"/>
      <c r="AM4773" s="22"/>
      <c r="AN4773" s="22"/>
      <c r="AO4773" s="22"/>
      <c r="AP4773" s="22"/>
      <c r="AQ4773" s="22"/>
      <c r="AR4773" s="22"/>
      <c r="AS4773" s="22"/>
      <c r="AT4773" s="22"/>
      <c r="AU4773" s="22"/>
      <c r="AV4773" s="22"/>
      <c r="AW4773" s="22"/>
      <c r="AX4773" s="22"/>
      <c r="AY4773" s="22"/>
      <c r="AZ4773" s="22"/>
      <c r="BA4773" s="22"/>
      <c r="BB4773" s="22"/>
      <c r="BC4773" s="22"/>
      <c r="BD4773" s="22"/>
      <c r="BE4773" s="22"/>
      <c r="BF4773" s="22"/>
      <c r="BG4773" s="22"/>
      <c r="BH4773" s="22"/>
      <c r="BI4773" s="22"/>
      <c r="BJ4773" s="22"/>
      <c r="BK4773" s="22"/>
      <c r="BL4773" s="22"/>
      <c r="BM4773" s="22"/>
      <c r="BN4773" s="22"/>
      <c r="BO4773" s="22"/>
      <c r="BP4773" s="22"/>
      <c r="BQ4773" s="22"/>
      <c r="BR4773" s="22"/>
      <c r="BS4773" s="22"/>
      <c r="BT4773" s="22"/>
      <c r="BU4773" s="22"/>
      <c r="BV4773" s="22"/>
      <c r="BW4773" s="22"/>
      <c r="BX4773" s="22"/>
      <c r="BY4773" s="22"/>
      <c r="BZ4773" s="22"/>
      <c r="CA4773" s="22"/>
      <c r="CB4773" s="22"/>
      <c r="CC4773" s="22"/>
      <c r="CD4773" s="22"/>
      <c r="CE4773" s="22"/>
      <c r="CF4773" s="22"/>
      <c r="CG4773" s="22"/>
      <c r="CH4773" s="22"/>
      <c r="CI4773" s="22"/>
      <c r="CJ4773" s="22"/>
      <c r="CK4773" s="22"/>
      <c r="CL4773" s="22"/>
      <c r="CM4773" s="22"/>
      <c r="CN4773" s="22"/>
      <c r="CO4773" s="22"/>
    </row>
    <row r="4774" spans="1:93" s="2" customFormat="1" x14ac:dyDescent="0.3">
      <c r="A4774" s="73" t="s">
        <v>204</v>
      </c>
      <c r="B4774" s="73" t="s">
        <v>362</v>
      </c>
      <c r="C4774" s="67" t="s">
        <v>159</v>
      </c>
      <c r="D4774" s="67" t="str">
        <f t="shared" si="115"/>
        <v>Medium car</v>
      </c>
      <c r="E4774" s="73"/>
      <c r="F4774" s="73" t="str">
        <f t="shared" si="115"/>
        <v>LPG</v>
      </c>
      <c r="G4774" s="73" t="str">
        <f t="shared" si="115"/>
        <v>km</v>
      </c>
      <c r="H4774" s="73" t="str">
        <f t="shared" si="115"/>
        <v>km</v>
      </c>
      <c r="I4774" s="73" t="str">
        <f t="shared" si="115"/>
        <v>kg CO2e</v>
      </c>
      <c r="J4774" s="86" t="str">
        <f t="shared" si="114"/>
        <v>Medium car km Managed cars (by size)</v>
      </c>
      <c r="K4774" s="120">
        <v>0.18065999999999999</v>
      </c>
      <c r="L4774" s="48"/>
      <c r="M4774" s="22"/>
      <c r="N4774" s="22"/>
      <c r="O4774" s="22"/>
      <c r="P4774" s="22"/>
      <c r="Q4774" s="22"/>
      <c r="R4774" s="22"/>
      <c r="S4774" s="22"/>
      <c r="T4774" s="2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c r="AQ4774" s="22"/>
      <c r="AR4774" s="22"/>
      <c r="AS4774" s="22"/>
      <c r="AT4774" s="22"/>
      <c r="AU4774" s="22"/>
      <c r="AV4774" s="22"/>
      <c r="AW4774" s="22"/>
      <c r="AX4774" s="22"/>
      <c r="AY4774" s="22"/>
      <c r="AZ4774" s="22"/>
      <c r="BA4774" s="22"/>
      <c r="BB4774" s="22"/>
      <c r="BC4774" s="22"/>
      <c r="BD4774" s="22"/>
      <c r="BE4774" s="22"/>
      <c r="BF4774" s="22"/>
      <c r="BG4774" s="22"/>
      <c r="BH4774" s="22"/>
      <c r="BI4774" s="22"/>
      <c r="BJ4774" s="22"/>
      <c r="BK4774" s="22"/>
      <c r="BL4774" s="22"/>
      <c r="BM4774" s="22"/>
      <c r="BN4774" s="22"/>
      <c r="BO4774" s="22"/>
      <c r="BP4774" s="22"/>
      <c r="BQ4774" s="22"/>
      <c r="BR4774" s="22"/>
      <c r="BS4774" s="22"/>
      <c r="BT4774" s="22"/>
      <c r="BU4774" s="22"/>
      <c r="BV4774" s="22"/>
      <c r="BW4774" s="22"/>
      <c r="BX4774" s="22"/>
      <c r="BY4774" s="22"/>
      <c r="BZ4774" s="22"/>
      <c r="CA4774" s="22"/>
      <c r="CB4774" s="22"/>
      <c r="CC4774" s="22"/>
      <c r="CD4774" s="22"/>
      <c r="CE4774" s="22"/>
      <c r="CF4774" s="22"/>
      <c r="CG4774" s="22"/>
      <c r="CH4774" s="22"/>
      <c r="CI4774" s="22"/>
      <c r="CJ4774" s="22"/>
      <c r="CK4774" s="22"/>
      <c r="CL4774" s="22"/>
      <c r="CM4774" s="22"/>
      <c r="CN4774" s="22"/>
      <c r="CO4774" s="22"/>
    </row>
    <row r="4775" spans="1:93" s="2" customFormat="1" x14ac:dyDescent="0.3">
      <c r="A4775" s="73" t="s">
        <v>204</v>
      </c>
      <c r="B4775" s="73" t="s">
        <v>362</v>
      </c>
      <c r="C4775" s="67" t="s">
        <v>159</v>
      </c>
      <c r="D4775" s="67" t="str">
        <f t="shared" si="115"/>
        <v>Medium car</v>
      </c>
      <c r="E4775" s="73"/>
      <c r="F4775" s="73" t="str">
        <f t="shared" si="115"/>
        <v>LPG</v>
      </c>
      <c r="G4775" s="73" t="str">
        <f t="shared" si="115"/>
        <v>km</v>
      </c>
      <c r="H4775" s="73" t="str">
        <f t="shared" si="115"/>
        <v>km</v>
      </c>
      <c r="I4775" s="73" t="str">
        <f t="shared" si="115"/>
        <v>kg CH4</v>
      </c>
      <c r="J4775" s="86" t="str">
        <f t="shared" si="114"/>
        <v>Medium car km Managed cars (by size)</v>
      </c>
      <c r="K4775" s="120">
        <v>5.0000000000000002E-5</v>
      </c>
      <c r="L4775" s="48"/>
      <c r="M4775" s="22"/>
      <c r="N4775" s="22"/>
      <c r="O4775" s="22"/>
      <c r="P4775" s="22"/>
      <c r="Q4775" s="22"/>
      <c r="R4775" s="22"/>
      <c r="S4775" s="22"/>
      <c r="T4775" s="22"/>
      <c r="U4775" s="22"/>
      <c r="V4775" s="22"/>
      <c r="W4775" s="22"/>
      <c r="X4775" s="22"/>
      <c r="Y4775" s="22"/>
      <c r="Z4775" s="22"/>
      <c r="AA4775" s="22"/>
      <c r="AB4775" s="22"/>
      <c r="AC4775" s="22"/>
      <c r="AD4775" s="22"/>
      <c r="AE4775" s="22"/>
      <c r="AF4775" s="22"/>
      <c r="AG4775" s="22"/>
      <c r="AH4775" s="22"/>
      <c r="AI4775" s="22"/>
      <c r="AJ4775" s="22"/>
      <c r="AK4775" s="22"/>
      <c r="AL4775" s="22"/>
      <c r="AM4775" s="22"/>
      <c r="AN4775" s="22"/>
      <c r="AO4775" s="22"/>
      <c r="AP4775" s="22"/>
      <c r="AQ4775" s="22"/>
      <c r="AR4775" s="22"/>
      <c r="AS4775" s="22"/>
      <c r="AT4775" s="22"/>
      <c r="AU4775" s="22"/>
      <c r="AV4775" s="22"/>
      <c r="AW4775" s="22"/>
      <c r="AX4775" s="22"/>
      <c r="AY4775" s="22"/>
      <c r="AZ4775" s="22"/>
      <c r="BA4775" s="22"/>
      <c r="BB4775" s="22"/>
      <c r="BC4775" s="22"/>
      <c r="BD4775" s="22"/>
      <c r="BE4775" s="22"/>
      <c r="BF4775" s="22"/>
      <c r="BG4775" s="22"/>
      <c r="BH4775" s="22"/>
      <c r="BI4775" s="22"/>
      <c r="BJ4775" s="22"/>
      <c r="BK4775" s="22"/>
      <c r="BL4775" s="22"/>
      <c r="BM4775" s="22"/>
      <c r="BN4775" s="22"/>
      <c r="BO4775" s="22"/>
      <c r="BP4775" s="22"/>
      <c r="BQ4775" s="22"/>
      <c r="BR4775" s="22"/>
      <c r="BS4775" s="22"/>
      <c r="BT4775" s="22"/>
      <c r="BU4775" s="22"/>
      <c r="BV4775" s="22"/>
      <c r="BW4775" s="22"/>
      <c r="BX4775" s="22"/>
      <c r="BY4775" s="22"/>
      <c r="BZ4775" s="22"/>
      <c r="CA4775" s="22"/>
      <c r="CB4775" s="22"/>
      <c r="CC4775" s="22"/>
      <c r="CD4775" s="22"/>
      <c r="CE4775" s="22"/>
      <c r="CF4775" s="22"/>
      <c r="CG4775" s="22"/>
      <c r="CH4775" s="22"/>
      <c r="CI4775" s="22"/>
      <c r="CJ4775" s="22"/>
      <c r="CK4775" s="22"/>
      <c r="CL4775" s="22"/>
      <c r="CM4775" s="22"/>
      <c r="CN4775" s="22"/>
      <c r="CO4775" s="22"/>
    </row>
    <row r="4776" spans="1:93" s="2" customFormat="1" x14ac:dyDescent="0.3">
      <c r="A4776" s="73" t="s">
        <v>204</v>
      </c>
      <c r="B4776" s="73" t="s">
        <v>362</v>
      </c>
      <c r="C4776" s="67" t="s">
        <v>159</v>
      </c>
      <c r="D4776" s="67" t="str">
        <f t="shared" si="115"/>
        <v>Medium car</v>
      </c>
      <c r="E4776" s="73"/>
      <c r="F4776" s="73" t="str">
        <f t="shared" si="115"/>
        <v>LPG</v>
      </c>
      <c r="G4776" s="73" t="str">
        <f t="shared" si="115"/>
        <v>km</v>
      </c>
      <c r="H4776" s="73" t="str">
        <f t="shared" si="115"/>
        <v>km</v>
      </c>
      <c r="I4776" s="73" t="str">
        <f t="shared" si="115"/>
        <v>kg CO2</v>
      </c>
      <c r="J4776" s="86" t="str">
        <f t="shared" si="114"/>
        <v>Medium car km Managed cars (by size)</v>
      </c>
      <c r="K4776" s="120">
        <v>0.18015999999999999</v>
      </c>
      <c r="L4776" s="48"/>
      <c r="M4776" s="22"/>
      <c r="N4776" s="22"/>
      <c r="O4776" s="22"/>
      <c r="P4776" s="22"/>
      <c r="Q4776" s="22"/>
      <c r="R4776" s="22"/>
      <c r="S4776" s="22"/>
      <c r="T4776" s="22"/>
      <c r="U4776" s="22"/>
      <c r="V4776" s="22"/>
      <c r="W4776" s="22"/>
      <c r="X4776" s="22"/>
      <c r="Y4776" s="22"/>
      <c r="Z4776" s="22"/>
      <c r="AA4776" s="22"/>
      <c r="AB4776" s="22"/>
      <c r="AC4776" s="22"/>
      <c r="AD4776" s="22"/>
      <c r="AE4776" s="22"/>
      <c r="AF4776" s="22"/>
      <c r="AG4776" s="22"/>
      <c r="AH4776" s="22"/>
      <c r="AI4776" s="22"/>
      <c r="AJ4776" s="22"/>
      <c r="AK4776" s="22"/>
      <c r="AL4776" s="22"/>
      <c r="AM4776" s="22"/>
      <c r="AN4776" s="22"/>
      <c r="AO4776" s="22"/>
      <c r="AP4776" s="22"/>
      <c r="AQ4776" s="22"/>
      <c r="AR4776" s="22"/>
      <c r="AS4776" s="22"/>
      <c r="AT4776" s="22"/>
      <c r="AU4776" s="22"/>
      <c r="AV4776" s="22"/>
      <c r="AW4776" s="22"/>
      <c r="AX4776" s="22"/>
      <c r="AY4776" s="22"/>
      <c r="AZ4776" s="22"/>
      <c r="BA4776" s="22"/>
      <c r="BB4776" s="22"/>
      <c r="BC4776" s="22"/>
      <c r="BD4776" s="22"/>
      <c r="BE4776" s="22"/>
      <c r="BF4776" s="22"/>
      <c r="BG4776" s="22"/>
      <c r="BH4776" s="22"/>
      <c r="BI4776" s="22"/>
      <c r="BJ4776" s="22"/>
      <c r="BK4776" s="22"/>
      <c r="BL4776" s="22"/>
      <c r="BM4776" s="22"/>
      <c r="BN4776" s="22"/>
      <c r="BO4776" s="22"/>
      <c r="BP4776" s="22"/>
      <c r="BQ4776" s="22"/>
      <c r="BR4776" s="22"/>
      <c r="BS4776" s="22"/>
      <c r="BT4776" s="22"/>
      <c r="BU4776" s="22"/>
      <c r="BV4776" s="22"/>
      <c r="BW4776" s="22"/>
      <c r="BX4776" s="22"/>
      <c r="BY4776" s="22"/>
      <c r="BZ4776" s="22"/>
      <c r="CA4776" s="22"/>
      <c r="CB4776" s="22"/>
      <c r="CC4776" s="22"/>
      <c r="CD4776" s="22"/>
      <c r="CE4776" s="22"/>
      <c r="CF4776" s="22"/>
      <c r="CG4776" s="22"/>
      <c r="CH4776" s="22"/>
      <c r="CI4776" s="22"/>
      <c r="CJ4776" s="22"/>
      <c r="CK4776" s="22"/>
      <c r="CL4776" s="22"/>
      <c r="CM4776" s="22"/>
      <c r="CN4776" s="22"/>
      <c r="CO4776" s="22"/>
    </row>
    <row r="4777" spans="1:93" s="2" customFormat="1" x14ac:dyDescent="0.3">
      <c r="A4777" s="73" t="s">
        <v>204</v>
      </c>
      <c r="B4777" s="73" t="s">
        <v>362</v>
      </c>
      <c r="C4777" s="67" t="s">
        <v>159</v>
      </c>
      <c r="D4777" s="67" t="str">
        <f t="shared" si="115"/>
        <v>Medium car</v>
      </c>
      <c r="E4777" s="73"/>
      <c r="F4777" s="73" t="str">
        <f t="shared" si="115"/>
        <v>LPG</v>
      </c>
      <c r="G4777" s="73" t="str">
        <f t="shared" si="115"/>
        <v>km</v>
      </c>
      <c r="H4777" s="73" t="str">
        <f t="shared" si="115"/>
        <v>km</v>
      </c>
      <c r="I4777" s="73" t="str">
        <f t="shared" si="115"/>
        <v>kg N2O</v>
      </c>
      <c r="J4777" s="86" t="str">
        <f t="shared" si="114"/>
        <v>Medium car km Managed cars (by size)</v>
      </c>
      <c r="K4777" s="120">
        <v>4.4999999999999999E-4</v>
      </c>
      <c r="L4777" s="48"/>
      <c r="M4777" s="22"/>
      <c r="N4777" s="22"/>
      <c r="O4777" s="22"/>
      <c r="P4777" s="22"/>
      <c r="Q4777" s="22"/>
      <c r="R4777" s="22"/>
      <c r="S4777" s="22"/>
      <c r="T4777" s="22"/>
      <c r="U4777" s="22"/>
      <c r="V4777" s="22"/>
      <c r="W4777" s="22"/>
      <c r="X4777" s="22"/>
      <c r="Y4777" s="22"/>
      <c r="Z4777" s="22"/>
      <c r="AA4777" s="22"/>
      <c r="AB4777" s="22"/>
      <c r="AC4777" s="22"/>
      <c r="AD4777" s="22"/>
      <c r="AE4777" s="22"/>
      <c r="AF4777" s="22"/>
      <c r="AG4777" s="22"/>
      <c r="AH4777" s="22"/>
      <c r="AI4777" s="22"/>
      <c r="AJ4777" s="22"/>
      <c r="AK4777" s="22"/>
      <c r="AL4777" s="22"/>
      <c r="AM4777" s="22"/>
      <c r="AN4777" s="22"/>
      <c r="AO4777" s="22"/>
      <c r="AP4777" s="22"/>
      <c r="AQ4777" s="22"/>
      <c r="AR4777" s="22"/>
      <c r="AS4777" s="22"/>
      <c r="AT4777" s="22"/>
      <c r="AU4777" s="22"/>
      <c r="AV4777" s="22"/>
      <c r="AW4777" s="22"/>
      <c r="AX4777" s="22"/>
      <c r="AY4777" s="22"/>
      <c r="AZ4777" s="22"/>
      <c r="BA4777" s="22"/>
      <c r="BB4777" s="22"/>
      <c r="BC4777" s="22"/>
      <c r="BD4777" s="22"/>
      <c r="BE4777" s="22"/>
      <c r="BF4777" s="22"/>
      <c r="BG4777" s="22"/>
      <c r="BH4777" s="22"/>
      <c r="BI4777" s="22"/>
      <c r="BJ4777" s="22"/>
      <c r="BK4777" s="22"/>
      <c r="BL4777" s="22"/>
      <c r="BM4777" s="22"/>
      <c r="BN4777" s="22"/>
      <c r="BO4777" s="22"/>
      <c r="BP4777" s="22"/>
      <c r="BQ4777" s="22"/>
      <c r="BR4777" s="22"/>
      <c r="BS4777" s="22"/>
      <c r="BT4777" s="22"/>
      <c r="BU4777" s="22"/>
      <c r="BV4777" s="22"/>
      <c r="BW4777" s="22"/>
      <c r="BX4777" s="22"/>
      <c r="BY4777" s="22"/>
      <c r="BZ4777" s="22"/>
      <c r="CA4777" s="22"/>
      <c r="CB4777" s="22"/>
      <c r="CC4777" s="22"/>
      <c r="CD4777" s="22"/>
      <c r="CE4777" s="22"/>
      <c r="CF4777" s="22"/>
      <c r="CG4777" s="22"/>
      <c r="CH4777" s="22"/>
      <c r="CI4777" s="22"/>
      <c r="CJ4777" s="22"/>
      <c r="CK4777" s="22"/>
      <c r="CL4777" s="22"/>
      <c r="CM4777" s="22"/>
      <c r="CN4777" s="22"/>
      <c r="CO4777" s="22"/>
    </row>
    <row r="4778" spans="1:93" s="2" customFormat="1" x14ac:dyDescent="0.3">
      <c r="A4778" s="73" t="s">
        <v>204</v>
      </c>
      <c r="B4778" s="73" t="s">
        <v>362</v>
      </c>
      <c r="C4778" s="67" t="s">
        <v>159</v>
      </c>
      <c r="D4778" s="67" t="str">
        <f t="shared" si="115"/>
        <v>Medium car</v>
      </c>
      <c r="E4778" s="73"/>
      <c r="F4778" s="73" t="str">
        <f t="shared" si="115"/>
        <v>LPG</v>
      </c>
      <c r="G4778" s="73" t="str">
        <f t="shared" si="115"/>
        <v>miles</v>
      </c>
      <c r="H4778" s="73" t="str">
        <f t="shared" si="115"/>
        <v>miles</v>
      </c>
      <c r="I4778" s="73" t="str">
        <f t="shared" si="115"/>
        <v>kg CO2e</v>
      </c>
      <c r="J4778" s="86" t="str">
        <f t="shared" si="114"/>
        <v>Medium car miles Managed cars (by size)</v>
      </c>
      <c r="K4778" s="120">
        <v>0.29073000000000004</v>
      </c>
      <c r="L4778" s="48"/>
      <c r="M4778" s="22"/>
      <c r="N4778" s="22"/>
      <c r="O4778" s="22"/>
      <c r="P4778" s="22"/>
      <c r="Q4778" s="22"/>
      <c r="R4778" s="22"/>
      <c r="S4778" s="22"/>
      <c r="T4778" s="2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c r="AQ4778" s="22"/>
      <c r="AR4778" s="22"/>
      <c r="AS4778" s="22"/>
      <c r="AT4778" s="22"/>
      <c r="AU4778" s="22"/>
      <c r="AV4778" s="22"/>
      <c r="AW4778" s="22"/>
      <c r="AX4778" s="22"/>
      <c r="AY4778" s="22"/>
      <c r="AZ4778" s="22"/>
      <c r="BA4778" s="22"/>
      <c r="BB4778" s="22"/>
      <c r="BC4778" s="22"/>
      <c r="BD4778" s="22"/>
      <c r="BE4778" s="22"/>
      <c r="BF4778" s="22"/>
      <c r="BG4778" s="22"/>
      <c r="BH4778" s="22"/>
      <c r="BI4778" s="22"/>
      <c r="BJ4778" s="22"/>
      <c r="BK4778" s="22"/>
      <c r="BL4778" s="22"/>
      <c r="BM4778" s="22"/>
      <c r="BN4778" s="22"/>
      <c r="BO4778" s="22"/>
      <c r="BP4778" s="22"/>
      <c r="BQ4778" s="22"/>
      <c r="BR4778" s="22"/>
      <c r="BS4778" s="22"/>
      <c r="BT4778" s="22"/>
      <c r="BU4778" s="22"/>
      <c r="BV4778" s="22"/>
      <c r="BW4778" s="22"/>
      <c r="BX4778" s="22"/>
      <c r="BY4778" s="22"/>
      <c r="BZ4778" s="22"/>
      <c r="CA4778" s="22"/>
      <c r="CB4778" s="22"/>
      <c r="CC4778" s="22"/>
      <c r="CD4778" s="22"/>
      <c r="CE4778" s="22"/>
      <c r="CF4778" s="22"/>
      <c r="CG4778" s="22"/>
      <c r="CH4778" s="22"/>
      <c r="CI4778" s="22"/>
      <c r="CJ4778" s="22"/>
      <c r="CK4778" s="22"/>
      <c r="CL4778" s="22"/>
      <c r="CM4778" s="22"/>
      <c r="CN4778" s="22"/>
      <c r="CO4778" s="22"/>
    </row>
    <row r="4779" spans="1:93" s="2" customFormat="1" x14ac:dyDescent="0.3">
      <c r="A4779" s="73" t="s">
        <v>204</v>
      </c>
      <c r="B4779" s="73" t="s">
        <v>362</v>
      </c>
      <c r="C4779" s="67" t="s">
        <v>159</v>
      </c>
      <c r="D4779" s="67" t="str">
        <f t="shared" si="115"/>
        <v>Medium car</v>
      </c>
      <c r="E4779" s="73"/>
      <c r="F4779" s="73" t="str">
        <f t="shared" si="115"/>
        <v>LPG</v>
      </c>
      <c r="G4779" s="73" t="str">
        <f t="shared" si="115"/>
        <v>miles</v>
      </c>
      <c r="H4779" s="73" t="str">
        <f t="shared" si="115"/>
        <v>miles</v>
      </c>
      <c r="I4779" s="73" t="str">
        <f t="shared" si="115"/>
        <v>kg CH4</v>
      </c>
      <c r="J4779" s="86" t="str">
        <f t="shared" si="114"/>
        <v>Medium car miles Managed cars (by size)</v>
      </c>
      <c r="K4779" s="120">
        <v>8.0000000000000007E-5</v>
      </c>
      <c r="L4779" s="48"/>
      <c r="M4779" s="22"/>
      <c r="N4779" s="22"/>
      <c r="O4779" s="22"/>
      <c r="P4779" s="22"/>
      <c r="Q4779" s="22"/>
      <c r="R4779" s="22"/>
      <c r="S4779" s="22"/>
      <c r="T4779" s="22"/>
      <c r="U4779" s="22"/>
      <c r="V4779" s="22"/>
      <c r="W4779" s="22"/>
      <c r="X4779" s="22"/>
      <c r="Y4779" s="22"/>
      <c r="Z4779" s="22"/>
      <c r="AA4779" s="22"/>
      <c r="AB4779" s="22"/>
      <c r="AC4779" s="22"/>
      <c r="AD4779" s="22"/>
      <c r="AE4779" s="22"/>
      <c r="AF4779" s="22"/>
      <c r="AG4779" s="22"/>
      <c r="AH4779" s="22"/>
      <c r="AI4779" s="22"/>
      <c r="AJ4779" s="22"/>
      <c r="AK4779" s="22"/>
      <c r="AL4779" s="22"/>
      <c r="AM4779" s="22"/>
      <c r="AN4779" s="22"/>
      <c r="AO4779" s="22"/>
      <c r="AP4779" s="22"/>
      <c r="AQ4779" s="22"/>
      <c r="AR4779" s="22"/>
      <c r="AS4779" s="22"/>
      <c r="AT4779" s="22"/>
      <c r="AU4779" s="22"/>
      <c r="AV4779" s="22"/>
      <c r="AW4779" s="22"/>
      <c r="AX4779" s="22"/>
      <c r="AY4779" s="22"/>
      <c r="AZ4779" s="22"/>
      <c r="BA4779" s="22"/>
      <c r="BB4779" s="22"/>
      <c r="BC4779" s="22"/>
      <c r="BD4779" s="22"/>
      <c r="BE4779" s="22"/>
      <c r="BF4779" s="22"/>
      <c r="BG4779" s="22"/>
      <c r="BH4779" s="22"/>
      <c r="BI4779" s="22"/>
      <c r="BJ4779" s="22"/>
      <c r="BK4779" s="22"/>
      <c r="BL4779" s="22"/>
      <c r="BM4779" s="22"/>
      <c r="BN4779" s="22"/>
      <c r="BO4779" s="22"/>
      <c r="BP4779" s="22"/>
      <c r="BQ4779" s="22"/>
      <c r="BR4779" s="22"/>
      <c r="BS4779" s="22"/>
      <c r="BT4779" s="22"/>
      <c r="BU4779" s="22"/>
      <c r="BV4779" s="22"/>
      <c r="BW4779" s="22"/>
      <c r="BX4779" s="22"/>
      <c r="BY4779" s="22"/>
      <c r="BZ4779" s="22"/>
      <c r="CA4779" s="22"/>
      <c r="CB4779" s="22"/>
      <c r="CC4779" s="22"/>
      <c r="CD4779" s="22"/>
      <c r="CE4779" s="22"/>
      <c r="CF4779" s="22"/>
      <c r="CG4779" s="22"/>
      <c r="CH4779" s="22"/>
      <c r="CI4779" s="22"/>
      <c r="CJ4779" s="22"/>
      <c r="CK4779" s="22"/>
      <c r="CL4779" s="22"/>
      <c r="CM4779" s="22"/>
      <c r="CN4779" s="22"/>
      <c r="CO4779" s="22"/>
    </row>
    <row r="4780" spans="1:93" s="2" customFormat="1" x14ac:dyDescent="0.3">
      <c r="A4780" s="73" t="s">
        <v>204</v>
      </c>
      <c r="B4780" s="73" t="s">
        <v>362</v>
      </c>
      <c r="C4780" s="67" t="s">
        <v>159</v>
      </c>
      <c r="D4780" s="67" t="str">
        <f t="shared" ref="D4780:I4789" si="116">D4080</f>
        <v>Medium car</v>
      </c>
      <c r="E4780" s="73"/>
      <c r="F4780" s="73" t="str">
        <f t="shared" si="116"/>
        <v>LPG</v>
      </c>
      <c r="G4780" s="73" t="str">
        <f t="shared" si="116"/>
        <v>miles</v>
      </c>
      <c r="H4780" s="73" t="str">
        <f t="shared" si="116"/>
        <v>miles</v>
      </c>
      <c r="I4780" s="73" t="str">
        <f t="shared" si="116"/>
        <v>kg CO2</v>
      </c>
      <c r="J4780" s="86" t="str">
        <f t="shared" si="114"/>
        <v>Medium car miles Managed cars (by size)</v>
      </c>
      <c r="K4780" s="120">
        <v>0.28993000000000002</v>
      </c>
      <c r="L4780" s="48"/>
      <c r="M4780" s="22"/>
      <c r="N4780" s="22"/>
      <c r="O4780" s="22"/>
      <c r="P4780" s="22"/>
      <c r="Q4780" s="22"/>
      <c r="R4780" s="22"/>
      <c r="S4780" s="22"/>
      <c r="T4780" s="2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c r="AQ4780" s="22"/>
      <c r="AR4780" s="22"/>
      <c r="AS4780" s="22"/>
      <c r="AT4780" s="22"/>
      <c r="AU4780" s="22"/>
      <c r="AV4780" s="22"/>
      <c r="AW4780" s="22"/>
      <c r="AX4780" s="22"/>
      <c r="AY4780" s="22"/>
      <c r="AZ4780" s="22"/>
      <c r="BA4780" s="22"/>
      <c r="BB4780" s="22"/>
      <c r="BC4780" s="22"/>
      <c r="BD4780" s="22"/>
      <c r="BE4780" s="22"/>
      <c r="BF4780" s="22"/>
      <c r="BG4780" s="22"/>
      <c r="BH4780" s="22"/>
      <c r="BI4780" s="22"/>
      <c r="BJ4780" s="22"/>
      <c r="BK4780" s="22"/>
      <c r="BL4780" s="22"/>
      <c r="BM4780" s="22"/>
      <c r="BN4780" s="22"/>
      <c r="BO4780" s="22"/>
      <c r="BP4780" s="22"/>
      <c r="BQ4780" s="22"/>
      <c r="BR4780" s="22"/>
      <c r="BS4780" s="22"/>
      <c r="BT4780" s="22"/>
      <c r="BU4780" s="22"/>
      <c r="BV4780" s="22"/>
      <c r="BW4780" s="22"/>
      <c r="BX4780" s="22"/>
      <c r="BY4780" s="22"/>
      <c r="BZ4780" s="22"/>
      <c r="CA4780" s="22"/>
      <c r="CB4780" s="22"/>
      <c r="CC4780" s="22"/>
      <c r="CD4780" s="22"/>
      <c r="CE4780" s="22"/>
      <c r="CF4780" s="22"/>
      <c r="CG4780" s="22"/>
      <c r="CH4780" s="22"/>
      <c r="CI4780" s="22"/>
      <c r="CJ4780" s="22"/>
      <c r="CK4780" s="22"/>
      <c r="CL4780" s="22"/>
      <c r="CM4780" s="22"/>
      <c r="CN4780" s="22"/>
      <c r="CO4780" s="22"/>
    </row>
    <row r="4781" spans="1:93" s="2" customFormat="1" x14ac:dyDescent="0.3">
      <c r="A4781" s="73" t="s">
        <v>204</v>
      </c>
      <c r="B4781" s="73" t="s">
        <v>362</v>
      </c>
      <c r="C4781" s="67" t="s">
        <v>159</v>
      </c>
      <c r="D4781" s="67" t="str">
        <f t="shared" si="116"/>
        <v>Medium car</v>
      </c>
      <c r="E4781" s="73"/>
      <c r="F4781" s="73" t="str">
        <f t="shared" si="116"/>
        <v>LPG</v>
      </c>
      <c r="G4781" s="73" t="str">
        <f t="shared" si="116"/>
        <v>miles</v>
      </c>
      <c r="H4781" s="73" t="str">
        <f t="shared" si="116"/>
        <v>miles</v>
      </c>
      <c r="I4781" s="73" t="str">
        <f t="shared" si="116"/>
        <v>kg N2O</v>
      </c>
      <c r="J4781" s="86" t="str">
        <f t="shared" si="114"/>
        <v>Medium car miles Managed cars (by size)</v>
      </c>
      <c r="K4781" s="120">
        <v>7.2000000000000005E-4</v>
      </c>
      <c r="L4781" s="48"/>
      <c r="M4781" s="22"/>
      <c r="N4781" s="22"/>
      <c r="O4781" s="22"/>
      <c r="P4781" s="22"/>
      <c r="Q4781" s="22"/>
      <c r="R4781" s="22"/>
      <c r="S4781" s="22"/>
      <c r="T4781" s="22"/>
      <c r="U4781" s="22"/>
      <c r="V4781" s="22"/>
      <c r="W4781" s="22"/>
      <c r="X4781" s="22"/>
      <c r="Y4781" s="22"/>
      <c r="Z4781" s="22"/>
      <c r="AA4781" s="22"/>
      <c r="AB4781" s="22"/>
      <c r="AC4781" s="22"/>
      <c r="AD4781" s="22"/>
      <c r="AE4781" s="22"/>
      <c r="AF4781" s="22"/>
      <c r="AG4781" s="22"/>
      <c r="AH4781" s="22"/>
      <c r="AI4781" s="22"/>
      <c r="AJ4781" s="22"/>
      <c r="AK4781" s="22"/>
      <c r="AL4781" s="22"/>
      <c r="AM4781" s="22"/>
      <c r="AN4781" s="22"/>
      <c r="AO4781" s="22"/>
      <c r="AP4781" s="22"/>
      <c r="AQ4781" s="22"/>
      <c r="AR4781" s="22"/>
      <c r="AS4781" s="22"/>
      <c r="AT4781" s="22"/>
      <c r="AU4781" s="22"/>
      <c r="AV4781" s="22"/>
      <c r="AW4781" s="22"/>
      <c r="AX4781" s="22"/>
      <c r="AY4781" s="22"/>
      <c r="AZ4781" s="22"/>
      <c r="BA4781" s="22"/>
      <c r="BB4781" s="22"/>
      <c r="BC4781" s="22"/>
      <c r="BD4781" s="22"/>
      <c r="BE4781" s="22"/>
      <c r="BF4781" s="22"/>
      <c r="BG4781" s="22"/>
      <c r="BH4781" s="22"/>
      <c r="BI4781" s="22"/>
      <c r="BJ4781" s="22"/>
      <c r="BK4781" s="22"/>
      <c r="BL4781" s="22"/>
      <c r="BM4781" s="22"/>
      <c r="BN4781" s="22"/>
      <c r="BO4781" s="22"/>
      <c r="BP4781" s="22"/>
      <c r="BQ4781" s="22"/>
      <c r="BR4781" s="22"/>
      <c r="BS4781" s="22"/>
      <c r="BT4781" s="22"/>
      <c r="BU4781" s="22"/>
      <c r="BV4781" s="22"/>
      <c r="BW4781" s="22"/>
      <c r="BX4781" s="22"/>
      <c r="BY4781" s="22"/>
      <c r="BZ4781" s="22"/>
      <c r="CA4781" s="22"/>
      <c r="CB4781" s="22"/>
      <c r="CC4781" s="22"/>
      <c r="CD4781" s="22"/>
      <c r="CE4781" s="22"/>
      <c r="CF4781" s="22"/>
      <c r="CG4781" s="22"/>
      <c r="CH4781" s="22"/>
      <c r="CI4781" s="22"/>
      <c r="CJ4781" s="22"/>
      <c r="CK4781" s="22"/>
      <c r="CL4781" s="22"/>
      <c r="CM4781" s="22"/>
      <c r="CN4781" s="22"/>
      <c r="CO4781" s="22"/>
    </row>
    <row r="4782" spans="1:93" s="2" customFormat="1" x14ac:dyDescent="0.3">
      <c r="A4782" s="73" t="s">
        <v>204</v>
      </c>
      <c r="B4782" s="73" t="s">
        <v>362</v>
      </c>
      <c r="C4782" s="67" t="s">
        <v>159</v>
      </c>
      <c r="D4782" s="67" t="str">
        <f t="shared" si="116"/>
        <v>Medium car</v>
      </c>
      <c r="E4782" s="73"/>
      <c r="F4782" s="73" t="str">
        <f t="shared" si="116"/>
        <v>Unknown</v>
      </c>
      <c r="G4782" s="73" t="str">
        <f t="shared" si="116"/>
        <v>km</v>
      </c>
      <c r="H4782" s="73" t="str">
        <f t="shared" si="116"/>
        <v>km</v>
      </c>
      <c r="I4782" s="73" t="str">
        <f t="shared" si="116"/>
        <v>kg CO2e</v>
      </c>
      <c r="J4782" s="86" t="str">
        <f t="shared" si="114"/>
        <v>Medium car km Managed cars (by size)</v>
      </c>
      <c r="K4782" s="120">
        <v>0.18071000000000001</v>
      </c>
      <c r="L4782" s="48"/>
      <c r="M4782" s="22"/>
      <c r="N4782" s="22"/>
      <c r="O4782" s="22"/>
      <c r="P4782" s="22"/>
      <c r="Q4782" s="22"/>
      <c r="R4782" s="22"/>
      <c r="S4782" s="22"/>
      <c r="T4782" s="22"/>
      <c r="U4782" s="22"/>
      <c r="V4782" s="22"/>
      <c r="W4782" s="22"/>
      <c r="X4782" s="22"/>
      <c r="Y4782" s="22"/>
      <c r="Z4782" s="22"/>
      <c r="AA4782" s="22"/>
      <c r="AB4782" s="22"/>
      <c r="AC4782" s="22"/>
      <c r="AD4782" s="22"/>
      <c r="AE4782" s="22"/>
      <c r="AF4782" s="22"/>
      <c r="AG4782" s="22"/>
      <c r="AH4782" s="22"/>
      <c r="AI4782" s="22"/>
      <c r="AJ4782" s="22"/>
      <c r="AK4782" s="22"/>
      <c r="AL4782" s="22"/>
      <c r="AM4782" s="22"/>
      <c r="AN4782" s="22"/>
      <c r="AO4782" s="22"/>
      <c r="AP4782" s="22"/>
      <c r="AQ4782" s="22"/>
      <c r="AR4782" s="22"/>
      <c r="AS4782" s="22"/>
      <c r="AT4782" s="22"/>
      <c r="AU4782" s="22"/>
      <c r="AV4782" s="22"/>
      <c r="AW4782" s="22"/>
      <c r="AX4782" s="22"/>
      <c r="AY4782" s="22"/>
      <c r="AZ4782" s="22"/>
      <c r="BA4782" s="22"/>
      <c r="BB4782" s="22"/>
      <c r="BC4782" s="22"/>
      <c r="BD4782" s="22"/>
      <c r="BE4782" s="22"/>
      <c r="BF4782" s="22"/>
      <c r="BG4782" s="22"/>
      <c r="BH4782" s="22"/>
      <c r="BI4782" s="22"/>
      <c r="BJ4782" s="22"/>
      <c r="BK4782" s="22"/>
      <c r="BL4782" s="22"/>
      <c r="BM4782" s="22"/>
      <c r="BN4782" s="22"/>
      <c r="BO4782" s="22"/>
      <c r="BP4782" s="22"/>
      <c r="BQ4782" s="22"/>
      <c r="BR4782" s="22"/>
      <c r="BS4782" s="22"/>
      <c r="BT4782" s="22"/>
      <c r="BU4782" s="22"/>
      <c r="BV4782" s="22"/>
      <c r="BW4782" s="22"/>
      <c r="BX4782" s="22"/>
      <c r="BY4782" s="22"/>
      <c r="BZ4782" s="22"/>
      <c r="CA4782" s="22"/>
      <c r="CB4782" s="22"/>
      <c r="CC4782" s="22"/>
      <c r="CD4782" s="22"/>
      <c r="CE4782" s="22"/>
      <c r="CF4782" s="22"/>
      <c r="CG4782" s="22"/>
      <c r="CH4782" s="22"/>
      <c r="CI4782" s="22"/>
      <c r="CJ4782" s="22"/>
      <c r="CK4782" s="22"/>
      <c r="CL4782" s="22"/>
      <c r="CM4782" s="22"/>
      <c r="CN4782" s="22"/>
      <c r="CO4782" s="22"/>
    </row>
    <row r="4783" spans="1:93" s="2" customFormat="1" x14ac:dyDescent="0.3">
      <c r="A4783" s="73" t="s">
        <v>204</v>
      </c>
      <c r="B4783" s="73" t="s">
        <v>362</v>
      </c>
      <c r="C4783" s="67" t="s">
        <v>159</v>
      </c>
      <c r="D4783" s="67" t="str">
        <f t="shared" si="116"/>
        <v>Medium car</v>
      </c>
      <c r="E4783" s="73"/>
      <c r="F4783" s="73" t="str">
        <f t="shared" si="116"/>
        <v>Unknown</v>
      </c>
      <c r="G4783" s="73" t="str">
        <f t="shared" si="116"/>
        <v>km</v>
      </c>
      <c r="H4783" s="73" t="str">
        <f t="shared" si="116"/>
        <v>km</v>
      </c>
      <c r="I4783" s="73" t="str">
        <f t="shared" si="116"/>
        <v>kg CH4</v>
      </c>
      <c r="J4783" s="86" t="str">
        <f t="shared" si="114"/>
        <v>Medium car km Managed cars (by size)</v>
      </c>
      <c r="K4783" s="120">
        <v>1.4999999999999999E-4</v>
      </c>
      <c r="L4783" s="48"/>
      <c r="M4783" s="22"/>
      <c r="N4783" s="22"/>
      <c r="O4783" s="22"/>
      <c r="P4783" s="22"/>
      <c r="Q4783" s="22"/>
      <c r="R4783" s="22"/>
      <c r="S4783" s="22"/>
      <c r="T4783" s="22"/>
      <c r="U4783" s="22"/>
      <c r="V4783" s="22"/>
      <c r="W4783" s="22"/>
      <c r="X4783" s="22"/>
      <c r="Y4783" s="22"/>
      <c r="Z4783" s="22"/>
      <c r="AA4783" s="22"/>
      <c r="AB4783" s="22"/>
      <c r="AC4783" s="22"/>
      <c r="AD4783" s="22"/>
      <c r="AE4783" s="22"/>
      <c r="AF4783" s="22"/>
      <c r="AG4783" s="22"/>
      <c r="AH4783" s="22"/>
      <c r="AI4783" s="22"/>
      <c r="AJ4783" s="22"/>
      <c r="AK4783" s="22"/>
      <c r="AL4783" s="22"/>
      <c r="AM4783" s="22"/>
      <c r="AN4783" s="22"/>
      <c r="AO4783" s="22"/>
      <c r="AP4783" s="22"/>
      <c r="AQ4783" s="22"/>
      <c r="AR4783" s="22"/>
      <c r="AS4783" s="22"/>
      <c r="AT4783" s="22"/>
      <c r="AU4783" s="22"/>
      <c r="AV4783" s="22"/>
      <c r="AW4783" s="22"/>
      <c r="AX4783" s="22"/>
      <c r="AY4783" s="22"/>
      <c r="AZ4783" s="22"/>
      <c r="BA4783" s="22"/>
      <c r="BB4783" s="22"/>
      <c r="BC4783" s="22"/>
      <c r="BD4783" s="22"/>
      <c r="BE4783" s="22"/>
      <c r="BF4783" s="22"/>
      <c r="BG4783" s="22"/>
      <c r="BH4783" s="22"/>
      <c r="BI4783" s="22"/>
      <c r="BJ4783" s="22"/>
      <c r="BK4783" s="22"/>
      <c r="BL4783" s="22"/>
      <c r="BM4783" s="22"/>
      <c r="BN4783" s="22"/>
      <c r="BO4783" s="22"/>
      <c r="BP4783" s="22"/>
      <c r="BQ4783" s="22"/>
      <c r="BR4783" s="22"/>
      <c r="BS4783" s="22"/>
      <c r="BT4783" s="22"/>
      <c r="BU4783" s="22"/>
      <c r="BV4783" s="22"/>
      <c r="BW4783" s="22"/>
      <c r="BX4783" s="22"/>
      <c r="BY4783" s="22"/>
      <c r="BZ4783" s="22"/>
      <c r="CA4783" s="22"/>
      <c r="CB4783" s="22"/>
      <c r="CC4783" s="22"/>
      <c r="CD4783" s="22"/>
      <c r="CE4783" s="22"/>
      <c r="CF4783" s="22"/>
      <c r="CG4783" s="22"/>
      <c r="CH4783" s="22"/>
      <c r="CI4783" s="22"/>
      <c r="CJ4783" s="22"/>
      <c r="CK4783" s="22"/>
      <c r="CL4783" s="22"/>
      <c r="CM4783" s="22"/>
      <c r="CN4783" s="22"/>
      <c r="CO4783" s="22"/>
    </row>
    <row r="4784" spans="1:93" s="2" customFormat="1" x14ac:dyDescent="0.3">
      <c r="A4784" s="73" t="s">
        <v>204</v>
      </c>
      <c r="B4784" s="73" t="s">
        <v>362</v>
      </c>
      <c r="C4784" s="67" t="s">
        <v>159</v>
      </c>
      <c r="D4784" s="67" t="str">
        <f t="shared" si="116"/>
        <v>Medium car</v>
      </c>
      <c r="E4784" s="73"/>
      <c r="F4784" s="73" t="str">
        <f t="shared" si="116"/>
        <v>Unknown</v>
      </c>
      <c r="G4784" s="73" t="str">
        <f t="shared" si="116"/>
        <v>km</v>
      </c>
      <c r="H4784" s="73" t="str">
        <f t="shared" si="116"/>
        <v>km</v>
      </c>
      <c r="I4784" s="73" t="str">
        <f t="shared" si="116"/>
        <v>kg CO2</v>
      </c>
      <c r="J4784" s="86" t="str">
        <f t="shared" si="114"/>
        <v>Medium car km Managed cars (by size)</v>
      </c>
      <c r="K4784" s="120">
        <v>0.1794</v>
      </c>
      <c r="L4784" s="48"/>
      <c r="M4784" s="22"/>
      <c r="N4784" s="22"/>
      <c r="O4784" s="22"/>
      <c r="P4784" s="22"/>
      <c r="Q4784" s="22"/>
      <c r="R4784" s="22"/>
      <c r="S4784" s="22"/>
      <c r="T4784" s="2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c r="AQ4784" s="22"/>
      <c r="AR4784" s="22"/>
      <c r="AS4784" s="22"/>
      <c r="AT4784" s="22"/>
      <c r="AU4784" s="22"/>
      <c r="AV4784" s="22"/>
      <c r="AW4784" s="22"/>
      <c r="AX4784" s="22"/>
      <c r="AY4784" s="22"/>
      <c r="AZ4784" s="22"/>
      <c r="BA4784" s="22"/>
      <c r="BB4784" s="22"/>
      <c r="BC4784" s="22"/>
      <c r="BD4784" s="22"/>
      <c r="BE4784" s="22"/>
      <c r="BF4784" s="22"/>
      <c r="BG4784" s="22"/>
      <c r="BH4784" s="22"/>
      <c r="BI4784" s="22"/>
      <c r="BJ4784" s="22"/>
      <c r="BK4784" s="22"/>
      <c r="BL4784" s="22"/>
      <c r="BM4784" s="22"/>
      <c r="BN4784" s="22"/>
      <c r="BO4784" s="22"/>
      <c r="BP4784" s="22"/>
      <c r="BQ4784" s="22"/>
      <c r="BR4784" s="22"/>
      <c r="BS4784" s="22"/>
      <c r="BT4784" s="22"/>
      <c r="BU4784" s="22"/>
      <c r="BV4784" s="22"/>
      <c r="BW4784" s="22"/>
      <c r="BX4784" s="22"/>
      <c r="BY4784" s="22"/>
      <c r="BZ4784" s="22"/>
      <c r="CA4784" s="22"/>
      <c r="CB4784" s="22"/>
      <c r="CC4784" s="22"/>
      <c r="CD4784" s="22"/>
      <c r="CE4784" s="22"/>
      <c r="CF4784" s="22"/>
      <c r="CG4784" s="22"/>
      <c r="CH4784" s="22"/>
      <c r="CI4784" s="22"/>
      <c r="CJ4784" s="22"/>
      <c r="CK4784" s="22"/>
      <c r="CL4784" s="22"/>
      <c r="CM4784" s="22"/>
      <c r="CN4784" s="22"/>
      <c r="CO4784" s="22"/>
    </row>
    <row r="4785" spans="1:93" s="2" customFormat="1" x14ac:dyDescent="0.3">
      <c r="A4785" s="73" t="s">
        <v>204</v>
      </c>
      <c r="B4785" s="73" t="s">
        <v>362</v>
      </c>
      <c r="C4785" s="67" t="s">
        <v>159</v>
      </c>
      <c r="D4785" s="67" t="str">
        <f t="shared" si="116"/>
        <v>Medium car</v>
      </c>
      <c r="E4785" s="73"/>
      <c r="F4785" s="73" t="str">
        <f t="shared" si="116"/>
        <v>Unknown</v>
      </c>
      <c r="G4785" s="73" t="str">
        <f t="shared" si="116"/>
        <v>km</v>
      </c>
      <c r="H4785" s="73" t="str">
        <f t="shared" si="116"/>
        <v>km</v>
      </c>
      <c r="I4785" s="73" t="str">
        <f t="shared" si="116"/>
        <v>kg N2O</v>
      </c>
      <c r="J4785" s="86" t="str">
        <f t="shared" si="114"/>
        <v>Medium car km Managed cars (by size)</v>
      </c>
      <c r="K4785" s="120">
        <v>1.16E-3</v>
      </c>
      <c r="L4785" s="48"/>
      <c r="M4785" s="22"/>
      <c r="N4785" s="22"/>
      <c r="O4785" s="22"/>
      <c r="P4785" s="22"/>
      <c r="Q4785" s="22"/>
      <c r="R4785" s="22"/>
      <c r="S4785" s="22"/>
      <c r="T4785" s="22"/>
      <c r="U4785" s="22"/>
      <c r="V4785" s="22"/>
      <c r="W4785" s="22"/>
      <c r="X4785" s="22"/>
      <c r="Y4785" s="22"/>
      <c r="Z4785" s="22"/>
      <c r="AA4785" s="22"/>
      <c r="AB4785" s="22"/>
      <c r="AC4785" s="22"/>
      <c r="AD4785" s="22"/>
      <c r="AE4785" s="22"/>
      <c r="AF4785" s="22"/>
      <c r="AG4785" s="22"/>
      <c r="AH4785" s="22"/>
      <c r="AI4785" s="22"/>
      <c r="AJ4785" s="22"/>
      <c r="AK4785" s="22"/>
      <c r="AL4785" s="22"/>
      <c r="AM4785" s="22"/>
      <c r="AN4785" s="22"/>
      <c r="AO4785" s="22"/>
      <c r="AP4785" s="22"/>
      <c r="AQ4785" s="22"/>
      <c r="AR4785" s="22"/>
      <c r="AS4785" s="22"/>
      <c r="AT4785" s="22"/>
      <c r="AU4785" s="22"/>
      <c r="AV4785" s="22"/>
      <c r="AW4785" s="22"/>
      <c r="AX4785" s="22"/>
      <c r="AY4785" s="22"/>
      <c r="AZ4785" s="22"/>
      <c r="BA4785" s="22"/>
      <c r="BB4785" s="22"/>
      <c r="BC4785" s="22"/>
      <c r="BD4785" s="22"/>
      <c r="BE4785" s="22"/>
      <c r="BF4785" s="22"/>
      <c r="BG4785" s="22"/>
      <c r="BH4785" s="22"/>
      <c r="BI4785" s="22"/>
      <c r="BJ4785" s="22"/>
      <c r="BK4785" s="22"/>
      <c r="BL4785" s="22"/>
      <c r="BM4785" s="22"/>
      <c r="BN4785" s="22"/>
      <c r="BO4785" s="22"/>
      <c r="BP4785" s="22"/>
      <c r="BQ4785" s="22"/>
      <c r="BR4785" s="22"/>
      <c r="BS4785" s="22"/>
      <c r="BT4785" s="22"/>
      <c r="BU4785" s="22"/>
      <c r="BV4785" s="22"/>
      <c r="BW4785" s="22"/>
      <c r="BX4785" s="22"/>
      <c r="BY4785" s="22"/>
      <c r="BZ4785" s="22"/>
      <c r="CA4785" s="22"/>
      <c r="CB4785" s="22"/>
      <c r="CC4785" s="22"/>
      <c r="CD4785" s="22"/>
      <c r="CE4785" s="22"/>
      <c r="CF4785" s="22"/>
      <c r="CG4785" s="22"/>
      <c r="CH4785" s="22"/>
      <c r="CI4785" s="22"/>
      <c r="CJ4785" s="22"/>
      <c r="CK4785" s="22"/>
      <c r="CL4785" s="22"/>
      <c r="CM4785" s="22"/>
      <c r="CN4785" s="22"/>
      <c r="CO4785" s="22"/>
    </row>
    <row r="4786" spans="1:93" s="2" customFormat="1" x14ac:dyDescent="0.3">
      <c r="A4786" s="73" t="s">
        <v>204</v>
      </c>
      <c r="B4786" s="73" t="s">
        <v>362</v>
      </c>
      <c r="C4786" s="67" t="s">
        <v>159</v>
      </c>
      <c r="D4786" s="67" t="str">
        <f t="shared" si="116"/>
        <v>Medium car</v>
      </c>
      <c r="E4786" s="73"/>
      <c r="F4786" s="73" t="str">
        <f t="shared" si="116"/>
        <v>Unknown</v>
      </c>
      <c r="G4786" s="73" t="str">
        <f t="shared" si="116"/>
        <v>miles</v>
      </c>
      <c r="H4786" s="73" t="str">
        <f t="shared" si="116"/>
        <v>miles</v>
      </c>
      <c r="I4786" s="73" t="str">
        <f t="shared" si="116"/>
        <v>kg CO2e</v>
      </c>
      <c r="J4786" s="86" t="str">
        <f t="shared" si="114"/>
        <v>Medium car miles Managed cars (by size)</v>
      </c>
      <c r="K4786" s="120">
        <v>0.29082000000000002</v>
      </c>
      <c r="L4786" s="48"/>
      <c r="M4786" s="22"/>
      <c r="N4786" s="22"/>
      <c r="O4786" s="22"/>
      <c r="P4786" s="22"/>
      <c r="Q4786" s="22"/>
      <c r="R4786" s="22"/>
      <c r="S4786" s="22"/>
      <c r="T4786" s="2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c r="AQ4786" s="22"/>
      <c r="AR4786" s="22"/>
      <c r="AS4786" s="22"/>
      <c r="AT4786" s="22"/>
      <c r="AU4786" s="22"/>
      <c r="AV4786" s="22"/>
      <c r="AW4786" s="22"/>
      <c r="AX4786" s="22"/>
      <c r="AY4786" s="22"/>
      <c r="AZ4786" s="22"/>
      <c r="BA4786" s="22"/>
      <c r="BB4786" s="22"/>
      <c r="BC4786" s="22"/>
      <c r="BD4786" s="22"/>
      <c r="BE4786" s="22"/>
      <c r="BF4786" s="22"/>
      <c r="BG4786" s="22"/>
      <c r="BH4786" s="22"/>
      <c r="BI4786" s="22"/>
      <c r="BJ4786" s="22"/>
      <c r="BK4786" s="22"/>
      <c r="BL4786" s="22"/>
      <c r="BM4786" s="22"/>
      <c r="BN4786" s="22"/>
      <c r="BO4786" s="22"/>
      <c r="BP4786" s="22"/>
      <c r="BQ4786" s="22"/>
      <c r="BR4786" s="22"/>
      <c r="BS4786" s="22"/>
      <c r="BT4786" s="22"/>
      <c r="BU4786" s="22"/>
      <c r="BV4786" s="22"/>
      <c r="BW4786" s="22"/>
      <c r="BX4786" s="22"/>
      <c r="BY4786" s="22"/>
      <c r="BZ4786" s="22"/>
      <c r="CA4786" s="22"/>
      <c r="CB4786" s="22"/>
      <c r="CC4786" s="22"/>
      <c r="CD4786" s="22"/>
      <c r="CE4786" s="22"/>
      <c r="CF4786" s="22"/>
      <c r="CG4786" s="22"/>
      <c r="CH4786" s="22"/>
      <c r="CI4786" s="22"/>
      <c r="CJ4786" s="22"/>
      <c r="CK4786" s="22"/>
      <c r="CL4786" s="22"/>
      <c r="CM4786" s="22"/>
      <c r="CN4786" s="22"/>
      <c r="CO4786" s="22"/>
    </row>
    <row r="4787" spans="1:93" s="2" customFormat="1" x14ac:dyDescent="0.3">
      <c r="A4787" s="73" t="s">
        <v>204</v>
      </c>
      <c r="B4787" s="73" t="s">
        <v>362</v>
      </c>
      <c r="C4787" s="67" t="s">
        <v>159</v>
      </c>
      <c r="D4787" s="67" t="str">
        <f t="shared" si="116"/>
        <v>Medium car</v>
      </c>
      <c r="E4787" s="73"/>
      <c r="F4787" s="73" t="str">
        <f t="shared" si="116"/>
        <v>Unknown</v>
      </c>
      <c r="G4787" s="73" t="str">
        <f t="shared" si="116"/>
        <v>miles</v>
      </c>
      <c r="H4787" s="73" t="str">
        <f t="shared" si="116"/>
        <v>miles</v>
      </c>
      <c r="I4787" s="73" t="str">
        <f t="shared" si="116"/>
        <v>kg CH4</v>
      </c>
      <c r="J4787" s="86" t="str">
        <f t="shared" si="114"/>
        <v>Medium car miles Managed cars (by size)</v>
      </c>
      <c r="K4787" s="120">
        <v>2.4000000000000001E-4</v>
      </c>
      <c r="L4787" s="48"/>
      <c r="M4787" s="22"/>
      <c r="N4787" s="22"/>
      <c r="O4787" s="22"/>
      <c r="P4787" s="22"/>
      <c r="Q4787" s="22"/>
      <c r="R4787" s="22"/>
      <c r="S4787" s="22"/>
      <c r="T4787" s="22"/>
      <c r="U4787" s="22"/>
      <c r="V4787" s="22"/>
      <c r="W4787" s="22"/>
      <c r="X4787" s="22"/>
      <c r="Y4787" s="22"/>
      <c r="Z4787" s="22"/>
      <c r="AA4787" s="22"/>
      <c r="AB4787" s="22"/>
      <c r="AC4787" s="22"/>
      <c r="AD4787" s="22"/>
      <c r="AE4787" s="22"/>
      <c r="AF4787" s="22"/>
      <c r="AG4787" s="22"/>
      <c r="AH4787" s="22"/>
      <c r="AI4787" s="22"/>
      <c r="AJ4787" s="22"/>
      <c r="AK4787" s="22"/>
      <c r="AL4787" s="22"/>
      <c r="AM4787" s="22"/>
      <c r="AN4787" s="22"/>
      <c r="AO4787" s="22"/>
      <c r="AP4787" s="22"/>
      <c r="AQ4787" s="22"/>
      <c r="AR4787" s="22"/>
      <c r="AS4787" s="22"/>
      <c r="AT4787" s="22"/>
      <c r="AU4787" s="22"/>
      <c r="AV4787" s="22"/>
      <c r="AW4787" s="22"/>
      <c r="AX4787" s="22"/>
      <c r="AY4787" s="22"/>
      <c r="AZ4787" s="22"/>
      <c r="BA4787" s="22"/>
      <c r="BB4787" s="22"/>
      <c r="BC4787" s="22"/>
      <c r="BD4787" s="22"/>
      <c r="BE4787" s="22"/>
      <c r="BF4787" s="22"/>
      <c r="BG4787" s="22"/>
      <c r="BH4787" s="22"/>
      <c r="BI4787" s="22"/>
      <c r="BJ4787" s="22"/>
      <c r="BK4787" s="22"/>
      <c r="BL4787" s="22"/>
      <c r="BM4787" s="22"/>
      <c r="BN4787" s="22"/>
      <c r="BO4787" s="22"/>
      <c r="BP4787" s="22"/>
      <c r="BQ4787" s="22"/>
      <c r="BR4787" s="22"/>
      <c r="BS4787" s="22"/>
      <c r="BT4787" s="22"/>
      <c r="BU4787" s="22"/>
      <c r="BV4787" s="22"/>
      <c r="BW4787" s="22"/>
      <c r="BX4787" s="22"/>
      <c r="BY4787" s="22"/>
      <c r="BZ4787" s="22"/>
      <c r="CA4787" s="22"/>
      <c r="CB4787" s="22"/>
      <c r="CC4787" s="22"/>
      <c r="CD4787" s="22"/>
      <c r="CE4787" s="22"/>
      <c r="CF4787" s="22"/>
      <c r="CG4787" s="22"/>
      <c r="CH4787" s="22"/>
      <c r="CI4787" s="22"/>
      <c r="CJ4787" s="22"/>
      <c r="CK4787" s="22"/>
      <c r="CL4787" s="22"/>
      <c r="CM4787" s="22"/>
      <c r="CN4787" s="22"/>
      <c r="CO4787" s="22"/>
    </row>
    <row r="4788" spans="1:93" s="2" customFormat="1" x14ac:dyDescent="0.3">
      <c r="A4788" s="73" t="s">
        <v>204</v>
      </c>
      <c r="B4788" s="73" t="s">
        <v>362</v>
      </c>
      <c r="C4788" s="67" t="s">
        <v>159</v>
      </c>
      <c r="D4788" s="67" t="str">
        <f t="shared" si="116"/>
        <v>Medium car</v>
      </c>
      <c r="E4788" s="73"/>
      <c r="F4788" s="73" t="str">
        <f t="shared" si="116"/>
        <v>Unknown</v>
      </c>
      <c r="G4788" s="73" t="str">
        <f t="shared" si="116"/>
        <v>miles</v>
      </c>
      <c r="H4788" s="73" t="str">
        <f t="shared" si="116"/>
        <v>miles</v>
      </c>
      <c r="I4788" s="73" t="str">
        <f t="shared" si="116"/>
        <v>kg CO2</v>
      </c>
      <c r="J4788" s="86" t="str">
        <f t="shared" si="114"/>
        <v>Medium car miles Managed cars (by size)</v>
      </c>
      <c r="K4788" s="120">
        <v>0.28871000000000002</v>
      </c>
      <c r="L4788" s="48"/>
      <c r="M4788" s="22"/>
      <c r="N4788" s="22"/>
      <c r="O4788" s="22"/>
      <c r="P4788" s="22"/>
      <c r="Q4788" s="22"/>
      <c r="R4788" s="22"/>
      <c r="S4788" s="22"/>
      <c r="T4788" s="2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c r="AQ4788" s="22"/>
      <c r="AR4788" s="22"/>
      <c r="AS4788" s="22"/>
      <c r="AT4788" s="22"/>
      <c r="AU4788" s="22"/>
      <c r="AV4788" s="22"/>
      <c r="AW4788" s="22"/>
      <c r="AX4788" s="22"/>
      <c r="AY4788" s="22"/>
      <c r="AZ4788" s="22"/>
      <c r="BA4788" s="22"/>
      <c r="BB4788" s="22"/>
      <c r="BC4788" s="22"/>
      <c r="BD4788" s="22"/>
      <c r="BE4788" s="22"/>
      <c r="BF4788" s="22"/>
      <c r="BG4788" s="22"/>
      <c r="BH4788" s="22"/>
      <c r="BI4788" s="22"/>
      <c r="BJ4788" s="22"/>
      <c r="BK4788" s="22"/>
      <c r="BL4788" s="22"/>
      <c r="BM4788" s="22"/>
      <c r="BN4788" s="22"/>
      <c r="BO4788" s="22"/>
      <c r="BP4788" s="22"/>
      <c r="BQ4788" s="22"/>
      <c r="BR4788" s="22"/>
      <c r="BS4788" s="22"/>
      <c r="BT4788" s="22"/>
      <c r="BU4788" s="22"/>
      <c r="BV4788" s="22"/>
      <c r="BW4788" s="22"/>
      <c r="BX4788" s="22"/>
      <c r="BY4788" s="22"/>
      <c r="BZ4788" s="22"/>
      <c r="CA4788" s="22"/>
      <c r="CB4788" s="22"/>
      <c r="CC4788" s="22"/>
      <c r="CD4788" s="22"/>
      <c r="CE4788" s="22"/>
      <c r="CF4788" s="22"/>
      <c r="CG4788" s="22"/>
      <c r="CH4788" s="22"/>
      <c r="CI4788" s="22"/>
      <c r="CJ4788" s="22"/>
      <c r="CK4788" s="22"/>
      <c r="CL4788" s="22"/>
      <c r="CM4788" s="22"/>
      <c r="CN4788" s="22"/>
      <c r="CO4788" s="22"/>
    </row>
    <row r="4789" spans="1:93" s="2" customFormat="1" x14ac:dyDescent="0.3">
      <c r="A4789" s="73" t="s">
        <v>204</v>
      </c>
      <c r="B4789" s="73" t="s">
        <v>362</v>
      </c>
      <c r="C4789" s="67" t="s">
        <v>159</v>
      </c>
      <c r="D4789" s="67" t="str">
        <f t="shared" si="116"/>
        <v>Medium car</v>
      </c>
      <c r="E4789" s="73"/>
      <c r="F4789" s="73" t="str">
        <f t="shared" si="116"/>
        <v>Unknown</v>
      </c>
      <c r="G4789" s="73" t="str">
        <f t="shared" si="116"/>
        <v>miles</v>
      </c>
      <c r="H4789" s="73" t="str">
        <f t="shared" si="116"/>
        <v>miles</v>
      </c>
      <c r="I4789" s="73" t="str">
        <f t="shared" si="116"/>
        <v>kg N2O</v>
      </c>
      <c r="J4789" s="86" t="str">
        <f t="shared" si="114"/>
        <v>Medium car miles Managed cars (by size)</v>
      </c>
      <c r="K4789" s="120">
        <v>1.8699999999999999E-3</v>
      </c>
      <c r="L4789" s="48"/>
      <c r="M4789" s="22"/>
      <c r="N4789" s="22"/>
      <c r="O4789" s="22"/>
      <c r="P4789" s="22"/>
      <c r="Q4789" s="22"/>
      <c r="R4789" s="22"/>
      <c r="S4789" s="22"/>
      <c r="T4789" s="22"/>
      <c r="U4789" s="22"/>
      <c r="V4789" s="22"/>
      <c r="W4789" s="22"/>
      <c r="X4789" s="22"/>
      <c r="Y4789" s="22"/>
      <c r="Z4789" s="22"/>
      <c r="AA4789" s="22"/>
      <c r="AB4789" s="22"/>
      <c r="AC4789" s="22"/>
      <c r="AD4789" s="22"/>
      <c r="AE4789" s="22"/>
      <c r="AF4789" s="22"/>
      <c r="AG4789" s="22"/>
      <c r="AH4789" s="22"/>
      <c r="AI4789" s="22"/>
      <c r="AJ4789" s="22"/>
      <c r="AK4789" s="22"/>
      <c r="AL4789" s="22"/>
      <c r="AM4789" s="22"/>
      <c r="AN4789" s="22"/>
      <c r="AO4789" s="22"/>
      <c r="AP4789" s="22"/>
      <c r="AQ4789" s="22"/>
      <c r="AR4789" s="22"/>
      <c r="AS4789" s="22"/>
      <c r="AT4789" s="22"/>
      <c r="AU4789" s="22"/>
      <c r="AV4789" s="22"/>
      <c r="AW4789" s="22"/>
      <c r="AX4789" s="22"/>
      <c r="AY4789" s="22"/>
      <c r="AZ4789" s="22"/>
      <c r="BA4789" s="22"/>
      <c r="BB4789" s="22"/>
      <c r="BC4789" s="22"/>
      <c r="BD4789" s="22"/>
      <c r="BE4789" s="22"/>
      <c r="BF4789" s="22"/>
      <c r="BG4789" s="22"/>
      <c r="BH4789" s="22"/>
      <c r="BI4789" s="22"/>
      <c r="BJ4789" s="22"/>
      <c r="BK4789" s="22"/>
      <c r="BL4789" s="22"/>
      <c r="BM4789" s="22"/>
      <c r="BN4789" s="22"/>
      <c r="BO4789" s="22"/>
      <c r="BP4789" s="22"/>
      <c r="BQ4789" s="22"/>
      <c r="BR4789" s="22"/>
      <c r="BS4789" s="22"/>
      <c r="BT4789" s="22"/>
      <c r="BU4789" s="22"/>
      <c r="BV4789" s="22"/>
      <c r="BW4789" s="22"/>
      <c r="BX4789" s="22"/>
      <c r="BY4789" s="22"/>
      <c r="BZ4789" s="22"/>
      <c r="CA4789" s="22"/>
      <c r="CB4789" s="22"/>
      <c r="CC4789" s="22"/>
      <c r="CD4789" s="22"/>
      <c r="CE4789" s="22"/>
      <c r="CF4789" s="22"/>
      <c r="CG4789" s="22"/>
      <c r="CH4789" s="22"/>
      <c r="CI4789" s="22"/>
      <c r="CJ4789" s="22"/>
      <c r="CK4789" s="22"/>
      <c r="CL4789" s="22"/>
      <c r="CM4789" s="22"/>
      <c r="CN4789" s="22"/>
      <c r="CO4789" s="22"/>
    </row>
    <row r="4790" spans="1:93" x14ac:dyDescent="0.3">
      <c r="A4790" s="73" t="s">
        <v>204</v>
      </c>
      <c r="B4790" s="73" t="s">
        <v>362</v>
      </c>
      <c r="C4790" s="73" t="s">
        <v>159</v>
      </c>
      <c r="D4790" s="73" t="str">
        <f t="shared" ref="D4790:I4799" si="117">D4090</f>
        <v>Medium car</v>
      </c>
      <c r="E4790" s="73"/>
      <c r="F4790" s="73" t="str">
        <f t="shared" si="117"/>
        <v>Plug-in Hybrid Electric Vehicle</v>
      </c>
      <c r="G4790" s="73" t="str">
        <f t="shared" si="117"/>
        <v>km</v>
      </c>
      <c r="H4790" s="73" t="str">
        <f t="shared" si="117"/>
        <v>km</v>
      </c>
      <c r="I4790" s="73" t="str">
        <f t="shared" si="117"/>
        <v>kg CO2e</v>
      </c>
      <c r="J4790" s="86" t="str">
        <f t="shared" si="114"/>
        <v>Medium car km Managed cars (by size)</v>
      </c>
      <c r="K4790" s="122">
        <v>0.10998000000000001</v>
      </c>
    </row>
    <row r="4791" spans="1:93" x14ac:dyDescent="0.3">
      <c r="A4791" s="73" t="s">
        <v>204</v>
      </c>
      <c r="B4791" s="73" t="s">
        <v>362</v>
      </c>
      <c r="C4791" s="73" t="s">
        <v>159</v>
      </c>
      <c r="D4791" s="73" t="str">
        <f t="shared" si="117"/>
        <v>Medium car</v>
      </c>
      <c r="E4791" s="73"/>
      <c r="F4791" s="73" t="str">
        <f t="shared" si="117"/>
        <v>Plug-in Hybrid Electric Vehicle</v>
      </c>
      <c r="G4791" s="73" t="str">
        <f t="shared" si="117"/>
        <v>km</v>
      </c>
      <c r="H4791" s="73" t="str">
        <f t="shared" si="117"/>
        <v>km</v>
      </c>
      <c r="I4791" s="73" t="str">
        <f t="shared" si="117"/>
        <v>kg CH4</v>
      </c>
      <c r="J4791" s="86" t="str">
        <f t="shared" si="114"/>
        <v>Medium car km Managed cars (by size)</v>
      </c>
      <c r="K4791" s="122">
        <v>3.1E-4</v>
      </c>
    </row>
    <row r="4792" spans="1:93" x14ac:dyDescent="0.3">
      <c r="A4792" s="73" t="s">
        <v>204</v>
      </c>
      <c r="B4792" s="73" t="s">
        <v>362</v>
      </c>
      <c r="C4792" s="73" t="s">
        <v>159</v>
      </c>
      <c r="D4792" s="73" t="str">
        <f t="shared" si="117"/>
        <v>Medium car</v>
      </c>
      <c r="E4792" s="73"/>
      <c r="F4792" s="73" t="str">
        <f t="shared" si="117"/>
        <v>Plug-in Hybrid Electric Vehicle</v>
      </c>
      <c r="G4792" s="73" t="str">
        <f t="shared" si="117"/>
        <v>km</v>
      </c>
      <c r="H4792" s="73" t="str">
        <f t="shared" si="117"/>
        <v>km</v>
      </c>
      <c r="I4792" s="73" t="str">
        <f t="shared" si="117"/>
        <v>kg CO2</v>
      </c>
      <c r="J4792" s="86" t="str">
        <f t="shared" si="114"/>
        <v>Medium car km Managed cars (by size)</v>
      </c>
      <c r="K4792" s="122">
        <v>0.10924</v>
      </c>
    </row>
    <row r="4793" spans="1:93" x14ac:dyDescent="0.3">
      <c r="A4793" s="73" t="s">
        <v>204</v>
      </c>
      <c r="B4793" s="73" t="s">
        <v>362</v>
      </c>
      <c r="C4793" s="73" t="s">
        <v>159</v>
      </c>
      <c r="D4793" s="73" t="str">
        <f t="shared" si="117"/>
        <v>Medium car</v>
      </c>
      <c r="E4793" s="73"/>
      <c r="F4793" s="73" t="str">
        <f t="shared" si="117"/>
        <v>Plug-in Hybrid Electric Vehicle</v>
      </c>
      <c r="G4793" s="73" t="str">
        <f t="shared" si="117"/>
        <v>km</v>
      </c>
      <c r="H4793" s="73" t="str">
        <f t="shared" si="117"/>
        <v>km</v>
      </c>
      <c r="I4793" s="73" t="str">
        <f t="shared" si="117"/>
        <v>kg N2O</v>
      </c>
      <c r="J4793" s="86" t="str">
        <f t="shared" si="114"/>
        <v>Medium car km Managed cars (by size)</v>
      </c>
      <c r="K4793" s="98">
        <v>4.2999999999999999E-4</v>
      </c>
    </row>
    <row r="4794" spans="1:93" x14ac:dyDescent="0.3">
      <c r="A4794" s="73" t="s">
        <v>204</v>
      </c>
      <c r="B4794" s="73" t="s">
        <v>362</v>
      </c>
      <c r="C4794" s="73" t="s">
        <v>159</v>
      </c>
      <c r="D4794" s="73" t="str">
        <f t="shared" si="117"/>
        <v>Medium car</v>
      </c>
      <c r="E4794" s="73"/>
      <c r="F4794" s="73" t="str">
        <f t="shared" si="117"/>
        <v>Plug-in Hybrid Electric Vehicle</v>
      </c>
      <c r="G4794" s="73" t="str">
        <f t="shared" si="117"/>
        <v>miles</v>
      </c>
      <c r="H4794" s="73" t="str">
        <f t="shared" si="117"/>
        <v>miles</v>
      </c>
      <c r="I4794" s="73" t="str">
        <f t="shared" si="117"/>
        <v>kg CO2e</v>
      </c>
      <c r="J4794" s="86" t="str">
        <f t="shared" si="114"/>
        <v>Medium car miles Managed cars (by size)</v>
      </c>
      <c r="K4794" s="98">
        <v>0.17699000000000001</v>
      </c>
    </row>
    <row r="4795" spans="1:93" x14ac:dyDescent="0.3">
      <c r="A4795" s="73" t="s">
        <v>204</v>
      </c>
      <c r="B4795" s="73" t="s">
        <v>362</v>
      </c>
      <c r="C4795" s="73" t="s">
        <v>159</v>
      </c>
      <c r="D4795" s="73" t="str">
        <f t="shared" si="117"/>
        <v>Medium car</v>
      </c>
      <c r="E4795" s="73"/>
      <c r="F4795" s="73" t="str">
        <f t="shared" si="117"/>
        <v>Plug-in Hybrid Electric Vehicle</v>
      </c>
      <c r="G4795" s="73" t="str">
        <f t="shared" si="117"/>
        <v>miles</v>
      </c>
      <c r="H4795" s="73" t="str">
        <f t="shared" si="117"/>
        <v>miles</v>
      </c>
      <c r="I4795" s="73" t="str">
        <f t="shared" si="117"/>
        <v>kg CH4</v>
      </c>
      <c r="J4795" s="86" t="str">
        <f t="shared" si="114"/>
        <v>Medium car miles Managed cars (by size)</v>
      </c>
      <c r="K4795" s="98">
        <v>5.0000000000000001E-4</v>
      </c>
    </row>
    <row r="4796" spans="1:93" x14ac:dyDescent="0.3">
      <c r="A4796" s="73" t="s">
        <v>204</v>
      </c>
      <c r="B4796" s="73" t="s">
        <v>362</v>
      </c>
      <c r="C4796" s="73" t="s">
        <v>159</v>
      </c>
      <c r="D4796" s="73" t="str">
        <f t="shared" si="117"/>
        <v>Medium car</v>
      </c>
      <c r="E4796" s="73"/>
      <c r="F4796" s="73" t="str">
        <f t="shared" si="117"/>
        <v>Plug-in Hybrid Electric Vehicle</v>
      </c>
      <c r="G4796" s="73" t="str">
        <f t="shared" si="117"/>
        <v>miles</v>
      </c>
      <c r="H4796" s="73" t="str">
        <f t="shared" si="117"/>
        <v>miles</v>
      </c>
      <c r="I4796" s="73" t="str">
        <f t="shared" si="117"/>
        <v>kg CO2</v>
      </c>
      <c r="J4796" s="86" t="str">
        <f t="shared" si="114"/>
        <v>Medium car miles Managed cars (by size)</v>
      </c>
      <c r="K4796" s="98">
        <v>0.17580000000000001</v>
      </c>
    </row>
    <row r="4797" spans="1:93" x14ac:dyDescent="0.3">
      <c r="A4797" s="73" t="s">
        <v>204</v>
      </c>
      <c r="B4797" s="73" t="s">
        <v>362</v>
      </c>
      <c r="C4797" s="73" t="s">
        <v>159</v>
      </c>
      <c r="D4797" s="73" t="str">
        <f t="shared" si="117"/>
        <v>Medium car</v>
      </c>
      <c r="E4797" s="73"/>
      <c r="F4797" s="73" t="str">
        <f t="shared" si="117"/>
        <v>Plug-in Hybrid Electric Vehicle</v>
      </c>
      <c r="G4797" s="73" t="str">
        <f t="shared" si="117"/>
        <v>miles</v>
      </c>
      <c r="H4797" s="73" t="str">
        <f t="shared" si="117"/>
        <v>miles</v>
      </c>
      <c r="I4797" s="73" t="str">
        <f t="shared" si="117"/>
        <v>kg N2O</v>
      </c>
      <c r="J4797" s="86" t="str">
        <f t="shared" si="114"/>
        <v>Medium car miles Managed cars (by size)</v>
      </c>
      <c r="K4797" s="98">
        <v>6.8999999999999997E-4</v>
      </c>
    </row>
    <row r="4798" spans="1:93" x14ac:dyDescent="0.3">
      <c r="A4798" s="73" t="s">
        <v>204</v>
      </c>
      <c r="B4798" s="73" t="s">
        <v>362</v>
      </c>
      <c r="C4798" s="73" t="s">
        <v>159</v>
      </c>
      <c r="D4798" s="73" t="str">
        <f t="shared" si="117"/>
        <v>Medium car</v>
      </c>
      <c r="E4798" s="73"/>
      <c r="F4798" s="73" t="str">
        <f t="shared" si="117"/>
        <v>Battery Electric Vehicle</v>
      </c>
      <c r="G4798" s="73" t="str">
        <f t="shared" si="117"/>
        <v>km</v>
      </c>
      <c r="H4798" s="73" t="str">
        <f t="shared" si="117"/>
        <v>km</v>
      </c>
      <c r="I4798" s="73" t="str">
        <f t="shared" si="117"/>
        <v>kg CO2e</v>
      </c>
      <c r="J4798" s="86" t="str">
        <f t="shared" si="114"/>
        <v>Medium car km Managed cars (by size)</v>
      </c>
      <c r="K4798" s="98">
        <v>5.7689999999999998E-2</v>
      </c>
    </row>
    <row r="4799" spans="1:93" x14ac:dyDescent="0.3">
      <c r="A4799" s="73" t="s">
        <v>204</v>
      </c>
      <c r="B4799" s="73" t="s">
        <v>362</v>
      </c>
      <c r="C4799" s="73" t="s">
        <v>159</v>
      </c>
      <c r="D4799" s="73" t="str">
        <f t="shared" si="117"/>
        <v>Medium car</v>
      </c>
      <c r="E4799" s="73"/>
      <c r="F4799" s="73" t="str">
        <f t="shared" si="117"/>
        <v>Battery Electric Vehicle</v>
      </c>
      <c r="G4799" s="73" t="str">
        <f t="shared" si="117"/>
        <v>km</v>
      </c>
      <c r="H4799" s="73" t="str">
        <f t="shared" si="117"/>
        <v>km</v>
      </c>
      <c r="I4799" s="73" t="str">
        <f t="shared" si="117"/>
        <v>kg CH4</v>
      </c>
      <c r="J4799" s="86" t="str">
        <f t="shared" si="114"/>
        <v>Medium car km Managed cars (by size)</v>
      </c>
      <c r="K4799" s="98">
        <v>1.4999999999999999E-4</v>
      </c>
    </row>
    <row r="4800" spans="1:93" x14ac:dyDescent="0.3">
      <c r="A4800" s="73" t="s">
        <v>204</v>
      </c>
      <c r="B4800" s="73" t="s">
        <v>362</v>
      </c>
      <c r="C4800" s="73" t="s">
        <v>159</v>
      </c>
      <c r="D4800" s="73" t="str">
        <f t="shared" ref="D4800:I4809" si="118">D4100</f>
        <v>Medium car</v>
      </c>
      <c r="E4800" s="73"/>
      <c r="F4800" s="73" t="str">
        <f t="shared" si="118"/>
        <v>Battery Electric Vehicle</v>
      </c>
      <c r="G4800" s="73" t="str">
        <f t="shared" si="118"/>
        <v>km</v>
      </c>
      <c r="H4800" s="73" t="str">
        <f t="shared" si="118"/>
        <v>km</v>
      </c>
      <c r="I4800" s="73" t="str">
        <f t="shared" si="118"/>
        <v>kg CO2</v>
      </c>
      <c r="J4800" s="86" t="str">
        <f t="shared" si="114"/>
        <v>Medium car km Managed cars (by size)</v>
      </c>
      <c r="K4800" s="98">
        <v>5.7230000000000003E-2</v>
      </c>
    </row>
    <row r="4801" spans="1:93" x14ac:dyDescent="0.3">
      <c r="A4801" s="73" t="s">
        <v>204</v>
      </c>
      <c r="B4801" s="73" t="s">
        <v>362</v>
      </c>
      <c r="C4801" s="73" t="s">
        <v>159</v>
      </c>
      <c r="D4801" s="73" t="str">
        <f t="shared" si="118"/>
        <v>Medium car</v>
      </c>
      <c r="E4801" s="73"/>
      <c r="F4801" s="73" t="str">
        <f t="shared" si="118"/>
        <v>Battery Electric Vehicle</v>
      </c>
      <c r="G4801" s="73" t="str">
        <f t="shared" si="118"/>
        <v>km</v>
      </c>
      <c r="H4801" s="73" t="str">
        <f t="shared" si="118"/>
        <v>km</v>
      </c>
      <c r="I4801" s="73" t="str">
        <f t="shared" si="118"/>
        <v>kg N2O</v>
      </c>
      <c r="J4801" s="86" t="str">
        <f t="shared" si="114"/>
        <v>Medium car km Managed cars (by size)</v>
      </c>
      <c r="K4801" s="98">
        <v>3.1E-4</v>
      </c>
    </row>
    <row r="4802" spans="1:93" x14ac:dyDescent="0.3">
      <c r="A4802" s="73" t="s">
        <v>204</v>
      </c>
      <c r="B4802" s="73" t="s">
        <v>362</v>
      </c>
      <c r="C4802" s="73" t="s">
        <v>159</v>
      </c>
      <c r="D4802" s="73" t="str">
        <f t="shared" si="118"/>
        <v>Medium car</v>
      </c>
      <c r="E4802" s="73"/>
      <c r="F4802" s="73" t="str">
        <f t="shared" si="118"/>
        <v>Battery Electric Vehicle</v>
      </c>
      <c r="G4802" s="73" t="str">
        <f t="shared" si="118"/>
        <v>miles</v>
      </c>
      <c r="H4802" s="73" t="str">
        <f t="shared" si="118"/>
        <v>miles</v>
      </c>
      <c r="I4802" s="73" t="str">
        <f t="shared" si="118"/>
        <v>kg CO2e</v>
      </c>
      <c r="J4802" s="86" t="str">
        <f t="shared" si="114"/>
        <v>Medium car miles Managed cars (by size)</v>
      </c>
      <c r="K4802" s="98">
        <v>9.282E-2</v>
      </c>
    </row>
    <row r="4803" spans="1:93" x14ac:dyDescent="0.3">
      <c r="A4803" s="73" t="s">
        <v>204</v>
      </c>
      <c r="B4803" s="73" t="s">
        <v>362</v>
      </c>
      <c r="C4803" s="73" t="s">
        <v>159</v>
      </c>
      <c r="D4803" s="73" t="str">
        <f t="shared" si="118"/>
        <v>Medium car</v>
      </c>
      <c r="E4803" s="73"/>
      <c r="F4803" s="73" t="str">
        <f t="shared" si="118"/>
        <v>Battery Electric Vehicle</v>
      </c>
      <c r="G4803" s="73" t="str">
        <f t="shared" si="118"/>
        <v>miles</v>
      </c>
      <c r="H4803" s="73" t="str">
        <f t="shared" si="118"/>
        <v>miles</v>
      </c>
      <c r="I4803" s="73" t="str">
        <f t="shared" si="118"/>
        <v>kg CH4</v>
      </c>
      <c r="J4803" s="86" t="str">
        <f t="shared" si="114"/>
        <v>Medium car miles Managed cars (by size)</v>
      </c>
      <c r="K4803" s="98">
        <v>2.3000000000000001E-4</v>
      </c>
    </row>
    <row r="4804" spans="1:93" x14ac:dyDescent="0.3">
      <c r="A4804" s="73" t="s">
        <v>204</v>
      </c>
      <c r="B4804" s="73" t="s">
        <v>362</v>
      </c>
      <c r="C4804" s="73" t="s">
        <v>159</v>
      </c>
      <c r="D4804" s="73" t="str">
        <f t="shared" si="118"/>
        <v>Medium car</v>
      </c>
      <c r="E4804" s="73"/>
      <c r="F4804" s="73" t="str">
        <f t="shared" si="118"/>
        <v>Battery Electric Vehicle</v>
      </c>
      <c r="G4804" s="73" t="str">
        <f t="shared" si="118"/>
        <v>miles</v>
      </c>
      <c r="H4804" s="73" t="str">
        <f t="shared" si="118"/>
        <v>miles</v>
      </c>
      <c r="I4804" s="73" t="str">
        <f t="shared" si="118"/>
        <v>kg CO2</v>
      </c>
      <c r="J4804" s="86" t="str">
        <f t="shared" si="114"/>
        <v>Medium car miles Managed cars (by size)</v>
      </c>
      <c r="K4804" s="98">
        <v>9.2090000000000005E-2</v>
      </c>
    </row>
    <row r="4805" spans="1:93" x14ac:dyDescent="0.3">
      <c r="A4805" s="73" t="s">
        <v>204</v>
      </c>
      <c r="B4805" s="73" t="s">
        <v>362</v>
      </c>
      <c r="C4805" s="73" t="s">
        <v>159</v>
      </c>
      <c r="D4805" s="73" t="str">
        <f t="shared" si="118"/>
        <v>Medium car</v>
      </c>
      <c r="E4805" s="73"/>
      <c r="F4805" s="73" t="str">
        <f t="shared" si="118"/>
        <v>Battery Electric Vehicle</v>
      </c>
      <c r="G4805" s="73" t="str">
        <f t="shared" si="118"/>
        <v>miles</v>
      </c>
      <c r="H4805" s="73" t="str">
        <f t="shared" si="118"/>
        <v>miles</v>
      </c>
      <c r="I4805" s="73" t="str">
        <f t="shared" si="118"/>
        <v>kg N2O</v>
      </c>
      <c r="J4805" s="86" t="str">
        <f t="shared" si="114"/>
        <v>Medium car miles Managed cars (by size)</v>
      </c>
      <c r="K4805" s="98">
        <v>5.0000000000000001E-4</v>
      </c>
    </row>
    <row r="4806" spans="1:93" s="2" customFormat="1" x14ac:dyDescent="0.3">
      <c r="A4806" s="73" t="s">
        <v>204</v>
      </c>
      <c r="B4806" s="73" t="s">
        <v>362</v>
      </c>
      <c r="C4806" s="67" t="s">
        <v>159</v>
      </c>
      <c r="D4806" s="67" t="str">
        <f t="shared" si="118"/>
        <v>Large car</v>
      </c>
      <c r="E4806" s="73"/>
      <c r="F4806" s="73" t="str">
        <f t="shared" si="118"/>
        <v>Diesel</v>
      </c>
      <c r="G4806" s="73" t="str">
        <f t="shared" si="118"/>
        <v>km</v>
      </c>
      <c r="H4806" s="73" t="str">
        <f t="shared" si="118"/>
        <v>km</v>
      </c>
      <c r="I4806" s="73" t="str">
        <f t="shared" si="118"/>
        <v>kg CO2e</v>
      </c>
      <c r="J4806" s="86" t="str">
        <f t="shared" si="114"/>
        <v>Large car km Managed cars (by size)</v>
      </c>
      <c r="K4806" s="120">
        <v>0.20946999999999999</v>
      </c>
      <c r="L4806" s="48"/>
      <c r="M4806" s="22"/>
      <c r="N4806" s="22"/>
      <c r="O4806" s="22"/>
      <c r="P4806" s="22"/>
      <c r="Q4806" s="22"/>
      <c r="R4806" s="22"/>
      <c r="S4806" s="22"/>
      <c r="T4806" s="2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c r="AQ4806" s="22"/>
      <c r="AR4806" s="22"/>
      <c r="AS4806" s="22"/>
      <c r="AT4806" s="22"/>
      <c r="AU4806" s="22"/>
      <c r="AV4806" s="22"/>
      <c r="AW4806" s="22"/>
      <c r="AX4806" s="22"/>
      <c r="AY4806" s="22"/>
      <c r="AZ4806" s="22"/>
      <c r="BA4806" s="22"/>
      <c r="BB4806" s="22"/>
      <c r="BC4806" s="22"/>
      <c r="BD4806" s="22"/>
      <c r="BE4806" s="22"/>
      <c r="BF4806" s="22"/>
      <c r="BG4806" s="22"/>
      <c r="BH4806" s="22"/>
      <c r="BI4806" s="22"/>
      <c r="BJ4806" s="22"/>
      <c r="BK4806" s="22"/>
      <c r="BL4806" s="22"/>
      <c r="BM4806" s="22"/>
      <c r="BN4806" s="22"/>
      <c r="BO4806" s="22"/>
      <c r="BP4806" s="22"/>
      <c r="BQ4806" s="22"/>
      <c r="BR4806" s="22"/>
      <c r="BS4806" s="22"/>
      <c r="BT4806" s="22"/>
      <c r="BU4806" s="22"/>
      <c r="BV4806" s="22"/>
      <c r="BW4806" s="22"/>
      <c r="BX4806" s="22"/>
      <c r="BY4806" s="22"/>
      <c r="BZ4806" s="22"/>
      <c r="CA4806" s="22"/>
      <c r="CB4806" s="22"/>
      <c r="CC4806" s="22"/>
      <c r="CD4806" s="22"/>
      <c r="CE4806" s="22"/>
      <c r="CF4806" s="22"/>
      <c r="CG4806" s="22"/>
      <c r="CH4806" s="22"/>
      <c r="CI4806" s="22"/>
      <c r="CJ4806" s="22"/>
      <c r="CK4806" s="22"/>
      <c r="CL4806" s="22"/>
      <c r="CM4806" s="22"/>
      <c r="CN4806" s="22"/>
      <c r="CO4806" s="22"/>
    </row>
    <row r="4807" spans="1:93" s="2" customFormat="1" x14ac:dyDescent="0.3">
      <c r="A4807" s="73" t="s">
        <v>204</v>
      </c>
      <c r="B4807" s="73" t="s">
        <v>362</v>
      </c>
      <c r="C4807" s="67" t="s">
        <v>159</v>
      </c>
      <c r="D4807" s="67" t="str">
        <f t="shared" si="118"/>
        <v>Large car</v>
      </c>
      <c r="E4807" s="73"/>
      <c r="F4807" s="73" t="str">
        <f t="shared" si="118"/>
        <v>Diesel</v>
      </c>
      <c r="G4807" s="73" t="str">
        <f t="shared" si="118"/>
        <v>km</v>
      </c>
      <c r="H4807" s="73" t="str">
        <f t="shared" si="118"/>
        <v>km</v>
      </c>
      <c r="I4807" s="73" t="str">
        <f t="shared" si="118"/>
        <v>kg CH4</v>
      </c>
      <c r="J4807" s="86" t="str">
        <f t="shared" si="114"/>
        <v>Large car km Managed cars (by size)</v>
      </c>
      <c r="K4807" s="147">
        <v>4.3200000000000001E-6</v>
      </c>
      <c r="L4807" s="48"/>
      <c r="M4807" s="22"/>
      <c r="N4807" s="22"/>
      <c r="O4807" s="22"/>
      <c r="P4807" s="22"/>
      <c r="Q4807" s="22"/>
      <c r="R4807" s="22"/>
      <c r="S4807" s="22"/>
      <c r="T4807" s="22"/>
      <c r="U4807" s="22"/>
      <c r="V4807" s="22"/>
      <c r="W4807" s="22"/>
      <c r="X4807" s="22"/>
      <c r="Y4807" s="22"/>
      <c r="Z4807" s="22"/>
      <c r="AA4807" s="22"/>
      <c r="AB4807" s="22"/>
      <c r="AC4807" s="22"/>
      <c r="AD4807" s="22"/>
      <c r="AE4807" s="22"/>
      <c r="AF4807" s="22"/>
      <c r="AG4807" s="22"/>
      <c r="AH4807" s="22"/>
      <c r="AI4807" s="22"/>
      <c r="AJ4807" s="22"/>
      <c r="AK4807" s="22"/>
      <c r="AL4807" s="22"/>
      <c r="AM4807" s="22"/>
      <c r="AN4807" s="22"/>
      <c r="AO4807" s="22"/>
      <c r="AP4807" s="22"/>
      <c r="AQ4807" s="22"/>
      <c r="AR4807" s="22"/>
      <c r="AS4807" s="22"/>
      <c r="AT4807" s="22"/>
      <c r="AU4807" s="22"/>
      <c r="AV4807" s="22"/>
      <c r="AW4807" s="22"/>
      <c r="AX4807" s="22"/>
      <c r="AY4807" s="22"/>
      <c r="AZ4807" s="22"/>
      <c r="BA4807" s="22"/>
      <c r="BB4807" s="22"/>
      <c r="BC4807" s="22"/>
      <c r="BD4807" s="22"/>
      <c r="BE4807" s="22"/>
      <c r="BF4807" s="22"/>
      <c r="BG4807" s="22"/>
      <c r="BH4807" s="22"/>
      <c r="BI4807" s="22"/>
      <c r="BJ4807" s="22"/>
      <c r="BK4807" s="22"/>
      <c r="BL4807" s="22"/>
      <c r="BM4807" s="22"/>
      <c r="BN4807" s="22"/>
      <c r="BO4807" s="22"/>
      <c r="BP4807" s="22"/>
      <c r="BQ4807" s="22"/>
      <c r="BR4807" s="22"/>
      <c r="BS4807" s="22"/>
      <c r="BT4807" s="22"/>
      <c r="BU4807" s="22"/>
      <c r="BV4807" s="22"/>
      <c r="BW4807" s="22"/>
      <c r="BX4807" s="22"/>
      <c r="BY4807" s="22"/>
      <c r="BZ4807" s="22"/>
      <c r="CA4807" s="22"/>
      <c r="CB4807" s="22"/>
      <c r="CC4807" s="22"/>
      <c r="CD4807" s="22"/>
      <c r="CE4807" s="22"/>
      <c r="CF4807" s="22"/>
      <c r="CG4807" s="22"/>
      <c r="CH4807" s="22"/>
      <c r="CI4807" s="22"/>
      <c r="CJ4807" s="22"/>
      <c r="CK4807" s="22"/>
      <c r="CL4807" s="22"/>
      <c r="CM4807" s="22"/>
      <c r="CN4807" s="22"/>
      <c r="CO4807" s="22"/>
    </row>
    <row r="4808" spans="1:93" s="2" customFormat="1" x14ac:dyDescent="0.3">
      <c r="A4808" s="73" t="s">
        <v>204</v>
      </c>
      <c r="B4808" s="73" t="s">
        <v>362</v>
      </c>
      <c r="C4808" s="67" t="s">
        <v>159</v>
      </c>
      <c r="D4808" s="67" t="str">
        <f t="shared" si="118"/>
        <v>Large car</v>
      </c>
      <c r="E4808" s="73"/>
      <c r="F4808" s="73" t="str">
        <f t="shared" si="118"/>
        <v>Diesel</v>
      </c>
      <c r="G4808" s="73" t="str">
        <f t="shared" si="118"/>
        <v>km</v>
      </c>
      <c r="H4808" s="73" t="str">
        <f t="shared" si="118"/>
        <v>km</v>
      </c>
      <c r="I4808" s="73" t="str">
        <f t="shared" si="118"/>
        <v>kg CO2</v>
      </c>
      <c r="J4808" s="86" t="str">
        <f t="shared" si="114"/>
        <v>Large car km Managed cars (by size)</v>
      </c>
      <c r="K4808" s="120">
        <v>0.20763000000000001</v>
      </c>
      <c r="L4808" s="48"/>
      <c r="M4808" s="22"/>
      <c r="N4808" s="22"/>
      <c r="O4808" s="22"/>
      <c r="P4808" s="22"/>
      <c r="Q4808" s="22"/>
      <c r="R4808" s="22"/>
      <c r="S4808" s="22"/>
      <c r="T4808" s="2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c r="AQ4808" s="22"/>
      <c r="AR4808" s="22"/>
      <c r="AS4808" s="22"/>
      <c r="AT4808" s="22"/>
      <c r="AU4808" s="22"/>
      <c r="AV4808" s="22"/>
      <c r="AW4808" s="22"/>
      <c r="AX4808" s="22"/>
      <c r="AY4808" s="22"/>
      <c r="AZ4808" s="22"/>
      <c r="BA4808" s="22"/>
      <c r="BB4808" s="22"/>
      <c r="BC4808" s="22"/>
      <c r="BD4808" s="22"/>
      <c r="BE4808" s="22"/>
      <c r="BF4808" s="22"/>
      <c r="BG4808" s="22"/>
      <c r="BH4808" s="22"/>
      <c r="BI4808" s="22"/>
      <c r="BJ4808" s="22"/>
      <c r="BK4808" s="22"/>
      <c r="BL4808" s="22"/>
      <c r="BM4808" s="22"/>
      <c r="BN4808" s="22"/>
      <c r="BO4808" s="22"/>
      <c r="BP4808" s="22"/>
      <c r="BQ4808" s="22"/>
      <c r="BR4808" s="22"/>
      <c r="BS4808" s="22"/>
      <c r="BT4808" s="22"/>
      <c r="BU4808" s="22"/>
      <c r="BV4808" s="22"/>
      <c r="BW4808" s="22"/>
      <c r="BX4808" s="22"/>
      <c r="BY4808" s="22"/>
      <c r="BZ4808" s="22"/>
      <c r="CA4808" s="22"/>
      <c r="CB4808" s="22"/>
      <c r="CC4808" s="22"/>
      <c r="CD4808" s="22"/>
      <c r="CE4808" s="22"/>
      <c r="CF4808" s="22"/>
      <c r="CG4808" s="22"/>
      <c r="CH4808" s="22"/>
      <c r="CI4808" s="22"/>
      <c r="CJ4808" s="22"/>
      <c r="CK4808" s="22"/>
      <c r="CL4808" s="22"/>
      <c r="CM4808" s="22"/>
      <c r="CN4808" s="22"/>
      <c r="CO4808" s="22"/>
    </row>
    <row r="4809" spans="1:93" s="2" customFormat="1" x14ac:dyDescent="0.3">
      <c r="A4809" s="73" t="s">
        <v>204</v>
      </c>
      <c r="B4809" s="73" t="s">
        <v>362</v>
      </c>
      <c r="C4809" s="67" t="s">
        <v>159</v>
      </c>
      <c r="D4809" s="67" t="str">
        <f t="shared" si="118"/>
        <v>Large car</v>
      </c>
      <c r="E4809" s="73"/>
      <c r="F4809" s="73" t="str">
        <f t="shared" si="118"/>
        <v>Diesel</v>
      </c>
      <c r="G4809" s="73" t="str">
        <f t="shared" si="118"/>
        <v>km</v>
      </c>
      <c r="H4809" s="73" t="str">
        <f t="shared" si="118"/>
        <v>km</v>
      </c>
      <c r="I4809" s="73" t="str">
        <f t="shared" si="118"/>
        <v>kg N2O</v>
      </c>
      <c r="J4809" s="86" t="str">
        <f t="shared" si="114"/>
        <v>Large car km Managed cars (by size)</v>
      </c>
      <c r="K4809" s="120">
        <v>1.8400000000000001E-3</v>
      </c>
      <c r="L4809" s="48"/>
      <c r="M4809" s="22"/>
      <c r="N4809" s="22"/>
      <c r="O4809" s="22"/>
      <c r="P4809" s="22"/>
      <c r="Q4809" s="22"/>
      <c r="R4809" s="22"/>
      <c r="S4809" s="22"/>
      <c r="T4809" s="22"/>
      <c r="U4809" s="22"/>
      <c r="V4809" s="22"/>
      <c r="W4809" s="22"/>
      <c r="X4809" s="22"/>
      <c r="Y4809" s="22"/>
      <c r="Z4809" s="22"/>
      <c r="AA4809" s="22"/>
      <c r="AB4809" s="22"/>
      <c r="AC4809" s="22"/>
      <c r="AD4809" s="22"/>
      <c r="AE4809" s="22"/>
      <c r="AF4809" s="22"/>
      <c r="AG4809" s="22"/>
      <c r="AH4809" s="22"/>
      <c r="AI4809" s="22"/>
      <c r="AJ4809" s="22"/>
      <c r="AK4809" s="22"/>
      <c r="AL4809" s="22"/>
      <c r="AM4809" s="22"/>
      <c r="AN4809" s="22"/>
      <c r="AO4809" s="22"/>
      <c r="AP4809" s="22"/>
      <c r="AQ4809" s="22"/>
      <c r="AR4809" s="22"/>
      <c r="AS4809" s="22"/>
      <c r="AT4809" s="22"/>
      <c r="AU4809" s="22"/>
      <c r="AV4809" s="22"/>
      <c r="AW4809" s="22"/>
      <c r="AX4809" s="22"/>
      <c r="AY4809" s="22"/>
      <c r="AZ4809" s="22"/>
      <c r="BA4809" s="22"/>
      <c r="BB4809" s="22"/>
      <c r="BC4809" s="22"/>
      <c r="BD4809" s="22"/>
      <c r="BE4809" s="22"/>
      <c r="BF4809" s="22"/>
      <c r="BG4809" s="22"/>
      <c r="BH4809" s="22"/>
      <c r="BI4809" s="22"/>
      <c r="BJ4809" s="22"/>
      <c r="BK4809" s="22"/>
      <c r="BL4809" s="22"/>
      <c r="BM4809" s="22"/>
      <c r="BN4809" s="22"/>
      <c r="BO4809" s="22"/>
      <c r="BP4809" s="22"/>
      <c r="BQ4809" s="22"/>
      <c r="BR4809" s="22"/>
      <c r="BS4809" s="22"/>
      <c r="BT4809" s="22"/>
      <c r="BU4809" s="22"/>
      <c r="BV4809" s="22"/>
      <c r="BW4809" s="22"/>
      <c r="BX4809" s="22"/>
      <c r="BY4809" s="22"/>
      <c r="BZ4809" s="22"/>
      <c r="CA4809" s="22"/>
      <c r="CB4809" s="22"/>
      <c r="CC4809" s="22"/>
      <c r="CD4809" s="22"/>
      <c r="CE4809" s="22"/>
      <c r="CF4809" s="22"/>
      <c r="CG4809" s="22"/>
      <c r="CH4809" s="22"/>
      <c r="CI4809" s="22"/>
      <c r="CJ4809" s="22"/>
      <c r="CK4809" s="22"/>
      <c r="CL4809" s="22"/>
      <c r="CM4809" s="22"/>
      <c r="CN4809" s="22"/>
      <c r="CO4809" s="22"/>
    </row>
    <row r="4810" spans="1:93" s="2" customFormat="1" x14ac:dyDescent="0.3">
      <c r="A4810" s="73" t="s">
        <v>204</v>
      </c>
      <c r="B4810" s="73" t="s">
        <v>362</v>
      </c>
      <c r="C4810" s="67" t="s">
        <v>159</v>
      </c>
      <c r="D4810" s="67" t="str">
        <f t="shared" ref="D4810:I4819" si="119">D4110</f>
        <v>Large car</v>
      </c>
      <c r="E4810" s="73"/>
      <c r="F4810" s="73" t="str">
        <f t="shared" si="119"/>
        <v>Diesel</v>
      </c>
      <c r="G4810" s="73" t="str">
        <f t="shared" si="119"/>
        <v>miles</v>
      </c>
      <c r="H4810" s="73" t="str">
        <f t="shared" si="119"/>
        <v>miles</v>
      </c>
      <c r="I4810" s="73" t="str">
        <f t="shared" si="119"/>
        <v>kg CO2e</v>
      </c>
      <c r="J4810" s="86" t="str">
        <f t="shared" si="114"/>
        <v>Large car miles Managed cars (by size)</v>
      </c>
      <c r="K4810" s="120">
        <v>0.33712999999999999</v>
      </c>
      <c r="L4810" s="48"/>
      <c r="M4810" s="22"/>
      <c r="N4810" s="22"/>
      <c r="O4810" s="22"/>
      <c r="P4810" s="22"/>
      <c r="Q4810" s="22"/>
      <c r="R4810" s="22"/>
      <c r="S4810" s="22"/>
      <c r="T4810" s="2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c r="AQ4810" s="22"/>
      <c r="AR4810" s="22"/>
      <c r="AS4810" s="22"/>
      <c r="AT4810" s="22"/>
      <c r="AU4810" s="22"/>
      <c r="AV4810" s="22"/>
      <c r="AW4810" s="22"/>
      <c r="AX4810" s="22"/>
      <c r="AY4810" s="22"/>
      <c r="AZ4810" s="22"/>
      <c r="BA4810" s="22"/>
      <c r="BB4810" s="22"/>
      <c r="BC4810" s="22"/>
      <c r="BD4810" s="22"/>
      <c r="BE4810" s="22"/>
      <c r="BF4810" s="22"/>
      <c r="BG4810" s="22"/>
      <c r="BH4810" s="22"/>
      <c r="BI4810" s="22"/>
      <c r="BJ4810" s="22"/>
      <c r="BK4810" s="22"/>
      <c r="BL4810" s="22"/>
      <c r="BM4810" s="22"/>
      <c r="BN4810" s="22"/>
      <c r="BO4810" s="22"/>
      <c r="BP4810" s="22"/>
      <c r="BQ4810" s="22"/>
      <c r="BR4810" s="22"/>
      <c r="BS4810" s="22"/>
      <c r="BT4810" s="22"/>
      <c r="BU4810" s="22"/>
      <c r="BV4810" s="22"/>
      <c r="BW4810" s="22"/>
      <c r="BX4810" s="22"/>
      <c r="BY4810" s="22"/>
      <c r="BZ4810" s="22"/>
      <c r="CA4810" s="22"/>
      <c r="CB4810" s="22"/>
      <c r="CC4810" s="22"/>
      <c r="CD4810" s="22"/>
      <c r="CE4810" s="22"/>
      <c r="CF4810" s="22"/>
      <c r="CG4810" s="22"/>
      <c r="CH4810" s="22"/>
      <c r="CI4810" s="22"/>
      <c r="CJ4810" s="22"/>
      <c r="CK4810" s="22"/>
      <c r="CL4810" s="22"/>
      <c r="CM4810" s="22"/>
      <c r="CN4810" s="22"/>
      <c r="CO4810" s="22"/>
    </row>
    <row r="4811" spans="1:93" s="2" customFormat="1" x14ac:dyDescent="0.3">
      <c r="A4811" s="73" t="s">
        <v>204</v>
      </c>
      <c r="B4811" s="73" t="s">
        <v>362</v>
      </c>
      <c r="C4811" s="67" t="s">
        <v>159</v>
      </c>
      <c r="D4811" s="67" t="str">
        <f t="shared" si="119"/>
        <v>Large car</v>
      </c>
      <c r="E4811" s="73"/>
      <c r="F4811" s="73" t="str">
        <f t="shared" si="119"/>
        <v>Diesel</v>
      </c>
      <c r="G4811" s="73" t="str">
        <f t="shared" si="119"/>
        <v>miles</v>
      </c>
      <c r="H4811" s="73" t="str">
        <f t="shared" si="119"/>
        <v>miles</v>
      </c>
      <c r="I4811" s="73" t="str">
        <f t="shared" si="119"/>
        <v>kg CH4</v>
      </c>
      <c r="J4811" s="86" t="str">
        <f t="shared" si="114"/>
        <v>Large car miles Managed cars (by size)</v>
      </c>
      <c r="K4811" s="120">
        <v>1.0000000000000001E-5</v>
      </c>
      <c r="L4811" s="48"/>
      <c r="M4811" s="22"/>
      <c r="N4811" s="22"/>
      <c r="O4811" s="22"/>
      <c r="P4811" s="22"/>
      <c r="Q4811" s="22"/>
      <c r="R4811" s="22"/>
      <c r="S4811" s="22"/>
      <c r="T4811" s="22"/>
      <c r="U4811" s="22"/>
      <c r="V4811" s="22"/>
      <c r="W4811" s="22"/>
      <c r="X4811" s="22"/>
      <c r="Y4811" s="22"/>
      <c r="Z4811" s="22"/>
      <c r="AA4811" s="22"/>
      <c r="AB4811" s="22"/>
      <c r="AC4811" s="22"/>
      <c r="AD4811" s="22"/>
      <c r="AE4811" s="22"/>
      <c r="AF4811" s="22"/>
      <c r="AG4811" s="22"/>
      <c r="AH4811" s="22"/>
      <c r="AI4811" s="22"/>
      <c r="AJ4811" s="22"/>
      <c r="AK4811" s="22"/>
      <c r="AL4811" s="22"/>
      <c r="AM4811" s="22"/>
      <c r="AN4811" s="22"/>
      <c r="AO4811" s="22"/>
      <c r="AP4811" s="22"/>
      <c r="AQ4811" s="22"/>
      <c r="AR4811" s="22"/>
      <c r="AS4811" s="22"/>
      <c r="AT4811" s="22"/>
      <c r="AU4811" s="22"/>
      <c r="AV4811" s="22"/>
      <c r="AW4811" s="22"/>
      <c r="AX4811" s="22"/>
      <c r="AY4811" s="22"/>
      <c r="AZ4811" s="22"/>
      <c r="BA4811" s="22"/>
      <c r="BB4811" s="22"/>
      <c r="BC4811" s="22"/>
      <c r="BD4811" s="22"/>
      <c r="BE4811" s="22"/>
      <c r="BF4811" s="22"/>
      <c r="BG4811" s="22"/>
      <c r="BH4811" s="22"/>
      <c r="BI4811" s="22"/>
      <c r="BJ4811" s="22"/>
      <c r="BK4811" s="22"/>
      <c r="BL4811" s="22"/>
      <c r="BM4811" s="22"/>
      <c r="BN4811" s="22"/>
      <c r="BO4811" s="22"/>
      <c r="BP4811" s="22"/>
      <c r="BQ4811" s="22"/>
      <c r="BR4811" s="22"/>
      <c r="BS4811" s="22"/>
      <c r="BT4811" s="22"/>
      <c r="BU4811" s="22"/>
      <c r="BV4811" s="22"/>
      <c r="BW4811" s="22"/>
      <c r="BX4811" s="22"/>
      <c r="BY4811" s="22"/>
      <c r="BZ4811" s="22"/>
      <c r="CA4811" s="22"/>
      <c r="CB4811" s="22"/>
      <c r="CC4811" s="22"/>
      <c r="CD4811" s="22"/>
      <c r="CE4811" s="22"/>
      <c r="CF4811" s="22"/>
      <c r="CG4811" s="22"/>
      <c r="CH4811" s="22"/>
      <c r="CI4811" s="22"/>
      <c r="CJ4811" s="22"/>
      <c r="CK4811" s="22"/>
      <c r="CL4811" s="22"/>
      <c r="CM4811" s="22"/>
      <c r="CN4811" s="22"/>
      <c r="CO4811" s="22"/>
    </row>
    <row r="4812" spans="1:93" s="2" customFormat="1" x14ac:dyDescent="0.3">
      <c r="A4812" s="73" t="s">
        <v>204</v>
      </c>
      <c r="B4812" s="73" t="s">
        <v>362</v>
      </c>
      <c r="C4812" s="67" t="s">
        <v>159</v>
      </c>
      <c r="D4812" s="67" t="str">
        <f t="shared" si="119"/>
        <v>Large car</v>
      </c>
      <c r="E4812" s="73"/>
      <c r="F4812" s="73" t="str">
        <f t="shared" si="119"/>
        <v>Diesel</v>
      </c>
      <c r="G4812" s="73" t="str">
        <f t="shared" si="119"/>
        <v>miles</v>
      </c>
      <c r="H4812" s="73" t="str">
        <f t="shared" si="119"/>
        <v>miles</v>
      </c>
      <c r="I4812" s="73" t="str">
        <f t="shared" si="119"/>
        <v>kg CO2</v>
      </c>
      <c r="J4812" s="86" t="str">
        <f t="shared" si="114"/>
        <v>Large car miles Managed cars (by size)</v>
      </c>
      <c r="K4812" s="120">
        <v>0.33415</v>
      </c>
      <c r="L4812" s="48"/>
      <c r="M4812" s="22"/>
      <c r="N4812" s="22"/>
      <c r="O4812" s="22"/>
      <c r="P4812" s="22"/>
      <c r="Q4812" s="22"/>
      <c r="R4812" s="22"/>
      <c r="S4812" s="22"/>
      <c r="T4812" s="2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c r="AQ4812" s="22"/>
      <c r="AR4812" s="22"/>
      <c r="AS4812" s="22"/>
      <c r="AT4812" s="22"/>
      <c r="AU4812" s="22"/>
      <c r="AV4812" s="22"/>
      <c r="AW4812" s="22"/>
      <c r="AX4812" s="22"/>
      <c r="AY4812" s="22"/>
      <c r="AZ4812" s="22"/>
      <c r="BA4812" s="22"/>
      <c r="BB4812" s="22"/>
      <c r="BC4812" s="22"/>
      <c r="BD4812" s="22"/>
      <c r="BE4812" s="22"/>
      <c r="BF4812" s="22"/>
      <c r="BG4812" s="22"/>
      <c r="BH4812" s="22"/>
      <c r="BI4812" s="22"/>
      <c r="BJ4812" s="22"/>
      <c r="BK4812" s="22"/>
      <c r="BL4812" s="22"/>
      <c r="BM4812" s="22"/>
      <c r="BN4812" s="22"/>
      <c r="BO4812" s="22"/>
      <c r="BP4812" s="22"/>
      <c r="BQ4812" s="22"/>
      <c r="BR4812" s="22"/>
      <c r="BS4812" s="22"/>
      <c r="BT4812" s="22"/>
      <c r="BU4812" s="22"/>
      <c r="BV4812" s="22"/>
      <c r="BW4812" s="22"/>
      <c r="BX4812" s="22"/>
      <c r="BY4812" s="22"/>
      <c r="BZ4812" s="22"/>
      <c r="CA4812" s="22"/>
      <c r="CB4812" s="22"/>
      <c r="CC4812" s="22"/>
      <c r="CD4812" s="22"/>
      <c r="CE4812" s="22"/>
      <c r="CF4812" s="22"/>
      <c r="CG4812" s="22"/>
      <c r="CH4812" s="22"/>
      <c r="CI4812" s="22"/>
      <c r="CJ4812" s="22"/>
      <c r="CK4812" s="22"/>
      <c r="CL4812" s="22"/>
      <c r="CM4812" s="22"/>
      <c r="CN4812" s="22"/>
      <c r="CO4812" s="22"/>
    </row>
    <row r="4813" spans="1:93" s="2" customFormat="1" x14ac:dyDescent="0.3">
      <c r="A4813" s="73" t="s">
        <v>204</v>
      </c>
      <c r="B4813" s="73" t="s">
        <v>362</v>
      </c>
      <c r="C4813" s="67" t="s">
        <v>159</v>
      </c>
      <c r="D4813" s="67" t="str">
        <f t="shared" si="119"/>
        <v>Large car</v>
      </c>
      <c r="E4813" s="73"/>
      <c r="F4813" s="73" t="str">
        <f t="shared" si="119"/>
        <v>Diesel</v>
      </c>
      <c r="G4813" s="73" t="str">
        <f t="shared" si="119"/>
        <v>miles</v>
      </c>
      <c r="H4813" s="73" t="str">
        <f t="shared" si="119"/>
        <v>miles</v>
      </c>
      <c r="I4813" s="73" t="str">
        <f t="shared" si="119"/>
        <v>kg N2O</v>
      </c>
      <c r="J4813" s="86" t="str">
        <f t="shared" si="114"/>
        <v>Large car miles Managed cars (by size)</v>
      </c>
      <c r="K4813" s="120">
        <v>2.97E-3</v>
      </c>
      <c r="L4813" s="48"/>
      <c r="M4813" s="22"/>
      <c r="N4813" s="22"/>
      <c r="O4813" s="22"/>
      <c r="P4813" s="22"/>
      <c r="Q4813" s="22"/>
      <c r="R4813" s="22"/>
      <c r="S4813" s="22"/>
      <c r="T4813" s="22"/>
      <c r="U4813" s="22"/>
      <c r="V4813" s="22"/>
      <c r="W4813" s="22"/>
      <c r="X4813" s="22"/>
      <c r="Y4813" s="22"/>
      <c r="Z4813" s="22"/>
      <c r="AA4813" s="22"/>
      <c r="AB4813" s="22"/>
      <c r="AC4813" s="22"/>
      <c r="AD4813" s="22"/>
      <c r="AE4813" s="22"/>
      <c r="AF4813" s="22"/>
      <c r="AG4813" s="22"/>
      <c r="AH4813" s="22"/>
      <c r="AI4813" s="22"/>
      <c r="AJ4813" s="22"/>
      <c r="AK4813" s="22"/>
      <c r="AL4813" s="22"/>
      <c r="AM4813" s="22"/>
      <c r="AN4813" s="22"/>
      <c r="AO4813" s="22"/>
      <c r="AP4813" s="22"/>
      <c r="AQ4813" s="22"/>
      <c r="AR4813" s="22"/>
      <c r="AS4813" s="22"/>
      <c r="AT4813" s="22"/>
      <c r="AU4813" s="22"/>
      <c r="AV4813" s="22"/>
      <c r="AW4813" s="22"/>
      <c r="AX4813" s="22"/>
      <c r="AY4813" s="22"/>
      <c r="AZ4813" s="22"/>
      <c r="BA4813" s="22"/>
      <c r="BB4813" s="22"/>
      <c r="BC4813" s="22"/>
      <c r="BD4813" s="22"/>
      <c r="BE4813" s="22"/>
      <c r="BF4813" s="22"/>
      <c r="BG4813" s="22"/>
      <c r="BH4813" s="22"/>
      <c r="BI4813" s="22"/>
      <c r="BJ4813" s="22"/>
      <c r="BK4813" s="22"/>
      <c r="BL4813" s="22"/>
      <c r="BM4813" s="22"/>
      <c r="BN4813" s="22"/>
      <c r="BO4813" s="22"/>
      <c r="BP4813" s="22"/>
      <c r="BQ4813" s="22"/>
      <c r="BR4813" s="22"/>
      <c r="BS4813" s="22"/>
      <c r="BT4813" s="22"/>
      <c r="BU4813" s="22"/>
      <c r="BV4813" s="22"/>
      <c r="BW4813" s="22"/>
      <c r="BX4813" s="22"/>
      <c r="BY4813" s="22"/>
      <c r="BZ4813" s="22"/>
      <c r="CA4813" s="22"/>
      <c r="CB4813" s="22"/>
      <c r="CC4813" s="22"/>
      <c r="CD4813" s="22"/>
      <c r="CE4813" s="22"/>
      <c r="CF4813" s="22"/>
      <c r="CG4813" s="22"/>
      <c r="CH4813" s="22"/>
      <c r="CI4813" s="22"/>
      <c r="CJ4813" s="22"/>
      <c r="CK4813" s="22"/>
      <c r="CL4813" s="22"/>
      <c r="CM4813" s="22"/>
      <c r="CN4813" s="22"/>
      <c r="CO4813" s="22"/>
    </row>
    <row r="4814" spans="1:93" s="2" customFormat="1" x14ac:dyDescent="0.3">
      <c r="A4814" s="73" t="s">
        <v>204</v>
      </c>
      <c r="B4814" s="73" t="s">
        <v>362</v>
      </c>
      <c r="C4814" s="67" t="s">
        <v>159</v>
      </c>
      <c r="D4814" s="67" t="str">
        <f t="shared" si="119"/>
        <v>Large car</v>
      </c>
      <c r="E4814" s="73"/>
      <c r="F4814" s="73" t="str">
        <f t="shared" si="119"/>
        <v>Petrol</v>
      </c>
      <c r="G4814" s="73" t="str">
        <f t="shared" si="119"/>
        <v>km</v>
      </c>
      <c r="H4814" s="73" t="str">
        <f t="shared" si="119"/>
        <v>km</v>
      </c>
      <c r="I4814" s="73" t="str">
        <f t="shared" si="119"/>
        <v>kg CO2e</v>
      </c>
      <c r="J4814" s="86" t="str">
        <f t="shared" si="114"/>
        <v>Large car km Managed cars (by size)</v>
      </c>
      <c r="K4814" s="120">
        <v>0.28294999999999998</v>
      </c>
      <c r="L4814" s="48"/>
      <c r="M4814" s="22"/>
      <c r="N4814" s="22"/>
      <c r="O4814" s="22"/>
      <c r="P4814" s="22"/>
      <c r="Q4814" s="22"/>
      <c r="R4814" s="22"/>
      <c r="S4814" s="22"/>
      <c r="T4814" s="2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c r="AQ4814" s="22"/>
      <c r="AR4814" s="22"/>
      <c r="AS4814" s="22"/>
      <c r="AT4814" s="22"/>
      <c r="AU4814" s="22"/>
      <c r="AV4814" s="22"/>
      <c r="AW4814" s="22"/>
      <c r="AX4814" s="22"/>
      <c r="AY4814" s="22"/>
      <c r="AZ4814" s="22"/>
      <c r="BA4814" s="22"/>
      <c r="BB4814" s="22"/>
      <c r="BC4814" s="22"/>
      <c r="BD4814" s="22"/>
      <c r="BE4814" s="22"/>
      <c r="BF4814" s="22"/>
      <c r="BG4814" s="22"/>
      <c r="BH4814" s="22"/>
      <c r="BI4814" s="22"/>
      <c r="BJ4814" s="22"/>
      <c r="BK4814" s="22"/>
      <c r="BL4814" s="22"/>
      <c r="BM4814" s="22"/>
      <c r="BN4814" s="22"/>
      <c r="BO4814" s="22"/>
      <c r="BP4814" s="22"/>
      <c r="BQ4814" s="22"/>
      <c r="BR4814" s="22"/>
      <c r="BS4814" s="22"/>
      <c r="BT4814" s="22"/>
      <c r="BU4814" s="22"/>
      <c r="BV4814" s="22"/>
      <c r="BW4814" s="22"/>
      <c r="BX4814" s="22"/>
      <c r="BY4814" s="22"/>
      <c r="BZ4814" s="22"/>
      <c r="CA4814" s="22"/>
      <c r="CB4814" s="22"/>
      <c r="CC4814" s="22"/>
      <c r="CD4814" s="22"/>
      <c r="CE4814" s="22"/>
      <c r="CF4814" s="22"/>
      <c r="CG4814" s="22"/>
      <c r="CH4814" s="22"/>
      <c r="CI4814" s="22"/>
      <c r="CJ4814" s="22"/>
      <c r="CK4814" s="22"/>
      <c r="CL4814" s="22"/>
      <c r="CM4814" s="22"/>
      <c r="CN4814" s="22"/>
      <c r="CO4814" s="22"/>
    </row>
    <row r="4815" spans="1:93" s="2" customFormat="1" x14ac:dyDescent="0.3">
      <c r="A4815" s="73" t="s">
        <v>204</v>
      </c>
      <c r="B4815" s="73" t="s">
        <v>362</v>
      </c>
      <c r="C4815" s="67" t="s">
        <v>159</v>
      </c>
      <c r="D4815" s="67" t="str">
        <f t="shared" si="119"/>
        <v>Large car</v>
      </c>
      <c r="E4815" s="73"/>
      <c r="F4815" s="73" t="str">
        <f t="shared" si="119"/>
        <v>Petrol</v>
      </c>
      <c r="G4815" s="73" t="str">
        <f t="shared" si="119"/>
        <v>km</v>
      </c>
      <c r="H4815" s="73" t="str">
        <f t="shared" si="119"/>
        <v>km</v>
      </c>
      <c r="I4815" s="73" t="str">
        <f t="shared" si="119"/>
        <v>kg CH4</v>
      </c>
      <c r="J4815" s="86" t="str">
        <f t="shared" si="114"/>
        <v>Large car km Managed cars (by size)</v>
      </c>
      <c r="K4815" s="120">
        <v>3.2000000000000003E-4</v>
      </c>
      <c r="L4815" s="48"/>
      <c r="M4815" s="22"/>
      <c r="N4815" s="22"/>
      <c r="O4815" s="22"/>
      <c r="P4815" s="22"/>
      <c r="Q4815" s="22"/>
      <c r="R4815" s="22"/>
      <c r="S4815" s="22"/>
      <c r="T4815" s="22"/>
      <c r="U4815" s="22"/>
      <c r="V4815" s="22"/>
      <c r="W4815" s="22"/>
      <c r="X4815" s="22"/>
      <c r="Y4815" s="22"/>
      <c r="Z4815" s="22"/>
      <c r="AA4815" s="22"/>
      <c r="AB4815" s="22"/>
      <c r="AC4815" s="22"/>
      <c r="AD4815" s="22"/>
      <c r="AE4815" s="22"/>
      <c r="AF4815" s="22"/>
      <c r="AG4815" s="22"/>
      <c r="AH4815" s="22"/>
      <c r="AI4815" s="22"/>
      <c r="AJ4815" s="22"/>
      <c r="AK4815" s="22"/>
      <c r="AL4815" s="22"/>
      <c r="AM4815" s="22"/>
      <c r="AN4815" s="22"/>
      <c r="AO4815" s="22"/>
      <c r="AP4815" s="22"/>
      <c r="AQ4815" s="22"/>
      <c r="AR4815" s="22"/>
      <c r="AS4815" s="22"/>
      <c r="AT4815" s="22"/>
      <c r="AU4815" s="22"/>
      <c r="AV4815" s="22"/>
      <c r="AW4815" s="22"/>
      <c r="AX4815" s="22"/>
      <c r="AY4815" s="22"/>
      <c r="AZ4815" s="22"/>
      <c r="BA4815" s="22"/>
      <c r="BB4815" s="22"/>
      <c r="BC4815" s="22"/>
      <c r="BD4815" s="22"/>
      <c r="BE4815" s="22"/>
      <c r="BF4815" s="22"/>
      <c r="BG4815" s="22"/>
      <c r="BH4815" s="22"/>
      <c r="BI4815" s="22"/>
      <c r="BJ4815" s="22"/>
      <c r="BK4815" s="22"/>
      <c r="BL4815" s="22"/>
      <c r="BM4815" s="22"/>
      <c r="BN4815" s="22"/>
      <c r="BO4815" s="22"/>
      <c r="BP4815" s="22"/>
      <c r="BQ4815" s="22"/>
      <c r="BR4815" s="22"/>
      <c r="BS4815" s="22"/>
      <c r="BT4815" s="22"/>
      <c r="BU4815" s="22"/>
      <c r="BV4815" s="22"/>
      <c r="BW4815" s="22"/>
      <c r="BX4815" s="22"/>
      <c r="BY4815" s="22"/>
      <c r="BZ4815" s="22"/>
      <c r="CA4815" s="22"/>
      <c r="CB4815" s="22"/>
      <c r="CC4815" s="22"/>
      <c r="CD4815" s="22"/>
      <c r="CE4815" s="22"/>
      <c r="CF4815" s="22"/>
      <c r="CG4815" s="22"/>
      <c r="CH4815" s="22"/>
      <c r="CI4815" s="22"/>
      <c r="CJ4815" s="22"/>
      <c r="CK4815" s="22"/>
      <c r="CL4815" s="22"/>
      <c r="CM4815" s="22"/>
      <c r="CN4815" s="22"/>
      <c r="CO4815" s="22"/>
    </row>
    <row r="4816" spans="1:93" s="2" customFormat="1" x14ac:dyDescent="0.3">
      <c r="A4816" s="73" t="s">
        <v>204</v>
      </c>
      <c r="B4816" s="73" t="s">
        <v>362</v>
      </c>
      <c r="C4816" s="67" t="s">
        <v>159</v>
      </c>
      <c r="D4816" s="67" t="str">
        <f t="shared" si="119"/>
        <v>Large car</v>
      </c>
      <c r="E4816" s="73"/>
      <c r="F4816" s="73" t="str">
        <f t="shared" si="119"/>
        <v>Petrol</v>
      </c>
      <c r="G4816" s="73" t="str">
        <f t="shared" si="119"/>
        <v>km</v>
      </c>
      <c r="H4816" s="73" t="str">
        <f t="shared" si="119"/>
        <v>km</v>
      </c>
      <c r="I4816" s="73" t="str">
        <f t="shared" si="119"/>
        <v>kg CO2</v>
      </c>
      <c r="J4816" s="86" t="str">
        <f t="shared" si="114"/>
        <v>Large car km Managed cars (by size)</v>
      </c>
      <c r="K4816" s="120">
        <v>0.28225</v>
      </c>
      <c r="L4816" s="48"/>
      <c r="M4816" s="22"/>
      <c r="N4816" s="22"/>
      <c r="O4816" s="22"/>
      <c r="P4816" s="22"/>
      <c r="Q4816" s="22"/>
      <c r="R4816" s="22"/>
      <c r="S4816" s="22"/>
      <c r="T4816" s="2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c r="AQ4816" s="22"/>
      <c r="AR4816" s="22"/>
      <c r="AS4816" s="22"/>
      <c r="AT4816" s="22"/>
      <c r="AU4816" s="22"/>
      <c r="AV4816" s="22"/>
      <c r="AW4816" s="22"/>
      <c r="AX4816" s="22"/>
      <c r="AY4816" s="22"/>
      <c r="AZ4816" s="22"/>
      <c r="BA4816" s="22"/>
      <c r="BB4816" s="22"/>
      <c r="BC4816" s="22"/>
      <c r="BD4816" s="22"/>
      <c r="BE4816" s="22"/>
      <c r="BF4816" s="22"/>
      <c r="BG4816" s="22"/>
      <c r="BH4816" s="22"/>
      <c r="BI4816" s="22"/>
      <c r="BJ4816" s="22"/>
      <c r="BK4816" s="22"/>
      <c r="BL4816" s="22"/>
      <c r="BM4816" s="22"/>
      <c r="BN4816" s="22"/>
      <c r="BO4816" s="22"/>
      <c r="BP4816" s="22"/>
      <c r="BQ4816" s="22"/>
      <c r="BR4816" s="22"/>
      <c r="BS4816" s="22"/>
      <c r="BT4816" s="22"/>
      <c r="BU4816" s="22"/>
      <c r="BV4816" s="22"/>
      <c r="BW4816" s="22"/>
      <c r="BX4816" s="22"/>
      <c r="BY4816" s="22"/>
      <c r="BZ4816" s="22"/>
      <c r="CA4816" s="22"/>
      <c r="CB4816" s="22"/>
      <c r="CC4816" s="22"/>
      <c r="CD4816" s="22"/>
      <c r="CE4816" s="22"/>
      <c r="CF4816" s="22"/>
      <c r="CG4816" s="22"/>
      <c r="CH4816" s="22"/>
      <c r="CI4816" s="22"/>
      <c r="CJ4816" s="22"/>
      <c r="CK4816" s="22"/>
      <c r="CL4816" s="22"/>
      <c r="CM4816" s="22"/>
      <c r="CN4816" s="22"/>
      <c r="CO4816" s="22"/>
    </row>
    <row r="4817" spans="1:93" s="2" customFormat="1" x14ac:dyDescent="0.3">
      <c r="A4817" s="73" t="s">
        <v>204</v>
      </c>
      <c r="B4817" s="73" t="s">
        <v>362</v>
      </c>
      <c r="C4817" s="67" t="s">
        <v>159</v>
      </c>
      <c r="D4817" s="67" t="str">
        <f t="shared" si="119"/>
        <v>Large car</v>
      </c>
      <c r="E4817" s="73"/>
      <c r="F4817" s="73" t="str">
        <f t="shared" si="119"/>
        <v>Petrol</v>
      </c>
      <c r="G4817" s="73" t="str">
        <f t="shared" si="119"/>
        <v>km</v>
      </c>
      <c r="H4817" s="73" t="str">
        <f t="shared" si="119"/>
        <v>km</v>
      </c>
      <c r="I4817" s="73" t="str">
        <f t="shared" si="119"/>
        <v>kg N2O</v>
      </c>
      <c r="J4817" s="86" t="str">
        <f t="shared" si="114"/>
        <v>Large car km Managed cars (by size)</v>
      </c>
      <c r="K4817" s="120">
        <v>3.8000000000000002E-4</v>
      </c>
      <c r="L4817" s="48"/>
      <c r="M4817" s="22"/>
      <c r="N4817" s="22"/>
      <c r="O4817" s="22"/>
      <c r="P4817" s="22"/>
      <c r="Q4817" s="22"/>
      <c r="R4817" s="22"/>
      <c r="S4817" s="22"/>
      <c r="T4817" s="22"/>
      <c r="U4817" s="22"/>
      <c r="V4817" s="22"/>
      <c r="W4817" s="22"/>
      <c r="X4817" s="22"/>
      <c r="Y4817" s="22"/>
      <c r="Z4817" s="22"/>
      <c r="AA4817" s="22"/>
      <c r="AB4817" s="22"/>
      <c r="AC4817" s="22"/>
      <c r="AD4817" s="22"/>
      <c r="AE4817" s="22"/>
      <c r="AF4817" s="22"/>
      <c r="AG4817" s="22"/>
      <c r="AH4817" s="22"/>
      <c r="AI4817" s="22"/>
      <c r="AJ4817" s="22"/>
      <c r="AK4817" s="22"/>
      <c r="AL4817" s="22"/>
      <c r="AM4817" s="22"/>
      <c r="AN4817" s="22"/>
      <c r="AO4817" s="22"/>
      <c r="AP4817" s="22"/>
      <c r="AQ4817" s="22"/>
      <c r="AR4817" s="22"/>
      <c r="AS4817" s="22"/>
      <c r="AT4817" s="22"/>
      <c r="AU4817" s="22"/>
      <c r="AV4817" s="22"/>
      <c r="AW4817" s="22"/>
      <c r="AX4817" s="22"/>
      <c r="AY4817" s="22"/>
      <c r="AZ4817" s="22"/>
      <c r="BA4817" s="22"/>
      <c r="BB4817" s="22"/>
      <c r="BC4817" s="22"/>
      <c r="BD4817" s="22"/>
      <c r="BE4817" s="22"/>
      <c r="BF4817" s="22"/>
      <c r="BG4817" s="22"/>
      <c r="BH4817" s="22"/>
      <c r="BI4817" s="22"/>
      <c r="BJ4817" s="22"/>
      <c r="BK4817" s="22"/>
      <c r="BL4817" s="22"/>
      <c r="BM4817" s="22"/>
      <c r="BN4817" s="22"/>
      <c r="BO4817" s="22"/>
      <c r="BP4817" s="22"/>
      <c r="BQ4817" s="22"/>
      <c r="BR4817" s="22"/>
      <c r="BS4817" s="22"/>
      <c r="BT4817" s="22"/>
      <c r="BU4817" s="22"/>
      <c r="BV4817" s="22"/>
      <c r="BW4817" s="22"/>
      <c r="BX4817" s="22"/>
      <c r="BY4817" s="22"/>
      <c r="BZ4817" s="22"/>
      <c r="CA4817" s="22"/>
      <c r="CB4817" s="22"/>
      <c r="CC4817" s="22"/>
      <c r="CD4817" s="22"/>
      <c r="CE4817" s="22"/>
      <c r="CF4817" s="22"/>
      <c r="CG4817" s="22"/>
      <c r="CH4817" s="22"/>
      <c r="CI4817" s="22"/>
      <c r="CJ4817" s="22"/>
      <c r="CK4817" s="22"/>
      <c r="CL4817" s="22"/>
      <c r="CM4817" s="22"/>
      <c r="CN4817" s="22"/>
      <c r="CO4817" s="22"/>
    </row>
    <row r="4818" spans="1:93" s="2" customFormat="1" x14ac:dyDescent="0.3">
      <c r="A4818" s="73" t="s">
        <v>204</v>
      </c>
      <c r="B4818" s="73" t="s">
        <v>362</v>
      </c>
      <c r="C4818" s="67" t="s">
        <v>159</v>
      </c>
      <c r="D4818" s="67" t="str">
        <f t="shared" si="119"/>
        <v>Large car</v>
      </c>
      <c r="E4818" s="73"/>
      <c r="F4818" s="73" t="str">
        <f t="shared" si="119"/>
        <v>Petrol</v>
      </c>
      <c r="G4818" s="73" t="str">
        <f t="shared" si="119"/>
        <v>miles</v>
      </c>
      <c r="H4818" s="73" t="str">
        <f t="shared" si="119"/>
        <v>miles</v>
      </c>
      <c r="I4818" s="73" t="str">
        <f t="shared" si="119"/>
        <v>kg CO2e</v>
      </c>
      <c r="J4818" s="86" t="str">
        <f t="shared" si="114"/>
        <v>Large car miles Managed cars (by size)</v>
      </c>
      <c r="K4818" s="120">
        <v>0.45535999999999999</v>
      </c>
      <c r="L4818" s="48"/>
      <c r="M4818" s="22"/>
      <c r="N4818" s="22"/>
      <c r="O4818" s="22"/>
      <c r="P4818" s="22"/>
      <c r="Q4818" s="22"/>
      <c r="R4818" s="22"/>
      <c r="S4818" s="22"/>
      <c r="T4818" s="2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c r="AQ4818" s="22"/>
      <c r="AR4818" s="22"/>
      <c r="AS4818" s="22"/>
      <c r="AT4818" s="22"/>
      <c r="AU4818" s="22"/>
      <c r="AV4818" s="22"/>
      <c r="AW4818" s="22"/>
      <c r="AX4818" s="22"/>
      <c r="AY4818" s="22"/>
      <c r="AZ4818" s="22"/>
      <c r="BA4818" s="22"/>
      <c r="BB4818" s="22"/>
      <c r="BC4818" s="22"/>
      <c r="BD4818" s="22"/>
      <c r="BE4818" s="22"/>
      <c r="BF4818" s="22"/>
      <c r="BG4818" s="22"/>
      <c r="BH4818" s="22"/>
      <c r="BI4818" s="22"/>
      <c r="BJ4818" s="22"/>
      <c r="BK4818" s="22"/>
      <c r="BL4818" s="22"/>
      <c r="BM4818" s="22"/>
      <c r="BN4818" s="22"/>
      <c r="BO4818" s="22"/>
      <c r="BP4818" s="22"/>
      <c r="BQ4818" s="22"/>
      <c r="BR4818" s="22"/>
      <c r="BS4818" s="22"/>
      <c r="BT4818" s="22"/>
      <c r="BU4818" s="22"/>
      <c r="BV4818" s="22"/>
      <c r="BW4818" s="22"/>
      <c r="BX4818" s="22"/>
      <c r="BY4818" s="22"/>
      <c r="BZ4818" s="22"/>
      <c r="CA4818" s="22"/>
      <c r="CB4818" s="22"/>
      <c r="CC4818" s="22"/>
      <c r="CD4818" s="22"/>
      <c r="CE4818" s="22"/>
      <c r="CF4818" s="22"/>
      <c r="CG4818" s="22"/>
      <c r="CH4818" s="22"/>
      <c r="CI4818" s="22"/>
      <c r="CJ4818" s="22"/>
      <c r="CK4818" s="22"/>
      <c r="CL4818" s="22"/>
      <c r="CM4818" s="22"/>
      <c r="CN4818" s="22"/>
      <c r="CO4818" s="22"/>
    </row>
    <row r="4819" spans="1:93" s="2" customFormat="1" x14ac:dyDescent="0.3">
      <c r="A4819" s="73" t="s">
        <v>204</v>
      </c>
      <c r="B4819" s="73" t="s">
        <v>362</v>
      </c>
      <c r="C4819" s="67" t="s">
        <v>159</v>
      </c>
      <c r="D4819" s="67" t="str">
        <f t="shared" si="119"/>
        <v>Large car</v>
      </c>
      <c r="E4819" s="73"/>
      <c r="F4819" s="73" t="str">
        <f t="shared" si="119"/>
        <v>Petrol</v>
      </c>
      <c r="G4819" s="73" t="str">
        <f t="shared" si="119"/>
        <v>miles</v>
      </c>
      <c r="H4819" s="73" t="str">
        <f t="shared" si="119"/>
        <v>miles</v>
      </c>
      <c r="I4819" s="73" t="str">
        <f t="shared" si="119"/>
        <v>kg CH4</v>
      </c>
      <c r="J4819" s="86" t="str">
        <f t="shared" si="114"/>
        <v>Large car miles Managed cars (by size)</v>
      </c>
      <c r="K4819" s="120">
        <v>5.1000000000000004E-4</v>
      </c>
      <c r="L4819" s="48"/>
      <c r="M4819" s="22"/>
      <c r="N4819" s="22"/>
      <c r="O4819" s="22"/>
      <c r="P4819" s="22"/>
      <c r="Q4819" s="22"/>
      <c r="R4819" s="22"/>
      <c r="S4819" s="22"/>
      <c r="T4819" s="22"/>
      <c r="U4819" s="22"/>
      <c r="V4819" s="22"/>
      <c r="W4819" s="22"/>
      <c r="X4819" s="22"/>
      <c r="Y4819" s="22"/>
      <c r="Z4819" s="22"/>
      <c r="AA4819" s="22"/>
      <c r="AB4819" s="22"/>
      <c r="AC4819" s="22"/>
      <c r="AD4819" s="22"/>
      <c r="AE4819" s="22"/>
      <c r="AF4819" s="22"/>
      <c r="AG4819" s="22"/>
      <c r="AH4819" s="22"/>
      <c r="AI4819" s="22"/>
      <c r="AJ4819" s="22"/>
      <c r="AK4819" s="22"/>
      <c r="AL4819" s="22"/>
      <c r="AM4819" s="22"/>
      <c r="AN4819" s="22"/>
      <c r="AO4819" s="22"/>
      <c r="AP4819" s="22"/>
      <c r="AQ4819" s="22"/>
      <c r="AR4819" s="22"/>
      <c r="AS4819" s="22"/>
      <c r="AT4819" s="22"/>
      <c r="AU4819" s="22"/>
      <c r="AV4819" s="22"/>
      <c r="AW4819" s="22"/>
      <c r="AX4819" s="22"/>
      <c r="AY4819" s="22"/>
      <c r="AZ4819" s="22"/>
      <c r="BA4819" s="22"/>
      <c r="BB4819" s="22"/>
      <c r="BC4819" s="22"/>
      <c r="BD4819" s="22"/>
      <c r="BE4819" s="22"/>
      <c r="BF4819" s="22"/>
      <c r="BG4819" s="22"/>
      <c r="BH4819" s="22"/>
      <c r="BI4819" s="22"/>
      <c r="BJ4819" s="22"/>
      <c r="BK4819" s="22"/>
      <c r="BL4819" s="22"/>
      <c r="BM4819" s="22"/>
      <c r="BN4819" s="22"/>
      <c r="BO4819" s="22"/>
      <c r="BP4819" s="22"/>
      <c r="BQ4819" s="22"/>
      <c r="BR4819" s="22"/>
      <c r="BS4819" s="22"/>
      <c r="BT4819" s="22"/>
      <c r="BU4819" s="22"/>
      <c r="BV4819" s="22"/>
      <c r="BW4819" s="22"/>
      <c r="BX4819" s="22"/>
      <c r="BY4819" s="22"/>
      <c r="BZ4819" s="22"/>
      <c r="CA4819" s="22"/>
      <c r="CB4819" s="22"/>
      <c r="CC4819" s="22"/>
      <c r="CD4819" s="22"/>
      <c r="CE4819" s="22"/>
      <c r="CF4819" s="22"/>
      <c r="CG4819" s="22"/>
      <c r="CH4819" s="22"/>
      <c r="CI4819" s="22"/>
      <c r="CJ4819" s="22"/>
      <c r="CK4819" s="22"/>
      <c r="CL4819" s="22"/>
      <c r="CM4819" s="22"/>
      <c r="CN4819" s="22"/>
      <c r="CO4819" s="22"/>
    </row>
    <row r="4820" spans="1:93" s="2" customFormat="1" x14ac:dyDescent="0.3">
      <c r="A4820" s="73" t="s">
        <v>204</v>
      </c>
      <c r="B4820" s="73" t="s">
        <v>362</v>
      </c>
      <c r="C4820" s="67" t="s">
        <v>159</v>
      </c>
      <c r="D4820" s="67" t="str">
        <f t="shared" ref="D4820:I4829" si="120">D4120</f>
        <v>Large car</v>
      </c>
      <c r="E4820" s="73"/>
      <c r="F4820" s="73" t="str">
        <f t="shared" si="120"/>
        <v>Petrol</v>
      </c>
      <c r="G4820" s="73" t="str">
        <f t="shared" si="120"/>
        <v>miles</v>
      </c>
      <c r="H4820" s="73" t="str">
        <f t="shared" si="120"/>
        <v>miles</v>
      </c>
      <c r="I4820" s="73" t="str">
        <f t="shared" si="120"/>
        <v>kg CO2</v>
      </c>
      <c r="J4820" s="86" t="str">
        <f t="shared" si="114"/>
        <v>Large car miles Managed cars (by size)</v>
      </c>
      <c r="K4820" s="120">
        <v>0.45423999999999998</v>
      </c>
      <c r="L4820" s="48"/>
      <c r="M4820" s="22"/>
      <c r="N4820" s="22"/>
      <c r="O4820" s="22"/>
      <c r="P4820" s="22"/>
      <c r="Q4820" s="22"/>
      <c r="R4820" s="22"/>
      <c r="S4820" s="22"/>
      <c r="T4820" s="2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c r="AQ4820" s="22"/>
      <c r="AR4820" s="22"/>
      <c r="AS4820" s="22"/>
      <c r="AT4820" s="22"/>
      <c r="AU4820" s="22"/>
      <c r="AV4820" s="22"/>
      <c r="AW4820" s="22"/>
      <c r="AX4820" s="22"/>
      <c r="AY4820" s="22"/>
      <c r="AZ4820" s="22"/>
      <c r="BA4820" s="22"/>
      <c r="BB4820" s="22"/>
      <c r="BC4820" s="22"/>
      <c r="BD4820" s="22"/>
      <c r="BE4820" s="22"/>
      <c r="BF4820" s="22"/>
      <c r="BG4820" s="22"/>
      <c r="BH4820" s="22"/>
      <c r="BI4820" s="22"/>
      <c r="BJ4820" s="22"/>
      <c r="BK4820" s="22"/>
      <c r="BL4820" s="22"/>
      <c r="BM4820" s="22"/>
      <c r="BN4820" s="22"/>
      <c r="BO4820" s="22"/>
      <c r="BP4820" s="22"/>
      <c r="BQ4820" s="22"/>
      <c r="BR4820" s="22"/>
      <c r="BS4820" s="22"/>
      <c r="BT4820" s="22"/>
      <c r="BU4820" s="22"/>
      <c r="BV4820" s="22"/>
      <c r="BW4820" s="22"/>
      <c r="BX4820" s="22"/>
      <c r="BY4820" s="22"/>
      <c r="BZ4820" s="22"/>
      <c r="CA4820" s="22"/>
      <c r="CB4820" s="22"/>
      <c r="CC4820" s="22"/>
      <c r="CD4820" s="22"/>
      <c r="CE4820" s="22"/>
      <c r="CF4820" s="22"/>
      <c r="CG4820" s="22"/>
      <c r="CH4820" s="22"/>
      <c r="CI4820" s="22"/>
      <c r="CJ4820" s="22"/>
      <c r="CK4820" s="22"/>
      <c r="CL4820" s="22"/>
      <c r="CM4820" s="22"/>
      <c r="CN4820" s="22"/>
      <c r="CO4820" s="22"/>
    </row>
    <row r="4821" spans="1:93" s="2" customFormat="1" x14ac:dyDescent="0.3">
      <c r="A4821" s="73" t="s">
        <v>204</v>
      </c>
      <c r="B4821" s="73" t="s">
        <v>362</v>
      </c>
      <c r="C4821" s="67" t="s">
        <v>159</v>
      </c>
      <c r="D4821" s="67" t="str">
        <f t="shared" si="120"/>
        <v>Large car</v>
      </c>
      <c r="E4821" s="73"/>
      <c r="F4821" s="73" t="str">
        <f t="shared" si="120"/>
        <v>Petrol</v>
      </c>
      <c r="G4821" s="73" t="str">
        <f t="shared" si="120"/>
        <v>miles</v>
      </c>
      <c r="H4821" s="73" t="str">
        <f t="shared" si="120"/>
        <v>miles</v>
      </c>
      <c r="I4821" s="73" t="str">
        <f t="shared" si="120"/>
        <v>kg N2O</v>
      </c>
      <c r="J4821" s="86" t="str">
        <f t="shared" si="114"/>
        <v>Large car miles Managed cars (by size)</v>
      </c>
      <c r="K4821" s="120">
        <v>6.0999999999999997E-4</v>
      </c>
      <c r="L4821" s="48"/>
      <c r="M4821" s="22"/>
      <c r="N4821" s="22"/>
      <c r="O4821" s="22"/>
      <c r="P4821" s="22"/>
      <c r="Q4821" s="22"/>
      <c r="R4821" s="22"/>
      <c r="S4821" s="22"/>
      <c r="T4821" s="22"/>
      <c r="U4821" s="22"/>
      <c r="V4821" s="22"/>
      <c r="W4821" s="22"/>
      <c r="X4821" s="22"/>
      <c r="Y4821" s="22"/>
      <c r="Z4821" s="22"/>
      <c r="AA4821" s="22"/>
      <c r="AB4821" s="22"/>
      <c r="AC4821" s="22"/>
      <c r="AD4821" s="22"/>
      <c r="AE4821" s="22"/>
      <c r="AF4821" s="22"/>
      <c r="AG4821" s="22"/>
      <c r="AH4821" s="22"/>
      <c r="AI4821" s="22"/>
      <c r="AJ4821" s="22"/>
      <c r="AK4821" s="22"/>
      <c r="AL4821" s="22"/>
      <c r="AM4821" s="22"/>
      <c r="AN4821" s="22"/>
      <c r="AO4821" s="22"/>
      <c r="AP4821" s="22"/>
      <c r="AQ4821" s="22"/>
      <c r="AR4821" s="22"/>
      <c r="AS4821" s="22"/>
      <c r="AT4821" s="22"/>
      <c r="AU4821" s="22"/>
      <c r="AV4821" s="22"/>
      <c r="AW4821" s="22"/>
      <c r="AX4821" s="22"/>
      <c r="AY4821" s="22"/>
      <c r="AZ4821" s="22"/>
      <c r="BA4821" s="22"/>
      <c r="BB4821" s="22"/>
      <c r="BC4821" s="22"/>
      <c r="BD4821" s="22"/>
      <c r="BE4821" s="22"/>
      <c r="BF4821" s="22"/>
      <c r="BG4821" s="22"/>
      <c r="BH4821" s="22"/>
      <c r="BI4821" s="22"/>
      <c r="BJ4821" s="22"/>
      <c r="BK4821" s="22"/>
      <c r="BL4821" s="22"/>
      <c r="BM4821" s="22"/>
      <c r="BN4821" s="22"/>
      <c r="BO4821" s="22"/>
      <c r="BP4821" s="22"/>
      <c r="BQ4821" s="22"/>
      <c r="BR4821" s="22"/>
      <c r="BS4821" s="22"/>
      <c r="BT4821" s="22"/>
      <c r="BU4821" s="22"/>
      <c r="BV4821" s="22"/>
      <c r="BW4821" s="22"/>
      <c r="BX4821" s="22"/>
      <c r="BY4821" s="22"/>
      <c r="BZ4821" s="22"/>
      <c r="CA4821" s="22"/>
      <c r="CB4821" s="22"/>
      <c r="CC4821" s="22"/>
      <c r="CD4821" s="22"/>
      <c r="CE4821" s="22"/>
      <c r="CF4821" s="22"/>
      <c r="CG4821" s="22"/>
      <c r="CH4821" s="22"/>
      <c r="CI4821" s="22"/>
      <c r="CJ4821" s="22"/>
      <c r="CK4821" s="22"/>
      <c r="CL4821" s="22"/>
      <c r="CM4821" s="22"/>
      <c r="CN4821" s="22"/>
      <c r="CO4821" s="22"/>
    </row>
    <row r="4822" spans="1:93" s="2" customFormat="1" x14ac:dyDescent="0.3">
      <c r="A4822" s="73" t="s">
        <v>204</v>
      </c>
      <c r="B4822" s="73" t="s">
        <v>362</v>
      </c>
      <c r="C4822" s="67" t="s">
        <v>159</v>
      </c>
      <c r="D4822" s="67" t="str">
        <f t="shared" si="120"/>
        <v>Large car</v>
      </c>
      <c r="E4822" s="73"/>
      <c r="F4822" s="73" t="str">
        <f t="shared" si="120"/>
        <v>Hybrid</v>
      </c>
      <c r="G4822" s="73" t="str">
        <f t="shared" si="120"/>
        <v>km</v>
      </c>
      <c r="H4822" s="73" t="str">
        <f t="shared" si="120"/>
        <v>km</v>
      </c>
      <c r="I4822" s="73" t="str">
        <f t="shared" si="120"/>
        <v>kg CO2e</v>
      </c>
      <c r="J4822" s="86" t="str">
        <f t="shared" si="114"/>
        <v>Large car km Managed cars (by size)</v>
      </c>
      <c r="K4822" s="120">
        <v>0.13177</v>
      </c>
      <c r="L4822" s="48"/>
      <c r="M4822" s="22"/>
      <c r="N4822" s="22"/>
      <c r="O4822" s="22"/>
      <c r="P4822" s="22"/>
      <c r="Q4822" s="22"/>
      <c r="R4822" s="22"/>
      <c r="S4822" s="22"/>
      <c r="T4822" s="2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c r="AQ4822" s="22"/>
      <c r="AR4822" s="22"/>
      <c r="AS4822" s="22"/>
      <c r="AT4822" s="22"/>
      <c r="AU4822" s="22"/>
      <c r="AV4822" s="22"/>
      <c r="AW4822" s="22"/>
      <c r="AX4822" s="22"/>
      <c r="AY4822" s="22"/>
      <c r="AZ4822" s="22"/>
      <c r="BA4822" s="22"/>
      <c r="BB4822" s="22"/>
      <c r="BC4822" s="22"/>
      <c r="BD4822" s="22"/>
      <c r="BE4822" s="22"/>
      <c r="BF4822" s="22"/>
      <c r="BG4822" s="22"/>
      <c r="BH4822" s="22"/>
      <c r="BI4822" s="22"/>
      <c r="BJ4822" s="22"/>
      <c r="BK4822" s="22"/>
      <c r="BL4822" s="22"/>
      <c r="BM4822" s="22"/>
      <c r="BN4822" s="22"/>
      <c r="BO4822" s="22"/>
      <c r="BP4822" s="22"/>
      <c r="BQ4822" s="22"/>
      <c r="BR4822" s="22"/>
      <c r="BS4822" s="22"/>
      <c r="BT4822" s="22"/>
      <c r="BU4822" s="22"/>
      <c r="BV4822" s="22"/>
      <c r="BW4822" s="22"/>
      <c r="BX4822" s="22"/>
      <c r="BY4822" s="22"/>
      <c r="BZ4822" s="22"/>
      <c r="CA4822" s="22"/>
      <c r="CB4822" s="22"/>
      <c r="CC4822" s="22"/>
      <c r="CD4822" s="22"/>
      <c r="CE4822" s="22"/>
      <c r="CF4822" s="22"/>
      <c r="CG4822" s="22"/>
      <c r="CH4822" s="22"/>
      <c r="CI4822" s="22"/>
      <c r="CJ4822" s="22"/>
      <c r="CK4822" s="22"/>
      <c r="CL4822" s="22"/>
      <c r="CM4822" s="22"/>
      <c r="CN4822" s="22"/>
      <c r="CO4822" s="22"/>
    </row>
    <row r="4823" spans="1:93" s="2" customFormat="1" x14ac:dyDescent="0.3">
      <c r="A4823" s="73" t="s">
        <v>204</v>
      </c>
      <c r="B4823" s="73" t="s">
        <v>362</v>
      </c>
      <c r="C4823" s="67" t="s">
        <v>159</v>
      </c>
      <c r="D4823" s="67" t="str">
        <f t="shared" si="120"/>
        <v>Large car</v>
      </c>
      <c r="E4823" s="73"/>
      <c r="F4823" s="73" t="str">
        <f t="shared" si="120"/>
        <v>Hybrid</v>
      </c>
      <c r="G4823" s="73" t="str">
        <f t="shared" si="120"/>
        <v>km</v>
      </c>
      <c r="H4823" s="73" t="str">
        <f t="shared" si="120"/>
        <v>km</v>
      </c>
      <c r="I4823" s="73" t="str">
        <f t="shared" si="120"/>
        <v>kg CH4</v>
      </c>
      <c r="J4823" s="86" t="str">
        <f t="shared" si="114"/>
        <v>Large car km Managed cars (by size)</v>
      </c>
      <c r="K4823" s="120">
        <v>9.0000000000000006E-5</v>
      </c>
      <c r="L4823" s="48"/>
      <c r="M4823" s="22"/>
      <c r="N4823" s="22"/>
      <c r="O4823" s="22"/>
      <c r="P4823" s="22"/>
      <c r="Q4823" s="22"/>
      <c r="R4823" s="22"/>
      <c r="S4823" s="22"/>
      <c r="T4823" s="22"/>
      <c r="U4823" s="22"/>
      <c r="V4823" s="22"/>
      <c r="W4823" s="22"/>
      <c r="X4823" s="22"/>
      <c r="Y4823" s="22"/>
      <c r="Z4823" s="22"/>
      <c r="AA4823" s="22"/>
      <c r="AB4823" s="22"/>
      <c r="AC4823" s="22"/>
      <c r="AD4823" s="22"/>
      <c r="AE4823" s="22"/>
      <c r="AF4823" s="22"/>
      <c r="AG4823" s="22"/>
      <c r="AH4823" s="22"/>
      <c r="AI4823" s="22"/>
      <c r="AJ4823" s="22"/>
      <c r="AK4823" s="22"/>
      <c r="AL4823" s="22"/>
      <c r="AM4823" s="22"/>
      <c r="AN4823" s="22"/>
      <c r="AO4823" s="22"/>
      <c r="AP4823" s="22"/>
      <c r="AQ4823" s="22"/>
      <c r="AR4823" s="22"/>
      <c r="AS4823" s="22"/>
      <c r="AT4823" s="22"/>
      <c r="AU4823" s="22"/>
      <c r="AV4823" s="22"/>
      <c r="AW4823" s="22"/>
      <c r="AX4823" s="22"/>
      <c r="AY4823" s="22"/>
      <c r="AZ4823" s="22"/>
      <c r="BA4823" s="22"/>
      <c r="BB4823" s="22"/>
      <c r="BC4823" s="22"/>
      <c r="BD4823" s="22"/>
      <c r="BE4823" s="22"/>
      <c r="BF4823" s="22"/>
      <c r="BG4823" s="22"/>
      <c r="BH4823" s="22"/>
      <c r="BI4823" s="22"/>
      <c r="BJ4823" s="22"/>
      <c r="BK4823" s="22"/>
      <c r="BL4823" s="22"/>
      <c r="BM4823" s="22"/>
      <c r="BN4823" s="22"/>
      <c r="BO4823" s="22"/>
      <c r="BP4823" s="22"/>
      <c r="BQ4823" s="22"/>
      <c r="BR4823" s="22"/>
      <c r="BS4823" s="22"/>
      <c r="BT4823" s="22"/>
      <c r="BU4823" s="22"/>
      <c r="BV4823" s="22"/>
      <c r="BW4823" s="22"/>
      <c r="BX4823" s="22"/>
      <c r="BY4823" s="22"/>
      <c r="BZ4823" s="22"/>
      <c r="CA4823" s="22"/>
      <c r="CB4823" s="22"/>
      <c r="CC4823" s="22"/>
      <c r="CD4823" s="22"/>
      <c r="CE4823" s="22"/>
      <c r="CF4823" s="22"/>
      <c r="CG4823" s="22"/>
      <c r="CH4823" s="22"/>
      <c r="CI4823" s="22"/>
      <c r="CJ4823" s="22"/>
      <c r="CK4823" s="22"/>
      <c r="CL4823" s="22"/>
      <c r="CM4823" s="22"/>
      <c r="CN4823" s="22"/>
      <c r="CO4823" s="22"/>
    </row>
    <row r="4824" spans="1:93" s="2" customFormat="1" x14ac:dyDescent="0.3">
      <c r="A4824" s="73" t="s">
        <v>204</v>
      </c>
      <c r="B4824" s="73" t="s">
        <v>362</v>
      </c>
      <c r="C4824" s="67" t="s">
        <v>159</v>
      </c>
      <c r="D4824" s="67" t="str">
        <f t="shared" si="120"/>
        <v>Large car</v>
      </c>
      <c r="E4824" s="73"/>
      <c r="F4824" s="73" t="str">
        <f t="shared" si="120"/>
        <v>Hybrid</v>
      </c>
      <c r="G4824" s="73" t="str">
        <f t="shared" si="120"/>
        <v>km</v>
      </c>
      <c r="H4824" s="73" t="str">
        <f t="shared" si="120"/>
        <v>km</v>
      </c>
      <c r="I4824" s="73" t="str">
        <f t="shared" si="120"/>
        <v>kg CO2</v>
      </c>
      <c r="J4824" s="86" t="str">
        <f t="shared" si="114"/>
        <v>Large car km Managed cars (by size)</v>
      </c>
      <c r="K4824" s="120">
        <v>0.13022</v>
      </c>
      <c r="L4824" s="48"/>
      <c r="M4824" s="22"/>
      <c r="N4824" s="22"/>
      <c r="O4824" s="22"/>
      <c r="P4824" s="22"/>
      <c r="Q4824" s="22"/>
      <c r="R4824" s="22"/>
      <c r="S4824" s="22"/>
      <c r="T4824" s="2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c r="AQ4824" s="22"/>
      <c r="AR4824" s="22"/>
      <c r="AS4824" s="22"/>
      <c r="AT4824" s="22"/>
      <c r="AU4824" s="22"/>
      <c r="AV4824" s="22"/>
      <c r="AW4824" s="22"/>
      <c r="AX4824" s="22"/>
      <c r="AY4824" s="22"/>
      <c r="AZ4824" s="22"/>
      <c r="BA4824" s="22"/>
      <c r="BB4824" s="22"/>
      <c r="BC4824" s="22"/>
      <c r="BD4824" s="22"/>
      <c r="BE4824" s="22"/>
      <c r="BF4824" s="22"/>
      <c r="BG4824" s="22"/>
      <c r="BH4824" s="22"/>
      <c r="BI4824" s="22"/>
      <c r="BJ4824" s="22"/>
      <c r="BK4824" s="22"/>
      <c r="BL4824" s="22"/>
      <c r="BM4824" s="22"/>
      <c r="BN4824" s="22"/>
      <c r="BO4824" s="22"/>
      <c r="BP4824" s="22"/>
      <c r="BQ4824" s="22"/>
      <c r="BR4824" s="22"/>
      <c r="BS4824" s="22"/>
      <c r="BT4824" s="22"/>
      <c r="BU4824" s="22"/>
      <c r="BV4824" s="22"/>
      <c r="BW4824" s="22"/>
      <c r="BX4824" s="22"/>
      <c r="BY4824" s="22"/>
      <c r="BZ4824" s="22"/>
      <c r="CA4824" s="22"/>
      <c r="CB4824" s="22"/>
      <c r="CC4824" s="22"/>
      <c r="CD4824" s="22"/>
      <c r="CE4824" s="22"/>
      <c r="CF4824" s="22"/>
      <c r="CG4824" s="22"/>
      <c r="CH4824" s="22"/>
      <c r="CI4824" s="22"/>
      <c r="CJ4824" s="22"/>
      <c r="CK4824" s="22"/>
      <c r="CL4824" s="22"/>
      <c r="CM4824" s="22"/>
      <c r="CN4824" s="22"/>
      <c r="CO4824" s="22"/>
    </row>
    <row r="4825" spans="1:93" s="2" customFormat="1" x14ac:dyDescent="0.3">
      <c r="A4825" s="73" t="s">
        <v>204</v>
      </c>
      <c r="B4825" s="73" t="s">
        <v>362</v>
      </c>
      <c r="C4825" s="67" t="s">
        <v>159</v>
      </c>
      <c r="D4825" s="67" t="str">
        <f t="shared" si="120"/>
        <v>Large car</v>
      </c>
      <c r="E4825" s="73"/>
      <c r="F4825" s="73" t="str">
        <f t="shared" si="120"/>
        <v>Hybrid</v>
      </c>
      <c r="G4825" s="73" t="str">
        <f t="shared" si="120"/>
        <v>km</v>
      </c>
      <c r="H4825" s="73" t="str">
        <f t="shared" si="120"/>
        <v>km</v>
      </c>
      <c r="I4825" s="73" t="str">
        <f t="shared" si="120"/>
        <v>kg N2O</v>
      </c>
      <c r="J4825" s="86" t="str">
        <f t="shared" si="114"/>
        <v>Large car km Managed cars (by size)</v>
      </c>
      <c r="K4825" s="120">
        <v>1.4599999999999999E-3</v>
      </c>
      <c r="L4825" s="48"/>
      <c r="M4825" s="22"/>
      <c r="N4825" s="22"/>
      <c r="O4825" s="22"/>
      <c r="P4825" s="22"/>
      <c r="Q4825" s="22"/>
      <c r="R4825" s="22"/>
      <c r="S4825" s="22"/>
      <c r="T4825" s="22"/>
      <c r="U4825" s="22"/>
      <c r="V4825" s="22"/>
      <c r="W4825" s="22"/>
      <c r="X4825" s="22"/>
      <c r="Y4825" s="22"/>
      <c r="Z4825" s="22"/>
      <c r="AA4825" s="22"/>
      <c r="AB4825" s="22"/>
      <c r="AC4825" s="22"/>
      <c r="AD4825" s="22"/>
      <c r="AE4825" s="22"/>
      <c r="AF4825" s="22"/>
      <c r="AG4825" s="22"/>
      <c r="AH4825" s="22"/>
      <c r="AI4825" s="22"/>
      <c r="AJ4825" s="22"/>
      <c r="AK4825" s="22"/>
      <c r="AL4825" s="22"/>
      <c r="AM4825" s="22"/>
      <c r="AN4825" s="22"/>
      <c r="AO4825" s="22"/>
      <c r="AP4825" s="22"/>
      <c r="AQ4825" s="22"/>
      <c r="AR4825" s="22"/>
      <c r="AS4825" s="22"/>
      <c r="AT4825" s="22"/>
      <c r="AU4825" s="22"/>
      <c r="AV4825" s="22"/>
      <c r="AW4825" s="22"/>
      <c r="AX4825" s="22"/>
      <c r="AY4825" s="22"/>
      <c r="AZ4825" s="22"/>
      <c r="BA4825" s="22"/>
      <c r="BB4825" s="22"/>
      <c r="BC4825" s="22"/>
      <c r="BD4825" s="22"/>
      <c r="BE4825" s="22"/>
      <c r="BF4825" s="22"/>
      <c r="BG4825" s="22"/>
      <c r="BH4825" s="22"/>
      <c r="BI4825" s="22"/>
      <c r="BJ4825" s="22"/>
      <c r="BK4825" s="22"/>
      <c r="BL4825" s="22"/>
      <c r="BM4825" s="22"/>
      <c r="BN4825" s="22"/>
      <c r="BO4825" s="22"/>
      <c r="BP4825" s="22"/>
      <c r="BQ4825" s="22"/>
      <c r="BR4825" s="22"/>
      <c r="BS4825" s="22"/>
      <c r="BT4825" s="22"/>
      <c r="BU4825" s="22"/>
      <c r="BV4825" s="22"/>
      <c r="BW4825" s="22"/>
      <c r="BX4825" s="22"/>
      <c r="BY4825" s="22"/>
      <c r="BZ4825" s="22"/>
      <c r="CA4825" s="22"/>
      <c r="CB4825" s="22"/>
      <c r="CC4825" s="22"/>
      <c r="CD4825" s="22"/>
      <c r="CE4825" s="22"/>
      <c r="CF4825" s="22"/>
      <c r="CG4825" s="22"/>
      <c r="CH4825" s="22"/>
      <c r="CI4825" s="22"/>
      <c r="CJ4825" s="22"/>
      <c r="CK4825" s="22"/>
      <c r="CL4825" s="22"/>
      <c r="CM4825" s="22"/>
      <c r="CN4825" s="22"/>
      <c r="CO4825" s="22"/>
    </row>
    <row r="4826" spans="1:93" s="2" customFormat="1" x14ac:dyDescent="0.3">
      <c r="A4826" s="73" t="s">
        <v>204</v>
      </c>
      <c r="B4826" s="73" t="s">
        <v>362</v>
      </c>
      <c r="C4826" s="67" t="s">
        <v>159</v>
      </c>
      <c r="D4826" s="67" t="str">
        <f t="shared" si="120"/>
        <v>Large car</v>
      </c>
      <c r="E4826" s="73"/>
      <c r="F4826" s="73" t="str">
        <f t="shared" si="120"/>
        <v>Hybrid</v>
      </c>
      <c r="G4826" s="73" t="str">
        <f t="shared" si="120"/>
        <v>miles</v>
      </c>
      <c r="H4826" s="73" t="str">
        <f t="shared" si="120"/>
        <v>miles</v>
      </c>
      <c r="I4826" s="73" t="str">
        <f t="shared" si="120"/>
        <v>kg CO2e</v>
      </c>
      <c r="J4826" s="86" t="str">
        <f t="shared" si="114"/>
        <v>Large car miles Managed cars (by size)</v>
      </c>
      <c r="K4826" s="120">
        <v>0.21207000000000001</v>
      </c>
      <c r="L4826" s="48"/>
      <c r="M4826" s="22"/>
      <c r="N4826" s="22"/>
      <c r="O4826" s="22"/>
      <c r="P4826" s="22"/>
      <c r="Q4826" s="22"/>
      <c r="R4826" s="22"/>
      <c r="S4826" s="22"/>
      <c r="T4826" s="2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c r="AQ4826" s="22"/>
      <c r="AR4826" s="22"/>
      <c r="AS4826" s="22"/>
      <c r="AT4826" s="22"/>
      <c r="AU4826" s="22"/>
      <c r="AV4826" s="22"/>
      <c r="AW4826" s="22"/>
      <c r="AX4826" s="22"/>
      <c r="AY4826" s="22"/>
      <c r="AZ4826" s="22"/>
      <c r="BA4826" s="22"/>
      <c r="BB4826" s="22"/>
      <c r="BC4826" s="22"/>
      <c r="BD4826" s="22"/>
      <c r="BE4826" s="22"/>
      <c r="BF4826" s="22"/>
      <c r="BG4826" s="22"/>
      <c r="BH4826" s="22"/>
      <c r="BI4826" s="22"/>
      <c r="BJ4826" s="22"/>
      <c r="BK4826" s="22"/>
      <c r="BL4826" s="22"/>
      <c r="BM4826" s="22"/>
      <c r="BN4826" s="22"/>
      <c r="BO4826" s="22"/>
      <c r="BP4826" s="22"/>
      <c r="BQ4826" s="22"/>
      <c r="BR4826" s="22"/>
      <c r="BS4826" s="22"/>
      <c r="BT4826" s="22"/>
      <c r="BU4826" s="22"/>
      <c r="BV4826" s="22"/>
      <c r="BW4826" s="22"/>
      <c r="BX4826" s="22"/>
      <c r="BY4826" s="22"/>
      <c r="BZ4826" s="22"/>
      <c r="CA4826" s="22"/>
      <c r="CB4826" s="22"/>
      <c r="CC4826" s="22"/>
      <c r="CD4826" s="22"/>
      <c r="CE4826" s="22"/>
      <c r="CF4826" s="22"/>
      <c r="CG4826" s="22"/>
      <c r="CH4826" s="22"/>
      <c r="CI4826" s="22"/>
      <c r="CJ4826" s="22"/>
      <c r="CK4826" s="22"/>
      <c r="CL4826" s="22"/>
      <c r="CM4826" s="22"/>
      <c r="CN4826" s="22"/>
      <c r="CO4826" s="22"/>
    </row>
    <row r="4827" spans="1:93" s="2" customFormat="1" x14ac:dyDescent="0.3">
      <c r="A4827" s="73" t="s">
        <v>204</v>
      </c>
      <c r="B4827" s="73" t="s">
        <v>362</v>
      </c>
      <c r="C4827" s="67" t="s">
        <v>159</v>
      </c>
      <c r="D4827" s="67" t="str">
        <f t="shared" si="120"/>
        <v>Large car</v>
      </c>
      <c r="E4827" s="73"/>
      <c r="F4827" s="73" t="str">
        <f t="shared" si="120"/>
        <v>Hybrid</v>
      </c>
      <c r="G4827" s="73" t="str">
        <f t="shared" si="120"/>
        <v>miles</v>
      </c>
      <c r="H4827" s="73" t="str">
        <f t="shared" si="120"/>
        <v>miles</v>
      </c>
      <c r="I4827" s="73" t="str">
        <f t="shared" si="120"/>
        <v>kg CH4</v>
      </c>
      <c r="J4827" s="86" t="str">
        <f t="shared" si="114"/>
        <v>Large car miles Managed cars (by size)</v>
      </c>
      <c r="K4827" s="120">
        <v>1.3999999999999999E-4</v>
      </c>
      <c r="L4827" s="48"/>
      <c r="M4827" s="22"/>
      <c r="N4827" s="22"/>
      <c r="O4827" s="22"/>
      <c r="P4827" s="22"/>
      <c r="Q4827" s="22"/>
      <c r="R4827" s="22"/>
      <c r="S4827" s="22"/>
      <c r="T4827" s="22"/>
      <c r="U4827" s="22"/>
      <c r="V4827" s="22"/>
      <c r="W4827" s="22"/>
      <c r="X4827" s="22"/>
      <c r="Y4827" s="22"/>
      <c r="Z4827" s="22"/>
      <c r="AA4827" s="22"/>
      <c r="AB4827" s="22"/>
      <c r="AC4827" s="22"/>
      <c r="AD4827" s="22"/>
      <c r="AE4827" s="22"/>
      <c r="AF4827" s="22"/>
      <c r="AG4827" s="22"/>
      <c r="AH4827" s="22"/>
      <c r="AI4827" s="22"/>
      <c r="AJ4827" s="22"/>
      <c r="AK4827" s="22"/>
      <c r="AL4827" s="22"/>
      <c r="AM4827" s="22"/>
      <c r="AN4827" s="22"/>
      <c r="AO4827" s="22"/>
      <c r="AP4827" s="22"/>
      <c r="AQ4827" s="22"/>
      <c r="AR4827" s="22"/>
      <c r="AS4827" s="22"/>
      <c r="AT4827" s="22"/>
      <c r="AU4827" s="22"/>
      <c r="AV4827" s="22"/>
      <c r="AW4827" s="22"/>
      <c r="AX4827" s="22"/>
      <c r="AY4827" s="22"/>
      <c r="AZ4827" s="22"/>
      <c r="BA4827" s="22"/>
      <c r="BB4827" s="22"/>
      <c r="BC4827" s="22"/>
      <c r="BD4827" s="22"/>
      <c r="BE4827" s="22"/>
      <c r="BF4827" s="22"/>
      <c r="BG4827" s="22"/>
      <c r="BH4827" s="22"/>
      <c r="BI4827" s="22"/>
      <c r="BJ4827" s="22"/>
      <c r="BK4827" s="22"/>
      <c r="BL4827" s="22"/>
      <c r="BM4827" s="22"/>
      <c r="BN4827" s="22"/>
      <c r="BO4827" s="22"/>
      <c r="BP4827" s="22"/>
      <c r="BQ4827" s="22"/>
      <c r="BR4827" s="22"/>
      <c r="BS4827" s="22"/>
      <c r="BT4827" s="22"/>
      <c r="BU4827" s="22"/>
      <c r="BV4827" s="22"/>
      <c r="BW4827" s="22"/>
      <c r="BX4827" s="22"/>
      <c r="BY4827" s="22"/>
      <c r="BZ4827" s="22"/>
      <c r="CA4827" s="22"/>
      <c r="CB4827" s="22"/>
      <c r="CC4827" s="22"/>
      <c r="CD4827" s="22"/>
      <c r="CE4827" s="22"/>
      <c r="CF4827" s="22"/>
      <c r="CG4827" s="22"/>
      <c r="CH4827" s="22"/>
      <c r="CI4827" s="22"/>
      <c r="CJ4827" s="22"/>
      <c r="CK4827" s="22"/>
      <c r="CL4827" s="22"/>
      <c r="CM4827" s="22"/>
      <c r="CN4827" s="22"/>
      <c r="CO4827" s="22"/>
    </row>
    <row r="4828" spans="1:93" s="2" customFormat="1" x14ac:dyDescent="0.3">
      <c r="A4828" s="73" t="s">
        <v>204</v>
      </c>
      <c r="B4828" s="73" t="s">
        <v>362</v>
      </c>
      <c r="C4828" s="67" t="s">
        <v>159</v>
      </c>
      <c r="D4828" s="67" t="str">
        <f t="shared" si="120"/>
        <v>Large car</v>
      </c>
      <c r="E4828" s="73"/>
      <c r="F4828" s="73" t="str">
        <f t="shared" si="120"/>
        <v>Hybrid</v>
      </c>
      <c r="G4828" s="73" t="str">
        <f t="shared" si="120"/>
        <v>miles</v>
      </c>
      <c r="H4828" s="73" t="str">
        <f t="shared" si="120"/>
        <v>miles</v>
      </c>
      <c r="I4828" s="73" t="str">
        <f t="shared" si="120"/>
        <v>kg CO2</v>
      </c>
      <c r="J4828" s="86" t="str">
        <f t="shared" si="114"/>
        <v>Large car miles Managed cars (by size)</v>
      </c>
      <c r="K4828" s="120">
        <v>0.20957000000000001</v>
      </c>
      <c r="L4828" s="48"/>
      <c r="M4828" s="22"/>
      <c r="N4828" s="22"/>
      <c r="O4828" s="22"/>
      <c r="P4828" s="22"/>
      <c r="Q4828" s="22"/>
      <c r="R4828" s="22"/>
      <c r="S4828" s="22"/>
      <c r="T4828" s="2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c r="AQ4828" s="22"/>
      <c r="AR4828" s="22"/>
      <c r="AS4828" s="22"/>
      <c r="AT4828" s="22"/>
      <c r="AU4828" s="22"/>
      <c r="AV4828" s="22"/>
      <c r="AW4828" s="22"/>
      <c r="AX4828" s="22"/>
      <c r="AY4828" s="22"/>
      <c r="AZ4828" s="22"/>
      <c r="BA4828" s="22"/>
      <c r="BB4828" s="22"/>
      <c r="BC4828" s="22"/>
      <c r="BD4828" s="22"/>
      <c r="BE4828" s="22"/>
      <c r="BF4828" s="22"/>
      <c r="BG4828" s="22"/>
      <c r="BH4828" s="22"/>
      <c r="BI4828" s="22"/>
      <c r="BJ4828" s="22"/>
      <c r="BK4828" s="22"/>
      <c r="BL4828" s="22"/>
      <c r="BM4828" s="22"/>
      <c r="BN4828" s="22"/>
      <c r="BO4828" s="22"/>
      <c r="BP4828" s="22"/>
      <c r="BQ4828" s="22"/>
      <c r="BR4828" s="22"/>
      <c r="BS4828" s="22"/>
      <c r="BT4828" s="22"/>
      <c r="BU4828" s="22"/>
      <c r="BV4828" s="22"/>
      <c r="BW4828" s="22"/>
      <c r="BX4828" s="22"/>
      <c r="BY4828" s="22"/>
      <c r="BZ4828" s="22"/>
      <c r="CA4828" s="22"/>
      <c r="CB4828" s="22"/>
      <c r="CC4828" s="22"/>
      <c r="CD4828" s="22"/>
      <c r="CE4828" s="22"/>
      <c r="CF4828" s="22"/>
      <c r="CG4828" s="22"/>
      <c r="CH4828" s="22"/>
      <c r="CI4828" s="22"/>
      <c r="CJ4828" s="22"/>
      <c r="CK4828" s="22"/>
      <c r="CL4828" s="22"/>
      <c r="CM4828" s="22"/>
      <c r="CN4828" s="22"/>
      <c r="CO4828" s="22"/>
    </row>
    <row r="4829" spans="1:93" s="2" customFormat="1" x14ac:dyDescent="0.3">
      <c r="A4829" s="73" t="s">
        <v>204</v>
      </c>
      <c r="B4829" s="73" t="s">
        <v>362</v>
      </c>
      <c r="C4829" s="67" t="s">
        <v>159</v>
      </c>
      <c r="D4829" s="67" t="str">
        <f t="shared" si="120"/>
        <v>Large car</v>
      </c>
      <c r="E4829" s="73"/>
      <c r="F4829" s="73" t="str">
        <f t="shared" si="120"/>
        <v>Hybrid</v>
      </c>
      <c r="G4829" s="73" t="str">
        <f t="shared" si="120"/>
        <v>miles</v>
      </c>
      <c r="H4829" s="73" t="str">
        <f t="shared" si="120"/>
        <v>miles</v>
      </c>
      <c r="I4829" s="73" t="str">
        <f t="shared" si="120"/>
        <v>kg N2O</v>
      </c>
      <c r="J4829" s="86" t="str">
        <f t="shared" si="114"/>
        <v>Large car miles Managed cars (by size)</v>
      </c>
      <c r="K4829" s="120">
        <v>2.3600000000000001E-3</v>
      </c>
      <c r="L4829" s="48"/>
      <c r="M4829" s="22"/>
      <c r="N4829" s="22"/>
      <c r="O4829" s="22"/>
      <c r="P4829" s="22"/>
      <c r="Q4829" s="22"/>
      <c r="R4829" s="22"/>
      <c r="S4829" s="22"/>
      <c r="T4829" s="22"/>
      <c r="U4829" s="22"/>
      <c r="V4829" s="22"/>
      <c r="W4829" s="22"/>
      <c r="X4829" s="22"/>
      <c r="Y4829" s="22"/>
      <c r="Z4829" s="22"/>
      <c r="AA4829" s="22"/>
      <c r="AB4829" s="22"/>
      <c r="AC4829" s="22"/>
      <c r="AD4829" s="22"/>
      <c r="AE4829" s="22"/>
      <c r="AF4829" s="22"/>
      <c r="AG4829" s="22"/>
      <c r="AH4829" s="22"/>
      <c r="AI4829" s="22"/>
      <c r="AJ4829" s="22"/>
      <c r="AK4829" s="22"/>
      <c r="AL4829" s="22"/>
      <c r="AM4829" s="22"/>
      <c r="AN4829" s="22"/>
      <c r="AO4829" s="22"/>
      <c r="AP4829" s="22"/>
      <c r="AQ4829" s="22"/>
      <c r="AR4829" s="22"/>
      <c r="AS4829" s="22"/>
      <c r="AT4829" s="22"/>
      <c r="AU4829" s="22"/>
      <c r="AV4829" s="22"/>
      <c r="AW4829" s="22"/>
      <c r="AX4829" s="22"/>
      <c r="AY4829" s="22"/>
      <c r="AZ4829" s="22"/>
      <c r="BA4829" s="22"/>
      <c r="BB4829" s="22"/>
      <c r="BC4829" s="22"/>
      <c r="BD4829" s="22"/>
      <c r="BE4829" s="22"/>
      <c r="BF4829" s="22"/>
      <c r="BG4829" s="22"/>
      <c r="BH4829" s="22"/>
      <c r="BI4829" s="22"/>
      <c r="BJ4829" s="22"/>
      <c r="BK4829" s="22"/>
      <c r="BL4829" s="22"/>
      <c r="BM4829" s="22"/>
      <c r="BN4829" s="22"/>
      <c r="BO4829" s="22"/>
      <c r="BP4829" s="22"/>
      <c r="BQ4829" s="22"/>
      <c r="BR4829" s="22"/>
      <c r="BS4829" s="22"/>
      <c r="BT4829" s="22"/>
      <c r="BU4829" s="22"/>
      <c r="BV4829" s="22"/>
      <c r="BW4829" s="22"/>
      <c r="BX4829" s="22"/>
      <c r="BY4829" s="22"/>
      <c r="BZ4829" s="22"/>
      <c r="CA4829" s="22"/>
      <c r="CB4829" s="22"/>
      <c r="CC4829" s="22"/>
      <c r="CD4829" s="22"/>
      <c r="CE4829" s="22"/>
      <c r="CF4829" s="22"/>
      <c r="CG4829" s="22"/>
      <c r="CH4829" s="22"/>
      <c r="CI4829" s="22"/>
      <c r="CJ4829" s="22"/>
      <c r="CK4829" s="22"/>
      <c r="CL4829" s="22"/>
      <c r="CM4829" s="22"/>
      <c r="CN4829" s="22"/>
      <c r="CO4829" s="22"/>
    </row>
    <row r="4830" spans="1:93" s="2" customFormat="1" x14ac:dyDescent="0.3">
      <c r="A4830" s="73" t="s">
        <v>204</v>
      </c>
      <c r="B4830" s="73" t="s">
        <v>362</v>
      </c>
      <c r="C4830" s="67" t="s">
        <v>159</v>
      </c>
      <c r="D4830" s="67" t="str">
        <f t="shared" ref="D4830:I4839" si="121">D4130</f>
        <v>Large car</v>
      </c>
      <c r="E4830" s="73"/>
      <c r="F4830" s="73" t="str">
        <f t="shared" si="121"/>
        <v>CNG</v>
      </c>
      <c r="G4830" s="73" t="str">
        <f t="shared" si="121"/>
        <v>km</v>
      </c>
      <c r="H4830" s="73" t="str">
        <f t="shared" si="121"/>
        <v>km</v>
      </c>
      <c r="I4830" s="73" t="str">
        <f t="shared" si="121"/>
        <v>kg CO2e</v>
      </c>
      <c r="J4830" s="86" t="str">
        <f t="shared" si="114"/>
        <v>Large car km Managed cars (by size)</v>
      </c>
      <c r="K4830" s="120">
        <v>0.23735000000000001</v>
      </c>
      <c r="L4830" s="48"/>
      <c r="M4830" s="22"/>
      <c r="N4830" s="22"/>
      <c r="O4830" s="22"/>
      <c r="P4830" s="22"/>
      <c r="Q4830" s="22"/>
      <c r="R4830" s="22"/>
      <c r="S4830" s="22"/>
      <c r="T4830" s="2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c r="AQ4830" s="22"/>
      <c r="AR4830" s="22"/>
      <c r="AS4830" s="22"/>
      <c r="AT4830" s="22"/>
      <c r="AU4830" s="22"/>
      <c r="AV4830" s="22"/>
      <c r="AW4830" s="22"/>
      <c r="AX4830" s="22"/>
      <c r="AY4830" s="22"/>
      <c r="AZ4830" s="22"/>
      <c r="BA4830" s="22"/>
      <c r="BB4830" s="22"/>
      <c r="BC4830" s="22"/>
      <c r="BD4830" s="22"/>
      <c r="BE4830" s="22"/>
      <c r="BF4830" s="22"/>
      <c r="BG4830" s="22"/>
      <c r="BH4830" s="22"/>
      <c r="BI4830" s="22"/>
      <c r="BJ4830" s="22"/>
      <c r="BK4830" s="22"/>
      <c r="BL4830" s="22"/>
      <c r="BM4830" s="22"/>
      <c r="BN4830" s="22"/>
      <c r="BO4830" s="22"/>
      <c r="BP4830" s="22"/>
      <c r="BQ4830" s="22"/>
      <c r="BR4830" s="22"/>
      <c r="BS4830" s="22"/>
      <c r="BT4830" s="22"/>
      <c r="BU4830" s="22"/>
      <c r="BV4830" s="22"/>
      <c r="BW4830" s="22"/>
      <c r="BX4830" s="22"/>
      <c r="BY4830" s="22"/>
      <c r="BZ4830" s="22"/>
      <c r="CA4830" s="22"/>
      <c r="CB4830" s="22"/>
      <c r="CC4830" s="22"/>
      <c r="CD4830" s="22"/>
      <c r="CE4830" s="22"/>
      <c r="CF4830" s="22"/>
      <c r="CG4830" s="22"/>
      <c r="CH4830" s="22"/>
      <c r="CI4830" s="22"/>
      <c r="CJ4830" s="22"/>
      <c r="CK4830" s="22"/>
      <c r="CL4830" s="22"/>
      <c r="CM4830" s="22"/>
      <c r="CN4830" s="22"/>
      <c r="CO4830" s="22"/>
    </row>
    <row r="4831" spans="1:93" s="2" customFormat="1" x14ac:dyDescent="0.3">
      <c r="A4831" s="73" t="s">
        <v>204</v>
      </c>
      <c r="B4831" s="73" t="s">
        <v>362</v>
      </c>
      <c r="C4831" s="67" t="s">
        <v>159</v>
      </c>
      <c r="D4831" s="67" t="str">
        <f t="shared" si="121"/>
        <v>Large car</v>
      </c>
      <c r="E4831" s="73"/>
      <c r="F4831" s="73" t="str">
        <f t="shared" si="121"/>
        <v>CNG</v>
      </c>
      <c r="G4831" s="73" t="str">
        <f t="shared" si="121"/>
        <v>km</v>
      </c>
      <c r="H4831" s="73" t="str">
        <f t="shared" si="121"/>
        <v>km</v>
      </c>
      <c r="I4831" s="73" t="str">
        <f t="shared" si="121"/>
        <v>kg CH4</v>
      </c>
      <c r="J4831" s="86" t="str">
        <f t="shared" ref="J4831:J4894" si="122">CONCATENATE(D4831," ",H4831," ",C4831)</f>
        <v>Large car km Managed cars (by size)</v>
      </c>
      <c r="K4831" s="120">
        <v>1.5900000000000001E-3</v>
      </c>
      <c r="L4831" s="48"/>
      <c r="M4831" s="22"/>
      <c r="N4831" s="22"/>
      <c r="O4831" s="22"/>
      <c r="P4831" s="22"/>
      <c r="Q4831" s="22"/>
      <c r="R4831" s="22"/>
      <c r="S4831" s="22"/>
      <c r="T4831" s="22"/>
      <c r="U4831" s="22"/>
      <c r="V4831" s="22"/>
      <c r="W4831" s="22"/>
      <c r="X4831" s="22"/>
      <c r="Y4831" s="22"/>
      <c r="Z4831" s="22"/>
      <c r="AA4831" s="22"/>
      <c r="AB4831" s="22"/>
      <c r="AC4831" s="22"/>
      <c r="AD4831" s="22"/>
      <c r="AE4831" s="22"/>
      <c r="AF4831" s="22"/>
      <c r="AG4831" s="22"/>
      <c r="AH4831" s="22"/>
      <c r="AI4831" s="22"/>
      <c r="AJ4831" s="22"/>
      <c r="AK4831" s="22"/>
      <c r="AL4831" s="22"/>
      <c r="AM4831" s="22"/>
      <c r="AN4831" s="22"/>
      <c r="AO4831" s="22"/>
      <c r="AP4831" s="22"/>
      <c r="AQ4831" s="22"/>
      <c r="AR4831" s="22"/>
      <c r="AS4831" s="22"/>
      <c r="AT4831" s="22"/>
      <c r="AU4831" s="22"/>
      <c r="AV4831" s="22"/>
      <c r="AW4831" s="22"/>
      <c r="AX4831" s="22"/>
      <c r="AY4831" s="22"/>
      <c r="AZ4831" s="22"/>
      <c r="BA4831" s="22"/>
      <c r="BB4831" s="22"/>
      <c r="BC4831" s="22"/>
      <c r="BD4831" s="22"/>
      <c r="BE4831" s="22"/>
      <c r="BF4831" s="22"/>
      <c r="BG4831" s="22"/>
      <c r="BH4831" s="22"/>
      <c r="BI4831" s="22"/>
      <c r="BJ4831" s="22"/>
      <c r="BK4831" s="22"/>
      <c r="BL4831" s="22"/>
      <c r="BM4831" s="22"/>
      <c r="BN4831" s="22"/>
      <c r="BO4831" s="22"/>
      <c r="BP4831" s="22"/>
      <c r="BQ4831" s="22"/>
      <c r="BR4831" s="22"/>
      <c r="BS4831" s="22"/>
      <c r="BT4831" s="22"/>
      <c r="BU4831" s="22"/>
      <c r="BV4831" s="22"/>
      <c r="BW4831" s="22"/>
      <c r="BX4831" s="22"/>
      <c r="BY4831" s="22"/>
      <c r="BZ4831" s="22"/>
      <c r="CA4831" s="22"/>
      <c r="CB4831" s="22"/>
      <c r="CC4831" s="22"/>
      <c r="CD4831" s="22"/>
      <c r="CE4831" s="22"/>
      <c r="CF4831" s="22"/>
      <c r="CG4831" s="22"/>
      <c r="CH4831" s="22"/>
      <c r="CI4831" s="22"/>
      <c r="CJ4831" s="22"/>
      <c r="CK4831" s="22"/>
      <c r="CL4831" s="22"/>
      <c r="CM4831" s="22"/>
      <c r="CN4831" s="22"/>
      <c r="CO4831" s="22"/>
    </row>
    <row r="4832" spans="1:93" s="2" customFormat="1" x14ac:dyDescent="0.3">
      <c r="A4832" s="73" t="s">
        <v>204</v>
      </c>
      <c r="B4832" s="73" t="s">
        <v>362</v>
      </c>
      <c r="C4832" s="67" t="s">
        <v>159</v>
      </c>
      <c r="D4832" s="67" t="str">
        <f t="shared" si="121"/>
        <v>Large car</v>
      </c>
      <c r="E4832" s="73"/>
      <c r="F4832" s="73" t="str">
        <f t="shared" si="121"/>
        <v>CNG</v>
      </c>
      <c r="G4832" s="73" t="str">
        <f t="shared" si="121"/>
        <v>km</v>
      </c>
      <c r="H4832" s="73" t="str">
        <f t="shared" si="121"/>
        <v>km</v>
      </c>
      <c r="I4832" s="73" t="str">
        <f t="shared" si="121"/>
        <v>kg CO2</v>
      </c>
      <c r="J4832" s="86" t="str">
        <f t="shared" si="122"/>
        <v>Large car km Managed cars (by size)</v>
      </c>
      <c r="K4832" s="120">
        <v>0.23530999999999999</v>
      </c>
      <c r="L4832" s="48"/>
      <c r="M4832" s="22"/>
      <c r="N4832" s="22"/>
      <c r="O4832" s="22"/>
      <c r="P4832" s="22"/>
      <c r="Q4832" s="22"/>
      <c r="R4832" s="22"/>
      <c r="S4832" s="22"/>
      <c r="T4832" s="2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c r="AQ4832" s="22"/>
      <c r="AR4832" s="22"/>
      <c r="AS4832" s="22"/>
      <c r="AT4832" s="22"/>
      <c r="AU4832" s="22"/>
      <c r="AV4832" s="22"/>
      <c r="AW4832" s="22"/>
      <c r="AX4832" s="22"/>
      <c r="AY4832" s="22"/>
      <c r="AZ4832" s="22"/>
      <c r="BA4832" s="22"/>
      <c r="BB4832" s="22"/>
      <c r="BC4832" s="22"/>
      <c r="BD4832" s="22"/>
      <c r="BE4832" s="22"/>
      <c r="BF4832" s="22"/>
      <c r="BG4832" s="22"/>
      <c r="BH4832" s="22"/>
      <c r="BI4832" s="22"/>
      <c r="BJ4832" s="22"/>
      <c r="BK4832" s="22"/>
      <c r="BL4832" s="22"/>
      <c r="BM4832" s="22"/>
      <c r="BN4832" s="22"/>
      <c r="BO4832" s="22"/>
      <c r="BP4832" s="22"/>
      <c r="BQ4832" s="22"/>
      <c r="BR4832" s="22"/>
      <c r="BS4832" s="22"/>
      <c r="BT4832" s="22"/>
      <c r="BU4832" s="22"/>
      <c r="BV4832" s="22"/>
      <c r="BW4832" s="22"/>
      <c r="BX4832" s="22"/>
      <c r="BY4832" s="22"/>
      <c r="BZ4832" s="22"/>
      <c r="CA4832" s="22"/>
      <c r="CB4832" s="22"/>
      <c r="CC4832" s="22"/>
      <c r="CD4832" s="22"/>
      <c r="CE4832" s="22"/>
      <c r="CF4832" s="22"/>
      <c r="CG4832" s="22"/>
      <c r="CH4832" s="22"/>
      <c r="CI4832" s="22"/>
      <c r="CJ4832" s="22"/>
      <c r="CK4832" s="22"/>
      <c r="CL4832" s="22"/>
      <c r="CM4832" s="22"/>
      <c r="CN4832" s="22"/>
      <c r="CO4832" s="22"/>
    </row>
    <row r="4833" spans="1:93" s="2" customFormat="1" x14ac:dyDescent="0.3">
      <c r="A4833" s="73" t="s">
        <v>204</v>
      </c>
      <c r="B4833" s="73" t="s">
        <v>362</v>
      </c>
      <c r="C4833" s="67" t="s">
        <v>159</v>
      </c>
      <c r="D4833" s="67" t="str">
        <f t="shared" si="121"/>
        <v>Large car</v>
      </c>
      <c r="E4833" s="73"/>
      <c r="F4833" s="73" t="str">
        <f t="shared" si="121"/>
        <v>CNG</v>
      </c>
      <c r="G4833" s="73" t="str">
        <f t="shared" si="121"/>
        <v>km</v>
      </c>
      <c r="H4833" s="73" t="str">
        <f t="shared" si="121"/>
        <v>km</v>
      </c>
      <c r="I4833" s="73" t="str">
        <f t="shared" si="121"/>
        <v>kg N2O</v>
      </c>
      <c r="J4833" s="86" t="str">
        <f t="shared" si="122"/>
        <v>Large car km Managed cars (by size)</v>
      </c>
      <c r="K4833" s="120">
        <v>4.4999999999999999E-4</v>
      </c>
      <c r="L4833" s="48"/>
      <c r="M4833" s="22"/>
      <c r="N4833" s="22"/>
      <c r="O4833" s="22"/>
      <c r="P4833" s="22"/>
      <c r="Q4833" s="22"/>
      <c r="R4833" s="22"/>
      <c r="S4833" s="22"/>
      <c r="T4833" s="22"/>
      <c r="U4833" s="22"/>
      <c r="V4833" s="22"/>
      <c r="W4833" s="22"/>
      <c r="X4833" s="22"/>
      <c r="Y4833" s="22"/>
      <c r="Z4833" s="22"/>
      <c r="AA4833" s="22"/>
      <c r="AB4833" s="22"/>
      <c r="AC4833" s="22"/>
      <c r="AD4833" s="22"/>
      <c r="AE4833" s="22"/>
      <c r="AF4833" s="22"/>
      <c r="AG4833" s="22"/>
      <c r="AH4833" s="22"/>
      <c r="AI4833" s="22"/>
      <c r="AJ4833" s="22"/>
      <c r="AK4833" s="22"/>
      <c r="AL4833" s="22"/>
      <c r="AM4833" s="22"/>
      <c r="AN4833" s="22"/>
      <c r="AO4833" s="22"/>
      <c r="AP4833" s="22"/>
      <c r="AQ4833" s="22"/>
      <c r="AR4833" s="22"/>
      <c r="AS4833" s="22"/>
      <c r="AT4833" s="22"/>
      <c r="AU4833" s="22"/>
      <c r="AV4833" s="22"/>
      <c r="AW4833" s="22"/>
      <c r="AX4833" s="22"/>
      <c r="AY4833" s="22"/>
      <c r="AZ4833" s="22"/>
      <c r="BA4833" s="22"/>
      <c r="BB4833" s="22"/>
      <c r="BC4833" s="22"/>
      <c r="BD4833" s="22"/>
      <c r="BE4833" s="22"/>
      <c r="BF4833" s="22"/>
      <c r="BG4833" s="22"/>
      <c r="BH4833" s="22"/>
      <c r="BI4833" s="22"/>
      <c r="BJ4833" s="22"/>
      <c r="BK4833" s="22"/>
      <c r="BL4833" s="22"/>
      <c r="BM4833" s="22"/>
      <c r="BN4833" s="22"/>
      <c r="BO4833" s="22"/>
      <c r="BP4833" s="22"/>
      <c r="BQ4833" s="22"/>
      <c r="BR4833" s="22"/>
      <c r="BS4833" s="22"/>
      <c r="BT4833" s="22"/>
      <c r="BU4833" s="22"/>
      <c r="BV4833" s="22"/>
      <c r="BW4833" s="22"/>
      <c r="BX4833" s="22"/>
      <c r="BY4833" s="22"/>
      <c r="BZ4833" s="22"/>
      <c r="CA4833" s="22"/>
      <c r="CB4833" s="22"/>
      <c r="CC4833" s="22"/>
      <c r="CD4833" s="22"/>
      <c r="CE4833" s="22"/>
      <c r="CF4833" s="22"/>
      <c r="CG4833" s="22"/>
      <c r="CH4833" s="22"/>
      <c r="CI4833" s="22"/>
      <c r="CJ4833" s="22"/>
      <c r="CK4833" s="22"/>
      <c r="CL4833" s="22"/>
      <c r="CM4833" s="22"/>
      <c r="CN4833" s="22"/>
      <c r="CO4833" s="22"/>
    </row>
    <row r="4834" spans="1:93" s="2" customFormat="1" x14ac:dyDescent="0.3">
      <c r="A4834" s="73" t="s">
        <v>204</v>
      </c>
      <c r="B4834" s="73" t="s">
        <v>362</v>
      </c>
      <c r="C4834" s="67" t="s">
        <v>159</v>
      </c>
      <c r="D4834" s="67" t="str">
        <f t="shared" si="121"/>
        <v>Large car</v>
      </c>
      <c r="E4834" s="73"/>
      <c r="F4834" s="73" t="str">
        <f t="shared" si="121"/>
        <v>CNG</v>
      </c>
      <c r="G4834" s="73" t="str">
        <f t="shared" si="121"/>
        <v>miles</v>
      </c>
      <c r="H4834" s="73" t="str">
        <f t="shared" si="121"/>
        <v>miles</v>
      </c>
      <c r="I4834" s="73" t="str">
        <f t="shared" si="121"/>
        <v>kg CO2e</v>
      </c>
      <c r="J4834" s="86" t="str">
        <f t="shared" si="122"/>
        <v>Large car miles Managed cars (by size)</v>
      </c>
      <c r="K4834" s="120">
        <v>0.38198000000000004</v>
      </c>
      <c r="L4834" s="48"/>
      <c r="M4834" s="22"/>
      <c r="N4834" s="22"/>
      <c r="O4834" s="22"/>
      <c r="P4834" s="22"/>
      <c r="Q4834" s="22"/>
      <c r="R4834" s="22"/>
      <c r="S4834" s="22"/>
      <c r="T4834" s="2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c r="AQ4834" s="22"/>
      <c r="AR4834" s="22"/>
      <c r="AS4834" s="22"/>
      <c r="AT4834" s="22"/>
      <c r="AU4834" s="22"/>
      <c r="AV4834" s="22"/>
      <c r="AW4834" s="22"/>
      <c r="AX4834" s="22"/>
      <c r="AY4834" s="22"/>
      <c r="AZ4834" s="22"/>
      <c r="BA4834" s="22"/>
      <c r="BB4834" s="22"/>
      <c r="BC4834" s="22"/>
      <c r="BD4834" s="22"/>
      <c r="BE4834" s="22"/>
      <c r="BF4834" s="22"/>
      <c r="BG4834" s="22"/>
      <c r="BH4834" s="22"/>
      <c r="BI4834" s="22"/>
      <c r="BJ4834" s="22"/>
      <c r="BK4834" s="22"/>
      <c r="BL4834" s="22"/>
      <c r="BM4834" s="22"/>
      <c r="BN4834" s="22"/>
      <c r="BO4834" s="22"/>
      <c r="BP4834" s="22"/>
      <c r="BQ4834" s="22"/>
      <c r="BR4834" s="22"/>
      <c r="BS4834" s="22"/>
      <c r="BT4834" s="22"/>
      <c r="BU4834" s="22"/>
      <c r="BV4834" s="22"/>
      <c r="BW4834" s="22"/>
      <c r="BX4834" s="22"/>
      <c r="BY4834" s="22"/>
      <c r="BZ4834" s="22"/>
      <c r="CA4834" s="22"/>
      <c r="CB4834" s="22"/>
      <c r="CC4834" s="22"/>
      <c r="CD4834" s="22"/>
      <c r="CE4834" s="22"/>
      <c r="CF4834" s="22"/>
      <c r="CG4834" s="22"/>
      <c r="CH4834" s="22"/>
      <c r="CI4834" s="22"/>
      <c r="CJ4834" s="22"/>
      <c r="CK4834" s="22"/>
      <c r="CL4834" s="22"/>
      <c r="CM4834" s="22"/>
      <c r="CN4834" s="22"/>
      <c r="CO4834" s="22"/>
    </row>
    <row r="4835" spans="1:93" s="2" customFormat="1" x14ac:dyDescent="0.3">
      <c r="A4835" s="73" t="s">
        <v>204</v>
      </c>
      <c r="B4835" s="73" t="s">
        <v>362</v>
      </c>
      <c r="C4835" s="67" t="s">
        <v>159</v>
      </c>
      <c r="D4835" s="67" t="str">
        <f t="shared" si="121"/>
        <v>Large car</v>
      </c>
      <c r="E4835" s="73"/>
      <c r="F4835" s="73" t="str">
        <f t="shared" si="121"/>
        <v>CNG</v>
      </c>
      <c r="G4835" s="73" t="str">
        <f t="shared" si="121"/>
        <v>miles</v>
      </c>
      <c r="H4835" s="73" t="str">
        <f t="shared" si="121"/>
        <v>miles</v>
      </c>
      <c r="I4835" s="73" t="str">
        <f t="shared" si="121"/>
        <v>kg CH4</v>
      </c>
      <c r="J4835" s="86" t="str">
        <f t="shared" si="122"/>
        <v>Large car miles Managed cars (by size)</v>
      </c>
      <c r="K4835" s="120">
        <v>2.5699999999999998E-3</v>
      </c>
      <c r="L4835" s="48"/>
      <c r="M4835" s="22"/>
      <c r="N4835" s="22"/>
      <c r="O4835" s="22"/>
      <c r="P4835" s="22"/>
      <c r="Q4835" s="22"/>
      <c r="R4835" s="22"/>
      <c r="S4835" s="22"/>
      <c r="T4835" s="22"/>
      <c r="U4835" s="22"/>
      <c r="V4835" s="22"/>
      <c r="W4835" s="22"/>
      <c r="X4835" s="22"/>
      <c r="Y4835" s="22"/>
      <c r="Z4835" s="22"/>
      <c r="AA4835" s="22"/>
      <c r="AB4835" s="22"/>
      <c r="AC4835" s="22"/>
      <c r="AD4835" s="22"/>
      <c r="AE4835" s="22"/>
      <c r="AF4835" s="22"/>
      <c r="AG4835" s="22"/>
      <c r="AH4835" s="22"/>
      <c r="AI4835" s="22"/>
      <c r="AJ4835" s="22"/>
      <c r="AK4835" s="22"/>
      <c r="AL4835" s="22"/>
      <c r="AM4835" s="22"/>
      <c r="AN4835" s="22"/>
      <c r="AO4835" s="22"/>
      <c r="AP4835" s="22"/>
      <c r="AQ4835" s="22"/>
      <c r="AR4835" s="22"/>
      <c r="AS4835" s="22"/>
      <c r="AT4835" s="22"/>
      <c r="AU4835" s="22"/>
      <c r="AV4835" s="22"/>
      <c r="AW4835" s="22"/>
      <c r="AX4835" s="22"/>
      <c r="AY4835" s="22"/>
      <c r="AZ4835" s="22"/>
      <c r="BA4835" s="22"/>
      <c r="BB4835" s="22"/>
      <c r="BC4835" s="22"/>
      <c r="BD4835" s="22"/>
      <c r="BE4835" s="22"/>
      <c r="BF4835" s="22"/>
      <c r="BG4835" s="22"/>
      <c r="BH4835" s="22"/>
      <c r="BI4835" s="22"/>
      <c r="BJ4835" s="22"/>
      <c r="BK4835" s="22"/>
      <c r="BL4835" s="22"/>
      <c r="BM4835" s="22"/>
      <c r="BN4835" s="22"/>
      <c r="BO4835" s="22"/>
      <c r="BP4835" s="22"/>
      <c r="BQ4835" s="22"/>
      <c r="BR4835" s="22"/>
      <c r="BS4835" s="22"/>
      <c r="BT4835" s="22"/>
      <c r="BU4835" s="22"/>
      <c r="BV4835" s="22"/>
      <c r="BW4835" s="22"/>
      <c r="BX4835" s="22"/>
      <c r="BY4835" s="22"/>
      <c r="BZ4835" s="22"/>
      <c r="CA4835" s="22"/>
      <c r="CB4835" s="22"/>
      <c r="CC4835" s="22"/>
      <c r="CD4835" s="22"/>
      <c r="CE4835" s="22"/>
      <c r="CF4835" s="22"/>
      <c r="CG4835" s="22"/>
      <c r="CH4835" s="22"/>
      <c r="CI4835" s="22"/>
      <c r="CJ4835" s="22"/>
      <c r="CK4835" s="22"/>
      <c r="CL4835" s="22"/>
      <c r="CM4835" s="22"/>
      <c r="CN4835" s="22"/>
      <c r="CO4835" s="22"/>
    </row>
    <row r="4836" spans="1:93" s="2" customFormat="1" x14ac:dyDescent="0.3">
      <c r="A4836" s="73" t="s">
        <v>204</v>
      </c>
      <c r="B4836" s="73" t="s">
        <v>362</v>
      </c>
      <c r="C4836" s="67" t="s">
        <v>159</v>
      </c>
      <c r="D4836" s="67" t="str">
        <f t="shared" si="121"/>
        <v>Large car</v>
      </c>
      <c r="E4836" s="73"/>
      <c r="F4836" s="73" t="str">
        <f t="shared" si="121"/>
        <v>CNG</v>
      </c>
      <c r="G4836" s="73" t="str">
        <f t="shared" si="121"/>
        <v>miles</v>
      </c>
      <c r="H4836" s="73" t="str">
        <f t="shared" si="121"/>
        <v>miles</v>
      </c>
      <c r="I4836" s="73" t="str">
        <f t="shared" si="121"/>
        <v>kg CO2</v>
      </c>
      <c r="J4836" s="86" t="str">
        <f t="shared" si="122"/>
        <v>Large car miles Managed cars (by size)</v>
      </c>
      <c r="K4836" s="120">
        <v>0.37869000000000003</v>
      </c>
      <c r="L4836" s="48"/>
      <c r="M4836" s="22"/>
      <c r="N4836" s="22"/>
      <c r="O4836" s="22"/>
      <c r="P4836" s="22"/>
      <c r="Q4836" s="22"/>
      <c r="R4836" s="22"/>
      <c r="S4836" s="22"/>
      <c r="T4836" s="2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c r="AQ4836" s="22"/>
      <c r="AR4836" s="22"/>
      <c r="AS4836" s="22"/>
      <c r="AT4836" s="22"/>
      <c r="AU4836" s="22"/>
      <c r="AV4836" s="22"/>
      <c r="AW4836" s="22"/>
      <c r="AX4836" s="22"/>
      <c r="AY4836" s="22"/>
      <c r="AZ4836" s="22"/>
      <c r="BA4836" s="22"/>
      <c r="BB4836" s="22"/>
      <c r="BC4836" s="22"/>
      <c r="BD4836" s="22"/>
      <c r="BE4836" s="22"/>
      <c r="BF4836" s="22"/>
      <c r="BG4836" s="22"/>
      <c r="BH4836" s="22"/>
      <c r="BI4836" s="22"/>
      <c r="BJ4836" s="22"/>
      <c r="BK4836" s="22"/>
      <c r="BL4836" s="22"/>
      <c r="BM4836" s="22"/>
      <c r="BN4836" s="22"/>
      <c r="BO4836" s="22"/>
      <c r="BP4836" s="22"/>
      <c r="BQ4836" s="22"/>
      <c r="BR4836" s="22"/>
      <c r="BS4836" s="22"/>
      <c r="BT4836" s="22"/>
      <c r="BU4836" s="22"/>
      <c r="BV4836" s="22"/>
      <c r="BW4836" s="22"/>
      <c r="BX4836" s="22"/>
      <c r="BY4836" s="22"/>
      <c r="BZ4836" s="22"/>
      <c r="CA4836" s="22"/>
      <c r="CB4836" s="22"/>
      <c r="CC4836" s="22"/>
      <c r="CD4836" s="22"/>
      <c r="CE4836" s="22"/>
      <c r="CF4836" s="22"/>
      <c r="CG4836" s="22"/>
      <c r="CH4836" s="22"/>
      <c r="CI4836" s="22"/>
      <c r="CJ4836" s="22"/>
      <c r="CK4836" s="22"/>
      <c r="CL4836" s="22"/>
      <c r="CM4836" s="22"/>
      <c r="CN4836" s="22"/>
      <c r="CO4836" s="22"/>
    </row>
    <row r="4837" spans="1:93" s="2" customFormat="1" x14ac:dyDescent="0.3">
      <c r="A4837" s="73" t="s">
        <v>204</v>
      </c>
      <c r="B4837" s="73" t="s">
        <v>362</v>
      </c>
      <c r="C4837" s="67" t="s">
        <v>159</v>
      </c>
      <c r="D4837" s="67" t="str">
        <f t="shared" si="121"/>
        <v>Large car</v>
      </c>
      <c r="E4837" s="73"/>
      <c r="F4837" s="73" t="str">
        <f t="shared" si="121"/>
        <v>CNG</v>
      </c>
      <c r="G4837" s="73" t="str">
        <f t="shared" si="121"/>
        <v>miles</v>
      </c>
      <c r="H4837" s="73" t="str">
        <f t="shared" si="121"/>
        <v>miles</v>
      </c>
      <c r="I4837" s="73" t="str">
        <f t="shared" si="121"/>
        <v>kg N2O</v>
      </c>
      <c r="J4837" s="86" t="str">
        <f t="shared" si="122"/>
        <v>Large car miles Managed cars (by size)</v>
      </c>
      <c r="K4837" s="120">
        <v>7.2000000000000005E-4</v>
      </c>
      <c r="L4837" s="48"/>
      <c r="M4837" s="22"/>
      <c r="N4837" s="22"/>
      <c r="O4837" s="22"/>
      <c r="P4837" s="22"/>
      <c r="Q4837" s="22"/>
      <c r="R4837" s="22"/>
      <c r="S4837" s="22"/>
      <c r="T4837" s="22"/>
      <c r="U4837" s="22"/>
      <c r="V4837" s="22"/>
      <c r="W4837" s="22"/>
      <c r="X4837" s="22"/>
      <c r="Y4837" s="22"/>
      <c r="Z4837" s="22"/>
      <c r="AA4837" s="22"/>
      <c r="AB4837" s="22"/>
      <c r="AC4837" s="22"/>
      <c r="AD4837" s="22"/>
      <c r="AE4837" s="22"/>
      <c r="AF4837" s="22"/>
      <c r="AG4837" s="22"/>
      <c r="AH4837" s="22"/>
      <c r="AI4837" s="22"/>
      <c r="AJ4837" s="22"/>
      <c r="AK4837" s="22"/>
      <c r="AL4837" s="22"/>
      <c r="AM4837" s="22"/>
      <c r="AN4837" s="22"/>
      <c r="AO4837" s="22"/>
      <c r="AP4837" s="22"/>
      <c r="AQ4837" s="22"/>
      <c r="AR4837" s="22"/>
      <c r="AS4837" s="22"/>
      <c r="AT4837" s="22"/>
      <c r="AU4837" s="22"/>
      <c r="AV4837" s="22"/>
      <c r="AW4837" s="22"/>
      <c r="AX4837" s="22"/>
      <c r="AY4837" s="22"/>
      <c r="AZ4837" s="22"/>
      <c r="BA4837" s="22"/>
      <c r="BB4837" s="22"/>
      <c r="BC4837" s="22"/>
      <c r="BD4837" s="22"/>
      <c r="BE4837" s="22"/>
      <c r="BF4837" s="22"/>
      <c r="BG4837" s="22"/>
      <c r="BH4837" s="22"/>
      <c r="BI4837" s="22"/>
      <c r="BJ4837" s="22"/>
      <c r="BK4837" s="22"/>
      <c r="BL4837" s="22"/>
      <c r="BM4837" s="22"/>
      <c r="BN4837" s="22"/>
      <c r="BO4837" s="22"/>
      <c r="BP4837" s="22"/>
      <c r="BQ4837" s="22"/>
      <c r="BR4837" s="22"/>
      <c r="BS4837" s="22"/>
      <c r="BT4837" s="22"/>
      <c r="BU4837" s="22"/>
      <c r="BV4837" s="22"/>
      <c r="BW4837" s="22"/>
      <c r="BX4837" s="22"/>
      <c r="BY4837" s="22"/>
      <c r="BZ4837" s="22"/>
      <c r="CA4837" s="22"/>
      <c r="CB4837" s="22"/>
      <c r="CC4837" s="22"/>
      <c r="CD4837" s="22"/>
      <c r="CE4837" s="22"/>
      <c r="CF4837" s="22"/>
      <c r="CG4837" s="22"/>
      <c r="CH4837" s="22"/>
      <c r="CI4837" s="22"/>
      <c r="CJ4837" s="22"/>
      <c r="CK4837" s="22"/>
      <c r="CL4837" s="22"/>
      <c r="CM4837" s="22"/>
      <c r="CN4837" s="22"/>
      <c r="CO4837" s="22"/>
    </row>
    <row r="4838" spans="1:93" s="2" customFormat="1" x14ac:dyDescent="0.3">
      <c r="A4838" s="73" t="s">
        <v>204</v>
      </c>
      <c r="B4838" s="73" t="s">
        <v>362</v>
      </c>
      <c r="C4838" s="67" t="s">
        <v>159</v>
      </c>
      <c r="D4838" s="67" t="str">
        <f t="shared" si="121"/>
        <v>Large car</v>
      </c>
      <c r="E4838" s="73"/>
      <c r="F4838" s="73" t="str">
        <f t="shared" si="121"/>
        <v>LPG</v>
      </c>
      <c r="G4838" s="73" t="str">
        <f t="shared" si="121"/>
        <v>km</v>
      </c>
      <c r="H4838" s="73" t="str">
        <f t="shared" si="121"/>
        <v>km</v>
      </c>
      <c r="I4838" s="73" t="str">
        <f t="shared" si="121"/>
        <v>kg CO2e</v>
      </c>
      <c r="J4838" s="86" t="str">
        <f t="shared" si="122"/>
        <v>Large car km Managed cars (by size)</v>
      </c>
      <c r="K4838" s="120">
        <v>0.26590999999999998</v>
      </c>
      <c r="L4838" s="48"/>
      <c r="M4838" s="22"/>
      <c r="N4838" s="22"/>
      <c r="O4838" s="22"/>
      <c r="P4838" s="22"/>
      <c r="Q4838" s="22"/>
      <c r="R4838" s="22"/>
      <c r="S4838" s="22"/>
      <c r="T4838" s="2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c r="AQ4838" s="22"/>
      <c r="AR4838" s="22"/>
      <c r="AS4838" s="22"/>
      <c r="AT4838" s="22"/>
      <c r="AU4838" s="22"/>
      <c r="AV4838" s="22"/>
      <c r="AW4838" s="22"/>
      <c r="AX4838" s="22"/>
      <c r="AY4838" s="22"/>
      <c r="AZ4838" s="22"/>
      <c r="BA4838" s="22"/>
      <c r="BB4838" s="22"/>
      <c r="BC4838" s="22"/>
      <c r="BD4838" s="22"/>
      <c r="BE4838" s="22"/>
      <c r="BF4838" s="22"/>
      <c r="BG4838" s="22"/>
      <c r="BH4838" s="22"/>
      <c r="BI4838" s="22"/>
      <c r="BJ4838" s="22"/>
      <c r="BK4838" s="22"/>
      <c r="BL4838" s="22"/>
      <c r="BM4838" s="22"/>
      <c r="BN4838" s="22"/>
      <c r="BO4838" s="22"/>
      <c r="BP4838" s="22"/>
      <c r="BQ4838" s="22"/>
      <c r="BR4838" s="22"/>
      <c r="BS4838" s="22"/>
      <c r="BT4838" s="22"/>
      <c r="BU4838" s="22"/>
      <c r="BV4838" s="22"/>
      <c r="BW4838" s="22"/>
      <c r="BX4838" s="22"/>
      <c r="BY4838" s="22"/>
      <c r="BZ4838" s="22"/>
      <c r="CA4838" s="22"/>
      <c r="CB4838" s="22"/>
      <c r="CC4838" s="22"/>
      <c r="CD4838" s="22"/>
      <c r="CE4838" s="22"/>
      <c r="CF4838" s="22"/>
      <c r="CG4838" s="22"/>
      <c r="CH4838" s="22"/>
      <c r="CI4838" s="22"/>
      <c r="CJ4838" s="22"/>
      <c r="CK4838" s="22"/>
      <c r="CL4838" s="22"/>
      <c r="CM4838" s="22"/>
      <c r="CN4838" s="22"/>
      <c r="CO4838" s="22"/>
    </row>
    <row r="4839" spans="1:93" s="2" customFormat="1" x14ac:dyDescent="0.3">
      <c r="A4839" s="73" t="s">
        <v>204</v>
      </c>
      <c r="B4839" s="73" t="s">
        <v>362</v>
      </c>
      <c r="C4839" s="67" t="s">
        <v>159</v>
      </c>
      <c r="D4839" s="67" t="str">
        <f t="shared" si="121"/>
        <v>Large car</v>
      </c>
      <c r="E4839" s="73"/>
      <c r="F4839" s="73" t="str">
        <f t="shared" si="121"/>
        <v>LPG</v>
      </c>
      <c r="G4839" s="73" t="str">
        <f t="shared" si="121"/>
        <v>km</v>
      </c>
      <c r="H4839" s="73" t="str">
        <f t="shared" si="121"/>
        <v>km</v>
      </c>
      <c r="I4839" s="73" t="str">
        <f t="shared" si="121"/>
        <v>kg CH4</v>
      </c>
      <c r="J4839" s="86" t="str">
        <f t="shared" si="122"/>
        <v>Large car km Managed cars (by size)</v>
      </c>
      <c r="K4839" s="120">
        <v>5.0000000000000002E-5</v>
      </c>
      <c r="L4839" s="48"/>
      <c r="M4839" s="22"/>
      <c r="N4839" s="22"/>
      <c r="O4839" s="22"/>
      <c r="P4839" s="22"/>
      <c r="Q4839" s="22"/>
      <c r="R4839" s="22"/>
      <c r="S4839" s="22"/>
      <c r="T4839" s="22"/>
      <c r="U4839" s="22"/>
      <c r="V4839" s="22"/>
      <c r="W4839" s="22"/>
      <c r="X4839" s="22"/>
      <c r="Y4839" s="22"/>
      <c r="Z4839" s="22"/>
      <c r="AA4839" s="22"/>
      <c r="AB4839" s="22"/>
      <c r="AC4839" s="22"/>
      <c r="AD4839" s="22"/>
      <c r="AE4839" s="22"/>
      <c r="AF4839" s="22"/>
      <c r="AG4839" s="22"/>
      <c r="AH4839" s="22"/>
      <c r="AI4839" s="22"/>
      <c r="AJ4839" s="22"/>
      <c r="AK4839" s="22"/>
      <c r="AL4839" s="22"/>
      <c r="AM4839" s="22"/>
      <c r="AN4839" s="22"/>
      <c r="AO4839" s="22"/>
      <c r="AP4839" s="22"/>
      <c r="AQ4839" s="22"/>
      <c r="AR4839" s="22"/>
      <c r="AS4839" s="22"/>
      <c r="AT4839" s="22"/>
      <c r="AU4839" s="22"/>
      <c r="AV4839" s="22"/>
      <c r="AW4839" s="22"/>
      <c r="AX4839" s="22"/>
      <c r="AY4839" s="22"/>
      <c r="AZ4839" s="22"/>
      <c r="BA4839" s="22"/>
      <c r="BB4839" s="22"/>
      <c r="BC4839" s="22"/>
      <c r="BD4839" s="22"/>
      <c r="BE4839" s="22"/>
      <c r="BF4839" s="22"/>
      <c r="BG4839" s="22"/>
      <c r="BH4839" s="22"/>
      <c r="BI4839" s="22"/>
      <c r="BJ4839" s="22"/>
      <c r="BK4839" s="22"/>
      <c r="BL4839" s="22"/>
      <c r="BM4839" s="22"/>
      <c r="BN4839" s="22"/>
      <c r="BO4839" s="22"/>
      <c r="BP4839" s="22"/>
      <c r="BQ4839" s="22"/>
      <c r="BR4839" s="22"/>
      <c r="BS4839" s="22"/>
      <c r="BT4839" s="22"/>
      <c r="BU4839" s="22"/>
      <c r="BV4839" s="22"/>
      <c r="BW4839" s="22"/>
      <c r="BX4839" s="22"/>
      <c r="BY4839" s="22"/>
      <c r="BZ4839" s="22"/>
      <c r="CA4839" s="22"/>
      <c r="CB4839" s="22"/>
      <c r="CC4839" s="22"/>
      <c r="CD4839" s="22"/>
      <c r="CE4839" s="22"/>
      <c r="CF4839" s="22"/>
      <c r="CG4839" s="22"/>
      <c r="CH4839" s="22"/>
      <c r="CI4839" s="22"/>
      <c r="CJ4839" s="22"/>
      <c r="CK4839" s="22"/>
      <c r="CL4839" s="22"/>
      <c r="CM4839" s="22"/>
      <c r="CN4839" s="22"/>
      <c r="CO4839" s="22"/>
    </row>
    <row r="4840" spans="1:93" s="2" customFormat="1" x14ac:dyDescent="0.3">
      <c r="A4840" s="73" t="s">
        <v>204</v>
      </c>
      <c r="B4840" s="73" t="s">
        <v>362</v>
      </c>
      <c r="C4840" s="67" t="s">
        <v>159</v>
      </c>
      <c r="D4840" s="67" t="str">
        <f t="shared" ref="D4840:I4849" si="123">D4140</f>
        <v>Large car</v>
      </c>
      <c r="E4840" s="73"/>
      <c r="F4840" s="73" t="str">
        <f t="shared" si="123"/>
        <v>LPG</v>
      </c>
      <c r="G4840" s="73" t="str">
        <f t="shared" si="123"/>
        <v>km</v>
      </c>
      <c r="H4840" s="73" t="str">
        <f t="shared" si="123"/>
        <v>km</v>
      </c>
      <c r="I4840" s="73" t="str">
        <f t="shared" si="123"/>
        <v>kg CO2</v>
      </c>
      <c r="J4840" s="86" t="str">
        <f t="shared" si="122"/>
        <v>Large car km Managed cars (by size)</v>
      </c>
      <c r="K4840" s="120">
        <v>0.26540999999999998</v>
      </c>
      <c r="L4840" s="48"/>
      <c r="M4840" s="22"/>
      <c r="N4840" s="22"/>
      <c r="O4840" s="22"/>
      <c r="P4840" s="22"/>
      <c r="Q4840" s="22"/>
      <c r="R4840" s="22"/>
      <c r="S4840" s="22"/>
      <c r="T4840" s="2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c r="AQ4840" s="22"/>
      <c r="AR4840" s="22"/>
      <c r="AS4840" s="22"/>
      <c r="AT4840" s="22"/>
      <c r="AU4840" s="22"/>
      <c r="AV4840" s="22"/>
      <c r="AW4840" s="22"/>
      <c r="AX4840" s="22"/>
      <c r="AY4840" s="22"/>
      <c r="AZ4840" s="22"/>
      <c r="BA4840" s="22"/>
      <c r="BB4840" s="22"/>
      <c r="BC4840" s="22"/>
      <c r="BD4840" s="22"/>
      <c r="BE4840" s="22"/>
      <c r="BF4840" s="22"/>
      <c r="BG4840" s="22"/>
      <c r="BH4840" s="22"/>
      <c r="BI4840" s="22"/>
      <c r="BJ4840" s="22"/>
      <c r="BK4840" s="22"/>
      <c r="BL4840" s="22"/>
      <c r="BM4840" s="22"/>
      <c r="BN4840" s="22"/>
      <c r="BO4840" s="22"/>
      <c r="BP4840" s="22"/>
      <c r="BQ4840" s="22"/>
      <c r="BR4840" s="22"/>
      <c r="BS4840" s="22"/>
      <c r="BT4840" s="22"/>
      <c r="BU4840" s="22"/>
      <c r="BV4840" s="22"/>
      <c r="BW4840" s="22"/>
      <c r="BX4840" s="22"/>
      <c r="BY4840" s="22"/>
      <c r="BZ4840" s="22"/>
      <c r="CA4840" s="22"/>
      <c r="CB4840" s="22"/>
      <c r="CC4840" s="22"/>
      <c r="CD4840" s="22"/>
      <c r="CE4840" s="22"/>
      <c r="CF4840" s="22"/>
      <c r="CG4840" s="22"/>
      <c r="CH4840" s="22"/>
      <c r="CI4840" s="22"/>
      <c r="CJ4840" s="22"/>
      <c r="CK4840" s="22"/>
      <c r="CL4840" s="22"/>
      <c r="CM4840" s="22"/>
      <c r="CN4840" s="22"/>
      <c r="CO4840" s="22"/>
    </row>
    <row r="4841" spans="1:93" s="2" customFormat="1" x14ac:dyDescent="0.3">
      <c r="A4841" s="73" t="s">
        <v>204</v>
      </c>
      <c r="B4841" s="73" t="s">
        <v>362</v>
      </c>
      <c r="C4841" s="67" t="s">
        <v>159</v>
      </c>
      <c r="D4841" s="67" t="str">
        <f t="shared" si="123"/>
        <v>Large car</v>
      </c>
      <c r="E4841" s="73"/>
      <c r="F4841" s="73" t="str">
        <f t="shared" si="123"/>
        <v>LPG</v>
      </c>
      <c r="G4841" s="73" t="str">
        <f t="shared" si="123"/>
        <v>km</v>
      </c>
      <c r="H4841" s="73" t="str">
        <f t="shared" si="123"/>
        <v>km</v>
      </c>
      <c r="I4841" s="73" t="str">
        <f t="shared" si="123"/>
        <v>kg N2O</v>
      </c>
      <c r="J4841" s="86" t="str">
        <f t="shared" si="122"/>
        <v>Large car km Managed cars (by size)</v>
      </c>
      <c r="K4841" s="120">
        <v>4.4999999999999999E-4</v>
      </c>
      <c r="L4841" s="48"/>
      <c r="M4841" s="22"/>
      <c r="N4841" s="22"/>
      <c r="O4841" s="22"/>
      <c r="P4841" s="22"/>
      <c r="Q4841" s="22"/>
      <c r="R4841" s="22"/>
      <c r="S4841" s="22"/>
      <c r="T4841" s="22"/>
      <c r="U4841" s="22"/>
      <c r="V4841" s="22"/>
      <c r="W4841" s="22"/>
      <c r="X4841" s="22"/>
      <c r="Y4841" s="22"/>
      <c r="Z4841" s="22"/>
      <c r="AA4841" s="22"/>
      <c r="AB4841" s="22"/>
      <c r="AC4841" s="22"/>
      <c r="AD4841" s="22"/>
      <c r="AE4841" s="22"/>
      <c r="AF4841" s="22"/>
      <c r="AG4841" s="22"/>
      <c r="AH4841" s="22"/>
      <c r="AI4841" s="22"/>
      <c r="AJ4841" s="22"/>
      <c r="AK4841" s="22"/>
      <c r="AL4841" s="22"/>
      <c r="AM4841" s="22"/>
      <c r="AN4841" s="22"/>
      <c r="AO4841" s="22"/>
      <c r="AP4841" s="22"/>
      <c r="AQ4841" s="22"/>
      <c r="AR4841" s="22"/>
      <c r="AS4841" s="22"/>
      <c r="AT4841" s="22"/>
      <c r="AU4841" s="22"/>
      <c r="AV4841" s="22"/>
      <c r="AW4841" s="22"/>
      <c r="AX4841" s="22"/>
      <c r="AY4841" s="22"/>
      <c r="AZ4841" s="22"/>
      <c r="BA4841" s="22"/>
      <c r="BB4841" s="22"/>
      <c r="BC4841" s="22"/>
      <c r="BD4841" s="22"/>
      <c r="BE4841" s="22"/>
      <c r="BF4841" s="22"/>
      <c r="BG4841" s="22"/>
      <c r="BH4841" s="22"/>
      <c r="BI4841" s="22"/>
      <c r="BJ4841" s="22"/>
      <c r="BK4841" s="22"/>
      <c r="BL4841" s="22"/>
      <c r="BM4841" s="22"/>
      <c r="BN4841" s="22"/>
      <c r="BO4841" s="22"/>
      <c r="BP4841" s="22"/>
      <c r="BQ4841" s="22"/>
      <c r="BR4841" s="22"/>
      <c r="BS4841" s="22"/>
      <c r="BT4841" s="22"/>
      <c r="BU4841" s="22"/>
      <c r="BV4841" s="22"/>
      <c r="BW4841" s="22"/>
      <c r="BX4841" s="22"/>
      <c r="BY4841" s="22"/>
      <c r="BZ4841" s="22"/>
      <c r="CA4841" s="22"/>
      <c r="CB4841" s="22"/>
      <c r="CC4841" s="22"/>
      <c r="CD4841" s="22"/>
      <c r="CE4841" s="22"/>
      <c r="CF4841" s="22"/>
      <c r="CG4841" s="22"/>
      <c r="CH4841" s="22"/>
      <c r="CI4841" s="22"/>
      <c r="CJ4841" s="22"/>
      <c r="CK4841" s="22"/>
      <c r="CL4841" s="22"/>
      <c r="CM4841" s="22"/>
      <c r="CN4841" s="22"/>
      <c r="CO4841" s="22"/>
    </row>
    <row r="4842" spans="1:93" s="2" customFormat="1" x14ac:dyDescent="0.3">
      <c r="A4842" s="73" t="s">
        <v>204</v>
      </c>
      <c r="B4842" s="73" t="s">
        <v>362</v>
      </c>
      <c r="C4842" s="67" t="s">
        <v>159</v>
      </c>
      <c r="D4842" s="67" t="str">
        <f t="shared" si="123"/>
        <v>Large car</v>
      </c>
      <c r="E4842" s="73"/>
      <c r="F4842" s="73" t="str">
        <f t="shared" si="123"/>
        <v>LPG</v>
      </c>
      <c r="G4842" s="73" t="str">
        <f t="shared" si="123"/>
        <v>miles</v>
      </c>
      <c r="H4842" s="73" t="str">
        <f t="shared" si="123"/>
        <v>miles</v>
      </c>
      <c r="I4842" s="73" t="str">
        <f t="shared" si="123"/>
        <v>kg CO2e</v>
      </c>
      <c r="J4842" s="86" t="str">
        <f t="shared" si="122"/>
        <v>Large car miles Managed cars (by size)</v>
      </c>
      <c r="K4842" s="120">
        <v>0.42794000000000004</v>
      </c>
      <c r="L4842" s="48"/>
      <c r="M4842" s="22"/>
      <c r="N4842" s="22"/>
      <c r="O4842" s="22"/>
      <c r="P4842" s="22"/>
      <c r="Q4842" s="22"/>
      <c r="R4842" s="22"/>
      <c r="S4842" s="22"/>
      <c r="T4842" s="22"/>
      <c r="U4842" s="22"/>
      <c r="V4842" s="22"/>
      <c r="W4842" s="22"/>
      <c r="X4842" s="22"/>
      <c r="Y4842" s="22"/>
      <c r="Z4842" s="22"/>
      <c r="AA4842" s="22"/>
      <c r="AB4842" s="22"/>
      <c r="AC4842" s="22"/>
      <c r="AD4842" s="22"/>
      <c r="AE4842" s="22"/>
      <c r="AF4842" s="22"/>
      <c r="AG4842" s="22"/>
      <c r="AH4842" s="22"/>
      <c r="AI4842" s="22"/>
      <c r="AJ4842" s="22"/>
      <c r="AK4842" s="22"/>
      <c r="AL4842" s="22"/>
      <c r="AM4842" s="22"/>
      <c r="AN4842" s="22"/>
      <c r="AO4842" s="22"/>
      <c r="AP4842" s="22"/>
      <c r="AQ4842" s="22"/>
      <c r="AR4842" s="22"/>
      <c r="AS4842" s="22"/>
      <c r="AT4842" s="22"/>
      <c r="AU4842" s="22"/>
      <c r="AV4842" s="22"/>
      <c r="AW4842" s="22"/>
      <c r="AX4842" s="22"/>
      <c r="AY4842" s="22"/>
      <c r="AZ4842" s="22"/>
      <c r="BA4842" s="22"/>
      <c r="BB4842" s="22"/>
      <c r="BC4842" s="22"/>
      <c r="BD4842" s="22"/>
      <c r="BE4842" s="22"/>
      <c r="BF4842" s="22"/>
      <c r="BG4842" s="22"/>
      <c r="BH4842" s="22"/>
      <c r="BI4842" s="22"/>
      <c r="BJ4842" s="22"/>
      <c r="BK4842" s="22"/>
      <c r="BL4842" s="22"/>
      <c r="BM4842" s="22"/>
      <c r="BN4842" s="22"/>
      <c r="BO4842" s="22"/>
      <c r="BP4842" s="22"/>
      <c r="BQ4842" s="22"/>
      <c r="BR4842" s="22"/>
      <c r="BS4842" s="22"/>
      <c r="BT4842" s="22"/>
      <c r="BU4842" s="22"/>
      <c r="BV4842" s="22"/>
      <c r="BW4842" s="22"/>
      <c r="BX4842" s="22"/>
      <c r="BY4842" s="22"/>
      <c r="BZ4842" s="22"/>
      <c r="CA4842" s="22"/>
      <c r="CB4842" s="22"/>
      <c r="CC4842" s="22"/>
      <c r="CD4842" s="22"/>
      <c r="CE4842" s="22"/>
      <c r="CF4842" s="22"/>
      <c r="CG4842" s="22"/>
      <c r="CH4842" s="22"/>
      <c r="CI4842" s="22"/>
      <c r="CJ4842" s="22"/>
      <c r="CK4842" s="22"/>
      <c r="CL4842" s="22"/>
      <c r="CM4842" s="22"/>
      <c r="CN4842" s="22"/>
      <c r="CO4842" s="22"/>
    </row>
    <row r="4843" spans="1:93" s="2" customFormat="1" x14ac:dyDescent="0.3">
      <c r="A4843" s="73" t="s">
        <v>204</v>
      </c>
      <c r="B4843" s="73" t="s">
        <v>362</v>
      </c>
      <c r="C4843" s="67" t="s">
        <v>159</v>
      </c>
      <c r="D4843" s="67" t="str">
        <f t="shared" si="123"/>
        <v>Large car</v>
      </c>
      <c r="E4843" s="73"/>
      <c r="F4843" s="73" t="str">
        <f t="shared" si="123"/>
        <v>LPG</v>
      </c>
      <c r="G4843" s="73" t="str">
        <f t="shared" si="123"/>
        <v>miles</v>
      </c>
      <c r="H4843" s="73" t="str">
        <f t="shared" si="123"/>
        <v>miles</v>
      </c>
      <c r="I4843" s="73" t="str">
        <f t="shared" si="123"/>
        <v>kg CH4</v>
      </c>
      <c r="J4843" s="86" t="str">
        <f t="shared" si="122"/>
        <v>Large car miles Managed cars (by size)</v>
      </c>
      <c r="K4843" s="120">
        <v>8.0000000000000007E-5</v>
      </c>
      <c r="L4843" s="48"/>
      <c r="M4843" s="22"/>
      <c r="N4843" s="22"/>
      <c r="O4843" s="22"/>
      <c r="P4843" s="22"/>
      <c r="Q4843" s="22"/>
      <c r="R4843" s="22"/>
      <c r="S4843" s="22"/>
      <c r="T4843" s="22"/>
      <c r="U4843" s="22"/>
      <c r="V4843" s="22"/>
      <c r="W4843" s="22"/>
      <c r="X4843" s="22"/>
      <c r="Y4843" s="22"/>
      <c r="Z4843" s="22"/>
      <c r="AA4843" s="22"/>
      <c r="AB4843" s="22"/>
      <c r="AC4843" s="22"/>
      <c r="AD4843" s="22"/>
      <c r="AE4843" s="22"/>
      <c r="AF4843" s="22"/>
      <c r="AG4843" s="22"/>
      <c r="AH4843" s="22"/>
      <c r="AI4843" s="22"/>
      <c r="AJ4843" s="22"/>
      <c r="AK4843" s="22"/>
      <c r="AL4843" s="22"/>
      <c r="AM4843" s="22"/>
      <c r="AN4843" s="22"/>
      <c r="AO4843" s="22"/>
      <c r="AP4843" s="22"/>
      <c r="AQ4843" s="22"/>
      <c r="AR4843" s="22"/>
      <c r="AS4843" s="22"/>
      <c r="AT4843" s="22"/>
      <c r="AU4843" s="22"/>
      <c r="AV4843" s="22"/>
      <c r="AW4843" s="22"/>
      <c r="AX4843" s="22"/>
      <c r="AY4843" s="22"/>
      <c r="AZ4843" s="22"/>
      <c r="BA4843" s="22"/>
      <c r="BB4843" s="22"/>
      <c r="BC4843" s="22"/>
      <c r="BD4843" s="22"/>
      <c r="BE4843" s="22"/>
      <c r="BF4843" s="22"/>
      <c r="BG4843" s="22"/>
      <c r="BH4843" s="22"/>
      <c r="BI4843" s="22"/>
      <c r="BJ4843" s="22"/>
      <c r="BK4843" s="22"/>
      <c r="BL4843" s="22"/>
      <c r="BM4843" s="22"/>
      <c r="BN4843" s="22"/>
      <c r="BO4843" s="22"/>
      <c r="BP4843" s="22"/>
      <c r="BQ4843" s="22"/>
      <c r="BR4843" s="22"/>
      <c r="BS4843" s="22"/>
      <c r="BT4843" s="22"/>
      <c r="BU4843" s="22"/>
      <c r="BV4843" s="22"/>
      <c r="BW4843" s="22"/>
      <c r="BX4843" s="22"/>
      <c r="BY4843" s="22"/>
      <c r="BZ4843" s="22"/>
      <c r="CA4843" s="22"/>
      <c r="CB4843" s="22"/>
      <c r="CC4843" s="22"/>
      <c r="CD4843" s="22"/>
      <c r="CE4843" s="22"/>
      <c r="CF4843" s="22"/>
      <c r="CG4843" s="22"/>
      <c r="CH4843" s="22"/>
      <c r="CI4843" s="22"/>
      <c r="CJ4843" s="22"/>
      <c r="CK4843" s="22"/>
      <c r="CL4843" s="22"/>
      <c r="CM4843" s="22"/>
      <c r="CN4843" s="22"/>
      <c r="CO4843" s="22"/>
    </row>
    <row r="4844" spans="1:93" s="2" customFormat="1" x14ac:dyDescent="0.3">
      <c r="A4844" s="73" t="s">
        <v>204</v>
      </c>
      <c r="B4844" s="73" t="s">
        <v>362</v>
      </c>
      <c r="C4844" s="67" t="s">
        <v>159</v>
      </c>
      <c r="D4844" s="67" t="str">
        <f t="shared" si="123"/>
        <v>Large car</v>
      </c>
      <c r="E4844" s="73"/>
      <c r="F4844" s="73" t="str">
        <f t="shared" si="123"/>
        <v>LPG</v>
      </c>
      <c r="G4844" s="73" t="str">
        <f t="shared" si="123"/>
        <v>miles</v>
      </c>
      <c r="H4844" s="73" t="str">
        <f t="shared" si="123"/>
        <v>miles</v>
      </c>
      <c r="I4844" s="73" t="str">
        <f t="shared" si="123"/>
        <v>kg CO2</v>
      </c>
      <c r="J4844" s="86" t="str">
        <f t="shared" si="122"/>
        <v>Large car miles Managed cars (by size)</v>
      </c>
      <c r="K4844" s="120">
        <v>0.42714000000000002</v>
      </c>
      <c r="L4844" s="48"/>
      <c r="M4844" s="22"/>
      <c r="N4844" s="22"/>
      <c r="O4844" s="22"/>
      <c r="P4844" s="22"/>
      <c r="Q4844" s="22"/>
      <c r="R4844" s="22"/>
      <c r="S4844" s="22"/>
      <c r="T4844" s="2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c r="AQ4844" s="22"/>
      <c r="AR4844" s="22"/>
      <c r="AS4844" s="22"/>
      <c r="AT4844" s="22"/>
      <c r="AU4844" s="22"/>
      <c r="AV4844" s="22"/>
      <c r="AW4844" s="22"/>
      <c r="AX4844" s="22"/>
      <c r="AY4844" s="22"/>
      <c r="AZ4844" s="22"/>
      <c r="BA4844" s="22"/>
      <c r="BB4844" s="22"/>
      <c r="BC4844" s="22"/>
      <c r="BD4844" s="22"/>
      <c r="BE4844" s="22"/>
      <c r="BF4844" s="22"/>
      <c r="BG4844" s="22"/>
      <c r="BH4844" s="22"/>
      <c r="BI4844" s="22"/>
      <c r="BJ4844" s="22"/>
      <c r="BK4844" s="22"/>
      <c r="BL4844" s="22"/>
      <c r="BM4844" s="22"/>
      <c r="BN4844" s="22"/>
      <c r="BO4844" s="22"/>
      <c r="BP4844" s="22"/>
      <c r="BQ4844" s="22"/>
      <c r="BR4844" s="22"/>
      <c r="BS4844" s="22"/>
      <c r="BT4844" s="22"/>
      <c r="BU4844" s="22"/>
      <c r="BV4844" s="22"/>
      <c r="BW4844" s="22"/>
      <c r="BX4844" s="22"/>
      <c r="BY4844" s="22"/>
      <c r="BZ4844" s="22"/>
      <c r="CA4844" s="22"/>
      <c r="CB4844" s="22"/>
      <c r="CC4844" s="22"/>
      <c r="CD4844" s="22"/>
      <c r="CE4844" s="22"/>
      <c r="CF4844" s="22"/>
      <c r="CG4844" s="22"/>
      <c r="CH4844" s="22"/>
      <c r="CI4844" s="22"/>
      <c r="CJ4844" s="22"/>
      <c r="CK4844" s="22"/>
      <c r="CL4844" s="22"/>
      <c r="CM4844" s="22"/>
      <c r="CN4844" s="22"/>
      <c r="CO4844" s="22"/>
    </row>
    <row r="4845" spans="1:93" s="2" customFormat="1" x14ac:dyDescent="0.3">
      <c r="A4845" s="73" t="s">
        <v>204</v>
      </c>
      <c r="B4845" s="73" t="s">
        <v>362</v>
      </c>
      <c r="C4845" s="67" t="s">
        <v>159</v>
      </c>
      <c r="D4845" s="67" t="str">
        <f t="shared" si="123"/>
        <v>Large car</v>
      </c>
      <c r="E4845" s="73"/>
      <c r="F4845" s="73" t="str">
        <f t="shared" si="123"/>
        <v>LPG</v>
      </c>
      <c r="G4845" s="73" t="str">
        <f t="shared" si="123"/>
        <v>miles</v>
      </c>
      <c r="H4845" s="73" t="str">
        <f t="shared" si="123"/>
        <v>miles</v>
      </c>
      <c r="I4845" s="73" t="str">
        <f t="shared" si="123"/>
        <v>kg N2O</v>
      </c>
      <c r="J4845" s="86" t="str">
        <f t="shared" si="122"/>
        <v>Large car miles Managed cars (by size)</v>
      </c>
      <c r="K4845" s="120">
        <v>7.2000000000000005E-4</v>
      </c>
      <c r="L4845" s="48"/>
      <c r="M4845" s="22"/>
      <c r="N4845" s="22"/>
      <c r="O4845" s="22"/>
      <c r="P4845" s="22"/>
      <c r="Q4845" s="22"/>
      <c r="R4845" s="22"/>
      <c r="S4845" s="22"/>
      <c r="T4845" s="22"/>
      <c r="U4845" s="22"/>
      <c r="V4845" s="22"/>
      <c r="W4845" s="22"/>
      <c r="X4845" s="22"/>
      <c r="Y4845" s="22"/>
      <c r="Z4845" s="22"/>
      <c r="AA4845" s="22"/>
      <c r="AB4845" s="22"/>
      <c r="AC4845" s="22"/>
      <c r="AD4845" s="22"/>
      <c r="AE4845" s="22"/>
      <c r="AF4845" s="22"/>
      <c r="AG4845" s="22"/>
      <c r="AH4845" s="22"/>
      <c r="AI4845" s="22"/>
      <c r="AJ4845" s="22"/>
      <c r="AK4845" s="22"/>
      <c r="AL4845" s="22"/>
      <c r="AM4845" s="22"/>
      <c r="AN4845" s="22"/>
      <c r="AO4845" s="22"/>
      <c r="AP4845" s="22"/>
      <c r="AQ4845" s="22"/>
      <c r="AR4845" s="22"/>
      <c r="AS4845" s="22"/>
      <c r="AT4845" s="22"/>
      <c r="AU4845" s="22"/>
      <c r="AV4845" s="22"/>
      <c r="AW4845" s="22"/>
      <c r="AX4845" s="22"/>
      <c r="AY4845" s="22"/>
      <c r="AZ4845" s="22"/>
      <c r="BA4845" s="22"/>
      <c r="BB4845" s="22"/>
      <c r="BC4845" s="22"/>
      <c r="BD4845" s="22"/>
      <c r="BE4845" s="22"/>
      <c r="BF4845" s="22"/>
      <c r="BG4845" s="22"/>
      <c r="BH4845" s="22"/>
      <c r="BI4845" s="22"/>
      <c r="BJ4845" s="22"/>
      <c r="BK4845" s="22"/>
      <c r="BL4845" s="22"/>
      <c r="BM4845" s="22"/>
      <c r="BN4845" s="22"/>
      <c r="BO4845" s="22"/>
      <c r="BP4845" s="22"/>
      <c r="BQ4845" s="22"/>
      <c r="BR4845" s="22"/>
      <c r="BS4845" s="22"/>
      <c r="BT4845" s="22"/>
      <c r="BU4845" s="22"/>
      <c r="BV4845" s="22"/>
      <c r="BW4845" s="22"/>
      <c r="BX4845" s="22"/>
      <c r="BY4845" s="22"/>
      <c r="BZ4845" s="22"/>
      <c r="CA4845" s="22"/>
      <c r="CB4845" s="22"/>
      <c r="CC4845" s="22"/>
      <c r="CD4845" s="22"/>
      <c r="CE4845" s="22"/>
      <c r="CF4845" s="22"/>
      <c r="CG4845" s="22"/>
      <c r="CH4845" s="22"/>
      <c r="CI4845" s="22"/>
      <c r="CJ4845" s="22"/>
      <c r="CK4845" s="22"/>
      <c r="CL4845" s="22"/>
      <c r="CM4845" s="22"/>
      <c r="CN4845" s="22"/>
      <c r="CO4845" s="22"/>
    </row>
    <row r="4846" spans="1:93" s="2" customFormat="1" x14ac:dyDescent="0.3">
      <c r="A4846" s="73" t="s">
        <v>204</v>
      </c>
      <c r="B4846" s="73" t="s">
        <v>362</v>
      </c>
      <c r="C4846" s="67" t="s">
        <v>159</v>
      </c>
      <c r="D4846" s="67" t="str">
        <f t="shared" si="123"/>
        <v>Large car</v>
      </c>
      <c r="E4846" s="73"/>
      <c r="F4846" s="73" t="str">
        <f t="shared" si="123"/>
        <v>Unknown</v>
      </c>
      <c r="G4846" s="73" t="str">
        <f t="shared" si="123"/>
        <v>km</v>
      </c>
      <c r="H4846" s="73" t="str">
        <f t="shared" si="123"/>
        <v>km</v>
      </c>
      <c r="I4846" s="73" t="str">
        <f t="shared" si="123"/>
        <v>kg CO2e</v>
      </c>
      <c r="J4846" s="86" t="str">
        <f t="shared" si="122"/>
        <v>Large car km Managed cars (by size)</v>
      </c>
      <c r="K4846" s="120">
        <v>0.22857</v>
      </c>
      <c r="L4846" s="48"/>
      <c r="M4846" s="22"/>
      <c r="N4846" s="22"/>
      <c r="O4846" s="22"/>
      <c r="P4846" s="22"/>
      <c r="Q4846" s="22"/>
      <c r="R4846" s="22"/>
      <c r="S4846" s="22"/>
      <c r="T4846" s="2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c r="AQ4846" s="22"/>
      <c r="AR4846" s="22"/>
      <c r="AS4846" s="22"/>
      <c r="AT4846" s="22"/>
      <c r="AU4846" s="22"/>
      <c r="AV4846" s="22"/>
      <c r="AW4846" s="22"/>
      <c r="AX4846" s="22"/>
      <c r="AY4846" s="22"/>
      <c r="AZ4846" s="22"/>
      <c r="BA4846" s="22"/>
      <c r="BB4846" s="22"/>
      <c r="BC4846" s="22"/>
      <c r="BD4846" s="22"/>
      <c r="BE4846" s="22"/>
      <c r="BF4846" s="22"/>
      <c r="BG4846" s="22"/>
      <c r="BH4846" s="22"/>
      <c r="BI4846" s="22"/>
      <c r="BJ4846" s="22"/>
      <c r="BK4846" s="22"/>
      <c r="BL4846" s="22"/>
      <c r="BM4846" s="22"/>
      <c r="BN4846" s="22"/>
      <c r="BO4846" s="22"/>
      <c r="BP4846" s="22"/>
      <c r="BQ4846" s="22"/>
      <c r="BR4846" s="22"/>
      <c r="BS4846" s="22"/>
      <c r="BT4846" s="22"/>
      <c r="BU4846" s="22"/>
      <c r="BV4846" s="22"/>
      <c r="BW4846" s="22"/>
      <c r="BX4846" s="22"/>
      <c r="BY4846" s="22"/>
      <c r="BZ4846" s="22"/>
      <c r="CA4846" s="22"/>
      <c r="CB4846" s="22"/>
      <c r="CC4846" s="22"/>
      <c r="CD4846" s="22"/>
      <c r="CE4846" s="22"/>
      <c r="CF4846" s="22"/>
      <c r="CG4846" s="22"/>
      <c r="CH4846" s="22"/>
      <c r="CI4846" s="22"/>
      <c r="CJ4846" s="22"/>
      <c r="CK4846" s="22"/>
      <c r="CL4846" s="22"/>
      <c r="CM4846" s="22"/>
      <c r="CN4846" s="22"/>
      <c r="CO4846" s="22"/>
    </row>
    <row r="4847" spans="1:93" s="2" customFormat="1" x14ac:dyDescent="0.3">
      <c r="A4847" s="73" t="s">
        <v>204</v>
      </c>
      <c r="B4847" s="73" t="s">
        <v>362</v>
      </c>
      <c r="C4847" s="67" t="s">
        <v>159</v>
      </c>
      <c r="D4847" s="67" t="str">
        <f t="shared" si="123"/>
        <v>Large car</v>
      </c>
      <c r="E4847" s="73"/>
      <c r="F4847" s="73" t="str">
        <f t="shared" si="123"/>
        <v>Unknown</v>
      </c>
      <c r="G4847" s="73" t="str">
        <f t="shared" si="123"/>
        <v>km</v>
      </c>
      <c r="H4847" s="73" t="str">
        <f t="shared" si="123"/>
        <v>km</v>
      </c>
      <c r="I4847" s="73" t="str">
        <f t="shared" si="123"/>
        <v>kg CH4</v>
      </c>
      <c r="J4847" s="86" t="str">
        <f t="shared" si="122"/>
        <v>Large car km Managed cars (by size)</v>
      </c>
      <c r="K4847" s="120">
        <v>9.0000000000000006E-5</v>
      </c>
      <c r="L4847" s="48"/>
      <c r="M4847" s="22"/>
      <c r="N4847" s="22"/>
      <c r="O4847" s="22"/>
      <c r="P4847" s="22"/>
      <c r="Q4847" s="22"/>
      <c r="R4847" s="22"/>
      <c r="S4847" s="22"/>
      <c r="T4847" s="22"/>
      <c r="U4847" s="22"/>
      <c r="V4847" s="22"/>
      <c r="W4847" s="22"/>
      <c r="X4847" s="22"/>
      <c r="Y4847" s="22"/>
      <c r="Z4847" s="22"/>
      <c r="AA4847" s="22"/>
      <c r="AB4847" s="22"/>
      <c r="AC4847" s="22"/>
      <c r="AD4847" s="22"/>
      <c r="AE4847" s="22"/>
      <c r="AF4847" s="22"/>
      <c r="AG4847" s="22"/>
      <c r="AH4847" s="22"/>
      <c r="AI4847" s="22"/>
      <c r="AJ4847" s="22"/>
      <c r="AK4847" s="22"/>
      <c r="AL4847" s="22"/>
      <c r="AM4847" s="22"/>
      <c r="AN4847" s="22"/>
      <c r="AO4847" s="22"/>
      <c r="AP4847" s="22"/>
      <c r="AQ4847" s="22"/>
      <c r="AR4847" s="22"/>
      <c r="AS4847" s="22"/>
      <c r="AT4847" s="22"/>
      <c r="AU4847" s="22"/>
      <c r="AV4847" s="22"/>
      <c r="AW4847" s="22"/>
      <c r="AX4847" s="22"/>
      <c r="AY4847" s="22"/>
      <c r="AZ4847" s="22"/>
      <c r="BA4847" s="22"/>
      <c r="BB4847" s="22"/>
      <c r="BC4847" s="22"/>
      <c r="BD4847" s="22"/>
      <c r="BE4847" s="22"/>
      <c r="BF4847" s="22"/>
      <c r="BG4847" s="22"/>
      <c r="BH4847" s="22"/>
      <c r="BI4847" s="22"/>
      <c r="BJ4847" s="22"/>
      <c r="BK4847" s="22"/>
      <c r="BL4847" s="22"/>
      <c r="BM4847" s="22"/>
      <c r="BN4847" s="22"/>
      <c r="BO4847" s="22"/>
      <c r="BP4847" s="22"/>
      <c r="BQ4847" s="22"/>
      <c r="BR4847" s="22"/>
      <c r="BS4847" s="22"/>
      <c r="BT4847" s="22"/>
      <c r="BU4847" s="22"/>
      <c r="BV4847" s="22"/>
      <c r="BW4847" s="22"/>
      <c r="BX4847" s="22"/>
      <c r="BY4847" s="22"/>
      <c r="BZ4847" s="22"/>
      <c r="CA4847" s="22"/>
      <c r="CB4847" s="22"/>
      <c r="CC4847" s="22"/>
      <c r="CD4847" s="22"/>
      <c r="CE4847" s="22"/>
      <c r="CF4847" s="22"/>
      <c r="CG4847" s="22"/>
      <c r="CH4847" s="22"/>
      <c r="CI4847" s="22"/>
      <c r="CJ4847" s="22"/>
      <c r="CK4847" s="22"/>
      <c r="CL4847" s="22"/>
      <c r="CM4847" s="22"/>
      <c r="CN4847" s="22"/>
      <c r="CO4847" s="22"/>
    </row>
    <row r="4848" spans="1:93" s="2" customFormat="1" x14ac:dyDescent="0.3">
      <c r="A4848" s="73" t="s">
        <v>204</v>
      </c>
      <c r="B4848" s="73" t="s">
        <v>362</v>
      </c>
      <c r="C4848" s="67" t="s">
        <v>159</v>
      </c>
      <c r="D4848" s="67" t="str">
        <f t="shared" si="123"/>
        <v>Large car</v>
      </c>
      <c r="E4848" s="73"/>
      <c r="F4848" s="73" t="str">
        <f t="shared" si="123"/>
        <v>Unknown</v>
      </c>
      <c r="G4848" s="73" t="str">
        <f t="shared" si="123"/>
        <v>km</v>
      </c>
      <c r="H4848" s="73" t="str">
        <f t="shared" si="123"/>
        <v>km</v>
      </c>
      <c r="I4848" s="73" t="str">
        <f t="shared" si="123"/>
        <v>kg CO2</v>
      </c>
      <c r="J4848" s="86" t="str">
        <f t="shared" si="122"/>
        <v>Large car km Managed cars (by size)</v>
      </c>
      <c r="K4848" s="120">
        <v>0.22702</v>
      </c>
      <c r="L4848" s="48"/>
      <c r="M4848" s="22"/>
      <c r="N4848" s="22"/>
      <c r="O4848" s="22"/>
      <c r="P4848" s="22"/>
      <c r="Q4848" s="22"/>
      <c r="R4848" s="22"/>
      <c r="S4848" s="22"/>
      <c r="T4848" s="2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c r="AQ4848" s="22"/>
      <c r="AR4848" s="22"/>
      <c r="AS4848" s="22"/>
      <c r="AT4848" s="22"/>
      <c r="AU4848" s="22"/>
      <c r="AV4848" s="22"/>
      <c r="AW4848" s="22"/>
      <c r="AX4848" s="22"/>
      <c r="AY4848" s="22"/>
      <c r="AZ4848" s="22"/>
      <c r="BA4848" s="22"/>
      <c r="BB4848" s="22"/>
      <c r="BC4848" s="22"/>
      <c r="BD4848" s="22"/>
      <c r="BE4848" s="22"/>
      <c r="BF4848" s="22"/>
      <c r="BG4848" s="22"/>
      <c r="BH4848" s="22"/>
      <c r="BI4848" s="22"/>
      <c r="BJ4848" s="22"/>
      <c r="BK4848" s="22"/>
      <c r="BL4848" s="22"/>
      <c r="BM4848" s="22"/>
      <c r="BN4848" s="22"/>
      <c r="BO4848" s="22"/>
      <c r="BP4848" s="22"/>
      <c r="BQ4848" s="22"/>
      <c r="BR4848" s="22"/>
      <c r="BS4848" s="22"/>
      <c r="BT4848" s="22"/>
      <c r="BU4848" s="22"/>
      <c r="BV4848" s="22"/>
      <c r="BW4848" s="22"/>
      <c r="BX4848" s="22"/>
      <c r="BY4848" s="22"/>
      <c r="BZ4848" s="22"/>
      <c r="CA4848" s="22"/>
      <c r="CB4848" s="22"/>
      <c r="CC4848" s="22"/>
      <c r="CD4848" s="22"/>
      <c r="CE4848" s="22"/>
      <c r="CF4848" s="22"/>
      <c r="CG4848" s="22"/>
      <c r="CH4848" s="22"/>
      <c r="CI4848" s="22"/>
      <c r="CJ4848" s="22"/>
      <c r="CK4848" s="22"/>
      <c r="CL4848" s="22"/>
      <c r="CM4848" s="22"/>
      <c r="CN4848" s="22"/>
      <c r="CO4848" s="22"/>
    </row>
    <row r="4849" spans="1:93" s="2" customFormat="1" x14ac:dyDescent="0.3">
      <c r="A4849" s="73" t="s">
        <v>204</v>
      </c>
      <c r="B4849" s="73" t="s">
        <v>362</v>
      </c>
      <c r="C4849" s="67" t="s">
        <v>159</v>
      </c>
      <c r="D4849" s="67" t="str">
        <f t="shared" si="123"/>
        <v>Large car</v>
      </c>
      <c r="E4849" s="73"/>
      <c r="F4849" s="73" t="str">
        <f t="shared" si="123"/>
        <v>Unknown</v>
      </c>
      <c r="G4849" s="73" t="str">
        <f t="shared" si="123"/>
        <v>km</v>
      </c>
      <c r="H4849" s="73" t="str">
        <f t="shared" si="123"/>
        <v>km</v>
      </c>
      <c r="I4849" s="73" t="str">
        <f t="shared" si="123"/>
        <v>kg N2O</v>
      </c>
      <c r="J4849" s="86" t="str">
        <f t="shared" si="122"/>
        <v>Large car km Managed cars (by size)</v>
      </c>
      <c r="K4849" s="120">
        <v>1.4599999999999999E-3</v>
      </c>
      <c r="L4849" s="48"/>
      <c r="M4849" s="22"/>
      <c r="N4849" s="22"/>
      <c r="O4849" s="22"/>
      <c r="P4849" s="22"/>
      <c r="Q4849" s="22"/>
      <c r="R4849" s="22"/>
      <c r="S4849" s="22"/>
      <c r="T4849" s="22"/>
      <c r="U4849" s="22"/>
      <c r="V4849" s="22"/>
      <c r="W4849" s="22"/>
      <c r="X4849" s="22"/>
      <c r="Y4849" s="22"/>
      <c r="Z4849" s="22"/>
      <c r="AA4849" s="22"/>
      <c r="AB4849" s="22"/>
      <c r="AC4849" s="22"/>
      <c r="AD4849" s="22"/>
      <c r="AE4849" s="22"/>
      <c r="AF4849" s="22"/>
      <c r="AG4849" s="22"/>
      <c r="AH4849" s="22"/>
      <c r="AI4849" s="22"/>
      <c r="AJ4849" s="22"/>
      <c r="AK4849" s="22"/>
      <c r="AL4849" s="22"/>
      <c r="AM4849" s="22"/>
      <c r="AN4849" s="22"/>
      <c r="AO4849" s="22"/>
      <c r="AP4849" s="22"/>
      <c r="AQ4849" s="22"/>
      <c r="AR4849" s="22"/>
      <c r="AS4849" s="22"/>
      <c r="AT4849" s="22"/>
      <c r="AU4849" s="22"/>
      <c r="AV4849" s="22"/>
      <c r="AW4849" s="22"/>
      <c r="AX4849" s="22"/>
      <c r="AY4849" s="22"/>
      <c r="AZ4849" s="22"/>
      <c r="BA4849" s="22"/>
      <c r="BB4849" s="22"/>
      <c r="BC4849" s="22"/>
      <c r="BD4849" s="22"/>
      <c r="BE4849" s="22"/>
      <c r="BF4849" s="22"/>
      <c r="BG4849" s="22"/>
      <c r="BH4849" s="22"/>
      <c r="BI4849" s="22"/>
      <c r="BJ4849" s="22"/>
      <c r="BK4849" s="22"/>
      <c r="BL4849" s="22"/>
      <c r="BM4849" s="22"/>
      <c r="BN4849" s="22"/>
      <c r="BO4849" s="22"/>
      <c r="BP4849" s="22"/>
      <c r="BQ4849" s="22"/>
      <c r="BR4849" s="22"/>
      <c r="BS4849" s="22"/>
      <c r="BT4849" s="22"/>
      <c r="BU4849" s="22"/>
      <c r="BV4849" s="22"/>
      <c r="BW4849" s="22"/>
      <c r="BX4849" s="22"/>
      <c r="BY4849" s="22"/>
      <c r="BZ4849" s="22"/>
      <c r="CA4849" s="22"/>
      <c r="CB4849" s="22"/>
      <c r="CC4849" s="22"/>
      <c r="CD4849" s="22"/>
      <c r="CE4849" s="22"/>
      <c r="CF4849" s="22"/>
      <c r="CG4849" s="22"/>
      <c r="CH4849" s="22"/>
      <c r="CI4849" s="22"/>
      <c r="CJ4849" s="22"/>
      <c r="CK4849" s="22"/>
      <c r="CL4849" s="22"/>
      <c r="CM4849" s="22"/>
      <c r="CN4849" s="22"/>
      <c r="CO4849" s="22"/>
    </row>
    <row r="4850" spans="1:93" s="2" customFormat="1" x14ac:dyDescent="0.3">
      <c r="A4850" s="73" t="s">
        <v>204</v>
      </c>
      <c r="B4850" s="73" t="s">
        <v>362</v>
      </c>
      <c r="C4850" s="67" t="s">
        <v>159</v>
      </c>
      <c r="D4850" s="67" t="str">
        <f t="shared" ref="D4850:I4859" si="124">D4150</f>
        <v>Large car</v>
      </c>
      <c r="E4850" s="73"/>
      <c r="F4850" s="73" t="str">
        <f t="shared" si="124"/>
        <v>Unknown</v>
      </c>
      <c r="G4850" s="73" t="str">
        <f t="shared" si="124"/>
        <v>miles</v>
      </c>
      <c r="H4850" s="73" t="str">
        <f t="shared" si="124"/>
        <v>miles</v>
      </c>
      <c r="I4850" s="73" t="str">
        <f t="shared" si="124"/>
        <v>kg CO2e</v>
      </c>
      <c r="J4850" s="86" t="str">
        <f t="shared" si="122"/>
        <v>Large car miles Managed cars (by size)</v>
      </c>
      <c r="K4850" s="120">
        <v>0.36784999999999995</v>
      </c>
      <c r="L4850" s="48"/>
      <c r="M4850" s="22"/>
      <c r="N4850" s="22"/>
      <c r="O4850" s="22"/>
      <c r="P4850" s="22"/>
      <c r="Q4850" s="22"/>
      <c r="R4850" s="22"/>
      <c r="S4850" s="22"/>
      <c r="T4850" s="2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c r="AQ4850" s="22"/>
      <c r="AR4850" s="22"/>
      <c r="AS4850" s="22"/>
      <c r="AT4850" s="22"/>
      <c r="AU4850" s="22"/>
      <c r="AV4850" s="22"/>
      <c r="AW4850" s="22"/>
      <c r="AX4850" s="22"/>
      <c r="AY4850" s="22"/>
      <c r="AZ4850" s="22"/>
      <c r="BA4850" s="22"/>
      <c r="BB4850" s="22"/>
      <c r="BC4850" s="22"/>
      <c r="BD4850" s="22"/>
      <c r="BE4850" s="22"/>
      <c r="BF4850" s="22"/>
      <c r="BG4850" s="22"/>
      <c r="BH4850" s="22"/>
      <c r="BI4850" s="22"/>
      <c r="BJ4850" s="22"/>
      <c r="BK4850" s="22"/>
      <c r="BL4850" s="22"/>
      <c r="BM4850" s="22"/>
      <c r="BN4850" s="22"/>
      <c r="BO4850" s="22"/>
      <c r="BP4850" s="22"/>
      <c r="BQ4850" s="22"/>
      <c r="BR4850" s="22"/>
      <c r="BS4850" s="22"/>
      <c r="BT4850" s="22"/>
      <c r="BU4850" s="22"/>
      <c r="BV4850" s="22"/>
      <c r="BW4850" s="22"/>
      <c r="BX4850" s="22"/>
      <c r="BY4850" s="22"/>
      <c r="BZ4850" s="22"/>
      <c r="CA4850" s="22"/>
      <c r="CB4850" s="22"/>
      <c r="CC4850" s="22"/>
      <c r="CD4850" s="22"/>
      <c r="CE4850" s="22"/>
      <c r="CF4850" s="22"/>
      <c r="CG4850" s="22"/>
      <c r="CH4850" s="22"/>
      <c r="CI4850" s="22"/>
      <c r="CJ4850" s="22"/>
      <c r="CK4850" s="22"/>
      <c r="CL4850" s="22"/>
      <c r="CM4850" s="22"/>
      <c r="CN4850" s="22"/>
      <c r="CO4850" s="22"/>
    </row>
    <row r="4851" spans="1:93" s="2" customFormat="1" x14ac:dyDescent="0.3">
      <c r="A4851" s="73" t="s">
        <v>204</v>
      </c>
      <c r="B4851" s="73" t="s">
        <v>362</v>
      </c>
      <c r="C4851" s="67" t="s">
        <v>159</v>
      </c>
      <c r="D4851" s="67" t="str">
        <f t="shared" si="124"/>
        <v>Large car</v>
      </c>
      <c r="E4851" s="73"/>
      <c r="F4851" s="73" t="str">
        <f t="shared" si="124"/>
        <v>Unknown</v>
      </c>
      <c r="G4851" s="73" t="str">
        <f t="shared" si="124"/>
        <v>miles</v>
      </c>
      <c r="H4851" s="73" t="str">
        <f t="shared" si="124"/>
        <v>miles</v>
      </c>
      <c r="I4851" s="73" t="str">
        <f t="shared" si="124"/>
        <v>kg CH4</v>
      </c>
      <c r="J4851" s="86" t="str">
        <f t="shared" si="122"/>
        <v>Large car miles Managed cars (by size)</v>
      </c>
      <c r="K4851" s="120">
        <v>1.3999999999999999E-4</v>
      </c>
      <c r="L4851" s="48"/>
      <c r="M4851" s="22"/>
      <c r="N4851" s="22"/>
      <c r="O4851" s="22"/>
      <c r="P4851" s="22"/>
      <c r="Q4851" s="22"/>
      <c r="R4851" s="22"/>
      <c r="S4851" s="22"/>
      <c r="T4851" s="22"/>
      <c r="U4851" s="22"/>
      <c r="V4851" s="22"/>
      <c r="W4851" s="22"/>
      <c r="X4851" s="22"/>
      <c r="Y4851" s="22"/>
      <c r="Z4851" s="22"/>
      <c r="AA4851" s="22"/>
      <c r="AB4851" s="22"/>
      <c r="AC4851" s="22"/>
      <c r="AD4851" s="22"/>
      <c r="AE4851" s="22"/>
      <c r="AF4851" s="22"/>
      <c r="AG4851" s="22"/>
      <c r="AH4851" s="22"/>
      <c r="AI4851" s="22"/>
      <c r="AJ4851" s="22"/>
      <c r="AK4851" s="22"/>
      <c r="AL4851" s="22"/>
      <c r="AM4851" s="22"/>
      <c r="AN4851" s="22"/>
      <c r="AO4851" s="22"/>
      <c r="AP4851" s="22"/>
      <c r="AQ4851" s="22"/>
      <c r="AR4851" s="22"/>
      <c r="AS4851" s="22"/>
      <c r="AT4851" s="22"/>
      <c r="AU4851" s="22"/>
      <c r="AV4851" s="22"/>
      <c r="AW4851" s="22"/>
      <c r="AX4851" s="22"/>
      <c r="AY4851" s="22"/>
      <c r="AZ4851" s="22"/>
      <c r="BA4851" s="22"/>
      <c r="BB4851" s="22"/>
      <c r="BC4851" s="22"/>
      <c r="BD4851" s="22"/>
      <c r="BE4851" s="22"/>
      <c r="BF4851" s="22"/>
      <c r="BG4851" s="22"/>
      <c r="BH4851" s="22"/>
      <c r="BI4851" s="22"/>
      <c r="BJ4851" s="22"/>
      <c r="BK4851" s="22"/>
      <c r="BL4851" s="22"/>
      <c r="BM4851" s="22"/>
      <c r="BN4851" s="22"/>
      <c r="BO4851" s="22"/>
      <c r="BP4851" s="22"/>
      <c r="BQ4851" s="22"/>
      <c r="BR4851" s="22"/>
      <c r="BS4851" s="22"/>
      <c r="BT4851" s="22"/>
      <c r="BU4851" s="22"/>
      <c r="BV4851" s="22"/>
      <c r="BW4851" s="22"/>
      <c r="BX4851" s="22"/>
      <c r="BY4851" s="22"/>
      <c r="BZ4851" s="22"/>
      <c r="CA4851" s="22"/>
      <c r="CB4851" s="22"/>
      <c r="CC4851" s="22"/>
      <c r="CD4851" s="22"/>
      <c r="CE4851" s="22"/>
      <c r="CF4851" s="22"/>
      <c r="CG4851" s="22"/>
      <c r="CH4851" s="22"/>
      <c r="CI4851" s="22"/>
      <c r="CJ4851" s="22"/>
      <c r="CK4851" s="22"/>
      <c r="CL4851" s="22"/>
      <c r="CM4851" s="22"/>
      <c r="CN4851" s="22"/>
      <c r="CO4851" s="22"/>
    </row>
    <row r="4852" spans="1:93" s="2" customFormat="1" x14ac:dyDescent="0.3">
      <c r="A4852" s="73" t="s">
        <v>204</v>
      </c>
      <c r="B4852" s="73" t="s">
        <v>362</v>
      </c>
      <c r="C4852" s="67" t="s">
        <v>159</v>
      </c>
      <c r="D4852" s="67" t="str">
        <f t="shared" si="124"/>
        <v>Large car</v>
      </c>
      <c r="E4852" s="73"/>
      <c r="F4852" s="73" t="str">
        <f t="shared" si="124"/>
        <v>Unknown</v>
      </c>
      <c r="G4852" s="73" t="str">
        <f t="shared" si="124"/>
        <v>miles</v>
      </c>
      <c r="H4852" s="73" t="str">
        <f t="shared" si="124"/>
        <v>miles</v>
      </c>
      <c r="I4852" s="73" t="str">
        <f t="shared" si="124"/>
        <v>kg CO2</v>
      </c>
      <c r="J4852" s="86" t="str">
        <f t="shared" si="122"/>
        <v>Large car miles Managed cars (by size)</v>
      </c>
      <c r="K4852" s="120">
        <v>0.36535000000000001</v>
      </c>
      <c r="L4852" s="48"/>
      <c r="M4852" s="22"/>
      <c r="N4852" s="22"/>
      <c r="O4852" s="22"/>
      <c r="P4852" s="22"/>
      <c r="Q4852" s="22"/>
      <c r="R4852" s="22"/>
      <c r="S4852" s="22"/>
      <c r="T4852" s="2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c r="AQ4852" s="22"/>
      <c r="AR4852" s="22"/>
      <c r="AS4852" s="22"/>
      <c r="AT4852" s="22"/>
      <c r="AU4852" s="22"/>
      <c r="AV4852" s="22"/>
      <c r="AW4852" s="22"/>
      <c r="AX4852" s="22"/>
      <c r="AY4852" s="22"/>
      <c r="AZ4852" s="22"/>
      <c r="BA4852" s="22"/>
      <c r="BB4852" s="22"/>
      <c r="BC4852" s="22"/>
      <c r="BD4852" s="22"/>
      <c r="BE4852" s="22"/>
      <c r="BF4852" s="22"/>
      <c r="BG4852" s="22"/>
      <c r="BH4852" s="22"/>
      <c r="BI4852" s="22"/>
      <c r="BJ4852" s="22"/>
      <c r="BK4852" s="22"/>
      <c r="BL4852" s="22"/>
      <c r="BM4852" s="22"/>
      <c r="BN4852" s="22"/>
      <c r="BO4852" s="22"/>
      <c r="BP4852" s="22"/>
      <c r="BQ4852" s="22"/>
      <c r="BR4852" s="22"/>
      <c r="BS4852" s="22"/>
      <c r="BT4852" s="22"/>
      <c r="BU4852" s="22"/>
      <c r="BV4852" s="22"/>
      <c r="BW4852" s="22"/>
      <c r="BX4852" s="22"/>
      <c r="BY4852" s="22"/>
      <c r="BZ4852" s="22"/>
      <c r="CA4852" s="22"/>
      <c r="CB4852" s="22"/>
      <c r="CC4852" s="22"/>
      <c r="CD4852" s="22"/>
      <c r="CE4852" s="22"/>
      <c r="CF4852" s="22"/>
      <c r="CG4852" s="22"/>
      <c r="CH4852" s="22"/>
      <c r="CI4852" s="22"/>
      <c r="CJ4852" s="22"/>
      <c r="CK4852" s="22"/>
      <c r="CL4852" s="22"/>
      <c r="CM4852" s="22"/>
      <c r="CN4852" s="22"/>
      <c r="CO4852" s="22"/>
    </row>
    <row r="4853" spans="1:93" s="2" customFormat="1" x14ac:dyDescent="0.3">
      <c r="A4853" s="73" t="s">
        <v>204</v>
      </c>
      <c r="B4853" s="73" t="s">
        <v>362</v>
      </c>
      <c r="C4853" s="67" t="s">
        <v>159</v>
      </c>
      <c r="D4853" s="67" t="str">
        <f t="shared" si="124"/>
        <v>Large car</v>
      </c>
      <c r="E4853" s="73"/>
      <c r="F4853" s="73" t="str">
        <f t="shared" si="124"/>
        <v>Unknown</v>
      </c>
      <c r="G4853" s="73" t="str">
        <f t="shared" si="124"/>
        <v>miles</v>
      </c>
      <c r="H4853" s="73" t="str">
        <f t="shared" si="124"/>
        <v>miles</v>
      </c>
      <c r="I4853" s="73" t="str">
        <f t="shared" si="124"/>
        <v>kg N2O</v>
      </c>
      <c r="J4853" s="86" t="str">
        <f t="shared" si="122"/>
        <v>Large car miles Managed cars (by size)</v>
      </c>
      <c r="K4853" s="120">
        <v>2.3600000000000001E-3</v>
      </c>
      <c r="L4853" s="48"/>
      <c r="M4853" s="22"/>
      <c r="N4853" s="22"/>
      <c r="O4853" s="22"/>
      <c r="P4853" s="22"/>
      <c r="Q4853" s="22"/>
      <c r="R4853" s="22"/>
      <c r="S4853" s="22"/>
      <c r="T4853" s="22"/>
      <c r="U4853" s="22"/>
      <c r="V4853" s="22"/>
      <c r="W4853" s="22"/>
      <c r="X4853" s="22"/>
      <c r="Y4853" s="22"/>
      <c r="Z4853" s="22"/>
      <c r="AA4853" s="22"/>
      <c r="AB4853" s="22"/>
      <c r="AC4853" s="22"/>
      <c r="AD4853" s="22"/>
      <c r="AE4853" s="22"/>
      <c r="AF4853" s="22"/>
      <c r="AG4853" s="22"/>
      <c r="AH4853" s="22"/>
      <c r="AI4853" s="22"/>
      <c r="AJ4853" s="22"/>
      <c r="AK4853" s="22"/>
      <c r="AL4853" s="22"/>
      <c r="AM4853" s="22"/>
      <c r="AN4853" s="22"/>
      <c r="AO4853" s="22"/>
      <c r="AP4853" s="22"/>
      <c r="AQ4853" s="22"/>
      <c r="AR4853" s="22"/>
      <c r="AS4853" s="22"/>
      <c r="AT4853" s="22"/>
      <c r="AU4853" s="22"/>
      <c r="AV4853" s="22"/>
      <c r="AW4853" s="22"/>
      <c r="AX4853" s="22"/>
      <c r="AY4853" s="22"/>
      <c r="AZ4853" s="22"/>
      <c r="BA4853" s="22"/>
      <c r="BB4853" s="22"/>
      <c r="BC4853" s="22"/>
      <c r="BD4853" s="22"/>
      <c r="BE4853" s="22"/>
      <c r="BF4853" s="22"/>
      <c r="BG4853" s="22"/>
      <c r="BH4853" s="22"/>
      <c r="BI4853" s="22"/>
      <c r="BJ4853" s="22"/>
      <c r="BK4853" s="22"/>
      <c r="BL4853" s="22"/>
      <c r="BM4853" s="22"/>
      <c r="BN4853" s="22"/>
      <c r="BO4853" s="22"/>
      <c r="BP4853" s="22"/>
      <c r="BQ4853" s="22"/>
      <c r="BR4853" s="22"/>
      <c r="BS4853" s="22"/>
      <c r="BT4853" s="22"/>
      <c r="BU4853" s="22"/>
      <c r="BV4853" s="22"/>
      <c r="BW4853" s="22"/>
      <c r="BX4853" s="22"/>
      <c r="BY4853" s="22"/>
      <c r="BZ4853" s="22"/>
      <c r="CA4853" s="22"/>
      <c r="CB4853" s="22"/>
      <c r="CC4853" s="22"/>
      <c r="CD4853" s="22"/>
      <c r="CE4853" s="22"/>
      <c r="CF4853" s="22"/>
      <c r="CG4853" s="22"/>
      <c r="CH4853" s="22"/>
      <c r="CI4853" s="22"/>
      <c r="CJ4853" s="22"/>
      <c r="CK4853" s="22"/>
      <c r="CL4853" s="22"/>
      <c r="CM4853" s="22"/>
      <c r="CN4853" s="22"/>
      <c r="CO4853" s="22"/>
    </row>
    <row r="4854" spans="1:93" x14ac:dyDescent="0.3">
      <c r="A4854" s="73" t="s">
        <v>204</v>
      </c>
      <c r="B4854" s="73" t="s">
        <v>362</v>
      </c>
      <c r="C4854" s="73" t="s">
        <v>159</v>
      </c>
      <c r="D4854" s="73" t="str">
        <f t="shared" si="124"/>
        <v>Large car</v>
      </c>
      <c r="E4854" s="73"/>
      <c r="F4854" s="73" t="str">
        <f t="shared" si="124"/>
        <v>Plug-in Hybrid Electric Vehicle</v>
      </c>
      <c r="G4854" s="73" t="str">
        <f t="shared" si="124"/>
        <v>km</v>
      </c>
      <c r="H4854" s="73" t="str">
        <f t="shared" si="124"/>
        <v>km</v>
      </c>
      <c r="I4854" s="73" t="str">
        <f t="shared" si="124"/>
        <v>kg CO2e</v>
      </c>
      <c r="J4854" s="86" t="str">
        <f t="shared" si="122"/>
        <v>Large car km Managed cars (by size)</v>
      </c>
      <c r="K4854" s="122">
        <v>0.12567</v>
      </c>
    </row>
    <row r="4855" spans="1:93" x14ac:dyDescent="0.3">
      <c r="A4855" s="73" t="s">
        <v>204</v>
      </c>
      <c r="B4855" s="73" t="s">
        <v>362</v>
      </c>
      <c r="C4855" s="73" t="s">
        <v>159</v>
      </c>
      <c r="D4855" s="73" t="str">
        <f t="shared" si="124"/>
        <v>Large car</v>
      </c>
      <c r="E4855" s="73"/>
      <c r="F4855" s="73" t="str">
        <f t="shared" si="124"/>
        <v>Plug-in Hybrid Electric Vehicle</v>
      </c>
      <c r="G4855" s="73" t="str">
        <f t="shared" si="124"/>
        <v>km</v>
      </c>
      <c r="H4855" s="73" t="str">
        <f t="shared" si="124"/>
        <v>km</v>
      </c>
      <c r="I4855" s="73" t="str">
        <f t="shared" si="124"/>
        <v>kg CH4</v>
      </c>
      <c r="J4855" s="86" t="str">
        <f t="shared" si="122"/>
        <v>Large car km Managed cars (by size)</v>
      </c>
      <c r="K4855" s="122">
        <v>3.6000000000000002E-4</v>
      </c>
    </row>
    <row r="4856" spans="1:93" x14ac:dyDescent="0.3">
      <c r="A4856" s="73" t="s">
        <v>204</v>
      </c>
      <c r="B4856" s="73" t="s">
        <v>362</v>
      </c>
      <c r="C4856" s="73" t="s">
        <v>159</v>
      </c>
      <c r="D4856" s="73" t="str">
        <f t="shared" si="124"/>
        <v>Large car</v>
      </c>
      <c r="E4856" s="73"/>
      <c r="F4856" s="73" t="str">
        <f t="shared" si="124"/>
        <v>Plug-in Hybrid Electric Vehicle</v>
      </c>
      <c r="G4856" s="73" t="str">
        <f t="shared" si="124"/>
        <v>km</v>
      </c>
      <c r="H4856" s="73" t="str">
        <f t="shared" si="124"/>
        <v>km</v>
      </c>
      <c r="I4856" s="73" t="str">
        <f t="shared" si="124"/>
        <v>kg CO2</v>
      </c>
      <c r="J4856" s="86" t="str">
        <f t="shared" si="122"/>
        <v>Large car km Managed cars (by size)</v>
      </c>
      <c r="K4856" s="122">
        <v>0.12483</v>
      </c>
    </row>
    <row r="4857" spans="1:93" x14ac:dyDescent="0.3">
      <c r="A4857" s="73" t="s">
        <v>204</v>
      </c>
      <c r="B4857" s="73" t="s">
        <v>362</v>
      </c>
      <c r="C4857" s="73" t="s">
        <v>159</v>
      </c>
      <c r="D4857" s="73" t="str">
        <f t="shared" si="124"/>
        <v>Large car</v>
      </c>
      <c r="E4857" s="73"/>
      <c r="F4857" s="73" t="str">
        <f t="shared" si="124"/>
        <v>Plug-in Hybrid Electric Vehicle</v>
      </c>
      <c r="G4857" s="73" t="str">
        <f t="shared" si="124"/>
        <v>km</v>
      </c>
      <c r="H4857" s="73" t="str">
        <f t="shared" si="124"/>
        <v>km</v>
      </c>
      <c r="I4857" s="73" t="str">
        <f t="shared" si="124"/>
        <v>kg N2O</v>
      </c>
      <c r="J4857" s="86" t="str">
        <f t="shared" si="122"/>
        <v>Large car km Managed cars (by size)</v>
      </c>
      <c r="K4857" s="122">
        <v>4.8000000000000001E-4</v>
      </c>
    </row>
    <row r="4858" spans="1:93" x14ac:dyDescent="0.3">
      <c r="A4858" s="73" t="s">
        <v>204</v>
      </c>
      <c r="B4858" s="73" t="s">
        <v>362</v>
      </c>
      <c r="C4858" s="73" t="s">
        <v>159</v>
      </c>
      <c r="D4858" s="73" t="str">
        <f t="shared" si="124"/>
        <v>Large car</v>
      </c>
      <c r="E4858" s="73"/>
      <c r="F4858" s="73" t="str">
        <f t="shared" si="124"/>
        <v>Plug-in Hybrid Electric Vehicle</v>
      </c>
      <c r="G4858" s="73" t="str">
        <f t="shared" si="124"/>
        <v>miles</v>
      </c>
      <c r="H4858" s="73" t="str">
        <f t="shared" si="124"/>
        <v>miles</v>
      </c>
      <c r="I4858" s="73" t="str">
        <f t="shared" si="124"/>
        <v>kg CO2e</v>
      </c>
      <c r="J4858" s="86" t="str">
        <f t="shared" si="122"/>
        <v>Large car miles Managed cars (by size)</v>
      </c>
      <c r="K4858" s="122">
        <v>0.20224999999999999</v>
      </c>
    </row>
    <row r="4859" spans="1:93" x14ac:dyDescent="0.3">
      <c r="A4859" s="73" t="s">
        <v>204</v>
      </c>
      <c r="B4859" s="73" t="s">
        <v>362</v>
      </c>
      <c r="C4859" s="73" t="s">
        <v>159</v>
      </c>
      <c r="D4859" s="73" t="str">
        <f t="shared" si="124"/>
        <v>Large car</v>
      </c>
      <c r="E4859" s="73"/>
      <c r="F4859" s="73" t="str">
        <f t="shared" si="124"/>
        <v>Plug-in Hybrid Electric Vehicle</v>
      </c>
      <c r="G4859" s="73" t="str">
        <f t="shared" si="124"/>
        <v>miles</v>
      </c>
      <c r="H4859" s="73" t="str">
        <f t="shared" si="124"/>
        <v>miles</v>
      </c>
      <c r="I4859" s="73" t="str">
        <f t="shared" si="124"/>
        <v>kg CH4</v>
      </c>
      <c r="J4859" s="86" t="str">
        <f t="shared" si="122"/>
        <v>Large car miles Managed cars (by size)</v>
      </c>
      <c r="K4859" s="122">
        <v>5.6999999999999998E-4</v>
      </c>
    </row>
    <row r="4860" spans="1:93" x14ac:dyDescent="0.3">
      <c r="A4860" s="73" t="s">
        <v>204</v>
      </c>
      <c r="B4860" s="73" t="s">
        <v>362</v>
      </c>
      <c r="C4860" s="73" t="s">
        <v>159</v>
      </c>
      <c r="D4860" s="73" t="str">
        <f t="shared" ref="D4860:I4869" si="125">D4160</f>
        <v>Large car</v>
      </c>
      <c r="E4860" s="73"/>
      <c r="F4860" s="73" t="str">
        <f t="shared" si="125"/>
        <v>Plug-in Hybrid Electric Vehicle</v>
      </c>
      <c r="G4860" s="73" t="str">
        <f t="shared" si="125"/>
        <v>miles</v>
      </c>
      <c r="H4860" s="73" t="str">
        <f t="shared" si="125"/>
        <v>miles</v>
      </c>
      <c r="I4860" s="73" t="str">
        <f t="shared" si="125"/>
        <v>kg CO2</v>
      </c>
      <c r="J4860" s="86" t="str">
        <f t="shared" si="122"/>
        <v>Large car miles Managed cars (by size)</v>
      </c>
      <c r="K4860" s="122">
        <v>0.2009</v>
      </c>
    </row>
    <row r="4861" spans="1:93" x14ac:dyDescent="0.3">
      <c r="A4861" s="73" t="s">
        <v>204</v>
      </c>
      <c r="B4861" s="73" t="s">
        <v>362</v>
      </c>
      <c r="C4861" s="73" t="s">
        <v>159</v>
      </c>
      <c r="D4861" s="73" t="str">
        <f t="shared" si="125"/>
        <v>Large car</v>
      </c>
      <c r="E4861" s="73"/>
      <c r="F4861" s="73" t="str">
        <f t="shared" si="125"/>
        <v>Plug-in Hybrid Electric Vehicle</v>
      </c>
      <c r="G4861" s="73" t="str">
        <f t="shared" si="125"/>
        <v>miles</v>
      </c>
      <c r="H4861" s="73" t="str">
        <f t="shared" si="125"/>
        <v>miles</v>
      </c>
      <c r="I4861" s="73" t="str">
        <f t="shared" si="125"/>
        <v>kg N2O</v>
      </c>
      <c r="J4861" s="86" t="str">
        <f t="shared" si="122"/>
        <v>Large car miles Managed cars (by size)</v>
      </c>
      <c r="K4861" s="122">
        <v>7.7999999999999999E-4</v>
      </c>
    </row>
    <row r="4862" spans="1:93" x14ac:dyDescent="0.3">
      <c r="A4862" s="73" t="s">
        <v>204</v>
      </c>
      <c r="B4862" s="73" t="s">
        <v>362</v>
      </c>
      <c r="C4862" s="73" t="s">
        <v>159</v>
      </c>
      <c r="D4862" s="73" t="str">
        <f t="shared" si="125"/>
        <v>Large car</v>
      </c>
      <c r="E4862" s="73"/>
      <c r="F4862" s="73" t="str">
        <f t="shared" si="125"/>
        <v>Battery Electric Vehicle</v>
      </c>
      <c r="G4862" s="73" t="str">
        <f t="shared" si="125"/>
        <v>km</v>
      </c>
      <c r="H4862" s="73" t="str">
        <f t="shared" si="125"/>
        <v>km</v>
      </c>
      <c r="I4862" s="73" t="str">
        <f t="shared" si="125"/>
        <v>kg CO2e</v>
      </c>
      <c r="J4862" s="86" t="str">
        <f t="shared" si="122"/>
        <v>Large car km Managed cars (by size)</v>
      </c>
      <c r="K4862" s="122">
        <v>7.2559999999999999E-2</v>
      </c>
    </row>
    <row r="4863" spans="1:93" x14ac:dyDescent="0.3">
      <c r="A4863" s="73" t="s">
        <v>204</v>
      </c>
      <c r="B4863" s="73" t="s">
        <v>362</v>
      </c>
      <c r="C4863" s="73" t="s">
        <v>159</v>
      </c>
      <c r="D4863" s="73" t="str">
        <f t="shared" si="125"/>
        <v>Large car</v>
      </c>
      <c r="E4863" s="73"/>
      <c r="F4863" s="73" t="str">
        <f t="shared" si="125"/>
        <v>Battery Electric Vehicle</v>
      </c>
      <c r="G4863" s="73" t="str">
        <f t="shared" si="125"/>
        <v>km</v>
      </c>
      <c r="H4863" s="73" t="str">
        <f t="shared" si="125"/>
        <v>km</v>
      </c>
      <c r="I4863" s="73" t="str">
        <f t="shared" si="125"/>
        <v>kg CH4</v>
      </c>
      <c r="J4863" s="86" t="str">
        <f t="shared" si="122"/>
        <v>Large car km Managed cars (by size)</v>
      </c>
      <c r="K4863" s="122">
        <v>1.8000000000000001E-4</v>
      </c>
    </row>
    <row r="4864" spans="1:93" x14ac:dyDescent="0.3">
      <c r="A4864" s="73" t="s">
        <v>204</v>
      </c>
      <c r="B4864" s="73" t="s">
        <v>362</v>
      </c>
      <c r="C4864" s="73" t="s">
        <v>159</v>
      </c>
      <c r="D4864" s="73" t="str">
        <f t="shared" si="125"/>
        <v>Large car</v>
      </c>
      <c r="E4864" s="73"/>
      <c r="F4864" s="73" t="str">
        <f t="shared" si="125"/>
        <v>Battery Electric Vehicle</v>
      </c>
      <c r="G4864" s="73" t="str">
        <f t="shared" si="125"/>
        <v>km</v>
      </c>
      <c r="H4864" s="73" t="str">
        <f t="shared" si="125"/>
        <v>km</v>
      </c>
      <c r="I4864" s="73" t="str">
        <f t="shared" si="125"/>
        <v>kg CO2</v>
      </c>
      <c r="J4864" s="86" t="str">
        <f t="shared" si="122"/>
        <v>Large car km Managed cars (by size)</v>
      </c>
      <c r="K4864" s="122">
        <v>7.1989999999999998E-2</v>
      </c>
    </row>
    <row r="4865" spans="1:93" x14ac:dyDescent="0.3">
      <c r="A4865" s="73" t="s">
        <v>204</v>
      </c>
      <c r="B4865" s="73" t="s">
        <v>362</v>
      </c>
      <c r="C4865" s="73" t="s">
        <v>159</v>
      </c>
      <c r="D4865" s="73" t="str">
        <f t="shared" si="125"/>
        <v>Large car</v>
      </c>
      <c r="E4865" s="73"/>
      <c r="F4865" s="73" t="str">
        <f t="shared" si="125"/>
        <v>Battery Electric Vehicle</v>
      </c>
      <c r="G4865" s="73" t="str">
        <f t="shared" si="125"/>
        <v>km</v>
      </c>
      <c r="H4865" s="73" t="str">
        <f t="shared" si="125"/>
        <v>km</v>
      </c>
      <c r="I4865" s="73" t="str">
        <f t="shared" si="125"/>
        <v>kg N2O</v>
      </c>
      <c r="J4865" s="86" t="str">
        <f t="shared" si="122"/>
        <v>Large car km Managed cars (by size)</v>
      </c>
      <c r="K4865" s="122">
        <v>3.8999999999999999E-4</v>
      </c>
    </row>
    <row r="4866" spans="1:93" x14ac:dyDescent="0.3">
      <c r="A4866" s="73" t="s">
        <v>204</v>
      </c>
      <c r="B4866" s="73" t="s">
        <v>362</v>
      </c>
      <c r="C4866" s="73" t="s">
        <v>159</v>
      </c>
      <c r="D4866" s="73" t="str">
        <f t="shared" si="125"/>
        <v>Large car</v>
      </c>
      <c r="E4866" s="73"/>
      <c r="F4866" s="73" t="str">
        <f t="shared" si="125"/>
        <v>Battery Electric Vehicle</v>
      </c>
      <c r="G4866" s="73" t="str">
        <f t="shared" si="125"/>
        <v>miles</v>
      </c>
      <c r="H4866" s="73" t="str">
        <f t="shared" si="125"/>
        <v>miles</v>
      </c>
      <c r="I4866" s="73" t="str">
        <f t="shared" si="125"/>
        <v>kg CO2e</v>
      </c>
      <c r="J4866" s="86" t="str">
        <f t="shared" si="122"/>
        <v>Large car miles Managed cars (by size)</v>
      </c>
      <c r="K4866" s="98">
        <v>0.11677</v>
      </c>
    </row>
    <row r="4867" spans="1:93" x14ac:dyDescent="0.3">
      <c r="A4867" s="73" t="s">
        <v>204</v>
      </c>
      <c r="B4867" s="73" t="s">
        <v>362</v>
      </c>
      <c r="C4867" s="73" t="s">
        <v>159</v>
      </c>
      <c r="D4867" s="73" t="str">
        <f t="shared" si="125"/>
        <v>Large car</v>
      </c>
      <c r="E4867" s="73"/>
      <c r="F4867" s="73" t="str">
        <f t="shared" si="125"/>
        <v>Battery Electric Vehicle</v>
      </c>
      <c r="G4867" s="73" t="str">
        <f t="shared" si="125"/>
        <v>miles</v>
      </c>
      <c r="H4867" s="73" t="str">
        <f t="shared" si="125"/>
        <v>miles</v>
      </c>
      <c r="I4867" s="73" t="str">
        <f t="shared" si="125"/>
        <v>kg CH4</v>
      </c>
      <c r="J4867" s="86" t="str">
        <f t="shared" si="122"/>
        <v>Large car miles Managed cars (by size)</v>
      </c>
      <c r="K4867" s="98">
        <v>2.9E-4</v>
      </c>
    </row>
    <row r="4868" spans="1:93" x14ac:dyDescent="0.3">
      <c r="A4868" s="73" t="s">
        <v>204</v>
      </c>
      <c r="B4868" s="73" t="s">
        <v>362</v>
      </c>
      <c r="C4868" s="73" t="s">
        <v>159</v>
      </c>
      <c r="D4868" s="73" t="str">
        <f t="shared" si="125"/>
        <v>Large car</v>
      </c>
      <c r="E4868" s="73"/>
      <c r="F4868" s="73" t="str">
        <f t="shared" si="125"/>
        <v>Battery Electric Vehicle</v>
      </c>
      <c r="G4868" s="73" t="str">
        <f t="shared" si="125"/>
        <v>miles</v>
      </c>
      <c r="H4868" s="73" t="str">
        <f t="shared" si="125"/>
        <v>miles</v>
      </c>
      <c r="I4868" s="73" t="str">
        <f t="shared" si="125"/>
        <v>kg CO2</v>
      </c>
      <c r="J4868" s="86" t="str">
        <f t="shared" si="122"/>
        <v>Large car miles Managed cars (by size)</v>
      </c>
      <c r="K4868" s="98">
        <v>0.11584999999999999</v>
      </c>
    </row>
    <row r="4869" spans="1:93" x14ac:dyDescent="0.3">
      <c r="A4869" s="73" t="s">
        <v>204</v>
      </c>
      <c r="B4869" s="73" t="s">
        <v>362</v>
      </c>
      <c r="C4869" s="73" t="s">
        <v>159</v>
      </c>
      <c r="D4869" s="73" t="str">
        <f t="shared" si="125"/>
        <v>Large car</v>
      </c>
      <c r="E4869" s="73"/>
      <c r="F4869" s="73" t="str">
        <f t="shared" si="125"/>
        <v>Battery Electric Vehicle</v>
      </c>
      <c r="G4869" s="73" t="str">
        <f t="shared" si="125"/>
        <v>miles</v>
      </c>
      <c r="H4869" s="73" t="str">
        <f t="shared" si="125"/>
        <v>miles</v>
      </c>
      <c r="I4869" s="73" t="str">
        <f t="shared" si="125"/>
        <v>kg N2O</v>
      </c>
      <c r="J4869" s="86" t="str">
        <f t="shared" si="122"/>
        <v>Large car miles Managed cars (by size)</v>
      </c>
      <c r="K4869" s="122">
        <v>6.3000000000000003E-4</v>
      </c>
    </row>
    <row r="4870" spans="1:93" s="2" customFormat="1" x14ac:dyDescent="0.3">
      <c r="A4870" s="73" t="s">
        <v>204</v>
      </c>
      <c r="B4870" s="73" t="s">
        <v>362</v>
      </c>
      <c r="C4870" s="67" t="s">
        <v>159</v>
      </c>
      <c r="D4870" s="67" t="str">
        <f t="shared" ref="D4870:I4879" si="126">D4170</f>
        <v>Average car</v>
      </c>
      <c r="E4870" s="73"/>
      <c r="F4870" s="73" t="str">
        <f t="shared" si="126"/>
        <v>Diesel</v>
      </c>
      <c r="G4870" s="73" t="str">
        <f t="shared" si="126"/>
        <v>km</v>
      </c>
      <c r="H4870" s="73" t="str">
        <f t="shared" si="126"/>
        <v>km</v>
      </c>
      <c r="I4870" s="73" t="str">
        <f t="shared" si="126"/>
        <v>kg CO2e</v>
      </c>
      <c r="J4870" s="86" t="str">
        <f t="shared" si="122"/>
        <v>Average car km Managed cars (by size)</v>
      </c>
      <c r="K4870" s="120">
        <v>0.17335999999999999</v>
      </c>
      <c r="L4870" s="48"/>
      <c r="M4870" s="22"/>
      <c r="N4870" s="22"/>
      <c r="O4870" s="22"/>
      <c r="P4870" s="22"/>
      <c r="Q4870" s="22"/>
      <c r="R4870" s="22"/>
      <c r="S4870" s="22"/>
      <c r="T4870" s="2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c r="AQ4870" s="22"/>
      <c r="AR4870" s="22"/>
      <c r="AS4870" s="22"/>
      <c r="AT4870" s="22"/>
      <c r="AU4870" s="22"/>
      <c r="AV4870" s="22"/>
      <c r="AW4870" s="22"/>
      <c r="AX4870" s="22"/>
      <c r="AY4870" s="22"/>
      <c r="AZ4870" s="22"/>
      <c r="BA4870" s="22"/>
      <c r="BB4870" s="22"/>
      <c r="BC4870" s="22"/>
      <c r="BD4870" s="22"/>
      <c r="BE4870" s="22"/>
      <c r="BF4870" s="22"/>
      <c r="BG4870" s="22"/>
      <c r="BH4870" s="22"/>
      <c r="BI4870" s="22"/>
      <c r="BJ4870" s="22"/>
      <c r="BK4870" s="22"/>
      <c r="BL4870" s="22"/>
      <c r="BM4870" s="22"/>
      <c r="BN4870" s="22"/>
      <c r="BO4870" s="22"/>
      <c r="BP4870" s="22"/>
      <c r="BQ4870" s="22"/>
      <c r="BR4870" s="22"/>
      <c r="BS4870" s="22"/>
      <c r="BT4870" s="22"/>
      <c r="BU4870" s="22"/>
      <c r="BV4870" s="22"/>
      <c r="BW4870" s="22"/>
      <c r="BX4870" s="22"/>
      <c r="BY4870" s="22"/>
      <c r="BZ4870" s="22"/>
      <c r="CA4870" s="22"/>
      <c r="CB4870" s="22"/>
      <c r="CC4870" s="22"/>
      <c r="CD4870" s="22"/>
      <c r="CE4870" s="22"/>
      <c r="CF4870" s="22"/>
      <c r="CG4870" s="22"/>
      <c r="CH4870" s="22"/>
      <c r="CI4870" s="22"/>
      <c r="CJ4870" s="22"/>
      <c r="CK4870" s="22"/>
      <c r="CL4870" s="22"/>
      <c r="CM4870" s="22"/>
      <c r="CN4870" s="22"/>
      <c r="CO4870" s="22"/>
    </row>
    <row r="4871" spans="1:93" s="2" customFormat="1" x14ac:dyDescent="0.3">
      <c r="A4871" s="73" t="s">
        <v>204</v>
      </c>
      <c r="B4871" s="73" t="s">
        <v>362</v>
      </c>
      <c r="C4871" s="67" t="s">
        <v>159</v>
      </c>
      <c r="D4871" s="67" t="str">
        <f t="shared" si="126"/>
        <v>Average car</v>
      </c>
      <c r="E4871" s="73"/>
      <c r="F4871" s="73" t="str">
        <f t="shared" si="126"/>
        <v>Diesel</v>
      </c>
      <c r="G4871" s="73" t="str">
        <f t="shared" si="126"/>
        <v>km</v>
      </c>
      <c r="H4871" s="73" t="str">
        <f t="shared" si="126"/>
        <v>km</v>
      </c>
      <c r="I4871" s="73" t="str">
        <f t="shared" si="126"/>
        <v>kg CH4</v>
      </c>
      <c r="J4871" s="86" t="str">
        <f t="shared" si="122"/>
        <v>Average car km Managed cars (by size)</v>
      </c>
      <c r="K4871" s="147">
        <v>4.3200000000000001E-6</v>
      </c>
      <c r="L4871" s="48"/>
      <c r="M4871" s="22"/>
      <c r="N4871" s="22"/>
      <c r="O4871" s="22"/>
      <c r="P4871" s="22"/>
      <c r="Q4871" s="22"/>
      <c r="R4871" s="22"/>
      <c r="S4871" s="22"/>
      <c r="T4871" s="22"/>
      <c r="U4871" s="22"/>
      <c r="V4871" s="22"/>
      <c r="W4871" s="22"/>
      <c r="X4871" s="22"/>
      <c r="Y4871" s="22"/>
      <c r="Z4871" s="22"/>
      <c r="AA4871" s="22"/>
      <c r="AB4871" s="22"/>
      <c r="AC4871" s="22"/>
      <c r="AD4871" s="22"/>
      <c r="AE4871" s="22"/>
      <c r="AF4871" s="22"/>
      <c r="AG4871" s="22"/>
      <c r="AH4871" s="22"/>
      <c r="AI4871" s="22"/>
      <c r="AJ4871" s="22"/>
      <c r="AK4871" s="22"/>
      <c r="AL4871" s="22"/>
      <c r="AM4871" s="22"/>
      <c r="AN4871" s="22"/>
      <c r="AO4871" s="22"/>
      <c r="AP4871" s="22"/>
      <c r="AQ4871" s="22"/>
      <c r="AR4871" s="22"/>
      <c r="AS4871" s="22"/>
      <c r="AT4871" s="22"/>
      <c r="AU4871" s="22"/>
      <c r="AV4871" s="22"/>
      <c r="AW4871" s="22"/>
      <c r="AX4871" s="22"/>
      <c r="AY4871" s="22"/>
      <c r="AZ4871" s="22"/>
      <c r="BA4871" s="22"/>
      <c r="BB4871" s="22"/>
      <c r="BC4871" s="22"/>
      <c r="BD4871" s="22"/>
      <c r="BE4871" s="22"/>
      <c r="BF4871" s="22"/>
      <c r="BG4871" s="22"/>
      <c r="BH4871" s="22"/>
      <c r="BI4871" s="22"/>
      <c r="BJ4871" s="22"/>
      <c r="BK4871" s="22"/>
      <c r="BL4871" s="22"/>
      <c r="BM4871" s="22"/>
      <c r="BN4871" s="22"/>
      <c r="BO4871" s="22"/>
      <c r="BP4871" s="22"/>
      <c r="BQ4871" s="22"/>
      <c r="BR4871" s="22"/>
      <c r="BS4871" s="22"/>
      <c r="BT4871" s="22"/>
      <c r="BU4871" s="22"/>
      <c r="BV4871" s="22"/>
      <c r="BW4871" s="22"/>
      <c r="BX4871" s="22"/>
      <c r="BY4871" s="22"/>
      <c r="BZ4871" s="22"/>
      <c r="CA4871" s="22"/>
      <c r="CB4871" s="22"/>
      <c r="CC4871" s="22"/>
      <c r="CD4871" s="22"/>
      <c r="CE4871" s="22"/>
      <c r="CF4871" s="22"/>
      <c r="CG4871" s="22"/>
      <c r="CH4871" s="22"/>
      <c r="CI4871" s="22"/>
      <c r="CJ4871" s="22"/>
      <c r="CK4871" s="22"/>
      <c r="CL4871" s="22"/>
      <c r="CM4871" s="22"/>
      <c r="CN4871" s="22"/>
      <c r="CO4871" s="22"/>
    </row>
    <row r="4872" spans="1:93" s="2" customFormat="1" x14ac:dyDescent="0.3">
      <c r="A4872" s="73" t="s">
        <v>204</v>
      </c>
      <c r="B4872" s="73" t="s">
        <v>362</v>
      </c>
      <c r="C4872" s="67" t="s">
        <v>159</v>
      </c>
      <c r="D4872" s="67" t="str">
        <f t="shared" si="126"/>
        <v>Average car</v>
      </c>
      <c r="E4872" s="73"/>
      <c r="F4872" s="73" t="str">
        <f t="shared" si="126"/>
        <v>Diesel</v>
      </c>
      <c r="G4872" s="73" t="str">
        <f t="shared" si="126"/>
        <v>km</v>
      </c>
      <c r="H4872" s="73" t="str">
        <f t="shared" si="126"/>
        <v>km</v>
      </c>
      <c r="I4872" s="73" t="str">
        <f t="shared" si="126"/>
        <v>kg CO2</v>
      </c>
      <c r="J4872" s="86" t="str">
        <f t="shared" si="122"/>
        <v>Average car km Managed cars (by size)</v>
      </c>
      <c r="K4872" s="120">
        <v>0.17152000000000001</v>
      </c>
      <c r="L4872" s="48"/>
      <c r="M4872" s="22"/>
      <c r="N4872" s="22"/>
      <c r="O4872" s="22"/>
      <c r="P4872" s="22"/>
      <c r="Q4872" s="22"/>
      <c r="R4872" s="22"/>
      <c r="S4872" s="22"/>
      <c r="T4872" s="2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c r="AQ4872" s="22"/>
      <c r="AR4872" s="22"/>
      <c r="AS4872" s="22"/>
      <c r="AT4872" s="22"/>
      <c r="AU4872" s="22"/>
      <c r="AV4872" s="22"/>
      <c r="AW4872" s="22"/>
      <c r="AX4872" s="22"/>
      <c r="AY4872" s="22"/>
      <c r="AZ4872" s="22"/>
      <c r="BA4872" s="22"/>
      <c r="BB4872" s="22"/>
      <c r="BC4872" s="22"/>
      <c r="BD4872" s="22"/>
      <c r="BE4872" s="22"/>
      <c r="BF4872" s="22"/>
      <c r="BG4872" s="22"/>
      <c r="BH4872" s="22"/>
      <c r="BI4872" s="22"/>
      <c r="BJ4872" s="22"/>
      <c r="BK4872" s="22"/>
      <c r="BL4872" s="22"/>
      <c r="BM4872" s="22"/>
      <c r="BN4872" s="22"/>
      <c r="BO4872" s="22"/>
      <c r="BP4872" s="22"/>
      <c r="BQ4872" s="22"/>
      <c r="BR4872" s="22"/>
      <c r="BS4872" s="22"/>
      <c r="BT4872" s="22"/>
      <c r="BU4872" s="22"/>
      <c r="BV4872" s="22"/>
      <c r="BW4872" s="22"/>
      <c r="BX4872" s="22"/>
      <c r="BY4872" s="22"/>
      <c r="BZ4872" s="22"/>
      <c r="CA4872" s="22"/>
      <c r="CB4872" s="22"/>
      <c r="CC4872" s="22"/>
      <c r="CD4872" s="22"/>
      <c r="CE4872" s="22"/>
      <c r="CF4872" s="22"/>
      <c r="CG4872" s="22"/>
      <c r="CH4872" s="22"/>
      <c r="CI4872" s="22"/>
      <c r="CJ4872" s="22"/>
      <c r="CK4872" s="22"/>
      <c r="CL4872" s="22"/>
      <c r="CM4872" s="22"/>
      <c r="CN4872" s="22"/>
      <c r="CO4872" s="22"/>
    </row>
    <row r="4873" spans="1:93" s="2" customFormat="1" x14ac:dyDescent="0.3">
      <c r="A4873" s="73" t="s">
        <v>204</v>
      </c>
      <c r="B4873" s="73" t="s">
        <v>362</v>
      </c>
      <c r="C4873" s="67" t="s">
        <v>159</v>
      </c>
      <c r="D4873" s="67" t="str">
        <f t="shared" si="126"/>
        <v>Average car</v>
      </c>
      <c r="E4873" s="73"/>
      <c r="F4873" s="73" t="str">
        <f t="shared" si="126"/>
        <v>Diesel</v>
      </c>
      <c r="G4873" s="73" t="str">
        <f t="shared" si="126"/>
        <v>km</v>
      </c>
      <c r="H4873" s="73" t="str">
        <f t="shared" si="126"/>
        <v>km</v>
      </c>
      <c r="I4873" s="73" t="str">
        <f t="shared" si="126"/>
        <v>kg N2O</v>
      </c>
      <c r="J4873" s="86" t="str">
        <f t="shared" si="122"/>
        <v>Average car km Managed cars (by size)</v>
      </c>
      <c r="K4873" s="120">
        <v>1.8400000000000001E-3</v>
      </c>
      <c r="L4873" s="48"/>
      <c r="M4873" s="22"/>
      <c r="N4873" s="22"/>
      <c r="O4873" s="22"/>
      <c r="P4873" s="22"/>
      <c r="Q4873" s="22"/>
      <c r="R4873" s="22"/>
      <c r="S4873" s="22"/>
      <c r="T4873" s="22"/>
      <c r="U4873" s="22"/>
      <c r="V4873" s="22"/>
      <c r="W4873" s="22"/>
      <c r="X4873" s="22"/>
      <c r="Y4873" s="22"/>
      <c r="Z4873" s="22"/>
      <c r="AA4873" s="22"/>
      <c r="AB4873" s="22"/>
      <c r="AC4873" s="22"/>
      <c r="AD4873" s="22"/>
      <c r="AE4873" s="22"/>
      <c r="AF4873" s="22"/>
      <c r="AG4873" s="22"/>
      <c r="AH4873" s="22"/>
      <c r="AI4873" s="22"/>
      <c r="AJ4873" s="22"/>
      <c r="AK4873" s="22"/>
      <c r="AL4873" s="22"/>
      <c r="AM4873" s="22"/>
      <c r="AN4873" s="22"/>
      <c r="AO4873" s="22"/>
      <c r="AP4873" s="22"/>
      <c r="AQ4873" s="22"/>
      <c r="AR4873" s="22"/>
      <c r="AS4873" s="22"/>
      <c r="AT4873" s="22"/>
      <c r="AU4873" s="22"/>
      <c r="AV4873" s="22"/>
      <c r="AW4873" s="22"/>
      <c r="AX4873" s="22"/>
      <c r="AY4873" s="22"/>
      <c r="AZ4873" s="22"/>
      <c r="BA4873" s="22"/>
      <c r="BB4873" s="22"/>
      <c r="BC4873" s="22"/>
      <c r="BD4873" s="22"/>
      <c r="BE4873" s="22"/>
      <c r="BF4873" s="22"/>
      <c r="BG4873" s="22"/>
      <c r="BH4873" s="22"/>
      <c r="BI4873" s="22"/>
      <c r="BJ4873" s="22"/>
      <c r="BK4873" s="22"/>
      <c r="BL4873" s="22"/>
      <c r="BM4873" s="22"/>
      <c r="BN4873" s="22"/>
      <c r="BO4873" s="22"/>
      <c r="BP4873" s="22"/>
      <c r="BQ4873" s="22"/>
      <c r="BR4873" s="22"/>
      <c r="BS4873" s="22"/>
      <c r="BT4873" s="22"/>
      <c r="BU4873" s="22"/>
      <c r="BV4873" s="22"/>
      <c r="BW4873" s="22"/>
      <c r="BX4873" s="22"/>
      <c r="BY4873" s="22"/>
      <c r="BZ4873" s="22"/>
      <c r="CA4873" s="22"/>
      <c r="CB4873" s="22"/>
      <c r="CC4873" s="22"/>
      <c r="CD4873" s="22"/>
      <c r="CE4873" s="22"/>
      <c r="CF4873" s="22"/>
      <c r="CG4873" s="22"/>
      <c r="CH4873" s="22"/>
      <c r="CI4873" s="22"/>
      <c r="CJ4873" s="22"/>
      <c r="CK4873" s="22"/>
      <c r="CL4873" s="22"/>
      <c r="CM4873" s="22"/>
      <c r="CN4873" s="22"/>
      <c r="CO4873" s="22"/>
    </row>
    <row r="4874" spans="1:93" s="2" customFormat="1" x14ac:dyDescent="0.3">
      <c r="A4874" s="73" t="s">
        <v>204</v>
      </c>
      <c r="B4874" s="73" t="s">
        <v>362</v>
      </c>
      <c r="C4874" s="67" t="s">
        <v>159</v>
      </c>
      <c r="D4874" s="67" t="str">
        <f t="shared" si="126"/>
        <v>Average car</v>
      </c>
      <c r="E4874" s="73"/>
      <c r="F4874" s="73" t="str">
        <f t="shared" si="126"/>
        <v>Diesel</v>
      </c>
      <c r="G4874" s="73" t="str">
        <f t="shared" si="126"/>
        <v>miles</v>
      </c>
      <c r="H4874" s="73" t="str">
        <f t="shared" si="126"/>
        <v>miles</v>
      </c>
      <c r="I4874" s="73" t="str">
        <f t="shared" si="126"/>
        <v>kg CO2e</v>
      </c>
      <c r="J4874" s="86" t="str">
        <f t="shared" si="122"/>
        <v>Average car miles Managed cars (by size)</v>
      </c>
      <c r="K4874" s="120">
        <v>0.27900999999999998</v>
      </c>
      <c r="L4874" s="48"/>
      <c r="M4874" s="22"/>
      <c r="N4874" s="22"/>
      <c r="O4874" s="22"/>
      <c r="P4874" s="22"/>
      <c r="Q4874" s="22"/>
      <c r="R4874" s="22"/>
      <c r="S4874" s="22"/>
      <c r="T4874" s="2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c r="AQ4874" s="22"/>
      <c r="AR4874" s="22"/>
      <c r="AS4874" s="22"/>
      <c r="AT4874" s="22"/>
      <c r="AU4874" s="22"/>
      <c r="AV4874" s="22"/>
      <c r="AW4874" s="22"/>
      <c r="AX4874" s="22"/>
      <c r="AY4874" s="22"/>
      <c r="AZ4874" s="22"/>
      <c r="BA4874" s="22"/>
      <c r="BB4874" s="22"/>
      <c r="BC4874" s="22"/>
      <c r="BD4874" s="22"/>
      <c r="BE4874" s="22"/>
      <c r="BF4874" s="22"/>
      <c r="BG4874" s="22"/>
      <c r="BH4874" s="22"/>
      <c r="BI4874" s="22"/>
      <c r="BJ4874" s="22"/>
      <c r="BK4874" s="22"/>
      <c r="BL4874" s="22"/>
      <c r="BM4874" s="22"/>
      <c r="BN4874" s="22"/>
      <c r="BO4874" s="22"/>
      <c r="BP4874" s="22"/>
      <c r="BQ4874" s="22"/>
      <c r="BR4874" s="22"/>
      <c r="BS4874" s="22"/>
      <c r="BT4874" s="22"/>
      <c r="BU4874" s="22"/>
      <c r="BV4874" s="22"/>
      <c r="BW4874" s="22"/>
      <c r="BX4874" s="22"/>
      <c r="BY4874" s="22"/>
      <c r="BZ4874" s="22"/>
      <c r="CA4874" s="22"/>
      <c r="CB4874" s="22"/>
      <c r="CC4874" s="22"/>
      <c r="CD4874" s="22"/>
      <c r="CE4874" s="22"/>
      <c r="CF4874" s="22"/>
      <c r="CG4874" s="22"/>
      <c r="CH4874" s="22"/>
      <c r="CI4874" s="22"/>
      <c r="CJ4874" s="22"/>
      <c r="CK4874" s="22"/>
      <c r="CL4874" s="22"/>
      <c r="CM4874" s="22"/>
      <c r="CN4874" s="22"/>
      <c r="CO4874" s="22"/>
    </row>
    <row r="4875" spans="1:93" s="2" customFormat="1" x14ac:dyDescent="0.3">
      <c r="A4875" s="73" t="s">
        <v>204</v>
      </c>
      <c r="B4875" s="73" t="s">
        <v>362</v>
      </c>
      <c r="C4875" s="67" t="s">
        <v>159</v>
      </c>
      <c r="D4875" s="67" t="str">
        <f t="shared" si="126"/>
        <v>Average car</v>
      </c>
      <c r="E4875" s="73"/>
      <c r="F4875" s="73" t="str">
        <f t="shared" si="126"/>
        <v>Diesel</v>
      </c>
      <c r="G4875" s="73" t="str">
        <f t="shared" si="126"/>
        <v>miles</v>
      </c>
      <c r="H4875" s="73" t="str">
        <f t="shared" si="126"/>
        <v>miles</v>
      </c>
      <c r="I4875" s="73" t="str">
        <f t="shared" si="126"/>
        <v>kg CH4</v>
      </c>
      <c r="J4875" s="86" t="str">
        <f t="shared" si="122"/>
        <v>Average car miles Managed cars (by size)</v>
      </c>
      <c r="K4875" s="120">
        <v>1.0000000000000001E-5</v>
      </c>
      <c r="L4875" s="48"/>
      <c r="M4875" s="22"/>
      <c r="N4875" s="22"/>
      <c r="O4875" s="22"/>
      <c r="P4875" s="22"/>
      <c r="Q4875" s="22"/>
      <c r="R4875" s="22"/>
      <c r="S4875" s="22"/>
      <c r="T4875" s="22"/>
      <c r="U4875" s="22"/>
      <c r="V4875" s="22"/>
      <c r="W4875" s="22"/>
      <c r="X4875" s="22"/>
      <c r="Y4875" s="22"/>
      <c r="Z4875" s="22"/>
      <c r="AA4875" s="22"/>
      <c r="AB4875" s="22"/>
      <c r="AC4875" s="22"/>
      <c r="AD4875" s="22"/>
      <c r="AE4875" s="22"/>
      <c r="AF4875" s="22"/>
      <c r="AG4875" s="22"/>
      <c r="AH4875" s="22"/>
      <c r="AI4875" s="22"/>
      <c r="AJ4875" s="22"/>
      <c r="AK4875" s="22"/>
      <c r="AL4875" s="22"/>
      <c r="AM4875" s="22"/>
      <c r="AN4875" s="22"/>
      <c r="AO4875" s="22"/>
      <c r="AP4875" s="22"/>
      <c r="AQ4875" s="22"/>
      <c r="AR4875" s="22"/>
      <c r="AS4875" s="22"/>
      <c r="AT4875" s="22"/>
      <c r="AU4875" s="22"/>
      <c r="AV4875" s="22"/>
      <c r="AW4875" s="22"/>
      <c r="AX4875" s="22"/>
      <c r="AY4875" s="22"/>
      <c r="AZ4875" s="22"/>
      <c r="BA4875" s="22"/>
      <c r="BB4875" s="22"/>
      <c r="BC4875" s="22"/>
      <c r="BD4875" s="22"/>
      <c r="BE4875" s="22"/>
      <c r="BF4875" s="22"/>
      <c r="BG4875" s="22"/>
      <c r="BH4875" s="22"/>
      <c r="BI4875" s="22"/>
      <c r="BJ4875" s="22"/>
      <c r="BK4875" s="22"/>
      <c r="BL4875" s="22"/>
      <c r="BM4875" s="22"/>
      <c r="BN4875" s="22"/>
      <c r="BO4875" s="22"/>
      <c r="BP4875" s="22"/>
      <c r="BQ4875" s="22"/>
      <c r="BR4875" s="22"/>
      <c r="BS4875" s="22"/>
      <c r="BT4875" s="22"/>
      <c r="BU4875" s="22"/>
      <c r="BV4875" s="22"/>
      <c r="BW4875" s="22"/>
      <c r="BX4875" s="22"/>
      <c r="BY4875" s="22"/>
      <c r="BZ4875" s="22"/>
      <c r="CA4875" s="22"/>
      <c r="CB4875" s="22"/>
      <c r="CC4875" s="22"/>
      <c r="CD4875" s="22"/>
      <c r="CE4875" s="22"/>
      <c r="CF4875" s="22"/>
      <c r="CG4875" s="22"/>
      <c r="CH4875" s="22"/>
      <c r="CI4875" s="22"/>
      <c r="CJ4875" s="22"/>
      <c r="CK4875" s="22"/>
      <c r="CL4875" s="22"/>
      <c r="CM4875" s="22"/>
      <c r="CN4875" s="22"/>
      <c r="CO4875" s="22"/>
    </row>
    <row r="4876" spans="1:93" s="2" customFormat="1" x14ac:dyDescent="0.3">
      <c r="A4876" s="73" t="s">
        <v>204</v>
      </c>
      <c r="B4876" s="73" t="s">
        <v>362</v>
      </c>
      <c r="C4876" s="67" t="s">
        <v>159</v>
      </c>
      <c r="D4876" s="67" t="str">
        <f t="shared" si="126"/>
        <v>Average car</v>
      </c>
      <c r="E4876" s="73"/>
      <c r="F4876" s="73" t="str">
        <f t="shared" si="126"/>
        <v>Diesel</v>
      </c>
      <c r="G4876" s="73" t="str">
        <f t="shared" si="126"/>
        <v>miles</v>
      </c>
      <c r="H4876" s="73" t="str">
        <f t="shared" si="126"/>
        <v>miles</v>
      </c>
      <c r="I4876" s="73" t="str">
        <f t="shared" si="126"/>
        <v>kg CO2</v>
      </c>
      <c r="J4876" s="86" t="str">
        <f t="shared" si="122"/>
        <v>Average car miles Managed cars (by size)</v>
      </c>
      <c r="K4876" s="120">
        <v>0.27603</v>
      </c>
      <c r="L4876" s="48"/>
      <c r="M4876" s="22"/>
      <c r="N4876" s="22"/>
      <c r="O4876" s="22"/>
      <c r="P4876" s="22"/>
      <c r="Q4876" s="22"/>
      <c r="R4876" s="22"/>
      <c r="S4876" s="22"/>
      <c r="T4876" s="2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c r="AQ4876" s="22"/>
      <c r="AR4876" s="22"/>
      <c r="AS4876" s="22"/>
      <c r="AT4876" s="22"/>
      <c r="AU4876" s="22"/>
      <c r="AV4876" s="22"/>
      <c r="AW4876" s="22"/>
      <c r="AX4876" s="22"/>
      <c r="AY4876" s="22"/>
      <c r="AZ4876" s="22"/>
      <c r="BA4876" s="22"/>
      <c r="BB4876" s="22"/>
      <c r="BC4876" s="22"/>
      <c r="BD4876" s="22"/>
      <c r="BE4876" s="22"/>
      <c r="BF4876" s="22"/>
      <c r="BG4876" s="22"/>
      <c r="BH4876" s="22"/>
      <c r="BI4876" s="22"/>
      <c r="BJ4876" s="22"/>
      <c r="BK4876" s="22"/>
      <c r="BL4876" s="22"/>
      <c r="BM4876" s="22"/>
      <c r="BN4876" s="22"/>
      <c r="BO4876" s="22"/>
      <c r="BP4876" s="22"/>
      <c r="BQ4876" s="22"/>
      <c r="BR4876" s="22"/>
      <c r="BS4876" s="22"/>
      <c r="BT4876" s="22"/>
      <c r="BU4876" s="22"/>
      <c r="BV4876" s="22"/>
      <c r="BW4876" s="22"/>
      <c r="BX4876" s="22"/>
      <c r="BY4876" s="22"/>
      <c r="BZ4876" s="22"/>
      <c r="CA4876" s="22"/>
      <c r="CB4876" s="22"/>
      <c r="CC4876" s="22"/>
      <c r="CD4876" s="22"/>
      <c r="CE4876" s="22"/>
      <c r="CF4876" s="22"/>
      <c r="CG4876" s="22"/>
      <c r="CH4876" s="22"/>
      <c r="CI4876" s="22"/>
      <c r="CJ4876" s="22"/>
      <c r="CK4876" s="22"/>
      <c r="CL4876" s="22"/>
      <c r="CM4876" s="22"/>
      <c r="CN4876" s="22"/>
      <c r="CO4876" s="22"/>
    </row>
    <row r="4877" spans="1:93" s="2" customFormat="1" x14ac:dyDescent="0.3">
      <c r="A4877" s="73" t="s">
        <v>204</v>
      </c>
      <c r="B4877" s="73" t="s">
        <v>362</v>
      </c>
      <c r="C4877" s="67" t="s">
        <v>159</v>
      </c>
      <c r="D4877" s="67" t="str">
        <f t="shared" si="126"/>
        <v>Average car</v>
      </c>
      <c r="E4877" s="73"/>
      <c r="F4877" s="73" t="str">
        <f t="shared" si="126"/>
        <v>Diesel</v>
      </c>
      <c r="G4877" s="73" t="str">
        <f t="shared" si="126"/>
        <v>miles</v>
      </c>
      <c r="H4877" s="73" t="str">
        <f t="shared" si="126"/>
        <v>miles</v>
      </c>
      <c r="I4877" s="73" t="str">
        <f t="shared" si="126"/>
        <v>kg N2O</v>
      </c>
      <c r="J4877" s="86" t="str">
        <f t="shared" si="122"/>
        <v>Average car miles Managed cars (by size)</v>
      </c>
      <c r="K4877" s="120">
        <v>2.97E-3</v>
      </c>
      <c r="L4877" s="48"/>
      <c r="M4877" s="22"/>
      <c r="N4877" s="22"/>
      <c r="O4877" s="22"/>
      <c r="P4877" s="22"/>
      <c r="Q4877" s="22"/>
      <c r="R4877" s="22"/>
      <c r="S4877" s="22"/>
      <c r="T4877" s="22"/>
      <c r="U4877" s="22"/>
      <c r="V4877" s="22"/>
      <c r="W4877" s="22"/>
      <c r="X4877" s="22"/>
      <c r="Y4877" s="22"/>
      <c r="Z4877" s="22"/>
      <c r="AA4877" s="22"/>
      <c r="AB4877" s="22"/>
      <c r="AC4877" s="22"/>
      <c r="AD4877" s="22"/>
      <c r="AE4877" s="22"/>
      <c r="AF4877" s="22"/>
      <c r="AG4877" s="22"/>
      <c r="AH4877" s="22"/>
      <c r="AI4877" s="22"/>
      <c r="AJ4877" s="22"/>
      <c r="AK4877" s="22"/>
      <c r="AL4877" s="22"/>
      <c r="AM4877" s="22"/>
      <c r="AN4877" s="22"/>
      <c r="AO4877" s="22"/>
      <c r="AP4877" s="22"/>
      <c r="AQ4877" s="22"/>
      <c r="AR4877" s="22"/>
      <c r="AS4877" s="22"/>
      <c r="AT4877" s="22"/>
      <c r="AU4877" s="22"/>
      <c r="AV4877" s="22"/>
      <c r="AW4877" s="22"/>
      <c r="AX4877" s="22"/>
      <c r="AY4877" s="22"/>
      <c r="AZ4877" s="22"/>
      <c r="BA4877" s="22"/>
      <c r="BB4877" s="22"/>
      <c r="BC4877" s="22"/>
      <c r="BD4877" s="22"/>
      <c r="BE4877" s="22"/>
      <c r="BF4877" s="22"/>
      <c r="BG4877" s="22"/>
      <c r="BH4877" s="22"/>
      <c r="BI4877" s="22"/>
      <c r="BJ4877" s="22"/>
      <c r="BK4877" s="22"/>
      <c r="BL4877" s="22"/>
      <c r="BM4877" s="22"/>
      <c r="BN4877" s="22"/>
      <c r="BO4877" s="22"/>
      <c r="BP4877" s="22"/>
      <c r="BQ4877" s="22"/>
      <c r="BR4877" s="22"/>
      <c r="BS4877" s="22"/>
      <c r="BT4877" s="22"/>
      <c r="BU4877" s="22"/>
      <c r="BV4877" s="22"/>
      <c r="BW4877" s="22"/>
      <c r="BX4877" s="22"/>
      <c r="BY4877" s="22"/>
      <c r="BZ4877" s="22"/>
      <c r="CA4877" s="22"/>
      <c r="CB4877" s="22"/>
      <c r="CC4877" s="22"/>
      <c r="CD4877" s="22"/>
      <c r="CE4877" s="22"/>
      <c r="CF4877" s="22"/>
      <c r="CG4877" s="22"/>
      <c r="CH4877" s="22"/>
      <c r="CI4877" s="22"/>
      <c r="CJ4877" s="22"/>
      <c r="CK4877" s="22"/>
      <c r="CL4877" s="22"/>
      <c r="CM4877" s="22"/>
      <c r="CN4877" s="22"/>
      <c r="CO4877" s="22"/>
    </row>
    <row r="4878" spans="1:93" s="2" customFormat="1" x14ac:dyDescent="0.3">
      <c r="A4878" s="73" t="s">
        <v>204</v>
      </c>
      <c r="B4878" s="73" t="s">
        <v>362</v>
      </c>
      <c r="C4878" s="67" t="s">
        <v>159</v>
      </c>
      <c r="D4878" s="67" t="str">
        <f t="shared" si="126"/>
        <v>Average car</v>
      </c>
      <c r="E4878" s="73"/>
      <c r="F4878" s="73" t="str">
        <f t="shared" si="126"/>
        <v>Petrol</v>
      </c>
      <c r="G4878" s="73" t="str">
        <f t="shared" si="126"/>
        <v>km</v>
      </c>
      <c r="H4878" s="73" t="str">
        <f t="shared" si="126"/>
        <v>km</v>
      </c>
      <c r="I4878" s="73" t="str">
        <f t="shared" si="126"/>
        <v>kg CO2e</v>
      </c>
      <c r="J4878" s="86" t="str">
        <f t="shared" si="122"/>
        <v>Average car km Managed cars (by size)</v>
      </c>
      <c r="K4878" s="120">
        <v>0.18084</v>
      </c>
      <c r="L4878" s="48"/>
      <c r="M4878" s="22"/>
      <c r="N4878" s="22"/>
      <c r="O4878" s="22"/>
      <c r="P4878" s="22"/>
      <c r="Q4878" s="22"/>
      <c r="R4878" s="22"/>
      <c r="S4878" s="22"/>
      <c r="T4878" s="2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c r="AQ4878" s="22"/>
      <c r="AR4878" s="22"/>
      <c r="AS4878" s="22"/>
      <c r="AT4878" s="22"/>
      <c r="AU4878" s="22"/>
      <c r="AV4878" s="22"/>
      <c r="AW4878" s="22"/>
      <c r="AX4878" s="22"/>
      <c r="AY4878" s="22"/>
      <c r="AZ4878" s="22"/>
      <c r="BA4878" s="22"/>
      <c r="BB4878" s="22"/>
      <c r="BC4878" s="22"/>
      <c r="BD4878" s="22"/>
      <c r="BE4878" s="22"/>
      <c r="BF4878" s="22"/>
      <c r="BG4878" s="22"/>
      <c r="BH4878" s="22"/>
      <c r="BI4878" s="22"/>
      <c r="BJ4878" s="22"/>
      <c r="BK4878" s="22"/>
      <c r="BL4878" s="22"/>
      <c r="BM4878" s="22"/>
      <c r="BN4878" s="22"/>
      <c r="BO4878" s="22"/>
      <c r="BP4878" s="22"/>
      <c r="BQ4878" s="22"/>
      <c r="BR4878" s="22"/>
      <c r="BS4878" s="22"/>
      <c r="BT4878" s="22"/>
      <c r="BU4878" s="22"/>
      <c r="BV4878" s="22"/>
      <c r="BW4878" s="22"/>
      <c r="BX4878" s="22"/>
      <c r="BY4878" s="22"/>
      <c r="BZ4878" s="22"/>
      <c r="CA4878" s="22"/>
      <c r="CB4878" s="22"/>
      <c r="CC4878" s="22"/>
      <c r="CD4878" s="22"/>
      <c r="CE4878" s="22"/>
      <c r="CF4878" s="22"/>
      <c r="CG4878" s="22"/>
      <c r="CH4878" s="22"/>
      <c r="CI4878" s="22"/>
      <c r="CJ4878" s="22"/>
      <c r="CK4878" s="22"/>
      <c r="CL4878" s="22"/>
      <c r="CM4878" s="22"/>
      <c r="CN4878" s="22"/>
      <c r="CO4878" s="22"/>
    </row>
    <row r="4879" spans="1:93" s="2" customFormat="1" x14ac:dyDescent="0.3">
      <c r="A4879" s="73" t="s">
        <v>204</v>
      </c>
      <c r="B4879" s="73" t="s">
        <v>362</v>
      </c>
      <c r="C4879" s="67" t="s">
        <v>159</v>
      </c>
      <c r="D4879" s="67" t="str">
        <f t="shared" si="126"/>
        <v>Average car</v>
      </c>
      <c r="E4879" s="73"/>
      <c r="F4879" s="73" t="str">
        <f t="shared" si="126"/>
        <v>Petrol</v>
      </c>
      <c r="G4879" s="73" t="str">
        <f t="shared" si="126"/>
        <v>km</v>
      </c>
      <c r="H4879" s="73" t="str">
        <f t="shared" si="126"/>
        <v>km</v>
      </c>
      <c r="I4879" s="73" t="str">
        <f t="shared" si="126"/>
        <v>kg CH4</v>
      </c>
      <c r="J4879" s="86" t="str">
        <f t="shared" si="122"/>
        <v>Average car km Managed cars (by size)</v>
      </c>
      <c r="K4879" s="120">
        <v>3.2000000000000003E-4</v>
      </c>
      <c r="L4879" s="48"/>
      <c r="M4879" s="22"/>
      <c r="N4879" s="22"/>
      <c r="O4879" s="22"/>
      <c r="P4879" s="22"/>
      <c r="Q4879" s="22"/>
      <c r="R4879" s="22"/>
      <c r="S4879" s="22"/>
      <c r="T4879" s="22"/>
      <c r="U4879" s="22"/>
      <c r="V4879" s="22"/>
      <c r="W4879" s="22"/>
      <c r="X4879" s="22"/>
      <c r="Y4879" s="22"/>
      <c r="Z4879" s="22"/>
      <c r="AA4879" s="22"/>
      <c r="AB4879" s="22"/>
      <c r="AC4879" s="22"/>
      <c r="AD4879" s="22"/>
      <c r="AE4879" s="22"/>
      <c r="AF4879" s="22"/>
      <c r="AG4879" s="22"/>
      <c r="AH4879" s="22"/>
      <c r="AI4879" s="22"/>
      <c r="AJ4879" s="22"/>
      <c r="AK4879" s="22"/>
      <c r="AL4879" s="22"/>
      <c r="AM4879" s="22"/>
      <c r="AN4879" s="22"/>
      <c r="AO4879" s="22"/>
      <c r="AP4879" s="22"/>
      <c r="AQ4879" s="22"/>
      <c r="AR4879" s="22"/>
      <c r="AS4879" s="22"/>
      <c r="AT4879" s="22"/>
      <c r="AU4879" s="22"/>
      <c r="AV4879" s="22"/>
      <c r="AW4879" s="22"/>
      <c r="AX4879" s="22"/>
      <c r="AY4879" s="22"/>
      <c r="AZ4879" s="22"/>
      <c r="BA4879" s="22"/>
      <c r="BB4879" s="22"/>
      <c r="BC4879" s="22"/>
      <c r="BD4879" s="22"/>
      <c r="BE4879" s="22"/>
      <c r="BF4879" s="22"/>
      <c r="BG4879" s="22"/>
      <c r="BH4879" s="22"/>
      <c r="BI4879" s="22"/>
      <c r="BJ4879" s="22"/>
      <c r="BK4879" s="22"/>
      <c r="BL4879" s="22"/>
      <c r="BM4879" s="22"/>
      <c r="BN4879" s="22"/>
      <c r="BO4879" s="22"/>
      <c r="BP4879" s="22"/>
      <c r="BQ4879" s="22"/>
      <c r="BR4879" s="22"/>
      <c r="BS4879" s="22"/>
      <c r="BT4879" s="22"/>
      <c r="BU4879" s="22"/>
      <c r="BV4879" s="22"/>
      <c r="BW4879" s="22"/>
      <c r="BX4879" s="22"/>
      <c r="BY4879" s="22"/>
      <c r="BZ4879" s="22"/>
      <c r="CA4879" s="22"/>
      <c r="CB4879" s="22"/>
      <c r="CC4879" s="22"/>
      <c r="CD4879" s="22"/>
      <c r="CE4879" s="22"/>
      <c r="CF4879" s="22"/>
      <c r="CG4879" s="22"/>
      <c r="CH4879" s="22"/>
      <c r="CI4879" s="22"/>
      <c r="CJ4879" s="22"/>
      <c r="CK4879" s="22"/>
      <c r="CL4879" s="22"/>
      <c r="CM4879" s="22"/>
      <c r="CN4879" s="22"/>
      <c r="CO4879" s="22"/>
    </row>
    <row r="4880" spans="1:93" s="2" customFormat="1" x14ac:dyDescent="0.3">
      <c r="A4880" s="73" t="s">
        <v>204</v>
      </c>
      <c r="B4880" s="73" t="s">
        <v>362</v>
      </c>
      <c r="C4880" s="67" t="s">
        <v>159</v>
      </c>
      <c r="D4880" s="67" t="str">
        <f t="shared" ref="D4880:I4889" si="127">D4180</f>
        <v>Average car</v>
      </c>
      <c r="E4880" s="73"/>
      <c r="F4880" s="73" t="str">
        <f t="shared" si="127"/>
        <v>Petrol</v>
      </c>
      <c r="G4880" s="73" t="str">
        <f t="shared" si="127"/>
        <v>km</v>
      </c>
      <c r="H4880" s="73" t="str">
        <f t="shared" si="127"/>
        <v>km</v>
      </c>
      <c r="I4880" s="73" t="str">
        <f t="shared" si="127"/>
        <v>kg CO2</v>
      </c>
      <c r="J4880" s="86" t="str">
        <f t="shared" si="122"/>
        <v>Average car km Managed cars (by size)</v>
      </c>
      <c r="K4880" s="120">
        <v>0.18013999999999999</v>
      </c>
      <c r="L4880" s="48"/>
      <c r="M4880" s="22"/>
      <c r="N4880" s="22"/>
      <c r="O4880" s="22"/>
      <c r="P4880" s="22"/>
      <c r="Q4880" s="22"/>
      <c r="R4880" s="22"/>
      <c r="S4880" s="22"/>
      <c r="T4880" s="2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c r="AQ4880" s="22"/>
      <c r="AR4880" s="22"/>
      <c r="AS4880" s="22"/>
      <c r="AT4880" s="22"/>
      <c r="AU4880" s="22"/>
      <c r="AV4880" s="22"/>
      <c r="AW4880" s="22"/>
      <c r="AX4880" s="22"/>
      <c r="AY4880" s="22"/>
      <c r="AZ4880" s="22"/>
      <c r="BA4880" s="22"/>
      <c r="BB4880" s="22"/>
      <c r="BC4880" s="22"/>
      <c r="BD4880" s="22"/>
      <c r="BE4880" s="22"/>
      <c r="BF4880" s="22"/>
      <c r="BG4880" s="22"/>
      <c r="BH4880" s="22"/>
      <c r="BI4880" s="22"/>
      <c r="BJ4880" s="22"/>
      <c r="BK4880" s="22"/>
      <c r="BL4880" s="22"/>
      <c r="BM4880" s="22"/>
      <c r="BN4880" s="22"/>
      <c r="BO4880" s="22"/>
      <c r="BP4880" s="22"/>
      <c r="BQ4880" s="22"/>
      <c r="BR4880" s="22"/>
      <c r="BS4880" s="22"/>
      <c r="BT4880" s="22"/>
      <c r="BU4880" s="22"/>
      <c r="BV4880" s="22"/>
      <c r="BW4880" s="22"/>
      <c r="BX4880" s="22"/>
      <c r="BY4880" s="22"/>
      <c r="BZ4880" s="22"/>
      <c r="CA4880" s="22"/>
      <c r="CB4880" s="22"/>
      <c r="CC4880" s="22"/>
      <c r="CD4880" s="22"/>
      <c r="CE4880" s="22"/>
      <c r="CF4880" s="22"/>
      <c r="CG4880" s="22"/>
      <c r="CH4880" s="22"/>
      <c r="CI4880" s="22"/>
      <c r="CJ4880" s="22"/>
      <c r="CK4880" s="22"/>
      <c r="CL4880" s="22"/>
      <c r="CM4880" s="22"/>
      <c r="CN4880" s="22"/>
      <c r="CO4880" s="22"/>
    </row>
    <row r="4881" spans="1:93" s="2" customFormat="1" x14ac:dyDescent="0.3">
      <c r="A4881" s="73" t="s">
        <v>204</v>
      </c>
      <c r="B4881" s="73" t="s">
        <v>362</v>
      </c>
      <c r="C4881" s="67" t="s">
        <v>159</v>
      </c>
      <c r="D4881" s="67" t="str">
        <f t="shared" si="127"/>
        <v>Average car</v>
      </c>
      <c r="E4881" s="73"/>
      <c r="F4881" s="73" t="str">
        <f t="shared" si="127"/>
        <v>Petrol</v>
      </c>
      <c r="G4881" s="73" t="str">
        <f t="shared" si="127"/>
        <v>km</v>
      </c>
      <c r="H4881" s="73" t="str">
        <f t="shared" si="127"/>
        <v>km</v>
      </c>
      <c r="I4881" s="73" t="str">
        <f t="shared" si="127"/>
        <v>kg N2O</v>
      </c>
      <c r="J4881" s="86" t="str">
        <f t="shared" si="122"/>
        <v>Average car km Managed cars (by size)</v>
      </c>
      <c r="K4881" s="120">
        <v>3.8000000000000002E-4</v>
      </c>
      <c r="L4881" s="48"/>
      <c r="M4881" s="22"/>
      <c r="N4881" s="22"/>
      <c r="O4881" s="22"/>
      <c r="P4881" s="22"/>
      <c r="Q4881" s="22"/>
      <c r="R4881" s="22"/>
      <c r="S4881" s="22"/>
      <c r="T4881" s="22"/>
      <c r="U4881" s="22"/>
      <c r="V4881" s="22"/>
      <c r="W4881" s="22"/>
      <c r="X4881" s="22"/>
      <c r="Y4881" s="22"/>
      <c r="Z4881" s="22"/>
      <c r="AA4881" s="22"/>
      <c r="AB4881" s="22"/>
      <c r="AC4881" s="22"/>
      <c r="AD4881" s="22"/>
      <c r="AE4881" s="22"/>
      <c r="AF4881" s="22"/>
      <c r="AG4881" s="22"/>
      <c r="AH4881" s="22"/>
      <c r="AI4881" s="22"/>
      <c r="AJ4881" s="22"/>
      <c r="AK4881" s="22"/>
      <c r="AL4881" s="22"/>
      <c r="AM4881" s="22"/>
      <c r="AN4881" s="22"/>
      <c r="AO4881" s="22"/>
      <c r="AP4881" s="22"/>
      <c r="AQ4881" s="22"/>
      <c r="AR4881" s="22"/>
      <c r="AS4881" s="22"/>
      <c r="AT4881" s="22"/>
      <c r="AU4881" s="22"/>
      <c r="AV4881" s="22"/>
      <c r="AW4881" s="22"/>
      <c r="AX4881" s="22"/>
      <c r="AY4881" s="22"/>
      <c r="AZ4881" s="22"/>
      <c r="BA4881" s="22"/>
      <c r="BB4881" s="22"/>
      <c r="BC4881" s="22"/>
      <c r="BD4881" s="22"/>
      <c r="BE4881" s="22"/>
      <c r="BF4881" s="22"/>
      <c r="BG4881" s="22"/>
      <c r="BH4881" s="22"/>
      <c r="BI4881" s="22"/>
      <c r="BJ4881" s="22"/>
      <c r="BK4881" s="22"/>
      <c r="BL4881" s="22"/>
      <c r="BM4881" s="22"/>
      <c r="BN4881" s="22"/>
      <c r="BO4881" s="22"/>
      <c r="BP4881" s="22"/>
      <c r="BQ4881" s="22"/>
      <c r="BR4881" s="22"/>
      <c r="BS4881" s="22"/>
      <c r="BT4881" s="22"/>
      <c r="BU4881" s="22"/>
      <c r="BV4881" s="22"/>
      <c r="BW4881" s="22"/>
      <c r="BX4881" s="22"/>
      <c r="BY4881" s="22"/>
      <c r="BZ4881" s="22"/>
      <c r="CA4881" s="22"/>
      <c r="CB4881" s="22"/>
      <c r="CC4881" s="22"/>
      <c r="CD4881" s="22"/>
      <c r="CE4881" s="22"/>
      <c r="CF4881" s="22"/>
      <c r="CG4881" s="22"/>
      <c r="CH4881" s="22"/>
      <c r="CI4881" s="22"/>
      <c r="CJ4881" s="22"/>
      <c r="CK4881" s="22"/>
      <c r="CL4881" s="22"/>
      <c r="CM4881" s="22"/>
      <c r="CN4881" s="22"/>
      <c r="CO4881" s="22"/>
    </row>
    <row r="4882" spans="1:93" s="2" customFormat="1" x14ac:dyDescent="0.3">
      <c r="A4882" s="73" t="s">
        <v>204</v>
      </c>
      <c r="B4882" s="73" t="s">
        <v>362</v>
      </c>
      <c r="C4882" s="67" t="s">
        <v>159</v>
      </c>
      <c r="D4882" s="67" t="str">
        <f t="shared" si="127"/>
        <v>Average car</v>
      </c>
      <c r="E4882" s="73"/>
      <c r="F4882" s="73" t="str">
        <f t="shared" si="127"/>
        <v>Petrol</v>
      </c>
      <c r="G4882" s="73" t="str">
        <f t="shared" si="127"/>
        <v>miles</v>
      </c>
      <c r="H4882" s="73" t="str">
        <f t="shared" si="127"/>
        <v>miles</v>
      </c>
      <c r="I4882" s="73" t="str">
        <f t="shared" si="127"/>
        <v>kg CO2e</v>
      </c>
      <c r="J4882" s="86" t="str">
        <f t="shared" si="122"/>
        <v>Average car miles Managed cars (by size)</v>
      </c>
      <c r="K4882" s="120">
        <v>0.29103000000000001</v>
      </c>
      <c r="L4882" s="48"/>
      <c r="M4882" s="22"/>
      <c r="N4882" s="22"/>
      <c r="O4882" s="22"/>
      <c r="P4882" s="22"/>
      <c r="Q4882" s="22"/>
      <c r="R4882" s="22"/>
      <c r="S4882" s="22"/>
      <c r="T4882" s="2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c r="AQ4882" s="22"/>
      <c r="AR4882" s="22"/>
      <c r="AS4882" s="22"/>
      <c r="AT4882" s="22"/>
      <c r="AU4882" s="22"/>
      <c r="AV4882" s="22"/>
      <c r="AW4882" s="22"/>
      <c r="AX4882" s="22"/>
      <c r="AY4882" s="22"/>
      <c r="AZ4882" s="22"/>
      <c r="BA4882" s="22"/>
      <c r="BB4882" s="22"/>
      <c r="BC4882" s="22"/>
      <c r="BD4882" s="22"/>
      <c r="BE4882" s="22"/>
      <c r="BF4882" s="22"/>
      <c r="BG4882" s="22"/>
      <c r="BH4882" s="22"/>
      <c r="BI4882" s="22"/>
      <c r="BJ4882" s="22"/>
      <c r="BK4882" s="22"/>
      <c r="BL4882" s="22"/>
      <c r="BM4882" s="22"/>
      <c r="BN4882" s="22"/>
      <c r="BO4882" s="22"/>
      <c r="BP4882" s="22"/>
      <c r="BQ4882" s="22"/>
      <c r="BR4882" s="22"/>
      <c r="BS4882" s="22"/>
      <c r="BT4882" s="22"/>
      <c r="BU4882" s="22"/>
      <c r="BV4882" s="22"/>
      <c r="BW4882" s="22"/>
      <c r="BX4882" s="22"/>
      <c r="BY4882" s="22"/>
      <c r="BZ4882" s="22"/>
      <c r="CA4882" s="22"/>
      <c r="CB4882" s="22"/>
      <c r="CC4882" s="22"/>
      <c r="CD4882" s="22"/>
      <c r="CE4882" s="22"/>
      <c r="CF4882" s="22"/>
      <c r="CG4882" s="22"/>
      <c r="CH4882" s="22"/>
      <c r="CI4882" s="22"/>
      <c r="CJ4882" s="22"/>
      <c r="CK4882" s="22"/>
      <c r="CL4882" s="22"/>
      <c r="CM4882" s="22"/>
      <c r="CN4882" s="22"/>
      <c r="CO4882" s="22"/>
    </row>
    <row r="4883" spans="1:93" s="2" customFormat="1" x14ac:dyDescent="0.3">
      <c r="A4883" s="73" t="s">
        <v>204</v>
      </c>
      <c r="B4883" s="73" t="s">
        <v>362</v>
      </c>
      <c r="C4883" s="67" t="s">
        <v>159</v>
      </c>
      <c r="D4883" s="67" t="str">
        <f t="shared" si="127"/>
        <v>Average car</v>
      </c>
      <c r="E4883" s="73"/>
      <c r="F4883" s="73" t="str">
        <f t="shared" si="127"/>
        <v>Petrol</v>
      </c>
      <c r="G4883" s="73" t="str">
        <f t="shared" si="127"/>
        <v>miles</v>
      </c>
      <c r="H4883" s="73" t="str">
        <f t="shared" si="127"/>
        <v>miles</v>
      </c>
      <c r="I4883" s="73" t="str">
        <f t="shared" si="127"/>
        <v>kg CH4</v>
      </c>
      <c r="J4883" s="86" t="str">
        <f t="shared" si="122"/>
        <v>Average car miles Managed cars (by size)</v>
      </c>
      <c r="K4883" s="120">
        <v>5.1000000000000004E-4</v>
      </c>
      <c r="L4883" s="48"/>
      <c r="M4883" s="22"/>
      <c r="N4883" s="22"/>
      <c r="O4883" s="22"/>
      <c r="P4883" s="22"/>
      <c r="Q4883" s="22"/>
      <c r="R4883" s="22"/>
      <c r="S4883" s="22"/>
      <c r="T4883" s="22"/>
      <c r="U4883" s="22"/>
      <c r="V4883" s="22"/>
      <c r="W4883" s="22"/>
      <c r="X4883" s="22"/>
      <c r="Y4883" s="22"/>
      <c r="Z4883" s="22"/>
      <c r="AA4883" s="22"/>
      <c r="AB4883" s="22"/>
      <c r="AC4883" s="22"/>
      <c r="AD4883" s="22"/>
      <c r="AE4883" s="22"/>
      <c r="AF4883" s="22"/>
      <c r="AG4883" s="22"/>
      <c r="AH4883" s="22"/>
      <c r="AI4883" s="22"/>
      <c r="AJ4883" s="22"/>
      <c r="AK4883" s="22"/>
      <c r="AL4883" s="22"/>
      <c r="AM4883" s="22"/>
      <c r="AN4883" s="22"/>
      <c r="AO4883" s="22"/>
      <c r="AP4883" s="22"/>
      <c r="AQ4883" s="22"/>
      <c r="AR4883" s="22"/>
      <c r="AS4883" s="22"/>
      <c r="AT4883" s="22"/>
      <c r="AU4883" s="22"/>
      <c r="AV4883" s="22"/>
      <c r="AW4883" s="22"/>
      <c r="AX4883" s="22"/>
      <c r="AY4883" s="22"/>
      <c r="AZ4883" s="22"/>
      <c r="BA4883" s="22"/>
      <c r="BB4883" s="22"/>
      <c r="BC4883" s="22"/>
      <c r="BD4883" s="22"/>
      <c r="BE4883" s="22"/>
      <c r="BF4883" s="22"/>
      <c r="BG4883" s="22"/>
      <c r="BH4883" s="22"/>
      <c r="BI4883" s="22"/>
      <c r="BJ4883" s="22"/>
      <c r="BK4883" s="22"/>
      <c r="BL4883" s="22"/>
      <c r="BM4883" s="22"/>
      <c r="BN4883" s="22"/>
      <c r="BO4883" s="22"/>
      <c r="BP4883" s="22"/>
      <c r="BQ4883" s="22"/>
      <c r="BR4883" s="22"/>
      <c r="BS4883" s="22"/>
      <c r="BT4883" s="22"/>
      <c r="BU4883" s="22"/>
      <c r="BV4883" s="22"/>
      <c r="BW4883" s="22"/>
      <c r="BX4883" s="22"/>
      <c r="BY4883" s="22"/>
      <c r="BZ4883" s="22"/>
      <c r="CA4883" s="22"/>
      <c r="CB4883" s="22"/>
      <c r="CC4883" s="22"/>
      <c r="CD4883" s="22"/>
      <c r="CE4883" s="22"/>
      <c r="CF4883" s="22"/>
      <c r="CG4883" s="22"/>
      <c r="CH4883" s="22"/>
      <c r="CI4883" s="22"/>
      <c r="CJ4883" s="22"/>
      <c r="CK4883" s="22"/>
      <c r="CL4883" s="22"/>
      <c r="CM4883" s="22"/>
      <c r="CN4883" s="22"/>
      <c r="CO4883" s="22"/>
    </row>
    <row r="4884" spans="1:93" s="2" customFormat="1" x14ac:dyDescent="0.3">
      <c r="A4884" s="73" t="s">
        <v>204</v>
      </c>
      <c r="B4884" s="73" t="s">
        <v>362</v>
      </c>
      <c r="C4884" s="67" t="s">
        <v>159</v>
      </c>
      <c r="D4884" s="67" t="str">
        <f t="shared" si="127"/>
        <v>Average car</v>
      </c>
      <c r="E4884" s="73"/>
      <c r="F4884" s="73" t="str">
        <f t="shared" si="127"/>
        <v>Petrol</v>
      </c>
      <c r="G4884" s="73" t="str">
        <f t="shared" si="127"/>
        <v>miles</v>
      </c>
      <c r="H4884" s="73" t="str">
        <f t="shared" si="127"/>
        <v>miles</v>
      </c>
      <c r="I4884" s="73" t="str">
        <f t="shared" si="127"/>
        <v>kg CO2</v>
      </c>
      <c r="J4884" s="86" t="str">
        <f t="shared" si="122"/>
        <v>Average car miles Managed cars (by size)</v>
      </c>
      <c r="K4884" s="120">
        <v>0.28991</v>
      </c>
      <c r="L4884" s="48"/>
      <c r="M4884" s="22"/>
      <c r="N4884" s="22"/>
      <c r="O4884" s="22"/>
      <c r="P4884" s="22"/>
      <c r="Q4884" s="22"/>
      <c r="R4884" s="22"/>
      <c r="S4884" s="22"/>
      <c r="T4884" s="2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c r="AQ4884" s="22"/>
      <c r="AR4884" s="22"/>
      <c r="AS4884" s="22"/>
      <c r="AT4884" s="22"/>
      <c r="AU4884" s="22"/>
      <c r="AV4884" s="22"/>
      <c r="AW4884" s="22"/>
      <c r="AX4884" s="22"/>
      <c r="AY4884" s="22"/>
      <c r="AZ4884" s="22"/>
      <c r="BA4884" s="22"/>
      <c r="BB4884" s="22"/>
      <c r="BC4884" s="22"/>
      <c r="BD4884" s="22"/>
      <c r="BE4884" s="22"/>
      <c r="BF4884" s="22"/>
      <c r="BG4884" s="22"/>
      <c r="BH4884" s="22"/>
      <c r="BI4884" s="22"/>
      <c r="BJ4884" s="22"/>
      <c r="BK4884" s="22"/>
      <c r="BL4884" s="22"/>
      <c r="BM4884" s="22"/>
      <c r="BN4884" s="22"/>
      <c r="BO4884" s="22"/>
      <c r="BP4884" s="22"/>
      <c r="BQ4884" s="22"/>
      <c r="BR4884" s="22"/>
      <c r="BS4884" s="22"/>
      <c r="BT4884" s="22"/>
      <c r="BU4884" s="22"/>
      <c r="BV4884" s="22"/>
      <c r="BW4884" s="22"/>
      <c r="BX4884" s="22"/>
      <c r="BY4884" s="22"/>
      <c r="BZ4884" s="22"/>
      <c r="CA4884" s="22"/>
      <c r="CB4884" s="22"/>
      <c r="CC4884" s="22"/>
      <c r="CD4884" s="22"/>
      <c r="CE4884" s="22"/>
      <c r="CF4884" s="22"/>
      <c r="CG4884" s="22"/>
      <c r="CH4884" s="22"/>
      <c r="CI4884" s="22"/>
      <c r="CJ4884" s="22"/>
      <c r="CK4884" s="22"/>
      <c r="CL4884" s="22"/>
      <c r="CM4884" s="22"/>
      <c r="CN4884" s="22"/>
      <c r="CO4884" s="22"/>
    </row>
    <row r="4885" spans="1:93" s="2" customFormat="1" x14ac:dyDescent="0.3">
      <c r="A4885" s="73" t="s">
        <v>204</v>
      </c>
      <c r="B4885" s="73" t="s">
        <v>362</v>
      </c>
      <c r="C4885" s="67" t="s">
        <v>159</v>
      </c>
      <c r="D4885" s="67" t="str">
        <f t="shared" si="127"/>
        <v>Average car</v>
      </c>
      <c r="E4885" s="73"/>
      <c r="F4885" s="73" t="str">
        <f t="shared" si="127"/>
        <v>Petrol</v>
      </c>
      <c r="G4885" s="73" t="str">
        <f t="shared" si="127"/>
        <v>miles</v>
      </c>
      <c r="H4885" s="73" t="str">
        <f t="shared" si="127"/>
        <v>miles</v>
      </c>
      <c r="I4885" s="73" t="str">
        <f t="shared" si="127"/>
        <v>kg N2O</v>
      </c>
      <c r="J4885" s="86" t="str">
        <f t="shared" si="122"/>
        <v>Average car miles Managed cars (by size)</v>
      </c>
      <c r="K4885" s="120">
        <v>6.0999999999999997E-4</v>
      </c>
      <c r="L4885" s="48"/>
      <c r="M4885" s="22"/>
      <c r="N4885" s="22"/>
      <c r="O4885" s="22"/>
      <c r="P4885" s="22"/>
      <c r="Q4885" s="22"/>
      <c r="R4885" s="22"/>
      <c r="S4885" s="22"/>
      <c r="T4885" s="22"/>
      <c r="U4885" s="22"/>
      <c r="V4885" s="22"/>
      <c r="W4885" s="22"/>
      <c r="X4885" s="22"/>
      <c r="Y4885" s="22"/>
      <c r="Z4885" s="22"/>
      <c r="AA4885" s="22"/>
      <c r="AB4885" s="22"/>
      <c r="AC4885" s="22"/>
      <c r="AD4885" s="22"/>
      <c r="AE4885" s="22"/>
      <c r="AF4885" s="22"/>
      <c r="AG4885" s="22"/>
      <c r="AH4885" s="22"/>
      <c r="AI4885" s="22"/>
      <c r="AJ4885" s="22"/>
      <c r="AK4885" s="22"/>
      <c r="AL4885" s="22"/>
      <c r="AM4885" s="22"/>
      <c r="AN4885" s="22"/>
      <c r="AO4885" s="22"/>
      <c r="AP4885" s="22"/>
      <c r="AQ4885" s="22"/>
      <c r="AR4885" s="22"/>
      <c r="AS4885" s="22"/>
      <c r="AT4885" s="22"/>
      <c r="AU4885" s="22"/>
      <c r="AV4885" s="22"/>
      <c r="AW4885" s="22"/>
      <c r="AX4885" s="22"/>
      <c r="AY4885" s="22"/>
      <c r="AZ4885" s="22"/>
      <c r="BA4885" s="22"/>
      <c r="BB4885" s="22"/>
      <c r="BC4885" s="22"/>
      <c r="BD4885" s="22"/>
      <c r="BE4885" s="22"/>
      <c r="BF4885" s="22"/>
      <c r="BG4885" s="22"/>
      <c r="BH4885" s="22"/>
      <c r="BI4885" s="22"/>
      <c r="BJ4885" s="22"/>
      <c r="BK4885" s="22"/>
      <c r="BL4885" s="22"/>
      <c r="BM4885" s="22"/>
      <c r="BN4885" s="22"/>
      <c r="BO4885" s="22"/>
      <c r="BP4885" s="22"/>
      <c r="BQ4885" s="22"/>
      <c r="BR4885" s="22"/>
      <c r="BS4885" s="22"/>
      <c r="BT4885" s="22"/>
      <c r="BU4885" s="22"/>
      <c r="BV4885" s="22"/>
      <c r="BW4885" s="22"/>
      <c r="BX4885" s="22"/>
      <c r="BY4885" s="22"/>
      <c r="BZ4885" s="22"/>
      <c r="CA4885" s="22"/>
      <c r="CB4885" s="22"/>
      <c r="CC4885" s="22"/>
      <c r="CD4885" s="22"/>
      <c r="CE4885" s="22"/>
      <c r="CF4885" s="22"/>
      <c r="CG4885" s="22"/>
      <c r="CH4885" s="22"/>
      <c r="CI4885" s="22"/>
      <c r="CJ4885" s="22"/>
      <c r="CK4885" s="22"/>
      <c r="CL4885" s="22"/>
      <c r="CM4885" s="22"/>
      <c r="CN4885" s="22"/>
      <c r="CO4885" s="22"/>
    </row>
    <row r="4886" spans="1:93" s="2" customFormat="1" x14ac:dyDescent="0.3">
      <c r="A4886" s="73" t="s">
        <v>204</v>
      </c>
      <c r="B4886" s="73" t="s">
        <v>362</v>
      </c>
      <c r="C4886" s="67" t="s">
        <v>159</v>
      </c>
      <c r="D4886" s="67" t="str">
        <f t="shared" si="127"/>
        <v>Average car</v>
      </c>
      <c r="E4886" s="73"/>
      <c r="F4886" s="73" t="str">
        <f t="shared" si="127"/>
        <v>Hybrid</v>
      </c>
      <c r="G4886" s="73" t="str">
        <f t="shared" si="127"/>
        <v>km</v>
      </c>
      <c r="H4886" s="73" t="str">
        <f t="shared" si="127"/>
        <v>km</v>
      </c>
      <c r="I4886" s="73" t="str">
        <f t="shared" si="127"/>
        <v>kg CO2e</v>
      </c>
      <c r="J4886" s="86" t="str">
        <f t="shared" si="122"/>
        <v>Average car km Managed cars (by size)</v>
      </c>
      <c r="K4886" s="120">
        <v>0.11473</v>
      </c>
      <c r="L4886" s="48"/>
      <c r="M4886" s="22"/>
      <c r="N4886" s="22"/>
      <c r="O4886" s="22"/>
      <c r="P4886" s="22"/>
      <c r="Q4886" s="22"/>
      <c r="R4886" s="22"/>
      <c r="S4886" s="22"/>
      <c r="T4886" s="2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c r="AQ4886" s="22"/>
      <c r="AR4886" s="22"/>
      <c r="AS4886" s="22"/>
      <c r="AT4886" s="22"/>
      <c r="AU4886" s="22"/>
      <c r="AV4886" s="22"/>
      <c r="AW4886" s="22"/>
      <c r="AX4886" s="22"/>
      <c r="AY4886" s="22"/>
      <c r="AZ4886" s="22"/>
      <c r="BA4886" s="22"/>
      <c r="BB4886" s="22"/>
      <c r="BC4886" s="22"/>
      <c r="BD4886" s="22"/>
      <c r="BE4886" s="22"/>
      <c r="BF4886" s="22"/>
      <c r="BG4886" s="22"/>
      <c r="BH4886" s="22"/>
      <c r="BI4886" s="22"/>
      <c r="BJ4886" s="22"/>
      <c r="BK4886" s="22"/>
      <c r="BL4886" s="22"/>
      <c r="BM4886" s="22"/>
      <c r="BN4886" s="22"/>
      <c r="BO4886" s="22"/>
      <c r="BP4886" s="22"/>
      <c r="BQ4886" s="22"/>
      <c r="BR4886" s="22"/>
      <c r="BS4886" s="22"/>
      <c r="BT4886" s="22"/>
      <c r="BU4886" s="22"/>
      <c r="BV4886" s="22"/>
      <c r="BW4886" s="22"/>
      <c r="BX4886" s="22"/>
      <c r="BY4886" s="22"/>
      <c r="BZ4886" s="22"/>
      <c r="CA4886" s="22"/>
      <c r="CB4886" s="22"/>
      <c r="CC4886" s="22"/>
      <c r="CD4886" s="22"/>
      <c r="CE4886" s="22"/>
      <c r="CF4886" s="22"/>
      <c r="CG4886" s="22"/>
      <c r="CH4886" s="22"/>
      <c r="CI4886" s="22"/>
      <c r="CJ4886" s="22"/>
      <c r="CK4886" s="22"/>
      <c r="CL4886" s="22"/>
      <c r="CM4886" s="22"/>
      <c r="CN4886" s="22"/>
      <c r="CO4886" s="22"/>
    </row>
    <row r="4887" spans="1:93" s="2" customFormat="1" x14ac:dyDescent="0.3">
      <c r="A4887" s="73" t="s">
        <v>204</v>
      </c>
      <c r="B4887" s="73" t="s">
        <v>362</v>
      </c>
      <c r="C4887" s="67" t="s">
        <v>159</v>
      </c>
      <c r="D4887" s="67" t="str">
        <f t="shared" si="127"/>
        <v>Average car</v>
      </c>
      <c r="E4887" s="73"/>
      <c r="F4887" s="73" t="str">
        <f t="shared" si="127"/>
        <v>Hybrid</v>
      </c>
      <c r="G4887" s="73" t="str">
        <f t="shared" si="127"/>
        <v>km</v>
      </c>
      <c r="H4887" s="73" t="str">
        <f t="shared" si="127"/>
        <v>km</v>
      </c>
      <c r="I4887" s="73" t="str">
        <f t="shared" si="127"/>
        <v>kg CH4</v>
      </c>
      <c r="J4887" s="86" t="str">
        <f t="shared" si="122"/>
        <v>Average car km Managed cars (by size)</v>
      </c>
      <c r="K4887" s="120">
        <v>1.6000000000000001E-4</v>
      </c>
      <c r="L4887" s="48"/>
      <c r="M4887" s="22"/>
      <c r="N4887" s="22"/>
      <c r="O4887" s="22"/>
      <c r="P4887" s="22"/>
      <c r="Q4887" s="22"/>
      <c r="R4887" s="22"/>
      <c r="S4887" s="22"/>
      <c r="T4887" s="22"/>
      <c r="U4887" s="22"/>
      <c r="V4887" s="22"/>
      <c r="W4887" s="22"/>
      <c r="X4887" s="22"/>
      <c r="Y4887" s="22"/>
      <c r="Z4887" s="22"/>
      <c r="AA4887" s="22"/>
      <c r="AB4887" s="22"/>
      <c r="AC4887" s="22"/>
      <c r="AD4887" s="22"/>
      <c r="AE4887" s="22"/>
      <c r="AF4887" s="22"/>
      <c r="AG4887" s="22"/>
      <c r="AH4887" s="22"/>
      <c r="AI4887" s="22"/>
      <c r="AJ4887" s="22"/>
      <c r="AK4887" s="22"/>
      <c r="AL4887" s="22"/>
      <c r="AM4887" s="22"/>
      <c r="AN4887" s="22"/>
      <c r="AO4887" s="22"/>
      <c r="AP4887" s="22"/>
      <c r="AQ4887" s="22"/>
      <c r="AR4887" s="22"/>
      <c r="AS4887" s="22"/>
      <c r="AT4887" s="22"/>
      <c r="AU4887" s="22"/>
      <c r="AV4887" s="22"/>
      <c r="AW4887" s="22"/>
      <c r="AX4887" s="22"/>
      <c r="AY4887" s="22"/>
      <c r="AZ4887" s="22"/>
      <c r="BA4887" s="22"/>
      <c r="BB4887" s="22"/>
      <c r="BC4887" s="22"/>
      <c r="BD4887" s="22"/>
      <c r="BE4887" s="22"/>
      <c r="BF4887" s="22"/>
      <c r="BG4887" s="22"/>
      <c r="BH4887" s="22"/>
      <c r="BI4887" s="22"/>
      <c r="BJ4887" s="22"/>
      <c r="BK4887" s="22"/>
      <c r="BL4887" s="22"/>
      <c r="BM4887" s="22"/>
      <c r="BN4887" s="22"/>
      <c r="BO4887" s="22"/>
      <c r="BP4887" s="22"/>
      <c r="BQ4887" s="22"/>
      <c r="BR4887" s="22"/>
      <c r="BS4887" s="22"/>
      <c r="BT4887" s="22"/>
      <c r="BU4887" s="22"/>
      <c r="BV4887" s="22"/>
      <c r="BW4887" s="22"/>
      <c r="BX4887" s="22"/>
      <c r="BY4887" s="22"/>
      <c r="BZ4887" s="22"/>
      <c r="CA4887" s="22"/>
      <c r="CB4887" s="22"/>
      <c r="CC4887" s="22"/>
      <c r="CD4887" s="22"/>
      <c r="CE4887" s="22"/>
      <c r="CF4887" s="22"/>
      <c r="CG4887" s="22"/>
      <c r="CH4887" s="22"/>
      <c r="CI4887" s="22"/>
      <c r="CJ4887" s="22"/>
      <c r="CK4887" s="22"/>
      <c r="CL4887" s="22"/>
      <c r="CM4887" s="22"/>
      <c r="CN4887" s="22"/>
      <c r="CO4887" s="22"/>
    </row>
    <row r="4888" spans="1:93" s="2" customFormat="1" x14ac:dyDescent="0.3">
      <c r="A4888" s="73" t="s">
        <v>204</v>
      </c>
      <c r="B4888" s="73" t="s">
        <v>362</v>
      </c>
      <c r="C4888" s="67" t="s">
        <v>159</v>
      </c>
      <c r="D4888" s="67" t="str">
        <f t="shared" si="127"/>
        <v>Average car</v>
      </c>
      <c r="E4888" s="73"/>
      <c r="F4888" s="73" t="str">
        <f t="shared" si="127"/>
        <v>Hybrid</v>
      </c>
      <c r="G4888" s="73" t="str">
        <f t="shared" si="127"/>
        <v>km</v>
      </c>
      <c r="H4888" s="73" t="str">
        <f t="shared" si="127"/>
        <v>km</v>
      </c>
      <c r="I4888" s="73" t="str">
        <f t="shared" si="127"/>
        <v>kg CO2</v>
      </c>
      <c r="J4888" s="86" t="str">
        <f t="shared" si="122"/>
        <v>Average car km Managed cars (by size)</v>
      </c>
      <c r="K4888" s="120">
        <v>0.11346000000000001</v>
      </c>
      <c r="L4888" s="48"/>
      <c r="M4888" s="22"/>
      <c r="N4888" s="22"/>
      <c r="O4888" s="22"/>
      <c r="P4888" s="22"/>
      <c r="Q4888" s="22"/>
      <c r="R4888" s="22"/>
      <c r="S4888" s="22"/>
      <c r="T4888" s="2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c r="AQ4888" s="22"/>
      <c r="AR4888" s="22"/>
      <c r="AS4888" s="22"/>
      <c r="AT4888" s="22"/>
      <c r="AU4888" s="22"/>
      <c r="AV4888" s="22"/>
      <c r="AW4888" s="22"/>
      <c r="AX4888" s="22"/>
      <c r="AY4888" s="22"/>
      <c r="AZ4888" s="22"/>
      <c r="BA4888" s="22"/>
      <c r="BB4888" s="22"/>
      <c r="BC4888" s="22"/>
      <c r="BD4888" s="22"/>
      <c r="BE4888" s="22"/>
      <c r="BF4888" s="22"/>
      <c r="BG4888" s="22"/>
      <c r="BH4888" s="22"/>
      <c r="BI4888" s="22"/>
      <c r="BJ4888" s="22"/>
      <c r="BK4888" s="22"/>
      <c r="BL4888" s="22"/>
      <c r="BM4888" s="22"/>
      <c r="BN4888" s="22"/>
      <c r="BO4888" s="22"/>
      <c r="BP4888" s="22"/>
      <c r="BQ4888" s="22"/>
      <c r="BR4888" s="22"/>
      <c r="BS4888" s="22"/>
      <c r="BT4888" s="22"/>
      <c r="BU4888" s="22"/>
      <c r="BV4888" s="22"/>
      <c r="BW4888" s="22"/>
      <c r="BX4888" s="22"/>
      <c r="BY4888" s="22"/>
      <c r="BZ4888" s="22"/>
      <c r="CA4888" s="22"/>
      <c r="CB4888" s="22"/>
      <c r="CC4888" s="22"/>
      <c r="CD4888" s="22"/>
      <c r="CE4888" s="22"/>
      <c r="CF4888" s="22"/>
      <c r="CG4888" s="22"/>
      <c r="CH4888" s="22"/>
      <c r="CI4888" s="22"/>
      <c r="CJ4888" s="22"/>
      <c r="CK4888" s="22"/>
      <c r="CL4888" s="22"/>
      <c r="CM4888" s="22"/>
      <c r="CN4888" s="22"/>
      <c r="CO4888" s="22"/>
    </row>
    <row r="4889" spans="1:93" s="2" customFormat="1" x14ac:dyDescent="0.3">
      <c r="A4889" s="73" t="s">
        <v>204</v>
      </c>
      <c r="B4889" s="73" t="s">
        <v>362</v>
      </c>
      <c r="C4889" s="67" t="s">
        <v>159</v>
      </c>
      <c r="D4889" s="67" t="str">
        <f t="shared" si="127"/>
        <v>Average car</v>
      </c>
      <c r="E4889" s="73"/>
      <c r="F4889" s="73" t="str">
        <f t="shared" si="127"/>
        <v>Hybrid</v>
      </c>
      <c r="G4889" s="73" t="str">
        <f t="shared" si="127"/>
        <v>km</v>
      </c>
      <c r="H4889" s="73" t="str">
        <f t="shared" si="127"/>
        <v>km</v>
      </c>
      <c r="I4889" s="73" t="str">
        <f t="shared" si="127"/>
        <v>kg N2O</v>
      </c>
      <c r="J4889" s="86" t="str">
        <f t="shared" si="122"/>
        <v>Average car km Managed cars (by size)</v>
      </c>
      <c r="K4889" s="120">
        <v>1.1100000000000001E-3</v>
      </c>
      <c r="L4889" s="48"/>
      <c r="M4889" s="22"/>
      <c r="N4889" s="22"/>
      <c r="O4889" s="22"/>
      <c r="P4889" s="22"/>
      <c r="Q4889" s="22"/>
      <c r="R4889" s="22"/>
      <c r="S4889" s="22"/>
      <c r="T4889" s="22"/>
      <c r="U4889" s="22"/>
      <c r="V4889" s="22"/>
      <c r="W4889" s="22"/>
      <c r="X4889" s="22"/>
      <c r="Y4889" s="22"/>
      <c r="Z4889" s="22"/>
      <c r="AA4889" s="22"/>
      <c r="AB4889" s="22"/>
      <c r="AC4889" s="22"/>
      <c r="AD4889" s="22"/>
      <c r="AE4889" s="22"/>
      <c r="AF4889" s="22"/>
      <c r="AG4889" s="22"/>
      <c r="AH4889" s="22"/>
      <c r="AI4889" s="22"/>
      <c r="AJ4889" s="22"/>
      <c r="AK4889" s="22"/>
      <c r="AL4889" s="22"/>
      <c r="AM4889" s="22"/>
      <c r="AN4889" s="22"/>
      <c r="AO4889" s="22"/>
      <c r="AP4889" s="22"/>
      <c r="AQ4889" s="22"/>
      <c r="AR4889" s="22"/>
      <c r="AS4889" s="22"/>
      <c r="AT4889" s="22"/>
      <c r="AU4889" s="22"/>
      <c r="AV4889" s="22"/>
      <c r="AW4889" s="22"/>
      <c r="AX4889" s="22"/>
      <c r="AY4889" s="22"/>
      <c r="AZ4889" s="22"/>
      <c r="BA4889" s="22"/>
      <c r="BB4889" s="22"/>
      <c r="BC4889" s="22"/>
      <c r="BD4889" s="22"/>
      <c r="BE4889" s="22"/>
      <c r="BF4889" s="22"/>
      <c r="BG4889" s="22"/>
      <c r="BH4889" s="22"/>
      <c r="BI4889" s="22"/>
      <c r="BJ4889" s="22"/>
      <c r="BK4889" s="22"/>
      <c r="BL4889" s="22"/>
      <c r="BM4889" s="22"/>
      <c r="BN4889" s="22"/>
      <c r="BO4889" s="22"/>
      <c r="BP4889" s="22"/>
      <c r="BQ4889" s="22"/>
      <c r="BR4889" s="22"/>
      <c r="BS4889" s="22"/>
      <c r="BT4889" s="22"/>
      <c r="BU4889" s="22"/>
      <c r="BV4889" s="22"/>
      <c r="BW4889" s="22"/>
      <c r="BX4889" s="22"/>
      <c r="BY4889" s="22"/>
      <c r="BZ4889" s="22"/>
      <c r="CA4889" s="22"/>
      <c r="CB4889" s="22"/>
      <c r="CC4889" s="22"/>
      <c r="CD4889" s="22"/>
      <c r="CE4889" s="22"/>
      <c r="CF4889" s="22"/>
      <c r="CG4889" s="22"/>
      <c r="CH4889" s="22"/>
      <c r="CI4889" s="22"/>
      <c r="CJ4889" s="22"/>
      <c r="CK4889" s="22"/>
      <c r="CL4889" s="22"/>
      <c r="CM4889" s="22"/>
      <c r="CN4889" s="22"/>
      <c r="CO4889" s="22"/>
    </row>
    <row r="4890" spans="1:93" s="2" customFormat="1" x14ac:dyDescent="0.3">
      <c r="A4890" s="73" t="s">
        <v>204</v>
      </c>
      <c r="B4890" s="73" t="s">
        <v>362</v>
      </c>
      <c r="C4890" s="67" t="s">
        <v>159</v>
      </c>
      <c r="D4890" s="67" t="str">
        <f t="shared" ref="D4890:I4899" si="128">D4190</f>
        <v>Average car</v>
      </c>
      <c r="E4890" s="73"/>
      <c r="F4890" s="73" t="str">
        <f t="shared" si="128"/>
        <v>Hybrid</v>
      </c>
      <c r="G4890" s="73" t="str">
        <f t="shared" si="128"/>
        <v>miles</v>
      </c>
      <c r="H4890" s="73" t="str">
        <f t="shared" si="128"/>
        <v>miles</v>
      </c>
      <c r="I4890" s="73" t="str">
        <f t="shared" si="128"/>
        <v>kg CO2e</v>
      </c>
      <c r="J4890" s="86" t="str">
        <f t="shared" si="122"/>
        <v>Average car miles Managed cars (by size)</v>
      </c>
      <c r="K4890" s="120">
        <v>0.18464000000000003</v>
      </c>
      <c r="L4890" s="48"/>
      <c r="M4890" s="22"/>
      <c r="N4890" s="22"/>
      <c r="O4890" s="22"/>
      <c r="P4890" s="22"/>
      <c r="Q4890" s="22"/>
      <c r="R4890" s="22"/>
      <c r="S4890" s="22"/>
      <c r="T4890" s="2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c r="AQ4890" s="22"/>
      <c r="AR4890" s="22"/>
      <c r="AS4890" s="22"/>
      <c r="AT4890" s="22"/>
      <c r="AU4890" s="22"/>
      <c r="AV4890" s="22"/>
      <c r="AW4890" s="22"/>
      <c r="AX4890" s="22"/>
      <c r="AY4890" s="22"/>
      <c r="AZ4890" s="22"/>
      <c r="BA4890" s="22"/>
      <c r="BB4890" s="22"/>
      <c r="BC4890" s="22"/>
      <c r="BD4890" s="22"/>
      <c r="BE4890" s="22"/>
      <c r="BF4890" s="22"/>
      <c r="BG4890" s="22"/>
      <c r="BH4890" s="22"/>
      <c r="BI4890" s="22"/>
      <c r="BJ4890" s="22"/>
      <c r="BK4890" s="22"/>
      <c r="BL4890" s="22"/>
      <c r="BM4890" s="22"/>
      <c r="BN4890" s="22"/>
      <c r="BO4890" s="22"/>
      <c r="BP4890" s="22"/>
      <c r="BQ4890" s="22"/>
      <c r="BR4890" s="22"/>
      <c r="BS4890" s="22"/>
      <c r="BT4890" s="22"/>
      <c r="BU4890" s="22"/>
      <c r="BV4890" s="22"/>
      <c r="BW4890" s="22"/>
      <c r="BX4890" s="22"/>
      <c r="BY4890" s="22"/>
      <c r="BZ4890" s="22"/>
      <c r="CA4890" s="22"/>
      <c r="CB4890" s="22"/>
      <c r="CC4890" s="22"/>
      <c r="CD4890" s="22"/>
      <c r="CE4890" s="22"/>
      <c r="CF4890" s="22"/>
      <c r="CG4890" s="22"/>
      <c r="CH4890" s="22"/>
      <c r="CI4890" s="22"/>
      <c r="CJ4890" s="22"/>
      <c r="CK4890" s="22"/>
      <c r="CL4890" s="22"/>
      <c r="CM4890" s="22"/>
      <c r="CN4890" s="22"/>
      <c r="CO4890" s="22"/>
    </row>
    <row r="4891" spans="1:93" s="2" customFormat="1" x14ac:dyDescent="0.3">
      <c r="A4891" s="73" t="s">
        <v>204</v>
      </c>
      <c r="B4891" s="73" t="s">
        <v>362</v>
      </c>
      <c r="C4891" s="67" t="s">
        <v>159</v>
      </c>
      <c r="D4891" s="67" t="str">
        <f t="shared" si="128"/>
        <v>Average car</v>
      </c>
      <c r="E4891" s="73"/>
      <c r="F4891" s="73" t="str">
        <f t="shared" si="128"/>
        <v>Hybrid</v>
      </c>
      <c r="G4891" s="73" t="str">
        <f t="shared" si="128"/>
        <v>miles</v>
      </c>
      <c r="H4891" s="73" t="str">
        <f t="shared" si="128"/>
        <v>miles</v>
      </c>
      <c r="I4891" s="73" t="str">
        <f t="shared" si="128"/>
        <v>kg CH4</v>
      </c>
      <c r="J4891" s="86" t="str">
        <f t="shared" si="122"/>
        <v>Average car miles Managed cars (by size)</v>
      </c>
      <c r="K4891" s="120">
        <v>2.5999999999999998E-4</v>
      </c>
      <c r="L4891" s="48"/>
      <c r="M4891" s="22"/>
      <c r="N4891" s="22"/>
      <c r="O4891" s="22"/>
      <c r="P4891" s="22"/>
      <c r="Q4891" s="22"/>
      <c r="R4891" s="22"/>
      <c r="S4891" s="22"/>
      <c r="T4891" s="22"/>
      <c r="U4891" s="22"/>
      <c r="V4891" s="22"/>
      <c r="W4891" s="22"/>
      <c r="X4891" s="22"/>
      <c r="Y4891" s="22"/>
      <c r="Z4891" s="22"/>
      <c r="AA4891" s="22"/>
      <c r="AB4891" s="22"/>
      <c r="AC4891" s="22"/>
      <c r="AD4891" s="22"/>
      <c r="AE4891" s="22"/>
      <c r="AF4891" s="22"/>
      <c r="AG4891" s="22"/>
      <c r="AH4891" s="22"/>
      <c r="AI4891" s="22"/>
      <c r="AJ4891" s="22"/>
      <c r="AK4891" s="22"/>
      <c r="AL4891" s="22"/>
      <c r="AM4891" s="22"/>
      <c r="AN4891" s="22"/>
      <c r="AO4891" s="22"/>
      <c r="AP4891" s="22"/>
      <c r="AQ4891" s="22"/>
      <c r="AR4891" s="22"/>
      <c r="AS4891" s="22"/>
      <c r="AT4891" s="22"/>
      <c r="AU4891" s="22"/>
      <c r="AV4891" s="22"/>
      <c r="AW4891" s="22"/>
      <c r="AX4891" s="22"/>
      <c r="AY4891" s="22"/>
      <c r="AZ4891" s="22"/>
      <c r="BA4891" s="22"/>
      <c r="BB4891" s="22"/>
      <c r="BC4891" s="22"/>
      <c r="BD4891" s="22"/>
      <c r="BE4891" s="22"/>
      <c r="BF4891" s="22"/>
      <c r="BG4891" s="22"/>
      <c r="BH4891" s="22"/>
      <c r="BI4891" s="22"/>
      <c r="BJ4891" s="22"/>
      <c r="BK4891" s="22"/>
      <c r="BL4891" s="22"/>
      <c r="BM4891" s="22"/>
      <c r="BN4891" s="22"/>
      <c r="BO4891" s="22"/>
      <c r="BP4891" s="22"/>
      <c r="BQ4891" s="22"/>
      <c r="BR4891" s="22"/>
      <c r="BS4891" s="22"/>
      <c r="BT4891" s="22"/>
      <c r="BU4891" s="22"/>
      <c r="BV4891" s="22"/>
      <c r="BW4891" s="22"/>
      <c r="BX4891" s="22"/>
      <c r="BY4891" s="22"/>
      <c r="BZ4891" s="22"/>
      <c r="CA4891" s="22"/>
      <c r="CB4891" s="22"/>
      <c r="CC4891" s="22"/>
      <c r="CD4891" s="22"/>
      <c r="CE4891" s="22"/>
      <c r="CF4891" s="22"/>
      <c r="CG4891" s="22"/>
      <c r="CH4891" s="22"/>
      <c r="CI4891" s="22"/>
      <c r="CJ4891" s="22"/>
      <c r="CK4891" s="22"/>
      <c r="CL4891" s="22"/>
      <c r="CM4891" s="22"/>
      <c r="CN4891" s="22"/>
      <c r="CO4891" s="22"/>
    </row>
    <row r="4892" spans="1:93" s="2" customFormat="1" x14ac:dyDescent="0.3">
      <c r="A4892" s="73" t="s">
        <v>204</v>
      </c>
      <c r="B4892" s="73" t="s">
        <v>362</v>
      </c>
      <c r="C4892" s="67" t="s">
        <v>159</v>
      </c>
      <c r="D4892" s="67" t="str">
        <f t="shared" si="128"/>
        <v>Average car</v>
      </c>
      <c r="E4892" s="73"/>
      <c r="F4892" s="73" t="str">
        <f t="shared" si="128"/>
        <v>Hybrid</v>
      </c>
      <c r="G4892" s="73" t="str">
        <f t="shared" si="128"/>
        <v>miles</v>
      </c>
      <c r="H4892" s="73" t="str">
        <f t="shared" si="128"/>
        <v>miles</v>
      </c>
      <c r="I4892" s="73" t="str">
        <f t="shared" si="128"/>
        <v>kg CO2</v>
      </c>
      <c r="J4892" s="86" t="str">
        <f t="shared" si="122"/>
        <v>Average car miles Managed cars (by size)</v>
      </c>
      <c r="K4892" s="120">
        <v>0.18259</v>
      </c>
      <c r="L4892" s="48"/>
      <c r="M4892" s="22"/>
      <c r="N4892" s="22"/>
      <c r="O4892" s="22"/>
      <c r="P4892" s="22"/>
      <c r="Q4892" s="22"/>
      <c r="R4892" s="22"/>
      <c r="S4892" s="22"/>
      <c r="T4892" s="2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c r="AQ4892" s="22"/>
      <c r="AR4892" s="22"/>
      <c r="AS4892" s="22"/>
      <c r="AT4892" s="22"/>
      <c r="AU4892" s="22"/>
      <c r="AV4892" s="22"/>
      <c r="AW4892" s="22"/>
      <c r="AX4892" s="22"/>
      <c r="AY4892" s="22"/>
      <c r="AZ4892" s="22"/>
      <c r="BA4892" s="22"/>
      <c r="BB4892" s="22"/>
      <c r="BC4892" s="22"/>
      <c r="BD4892" s="22"/>
      <c r="BE4892" s="22"/>
      <c r="BF4892" s="22"/>
      <c r="BG4892" s="22"/>
      <c r="BH4892" s="22"/>
      <c r="BI4892" s="22"/>
      <c r="BJ4892" s="22"/>
      <c r="BK4892" s="22"/>
      <c r="BL4892" s="22"/>
      <c r="BM4892" s="22"/>
      <c r="BN4892" s="22"/>
      <c r="BO4892" s="22"/>
      <c r="BP4892" s="22"/>
      <c r="BQ4892" s="22"/>
      <c r="BR4892" s="22"/>
      <c r="BS4892" s="22"/>
      <c r="BT4892" s="22"/>
      <c r="BU4892" s="22"/>
      <c r="BV4892" s="22"/>
      <c r="BW4892" s="22"/>
      <c r="BX4892" s="22"/>
      <c r="BY4892" s="22"/>
      <c r="BZ4892" s="22"/>
      <c r="CA4892" s="22"/>
      <c r="CB4892" s="22"/>
      <c r="CC4892" s="22"/>
      <c r="CD4892" s="22"/>
      <c r="CE4892" s="22"/>
      <c r="CF4892" s="22"/>
      <c r="CG4892" s="22"/>
      <c r="CH4892" s="22"/>
      <c r="CI4892" s="22"/>
      <c r="CJ4892" s="22"/>
      <c r="CK4892" s="22"/>
      <c r="CL4892" s="22"/>
      <c r="CM4892" s="22"/>
      <c r="CN4892" s="22"/>
      <c r="CO4892" s="22"/>
    </row>
    <row r="4893" spans="1:93" s="2" customFormat="1" x14ac:dyDescent="0.3">
      <c r="A4893" s="73" t="s">
        <v>204</v>
      </c>
      <c r="B4893" s="73" t="s">
        <v>362</v>
      </c>
      <c r="C4893" s="67" t="s">
        <v>159</v>
      </c>
      <c r="D4893" s="67" t="str">
        <f t="shared" si="128"/>
        <v>Average car</v>
      </c>
      <c r="E4893" s="73"/>
      <c r="F4893" s="73" t="str">
        <f t="shared" si="128"/>
        <v>Hybrid</v>
      </c>
      <c r="G4893" s="73" t="str">
        <f t="shared" si="128"/>
        <v>miles</v>
      </c>
      <c r="H4893" s="73" t="str">
        <f t="shared" si="128"/>
        <v>miles</v>
      </c>
      <c r="I4893" s="73" t="str">
        <f t="shared" si="128"/>
        <v>kg N2O</v>
      </c>
      <c r="J4893" s="86" t="str">
        <f t="shared" si="122"/>
        <v>Average car miles Managed cars (by size)</v>
      </c>
      <c r="K4893" s="120">
        <v>1.7899999999999999E-3</v>
      </c>
      <c r="L4893" s="48"/>
      <c r="M4893" s="22"/>
      <c r="N4893" s="22"/>
      <c r="O4893" s="22"/>
      <c r="P4893" s="22"/>
      <c r="Q4893" s="22"/>
      <c r="R4893" s="22"/>
      <c r="S4893" s="22"/>
      <c r="T4893" s="22"/>
      <c r="U4893" s="22"/>
      <c r="V4893" s="22"/>
      <c r="W4893" s="22"/>
      <c r="X4893" s="22"/>
      <c r="Y4893" s="22"/>
      <c r="Z4893" s="22"/>
      <c r="AA4893" s="22"/>
      <c r="AB4893" s="22"/>
      <c r="AC4893" s="22"/>
      <c r="AD4893" s="22"/>
      <c r="AE4893" s="22"/>
      <c r="AF4893" s="22"/>
      <c r="AG4893" s="22"/>
      <c r="AH4893" s="22"/>
      <c r="AI4893" s="22"/>
      <c r="AJ4893" s="22"/>
      <c r="AK4893" s="22"/>
      <c r="AL4893" s="22"/>
      <c r="AM4893" s="22"/>
      <c r="AN4893" s="22"/>
      <c r="AO4893" s="22"/>
      <c r="AP4893" s="22"/>
      <c r="AQ4893" s="22"/>
      <c r="AR4893" s="22"/>
      <c r="AS4893" s="22"/>
      <c r="AT4893" s="22"/>
      <c r="AU4893" s="22"/>
      <c r="AV4893" s="22"/>
      <c r="AW4893" s="22"/>
      <c r="AX4893" s="22"/>
      <c r="AY4893" s="22"/>
      <c r="AZ4893" s="22"/>
      <c r="BA4893" s="22"/>
      <c r="BB4893" s="22"/>
      <c r="BC4893" s="22"/>
      <c r="BD4893" s="22"/>
      <c r="BE4893" s="22"/>
      <c r="BF4893" s="22"/>
      <c r="BG4893" s="22"/>
      <c r="BH4893" s="22"/>
      <c r="BI4893" s="22"/>
      <c r="BJ4893" s="22"/>
      <c r="BK4893" s="22"/>
      <c r="BL4893" s="22"/>
      <c r="BM4893" s="22"/>
      <c r="BN4893" s="22"/>
      <c r="BO4893" s="22"/>
      <c r="BP4893" s="22"/>
      <c r="BQ4893" s="22"/>
      <c r="BR4893" s="22"/>
      <c r="BS4893" s="22"/>
      <c r="BT4893" s="22"/>
      <c r="BU4893" s="22"/>
      <c r="BV4893" s="22"/>
      <c r="BW4893" s="22"/>
      <c r="BX4893" s="22"/>
      <c r="BY4893" s="22"/>
      <c r="BZ4893" s="22"/>
      <c r="CA4893" s="22"/>
      <c r="CB4893" s="22"/>
      <c r="CC4893" s="22"/>
      <c r="CD4893" s="22"/>
      <c r="CE4893" s="22"/>
      <c r="CF4893" s="22"/>
      <c r="CG4893" s="22"/>
      <c r="CH4893" s="22"/>
      <c r="CI4893" s="22"/>
      <c r="CJ4893" s="22"/>
      <c r="CK4893" s="22"/>
      <c r="CL4893" s="22"/>
      <c r="CM4893" s="22"/>
      <c r="CN4893" s="22"/>
      <c r="CO4893" s="22"/>
    </row>
    <row r="4894" spans="1:93" s="2" customFormat="1" x14ac:dyDescent="0.3">
      <c r="A4894" s="73" t="s">
        <v>204</v>
      </c>
      <c r="B4894" s="73" t="s">
        <v>362</v>
      </c>
      <c r="C4894" s="67" t="s">
        <v>159</v>
      </c>
      <c r="D4894" s="67" t="str">
        <f t="shared" si="128"/>
        <v>Average car</v>
      </c>
      <c r="E4894" s="73"/>
      <c r="F4894" s="73" t="str">
        <f t="shared" si="128"/>
        <v>CNG</v>
      </c>
      <c r="G4894" s="73" t="str">
        <f t="shared" si="128"/>
        <v>km</v>
      </c>
      <c r="H4894" s="73" t="str">
        <f t="shared" si="128"/>
        <v>km</v>
      </c>
      <c r="I4894" s="73" t="str">
        <f t="shared" si="128"/>
        <v>kg CO2e</v>
      </c>
      <c r="J4894" s="86" t="str">
        <f t="shared" si="122"/>
        <v>Average car km Managed cars (by size)</v>
      </c>
      <c r="K4894" s="120">
        <v>0.17802999999999999</v>
      </c>
      <c r="L4894" s="48"/>
      <c r="M4894" s="22"/>
      <c r="N4894" s="22"/>
      <c r="O4894" s="22"/>
      <c r="P4894" s="22"/>
      <c r="Q4894" s="22"/>
      <c r="R4894" s="22"/>
      <c r="S4894" s="22"/>
      <c r="T4894" s="2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c r="AQ4894" s="22"/>
      <c r="AR4894" s="22"/>
      <c r="AS4894" s="22"/>
      <c r="AT4894" s="22"/>
      <c r="AU4894" s="22"/>
      <c r="AV4894" s="22"/>
      <c r="AW4894" s="22"/>
      <c r="AX4894" s="22"/>
      <c r="AY4894" s="22"/>
      <c r="AZ4894" s="22"/>
      <c r="BA4894" s="22"/>
      <c r="BB4894" s="22"/>
      <c r="BC4894" s="22"/>
      <c r="BD4894" s="22"/>
      <c r="BE4894" s="22"/>
      <c r="BF4894" s="22"/>
      <c r="BG4894" s="22"/>
      <c r="BH4894" s="22"/>
      <c r="BI4894" s="22"/>
      <c r="BJ4894" s="22"/>
      <c r="BK4894" s="22"/>
      <c r="BL4894" s="22"/>
      <c r="BM4894" s="22"/>
      <c r="BN4894" s="22"/>
      <c r="BO4894" s="22"/>
      <c r="BP4894" s="22"/>
      <c r="BQ4894" s="22"/>
      <c r="BR4894" s="22"/>
      <c r="BS4894" s="22"/>
      <c r="BT4894" s="22"/>
      <c r="BU4894" s="22"/>
      <c r="BV4894" s="22"/>
      <c r="BW4894" s="22"/>
      <c r="BX4894" s="22"/>
      <c r="BY4894" s="22"/>
      <c r="BZ4894" s="22"/>
      <c r="CA4894" s="22"/>
      <c r="CB4894" s="22"/>
      <c r="CC4894" s="22"/>
      <c r="CD4894" s="22"/>
      <c r="CE4894" s="22"/>
      <c r="CF4894" s="22"/>
      <c r="CG4894" s="22"/>
      <c r="CH4894" s="22"/>
      <c r="CI4894" s="22"/>
      <c r="CJ4894" s="22"/>
      <c r="CK4894" s="22"/>
      <c r="CL4894" s="22"/>
      <c r="CM4894" s="22"/>
      <c r="CN4894" s="22"/>
      <c r="CO4894" s="22"/>
    </row>
    <row r="4895" spans="1:93" s="2" customFormat="1" x14ac:dyDescent="0.3">
      <c r="A4895" s="73" t="s">
        <v>204</v>
      </c>
      <c r="B4895" s="73" t="s">
        <v>362</v>
      </c>
      <c r="C4895" s="67" t="s">
        <v>159</v>
      </c>
      <c r="D4895" s="67" t="str">
        <f t="shared" si="128"/>
        <v>Average car</v>
      </c>
      <c r="E4895" s="73"/>
      <c r="F4895" s="73" t="str">
        <f t="shared" si="128"/>
        <v>CNG</v>
      </c>
      <c r="G4895" s="73" t="str">
        <f t="shared" si="128"/>
        <v>km</v>
      </c>
      <c r="H4895" s="73" t="str">
        <f t="shared" si="128"/>
        <v>km</v>
      </c>
      <c r="I4895" s="73" t="str">
        <f t="shared" si="128"/>
        <v>kg CH4</v>
      </c>
      <c r="J4895" s="86" t="str">
        <f t="shared" ref="J4895:J4933" si="129">CONCATENATE(D4895," ",H4895," ",C4895)</f>
        <v>Average car km Managed cars (by size)</v>
      </c>
      <c r="K4895" s="120">
        <v>1.5900000000000001E-3</v>
      </c>
      <c r="L4895" s="48"/>
      <c r="M4895" s="22"/>
      <c r="N4895" s="22"/>
      <c r="O4895" s="22"/>
      <c r="P4895" s="22"/>
      <c r="Q4895" s="22"/>
      <c r="R4895" s="22"/>
      <c r="S4895" s="22"/>
      <c r="T4895" s="22"/>
      <c r="U4895" s="22"/>
      <c r="V4895" s="22"/>
      <c r="W4895" s="22"/>
      <c r="X4895" s="22"/>
      <c r="Y4895" s="22"/>
      <c r="Z4895" s="22"/>
      <c r="AA4895" s="22"/>
      <c r="AB4895" s="22"/>
      <c r="AC4895" s="22"/>
      <c r="AD4895" s="22"/>
      <c r="AE4895" s="22"/>
      <c r="AF4895" s="22"/>
      <c r="AG4895" s="22"/>
      <c r="AH4895" s="22"/>
      <c r="AI4895" s="22"/>
      <c r="AJ4895" s="22"/>
      <c r="AK4895" s="22"/>
      <c r="AL4895" s="22"/>
      <c r="AM4895" s="22"/>
      <c r="AN4895" s="22"/>
      <c r="AO4895" s="22"/>
      <c r="AP4895" s="22"/>
      <c r="AQ4895" s="22"/>
      <c r="AR4895" s="22"/>
      <c r="AS4895" s="22"/>
      <c r="AT4895" s="22"/>
      <c r="AU4895" s="22"/>
      <c r="AV4895" s="22"/>
      <c r="AW4895" s="22"/>
      <c r="AX4895" s="22"/>
      <c r="AY4895" s="22"/>
      <c r="AZ4895" s="22"/>
      <c r="BA4895" s="22"/>
      <c r="BB4895" s="22"/>
      <c r="BC4895" s="22"/>
      <c r="BD4895" s="22"/>
      <c r="BE4895" s="22"/>
      <c r="BF4895" s="22"/>
      <c r="BG4895" s="22"/>
      <c r="BH4895" s="22"/>
      <c r="BI4895" s="22"/>
      <c r="BJ4895" s="22"/>
      <c r="BK4895" s="22"/>
      <c r="BL4895" s="22"/>
      <c r="BM4895" s="22"/>
      <c r="BN4895" s="22"/>
      <c r="BO4895" s="22"/>
      <c r="BP4895" s="22"/>
      <c r="BQ4895" s="22"/>
      <c r="BR4895" s="22"/>
      <c r="BS4895" s="22"/>
      <c r="BT4895" s="22"/>
      <c r="BU4895" s="22"/>
      <c r="BV4895" s="22"/>
      <c r="BW4895" s="22"/>
      <c r="BX4895" s="22"/>
      <c r="BY4895" s="22"/>
      <c r="BZ4895" s="22"/>
      <c r="CA4895" s="22"/>
      <c r="CB4895" s="22"/>
      <c r="CC4895" s="22"/>
      <c r="CD4895" s="22"/>
      <c r="CE4895" s="22"/>
      <c r="CF4895" s="22"/>
      <c r="CG4895" s="22"/>
      <c r="CH4895" s="22"/>
      <c r="CI4895" s="22"/>
      <c r="CJ4895" s="22"/>
      <c r="CK4895" s="22"/>
      <c r="CL4895" s="22"/>
      <c r="CM4895" s="22"/>
      <c r="CN4895" s="22"/>
      <c r="CO4895" s="22"/>
    </row>
    <row r="4896" spans="1:93" s="2" customFormat="1" x14ac:dyDescent="0.3">
      <c r="A4896" s="73" t="s">
        <v>204</v>
      </c>
      <c r="B4896" s="73" t="s">
        <v>362</v>
      </c>
      <c r="C4896" s="67" t="s">
        <v>159</v>
      </c>
      <c r="D4896" s="67" t="str">
        <f t="shared" si="128"/>
        <v>Average car</v>
      </c>
      <c r="E4896" s="73"/>
      <c r="F4896" s="73" t="str">
        <f t="shared" si="128"/>
        <v>CNG</v>
      </c>
      <c r="G4896" s="73" t="str">
        <f t="shared" si="128"/>
        <v>km</v>
      </c>
      <c r="H4896" s="73" t="str">
        <f t="shared" si="128"/>
        <v>km</v>
      </c>
      <c r="I4896" s="73" t="str">
        <f t="shared" si="128"/>
        <v>kg CO2</v>
      </c>
      <c r="J4896" s="86" t="str">
        <f t="shared" si="129"/>
        <v>Average car km Managed cars (by size)</v>
      </c>
      <c r="K4896" s="120">
        <v>0.17599000000000001</v>
      </c>
      <c r="L4896" s="48"/>
      <c r="M4896" s="22"/>
      <c r="N4896" s="22"/>
      <c r="O4896" s="22"/>
      <c r="P4896" s="22"/>
      <c r="Q4896" s="22"/>
      <c r="R4896" s="22"/>
      <c r="S4896" s="22"/>
      <c r="T4896" s="2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c r="AQ4896" s="22"/>
      <c r="AR4896" s="22"/>
      <c r="AS4896" s="22"/>
      <c r="AT4896" s="22"/>
      <c r="AU4896" s="22"/>
      <c r="AV4896" s="22"/>
      <c r="AW4896" s="22"/>
      <c r="AX4896" s="22"/>
      <c r="AY4896" s="22"/>
      <c r="AZ4896" s="22"/>
      <c r="BA4896" s="22"/>
      <c r="BB4896" s="22"/>
      <c r="BC4896" s="22"/>
      <c r="BD4896" s="22"/>
      <c r="BE4896" s="22"/>
      <c r="BF4896" s="22"/>
      <c r="BG4896" s="22"/>
      <c r="BH4896" s="22"/>
      <c r="BI4896" s="22"/>
      <c r="BJ4896" s="22"/>
      <c r="BK4896" s="22"/>
      <c r="BL4896" s="22"/>
      <c r="BM4896" s="22"/>
      <c r="BN4896" s="22"/>
      <c r="BO4896" s="22"/>
      <c r="BP4896" s="22"/>
      <c r="BQ4896" s="22"/>
      <c r="BR4896" s="22"/>
      <c r="BS4896" s="22"/>
      <c r="BT4896" s="22"/>
      <c r="BU4896" s="22"/>
      <c r="BV4896" s="22"/>
      <c r="BW4896" s="22"/>
      <c r="BX4896" s="22"/>
      <c r="BY4896" s="22"/>
      <c r="BZ4896" s="22"/>
      <c r="CA4896" s="22"/>
      <c r="CB4896" s="22"/>
      <c r="CC4896" s="22"/>
      <c r="CD4896" s="22"/>
      <c r="CE4896" s="22"/>
      <c r="CF4896" s="22"/>
      <c r="CG4896" s="22"/>
      <c r="CH4896" s="22"/>
      <c r="CI4896" s="22"/>
      <c r="CJ4896" s="22"/>
      <c r="CK4896" s="22"/>
      <c r="CL4896" s="22"/>
      <c r="CM4896" s="22"/>
      <c r="CN4896" s="22"/>
      <c r="CO4896" s="22"/>
    </row>
    <row r="4897" spans="1:93" s="2" customFormat="1" x14ac:dyDescent="0.3">
      <c r="A4897" s="73" t="s">
        <v>204</v>
      </c>
      <c r="B4897" s="73" t="s">
        <v>362</v>
      </c>
      <c r="C4897" s="67" t="s">
        <v>159</v>
      </c>
      <c r="D4897" s="67" t="str">
        <f t="shared" si="128"/>
        <v>Average car</v>
      </c>
      <c r="E4897" s="73"/>
      <c r="F4897" s="73" t="str">
        <f t="shared" si="128"/>
        <v>CNG</v>
      </c>
      <c r="G4897" s="73" t="str">
        <f t="shared" si="128"/>
        <v>km</v>
      </c>
      <c r="H4897" s="73" t="str">
        <f t="shared" si="128"/>
        <v>km</v>
      </c>
      <c r="I4897" s="73" t="str">
        <f t="shared" si="128"/>
        <v>kg N2O</v>
      </c>
      <c r="J4897" s="86" t="str">
        <f t="shared" si="129"/>
        <v>Average car km Managed cars (by size)</v>
      </c>
      <c r="K4897" s="120">
        <v>4.4999999999999999E-4</v>
      </c>
      <c r="L4897" s="48"/>
      <c r="M4897" s="22"/>
      <c r="N4897" s="22"/>
      <c r="O4897" s="22"/>
      <c r="P4897" s="22"/>
      <c r="Q4897" s="22"/>
      <c r="R4897" s="22"/>
      <c r="S4897" s="22"/>
      <c r="T4897" s="22"/>
      <c r="U4897" s="22"/>
      <c r="V4897" s="22"/>
      <c r="W4897" s="22"/>
      <c r="X4897" s="22"/>
      <c r="Y4897" s="22"/>
      <c r="Z4897" s="22"/>
      <c r="AA4897" s="22"/>
      <c r="AB4897" s="22"/>
      <c r="AC4897" s="22"/>
      <c r="AD4897" s="22"/>
      <c r="AE4897" s="22"/>
      <c r="AF4897" s="22"/>
      <c r="AG4897" s="22"/>
      <c r="AH4897" s="22"/>
      <c r="AI4897" s="22"/>
      <c r="AJ4897" s="22"/>
      <c r="AK4897" s="22"/>
      <c r="AL4897" s="22"/>
      <c r="AM4897" s="22"/>
      <c r="AN4897" s="22"/>
      <c r="AO4897" s="22"/>
      <c r="AP4897" s="22"/>
      <c r="AQ4897" s="22"/>
      <c r="AR4897" s="22"/>
      <c r="AS4897" s="22"/>
      <c r="AT4897" s="22"/>
      <c r="AU4897" s="22"/>
      <c r="AV4897" s="22"/>
      <c r="AW4897" s="22"/>
      <c r="AX4897" s="22"/>
      <c r="AY4897" s="22"/>
      <c r="AZ4897" s="22"/>
      <c r="BA4897" s="22"/>
      <c r="BB4897" s="22"/>
      <c r="BC4897" s="22"/>
      <c r="BD4897" s="22"/>
      <c r="BE4897" s="22"/>
      <c r="BF4897" s="22"/>
      <c r="BG4897" s="22"/>
      <c r="BH4897" s="22"/>
      <c r="BI4897" s="22"/>
      <c r="BJ4897" s="22"/>
      <c r="BK4897" s="22"/>
      <c r="BL4897" s="22"/>
      <c r="BM4897" s="22"/>
      <c r="BN4897" s="22"/>
      <c r="BO4897" s="22"/>
      <c r="BP4897" s="22"/>
      <c r="BQ4897" s="22"/>
      <c r="BR4897" s="22"/>
      <c r="BS4897" s="22"/>
      <c r="BT4897" s="22"/>
      <c r="BU4897" s="22"/>
      <c r="BV4897" s="22"/>
      <c r="BW4897" s="22"/>
      <c r="BX4897" s="22"/>
      <c r="BY4897" s="22"/>
      <c r="BZ4897" s="22"/>
      <c r="CA4897" s="22"/>
      <c r="CB4897" s="22"/>
      <c r="CC4897" s="22"/>
      <c r="CD4897" s="22"/>
      <c r="CE4897" s="22"/>
      <c r="CF4897" s="22"/>
      <c r="CG4897" s="22"/>
      <c r="CH4897" s="22"/>
      <c r="CI4897" s="22"/>
      <c r="CJ4897" s="22"/>
      <c r="CK4897" s="22"/>
      <c r="CL4897" s="22"/>
      <c r="CM4897" s="22"/>
      <c r="CN4897" s="22"/>
      <c r="CO4897" s="22"/>
    </row>
    <row r="4898" spans="1:93" s="2" customFormat="1" x14ac:dyDescent="0.3">
      <c r="A4898" s="73" t="s">
        <v>204</v>
      </c>
      <c r="B4898" s="73" t="s">
        <v>362</v>
      </c>
      <c r="C4898" s="67" t="s">
        <v>159</v>
      </c>
      <c r="D4898" s="67" t="str">
        <f t="shared" si="128"/>
        <v>Average car</v>
      </c>
      <c r="E4898" s="73"/>
      <c r="F4898" s="73" t="str">
        <f t="shared" si="128"/>
        <v>CNG</v>
      </c>
      <c r="G4898" s="73" t="str">
        <f t="shared" si="128"/>
        <v>miles</v>
      </c>
      <c r="H4898" s="73" t="str">
        <f t="shared" si="128"/>
        <v>miles</v>
      </c>
      <c r="I4898" s="73" t="str">
        <f t="shared" si="128"/>
        <v>kg CO2e</v>
      </c>
      <c r="J4898" s="86" t="str">
        <f t="shared" si="129"/>
        <v>Average car miles Managed cars (by size)</v>
      </c>
      <c r="K4898" s="120">
        <v>0.28653000000000001</v>
      </c>
      <c r="L4898" s="48"/>
      <c r="M4898" s="22"/>
      <c r="N4898" s="22"/>
      <c r="O4898" s="22"/>
      <c r="P4898" s="22"/>
      <c r="Q4898" s="22"/>
      <c r="R4898" s="22"/>
      <c r="S4898" s="22"/>
      <c r="T4898" s="2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c r="AQ4898" s="22"/>
      <c r="AR4898" s="22"/>
      <c r="AS4898" s="22"/>
      <c r="AT4898" s="22"/>
      <c r="AU4898" s="22"/>
      <c r="AV4898" s="22"/>
      <c r="AW4898" s="22"/>
      <c r="AX4898" s="22"/>
      <c r="AY4898" s="22"/>
      <c r="AZ4898" s="22"/>
      <c r="BA4898" s="22"/>
      <c r="BB4898" s="22"/>
      <c r="BC4898" s="22"/>
      <c r="BD4898" s="22"/>
      <c r="BE4898" s="22"/>
      <c r="BF4898" s="22"/>
      <c r="BG4898" s="22"/>
      <c r="BH4898" s="22"/>
      <c r="BI4898" s="22"/>
      <c r="BJ4898" s="22"/>
      <c r="BK4898" s="22"/>
      <c r="BL4898" s="22"/>
      <c r="BM4898" s="22"/>
      <c r="BN4898" s="22"/>
      <c r="BO4898" s="22"/>
      <c r="BP4898" s="22"/>
      <c r="BQ4898" s="22"/>
      <c r="BR4898" s="22"/>
      <c r="BS4898" s="22"/>
      <c r="BT4898" s="22"/>
      <c r="BU4898" s="22"/>
      <c r="BV4898" s="22"/>
      <c r="BW4898" s="22"/>
      <c r="BX4898" s="22"/>
      <c r="BY4898" s="22"/>
      <c r="BZ4898" s="22"/>
      <c r="CA4898" s="22"/>
      <c r="CB4898" s="22"/>
      <c r="CC4898" s="22"/>
      <c r="CD4898" s="22"/>
      <c r="CE4898" s="22"/>
      <c r="CF4898" s="22"/>
      <c r="CG4898" s="22"/>
      <c r="CH4898" s="22"/>
      <c r="CI4898" s="22"/>
      <c r="CJ4898" s="22"/>
      <c r="CK4898" s="22"/>
      <c r="CL4898" s="22"/>
      <c r="CM4898" s="22"/>
      <c r="CN4898" s="22"/>
      <c r="CO4898" s="22"/>
    </row>
    <row r="4899" spans="1:93" s="2" customFormat="1" x14ac:dyDescent="0.3">
      <c r="A4899" s="73" t="s">
        <v>204</v>
      </c>
      <c r="B4899" s="73" t="s">
        <v>362</v>
      </c>
      <c r="C4899" s="67" t="s">
        <v>159</v>
      </c>
      <c r="D4899" s="67" t="str">
        <f t="shared" si="128"/>
        <v>Average car</v>
      </c>
      <c r="E4899" s="73"/>
      <c r="F4899" s="73" t="str">
        <f t="shared" si="128"/>
        <v>CNG</v>
      </c>
      <c r="G4899" s="73" t="str">
        <f t="shared" si="128"/>
        <v>miles</v>
      </c>
      <c r="H4899" s="73" t="str">
        <f t="shared" si="128"/>
        <v>miles</v>
      </c>
      <c r="I4899" s="73" t="str">
        <f t="shared" si="128"/>
        <v>kg CH4</v>
      </c>
      <c r="J4899" s="86" t="str">
        <f t="shared" si="129"/>
        <v>Average car miles Managed cars (by size)</v>
      </c>
      <c r="K4899" s="120">
        <v>2.5699999999999998E-3</v>
      </c>
      <c r="L4899" s="48"/>
      <c r="M4899" s="22"/>
      <c r="N4899" s="22"/>
      <c r="O4899" s="22"/>
      <c r="P4899" s="22"/>
      <c r="Q4899" s="22"/>
      <c r="R4899" s="22"/>
      <c r="S4899" s="22"/>
      <c r="T4899" s="22"/>
      <c r="U4899" s="22"/>
      <c r="V4899" s="22"/>
      <c r="W4899" s="22"/>
      <c r="X4899" s="22"/>
      <c r="Y4899" s="22"/>
      <c r="Z4899" s="22"/>
      <c r="AA4899" s="22"/>
      <c r="AB4899" s="22"/>
      <c r="AC4899" s="22"/>
      <c r="AD4899" s="22"/>
      <c r="AE4899" s="22"/>
      <c r="AF4899" s="22"/>
      <c r="AG4899" s="22"/>
      <c r="AH4899" s="22"/>
      <c r="AI4899" s="22"/>
      <c r="AJ4899" s="22"/>
      <c r="AK4899" s="22"/>
      <c r="AL4899" s="22"/>
      <c r="AM4899" s="22"/>
      <c r="AN4899" s="22"/>
      <c r="AO4899" s="22"/>
      <c r="AP4899" s="22"/>
      <c r="AQ4899" s="22"/>
      <c r="AR4899" s="22"/>
      <c r="AS4899" s="22"/>
      <c r="AT4899" s="22"/>
      <c r="AU4899" s="22"/>
      <c r="AV4899" s="22"/>
      <c r="AW4899" s="22"/>
      <c r="AX4899" s="22"/>
      <c r="AY4899" s="22"/>
      <c r="AZ4899" s="22"/>
      <c r="BA4899" s="22"/>
      <c r="BB4899" s="22"/>
      <c r="BC4899" s="22"/>
      <c r="BD4899" s="22"/>
      <c r="BE4899" s="22"/>
      <c r="BF4899" s="22"/>
      <c r="BG4899" s="22"/>
      <c r="BH4899" s="22"/>
      <c r="BI4899" s="22"/>
      <c r="BJ4899" s="22"/>
      <c r="BK4899" s="22"/>
      <c r="BL4899" s="22"/>
      <c r="BM4899" s="22"/>
      <c r="BN4899" s="22"/>
      <c r="BO4899" s="22"/>
      <c r="BP4899" s="22"/>
      <c r="BQ4899" s="22"/>
      <c r="BR4899" s="22"/>
      <c r="BS4899" s="22"/>
      <c r="BT4899" s="22"/>
      <c r="BU4899" s="22"/>
      <c r="BV4899" s="22"/>
      <c r="BW4899" s="22"/>
      <c r="BX4899" s="22"/>
      <c r="BY4899" s="22"/>
      <c r="BZ4899" s="22"/>
      <c r="CA4899" s="22"/>
      <c r="CB4899" s="22"/>
      <c r="CC4899" s="22"/>
      <c r="CD4899" s="22"/>
      <c r="CE4899" s="22"/>
      <c r="CF4899" s="22"/>
      <c r="CG4899" s="22"/>
      <c r="CH4899" s="22"/>
      <c r="CI4899" s="22"/>
      <c r="CJ4899" s="22"/>
      <c r="CK4899" s="22"/>
      <c r="CL4899" s="22"/>
      <c r="CM4899" s="22"/>
      <c r="CN4899" s="22"/>
      <c r="CO4899" s="22"/>
    </row>
    <row r="4900" spans="1:93" s="2" customFormat="1" x14ac:dyDescent="0.3">
      <c r="A4900" s="73" t="s">
        <v>204</v>
      </c>
      <c r="B4900" s="73" t="s">
        <v>362</v>
      </c>
      <c r="C4900" s="67" t="s">
        <v>159</v>
      </c>
      <c r="D4900" s="67" t="str">
        <f t="shared" ref="D4900:I4909" si="130">D4200</f>
        <v>Average car</v>
      </c>
      <c r="E4900" s="73"/>
      <c r="F4900" s="73" t="str">
        <f t="shared" si="130"/>
        <v>CNG</v>
      </c>
      <c r="G4900" s="73" t="str">
        <f t="shared" si="130"/>
        <v>miles</v>
      </c>
      <c r="H4900" s="73" t="str">
        <f t="shared" si="130"/>
        <v>miles</v>
      </c>
      <c r="I4900" s="73" t="str">
        <f t="shared" si="130"/>
        <v>kg CO2</v>
      </c>
      <c r="J4900" s="86" t="str">
        <f t="shared" si="129"/>
        <v>Average car miles Managed cars (by size)</v>
      </c>
      <c r="K4900" s="120">
        <v>0.28323999999999999</v>
      </c>
      <c r="L4900" s="48"/>
      <c r="M4900" s="22"/>
      <c r="N4900" s="22"/>
      <c r="O4900" s="22"/>
      <c r="P4900" s="22"/>
      <c r="Q4900" s="22"/>
      <c r="R4900" s="22"/>
      <c r="S4900" s="22"/>
      <c r="T4900" s="2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c r="AQ4900" s="22"/>
      <c r="AR4900" s="22"/>
      <c r="AS4900" s="22"/>
      <c r="AT4900" s="22"/>
      <c r="AU4900" s="22"/>
      <c r="AV4900" s="22"/>
      <c r="AW4900" s="22"/>
      <c r="AX4900" s="22"/>
      <c r="AY4900" s="22"/>
      <c r="AZ4900" s="22"/>
      <c r="BA4900" s="22"/>
      <c r="BB4900" s="22"/>
      <c r="BC4900" s="22"/>
      <c r="BD4900" s="22"/>
      <c r="BE4900" s="22"/>
      <c r="BF4900" s="22"/>
      <c r="BG4900" s="22"/>
      <c r="BH4900" s="22"/>
      <c r="BI4900" s="22"/>
      <c r="BJ4900" s="22"/>
      <c r="BK4900" s="22"/>
      <c r="BL4900" s="22"/>
      <c r="BM4900" s="22"/>
      <c r="BN4900" s="22"/>
      <c r="BO4900" s="22"/>
      <c r="BP4900" s="22"/>
      <c r="BQ4900" s="22"/>
      <c r="BR4900" s="22"/>
      <c r="BS4900" s="22"/>
      <c r="BT4900" s="22"/>
      <c r="BU4900" s="22"/>
      <c r="BV4900" s="22"/>
      <c r="BW4900" s="22"/>
      <c r="BX4900" s="22"/>
      <c r="BY4900" s="22"/>
      <c r="BZ4900" s="22"/>
      <c r="CA4900" s="22"/>
      <c r="CB4900" s="22"/>
      <c r="CC4900" s="22"/>
      <c r="CD4900" s="22"/>
      <c r="CE4900" s="22"/>
      <c r="CF4900" s="22"/>
      <c r="CG4900" s="22"/>
      <c r="CH4900" s="22"/>
      <c r="CI4900" s="22"/>
      <c r="CJ4900" s="22"/>
      <c r="CK4900" s="22"/>
      <c r="CL4900" s="22"/>
      <c r="CM4900" s="22"/>
      <c r="CN4900" s="22"/>
      <c r="CO4900" s="22"/>
    </row>
    <row r="4901" spans="1:93" s="2" customFormat="1" x14ac:dyDescent="0.3">
      <c r="A4901" s="73" t="s">
        <v>204</v>
      </c>
      <c r="B4901" s="73" t="s">
        <v>362</v>
      </c>
      <c r="C4901" s="67" t="s">
        <v>159</v>
      </c>
      <c r="D4901" s="67" t="str">
        <f t="shared" si="130"/>
        <v>Average car</v>
      </c>
      <c r="E4901" s="73"/>
      <c r="F4901" s="73" t="str">
        <f t="shared" si="130"/>
        <v>CNG</v>
      </c>
      <c r="G4901" s="73" t="str">
        <f t="shared" si="130"/>
        <v>miles</v>
      </c>
      <c r="H4901" s="73" t="str">
        <f t="shared" si="130"/>
        <v>miles</v>
      </c>
      <c r="I4901" s="73" t="str">
        <f t="shared" si="130"/>
        <v>kg N2O</v>
      </c>
      <c r="J4901" s="86" t="str">
        <f t="shared" si="129"/>
        <v>Average car miles Managed cars (by size)</v>
      </c>
      <c r="K4901" s="120">
        <v>7.2000000000000005E-4</v>
      </c>
      <c r="L4901" s="48"/>
      <c r="M4901" s="22"/>
      <c r="N4901" s="22"/>
      <c r="O4901" s="22"/>
      <c r="P4901" s="22"/>
      <c r="Q4901" s="22"/>
      <c r="R4901" s="22"/>
      <c r="S4901" s="22"/>
      <c r="T4901" s="22"/>
      <c r="U4901" s="22"/>
      <c r="V4901" s="22"/>
      <c r="W4901" s="22"/>
      <c r="X4901" s="22"/>
      <c r="Y4901" s="22"/>
      <c r="Z4901" s="22"/>
      <c r="AA4901" s="22"/>
      <c r="AB4901" s="22"/>
      <c r="AC4901" s="22"/>
      <c r="AD4901" s="22"/>
      <c r="AE4901" s="22"/>
      <c r="AF4901" s="22"/>
      <c r="AG4901" s="22"/>
      <c r="AH4901" s="22"/>
      <c r="AI4901" s="22"/>
      <c r="AJ4901" s="22"/>
      <c r="AK4901" s="22"/>
      <c r="AL4901" s="22"/>
      <c r="AM4901" s="22"/>
      <c r="AN4901" s="22"/>
      <c r="AO4901" s="22"/>
      <c r="AP4901" s="22"/>
      <c r="AQ4901" s="22"/>
      <c r="AR4901" s="22"/>
      <c r="AS4901" s="22"/>
      <c r="AT4901" s="22"/>
      <c r="AU4901" s="22"/>
      <c r="AV4901" s="22"/>
      <c r="AW4901" s="22"/>
      <c r="AX4901" s="22"/>
      <c r="AY4901" s="22"/>
      <c r="AZ4901" s="22"/>
      <c r="BA4901" s="22"/>
      <c r="BB4901" s="22"/>
      <c r="BC4901" s="22"/>
      <c r="BD4901" s="22"/>
      <c r="BE4901" s="22"/>
      <c r="BF4901" s="22"/>
      <c r="BG4901" s="22"/>
      <c r="BH4901" s="22"/>
      <c r="BI4901" s="22"/>
      <c r="BJ4901" s="22"/>
      <c r="BK4901" s="22"/>
      <c r="BL4901" s="22"/>
      <c r="BM4901" s="22"/>
      <c r="BN4901" s="22"/>
      <c r="BO4901" s="22"/>
      <c r="BP4901" s="22"/>
      <c r="BQ4901" s="22"/>
      <c r="BR4901" s="22"/>
      <c r="BS4901" s="22"/>
      <c r="BT4901" s="22"/>
      <c r="BU4901" s="22"/>
      <c r="BV4901" s="22"/>
      <c r="BW4901" s="22"/>
      <c r="BX4901" s="22"/>
      <c r="BY4901" s="22"/>
      <c r="BZ4901" s="22"/>
      <c r="CA4901" s="22"/>
      <c r="CB4901" s="22"/>
      <c r="CC4901" s="22"/>
      <c r="CD4901" s="22"/>
      <c r="CE4901" s="22"/>
      <c r="CF4901" s="22"/>
      <c r="CG4901" s="22"/>
      <c r="CH4901" s="22"/>
      <c r="CI4901" s="22"/>
      <c r="CJ4901" s="22"/>
      <c r="CK4901" s="22"/>
      <c r="CL4901" s="22"/>
      <c r="CM4901" s="22"/>
      <c r="CN4901" s="22"/>
      <c r="CO4901" s="22"/>
    </row>
    <row r="4902" spans="1:93" s="2" customFormat="1" x14ac:dyDescent="0.3">
      <c r="A4902" s="73" t="s">
        <v>204</v>
      </c>
      <c r="B4902" s="73" t="s">
        <v>362</v>
      </c>
      <c r="C4902" s="67" t="s">
        <v>159</v>
      </c>
      <c r="D4902" s="67" t="str">
        <f t="shared" si="130"/>
        <v>Average car</v>
      </c>
      <c r="E4902" s="73"/>
      <c r="F4902" s="73" t="str">
        <f t="shared" si="130"/>
        <v>LPG</v>
      </c>
      <c r="G4902" s="73" t="str">
        <f t="shared" si="130"/>
        <v>km</v>
      </c>
      <c r="H4902" s="73" t="str">
        <f t="shared" si="130"/>
        <v>km</v>
      </c>
      <c r="I4902" s="73" t="str">
        <f t="shared" si="130"/>
        <v>kg CO2e</v>
      </c>
      <c r="J4902" s="86" t="str">
        <f t="shared" si="129"/>
        <v>Average car km Managed cars (by size)</v>
      </c>
      <c r="K4902" s="120">
        <v>0.19900999999999999</v>
      </c>
      <c r="L4902" s="48"/>
      <c r="M4902" s="22"/>
      <c r="N4902" s="22"/>
      <c r="O4902" s="22"/>
      <c r="P4902" s="22"/>
      <c r="Q4902" s="22"/>
      <c r="R4902" s="22"/>
      <c r="S4902" s="22"/>
      <c r="T4902" s="2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c r="AQ4902" s="22"/>
      <c r="AR4902" s="22"/>
      <c r="AS4902" s="22"/>
      <c r="AT4902" s="22"/>
      <c r="AU4902" s="22"/>
      <c r="AV4902" s="22"/>
      <c r="AW4902" s="22"/>
      <c r="AX4902" s="22"/>
      <c r="AY4902" s="22"/>
      <c r="AZ4902" s="22"/>
      <c r="BA4902" s="22"/>
      <c r="BB4902" s="22"/>
      <c r="BC4902" s="22"/>
      <c r="BD4902" s="22"/>
      <c r="BE4902" s="22"/>
      <c r="BF4902" s="22"/>
      <c r="BG4902" s="22"/>
      <c r="BH4902" s="22"/>
      <c r="BI4902" s="22"/>
      <c r="BJ4902" s="22"/>
      <c r="BK4902" s="22"/>
      <c r="BL4902" s="22"/>
      <c r="BM4902" s="22"/>
      <c r="BN4902" s="22"/>
      <c r="BO4902" s="22"/>
      <c r="BP4902" s="22"/>
      <c r="BQ4902" s="22"/>
      <c r="BR4902" s="22"/>
      <c r="BS4902" s="22"/>
      <c r="BT4902" s="22"/>
      <c r="BU4902" s="22"/>
      <c r="BV4902" s="22"/>
      <c r="BW4902" s="22"/>
      <c r="BX4902" s="22"/>
      <c r="BY4902" s="22"/>
      <c r="BZ4902" s="22"/>
      <c r="CA4902" s="22"/>
      <c r="CB4902" s="22"/>
      <c r="CC4902" s="22"/>
      <c r="CD4902" s="22"/>
      <c r="CE4902" s="22"/>
      <c r="CF4902" s="22"/>
      <c r="CG4902" s="22"/>
      <c r="CH4902" s="22"/>
      <c r="CI4902" s="22"/>
      <c r="CJ4902" s="22"/>
      <c r="CK4902" s="22"/>
      <c r="CL4902" s="22"/>
      <c r="CM4902" s="22"/>
      <c r="CN4902" s="22"/>
      <c r="CO4902" s="22"/>
    </row>
    <row r="4903" spans="1:93" s="2" customFormat="1" x14ac:dyDescent="0.3">
      <c r="A4903" s="73" t="s">
        <v>204</v>
      </c>
      <c r="B4903" s="73" t="s">
        <v>362</v>
      </c>
      <c r="C4903" s="67" t="s">
        <v>159</v>
      </c>
      <c r="D4903" s="67" t="str">
        <f t="shared" si="130"/>
        <v>Average car</v>
      </c>
      <c r="E4903" s="73"/>
      <c r="F4903" s="73" t="str">
        <f t="shared" si="130"/>
        <v>LPG</v>
      </c>
      <c r="G4903" s="73" t="str">
        <f t="shared" si="130"/>
        <v>km</v>
      </c>
      <c r="H4903" s="73" t="str">
        <f t="shared" si="130"/>
        <v>km</v>
      </c>
      <c r="I4903" s="73" t="str">
        <f t="shared" si="130"/>
        <v>kg CH4</v>
      </c>
      <c r="J4903" s="86" t="str">
        <f t="shared" si="129"/>
        <v>Average car km Managed cars (by size)</v>
      </c>
      <c r="K4903" s="120">
        <v>5.0000000000000002E-5</v>
      </c>
      <c r="L4903" s="48"/>
      <c r="M4903" s="22"/>
      <c r="N4903" s="22"/>
      <c r="O4903" s="22"/>
      <c r="P4903" s="22"/>
      <c r="Q4903" s="22"/>
      <c r="R4903" s="22"/>
      <c r="S4903" s="22"/>
      <c r="T4903" s="22"/>
      <c r="U4903" s="22"/>
      <c r="V4903" s="22"/>
      <c r="W4903" s="22"/>
      <c r="X4903" s="22"/>
      <c r="Y4903" s="22"/>
      <c r="Z4903" s="22"/>
      <c r="AA4903" s="22"/>
      <c r="AB4903" s="22"/>
      <c r="AC4903" s="22"/>
      <c r="AD4903" s="22"/>
      <c r="AE4903" s="22"/>
      <c r="AF4903" s="22"/>
      <c r="AG4903" s="22"/>
      <c r="AH4903" s="22"/>
      <c r="AI4903" s="22"/>
      <c r="AJ4903" s="22"/>
      <c r="AK4903" s="22"/>
      <c r="AL4903" s="22"/>
      <c r="AM4903" s="22"/>
      <c r="AN4903" s="22"/>
      <c r="AO4903" s="22"/>
      <c r="AP4903" s="22"/>
      <c r="AQ4903" s="22"/>
      <c r="AR4903" s="22"/>
      <c r="AS4903" s="22"/>
      <c r="AT4903" s="22"/>
      <c r="AU4903" s="22"/>
      <c r="AV4903" s="22"/>
      <c r="AW4903" s="22"/>
      <c r="AX4903" s="22"/>
      <c r="AY4903" s="22"/>
      <c r="AZ4903" s="22"/>
      <c r="BA4903" s="22"/>
      <c r="BB4903" s="22"/>
      <c r="BC4903" s="22"/>
      <c r="BD4903" s="22"/>
      <c r="BE4903" s="22"/>
      <c r="BF4903" s="22"/>
      <c r="BG4903" s="22"/>
      <c r="BH4903" s="22"/>
      <c r="BI4903" s="22"/>
      <c r="BJ4903" s="22"/>
      <c r="BK4903" s="22"/>
      <c r="BL4903" s="22"/>
      <c r="BM4903" s="22"/>
      <c r="BN4903" s="22"/>
      <c r="BO4903" s="22"/>
      <c r="BP4903" s="22"/>
      <c r="BQ4903" s="22"/>
      <c r="BR4903" s="22"/>
      <c r="BS4903" s="22"/>
      <c r="BT4903" s="22"/>
      <c r="BU4903" s="22"/>
      <c r="BV4903" s="22"/>
      <c r="BW4903" s="22"/>
      <c r="BX4903" s="22"/>
      <c r="BY4903" s="22"/>
      <c r="BZ4903" s="22"/>
      <c r="CA4903" s="22"/>
      <c r="CB4903" s="22"/>
      <c r="CC4903" s="22"/>
      <c r="CD4903" s="22"/>
      <c r="CE4903" s="22"/>
      <c r="CF4903" s="22"/>
      <c r="CG4903" s="22"/>
      <c r="CH4903" s="22"/>
      <c r="CI4903" s="22"/>
      <c r="CJ4903" s="22"/>
      <c r="CK4903" s="22"/>
      <c r="CL4903" s="22"/>
      <c r="CM4903" s="22"/>
      <c r="CN4903" s="22"/>
      <c r="CO4903" s="22"/>
    </row>
    <row r="4904" spans="1:93" s="2" customFormat="1" x14ac:dyDescent="0.3">
      <c r="A4904" s="73" t="s">
        <v>204</v>
      </c>
      <c r="B4904" s="73" t="s">
        <v>362</v>
      </c>
      <c r="C4904" s="67" t="s">
        <v>159</v>
      </c>
      <c r="D4904" s="67" t="str">
        <f t="shared" si="130"/>
        <v>Average car</v>
      </c>
      <c r="E4904" s="73"/>
      <c r="F4904" s="73" t="str">
        <f t="shared" si="130"/>
        <v>LPG</v>
      </c>
      <c r="G4904" s="73" t="str">
        <f t="shared" si="130"/>
        <v>km</v>
      </c>
      <c r="H4904" s="73" t="str">
        <f t="shared" si="130"/>
        <v>km</v>
      </c>
      <c r="I4904" s="73" t="str">
        <f t="shared" si="130"/>
        <v>kg CO2</v>
      </c>
      <c r="J4904" s="86" t="str">
        <f t="shared" si="129"/>
        <v>Average car km Managed cars (by size)</v>
      </c>
      <c r="K4904" s="120">
        <v>0.19850999999999999</v>
      </c>
      <c r="L4904" s="48"/>
      <c r="M4904" s="22"/>
      <c r="N4904" s="22"/>
      <c r="O4904" s="22"/>
      <c r="P4904" s="22"/>
      <c r="Q4904" s="22"/>
      <c r="R4904" s="22"/>
      <c r="S4904" s="22"/>
      <c r="T4904" s="2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c r="AQ4904" s="22"/>
      <c r="AR4904" s="22"/>
      <c r="AS4904" s="22"/>
      <c r="AT4904" s="22"/>
      <c r="AU4904" s="22"/>
      <c r="AV4904" s="22"/>
      <c r="AW4904" s="22"/>
      <c r="AX4904" s="22"/>
      <c r="AY4904" s="22"/>
      <c r="AZ4904" s="22"/>
      <c r="BA4904" s="22"/>
      <c r="BB4904" s="22"/>
      <c r="BC4904" s="22"/>
      <c r="BD4904" s="22"/>
      <c r="BE4904" s="22"/>
      <c r="BF4904" s="22"/>
      <c r="BG4904" s="22"/>
      <c r="BH4904" s="22"/>
      <c r="BI4904" s="22"/>
      <c r="BJ4904" s="22"/>
      <c r="BK4904" s="22"/>
      <c r="BL4904" s="22"/>
      <c r="BM4904" s="22"/>
      <c r="BN4904" s="22"/>
      <c r="BO4904" s="22"/>
      <c r="BP4904" s="22"/>
      <c r="BQ4904" s="22"/>
      <c r="BR4904" s="22"/>
      <c r="BS4904" s="22"/>
      <c r="BT4904" s="22"/>
      <c r="BU4904" s="22"/>
      <c r="BV4904" s="22"/>
      <c r="BW4904" s="22"/>
      <c r="BX4904" s="22"/>
      <c r="BY4904" s="22"/>
      <c r="BZ4904" s="22"/>
      <c r="CA4904" s="22"/>
      <c r="CB4904" s="22"/>
      <c r="CC4904" s="22"/>
      <c r="CD4904" s="22"/>
      <c r="CE4904" s="22"/>
      <c r="CF4904" s="22"/>
      <c r="CG4904" s="22"/>
      <c r="CH4904" s="22"/>
      <c r="CI4904" s="22"/>
      <c r="CJ4904" s="22"/>
      <c r="CK4904" s="22"/>
      <c r="CL4904" s="22"/>
      <c r="CM4904" s="22"/>
      <c r="CN4904" s="22"/>
      <c r="CO4904" s="22"/>
    </row>
    <row r="4905" spans="1:93" s="2" customFormat="1" x14ac:dyDescent="0.3">
      <c r="A4905" s="73" t="s">
        <v>204</v>
      </c>
      <c r="B4905" s="73" t="s">
        <v>362</v>
      </c>
      <c r="C4905" s="67" t="s">
        <v>159</v>
      </c>
      <c r="D4905" s="67" t="str">
        <f t="shared" si="130"/>
        <v>Average car</v>
      </c>
      <c r="E4905" s="73"/>
      <c r="F4905" s="73" t="str">
        <f t="shared" si="130"/>
        <v>LPG</v>
      </c>
      <c r="G4905" s="73" t="str">
        <f t="shared" si="130"/>
        <v>km</v>
      </c>
      <c r="H4905" s="73" t="str">
        <f t="shared" si="130"/>
        <v>km</v>
      </c>
      <c r="I4905" s="73" t="str">
        <f t="shared" si="130"/>
        <v>kg N2O</v>
      </c>
      <c r="J4905" s="86" t="str">
        <f t="shared" si="129"/>
        <v>Average car km Managed cars (by size)</v>
      </c>
      <c r="K4905" s="120">
        <v>4.4999999999999999E-4</v>
      </c>
      <c r="L4905" s="48"/>
      <c r="M4905" s="22"/>
      <c r="N4905" s="22"/>
      <c r="O4905" s="22"/>
      <c r="P4905" s="22"/>
      <c r="Q4905" s="22"/>
      <c r="R4905" s="22"/>
      <c r="S4905" s="22"/>
      <c r="T4905" s="22"/>
      <c r="U4905" s="22"/>
      <c r="V4905" s="22"/>
      <c r="W4905" s="22"/>
      <c r="X4905" s="22"/>
      <c r="Y4905" s="22"/>
      <c r="Z4905" s="22"/>
      <c r="AA4905" s="22"/>
      <c r="AB4905" s="22"/>
      <c r="AC4905" s="22"/>
      <c r="AD4905" s="22"/>
      <c r="AE4905" s="22"/>
      <c r="AF4905" s="22"/>
      <c r="AG4905" s="22"/>
      <c r="AH4905" s="22"/>
      <c r="AI4905" s="22"/>
      <c r="AJ4905" s="22"/>
      <c r="AK4905" s="22"/>
      <c r="AL4905" s="22"/>
      <c r="AM4905" s="22"/>
      <c r="AN4905" s="22"/>
      <c r="AO4905" s="22"/>
      <c r="AP4905" s="22"/>
      <c r="AQ4905" s="22"/>
      <c r="AR4905" s="22"/>
      <c r="AS4905" s="22"/>
      <c r="AT4905" s="22"/>
      <c r="AU4905" s="22"/>
      <c r="AV4905" s="22"/>
      <c r="AW4905" s="22"/>
      <c r="AX4905" s="22"/>
      <c r="AY4905" s="22"/>
      <c r="AZ4905" s="22"/>
      <c r="BA4905" s="22"/>
      <c r="BB4905" s="22"/>
      <c r="BC4905" s="22"/>
      <c r="BD4905" s="22"/>
      <c r="BE4905" s="22"/>
      <c r="BF4905" s="22"/>
      <c r="BG4905" s="22"/>
      <c r="BH4905" s="22"/>
      <c r="BI4905" s="22"/>
      <c r="BJ4905" s="22"/>
      <c r="BK4905" s="22"/>
      <c r="BL4905" s="22"/>
      <c r="BM4905" s="22"/>
      <c r="BN4905" s="22"/>
      <c r="BO4905" s="22"/>
      <c r="BP4905" s="22"/>
      <c r="BQ4905" s="22"/>
      <c r="BR4905" s="22"/>
      <c r="BS4905" s="22"/>
      <c r="BT4905" s="22"/>
      <c r="BU4905" s="22"/>
      <c r="BV4905" s="22"/>
      <c r="BW4905" s="22"/>
      <c r="BX4905" s="22"/>
      <c r="BY4905" s="22"/>
      <c r="BZ4905" s="22"/>
      <c r="CA4905" s="22"/>
      <c r="CB4905" s="22"/>
      <c r="CC4905" s="22"/>
      <c r="CD4905" s="22"/>
      <c r="CE4905" s="22"/>
      <c r="CF4905" s="22"/>
      <c r="CG4905" s="22"/>
      <c r="CH4905" s="22"/>
      <c r="CI4905" s="22"/>
      <c r="CJ4905" s="22"/>
      <c r="CK4905" s="22"/>
      <c r="CL4905" s="22"/>
      <c r="CM4905" s="22"/>
      <c r="CN4905" s="22"/>
      <c r="CO4905" s="22"/>
    </row>
    <row r="4906" spans="1:93" s="2" customFormat="1" x14ac:dyDescent="0.3">
      <c r="A4906" s="73" t="s">
        <v>204</v>
      </c>
      <c r="B4906" s="73" t="s">
        <v>362</v>
      </c>
      <c r="C4906" s="67" t="s">
        <v>159</v>
      </c>
      <c r="D4906" s="67" t="str">
        <f t="shared" si="130"/>
        <v>Average car</v>
      </c>
      <c r="E4906" s="73"/>
      <c r="F4906" s="73" t="str">
        <f t="shared" si="130"/>
        <v>LPG</v>
      </c>
      <c r="G4906" s="73" t="str">
        <f t="shared" si="130"/>
        <v>miles</v>
      </c>
      <c r="H4906" s="73" t="str">
        <f t="shared" si="130"/>
        <v>miles</v>
      </c>
      <c r="I4906" s="73" t="str">
        <f t="shared" si="130"/>
        <v>kg CO2e</v>
      </c>
      <c r="J4906" s="86" t="str">
        <f t="shared" si="129"/>
        <v>Average car miles Managed cars (by size)</v>
      </c>
      <c r="K4906" s="120">
        <v>0.32027</v>
      </c>
      <c r="L4906" s="48"/>
      <c r="M4906" s="22"/>
      <c r="N4906" s="22"/>
      <c r="O4906" s="22"/>
      <c r="P4906" s="22"/>
      <c r="Q4906" s="22"/>
      <c r="R4906" s="22"/>
      <c r="S4906" s="22"/>
      <c r="T4906" s="2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c r="AQ4906" s="22"/>
      <c r="AR4906" s="22"/>
      <c r="AS4906" s="22"/>
      <c r="AT4906" s="22"/>
      <c r="AU4906" s="22"/>
      <c r="AV4906" s="22"/>
      <c r="AW4906" s="22"/>
      <c r="AX4906" s="22"/>
      <c r="AY4906" s="22"/>
      <c r="AZ4906" s="22"/>
      <c r="BA4906" s="22"/>
      <c r="BB4906" s="22"/>
      <c r="BC4906" s="22"/>
      <c r="BD4906" s="22"/>
      <c r="BE4906" s="22"/>
      <c r="BF4906" s="22"/>
      <c r="BG4906" s="22"/>
      <c r="BH4906" s="22"/>
      <c r="BI4906" s="22"/>
      <c r="BJ4906" s="22"/>
      <c r="BK4906" s="22"/>
      <c r="BL4906" s="22"/>
      <c r="BM4906" s="22"/>
      <c r="BN4906" s="22"/>
      <c r="BO4906" s="22"/>
      <c r="BP4906" s="22"/>
      <c r="BQ4906" s="22"/>
      <c r="BR4906" s="22"/>
      <c r="BS4906" s="22"/>
      <c r="BT4906" s="22"/>
      <c r="BU4906" s="22"/>
      <c r="BV4906" s="22"/>
      <c r="BW4906" s="22"/>
      <c r="BX4906" s="22"/>
      <c r="BY4906" s="22"/>
      <c r="BZ4906" s="22"/>
      <c r="CA4906" s="22"/>
      <c r="CB4906" s="22"/>
      <c r="CC4906" s="22"/>
      <c r="CD4906" s="22"/>
      <c r="CE4906" s="22"/>
      <c r="CF4906" s="22"/>
      <c r="CG4906" s="22"/>
      <c r="CH4906" s="22"/>
      <c r="CI4906" s="22"/>
      <c r="CJ4906" s="22"/>
      <c r="CK4906" s="22"/>
      <c r="CL4906" s="22"/>
      <c r="CM4906" s="22"/>
      <c r="CN4906" s="22"/>
      <c r="CO4906" s="22"/>
    </row>
    <row r="4907" spans="1:93" s="2" customFormat="1" x14ac:dyDescent="0.3">
      <c r="A4907" s="73" t="s">
        <v>204</v>
      </c>
      <c r="B4907" s="73" t="s">
        <v>362</v>
      </c>
      <c r="C4907" s="67" t="s">
        <v>159</v>
      </c>
      <c r="D4907" s="67" t="str">
        <f t="shared" si="130"/>
        <v>Average car</v>
      </c>
      <c r="E4907" s="73"/>
      <c r="F4907" s="73" t="str">
        <f t="shared" si="130"/>
        <v>LPG</v>
      </c>
      <c r="G4907" s="73" t="str">
        <f t="shared" si="130"/>
        <v>miles</v>
      </c>
      <c r="H4907" s="73" t="str">
        <f t="shared" si="130"/>
        <v>miles</v>
      </c>
      <c r="I4907" s="73" t="str">
        <f t="shared" si="130"/>
        <v>kg CH4</v>
      </c>
      <c r="J4907" s="86" t="str">
        <f t="shared" si="129"/>
        <v>Average car miles Managed cars (by size)</v>
      </c>
      <c r="K4907" s="120">
        <v>8.0000000000000007E-5</v>
      </c>
      <c r="L4907" s="48"/>
      <c r="M4907" s="22"/>
      <c r="N4907" s="22"/>
      <c r="O4907" s="22"/>
      <c r="P4907" s="22"/>
      <c r="Q4907" s="22"/>
      <c r="R4907" s="22"/>
      <c r="S4907" s="22"/>
      <c r="T4907" s="22"/>
      <c r="U4907" s="22"/>
      <c r="V4907" s="22"/>
      <c r="W4907" s="22"/>
      <c r="X4907" s="22"/>
      <c r="Y4907" s="22"/>
      <c r="Z4907" s="22"/>
      <c r="AA4907" s="22"/>
      <c r="AB4907" s="22"/>
      <c r="AC4907" s="22"/>
      <c r="AD4907" s="22"/>
      <c r="AE4907" s="22"/>
      <c r="AF4907" s="22"/>
      <c r="AG4907" s="22"/>
      <c r="AH4907" s="22"/>
      <c r="AI4907" s="22"/>
      <c r="AJ4907" s="22"/>
      <c r="AK4907" s="22"/>
      <c r="AL4907" s="22"/>
      <c r="AM4907" s="22"/>
      <c r="AN4907" s="22"/>
      <c r="AO4907" s="22"/>
      <c r="AP4907" s="22"/>
      <c r="AQ4907" s="22"/>
      <c r="AR4907" s="22"/>
      <c r="AS4907" s="22"/>
      <c r="AT4907" s="22"/>
      <c r="AU4907" s="22"/>
      <c r="AV4907" s="22"/>
      <c r="AW4907" s="22"/>
      <c r="AX4907" s="22"/>
      <c r="AY4907" s="22"/>
      <c r="AZ4907" s="22"/>
      <c r="BA4907" s="22"/>
      <c r="BB4907" s="22"/>
      <c r="BC4907" s="22"/>
      <c r="BD4907" s="22"/>
      <c r="BE4907" s="22"/>
      <c r="BF4907" s="22"/>
      <c r="BG4907" s="22"/>
      <c r="BH4907" s="22"/>
      <c r="BI4907" s="22"/>
      <c r="BJ4907" s="22"/>
      <c r="BK4907" s="22"/>
      <c r="BL4907" s="22"/>
      <c r="BM4907" s="22"/>
      <c r="BN4907" s="22"/>
      <c r="BO4907" s="22"/>
      <c r="BP4907" s="22"/>
      <c r="BQ4907" s="22"/>
      <c r="BR4907" s="22"/>
      <c r="BS4907" s="22"/>
      <c r="BT4907" s="22"/>
      <c r="BU4907" s="22"/>
      <c r="BV4907" s="22"/>
      <c r="BW4907" s="22"/>
      <c r="BX4907" s="22"/>
      <c r="BY4907" s="22"/>
      <c r="BZ4907" s="22"/>
      <c r="CA4907" s="22"/>
      <c r="CB4907" s="22"/>
      <c r="CC4907" s="22"/>
      <c r="CD4907" s="22"/>
      <c r="CE4907" s="22"/>
      <c r="CF4907" s="22"/>
      <c r="CG4907" s="22"/>
      <c r="CH4907" s="22"/>
      <c r="CI4907" s="22"/>
      <c r="CJ4907" s="22"/>
      <c r="CK4907" s="22"/>
      <c r="CL4907" s="22"/>
      <c r="CM4907" s="22"/>
      <c r="CN4907" s="22"/>
      <c r="CO4907" s="22"/>
    </row>
    <row r="4908" spans="1:93" s="2" customFormat="1" x14ac:dyDescent="0.3">
      <c r="A4908" s="73" t="s">
        <v>204</v>
      </c>
      <c r="B4908" s="73" t="s">
        <v>362</v>
      </c>
      <c r="C4908" s="67" t="s">
        <v>159</v>
      </c>
      <c r="D4908" s="67" t="str">
        <f t="shared" si="130"/>
        <v>Average car</v>
      </c>
      <c r="E4908" s="73"/>
      <c r="F4908" s="73" t="str">
        <f t="shared" si="130"/>
        <v>LPG</v>
      </c>
      <c r="G4908" s="73" t="str">
        <f t="shared" si="130"/>
        <v>miles</v>
      </c>
      <c r="H4908" s="73" t="str">
        <f t="shared" si="130"/>
        <v>miles</v>
      </c>
      <c r="I4908" s="73" t="str">
        <f t="shared" si="130"/>
        <v>kg CO2</v>
      </c>
      <c r="J4908" s="86" t="str">
        <f t="shared" si="129"/>
        <v>Average car miles Managed cars (by size)</v>
      </c>
      <c r="K4908" s="120">
        <v>0.31946999999999998</v>
      </c>
      <c r="L4908" s="48"/>
      <c r="M4908" s="22"/>
      <c r="N4908" s="22"/>
      <c r="O4908" s="22"/>
      <c r="P4908" s="22"/>
      <c r="Q4908" s="22"/>
      <c r="R4908" s="22"/>
      <c r="S4908" s="22"/>
      <c r="T4908" s="2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c r="AQ4908" s="22"/>
      <c r="AR4908" s="22"/>
      <c r="AS4908" s="22"/>
      <c r="AT4908" s="22"/>
      <c r="AU4908" s="22"/>
      <c r="AV4908" s="22"/>
      <c r="AW4908" s="22"/>
      <c r="AX4908" s="22"/>
      <c r="AY4908" s="22"/>
      <c r="AZ4908" s="22"/>
      <c r="BA4908" s="22"/>
      <c r="BB4908" s="22"/>
      <c r="BC4908" s="22"/>
      <c r="BD4908" s="22"/>
      <c r="BE4908" s="22"/>
      <c r="BF4908" s="22"/>
      <c r="BG4908" s="22"/>
      <c r="BH4908" s="22"/>
      <c r="BI4908" s="22"/>
      <c r="BJ4908" s="22"/>
      <c r="BK4908" s="22"/>
      <c r="BL4908" s="22"/>
      <c r="BM4908" s="22"/>
      <c r="BN4908" s="22"/>
      <c r="BO4908" s="22"/>
      <c r="BP4908" s="22"/>
      <c r="BQ4908" s="22"/>
      <c r="BR4908" s="22"/>
      <c r="BS4908" s="22"/>
      <c r="BT4908" s="22"/>
      <c r="BU4908" s="22"/>
      <c r="BV4908" s="22"/>
      <c r="BW4908" s="22"/>
      <c r="BX4908" s="22"/>
      <c r="BY4908" s="22"/>
      <c r="BZ4908" s="22"/>
      <c r="CA4908" s="22"/>
      <c r="CB4908" s="22"/>
      <c r="CC4908" s="22"/>
      <c r="CD4908" s="22"/>
      <c r="CE4908" s="22"/>
      <c r="CF4908" s="22"/>
      <c r="CG4908" s="22"/>
      <c r="CH4908" s="22"/>
      <c r="CI4908" s="22"/>
      <c r="CJ4908" s="22"/>
      <c r="CK4908" s="22"/>
      <c r="CL4908" s="22"/>
      <c r="CM4908" s="22"/>
      <c r="CN4908" s="22"/>
      <c r="CO4908" s="22"/>
    </row>
    <row r="4909" spans="1:93" s="2" customFormat="1" x14ac:dyDescent="0.3">
      <c r="A4909" s="73" t="s">
        <v>204</v>
      </c>
      <c r="B4909" s="73" t="s">
        <v>362</v>
      </c>
      <c r="C4909" s="67" t="s">
        <v>159</v>
      </c>
      <c r="D4909" s="67" t="str">
        <f t="shared" si="130"/>
        <v>Average car</v>
      </c>
      <c r="E4909" s="73"/>
      <c r="F4909" s="73" t="str">
        <f t="shared" si="130"/>
        <v>LPG</v>
      </c>
      <c r="G4909" s="73" t="str">
        <f t="shared" si="130"/>
        <v>miles</v>
      </c>
      <c r="H4909" s="73" t="str">
        <f t="shared" si="130"/>
        <v>miles</v>
      </c>
      <c r="I4909" s="73" t="str">
        <f t="shared" si="130"/>
        <v>kg N2O</v>
      </c>
      <c r="J4909" s="86" t="str">
        <f t="shared" si="129"/>
        <v>Average car miles Managed cars (by size)</v>
      </c>
      <c r="K4909" s="120">
        <v>7.2000000000000005E-4</v>
      </c>
      <c r="L4909" s="48"/>
      <c r="M4909" s="22"/>
      <c r="N4909" s="22"/>
      <c r="O4909" s="22"/>
      <c r="P4909" s="22"/>
      <c r="Q4909" s="22"/>
      <c r="R4909" s="22"/>
      <c r="S4909" s="22"/>
      <c r="T4909" s="22"/>
      <c r="U4909" s="22"/>
      <c r="V4909" s="22"/>
      <c r="W4909" s="22"/>
      <c r="X4909" s="22"/>
      <c r="Y4909" s="22"/>
      <c r="Z4909" s="22"/>
      <c r="AA4909" s="22"/>
      <c r="AB4909" s="22"/>
      <c r="AC4909" s="22"/>
      <c r="AD4909" s="22"/>
      <c r="AE4909" s="22"/>
      <c r="AF4909" s="22"/>
      <c r="AG4909" s="22"/>
      <c r="AH4909" s="22"/>
      <c r="AI4909" s="22"/>
      <c r="AJ4909" s="22"/>
      <c r="AK4909" s="22"/>
      <c r="AL4909" s="22"/>
      <c r="AM4909" s="22"/>
      <c r="AN4909" s="22"/>
      <c r="AO4909" s="22"/>
      <c r="AP4909" s="22"/>
      <c r="AQ4909" s="22"/>
      <c r="AR4909" s="22"/>
      <c r="AS4909" s="22"/>
      <c r="AT4909" s="22"/>
      <c r="AU4909" s="22"/>
      <c r="AV4909" s="22"/>
      <c r="AW4909" s="22"/>
      <c r="AX4909" s="22"/>
      <c r="AY4909" s="22"/>
      <c r="AZ4909" s="22"/>
      <c r="BA4909" s="22"/>
      <c r="BB4909" s="22"/>
      <c r="BC4909" s="22"/>
      <c r="BD4909" s="22"/>
      <c r="BE4909" s="22"/>
      <c r="BF4909" s="22"/>
      <c r="BG4909" s="22"/>
      <c r="BH4909" s="22"/>
      <c r="BI4909" s="22"/>
      <c r="BJ4909" s="22"/>
      <c r="BK4909" s="22"/>
      <c r="BL4909" s="22"/>
      <c r="BM4909" s="22"/>
      <c r="BN4909" s="22"/>
      <c r="BO4909" s="22"/>
      <c r="BP4909" s="22"/>
      <c r="BQ4909" s="22"/>
      <c r="BR4909" s="22"/>
      <c r="BS4909" s="22"/>
      <c r="BT4909" s="22"/>
      <c r="BU4909" s="22"/>
      <c r="BV4909" s="22"/>
      <c r="BW4909" s="22"/>
      <c r="BX4909" s="22"/>
      <c r="BY4909" s="22"/>
      <c r="BZ4909" s="22"/>
      <c r="CA4909" s="22"/>
      <c r="CB4909" s="22"/>
      <c r="CC4909" s="22"/>
      <c r="CD4909" s="22"/>
      <c r="CE4909" s="22"/>
      <c r="CF4909" s="22"/>
      <c r="CG4909" s="22"/>
      <c r="CH4909" s="22"/>
      <c r="CI4909" s="22"/>
      <c r="CJ4909" s="22"/>
      <c r="CK4909" s="22"/>
      <c r="CL4909" s="22"/>
      <c r="CM4909" s="22"/>
      <c r="CN4909" s="22"/>
      <c r="CO4909" s="22"/>
    </row>
    <row r="4910" spans="1:93" s="2" customFormat="1" x14ac:dyDescent="0.3">
      <c r="A4910" s="73" t="s">
        <v>204</v>
      </c>
      <c r="B4910" s="73" t="s">
        <v>362</v>
      </c>
      <c r="C4910" s="67" t="s">
        <v>159</v>
      </c>
      <c r="D4910" s="67" t="str">
        <f t="shared" ref="D4910:I4919" si="131">D4210</f>
        <v>Average car</v>
      </c>
      <c r="E4910" s="73"/>
      <c r="F4910" s="73" t="str">
        <f t="shared" si="131"/>
        <v>Unknown</v>
      </c>
      <c r="G4910" s="73" t="str">
        <f t="shared" si="131"/>
        <v>km</v>
      </c>
      <c r="H4910" s="73" t="str">
        <f t="shared" si="131"/>
        <v>km</v>
      </c>
      <c r="I4910" s="73" t="str">
        <f t="shared" si="131"/>
        <v>kg CO2e</v>
      </c>
      <c r="J4910" s="86" t="str">
        <f t="shared" si="129"/>
        <v>Average car km Managed cars (by size)</v>
      </c>
      <c r="K4910" s="120">
        <v>0.17710000000000001</v>
      </c>
      <c r="L4910" s="48"/>
      <c r="M4910" s="22"/>
      <c r="N4910" s="22"/>
      <c r="O4910" s="22"/>
      <c r="P4910" s="22"/>
      <c r="Q4910" s="22"/>
      <c r="R4910" s="22"/>
      <c r="S4910" s="22"/>
      <c r="T4910" s="2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c r="AQ4910" s="22"/>
      <c r="AR4910" s="22"/>
      <c r="AS4910" s="22"/>
      <c r="AT4910" s="22"/>
      <c r="AU4910" s="22"/>
      <c r="AV4910" s="22"/>
      <c r="AW4910" s="22"/>
      <c r="AX4910" s="22"/>
      <c r="AY4910" s="22"/>
      <c r="AZ4910" s="22"/>
      <c r="BA4910" s="22"/>
      <c r="BB4910" s="22"/>
      <c r="BC4910" s="22"/>
      <c r="BD4910" s="22"/>
      <c r="BE4910" s="22"/>
      <c r="BF4910" s="22"/>
      <c r="BG4910" s="22"/>
      <c r="BH4910" s="22"/>
      <c r="BI4910" s="22"/>
      <c r="BJ4910" s="22"/>
      <c r="BK4910" s="22"/>
      <c r="BL4910" s="22"/>
      <c r="BM4910" s="22"/>
      <c r="BN4910" s="22"/>
      <c r="BO4910" s="22"/>
      <c r="BP4910" s="22"/>
      <c r="BQ4910" s="22"/>
      <c r="BR4910" s="22"/>
      <c r="BS4910" s="22"/>
      <c r="BT4910" s="22"/>
      <c r="BU4910" s="22"/>
      <c r="BV4910" s="22"/>
      <c r="BW4910" s="22"/>
      <c r="BX4910" s="22"/>
      <c r="BY4910" s="22"/>
      <c r="BZ4910" s="22"/>
      <c r="CA4910" s="22"/>
      <c r="CB4910" s="22"/>
      <c r="CC4910" s="22"/>
      <c r="CD4910" s="22"/>
      <c r="CE4910" s="22"/>
      <c r="CF4910" s="22"/>
      <c r="CG4910" s="22"/>
      <c r="CH4910" s="22"/>
      <c r="CI4910" s="22"/>
      <c r="CJ4910" s="22"/>
      <c r="CK4910" s="22"/>
      <c r="CL4910" s="22"/>
      <c r="CM4910" s="22"/>
      <c r="CN4910" s="22"/>
      <c r="CO4910" s="22"/>
    </row>
    <row r="4911" spans="1:93" s="2" customFormat="1" x14ac:dyDescent="0.3">
      <c r="A4911" s="73" t="s">
        <v>204</v>
      </c>
      <c r="B4911" s="73" t="s">
        <v>362</v>
      </c>
      <c r="C4911" s="67" t="s">
        <v>159</v>
      </c>
      <c r="D4911" s="67" t="str">
        <f t="shared" si="131"/>
        <v>Average car</v>
      </c>
      <c r="E4911" s="73"/>
      <c r="F4911" s="73" t="str">
        <f t="shared" si="131"/>
        <v>Unknown</v>
      </c>
      <c r="G4911" s="73" t="str">
        <f t="shared" si="131"/>
        <v>km</v>
      </c>
      <c r="H4911" s="73" t="str">
        <f t="shared" si="131"/>
        <v>km</v>
      </c>
      <c r="I4911" s="73" t="str">
        <f t="shared" si="131"/>
        <v>kg CH4</v>
      </c>
      <c r="J4911" s="86" t="str">
        <f t="shared" si="129"/>
        <v>Average car km Managed cars (by size)</v>
      </c>
      <c r="K4911" s="120">
        <v>1.6000000000000001E-4</v>
      </c>
      <c r="L4911" s="48"/>
      <c r="M4911" s="22"/>
      <c r="N4911" s="22"/>
      <c r="O4911" s="22"/>
      <c r="P4911" s="22"/>
      <c r="Q4911" s="22"/>
      <c r="R4911" s="22"/>
      <c r="S4911" s="22"/>
      <c r="T4911" s="22"/>
      <c r="U4911" s="22"/>
      <c r="V4911" s="22"/>
      <c r="W4911" s="22"/>
      <c r="X4911" s="22"/>
      <c r="Y4911" s="22"/>
      <c r="Z4911" s="22"/>
      <c r="AA4911" s="22"/>
      <c r="AB4911" s="22"/>
      <c r="AC4911" s="22"/>
      <c r="AD4911" s="22"/>
      <c r="AE4911" s="22"/>
      <c r="AF4911" s="22"/>
      <c r="AG4911" s="22"/>
      <c r="AH4911" s="22"/>
      <c r="AI4911" s="22"/>
      <c r="AJ4911" s="22"/>
      <c r="AK4911" s="22"/>
      <c r="AL4911" s="22"/>
      <c r="AM4911" s="22"/>
      <c r="AN4911" s="22"/>
      <c r="AO4911" s="22"/>
      <c r="AP4911" s="22"/>
      <c r="AQ4911" s="22"/>
      <c r="AR4911" s="22"/>
      <c r="AS4911" s="22"/>
      <c r="AT4911" s="22"/>
      <c r="AU4911" s="22"/>
      <c r="AV4911" s="22"/>
      <c r="AW4911" s="22"/>
      <c r="AX4911" s="22"/>
      <c r="AY4911" s="22"/>
      <c r="AZ4911" s="22"/>
      <c r="BA4911" s="22"/>
      <c r="BB4911" s="22"/>
      <c r="BC4911" s="22"/>
      <c r="BD4911" s="22"/>
      <c r="BE4911" s="22"/>
      <c r="BF4911" s="22"/>
      <c r="BG4911" s="22"/>
      <c r="BH4911" s="22"/>
      <c r="BI4911" s="22"/>
      <c r="BJ4911" s="22"/>
      <c r="BK4911" s="22"/>
      <c r="BL4911" s="22"/>
      <c r="BM4911" s="22"/>
      <c r="BN4911" s="22"/>
      <c r="BO4911" s="22"/>
      <c r="BP4911" s="22"/>
      <c r="BQ4911" s="22"/>
      <c r="BR4911" s="22"/>
      <c r="BS4911" s="22"/>
      <c r="BT4911" s="22"/>
      <c r="BU4911" s="22"/>
      <c r="BV4911" s="22"/>
      <c r="BW4911" s="22"/>
      <c r="BX4911" s="22"/>
      <c r="BY4911" s="22"/>
      <c r="BZ4911" s="22"/>
      <c r="CA4911" s="22"/>
      <c r="CB4911" s="22"/>
      <c r="CC4911" s="22"/>
      <c r="CD4911" s="22"/>
      <c r="CE4911" s="22"/>
      <c r="CF4911" s="22"/>
      <c r="CG4911" s="22"/>
      <c r="CH4911" s="22"/>
      <c r="CI4911" s="22"/>
      <c r="CJ4911" s="22"/>
      <c r="CK4911" s="22"/>
      <c r="CL4911" s="22"/>
      <c r="CM4911" s="22"/>
      <c r="CN4911" s="22"/>
      <c r="CO4911" s="22"/>
    </row>
    <row r="4912" spans="1:93" s="2" customFormat="1" x14ac:dyDescent="0.3">
      <c r="A4912" s="73" t="s">
        <v>204</v>
      </c>
      <c r="B4912" s="73" t="s">
        <v>362</v>
      </c>
      <c r="C4912" s="67" t="s">
        <v>159</v>
      </c>
      <c r="D4912" s="67" t="str">
        <f t="shared" si="131"/>
        <v>Average car</v>
      </c>
      <c r="E4912" s="73"/>
      <c r="F4912" s="73" t="str">
        <f t="shared" si="131"/>
        <v>Unknown</v>
      </c>
      <c r="G4912" s="73" t="str">
        <f t="shared" si="131"/>
        <v>km</v>
      </c>
      <c r="H4912" s="73" t="str">
        <f t="shared" si="131"/>
        <v>km</v>
      </c>
      <c r="I4912" s="73" t="str">
        <f t="shared" si="131"/>
        <v>kg CO2</v>
      </c>
      <c r="J4912" s="86" t="str">
        <f t="shared" si="129"/>
        <v>Average car km Managed cars (by size)</v>
      </c>
      <c r="K4912" s="120">
        <v>0.17582999999999999</v>
      </c>
      <c r="L4912" s="48"/>
      <c r="M4912" s="22"/>
      <c r="N4912" s="22"/>
      <c r="O4912" s="22"/>
      <c r="P4912" s="22"/>
      <c r="Q4912" s="22"/>
      <c r="R4912" s="22"/>
      <c r="S4912" s="22"/>
      <c r="T4912" s="2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c r="AQ4912" s="22"/>
      <c r="AR4912" s="22"/>
      <c r="AS4912" s="22"/>
      <c r="AT4912" s="22"/>
      <c r="AU4912" s="22"/>
      <c r="AV4912" s="22"/>
      <c r="AW4912" s="22"/>
      <c r="AX4912" s="22"/>
      <c r="AY4912" s="22"/>
      <c r="AZ4912" s="22"/>
      <c r="BA4912" s="22"/>
      <c r="BB4912" s="22"/>
      <c r="BC4912" s="22"/>
      <c r="BD4912" s="22"/>
      <c r="BE4912" s="22"/>
      <c r="BF4912" s="22"/>
      <c r="BG4912" s="22"/>
      <c r="BH4912" s="22"/>
      <c r="BI4912" s="22"/>
      <c r="BJ4912" s="22"/>
      <c r="BK4912" s="22"/>
      <c r="BL4912" s="22"/>
      <c r="BM4912" s="22"/>
      <c r="BN4912" s="22"/>
      <c r="BO4912" s="22"/>
      <c r="BP4912" s="22"/>
      <c r="BQ4912" s="22"/>
      <c r="BR4912" s="22"/>
      <c r="BS4912" s="22"/>
      <c r="BT4912" s="22"/>
      <c r="BU4912" s="22"/>
      <c r="BV4912" s="22"/>
      <c r="BW4912" s="22"/>
      <c r="BX4912" s="22"/>
      <c r="BY4912" s="22"/>
      <c r="BZ4912" s="22"/>
      <c r="CA4912" s="22"/>
      <c r="CB4912" s="22"/>
      <c r="CC4912" s="22"/>
      <c r="CD4912" s="22"/>
      <c r="CE4912" s="22"/>
      <c r="CF4912" s="22"/>
      <c r="CG4912" s="22"/>
      <c r="CH4912" s="22"/>
      <c r="CI4912" s="22"/>
      <c r="CJ4912" s="22"/>
      <c r="CK4912" s="22"/>
      <c r="CL4912" s="22"/>
      <c r="CM4912" s="22"/>
      <c r="CN4912" s="22"/>
      <c r="CO4912" s="22"/>
    </row>
    <row r="4913" spans="1:93" s="2" customFormat="1" x14ac:dyDescent="0.3">
      <c r="A4913" s="73" t="s">
        <v>204</v>
      </c>
      <c r="B4913" s="73" t="s">
        <v>362</v>
      </c>
      <c r="C4913" s="67" t="s">
        <v>159</v>
      </c>
      <c r="D4913" s="67" t="str">
        <f t="shared" si="131"/>
        <v>Average car</v>
      </c>
      <c r="E4913" s="73"/>
      <c r="F4913" s="73" t="str">
        <f t="shared" si="131"/>
        <v>Unknown</v>
      </c>
      <c r="G4913" s="73" t="str">
        <f t="shared" si="131"/>
        <v>km</v>
      </c>
      <c r="H4913" s="73" t="str">
        <f t="shared" si="131"/>
        <v>km</v>
      </c>
      <c r="I4913" s="73" t="str">
        <f t="shared" si="131"/>
        <v>kg N2O</v>
      </c>
      <c r="J4913" s="86" t="str">
        <f t="shared" si="129"/>
        <v>Average car km Managed cars (by size)</v>
      </c>
      <c r="K4913" s="120">
        <v>1.1100000000000001E-3</v>
      </c>
      <c r="L4913" s="48"/>
      <c r="M4913" s="22"/>
      <c r="N4913" s="22"/>
      <c r="O4913" s="22"/>
      <c r="P4913" s="22"/>
      <c r="Q4913" s="22"/>
      <c r="R4913" s="22"/>
      <c r="S4913" s="22"/>
      <c r="T4913" s="22"/>
      <c r="U4913" s="22"/>
      <c r="V4913" s="22"/>
      <c r="W4913" s="22"/>
      <c r="X4913" s="22"/>
      <c r="Y4913" s="22"/>
      <c r="Z4913" s="22"/>
      <c r="AA4913" s="22"/>
      <c r="AB4913" s="22"/>
      <c r="AC4913" s="22"/>
      <c r="AD4913" s="22"/>
      <c r="AE4913" s="22"/>
      <c r="AF4913" s="22"/>
      <c r="AG4913" s="22"/>
      <c r="AH4913" s="22"/>
      <c r="AI4913" s="22"/>
      <c r="AJ4913" s="22"/>
      <c r="AK4913" s="22"/>
      <c r="AL4913" s="22"/>
      <c r="AM4913" s="22"/>
      <c r="AN4913" s="22"/>
      <c r="AO4913" s="22"/>
      <c r="AP4913" s="22"/>
      <c r="AQ4913" s="22"/>
      <c r="AR4913" s="22"/>
      <c r="AS4913" s="22"/>
      <c r="AT4913" s="22"/>
      <c r="AU4913" s="22"/>
      <c r="AV4913" s="22"/>
      <c r="AW4913" s="22"/>
      <c r="AX4913" s="22"/>
      <c r="AY4913" s="22"/>
      <c r="AZ4913" s="22"/>
      <c r="BA4913" s="22"/>
      <c r="BB4913" s="22"/>
      <c r="BC4913" s="22"/>
      <c r="BD4913" s="22"/>
      <c r="BE4913" s="22"/>
      <c r="BF4913" s="22"/>
      <c r="BG4913" s="22"/>
      <c r="BH4913" s="22"/>
      <c r="BI4913" s="22"/>
      <c r="BJ4913" s="22"/>
      <c r="BK4913" s="22"/>
      <c r="BL4913" s="22"/>
      <c r="BM4913" s="22"/>
      <c r="BN4913" s="22"/>
      <c r="BO4913" s="22"/>
      <c r="BP4913" s="22"/>
      <c r="BQ4913" s="22"/>
      <c r="BR4913" s="22"/>
      <c r="BS4913" s="22"/>
      <c r="BT4913" s="22"/>
      <c r="BU4913" s="22"/>
      <c r="BV4913" s="22"/>
      <c r="BW4913" s="22"/>
      <c r="BX4913" s="22"/>
      <c r="BY4913" s="22"/>
      <c r="BZ4913" s="22"/>
      <c r="CA4913" s="22"/>
      <c r="CB4913" s="22"/>
      <c r="CC4913" s="22"/>
      <c r="CD4913" s="22"/>
      <c r="CE4913" s="22"/>
      <c r="CF4913" s="22"/>
      <c r="CG4913" s="22"/>
      <c r="CH4913" s="22"/>
      <c r="CI4913" s="22"/>
      <c r="CJ4913" s="22"/>
      <c r="CK4913" s="22"/>
      <c r="CL4913" s="22"/>
      <c r="CM4913" s="22"/>
      <c r="CN4913" s="22"/>
      <c r="CO4913" s="22"/>
    </row>
    <row r="4914" spans="1:93" s="2" customFormat="1" x14ac:dyDescent="0.3">
      <c r="A4914" s="73" t="s">
        <v>204</v>
      </c>
      <c r="B4914" s="73" t="s">
        <v>362</v>
      </c>
      <c r="C4914" s="67" t="s">
        <v>159</v>
      </c>
      <c r="D4914" s="67" t="str">
        <f t="shared" si="131"/>
        <v>Average car</v>
      </c>
      <c r="E4914" s="73"/>
      <c r="F4914" s="73" t="str">
        <f t="shared" si="131"/>
        <v>Unknown</v>
      </c>
      <c r="G4914" s="73" t="str">
        <f t="shared" si="131"/>
        <v>miles</v>
      </c>
      <c r="H4914" s="73" t="str">
        <f t="shared" si="131"/>
        <v>miles</v>
      </c>
      <c r="I4914" s="73" t="str">
        <f t="shared" si="131"/>
        <v>kg CO2e</v>
      </c>
      <c r="J4914" s="86" t="str">
        <f t="shared" si="129"/>
        <v>Average car miles Managed cars (by size)</v>
      </c>
      <c r="K4914" s="120">
        <v>0.28502</v>
      </c>
      <c r="L4914" s="48"/>
      <c r="M4914" s="22"/>
      <c r="N4914" s="22"/>
      <c r="O4914" s="22"/>
      <c r="P4914" s="22"/>
      <c r="Q4914" s="22"/>
      <c r="R4914" s="22"/>
      <c r="S4914" s="22"/>
      <c r="T4914" s="2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c r="AQ4914" s="22"/>
      <c r="AR4914" s="22"/>
      <c r="AS4914" s="22"/>
      <c r="AT4914" s="22"/>
      <c r="AU4914" s="22"/>
      <c r="AV4914" s="22"/>
      <c r="AW4914" s="22"/>
      <c r="AX4914" s="22"/>
      <c r="AY4914" s="22"/>
      <c r="AZ4914" s="22"/>
      <c r="BA4914" s="22"/>
      <c r="BB4914" s="22"/>
      <c r="BC4914" s="22"/>
      <c r="BD4914" s="22"/>
      <c r="BE4914" s="22"/>
      <c r="BF4914" s="22"/>
      <c r="BG4914" s="22"/>
      <c r="BH4914" s="22"/>
      <c r="BI4914" s="22"/>
      <c r="BJ4914" s="22"/>
      <c r="BK4914" s="22"/>
      <c r="BL4914" s="22"/>
      <c r="BM4914" s="22"/>
      <c r="BN4914" s="22"/>
      <c r="BO4914" s="22"/>
      <c r="BP4914" s="22"/>
      <c r="BQ4914" s="22"/>
      <c r="BR4914" s="22"/>
      <c r="BS4914" s="22"/>
      <c r="BT4914" s="22"/>
      <c r="BU4914" s="22"/>
      <c r="BV4914" s="22"/>
      <c r="BW4914" s="22"/>
      <c r="BX4914" s="22"/>
      <c r="BY4914" s="22"/>
      <c r="BZ4914" s="22"/>
      <c r="CA4914" s="22"/>
      <c r="CB4914" s="22"/>
      <c r="CC4914" s="22"/>
      <c r="CD4914" s="22"/>
      <c r="CE4914" s="22"/>
      <c r="CF4914" s="22"/>
      <c r="CG4914" s="22"/>
      <c r="CH4914" s="22"/>
      <c r="CI4914" s="22"/>
      <c r="CJ4914" s="22"/>
      <c r="CK4914" s="22"/>
      <c r="CL4914" s="22"/>
      <c r="CM4914" s="22"/>
      <c r="CN4914" s="22"/>
      <c r="CO4914" s="22"/>
    </row>
    <row r="4915" spans="1:93" s="2" customFormat="1" x14ac:dyDescent="0.3">
      <c r="A4915" s="73" t="s">
        <v>204</v>
      </c>
      <c r="B4915" s="73" t="s">
        <v>362</v>
      </c>
      <c r="C4915" s="67" t="s">
        <v>159</v>
      </c>
      <c r="D4915" s="67" t="str">
        <f t="shared" si="131"/>
        <v>Average car</v>
      </c>
      <c r="E4915" s="73"/>
      <c r="F4915" s="73" t="str">
        <f t="shared" si="131"/>
        <v>Unknown</v>
      </c>
      <c r="G4915" s="73" t="str">
        <f t="shared" si="131"/>
        <v>miles</v>
      </c>
      <c r="H4915" s="73" t="str">
        <f t="shared" si="131"/>
        <v>miles</v>
      </c>
      <c r="I4915" s="73" t="str">
        <f t="shared" si="131"/>
        <v>kg CH4</v>
      </c>
      <c r="J4915" s="86" t="str">
        <f t="shared" si="129"/>
        <v>Average car miles Managed cars (by size)</v>
      </c>
      <c r="K4915" s="120">
        <v>2.5999999999999998E-4</v>
      </c>
      <c r="L4915" s="48"/>
      <c r="M4915" s="22"/>
      <c r="N4915" s="22"/>
      <c r="O4915" s="22"/>
      <c r="P4915" s="22"/>
      <c r="Q4915" s="22"/>
      <c r="R4915" s="22"/>
      <c r="S4915" s="22"/>
      <c r="T4915" s="22"/>
      <c r="U4915" s="22"/>
      <c r="V4915" s="22"/>
      <c r="W4915" s="22"/>
      <c r="X4915" s="22"/>
      <c r="Y4915" s="22"/>
      <c r="Z4915" s="22"/>
      <c r="AA4915" s="22"/>
      <c r="AB4915" s="22"/>
      <c r="AC4915" s="22"/>
      <c r="AD4915" s="22"/>
      <c r="AE4915" s="22"/>
      <c r="AF4915" s="22"/>
      <c r="AG4915" s="22"/>
      <c r="AH4915" s="22"/>
      <c r="AI4915" s="22"/>
      <c r="AJ4915" s="22"/>
      <c r="AK4915" s="22"/>
      <c r="AL4915" s="22"/>
      <c r="AM4915" s="22"/>
      <c r="AN4915" s="22"/>
      <c r="AO4915" s="22"/>
      <c r="AP4915" s="22"/>
      <c r="AQ4915" s="22"/>
      <c r="AR4915" s="22"/>
      <c r="AS4915" s="22"/>
      <c r="AT4915" s="22"/>
      <c r="AU4915" s="22"/>
      <c r="AV4915" s="22"/>
      <c r="AW4915" s="22"/>
      <c r="AX4915" s="22"/>
      <c r="AY4915" s="22"/>
      <c r="AZ4915" s="22"/>
      <c r="BA4915" s="22"/>
      <c r="BB4915" s="22"/>
      <c r="BC4915" s="22"/>
      <c r="BD4915" s="22"/>
      <c r="BE4915" s="22"/>
      <c r="BF4915" s="22"/>
      <c r="BG4915" s="22"/>
      <c r="BH4915" s="22"/>
      <c r="BI4915" s="22"/>
      <c r="BJ4915" s="22"/>
      <c r="BK4915" s="22"/>
      <c r="BL4915" s="22"/>
      <c r="BM4915" s="22"/>
      <c r="BN4915" s="22"/>
      <c r="BO4915" s="22"/>
      <c r="BP4915" s="22"/>
      <c r="BQ4915" s="22"/>
      <c r="BR4915" s="22"/>
      <c r="BS4915" s="22"/>
      <c r="BT4915" s="22"/>
      <c r="BU4915" s="22"/>
      <c r="BV4915" s="22"/>
      <c r="BW4915" s="22"/>
      <c r="BX4915" s="22"/>
      <c r="BY4915" s="22"/>
      <c r="BZ4915" s="22"/>
      <c r="CA4915" s="22"/>
      <c r="CB4915" s="22"/>
      <c r="CC4915" s="22"/>
      <c r="CD4915" s="22"/>
      <c r="CE4915" s="22"/>
      <c r="CF4915" s="22"/>
      <c r="CG4915" s="22"/>
      <c r="CH4915" s="22"/>
      <c r="CI4915" s="22"/>
      <c r="CJ4915" s="22"/>
      <c r="CK4915" s="22"/>
      <c r="CL4915" s="22"/>
      <c r="CM4915" s="22"/>
      <c r="CN4915" s="22"/>
      <c r="CO4915" s="22"/>
    </row>
    <row r="4916" spans="1:93" s="2" customFormat="1" x14ac:dyDescent="0.3">
      <c r="A4916" s="73" t="s">
        <v>204</v>
      </c>
      <c r="B4916" s="73" t="s">
        <v>362</v>
      </c>
      <c r="C4916" s="67" t="s">
        <v>159</v>
      </c>
      <c r="D4916" s="67" t="str">
        <f t="shared" si="131"/>
        <v>Average car</v>
      </c>
      <c r="E4916" s="73"/>
      <c r="F4916" s="73" t="str">
        <f t="shared" si="131"/>
        <v>Unknown</v>
      </c>
      <c r="G4916" s="73" t="str">
        <f t="shared" si="131"/>
        <v>miles</v>
      </c>
      <c r="H4916" s="73" t="str">
        <f t="shared" si="131"/>
        <v>miles</v>
      </c>
      <c r="I4916" s="73" t="str">
        <f t="shared" si="131"/>
        <v>kg CO2</v>
      </c>
      <c r="J4916" s="86" t="str">
        <f t="shared" si="129"/>
        <v>Average car miles Managed cars (by size)</v>
      </c>
      <c r="K4916" s="120">
        <v>0.28297</v>
      </c>
      <c r="L4916" s="48"/>
      <c r="M4916" s="22"/>
      <c r="N4916" s="22"/>
      <c r="O4916" s="22"/>
      <c r="P4916" s="22"/>
      <c r="Q4916" s="22"/>
      <c r="R4916" s="22"/>
      <c r="S4916" s="22"/>
      <c r="T4916" s="2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c r="AQ4916" s="22"/>
      <c r="AR4916" s="22"/>
      <c r="AS4916" s="22"/>
      <c r="AT4916" s="22"/>
      <c r="AU4916" s="22"/>
      <c r="AV4916" s="22"/>
      <c r="AW4916" s="22"/>
      <c r="AX4916" s="22"/>
      <c r="AY4916" s="22"/>
      <c r="AZ4916" s="22"/>
      <c r="BA4916" s="22"/>
      <c r="BB4916" s="22"/>
      <c r="BC4916" s="22"/>
      <c r="BD4916" s="22"/>
      <c r="BE4916" s="22"/>
      <c r="BF4916" s="22"/>
      <c r="BG4916" s="22"/>
      <c r="BH4916" s="22"/>
      <c r="BI4916" s="22"/>
      <c r="BJ4916" s="22"/>
      <c r="BK4916" s="22"/>
      <c r="BL4916" s="22"/>
      <c r="BM4916" s="22"/>
      <c r="BN4916" s="22"/>
      <c r="BO4916" s="22"/>
      <c r="BP4916" s="22"/>
      <c r="BQ4916" s="22"/>
      <c r="BR4916" s="22"/>
      <c r="BS4916" s="22"/>
      <c r="BT4916" s="22"/>
      <c r="BU4916" s="22"/>
      <c r="BV4916" s="22"/>
      <c r="BW4916" s="22"/>
      <c r="BX4916" s="22"/>
      <c r="BY4916" s="22"/>
      <c r="BZ4916" s="22"/>
      <c r="CA4916" s="22"/>
      <c r="CB4916" s="22"/>
      <c r="CC4916" s="22"/>
      <c r="CD4916" s="22"/>
      <c r="CE4916" s="22"/>
      <c r="CF4916" s="22"/>
      <c r="CG4916" s="22"/>
      <c r="CH4916" s="22"/>
      <c r="CI4916" s="22"/>
      <c r="CJ4916" s="22"/>
      <c r="CK4916" s="22"/>
      <c r="CL4916" s="22"/>
      <c r="CM4916" s="22"/>
      <c r="CN4916" s="22"/>
      <c r="CO4916" s="22"/>
    </row>
    <row r="4917" spans="1:93" s="2" customFormat="1" x14ac:dyDescent="0.3">
      <c r="A4917" s="73" t="s">
        <v>204</v>
      </c>
      <c r="B4917" s="73" t="s">
        <v>362</v>
      </c>
      <c r="C4917" s="67" t="s">
        <v>159</v>
      </c>
      <c r="D4917" s="67" t="str">
        <f t="shared" si="131"/>
        <v>Average car</v>
      </c>
      <c r="E4917" s="73"/>
      <c r="F4917" s="73" t="str">
        <f t="shared" si="131"/>
        <v>Unknown</v>
      </c>
      <c r="G4917" s="73" t="str">
        <f t="shared" si="131"/>
        <v>miles</v>
      </c>
      <c r="H4917" s="73" t="str">
        <f t="shared" si="131"/>
        <v>miles</v>
      </c>
      <c r="I4917" s="73" t="str">
        <f t="shared" si="131"/>
        <v>kg N2O</v>
      </c>
      <c r="J4917" s="86" t="str">
        <f t="shared" si="129"/>
        <v>Average car miles Managed cars (by size)</v>
      </c>
      <c r="K4917" s="120">
        <v>1.7899999999999999E-3</v>
      </c>
      <c r="L4917" s="48"/>
      <c r="M4917" s="22"/>
      <c r="N4917" s="22"/>
      <c r="O4917" s="22"/>
      <c r="P4917" s="22"/>
      <c r="Q4917" s="22"/>
      <c r="R4917" s="22"/>
      <c r="S4917" s="22"/>
      <c r="T4917" s="22"/>
      <c r="U4917" s="22"/>
      <c r="V4917" s="22"/>
      <c r="W4917" s="22"/>
      <c r="X4917" s="22"/>
      <c r="Y4917" s="22"/>
      <c r="Z4917" s="22"/>
      <c r="AA4917" s="22"/>
      <c r="AB4917" s="22"/>
      <c r="AC4917" s="22"/>
      <c r="AD4917" s="22"/>
      <c r="AE4917" s="22"/>
      <c r="AF4917" s="22"/>
      <c r="AG4917" s="22"/>
      <c r="AH4917" s="22"/>
      <c r="AI4917" s="22"/>
      <c r="AJ4917" s="22"/>
      <c r="AK4917" s="22"/>
      <c r="AL4917" s="22"/>
      <c r="AM4917" s="22"/>
      <c r="AN4917" s="22"/>
      <c r="AO4917" s="22"/>
      <c r="AP4917" s="22"/>
      <c r="AQ4917" s="22"/>
      <c r="AR4917" s="22"/>
      <c r="AS4917" s="22"/>
      <c r="AT4917" s="22"/>
      <c r="AU4917" s="22"/>
      <c r="AV4917" s="22"/>
      <c r="AW4917" s="22"/>
      <c r="AX4917" s="22"/>
      <c r="AY4917" s="22"/>
      <c r="AZ4917" s="22"/>
      <c r="BA4917" s="22"/>
      <c r="BB4917" s="22"/>
      <c r="BC4917" s="22"/>
      <c r="BD4917" s="22"/>
      <c r="BE4917" s="22"/>
      <c r="BF4917" s="22"/>
      <c r="BG4917" s="22"/>
      <c r="BH4917" s="22"/>
      <c r="BI4917" s="22"/>
      <c r="BJ4917" s="22"/>
      <c r="BK4917" s="22"/>
      <c r="BL4917" s="22"/>
      <c r="BM4917" s="22"/>
      <c r="BN4917" s="22"/>
      <c r="BO4917" s="22"/>
      <c r="BP4917" s="22"/>
      <c r="BQ4917" s="22"/>
      <c r="BR4917" s="22"/>
      <c r="BS4917" s="22"/>
      <c r="BT4917" s="22"/>
      <c r="BU4917" s="22"/>
      <c r="BV4917" s="22"/>
      <c r="BW4917" s="22"/>
      <c r="BX4917" s="22"/>
      <c r="BY4917" s="22"/>
      <c r="BZ4917" s="22"/>
      <c r="CA4917" s="22"/>
      <c r="CB4917" s="22"/>
      <c r="CC4917" s="22"/>
      <c r="CD4917" s="22"/>
      <c r="CE4917" s="22"/>
      <c r="CF4917" s="22"/>
      <c r="CG4917" s="22"/>
      <c r="CH4917" s="22"/>
      <c r="CI4917" s="22"/>
      <c r="CJ4917" s="22"/>
      <c r="CK4917" s="22"/>
      <c r="CL4917" s="22"/>
      <c r="CM4917" s="22"/>
      <c r="CN4917" s="22"/>
      <c r="CO4917" s="22"/>
    </row>
    <row r="4918" spans="1:93" x14ac:dyDescent="0.3">
      <c r="A4918" s="73" t="s">
        <v>204</v>
      </c>
      <c r="B4918" s="73" t="s">
        <v>362</v>
      </c>
      <c r="C4918" s="73" t="s">
        <v>159</v>
      </c>
      <c r="D4918" s="73" t="str">
        <f t="shared" si="131"/>
        <v>Average car</v>
      </c>
      <c r="E4918" s="73"/>
      <c r="F4918" s="73" t="str">
        <f t="shared" si="131"/>
        <v>Plug-in Hybrid Electric Vehicle</v>
      </c>
      <c r="G4918" s="73" t="str">
        <f t="shared" si="131"/>
        <v>km</v>
      </c>
      <c r="H4918" s="73" t="str">
        <f t="shared" si="131"/>
        <v>km</v>
      </c>
      <c r="I4918" s="73" t="str">
        <f t="shared" si="131"/>
        <v>kg CO2e</v>
      </c>
      <c r="J4918" s="86" t="str">
        <f t="shared" si="129"/>
        <v>Average car km Managed cars (by size)</v>
      </c>
      <c r="K4918" s="122">
        <v>0.11532000000000001</v>
      </c>
    </row>
    <row r="4919" spans="1:93" x14ac:dyDescent="0.3">
      <c r="A4919" s="73" t="s">
        <v>204</v>
      </c>
      <c r="B4919" s="73" t="s">
        <v>362</v>
      </c>
      <c r="C4919" s="73" t="s">
        <v>159</v>
      </c>
      <c r="D4919" s="73" t="str">
        <f t="shared" si="131"/>
        <v>Average car</v>
      </c>
      <c r="E4919" s="73"/>
      <c r="F4919" s="73" t="str">
        <f t="shared" si="131"/>
        <v>Plug-in Hybrid Electric Vehicle</v>
      </c>
      <c r="G4919" s="73" t="str">
        <f t="shared" si="131"/>
        <v>km</v>
      </c>
      <c r="H4919" s="73" t="str">
        <f t="shared" si="131"/>
        <v>km</v>
      </c>
      <c r="I4919" s="73" t="str">
        <f t="shared" si="131"/>
        <v>kg CH4</v>
      </c>
      <c r="J4919" s="86" t="str">
        <f t="shared" si="129"/>
        <v>Average car km Managed cars (by size)</v>
      </c>
      <c r="K4919" s="122">
        <v>3.3E-4</v>
      </c>
    </row>
    <row r="4920" spans="1:93" x14ac:dyDescent="0.3">
      <c r="A4920" s="73" t="s">
        <v>204</v>
      </c>
      <c r="B4920" s="73" t="s">
        <v>362</v>
      </c>
      <c r="C4920" s="73" t="s">
        <v>159</v>
      </c>
      <c r="D4920" s="73" t="str">
        <f t="shared" ref="D4920:I4925" si="132">D4220</f>
        <v>Average car</v>
      </c>
      <c r="E4920" s="73"/>
      <c r="F4920" s="73" t="str">
        <f t="shared" si="132"/>
        <v>Plug-in Hybrid Electric Vehicle</v>
      </c>
      <c r="G4920" s="73" t="str">
        <f t="shared" si="132"/>
        <v>km</v>
      </c>
      <c r="H4920" s="73" t="str">
        <f t="shared" si="132"/>
        <v>km</v>
      </c>
      <c r="I4920" s="73" t="str">
        <f t="shared" si="132"/>
        <v>kg CO2</v>
      </c>
      <c r="J4920" s="86" t="str">
        <f t="shared" si="129"/>
        <v>Average car km Managed cars (by size)</v>
      </c>
      <c r="K4920" s="122">
        <v>0.11454</v>
      </c>
    </row>
    <row r="4921" spans="1:93" x14ac:dyDescent="0.3">
      <c r="A4921" s="73" t="s">
        <v>204</v>
      </c>
      <c r="B4921" s="73" t="s">
        <v>362</v>
      </c>
      <c r="C4921" s="73" t="s">
        <v>159</v>
      </c>
      <c r="D4921" s="73" t="str">
        <f t="shared" si="132"/>
        <v>Average car</v>
      </c>
      <c r="E4921" s="73"/>
      <c r="F4921" s="73" t="str">
        <f t="shared" si="132"/>
        <v>Plug-in Hybrid Electric Vehicle</v>
      </c>
      <c r="G4921" s="73" t="str">
        <f t="shared" si="132"/>
        <v>km</v>
      </c>
      <c r="H4921" s="73" t="str">
        <f t="shared" si="132"/>
        <v>km</v>
      </c>
      <c r="I4921" s="73" t="str">
        <f t="shared" si="132"/>
        <v>kg N2O</v>
      </c>
      <c r="J4921" s="86" t="str">
        <f t="shared" si="129"/>
        <v>Average car km Managed cars (by size)</v>
      </c>
      <c r="K4921" s="122">
        <v>4.4999999999999999E-4</v>
      </c>
    </row>
    <row r="4922" spans="1:93" x14ac:dyDescent="0.3">
      <c r="A4922" s="73" t="s">
        <v>204</v>
      </c>
      <c r="B4922" s="73" t="s">
        <v>362</v>
      </c>
      <c r="C4922" s="73" t="s">
        <v>159</v>
      </c>
      <c r="D4922" s="73" t="str">
        <f t="shared" si="132"/>
        <v>Average car</v>
      </c>
      <c r="E4922" s="73"/>
      <c r="F4922" s="73" t="str">
        <f t="shared" si="132"/>
        <v>Plug-in Hybrid Electric Vehicle</v>
      </c>
      <c r="G4922" s="73" t="str">
        <f t="shared" si="132"/>
        <v>miles</v>
      </c>
      <c r="H4922" s="73" t="str">
        <f t="shared" si="132"/>
        <v>miles</v>
      </c>
      <c r="I4922" s="73" t="str">
        <f t="shared" si="132"/>
        <v>kg CO2e</v>
      </c>
      <c r="J4922" s="86" t="str">
        <f t="shared" si="129"/>
        <v>Average car miles Managed cars (by size)</v>
      </c>
      <c r="K4922" s="122">
        <v>0.18559</v>
      </c>
    </row>
    <row r="4923" spans="1:93" x14ac:dyDescent="0.3">
      <c r="A4923" s="73" t="s">
        <v>204</v>
      </c>
      <c r="B4923" s="73" t="s">
        <v>362</v>
      </c>
      <c r="C4923" s="73" t="s">
        <v>159</v>
      </c>
      <c r="D4923" s="73" t="str">
        <f t="shared" si="132"/>
        <v>Average car</v>
      </c>
      <c r="E4923" s="73"/>
      <c r="F4923" s="73" t="str">
        <f t="shared" si="132"/>
        <v>Plug-in Hybrid Electric Vehicle</v>
      </c>
      <c r="G4923" s="73" t="str">
        <f t="shared" si="132"/>
        <v>miles</v>
      </c>
      <c r="H4923" s="73" t="str">
        <f t="shared" si="132"/>
        <v>miles</v>
      </c>
      <c r="I4923" s="73" t="str">
        <f t="shared" si="132"/>
        <v>kg CH4</v>
      </c>
      <c r="J4923" s="86" t="str">
        <f t="shared" si="129"/>
        <v>Average car miles Managed cars (by size)</v>
      </c>
      <c r="K4923" s="122">
        <v>5.2999999999999998E-4</v>
      </c>
    </row>
    <row r="4924" spans="1:93" x14ac:dyDescent="0.3">
      <c r="A4924" s="73" t="s">
        <v>204</v>
      </c>
      <c r="B4924" s="73" t="s">
        <v>362</v>
      </c>
      <c r="C4924" s="73" t="s">
        <v>159</v>
      </c>
      <c r="D4924" s="73" t="str">
        <f t="shared" si="132"/>
        <v>Average car</v>
      </c>
      <c r="E4924" s="73"/>
      <c r="F4924" s="73" t="str">
        <f t="shared" si="132"/>
        <v>Plug-in Hybrid Electric Vehicle</v>
      </c>
      <c r="G4924" s="73" t="str">
        <f t="shared" si="132"/>
        <v>miles</v>
      </c>
      <c r="H4924" s="73" t="str">
        <f t="shared" si="132"/>
        <v>miles</v>
      </c>
      <c r="I4924" s="73" t="str">
        <f t="shared" si="132"/>
        <v>kg CO2</v>
      </c>
      <c r="J4924" s="86" t="str">
        <f t="shared" si="129"/>
        <v>Average car miles Managed cars (by size)</v>
      </c>
      <c r="K4924" s="98">
        <v>0.18434</v>
      </c>
    </row>
    <row r="4925" spans="1:93" x14ac:dyDescent="0.3">
      <c r="A4925" s="73" t="s">
        <v>204</v>
      </c>
      <c r="B4925" s="73" t="s">
        <v>362</v>
      </c>
      <c r="C4925" s="73" t="s">
        <v>159</v>
      </c>
      <c r="D4925" s="73" t="str">
        <f t="shared" si="132"/>
        <v>Average car</v>
      </c>
      <c r="E4925" s="73"/>
      <c r="F4925" s="73" t="str">
        <f t="shared" si="132"/>
        <v>Plug-in Hybrid Electric Vehicle</v>
      </c>
      <c r="G4925" s="73" t="str">
        <f t="shared" si="132"/>
        <v>miles</v>
      </c>
      <c r="H4925" s="73" t="str">
        <f t="shared" si="132"/>
        <v>miles</v>
      </c>
      <c r="I4925" s="73" t="str">
        <f t="shared" si="132"/>
        <v>kg N2O</v>
      </c>
      <c r="J4925" s="86" t="str">
        <f t="shared" si="129"/>
        <v>Average car miles Managed cars (by size)</v>
      </c>
      <c r="K4925" s="98">
        <v>7.2000000000000005E-4</v>
      </c>
    </row>
    <row r="4926" spans="1:93" x14ac:dyDescent="0.3">
      <c r="A4926" s="73" t="s">
        <v>204</v>
      </c>
      <c r="B4926" s="73" t="s">
        <v>362</v>
      </c>
      <c r="C4926" s="73" t="s">
        <v>159</v>
      </c>
      <c r="D4926" s="73" t="s">
        <v>449</v>
      </c>
      <c r="E4926" s="73"/>
      <c r="F4926" s="73" t="s">
        <v>491</v>
      </c>
      <c r="G4926" s="73" t="s">
        <v>405</v>
      </c>
      <c r="H4926" s="73" t="s">
        <v>405</v>
      </c>
      <c r="I4926" s="73" t="s">
        <v>465</v>
      </c>
      <c r="J4926" s="86" t="str">
        <f t="shared" si="129"/>
        <v>Average car km Managed cars (by size)</v>
      </c>
      <c r="K4926" s="98">
        <v>6.0199999999999997E-2</v>
      </c>
    </row>
    <row r="4927" spans="1:93" x14ac:dyDescent="0.3">
      <c r="A4927" s="73" t="s">
        <v>204</v>
      </c>
      <c r="B4927" s="73" t="s">
        <v>362</v>
      </c>
      <c r="C4927" s="73" t="s">
        <v>159</v>
      </c>
      <c r="D4927" s="73" t="s">
        <v>449</v>
      </c>
      <c r="E4927" s="73"/>
      <c r="F4927" s="73" t="s">
        <v>491</v>
      </c>
      <c r="G4927" s="73" t="s">
        <v>405</v>
      </c>
      <c r="H4927" s="73" t="s">
        <v>405</v>
      </c>
      <c r="I4927" s="73" t="s">
        <v>466</v>
      </c>
      <c r="J4927" s="86" t="str">
        <f t="shared" si="129"/>
        <v>Average car km Managed cars (by size)</v>
      </c>
      <c r="K4927" s="98">
        <v>1.4999999999999999E-4</v>
      </c>
    </row>
    <row r="4928" spans="1:93" x14ac:dyDescent="0.3">
      <c r="A4928" s="73" t="s">
        <v>204</v>
      </c>
      <c r="B4928" s="73" t="s">
        <v>362</v>
      </c>
      <c r="C4928" s="73" t="s">
        <v>159</v>
      </c>
      <c r="D4928" s="73" t="s">
        <v>449</v>
      </c>
      <c r="E4928" s="73"/>
      <c r="F4928" s="73" t="s">
        <v>491</v>
      </c>
      <c r="G4928" s="73" t="s">
        <v>405</v>
      </c>
      <c r="H4928" s="73" t="s">
        <v>405</v>
      </c>
      <c r="I4928" s="73" t="s">
        <v>467</v>
      </c>
      <c r="J4928" s="86" t="str">
        <f t="shared" si="129"/>
        <v>Average car km Managed cars (by size)</v>
      </c>
      <c r="K4928" s="98">
        <v>5.9729999999999998E-2</v>
      </c>
    </row>
    <row r="4929" spans="1:93" x14ac:dyDescent="0.3">
      <c r="A4929" s="73" t="s">
        <v>204</v>
      </c>
      <c r="B4929" s="73" t="s">
        <v>362</v>
      </c>
      <c r="C4929" s="73" t="s">
        <v>159</v>
      </c>
      <c r="D4929" s="73" t="s">
        <v>449</v>
      </c>
      <c r="E4929" s="73"/>
      <c r="F4929" s="73" t="s">
        <v>491</v>
      </c>
      <c r="G4929" s="73" t="s">
        <v>405</v>
      </c>
      <c r="H4929" s="73" t="s">
        <v>405</v>
      </c>
      <c r="I4929" s="73" t="s">
        <v>468</v>
      </c>
      <c r="J4929" s="86" t="str">
        <f t="shared" si="129"/>
        <v>Average car km Managed cars (by size)</v>
      </c>
      <c r="K4929" s="98">
        <v>3.2000000000000003E-4</v>
      </c>
    </row>
    <row r="4930" spans="1:93" x14ac:dyDescent="0.3">
      <c r="A4930" s="73" t="s">
        <v>204</v>
      </c>
      <c r="B4930" s="73" t="s">
        <v>362</v>
      </c>
      <c r="C4930" s="73" t="s">
        <v>159</v>
      </c>
      <c r="D4930" s="73" t="s">
        <v>449</v>
      </c>
      <c r="E4930" s="73"/>
      <c r="F4930" s="73" t="s">
        <v>491</v>
      </c>
      <c r="G4930" s="73" t="s">
        <v>156</v>
      </c>
      <c r="H4930" s="73" t="s">
        <v>156</v>
      </c>
      <c r="I4930" s="73" t="s">
        <v>465</v>
      </c>
      <c r="J4930" s="86" t="str">
        <f t="shared" si="129"/>
        <v>Average car miles Managed cars (by size)</v>
      </c>
      <c r="K4930" s="98">
        <v>9.6880000000000008E-2</v>
      </c>
    </row>
    <row r="4931" spans="1:93" x14ac:dyDescent="0.3">
      <c r="A4931" s="73" t="s">
        <v>204</v>
      </c>
      <c r="B4931" s="73" t="s">
        <v>362</v>
      </c>
      <c r="C4931" s="73" t="s">
        <v>159</v>
      </c>
      <c r="D4931" s="73" t="s">
        <v>449</v>
      </c>
      <c r="E4931" s="73"/>
      <c r="F4931" s="73" t="s">
        <v>491</v>
      </c>
      <c r="G4931" s="73" t="s">
        <v>156</v>
      </c>
      <c r="H4931" s="73" t="s">
        <v>156</v>
      </c>
      <c r="I4931" s="73" t="s">
        <v>466</v>
      </c>
      <c r="J4931" s="86" t="str">
        <f t="shared" si="129"/>
        <v>Average car miles Managed cars (by size)</v>
      </c>
      <c r="K4931" s="98">
        <v>2.4000000000000001E-4</v>
      </c>
    </row>
    <row r="4932" spans="1:93" x14ac:dyDescent="0.3">
      <c r="A4932" s="73" t="s">
        <v>204</v>
      </c>
      <c r="B4932" s="73" t="s">
        <v>362</v>
      </c>
      <c r="C4932" s="73" t="s">
        <v>159</v>
      </c>
      <c r="D4932" s="73" t="s">
        <v>449</v>
      </c>
      <c r="E4932" s="73"/>
      <c r="F4932" s="73" t="s">
        <v>491</v>
      </c>
      <c r="G4932" s="73" t="s">
        <v>156</v>
      </c>
      <c r="H4932" s="73" t="s">
        <v>156</v>
      </c>
      <c r="I4932" s="73" t="s">
        <v>467</v>
      </c>
      <c r="J4932" s="86" t="str">
        <f t="shared" si="129"/>
        <v>Average car miles Managed cars (by size)</v>
      </c>
      <c r="K4932" s="98">
        <v>9.6119999999999997E-2</v>
      </c>
    </row>
    <row r="4933" spans="1:93" s="3" customFormat="1" ht="15" thickBot="1" x14ac:dyDescent="0.35">
      <c r="A4933" s="84" t="s">
        <v>204</v>
      </c>
      <c r="B4933" s="84" t="s">
        <v>362</v>
      </c>
      <c r="C4933" s="81" t="s">
        <v>159</v>
      </c>
      <c r="D4933" s="81" t="s">
        <v>449</v>
      </c>
      <c r="E4933" s="84"/>
      <c r="F4933" s="84" t="s">
        <v>491</v>
      </c>
      <c r="G4933" s="84" t="s">
        <v>156</v>
      </c>
      <c r="H4933" s="84" t="s">
        <v>156</v>
      </c>
      <c r="I4933" s="84" t="s">
        <v>468</v>
      </c>
      <c r="J4933" s="84" t="str">
        <f t="shared" si="129"/>
        <v>Average car miles Managed cars (by size)</v>
      </c>
      <c r="K4933" s="105">
        <v>5.1999999999999995E-4</v>
      </c>
      <c r="L4933" s="48"/>
      <c r="M4933" s="22"/>
      <c r="N4933" s="22"/>
      <c r="O4933" s="22"/>
      <c r="P4933" s="22"/>
      <c r="Q4933" s="22"/>
      <c r="R4933" s="22"/>
      <c r="S4933" s="22"/>
      <c r="T4933" s="22"/>
      <c r="U4933" s="22"/>
      <c r="V4933" s="22"/>
      <c r="W4933" s="22"/>
      <c r="X4933" s="22"/>
      <c r="Y4933" s="22"/>
      <c r="Z4933" s="22"/>
      <c r="AA4933" s="22"/>
      <c r="AB4933" s="22"/>
      <c r="AC4933" s="22"/>
      <c r="AD4933" s="22"/>
      <c r="AE4933" s="22"/>
      <c r="AF4933" s="22"/>
      <c r="AG4933" s="22"/>
      <c r="AH4933" s="22"/>
      <c r="AI4933" s="22"/>
      <c r="AJ4933" s="22"/>
      <c r="AK4933" s="22"/>
      <c r="AL4933" s="22"/>
      <c r="AM4933" s="22"/>
      <c r="AN4933" s="22"/>
      <c r="AO4933" s="22"/>
      <c r="AP4933" s="22"/>
      <c r="AQ4933" s="22"/>
      <c r="AR4933" s="22"/>
      <c r="AS4933" s="22"/>
      <c r="AT4933" s="22"/>
      <c r="AU4933" s="22"/>
      <c r="AV4933" s="22"/>
      <c r="AW4933" s="22"/>
      <c r="AX4933" s="22"/>
      <c r="AY4933" s="22"/>
      <c r="AZ4933" s="22"/>
      <c r="BA4933" s="22"/>
      <c r="BB4933" s="22"/>
      <c r="BC4933" s="22"/>
      <c r="BD4933" s="22"/>
      <c r="BE4933" s="22"/>
      <c r="BF4933" s="22"/>
      <c r="BG4933" s="22"/>
      <c r="BH4933" s="22"/>
      <c r="BI4933" s="22"/>
      <c r="BJ4933" s="22"/>
      <c r="BK4933" s="22"/>
      <c r="BL4933" s="22"/>
      <c r="BM4933" s="22"/>
      <c r="BN4933" s="22"/>
      <c r="BO4933" s="22"/>
      <c r="BP4933" s="22"/>
      <c r="BQ4933" s="22"/>
      <c r="BR4933" s="22"/>
      <c r="BS4933" s="22"/>
      <c r="BT4933" s="22"/>
      <c r="BU4933" s="22"/>
      <c r="BV4933" s="22"/>
      <c r="BW4933" s="22"/>
      <c r="BX4933" s="22"/>
      <c r="BY4933" s="22"/>
      <c r="BZ4933" s="22"/>
      <c r="CA4933" s="22"/>
      <c r="CB4933" s="22"/>
      <c r="CC4933" s="22"/>
      <c r="CD4933" s="22"/>
      <c r="CE4933" s="22"/>
      <c r="CF4933" s="22"/>
      <c r="CG4933" s="22"/>
      <c r="CH4933" s="22"/>
      <c r="CI4933" s="22"/>
      <c r="CJ4933" s="22"/>
      <c r="CK4933" s="22"/>
      <c r="CL4933" s="22"/>
      <c r="CM4933" s="22"/>
      <c r="CN4933" s="22"/>
      <c r="CO4933" s="22"/>
    </row>
    <row r="4934" spans="1:93" s="2" customFormat="1" x14ac:dyDescent="0.3">
      <c r="A4934" s="73" t="s">
        <v>204</v>
      </c>
      <c r="B4934" s="86" t="s">
        <v>362</v>
      </c>
      <c r="C4934" s="68" t="s">
        <v>406</v>
      </c>
      <c r="D4934" s="68" t="s">
        <v>25</v>
      </c>
      <c r="E4934" s="86"/>
      <c r="F4934" s="86" t="s">
        <v>412</v>
      </c>
      <c r="G4934" s="86" t="s">
        <v>405</v>
      </c>
      <c r="H4934" s="86" t="s">
        <v>405</v>
      </c>
      <c r="I4934" s="86" t="s">
        <v>465</v>
      </c>
      <c r="J4934" s="123" t="s">
        <v>515</v>
      </c>
      <c r="K4934" s="119">
        <v>0.14954999999999999</v>
      </c>
      <c r="L4934" s="48"/>
      <c r="M4934" s="22"/>
      <c r="N4934" s="22"/>
      <c r="O4934" s="22"/>
      <c r="P4934" s="22"/>
      <c r="Q4934" s="22"/>
      <c r="R4934" s="22"/>
      <c r="S4934" s="22"/>
      <c r="T4934" s="2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c r="AQ4934" s="22"/>
      <c r="AR4934" s="22"/>
      <c r="AS4934" s="22"/>
      <c r="AT4934" s="22"/>
      <c r="AU4934" s="22"/>
      <c r="AV4934" s="22"/>
      <c r="AW4934" s="22"/>
      <c r="AX4934" s="22"/>
      <c r="AY4934" s="22"/>
      <c r="AZ4934" s="22"/>
      <c r="BA4934" s="22"/>
      <c r="BB4934" s="22"/>
      <c r="BC4934" s="22"/>
      <c r="BD4934" s="22"/>
      <c r="BE4934" s="22"/>
      <c r="BF4934" s="22"/>
      <c r="BG4934" s="22"/>
      <c r="BH4934" s="22"/>
      <c r="BI4934" s="22"/>
      <c r="BJ4934" s="22"/>
      <c r="BK4934" s="22"/>
      <c r="BL4934" s="22"/>
      <c r="BM4934" s="22"/>
      <c r="BN4934" s="22"/>
      <c r="BO4934" s="22"/>
      <c r="BP4934" s="22"/>
      <c r="BQ4934" s="22"/>
      <c r="BR4934" s="22"/>
      <c r="BS4934" s="22"/>
      <c r="BT4934" s="22"/>
      <c r="BU4934" s="22"/>
      <c r="BV4934" s="22"/>
      <c r="BW4934" s="22"/>
      <c r="BX4934" s="22"/>
      <c r="BY4934" s="22"/>
      <c r="BZ4934" s="22"/>
      <c r="CA4934" s="22"/>
      <c r="CB4934" s="22"/>
      <c r="CC4934" s="22"/>
      <c r="CD4934" s="22"/>
      <c r="CE4934" s="22"/>
      <c r="CF4934" s="22"/>
      <c r="CG4934" s="22"/>
      <c r="CH4934" s="22"/>
      <c r="CI4934" s="22"/>
      <c r="CJ4934" s="22"/>
      <c r="CK4934" s="22"/>
      <c r="CL4934" s="22"/>
      <c r="CM4934" s="22"/>
      <c r="CN4934" s="22"/>
      <c r="CO4934" s="22"/>
    </row>
    <row r="4935" spans="1:93" s="2" customFormat="1" x14ac:dyDescent="0.3">
      <c r="A4935" s="73" t="s">
        <v>204</v>
      </c>
      <c r="B4935" s="73" t="s">
        <v>362</v>
      </c>
      <c r="C4935" s="67" t="s">
        <v>406</v>
      </c>
      <c r="D4935" s="67" t="s">
        <v>25</v>
      </c>
      <c r="E4935" s="73"/>
      <c r="F4935" s="73" t="s">
        <v>412</v>
      </c>
      <c r="G4935" s="73" t="s">
        <v>405</v>
      </c>
      <c r="H4935" s="73" t="s">
        <v>405</v>
      </c>
      <c r="I4935" s="73" t="s">
        <v>466</v>
      </c>
      <c r="J4935" s="124" t="s">
        <v>515</v>
      </c>
      <c r="K4935" s="120">
        <v>1.0000000000000001E-5</v>
      </c>
      <c r="L4935" s="48"/>
      <c r="M4935" s="22"/>
      <c r="N4935" s="22"/>
      <c r="O4935" s="22"/>
      <c r="P4935" s="22"/>
      <c r="Q4935" s="22"/>
      <c r="R4935" s="22"/>
      <c r="S4935" s="22"/>
      <c r="T4935" s="22"/>
      <c r="U4935" s="22"/>
      <c r="V4935" s="22"/>
      <c r="W4935" s="22"/>
      <c r="X4935" s="22"/>
      <c r="Y4935" s="22"/>
      <c r="Z4935" s="22"/>
      <c r="AA4935" s="22"/>
      <c r="AB4935" s="22"/>
      <c r="AC4935" s="22"/>
      <c r="AD4935" s="22"/>
      <c r="AE4935" s="22"/>
      <c r="AF4935" s="22"/>
      <c r="AG4935" s="22"/>
      <c r="AH4935" s="22"/>
      <c r="AI4935" s="22"/>
      <c r="AJ4935" s="22"/>
      <c r="AK4935" s="22"/>
      <c r="AL4935" s="22"/>
      <c r="AM4935" s="22"/>
      <c r="AN4935" s="22"/>
      <c r="AO4935" s="22"/>
      <c r="AP4935" s="22"/>
      <c r="AQ4935" s="22"/>
      <c r="AR4935" s="22"/>
      <c r="AS4935" s="22"/>
      <c r="AT4935" s="22"/>
      <c r="AU4935" s="22"/>
      <c r="AV4935" s="22"/>
      <c r="AW4935" s="22"/>
      <c r="AX4935" s="22"/>
      <c r="AY4935" s="22"/>
      <c r="AZ4935" s="22"/>
      <c r="BA4935" s="22"/>
      <c r="BB4935" s="22"/>
      <c r="BC4935" s="22"/>
      <c r="BD4935" s="22"/>
      <c r="BE4935" s="22"/>
      <c r="BF4935" s="22"/>
      <c r="BG4935" s="22"/>
      <c r="BH4935" s="22"/>
      <c r="BI4935" s="22"/>
      <c r="BJ4935" s="22"/>
      <c r="BK4935" s="22"/>
      <c r="BL4935" s="22"/>
      <c r="BM4935" s="22"/>
      <c r="BN4935" s="22"/>
      <c r="BO4935" s="22"/>
      <c r="BP4935" s="22"/>
      <c r="BQ4935" s="22"/>
      <c r="BR4935" s="22"/>
      <c r="BS4935" s="22"/>
      <c r="BT4935" s="22"/>
      <c r="BU4935" s="22"/>
      <c r="BV4935" s="22"/>
      <c r="BW4935" s="22"/>
      <c r="BX4935" s="22"/>
      <c r="BY4935" s="22"/>
      <c r="BZ4935" s="22"/>
      <c r="CA4935" s="22"/>
      <c r="CB4935" s="22"/>
      <c r="CC4935" s="22"/>
      <c r="CD4935" s="22"/>
      <c r="CE4935" s="22"/>
      <c r="CF4935" s="22"/>
      <c r="CG4935" s="22"/>
      <c r="CH4935" s="22"/>
      <c r="CI4935" s="22"/>
      <c r="CJ4935" s="22"/>
      <c r="CK4935" s="22"/>
      <c r="CL4935" s="22"/>
      <c r="CM4935" s="22"/>
      <c r="CN4935" s="22"/>
      <c r="CO4935" s="22"/>
    </row>
    <row r="4936" spans="1:93" s="2" customFormat="1" x14ac:dyDescent="0.3">
      <c r="A4936" s="73" t="s">
        <v>204</v>
      </c>
      <c r="B4936" s="73" t="s">
        <v>362</v>
      </c>
      <c r="C4936" s="67" t="s">
        <v>406</v>
      </c>
      <c r="D4936" s="67" t="s">
        <v>25</v>
      </c>
      <c r="E4936" s="73"/>
      <c r="F4936" s="73" t="s">
        <v>412</v>
      </c>
      <c r="G4936" s="73" t="s">
        <v>405</v>
      </c>
      <c r="H4936" s="73" t="s">
        <v>405</v>
      </c>
      <c r="I4936" s="73" t="s">
        <v>467</v>
      </c>
      <c r="J4936" s="124" t="s">
        <v>515</v>
      </c>
      <c r="K4936" s="120">
        <v>0.1477</v>
      </c>
      <c r="L4936" s="48"/>
      <c r="M4936" s="22"/>
      <c r="N4936" s="22"/>
      <c r="O4936" s="22"/>
      <c r="P4936" s="22"/>
      <c r="Q4936" s="22"/>
      <c r="R4936" s="22"/>
      <c r="S4936" s="22"/>
      <c r="T4936" s="2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c r="AQ4936" s="22"/>
      <c r="AR4936" s="22"/>
      <c r="AS4936" s="22"/>
      <c r="AT4936" s="22"/>
      <c r="AU4936" s="22"/>
      <c r="AV4936" s="22"/>
      <c r="AW4936" s="22"/>
      <c r="AX4936" s="22"/>
      <c r="AY4936" s="22"/>
      <c r="AZ4936" s="22"/>
      <c r="BA4936" s="22"/>
      <c r="BB4936" s="22"/>
      <c r="BC4936" s="22"/>
      <c r="BD4936" s="22"/>
      <c r="BE4936" s="22"/>
      <c r="BF4936" s="22"/>
      <c r="BG4936" s="22"/>
      <c r="BH4936" s="22"/>
      <c r="BI4936" s="22"/>
      <c r="BJ4936" s="22"/>
      <c r="BK4936" s="22"/>
      <c r="BL4936" s="22"/>
      <c r="BM4936" s="22"/>
      <c r="BN4936" s="22"/>
      <c r="BO4936" s="22"/>
      <c r="BP4936" s="22"/>
      <c r="BQ4936" s="22"/>
      <c r="BR4936" s="22"/>
      <c r="BS4936" s="22"/>
      <c r="BT4936" s="22"/>
      <c r="BU4936" s="22"/>
      <c r="BV4936" s="22"/>
      <c r="BW4936" s="22"/>
      <c r="BX4936" s="22"/>
      <c r="BY4936" s="22"/>
      <c r="BZ4936" s="22"/>
      <c r="CA4936" s="22"/>
      <c r="CB4936" s="22"/>
      <c r="CC4936" s="22"/>
      <c r="CD4936" s="22"/>
      <c r="CE4936" s="22"/>
      <c r="CF4936" s="22"/>
      <c r="CG4936" s="22"/>
      <c r="CH4936" s="22"/>
      <c r="CI4936" s="22"/>
      <c r="CJ4936" s="22"/>
      <c r="CK4936" s="22"/>
      <c r="CL4936" s="22"/>
      <c r="CM4936" s="22"/>
      <c r="CN4936" s="22"/>
      <c r="CO4936" s="22"/>
    </row>
    <row r="4937" spans="1:93" s="2" customFormat="1" x14ac:dyDescent="0.3">
      <c r="A4937" s="73" t="s">
        <v>204</v>
      </c>
      <c r="B4937" s="73" t="s">
        <v>362</v>
      </c>
      <c r="C4937" s="67" t="s">
        <v>406</v>
      </c>
      <c r="D4937" s="67" t="s">
        <v>25</v>
      </c>
      <c r="E4937" s="73"/>
      <c r="F4937" s="73" t="s">
        <v>412</v>
      </c>
      <c r="G4937" s="73" t="s">
        <v>405</v>
      </c>
      <c r="H4937" s="73" t="s">
        <v>405</v>
      </c>
      <c r="I4937" s="73" t="s">
        <v>468</v>
      </c>
      <c r="J4937" s="124" t="s">
        <v>515</v>
      </c>
      <c r="K4937" s="120">
        <v>1.8400000000000001E-3</v>
      </c>
      <c r="L4937" s="48"/>
      <c r="M4937" s="22"/>
      <c r="N4937" s="22"/>
      <c r="O4937" s="22"/>
      <c r="P4937" s="22"/>
      <c r="Q4937" s="22"/>
      <c r="R4937" s="22"/>
      <c r="S4937" s="22"/>
      <c r="T4937" s="22"/>
      <c r="U4937" s="22"/>
      <c r="V4937" s="22"/>
      <c r="W4937" s="22"/>
      <c r="X4937" s="22"/>
      <c r="Y4937" s="22"/>
      <c r="Z4937" s="22"/>
      <c r="AA4937" s="22"/>
      <c r="AB4937" s="22"/>
      <c r="AC4937" s="22"/>
      <c r="AD4937" s="22"/>
      <c r="AE4937" s="22"/>
      <c r="AF4937" s="22"/>
      <c r="AG4937" s="22"/>
      <c r="AH4937" s="22"/>
      <c r="AI4937" s="22"/>
      <c r="AJ4937" s="22"/>
      <c r="AK4937" s="22"/>
      <c r="AL4937" s="22"/>
      <c r="AM4937" s="22"/>
      <c r="AN4937" s="22"/>
      <c r="AO4937" s="22"/>
      <c r="AP4937" s="22"/>
      <c r="AQ4937" s="22"/>
      <c r="AR4937" s="22"/>
      <c r="AS4937" s="22"/>
      <c r="AT4937" s="22"/>
      <c r="AU4937" s="22"/>
      <c r="AV4937" s="22"/>
      <c r="AW4937" s="22"/>
      <c r="AX4937" s="22"/>
      <c r="AY4937" s="22"/>
      <c r="AZ4937" s="22"/>
      <c r="BA4937" s="22"/>
      <c r="BB4937" s="22"/>
      <c r="BC4937" s="22"/>
      <c r="BD4937" s="22"/>
      <c r="BE4937" s="22"/>
      <c r="BF4937" s="22"/>
      <c r="BG4937" s="22"/>
      <c r="BH4937" s="22"/>
      <c r="BI4937" s="22"/>
      <c r="BJ4937" s="22"/>
      <c r="BK4937" s="22"/>
      <c r="BL4937" s="22"/>
      <c r="BM4937" s="22"/>
      <c r="BN4937" s="22"/>
      <c r="BO4937" s="22"/>
      <c r="BP4937" s="22"/>
      <c r="BQ4937" s="22"/>
      <c r="BR4937" s="22"/>
      <c r="BS4937" s="22"/>
      <c r="BT4937" s="22"/>
      <c r="BU4937" s="22"/>
      <c r="BV4937" s="22"/>
      <c r="BW4937" s="22"/>
      <c r="BX4937" s="22"/>
      <c r="BY4937" s="22"/>
      <c r="BZ4937" s="22"/>
      <c r="CA4937" s="22"/>
      <c r="CB4937" s="22"/>
      <c r="CC4937" s="22"/>
      <c r="CD4937" s="22"/>
      <c r="CE4937" s="22"/>
      <c r="CF4937" s="22"/>
      <c r="CG4937" s="22"/>
      <c r="CH4937" s="22"/>
      <c r="CI4937" s="22"/>
      <c r="CJ4937" s="22"/>
      <c r="CK4937" s="22"/>
      <c r="CL4937" s="22"/>
      <c r="CM4937" s="22"/>
      <c r="CN4937" s="22"/>
      <c r="CO4937" s="22"/>
    </row>
    <row r="4938" spans="1:93" s="2" customFormat="1" x14ac:dyDescent="0.3">
      <c r="A4938" s="73" t="s">
        <v>204</v>
      </c>
      <c r="B4938" s="73" t="s">
        <v>362</v>
      </c>
      <c r="C4938" s="67" t="s">
        <v>406</v>
      </c>
      <c r="D4938" s="67" t="s">
        <v>25</v>
      </c>
      <c r="E4938" s="73"/>
      <c r="F4938" s="73" t="s">
        <v>138</v>
      </c>
      <c r="G4938" s="73" t="s">
        <v>405</v>
      </c>
      <c r="H4938" s="73" t="s">
        <v>405</v>
      </c>
      <c r="I4938" s="73" t="s">
        <v>465</v>
      </c>
      <c r="J4938" s="124" t="s">
        <v>515</v>
      </c>
      <c r="K4938" s="120">
        <v>0.23741000000000001</v>
      </c>
      <c r="L4938" s="48"/>
      <c r="M4938" s="22"/>
      <c r="N4938" s="22"/>
      <c r="O4938" s="22"/>
      <c r="P4938" s="22"/>
      <c r="Q4938" s="22"/>
      <c r="R4938" s="22"/>
      <c r="S4938" s="22"/>
      <c r="T4938" s="2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c r="AQ4938" s="22"/>
      <c r="AR4938" s="22"/>
      <c r="AS4938" s="22"/>
      <c r="AT4938" s="22"/>
      <c r="AU4938" s="22"/>
      <c r="AV4938" s="22"/>
      <c r="AW4938" s="22"/>
      <c r="AX4938" s="22"/>
      <c r="AY4938" s="22"/>
      <c r="AZ4938" s="22"/>
      <c r="BA4938" s="22"/>
      <c r="BB4938" s="22"/>
      <c r="BC4938" s="22"/>
      <c r="BD4938" s="22"/>
      <c r="BE4938" s="22"/>
      <c r="BF4938" s="22"/>
      <c r="BG4938" s="22"/>
      <c r="BH4938" s="22"/>
      <c r="BI4938" s="22"/>
      <c r="BJ4938" s="22"/>
      <c r="BK4938" s="22"/>
      <c r="BL4938" s="22"/>
      <c r="BM4938" s="22"/>
      <c r="BN4938" s="22"/>
      <c r="BO4938" s="22"/>
      <c r="BP4938" s="22"/>
      <c r="BQ4938" s="22"/>
      <c r="BR4938" s="22"/>
      <c r="BS4938" s="22"/>
      <c r="BT4938" s="22"/>
      <c r="BU4938" s="22"/>
      <c r="BV4938" s="22"/>
      <c r="BW4938" s="22"/>
      <c r="BX4938" s="22"/>
      <c r="BY4938" s="22"/>
      <c r="BZ4938" s="22"/>
      <c r="CA4938" s="22"/>
      <c r="CB4938" s="22"/>
      <c r="CC4938" s="22"/>
      <c r="CD4938" s="22"/>
      <c r="CE4938" s="22"/>
      <c r="CF4938" s="22"/>
      <c r="CG4938" s="22"/>
      <c r="CH4938" s="22"/>
      <c r="CI4938" s="22"/>
      <c r="CJ4938" s="22"/>
      <c r="CK4938" s="22"/>
      <c r="CL4938" s="22"/>
      <c r="CM4938" s="22"/>
      <c r="CN4938" s="22"/>
      <c r="CO4938" s="22"/>
    </row>
    <row r="4939" spans="1:93" s="2" customFormat="1" x14ac:dyDescent="0.3">
      <c r="A4939" s="73" t="s">
        <v>204</v>
      </c>
      <c r="B4939" s="73" t="s">
        <v>362</v>
      </c>
      <c r="C4939" s="67" t="s">
        <v>406</v>
      </c>
      <c r="D4939" s="67" t="s">
        <v>25</v>
      </c>
      <c r="E4939" s="73"/>
      <c r="F4939" s="73" t="s">
        <v>138</v>
      </c>
      <c r="G4939" s="73" t="s">
        <v>405</v>
      </c>
      <c r="H4939" s="73" t="s">
        <v>405</v>
      </c>
      <c r="I4939" s="73" t="s">
        <v>466</v>
      </c>
      <c r="J4939" s="124" t="s">
        <v>515</v>
      </c>
      <c r="K4939" s="120">
        <v>2.5000000000000001E-4</v>
      </c>
      <c r="L4939" s="48"/>
      <c r="M4939" s="22"/>
      <c r="N4939" s="22"/>
      <c r="O4939" s="22"/>
      <c r="P4939" s="22"/>
      <c r="Q4939" s="22"/>
      <c r="R4939" s="22"/>
      <c r="S4939" s="22"/>
      <c r="T4939" s="22"/>
      <c r="U4939" s="22"/>
      <c r="V4939" s="22"/>
      <c r="W4939" s="22"/>
      <c r="X4939" s="22"/>
      <c r="Y4939" s="22"/>
      <c r="Z4939" s="22"/>
      <c r="AA4939" s="22"/>
      <c r="AB4939" s="22"/>
      <c r="AC4939" s="22"/>
      <c r="AD4939" s="22"/>
      <c r="AE4939" s="22"/>
      <c r="AF4939" s="22"/>
      <c r="AG4939" s="22"/>
      <c r="AH4939" s="22"/>
      <c r="AI4939" s="22"/>
      <c r="AJ4939" s="22"/>
      <c r="AK4939" s="22"/>
      <c r="AL4939" s="22"/>
      <c r="AM4939" s="22"/>
      <c r="AN4939" s="22"/>
      <c r="AO4939" s="22"/>
      <c r="AP4939" s="22"/>
      <c r="AQ4939" s="22"/>
      <c r="AR4939" s="22"/>
      <c r="AS4939" s="22"/>
      <c r="AT4939" s="22"/>
      <c r="AU4939" s="22"/>
      <c r="AV4939" s="22"/>
      <c r="AW4939" s="22"/>
      <c r="AX4939" s="22"/>
      <c r="AY4939" s="22"/>
      <c r="AZ4939" s="22"/>
      <c r="BA4939" s="22"/>
      <c r="BB4939" s="22"/>
      <c r="BC4939" s="22"/>
      <c r="BD4939" s="22"/>
      <c r="BE4939" s="22"/>
      <c r="BF4939" s="22"/>
      <c r="BG4939" s="22"/>
      <c r="BH4939" s="22"/>
      <c r="BI4939" s="22"/>
      <c r="BJ4939" s="22"/>
      <c r="BK4939" s="22"/>
      <c r="BL4939" s="22"/>
      <c r="BM4939" s="22"/>
      <c r="BN4939" s="22"/>
      <c r="BO4939" s="22"/>
      <c r="BP4939" s="22"/>
      <c r="BQ4939" s="22"/>
      <c r="BR4939" s="22"/>
      <c r="BS4939" s="22"/>
      <c r="BT4939" s="22"/>
      <c r="BU4939" s="22"/>
      <c r="BV4939" s="22"/>
      <c r="BW4939" s="22"/>
      <c r="BX4939" s="22"/>
      <c r="BY4939" s="22"/>
      <c r="BZ4939" s="22"/>
      <c r="CA4939" s="22"/>
      <c r="CB4939" s="22"/>
      <c r="CC4939" s="22"/>
      <c r="CD4939" s="22"/>
      <c r="CE4939" s="22"/>
      <c r="CF4939" s="22"/>
      <c r="CG4939" s="22"/>
      <c r="CH4939" s="22"/>
      <c r="CI4939" s="22"/>
      <c r="CJ4939" s="22"/>
      <c r="CK4939" s="22"/>
      <c r="CL4939" s="22"/>
      <c r="CM4939" s="22"/>
      <c r="CN4939" s="22"/>
      <c r="CO4939" s="22"/>
    </row>
    <row r="4940" spans="1:93" s="2" customFormat="1" x14ac:dyDescent="0.3">
      <c r="A4940" s="73" t="s">
        <v>204</v>
      </c>
      <c r="B4940" s="73" t="s">
        <v>362</v>
      </c>
      <c r="C4940" s="67" t="s">
        <v>406</v>
      </c>
      <c r="D4940" s="67" t="s">
        <v>25</v>
      </c>
      <c r="E4940" s="73"/>
      <c r="F4940" s="73" t="s">
        <v>138</v>
      </c>
      <c r="G4940" s="73" t="s">
        <v>405</v>
      </c>
      <c r="H4940" s="73" t="s">
        <v>405</v>
      </c>
      <c r="I4940" s="73" t="s">
        <v>467</v>
      </c>
      <c r="J4940" s="124" t="s">
        <v>515</v>
      </c>
      <c r="K4940" s="120">
        <v>0.23644999999999999</v>
      </c>
      <c r="L4940" s="48"/>
      <c r="M4940" s="22"/>
      <c r="N4940" s="22"/>
      <c r="O4940" s="22"/>
      <c r="P4940" s="22"/>
      <c r="Q4940" s="22"/>
      <c r="R4940" s="22"/>
      <c r="S4940" s="22"/>
      <c r="T4940" s="2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c r="AQ4940" s="22"/>
      <c r="AR4940" s="22"/>
      <c r="AS4940" s="22"/>
      <c r="AT4940" s="22"/>
      <c r="AU4940" s="22"/>
      <c r="AV4940" s="22"/>
      <c r="AW4940" s="22"/>
      <c r="AX4940" s="22"/>
      <c r="AY4940" s="22"/>
      <c r="AZ4940" s="22"/>
      <c r="BA4940" s="22"/>
      <c r="BB4940" s="22"/>
      <c r="BC4940" s="22"/>
      <c r="BD4940" s="22"/>
      <c r="BE4940" s="22"/>
      <c r="BF4940" s="22"/>
      <c r="BG4940" s="22"/>
      <c r="BH4940" s="22"/>
      <c r="BI4940" s="22"/>
      <c r="BJ4940" s="22"/>
      <c r="BK4940" s="22"/>
      <c r="BL4940" s="22"/>
      <c r="BM4940" s="22"/>
      <c r="BN4940" s="22"/>
      <c r="BO4940" s="22"/>
      <c r="BP4940" s="22"/>
      <c r="BQ4940" s="22"/>
      <c r="BR4940" s="22"/>
      <c r="BS4940" s="22"/>
      <c r="BT4940" s="22"/>
      <c r="BU4940" s="22"/>
      <c r="BV4940" s="22"/>
      <c r="BW4940" s="22"/>
      <c r="BX4940" s="22"/>
      <c r="BY4940" s="22"/>
      <c r="BZ4940" s="22"/>
      <c r="CA4940" s="22"/>
      <c r="CB4940" s="22"/>
      <c r="CC4940" s="22"/>
      <c r="CD4940" s="22"/>
      <c r="CE4940" s="22"/>
      <c r="CF4940" s="22"/>
      <c r="CG4940" s="22"/>
      <c r="CH4940" s="22"/>
      <c r="CI4940" s="22"/>
      <c r="CJ4940" s="22"/>
      <c r="CK4940" s="22"/>
      <c r="CL4940" s="22"/>
      <c r="CM4940" s="22"/>
      <c r="CN4940" s="22"/>
      <c r="CO4940" s="22"/>
    </row>
    <row r="4941" spans="1:93" s="2" customFormat="1" x14ac:dyDescent="0.3">
      <c r="A4941" s="73" t="s">
        <v>204</v>
      </c>
      <c r="B4941" s="73" t="s">
        <v>362</v>
      </c>
      <c r="C4941" s="67" t="s">
        <v>406</v>
      </c>
      <c r="D4941" s="67" t="s">
        <v>25</v>
      </c>
      <c r="E4941" s="73"/>
      <c r="F4941" s="73" t="s">
        <v>138</v>
      </c>
      <c r="G4941" s="73" t="s">
        <v>405</v>
      </c>
      <c r="H4941" s="73" t="s">
        <v>405</v>
      </c>
      <c r="I4941" s="73" t="s">
        <v>468</v>
      </c>
      <c r="J4941" s="124" t="s">
        <v>515</v>
      </c>
      <c r="K4941" s="120">
        <v>7.1000000000000002E-4</v>
      </c>
      <c r="L4941" s="48"/>
      <c r="M4941" s="22"/>
      <c r="N4941" s="22"/>
      <c r="O4941" s="22"/>
      <c r="P4941" s="22"/>
      <c r="Q4941" s="22"/>
      <c r="R4941" s="22"/>
      <c r="S4941" s="22"/>
      <c r="T4941" s="22"/>
      <c r="U4941" s="22"/>
      <c r="V4941" s="22"/>
      <c r="W4941" s="22"/>
      <c r="X4941" s="22"/>
      <c r="Y4941" s="22"/>
      <c r="Z4941" s="22"/>
      <c r="AA4941" s="22"/>
      <c r="AB4941" s="22"/>
      <c r="AC4941" s="22"/>
      <c r="AD4941" s="22"/>
      <c r="AE4941" s="22"/>
      <c r="AF4941" s="22"/>
      <c r="AG4941" s="22"/>
      <c r="AH4941" s="22"/>
      <c r="AI4941" s="22"/>
      <c r="AJ4941" s="22"/>
      <c r="AK4941" s="22"/>
      <c r="AL4941" s="22"/>
      <c r="AM4941" s="22"/>
      <c r="AN4941" s="22"/>
      <c r="AO4941" s="22"/>
      <c r="AP4941" s="22"/>
      <c r="AQ4941" s="22"/>
      <c r="AR4941" s="22"/>
      <c r="AS4941" s="22"/>
      <c r="AT4941" s="22"/>
      <c r="AU4941" s="22"/>
      <c r="AV4941" s="22"/>
      <c r="AW4941" s="22"/>
      <c r="AX4941" s="22"/>
      <c r="AY4941" s="22"/>
      <c r="AZ4941" s="22"/>
      <c r="BA4941" s="22"/>
      <c r="BB4941" s="22"/>
      <c r="BC4941" s="22"/>
      <c r="BD4941" s="22"/>
      <c r="BE4941" s="22"/>
      <c r="BF4941" s="22"/>
      <c r="BG4941" s="22"/>
      <c r="BH4941" s="22"/>
      <c r="BI4941" s="22"/>
      <c r="BJ4941" s="22"/>
      <c r="BK4941" s="22"/>
      <c r="BL4941" s="22"/>
      <c r="BM4941" s="22"/>
      <c r="BN4941" s="22"/>
      <c r="BO4941" s="22"/>
      <c r="BP4941" s="22"/>
      <c r="BQ4941" s="22"/>
      <c r="BR4941" s="22"/>
      <c r="BS4941" s="22"/>
      <c r="BT4941" s="22"/>
      <c r="BU4941" s="22"/>
      <c r="BV4941" s="22"/>
      <c r="BW4941" s="22"/>
      <c r="BX4941" s="22"/>
      <c r="BY4941" s="22"/>
      <c r="BZ4941" s="22"/>
      <c r="CA4941" s="22"/>
      <c r="CB4941" s="22"/>
      <c r="CC4941" s="22"/>
      <c r="CD4941" s="22"/>
      <c r="CE4941" s="22"/>
      <c r="CF4941" s="22"/>
      <c r="CG4941" s="22"/>
      <c r="CH4941" s="22"/>
      <c r="CI4941" s="22"/>
      <c r="CJ4941" s="22"/>
      <c r="CK4941" s="22"/>
      <c r="CL4941" s="22"/>
      <c r="CM4941" s="22"/>
      <c r="CN4941" s="22"/>
      <c r="CO4941" s="22"/>
    </row>
    <row r="4942" spans="1:93" s="2" customFormat="1" x14ac:dyDescent="0.3">
      <c r="A4942" s="73" t="s">
        <v>204</v>
      </c>
      <c r="B4942" s="73" t="s">
        <v>362</v>
      </c>
      <c r="C4942" s="67" t="s">
        <v>406</v>
      </c>
      <c r="D4942" s="67" t="s">
        <v>25</v>
      </c>
      <c r="E4942" s="73"/>
      <c r="F4942" s="73" t="s">
        <v>77</v>
      </c>
      <c r="G4942" s="73" t="s">
        <v>405</v>
      </c>
      <c r="H4942" s="73" t="s">
        <v>405</v>
      </c>
      <c r="I4942" s="73" t="s">
        <v>465</v>
      </c>
      <c r="J4942" s="73" t="s">
        <v>515</v>
      </c>
      <c r="K4942" s="25"/>
      <c r="L4942" s="48"/>
      <c r="M4942" s="22"/>
      <c r="N4942" s="22"/>
      <c r="O4942" s="22"/>
      <c r="P4942" s="22"/>
      <c r="Q4942" s="22"/>
      <c r="R4942" s="22"/>
      <c r="S4942" s="22"/>
      <c r="T4942" s="2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c r="AQ4942" s="22"/>
      <c r="AR4942" s="22"/>
      <c r="AS4942" s="22"/>
      <c r="AT4942" s="22"/>
      <c r="AU4942" s="22"/>
      <c r="AV4942" s="22"/>
      <c r="AW4942" s="22"/>
      <c r="AX4942" s="22"/>
      <c r="AY4942" s="22"/>
      <c r="AZ4942" s="22"/>
      <c r="BA4942" s="22"/>
      <c r="BB4942" s="22"/>
      <c r="BC4942" s="22"/>
      <c r="BD4942" s="22"/>
      <c r="BE4942" s="22"/>
      <c r="BF4942" s="22"/>
      <c r="BG4942" s="22"/>
      <c r="BH4942" s="22"/>
      <c r="BI4942" s="22"/>
      <c r="BJ4942" s="22"/>
      <c r="BK4942" s="22"/>
      <c r="BL4942" s="22"/>
      <c r="BM4942" s="22"/>
      <c r="BN4942" s="22"/>
      <c r="BO4942" s="22"/>
      <c r="BP4942" s="22"/>
      <c r="BQ4942" s="22"/>
      <c r="BR4942" s="22"/>
      <c r="BS4942" s="22"/>
      <c r="BT4942" s="22"/>
      <c r="BU4942" s="22"/>
      <c r="BV4942" s="22"/>
      <c r="BW4942" s="22"/>
      <c r="BX4942" s="22"/>
      <c r="BY4942" s="22"/>
      <c r="BZ4942" s="22"/>
      <c r="CA4942" s="22"/>
      <c r="CB4942" s="22"/>
      <c r="CC4942" s="22"/>
      <c r="CD4942" s="22"/>
      <c r="CE4942" s="22"/>
      <c r="CF4942" s="22"/>
      <c r="CG4942" s="22"/>
      <c r="CH4942" s="22"/>
      <c r="CI4942" s="22"/>
      <c r="CJ4942" s="22"/>
      <c r="CK4942" s="22"/>
      <c r="CL4942" s="22"/>
      <c r="CM4942" s="22"/>
      <c r="CN4942" s="22"/>
      <c r="CO4942" s="22"/>
    </row>
    <row r="4943" spans="1:93" s="2" customFormat="1" x14ac:dyDescent="0.3">
      <c r="A4943" s="73" t="s">
        <v>204</v>
      </c>
      <c r="B4943" s="73" t="s">
        <v>362</v>
      </c>
      <c r="C4943" s="67" t="s">
        <v>406</v>
      </c>
      <c r="D4943" s="67" t="s">
        <v>25</v>
      </c>
      <c r="E4943" s="73"/>
      <c r="F4943" s="73" t="s">
        <v>77</v>
      </c>
      <c r="G4943" s="73" t="s">
        <v>405</v>
      </c>
      <c r="H4943" s="73" t="s">
        <v>405</v>
      </c>
      <c r="I4943" s="73" t="s">
        <v>466</v>
      </c>
      <c r="J4943" s="73" t="s">
        <v>515</v>
      </c>
      <c r="K4943" s="25"/>
      <c r="L4943" s="48"/>
      <c r="M4943" s="22"/>
      <c r="N4943" s="22"/>
      <c r="O4943" s="22"/>
      <c r="P4943" s="22"/>
      <c r="Q4943" s="22"/>
      <c r="R4943" s="22"/>
      <c r="S4943" s="22"/>
      <c r="T4943" s="22"/>
      <c r="U4943" s="22"/>
      <c r="V4943" s="22"/>
      <c r="W4943" s="22"/>
      <c r="X4943" s="22"/>
      <c r="Y4943" s="22"/>
      <c r="Z4943" s="22"/>
      <c r="AA4943" s="22"/>
      <c r="AB4943" s="22"/>
      <c r="AC4943" s="22"/>
      <c r="AD4943" s="22"/>
      <c r="AE4943" s="22"/>
      <c r="AF4943" s="22"/>
      <c r="AG4943" s="22"/>
      <c r="AH4943" s="22"/>
      <c r="AI4943" s="22"/>
      <c r="AJ4943" s="22"/>
      <c r="AK4943" s="22"/>
      <c r="AL4943" s="22"/>
      <c r="AM4943" s="22"/>
      <c r="AN4943" s="22"/>
      <c r="AO4943" s="22"/>
      <c r="AP4943" s="22"/>
      <c r="AQ4943" s="22"/>
      <c r="AR4943" s="22"/>
      <c r="AS4943" s="22"/>
      <c r="AT4943" s="22"/>
      <c r="AU4943" s="22"/>
      <c r="AV4943" s="22"/>
      <c r="AW4943" s="22"/>
      <c r="AX4943" s="22"/>
      <c r="AY4943" s="22"/>
      <c r="AZ4943" s="22"/>
      <c r="BA4943" s="22"/>
      <c r="BB4943" s="22"/>
      <c r="BC4943" s="22"/>
      <c r="BD4943" s="22"/>
      <c r="BE4943" s="22"/>
      <c r="BF4943" s="22"/>
      <c r="BG4943" s="22"/>
      <c r="BH4943" s="22"/>
      <c r="BI4943" s="22"/>
      <c r="BJ4943" s="22"/>
      <c r="BK4943" s="22"/>
      <c r="BL4943" s="22"/>
      <c r="BM4943" s="22"/>
      <c r="BN4943" s="22"/>
      <c r="BO4943" s="22"/>
      <c r="BP4943" s="22"/>
      <c r="BQ4943" s="22"/>
      <c r="BR4943" s="22"/>
      <c r="BS4943" s="22"/>
      <c r="BT4943" s="22"/>
      <c r="BU4943" s="22"/>
      <c r="BV4943" s="22"/>
      <c r="BW4943" s="22"/>
      <c r="BX4943" s="22"/>
      <c r="BY4943" s="22"/>
      <c r="BZ4943" s="22"/>
      <c r="CA4943" s="22"/>
      <c r="CB4943" s="22"/>
      <c r="CC4943" s="22"/>
      <c r="CD4943" s="22"/>
      <c r="CE4943" s="22"/>
      <c r="CF4943" s="22"/>
      <c r="CG4943" s="22"/>
      <c r="CH4943" s="22"/>
      <c r="CI4943" s="22"/>
      <c r="CJ4943" s="22"/>
      <c r="CK4943" s="22"/>
      <c r="CL4943" s="22"/>
      <c r="CM4943" s="22"/>
      <c r="CN4943" s="22"/>
      <c r="CO4943" s="22"/>
    </row>
    <row r="4944" spans="1:93" s="2" customFormat="1" x14ac:dyDescent="0.3">
      <c r="A4944" s="73" t="s">
        <v>204</v>
      </c>
      <c r="B4944" s="73" t="s">
        <v>362</v>
      </c>
      <c r="C4944" s="67" t="s">
        <v>406</v>
      </c>
      <c r="D4944" s="67" t="s">
        <v>25</v>
      </c>
      <c r="E4944" s="73"/>
      <c r="F4944" s="73" t="s">
        <v>77</v>
      </c>
      <c r="G4944" s="73" t="s">
        <v>405</v>
      </c>
      <c r="H4944" s="73" t="s">
        <v>405</v>
      </c>
      <c r="I4944" s="73" t="s">
        <v>467</v>
      </c>
      <c r="J4944" s="73" t="s">
        <v>515</v>
      </c>
      <c r="K4944" s="25"/>
      <c r="L4944" s="48"/>
      <c r="M4944" s="22"/>
      <c r="N4944" s="22"/>
      <c r="O4944" s="22"/>
      <c r="P4944" s="22"/>
      <c r="Q4944" s="22"/>
      <c r="R4944" s="22"/>
      <c r="S4944" s="22"/>
      <c r="T4944" s="2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c r="AQ4944" s="22"/>
      <c r="AR4944" s="22"/>
      <c r="AS4944" s="22"/>
      <c r="AT4944" s="22"/>
      <c r="AU4944" s="22"/>
      <c r="AV4944" s="22"/>
      <c r="AW4944" s="22"/>
      <c r="AX4944" s="22"/>
      <c r="AY4944" s="22"/>
      <c r="AZ4944" s="22"/>
      <c r="BA4944" s="22"/>
      <c r="BB4944" s="22"/>
      <c r="BC4944" s="22"/>
      <c r="BD4944" s="22"/>
      <c r="BE4944" s="22"/>
      <c r="BF4944" s="22"/>
      <c r="BG4944" s="22"/>
      <c r="BH4944" s="22"/>
      <c r="BI4944" s="22"/>
      <c r="BJ4944" s="22"/>
      <c r="BK4944" s="22"/>
      <c r="BL4944" s="22"/>
      <c r="BM4944" s="22"/>
      <c r="BN4944" s="22"/>
      <c r="BO4944" s="22"/>
      <c r="BP4944" s="22"/>
      <c r="BQ4944" s="22"/>
      <c r="BR4944" s="22"/>
      <c r="BS4944" s="22"/>
      <c r="BT4944" s="22"/>
      <c r="BU4944" s="22"/>
      <c r="BV4944" s="22"/>
      <c r="BW4944" s="22"/>
      <c r="BX4944" s="22"/>
      <c r="BY4944" s="22"/>
      <c r="BZ4944" s="22"/>
      <c r="CA4944" s="22"/>
      <c r="CB4944" s="22"/>
      <c r="CC4944" s="22"/>
      <c r="CD4944" s="22"/>
      <c r="CE4944" s="22"/>
      <c r="CF4944" s="22"/>
      <c r="CG4944" s="22"/>
      <c r="CH4944" s="22"/>
      <c r="CI4944" s="22"/>
      <c r="CJ4944" s="22"/>
      <c r="CK4944" s="22"/>
      <c r="CL4944" s="22"/>
      <c r="CM4944" s="22"/>
      <c r="CN4944" s="22"/>
      <c r="CO4944" s="22"/>
    </row>
    <row r="4945" spans="1:93" s="2" customFormat="1" x14ac:dyDescent="0.3">
      <c r="A4945" s="73" t="s">
        <v>204</v>
      </c>
      <c r="B4945" s="73" t="s">
        <v>362</v>
      </c>
      <c r="C4945" s="67" t="s">
        <v>406</v>
      </c>
      <c r="D4945" s="67" t="s">
        <v>25</v>
      </c>
      <c r="E4945" s="73"/>
      <c r="F4945" s="73" t="s">
        <v>77</v>
      </c>
      <c r="G4945" s="73" t="s">
        <v>405</v>
      </c>
      <c r="H4945" s="73" t="s">
        <v>405</v>
      </c>
      <c r="I4945" s="73" t="s">
        <v>468</v>
      </c>
      <c r="J4945" s="73" t="s">
        <v>515</v>
      </c>
      <c r="K4945" s="25"/>
      <c r="L4945" s="48"/>
      <c r="M4945" s="22"/>
      <c r="N4945" s="22"/>
      <c r="O4945" s="22"/>
      <c r="P4945" s="22"/>
      <c r="Q4945" s="22"/>
      <c r="R4945" s="22"/>
      <c r="S4945" s="22"/>
      <c r="T4945" s="22"/>
      <c r="U4945" s="22"/>
      <c r="V4945" s="22"/>
      <c r="W4945" s="22"/>
      <c r="X4945" s="22"/>
      <c r="Y4945" s="22"/>
      <c r="Z4945" s="22"/>
      <c r="AA4945" s="22"/>
      <c r="AB4945" s="22"/>
      <c r="AC4945" s="22"/>
      <c r="AD4945" s="22"/>
      <c r="AE4945" s="22"/>
      <c r="AF4945" s="22"/>
      <c r="AG4945" s="22"/>
      <c r="AH4945" s="22"/>
      <c r="AI4945" s="22"/>
      <c r="AJ4945" s="22"/>
      <c r="AK4945" s="22"/>
      <c r="AL4945" s="22"/>
      <c r="AM4945" s="22"/>
      <c r="AN4945" s="22"/>
      <c r="AO4945" s="22"/>
      <c r="AP4945" s="22"/>
      <c r="AQ4945" s="22"/>
      <c r="AR4945" s="22"/>
      <c r="AS4945" s="22"/>
      <c r="AT4945" s="22"/>
      <c r="AU4945" s="22"/>
      <c r="AV4945" s="22"/>
      <c r="AW4945" s="22"/>
      <c r="AX4945" s="22"/>
      <c r="AY4945" s="22"/>
      <c r="AZ4945" s="22"/>
      <c r="BA4945" s="22"/>
      <c r="BB4945" s="22"/>
      <c r="BC4945" s="22"/>
      <c r="BD4945" s="22"/>
      <c r="BE4945" s="22"/>
      <c r="BF4945" s="22"/>
      <c r="BG4945" s="22"/>
      <c r="BH4945" s="22"/>
      <c r="BI4945" s="22"/>
      <c r="BJ4945" s="22"/>
      <c r="BK4945" s="22"/>
      <c r="BL4945" s="22"/>
      <c r="BM4945" s="22"/>
      <c r="BN4945" s="22"/>
      <c r="BO4945" s="22"/>
      <c r="BP4945" s="22"/>
      <c r="BQ4945" s="22"/>
      <c r="BR4945" s="22"/>
      <c r="BS4945" s="22"/>
      <c r="BT4945" s="22"/>
      <c r="BU4945" s="22"/>
      <c r="BV4945" s="22"/>
      <c r="BW4945" s="22"/>
      <c r="BX4945" s="22"/>
      <c r="BY4945" s="22"/>
      <c r="BZ4945" s="22"/>
      <c r="CA4945" s="22"/>
      <c r="CB4945" s="22"/>
      <c r="CC4945" s="22"/>
      <c r="CD4945" s="22"/>
      <c r="CE4945" s="22"/>
      <c r="CF4945" s="22"/>
      <c r="CG4945" s="22"/>
      <c r="CH4945" s="22"/>
      <c r="CI4945" s="22"/>
      <c r="CJ4945" s="22"/>
      <c r="CK4945" s="22"/>
      <c r="CL4945" s="22"/>
      <c r="CM4945" s="22"/>
      <c r="CN4945" s="22"/>
      <c r="CO4945" s="22"/>
    </row>
    <row r="4946" spans="1:93" s="2" customFormat="1" x14ac:dyDescent="0.3">
      <c r="A4946" s="73" t="s">
        <v>204</v>
      </c>
      <c r="B4946" s="73" t="s">
        <v>362</v>
      </c>
      <c r="C4946" s="67" t="s">
        <v>406</v>
      </c>
      <c r="D4946" s="67" t="s">
        <v>25</v>
      </c>
      <c r="E4946" s="73"/>
      <c r="F4946" s="73" t="s">
        <v>316</v>
      </c>
      <c r="G4946" s="73" t="s">
        <v>405</v>
      </c>
      <c r="H4946" s="73" t="s">
        <v>405</v>
      </c>
      <c r="I4946" s="73" t="s">
        <v>465</v>
      </c>
      <c r="J4946" s="73" t="s">
        <v>515</v>
      </c>
      <c r="K4946" s="25"/>
      <c r="L4946" s="48"/>
      <c r="M4946" s="22"/>
      <c r="N4946" s="22"/>
      <c r="O4946" s="22"/>
      <c r="P4946" s="22"/>
      <c r="Q4946" s="22"/>
      <c r="R4946" s="22"/>
      <c r="S4946" s="22"/>
      <c r="T4946" s="2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c r="AQ4946" s="22"/>
      <c r="AR4946" s="22"/>
      <c r="AS4946" s="22"/>
      <c r="AT4946" s="22"/>
      <c r="AU4946" s="22"/>
      <c r="AV4946" s="22"/>
      <c r="AW4946" s="22"/>
      <c r="AX4946" s="22"/>
      <c r="AY4946" s="22"/>
      <c r="AZ4946" s="22"/>
      <c r="BA4946" s="22"/>
      <c r="BB4946" s="22"/>
      <c r="BC4946" s="22"/>
      <c r="BD4946" s="22"/>
      <c r="BE4946" s="22"/>
      <c r="BF4946" s="22"/>
      <c r="BG4946" s="22"/>
      <c r="BH4946" s="22"/>
      <c r="BI4946" s="22"/>
      <c r="BJ4946" s="22"/>
      <c r="BK4946" s="22"/>
      <c r="BL4946" s="22"/>
      <c r="BM4946" s="22"/>
      <c r="BN4946" s="22"/>
      <c r="BO4946" s="22"/>
      <c r="BP4946" s="22"/>
      <c r="BQ4946" s="22"/>
      <c r="BR4946" s="22"/>
      <c r="BS4946" s="22"/>
      <c r="BT4946" s="22"/>
      <c r="BU4946" s="22"/>
      <c r="BV4946" s="22"/>
      <c r="BW4946" s="22"/>
      <c r="BX4946" s="22"/>
      <c r="BY4946" s="22"/>
      <c r="BZ4946" s="22"/>
      <c r="CA4946" s="22"/>
      <c r="CB4946" s="22"/>
      <c r="CC4946" s="22"/>
      <c r="CD4946" s="22"/>
      <c r="CE4946" s="22"/>
      <c r="CF4946" s="22"/>
      <c r="CG4946" s="22"/>
      <c r="CH4946" s="22"/>
      <c r="CI4946" s="22"/>
      <c r="CJ4946" s="22"/>
      <c r="CK4946" s="22"/>
      <c r="CL4946" s="22"/>
      <c r="CM4946" s="22"/>
      <c r="CN4946" s="22"/>
      <c r="CO4946" s="22"/>
    </row>
    <row r="4947" spans="1:93" s="2" customFormat="1" x14ac:dyDescent="0.3">
      <c r="A4947" s="73" t="s">
        <v>204</v>
      </c>
      <c r="B4947" s="73" t="s">
        <v>362</v>
      </c>
      <c r="C4947" s="67" t="s">
        <v>406</v>
      </c>
      <c r="D4947" s="67" t="s">
        <v>25</v>
      </c>
      <c r="E4947" s="73"/>
      <c r="F4947" s="73" t="s">
        <v>316</v>
      </c>
      <c r="G4947" s="73" t="s">
        <v>405</v>
      </c>
      <c r="H4947" s="73" t="s">
        <v>405</v>
      </c>
      <c r="I4947" s="73" t="s">
        <v>466</v>
      </c>
      <c r="J4947" s="73" t="s">
        <v>515</v>
      </c>
      <c r="K4947" s="25"/>
      <c r="L4947" s="48"/>
      <c r="M4947" s="22"/>
      <c r="N4947" s="22"/>
      <c r="O4947" s="22"/>
      <c r="P4947" s="22"/>
      <c r="Q4947" s="22"/>
      <c r="R4947" s="22"/>
      <c r="S4947" s="22"/>
      <c r="T4947" s="22"/>
      <c r="U4947" s="22"/>
      <c r="V4947" s="22"/>
      <c r="W4947" s="22"/>
      <c r="X4947" s="22"/>
      <c r="Y4947" s="22"/>
      <c r="Z4947" s="22"/>
      <c r="AA4947" s="22"/>
      <c r="AB4947" s="22"/>
      <c r="AC4947" s="22"/>
      <c r="AD4947" s="22"/>
      <c r="AE4947" s="22"/>
      <c r="AF4947" s="22"/>
      <c r="AG4947" s="22"/>
      <c r="AH4947" s="22"/>
      <c r="AI4947" s="22"/>
      <c r="AJ4947" s="22"/>
      <c r="AK4947" s="22"/>
      <c r="AL4947" s="22"/>
      <c r="AM4947" s="22"/>
      <c r="AN4947" s="22"/>
      <c r="AO4947" s="22"/>
      <c r="AP4947" s="22"/>
      <c r="AQ4947" s="22"/>
      <c r="AR4947" s="22"/>
      <c r="AS4947" s="22"/>
      <c r="AT4947" s="22"/>
      <c r="AU4947" s="22"/>
      <c r="AV4947" s="22"/>
      <c r="AW4947" s="22"/>
      <c r="AX4947" s="22"/>
      <c r="AY4947" s="22"/>
      <c r="AZ4947" s="22"/>
      <c r="BA4947" s="22"/>
      <c r="BB4947" s="22"/>
      <c r="BC4947" s="22"/>
      <c r="BD4947" s="22"/>
      <c r="BE4947" s="22"/>
      <c r="BF4947" s="22"/>
      <c r="BG4947" s="22"/>
      <c r="BH4947" s="22"/>
      <c r="BI4947" s="22"/>
      <c r="BJ4947" s="22"/>
      <c r="BK4947" s="22"/>
      <c r="BL4947" s="22"/>
      <c r="BM4947" s="22"/>
      <c r="BN4947" s="22"/>
      <c r="BO4947" s="22"/>
      <c r="BP4947" s="22"/>
      <c r="BQ4947" s="22"/>
      <c r="BR4947" s="22"/>
      <c r="BS4947" s="22"/>
      <c r="BT4947" s="22"/>
      <c r="BU4947" s="22"/>
      <c r="BV4947" s="22"/>
      <c r="BW4947" s="22"/>
      <c r="BX4947" s="22"/>
      <c r="BY4947" s="22"/>
      <c r="BZ4947" s="22"/>
      <c r="CA4947" s="22"/>
      <c r="CB4947" s="22"/>
      <c r="CC4947" s="22"/>
      <c r="CD4947" s="22"/>
      <c r="CE4947" s="22"/>
      <c r="CF4947" s="22"/>
      <c r="CG4947" s="22"/>
      <c r="CH4947" s="22"/>
      <c r="CI4947" s="22"/>
      <c r="CJ4947" s="22"/>
      <c r="CK4947" s="22"/>
      <c r="CL4947" s="22"/>
      <c r="CM4947" s="22"/>
      <c r="CN4947" s="22"/>
      <c r="CO4947" s="22"/>
    </row>
    <row r="4948" spans="1:93" s="2" customFormat="1" x14ac:dyDescent="0.3">
      <c r="A4948" s="73" t="s">
        <v>204</v>
      </c>
      <c r="B4948" s="73" t="s">
        <v>362</v>
      </c>
      <c r="C4948" s="67" t="s">
        <v>406</v>
      </c>
      <c r="D4948" s="67" t="s">
        <v>25</v>
      </c>
      <c r="E4948" s="73"/>
      <c r="F4948" s="73" t="s">
        <v>316</v>
      </c>
      <c r="G4948" s="73" t="s">
        <v>405</v>
      </c>
      <c r="H4948" s="73" t="s">
        <v>405</v>
      </c>
      <c r="I4948" s="73" t="s">
        <v>467</v>
      </c>
      <c r="J4948" s="73" t="s">
        <v>515</v>
      </c>
      <c r="K4948" s="25"/>
      <c r="L4948" s="48"/>
      <c r="M4948" s="22"/>
      <c r="N4948" s="22"/>
      <c r="O4948" s="22"/>
      <c r="P4948" s="22"/>
      <c r="Q4948" s="22"/>
      <c r="R4948" s="22"/>
      <c r="S4948" s="22"/>
      <c r="T4948" s="2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c r="AQ4948" s="22"/>
      <c r="AR4948" s="22"/>
      <c r="AS4948" s="22"/>
      <c r="AT4948" s="22"/>
      <c r="AU4948" s="22"/>
      <c r="AV4948" s="22"/>
      <c r="AW4948" s="22"/>
      <c r="AX4948" s="22"/>
      <c r="AY4948" s="22"/>
      <c r="AZ4948" s="22"/>
      <c r="BA4948" s="22"/>
      <c r="BB4948" s="22"/>
      <c r="BC4948" s="22"/>
      <c r="BD4948" s="22"/>
      <c r="BE4948" s="22"/>
      <c r="BF4948" s="22"/>
      <c r="BG4948" s="22"/>
      <c r="BH4948" s="22"/>
      <c r="BI4948" s="22"/>
      <c r="BJ4948" s="22"/>
      <c r="BK4948" s="22"/>
      <c r="BL4948" s="22"/>
      <c r="BM4948" s="22"/>
      <c r="BN4948" s="22"/>
      <c r="BO4948" s="22"/>
      <c r="BP4948" s="22"/>
      <c r="BQ4948" s="22"/>
      <c r="BR4948" s="22"/>
      <c r="BS4948" s="22"/>
      <c r="BT4948" s="22"/>
      <c r="BU4948" s="22"/>
      <c r="BV4948" s="22"/>
      <c r="BW4948" s="22"/>
      <c r="BX4948" s="22"/>
      <c r="BY4948" s="22"/>
      <c r="BZ4948" s="22"/>
      <c r="CA4948" s="22"/>
      <c r="CB4948" s="22"/>
      <c r="CC4948" s="22"/>
      <c r="CD4948" s="22"/>
      <c r="CE4948" s="22"/>
      <c r="CF4948" s="22"/>
      <c r="CG4948" s="22"/>
      <c r="CH4948" s="22"/>
      <c r="CI4948" s="22"/>
      <c r="CJ4948" s="22"/>
      <c r="CK4948" s="22"/>
      <c r="CL4948" s="22"/>
      <c r="CM4948" s="22"/>
      <c r="CN4948" s="22"/>
      <c r="CO4948" s="22"/>
    </row>
    <row r="4949" spans="1:93" s="2" customFormat="1" x14ac:dyDescent="0.3">
      <c r="A4949" s="73" t="s">
        <v>204</v>
      </c>
      <c r="B4949" s="73" t="s">
        <v>362</v>
      </c>
      <c r="C4949" s="67" t="s">
        <v>406</v>
      </c>
      <c r="D4949" s="67" t="s">
        <v>25</v>
      </c>
      <c r="E4949" s="73"/>
      <c r="F4949" s="73" t="s">
        <v>316</v>
      </c>
      <c r="G4949" s="73" t="s">
        <v>405</v>
      </c>
      <c r="H4949" s="73" t="s">
        <v>405</v>
      </c>
      <c r="I4949" s="73" t="s">
        <v>468</v>
      </c>
      <c r="J4949" s="73" t="s">
        <v>515</v>
      </c>
      <c r="K4949" s="25"/>
      <c r="L4949" s="48"/>
      <c r="M4949" s="22"/>
      <c r="N4949" s="22"/>
      <c r="O4949" s="22"/>
      <c r="P4949" s="22"/>
      <c r="Q4949" s="22"/>
      <c r="R4949" s="22"/>
      <c r="S4949" s="22"/>
      <c r="T4949" s="22"/>
      <c r="U4949" s="22"/>
      <c r="V4949" s="22"/>
      <c r="W4949" s="22"/>
      <c r="X4949" s="22"/>
      <c r="Y4949" s="22"/>
      <c r="Z4949" s="22"/>
      <c r="AA4949" s="22"/>
      <c r="AB4949" s="22"/>
      <c r="AC4949" s="22"/>
      <c r="AD4949" s="22"/>
      <c r="AE4949" s="22"/>
      <c r="AF4949" s="22"/>
      <c r="AG4949" s="22"/>
      <c r="AH4949" s="22"/>
      <c r="AI4949" s="22"/>
      <c r="AJ4949" s="22"/>
      <c r="AK4949" s="22"/>
      <c r="AL4949" s="22"/>
      <c r="AM4949" s="22"/>
      <c r="AN4949" s="22"/>
      <c r="AO4949" s="22"/>
      <c r="AP4949" s="22"/>
      <c r="AQ4949" s="22"/>
      <c r="AR4949" s="22"/>
      <c r="AS4949" s="22"/>
      <c r="AT4949" s="22"/>
      <c r="AU4949" s="22"/>
      <c r="AV4949" s="22"/>
      <c r="AW4949" s="22"/>
      <c r="AX4949" s="22"/>
      <c r="AY4949" s="22"/>
      <c r="AZ4949" s="22"/>
      <c r="BA4949" s="22"/>
      <c r="BB4949" s="22"/>
      <c r="BC4949" s="22"/>
      <c r="BD4949" s="22"/>
      <c r="BE4949" s="22"/>
      <c r="BF4949" s="22"/>
      <c r="BG4949" s="22"/>
      <c r="BH4949" s="22"/>
      <c r="BI4949" s="22"/>
      <c r="BJ4949" s="22"/>
      <c r="BK4949" s="22"/>
      <c r="BL4949" s="22"/>
      <c r="BM4949" s="22"/>
      <c r="BN4949" s="22"/>
      <c r="BO4949" s="22"/>
      <c r="BP4949" s="22"/>
      <c r="BQ4949" s="22"/>
      <c r="BR4949" s="22"/>
      <c r="BS4949" s="22"/>
      <c r="BT4949" s="22"/>
      <c r="BU4949" s="22"/>
      <c r="BV4949" s="22"/>
      <c r="BW4949" s="22"/>
      <c r="BX4949" s="22"/>
      <c r="BY4949" s="22"/>
      <c r="BZ4949" s="22"/>
      <c r="CA4949" s="22"/>
      <c r="CB4949" s="22"/>
      <c r="CC4949" s="22"/>
      <c r="CD4949" s="22"/>
      <c r="CE4949" s="22"/>
      <c r="CF4949" s="22"/>
      <c r="CG4949" s="22"/>
      <c r="CH4949" s="22"/>
      <c r="CI4949" s="22"/>
      <c r="CJ4949" s="22"/>
      <c r="CK4949" s="22"/>
      <c r="CL4949" s="22"/>
      <c r="CM4949" s="22"/>
      <c r="CN4949" s="22"/>
      <c r="CO4949" s="22"/>
    </row>
    <row r="4950" spans="1:93" s="2" customFormat="1" x14ac:dyDescent="0.3">
      <c r="A4950" s="73" t="s">
        <v>204</v>
      </c>
      <c r="B4950" s="73" t="s">
        <v>362</v>
      </c>
      <c r="C4950" s="67" t="s">
        <v>406</v>
      </c>
      <c r="D4950" s="67" t="s">
        <v>25</v>
      </c>
      <c r="E4950" s="73"/>
      <c r="F4950" s="73" t="s">
        <v>375</v>
      </c>
      <c r="G4950" s="73" t="s">
        <v>405</v>
      </c>
      <c r="H4950" s="73" t="s">
        <v>405</v>
      </c>
      <c r="I4950" s="73" t="s">
        <v>465</v>
      </c>
      <c r="J4950" s="73" t="s">
        <v>515</v>
      </c>
      <c r="K4950" s="25"/>
      <c r="L4950" s="48"/>
      <c r="M4950" s="22"/>
      <c r="N4950" s="22"/>
      <c r="O4950" s="22"/>
      <c r="P4950" s="22"/>
      <c r="Q4950" s="22"/>
      <c r="R4950" s="22"/>
      <c r="S4950" s="22"/>
      <c r="T4950" s="2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c r="AQ4950" s="22"/>
      <c r="AR4950" s="22"/>
      <c r="AS4950" s="22"/>
      <c r="AT4950" s="22"/>
      <c r="AU4950" s="22"/>
      <c r="AV4950" s="22"/>
      <c r="AW4950" s="22"/>
      <c r="AX4950" s="22"/>
      <c r="AY4950" s="22"/>
      <c r="AZ4950" s="22"/>
      <c r="BA4950" s="22"/>
      <c r="BB4950" s="22"/>
      <c r="BC4950" s="22"/>
      <c r="BD4950" s="22"/>
      <c r="BE4950" s="22"/>
      <c r="BF4950" s="22"/>
      <c r="BG4950" s="22"/>
      <c r="BH4950" s="22"/>
      <c r="BI4950" s="22"/>
      <c r="BJ4950" s="22"/>
      <c r="BK4950" s="22"/>
      <c r="BL4950" s="22"/>
      <c r="BM4950" s="22"/>
      <c r="BN4950" s="22"/>
      <c r="BO4950" s="22"/>
      <c r="BP4950" s="22"/>
      <c r="BQ4950" s="22"/>
      <c r="BR4950" s="22"/>
      <c r="BS4950" s="22"/>
      <c r="BT4950" s="22"/>
      <c r="BU4950" s="22"/>
      <c r="BV4950" s="22"/>
      <c r="BW4950" s="22"/>
      <c r="BX4950" s="22"/>
      <c r="BY4950" s="22"/>
      <c r="BZ4950" s="22"/>
      <c r="CA4950" s="22"/>
      <c r="CB4950" s="22"/>
      <c r="CC4950" s="22"/>
      <c r="CD4950" s="22"/>
      <c r="CE4950" s="22"/>
      <c r="CF4950" s="22"/>
      <c r="CG4950" s="22"/>
      <c r="CH4950" s="22"/>
      <c r="CI4950" s="22"/>
      <c r="CJ4950" s="22"/>
      <c r="CK4950" s="22"/>
      <c r="CL4950" s="22"/>
      <c r="CM4950" s="22"/>
      <c r="CN4950" s="22"/>
      <c r="CO4950" s="22"/>
    </row>
    <row r="4951" spans="1:93" s="2" customFormat="1" x14ac:dyDescent="0.3">
      <c r="A4951" s="73" t="s">
        <v>204</v>
      </c>
      <c r="B4951" s="73" t="s">
        <v>362</v>
      </c>
      <c r="C4951" s="67" t="s">
        <v>406</v>
      </c>
      <c r="D4951" s="67" t="s">
        <v>25</v>
      </c>
      <c r="E4951" s="73"/>
      <c r="F4951" s="73" t="s">
        <v>375</v>
      </c>
      <c r="G4951" s="73" t="s">
        <v>405</v>
      </c>
      <c r="H4951" s="73" t="s">
        <v>405</v>
      </c>
      <c r="I4951" s="73" t="s">
        <v>466</v>
      </c>
      <c r="J4951" s="73" t="s">
        <v>515</v>
      </c>
      <c r="K4951" s="25"/>
      <c r="L4951" s="48"/>
      <c r="M4951" s="22"/>
      <c r="N4951" s="22"/>
      <c r="O4951" s="22"/>
      <c r="P4951" s="22"/>
      <c r="Q4951" s="22"/>
      <c r="R4951" s="22"/>
      <c r="S4951" s="22"/>
      <c r="T4951" s="22"/>
      <c r="U4951" s="22"/>
      <c r="V4951" s="22"/>
      <c r="W4951" s="22"/>
      <c r="X4951" s="22"/>
      <c r="Y4951" s="22"/>
      <c r="Z4951" s="22"/>
      <c r="AA4951" s="22"/>
      <c r="AB4951" s="22"/>
      <c r="AC4951" s="22"/>
      <c r="AD4951" s="22"/>
      <c r="AE4951" s="22"/>
      <c r="AF4951" s="22"/>
      <c r="AG4951" s="22"/>
      <c r="AH4951" s="22"/>
      <c r="AI4951" s="22"/>
      <c r="AJ4951" s="22"/>
      <c r="AK4951" s="22"/>
      <c r="AL4951" s="22"/>
      <c r="AM4951" s="22"/>
      <c r="AN4951" s="22"/>
      <c r="AO4951" s="22"/>
      <c r="AP4951" s="22"/>
      <c r="AQ4951" s="22"/>
      <c r="AR4951" s="22"/>
      <c r="AS4951" s="22"/>
      <c r="AT4951" s="22"/>
      <c r="AU4951" s="22"/>
      <c r="AV4951" s="22"/>
      <c r="AW4951" s="22"/>
      <c r="AX4951" s="22"/>
      <c r="AY4951" s="22"/>
      <c r="AZ4951" s="22"/>
      <c r="BA4951" s="22"/>
      <c r="BB4951" s="22"/>
      <c r="BC4951" s="22"/>
      <c r="BD4951" s="22"/>
      <c r="BE4951" s="22"/>
      <c r="BF4951" s="22"/>
      <c r="BG4951" s="22"/>
      <c r="BH4951" s="22"/>
      <c r="BI4951" s="22"/>
      <c r="BJ4951" s="22"/>
      <c r="BK4951" s="22"/>
      <c r="BL4951" s="22"/>
      <c r="BM4951" s="22"/>
      <c r="BN4951" s="22"/>
      <c r="BO4951" s="22"/>
      <c r="BP4951" s="22"/>
      <c r="BQ4951" s="22"/>
      <c r="BR4951" s="22"/>
      <c r="BS4951" s="22"/>
      <c r="BT4951" s="22"/>
      <c r="BU4951" s="22"/>
      <c r="BV4951" s="22"/>
      <c r="BW4951" s="22"/>
      <c r="BX4951" s="22"/>
      <c r="BY4951" s="22"/>
      <c r="BZ4951" s="22"/>
      <c r="CA4951" s="22"/>
      <c r="CB4951" s="22"/>
      <c r="CC4951" s="22"/>
      <c r="CD4951" s="22"/>
      <c r="CE4951" s="22"/>
      <c r="CF4951" s="22"/>
      <c r="CG4951" s="22"/>
      <c r="CH4951" s="22"/>
      <c r="CI4951" s="22"/>
      <c r="CJ4951" s="22"/>
      <c r="CK4951" s="22"/>
      <c r="CL4951" s="22"/>
      <c r="CM4951" s="22"/>
      <c r="CN4951" s="22"/>
      <c r="CO4951" s="22"/>
    </row>
    <row r="4952" spans="1:93" s="2" customFormat="1" x14ac:dyDescent="0.3">
      <c r="A4952" s="73" t="s">
        <v>204</v>
      </c>
      <c r="B4952" s="73" t="s">
        <v>362</v>
      </c>
      <c r="C4952" s="67" t="s">
        <v>406</v>
      </c>
      <c r="D4952" s="67" t="s">
        <v>25</v>
      </c>
      <c r="E4952" s="73"/>
      <c r="F4952" s="73" t="s">
        <v>375</v>
      </c>
      <c r="G4952" s="73" t="s">
        <v>405</v>
      </c>
      <c r="H4952" s="73" t="s">
        <v>405</v>
      </c>
      <c r="I4952" s="73" t="s">
        <v>467</v>
      </c>
      <c r="J4952" s="73" t="s">
        <v>515</v>
      </c>
      <c r="K4952" s="25"/>
      <c r="L4952" s="48"/>
      <c r="M4952" s="22"/>
      <c r="N4952" s="22"/>
      <c r="O4952" s="22"/>
      <c r="P4952" s="22"/>
      <c r="Q4952" s="22"/>
      <c r="R4952" s="22"/>
      <c r="S4952" s="22"/>
      <c r="T4952" s="2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c r="AQ4952" s="22"/>
      <c r="AR4952" s="22"/>
      <c r="AS4952" s="22"/>
      <c r="AT4952" s="22"/>
      <c r="AU4952" s="22"/>
      <c r="AV4952" s="22"/>
      <c r="AW4952" s="22"/>
      <c r="AX4952" s="22"/>
      <c r="AY4952" s="22"/>
      <c r="AZ4952" s="22"/>
      <c r="BA4952" s="22"/>
      <c r="BB4952" s="22"/>
      <c r="BC4952" s="22"/>
      <c r="BD4952" s="22"/>
      <c r="BE4952" s="22"/>
      <c r="BF4952" s="22"/>
      <c r="BG4952" s="22"/>
      <c r="BH4952" s="22"/>
      <c r="BI4952" s="22"/>
      <c r="BJ4952" s="22"/>
      <c r="BK4952" s="22"/>
      <c r="BL4952" s="22"/>
      <c r="BM4952" s="22"/>
      <c r="BN4952" s="22"/>
      <c r="BO4952" s="22"/>
      <c r="BP4952" s="22"/>
      <c r="BQ4952" s="22"/>
      <c r="BR4952" s="22"/>
      <c r="BS4952" s="22"/>
      <c r="BT4952" s="22"/>
      <c r="BU4952" s="22"/>
      <c r="BV4952" s="22"/>
      <c r="BW4952" s="22"/>
      <c r="BX4952" s="22"/>
      <c r="BY4952" s="22"/>
      <c r="BZ4952" s="22"/>
      <c r="CA4952" s="22"/>
      <c r="CB4952" s="22"/>
      <c r="CC4952" s="22"/>
      <c r="CD4952" s="22"/>
      <c r="CE4952" s="22"/>
      <c r="CF4952" s="22"/>
      <c r="CG4952" s="22"/>
      <c r="CH4952" s="22"/>
      <c r="CI4952" s="22"/>
      <c r="CJ4952" s="22"/>
      <c r="CK4952" s="22"/>
      <c r="CL4952" s="22"/>
      <c r="CM4952" s="22"/>
      <c r="CN4952" s="22"/>
      <c r="CO4952" s="22"/>
    </row>
    <row r="4953" spans="1:93" s="3" customFormat="1" ht="15" thickBot="1" x14ac:dyDescent="0.35">
      <c r="A4953" s="73" t="s">
        <v>204</v>
      </c>
      <c r="B4953" s="73" t="s">
        <v>362</v>
      </c>
      <c r="C4953" s="67" t="s">
        <v>406</v>
      </c>
      <c r="D4953" s="67" t="s">
        <v>25</v>
      </c>
      <c r="E4953" s="73"/>
      <c r="F4953" s="73" t="s">
        <v>375</v>
      </c>
      <c r="G4953" s="73" t="s">
        <v>405</v>
      </c>
      <c r="H4953" s="73" t="s">
        <v>405</v>
      </c>
      <c r="I4953" s="73" t="s">
        <v>468</v>
      </c>
      <c r="J4953" s="73" t="s">
        <v>515</v>
      </c>
      <c r="K4953" s="25"/>
      <c r="L4953" s="48"/>
      <c r="M4953" s="22"/>
      <c r="N4953" s="22"/>
      <c r="O4953" s="22"/>
      <c r="P4953" s="22"/>
      <c r="Q4953" s="22"/>
      <c r="R4953" s="22"/>
      <c r="S4953" s="22"/>
      <c r="T4953" s="22"/>
      <c r="U4953" s="22"/>
      <c r="V4953" s="22"/>
      <c r="W4953" s="22"/>
      <c r="X4953" s="22"/>
      <c r="Y4953" s="22"/>
      <c r="Z4953" s="22"/>
      <c r="AA4953" s="22"/>
      <c r="AB4953" s="22"/>
      <c r="AC4953" s="22"/>
      <c r="AD4953" s="22"/>
      <c r="AE4953" s="22"/>
      <c r="AF4953" s="22"/>
      <c r="AG4953" s="22"/>
      <c r="AH4953" s="22"/>
      <c r="AI4953" s="22"/>
      <c r="AJ4953" s="22"/>
      <c r="AK4953" s="22"/>
      <c r="AL4953" s="22"/>
      <c r="AM4953" s="22"/>
      <c r="AN4953" s="22"/>
      <c r="AO4953" s="22"/>
      <c r="AP4953" s="22"/>
      <c r="AQ4953" s="22"/>
      <c r="AR4953" s="22"/>
      <c r="AS4953" s="22"/>
      <c r="AT4953" s="22"/>
      <c r="AU4953" s="22"/>
      <c r="AV4953" s="22"/>
      <c r="AW4953" s="22"/>
      <c r="AX4953" s="22"/>
      <c r="AY4953" s="22"/>
      <c r="AZ4953" s="22"/>
      <c r="BA4953" s="22"/>
      <c r="BB4953" s="22"/>
      <c r="BC4953" s="22"/>
      <c r="BD4953" s="22"/>
      <c r="BE4953" s="22"/>
      <c r="BF4953" s="22"/>
      <c r="BG4953" s="22"/>
      <c r="BH4953" s="22"/>
      <c r="BI4953" s="22"/>
      <c r="BJ4953" s="22"/>
      <c r="BK4953" s="22"/>
      <c r="BL4953" s="22"/>
      <c r="BM4953" s="22"/>
      <c r="BN4953" s="22"/>
      <c r="BO4953" s="22"/>
      <c r="BP4953" s="22"/>
      <c r="BQ4953" s="22"/>
      <c r="BR4953" s="22"/>
      <c r="BS4953" s="22"/>
      <c r="BT4953" s="22"/>
      <c r="BU4953" s="22"/>
      <c r="BV4953" s="22"/>
      <c r="BW4953" s="22"/>
      <c r="BX4953" s="22"/>
      <c r="BY4953" s="22"/>
      <c r="BZ4953" s="22"/>
      <c r="CA4953" s="22"/>
      <c r="CB4953" s="22"/>
      <c r="CC4953" s="22"/>
      <c r="CD4953" s="22"/>
      <c r="CE4953" s="22"/>
      <c r="CF4953" s="22"/>
      <c r="CG4953" s="22"/>
      <c r="CH4953" s="22"/>
      <c r="CI4953" s="22"/>
      <c r="CJ4953" s="22"/>
      <c r="CK4953" s="22"/>
      <c r="CL4953" s="22"/>
      <c r="CM4953" s="22"/>
      <c r="CN4953" s="22"/>
      <c r="CO4953" s="22"/>
    </row>
    <row r="4954" spans="1:93" s="2" customFormat="1" x14ac:dyDescent="0.3">
      <c r="A4954" s="73" t="s">
        <v>204</v>
      </c>
      <c r="B4954" s="73" t="s">
        <v>362</v>
      </c>
      <c r="C4954" s="67" t="s">
        <v>406</v>
      </c>
      <c r="D4954" s="67" t="s">
        <v>25</v>
      </c>
      <c r="E4954" s="73"/>
      <c r="F4954" s="73" t="s">
        <v>490</v>
      </c>
      <c r="G4954" s="73" t="s">
        <v>405</v>
      </c>
      <c r="H4954" s="73" t="s">
        <v>405</v>
      </c>
      <c r="I4954" s="73" t="s">
        <v>465</v>
      </c>
      <c r="J4954" s="73" t="s">
        <v>515</v>
      </c>
      <c r="K4954" s="98"/>
      <c r="L4954" s="48"/>
      <c r="M4954" s="22"/>
      <c r="N4954" s="22"/>
      <c r="O4954" s="22"/>
      <c r="P4954" s="22"/>
      <c r="Q4954" s="22"/>
      <c r="R4954" s="22"/>
      <c r="S4954" s="22"/>
      <c r="T4954" s="2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c r="AQ4954" s="22"/>
      <c r="AR4954" s="22"/>
      <c r="AS4954" s="22"/>
      <c r="AT4954" s="22"/>
      <c r="AU4954" s="22"/>
      <c r="AV4954" s="22"/>
      <c r="AW4954" s="22"/>
      <c r="AX4954" s="22"/>
      <c r="AY4954" s="22"/>
      <c r="AZ4954" s="22"/>
      <c r="BA4954" s="22"/>
      <c r="BB4954" s="22"/>
      <c r="BC4954" s="22"/>
      <c r="BD4954" s="22"/>
      <c r="BE4954" s="22"/>
      <c r="BF4954" s="22"/>
      <c r="BG4954" s="22"/>
      <c r="BH4954" s="22"/>
      <c r="BI4954" s="22"/>
      <c r="BJ4954" s="22"/>
      <c r="BK4954" s="22"/>
      <c r="BL4954" s="22"/>
      <c r="BM4954" s="22"/>
      <c r="BN4954" s="22"/>
      <c r="BO4954" s="22"/>
      <c r="BP4954" s="22"/>
      <c r="BQ4954" s="22"/>
      <c r="BR4954" s="22"/>
      <c r="BS4954" s="22"/>
      <c r="BT4954" s="22"/>
      <c r="BU4954" s="22"/>
      <c r="BV4954" s="22"/>
      <c r="BW4954" s="22"/>
      <c r="BX4954" s="22"/>
      <c r="BY4954" s="22"/>
      <c r="BZ4954" s="22"/>
      <c r="CA4954" s="22"/>
      <c r="CB4954" s="22"/>
      <c r="CC4954" s="22"/>
      <c r="CD4954" s="22"/>
      <c r="CE4954" s="22"/>
      <c r="CF4954" s="22"/>
      <c r="CG4954" s="22"/>
      <c r="CH4954" s="22"/>
      <c r="CI4954" s="22"/>
      <c r="CJ4954" s="22"/>
      <c r="CK4954" s="22"/>
      <c r="CL4954" s="22"/>
      <c r="CM4954" s="22"/>
      <c r="CN4954" s="22"/>
      <c r="CO4954" s="22"/>
    </row>
    <row r="4955" spans="1:93" s="2" customFormat="1" x14ac:dyDescent="0.3">
      <c r="A4955" s="73" t="s">
        <v>204</v>
      </c>
      <c r="B4955" s="73" t="s">
        <v>362</v>
      </c>
      <c r="C4955" s="67" t="s">
        <v>406</v>
      </c>
      <c r="D4955" s="67" t="s">
        <v>25</v>
      </c>
      <c r="E4955" s="73"/>
      <c r="F4955" s="73" t="s">
        <v>490</v>
      </c>
      <c r="G4955" s="73" t="s">
        <v>405</v>
      </c>
      <c r="H4955" s="73" t="s">
        <v>405</v>
      </c>
      <c r="I4955" s="73" t="s">
        <v>466</v>
      </c>
      <c r="J4955" s="73" t="s">
        <v>515</v>
      </c>
      <c r="K4955" s="98"/>
      <c r="L4955" s="48"/>
      <c r="M4955" s="22"/>
      <c r="N4955" s="22"/>
      <c r="O4955" s="22"/>
      <c r="P4955" s="22"/>
      <c r="Q4955" s="22"/>
      <c r="R4955" s="22"/>
      <c r="S4955" s="22"/>
      <c r="T4955" s="22"/>
      <c r="U4955" s="22"/>
      <c r="V4955" s="22"/>
      <c r="W4955" s="22"/>
      <c r="X4955" s="22"/>
      <c r="Y4955" s="22"/>
      <c r="Z4955" s="22"/>
      <c r="AA4955" s="22"/>
      <c r="AB4955" s="22"/>
      <c r="AC4955" s="22"/>
      <c r="AD4955" s="22"/>
      <c r="AE4955" s="22"/>
      <c r="AF4955" s="22"/>
      <c r="AG4955" s="22"/>
      <c r="AH4955" s="22"/>
      <c r="AI4955" s="22"/>
      <c r="AJ4955" s="22"/>
      <c r="AK4955" s="22"/>
      <c r="AL4955" s="22"/>
      <c r="AM4955" s="22"/>
      <c r="AN4955" s="22"/>
      <c r="AO4955" s="22"/>
      <c r="AP4955" s="22"/>
      <c r="AQ4955" s="22"/>
      <c r="AR4955" s="22"/>
      <c r="AS4955" s="22"/>
      <c r="AT4955" s="22"/>
      <c r="AU4955" s="22"/>
      <c r="AV4955" s="22"/>
      <c r="AW4955" s="22"/>
      <c r="AX4955" s="22"/>
      <c r="AY4955" s="22"/>
      <c r="AZ4955" s="22"/>
      <c r="BA4955" s="22"/>
      <c r="BB4955" s="22"/>
      <c r="BC4955" s="22"/>
      <c r="BD4955" s="22"/>
      <c r="BE4955" s="22"/>
      <c r="BF4955" s="22"/>
      <c r="BG4955" s="22"/>
      <c r="BH4955" s="22"/>
      <c r="BI4955" s="22"/>
      <c r="BJ4955" s="22"/>
      <c r="BK4955" s="22"/>
      <c r="BL4955" s="22"/>
      <c r="BM4955" s="22"/>
      <c r="BN4955" s="22"/>
      <c r="BO4955" s="22"/>
      <c r="BP4955" s="22"/>
      <c r="BQ4955" s="22"/>
      <c r="BR4955" s="22"/>
      <c r="BS4955" s="22"/>
      <c r="BT4955" s="22"/>
      <c r="BU4955" s="22"/>
      <c r="BV4955" s="22"/>
      <c r="BW4955" s="22"/>
      <c r="BX4955" s="22"/>
      <c r="BY4955" s="22"/>
      <c r="BZ4955" s="22"/>
      <c r="CA4955" s="22"/>
      <c r="CB4955" s="22"/>
      <c r="CC4955" s="22"/>
      <c r="CD4955" s="22"/>
      <c r="CE4955" s="22"/>
      <c r="CF4955" s="22"/>
      <c r="CG4955" s="22"/>
      <c r="CH4955" s="22"/>
      <c r="CI4955" s="22"/>
      <c r="CJ4955" s="22"/>
      <c r="CK4955" s="22"/>
      <c r="CL4955" s="22"/>
      <c r="CM4955" s="22"/>
      <c r="CN4955" s="22"/>
      <c r="CO4955" s="22"/>
    </row>
    <row r="4956" spans="1:93" s="2" customFormat="1" x14ac:dyDescent="0.3">
      <c r="A4956" s="73" t="s">
        <v>204</v>
      </c>
      <c r="B4956" s="73" t="s">
        <v>362</v>
      </c>
      <c r="C4956" s="67" t="s">
        <v>406</v>
      </c>
      <c r="D4956" s="67" t="s">
        <v>25</v>
      </c>
      <c r="E4956" s="73"/>
      <c r="F4956" s="73" t="s">
        <v>490</v>
      </c>
      <c r="G4956" s="73" t="s">
        <v>405</v>
      </c>
      <c r="H4956" s="73" t="s">
        <v>405</v>
      </c>
      <c r="I4956" s="73" t="s">
        <v>467</v>
      </c>
      <c r="J4956" s="73" t="s">
        <v>515</v>
      </c>
      <c r="K4956" s="98"/>
      <c r="L4956" s="48"/>
      <c r="M4956" s="22"/>
      <c r="N4956" s="22"/>
      <c r="O4956" s="22"/>
      <c r="P4956" s="22"/>
      <c r="Q4956" s="22"/>
      <c r="R4956" s="22"/>
      <c r="S4956" s="22"/>
      <c r="T4956" s="2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c r="AQ4956" s="22"/>
      <c r="AR4956" s="22"/>
      <c r="AS4956" s="22"/>
      <c r="AT4956" s="22"/>
      <c r="AU4956" s="22"/>
      <c r="AV4956" s="22"/>
      <c r="AW4956" s="22"/>
      <c r="AX4956" s="22"/>
      <c r="AY4956" s="22"/>
      <c r="AZ4956" s="22"/>
      <c r="BA4956" s="22"/>
      <c r="BB4956" s="22"/>
      <c r="BC4956" s="22"/>
      <c r="BD4956" s="22"/>
      <c r="BE4956" s="22"/>
      <c r="BF4956" s="22"/>
      <c r="BG4956" s="22"/>
      <c r="BH4956" s="22"/>
      <c r="BI4956" s="22"/>
      <c r="BJ4956" s="22"/>
      <c r="BK4956" s="22"/>
      <c r="BL4956" s="22"/>
      <c r="BM4956" s="22"/>
      <c r="BN4956" s="22"/>
      <c r="BO4956" s="22"/>
      <c r="BP4956" s="22"/>
      <c r="BQ4956" s="22"/>
      <c r="BR4956" s="22"/>
      <c r="BS4956" s="22"/>
      <c r="BT4956" s="22"/>
      <c r="BU4956" s="22"/>
      <c r="BV4956" s="22"/>
      <c r="BW4956" s="22"/>
      <c r="BX4956" s="22"/>
      <c r="BY4956" s="22"/>
      <c r="BZ4956" s="22"/>
      <c r="CA4956" s="22"/>
      <c r="CB4956" s="22"/>
      <c r="CC4956" s="22"/>
      <c r="CD4956" s="22"/>
      <c r="CE4956" s="22"/>
      <c r="CF4956" s="22"/>
      <c r="CG4956" s="22"/>
      <c r="CH4956" s="22"/>
      <c r="CI4956" s="22"/>
      <c r="CJ4956" s="22"/>
      <c r="CK4956" s="22"/>
      <c r="CL4956" s="22"/>
      <c r="CM4956" s="22"/>
      <c r="CN4956" s="22"/>
      <c r="CO4956" s="22"/>
    </row>
    <row r="4957" spans="1:93" s="2" customFormat="1" x14ac:dyDescent="0.3">
      <c r="A4957" s="73" t="s">
        <v>204</v>
      </c>
      <c r="B4957" s="73" t="s">
        <v>362</v>
      </c>
      <c r="C4957" s="67" t="s">
        <v>406</v>
      </c>
      <c r="D4957" s="67" t="s">
        <v>25</v>
      </c>
      <c r="E4957" s="73"/>
      <c r="F4957" s="73" t="s">
        <v>490</v>
      </c>
      <c r="G4957" s="73" t="s">
        <v>405</v>
      </c>
      <c r="H4957" s="73" t="s">
        <v>405</v>
      </c>
      <c r="I4957" s="73" t="s">
        <v>468</v>
      </c>
      <c r="J4957" s="73" t="s">
        <v>515</v>
      </c>
      <c r="K4957" s="98"/>
      <c r="L4957" s="48"/>
      <c r="M4957" s="22"/>
      <c r="N4957" s="22"/>
      <c r="O4957" s="22"/>
      <c r="P4957" s="22"/>
      <c r="Q4957" s="22"/>
      <c r="R4957" s="22"/>
      <c r="S4957" s="22"/>
      <c r="T4957" s="22"/>
      <c r="U4957" s="22"/>
      <c r="V4957" s="22"/>
      <c r="W4957" s="22"/>
      <c r="X4957" s="22"/>
      <c r="Y4957" s="22"/>
      <c r="Z4957" s="22"/>
      <c r="AA4957" s="22"/>
      <c r="AB4957" s="22"/>
      <c r="AC4957" s="22"/>
      <c r="AD4957" s="22"/>
      <c r="AE4957" s="22"/>
      <c r="AF4957" s="22"/>
      <c r="AG4957" s="22"/>
      <c r="AH4957" s="22"/>
      <c r="AI4957" s="22"/>
      <c r="AJ4957" s="22"/>
      <c r="AK4957" s="22"/>
      <c r="AL4957" s="22"/>
      <c r="AM4957" s="22"/>
      <c r="AN4957" s="22"/>
      <c r="AO4957" s="22"/>
      <c r="AP4957" s="22"/>
      <c r="AQ4957" s="22"/>
      <c r="AR4957" s="22"/>
      <c r="AS4957" s="22"/>
      <c r="AT4957" s="22"/>
      <c r="AU4957" s="22"/>
      <c r="AV4957" s="22"/>
      <c r="AW4957" s="22"/>
      <c r="AX4957" s="22"/>
      <c r="AY4957" s="22"/>
      <c r="AZ4957" s="22"/>
      <c r="BA4957" s="22"/>
      <c r="BB4957" s="22"/>
      <c r="BC4957" s="22"/>
      <c r="BD4957" s="22"/>
      <c r="BE4957" s="22"/>
      <c r="BF4957" s="22"/>
      <c r="BG4957" s="22"/>
      <c r="BH4957" s="22"/>
      <c r="BI4957" s="22"/>
      <c r="BJ4957" s="22"/>
      <c r="BK4957" s="22"/>
      <c r="BL4957" s="22"/>
      <c r="BM4957" s="22"/>
      <c r="BN4957" s="22"/>
      <c r="BO4957" s="22"/>
      <c r="BP4957" s="22"/>
      <c r="BQ4957" s="22"/>
      <c r="BR4957" s="22"/>
      <c r="BS4957" s="22"/>
      <c r="BT4957" s="22"/>
      <c r="BU4957" s="22"/>
      <c r="BV4957" s="22"/>
      <c r="BW4957" s="22"/>
      <c r="BX4957" s="22"/>
      <c r="BY4957" s="22"/>
      <c r="BZ4957" s="22"/>
      <c r="CA4957" s="22"/>
      <c r="CB4957" s="22"/>
      <c r="CC4957" s="22"/>
      <c r="CD4957" s="22"/>
      <c r="CE4957" s="22"/>
      <c r="CF4957" s="22"/>
      <c r="CG4957" s="22"/>
      <c r="CH4957" s="22"/>
      <c r="CI4957" s="22"/>
      <c r="CJ4957" s="22"/>
      <c r="CK4957" s="22"/>
      <c r="CL4957" s="22"/>
      <c r="CM4957" s="22"/>
      <c r="CN4957" s="22"/>
      <c r="CO4957" s="22"/>
    </row>
    <row r="4958" spans="1:93" s="2" customFormat="1" x14ac:dyDescent="0.3">
      <c r="A4958" s="73" t="s">
        <v>204</v>
      </c>
      <c r="B4958" s="73" t="s">
        <v>362</v>
      </c>
      <c r="C4958" s="67" t="s">
        <v>406</v>
      </c>
      <c r="D4958" s="67" t="s">
        <v>25</v>
      </c>
      <c r="E4958" s="73"/>
      <c r="F4958" s="73" t="s">
        <v>491</v>
      </c>
      <c r="G4958" s="73" t="s">
        <v>405</v>
      </c>
      <c r="H4958" s="73" t="s">
        <v>405</v>
      </c>
      <c r="I4958" s="73" t="s">
        <v>465</v>
      </c>
      <c r="J4958" s="73" t="s">
        <v>515</v>
      </c>
      <c r="K4958" s="98">
        <v>4.598E-2</v>
      </c>
      <c r="L4958" s="48"/>
      <c r="M4958" s="22"/>
      <c r="N4958" s="22"/>
      <c r="O4958" s="22"/>
      <c r="P4958" s="22"/>
      <c r="Q4958" s="22"/>
      <c r="R4958" s="22"/>
      <c r="S4958" s="22"/>
      <c r="T4958" s="2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c r="AQ4958" s="22"/>
      <c r="AR4958" s="22"/>
      <c r="AS4958" s="22"/>
      <c r="AT4958" s="22"/>
      <c r="AU4958" s="22"/>
      <c r="AV4958" s="22"/>
      <c r="AW4958" s="22"/>
      <c r="AX4958" s="22"/>
      <c r="AY4958" s="22"/>
      <c r="AZ4958" s="22"/>
      <c r="BA4958" s="22"/>
      <c r="BB4958" s="22"/>
      <c r="BC4958" s="22"/>
      <c r="BD4958" s="22"/>
      <c r="BE4958" s="22"/>
      <c r="BF4958" s="22"/>
      <c r="BG4958" s="22"/>
      <c r="BH4958" s="22"/>
      <c r="BI4958" s="22"/>
      <c r="BJ4958" s="22"/>
      <c r="BK4958" s="22"/>
      <c r="BL4958" s="22"/>
      <c r="BM4958" s="22"/>
      <c r="BN4958" s="22"/>
      <c r="BO4958" s="22"/>
      <c r="BP4958" s="22"/>
      <c r="BQ4958" s="22"/>
      <c r="BR4958" s="22"/>
      <c r="BS4958" s="22"/>
      <c r="BT4958" s="22"/>
      <c r="BU4958" s="22"/>
      <c r="BV4958" s="22"/>
      <c r="BW4958" s="22"/>
      <c r="BX4958" s="22"/>
      <c r="BY4958" s="22"/>
      <c r="BZ4958" s="22"/>
      <c r="CA4958" s="22"/>
      <c r="CB4958" s="22"/>
      <c r="CC4958" s="22"/>
      <c r="CD4958" s="22"/>
      <c r="CE4958" s="22"/>
      <c r="CF4958" s="22"/>
      <c r="CG4958" s="22"/>
      <c r="CH4958" s="22"/>
      <c r="CI4958" s="22"/>
      <c r="CJ4958" s="22"/>
      <c r="CK4958" s="22"/>
      <c r="CL4958" s="22"/>
      <c r="CM4958" s="22"/>
      <c r="CN4958" s="22"/>
      <c r="CO4958" s="22"/>
    </row>
    <row r="4959" spans="1:93" s="2" customFormat="1" x14ac:dyDescent="0.3">
      <c r="A4959" s="73" t="s">
        <v>204</v>
      </c>
      <c r="B4959" s="73" t="s">
        <v>362</v>
      </c>
      <c r="C4959" s="67" t="s">
        <v>406</v>
      </c>
      <c r="D4959" s="67" t="s">
        <v>25</v>
      </c>
      <c r="E4959" s="73"/>
      <c r="F4959" s="73" t="s">
        <v>491</v>
      </c>
      <c r="G4959" s="73" t="s">
        <v>405</v>
      </c>
      <c r="H4959" s="73" t="s">
        <v>405</v>
      </c>
      <c r="I4959" s="73" t="s">
        <v>466</v>
      </c>
      <c r="J4959" s="73" t="s">
        <v>515</v>
      </c>
      <c r="K4959" s="98">
        <v>1.2E-4</v>
      </c>
      <c r="L4959" s="48"/>
      <c r="M4959" s="22"/>
      <c r="N4959" s="22"/>
      <c r="O4959" s="22"/>
      <c r="P4959" s="22"/>
      <c r="Q4959" s="22"/>
      <c r="R4959" s="22"/>
      <c r="S4959" s="22"/>
      <c r="T4959" s="22"/>
      <c r="U4959" s="22"/>
      <c r="V4959" s="22"/>
      <c r="W4959" s="22"/>
      <c r="X4959" s="22"/>
      <c r="Y4959" s="22"/>
      <c r="Z4959" s="22"/>
      <c r="AA4959" s="22"/>
      <c r="AB4959" s="22"/>
      <c r="AC4959" s="22"/>
      <c r="AD4959" s="22"/>
      <c r="AE4959" s="22"/>
      <c r="AF4959" s="22"/>
      <c r="AG4959" s="22"/>
      <c r="AH4959" s="22"/>
      <c r="AI4959" s="22"/>
      <c r="AJ4959" s="22"/>
      <c r="AK4959" s="22"/>
      <c r="AL4959" s="22"/>
      <c r="AM4959" s="22"/>
      <c r="AN4959" s="22"/>
      <c r="AO4959" s="22"/>
      <c r="AP4959" s="22"/>
      <c r="AQ4959" s="22"/>
      <c r="AR4959" s="22"/>
      <c r="AS4959" s="22"/>
      <c r="AT4959" s="22"/>
      <c r="AU4959" s="22"/>
      <c r="AV4959" s="22"/>
      <c r="AW4959" s="22"/>
      <c r="AX4959" s="22"/>
      <c r="AY4959" s="22"/>
      <c r="AZ4959" s="22"/>
      <c r="BA4959" s="22"/>
      <c r="BB4959" s="22"/>
      <c r="BC4959" s="22"/>
      <c r="BD4959" s="22"/>
      <c r="BE4959" s="22"/>
      <c r="BF4959" s="22"/>
      <c r="BG4959" s="22"/>
      <c r="BH4959" s="22"/>
      <c r="BI4959" s="22"/>
      <c r="BJ4959" s="22"/>
      <c r="BK4959" s="22"/>
      <c r="BL4959" s="22"/>
      <c r="BM4959" s="22"/>
      <c r="BN4959" s="22"/>
      <c r="BO4959" s="22"/>
      <c r="BP4959" s="22"/>
      <c r="BQ4959" s="22"/>
      <c r="BR4959" s="22"/>
      <c r="BS4959" s="22"/>
      <c r="BT4959" s="22"/>
      <c r="BU4959" s="22"/>
      <c r="BV4959" s="22"/>
      <c r="BW4959" s="22"/>
      <c r="BX4959" s="22"/>
      <c r="BY4959" s="22"/>
      <c r="BZ4959" s="22"/>
      <c r="CA4959" s="22"/>
      <c r="CB4959" s="22"/>
      <c r="CC4959" s="22"/>
      <c r="CD4959" s="22"/>
      <c r="CE4959" s="22"/>
      <c r="CF4959" s="22"/>
      <c r="CG4959" s="22"/>
      <c r="CH4959" s="22"/>
      <c r="CI4959" s="22"/>
      <c r="CJ4959" s="22"/>
      <c r="CK4959" s="22"/>
      <c r="CL4959" s="22"/>
      <c r="CM4959" s="22"/>
      <c r="CN4959" s="22"/>
      <c r="CO4959" s="22"/>
    </row>
    <row r="4960" spans="1:93" s="2" customFormat="1" x14ac:dyDescent="0.3">
      <c r="A4960" s="73" t="s">
        <v>204</v>
      </c>
      <c r="B4960" s="73" t="s">
        <v>362</v>
      </c>
      <c r="C4960" s="67" t="s">
        <v>406</v>
      </c>
      <c r="D4960" s="67" t="s">
        <v>25</v>
      </c>
      <c r="E4960" s="73"/>
      <c r="F4960" s="73" t="s">
        <v>491</v>
      </c>
      <c r="G4960" s="73" t="s">
        <v>405</v>
      </c>
      <c r="H4960" s="73" t="s">
        <v>405</v>
      </c>
      <c r="I4960" s="73" t="s">
        <v>467</v>
      </c>
      <c r="J4960" s="73" t="s">
        <v>515</v>
      </c>
      <c r="K4960" s="98">
        <v>4.5609999999999998E-2</v>
      </c>
      <c r="L4960" s="48"/>
      <c r="M4960" s="22"/>
      <c r="N4960" s="22"/>
      <c r="O4960" s="22"/>
      <c r="P4960" s="22"/>
      <c r="Q4960" s="22"/>
      <c r="R4960" s="22"/>
      <c r="S4960" s="22"/>
      <c r="T4960" s="2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c r="AQ4960" s="22"/>
      <c r="AR4960" s="22"/>
      <c r="AS4960" s="22"/>
      <c r="AT4960" s="22"/>
      <c r="AU4960" s="22"/>
      <c r="AV4960" s="22"/>
      <c r="AW4960" s="22"/>
      <c r="AX4960" s="22"/>
      <c r="AY4960" s="22"/>
      <c r="AZ4960" s="22"/>
      <c r="BA4960" s="22"/>
      <c r="BB4960" s="22"/>
      <c r="BC4960" s="22"/>
      <c r="BD4960" s="22"/>
      <c r="BE4960" s="22"/>
      <c r="BF4960" s="22"/>
      <c r="BG4960" s="22"/>
      <c r="BH4960" s="22"/>
      <c r="BI4960" s="22"/>
      <c r="BJ4960" s="22"/>
      <c r="BK4960" s="22"/>
      <c r="BL4960" s="22"/>
      <c r="BM4960" s="22"/>
      <c r="BN4960" s="22"/>
      <c r="BO4960" s="22"/>
      <c r="BP4960" s="22"/>
      <c r="BQ4960" s="22"/>
      <c r="BR4960" s="22"/>
      <c r="BS4960" s="22"/>
      <c r="BT4960" s="22"/>
      <c r="BU4960" s="22"/>
      <c r="BV4960" s="22"/>
      <c r="BW4960" s="22"/>
      <c r="BX4960" s="22"/>
      <c r="BY4960" s="22"/>
      <c r="BZ4960" s="22"/>
      <c r="CA4960" s="22"/>
      <c r="CB4960" s="22"/>
      <c r="CC4960" s="22"/>
      <c r="CD4960" s="22"/>
      <c r="CE4960" s="22"/>
      <c r="CF4960" s="22"/>
      <c r="CG4960" s="22"/>
      <c r="CH4960" s="22"/>
      <c r="CI4960" s="22"/>
      <c r="CJ4960" s="22"/>
      <c r="CK4960" s="22"/>
      <c r="CL4960" s="22"/>
      <c r="CM4960" s="22"/>
      <c r="CN4960" s="22"/>
      <c r="CO4960" s="22"/>
    </row>
    <row r="4961" spans="1:93" s="2" customFormat="1" x14ac:dyDescent="0.3">
      <c r="A4961" s="73" t="s">
        <v>204</v>
      </c>
      <c r="B4961" s="73" t="s">
        <v>362</v>
      </c>
      <c r="C4961" s="67" t="s">
        <v>406</v>
      </c>
      <c r="D4961" s="67" t="s">
        <v>25</v>
      </c>
      <c r="E4961" s="73"/>
      <c r="F4961" s="73" t="s">
        <v>491</v>
      </c>
      <c r="G4961" s="73" t="s">
        <v>405</v>
      </c>
      <c r="H4961" s="73" t="s">
        <v>405</v>
      </c>
      <c r="I4961" s="73" t="s">
        <v>468</v>
      </c>
      <c r="J4961" s="73" t="s">
        <v>515</v>
      </c>
      <c r="K4961" s="98">
        <v>2.5000000000000001E-4</v>
      </c>
      <c r="L4961" s="48"/>
      <c r="M4961" s="22"/>
      <c r="N4961" s="22"/>
      <c r="O4961" s="22"/>
      <c r="P4961" s="22"/>
      <c r="Q4961" s="22"/>
      <c r="R4961" s="22"/>
      <c r="S4961" s="22"/>
      <c r="T4961" s="22"/>
      <c r="U4961" s="22"/>
      <c r="V4961" s="22"/>
      <c r="W4961" s="22"/>
      <c r="X4961" s="22"/>
      <c r="Y4961" s="22"/>
      <c r="Z4961" s="22"/>
      <c r="AA4961" s="22"/>
      <c r="AB4961" s="22"/>
      <c r="AC4961" s="22"/>
      <c r="AD4961" s="22"/>
      <c r="AE4961" s="22"/>
      <c r="AF4961" s="22"/>
      <c r="AG4961" s="22"/>
      <c r="AH4961" s="22"/>
      <c r="AI4961" s="22"/>
      <c r="AJ4961" s="22"/>
      <c r="AK4961" s="22"/>
      <c r="AL4961" s="22"/>
      <c r="AM4961" s="22"/>
      <c r="AN4961" s="22"/>
      <c r="AO4961" s="22"/>
      <c r="AP4961" s="22"/>
      <c r="AQ4961" s="22"/>
      <c r="AR4961" s="22"/>
      <c r="AS4961" s="22"/>
      <c r="AT4961" s="22"/>
      <c r="AU4961" s="22"/>
      <c r="AV4961" s="22"/>
      <c r="AW4961" s="22"/>
      <c r="AX4961" s="22"/>
      <c r="AY4961" s="22"/>
      <c r="AZ4961" s="22"/>
      <c r="BA4961" s="22"/>
      <c r="BB4961" s="22"/>
      <c r="BC4961" s="22"/>
      <c r="BD4961" s="22"/>
      <c r="BE4961" s="22"/>
      <c r="BF4961" s="22"/>
      <c r="BG4961" s="22"/>
      <c r="BH4961" s="22"/>
      <c r="BI4961" s="22"/>
      <c r="BJ4961" s="22"/>
      <c r="BK4961" s="22"/>
      <c r="BL4961" s="22"/>
      <c r="BM4961" s="22"/>
      <c r="BN4961" s="22"/>
      <c r="BO4961" s="22"/>
      <c r="BP4961" s="22"/>
      <c r="BQ4961" s="22"/>
      <c r="BR4961" s="22"/>
      <c r="BS4961" s="22"/>
      <c r="BT4961" s="22"/>
      <c r="BU4961" s="22"/>
      <c r="BV4961" s="22"/>
      <c r="BW4961" s="22"/>
      <c r="BX4961" s="22"/>
      <c r="BY4961" s="22"/>
      <c r="BZ4961" s="22"/>
      <c r="CA4961" s="22"/>
      <c r="CB4961" s="22"/>
      <c r="CC4961" s="22"/>
      <c r="CD4961" s="22"/>
      <c r="CE4961" s="22"/>
      <c r="CF4961" s="22"/>
      <c r="CG4961" s="22"/>
      <c r="CH4961" s="22"/>
      <c r="CI4961" s="22"/>
      <c r="CJ4961" s="22"/>
      <c r="CK4961" s="22"/>
      <c r="CL4961" s="22"/>
      <c r="CM4961" s="22"/>
      <c r="CN4961" s="22"/>
      <c r="CO4961" s="22"/>
    </row>
    <row r="4962" spans="1:93" s="2" customFormat="1" x14ac:dyDescent="0.3">
      <c r="A4962" s="73" t="s">
        <v>204</v>
      </c>
      <c r="B4962" s="86" t="s">
        <v>362</v>
      </c>
      <c r="C4962" s="68" t="s">
        <v>406</v>
      </c>
      <c r="D4962" s="67" t="s">
        <v>85</v>
      </c>
      <c r="E4962" s="73"/>
      <c r="F4962" s="73" t="s">
        <v>412</v>
      </c>
      <c r="G4962" s="73" t="s">
        <v>405</v>
      </c>
      <c r="H4962" s="73" t="s">
        <v>405</v>
      </c>
      <c r="I4962" s="73" t="s">
        <v>465</v>
      </c>
      <c r="J4962" s="73" t="s">
        <v>516</v>
      </c>
      <c r="K4962" s="120">
        <v>0.19455</v>
      </c>
      <c r="L4962" s="48"/>
      <c r="M4962" s="22"/>
      <c r="N4962" s="22"/>
      <c r="O4962" s="22"/>
      <c r="P4962" s="22"/>
      <c r="Q4962" s="22"/>
      <c r="R4962" s="22"/>
      <c r="S4962" s="22"/>
      <c r="T4962" s="2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c r="AQ4962" s="22"/>
      <c r="AR4962" s="22"/>
      <c r="AS4962" s="22"/>
      <c r="AT4962" s="22"/>
      <c r="AU4962" s="22"/>
      <c r="AV4962" s="22"/>
      <c r="AW4962" s="22"/>
      <c r="AX4962" s="22"/>
      <c r="AY4962" s="22"/>
      <c r="AZ4962" s="22"/>
      <c r="BA4962" s="22"/>
      <c r="BB4962" s="22"/>
      <c r="BC4962" s="22"/>
      <c r="BD4962" s="22"/>
      <c r="BE4962" s="22"/>
      <c r="BF4962" s="22"/>
      <c r="BG4962" s="22"/>
      <c r="BH4962" s="22"/>
      <c r="BI4962" s="22"/>
      <c r="BJ4962" s="22"/>
      <c r="BK4962" s="22"/>
      <c r="BL4962" s="22"/>
      <c r="BM4962" s="22"/>
      <c r="BN4962" s="22"/>
      <c r="BO4962" s="22"/>
      <c r="BP4962" s="22"/>
      <c r="BQ4962" s="22"/>
      <c r="BR4962" s="22"/>
      <c r="BS4962" s="22"/>
      <c r="BT4962" s="22"/>
      <c r="BU4962" s="22"/>
      <c r="BV4962" s="22"/>
      <c r="BW4962" s="22"/>
      <c r="BX4962" s="22"/>
      <c r="BY4962" s="22"/>
      <c r="BZ4962" s="22"/>
      <c r="CA4962" s="22"/>
      <c r="CB4962" s="22"/>
      <c r="CC4962" s="22"/>
      <c r="CD4962" s="22"/>
      <c r="CE4962" s="22"/>
      <c r="CF4962" s="22"/>
      <c r="CG4962" s="22"/>
      <c r="CH4962" s="22"/>
      <c r="CI4962" s="22"/>
      <c r="CJ4962" s="22"/>
      <c r="CK4962" s="22"/>
      <c r="CL4962" s="22"/>
      <c r="CM4962" s="22"/>
      <c r="CN4962" s="22"/>
      <c r="CO4962" s="22"/>
    </row>
    <row r="4963" spans="1:93" s="2" customFormat="1" x14ac:dyDescent="0.3">
      <c r="A4963" s="73" t="s">
        <v>204</v>
      </c>
      <c r="B4963" s="73" t="s">
        <v>362</v>
      </c>
      <c r="C4963" s="67" t="s">
        <v>406</v>
      </c>
      <c r="D4963" s="67" t="s">
        <v>85</v>
      </c>
      <c r="E4963" s="73"/>
      <c r="F4963" s="73" t="s">
        <v>412</v>
      </c>
      <c r="G4963" s="73" t="s">
        <v>405</v>
      </c>
      <c r="H4963" s="73" t="s">
        <v>405</v>
      </c>
      <c r="I4963" s="73" t="s">
        <v>466</v>
      </c>
      <c r="J4963" s="73" t="s">
        <v>516</v>
      </c>
      <c r="K4963" s="120">
        <v>1.0000000000000001E-5</v>
      </c>
      <c r="L4963" s="48"/>
      <c r="M4963" s="22"/>
      <c r="N4963" s="22"/>
      <c r="O4963" s="22"/>
      <c r="P4963" s="22"/>
      <c r="Q4963" s="22"/>
      <c r="R4963" s="22"/>
      <c r="S4963" s="22"/>
      <c r="T4963" s="22"/>
      <c r="U4963" s="22"/>
      <c r="V4963" s="22"/>
      <c r="W4963" s="22"/>
      <c r="X4963" s="22"/>
      <c r="Y4963" s="22"/>
      <c r="Z4963" s="22"/>
      <c r="AA4963" s="22"/>
      <c r="AB4963" s="22"/>
      <c r="AC4963" s="22"/>
      <c r="AD4963" s="22"/>
      <c r="AE4963" s="22"/>
      <c r="AF4963" s="22"/>
      <c r="AG4963" s="22"/>
      <c r="AH4963" s="22"/>
      <c r="AI4963" s="22"/>
      <c r="AJ4963" s="22"/>
      <c r="AK4963" s="22"/>
      <c r="AL4963" s="22"/>
      <c r="AM4963" s="22"/>
      <c r="AN4963" s="22"/>
      <c r="AO4963" s="22"/>
      <c r="AP4963" s="22"/>
      <c r="AQ4963" s="22"/>
      <c r="AR4963" s="22"/>
      <c r="AS4963" s="22"/>
      <c r="AT4963" s="22"/>
      <c r="AU4963" s="22"/>
      <c r="AV4963" s="22"/>
      <c r="AW4963" s="22"/>
      <c r="AX4963" s="22"/>
      <c r="AY4963" s="22"/>
      <c r="AZ4963" s="22"/>
      <c r="BA4963" s="22"/>
      <c r="BB4963" s="22"/>
      <c r="BC4963" s="22"/>
      <c r="BD4963" s="22"/>
      <c r="BE4963" s="22"/>
      <c r="BF4963" s="22"/>
      <c r="BG4963" s="22"/>
      <c r="BH4963" s="22"/>
      <c r="BI4963" s="22"/>
      <c r="BJ4963" s="22"/>
      <c r="BK4963" s="22"/>
      <c r="BL4963" s="22"/>
      <c r="BM4963" s="22"/>
      <c r="BN4963" s="22"/>
      <c r="BO4963" s="22"/>
      <c r="BP4963" s="22"/>
      <c r="BQ4963" s="22"/>
      <c r="BR4963" s="22"/>
      <c r="BS4963" s="22"/>
      <c r="BT4963" s="22"/>
      <c r="BU4963" s="22"/>
      <c r="BV4963" s="22"/>
      <c r="BW4963" s="22"/>
      <c r="BX4963" s="22"/>
      <c r="BY4963" s="22"/>
      <c r="BZ4963" s="22"/>
      <c r="CA4963" s="22"/>
      <c r="CB4963" s="22"/>
      <c r="CC4963" s="22"/>
      <c r="CD4963" s="22"/>
      <c r="CE4963" s="22"/>
      <c r="CF4963" s="22"/>
      <c r="CG4963" s="22"/>
      <c r="CH4963" s="22"/>
      <c r="CI4963" s="22"/>
      <c r="CJ4963" s="22"/>
      <c r="CK4963" s="22"/>
      <c r="CL4963" s="22"/>
      <c r="CM4963" s="22"/>
      <c r="CN4963" s="22"/>
      <c r="CO4963" s="22"/>
    </row>
    <row r="4964" spans="1:93" s="2" customFormat="1" x14ac:dyDescent="0.3">
      <c r="A4964" s="73" t="s">
        <v>204</v>
      </c>
      <c r="B4964" s="73" t="s">
        <v>362</v>
      </c>
      <c r="C4964" s="67" t="s">
        <v>406</v>
      </c>
      <c r="D4964" s="67" t="s">
        <v>85</v>
      </c>
      <c r="E4964" s="73"/>
      <c r="F4964" s="73" t="s">
        <v>412</v>
      </c>
      <c r="G4964" s="73" t="s">
        <v>405</v>
      </c>
      <c r="H4964" s="73" t="s">
        <v>405</v>
      </c>
      <c r="I4964" s="73" t="s">
        <v>467</v>
      </c>
      <c r="J4964" s="73" t="s">
        <v>516</v>
      </c>
      <c r="K4964" s="120">
        <v>0.19270999999999999</v>
      </c>
      <c r="L4964" s="48"/>
      <c r="M4964" s="22"/>
      <c r="N4964" s="22"/>
      <c r="O4964" s="22"/>
      <c r="P4964" s="22"/>
      <c r="Q4964" s="22"/>
      <c r="R4964" s="22"/>
      <c r="S4964" s="22"/>
      <c r="T4964" s="2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c r="AQ4964" s="22"/>
      <c r="AR4964" s="22"/>
      <c r="AS4964" s="22"/>
      <c r="AT4964" s="22"/>
      <c r="AU4964" s="22"/>
      <c r="AV4964" s="22"/>
      <c r="AW4964" s="22"/>
      <c r="AX4964" s="22"/>
      <c r="AY4964" s="22"/>
      <c r="AZ4964" s="22"/>
      <c r="BA4964" s="22"/>
      <c r="BB4964" s="22"/>
      <c r="BC4964" s="22"/>
      <c r="BD4964" s="22"/>
      <c r="BE4964" s="22"/>
      <c r="BF4964" s="22"/>
      <c r="BG4964" s="22"/>
      <c r="BH4964" s="22"/>
      <c r="BI4964" s="22"/>
      <c r="BJ4964" s="22"/>
      <c r="BK4964" s="22"/>
      <c r="BL4964" s="22"/>
      <c r="BM4964" s="22"/>
      <c r="BN4964" s="22"/>
      <c r="BO4964" s="22"/>
      <c r="BP4964" s="22"/>
      <c r="BQ4964" s="22"/>
      <c r="BR4964" s="22"/>
      <c r="BS4964" s="22"/>
      <c r="BT4964" s="22"/>
      <c r="BU4964" s="22"/>
      <c r="BV4964" s="22"/>
      <c r="BW4964" s="22"/>
      <c r="BX4964" s="22"/>
      <c r="BY4964" s="22"/>
      <c r="BZ4964" s="22"/>
      <c r="CA4964" s="22"/>
      <c r="CB4964" s="22"/>
      <c r="CC4964" s="22"/>
      <c r="CD4964" s="22"/>
      <c r="CE4964" s="22"/>
      <c r="CF4964" s="22"/>
      <c r="CG4964" s="22"/>
      <c r="CH4964" s="22"/>
      <c r="CI4964" s="22"/>
      <c r="CJ4964" s="22"/>
      <c r="CK4964" s="22"/>
      <c r="CL4964" s="22"/>
      <c r="CM4964" s="22"/>
      <c r="CN4964" s="22"/>
      <c r="CO4964" s="22"/>
    </row>
    <row r="4965" spans="1:93" s="2" customFormat="1" x14ac:dyDescent="0.3">
      <c r="A4965" s="73" t="s">
        <v>204</v>
      </c>
      <c r="B4965" s="73" t="s">
        <v>362</v>
      </c>
      <c r="C4965" s="67" t="s">
        <v>406</v>
      </c>
      <c r="D4965" s="67" t="s">
        <v>85</v>
      </c>
      <c r="E4965" s="73"/>
      <c r="F4965" s="73" t="s">
        <v>412</v>
      </c>
      <c r="G4965" s="73" t="s">
        <v>405</v>
      </c>
      <c r="H4965" s="73" t="s">
        <v>405</v>
      </c>
      <c r="I4965" s="73" t="s">
        <v>468</v>
      </c>
      <c r="J4965" s="73" t="s">
        <v>516</v>
      </c>
      <c r="K4965" s="120">
        <v>1.8400000000000001E-3</v>
      </c>
      <c r="L4965" s="48"/>
      <c r="M4965" s="22"/>
      <c r="N4965" s="22"/>
      <c r="O4965" s="22"/>
      <c r="P4965" s="22"/>
      <c r="Q4965" s="22"/>
      <c r="R4965" s="22"/>
      <c r="S4965" s="22"/>
      <c r="T4965" s="22"/>
      <c r="U4965" s="22"/>
      <c r="V4965" s="22"/>
      <c r="W4965" s="22"/>
      <c r="X4965" s="22"/>
      <c r="Y4965" s="22"/>
      <c r="Z4965" s="22"/>
      <c r="AA4965" s="22"/>
      <c r="AB4965" s="22"/>
      <c r="AC4965" s="22"/>
      <c r="AD4965" s="22"/>
      <c r="AE4965" s="22"/>
      <c r="AF4965" s="22"/>
      <c r="AG4965" s="22"/>
      <c r="AH4965" s="22"/>
      <c r="AI4965" s="22"/>
      <c r="AJ4965" s="22"/>
      <c r="AK4965" s="22"/>
      <c r="AL4965" s="22"/>
      <c r="AM4965" s="22"/>
      <c r="AN4965" s="22"/>
      <c r="AO4965" s="22"/>
      <c r="AP4965" s="22"/>
      <c r="AQ4965" s="22"/>
      <c r="AR4965" s="22"/>
      <c r="AS4965" s="22"/>
      <c r="AT4965" s="22"/>
      <c r="AU4965" s="22"/>
      <c r="AV4965" s="22"/>
      <c r="AW4965" s="22"/>
      <c r="AX4965" s="22"/>
      <c r="AY4965" s="22"/>
      <c r="AZ4965" s="22"/>
      <c r="BA4965" s="22"/>
      <c r="BB4965" s="22"/>
      <c r="BC4965" s="22"/>
      <c r="BD4965" s="22"/>
      <c r="BE4965" s="22"/>
      <c r="BF4965" s="22"/>
      <c r="BG4965" s="22"/>
      <c r="BH4965" s="22"/>
      <c r="BI4965" s="22"/>
      <c r="BJ4965" s="22"/>
      <c r="BK4965" s="22"/>
      <c r="BL4965" s="22"/>
      <c r="BM4965" s="22"/>
      <c r="BN4965" s="22"/>
      <c r="BO4965" s="22"/>
      <c r="BP4965" s="22"/>
      <c r="BQ4965" s="22"/>
      <c r="BR4965" s="22"/>
      <c r="BS4965" s="22"/>
      <c r="BT4965" s="22"/>
      <c r="BU4965" s="22"/>
      <c r="BV4965" s="22"/>
      <c r="BW4965" s="22"/>
      <c r="BX4965" s="22"/>
      <c r="BY4965" s="22"/>
      <c r="BZ4965" s="22"/>
      <c r="CA4965" s="22"/>
      <c r="CB4965" s="22"/>
      <c r="CC4965" s="22"/>
      <c r="CD4965" s="22"/>
      <c r="CE4965" s="22"/>
      <c r="CF4965" s="22"/>
      <c r="CG4965" s="22"/>
      <c r="CH4965" s="22"/>
      <c r="CI4965" s="22"/>
      <c r="CJ4965" s="22"/>
      <c r="CK4965" s="22"/>
      <c r="CL4965" s="22"/>
      <c r="CM4965" s="22"/>
      <c r="CN4965" s="22"/>
      <c r="CO4965" s="22"/>
    </row>
    <row r="4966" spans="1:93" s="2" customFormat="1" x14ac:dyDescent="0.3">
      <c r="A4966" s="73" t="s">
        <v>204</v>
      </c>
      <c r="B4966" s="73" t="s">
        <v>362</v>
      </c>
      <c r="C4966" s="67" t="s">
        <v>406</v>
      </c>
      <c r="D4966" s="67" t="s">
        <v>85</v>
      </c>
      <c r="E4966" s="73"/>
      <c r="F4966" s="73" t="s">
        <v>138</v>
      </c>
      <c r="G4966" s="73" t="s">
        <v>405</v>
      </c>
      <c r="H4966" s="73" t="s">
        <v>405</v>
      </c>
      <c r="I4966" s="73" t="s">
        <v>465</v>
      </c>
      <c r="J4966" s="73" t="s">
        <v>516</v>
      </c>
      <c r="K4966" s="120">
        <v>0.22833000000000001</v>
      </c>
      <c r="L4966" s="48"/>
      <c r="M4966" s="22"/>
      <c r="N4966" s="22"/>
      <c r="O4966" s="22"/>
      <c r="P4966" s="22"/>
      <c r="Q4966" s="22"/>
      <c r="R4966" s="22"/>
      <c r="S4966" s="22"/>
      <c r="T4966" s="2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c r="AQ4966" s="22"/>
      <c r="AR4966" s="22"/>
      <c r="AS4966" s="22"/>
      <c r="AT4966" s="22"/>
      <c r="AU4966" s="22"/>
      <c r="AV4966" s="22"/>
      <c r="AW4966" s="22"/>
      <c r="AX4966" s="22"/>
      <c r="AY4966" s="22"/>
      <c r="AZ4966" s="22"/>
      <c r="BA4966" s="22"/>
      <c r="BB4966" s="22"/>
      <c r="BC4966" s="22"/>
      <c r="BD4966" s="22"/>
      <c r="BE4966" s="22"/>
      <c r="BF4966" s="22"/>
      <c r="BG4966" s="22"/>
      <c r="BH4966" s="22"/>
      <c r="BI4966" s="22"/>
      <c r="BJ4966" s="22"/>
      <c r="BK4966" s="22"/>
      <c r="BL4966" s="22"/>
      <c r="BM4966" s="22"/>
      <c r="BN4966" s="22"/>
      <c r="BO4966" s="22"/>
      <c r="BP4966" s="22"/>
      <c r="BQ4966" s="22"/>
      <c r="BR4966" s="22"/>
      <c r="BS4966" s="22"/>
      <c r="BT4966" s="22"/>
      <c r="BU4966" s="22"/>
      <c r="BV4966" s="22"/>
      <c r="BW4966" s="22"/>
      <c r="BX4966" s="22"/>
      <c r="BY4966" s="22"/>
      <c r="BZ4966" s="22"/>
      <c r="CA4966" s="22"/>
      <c r="CB4966" s="22"/>
      <c r="CC4966" s="22"/>
      <c r="CD4966" s="22"/>
      <c r="CE4966" s="22"/>
      <c r="CF4966" s="22"/>
      <c r="CG4966" s="22"/>
      <c r="CH4966" s="22"/>
      <c r="CI4966" s="22"/>
      <c r="CJ4966" s="22"/>
      <c r="CK4966" s="22"/>
      <c r="CL4966" s="22"/>
      <c r="CM4966" s="22"/>
      <c r="CN4966" s="22"/>
      <c r="CO4966" s="22"/>
    </row>
    <row r="4967" spans="1:93" s="2" customFormat="1" x14ac:dyDescent="0.3">
      <c r="A4967" s="73" t="s">
        <v>204</v>
      </c>
      <c r="B4967" s="73" t="s">
        <v>362</v>
      </c>
      <c r="C4967" s="67" t="s">
        <v>406</v>
      </c>
      <c r="D4967" s="67" t="s">
        <v>85</v>
      </c>
      <c r="E4967" s="73"/>
      <c r="F4967" s="73" t="s">
        <v>138</v>
      </c>
      <c r="G4967" s="73" t="s">
        <v>405</v>
      </c>
      <c r="H4967" s="73" t="s">
        <v>405</v>
      </c>
      <c r="I4967" s="73" t="s">
        <v>466</v>
      </c>
      <c r="J4967" s="73" t="s">
        <v>516</v>
      </c>
      <c r="K4967" s="120">
        <v>2.5000000000000001E-4</v>
      </c>
      <c r="L4967" s="48"/>
      <c r="M4967" s="22"/>
      <c r="N4967" s="22"/>
      <c r="O4967" s="22"/>
      <c r="P4967" s="22"/>
      <c r="Q4967" s="22"/>
      <c r="R4967" s="22"/>
      <c r="S4967" s="22"/>
      <c r="T4967" s="22"/>
      <c r="U4967" s="22"/>
      <c r="V4967" s="22"/>
      <c r="W4967" s="22"/>
      <c r="X4967" s="22"/>
      <c r="Y4967" s="22"/>
      <c r="Z4967" s="22"/>
      <c r="AA4967" s="22"/>
      <c r="AB4967" s="22"/>
      <c r="AC4967" s="22"/>
      <c r="AD4967" s="22"/>
      <c r="AE4967" s="22"/>
      <c r="AF4967" s="22"/>
      <c r="AG4967" s="22"/>
      <c r="AH4967" s="22"/>
      <c r="AI4967" s="22"/>
      <c r="AJ4967" s="22"/>
      <c r="AK4967" s="22"/>
      <c r="AL4967" s="22"/>
      <c r="AM4967" s="22"/>
      <c r="AN4967" s="22"/>
      <c r="AO4967" s="22"/>
      <c r="AP4967" s="22"/>
      <c r="AQ4967" s="22"/>
      <c r="AR4967" s="22"/>
      <c r="AS4967" s="22"/>
      <c r="AT4967" s="22"/>
      <c r="AU4967" s="22"/>
      <c r="AV4967" s="22"/>
      <c r="AW4967" s="22"/>
      <c r="AX4967" s="22"/>
      <c r="AY4967" s="22"/>
      <c r="AZ4967" s="22"/>
      <c r="BA4967" s="22"/>
      <c r="BB4967" s="22"/>
      <c r="BC4967" s="22"/>
      <c r="BD4967" s="22"/>
      <c r="BE4967" s="22"/>
      <c r="BF4967" s="22"/>
      <c r="BG4967" s="22"/>
      <c r="BH4967" s="22"/>
      <c r="BI4967" s="22"/>
      <c r="BJ4967" s="22"/>
      <c r="BK4967" s="22"/>
      <c r="BL4967" s="22"/>
      <c r="BM4967" s="22"/>
      <c r="BN4967" s="22"/>
      <c r="BO4967" s="22"/>
      <c r="BP4967" s="22"/>
      <c r="BQ4967" s="22"/>
      <c r="BR4967" s="22"/>
      <c r="BS4967" s="22"/>
      <c r="BT4967" s="22"/>
      <c r="BU4967" s="22"/>
      <c r="BV4967" s="22"/>
      <c r="BW4967" s="22"/>
      <c r="BX4967" s="22"/>
      <c r="BY4967" s="22"/>
      <c r="BZ4967" s="22"/>
      <c r="CA4967" s="22"/>
      <c r="CB4967" s="22"/>
      <c r="CC4967" s="22"/>
      <c r="CD4967" s="22"/>
      <c r="CE4967" s="22"/>
      <c r="CF4967" s="22"/>
      <c r="CG4967" s="22"/>
      <c r="CH4967" s="22"/>
      <c r="CI4967" s="22"/>
      <c r="CJ4967" s="22"/>
      <c r="CK4967" s="22"/>
      <c r="CL4967" s="22"/>
      <c r="CM4967" s="22"/>
      <c r="CN4967" s="22"/>
      <c r="CO4967" s="22"/>
    </row>
    <row r="4968" spans="1:93" s="2" customFormat="1" x14ac:dyDescent="0.3">
      <c r="A4968" s="73" t="s">
        <v>204</v>
      </c>
      <c r="B4968" s="73" t="s">
        <v>362</v>
      </c>
      <c r="C4968" s="67" t="s">
        <v>406</v>
      </c>
      <c r="D4968" s="67" t="s">
        <v>85</v>
      </c>
      <c r="E4968" s="73"/>
      <c r="F4968" s="73" t="s">
        <v>138</v>
      </c>
      <c r="G4968" s="73" t="s">
        <v>405</v>
      </c>
      <c r="H4968" s="73" t="s">
        <v>405</v>
      </c>
      <c r="I4968" s="73" t="s">
        <v>467</v>
      </c>
      <c r="J4968" s="73" t="s">
        <v>516</v>
      </c>
      <c r="K4968" s="120">
        <v>0.22736999999999999</v>
      </c>
      <c r="L4968" s="48"/>
      <c r="M4968" s="22"/>
      <c r="N4968" s="22"/>
      <c r="O4968" s="22"/>
      <c r="P4968" s="22"/>
      <c r="Q4968" s="22"/>
      <c r="R4968" s="22"/>
      <c r="S4968" s="22"/>
      <c r="T4968" s="2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c r="AQ4968" s="22"/>
      <c r="AR4968" s="22"/>
      <c r="AS4968" s="22"/>
      <c r="AT4968" s="22"/>
      <c r="AU4968" s="22"/>
      <c r="AV4968" s="22"/>
      <c r="AW4968" s="22"/>
      <c r="AX4968" s="22"/>
      <c r="AY4968" s="22"/>
      <c r="AZ4968" s="22"/>
      <c r="BA4968" s="22"/>
      <c r="BB4968" s="22"/>
      <c r="BC4968" s="22"/>
      <c r="BD4968" s="22"/>
      <c r="BE4968" s="22"/>
      <c r="BF4968" s="22"/>
      <c r="BG4968" s="22"/>
      <c r="BH4968" s="22"/>
      <c r="BI4968" s="22"/>
      <c r="BJ4968" s="22"/>
      <c r="BK4968" s="22"/>
      <c r="BL4968" s="22"/>
      <c r="BM4968" s="22"/>
      <c r="BN4968" s="22"/>
      <c r="BO4968" s="22"/>
      <c r="BP4968" s="22"/>
      <c r="BQ4968" s="22"/>
      <c r="BR4968" s="22"/>
      <c r="BS4968" s="22"/>
      <c r="BT4968" s="22"/>
      <c r="BU4968" s="22"/>
      <c r="BV4968" s="22"/>
      <c r="BW4968" s="22"/>
      <c r="BX4968" s="22"/>
      <c r="BY4968" s="22"/>
      <c r="BZ4968" s="22"/>
      <c r="CA4968" s="22"/>
      <c r="CB4968" s="22"/>
      <c r="CC4968" s="22"/>
      <c r="CD4968" s="22"/>
      <c r="CE4968" s="22"/>
      <c r="CF4968" s="22"/>
      <c r="CG4968" s="22"/>
      <c r="CH4968" s="22"/>
      <c r="CI4968" s="22"/>
      <c r="CJ4968" s="22"/>
      <c r="CK4968" s="22"/>
      <c r="CL4968" s="22"/>
      <c r="CM4968" s="22"/>
      <c r="CN4968" s="22"/>
      <c r="CO4968" s="22"/>
    </row>
    <row r="4969" spans="1:93" s="2" customFormat="1" x14ac:dyDescent="0.3">
      <c r="A4969" s="73" t="s">
        <v>204</v>
      </c>
      <c r="B4969" s="73" t="s">
        <v>362</v>
      </c>
      <c r="C4969" s="67" t="s">
        <v>406</v>
      </c>
      <c r="D4969" s="67" t="s">
        <v>85</v>
      </c>
      <c r="E4969" s="73"/>
      <c r="F4969" s="73" t="s">
        <v>138</v>
      </c>
      <c r="G4969" s="73" t="s">
        <v>405</v>
      </c>
      <c r="H4969" s="73" t="s">
        <v>405</v>
      </c>
      <c r="I4969" s="73" t="s">
        <v>468</v>
      </c>
      <c r="J4969" s="73" t="s">
        <v>516</v>
      </c>
      <c r="K4969" s="120">
        <v>7.1000000000000002E-4</v>
      </c>
      <c r="L4969" s="48"/>
      <c r="M4969" s="22"/>
      <c r="N4969" s="22"/>
      <c r="O4969" s="22"/>
      <c r="P4969" s="22"/>
      <c r="Q4969" s="22"/>
      <c r="R4969" s="22"/>
      <c r="S4969" s="22"/>
      <c r="T4969" s="22"/>
      <c r="U4969" s="22"/>
      <c r="V4969" s="22"/>
      <c r="W4969" s="22"/>
      <c r="X4969" s="22"/>
      <c r="Y4969" s="22"/>
      <c r="Z4969" s="22"/>
      <c r="AA4969" s="22"/>
      <c r="AB4969" s="22"/>
      <c r="AC4969" s="22"/>
      <c r="AD4969" s="22"/>
      <c r="AE4969" s="22"/>
      <c r="AF4969" s="22"/>
      <c r="AG4969" s="22"/>
      <c r="AH4969" s="22"/>
      <c r="AI4969" s="22"/>
      <c r="AJ4969" s="22"/>
      <c r="AK4969" s="22"/>
      <c r="AL4969" s="22"/>
      <c r="AM4969" s="22"/>
      <c r="AN4969" s="22"/>
      <c r="AO4969" s="22"/>
      <c r="AP4969" s="22"/>
      <c r="AQ4969" s="22"/>
      <c r="AR4969" s="22"/>
      <c r="AS4969" s="22"/>
      <c r="AT4969" s="22"/>
      <c r="AU4969" s="22"/>
      <c r="AV4969" s="22"/>
      <c r="AW4969" s="22"/>
      <c r="AX4969" s="22"/>
      <c r="AY4969" s="22"/>
      <c r="AZ4969" s="22"/>
      <c r="BA4969" s="22"/>
      <c r="BB4969" s="22"/>
      <c r="BC4969" s="22"/>
      <c r="BD4969" s="22"/>
      <c r="BE4969" s="22"/>
      <c r="BF4969" s="22"/>
      <c r="BG4969" s="22"/>
      <c r="BH4969" s="22"/>
      <c r="BI4969" s="22"/>
      <c r="BJ4969" s="22"/>
      <c r="BK4969" s="22"/>
      <c r="BL4969" s="22"/>
      <c r="BM4969" s="22"/>
      <c r="BN4969" s="22"/>
      <c r="BO4969" s="22"/>
      <c r="BP4969" s="22"/>
      <c r="BQ4969" s="22"/>
      <c r="BR4969" s="22"/>
      <c r="BS4969" s="22"/>
      <c r="BT4969" s="22"/>
      <c r="BU4969" s="22"/>
      <c r="BV4969" s="22"/>
      <c r="BW4969" s="22"/>
      <c r="BX4969" s="22"/>
      <c r="BY4969" s="22"/>
      <c r="BZ4969" s="22"/>
      <c r="CA4969" s="22"/>
      <c r="CB4969" s="22"/>
      <c r="CC4969" s="22"/>
      <c r="CD4969" s="22"/>
      <c r="CE4969" s="22"/>
      <c r="CF4969" s="22"/>
      <c r="CG4969" s="22"/>
      <c r="CH4969" s="22"/>
      <c r="CI4969" s="22"/>
      <c r="CJ4969" s="22"/>
      <c r="CK4969" s="22"/>
      <c r="CL4969" s="22"/>
      <c r="CM4969" s="22"/>
      <c r="CN4969" s="22"/>
      <c r="CO4969" s="22"/>
    </row>
    <row r="4970" spans="1:93" s="2" customFormat="1" x14ac:dyDescent="0.3">
      <c r="A4970" s="73" t="s">
        <v>204</v>
      </c>
      <c r="B4970" s="73" t="s">
        <v>362</v>
      </c>
      <c r="C4970" s="67" t="s">
        <v>406</v>
      </c>
      <c r="D4970" s="67" t="s">
        <v>85</v>
      </c>
      <c r="E4970" s="73"/>
      <c r="F4970" s="73" t="s">
        <v>77</v>
      </c>
      <c r="G4970" s="73" t="s">
        <v>405</v>
      </c>
      <c r="H4970" s="73" t="s">
        <v>405</v>
      </c>
      <c r="I4970" s="73" t="s">
        <v>465</v>
      </c>
      <c r="J4970" s="73" t="s">
        <v>516</v>
      </c>
      <c r="K4970" s="25"/>
      <c r="L4970" s="48"/>
      <c r="M4970" s="22"/>
      <c r="N4970" s="22"/>
      <c r="O4970" s="22"/>
      <c r="P4970" s="22"/>
      <c r="Q4970" s="22"/>
      <c r="R4970" s="22"/>
      <c r="S4970" s="22"/>
      <c r="T4970" s="2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c r="AQ4970" s="22"/>
      <c r="AR4970" s="22"/>
      <c r="AS4970" s="22"/>
      <c r="AT4970" s="22"/>
      <c r="AU4970" s="22"/>
      <c r="AV4970" s="22"/>
      <c r="AW4970" s="22"/>
      <c r="AX4970" s="22"/>
      <c r="AY4970" s="22"/>
      <c r="AZ4970" s="22"/>
      <c r="BA4970" s="22"/>
      <c r="BB4970" s="22"/>
      <c r="BC4970" s="22"/>
      <c r="BD4970" s="22"/>
      <c r="BE4970" s="22"/>
      <c r="BF4970" s="22"/>
      <c r="BG4970" s="22"/>
      <c r="BH4970" s="22"/>
      <c r="BI4970" s="22"/>
      <c r="BJ4970" s="22"/>
      <c r="BK4970" s="22"/>
      <c r="BL4970" s="22"/>
      <c r="BM4970" s="22"/>
      <c r="BN4970" s="22"/>
      <c r="BO4970" s="22"/>
      <c r="BP4970" s="22"/>
      <c r="BQ4970" s="22"/>
      <c r="BR4970" s="22"/>
      <c r="BS4970" s="22"/>
      <c r="BT4970" s="22"/>
      <c r="BU4970" s="22"/>
      <c r="BV4970" s="22"/>
      <c r="BW4970" s="22"/>
      <c r="BX4970" s="22"/>
      <c r="BY4970" s="22"/>
      <c r="BZ4970" s="22"/>
      <c r="CA4970" s="22"/>
      <c r="CB4970" s="22"/>
      <c r="CC4970" s="22"/>
      <c r="CD4970" s="22"/>
      <c r="CE4970" s="22"/>
      <c r="CF4970" s="22"/>
      <c r="CG4970" s="22"/>
      <c r="CH4970" s="22"/>
      <c r="CI4970" s="22"/>
      <c r="CJ4970" s="22"/>
      <c r="CK4970" s="22"/>
      <c r="CL4970" s="22"/>
      <c r="CM4970" s="22"/>
      <c r="CN4970" s="22"/>
      <c r="CO4970" s="22"/>
    </row>
    <row r="4971" spans="1:93" s="2" customFormat="1" x14ac:dyDescent="0.3">
      <c r="A4971" s="73" t="s">
        <v>204</v>
      </c>
      <c r="B4971" s="73" t="s">
        <v>362</v>
      </c>
      <c r="C4971" s="67" t="s">
        <v>406</v>
      </c>
      <c r="D4971" s="67" t="s">
        <v>85</v>
      </c>
      <c r="E4971" s="73"/>
      <c r="F4971" s="73" t="s">
        <v>77</v>
      </c>
      <c r="G4971" s="73" t="s">
        <v>405</v>
      </c>
      <c r="H4971" s="73" t="s">
        <v>405</v>
      </c>
      <c r="I4971" s="73" t="s">
        <v>466</v>
      </c>
      <c r="J4971" s="73" t="s">
        <v>516</v>
      </c>
      <c r="K4971" s="25"/>
      <c r="L4971" s="48"/>
      <c r="M4971" s="22"/>
      <c r="N4971" s="22"/>
      <c r="O4971" s="22"/>
      <c r="P4971" s="22"/>
      <c r="Q4971" s="22"/>
      <c r="R4971" s="22"/>
      <c r="S4971" s="22"/>
      <c r="T4971" s="22"/>
      <c r="U4971" s="22"/>
      <c r="V4971" s="22"/>
      <c r="W4971" s="22"/>
      <c r="X4971" s="22"/>
      <c r="Y4971" s="22"/>
      <c r="Z4971" s="22"/>
      <c r="AA4971" s="22"/>
      <c r="AB4971" s="22"/>
      <c r="AC4971" s="22"/>
      <c r="AD4971" s="22"/>
      <c r="AE4971" s="22"/>
      <c r="AF4971" s="22"/>
      <c r="AG4971" s="22"/>
      <c r="AH4971" s="22"/>
      <c r="AI4971" s="22"/>
      <c r="AJ4971" s="22"/>
      <c r="AK4971" s="22"/>
      <c r="AL4971" s="22"/>
      <c r="AM4971" s="22"/>
      <c r="AN4971" s="22"/>
      <c r="AO4971" s="22"/>
      <c r="AP4971" s="22"/>
      <c r="AQ4971" s="22"/>
      <c r="AR4971" s="22"/>
      <c r="AS4971" s="22"/>
      <c r="AT4971" s="22"/>
      <c r="AU4971" s="22"/>
      <c r="AV4971" s="22"/>
      <c r="AW4971" s="22"/>
      <c r="AX4971" s="22"/>
      <c r="AY4971" s="22"/>
      <c r="AZ4971" s="22"/>
      <c r="BA4971" s="22"/>
      <c r="BB4971" s="22"/>
      <c r="BC4971" s="22"/>
      <c r="BD4971" s="22"/>
      <c r="BE4971" s="22"/>
      <c r="BF4971" s="22"/>
      <c r="BG4971" s="22"/>
      <c r="BH4971" s="22"/>
      <c r="BI4971" s="22"/>
      <c r="BJ4971" s="22"/>
      <c r="BK4971" s="22"/>
      <c r="BL4971" s="22"/>
      <c r="BM4971" s="22"/>
      <c r="BN4971" s="22"/>
      <c r="BO4971" s="22"/>
      <c r="BP4971" s="22"/>
      <c r="BQ4971" s="22"/>
      <c r="BR4971" s="22"/>
      <c r="BS4971" s="22"/>
      <c r="BT4971" s="22"/>
      <c r="BU4971" s="22"/>
      <c r="BV4971" s="22"/>
      <c r="BW4971" s="22"/>
      <c r="BX4971" s="22"/>
      <c r="BY4971" s="22"/>
      <c r="BZ4971" s="22"/>
      <c r="CA4971" s="22"/>
      <c r="CB4971" s="22"/>
      <c r="CC4971" s="22"/>
      <c r="CD4971" s="22"/>
      <c r="CE4971" s="22"/>
      <c r="CF4971" s="22"/>
      <c r="CG4971" s="22"/>
      <c r="CH4971" s="22"/>
      <c r="CI4971" s="22"/>
      <c r="CJ4971" s="22"/>
      <c r="CK4971" s="22"/>
      <c r="CL4971" s="22"/>
      <c r="CM4971" s="22"/>
      <c r="CN4971" s="22"/>
      <c r="CO4971" s="22"/>
    </row>
    <row r="4972" spans="1:93" s="2" customFormat="1" x14ac:dyDescent="0.3">
      <c r="A4972" s="73" t="s">
        <v>204</v>
      </c>
      <c r="B4972" s="73" t="s">
        <v>362</v>
      </c>
      <c r="C4972" s="67" t="s">
        <v>406</v>
      </c>
      <c r="D4972" s="67" t="s">
        <v>85</v>
      </c>
      <c r="E4972" s="73"/>
      <c r="F4972" s="73" t="s">
        <v>77</v>
      </c>
      <c r="G4972" s="73" t="s">
        <v>405</v>
      </c>
      <c r="H4972" s="73" t="s">
        <v>405</v>
      </c>
      <c r="I4972" s="73" t="s">
        <v>467</v>
      </c>
      <c r="J4972" s="73" t="s">
        <v>516</v>
      </c>
      <c r="K4972" s="25"/>
      <c r="L4972" s="48"/>
      <c r="M4972" s="22"/>
      <c r="N4972" s="22"/>
      <c r="O4972" s="22"/>
      <c r="P4972" s="22"/>
      <c r="Q4972" s="22"/>
      <c r="R4972" s="22"/>
      <c r="S4972" s="22"/>
      <c r="T4972" s="2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c r="AQ4972" s="22"/>
      <c r="AR4972" s="22"/>
      <c r="AS4972" s="22"/>
      <c r="AT4972" s="22"/>
      <c r="AU4972" s="22"/>
      <c r="AV4972" s="22"/>
      <c r="AW4972" s="22"/>
      <c r="AX4972" s="22"/>
      <c r="AY4972" s="22"/>
      <c r="AZ4972" s="22"/>
      <c r="BA4972" s="22"/>
      <c r="BB4972" s="22"/>
      <c r="BC4972" s="22"/>
      <c r="BD4972" s="22"/>
      <c r="BE4972" s="22"/>
      <c r="BF4972" s="22"/>
      <c r="BG4972" s="22"/>
      <c r="BH4972" s="22"/>
      <c r="BI4972" s="22"/>
      <c r="BJ4972" s="22"/>
      <c r="BK4972" s="22"/>
      <c r="BL4972" s="22"/>
      <c r="BM4972" s="22"/>
      <c r="BN4972" s="22"/>
      <c r="BO4972" s="22"/>
      <c r="BP4972" s="22"/>
      <c r="BQ4972" s="22"/>
      <c r="BR4972" s="22"/>
      <c r="BS4972" s="22"/>
      <c r="BT4972" s="22"/>
      <c r="BU4972" s="22"/>
      <c r="BV4972" s="22"/>
      <c r="BW4972" s="22"/>
      <c r="BX4972" s="22"/>
      <c r="BY4972" s="22"/>
      <c r="BZ4972" s="22"/>
      <c r="CA4972" s="22"/>
      <c r="CB4972" s="22"/>
      <c r="CC4972" s="22"/>
      <c r="CD4972" s="22"/>
      <c r="CE4972" s="22"/>
      <c r="CF4972" s="22"/>
      <c r="CG4972" s="22"/>
      <c r="CH4972" s="22"/>
      <c r="CI4972" s="22"/>
      <c r="CJ4972" s="22"/>
      <c r="CK4972" s="22"/>
      <c r="CL4972" s="22"/>
      <c r="CM4972" s="22"/>
      <c r="CN4972" s="22"/>
      <c r="CO4972" s="22"/>
    </row>
    <row r="4973" spans="1:93" s="2" customFormat="1" x14ac:dyDescent="0.3">
      <c r="A4973" s="73" t="s">
        <v>204</v>
      </c>
      <c r="B4973" s="73" t="s">
        <v>362</v>
      </c>
      <c r="C4973" s="67" t="s">
        <v>406</v>
      </c>
      <c r="D4973" s="67" t="s">
        <v>85</v>
      </c>
      <c r="E4973" s="73"/>
      <c r="F4973" s="73" t="s">
        <v>77</v>
      </c>
      <c r="G4973" s="73" t="s">
        <v>405</v>
      </c>
      <c r="H4973" s="73" t="s">
        <v>405</v>
      </c>
      <c r="I4973" s="73" t="s">
        <v>468</v>
      </c>
      <c r="J4973" s="73" t="s">
        <v>516</v>
      </c>
      <c r="K4973" s="25"/>
      <c r="L4973" s="48"/>
      <c r="M4973" s="22"/>
      <c r="N4973" s="22"/>
      <c r="O4973" s="22"/>
      <c r="P4973" s="22"/>
      <c r="Q4973" s="22"/>
      <c r="R4973" s="22"/>
      <c r="S4973" s="22"/>
      <c r="T4973" s="22"/>
      <c r="U4973" s="22"/>
      <c r="V4973" s="22"/>
      <c r="W4973" s="22"/>
      <c r="X4973" s="22"/>
      <c r="Y4973" s="22"/>
      <c r="Z4973" s="22"/>
      <c r="AA4973" s="22"/>
      <c r="AB4973" s="22"/>
      <c r="AC4973" s="22"/>
      <c r="AD4973" s="22"/>
      <c r="AE4973" s="22"/>
      <c r="AF4973" s="22"/>
      <c r="AG4973" s="22"/>
      <c r="AH4973" s="22"/>
      <c r="AI4973" s="22"/>
      <c r="AJ4973" s="22"/>
      <c r="AK4973" s="22"/>
      <c r="AL4973" s="22"/>
      <c r="AM4973" s="22"/>
      <c r="AN4973" s="22"/>
      <c r="AO4973" s="22"/>
      <c r="AP4973" s="22"/>
      <c r="AQ4973" s="22"/>
      <c r="AR4973" s="22"/>
      <c r="AS4973" s="22"/>
      <c r="AT4973" s="22"/>
      <c r="AU4973" s="22"/>
      <c r="AV4973" s="22"/>
      <c r="AW4973" s="22"/>
      <c r="AX4973" s="22"/>
      <c r="AY4973" s="22"/>
      <c r="AZ4973" s="22"/>
      <c r="BA4973" s="22"/>
      <c r="BB4973" s="22"/>
      <c r="BC4973" s="22"/>
      <c r="BD4973" s="22"/>
      <c r="BE4973" s="22"/>
      <c r="BF4973" s="22"/>
      <c r="BG4973" s="22"/>
      <c r="BH4973" s="22"/>
      <c r="BI4973" s="22"/>
      <c r="BJ4973" s="22"/>
      <c r="BK4973" s="22"/>
      <c r="BL4973" s="22"/>
      <c r="BM4973" s="22"/>
      <c r="BN4973" s="22"/>
      <c r="BO4973" s="22"/>
      <c r="BP4973" s="22"/>
      <c r="BQ4973" s="22"/>
      <c r="BR4973" s="22"/>
      <c r="BS4973" s="22"/>
      <c r="BT4973" s="22"/>
      <c r="BU4973" s="22"/>
      <c r="BV4973" s="22"/>
      <c r="BW4973" s="22"/>
      <c r="BX4973" s="22"/>
      <c r="BY4973" s="22"/>
      <c r="BZ4973" s="22"/>
      <c r="CA4973" s="22"/>
      <c r="CB4973" s="22"/>
      <c r="CC4973" s="22"/>
      <c r="CD4973" s="22"/>
      <c r="CE4973" s="22"/>
      <c r="CF4973" s="22"/>
      <c r="CG4973" s="22"/>
      <c r="CH4973" s="22"/>
      <c r="CI4973" s="22"/>
      <c r="CJ4973" s="22"/>
      <c r="CK4973" s="22"/>
      <c r="CL4973" s="22"/>
      <c r="CM4973" s="22"/>
      <c r="CN4973" s="22"/>
      <c r="CO4973" s="22"/>
    </row>
    <row r="4974" spans="1:93" s="2" customFormat="1" x14ac:dyDescent="0.3">
      <c r="A4974" s="73" t="s">
        <v>204</v>
      </c>
      <c r="B4974" s="73" t="s">
        <v>362</v>
      </c>
      <c r="C4974" s="67" t="s">
        <v>406</v>
      </c>
      <c r="D4974" s="67" t="s">
        <v>85</v>
      </c>
      <c r="E4974" s="73"/>
      <c r="F4974" s="73" t="s">
        <v>316</v>
      </c>
      <c r="G4974" s="73" t="s">
        <v>405</v>
      </c>
      <c r="H4974" s="73" t="s">
        <v>405</v>
      </c>
      <c r="I4974" s="73" t="s">
        <v>465</v>
      </c>
      <c r="J4974" s="73" t="s">
        <v>516</v>
      </c>
      <c r="K4974" s="25"/>
      <c r="L4974" s="48"/>
      <c r="M4974" s="22"/>
      <c r="N4974" s="22"/>
      <c r="O4974" s="22"/>
      <c r="P4974" s="22"/>
      <c r="Q4974" s="22"/>
      <c r="R4974" s="22"/>
      <c r="S4974" s="22"/>
      <c r="T4974" s="2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c r="AQ4974" s="22"/>
      <c r="AR4974" s="22"/>
      <c r="AS4974" s="22"/>
      <c r="AT4974" s="22"/>
      <c r="AU4974" s="22"/>
      <c r="AV4974" s="22"/>
      <c r="AW4974" s="22"/>
      <c r="AX4974" s="22"/>
      <c r="AY4974" s="22"/>
      <c r="AZ4974" s="22"/>
      <c r="BA4974" s="22"/>
      <c r="BB4974" s="22"/>
      <c r="BC4974" s="22"/>
      <c r="BD4974" s="22"/>
      <c r="BE4974" s="22"/>
      <c r="BF4974" s="22"/>
      <c r="BG4974" s="22"/>
      <c r="BH4974" s="22"/>
      <c r="BI4974" s="22"/>
      <c r="BJ4974" s="22"/>
      <c r="BK4974" s="22"/>
      <c r="BL4974" s="22"/>
      <c r="BM4974" s="22"/>
      <c r="BN4974" s="22"/>
      <c r="BO4974" s="22"/>
      <c r="BP4974" s="22"/>
      <c r="BQ4974" s="22"/>
      <c r="BR4974" s="22"/>
      <c r="BS4974" s="22"/>
      <c r="BT4974" s="22"/>
      <c r="BU4974" s="22"/>
      <c r="BV4974" s="22"/>
      <c r="BW4974" s="22"/>
      <c r="BX4974" s="22"/>
      <c r="BY4974" s="22"/>
      <c r="BZ4974" s="22"/>
      <c r="CA4974" s="22"/>
      <c r="CB4974" s="22"/>
      <c r="CC4974" s="22"/>
      <c r="CD4974" s="22"/>
      <c r="CE4974" s="22"/>
      <c r="CF4974" s="22"/>
      <c r="CG4974" s="22"/>
      <c r="CH4974" s="22"/>
      <c r="CI4974" s="22"/>
      <c r="CJ4974" s="22"/>
      <c r="CK4974" s="22"/>
      <c r="CL4974" s="22"/>
      <c r="CM4974" s="22"/>
      <c r="CN4974" s="22"/>
      <c r="CO4974" s="22"/>
    </row>
    <row r="4975" spans="1:93" s="2" customFormat="1" x14ac:dyDescent="0.3">
      <c r="A4975" s="73" t="s">
        <v>204</v>
      </c>
      <c r="B4975" s="73" t="s">
        <v>362</v>
      </c>
      <c r="C4975" s="67" t="s">
        <v>406</v>
      </c>
      <c r="D4975" s="67" t="s">
        <v>85</v>
      </c>
      <c r="E4975" s="73"/>
      <c r="F4975" s="73" t="s">
        <v>316</v>
      </c>
      <c r="G4975" s="73" t="s">
        <v>405</v>
      </c>
      <c r="H4975" s="73" t="s">
        <v>405</v>
      </c>
      <c r="I4975" s="73" t="s">
        <v>466</v>
      </c>
      <c r="J4975" s="73" t="s">
        <v>516</v>
      </c>
      <c r="K4975" s="25"/>
      <c r="L4975" s="48"/>
      <c r="M4975" s="22"/>
      <c r="N4975" s="22"/>
      <c r="O4975" s="22"/>
      <c r="P4975" s="22"/>
      <c r="Q4975" s="22"/>
      <c r="R4975" s="22"/>
      <c r="S4975" s="22"/>
      <c r="T4975" s="22"/>
      <c r="U4975" s="22"/>
      <c r="V4975" s="22"/>
      <c r="W4975" s="22"/>
      <c r="X4975" s="22"/>
      <c r="Y4975" s="22"/>
      <c r="Z4975" s="22"/>
      <c r="AA4975" s="22"/>
      <c r="AB4975" s="22"/>
      <c r="AC4975" s="22"/>
      <c r="AD4975" s="22"/>
      <c r="AE4975" s="22"/>
      <c r="AF4975" s="22"/>
      <c r="AG4975" s="22"/>
      <c r="AH4975" s="22"/>
      <c r="AI4975" s="22"/>
      <c r="AJ4975" s="22"/>
      <c r="AK4975" s="22"/>
      <c r="AL4975" s="22"/>
      <c r="AM4975" s="22"/>
      <c r="AN4975" s="22"/>
      <c r="AO4975" s="22"/>
      <c r="AP4975" s="22"/>
      <c r="AQ4975" s="22"/>
      <c r="AR4975" s="22"/>
      <c r="AS4975" s="22"/>
      <c r="AT4975" s="22"/>
      <c r="AU4975" s="22"/>
      <c r="AV4975" s="22"/>
      <c r="AW4975" s="22"/>
      <c r="AX4975" s="22"/>
      <c r="AY4975" s="22"/>
      <c r="AZ4975" s="22"/>
      <c r="BA4975" s="22"/>
      <c r="BB4975" s="22"/>
      <c r="BC4975" s="22"/>
      <c r="BD4975" s="22"/>
      <c r="BE4975" s="22"/>
      <c r="BF4975" s="22"/>
      <c r="BG4975" s="22"/>
      <c r="BH4975" s="22"/>
      <c r="BI4975" s="22"/>
      <c r="BJ4975" s="22"/>
      <c r="BK4975" s="22"/>
      <c r="BL4975" s="22"/>
      <c r="BM4975" s="22"/>
      <c r="BN4975" s="22"/>
      <c r="BO4975" s="22"/>
      <c r="BP4975" s="22"/>
      <c r="BQ4975" s="22"/>
      <c r="BR4975" s="22"/>
      <c r="BS4975" s="22"/>
      <c r="BT4975" s="22"/>
      <c r="BU4975" s="22"/>
      <c r="BV4975" s="22"/>
      <c r="BW4975" s="22"/>
      <c r="BX4975" s="22"/>
      <c r="BY4975" s="22"/>
      <c r="BZ4975" s="22"/>
      <c r="CA4975" s="22"/>
      <c r="CB4975" s="22"/>
      <c r="CC4975" s="22"/>
      <c r="CD4975" s="22"/>
      <c r="CE4975" s="22"/>
      <c r="CF4975" s="22"/>
      <c r="CG4975" s="22"/>
      <c r="CH4975" s="22"/>
      <c r="CI4975" s="22"/>
      <c r="CJ4975" s="22"/>
      <c r="CK4975" s="22"/>
      <c r="CL4975" s="22"/>
      <c r="CM4975" s="22"/>
      <c r="CN4975" s="22"/>
      <c r="CO4975" s="22"/>
    </row>
    <row r="4976" spans="1:93" s="2" customFormat="1" x14ac:dyDescent="0.3">
      <c r="A4976" s="73" t="s">
        <v>204</v>
      </c>
      <c r="B4976" s="73" t="s">
        <v>362</v>
      </c>
      <c r="C4976" s="67" t="s">
        <v>406</v>
      </c>
      <c r="D4976" s="67" t="s">
        <v>85</v>
      </c>
      <c r="E4976" s="73"/>
      <c r="F4976" s="73" t="s">
        <v>316</v>
      </c>
      <c r="G4976" s="73" t="s">
        <v>405</v>
      </c>
      <c r="H4976" s="73" t="s">
        <v>405</v>
      </c>
      <c r="I4976" s="73" t="s">
        <v>467</v>
      </c>
      <c r="J4976" s="73" t="s">
        <v>516</v>
      </c>
      <c r="K4976" s="25"/>
      <c r="L4976" s="48"/>
      <c r="M4976" s="22"/>
      <c r="N4976" s="22"/>
      <c r="O4976" s="22"/>
      <c r="P4976" s="22"/>
      <c r="Q4976" s="22"/>
      <c r="R4976" s="22"/>
      <c r="S4976" s="22"/>
      <c r="T4976" s="2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c r="AQ4976" s="22"/>
      <c r="AR4976" s="22"/>
      <c r="AS4976" s="22"/>
      <c r="AT4976" s="22"/>
      <c r="AU4976" s="22"/>
      <c r="AV4976" s="22"/>
      <c r="AW4976" s="22"/>
      <c r="AX4976" s="22"/>
      <c r="AY4976" s="22"/>
      <c r="AZ4976" s="22"/>
      <c r="BA4976" s="22"/>
      <c r="BB4976" s="22"/>
      <c r="BC4976" s="22"/>
      <c r="BD4976" s="22"/>
      <c r="BE4976" s="22"/>
      <c r="BF4976" s="22"/>
      <c r="BG4976" s="22"/>
      <c r="BH4976" s="22"/>
      <c r="BI4976" s="22"/>
      <c r="BJ4976" s="22"/>
      <c r="BK4976" s="22"/>
      <c r="BL4976" s="22"/>
      <c r="BM4976" s="22"/>
      <c r="BN4976" s="22"/>
      <c r="BO4976" s="22"/>
      <c r="BP4976" s="22"/>
      <c r="BQ4976" s="22"/>
      <c r="BR4976" s="22"/>
      <c r="BS4976" s="22"/>
      <c r="BT4976" s="22"/>
      <c r="BU4976" s="22"/>
      <c r="BV4976" s="22"/>
      <c r="BW4976" s="22"/>
      <c r="BX4976" s="22"/>
      <c r="BY4976" s="22"/>
      <c r="BZ4976" s="22"/>
      <c r="CA4976" s="22"/>
      <c r="CB4976" s="22"/>
      <c r="CC4976" s="22"/>
      <c r="CD4976" s="22"/>
      <c r="CE4976" s="22"/>
      <c r="CF4976" s="22"/>
      <c r="CG4976" s="22"/>
      <c r="CH4976" s="22"/>
      <c r="CI4976" s="22"/>
      <c r="CJ4976" s="22"/>
      <c r="CK4976" s="22"/>
      <c r="CL4976" s="22"/>
      <c r="CM4976" s="22"/>
      <c r="CN4976" s="22"/>
      <c r="CO4976" s="22"/>
    </row>
    <row r="4977" spans="1:93" s="2" customFormat="1" x14ac:dyDescent="0.3">
      <c r="A4977" s="73" t="s">
        <v>204</v>
      </c>
      <c r="B4977" s="73" t="s">
        <v>362</v>
      </c>
      <c r="C4977" s="67" t="s">
        <v>406</v>
      </c>
      <c r="D4977" s="67" t="s">
        <v>85</v>
      </c>
      <c r="E4977" s="73"/>
      <c r="F4977" s="73" t="s">
        <v>316</v>
      </c>
      <c r="G4977" s="73" t="s">
        <v>405</v>
      </c>
      <c r="H4977" s="73" t="s">
        <v>405</v>
      </c>
      <c r="I4977" s="73" t="s">
        <v>468</v>
      </c>
      <c r="J4977" s="73" t="s">
        <v>516</v>
      </c>
      <c r="K4977" s="25"/>
      <c r="L4977" s="48"/>
      <c r="M4977" s="22"/>
      <c r="N4977" s="22"/>
      <c r="O4977" s="22"/>
      <c r="P4977" s="22"/>
      <c r="Q4977" s="22"/>
      <c r="R4977" s="22"/>
      <c r="S4977" s="22"/>
      <c r="T4977" s="22"/>
      <c r="U4977" s="22"/>
      <c r="V4977" s="22"/>
      <c r="W4977" s="22"/>
      <c r="X4977" s="22"/>
      <c r="Y4977" s="22"/>
      <c r="Z4977" s="22"/>
      <c r="AA4977" s="22"/>
      <c r="AB4977" s="22"/>
      <c r="AC4977" s="22"/>
      <c r="AD4977" s="22"/>
      <c r="AE4977" s="22"/>
      <c r="AF4977" s="22"/>
      <c r="AG4977" s="22"/>
      <c r="AH4977" s="22"/>
      <c r="AI4977" s="22"/>
      <c r="AJ4977" s="22"/>
      <c r="AK4977" s="22"/>
      <c r="AL4977" s="22"/>
      <c r="AM4977" s="22"/>
      <c r="AN4977" s="22"/>
      <c r="AO4977" s="22"/>
      <c r="AP4977" s="22"/>
      <c r="AQ4977" s="22"/>
      <c r="AR4977" s="22"/>
      <c r="AS4977" s="22"/>
      <c r="AT4977" s="22"/>
      <c r="AU4977" s="22"/>
      <c r="AV4977" s="22"/>
      <c r="AW4977" s="22"/>
      <c r="AX4977" s="22"/>
      <c r="AY4977" s="22"/>
      <c r="AZ4977" s="22"/>
      <c r="BA4977" s="22"/>
      <c r="BB4977" s="22"/>
      <c r="BC4977" s="22"/>
      <c r="BD4977" s="22"/>
      <c r="BE4977" s="22"/>
      <c r="BF4977" s="22"/>
      <c r="BG4977" s="22"/>
      <c r="BH4977" s="22"/>
      <c r="BI4977" s="22"/>
      <c r="BJ4977" s="22"/>
      <c r="BK4977" s="22"/>
      <c r="BL4977" s="22"/>
      <c r="BM4977" s="22"/>
      <c r="BN4977" s="22"/>
      <c r="BO4977" s="22"/>
      <c r="BP4977" s="22"/>
      <c r="BQ4977" s="22"/>
      <c r="BR4977" s="22"/>
      <c r="BS4977" s="22"/>
      <c r="BT4977" s="22"/>
      <c r="BU4977" s="22"/>
      <c r="BV4977" s="22"/>
      <c r="BW4977" s="22"/>
      <c r="BX4977" s="22"/>
      <c r="BY4977" s="22"/>
      <c r="BZ4977" s="22"/>
      <c r="CA4977" s="22"/>
      <c r="CB4977" s="22"/>
      <c r="CC4977" s="22"/>
      <c r="CD4977" s="22"/>
      <c r="CE4977" s="22"/>
      <c r="CF4977" s="22"/>
      <c r="CG4977" s="22"/>
      <c r="CH4977" s="22"/>
      <c r="CI4977" s="22"/>
      <c r="CJ4977" s="22"/>
      <c r="CK4977" s="22"/>
      <c r="CL4977" s="22"/>
      <c r="CM4977" s="22"/>
      <c r="CN4977" s="22"/>
      <c r="CO4977" s="22"/>
    </row>
    <row r="4978" spans="1:93" s="2" customFormat="1" x14ac:dyDescent="0.3">
      <c r="A4978" s="73" t="s">
        <v>204</v>
      </c>
      <c r="B4978" s="73" t="s">
        <v>362</v>
      </c>
      <c r="C4978" s="67" t="s">
        <v>406</v>
      </c>
      <c r="D4978" s="67" t="s">
        <v>85</v>
      </c>
      <c r="E4978" s="73"/>
      <c r="F4978" s="73" t="s">
        <v>375</v>
      </c>
      <c r="G4978" s="73" t="s">
        <v>405</v>
      </c>
      <c r="H4978" s="73" t="s">
        <v>405</v>
      </c>
      <c r="I4978" s="73" t="s">
        <v>465</v>
      </c>
      <c r="J4978" s="73" t="s">
        <v>516</v>
      </c>
      <c r="K4978" s="25"/>
      <c r="L4978" s="48"/>
      <c r="M4978" s="22"/>
      <c r="N4978" s="22"/>
      <c r="O4978" s="22"/>
      <c r="P4978" s="22"/>
      <c r="Q4978" s="22"/>
      <c r="R4978" s="22"/>
      <c r="S4978" s="22"/>
      <c r="T4978" s="2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c r="AQ4978" s="22"/>
      <c r="AR4978" s="22"/>
      <c r="AS4978" s="22"/>
      <c r="AT4978" s="22"/>
      <c r="AU4978" s="22"/>
      <c r="AV4978" s="22"/>
      <c r="AW4978" s="22"/>
      <c r="AX4978" s="22"/>
      <c r="AY4978" s="22"/>
      <c r="AZ4978" s="22"/>
      <c r="BA4978" s="22"/>
      <c r="BB4978" s="22"/>
      <c r="BC4978" s="22"/>
      <c r="BD4978" s="22"/>
      <c r="BE4978" s="22"/>
      <c r="BF4978" s="22"/>
      <c r="BG4978" s="22"/>
      <c r="BH4978" s="22"/>
      <c r="BI4978" s="22"/>
      <c r="BJ4978" s="22"/>
      <c r="BK4978" s="22"/>
      <c r="BL4978" s="22"/>
      <c r="BM4978" s="22"/>
      <c r="BN4978" s="22"/>
      <c r="BO4978" s="22"/>
      <c r="BP4978" s="22"/>
      <c r="BQ4978" s="22"/>
      <c r="BR4978" s="22"/>
      <c r="BS4978" s="22"/>
      <c r="BT4978" s="22"/>
      <c r="BU4978" s="22"/>
      <c r="BV4978" s="22"/>
      <c r="BW4978" s="22"/>
      <c r="BX4978" s="22"/>
      <c r="BY4978" s="22"/>
      <c r="BZ4978" s="22"/>
      <c r="CA4978" s="22"/>
      <c r="CB4978" s="22"/>
      <c r="CC4978" s="22"/>
      <c r="CD4978" s="22"/>
      <c r="CE4978" s="22"/>
      <c r="CF4978" s="22"/>
      <c r="CG4978" s="22"/>
      <c r="CH4978" s="22"/>
      <c r="CI4978" s="22"/>
      <c r="CJ4978" s="22"/>
      <c r="CK4978" s="22"/>
      <c r="CL4978" s="22"/>
      <c r="CM4978" s="22"/>
      <c r="CN4978" s="22"/>
      <c r="CO4978" s="22"/>
    </row>
    <row r="4979" spans="1:93" s="2" customFormat="1" x14ac:dyDescent="0.3">
      <c r="A4979" s="73" t="s">
        <v>204</v>
      </c>
      <c r="B4979" s="73" t="s">
        <v>362</v>
      </c>
      <c r="C4979" s="67" t="s">
        <v>406</v>
      </c>
      <c r="D4979" s="67" t="s">
        <v>85</v>
      </c>
      <c r="E4979" s="73"/>
      <c r="F4979" s="73" t="s">
        <v>375</v>
      </c>
      <c r="G4979" s="73" t="s">
        <v>405</v>
      </c>
      <c r="H4979" s="73" t="s">
        <v>405</v>
      </c>
      <c r="I4979" s="73" t="s">
        <v>466</v>
      </c>
      <c r="J4979" s="73" t="s">
        <v>516</v>
      </c>
      <c r="K4979" s="25"/>
      <c r="L4979" s="48"/>
      <c r="M4979" s="22"/>
      <c r="N4979" s="22"/>
      <c r="O4979" s="22"/>
      <c r="P4979" s="22"/>
      <c r="Q4979" s="22"/>
      <c r="R4979" s="22"/>
      <c r="S4979" s="22"/>
      <c r="T4979" s="22"/>
      <c r="U4979" s="22"/>
      <c r="V4979" s="22"/>
      <c r="W4979" s="22"/>
      <c r="X4979" s="22"/>
      <c r="Y4979" s="22"/>
      <c r="Z4979" s="22"/>
      <c r="AA4979" s="22"/>
      <c r="AB4979" s="22"/>
      <c r="AC4979" s="22"/>
      <c r="AD4979" s="22"/>
      <c r="AE4979" s="22"/>
      <c r="AF4979" s="22"/>
      <c r="AG4979" s="22"/>
      <c r="AH4979" s="22"/>
      <c r="AI4979" s="22"/>
      <c r="AJ4979" s="22"/>
      <c r="AK4979" s="22"/>
      <c r="AL4979" s="22"/>
      <c r="AM4979" s="22"/>
      <c r="AN4979" s="22"/>
      <c r="AO4979" s="22"/>
      <c r="AP4979" s="22"/>
      <c r="AQ4979" s="22"/>
      <c r="AR4979" s="22"/>
      <c r="AS4979" s="22"/>
      <c r="AT4979" s="22"/>
      <c r="AU4979" s="22"/>
      <c r="AV4979" s="22"/>
      <c r="AW4979" s="22"/>
      <c r="AX4979" s="22"/>
      <c r="AY4979" s="22"/>
      <c r="AZ4979" s="22"/>
      <c r="BA4979" s="22"/>
      <c r="BB4979" s="22"/>
      <c r="BC4979" s="22"/>
      <c r="BD4979" s="22"/>
      <c r="BE4979" s="22"/>
      <c r="BF4979" s="22"/>
      <c r="BG4979" s="22"/>
      <c r="BH4979" s="22"/>
      <c r="BI4979" s="22"/>
      <c r="BJ4979" s="22"/>
      <c r="BK4979" s="22"/>
      <c r="BL4979" s="22"/>
      <c r="BM4979" s="22"/>
      <c r="BN4979" s="22"/>
      <c r="BO4979" s="22"/>
      <c r="BP4979" s="22"/>
      <c r="BQ4979" s="22"/>
      <c r="BR4979" s="22"/>
      <c r="BS4979" s="22"/>
      <c r="BT4979" s="22"/>
      <c r="BU4979" s="22"/>
      <c r="BV4979" s="22"/>
      <c r="BW4979" s="22"/>
      <c r="BX4979" s="22"/>
      <c r="BY4979" s="22"/>
      <c r="BZ4979" s="22"/>
      <c r="CA4979" s="22"/>
      <c r="CB4979" s="22"/>
      <c r="CC4979" s="22"/>
      <c r="CD4979" s="22"/>
      <c r="CE4979" s="22"/>
      <c r="CF4979" s="22"/>
      <c r="CG4979" s="22"/>
      <c r="CH4979" s="22"/>
      <c r="CI4979" s="22"/>
      <c r="CJ4979" s="22"/>
      <c r="CK4979" s="22"/>
      <c r="CL4979" s="22"/>
      <c r="CM4979" s="22"/>
      <c r="CN4979" s="22"/>
      <c r="CO4979" s="22"/>
    </row>
    <row r="4980" spans="1:93" s="2" customFormat="1" x14ac:dyDescent="0.3">
      <c r="A4980" s="73" t="s">
        <v>204</v>
      </c>
      <c r="B4980" s="73" t="s">
        <v>362</v>
      </c>
      <c r="C4980" s="67" t="s">
        <v>406</v>
      </c>
      <c r="D4980" s="67" t="s">
        <v>85</v>
      </c>
      <c r="E4980" s="73"/>
      <c r="F4980" s="73" t="s">
        <v>375</v>
      </c>
      <c r="G4980" s="73" t="s">
        <v>405</v>
      </c>
      <c r="H4980" s="73" t="s">
        <v>405</v>
      </c>
      <c r="I4980" s="73" t="s">
        <v>467</v>
      </c>
      <c r="J4980" s="73" t="s">
        <v>516</v>
      </c>
      <c r="K4980" s="25"/>
      <c r="L4980" s="48"/>
      <c r="M4980" s="22"/>
      <c r="N4980" s="22"/>
      <c r="O4980" s="22"/>
      <c r="P4980" s="22"/>
      <c r="Q4980" s="22"/>
      <c r="R4980" s="22"/>
      <c r="S4980" s="22"/>
      <c r="T4980" s="2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c r="AQ4980" s="22"/>
      <c r="AR4980" s="22"/>
      <c r="AS4980" s="22"/>
      <c r="AT4980" s="22"/>
      <c r="AU4980" s="22"/>
      <c r="AV4980" s="22"/>
      <c r="AW4980" s="22"/>
      <c r="AX4980" s="22"/>
      <c r="AY4980" s="22"/>
      <c r="AZ4980" s="22"/>
      <c r="BA4980" s="22"/>
      <c r="BB4980" s="22"/>
      <c r="BC4980" s="22"/>
      <c r="BD4980" s="22"/>
      <c r="BE4980" s="22"/>
      <c r="BF4980" s="22"/>
      <c r="BG4980" s="22"/>
      <c r="BH4980" s="22"/>
      <c r="BI4980" s="22"/>
      <c r="BJ4980" s="22"/>
      <c r="BK4980" s="22"/>
      <c r="BL4980" s="22"/>
      <c r="BM4980" s="22"/>
      <c r="BN4980" s="22"/>
      <c r="BO4980" s="22"/>
      <c r="BP4980" s="22"/>
      <c r="BQ4980" s="22"/>
      <c r="BR4980" s="22"/>
      <c r="BS4980" s="22"/>
      <c r="BT4980" s="22"/>
      <c r="BU4980" s="22"/>
      <c r="BV4980" s="22"/>
      <c r="BW4980" s="22"/>
      <c r="BX4980" s="22"/>
      <c r="BY4980" s="22"/>
      <c r="BZ4980" s="22"/>
      <c r="CA4980" s="22"/>
      <c r="CB4980" s="22"/>
      <c r="CC4980" s="22"/>
      <c r="CD4980" s="22"/>
      <c r="CE4980" s="22"/>
      <c r="CF4980" s="22"/>
      <c r="CG4980" s="22"/>
      <c r="CH4980" s="22"/>
      <c r="CI4980" s="22"/>
      <c r="CJ4980" s="22"/>
      <c r="CK4980" s="22"/>
      <c r="CL4980" s="22"/>
      <c r="CM4980" s="22"/>
      <c r="CN4980" s="22"/>
      <c r="CO4980" s="22"/>
    </row>
    <row r="4981" spans="1:93" s="2" customFormat="1" x14ac:dyDescent="0.3">
      <c r="A4981" s="73" t="s">
        <v>204</v>
      </c>
      <c r="B4981" s="73" t="s">
        <v>362</v>
      </c>
      <c r="C4981" s="67" t="s">
        <v>406</v>
      </c>
      <c r="D4981" s="67" t="s">
        <v>85</v>
      </c>
      <c r="E4981" s="73"/>
      <c r="F4981" s="73" t="s">
        <v>375</v>
      </c>
      <c r="G4981" s="73" t="s">
        <v>405</v>
      </c>
      <c r="H4981" s="73" t="s">
        <v>405</v>
      </c>
      <c r="I4981" s="73" t="s">
        <v>468</v>
      </c>
      <c r="J4981" s="73" t="s">
        <v>516</v>
      </c>
      <c r="K4981" s="25"/>
      <c r="L4981" s="48"/>
      <c r="M4981" s="22"/>
      <c r="N4981" s="22"/>
      <c r="O4981" s="22"/>
      <c r="P4981" s="22"/>
      <c r="Q4981" s="22"/>
      <c r="R4981" s="22"/>
      <c r="S4981" s="22"/>
      <c r="T4981" s="22"/>
      <c r="U4981" s="22"/>
      <c r="V4981" s="22"/>
      <c r="W4981" s="22"/>
      <c r="X4981" s="22"/>
      <c r="Y4981" s="22"/>
      <c r="Z4981" s="22"/>
      <c r="AA4981" s="22"/>
      <c r="AB4981" s="22"/>
      <c r="AC4981" s="22"/>
      <c r="AD4981" s="22"/>
      <c r="AE4981" s="22"/>
      <c r="AF4981" s="22"/>
      <c r="AG4981" s="22"/>
      <c r="AH4981" s="22"/>
      <c r="AI4981" s="22"/>
      <c r="AJ4981" s="22"/>
      <c r="AK4981" s="22"/>
      <c r="AL4981" s="22"/>
      <c r="AM4981" s="22"/>
      <c r="AN4981" s="22"/>
      <c r="AO4981" s="22"/>
      <c r="AP4981" s="22"/>
      <c r="AQ4981" s="22"/>
      <c r="AR4981" s="22"/>
      <c r="AS4981" s="22"/>
      <c r="AT4981" s="22"/>
      <c r="AU4981" s="22"/>
      <c r="AV4981" s="22"/>
      <c r="AW4981" s="22"/>
      <c r="AX4981" s="22"/>
      <c r="AY4981" s="22"/>
      <c r="AZ4981" s="22"/>
      <c r="BA4981" s="22"/>
      <c r="BB4981" s="22"/>
      <c r="BC4981" s="22"/>
      <c r="BD4981" s="22"/>
      <c r="BE4981" s="22"/>
      <c r="BF4981" s="22"/>
      <c r="BG4981" s="22"/>
      <c r="BH4981" s="22"/>
      <c r="BI4981" s="22"/>
      <c r="BJ4981" s="22"/>
      <c r="BK4981" s="22"/>
      <c r="BL4981" s="22"/>
      <c r="BM4981" s="22"/>
      <c r="BN4981" s="22"/>
      <c r="BO4981" s="22"/>
      <c r="BP4981" s="22"/>
      <c r="BQ4981" s="22"/>
      <c r="BR4981" s="22"/>
      <c r="BS4981" s="22"/>
      <c r="BT4981" s="22"/>
      <c r="BU4981" s="22"/>
      <c r="BV4981" s="22"/>
      <c r="BW4981" s="22"/>
      <c r="BX4981" s="22"/>
      <c r="BY4981" s="22"/>
      <c r="BZ4981" s="22"/>
      <c r="CA4981" s="22"/>
      <c r="CB4981" s="22"/>
      <c r="CC4981" s="22"/>
      <c r="CD4981" s="22"/>
      <c r="CE4981" s="22"/>
      <c r="CF4981" s="22"/>
      <c r="CG4981" s="22"/>
      <c r="CH4981" s="22"/>
      <c r="CI4981" s="22"/>
      <c r="CJ4981" s="22"/>
      <c r="CK4981" s="22"/>
      <c r="CL4981" s="22"/>
      <c r="CM4981" s="22"/>
      <c r="CN4981" s="22"/>
      <c r="CO4981" s="22"/>
    </row>
    <row r="4982" spans="1:93" s="2" customFormat="1" x14ac:dyDescent="0.3">
      <c r="A4982" s="73" t="s">
        <v>204</v>
      </c>
      <c r="B4982" s="73" t="s">
        <v>362</v>
      </c>
      <c r="C4982" s="67" t="s">
        <v>406</v>
      </c>
      <c r="D4982" s="67" t="s">
        <v>85</v>
      </c>
      <c r="E4982" s="73"/>
      <c r="F4982" s="73" t="s">
        <v>490</v>
      </c>
      <c r="G4982" s="73" t="s">
        <v>405</v>
      </c>
      <c r="H4982" s="73" t="s">
        <v>405</v>
      </c>
      <c r="I4982" s="73" t="s">
        <v>465</v>
      </c>
      <c r="J4982" s="73" t="s">
        <v>516</v>
      </c>
      <c r="K4982" s="98"/>
      <c r="L4982" s="48"/>
      <c r="M4982" s="22"/>
      <c r="N4982" s="22"/>
      <c r="O4982" s="22"/>
      <c r="P4982" s="22"/>
      <c r="Q4982" s="22"/>
      <c r="R4982" s="22"/>
      <c r="S4982" s="22"/>
      <c r="T4982" s="2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c r="AQ4982" s="22"/>
      <c r="AR4982" s="22"/>
      <c r="AS4982" s="22"/>
      <c r="AT4982" s="22"/>
      <c r="AU4982" s="22"/>
      <c r="AV4982" s="22"/>
      <c r="AW4982" s="22"/>
      <c r="AX4982" s="22"/>
      <c r="AY4982" s="22"/>
      <c r="AZ4982" s="22"/>
      <c r="BA4982" s="22"/>
      <c r="BB4982" s="22"/>
      <c r="BC4982" s="22"/>
      <c r="BD4982" s="22"/>
      <c r="BE4982" s="22"/>
      <c r="BF4982" s="22"/>
      <c r="BG4982" s="22"/>
      <c r="BH4982" s="22"/>
      <c r="BI4982" s="22"/>
      <c r="BJ4982" s="22"/>
      <c r="BK4982" s="22"/>
      <c r="BL4982" s="22"/>
      <c r="BM4982" s="22"/>
      <c r="BN4982" s="22"/>
      <c r="BO4982" s="22"/>
      <c r="BP4982" s="22"/>
      <c r="BQ4982" s="22"/>
      <c r="BR4982" s="22"/>
      <c r="BS4982" s="22"/>
      <c r="BT4982" s="22"/>
      <c r="BU4982" s="22"/>
      <c r="BV4982" s="22"/>
      <c r="BW4982" s="22"/>
      <c r="BX4982" s="22"/>
      <c r="BY4982" s="22"/>
      <c r="BZ4982" s="22"/>
      <c r="CA4982" s="22"/>
      <c r="CB4982" s="22"/>
      <c r="CC4982" s="22"/>
      <c r="CD4982" s="22"/>
      <c r="CE4982" s="22"/>
      <c r="CF4982" s="22"/>
      <c r="CG4982" s="22"/>
      <c r="CH4982" s="22"/>
      <c r="CI4982" s="22"/>
      <c r="CJ4982" s="22"/>
      <c r="CK4982" s="22"/>
      <c r="CL4982" s="22"/>
      <c r="CM4982" s="22"/>
      <c r="CN4982" s="22"/>
      <c r="CO4982" s="22"/>
    </row>
    <row r="4983" spans="1:93" s="2" customFormat="1" x14ac:dyDescent="0.3">
      <c r="A4983" s="73" t="s">
        <v>204</v>
      </c>
      <c r="B4983" s="73" t="s">
        <v>362</v>
      </c>
      <c r="C4983" s="67" t="s">
        <v>406</v>
      </c>
      <c r="D4983" s="67" t="s">
        <v>85</v>
      </c>
      <c r="E4983" s="73"/>
      <c r="F4983" s="73" t="s">
        <v>490</v>
      </c>
      <c r="G4983" s="73" t="s">
        <v>405</v>
      </c>
      <c r="H4983" s="73" t="s">
        <v>405</v>
      </c>
      <c r="I4983" s="73" t="s">
        <v>466</v>
      </c>
      <c r="J4983" s="73" t="s">
        <v>516</v>
      </c>
      <c r="K4983" s="98"/>
      <c r="L4983" s="48"/>
      <c r="M4983" s="22"/>
      <c r="N4983" s="22"/>
      <c r="O4983" s="22"/>
      <c r="P4983" s="22"/>
      <c r="Q4983" s="22"/>
      <c r="R4983" s="22"/>
      <c r="S4983" s="22"/>
      <c r="T4983" s="22"/>
      <c r="U4983" s="22"/>
      <c r="V4983" s="22"/>
      <c r="W4983" s="22"/>
      <c r="X4983" s="22"/>
      <c r="Y4983" s="22"/>
      <c r="Z4983" s="22"/>
      <c r="AA4983" s="22"/>
      <c r="AB4983" s="22"/>
      <c r="AC4983" s="22"/>
      <c r="AD4983" s="22"/>
      <c r="AE4983" s="22"/>
      <c r="AF4983" s="22"/>
      <c r="AG4983" s="22"/>
      <c r="AH4983" s="22"/>
      <c r="AI4983" s="22"/>
      <c r="AJ4983" s="22"/>
      <c r="AK4983" s="22"/>
      <c r="AL4983" s="22"/>
      <c r="AM4983" s="22"/>
      <c r="AN4983" s="22"/>
      <c r="AO4983" s="22"/>
      <c r="AP4983" s="22"/>
      <c r="AQ4983" s="22"/>
      <c r="AR4983" s="22"/>
      <c r="AS4983" s="22"/>
      <c r="AT4983" s="22"/>
      <c r="AU4983" s="22"/>
      <c r="AV4983" s="22"/>
      <c r="AW4983" s="22"/>
      <c r="AX4983" s="22"/>
      <c r="AY4983" s="22"/>
      <c r="AZ4983" s="22"/>
      <c r="BA4983" s="22"/>
      <c r="BB4983" s="22"/>
      <c r="BC4983" s="22"/>
      <c r="BD4983" s="22"/>
      <c r="BE4983" s="22"/>
      <c r="BF4983" s="22"/>
      <c r="BG4983" s="22"/>
      <c r="BH4983" s="22"/>
      <c r="BI4983" s="22"/>
      <c r="BJ4983" s="22"/>
      <c r="BK4983" s="22"/>
      <c r="BL4983" s="22"/>
      <c r="BM4983" s="22"/>
      <c r="BN4983" s="22"/>
      <c r="BO4983" s="22"/>
      <c r="BP4983" s="22"/>
      <c r="BQ4983" s="22"/>
      <c r="BR4983" s="22"/>
      <c r="BS4983" s="22"/>
      <c r="BT4983" s="22"/>
      <c r="BU4983" s="22"/>
      <c r="BV4983" s="22"/>
      <c r="BW4983" s="22"/>
      <c r="BX4983" s="22"/>
      <c r="BY4983" s="22"/>
      <c r="BZ4983" s="22"/>
      <c r="CA4983" s="22"/>
      <c r="CB4983" s="22"/>
      <c r="CC4983" s="22"/>
      <c r="CD4983" s="22"/>
      <c r="CE4983" s="22"/>
      <c r="CF4983" s="22"/>
      <c r="CG4983" s="22"/>
      <c r="CH4983" s="22"/>
      <c r="CI4983" s="22"/>
      <c r="CJ4983" s="22"/>
      <c r="CK4983" s="22"/>
      <c r="CL4983" s="22"/>
      <c r="CM4983" s="22"/>
      <c r="CN4983" s="22"/>
      <c r="CO4983" s="22"/>
    </row>
    <row r="4984" spans="1:93" s="2" customFormat="1" x14ac:dyDescent="0.3">
      <c r="A4984" s="73" t="s">
        <v>204</v>
      </c>
      <c r="B4984" s="73" t="s">
        <v>362</v>
      </c>
      <c r="C4984" s="67" t="s">
        <v>406</v>
      </c>
      <c r="D4984" s="67" t="s">
        <v>85</v>
      </c>
      <c r="E4984" s="73"/>
      <c r="F4984" s="73" t="s">
        <v>490</v>
      </c>
      <c r="G4984" s="73" t="s">
        <v>405</v>
      </c>
      <c r="H4984" s="73" t="s">
        <v>405</v>
      </c>
      <c r="I4984" s="73" t="s">
        <v>467</v>
      </c>
      <c r="J4984" s="73" t="s">
        <v>516</v>
      </c>
      <c r="K4984" s="98"/>
      <c r="L4984" s="48"/>
      <c r="M4984" s="22"/>
      <c r="N4984" s="22"/>
      <c r="O4984" s="22"/>
      <c r="P4984" s="22"/>
      <c r="Q4984" s="22"/>
      <c r="R4984" s="22"/>
      <c r="S4984" s="22"/>
      <c r="T4984" s="2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c r="AQ4984" s="22"/>
      <c r="AR4984" s="22"/>
      <c r="AS4984" s="22"/>
      <c r="AT4984" s="22"/>
      <c r="AU4984" s="22"/>
      <c r="AV4984" s="22"/>
      <c r="AW4984" s="22"/>
      <c r="AX4984" s="22"/>
      <c r="AY4984" s="22"/>
      <c r="AZ4984" s="22"/>
      <c r="BA4984" s="22"/>
      <c r="BB4984" s="22"/>
      <c r="BC4984" s="22"/>
      <c r="BD4984" s="22"/>
      <c r="BE4984" s="22"/>
      <c r="BF4984" s="22"/>
      <c r="BG4984" s="22"/>
      <c r="BH4984" s="22"/>
      <c r="BI4984" s="22"/>
      <c r="BJ4984" s="22"/>
      <c r="BK4984" s="22"/>
      <c r="BL4984" s="22"/>
      <c r="BM4984" s="22"/>
      <c r="BN4984" s="22"/>
      <c r="BO4984" s="22"/>
      <c r="BP4984" s="22"/>
      <c r="BQ4984" s="22"/>
      <c r="BR4984" s="22"/>
      <c r="BS4984" s="22"/>
      <c r="BT4984" s="22"/>
      <c r="BU4984" s="22"/>
      <c r="BV4984" s="22"/>
      <c r="BW4984" s="22"/>
      <c r="BX4984" s="22"/>
      <c r="BY4984" s="22"/>
      <c r="BZ4984" s="22"/>
      <c r="CA4984" s="22"/>
      <c r="CB4984" s="22"/>
      <c r="CC4984" s="22"/>
      <c r="CD4984" s="22"/>
      <c r="CE4984" s="22"/>
      <c r="CF4984" s="22"/>
      <c r="CG4984" s="22"/>
      <c r="CH4984" s="22"/>
      <c r="CI4984" s="22"/>
      <c r="CJ4984" s="22"/>
      <c r="CK4984" s="22"/>
      <c r="CL4984" s="22"/>
      <c r="CM4984" s="22"/>
      <c r="CN4984" s="22"/>
      <c r="CO4984" s="22"/>
    </row>
    <row r="4985" spans="1:93" s="2" customFormat="1" x14ac:dyDescent="0.3">
      <c r="A4985" s="73" t="s">
        <v>204</v>
      </c>
      <c r="B4985" s="73" t="s">
        <v>362</v>
      </c>
      <c r="C4985" s="67" t="s">
        <v>406</v>
      </c>
      <c r="D4985" s="67" t="s">
        <v>85</v>
      </c>
      <c r="E4985" s="73"/>
      <c r="F4985" s="73" t="s">
        <v>490</v>
      </c>
      <c r="G4985" s="73" t="s">
        <v>405</v>
      </c>
      <c r="H4985" s="73" t="s">
        <v>405</v>
      </c>
      <c r="I4985" s="73" t="s">
        <v>468</v>
      </c>
      <c r="J4985" s="73" t="s">
        <v>516</v>
      </c>
      <c r="K4985" s="98"/>
      <c r="L4985" s="48"/>
      <c r="M4985" s="22"/>
      <c r="N4985" s="22"/>
      <c r="O4985" s="22"/>
      <c r="P4985" s="22"/>
      <c r="Q4985" s="22"/>
      <c r="R4985" s="22"/>
      <c r="S4985" s="22"/>
      <c r="T4985" s="22"/>
      <c r="U4985" s="22"/>
      <c r="V4985" s="22"/>
      <c r="W4985" s="22"/>
      <c r="X4985" s="22"/>
      <c r="Y4985" s="22"/>
      <c r="Z4985" s="22"/>
      <c r="AA4985" s="22"/>
      <c r="AB4985" s="22"/>
      <c r="AC4985" s="22"/>
      <c r="AD4985" s="22"/>
      <c r="AE4985" s="22"/>
      <c r="AF4985" s="22"/>
      <c r="AG4985" s="22"/>
      <c r="AH4985" s="22"/>
      <c r="AI4985" s="22"/>
      <c r="AJ4985" s="22"/>
      <c r="AK4985" s="22"/>
      <c r="AL4985" s="22"/>
      <c r="AM4985" s="22"/>
      <c r="AN4985" s="22"/>
      <c r="AO4985" s="22"/>
      <c r="AP4985" s="22"/>
      <c r="AQ4985" s="22"/>
      <c r="AR4985" s="22"/>
      <c r="AS4985" s="22"/>
      <c r="AT4985" s="22"/>
      <c r="AU4985" s="22"/>
      <c r="AV4985" s="22"/>
      <c r="AW4985" s="22"/>
      <c r="AX4985" s="22"/>
      <c r="AY4985" s="22"/>
      <c r="AZ4985" s="22"/>
      <c r="BA4985" s="22"/>
      <c r="BB4985" s="22"/>
      <c r="BC4985" s="22"/>
      <c r="BD4985" s="22"/>
      <c r="BE4985" s="22"/>
      <c r="BF4985" s="22"/>
      <c r="BG4985" s="22"/>
      <c r="BH4985" s="22"/>
      <c r="BI4985" s="22"/>
      <c r="BJ4985" s="22"/>
      <c r="BK4985" s="22"/>
      <c r="BL4985" s="22"/>
      <c r="BM4985" s="22"/>
      <c r="BN4985" s="22"/>
      <c r="BO4985" s="22"/>
      <c r="BP4985" s="22"/>
      <c r="BQ4985" s="22"/>
      <c r="BR4985" s="22"/>
      <c r="BS4985" s="22"/>
      <c r="BT4985" s="22"/>
      <c r="BU4985" s="22"/>
      <c r="BV4985" s="22"/>
      <c r="BW4985" s="22"/>
      <c r="BX4985" s="22"/>
      <c r="BY4985" s="22"/>
      <c r="BZ4985" s="22"/>
      <c r="CA4985" s="22"/>
      <c r="CB4985" s="22"/>
      <c r="CC4985" s="22"/>
      <c r="CD4985" s="22"/>
      <c r="CE4985" s="22"/>
      <c r="CF4985" s="22"/>
      <c r="CG4985" s="22"/>
      <c r="CH4985" s="22"/>
      <c r="CI4985" s="22"/>
      <c r="CJ4985" s="22"/>
      <c r="CK4985" s="22"/>
      <c r="CL4985" s="22"/>
      <c r="CM4985" s="22"/>
      <c r="CN4985" s="22"/>
      <c r="CO4985" s="22"/>
    </row>
    <row r="4986" spans="1:93" s="2" customFormat="1" x14ac:dyDescent="0.3">
      <c r="A4986" s="73" t="s">
        <v>204</v>
      </c>
      <c r="B4986" s="73" t="s">
        <v>362</v>
      </c>
      <c r="C4986" s="67" t="s">
        <v>406</v>
      </c>
      <c r="D4986" s="67" t="s">
        <v>85</v>
      </c>
      <c r="E4986" s="73"/>
      <c r="F4986" s="73" t="s">
        <v>491</v>
      </c>
      <c r="G4986" s="73" t="s">
        <v>405</v>
      </c>
      <c r="H4986" s="73" t="s">
        <v>405</v>
      </c>
      <c r="I4986" s="73" t="s">
        <v>465</v>
      </c>
      <c r="J4986" s="73" t="s">
        <v>516</v>
      </c>
      <c r="K4986" s="98">
        <v>6.275E-2</v>
      </c>
      <c r="L4986" s="48"/>
      <c r="M4986" s="22"/>
      <c r="N4986" s="22"/>
      <c r="O4986" s="22"/>
      <c r="P4986" s="22"/>
      <c r="Q4986" s="22"/>
      <c r="R4986" s="22"/>
      <c r="S4986" s="22"/>
      <c r="T4986" s="2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c r="AQ4986" s="22"/>
      <c r="AR4986" s="22"/>
      <c r="AS4986" s="22"/>
      <c r="AT4986" s="22"/>
      <c r="AU4986" s="22"/>
      <c r="AV4986" s="22"/>
      <c r="AW4986" s="22"/>
      <c r="AX4986" s="22"/>
      <c r="AY4986" s="22"/>
      <c r="AZ4986" s="22"/>
      <c r="BA4986" s="22"/>
      <c r="BB4986" s="22"/>
      <c r="BC4986" s="22"/>
      <c r="BD4986" s="22"/>
      <c r="BE4986" s="22"/>
      <c r="BF4986" s="22"/>
      <c r="BG4986" s="22"/>
      <c r="BH4986" s="22"/>
      <c r="BI4986" s="22"/>
      <c r="BJ4986" s="22"/>
      <c r="BK4986" s="22"/>
      <c r="BL4986" s="22"/>
      <c r="BM4986" s="22"/>
      <c r="BN4986" s="22"/>
      <c r="BO4986" s="22"/>
      <c r="BP4986" s="22"/>
      <c r="BQ4986" s="22"/>
      <c r="BR4986" s="22"/>
      <c r="BS4986" s="22"/>
      <c r="BT4986" s="22"/>
      <c r="BU4986" s="22"/>
      <c r="BV4986" s="22"/>
      <c r="BW4986" s="22"/>
      <c r="BX4986" s="22"/>
      <c r="BY4986" s="22"/>
      <c r="BZ4986" s="22"/>
      <c r="CA4986" s="22"/>
      <c r="CB4986" s="22"/>
      <c r="CC4986" s="22"/>
      <c r="CD4986" s="22"/>
      <c r="CE4986" s="22"/>
      <c r="CF4986" s="22"/>
      <c r="CG4986" s="22"/>
      <c r="CH4986" s="22"/>
      <c r="CI4986" s="22"/>
      <c r="CJ4986" s="22"/>
      <c r="CK4986" s="22"/>
      <c r="CL4986" s="22"/>
      <c r="CM4986" s="22"/>
      <c r="CN4986" s="22"/>
      <c r="CO4986" s="22"/>
    </row>
    <row r="4987" spans="1:93" s="2" customFormat="1" x14ac:dyDescent="0.3">
      <c r="A4987" s="73" t="s">
        <v>204</v>
      </c>
      <c r="B4987" s="73" t="s">
        <v>362</v>
      </c>
      <c r="C4987" s="67" t="s">
        <v>406</v>
      </c>
      <c r="D4987" s="67" t="s">
        <v>85</v>
      </c>
      <c r="E4987" s="73"/>
      <c r="F4987" s="73" t="s">
        <v>491</v>
      </c>
      <c r="G4987" s="73" t="s">
        <v>405</v>
      </c>
      <c r="H4987" s="73" t="s">
        <v>405</v>
      </c>
      <c r="I4987" s="73" t="s">
        <v>466</v>
      </c>
      <c r="J4987" s="73" t="s">
        <v>516</v>
      </c>
      <c r="K4987" s="98">
        <v>1.6000000000000001E-4</v>
      </c>
      <c r="L4987" s="48"/>
      <c r="M4987" s="22"/>
      <c r="N4987" s="22"/>
      <c r="O4987" s="22"/>
      <c r="P4987" s="22"/>
      <c r="Q4987" s="22"/>
      <c r="R4987" s="22"/>
      <c r="S4987" s="22"/>
      <c r="T4987" s="22"/>
      <c r="U4987" s="22"/>
      <c r="V4987" s="22"/>
      <c r="W4987" s="22"/>
      <c r="X4987" s="22"/>
      <c r="Y4987" s="22"/>
      <c r="Z4987" s="22"/>
      <c r="AA4987" s="22"/>
      <c r="AB4987" s="22"/>
      <c r="AC4987" s="22"/>
      <c r="AD4987" s="22"/>
      <c r="AE4987" s="22"/>
      <c r="AF4987" s="22"/>
      <c r="AG4987" s="22"/>
      <c r="AH4987" s="22"/>
      <c r="AI4987" s="22"/>
      <c r="AJ4987" s="22"/>
      <c r="AK4987" s="22"/>
      <c r="AL4987" s="22"/>
      <c r="AM4987" s="22"/>
      <c r="AN4987" s="22"/>
      <c r="AO4987" s="22"/>
      <c r="AP4987" s="22"/>
      <c r="AQ4987" s="22"/>
      <c r="AR4987" s="22"/>
      <c r="AS4987" s="22"/>
      <c r="AT4987" s="22"/>
      <c r="AU4987" s="22"/>
      <c r="AV4987" s="22"/>
      <c r="AW4987" s="22"/>
      <c r="AX4987" s="22"/>
      <c r="AY4987" s="22"/>
      <c r="AZ4987" s="22"/>
      <c r="BA4987" s="22"/>
      <c r="BB4987" s="22"/>
      <c r="BC4987" s="22"/>
      <c r="BD4987" s="22"/>
      <c r="BE4987" s="22"/>
      <c r="BF4987" s="22"/>
      <c r="BG4987" s="22"/>
      <c r="BH4987" s="22"/>
      <c r="BI4987" s="22"/>
      <c r="BJ4987" s="22"/>
      <c r="BK4987" s="22"/>
      <c r="BL4987" s="22"/>
      <c r="BM4987" s="22"/>
      <c r="BN4987" s="22"/>
      <c r="BO4987" s="22"/>
      <c r="BP4987" s="22"/>
      <c r="BQ4987" s="22"/>
      <c r="BR4987" s="22"/>
      <c r="BS4987" s="22"/>
      <c r="BT4987" s="22"/>
      <c r="BU4987" s="22"/>
      <c r="BV4987" s="22"/>
      <c r="BW4987" s="22"/>
      <c r="BX4987" s="22"/>
      <c r="BY4987" s="22"/>
      <c r="BZ4987" s="22"/>
      <c r="CA4987" s="22"/>
      <c r="CB4987" s="22"/>
      <c r="CC4987" s="22"/>
      <c r="CD4987" s="22"/>
      <c r="CE4987" s="22"/>
      <c r="CF4987" s="22"/>
      <c r="CG4987" s="22"/>
      <c r="CH4987" s="22"/>
      <c r="CI4987" s="22"/>
      <c r="CJ4987" s="22"/>
      <c r="CK4987" s="22"/>
      <c r="CL4987" s="22"/>
      <c r="CM4987" s="22"/>
      <c r="CN4987" s="22"/>
      <c r="CO4987" s="22"/>
    </row>
    <row r="4988" spans="1:93" s="2" customFormat="1" x14ac:dyDescent="0.3">
      <c r="A4988" s="73" t="s">
        <v>204</v>
      </c>
      <c r="B4988" s="73" t="s">
        <v>362</v>
      </c>
      <c r="C4988" s="67" t="s">
        <v>406</v>
      </c>
      <c r="D4988" s="67" t="s">
        <v>85</v>
      </c>
      <c r="E4988" s="73"/>
      <c r="F4988" s="73" t="s">
        <v>491</v>
      </c>
      <c r="G4988" s="73" t="s">
        <v>405</v>
      </c>
      <c r="H4988" s="73" t="s">
        <v>405</v>
      </c>
      <c r="I4988" s="73" t="s">
        <v>467</v>
      </c>
      <c r="J4988" s="73" t="s">
        <v>516</v>
      </c>
      <c r="K4988" s="98">
        <v>6.225E-2</v>
      </c>
      <c r="L4988" s="48"/>
      <c r="M4988" s="22"/>
      <c r="N4988" s="22"/>
      <c r="O4988" s="22"/>
      <c r="P4988" s="22"/>
      <c r="Q4988" s="22"/>
      <c r="R4988" s="22"/>
      <c r="S4988" s="22"/>
      <c r="T4988" s="2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c r="AQ4988" s="22"/>
      <c r="AR4988" s="22"/>
      <c r="AS4988" s="22"/>
      <c r="AT4988" s="22"/>
      <c r="AU4988" s="22"/>
      <c r="AV4988" s="22"/>
      <c r="AW4988" s="22"/>
      <c r="AX4988" s="22"/>
      <c r="AY4988" s="22"/>
      <c r="AZ4988" s="22"/>
      <c r="BA4988" s="22"/>
      <c r="BB4988" s="22"/>
      <c r="BC4988" s="22"/>
      <c r="BD4988" s="22"/>
      <c r="BE4988" s="22"/>
      <c r="BF4988" s="22"/>
      <c r="BG4988" s="22"/>
      <c r="BH4988" s="22"/>
      <c r="BI4988" s="22"/>
      <c r="BJ4988" s="22"/>
      <c r="BK4988" s="22"/>
      <c r="BL4988" s="22"/>
      <c r="BM4988" s="22"/>
      <c r="BN4988" s="22"/>
      <c r="BO4988" s="22"/>
      <c r="BP4988" s="22"/>
      <c r="BQ4988" s="22"/>
      <c r="BR4988" s="22"/>
      <c r="BS4988" s="22"/>
      <c r="BT4988" s="22"/>
      <c r="BU4988" s="22"/>
      <c r="BV4988" s="22"/>
      <c r="BW4988" s="22"/>
      <c r="BX4988" s="22"/>
      <c r="BY4988" s="22"/>
      <c r="BZ4988" s="22"/>
      <c r="CA4988" s="22"/>
      <c r="CB4988" s="22"/>
      <c r="CC4988" s="22"/>
      <c r="CD4988" s="22"/>
      <c r="CE4988" s="22"/>
      <c r="CF4988" s="22"/>
      <c r="CG4988" s="22"/>
      <c r="CH4988" s="22"/>
      <c r="CI4988" s="22"/>
      <c r="CJ4988" s="22"/>
      <c r="CK4988" s="22"/>
      <c r="CL4988" s="22"/>
      <c r="CM4988" s="22"/>
      <c r="CN4988" s="22"/>
      <c r="CO4988" s="22"/>
    </row>
    <row r="4989" spans="1:93" s="2" customFormat="1" x14ac:dyDescent="0.3">
      <c r="A4989" s="73" t="s">
        <v>204</v>
      </c>
      <c r="B4989" s="73" t="s">
        <v>362</v>
      </c>
      <c r="C4989" s="67" t="s">
        <v>406</v>
      </c>
      <c r="D4989" s="67" t="s">
        <v>85</v>
      </c>
      <c r="E4989" s="73"/>
      <c r="F4989" s="73" t="s">
        <v>491</v>
      </c>
      <c r="G4989" s="73" t="s">
        <v>405</v>
      </c>
      <c r="H4989" s="73" t="s">
        <v>405</v>
      </c>
      <c r="I4989" s="73" t="s">
        <v>468</v>
      </c>
      <c r="J4989" s="73" t="s">
        <v>516</v>
      </c>
      <c r="K4989" s="98">
        <v>3.4000000000000002E-4</v>
      </c>
      <c r="L4989" s="48"/>
      <c r="M4989" s="22"/>
      <c r="N4989" s="22"/>
      <c r="O4989" s="22"/>
      <c r="P4989" s="22"/>
      <c r="Q4989" s="22"/>
      <c r="R4989" s="22"/>
      <c r="S4989" s="22"/>
      <c r="T4989" s="22"/>
      <c r="U4989" s="22"/>
      <c r="V4989" s="22"/>
      <c r="W4989" s="22"/>
      <c r="X4989" s="22"/>
      <c r="Y4989" s="22"/>
      <c r="Z4989" s="22"/>
      <c r="AA4989" s="22"/>
      <c r="AB4989" s="22"/>
      <c r="AC4989" s="22"/>
      <c r="AD4989" s="22"/>
      <c r="AE4989" s="22"/>
      <c r="AF4989" s="22"/>
      <c r="AG4989" s="22"/>
      <c r="AH4989" s="22"/>
      <c r="AI4989" s="22"/>
      <c r="AJ4989" s="22"/>
      <c r="AK4989" s="22"/>
      <c r="AL4989" s="22"/>
      <c r="AM4989" s="22"/>
      <c r="AN4989" s="22"/>
      <c r="AO4989" s="22"/>
      <c r="AP4989" s="22"/>
      <c r="AQ4989" s="22"/>
      <c r="AR4989" s="22"/>
      <c r="AS4989" s="22"/>
      <c r="AT4989" s="22"/>
      <c r="AU4989" s="22"/>
      <c r="AV4989" s="22"/>
      <c r="AW4989" s="22"/>
      <c r="AX4989" s="22"/>
      <c r="AY4989" s="22"/>
      <c r="AZ4989" s="22"/>
      <c r="BA4989" s="22"/>
      <c r="BB4989" s="22"/>
      <c r="BC4989" s="22"/>
      <c r="BD4989" s="22"/>
      <c r="BE4989" s="22"/>
      <c r="BF4989" s="22"/>
      <c r="BG4989" s="22"/>
      <c r="BH4989" s="22"/>
      <c r="BI4989" s="22"/>
      <c r="BJ4989" s="22"/>
      <c r="BK4989" s="22"/>
      <c r="BL4989" s="22"/>
      <c r="BM4989" s="22"/>
      <c r="BN4989" s="22"/>
      <c r="BO4989" s="22"/>
      <c r="BP4989" s="22"/>
      <c r="BQ4989" s="22"/>
      <c r="BR4989" s="22"/>
      <c r="BS4989" s="22"/>
      <c r="BT4989" s="22"/>
      <c r="BU4989" s="22"/>
      <c r="BV4989" s="22"/>
      <c r="BW4989" s="22"/>
      <c r="BX4989" s="22"/>
      <c r="BY4989" s="22"/>
      <c r="BZ4989" s="22"/>
      <c r="CA4989" s="22"/>
      <c r="CB4989" s="22"/>
      <c r="CC4989" s="22"/>
      <c r="CD4989" s="22"/>
      <c r="CE4989" s="22"/>
      <c r="CF4989" s="22"/>
      <c r="CG4989" s="22"/>
      <c r="CH4989" s="22"/>
      <c r="CI4989" s="22"/>
      <c r="CJ4989" s="22"/>
      <c r="CK4989" s="22"/>
      <c r="CL4989" s="22"/>
      <c r="CM4989" s="22"/>
      <c r="CN4989" s="22"/>
      <c r="CO4989" s="22"/>
    </row>
    <row r="4990" spans="1:93" s="2" customFormat="1" x14ac:dyDescent="0.3">
      <c r="A4990" s="73" t="s">
        <v>204</v>
      </c>
      <c r="B4990" s="73" t="s">
        <v>362</v>
      </c>
      <c r="C4990" s="67" t="s">
        <v>406</v>
      </c>
      <c r="D4990" s="67" t="s">
        <v>312</v>
      </c>
      <c r="E4990" s="73"/>
      <c r="F4990" s="73" t="s">
        <v>412</v>
      </c>
      <c r="G4990" s="73" t="s">
        <v>405</v>
      </c>
      <c r="H4990" s="73" t="s">
        <v>405</v>
      </c>
      <c r="I4990" s="73" t="s">
        <v>465</v>
      </c>
      <c r="J4990" s="73" t="s">
        <v>517</v>
      </c>
      <c r="K4990" s="120">
        <v>0.27777000000000002</v>
      </c>
      <c r="L4990" s="48"/>
      <c r="M4990" s="22"/>
      <c r="N4990" s="22"/>
      <c r="O4990" s="22"/>
      <c r="P4990" s="22"/>
      <c r="Q4990" s="22"/>
      <c r="R4990" s="22"/>
      <c r="S4990" s="22"/>
      <c r="T4990" s="2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c r="AQ4990" s="22"/>
      <c r="AR4990" s="22"/>
      <c r="AS4990" s="22"/>
      <c r="AT4990" s="22"/>
      <c r="AU4990" s="22"/>
      <c r="AV4990" s="22"/>
      <c r="AW4990" s="22"/>
      <c r="AX4990" s="22"/>
      <c r="AY4990" s="22"/>
      <c r="AZ4990" s="22"/>
      <c r="BA4990" s="22"/>
      <c r="BB4990" s="22"/>
      <c r="BC4990" s="22"/>
      <c r="BD4990" s="22"/>
      <c r="BE4990" s="22"/>
      <c r="BF4990" s="22"/>
      <c r="BG4990" s="22"/>
      <c r="BH4990" s="22"/>
      <c r="BI4990" s="22"/>
      <c r="BJ4990" s="22"/>
      <c r="BK4990" s="22"/>
      <c r="BL4990" s="22"/>
      <c r="BM4990" s="22"/>
      <c r="BN4990" s="22"/>
      <c r="BO4990" s="22"/>
      <c r="BP4990" s="22"/>
      <c r="BQ4990" s="22"/>
      <c r="BR4990" s="22"/>
      <c r="BS4990" s="22"/>
      <c r="BT4990" s="22"/>
      <c r="BU4990" s="22"/>
      <c r="BV4990" s="22"/>
      <c r="BW4990" s="22"/>
      <c r="BX4990" s="22"/>
      <c r="BY4990" s="22"/>
      <c r="BZ4990" s="22"/>
      <c r="CA4990" s="22"/>
      <c r="CB4990" s="22"/>
      <c r="CC4990" s="22"/>
      <c r="CD4990" s="22"/>
      <c r="CE4990" s="22"/>
      <c r="CF4990" s="22"/>
      <c r="CG4990" s="22"/>
      <c r="CH4990" s="22"/>
      <c r="CI4990" s="22"/>
      <c r="CJ4990" s="22"/>
      <c r="CK4990" s="22"/>
      <c r="CL4990" s="22"/>
      <c r="CM4990" s="22"/>
      <c r="CN4990" s="22"/>
      <c r="CO4990" s="22"/>
    </row>
    <row r="4991" spans="1:93" s="2" customFormat="1" x14ac:dyDescent="0.3">
      <c r="A4991" s="73" t="s">
        <v>204</v>
      </c>
      <c r="B4991" s="73" t="s">
        <v>362</v>
      </c>
      <c r="C4991" s="67" t="s">
        <v>406</v>
      </c>
      <c r="D4991" s="67" t="s">
        <v>312</v>
      </c>
      <c r="E4991" s="73"/>
      <c r="F4991" s="73" t="s">
        <v>412</v>
      </c>
      <c r="G4991" s="73" t="s">
        <v>405</v>
      </c>
      <c r="H4991" s="73" t="s">
        <v>405</v>
      </c>
      <c r="I4991" s="73" t="s">
        <v>466</v>
      </c>
      <c r="J4991" s="73" t="s">
        <v>517</v>
      </c>
      <c r="K4991" s="120">
        <v>1.0000000000000001E-5</v>
      </c>
      <c r="L4991" s="48"/>
      <c r="M4991" s="22"/>
      <c r="N4991" s="22"/>
      <c r="O4991" s="22"/>
      <c r="P4991" s="22"/>
      <c r="Q4991" s="22"/>
      <c r="R4991" s="22"/>
      <c r="S4991" s="22"/>
      <c r="T4991" s="22"/>
      <c r="U4991" s="22"/>
      <c r="V4991" s="22"/>
      <c r="W4991" s="22"/>
      <c r="X4991" s="22"/>
      <c r="Y4991" s="22"/>
      <c r="Z4991" s="22"/>
      <c r="AA4991" s="22"/>
      <c r="AB4991" s="22"/>
      <c r="AC4991" s="22"/>
      <c r="AD4991" s="22"/>
      <c r="AE4991" s="22"/>
      <c r="AF4991" s="22"/>
      <c r="AG4991" s="22"/>
      <c r="AH4991" s="22"/>
      <c r="AI4991" s="22"/>
      <c r="AJ4991" s="22"/>
      <c r="AK4991" s="22"/>
      <c r="AL4991" s="22"/>
      <c r="AM4991" s="22"/>
      <c r="AN4991" s="22"/>
      <c r="AO4991" s="22"/>
      <c r="AP4991" s="22"/>
      <c r="AQ4991" s="22"/>
      <c r="AR4991" s="22"/>
      <c r="AS4991" s="22"/>
      <c r="AT4991" s="22"/>
      <c r="AU4991" s="22"/>
      <c r="AV4991" s="22"/>
      <c r="AW4991" s="22"/>
      <c r="AX4991" s="22"/>
      <c r="AY4991" s="22"/>
      <c r="AZ4991" s="22"/>
      <c r="BA4991" s="22"/>
      <c r="BB4991" s="22"/>
      <c r="BC4991" s="22"/>
      <c r="BD4991" s="22"/>
      <c r="BE4991" s="22"/>
      <c r="BF4991" s="22"/>
      <c r="BG4991" s="22"/>
      <c r="BH4991" s="22"/>
      <c r="BI4991" s="22"/>
      <c r="BJ4991" s="22"/>
      <c r="BK4991" s="22"/>
      <c r="BL4991" s="22"/>
      <c r="BM4991" s="22"/>
      <c r="BN4991" s="22"/>
      <c r="BO4991" s="22"/>
      <c r="BP4991" s="22"/>
      <c r="BQ4991" s="22"/>
      <c r="BR4991" s="22"/>
      <c r="BS4991" s="22"/>
      <c r="BT4991" s="22"/>
      <c r="BU4991" s="22"/>
      <c r="BV4991" s="22"/>
      <c r="BW4991" s="22"/>
      <c r="BX4991" s="22"/>
      <c r="BY4991" s="22"/>
      <c r="BZ4991" s="22"/>
      <c r="CA4991" s="22"/>
      <c r="CB4991" s="22"/>
      <c r="CC4991" s="22"/>
      <c r="CD4991" s="22"/>
      <c r="CE4991" s="22"/>
      <c r="CF4991" s="22"/>
      <c r="CG4991" s="22"/>
      <c r="CH4991" s="22"/>
      <c r="CI4991" s="22"/>
      <c r="CJ4991" s="22"/>
      <c r="CK4991" s="22"/>
      <c r="CL4991" s="22"/>
      <c r="CM4991" s="22"/>
      <c r="CN4991" s="22"/>
      <c r="CO4991" s="22"/>
    </row>
    <row r="4992" spans="1:93" s="2" customFormat="1" x14ac:dyDescent="0.3">
      <c r="A4992" s="73" t="s">
        <v>204</v>
      </c>
      <c r="B4992" s="73" t="s">
        <v>362</v>
      </c>
      <c r="C4992" s="67" t="s">
        <v>406</v>
      </c>
      <c r="D4992" s="67" t="s">
        <v>312</v>
      </c>
      <c r="E4992" s="73"/>
      <c r="F4992" s="73" t="s">
        <v>412</v>
      </c>
      <c r="G4992" s="73" t="s">
        <v>405</v>
      </c>
      <c r="H4992" s="73" t="s">
        <v>405</v>
      </c>
      <c r="I4992" s="73" t="s">
        <v>467</v>
      </c>
      <c r="J4992" s="73" t="s">
        <v>517</v>
      </c>
      <c r="K4992" s="120">
        <v>0.27593000000000001</v>
      </c>
      <c r="L4992" s="48"/>
      <c r="M4992" s="22"/>
      <c r="N4992" s="22"/>
      <c r="O4992" s="22"/>
      <c r="P4992" s="22"/>
      <c r="Q4992" s="22"/>
      <c r="R4992" s="22"/>
      <c r="S4992" s="22"/>
      <c r="T4992" s="2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c r="AQ4992" s="22"/>
      <c r="AR4992" s="22"/>
      <c r="AS4992" s="22"/>
      <c r="AT4992" s="22"/>
      <c r="AU4992" s="22"/>
      <c r="AV4992" s="22"/>
      <c r="AW4992" s="22"/>
      <c r="AX4992" s="22"/>
      <c r="AY4992" s="22"/>
      <c r="AZ4992" s="22"/>
      <c r="BA4992" s="22"/>
      <c r="BB4992" s="22"/>
      <c r="BC4992" s="22"/>
      <c r="BD4992" s="22"/>
      <c r="BE4992" s="22"/>
      <c r="BF4992" s="22"/>
      <c r="BG4992" s="22"/>
      <c r="BH4992" s="22"/>
      <c r="BI4992" s="22"/>
      <c r="BJ4992" s="22"/>
      <c r="BK4992" s="22"/>
      <c r="BL4992" s="22"/>
      <c r="BM4992" s="22"/>
      <c r="BN4992" s="22"/>
      <c r="BO4992" s="22"/>
      <c r="BP4992" s="22"/>
      <c r="BQ4992" s="22"/>
      <c r="BR4992" s="22"/>
      <c r="BS4992" s="22"/>
      <c r="BT4992" s="22"/>
      <c r="BU4992" s="22"/>
      <c r="BV4992" s="22"/>
      <c r="BW4992" s="22"/>
      <c r="BX4992" s="22"/>
      <c r="BY4992" s="22"/>
      <c r="BZ4992" s="22"/>
      <c r="CA4992" s="22"/>
      <c r="CB4992" s="22"/>
      <c r="CC4992" s="22"/>
      <c r="CD4992" s="22"/>
      <c r="CE4992" s="22"/>
      <c r="CF4992" s="22"/>
      <c r="CG4992" s="22"/>
      <c r="CH4992" s="22"/>
      <c r="CI4992" s="22"/>
      <c r="CJ4992" s="22"/>
      <c r="CK4992" s="22"/>
      <c r="CL4992" s="22"/>
      <c r="CM4992" s="22"/>
      <c r="CN4992" s="22"/>
      <c r="CO4992" s="22"/>
    </row>
    <row r="4993" spans="1:93" s="2" customFormat="1" x14ac:dyDescent="0.3">
      <c r="A4993" s="73" t="s">
        <v>204</v>
      </c>
      <c r="B4993" s="73" t="s">
        <v>362</v>
      </c>
      <c r="C4993" s="67" t="s">
        <v>406</v>
      </c>
      <c r="D4993" s="67" t="s">
        <v>312</v>
      </c>
      <c r="E4993" s="73"/>
      <c r="F4993" s="73" t="s">
        <v>412</v>
      </c>
      <c r="G4993" s="73" t="s">
        <v>405</v>
      </c>
      <c r="H4993" s="73" t="s">
        <v>405</v>
      </c>
      <c r="I4993" s="73" t="s">
        <v>468</v>
      </c>
      <c r="J4993" s="73" t="s">
        <v>517</v>
      </c>
      <c r="K4993" s="120">
        <v>1.8400000000000001E-3</v>
      </c>
      <c r="L4993" s="48"/>
      <c r="M4993" s="22"/>
      <c r="N4993" s="22"/>
      <c r="O4993" s="22"/>
      <c r="P4993" s="22"/>
      <c r="Q4993" s="22"/>
      <c r="R4993" s="22"/>
      <c r="S4993" s="22"/>
      <c r="T4993" s="22"/>
      <c r="U4993" s="22"/>
      <c r="V4993" s="22"/>
      <c r="W4993" s="22"/>
      <c r="X4993" s="22"/>
      <c r="Y4993" s="22"/>
      <c r="Z4993" s="22"/>
      <c r="AA4993" s="22"/>
      <c r="AB4993" s="22"/>
      <c r="AC4993" s="22"/>
      <c r="AD4993" s="22"/>
      <c r="AE4993" s="22"/>
      <c r="AF4993" s="22"/>
      <c r="AG4993" s="22"/>
      <c r="AH4993" s="22"/>
      <c r="AI4993" s="22"/>
      <c r="AJ4993" s="22"/>
      <c r="AK4993" s="22"/>
      <c r="AL4993" s="22"/>
      <c r="AM4993" s="22"/>
      <c r="AN4993" s="22"/>
      <c r="AO4993" s="22"/>
      <c r="AP4993" s="22"/>
      <c r="AQ4993" s="22"/>
      <c r="AR4993" s="22"/>
      <c r="AS4993" s="22"/>
      <c r="AT4993" s="22"/>
      <c r="AU4993" s="22"/>
      <c r="AV4993" s="22"/>
      <c r="AW4993" s="22"/>
      <c r="AX4993" s="22"/>
      <c r="AY4993" s="22"/>
      <c r="AZ4993" s="22"/>
      <c r="BA4993" s="22"/>
      <c r="BB4993" s="22"/>
      <c r="BC4993" s="22"/>
      <c r="BD4993" s="22"/>
      <c r="BE4993" s="22"/>
      <c r="BF4993" s="22"/>
      <c r="BG4993" s="22"/>
      <c r="BH4993" s="22"/>
      <c r="BI4993" s="22"/>
      <c r="BJ4993" s="22"/>
      <c r="BK4993" s="22"/>
      <c r="BL4993" s="22"/>
      <c r="BM4993" s="22"/>
      <c r="BN4993" s="22"/>
      <c r="BO4993" s="22"/>
      <c r="BP4993" s="22"/>
      <c r="BQ4993" s="22"/>
      <c r="BR4993" s="22"/>
      <c r="BS4993" s="22"/>
      <c r="BT4993" s="22"/>
      <c r="BU4993" s="22"/>
      <c r="BV4993" s="22"/>
      <c r="BW4993" s="22"/>
      <c r="BX4993" s="22"/>
      <c r="BY4993" s="22"/>
      <c r="BZ4993" s="22"/>
      <c r="CA4993" s="22"/>
      <c r="CB4993" s="22"/>
      <c r="CC4993" s="22"/>
      <c r="CD4993" s="22"/>
      <c r="CE4993" s="22"/>
      <c r="CF4993" s="22"/>
      <c r="CG4993" s="22"/>
      <c r="CH4993" s="22"/>
      <c r="CI4993" s="22"/>
      <c r="CJ4993" s="22"/>
      <c r="CK4993" s="22"/>
      <c r="CL4993" s="22"/>
      <c r="CM4993" s="22"/>
      <c r="CN4993" s="22"/>
      <c r="CO4993" s="22"/>
    </row>
    <row r="4994" spans="1:93" s="2" customFormat="1" x14ac:dyDescent="0.3">
      <c r="A4994" s="73" t="s">
        <v>204</v>
      </c>
      <c r="B4994" s="73" t="s">
        <v>362</v>
      </c>
      <c r="C4994" s="67" t="s">
        <v>406</v>
      </c>
      <c r="D4994" s="67" t="s">
        <v>312</v>
      </c>
      <c r="E4994" s="73"/>
      <c r="F4994" s="73" t="s">
        <v>138</v>
      </c>
      <c r="G4994" s="73" t="s">
        <v>405</v>
      </c>
      <c r="H4994" s="73" t="s">
        <v>405</v>
      </c>
      <c r="I4994" s="73" t="s">
        <v>465</v>
      </c>
      <c r="J4994" s="73" t="s">
        <v>517</v>
      </c>
      <c r="K4994" s="120">
        <v>0.3846</v>
      </c>
      <c r="L4994" s="48"/>
      <c r="M4994" s="22"/>
      <c r="N4994" s="22"/>
      <c r="O4994" s="22"/>
      <c r="P4994" s="22"/>
      <c r="Q4994" s="22"/>
      <c r="R4994" s="22"/>
      <c r="S4994" s="22"/>
      <c r="T4994" s="2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c r="AQ4994" s="22"/>
      <c r="AR4994" s="22"/>
      <c r="AS4994" s="22"/>
      <c r="AT4994" s="22"/>
      <c r="AU4994" s="22"/>
      <c r="AV4994" s="22"/>
      <c r="AW4994" s="22"/>
      <c r="AX4994" s="22"/>
      <c r="AY4994" s="22"/>
      <c r="AZ4994" s="22"/>
      <c r="BA4994" s="22"/>
      <c r="BB4994" s="22"/>
      <c r="BC4994" s="22"/>
      <c r="BD4994" s="22"/>
      <c r="BE4994" s="22"/>
      <c r="BF4994" s="22"/>
      <c r="BG4994" s="22"/>
      <c r="BH4994" s="22"/>
      <c r="BI4994" s="22"/>
      <c r="BJ4994" s="22"/>
      <c r="BK4994" s="22"/>
      <c r="BL4994" s="22"/>
      <c r="BM4994" s="22"/>
      <c r="BN4994" s="22"/>
      <c r="BO4994" s="22"/>
      <c r="BP4994" s="22"/>
      <c r="BQ4994" s="22"/>
      <c r="BR4994" s="22"/>
      <c r="BS4994" s="22"/>
      <c r="BT4994" s="22"/>
      <c r="BU4994" s="22"/>
      <c r="BV4994" s="22"/>
      <c r="BW4994" s="22"/>
      <c r="BX4994" s="22"/>
      <c r="BY4994" s="22"/>
      <c r="BZ4994" s="22"/>
      <c r="CA4994" s="22"/>
      <c r="CB4994" s="22"/>
      <c r="CC4994" s="22"/>
      <c r="CD4994" s="22"/>
      <c r="CE4994" s="22"/>
      <c r="CF4994" s="22"/>
      <c r="CG4994" s="22"/>
      <c r="CH4994" s="22"/>
      <c r="CI4994" s="22"/>
      <c r="CJ4994" s="22"/>
      <c r="CK4994" s="22"/>
      <c r="CL4994" s="22"/>
      <c r="CM4994" s="22"/>
      <c r="CN4994" s="22"/>
      <c r="CO4994" s="22"/>
    </row>
    <row r="4995" spans="1:93" s="2" customFormat="1" x14ac:dyDescent="0.3">
      <c r="A4995" s="73" t="s">
        <v>204</v>
      </c>
      <c r="B4995" s="73" t="s">
        <v>362</v>
      </c>
      <c r="C4995" s="67" t="s">
        <v>406</v>
      </c>
      <c r="D4995" s="67" t="s">
        <v>312</v>
      </c>
      <c r="E4995" s="73"/>
      <c r="F4995" s="73" t="s">
        <v>138</v>
      </c>
      <c r="G4995" s="73" t="s">
        <v>405</v>
      </c>
      <c r="H4995" s="73" t="s">
        <v>405</v>
      </c>
      <c r="I4995" s="73" t="s">
        <v>466</v>
      </c>
      <c r="J4995" s="73" t="s">
        <v>517</v>
      </c>
      <c r="K4995" s="120">
        <v>2.5000000000000001E-4</v>
      </c>
      <c r="L4995" s="48"/>
      <c r="M4995" s="22"/>
      <c r="N4995" s="22"/>
      <c r="O4995" s="22"/>
      <c r="P4995" s="22"/>
      <c r="Q4995" s="22"/>
      <c r="R4995" s="22"/>
      <c r="S4995" s="22"/>
      <c r="T4995" s="22"/>
      <c r="U4995" s="22"/>
      <c r="V4995" s="22"/>
      <c r="W4995" s="22"/>
      <c r="X4995" s="22"/>
      <c r="Y4995" s="22"/>
      <c r="Z4995" s="22"/>
      <c r="AA4995" s="22"/>
      <c r="AB4995" s="22"/>
      <c r="AC4995" s="22"/>
      <c r="AD4995" s="22"/>
      <c r="AE4995" s="22"/>
      <c r="AF4995" s="22"/>
      <c r="AG4995" s="22"/>
      <c r="AH4995" s="22"/>
      <c r="AI4995" s="22"/>
      <c r="AJ4995" s="22"/>
      <c r="AK4995" s="22"/>
      <c r="AL4995" s="22"/>
      <c r="AM4995" s="22"/>
      <c r="AN4995" s="22"/>
      <c r="AO4995" s="22"/>
      <c r="AP4995" s="22"/>
      <c r="AQ4995" s="22"/>
      <c r="AR4995" s="22"/>
      <c r="AS4995" s="22"/>
      <c r="AT4995" s="22"/>
      <c r="AU4995" s="22"/>
      <c r="AV4995" s="22"/>
      <c r="AW4995" s="22"/>
      <c r="AX4995" s="22"/>
      <c r="AY4995" s="22"/>
      <c r="AZ4995" s="22"/>
      <c r="BA4995" s="22"/>
      <c r="BB4995" s="22"/>
      <c r="BC4995" s="22"/>
      <c r="BD4995" s="22"/>
      <c r="BE4995" s="22"/>
      <c r="BF4995" s="22"/>
      <c r="BG4995" s="22"/>
      <c r="BH4995" s="22"/>
      <c r="BI4995" s="22"/>
      <c r="BJ4995" s="22"/>
      <c r="BK4995" s="22"/>
      <c r="BL4995" s="22"/>
      <c r="BM4995" s="22"/>
      <c r="BN4995" s="22"/>
      <c r="BO4995" s="22"/>
      <c r="BP4995" s="22"/>
      <c r="BQ4995" s="22"/>
      <c r="BR4995" s="22"/>
      <c r="BS4995" s="22"/>
      <c r="BT4995" s="22"/>
      <c r="BU4995" s="22"/>
      <c r="BV4995" s="22"/>
      <c r="BW4995" s="22"/>
      <c r="BX4995" s="22"/>
      <c r="BY4995" s="22"/>
      <c r="BZ4995" s="22"/>
      <c r="CA4995" s="22"/>
      <c r="CB4995" s="22"/>
      <c r="CC4995" s="22"/>
      <c r="CD4995" s="22"/>
      <c r="CE4995" s="22"/>
      <c r="CF4995" s="22"/>
      <c r="CG4995" s="22"/>
      <c r="CH4995" s="22"/>
      <c r="CI4995" s="22"/>
      <c r="CJ4995" s="22"/>
      <c r="CK4995" s="22"/>
      <c r="CL4995" s="22"/>
      <c r="CM4995" s="22"/>
      <c r="CN4995" s="22"/>
      <c r="CO4995" s="22"/>
    </row>
    <row r="4996" spans="1:93" s="2" customFormat="1" x14ac:dyDescent="0.3">
      <c r="A4996" s="73" t="s">
        <v>204</v>
      </c>
      <c r="B4996" s="73" t="s">
        <v>362</v>
      </c>
      <c r="C4996" s="67" t="s">
        <v>406</v>
      </c>
      <c r="D4996" s="67" t="s">
        <v>312</v>
      </c>
      <c r="E4996" s="73"/>
      <c r="F4996" s="73" t="s">
        <v>138</v>
      </c>
      <c r="G4996" s="73" t="s">
        <v>405</v>
      </c>
      <c r="H4996" s="73" t="s">
        <v>405</v>
      </c>
      <c r="I4996" s="73" t="s">
        <v>467</v>
      </c>
      <c r="J4996" s="73" t="s">
        <v>517</v>
      </c>
      <c r="K4996" s="120">
        <v>0.38363999999999998</v>
      </c>
      <c r="L4996" s="48"/>
      <c r="M4996" s="22"/>
      <c r="N4996" s="22"/>
      <c r="O4996" s="22"/>
      <c r="P4996" s="22"/>
      <c r="Q4996" s="22"/>
      <c r="R4996" s="22"/>
      <c r="S4996" s="22"/>
      <c r="T4996" s="2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c r="AQ4996" s="22"/>
      <c r="AR4996" s="22"/>
      <c r="AS4996" s="22"/>
      <c r="AT4996" s="22"/>
      <c r="AU4996" s="22"/>
      <c r="AV4996" s="22"/>
      <c r="AW4996" s="22"/>
      <c r="AX4996" s="22"/>
      <c r="AY4996" s="22"/>
      <c r="AZ4996" s="22"/>
      <c r="BA4996" s="22"/>
      <c r="BB4996" s="22"/>
      <c r="BC4996" s="22"/>
      <c r="BD4996" s="22"/>
      <c r="BE4996" s="22"/>
      <c r="BF4996" s="22"/>
      <c r="BG4996" s="22"/>
      <c r="BH4996" s="22"/>
      <c r="BI4996" s="22"/>
      <c r="BJ4996" s="22"/>
      <c r="BK4996" s="22"/>
      <c r="BL4996" s="22"/>
      <c r="BM4996" s="22"/>
      <c r="BN4996" s="22"/>
      <c r="BO4996" s="22"/>
      <c r="BP4996" s="22"/>
      <c r="BQ4996" s="22"/>
      <c r="BR4996" s="22"/>
      <c r="BS4996" s="22"/>
      <c r="BT4996" s="22"/>
      <c r="BU4996" s="22"/>
      <c r="BV4996" s="22"/>
      <c r="BW4996" s="22"/>
      <c r="BX4996" s="22"/>
      <c r="BY4996" s="22"/>
      <c r="BZ4996" s="22"/>
      <c r="CA4996" s="22"/>
      <c r="CB4996" s="22"/>
      <c r="CC4996" s="22"/>
      <c r="CD4996" s="22"/>
      <c r="CE4996" s="22"/>
      <c r="CF4996" s="22"/>
      <c r="CG4996" s="22"/>
      <c r="CH4996" s="22"/>
      <c r="CI4996" s="22"/>
      <c r="CJ4996" s="22"/>
      <c r="CK4996" s="22"/>
      <c r="CL4996" s="22"/>
      <c r="CM4996" s="22"/>
      <c r="CN4996" s="22"/>
      <c r="CO4996" s="22"/>
    </row>
    <row r="4997" spans="1:93" s="2" customFormat="1" x14ac:dyDescent="0.3">
      <c r="A4997" s="73" t="s">
        <v>204</v>
      </c>
      <c r="B4997" s="73" t="s">
        <v>362</v>
      </c>
      <c r="C4997" s="67" t="s">
        <v>406</v>
      </c>
      <c r="D4997" s="67" t="s">
        <v>312</v>
      </c>
      <c r="E4997" s="73"/>
      <c r="F4997" s="73" t="s">
        <v>138</v>
      </c>
      <c r="G4997" s="73" t="s">
        <v>405</v>
      </c>
      <c r="H4997" s="73" t="s">
        <v>405</v>
      </c>
      <c r="I4997" s="73" t="s">
        <v>468</v>
      </c>
      <c r="J4997" s="73" t="s">
        <v>517</v>
      </c>
      <c r="K4997" s="120">
        <v>7.1000000000000002E-4</v>
      </c>
      <c r="L4997" s="48"/>
      <c r="M4997" s="22"/>
      <c r="N4997" s="22"/>
      <c r="O4997" s="22"/>
      <c r="P4997" s="22"/>
      <c r="Q4997" s="22"/>
      <c r="R4997" s="22"/>
      <c r="S4997" s="22"/>
      <c r="T4997" s="22"/>
      <c r="U4997" s="22"/>
      <c r="V4997" s="22"/>
      <c r="W4997" s="22"/>
      <c r="X4997" s="22"/>
      <c r="Y4997" s="22"/>
      <c r="Z4997" s="22"/>
      <c r="AA4997" s="22"/>
      <c r="AB4997" s="22"/>
      <c r="AC4997" s="22"/>
      <c r="AD4997" s="22"/>
      <c r="AE4997" s="22"/>
      <c r="AF4997" s="22"/>
      <c r="AG4997" s="22"/>
      <c r="AH4997" s="22"/>
      <c r="AI4997" s="22"/>
      <c r="AJ4997" s="22"/>
      <c r="AK4997" s="22"/>
      <c r="AL4997" s="22"/>
      <c r="AM4997" s="22"/>
      <c r="AN4997" s="22"/>
      <c r="AO4997" s="22"/>
      <c r="AP4997" s="22"/>
      <c r="AQ4997" s="22"/>
      <c r="AR4997" s="22"/>
      <c r="AS4997" s="22"/>
      <c r="AT4997" s="22"/>
      <c r="AU4997" s="22"/>
      <c r="AV4997" s="22"/>
      <c r="AW4997" s="22"/>
      <c r="AX4997" s="22"/>
      <c r="AY4997" s="22"/>
      <c r="AZ4997" s="22"/>
      <c r="BA4997" s="22"/>
      <c r="BB4997" s="22"/>
      <c r="BC4997" s="22"/>
      <c r="BD4997" s="22"/>
      <c r="BE4997" s="22"/>
      <c r="BF4997" s="22"/>
      <c r="BG4997" s="22"/>
      <c r="BH4997" s="22"/>
      <c r="BI4997" s="22"/>
      <c r="BJ4997" s="22"/>
      <c r="BK4997" s="22"/>
      <c r="BL4997" s="22"/>
      <c r="BM4997" s="22"/>
      <c r="BN4997" s="22"/>
      <c r="BO4997" s="22"/>
      <c r="BP4997" s="22"/>
      <c r="BQ4997" s="22"/>
      <c r="BR4997" s="22"/>
      <c r="BS4997" s="22"/>
      <c r="BT4997" s="22"/>
      <c r="BU4997" s="22"/>
      <c r="BV4997" s="22"/>
      <c r="BW4997" s="22"/>
      <c r="BX4997" s="22"/>
      <c r="BY4997" s="22"/>
      <c r="BZ4997" s="22"/>
      <c r="CA4997" s="22"/>
      <c r="CB4997" s="22"/>
      <c r="CC4997" s="22"/>
      <c r="CD4997" s="22"/>
      <c r="CE4997" s="22"/>
      <c r="CF4997" s="22"/>
      <c r="CG4997" s="22"/>
      <c r="CH4997" s="22"/>
      <c r="CI4997" s="22"/>
      <c r="CJ4997" s="22"/>
      <c r="CK4997" s="22"/>
      <c r="CL4997" s="22"/>
      <c r="CM4997" s="22"/>
      <c r="CN4997" s="22"/>
      <c r="CO4997" s="22"/>
    </row>
    <row r="4998" spans="1:93" s="2" customFormat="1" x14ac:dyDescent="0.3">
      <c r="A4998" s="73" t="s">
        <v>204</v>
      </c>
      <c r="B4998" s="73" t="s">
        <v>362</v>
      </c>
      <c r="C4998" s="67" t="s">
        <v>406</v>
      </c>
      <c r="D4998" s="67" t="s">
        <v>312</v>
      </c>
      <c r="E4998" s="73"/>
      <c r="F4998" s="73" t="s">
        <v>77</v>
      </c>
      <c r="G4998" s="73" t="s">
        <v>405</v>
      </c>
      <c r="H4998" s="73" t="s">
        <v>405</v>
      </c>
      <c r="I4998" s="73" t="s">
        <v>465</v>
      </c>
      <c r="J4998" s="73" t="s">
        <v>517</v>
      </c>
      <c r="K4998" s="25"/>
      <c r="L4998" s="48"/>
      <c r="M4998" s="22"/>
      <c r="N4998" s="22"/>
      <c r="O4998" s="22"/>
      <c r="P4998" s="22"/>
      <c r="Q4998" s="22"/>
      <c r="R4998" s="22"/>
      <c r="S4998" s="22"/>
      <c r="T4998" s="2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c r="AQ4998" s="22"/>
      <c r="AR4998" s="22"/>
      <c r="AS4998" s="22"/>
      <c r="AT4998" s="22"/>
      <c r="AU4998" s="22"/>
      <c r="AV4998" s="22"/>
      <c r="AW4998" s="22"/>
      <c r="AX4998" s="22"/>
      <c r="AY4998" s="22"/>
      <c r="AZ4998" s="22"/>
      <c r="BA4998" s="22"/>
      <c r="BB4998" s="22"/>
      <c r="BC4998" s="22"/>
      <c r="BD4998" s="22"/>
      <c r="BE4998" s="22"/>
      <c r="BF4998" s="22"/>
      <c r="BG4998" s="22"/>
      <c r="BH4998" s="22"/>
      <c r="BI4998" s="22"/>
      <c r="BJ4998" s="22"/>
      <c r="BK4998" s="22"/>
      <c r="BL4998" s="22"/>
      <c r="BM4998" s="22"/>
      <c r="BN4998" s="22"/>
      <c r="BO4998" s="22"/>
      <c r="BP4998" s="22"/>
      <c r="BQ4998" s="22"/>
      <c r="BR4998" s="22"/>
      <c r="BS4998" s="22"/>
      <c r="BT4998" s="22"/>
      <c r="BU4998" s="22"/>
      <c r="BV4998" s="22"/>
      <c r="BW4998" s="22"/>
      <c r="BX4998" s="22"/>
      <c r="BY4998" s="22"/>
      <c r="BZ4998" s="22"/>
      <c r="CA4998" s="22"/>
      <c r="CB4998" s="22"/>
      <c r="CC4998" s="22"/>
      <c r="CD4998" s="22"/>
      <c r="CE4998" s="22"/>
      <c r="CF4998" s="22"/>
      <c r="CG4998" s="22"/>
      <c r="CH4998" s="22"/>
      <c r="CI4998" s="22"/>
      <c r="CJ4998" s="22"/>
      <c r="CK4998" s="22"/>
      <c r="CL4998" s="22"/>
      <c r="CM4998" s="22"/>
      <c r="CN4998" s="22"/>
      <c r="CO4998" s="22"/>
    </row>
    <row r="4999" spans="1:93" s="2" customFormat="1" x14ac:dyDescent="0.3">
      <c r="A4999" s="73" t="s">
        <v>204</v>
      </c>
      <c r="B4999" s="73" t="s">
        <v>362</v>
      </c>
      <c r="C4999" s="67" t="s">
        <v>406</v>
      </c>
      <c r="D4999" s="67" t="s">
        <v>312</v>
      </c>
      <c r="E4999" s="73"/>
      <c r="F4999" s="73" t="s">
        <v>77</v>
      </c>
      <c r="G4999" s="73" t="s">
        <v>405</v>
      </c>
      <c r="H4999" s="73" t="s">
        <v>405</v>
      </c>
      <c r="I4999" s="73" t="s">
        <v>466</v>
      </c>
      <c r="J4999" s="73" t="s">
        <v>517</v>
      </c>
      <c r="K4999" s="25"/>
      <c r="L4999" s="48"/>
      <c r="M4999" s="22"/>
      <c r="N4999" s="22"/>
      <c r="O4999" s="22"/>
      <c r="P4999" s="22"/>
      <c r="Q4999" s="22"/>
      <c r="R4999" s="22"/>
      <c r="S4999" s="22"/>
      <c r="T4999" s="22"/>
      <c r="U4999" s="22"/>
      <c r="V4999" s="22"/>
      <c r="W4999" s="22"/>
      <c r="X4999" s="22"/>
      <c r="Y4999" s="22"/>
      <c r="Z4999" s="22"/>
      <c r="AA4999" s="22"/>
      <c r="AB4999" s="22"/>
      <c r="AC4999" s="22"/>
      <c r="AD4999" s="22"/>
      <c r="AE4999" s="22"/>
      <c r="AF4999" s="22"/>
      <c r="AG4999" s="22"/>
      <c r="AH4999" s="22"/>
      <c r="AI4999" s="22"/>
      <c r="AJ4999" s="22"/>
      <c r="AK4999" s="22"/>
      <c r="AL4999" s="22"/>
      <c r="AM4999" s="22"/>
      <c r="AN4999" s="22"/>
      <c r="AO4999" s="22"/>
      <c r="AP4999" s="22"/>
      <c r="AQ4999" s="22"/>
      <c r="AR4999" s="22"/>
      <c r="AS4999" s="22"/>
      <c r="AT4999" s="22"/>
      <c r="AU4999" s="22"/>
      <c r="AV4999" s="22"/>
      <c r="AW4999" s="22"/>
      <c r="AX4999" s="22"/>
      <c r="AY4999" s="22"/>
      <c r="AZ4999" s="22"/>
      <c r="BA4999" s="22"/>
      <c r="BB4999" s="22"/>
      <c r="BC4999" s="22"/>
      <c r="BD4999" s="22"/>
      <c r="BE4999" s="22"/>
      <c r="BF4999" s="22"/>
      <c r="BG4999" s="22"/>
      <c r="BH4999" s="22"/>
      <c r="BI4999" s="22"/>
      <c r="BJ4999" s="22"/>
      <c r="BK4999" s="22"/>
      <c r="BL4999" s="22"/>
      <c r="BM4999" s="22"/>
      <c r="BN4999" s="22"/>
      <c r="BO4999" s="22"/>
      <c r="BP4999" s="22"/>
      <c r="BQ4999" s="22"/>
      <c r="BR4999" s="22"/>
      <c r="BS4999" s="22"/>
      <c r="BT4999" s="22"/>
      <c r="BU4999" s="22"/>
      <c r="BV4999" s="22"/>
      <c r="BW4999" s="22"/>
      <c r="BX4999" s="22"/>
      <c r="BY4999" s="22"/>
      <c r="BZ4999" s="22"/>
      <c r="CA4999" s="22"/>
      <c r="CB4999" s="22"/>
      <c r="CC4999" s="22"/>
      <c r="CD4999" s="22"/>
      <c r="CE4999" s="22"/>
      <c r="CF4999" s="22"/>
      <c r="CG4999" s="22"/>
      <c r="CH4999" s="22"/>
      <c r="CI4999" s="22"/>
      <c r="CJ4999" s="22"/>
      <c r="CK4999" s="22"/>
      <c r="CL4999" s="22"/>
      <c r="CM4999" s="22"/>
      <c r="CN4999" s="22"/>
      <c r="CO4999" s="22"/>
    </row>
    <row r="5000" spans="1:93" s="2" customFormat="1" x14ac:dyDescent="0.3">
      <c r="A5000" s="73" t="s">
        <v>204</v>
      </c>
      <c r="B5000" s="73" t="s">
        <v>362</v>
      </c>
      <c r="C5000" s="67" t="s">
        <v>406</v>
      </c>
      <c r="D5000" s="67" t="s">
        <v>312</v>
      </c>
      <c r="E5000" s="73"/>
      <c r="F5000" s="73" t="s">
        <v>77</v>
      </c>
      <c r="G5000" s="73" t="s">
        <v>405</v>
      </c>
      <c r="H5000" s="73" t="s">
        <v>405</v>
      </c>
      <c r="I5000" s="73" t="s">
        <v>467</v>
      </c>
      <c r="J5000" s="73" t="s">
        <v>517</v>
      </c>
      <c r="K5000" s="25"/>
      <c r="L5000" s="48"/>
      <c r="M5000" s="22"/>
      <c r="N5000" s="22"/>
      <c r="O5000" s="22"/>
      <c r="P5000" s="22"/>
      <c r="Q5000" s="22"/>
      <c r="R5000" s="22"/>
      <c r="S5000" s="22"/>
      <c r="T5000" s="2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c r="AQ5000" s="22"/>
      <c r="AR5000" s="22"/>
      <c r="AS5000" s="22"/>
      <c r="AT5000" s="22"/>
      <c r="AU5000" s="22"/>
      <c r="AV5000" s="22"/>
      <c r="AW5000" s="22"/>
      <c r="AX5000" s="22"/>
      <c r="AY5000" s="22"/>
      <c r="AZ5000" s="22"/>
      <c r="BA5000" s="22"/>
      <c r="BB5000" s="22"/>
      <c r="BC5000" s="22"/>
      <c r="BD5000" s="22"/>
      <c r="BE5000" s="22"/>
      <c r="BF5000" s="22"/>
      <c r="BG5000" s="22"/>
      <c r="BH5000" s="22"/>
      <c r="BI5000" s="22"/>
      <c r="BJ5000" s="22"/>
      <c r="BK5000" s="22"/>
      <c r="BL5000" s="22"/>
      <c r="BM5000" s="22"/>
      <c r="BN5000" s="22"/>
      <c r="BO5000" s="22"/>
      <c r="BP5000" s="22"/>
      <c r="BQ5000" s="22"/>
      <c r="BR5000" s="22"/>
      <c r="BS5000" s="22"/>
      <c r="BT5000" s="22"/>
      <c r="BU5000" s="22"/>
      <c r="BV5000" s="22"/>
      <c r="BW5000" s="22"/>
      <c r="BX5000" s="22"/>
      <c r="BY5000" s="22"/>
      <c r="BZ5000" s="22"/>
      <c r="CA5000" s="22"/>
      <c r="CB5000" s="22"/>
      <c r="CC5000" s="22"/>
      <c r="CD5000" s="22"/>
      <c r="CE5000" s="22"/>
      <c r="CF5000" s="22"/>
      <c r="CG5000" s="22"/>
      <c r="CH5000" s="22"/>
      <c r="CI5000" s="22"/>
      <c r="CJ5000" s="22"/>
      <c r="CK5000" s="22"/>
      <c r="CL5000" s="22"/>
      <c r="CM5000" s="22"/>
      <c r="CN5000" s="22"/>
      <c r="CO5000" s="22"/>
    </row>
    <row r="5001" spans="1:93" s="2" customFormat="1" x14ac:dyDescent="0.3">
      <c r="A5001" s="73" t="s">
        <v>204</v>
      </c>
      <c r="B5001" s="73" t="s">
        <v>362</v>
      </c>
      <c r="C5001" s="67" t="s">
        <v>406</v>
      </c>
      <c r="D5001" s="67" t="s">
        <v>312</v>
      </c>
      <c r="E5001" s="73"/>
      <c r="F5001" s="73" t="s">
        <v>77</v>
      </c>
      <c r="G5001" s="73" t="s">
        <v>405</v>
      </c>
      <c r="H5001" s="73" t="s">
        <v>405</v>
      </c>
      <c r="I5001" s="73" t="s">
        <v>468</v>
      </c>
      <c r="J5001" s="73" t="s">
        <v>517</v>
      </c>
      <c r="K5001" s="25"/>
      <c r="L5001" s="48"/>
      <c r="M5001" s="22"/>
      <c r="N5001" s="22"/>
      <c r="O5001" s="22"/>
      <c r="P5001" s="22"/>
      <c r="Q5001" s="22"/>
      <c r="R5001" s="22"/>
      <c r="S5001" s="22"/>
      <c r="T5001" s="22"/>
      <c r="U5001" s="22"/>
      <c r="V5001" s="22"/>
      <c r="W5001" s="22"/>
      <c r="X5001" s="22"/>
      <c r="Y5001" s="22"/>
      <c r="Z5001" s="22"/>
      <c r="AA5001" s="22"/>
      <c r="AB5001" s="22"/>
      <c r="AC5001" s="22"/>
      <c r="AD5001" s="22"/>
      <c r="AE5001" s="22"/>
      <c r="AF5001" s="22"/>
      <c r="AG5001" s="22"/>
      <c r="AH5001" s="22"/>
      <c r="AI5001" s="22"/>
      <c r="AJ5001" s="22"/>
      <c r="AK5001" s="22"/>
      <c r="AL5001" s="22"/>
      <c r="AM5001" s="22"/>
      <c r="AN5001" s="22"/>
      <c r="AO5001" s="22"/>
      <c r="AP5001" s="22"/>
      <c r="AQ5001" s="22"/>
      <c r="AR5001" s="22"/>
      <c r="AS5001" s="22"/>
      <c r="AT5001" s="22"/>
      <c r="AU5001" s="22"/>
      <c r="AV5001" s="22"/>
      <c r="AW5001" s="22"/>
      <c r="AX5001" s="22"/>
      <c r="AY5001" s="22"/>
      <c r="AZ5001" s="22"/>
      <c r="BA5001" s="22"/>
      <c r="BB5001" s="22"/>
      <c r="BC5001" s="22"/>
      <c r="BD5001" s="22"/>
      <c r="BE5001" s="22"/>
      <c r="BF5001" s="22"/>
      <c r="BG5001" s="22"/>
      <c r="BH5001" s="22"/>
      <c r="BI5001" s="22"/>
      <c r="BJ5001" s="22"/>
      <c r="BK5001" s="22"/>
      <c r="BL5001" s="22"/>
      <c r="BM5001" s="22"/>
      <c r="BN5001" s="22"/>
      <c r="BO5001" s="22"/>
      <c r="BP5001" s="22"/>
      <c r="BQ5001" s="22"/>
      <c r="BR5001" s="22"/>
      <c r="BS5001" s="22"/>
      <c r="BT5001" s="22"/>
      <c r="BU5001" s="22"/>
      <c r="BV5001" s="22"/>
      <c r="BW5001" s="22"/>
      <c r="BX5001" s="22"/>
      <c r="BY5001" s="22"/>
      <c r="BZ5001" s="22"/>
      <c r="CA5001" s="22"/>
      <c r="CB5001" s="22"/>
      <c r="CC5001" s="22"/>
      <c r="CD5001" s="22"/>
      <c r="CE5001" s="22"/>
      <c r="CF5001" s="22"/>
      <c r="CG5001" s="22"/>
      <c r="CH5001" s="22"/>
      <c r="CI5001" s="22"/>
      <c r="CJ5001" s="22"/>
      <c r="CK5001" s="22"/>
      <c r="CL5001" s="22"/>
      <c r="CM5001" s="22"/>
      <c r="CN5001" s="22"/>
      <c r="CO5001" s="22"/>
    </row>
    <row r="5002" spans="1:93" s="2" customFormat="1" x14ac:dyDescent="0.3">
      <c r="A5002" s="73" t="s">
        <v>204</v>
      </c>
      <c r="B5002" s="73" t="s">
        <v>362</v>
      </c>
      <c r="C5002" s="67" t="s">
        <v>406</v>
      </c>
      <c r="D5002" s="67" t="s">
        <v>312</v>
      </c>
      <c r="E5002" s="73"/>
      <c r="F5002" s="73" t="s">
        <v>316</v>
      </c>
      <c r="G5002" s="73" t="s">
        <v>405</v>
      </c>
      <c r="H5002" s="73" t="s">
        <v>405</v>
      </c>
      <c r="I5002" s="73" t="s">
        <v>465</v>
      </c>
      <c r="J5002" s="73" t="s">
        <v>517</v>
      </c>
      <c r="K5002" s="25"/>
      <c r="L5002" s="48"/>
      <c r="M5002" s="22"/>
      <c r="N5002" s="22"/>
      <c r="O5002" s="22"/>
      <c r="P5002" s="22"/>
      <c r="Q5002" s="22"/>
      <c r="R5002" s="22"/>
      <c r="S5002" s="22"/>
      <c r="T5002" s="22"/>
      <c r="U5002" s="22"/>
      <c r="V5002" s="22"/>
      <c r="W5002" s="22"/>
      <c r="X5002" s="22"/>
      <c r="Y5002" s="22"/>
      <c r="Z5002" s="22"/>
      <c r="AA5002" s="22"/>
      <c r="AB5002" s="22"/>
      <c r="AC5002" s="22"/>
      <c r="AD5002" s="22"/>
      <c r="AE5002" s="22"/>
      <c r="AF5002" s="22"/>
      <c r="AG5002" s="22"/>
      <c r="AH5002" s="22"/>
      <c r="AI5002" s="22"/>
      <c r="AJ5002" s="22"/>
      <c r="AK5002" s="22"/>
      <c r="AL5002" s="22"/>
      <c r="AM5002" s="22"/>
      <c r="AN5002" s="22"/>
      <c r="AO5002" s="22"/>
      <c r="AP5002" s="22"/>
      <c r="AQ5002" s="22"/>
      <c r="AR5002" s="22"/>
      <c r="AS5002" s="22"/>
      <c r="AT5002" s="22"/>
      <c r="AU5002" s="22"/>
      <c r="AV5002" s="22"/>
      <c r="AW5002" s="22"/>
      <c r="AX5002" s="22"/>
      <c r="AY5002" s="22"/>
      <c r="AZ5002" s="22"/>
      <c r="BA5002" s="22"/>
      <c r="BB5002" s="22"/>
      <c r="BC5002" s="22"/>
      <c r="BD5002" s="22"/>
      <c r="BE5002" s="22"/>
      <c r="BF5002" s="22"/>
      <c r="BG5002" s="22"/>
      <c r="BH5002" s="22"/>
      <c r="BI5002" s="22"/>
      <c r="BJ5002" s="22"/>
      <c r="BK5002" s="22"/>
      <c r="BL5002" s="22"/>
      <c r="BM5002" s="22"/>
      <c r="BN5002" s="22"/>
      <c r="BO5002" s="22"/>
      <c r="BP5002" s="22"/>
      <c r="BQ5002" s="22"/>
      <c r="BR5002" s="22"/>
      <c r="BS5002" s="22"/>
      <c r="BT5002" s="22"/>
      <c r="BU5002" s="22"/>
      <c r="BV5002" s="22"/>
      <c r="BW5002" s="22"/>
      <c r="BX5002" s="22"/>
      <c r="BY5002" s="22"/>
      <c r="BZ5002" s="22"/>
      <c r="CA5002" s="22"/>
      <c r="CB5002" s="22"/>
      <c r="CC5002" s="22"/>
      <c r="CD5002" s="22"/>
      <c r="CE5002" s="22"/>
      <c r="CF5002" s="22"/>
      <c r="CG5002" s="22"/>
      <c r="CH5002" s="22"/>
      <c r="CI5002" s="22"/>
      <c r="CJ5002" s="22"/>
      <c r="CK5002" s="22"/>
      <c r="CL5002" s="22"/>
      <c r="CM5002" s="22"/>
      <c r="CN5002" s="22"/>
      <c r="CO5002" s="22"/>
    </row>
    <row r="5003" spans="1:93" s="2" customFormat="1" x14ac:dyDescent="0.3">
      <c r="A5003" s="73" t="s">
        <v>204</v>
      </c>
      <c r="B5003" s="73" t="s">
        <v>362</v>
      </c>
      <c r="C5003" s="67" t="s">
        <v>406</v>
      </c>
      <c r="D5003" s="67" t="s">
        <v>312</v>
      </c>
      <c r="E5003" s="73"/>
      <c r="F5003" s="73" t="s">
        <v>316</v>
      </c>
      <c r="G5003" s="73" t="s">
        <v>405</v>
      </c>
      <c r="H5003" s="73" t="s">
        <v>405</v>
      </c>
      <c r="I5003" s="73" t="s">
        <v>466</v>
      </c>
      <c r="J5003" s="73" t="s">
        <v>517</v>
      </c>
      <c r="K5003" s="25"/>
      <c r="L5003" s="48"/>
      <c r="M5003" s="22"/>
      <c r="N5003" s="22"/>
      <c r="O5003" s="22"/>
      <c r="P5003" s="22"/>
      <c r="Q5003" s="22"/>
      <c r="R5003" s="22"/>
      <c r="S5003" s="22"/>
      <c r="T5003" s="22"/>
      <c r="U5003" s="22"/>
      <c r="V5003" s="22"/>
      <c r="W5003" s="22"/>
      <c r="X5003" s="22"/>
      <c r="Y5003" s="22"/>
      <c r="Z5003" s="22"/>
      <c r="AA5003" s="22"/>
      <c r="AB5003" s="22"/>
      <c r="AC5003" s="22"/>
      <c r="AD5003" s="22"/>
      <c r="AE5003" s="22"/>
      <c r="AF5003" s="22"/>
      <c r="AG5003" s="22"/>
      <c r="AH5003" s="22"/>
      <c r="AI5003" s="22"/>
      <c r="AJ5003" s="22"/>
      <c r="AK5003" s="22"/>
      <c r="AL5003" s="22"/>
      <c r="AM5003" s="22"/>
      <c r="AN5003" s="22"/>
      <c r="AO5003" s="22"/>
      <c r="AP5003" s="22"/>
      <c r="AQ5003" s="22"/>
      <c r="AR5003" s="22"/>
      <c r="AS5003" s="22"/>
      <c r="AT5003" s="22"/>
      <c r="AU5003" s="22"/>
      <c r="AV5003" s="22"/>
      <c r="AW5003" s="22"/>
      <c r="AX5003" s="22"/>
      <c r="AY5003" s="22"/>
      <c r="AZ5003" s="22"/>
      <c r="BA5003" s="22"/>
      <c r="BB5003" s="22"/>
      <c r="BC5003" s="22"/>
      <c r="BD5003" s="22"/>
      <c r="BE5003" s="22"/>
      <c r="BF5003" s="22"/>
      <c r="BG5003" s="22"/>
      <c r="BH5003" s="22"/>
      <c r="BI5003" s="22"/>
      <c r="BJ5003" s="22"/>
      <c r="BK5003" s="22"/>
      <c r="BL5003" s="22"/>
      <c r="BM5003" s="22"/>
      <c r="BN5003" s="22"/>
      <c r="BO5003" s="22"/>
      <c r="BP5003" s="22"/>
      <c r="BQ5003" s="22"/>
      <c r="BR5003" s="22"/>
      <c r="BS5003" s="22"/>
      <c r="BT5003" s="22"/>
      <c r="BU5003" s="22"/>
      <c r="BV5003" s="22"/>
      <c r="BW5003" s="22"/>
      <c r="BX5003" s="22"/>
      <c r="BY5003" s="22"/>
      <c r="BZ5003" s="22"/>
      <c r="CA5003" s="22"/>
      <c r="CB5003" s="22"/>
      <c r="CC5003" s="22"/>
      <c r="CD5003" s="22"/>
      <c r="CE5003" s="22"/>
      <c r="CF5003" s="22"/>
      <c r="CG5003" s="22"/>
      <c r="CH5003" s="22"/>
      <c r="CI5003" s="22"/>
      <c r="CJ5003" s="22"/>
      <c r="CK5003" s="22"/>
      <c r="CL5003" s="22"/>
      <c r="CM5003" s="22"/>
      <c r="CN5003" s="22"/>
      <c r="CO5003" s="22"/>
    </row>
    <row r="5004" spans="1:93" s="2" customFormat="1" x14ac:dyDescent="0.3">
      <c r="A5004" s="73" t="s">
        <v>204</v>
      </c>
      <c r="B5004" s="73" t="s">
        <v>362</v>
      </c>
      <c r="C5004" s="67" t="s">
        <v>406</v>
      </c>
      <c r="D5004" s="67" t="s">
        <v>312</v>
      </c>
      <c r="E5004" s="73"/>
      <c r="F5004" s="73" t="s">
        <v>316</v>
      </c>
      <c r="G5004" s="73" t="s">
        <v>405</v>
      </c>
      <c r="H5004" s="73" t="s">
        <v>405</v>
      </c>
      <c r="I5004" s="73" t="s">
        <v>467</v>
      </c>
      <c r="J5004" s="73" t="s">
        <v>517</v>
      </c>
      <c r="K5004" s="25"/>
      <c r="L5004" s="48"/>
      <c r="M5004" s="22"/>
      <c r="N5004" s="22"/>
      <c r="O5004" s="22"/>
      <c r="P5004" s="22"/>
      <c r="Q5004" s="22"/>
      <c r="R5004" s="22"/>
      <c r="S5004" s="22"/>
      <c r="T5004" s="2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c r="AQ5004" s="22"/>
      <c r="AR5004" s="22"/>
      <c r="AS5004" s="22"/>
      <c r="AT5004" s="22"/>
      <c r="AU5004" s="22"/>
      <c r="AV5004" s="22"/>
      <c r="AW5004" s="22"/>
      <c r="AX5004" s="22"/>
      <c r="AY5004" s="22"/>
      <c r="AZ5004" s="22"/>
      <c r="BA5004" s="22"/>
      <c r="BB5004" s="22"/>
      <c r="BC5004" s="22"/>
      <c r="BD5004" s="22"/>
      <c r="BE5004" s="22"/>
      <c r="BF5004" s="22"/>
      <c r="BG5004" s="22"/>
      <c r="BH5004" s="22"/>
      <c r="BI5004" s="22"/>
      <c r="BJ5004" s="22"/>
      <c r="BK5004" s="22"/>
      <c r="BL5004" s="22"/>
      <c r="BM5004" s="22"/>
      <c r="BN5004" s="22"/>
      <c r="BO5004" s="22"/>
      <c r="BP5004" s="22"/>
      <c r="BQ5004" s="22"/>
      <c r="BR5004" s="22"/>
      <c r="BS5004" s="22"/>
      <c r="BT5004" s="22"/>
      <c r="BU5004" s="22"/>
      <c r="BV5004" s="22"/>
      <c r="BW5004" s="22"/>
      <c r="BX5004" s="22"/>
      <c r="BY5004" s="22"/>
      <c r="BZ5004" s="22"/>
      <c r="CA5004" s="22"/>
      <c r="CB5004" s="22"/>
      <c r="CC5004" s="22"/>
      <c r="CD5004" s="22"/>
      <c r="CE5004" s="22"/>
      <c r="CF5004" s="22"/>
      <c r="CG5004" s="22"/>
      <c r="CH5004" s="22"/>
      <c r="CI5004" s="22"/>
      <c r="CJ5004" s="22"/>
      <c r="CK5004" s="22"/>
      <c r="CL5004" s="22"/>
      <c r="CM5004" s="22"/>
      <c r="CN5004" s="22"/>
      <c r="CO5004" s="22"/>
    </row>
    <row r="5005" spans="1:93" s="2" customFormat="1" x14ac:dyDescent="0.3">
      <c r="A5005" s="73" t="s">
        <v>204</v>
      </c>
      <c r="B5005" s="73" t="s">
        <v>362</v>
      </c>
      <c r="C5005" s="67" t="s">
        <v>406</v>
      </c>
      <c r="D5005" s="67" t="s">
        <v>312</v>
      </c>
      <c r="E5005" s="73"/>
      <c r="F5005" s="73" t="s">
        <v>316</v>
      </c>
      <c r="G5005" s="73" t="s">
        <v>405</v>
      </c>
      <c r="H5005" s="73" t="s">
        <v>405</v>
      </c>
      <c r="I5005" s="73" t="s">
        <v>468</v>
      </c>
      <c r="J5005" s="73" t="s">
        <v>517</v>
      </c>
      <c r="K5005" s="25"/>
      <c r="L5005" s="48"/>
      <c r="M5005" s="22"/>
      <c r="N5005" s="22"/>
      <c r="O5005" s="22"/>
      <c r="P5005" s="22"/>
      <c r="Q5005" s="22"/>
      <c r="R5005" s="22"/>
      <c r="S5005" s="22"/>
      <c r="T5005" s="22"/>
      <c r="U5005" s="22"/>
      <c r="V5005" s="22"/>
      <c r="W5005" s="22"/>
      <c r="X5005" s="22"/>
      <c r="Y5005" s="22"/>
      <c r="Z5005" s="22"/>
      <c r="AA5005" s="22"/>
      <c r="AB5005" s="22"/>
      <c r="AC5005" s="22"/>
      <c r="AD5005" s="22"/>
      <c r="AE5005" s="22"/>
      <c r="AF5005" s="22"/>
      <c r="AG5005" s="22"/>
      <c r="AH5005" s="22"/>
      <c r="AI5005" s="22"/>
      <c r="AJ5005" s="22"/>
      <c r="AK5005" s="22"/>
      <c r="AL5005" s="22"/>
      <c r="AM5005" s="22"/>
      <c r="AN5005" s="22"/>
      <c r="AO5005" s="22"/>
      <c r="AP5005" s="22"/>
      <c r="AQ5005" s="22"/>
      <c r="AR5005" s="22"/>
      <c r="AS5005" s="22"/>
      <c r="AT5005" s="22"/>
      <c r="AU5005" s="22"/>
      <c r="AV5005" s="22"/>
      <c r="AW5005" s="22"/>
      <c r="AX5005" s="22"/>
      <c r="AY5005" s="22"/>
      <c r="AZ5005" s="22"/>
      <c r="BA5005" s="22"/>
      <c r="BB5005" s="22"/>
      <c r="BC5005" s="22"/>
      <c r="BD5005" s="22"/>
      <c r="BE5005" s="22"/>
      <c r="BF5005" s="22"/>
      <c r="BG5005" s="22"/>
      <c r="BH5005" s="22"/>
      <c r="BI5005" s="22"/>
      <c r="BJ5005" s="22"/>
      <c r="BK5005" s="22"/>
      <c r="BL5005" s="22"/>
      <c r="BM5005" s="22"/>
      <c r="BN5005" s="22"/>
      <c r="BO5005" s="22"/>
      <c r="BP5005" s="22"/>
      <c r="BQ5005" s="22"/>
      <c r="BR5005" s="22"/>
      <c r="BS5005" s="22"/>
      <c r="BT5005" s="22"/>
      <c r="BU5005" s="22"/>
      <c r="BV5005" s="22"/>
      <c r="BW5005" s="22"/>
      <c r="BX5005" s="22"/>
      <c r="BY5005" s="22"/>
      <c r="BZ5005" s="22"/>
      <c r="CA5005" s="22"/>
      <c r="CB5005" s="22"/>
      <c r="CC5005" s="22"/>
      <c r="CD5005" s="22"/>
      <c r="CE5005" s="22"/>
      <c r="CF5005" s="22"/>
      <c r="CG5005" s="22"/>
      <c r="CH5005" s="22"/>
      <c r="CI5005" s="22"/>
      <c r="CJ5005" s="22"/>
      <c r="CK5005" s="22"/>
      <c r="CL5005" s="22"/>
      <c r="CM5005" s="22"/>
      <c r="CN5005" s="22"/>
      <c r="CO5005" s="22"/>
    </row>
    <row r="5006" spans="1:93" s="2" customFormat="1" x14ac:dyDescent="0.3">
      <c r="A5006" s="73" t="s">
        <v>204</v>
      </c>
      <c r="B5006" s="73" t="s">
        <v>362</v>
      </c>
      <c r="C5006" s="67" t="s">
        <v>406</v>
      </c>
      <c r="D5006" s="67" t="s">
        <v>312</v>
      </c>
      <c r="E5006" s="73"/>
      <c r="F5006" s="73" t="s">
        <v>375</v>
      </c>
      <c r="G5006" s="73" t="s">
        <v>405</v>
      </c>
      <c r="H5006" s="73" t="s">
        <v>405</v>
      </c>
      <c r="I5006" s="73" t="s">
        <v>465</v>
      </c>
      <c r="J5006" s="73" t="s">
        <v>517</v>
      </c>
      <c r="K5006" s="25"/>
      <c r="L5006" s="48"/>
      <c r="M5006" s="22"/>
      <c r="N5006" s="22"/>
      <c r="O5006" s="22"/>
      <c r="P5006" s="22"/>
      <c r="Q5006" s="22"/>
      <c r="R5006" s="22"/>
      <c r="S5006" s="22"/>
      <c r="T5006" s="2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c r="AQ5006" s="22"/>
      <c r="AR5006" s="22"/>
      <c r="AS5006" s="22"/>
      <c r="AT5006" s="22"/>
      <c r="AU5006" s="22"/>
      <c r="AV5006" s="22"/>
      <c r="AW5006" s="22"/>
      <c r="AX5006" s="22"/>
      <c r="AY5006" s="22"/>
      <c r="AZ5006" s="22"/>
      <c r="BA5006" s="22"/>
      <c r="BB5006" s="22"/>
      <c r="BC5006" s="22"/>
      <c r="BD5006" s="22"/>
      <c r="BE5006" s="22"/>
      <c r="BF5006" s="22"/>
      <c r="BG5006" s="22"/>
      <c r="BH5006" s="22"/>
      <c r="BI5006" s="22"/>
      <c r="BJ5006" s="22"/>
      <c r="BK5006" s="22"/>
      <c r="BL5006" s="22"/>
      <c r="BM5006" s="22"/>
      <c r="BN5006" s="22"/>
      <c r="BO5006" s="22"/>
      <c r="BP5006" s="22"/>
      <c r="BQ5006" s="22"/>
      <c r="BR5006" s="22"/>
      <c r="BS5006" s="22"/>
      <c r="BT5006" s="22"/>
      <c r="BU5006" s="22"/>
      <c r="BV5006" s="22"/>
      <c r="BW5006" s="22"/>
      <c r="BX5006" s="22"/>
      <c r="BY5006" s="22"/>
      <c r="BZ5006" s="22"/>
      <c r="CA5006" s="22"/>
      <c r="CB5006" s="22"/>
      <c r="CC5006" s="22"/>
      <c r="CD5006" s="22"/>
      <c r="CE5006" s="22"/>
      <c r="CF5006" s="22"/>
      <c r="CG5006" s="22"/>
      <c r="CH5006" s="22"/>
      <c r="CI5006" s="22"/>
      <c r="CJ5006" s="22"/>
      <c r="CK5006" s="22"/>
      <c r="CL5006" s="22"/>
      <c r="CM5006" s="22"/>
      <c r="CN5006" s="22"/>
      <c r="CO5006" s="22"/>
    </row>
    <row r="5007" spans="1:93" s="2" customFormat="1" x14ac:dyDescent="0.3">
      <c r="A5007" s="73" t="s">
        <v>204</v>
      </c>
      <c r="B5007" s="73" t="s">
        <v>362</v>
      </c>
      <c r="C5007" s="67" t="s">
        <v>406</v>
      </c>
      <c r="D5007" s="67" t="s">
        <v>312</v>
      </c>
      <c r="E5007" s="73"/>
      <c r="F5007" s="73" t="s">
        <v>375</v>
      </c>
      <c r="G5007" s="73" t="s">
        <v>405</v>
      </c>
      <c r="H5007" s="73" t="s">
        <v>405</v>
      </c>
      <c r="I5007" s="73" t="s">
        <v>466</v>
      </c>
      <c r="J5007" s="73" t="s">
        <v>517</v>
      </c>
      <c r="K5007" s="25"/>
      <c r="L5007" s="48"/>
      <c r="M5007" s="22"/>
      <c r="N5007" s="22"/>
      <c r="O5007" s="22"/>
      <c r="P5007" s="22"/>
      <c r="Q5007" s="22"/>
      <c r="R5007" s="22"/>
      <c r="S5007" s="22"/>
      <c r="T5007" s="22"/>
      <c r="U5007" s="22"/>
      <c r="V5007" s="22"/>
      <c r="W5007" s="22"/>
      <c r="X5007" s="22"/>
      <c r="Y5007" s="22"/>
      <c r="Z5007" s="22"/>
      <c r="AA5007" s="22"/>
      <c r="AB5007" s="22"/>
      <c r="AC5007" s="22"/>
      <c r="AD5007" s="22"/>
      <c r="AE5007" s="22"/>
      <c r="AF5007" s="22"/>
      <c r="AG5007" s="22"/>
      <c r="AH5007" s="22"/>
      <c r="AI5007" s="22"/>
      <c r="AJ5007" s="22"/>
      <c r="AK5007" s="22"/>
      <c r="AL5007" s="22"/>
      <c r="AM5007" s="22"/>
      <c r="AN5007" s="22"/>
      <c r="AO5007" s="22"/>
      <c r="AP5007" s="22"/>
      <c r="AQ5007" s="22"/>
      <c r="AR5007" s="22"/>
      <c r="AS5007" s="22"/>
      <c r="AT5007" s="22"/>
      <c r="AU5007" s="22"/>
      <c r="AV5007" s="22"/>
      <c r="AW5007" s="22"/>
      <c r="AX5007" s="22"/>
      <c r="AY5007" s="22"/>
      <c r="AZ5007" s="22"/>
      <c r="BA5007" s="22"/>
      <c r="BB5007" s="22"/>
      <c r="BC5007" s="22"/>
      <c r="BD5007" s="22"/>
      <c r="BE5007" s="22"/>
      <c r="BF5007" s="22"/>
      <c r="BG5007" s="22"/>
      <c r="BH5007" s="22"/>
      <c r="BI5007" s="22"/>
      <c r="BJ5007" s="22"/>
      <c r="BK5007" s="22"/>
      <c r="BL5007" s="22"/>
      <c r="BM5007" s="22"/>
      <c r="BN5007" s="22"/>
      <c r="BO5007" s="22"/>
      <c r="BP5007" s="22"/>
      <c r="BQ5007" s="22"/>
      <c r="BR5007" s="22"/>
      <c r="BS5007" s="22"/>
      <c r="BT5007" s="22"/>
      <c r="BU5007" s="22"/>
      <c r="BV5007" s="22"/>
      <c r="BW5007" s="22"/>
      <c r="BX5007" s="22"/>
      <c r="BY5007" s="22"/>
      <c r="BZ5007" s="22"/>
      <c r="CA5007" s="22"/>
      <c r="CB5007" s="22"/>
      <c r="CC5007" s="22"/>
      <c r="CD5007" s="22"/>
      <c r="CE5007" s="22"/>
      <c r="CF5007" s="22"/>
      <c r="CG5007" s="22"/>
      <c r="CH5007" s="22"/>
      <c r="CI5007" s="22"/>
      <c r="CJ5007" s="22"/>
      <c r="CK5007" s="22"/>
      <c r="CL5007" s="22"/>
      <c r="CM5007" s="22"/>
      <c r="CN5007" s="22"/>
      <c r="CO5007" s="22"/>
    </row>
    <row r="5008" spans="1:93" s="2" customFormat="1" x14ac:dyDescent="0.3">
      <c r="A5008" s="73" t="s">
        <v>204</v>
      </c>
      <c r="B5008" s="73" t="s">
        <v>362</v>
      </c>
      <c r="C5008" s="67" t="s">
        <v>406</v>
      </c>
      <c r="D5008" s="67" t="s">
        <v>312</v>
      </c>
      <c r="E5008" s="73"/>
      <c r="F5008" s="73" t="s">
        <v>375</v>
      </c>
      <c r="G5008" s="73" t="s">
        <v>405</v>
      </c>
      <c r="H5008" s="73" t="s">
        <v>405</v>
      </c>
      <c r="I5008" s="73" t="s">
        <v>467</v>
      </c>
      <c r="J5008" s="73" t="s">
        <v>517</v>
      </c>
      <c r="K5008" s="25"/>
      <c r="L5008" s="48"/>
      <c r="M5008" s="22"/>
      <c r="N5008" s="22"/>
      <c r="O5008" s="22"/>
      <c r="P5008" s="22"/>
      <c r="Q5008" s="22"/>
      <c r="R5008" s="22"/>
      <c r="S5008" s="22"/>
      <c r="T5008" s="2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c r="AQ5008" s="22"/>
      <c r="AR5008" s="22"/>
      <c r="AS5008" s="22"/>
      <c r="AT5008" s="22"/>
      <c r="AU5008" s="22"/>
      <c r="AV5008" s="22"/>
      <c r="AW5008" s="22"/>
      <c r="AX5008" s="22"/>
      <c r="AY5008" s="22"/>
      <c r="AZ5008" s="22"/>
      <c r="BA5008" s="22"/>
      <c r="BB5008" s="22"/>
      <c r="BC5008" s="22"/>
      <c r="BD5008" s="22"/>
      <c r="BE5008" s="22"/>
      <c r="BF5008" s="22"/>
      <c r="BG5008" s="22"/>
      <c r="BH5008" s="22"/>
      <c r="BI5008" s="22"/>
      <c r="BJ5008" s="22"/>
      <c r="BK5008" s="22"/>
      <c r="BL5008" s="22"/>
      <c r="BM5008" s="22"/>
      <c r="BN5008" s="22"/>
      <c r="BO5008" s="22"/>
      <c r="BP5008" s="22"/>
      <c r="BQ5008" s="22"/>
      <c r="BR5008" s="22"/>
      <c r="BS5008" s="22"/>
      <c r="BT5008" s="22"/>
      <c r="BU5008" s="22"/>
      <c r="BV5008" s="22"/>
      <c r="BW5008" s="22"/>
      <c r="BX5008" s="22"/>
      <c r="BY5008" s="22"/>
      <c r="BZ5008" s="22"/>
      <c r="CA5008" s="22"/>
      <c r="CB5008" s="22"/>
      <c r="CC5008" s="22"/>
      <c r="CD5008" s="22"/>
      <c r="CE5008" s="22"/>
      <c r="CF5008" s="22"/>
      <c r="CG5008" s="22"/>
      <c r="CH5008" s="22"/>
      <c r="CI5008" s="22"/>
      <c r="CJ5008" s="22"/>
      <c r="CK5008" s="22"/>
      <c r="CL5008" s="22"/>
      <c r="CM5008" s="22"/>
      <c r="CN5008" s="22"/>
      <c r="CO5008" s="22"/>
    </row>
    <row r="5009" spans="1:93" s="2" customFormat="1" x14ac:dyDescent="0.3">
      <c r="A5009" s="73" t="s">
        <v>204</v>
      </c>
      <c r="B5009" s="73" t="s">
        <v>362</v>
      </c>
      <c r="C5009" s="67" t="s">
        <v>406</v>
      </c>
      <c r="D5009" s="67" t="s">
        <v>312</v>
      </c>
      <c r="E5009" s="73"/>
      <c r="F5009" s="73" t="s">
        <v>375</v>
      </c>
      <c r="G5009" s="73" t="s">
        <v>405</v>
      </c>
      <c r="H5009" s="73" t="s">
        <v>405</v>
      </c>
      <c r="I5009" s="73" t="s">
        <v>468</v>
      </c>
      <c r="J5009" s="73" t="s">
        <v>517</v>
      </c>
      <c r="K5009" s="25"/>
      <c r="L5009" s="48"/>
      <c r="M5009" s="22"/>
      <c r="N5009" s="22"/>
      <c r="O5009" s="22"/>
      <c r="P5009" s="22"/>
      <c r="Q5009" s="22"/>
      <c r="R5009" s="22"/>
      <c r="S5009" s="22"/>
      <c r="T5009" s="22"/>
      <c r="U5009" s="22"/>
      <c r="V5009" s="22"/>
      <c r="W5009" s="22"/>
      <c r="X5009" s="22"/>
      <c r="Y5009" s="22"/>
      <c r="Z5009" s="22"/>
      <c r="AA5009" s="22"/>
      <c r="AB5009" s="22"/>
      <c r="AC5009" s="22"/>
      <c r="AD5009" s="22"/>
      <c r="AE5009" s="22"/>
      <c r="AF5009" s="22"/>
      <c r="AG5009" s="22"/>
      <c r="AH5009" s="22"/>
      <c r="AI5009" s="22"/>
      <c r="AJ5009" s="22"/>
      <c r="AK5009" s="22"/>
      <c r="AL5009" s="22"/>
      <c r="AM5009" s="22"/>
      <c r="AN5009" s="22"/>
      <c r="AO5009" s="22"/>
      <c r="AP5009" s="22"/>
      <c r="AQ5009" s="22"/>
      <c r="AR5009" s="22"/>
      <c r="AS5009" s="22"/>
      <c r="AT5009" s="22"/>
      <c r="AU5009" s="22"/>
      <c r="AV5009" s="22"/>
      <c r="AW5009" s="22"/>
      <c r="AX5009" s="22"/>
      <c r="AY5009" s="22"/>
      <c r="AZ5009" s="22"/>
      <c r="BA5009" s="22"/>
      <c r="BB5009" s="22"/>
      <c r="BC5009" s="22"/>
      <c r="BD5009" s="22"/>
      <c r="BE5009" s="22"/>
      <c r="BF5009" s="22"/>
      <c r="BG5009" s="22"/>
      <c r="BH5009" s="22"/>
      <c r="BI5009" s="22"/>
      <c r="BJ5009" s="22"/>
      <c r="BK5009" s="22"/>
      <c r="BL5009" s="22"/>
      <c r="BM5009" s="22"/>
      <c r="BN5009" s="22"/>
      <c r="BO5009" s="22"/>
      <c r="BP5009" s="22"/>
      <c r="BQ5009" s="22"/>
      <c r="BR5009" s="22"/>
      <c r="BS5009" s="22"/>
      <c r="BT5009" s="22"/>
      <c r="BU5009" s="22"/>
      <c r="BV5009" s="22"/>
      <c r="BW5009" s="22"/>
      <c r="BX5009" s="22"/>
      <c r="BY5009" s="22"/>
      <c r="BZ5009" s="22"/>
      <c r="CA5009" s="22"/>
      <c r="CB5009" s="22"/>
      <c r="CC5009" s="22"/>
      <c r="CD5009" s="22"/>
      <c r="CE5009" s="22"/>
      <c r="CF5009" s="22"/>
      <c r="CG5009" s="22"/>
      <c r="CH5009" s="22"/>
      <c r="CI5009" s="22"/>
      <c r="CJ5009" s="22"/>
      <c r="CK5009" s="22"/>
      <c r="CL5009" s="22"/>
      <c r="CM5009" s="22"/>
      <c r="CN5009" s="22"/>
      <c r="CO5009" s="22"/>
    </row>
    <row r="5010" spans="1:93" s="2" customFormat="1" x14ac:dyDescent="0.3">
      <c r="A5010" s="73" t="s">
        <v>204</v>
      </c>
      <c r="B5010" s="73" t="s">
        <v>362</v>
      </c>
      <c r="C5010" s="67" t="s">
        <v>406</v>
      </c>
      <c r="D5010" s="67" t="s">
        <v>312</v>
      </c>
      <c r="E5010" s="73"/>
      <c r="F5010" s="73" t="s">
        <v>490</v>
      </c>
      <c r="G5010" s="73" t="s">
        <v>405</v>
      </c>
      <c r="H5010" s="73" t="s">
        <v>405</v>
      </c>
      <c r="I5010" s="73" t="s">
        <v>465</v>
      </c>
      <c r="J5010" s="73" t="s">
        <v>517</v>
      </c>
      <c r="K5010" s="98"/>
      <c r="L5010" s="48"/>
      <c r="M5010" s="22"/>
      <c r="N5010" s="22"/>
      <c r="O5010" s="22"/>
      <c r="P5010" s="22"/>
      <c r="Q5010" s="22"/>
      <c r="R5010" s="22"/>
      <c r="S5010" s="22"/>
      <c r="T5010" s="2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c r="AQ5010" s="22"/>
      <c r="AR5010" s="22"/>
      <c r="AS5010" s="22"/>
      <c r="AT5010" s="22"/>
      <c r="AU5010" s="22"/>
      <c r="AV5010" s="22"/>
      <c r="AW5010" s="22"/>
      <c r="AX5010" s="22"/>
      <c r="AY5010" s="22"/>
      <c r="AZ5010" s="22"/>
      <c r="BA5010" s="22"/>
      <c r="BB5010" s="22"/>
      <c r="BC5010" s="22"/>
      <c r="BD5010" s="22"/>
      <c r="BE5010" s="22"/>
      <c r="BF5010" s="22"/>
      <c r="BG5010" s="22"/>
      <c r="BH5010" s="22"/>
      <c r="BI5010" s="22"/>
      <c r="BJ5010" s="22"/>
      <c r="BK5010" s="22"/>
      <c r="BL5010" s="22"/>
      <c r="BM5010" s="22"/>
      <c r="BN5010" s="22"/>
      <c r="BO5010" s="22"/>
      <c r="BP5010" s="22"/>
      <c r="BQ5010" s="22"/>
      <c r="BR5010" s="22"/>
      <c r="BS5010" s="22"/>
      <c r="BT5010" s="22"/>
      <c r="BU5010" s="22"/>
      <c r="BV5010" s="22"/>
      <c r="BW5010" s="22"/>
      <c r="BX5010" s="22"/>
      <c r="BY5010" s="22"/>
      <c r="BZ5010" s="22"/>
      <c r="CA5010" s="22"/>
      <c r="CB5010" s="22"/>
      <c r="CC5010" s="22"/>
      <c r="CD5010" s="22"/>
      <c r="CE5010" s="22"/>
      <c r="CF5010" s="22"/>
      <c r="CG5010" s="22"/>
      <c r="CH5010" s="22"/>
      <c r="CI5010" s="22"/>
      <c r="CJ5010" s="22"/>
      <c r="CK5010" s="22"/>
      <c r="CL5010" s="22"/>
      <c r="CM5010" s="22"/>
      <c r="CN5010" s="22"/>
      <c r="CO5010" s="22"/>
    </row>
    <row r="5011" spans="1:93" s="2" customFormat="1" x14ac:dyDescent="0.3">
      <c r="A5011" s="73" t="s">
        <v>204</v>
      </c>
      <c r="B5011" s="73" t="s">
        <v>362</v>
      </c>
      <c r="C5011" s="67" t="s">
        <v>406</v>
      </c>
      <c r="D5011" s="67" t="s">
        <v>312</v>
      </c>
      <c r="E5011" s="73"/>
      <c r="F5011" s="73" t="s">
        <v>490</v>
      </c>
      <c r="G5011" s="73" t="s">
        <v>405</v>
      </c>
      <c r="H5011" s="73" t="s">
        <v>405</v>
      </c>
      <c r="I5011" s="73" t="s">
        <v>466</v>
      </c>
      <c r="J5011" s="73" t="s">
        <v>517</v>
      </c>
      <c r="K5011" s="98"/>
      <c r="L5011" s="48"/>
      <c r="M5011" s="22"/>
      <c r="N5011" s="22"/>
      <c r="O5011" s="22"/>
      <c r="P5011" s="22"/>
      <c r="Q5011" s="22"/>
      <c r="R5011" s="22"/>
      <c r="S5011" s="22"/>
      <c r="T5011" s="22"/>
      <c r="U5011" s="22"/>
      <c r="V5011" s="22"/>
      <c r="W5011" s="22"/>
      <c r="X5011" s="22"/>
      <c r="Y5011" s="22"/>
      <c r="Z5011" s="22"/>
      <c r="AA5011" s="22"/>
      <c r="AB5011" s="22"/>
      <c r="AC5011" s="22"/>
      <c r="AD5011" s="22"/>
      <c r="AE5011" s="22"/>
      <c r="AF5011" s="22"/>
      <c r="AG5011" s="22"/>
      <c r="AH5011" s="22"/>
      <c r="AI5011" s="22"/>
      <c r="AJ5011" s="22"/>
      <c r="AK5011" s="22"/>
      <c r="AL5011" s="22"/>
      <c r="AM5011" s="22"/>
      <c r="AN5011" s="22"/>
      <c r="AO5011" s="22"/>
      <c r="AP5011" s="22"/>
      <c r="AQ5011" s="22"/>
      <c r="AR5011" s="22"/>
      <c r="AS5011" s="22"/>
      <c r="AT5011" s="22"/>
      <c r="AU5011" s="22"/>
      <c r="AV5011" s="22"/>
      <c r="AW5011" s="22"/>
      <c r="AX5011" s="22"/>
      <c r="AY5011" s="22"/>
      <c r="AZ5011" s="22"/>
      <c r="BA5011" s="22"/>
      <c r="BB5011" s="22"/>
      <c r="BC5011" s="22"/>
      <c r="BD5011" s="22"/>
      <c r="BE5011" s="22"/>
      <c r="BF5011" s="22"/>
      <c r="BG5011" s="22"/>
      <c r="BH5011" s="22"/>
      <c r="BI5011" s="22"/>
      <c r="BJ5011" s="22"/>
      <c r="BK5011" s="22"/>
      <c r="BL5011" s="22"/>
      <c r="BM5011" s="22"/>
      <c r="BN5011" s="22"/>
      <c r="BO5011" s="22"/>
      <c r="BP5011" s="22"/>
      <c r="BQ5011" s="22"/>
      <c r="BR5011" s="22"/>
      <c r="BS5011" s="22"/>
      <c r="BT5011" s="22"/>
      <c r="BU5011" s="22"/>
      <c r="BV5011" s="22"/>
      <c r="BW5011" s="22"/>
      <c r="BX5011" s="22"/>
      <c r="BY5011" s="22"/>
      <c r="BZ5011" s="22"/>
      <c r="CA5011" s="22"/>
      <c r="CB5011" s="22"/>
      <c r="CC5011" s="22"/>
      <c r="CD5011" s="22"/>
      <c r="CE5011" s="22"/>
      <c r="CF5011" s="22"/>
      <c r="CG5011" s="22"/>
      <c r="CH5011" s="22"/>
      <c r="CI5011" s="22"/>
      <c r="CJ5011" s="22"/>
      <c r="CK5011" s="22"/>
      <c r="CL5011" s="22"/>
      <c r="CM5011" s="22"/>
      <c r="CN5011" s="22"/>
      <c r="CO5011" s="22"/>
    </row>
    <row r="5012" spans="1:93" s="2" customFormat="1" x14ac:dyDescent="0.3">
      <c r="A5012" s="73" t="s">
        <v>204</v>
      </c>
      <c r="B5012" s="73" t="s">
        <v>362</v>
      </c>
      <c r="C5012" s="67" t="s">
        <v>406</v>
      </c>
      <c r="D5012" s="67" t="s">
        <v>312</v>
      </c>
      <c r="E5012" s="73"/>
      <c r="F5012" s="73" t="s">
        <v>490</v>
      </c>
      <c r="G5012" s="73" t="s">
        <v>405</v>
      </c>
      <c r="H5012" s="73" t="s">
        <v>405</v>
      </c>
      <c r="I5012" s="73" t="s">
        <v>467</v>
      </c>
      <c r="J5012" s="73" t="s">
        <v>517</v>
      </c>
      <c r="K5012" s="98"/>
      <c r="L5012" s="48"/>
      <c r="M5012" s="22"/>
      <c r="N5012" s="22"/>
      <c r="O5012" s="22"/>
      <c r="P5012" s="22"/>
      <c r="Q5012" s="22"/>
      <c r="R5012" s="22"/>
      <c r="S5012" s="22"/>
      <c r="T5012" s="2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c r="AQ5012" s="22"/>
      <c r="AR5012" s="22"/>
      <c r="AS5012" s="22"/>
      <c r="AT5012" s="22"/>
      <c r="AU5012" s="22"/>
      <c r="AV5012" s="22"/>
      <c r="AW5012" s="22"/>
      <c r="AX5012" s="22"/>
      <c r="AY5012" s="22"/>
      <c r="AZ5012" s="22"/>
      <c r="BA5012" s="22"/>
      <c r="BB5012" s="22"/>
      <c r="BC5012" s="22"/>
      <c r="BD5012" s="22"/>
      <c r="BE5012" s="22"/>
      <c r="BF5012" s="22"/>
      <c r="BG5012" s="22"/>
      <c r="BH5012" s="22"/>
      <c r="BI5012" s="22"/>
      <c r="BJ5012" s="22"/>
      <c r="BK5012" s="22"/>
      <c r="BL5012" s="22"/>
      <c r="BM5012" s="22"/>
      <c r="BN5012" s="22"/>
      <c r="BO5012" s="22"/>
      <c r="BP5012" s="22"/>
      <c r="BQ5012" s="22"/>
      <c r="BR5012" s="22"/>
      <c r="BS5012" s="22"/>
      <c r="BT5012" s="22"/>
      <c r="BU5012" s="22"/>
      <c r="BV5012" s="22"/>
      <c r="BW5012" s="22"/>
      <c r="BX5012" s="22"/>
      <c r="BY5012" s="22"/>
      <c r="BZ5012" s="22"/>
      <c r="CA5012" s="22"/>
      <c r="CB5012" s="22"/>
      <c r="CC5012" s="22"/>
      <c r="CD5012" s="22"/>
      <c r="CE5012" s="22"/>
      <c r="CF5012" s="22"/>
      <c r="CG5012" s="22"/>
      <c r="CH5012" s="22"/>
      <c r="CI5012" s="22"/>
      <c r="CJ5012" s="22"/>
      <c r="CK5012" s="22"/>
      <c r="CL5012" s="22"/>
      <c r="CM5012" s="22"/>
      <c r="CN5012" s="22"/>
      <c r="CO5012" s="22"/>
    </row>
    <row r="5013" spans="1:93" s="2" customFormat="1" x14ac:dyDescent="0.3">
      <c r="A5013" s="73" t="s">
        <v>204</v>
      </c>
      <c r="B5013" s="73" t="s">
        <v>362</v>
      </c>
      <c r="C5013" s="67" t="s">
        <v>406</v>
      </c>
      <c r="D5013" s="67" t="s">
        <v>312</v>
      </c>
      <c r="E5013" s="73"/>
      <c r="F5013" s="73" t="s">
        <v>490</v>
      </c>
      <c r="G5013" s="73" t="s">
        <v>405</v>
      </c>
      <c r="H5013" s="73" t="s">
        <v>405</v>
      </c>
      <c r="I5013" s="73" t="s">
        <v>468</v>
      </c>
      <c r="J5013" s="73" t="s">
        <v>517</v>
      </c>
      <c r="K5013" s="98"/>
      <c r="L5013" s="48"/>
      <c r="M5013" s="22"/>
      <c r="N5013" s="22"/>
      <c r="O5013" s="22"/>
      <c r="P5013" s="22"/>
      <c r="Q5013" s="22"/>
      <c r="R5013" s="22"/>
      <c r="S5013" s="22"/>
      <c r="T5013" s="22"/>
      <c r="U5013" s="22"/>
      <c r="V5013" s="22"/>
      <c r="W5013" s="22"/>
      <c r="X5013" s="22"/>
      <c r="Y5013" s="22"/>
      <c r="Z5013" s="22"/>
      <c r="AA5013" s="22"/>
      <c r="AB5013" s="22"/>
      <c r="AC5013" s="22"/>
      <c r="AD5013" s="22"/>
      <c r="AE5013" s="22"/>
      <c r="AF5013" s="22"/>
      <c r="AG5013" s="22"/>
      <c r="AH5013" s="22"/>
      <c r="AI5013" s="22"/>
      <c r="AJ5013" s="22"/>
      <c r="AK5013" s="22"/>
      <c r="AL5013" s="22"/>
      <c r="AM5013" s="22"/>
      <c r="AN5013" s="22"/>
      <c r="AO5013" s="22"/>
      <c r="AP5013" s="22"/>
      <c r="AQ5013" s="22"/>
      <c r="AR5013" s="22"/>
      <c r="AS5013" s="22"/>
      <c r="AT5013" s="22"/>
      <c r="AU5013" s="22"/>
      <c r="AV5013" s="22"/>
      <c r="AW5013" s="22"/>
      <c r="AX5013" s="22"/>
      <c r="AY5013" s="22"/>
      <c r="AZ5013" s="22"/>
      <c r="BA5013" s="22"/>
      <c r="BB5013" s="22"/>
      <c r="BC5013" s="22"/>
      <c r="BD5013" s="22"/>
      <c r="BE5013" s="22"/>
      <c r="BF5013" s="22"/>
      <c r="BG5013" s="22"/>
      <c r="BH5013" s="22"/>
      <c r="BI5013" s="22"/>
      <c r="BJ5013" s="22"/>
      <c r="BK5013" s="22"/>
      <c r="BL5013" s="22"/>
      <c r="BM5013" s="22"/>
      <c r="BN5013" s="22"/>
      <c r="BO5013" s="22"/>
      <c r="BP5013" s="22"/>
      <c r="BQ5013" s="22"/>
      <c r="BR5013" s="22"/>
      <c r="BS5013" s="22"/>
      <c r="BT5013" s="22"/>
      <c r="BU5013" s="22"/>
      <c r="BV5013" s="22"/>
      <c r="BW5013" s="22"/>
      <c r="BX5013" s="22"/>
      <c r="BY5013" s="22"/>
      <c r="BZ5013" s="22"/>
      <c r="CA5013" s="22"/>
      <c r="CB5013" s="22"/>
      <c r="CC5013" s="22"/>
      <c r="CD5013" s="22"/>
      <c r="CE5013" s="22"/>
      <c r="CF5013" s="22"/>
      <c r="CG5013" s="22"/>
      <c r="CH5013" s="22"/>
      <c r="CI5013" s="22"/>
      <c r="CJ5013" s="22"/>
      <c r="CK5013" s="22"/>
      <c r="CL5013" s="22"/>
      <c r="CM5013" s="22"/>
      <c r="CN5013" s="22"/>
      <c r="CO5013" s="22"/>
    </row>
    <row r="5014" spans="1:93" s="2" customFormat="1" x14ac:dyDescent="0.3">
      <c r="A5014" s="73" t="s">
        <v>204</v>
      </c>
      <c r="B5014" s="73" t="s">
        <v>362</v>
      </c>
      <c r="C5014" s="67" t="s">
        <v>406</v>
      </c>
      <c r="D5014" s="67" t="s">
        <v>312</v>
      </c>
      <c r="E5014" s="73"/>
      <c r="F5014" s="73" t="s">
        <v>491</v>
      </c>
      <c r="G5014" s="73" t="s">
        <v>405</v>
      </c>
      <c r="H5014" s="73" t="s">
        <v>405</v>
      </c>
      <c r="I5014" s="73" t="s">
        <v>465</v>
      </c>
      <c r="J5014" s="73" t="s">
        <v>517</v>
      </c>
      <c r="K5014" s="98">
        <v>9.1410000000000005E-2</v>
      </c>
      <c r="L5014" s="48"/>
      <c r="M5014" s="22"/>
      <c r="N5014" s="22"/>
      <c r="O5014" s="22"/>
      <c r="P5014" s="22"/>
      <c r="Q5014" s="22"/>
      <c r="R5014" s="22"/>
      <c r="S5014" s="22"/>
      <c r="T5014" s="2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c r="AQ5014" s="22"/>
      <c r="AR5014" s="22"/>
      <c r="AS5014" s="22"/>
      <c r="AT5014" s="22"/>
      <c r="AU5014" s="22"/>
      <c r="AV5014" s="22"/>
      <c r="AW5014" s="22"/>
      <c r="AX5014" s="22"/>
      <c r="AY5014" s="22"/>
      <c r="AZ5014" s="22"/>
      <c r="BA5014" s="22"/>
      <c r="BB5014" s="22"/>
      <c r="BC5014" s="22"/>
      <c r="BD5014" s="22"/>
      <c r="BE5014" s="22"/>
      <c r="BF5014" s="22"/>
      <c r="BG5014" s="22"/>
      <c r="BH5014" s="22"/>
      <c r="BI5014" s="22"/>
      <c r="BJ5014" s="22"/>
      <c r="BK5014" s="22"/>
      <c r="BL5014" s="22"/>
      <c r="BM5014" s="22"/>
      <c r="BN5014" s="22"/>
      <c r="BO5014" s="22"/>
      <c r="BP5014" s="22"/>
      <c r="BQ5014" s="22"/>
      <c r="BR5014" s="22"/>
      <c r="BS5014" s="22"/>
      <c r="BT5014" s="22"/>
      <c r="BU5014" s="22"/>
      <c r="BV5014" s="22"/>
      <c r="BW5014" s="22"/>
      <c r="BX5014" s="22"/>
      <c r="BY5014" s="22"/>
      <c r="BZ5014" s="22"/>
      <c r="CA5014" s="22"/>
      <c r="CB5014" s="22"/>
      <c r="CC5014" s="22"/>
      <c r="CD5014" s="22"/>
      <c r="CE5014" s="22"/>
      <c r="CF5014" s="22"/>
      <c r="CG5014" s="22"/>
      <c r="CH5014" s="22"/>
      <c r="CI5014" s="22"/>
      <c r="CJ5014" s="22"/>
      <c r="CK5014" s="22"/>
      <c r="CL5014" s="22"/>
      <c r="CM5014" s="22"/>
      <c r="CN5014" s="22"/>
      <c r="CO5014" s="22"/>
    </row>
    <row r="5015" spans="1:93" s="2" customFormat="1" x14ac:dyDescent="0.3">
      <c r="A5015" s="73" t="s">
        <v>204</v>
      </c>
      <c r="B5015" s="73" t="s">
        <v>362</v>
      </c>
      <c r="C5015" s="67" t="s">
        <v>406</v>
      </c>
      <c r="D5015" s="67" t="s">
        <v>312</v>
      </c>
      <c r="E5015" s="73"/>
      <c r="F5015" s="73" t="s">
        <v>491</v>
      </c>
      <c r="G5015" s="73" t="s">
        <v>405</v>
      </c>
      <c r="H5015" s="73" t="s">
        <v>405</v>
      </c>
      <c r="I5015" s="73" t="s">
        <v>466</v>
      </c>
      <c r="J5015" s="73" t="s">
        <v>517</v>
      </c>
      <c r="K5015" s="98">
        <v>2.3000000000000001E-4</v>
      </c>
      <c r="L5015" s="48"/>
      <c r="M5015" s="22"/>
      <c r="N5015" s="22"/>
      <c r="O5015" s="22"/>
      <c r="P5015" s="22"/>
      <c r="Q5015" s="22"/>
      <c r="R5015" s="22"/>
      <c r="S5015" s="22"/>
      <c r="T5015" s="22"/>
      <c r="U5015" s="22"/>
      <c r="V5015" s="22"/>
      <c r="W5015" s="22"/>
      <c r="X5015" s="22"/>
      <c r="Y5015" s="22"/>
      <c r="Z5015" s="22"/>
      <c r="AA5015" s="22"/>
      <c r="AB5015" s="22"/>
      <c r="AC5015" s="22"/>
      <c r="AD5015" s="22"/>
      <c r="AE5015" s="22"/>
      <c r="AF5015" s="22"/>
      <c r="AG5015" s="22"/>
      <c r="AH5015" s="22"/>
      <c r="AI5015" s="22"/>
      <c r="AJ5015" s="22"/>
      <c r="AK5015" s="22"/>
      <c r="AL5015" s="22"/>
      <c r="AM5015" s="22"/>
      <c r="AN5015" s="22"/>
      <c r="AO5015" s="22"/>
      <c r="AP5015" s="22"/>
      <c r="AQ5015" s="22"/>
      <c r="AR5015" s="22"/>
      <c r="AS5015" s="22"/>
      <c r="AT5015" s="22"/>
      <c r="AU5015" s="22"/>
      <c r="AV5015" s="22"/>
      <c r="AW5015" s="22"/>
      <c r="AX5015" s="22"/>
      <c r="AY5015" s="22"/>
      <c r="AZ5015" s="22"/>
      <c r="BA5015" s="22"/>
      <c r="BB5015" s="22"/>
      <c r="BC5015" s="22"/>
      <c r="BD5015" s="22"/>
      <c r="BE5015" s="22"/>
      <c r="BF5015" s="22"/>
      <c r="BG5015" s="22"/>
      <c r="BH5015" s="22"/>
      <c r="BI5015" s="22"/>
      <c r="BJ5015" s="22"/>
      <c r="BK5015" s="22"/>
      <c r="BL5015" s="22"/>
      <c r="BM5015" s="22"/>
      <c r="BN5015" s="22"/>
      <c r="BO5015" s="22"/>
      <c r="BP5015" s="22"/>
      <c r="BQ5015" s="22"/>
      <c r="BR5015" s="22"/>
      <c r="BS5015" s="22"/>
      <c r="BT5015" s="22"/>
      <c r="BU5015" s="22"/>
      <c r="BV5015" s="22"/>
      <c r="BW5015" s="22"/>
      <c r="BX5015" s="22"/>
      <c r="BY5015" s="22"/>
      <c r="BZ5015" s="22"/>
      <c r="CA5015" s="22"/>
      <c r="CB5015" s="22"/>
      <c r="CC5015" s="22"/>
      <c r="CD5015" s="22"/>
      <c r="CE5015" s="22"/>
      <c r="CF5015" s="22"/>
      <c r="CG5015" s="22"/>
      <c r="CH5015" s="22"/>
      <c r="CI5015" s="22"/>
      <c r="CJ5015" s="22"/>
      <c r="CK5015" s="22"/>
      <c r="CL5015" s="22"/>
      <c r="CM5015" s="22"/>
      <c r="CN5015" s="22"/>
      <c r="CO5015" s="22"/>
    </row>
    <row r="5016" spans="1:93" s="2" customFormat="1" x14ac:dyDescent="0.3">
      <c r="A5016" s="73" t="s">
        <v>204</v>
      </c>
      <c r="B5016" s="73" t="s">
        <v>362</v>
      </c>
      <c r="C5016" s="67" t="s">
        <v>406</v>
      </c>
      <c r="D5016" s="67" t="s">
        <v>312</v>
      </c>
      <c r="E5016" s="73"/>
      <c r="F5016" s="73" t="s">
        <v>491</v>
      </c>
      <c r="G5016" s="73" t="s">
        <v>405</v>
      </c>
      <c r="H5016" s="73" t="s">
        <v>405</v>
      </c>
      <c r="I5016" s="73" t="s">
        <v>467</v>
      </c>
      <c r="J5016" s="73" t="s">
        <v>517</v>
      </c>
      <c r="K5016" s="98">
        <v>9.0690000000000007E-2</v>
      </c>
      <c r="L5016" s="48"/>
      <c r="M5016" s="22"/>
      <c r="N5016" s="22"/>
      <c r="O5016" s="22"/>
      <c r="P5016" s="22"/>
      <c r="Q5016" s="22"/>
      <c r="R5016" s="22"/>
      <c r="S5016" s="22"/>
      <c r="T5016" s="2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c r="AQ5016" s="22"/>
      <c r="AR5016" s="22"/>
      <c r="AS5016" s="22"/>
      <c r="AT5016" s="22"/>
      <c r="AU5016" s="22"/>
      <c r="AV5016" s="22"/>
      <c r="AW5016" s="22"/>
      <c r="AX5016" s="22"/>
      <c r="AY5016" s="22"/>
      <c r="AZ5016" s="22"/>
      <c r="BA5016" s="22"/>
      <c r="BB5016" s="22"/>
      <c r="BC5016" s="22"/>
      <c r="BD5016" s="22"/>
      <c r="BE5016" s="22"/>
      <c r="BF5016" s="22"/>
      <c r="BG5016" s="22"/>
      <c r="BH5016" s="22"/>
      <c r="BI5016" s="22"/>
      <c r="BJ5016" s="22"/>
      <c r="BK5016" s="22"/>
      <c r="BL5016" s="22"/>
      <c r="BM5016" s="22"/>
      <c r="BN5016" s="22"/>
      <c r="BO5016" s="22"/>
      <c r="BP5016" s="22"/>
      <c r="BQ5016" s="22"/>
      <c r="BR5016" s="22"/>
      <c r="BS5016" s="22"/>
      <c r="BT5016" s="22"/>
      <c r="BU5016" s="22"/>
      <c r="BV5016" s="22"/>
      <c r="BW5016" s="22"/>
      <c r="BX5016" s="22"/>
      <c r="BY5016" s="22"/>
      <c r="BZ5016" s="22"/>
      <c r="CA5016" s="22"/>
      <c r="CB5016" s="22"/>
      <c r="CC5016" s="22"/>
      <c r="CD5016" s="22"/>
      <c r="CE5016" s="22"/>
      <c r="CF5016" s="22"/>
      <c r="CG5016" s="22"/>
      <c r="CH5016" s="22"/>
      <c r="CI5016" s="22"/>
      <c r="CJ5016" s="22"/>
      <c r="CK5016" s="22"/>
      <c r="CL5016" s="22"/>
      <c r="CM5016" s="22"/>
      <c r="CN5016" s="22"/>
      <c r="CO5016" s="22"/>
    </row>
    <row r="5017" spans="1:93" s="2" customFormat="1" x14ac:dyDescent="0.3">
      <c r="A5017" s="73" t="s">
        <v>204</v>
      </c>
      <c r="B5017" s="73" t="s">
        <v>362</v>
      </c>
      <c r="C5017" s="67" t="s">
        <v>406</v>
      </c>
      <c r="D5017" s="67" t="s">
        <v>312</v>
      </c>
      <c r="E5017" s="73"/>
      <c r="F5017" s="73" t="s">
        <v>491</v>
      </c>
      <c r="G5017" s="73" t="s">
        <v>405</v>
      </c>
      <c r="H5017" s="73" t="s">
        <v>405</v>
      </c>
      <c r="I5017" s="73" t="s">
        <v>468</v>
      </c>
      <c r="J5017" s="73" t="s">
        <v>517</v>
      </c>
      <c r="K5017" s="98">
        <v>4.8999999999999998E-4</v>
      </c>
      <c r="L5017" s="48"/>
      <c r="M5017" s="22"/>
      <c r="N5017" s="22"/>
      <c r="O5017" s="22"/>
      <c r="P5017" s="22"/>
      <c r="Q5017" s="22"/>
      <c r="R5017" s="22"/>
      <c r="S5017" s="22"/>
      <c r="T5017" s="22"/>
      <c r="U5017" s="22"/>
      <c r="V5017" s="22"/>
      <c r="W5017" s="22"/>
      <c r="X5017" s="22"/>
      <c r="Y5017" s="22"/>
      <c r="Z5017" s="22"/>
      <c r="AA5017" s="22"/>
      <c r="AB5017" s="22"/>
      <c r="AC5017" s="22"/>
      <c r="AD5017" s="22"/>
      <c r="AE5017" s="22"/>
      <c r="AF5017" s="22"/>
      <c r="AG5017" s="22"/>
      <c r="AH5017" s="22"/>
      <c r="AI5017" s="22"/>
      <c r="AJ5017" s="22"/>
      <c r="AK5017" s="22"/>
      <c r="AL5017" s="22"/>
      <c r="AM5017" s="22"/>
      <c r="AN5017" s="22"/>
      <c r="AO5017" s="22"/>
      <c r="AP5017" s="22"/>
      <c r="AQ5017" s="22"/>
      <c r="AR5017" s="22"/>
      <c r="AS5017" s="22"/>
      <c r="AT5017" s="22"/>
      <c r="AU5017" s="22"/>
      <c r="AV5017" s="22"/>
      <c r="AW5017" s="22"/>
      <c r="AX5017" s="22"/>
      <c r="AY5017" s="22"/>
      <c r="AZ5017" s="22"/>
      <c r="BA5017" s="22"/>
      <c r="BB5017" s="22"/>
      <c r="BC5017" s="22"/>
      <c r="BD5017" s="22"/>
      <c r="BE5017" s="22"/>
      <c r="BF5017" s="22"/>
      <c r="BG5017" s="22"/>
      <c r="BH5017" s="22"/>
      <c r="BI5017" s="22"/>
      <c r="BJ5017" s="22"/>
      <c r="BK5017" s="22"/>
      <c r="BL5017" s="22"/>
      <c r="BM5017" s="22"/>
      <c r="BN5017" s="22"/>
      <c r="BO5017" s="22"/>
      <c r="BP5017" s="22"/>
      <c r="BQ5017" s="22"/>
      <c r="BR5017" s="22"/>
      <c r="BS5017" s="22"/>
      <c r="BT5017" s="22"/>
      <c r="BU5017" s="22"/>
      <c r="BV5017" s="22"/>
      <c r="BW5017" s="22"/>
      <c r="BX5017" s="22"/>
      <c r="BY5017" s="22"/>
      <c r="BZ5017" s="22"/>
      <c r="CA5017" s="22"/>
      <c r="CB5017" s="22"/>
      <c r="CC5017" s="22"/>
      <c r="CD5017" s="22"/>
      <c r="CE5017" s="22"/>
      <c r="CF5017" s="22"/>
      <c r="CG5017" s="22"/>
      <c r="CH5017" s="22"/>
      <c r="CI5017" s="22"/>
      <c r="CJ5017" s="22"/>
      <c r="CK5017" s="22"/>
      <c r="CL5017" s="22"/>
      <c r="CM5017" s="22"/>
      <c r="CN5017" s="22"/>
      <c r="CO5017" s="22"/>
    </row>
    <row r="5018" spans="1:93" s="2" customFormat="1" x14ac:dyDescent="0.3">
      <c r="A5018" s="73" t="s">
        <v>204</v>
      </c>
      <c r="B5018" s="73" t="s">
        <v>362</v>
      </c>
      <c r="C5018" s="67" t="s">
        <v>406</v>
      </c>
      <c r="D5018" s="67" t="s">
        <v>84</v>
      </c>
      <c r="E5018" s="73"/>
      <c r="F5018" s="73" t="s">
        <v>412</v>
      </c>
      <c r="G5018" s="73" t="s">
        <v>405</v>
      </c>
      <c r="H5018" s="73" t="s">
        <v>405</v>
      </c>
      <c r="I5018" s="73" t="s">
        <v>465</v>
      </c>
      <c r="J5018" s="73" t="s">
        <v>518</v>
      </c>
      <c r="K5018" s="120">
        <v>0.25213000000000002</v>
      </c>
      <c r="L5018" s="48"/>
      <c r="M5018" s="22"/>
      <c r="N5018" s="22"/>
      <c r="O5018" s="22"/>
      <c r="P5018" s="22"/>
      <c r="Q5018" s="22"/>
      <c r="R5018" s="22"/>
      <c r="S5018" s="22"/>
      <c r="T5018" s="2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c r="AQ5018" s="22"/>
      <c r="AR5018" s="22"/>
      <c r="AS5018" s="22"/>
      <c r="AT5018" s="22"/>
      <c r="AU5018" s="22"/>
      <c r="AV5018" s="22"/>
      <c r="AW5018" s="22"/>
      <c r="AX5018" s="22"/>
      <c r="AY5018" s="22"/>
      <c r="AZ5018" s="22"/>
      <c r="BA5018" s="22"/>
      <c r="BB5018" s="22"/>
      <c r="BC5018" s="22"/>
      <c r="BD5018" s="22"/>
      <c r="BE5018" s="22"/>
      <c r="BF5018" s="22"/>
      <c r="BG5018" s="22"/>
      <c r="BH5018" s="22"/>
      <c r="BI5018" s="22"/>
      <c r="BJ5018" s="22"/>
      <c r="BK5018" s="22"/>
      <c r="BL5018" s="22"/>
      <c r="BM5018" s="22"/>
      <c r="BN5018" s="22"/>
      <c r="BO5018" s="22"/>
      <c r="BP5018" s="22"/>
      <c r="BQ5018" s="22"/>
      <c r="BR5018" s="22"/>
      <c r="BS5018" s="22"/>
      <c r="BT5018" s="22"/>
      <c r="BU5018" s="22"/>
      <c r="BV5018" s="22"/>
      <c r="BW5018" s="22"/>
      <c r="BX5018" s="22"/>
      <c r="BY5018" s="22"/>
      <c r="BZ5018" s="22"/>
      <c r="CA5018" s="22"/>
      <c r="CB5018" s="22"/>
      <c r="CC5018" s="22"/>
      <c r="CD5018" s="22"/>
      <c r="CE5018" s="22"/>
      <c r="CF5018" s="22"/>
      <c r="CG5018" s="22"/>
      <c r="CH5018" s="22"/>
      <c r="CI5018" s="22"/>
      <c r="CJ5018" s="22"/>
      <c r="CK5018" s="22"/>
      <c r="CL5018" s="22"/>
      <c r="CM5018" s="22"/>
      <c r="CN5018" s="22"/>
      <c r="CO5018" s="22"/>
    </row>
    <row r="5019" spans="1:93" s="2" customFormat="1" x14ac:dyDescent="0.3">
      <c r="A5019" s="73" t="s">
        <v>204</v>
      </c>
      <c r="B5019" s="73" t="s">
        <v>362</v>
      </c>
      <c r="C5019" s="67" t="s">
        <v>406</v>
      </c>
      <c r="D5019" s="67" t="s">
        <v>84</v>
      </c>
      <c r="E5019" s="73"/>
      <c r="F5019" s="73" t="s">
        <v>412</v>
      </c>
      <c r="G5019" s="73" t="s">
        <v>405</v>
      </c>
      <c r="H5019" s="73" t="s">
        <v>405</v>
      </c>
      <c r="I5019" s="73" t="s">
        <v>466</v>
      </c>
      <c r="J5019" s="73" t="s">
        <v>518</v>
      </c>
      <c r="K5019" s="120">
        <v>1.0000000000000001E-5</v>
      </c>
      <c r="L5019" s="48"/>
      <c r="M5019" s="22"/>
      <c r="N5019" s="22"/>
      <c r="O5019" s="22"/>
      <c r="P5019" s="22"/>
      <c r="Q5019" s="22"/>
      <c r="R5019" s="22"/>
      <c r="S5019" s="22"/>
      <c r="T5019" s="22"/>
      <c r="U5019" s="22"/>
      <c r="V5019" s="22"/>
      <c r="W5019" s="22"/>
      <c r="X5019" s="22"/>
      <c r="Y5019" s="22"/>
      <c r="Z5019" s="22"/>
      <c r="AA5019" s="22"/>
      <c r="AB5019" s="22"/>
      <c r="AC5019" s="22"/>
      <c r="AD5019" s="22"/>
      <c r="AE5019" s="22"/>
      <c r="AF5019" s="22"/>
      <c r="AG5019" s="22"/>
      <c r="AH5019" s="22"/>
      <c r="AI5019" s="22"/>
      <c r="AJ5019" s="22"/>
      <c r="AK5019" s="22"/>
      <c r="AL5019" s="22"/>
      <c r="AM5019" s="22"/>
      <c r="AN5019" s="22"/>
      <c r="AO5019" s="22"/>
      <c r="AP5019" s="22"/>
      <c r="AQ5019" s="22"/>
      <c r="AR5019" s="22"/>
      <c r="AS5019" s="22"/>
      <c r="AT5019" s="22"/>
      <c r="AU5019" s="22"/>
      <c r="AV5019" s="22"/>
      <c r="AW5019" s="22"/>
      <c r="AX5019" s="22"/>
      <c r="AY5019" s="22"/>
      <c r="AZ5019" s="22"/>
      <c r="BA5019" s="22"/>
      <c r="BB5019" s="22"/>
      <c r="BC5019" s="22"/>
      <c r="BD5019" s="22"/>
      <c r="BE5019" s="22"/>
      <c r="BF5019" s="22"/>
      <c r="BG5019" s="22"/>
      <c r="BH5019" s="22"/>
      <c r="BI5019" s="22"/>
      <c r="BJ5019" s="22"/>
      <c r="BK5019" s="22"/>
      <c r="BL5019" s="22"/>
      <c r="BM5019" s="22"/>
      <c r="BN5019" s="22"/>
      <c r="BO5019" s="22"/>
      <c r="BP5019" s="22"/>
      <c r="BQ5019" s="22"/>
      <c r="BR5019" s="22"/>
      <c r="BS5019" s="22"/>
      <c r="BT5019" s="22"/>
      <c r="BU5019" s="22"/>
      <c r="BV5019" s="22"/>
      <c r="BW5019" s="22"/>
      <c r="BX5019" s="22"/>
      <c r="BY5019" s="22"/>
      <c r="BZ5019" s="22"/>
      <c r="CA5019" s="22"/>
      <c r="CB5019" s="22"/>
      <c r="CC5019" s="22"/>
      <c r="CD5019" s="22"/>
      <c r="CE5019" s="22"/>
      <c r="CF5019" s="22"/>
      <c r="CG5019" s="22"/>
      <c r="CH5019" s="22"/>
      <c r="CI5019" s="22"/>
      <c r="CJ5019" s="22"/>
      <c r="CK5019" s="22"/>
      <c r="CL5019" s="22"/>
      <c r="CM5019" s="22"/>
      <c r="CN5019" s="22"/>
      <c r="CO5019" s="22"/>
    </row>
    <row r="5020" spans="1:93" s="2" customFormat="1" x14ac:dyDescent="0.3">
      <c r="A5020" s="73" t="s">
        <v>204</v>
      </c>
      <c r="B5020" s="73" t="s">
        <v>362</v>
      </c>
      <c r="C5020" s="67" t="s">
        <v>406</v>
      </c>
      <c r="D5020" s="67" t="s">
        <v>84</v>
      </c>
      <c r="E5020" s="73"/>
      <c r="F5020" s="73" t="s">
        <v>412</v>
      </c>
      <c r="G5020" s="73" t="s">
        <v>405</v>
      </c>
      <c r="H5020" s="73" t="s">
        <v>405</v>
      </c>
      <c r="I5020" s="73" t="s">
        <v>467</v>
      </c>
      <c r="J5020" s="73" t="s">
        <v>518</v>
      </c>
      <c r="K5020" s="120">
        <v>0.25028</v>
      </c>
      <c r="L5020" s="48"/>
      <c r="M5020" s="22"/>
      <c r="N5020" s="22"/>
      <c r="O5020" s="22"/>
      <c r="P5020" s="22"/>
      <c r="Q5020" s="22"/>
      <c r="R5020" s="22"/>
      <c r="S5020" s="22"/>
      <c r="T5020" s="2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c r="AQ5020" s="22"/>
      <c r="AR5020" s="22"/>
      <c r="AS5020" s="22"/>
      <c r="AT5020" s="22"/>
      <c r="AU5020" s="22"/>
      <c r="AV5020" s="22"/>
      <c r="AW5020" s="22"/>
      <c r="AX5020" s="22"/>
      <c r="AY5020" s="22"/>
      <c r="AZ5020" s="22"/>
      <c r="BA5020" s="22"/>
      <c r="BB5020" s="22"/>
      <c r="BC5020" s="22"/>
      <c r="BD5020" s="22"/>
      <c r="BE5020" s="22"/>
      <c r="BF5020" s="22"/>
      <c r="BG5020" s="22"/>
      <c r="BH5020" s="22"/>
      <c r="BI5020" s="22"/>
      <c r="BJ5020" s="22"/>
      <c r="BK5020" s="22"/>
      <c r="BL5020" s="22"/>
      <c r="BM5020" s="22"/>
      <c r="BN5020" s="22"/>
      <c r="BO5020" s="22"/>
      <c r="BP5020" s="22"/>
      <c r="BQ5020" s="22"/>
      <c r="BR5020" s="22"/>
      <c r="BS5020" s="22"/>
      <c r="BT5020" s="22"/>
      <c r="BU5020" s="22"/>
      <c r="BV5020" s="22"/>
      <c r="BW5020" s="22"/>
      <c r="BX5020" s="22"/>
      <c r="BY5020" s="22"/>
      <c r="BZ5020" s="22"/>
      <c r="CA5020" s="22"/>
      <c r="CB5020" s="22"/>
      <c r="CC5020" s="22"/>
      <c r="CD5020" s="22"/>
      <c r="CE5020" s="22"/>
      <c r="CF5020" s="22"/>
      <c r="CG5020" s="22"/>
      <c r="CH5020" s="22"/>
      <c r="CI5020" s="22"/>
      <c r="CJ5020" s="22"/>
      <c r="CK5020" s="22"/>
      <c r="CL5020" s="22"/>
      <c r="CM5020" s="22"/>
      <c r="CN5020" s="22"/>
      <c r="CO5020" s="22"/>
    </row>
    <row r="5021" spans="1:93" s="2" customFormat="1" x14ac:dyDescent="0.3">
      <c r="A5021" s="73" t="s">
        <v>204</v>
      </c>
      <c r="B5021" s="73" t="s">
        <v>362</v>
      </c>
      <c r="C5021" s="67" t="s">
        <v>406</v>
      </c>
      <c r="D5021" s="67" t="s">
        <v>84</v>
      </c>
      <c r="E5021" s="73"/>
      <c r="F5021" s="73" t="s">
        <v>412</v>
      </c>
      <c r="G5021" s="73" t="s">
        <v>405</v>
      </c>
      <c r="H5021" s="73" t="s">
        <v>405</v>
      </c>
      <c r="I5021" s="73" t="s">
        <v>468</v>
      </c>
      <c r="J5021" s="73" t="s">
        <v>518</v>
      </c>
      <c r="K5021" s="120">
        <v>1.8400000000000001E-3</v>
      </c>
      <c r="L5021" s="48"/>
      <c r="M5021" s="22"/>
      <c r="N5021" s="22"/>
      <c r="O5021" s="22"/>
      <c r="P5021" s="22"/>
      <c r="Q5021" s="22"/>
      <c r="R5021" s="22"/>
      <c r="S5021" s="22"/>
      <c r="T5021" s="22"/>
      <c r="U5021" s="22"/>
      <c r="V5021" s="22"/>
      <c r="W5021" s="22"/>
      <c r="X5021" s="22"/>
      <c r="Y5021" s="22"/>
      <c r="Z5021" s="22"/>
      <c r="AA5021" s="22"/>
      <c r="AB5021" s="22"/>
      <c r="AC5021" s="22"/>
      <c r="AD5021" s="22"/>
      <c r="AE5021" s="22"/>
      <c r="AF5021" s="22"/>
      <c r="AG5021" s="22"/>
      <c r="AH5021" s="22"/>
      <c r="AI5021" s="22"/>
      <c r="AJ5021" s="22"/>
      <c r="AK5021" s="22"/>
      <c r="AL5021" s="22"/>
      <c r="AM5021" s="22"/>
      <c r="AN5021" s="22"/>
      <c r="AO5021" s="22"/>
      <c r="AP5021" s="22"/>
      <c r="AQ5021" s="22"/>
      <c r="AR5021" s="22"/>
      <c r="AS5021" s="22"/>
      <c r="AT5021" s="22"/>
      <c r="AU5021" s="22"/>
      <c r="AV5021" s="22"/>
      <c r="AW5021" s="22"/>
      <c r="AX5021" s="22"/>
      <c r="AY5021" s="22"/>
      <c r="AZ5021" s="22"/>
      <c r="BA5021" s="22"/>
      <c r="BB5021" s="22"/>
      <c r="BC5021" s="22"/>
      <c r="BD5021" s="22"/>
      <c r="BE5021" s="22"/>
      <c r="BF5021" s="22"/>
      <c r="BG5021" s="22"/>
      <c r="BH5021" s="22"/>
      <c r="BI5021" s="22"/>
      <c r="BJ5021" s="22"/>
      <c r="BK5021" s="22"/>
      <c r="BL5021" s="22"/>
      <c r="BM5021" s="22"/>
      <c r="BN5021" s="22"/>
      <c r="BO5021" s="22"/>
      <c r="BP5021" s="22"/>
      <c r="BQ5021" s="22"/>
      <c r="BR5021" s="22"/>
      <c r="BS5021" s="22"/>
      <c r="BT5021" s="22"/>
      <c r="BU5021" s="22"/>
      <c r="BV5021" s="22"/>
      <c r="BW5021" s="22"/>
      <c r="BX5021" s="22"/>
      <c r="BY5021" s="22"/>
      <c r="BZ5021" s="22"/>
      <c r="CA5021" s="22"/>
      <c r="CB5021" s="22"/>
      <c r="CC5021" s="22"/>
      <c r="CD5021" s="22"/>
      <c r="CE5021" s="22"/>
      <c r="CF5021" s="22"/>
      <c r="CG5021" s="22"/>
      <c r="CH5021" s="22"/>
      <c r="CI5021" s="22"/>
      <c r="CJ5021" s="22"/>
      <c r="CK5021" s="22"/>
      <c r="CL5021" s="22"/>
      <c r="CM5021" s="22"/>
      <c r="CN5021" s="22"/>
      <c r="CO5021" s="22"/>
    </row>
    <row r="5022" spans="1:93" s="2" customFormat="1" x14ac:dyDescent="0.3">
      <c r="A5022" s="73" t="s">
        <v>204</v>
      </c>
      <c r="B5022" s="73" t="s">
        <v>362</v>
      </c>
      <c r="C5022" s="67" t="s">
        <v>406</v>
      </c>
      <c r="D5022" s="67" t="s">
        <v>84</v>
      </c>
      <c r="E5022" s="73"/>
      <c r="F5022" s="73" t="s">
        <v>138</v>
      </c>
      <c r="G5022" s="73" t="s">
        <v>405</v>
      </c>
      <c r="H5022" s="73" t="s">
        <v>405</v>
      </c>
      <c r="I5022" s="73" t="s">
        <v>465</v>
      </c>
      <c r="J5022" s="73" t="s">
        <v>518</v>
      </c>
      <c r="K5022" s="120">
        <v>0.23644999999999999</v>
      </c>
      <c r="L5022" s="48"/>
      <c r="M5022" s="22"/>
      <c r="N5022" s="22"/>
      <c r="O5022" s="22"/>
      <c r="P5022" s="22"/>
      <c r="Q5022" s="22"/>
      <c r="R5022" s="22"/>
      <c r="S5022" s="22"/>
      <c r="T5022" s="2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c r="AQ5022" s="22"/>
      <c r="AR5022" s="22"/>
      <c r="AS5022" s="22"/>
      <c r="AT5022" s="22"/>
      <c r="AU5022" s="22"/>
      <c r="AV5022" s="22"/>
      <c r="AW5022" s="22"/>
      <c r="AX5022" s="22"/>
      <c r="AY5022" s="22"/>
      <c r="AZ5022" s="22"/>
      <c r="BA5022" s="22"/>
      <c r="BB5022" s="22"/>
      <c r="BC5022" s="22"/>
      <c r="BD5022" s="22"/>
      <c r="BE5022" s="22"/>
      <c r="BF5022" s="22"/>
      <c r="BG5022" s="22"/>
      <c r="BH5022" s="22"/>
      <c r="BI5022" s="22"/>
      <c r="BJ5022" s="22"/>
      <c r="BK5022" s="22"/>
      <c r="BL5022" s="22"/>
      <c r="BM5022" s="22"/>
      <c r="BN5022" s="22"/>
      <c r="BO5022" s="22"/>
      <c r="BP5022" s="22"/>
      <c r="BQ5022" s="22"/>
      <c r="BR5022" s="22"/>
      <c r="BS5022" s="22"/>
      <c r="BT5022" s="22"/>
      <c r="BU5022" s="22"/>
      <c r="BV5022" s="22"/>
      <c r="BW5022" s="22"/>
      <c r="BX5022" s="22"/>
      <c r="BY5022" s="22"/>
      <c r="BZ5022" s="22"/>
      <c r="CA5022" s="22"/>
      <c r="CB5022" s="22"/>
      <c r="CC5022" s="22"/>
      <c r="CD5022" s="22"/>
      <c r="CE5022" s="22"/>
      <c r="CF5022" s="22"/>
      <c r="CG5022" s="22"/>
      <c r="CH5022" s="22"/>
      <c r="CI5022" s="22"/>
      <c r="CJ5022" s="22"/>
      <c r="CK5022" s="22"/>
      <c r="CL5022" s="22"/>
      <c r="CM5022" s="22"/>
      <c r="CN5022" s="22"/>
      <c r="CO5022" s="22"/>
    </row>
    <row r="5023" spans="1:93" s="2" customFormat="1" x14ac:dyDescent="0.3">
      <c r="A5023" s="73" t="s">
        <v>204</v>
      </c>
      <c r="B5023" s="73" t="s">
        <v>362</v>
      </c>
      <c r="C5023" s="67" t="s">
        <v>406</v>
      </c>
      <c r="D5023" s="67" t="s">
        <v>84</v>
      </c>
      <c r="E5023" s="73"/>
      <c r="F5023" s="73" t="s">
        <v>138</v>
      </c>
      <c r="G5023" s="73" t="s">
        <v>405</v>
      </c>
      <c r="H5023" s="73" t="s">
        <v>405</v>
      </c>
      <c r="I5023" s="73" t="s">
        <v>466</v>
      </c>
      <c r="J5023" s="73" t="s">
        <v>518</v>
      </c>
      <c r="K5023" s="120">
        <v>2.5000000000000001E-4</v>
      </c>
      <c r="L5023" s="48"/>
      <c r="M5023" s="22"/>
      <c r="N5023" s="22"/>
      <c r="O5023" s="22"/>
      <c r="P5023" s="22"/>
      <c r="Q5023" s="22"/>
      <c r="R5023" s="22"/>
      <c r="S5023" s="22"/>
      <c r="T5023" s="22"/>
      <c r="U5023" s="22"/>
      <c r="V5023" s="22"/>
      <c r="W5023" s="22"/>
      <c r="X5023" s="22"/>
      <c r="Y5023" s="22"/>
      <c r="Z5023" s="22"/>
      <c r="AA5023" s="22"/>
      <c r="AB5023" s="22"/>
      <c r="AC5023" s="22"/>
      <c r="AD5023" s="22"/>
      <c r="AE5023" s="22"/>
      <c r="AF5023" s="22"/>
      <c r="AG5023" s="22"/>
      <c r="AH5023" s="22"/>
      <c r="AI5023" s="22"/>
      <c r="AJ5023" s="22"/>
      <c r="AK5023" s="22"/>
      <c r="AL5023" s="22"/>
      <c r="AM5023" s="22"/>
      <c r="AN5023" s="22"/>
      <c r="AO5023" s="22"/>
      <c r="AP5023" s="22"/>
      <c r="AQ5023" s="22"/>
      <c r="AR5023" s="22"/>
      <c r="AS5023" s="22"/>
      <c r="AT5023" s="22"/>
      <c r="AU5023" s="22"/>
      <c r="AV5023" s="22"/>
      <c r="AW5023" s="22"/>
      <c r="AX5023" s="22"/>
      <c r="AY5023" s="22"/>
      <c r="AZ5023" s="22"/>
      <c r="BA5023" s="22"/>
      <c r="BB5023" s="22"/>
      <c r="BC5023" s="22"/>
      <c r="BD5023" s="22"/>
      <c r="BE5023" s="22"/>
      <c r="BF5023" s="22"/>
      <c r="BG5023" s="22"/>
      <c r="BH5023" s="22"/>
      <c r="BI5023" s="22"/>
      <c r="BJ5023" s="22"/>
      <c r="BK5023" s="22"/>
      <c r="BL5023" s="22"/>
      <c r="BM5023" s="22"/>
      <c r="BN5023" s="22"/>
      <c r="BO5023" s="22"/>
      <c r="BP5023" s="22"/>
      <c r="BQ5023" s="22"/>
      <c r="BR5023" s="22"/>
      <c r="BS5023" s="22"/>
      <c r="BT5023" s="22"/>
      <c r="BU5023" s="22"/>
      <c r="BV5023" s="22"/>
      <c r="BW5023" s="22"/>
      <c r="BX5023" s="22"/>
      <c r="BY5023" s="22"/>
      <c r="BZ5023" s="22"/>
      <c r="CA5023" s="22"/>
      <c r="CB5023" s="22"/>
      <c r="CC5023" s="22"/>
      <c r="CD5023" s="22"/>
      <c r="CE5023" s="22"/>
      <c r="CF5023" s="22"/>
      <c r="CG5023" s="22"/>
      <c r="CH5023" s="22"/>
      <c r="CI5023" s="22"/>
      <c r="CJ5023" s="22"/>
      <c r="CK5023" s="22"/>
      <c r="CL5023" s="22"/>
      <c r="CM5023" s="22"/>
      <c r="CN5023" s="22"/>
      <c r="CO5023" s="22"/>
    </row>
    <row r="5024" spans="1:93" s="2" customFormat="1" x14ac:dyDescent="0.3">
      <c r="A5024" s="73" t="s">
        <v>204</v>
      </c>
      <c r="B5024" s="73" t="s">
        <v>362</v>
      </c>
      <c r="C5024" s="67" t="s">
        <v>406</v>
      </c>
      <c r="D5024" s="67" t="s">
        <v>84</v>
      </c>
      <c r="E5024" s="73"/>
      <c r="F5024" s="73" t="s">
        <v>138</v>
      </c>
      <c r="G5024" s="73" t="s">
        <v>405</v>
      </c>
      <c r="H5024" s="73" t="s">
        <v>405</v>
      </c>
      <c r="I5024" s="73" t="s">
        <v>467</v>
      </c>
      <c r="J5024" s="73" t="s">
        <v>518</v>
      </c>
      <c r="K5024" s="120">
        <v>0.23549</v>
      </c>
      <c r="L5024" s="48"/>
      <c r="M5024" s="22"/>
      <c r="N5024" s="22"/>
      <c r="O5024" s="22"/>
      <c r="P5024" s="22"/>
      <c r="Q5024" s="22"/>
      <c r="R5024" s="22"/>
      <c r="S5024" s="22"/>
      <c r="T5024" s="2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c r="AQ5024" s="22"/>
      <c r="AR5024" s="22"/>
      <c r="AS5024" s="22"/>
      <c r="AT5024" s="22"/>
      <c r="AU5024" s="22"/>
      <c r="AV5024" s="22"/>
      <c r="AW5024" s="22"/>
      <c r="AX5024" s="22"/>
      <c r="AY5024" s="22"/>
      <c r="AZ5024" s="22"/>
      <c r="BA5024" s="22"/>
      <c r="BB5024" s="22"/>
      <c r="BC5024" s="22"/>
      <c r="BD5024" s="22"/>
      <c r="BE5024" s="22"/>
      <c r="BF5024" s="22"/>
      <c r="BG5024" s="22"/>
      <c r="BH5024" s="22"/>
      <c r="BI5024" s="22"/>
      <c r="BJ5024" s="22"/>
      <c r="BK5024" s="22"/>
      <c r="BL5024" s="22"/>
      <c r="BM5024" s="22"/>
      <c r="BN5024" s="22"/>
      <c r="BO5024" s="22"/>
      <c r="BP5024" s="22"/>
      <c r="BQ5024" s="22"/>
      <c r="BR5024" s="22"/>
      <c r="BS5024" s="22"/>
      <c r="BT5024" s="22"/>
      <c r="BU5024" s="22"/>
      <c r="BV5024" s="22"/>
      <c r="BW5024" s="22"/>
      <c r="BX5024" s="22"/>
      <c r="BY5024" s="22"/>
      <c r="BZ5024" s="22"/>
      <c r="CA5024" s="22"/>
      <c r="CB5024" s="22"/>
      <c r="CC5024" s="22"/>
      <c r="CD5024" s="22"/>
      <c r="CE5024" s="22"/>
      <c r="CF5024" s="22"/>
      <c r="CG5024" s="22"/>
      <c r="CH5024" s="22"/>
      <c r="CI5024" s="22"/>
      <c r="CJ5024" s="22"/>
      <c r="CK5024" s="22"/>
      <c r="CL5024" s="22"/>
      <c r="CM5024" s="22"/>
      <c r="CN5024" s="22"/>
      <c r="CO5024" s="22"/>
    </row>
    <row r="5025" spans="1:93" s="2" customFormat="1" x14ac:dyDescent="0.3">
      <c r="A5025" s="73" t="s">
        <v>204</v>
      </c>
      <c r="B5025" s="73" t="s">
        <v>362</v>
      </c>
      <c r="C5025" s="67" t="s">
        <v>406</v>
      </c>
      <c r="D5025" s="67" t="s">
        <v>84</v>
      </c>
      <c r="E5025" s="73"/>
      <c r="F5025" s="73" t="s">
        <v>138</v>
      </c>
      <c r="G5025" s="73" t="s">
        <v>405</v>
      </c>
      <c r="H5025" s="73" t="s">
        <v>405</v>
      </c>
      <c r="I5025" s="73" t="s">
        <v>468</v>
      </c>
      <c r="J5025" s="73" t="s">
        <v>518</v>
      </c>
      <c r="K5025" s="120">
        <v>7.1000000000000002E-4</v>
      </c>
      <c r="L5025" s="48"/>
      <c r="M5025" s="22"/>
      <c r="N5025" s="22"/>
      <c r="O5025" s="22"/>
      <c r="P5025" s="22"/>
      <c r="Q5025" s="22"/>
      <c r="R5025" s="22"/>
      <c r="S5025" s="22"/>
      <c r="T5025" s="22"/>
      <c r="U5025" s="22"/>
      <c r="V5025" s="22"/>
      <c r="W5025" s="22"/>
      <c r="X5025" s="22"/>
      <c r="Y5025" s="22"/>
      <c r="Z5025" s="22"/>
      <c r="AA5025" s="22"/>
      <c r="AB5025" s="22"/>
      <c r="AC5025" s="22"/>
      <c r="AD5025" s="22"/>
      <c r="AE5025" s="22"/>
      <c r="AF5025" s="22"/>
      <c r="AG5025" s="22"/>
      <c r="AH5025" s="22"/>
      <c r="AI5025" s="22"/>
      <c r="AJ5025" s="22"/>
      <c r="AK5025" s="22"/>
      <c r="AL5025" s="22"/>
      <c r="AM5025" s="22"/>
      <c r="AN5025" s="22"/>
      <c r="AO5025" s="22"/>
      <c r="AP5025" s="22"/>
      <c r="AQ5025" s="22"/>
      <c r="AR5025" s="22"/>
      <c r="AS5025" s="22"/>
      <c r="AT5025" s="22"/>
      <c r="AU5025" s="22"/>
      <c r="AV5025" s="22"/>
      <c r="AW5025" s="22"/>
      <c r="AX5025" s="22"/>
      <c r="AY5025" s="22"/>
      <c r="AZ5025" s="22"/>
      <c r="BA5025" s="22"/>
      <c r="BB5025" s="22"/>
      <c r="BC5025" s="22"/>
      <c r="BD5025" s="22"/>
      <c r="BE5025" s="22"/>
      <c r="BF5025" s="22"/>
      <c r="BG5025" s="22"/>
      <c r="BH5025" s="22"/>
      <c r="BI5025" s="22"/>
      <c r="BJ5025" s="22"/>
      <c r="BK5025" s="22"/>
      <c r="BL5025" s="22"/>
      <c r="BM5025" s="22"/>
      <c r="BN5025" s="22"/>
      <c r="BO5025" s="22"/>
      <c r="BP5025" s="22"/>
      <c r="BQ5025" s="22"/>
      <c r="BR5025" s="22"/>
      <c r="BS5025" s="22"/>
      <c r="BT5025" s="22"/>
      <c r="BU5025" s="22"/>
      <c r="BV5025" s="22"/>
      <c r="BW5025" s="22"/>
      <c r="BX5025" s="22"/>
      <c r="BY5025" s="22"/>
      <c r="BZ5025" s="22"/>
      <c r="CA5025" s="22"/>
      <c r="CB5025" s="22"/>
      <c r="CC5025" s="22"/>
      <c r="CD5025" s="22"/>
      <c r="CE5025" s="22"/>
      <c r="CF5025" s="22"/>
      <c r="CG5025" s="22"/>
      <c r="CH5025" s="22"/>
      <c r="CI5025" s="22"/>
      <c r="CJ5025" s="22"/>
      <c r="CK5025" s="22"/>
      <c r="CL5025" s="22"/>
      <c r="CM5025" s="22"/>
      <c r="CN5025" s="22"/>
      <c r="CO5025" s="22"/>
    </row>
    <row r="5026" spans="1:93" s="2" customFormat="1" x14ac:dyDescent="0.3">
      <c r="A5026" s="73" t="s">
        <v>204</v>
      </c>
      <c r="B5026" s="73" t="s">
        <v>362</v>
      </c>
      <c r="C5026" s="67" t="s">
        <v>406</v>
      </c>
      <c r="D5026" s="67" t="s">
        <v>84</v>
      </c>
      <c r="E5026" s="73"/>
      <c r="F5026" s="73" t="s">
        <v>77</v>
      </c>
      <c r="G5026" s="73" t="s">
        <v>405</v>
      </c>
      <c r="H5026" s="73" t="s">
        <v>405</v>
      </c>
      <c r="I5026" s="73" t="s">
        <v>465</v>
      </c>
      <c r="J5026" s="73" t="s">
        <v>518</v>
      </c>
      <c r="K5026" s="120">
        <v>0.24779999999999999</v>
      </c>
      <c r="L5026" s="48"/>
      <c r="M5026" s="22"/>
      <c r="N5026" s="22"/>
      <c r="O5026" s="22"/>
      <c r="P5026" s="22"/>
      <c r="Q5026" s="22"/>
      <c r="R5026" s="22"/>
      <c r="S5026" s="22"/>
      <c r="T5026" s="2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c r="AQ5026" s="22"/>
      <c r="AR5026" s="22"/>
      <c r="AS5026" s="22"/>
      <c r="AT5026" s="22"/>
      <c r="AU5026" s="22"/>
      <c r="AV5026" s="22"/>
      <c r="AW5026" s="22"/>
      <c r="AX5026" s="22"/>
      <c r="AY5026" s="22"/>
      <c r="AZ5026" s="22"/>
      <c r="BA5026" s="22"/>
      <c r="BB5026" s="22"/>
      <c r="BC5026" s="22"/>
      <c r="BD5026" s="22"/>
      <c r="BE5026" s="22"/>
      <c r="BF5026" s="22"/>
      <c r="BG5026" s="22"/>
      <c r="BH5026" s="22"/>
      <c r="BI5026" s="22"/>
      <c r="BJ5026" s="22"/>
      <c r="BK5026" s="22"/>
      <c r="BL5026" s="22"/>
      <c r="BM5026" s="22"/>
      <c r="BN5026" s="22"/>
      <c r="BO5026" s="22"/>
      <c r="BP5026" s="22"/>
      <c r="BQ5026" s="22"/>
      <c r="BR5026" s="22"/>
      <c r="BS5026" s="22"/>
      <c r="BT5026" s="22"/>
      <c r="BU5026" s="22"/>
      <c r="BV5026" s="22"/>
      <c r="BW5026" s="22"/>
      <c r="BX5026" s="22"/>
      <c r="BY5026" s="22"/>
      <c r="BZ5026" s="22"/>
      <c r="CA5026" s="22"/>
      <c r="CB5026" s="22"/>
      <c r="CC5026" s="22"/>
      <c r="CD5026" s="22"/>
      <c r="CE5026" s="22"/>
      <c r="CF5026" s="22"/>
      <c r="CG5026" s="22"/>
      <c r="CH5026" s="22"/>
      <c r="CI5026" s="22"/>
      <c r="CJ5026" s="22"/>
      <c r="CK5026" s="22"/>
      <c r="CL5026" s="22"/>
      <c r="CM5026" s="22"/>
      <c r="CN5026" s="22"/>
      <c r="CO5026" s="22"/>
    </row>
    <row r="5027" spans="1:93" s="2" customFormat="1" x14ac:dyDescent="0.3">
      <c r="A5027" s="73" t="s">
        <v>204</v>
      </c>
      <c r="B5027" s="73" t="s">
        <v>362</v>
      </c>
      <c r="C5027" s="67" t="s">
        <v>406</v>
      </c>
      <c r="D5027" s="67" t="s">
        <v>84</v>
      </c>
      <c r="E5027" s="73"/>
      <c r="F5027" s="73" t="s">
        <v>77</v>
      </c>
      <c r="G5027" s="73" t="s">
        <v>405</v>
      </c>
      <c r="H5027" s="73" t="s">
        <v>405</v>
      </c>
      <c r="I5027" s="73" t="s">
        <v>466</v>
      </c>
      <c r="J5027" s="73" t="s">
        <v>518</v>
      </c>
      <c r="K5027" s="120">
        <v>1.2700000000000001E-3</v>
      </c>
      <c r="L5027" s="48"/>
      <c r="M5027" s="22"/>
      <c r="N5027" s="22"/>
      <c r="O5027" s="22"/>
      <c r="P5027" s="22"/>
      <c r="Q5027" s="22"/>
      <c r="R5027" s="22"/>
      <c r="S5027" s="22"/>
      <c r="T5027" s="22"/>
      <c r="U5027" s="22"/>
      <c r="V5027" s="22"/>
      <c r="W5027" s="22"/>
      <c r="X5027" s="22"/>
      <c r="Y5027" s="22"/>
      <c r="Z5027" s="22"/>
      <c r="AA5027" s="22"/>
      <c r="AB5027" s="22"/>
      <c r="AC5027" s="22"/>
      <c r="AD5027" s="22"/>
      <c r="AE5027" s="22"/>
      <c r="AF5027" s="22"/>
      <c r="AG5027" s="22"/>
      <c r="AH5027" s="22"/>
      <c r="AI5027" s="22"/>
      <c r="AJ5027" s="22"/>
      <c r="AK5027" s="22"/>
      <c r="AL5027" s="22"/>
      <c r="AM5027" s="22"/>
      <c r="AN5027" s="22"/>
      <c r="AO5027" s="22"/>
      <c r="AP5027" s="22"/>
      <c r="AQ5027" s="22"/>
      <c r="AR5027" s="22"/>
      <c r="AS5027" s="22"/>
      <c r="AT5027" s="22"/>
      <c r="AU5027" s="22"/>
      <c r="AV5027" s="22"/>
      <c r="AW5027" s="22"/>
      <c r="AX5027" s="22"/>
      <c r="AY5027" s="22"/>
      <c r="AZ5027" s="22"/>
      <c r="BA5027" s="22"/>
      <c r="BB5027" s="22"/>
      <c r="BC5027" s="22"/>
      <c r="BD5027" s="22"/>
      <c r="BE5027" s="22"/>
      <c r="BF5027" s="22"/>
      <c r="BG5027" s="22"/>
      <c r="BH5027" s="22"/>
      <c r="BI5027" s="22"/>
      <c r="BJ5027" s="22"/>
      <c r="BK5027" s="22"/>
      <c r="BL5027" s="22"/>
      <c r="BM5027" s="22"/>
      <c r="BN5027" s="22"/>
      <c r="BO5027" s="22"/>
      <c r="BP5027" s="22"/>
      <c r="BQ5027" s="22"/>
      <c r="BR5027" s="22"/>
      <c r="BS5027" s="22"/>
      <c r="BT5027" s="22"/>
      <c r="BU5027" s="22"/>
      <c r="BV5027" s="22"/>
      <c r="BW5027" s="22"/>
      <c r="BX5027" s="22"/>
      <c r="BY5027" s="22"/>
      <c r="BZ5027" s="22"/>
      <c r="CA5027" s="22"/>
      <c r="CB5027" s="22"/>
      <c r="CC5027" s="22"/>
      <c r="CD5027" s="22"/>
      <c r="CE5027" s="22"/>
      <c r="CF5027" s="22"/>
      <c r="CG5027" s="22"/>
      <c r="CH5027" s="22"/>
      <c r="CI5027" s="22"/>
      <c r="CJ5027" s="22"/>
      <c r="CK5027" s="22"/>
      <c r="CL5027" s="22"/>
      <c r="CM5027" s="22"/>
      <c r="CN5027" s="22"/>
      <c r="CO5027" s="22"/>
    </row>
    <row r="5028" spans="1:93" s="2" customFormat="1" x14ac:dyDescent="0.3">
      <c r="A5028" s="73" t="s">
        <v>204</v>
      </c>
      <c r="B5028" s="73" t="s">
        <v>362</v>
      </c>
      <c r="C5028" s="67" t="s">
        <v>406</v>
      </c>
      <c r="D5028" s="67" t="s">
        <v>84</v>
      </c>
      <c r="E5028" s="73"/>
      <c r="F5028" s="73" t="s">
        <v>77</v>
      </c>
      <c r="G5028" s="73" t="s">
        <v>405</v>
      </c>
      <c r="H5028" s="73" t="s">
        <v>405</v>
      </c>
      <c r="I5028" s="73" t="s">
        <v>467</v>
      </c>
      <c r="J5028" s="73" t="s">
        <v>518</v>
      </c>
      <c r="K5028" s="120">
        <v>0.2457</v>
      </c>
      <c r="L5028" s="48"/>
      <c r="M5028" s="22"/>
      <c r="N5028" s="22"/>
      <c r="O5028" s="22"/>
      <c r="P5028" s="22"/>
      <c r="Q5028" s="22"/>
      <c r="R5028" s="22"/>
      <c r="S5028" s="22"/>
      <c r="T5028" s="2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c r="AQ5028" s="22"/>
      <c r="AR5028" s="22"/>
      <c r="AS5028" s="22"/>
      <c r="AT5028" s="22"/>
      <c r="AU5028" s="22"/>
      <c r="AV5028" s="22"/>
      <c r="AW5028" s="22"/>
      <c r="AX5028" s="22"/>
      <c r="AY5028" s="22"/>
      <c r="AZ5028" s="22"/>
      <c r="BA5028" s="22"/>
      <c r="BB5028" s="22"/>
      <c r="BC5028" s="22"/>
      <c r="BD5028" s="22"/>
      <c r="BE5028" s="22"/>
      <c r="BF5028" s="22"/>
      <c r="BG5028" s="22"/>
      <c r="BH5028" s="22"/>
      <c r="BI5028" s="22"/>
      <c r="BJ5028" s="22"/>
      <c r="BK5028" s="22"/>
      <c r="BL5028" s="22"/>
      <c r="BM5028" s="22"/>
      <c r="BN5028" s="22"/>
      <c r="BO5028" s="22"/>
      <c r="BP5028" s="22"/>
      <c r="BQ5028" s="22"/>
      <c r="BR5028" s="22"/>
      <c r="BS5028" s="22"/>
      <c r="BT5028" s="22"/>
      <c r="BU5028" s="22"/>
      <c r="BV5028" s="22"/>
      <c r="BW5028" s="22"/>
      <c r="BX5028" s="22"/>
      <c r="BY5028" s="22"/>
      <c r="BZ5028" s="22"/>
      <c r="CA5028" s="22"/>
      <c r="CB5028" s="22"/>
      <c r="CC5028" s="22"/>
      <c r="CD5028" s="22"/>
      <c r="CE5028" s="22"/>
      <c r="CF5028" s="22"/>
      <c r="CG5028" s="22"/>
      <c r="CH5028" s="22"/>
      <c r="CI5028" s="22"/>
      <c r="CJ5028" s="22"/>
      <c r="CK5028" s="22"/>
      <c r="CL5028" s="22"/>
      <c r="CM5028" s="22"/>
      <c r="CN5028" s="22"/>
      <c r="CO5028" s="22"/>
    </row>
    <row r="5029" spans="1:93" s="2" customFormat="1" x14ac:dyDescent="0.3">
      <c r="A5029" s="73" t="s">
        <v>204</v>
      </c>
      <c r="B5029" s="73" t="s">
        <v>362</v>
      </c>
      <c r="C5029" s="67" t="s">
        <v>406</v>
      </c>
      <c r="D5029" s="67" t="s">
        <v>84</v>
      </c>
      <c r="E5029" s="73"/>
      <c r="F5029" s="73" t="s">
        <v>77</v>
      </c>
      <c r="G5029" s="73" t="s">
        <v>405</v>
      </c>
      <c r="H5029" s="73" t="s">
        <v>405</v>
      </c>
      <c r="I5029" s="73" t="s">
        <v>468</v>
      </c>
      <c r="J5029" s="73" t="s">
        <v>518</v>
      </c>
      <c r="K5029" s="120">
        <v>8.4000000000000003E-4</v>
      </c>
      <c r="L5029" s="48"/>
      <c r="M5029" s="22"/>
      <c r="N5029" s="22"/>
      <c r="O5029" s="22"/>
      <c r="P5029" s="22"/>
      <c r="Q5029" s="22"/>
      <c r="R5029" s="22"/>
      <c r="S5029" s="22"/>
      <c r="T5029" s="22"/>
      <c r="U5029" s="22"/>
      <c r="V5029" s="22"/>
      <c r="W5029" s="22"/>
      <c r="X5029" s="22"/>
      <c r="Y5029" s="22"/>
      <c r="Z5029" s="22"/>
      <c r="AA5029" s="22"/>
      <c r="AB5029" s="22"/>
      <c r="AC5029" s="22"/>
      <c r="AD5029" s="22"/>
      <c r="AE5029" s="22"/>
      <c r="AF5029" s="22"/>
      <c r="AG5029" s="22"/>
      <c r="AH5029" s="22"/>
      <c r="AI5029" s="22"/>
      <c r="AJ5029" s="22"/>
      <c r="AK5029" s="22"/>
      <c r="AL5029" s="22"/>
      <c r="AM5029" s="22"/>
      <c r="AN5029" s="22"/>
      <c r="AO5029" s="22"/>
      <c r="AP5029" s="22"/>
      <c r="AQ5029" s="22"/>
      <c r="AR5029" s="22"/>
      <c r="AS5029" s="22"/>
      <c r="AT5029" s="22"/>
      <c r="AU5029" s="22"/>
      <c r="AV5029" s="22"/>
      <c r="AW5029" s="22"/>
      <c r="AX5029" s="22"/>
      <c r="AY5029" s="22"/>
      <c r="AZ5029" s="22"/>
      <c r="BA5029" s="22"/>
      <c r="BB5029" s="22"/>
      <c r="BC5029" s="22"/>
      <c r="BD5029" s="22"/>
      <c r="BE5029" s="22"/>
      <c r="BF5029" s="22"/>
      <c r="BG5029" s="22"/>
      <c r="BH5029" s="22"/>
      <c r="BI5029" s="22"/>
      <c r="BJ5029" s="22"/>
      <c r="BK5029" s="22"/>
      <c r="BL5029" s="22"/>
      <c r="BM5029" s="22"/>
      <c r="BN5029" s="22"/>
      <c r="BO5029" s="22"/>
      <c r="BP5029" s="22"/>
      <c r="BQ5029" s="22"/>
      <c r="BR5029" s="22"/>
      <c r="BS5029" s="22"/>
      <c r="BT5029" s="22"/>
      <c r="BU5029" s="22"/>
      <c r="BV5029" s="22"/>
      <c r="BW5029" s="22"/>
      <c r="BX5029" s="22"/>
      <c r="BY5029" s="22"/>
      <c r="BZ5029" s="22"/>
      <c r="CA5029" s="22"/>
      <c r="CB5029" s="22"/>
      <c r="CC5029" s="22"/>
      <c r="CD5029" s="22"/>
      <c r="CE5029" s="22"/>
      <c r="CF5029" s="22"/>
      <c r="CG5029" s="22"/>
      <c r="CH5029" s="22"/>
      <c r="CI5029" s="22"/>
      <c r="CJ5029" s="22"/>
      <c r="CK5029" s="22"/>
      <c r="CL5029" s="22"/>
      <c r="CM5029" s="22"/>
      <c r="CN5029" s="22"/>
      <c r="CO5029" s="22"/>
    </row>
    <row r="5030" spans="1:93" s="2" customFormat="1" x14ac:dyDescent="0.3">
      <c r="A5030" s="73" t="s">
        <v>204</v>
      </c>
      <c r="B5030" s="73" t="s">
        <v>362</v>
      </c>
      <c r="C5030" s="67" t="s">
        <v>406</v>
      </c>
      <c r="D5030" s="67" t="s">
        <v>84</v>
      </c>
      <c r="E5030" s="73"/>
      <c r="F5030" s="73" t="s">
        <v>316</v>
      </c>
      <c r="G5030" s="73" t="s">
        <v>405</v>
      </c>
      <c r="H5030" s="73" t="s">
        <v>405</v>
      </c>
      <c r="I5030" s="73" t="s">
        <v>465</v>
      </c>
      <c r="J5030" s="73" t="s">
        <v>518</v>
      </c>
      <c r="K5030" s="120">
        <v>0.27244000000000002</v>
      </c>
      <c r="L5030" s="48"/>
      <c r="M5030" s="22"/>
      <c r="N5030" s="22"/>
      <c r="O5030" s="22"/>
      <c r="P5030" s="22"/>
      <c r="Q5030" s="22"/>
      <c r="R5030" s="22"/>
      <c r="S5030" s="22"/>
      <c r="T5030" s="2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c r="AQ5030" s="22"/>
      <c r="AR5030" s="22"/>
      <c r="AS5030" s="22"/>
      <c r="AT5030" s="22"/>
      <c r="AU5030" s="22"/>
      <c r="AV5030" s="22"/>
      <c r="AW5030" s="22"/>
      <c r="AX5030" s="22"/>
      <c r="AY5030" s="22"/>
      <c r="AZ5030" s="22"/>
      <c r="BA5030" s="22"/>
      <c r="BB5030" s="22"/>
      <c r="BC5030" s="22"/>
      <c r="BD5030" s="22"/>
      <c r="BE5030" s="22"/>
      <c r="BF5030" s="22"/>
      <c r="BG5030" s="22"/>
      <c r="BH5030" s="22"/>
      <c r="BI5030" s="22"/>
      <c r="BJ5030" s="22"/>
      <c r="BK5030" s="22"/>
      <c r="BL5030" s="22"/>
      <c r="BM5030" s="22"/>
      <c r="BN5030" s="22"/>
      <c r="BO5030" s="22"/>
      <c r="BP5030" s="22"/>
      <c r="BQ5030" s="22"/>
      <c r="BR5030" s="22"/>
      <c r="BS5030" s="22"/>
      <c r="BT5030" s="22"/>
      <c r="BU5030" s="22"/>
      <c r="BV5030" s="22"/>
      <c r="BW5030" s="22"/>
      <c r="BX5030" s="22"/>
      <c r="BY5030" s="22"/>
      <c r="BZ5030" s="22"/>
      <c r="CA5030" s="22"/>
      <c r="CB5030" s="22"/>
      <c r="CC5030" s="22"/>
      <c r="CD5030" s="22"/>
      <c r="CE5030" s="22"/>
      <c r="CF5030" s="22"/>
      <c r="CG5030" s="22"/>
      <c r="CH5030" s="22"/>
      <c r="CI5030" s="22"/>
      <c r="CJ5030" s="22"/>
      <c r="CK5030" s="22"/>
      <c r="CL5030" s="22"/>
      <c r="CM5030" s="22"/>
      <c r="CN5030" s="22"/>
      <c r="CO5030" s="22"/>
    </row>
    <row r="5031" spans="1:93" s="2" customFormat="1" x14ac:dyDescent="0.3">
      <c r="A5031" s="73" t="s">
        <v>204</v>
      </c>
      <c r="B5031" s="73" t="s">
        <v>362</v>
      </c>
      <c r="C5031" s="67" t="s">
        <v>406</v>
      </c>
      <c r="D5031" s="67" t="s">
        <v>84</v>
      </c>
      <c r="E5031" s="73"/>
      <c r="F5031" s="73" t="s">
        <v>316</v>
      </c>
      <c r="G5031" s="73" t="s">
        <v>405</v>
      </c>
      <c r="H5031" s="73" t="s">
        <v>405</v>
      </c>
      <c r="I5031" s="73" t="s">
        <v>466</v>
      </c>
      <c r="J5031" s="73" t="s">
        <v>518</v>
      </c>
      <c r="K5031" s="120">
        <v>4.0000000000000003E-5</v>
      </c>
      <c r="L5031" s="48"/>
      <c r="M5031" s="22"/>
      <c r="N5031" s="22"/>
      <c r="O5031" s="22"/>
      <c r="P5031" s="22"/>
      <c r="Q5031" s="22"/>
      <c r="R5031" s="22"/>
      <c r="S5031" s="22"/>
      <c r="T5031" s="22"/>
      <c r="U5031" s="22"/>
      <c r="V5031" s="22"/>
      <c r="W5031" s="22"/>
      <c r="X5031" s="22"/>
      <c r="Y5031" s="22"/>
      <c r="Z5031" s="22"/>
      <c r="AA5031" s="22"/>
      <c r="AB5031" s="22"/>
      <c r="AC5031" s="22"/>
      <c r="AD5031" s="22"/>
      <c r="AE5031" s="22"/>
      <c r="AF5031" s="22"/>
      <c r="AG5031" s="22"/>
      <c r="AH5031" s="22"/>
      <c r="AI5031" s="22"/>
      <c r="AJ5031" s="22"/>
      <c r="AK5031" s="22"/>
      <c r="AL5031" s="22"/>
      <c r="AM5031" s="22"/>
      <c r="AN5031" s="22"/>
      <c r="AO5031" s="22"/>
      <c r="AP5031" s="22"/>
      <c r="AQ5031" s="22"/>
      <c r="AR5031" s="22"/>
      <c r="AS5031" s="22"/>
      <c r="AT5031" s="22"/>
      <c r="AU5031" s="22"/>
      <c r="AV5031" s="22"/>
      <c r="AW5031" s="22"/>
      <c r="AX5031" s="22"/>
      <c r="AY5031" s="22"/>
      <c r="AZ5031" s="22"/>
      <c r="BA5031" s="22"/>
      <c r="BB5031" s="22"/>
      <c r="BC5031" s="22"/>
      <c r="BD5031" s="22"/>
      <c r="BE5031" s="22"/>
      <c r="BF5031" s="22"/>
      <c r="BG5031" s="22"/>
      <c r="BH5031" s="22"/>
      <c r="BI5031" s="22"/>
      <c r="BJ5031" s="22"/>
      <c r="BK5031" s="22"/>
      <c r="BL5031" s="22"/>
      <c r="BM5031" s="22"/>
      <c r="BN5031" s="22"/>
      <c r="BO5031" s="22"/>
      <c r="BP5031" s="22"/>
      <c r="BQ5031" s="22"/>
      <c r="BR5031" s="22"/>
      <c r="BS5031" s="22"/>
      <c r="BT5031" s="22"/>
      <c r="BU5031" s="22"/>
      <c r="BV5031" s="22"/>
      <c r="BW5031" s="22"/>
      <c r="BX5031" s="22"/>
      <c r="BY5031" s="22"/>
      <c r="BZ5031" s="22"/>
      <c r="CA5031" s="22"/>
      <c r="CB5031" s="22"/>
      <c r="CC5031" s="22"/>
      <c r="CD5031" s="22"/>
      <c r="CE5031" s="22"/>
      <c r="CF5031" s="22"/>
      <c r="CG5031" s="22"/>
      <c r="CH5031" s="22"/>
      <c r="CI5031" s="22"/>
      <c r="CJ5031" s="22"/>
      <c r="CK5031" s="22"/>
      <c r="CL5031" s="22"/>
      <c r="CM5031" s="22"/>
      <c r="CN5031" s="22"/>
      <c r="CO5031" s="22"/>
    </row>
    <row r="5032" spans="1:93" s="2" customFormat="1" x14ac:dyDescent="0.3">
      <c r="A5032" s="73" t="s">
        <v>204</v>
      </c>
      <c r="B5032" s="73" t="s">
        <v>362</v>
      </c>
      <c r="C5032" s="67" t="s">
        <v>406</v>
      </c>
      <c r="D5032" s="67" t="s">
        <v>84</v>
      </c>
      <c r="E5032" s="73"/>
      <c r="F5032" s="73" t="s">
        <v>316</v>
      </c>
      <c r="G5032" s="73" t="s">
        <v>405</v>
      </c>
      <c r="H5032" s="73" t="s">
        <v>405</v>
      </c>
      <c r="I5032" s="73" t="s">
        <v>467</v>
      </c>
      <c r="J5032" s="73" t="s">
        <v>518</v>
      </c>
      <c r="K5032" s="120">
        <v>0.27156000000000002</v>
      </c>
      <c r="L5032" s="48"/>
      <c r="M5032" s="22"/>
      <c r="N5032" s="22"/>
      <c r="O5032" s="22"/>
      <c r="P5032" s="22"/>
      <c r="Q5032" s="22"/>
      <c r="R5032" s="22"/>
      <c r="S5032" s="22"/>
      <c r="T5032" s="2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c r="AQ5032" s="22"/>
      <c r="AR5032" s="22"/>
      <c r="AS5032" s="22"/>
      <c r="AT5032" s="22"/>
      <c r="AU5032" s="22"/>
      <c r="AV5032" s="22"/>
      <c r="AW5032" s="22"/>
      <c r="AX5032" s="22"/>
      <c r="AY5032" s="22"/>
      <c r="AZ5032" s="22"/>
      <c r="BA5032" s="22"/>
      <c r="BB5032" s="22"/>
      <c r="BC5032" s="22"/>
      <c r="BD5032" s="22"/>
      <c r="BE5032" s="22"/>
      <c r="BF5032" s="22"/>
      <c r="BG5032" s="22"/>
      <c r="BH5032" s="22"/>
      <c r="BI5032" s="22"/>
      <c r="BJ5032" s="22"/>
      <c r="BK5032" s="22"/>
      <c r="BL5032" s="22"/>
      <c r="BM5032" s="22"/>
      <c r="BN5032" s="22"/>
      <c r="BO5032" s="22"/>
      <c r="BP5032" s="22"/>
      <c r="BQ5032" s="22"/>
      <c r="BR5032" s="22"/>
      <c r="BS5032" s="22"/>
      <c r="BT5032" s="22"/>
      <c r="BU5032" s="22"/>
      <c r="BV5032" s="22"/>
      <c r="BW5032" s="22"/>
      <c r="BX5032" s="22"/>
      <c r="BY5032" s="22"/>
      <c r="BZ5032" s="22"/>
      <c r="CA5032" s="22"/>
      <c r="CB5032" s="22"/>
      <c r="CC5032" s="22"/>
      <c r="CD5032" s="22"/>
      <c r="CE5032" s="22"/>
      <c r="CF5032" s="22"/>
      <c r="CG5032" s="22"/>
      <c r="CH5032" s="22"/>
      <c r="CI5032" s="22"/>
      <c r="CJ5032" s="22"/>
      <c r="CK5032" s="22"/>
      <c r="CL5032" s="22"/>
      <c r="CM5032" s="22"/>
      <c r="CN5032" s="22"/>
      <c r="CO5032" s="22"/>
    </row>
    <row r="5033" spans="1:93" s="2" customFormat="1" x14ac:dyDescent="0.3">
      <c r="A5033" s="73" t="s">
        <v>204</v>
      </c>
      <c r="B5033" s="73" t="s">
        <v>362</v>
      </c>
      <c r="C5033" s="67" t="s">
        <v>406</v>
      </c>
      <c r="D5033" s="67" t="s">
        <v>84</v>
      </c>
      <c r="E5033" s="73"/>
      <c r="F5033" s="73" t="s">
        <v>316</v>
      </c>
      <c r="G5033" s="73" t="s">
        <v>405</v>
      </c>
      <c r="H5033" s="73" t="s">
        <v>405</v>
      </c>
      <c r="I5033" s="73" t="s">
        <v>468</v>
      </c>
      <c r="J5033" s="73" t="s">
        <v>518</v>
      </c>
      <c r="K5033" s="120">
        <v>8.4000000000000003E-4</v>
      </c>
      <c r="L5033" s="48"/>
      <c r="M5033" s="22"/>
      <c r="N5033" s="22"/>
      <c r="O5033" s="22"/>
      <c r="P5033" s="22"/>
      <c r="Q5033" s="22"/>
      <c r="R5033" s="22"/>
      <c r="S5033" s="22"/>
      <c r="T5033" s="22"/>
      <c r="U5033" s="22"/>
      <c r="V5033" s="22"/>
      <c r="W5033" s="22"/>
      <c r="X5033" s="22"/>
      <c r="Y5033" s="22"/>
      <c r="Z5033" s="22"/>
      <c r="AA5033" s="22"/>
      <c r="AB5033" s="22"/>
      <c r="AC5033" s="22"/>
      <c r="AD5033" s="22"/>
      <c r="AE5033" s="22"/>
      <c r="AF5033" s="22"/>
      <c r="AG5033" s="22"/>
      <c r="AH5033" s="22"/>
      <c r="AI5033" s="22"/>
      <c r="AJ5033" s="22"/>
      <c r="AK5033" s="22"/>
      <c r="AL5033" s="22"/>
      <c r="AM5033" s="22"/>
      <c r="AN5033" s="22"/>
      <c r="AO5033" s="22"/>
      <c r="AP5033" s="22"/>
      <c r="AQ5033" s="22"/>
      <c r="AR5033" s="22"/>
      <c r="AS5033" s="22"/>
      <c r="AT5033" s="22"/>
      <c r="AU5033" s="22"/>
      <c r="AV5033" s="22"/>
      <c r="AW5033" s="22"/>
      <c r="AX5033" s="22"/>
      <c r="AY5033" s="22"/>
      <c r="AZ5033" s="22"/>
      <c r="BA5033" s="22"/>
      <c r="BB5033" s="22"/>
      <c r="BC5033" s="22"/>
      <c r="BD5033" s="22"/>
      <c r="BE5033" s="22"/>
      <c r="BF5033" s="22"/>
      <c r="BG5033" s="22"/>
      <c r="BH5033" s="22"/>
      <c r="BI5033" s="22"/>
      <c r="BJ5033" s="22"/>
      <c r="BK5033" s="22"/>
      <c r="BL5033" s="22"/>
      <c r="BM5033" s="22"/>
      <c r="BN5033" s="22"/>
      <c r="BO5033" s="22"/>
      <c r="BP5033" s="22"/>
      <c r="BQ5033" s="22"/>
      <c r="BR5033" s="22"/>
      <c r="BS5033" s="22"/>
      <c r="BT5033" s="22"/>
      <c r="BU5033" s="22"/>
      <c r="BV5033" s="22"/>
      <c r="BW5033" s="22"/>
      <c r="BX5033" s="22"/>
      <c r="BY5033" s="22"/>
      <c r="BZ5033" s="22"/>
      <c r="CA5033" s="22"/>
      <c r="CB5033" s="22"/>
      <c r="CC5033" s="22"/>
      <c r="CD5033" s="22"/>
      <c r="CE5033" s="22"/>
      <c r="CF5033" s="22"/>
      <c r="CG5033" s="22"/>
      <c r="CH5033" s="22"/>
      <c r="CI5033" s="22"/>
      <c r="CJ5033" s="22"/>
      <c r="CK5033" s="22"/>
      <c r="CL5033" s="22"/>
      <c r="CM5033" s="22"/>
      <c r="CN5033" s="22"/>
      <c r="CO5033" s="22"/>
    </row>
    <row r="5034" spans="1:93" s="2" customFormat="1" x14ac:dyDescent="0.3">
      <c r="A5034" s="73" t="s">
        <v>204</v>
      </c>
      <c r="B5034" s="73" t="s">
        <v>362</v>
      </c>
      <c r="C5034" s="67" t="s">
        <v>406</v>
      </c>
      <c r="D5034" s="67" t="s">
        <v>84</v>
      </c>
      <c r="E5034" s="73"/>
      <c r="F5034" s="73" t="s">
        <v>375</v>
      </c>
      <c r="G5034" s="73" t="s">
        <v>405</v>
      </c>
      <c r="H5034" s="73" t="s">
        <v>405</v>
      </c>
      <c r="I5034" s="73" t="s">
        <v>465</v>
      </c>
      <c r="J5034" s="73" t="s">
        <v>518</v>
      </c>
      <c r="K5034" s="120">
        <v>0.25162000000000001</v>
      </c>
      <c r="L5034" s="48"/>
      <c r="M5034" s="22"/>
      <c r="N5034" s="22"/>
      <c r="O5034" s="22"/>
      <c r="P5034" s="22"/>
      <c r="Q5034" s="22"/>
      <c r="R5034" s="22"/>
      <c r="S5034" s="22"/>
      <c r="T5034" s="2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c r="AQ5034" s="22"/>
      <c r="AR5034" s="22"/>
      <c r="AS5034" s="22"/>
      <c r="AT5034" s="22"/>
      <c r="AU5034" s="22"/>
      <c r="AV5034" s="22"/>
      <c r="AW5034" s="22"/>
      <c r="AX5034" s="22"/>
      <c r="AY5034" s="22"/>
      <c r="AZ5034" s="22"/>
      <c r="BA5034" s="22"/>
      <c r="BB5034" s="22"/>
      <c r="BC5034" s="22"/>
      <c r="BD5034" s="22"/>
      <c r="BE5034" s="22"/>
      <c r="BF5034" s="22"/>
      <c r="BG5034" s="22"/>
      <c r="BH5034" s="22"/>
      <c r="BI5034" s="22"/>
      <c r="BJ5034" s="22"/>
      <c r="BK5034" s="22"/>
      <c r="BL5034" s="22"/>
      <c r="BM5034" s="22"/>
      <c r="BN5034" s="22"/>
      <c r="BO5034" s="22"/>
      <c r="BP5034" s="22"/>
      <c r="BQ5034" s="22"/>
      <c r="BR5034" s="22"/>
      <c r="BS5034" s="22"/>
      <c r="BT5034" s="22"/>
      <c r="BU5034" s="22"/>
      <c r="BV5034" s="22"/>
      <c r="BW5034" s="22"/>
      <c r="BX5034" s="22"/>
      <c r="BY5034" s="22"/>
      <c r="BZ5034" s="22"/>
      <c r="CA5034" s="22"/>
      <c r="CB5034" s="22"/>
      <c r="CC5034" s="22"/>
      <c r="CD5034" s="22"/>
      <c r="CE5034" s="22"/>
      <c r="CF5034" s="22"/>
      <c r="CG5034" s="22"/>
      <c r="CH5034" s="22"/>
      <c r="CI5034" s="22"/>
      <c r="CJ5034" s="22"/>
      <c r="CK5034" s="22"/>
      <c r="CL5034" s="22"/>
      <c r="CM5034" s="22"/>
      <c r="CN5034" s="22"/>
      <c r="CO5034" s="22"/>
    </row>
    <row r="5035" spans="1:93" s="2" customFormat="1" x14ac:dyDescent="0.3">
      <c r="A5035" s="73" t="s">
        <v>204</v>
      </c>
      <c r="B5035" s="73" t="s">
        <v>362</v>
      </c>
      <c r="C5035" s="67" t="s">
        <v>406</v>
      </c>
      <c r="D5035" s="67" t="s">
        <v>84</v>
      </c>
      <c r="E5035" s="73"/>
      <c r="F5035" s="73" t="s">
        <v>375</v>
      </c>
      <c r="G5035" s="73" t="s">
        <v>405</v>
      </c>
      <c r="H5035" s="73" t="s">
        <v>405</v>
      </c>
      <c r="I5035" s="73" t="s">
        <v>466</v>
      </c>
      <c r="J5035" s="73" t="s">
        <v>518</v>
      </c>
      <c r="K5035" s="120">
        <v>1.0000000000000001E-5</v>
      </c>
      <c r="L5035" s="48"/>
      <c r="M5035" s="22"/>
      <c r="N5035" s="22"/>
      <c r="O5035" s="22"/>
      <c r="P5035" s="22"/>
      <c r="Q5035" s="22"/>
      <c r="R5035" s="22"/>
      <c r="S5035" s="22"/>
      <c r="T5035" s="22"/>
      <c r="U5035" s="22"/>
      <c r="V5035" s="22"/>
      <c r="W5035" s="22"/>
      <c r="X5035" s="22"/>
      <c r="Y5035" s="22"/>
      <c r="Z5035" s="22"/>
      <c r="AA5035" s="22"/>
      <c r="AB5035" s="22"/>
      <c r="AC5035" s="22"/>
      <c r="AD5035" s="22"/>
      <c r="AE5035" s="22"/>
      <c r="AF5035" s="22"/>
      <c r="AG5035" s="22"/>
      <c r="AH5035" s="22"/>
      <c r="AI5035" s="22"/>
      <c r="AJ5035" s="22"/>
      <c r="AK5035" s="22"/>
      <c r="AL5035" s="22"/>
      <c r="AM5035" s="22"/>
      <c r="AN5035" s="22"/>
      <c r="AO5035" s="22"/>
      <c r="AP5035" s="22"/>
      <c r="AQ5035" s="22"/>
      <c r="AR5035" s="22"/>
      <c r="AS5035" s="22"/>
      <c r="AT5035" s="22"/>
      <c r="AU5035" s="22"/>
      <c r="AV5035" s="22"/>
      <c r="AW5035" s="22"/>
      <c r="AX5035" s="22"/>
      <c r="AY5035" s="22"/>
      <c r="AZ5035" s="22"/>
      <c r="BA5035" s="22"/>
      <c r="BB5035" s="22"/>
      <c r="BC5035" s="22"/>
      <c r="BD5035" s="22"/>
      <c r="BE5035" s="22"/>
      <c r="BF5035" s="22"/>
      <c r="BG5035" s="22"/>
      <c r="BH5035" s="22"/>
      <c r="BI5035" s="22"/>
      <c r="BJ5035" s="22"/>
      <c r="BK5035" s="22"/>
      <c r="BL5035" s="22"/>
      <c r="BM5035" s="22"/>
      <c r="BN5035" s="22"/>
      <c r="BO5035" s="22"/>
      <c r="BP5035" s="22"/>
      <c r="BQ5035" s="22"/>
      <c r="BR5035" s="22"/>
      <c r="BS5035" s="22"/>
      <c r="BT5035" s="22"/>
      <c r="BU5035" s="22"/>
      <c r="BV5035" s="22"/>
      <c r="BW5035" s="22"/>
      <c r="BX5035" s="22"/>
      <c r="BY5035" s="22"/>
      <c r="BZ5035" s="22"/>
      <c r="CA5035" s="22"/>
      <c r="CB5035" s="22"/>
      <c r="CC5035" s="22"/>
      <c r="CD5035" s="22"/>
      <c r="CE5035" s="22"/>
      <c r="CF5035" s="22"/>
      <c r="CG5035" s="22"/>
      <c r="CH5035" s="22"/>
      <c r="CI5035" s="22"/>
      <c r="CJ5035" s="22"/>
      <c r="CK5035" s="22"/>
      <c r="CL5035" s="22"/>
      <c r="CM5035" s="22"/>
      <c r="CN5035" s="22"/>
      <c r="CO5035" s="22"/>
    </row>
    <row r="5036" spans="1:93" s="2" customFormat="1" x14ac:dyDescent="0.3">
      <c r="A5036" s="73" t="s">
        <v>204</v>
      </c>
      <c r="B5036" s="73" t="s">
        <v>362</v>
      </c>
      <c r="C5036" s="67" t="s">
        <v>406</v>
      </c>
      <c r="D5036" s="67" t="s">
        <v>84</v>
      </c>
      <c r="E5036" s="73"/>
      <c r="F5036" s="73" t="s">
        <v>375</v>
      </c>
      <c r="G5036" s="73" t="s">
        <v>405</v>
      </c>
      <c r="H5036" s="73" t="s">
        <v>405</v>
      </c>
      <c r="I5036" s="73" t="s">
        <v>467</v>
      </c>
      <c r="J5036" s="73" t="s">
        <v>518</v>
      </c>
      <c r="K5036" s="120">
        <v>0.24979999999999999</v>
      </c>
      <c r="L5036" s="48"/>
      <c r="M5036" s="22"/>
      <c r="N5036" s="22"/>
      <c r="O5036" s="22"/>
      <c r="P5036" s="22"/>
      <c r="Q5036" s="22"/>
      <c r="R5036" s="22"/>
      <c r="S5036" s="22"/>
      <c r="T5036" s="2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c r="AQ5036" s="22"/>
      <c r="AR5036" s="22"/>
      <c r="AS5036" s="22"/>
      <c r="AT5036" s="22"/>
      <c r="AU5036" s="22"/>
      <c r="AV5036" s="22"/>
      <c r="AW5036" s="22"/>
      <c r="AX5036" s="22"/>
      <c r="AY5036" s="22"/>
      <c r="AZ5036" s="22"/>
      <c r="BA5036" s="22"/>
      <c r="BB5036" s="22"/>
      <c r="BC5036" s="22"/>
      <c r="BD5036" s="22"/>
      <c r="BE5036" s="22"/>
      <c r="BF5036" s="22"/>
      <c r="BG5036" s="22"/>
      <c r="BH5036" s="22"/>
      <c r="BI5036" s="22"/>
      <c r="BJ5036" s="22"/>
      <c r="BK5036" s="22"/>
      <c r="BL5036" s="22"/>
      <c r="BM5036" s="22"/>
      <c r="BN5036" s="22"/>
      <c r="BO5036" s="22"/>
      <c r="BP5036" s="22"/>
      <c r="BQ5036" s="22"/>
      <c r="BR5036" s="22"/>
      <c r="BS5036" s="22"/>
      <c r="BT5036" s="22"/>
      <c r="BU5036" s="22"/>
      <c r="BV5036" s="22"/>
      <c r="BW5036" s="22"/>
      <c r="BX5036" s="22"/>
      <c r="BY5036" s="22"/>
      <c r="BZ5036" s="22"/>
      <c r="CA5036" s="22"/>
      <c r="CB5036" s="22"/>
      <c r="CC5036" s="22"/>
      <c r="CD5036" s="22"/>
      <c r="CE5036" s="22"/>
      <c r="CF5036" s="22"/>
      <c r="CG5036" s="22"/>
      <c r="CH5036" s="22"/>
      <c r="CI5036" s="22"/>
      <c r="CJ5036" s="22"/>
      <c r="CK5036" s="22"/>
      <c r="CL5036" s="22"/>
      <c r="CM5036" s="22"/>
      <c r="CN5036" s="22"/>
      <c r="CO5036" s="22"/>
    </row>
    <row r="5037" spans="1:93" s="2" customFormat="1" x14ac:dyDescent="0.3">
      <c r="A5037" s="73" t="s">
        <v>204</v>
      </c>
      <c r="B5037" s="73" t="s">
        <v>362</v>
      </c>
      <c r="C5037" s="67" t="s">
        <v>406</v>
      </c>
      <c r="D5037" s="67" t="s">
        <v>84</v>
      </c>
      <c r="E5037" s="73"/>
      <c r="F5037" s="73" t="s">
        <v>375</v>
      </c>
      <c r="G5037" s="73" t="s">
        <v>405</v>
      </c>
      <c r="H5037" s="73" t="s">
        <v>405</v>
      </c>
      <c r="I5037" s="73" t="s">
        <v>468</v>
      </c>
      <c r="J5037" s="73" t="s">
        <v>518</v>
      </c>
      <c r="K5037" s="120">
        <v>1.8E-3</v>
      </c>
      <c r="L5037" s="48"/>
      <c r="M5037" s="22"/>
      <c r="N5037" s="22"/>
      <c r="O5037" s="22"/>
      <c r="P5037" s="22"/>
      <c r="Q5037" s="22"/>
      <c r="R5037" s="22"/>
      <c r="S5037" s="22"/>
      <c r="T5037" s="22"/>
      <c r="U5037" s="22"/>
      <c r="V5037" s="22"/>
      <c r="W5037" s="22"/>
      <c r="X5037" s="22"/>
      <c r="Y5037" s="22"/>
      <c r="Z5037" s="22"/>
      <c r="AA5037" s="22"/>
      <c r="AB5037" s="22"/>
      <c r="AC5037" s="22"/>
      <c r="AD5037" s="22"/>
      <c r="AE5037" s="22"/>
      <c r="AF5037" s="22"/>
      <c r="AG5037" s="22"/>
      <c r="AH5037" s="22"/>
      <c r="AI5037" s="22"/>
      <c r="AJ5037" s="22"/>
      <c r="AK5037" s="22"/>
      <c r="AL5037" s="22"/>
      <c r="AM5037" s="22"/>
      <c r="AN5037" s="22"/>
      <c r="AO5037" s="22"/>
      <c r="AP5037" s="22"/>
      <c r="AQ5037" s="22"/>
      <c r="AR5037" s="22"/>
      <c r="AS5037" s="22"/>
      <c r="AT5037" s="22"/>
      <c r="AU5037" s="22"/>
      <c r="AV5037" s="22"/>
      <c r="AW5037" s="22"/>
      <c r="AX5037" s="22"/>
      <c r="AY5037" s="22"/>
      <c r="AZ5037" s="22"/>
      <c r="BA5037" s="22"/>
      <c r="BB5037" s="22"/>
      <c r="BC5037" s="22"/>
      <c r="BD5037" s="22"/>
      <c r="BE5037" s="22"/>
      <c r="BF5037" s="22"/>
      <c r="BG5037" s="22"/>
      <c r="BH5037" s="22"/>
      <c r="BI5037" s="22"/>
      <c r="BJ5037" s="22"/>
      <c r="BK5037" s="22"/>
      <c r="BL5037" s="22"/>
      <c r="BM5037" s="22"/>
      <c r="BN5037" s="22"/>
      <c r="BO5037" s="22"/>
      <c r="BP5037" s="22"/>
      <c r="BQ5037" s="22"/>
      <c r="BR5037" s="22"/>
      <c r="BS5037" s="22"/>
      <c r="BT5037" s="22"/>
      <c r="BU5037" s="22"/>
      <c r="BV5037" s="22"/>
      <c r="BW5037" s="22"/>
      <c r="BX5037" s="22"/>
      <c r="BY5037" s="22"/>
      <c r="BZ5037" s="22"/>
      <c r="CA5037" s="22"/>
      <c r="CB5037" s="22"/>
      <c r="CC5037" s="22"/>
      <c r="CD5037" s="22"/>
      <c r="CE5037" s="22"/>
      <c r="CF5037" s="22"/>
      <c r="CG5037" s="22"/>
      <c r="CH5037" s="22"/>
      <c r="CI5037" s="22"/>
      <c r="CJ5037" s="22"/>
      <c r="CK5037" s="22"/>
      <c r="CL5037" s="22"/>
      <c r="CM5037" s="22"/>
      <c r="CN5037" s="22"/>
      <c r="CO5037" s="22"/>
    </row>
    <row r="5038" spans="1:93" s="2" customFormat="1" x14ac:dyDescent="0.3">
      <c r="A5038" s="73" t="s">
        <v>204</v>
      </c>
      <c r="B5038" s="73" t="s">
        <v>362</v>
      </c>
      <c r="C5038" s="67" t="s">
        <v>406</v>
      </c>
      <c r="D5038" s="80" t="s">
        <v>84</v>
      </c>
      <c r="E5038" s="73"/>
      <c r="F5038" s="73" t="s">
        <v>490</v>
      </c>
      <c r="G5038" s="73" t="s">
        <v>405</v>
      </c>
      <c r="H5038" s="73" t="s">
        <v>405</v>
      </c>
      <c r="I5038" s="73" t="s">
        <v>465</v>
      </c>
      <c r="J5038" s="73" t="s">
        <v>518</v>
      </c>
      <c r="K5038" s="98"/>
      <c r="L5038" s="48"/>
      <c r="M5038" s="22"/>
      <c r="N5038" s="22"/>
      <c r="O5038" s="22"/>
      <c r="P5038" s="22"/>
      <c r="Q5038" s="22"/>
      <c r="R5038" s="22"/>
      <c r="S5038" s="22"/>
      <c r="T5038" s="2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c r="AQ5038" s="22"/>
      <c r="AR5038" s="22"/>
      <c r="AS5038" s="22"/>
      <c r="AT5038" s="22"/>
      <c r="AU5038" s="22"/>
      <c r="AV5038" s="22"/>
      <c r="AW5038" s="22"/>
      <c r="AX5038" s="22"/>
      <c r="AY5038" s="22"/>
      <c r="AZ5038" s="22"/>
      <c r="BA5038" s="22"/>
      <c r="BB5038" s="22"/>
      <c r="BC5038" s="22"/>
      <c r="BD5038" s="22"/>
      <c r="BE5038" s="22"/>
      <c r="BF5038" s="22"/>
      <c r="BG5038" s="22"/>
      <c r="BH5038" s="22"/>
      <c r="BI5038" s="22"/>
      <c r="BJ5038" s="22"/>
      <c r="BK5038" s="22"/>
      <c r="BL5038" s="22"/>
      <c r="BM5038" s="22"/>
      <c r="BN5038" s="22"/>
      <c r="BO5038" s="22"/>
      <c r="BP5038" s="22"/>
      <c r="BQ5038" s="22"/>
      <c r="BR5038" s="22"/>
      <c r="BS5038" s="22"/>
      <c r="BT5038" s="22"/>
      <c r="BU5038" s="22"/>
      <c r="BV5038" s="22"/>
      <c r="BW5038" s="22"/>
      <c r="BX5038" s="22"/>
      <c r="BY5038" s="22"/>
      <c r="BZ5038" s="22"/>
      <c r="CA5038" s="22"/>
      <c r="CB5038" s="22"/>
      <c r="CC5038" s="22"/>
      <c r="CD5038" s="22"/>
      <c r="CE5038" s="22"/>
      <c r="CF5038" s="22"/>
      <c r="CG5038" s="22"/>
      <c r="CH5038" s="22"/>
      <c r="CI5038" s="22"/>
      <c r="CJ5038" s="22"/>
      <c r="CK5038" s="22"/>
      <c r="CL5038" s="22"/>
      <c r="CM5038" s="22"/>
      <c r="CN5038" s="22"/>
      <c r="CO5038" s="22"/>
    </row>
    <row r="5039" spans="1:93" s="2" customFormat="1" x14ac:dyDescent="0.3">
      <c r="A5039" s="73" t="s">
        <v>204</v>
      </c>
      <c r="B5039" s="73" t="s">
        <v>362</v>
      </c>
      <c r="C5039" s="67" t="s">
        <v>406</v>
      </c>
      <c r="D5039" s="80" t="s">
        <v>84</v>
      </c>
      <c r="E5039" s="73"/>
      <c r="F5039" s="73" t="s">
        <v>490</v>
      </c>
      <c r="G5039" s="73" t="s">
        <v>405</v>
      </c>
      <c r="H5039" s="73" t="s">
        <v>405</v>
      </c>
      <c r="I5039" s="73" t="s">
        <v>466</v>
      </c>
      <c r="J5039" s="73" t="s">
        <v>518</v>
      </c>
      <c r="K5039" s="98"/>
      <c r="L5039" s="48"/>
      <c r="M5039" s="22"/>
      <c r="N5039" s="22"/>
      <c r="O5039" s="22"/>
      <c r="P5039" s="22"/>
      <c r="Q5039" s="22"/>
      <c r="R5039" s="22"/>
      <c r="S5039" s="22"/>
      <c r="T5039" s="22"/>
      <c r="U5039" s="22"/>
      <c r="V5039" s="22"/>
      <c r="W5039" s="22"/>
      <c r="X5039" s="22"/>
      <c r="Y5039" s="22"/>
      <c r="Z5039" s="22"/>
      <c r="AA5039" s="22"/>
      <c r="AB5039" s="22"/>
      <c r="AC5039" s="22"/>
      <c r="AD5039" s="22"/>
      <c r="AE5039" s="22"/>
      <c r="AF5039" s="22"/>
      <c r="AG5039" s="22"/>
      <c r="AH5039" s="22"/>
      <c r="AI5039" s="22"/>
      <c r="AJ5039" s="22"/>
      <c r="AK5039" s="22"/>
      <c r="AL5039" s="22"/>
      <c r="AM5039" s="22"/>
      <c r="AN5039" s="22"/>
      <c r="AO5039" s="22"/>
      <c r="AP5039" s="22"/>
      <c r="AQ5039" s="22"/>
      <c r="AR5039" s="22"/>
      <c r="AS5039" s="22"/>
      <c r="AT5039" s="22"/>
      <c r="AU5039" s="22"/>
      <c r="AV5039" s="22"/>
      <c r="AW5039" s="22"/>
      <c r="AX5039" s="22"/>
      <c r="AY5039" s="22"/>
      <c r="AZ5039" s="22"/>
      <c r="BA5039" s="22"/>
      <c r="BB5039" s="22"/>
      <c r="BC5039" s="22"/>
      <c r="BD5039" s="22"/>
      <c r="BE5039" s="22"/>
      <c r="BF5039" s="22"/>
      <c r="BG5039" s="22"/>
      <c r="BH5039" s="22"/>
      <c r="BI5039" s="22"/>
      <c r="BJ5039" s="22"/>
      <c r="BK5039" s="22"/>
      <c r="BL5039" s="22"/>
      <c r="BM5039" s="22"/>
      <c r="BN5039" s="22"/>
      <c r="BO5039" s="22"/>
      <c r="BP5039" s="22"/>
      <c r="BQ5039" s="22"/>
      <c r="BR5039" s="22"/>
      <c r="BS5039" s="22"/>
      <c r="BT5039" s="22"/>
      <c r="BU5039" s="22"/>
      <c r="BV5039" s="22"/>
      <c r="BW5039" s="22"/>
      <c r="BX5039" s="22"/>
      <c r="BY5039" s="22"/>
      <c r="BZ5039" s="22"/>
      <c r="CA5039" s="22"/>
      <c r="CB5039" s="22"/>
      <c r="CC5039" s="22"/>
      <c r="CD5039" s="22"/>
      <c r="CE5039" s="22"/>
      <c r="CF5039" s="22"/>
      <c r="CG5039" s="22"/>
      <c r="CH5039" s="22"/>
      <c r="CI5039" s="22"/>
      <c r="CJ5039" s="22"/>
      <c r="CK5039" s="22"/>
      <c r="CL5039" s="22"/>
      <c r="CM5039" s="22"/>
      <c r="CN5039" s="22"/>
      <c r="CO5039" s="22"/>
    </row>
    <row r="5040" spans="1:93" s="2" customFormat="1" x14ac:dyDescent="0.3">
      <c r="A5040" s="73" t="s">
        <v>204</v>
      </c>
      <c r="B5040" s="73" t="s">
        <v>362</v>
      </c>
      <c r="C5040" s="67" t="s">
        <v>406</v>
      </c>
      <c r="D5040" s="80" t="s">
        <v>84</v>
      </c>
      <c r="E5040" s="73"/>
      <c r="F5040" s="73" t="s">
        <v>490</v>
      </c>
      <c r="G5040" s="73" t="s">
        <v>405</v>
      </c>
      <c r="H5040" s="73" t="s">
        <v>405</v>
      </c>
      <c r="I5040" s="73" t="s">
        <v>467</v>
      </c>
      <c r="J5040" s="73" t="s">
        <v>518</v>
      </c>
      <c r="K5040" s="98"/>
      <c r="L5040" s="48"/>
      <c r="M5040" s="22"/>
      <c r="N5040" s="22"/>
      <c r="O5040" s="22"/>
      <c r="P5040" s="22"/>
      <c r="Q5040" s="22"/>
      <c r="R5040" s="22"/>
      <c r="S5040" s="22"/>
      <c r="T5040" s="2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c r="AQ5040" s="22"/>
      <c r="AR5040" s="22"/>
      <c r="AS5040" s="22"/>
      <c r="AT5040" s="22"/>
      <c r="AU5040" s="22"/>
      <c r="AV5040" s="22"/>
      <c r="AW5040" s="22"/>
      <c r="AX5040" s="22"/>
      <c r="AY5040" s="22"/>
      <c r="AZ5040" s="22"/>
      <c r="BA5040" s="22"/>
      <c r="BB5040" s="22"/>
      <c r="BC5040" s="22"/>
      <c r="BD5040" s="22"/>
      <c r="BE5040" s="22"/>
      <c r="BF5040" s="22"/>
      <c r="BG5040" s="22"/>
      <c r="BH5040" s="22"/>
      <c r="BI5040" s="22"/>
      <c r="BJ5040" s="22"/>
      <c r="BK5040" s="22"/>
      <c r="BL5040" s="22"/>
      <c r="BM5040" s="22"/>
      <c r="BN5040" s="22"/>
      <c r="BO5040" s="22"/>
      <c r="BP5040" s="22"/>
      <c r="BQ5040" s="22"/>
      <c r="BR5040" s="22"/>
      <c r="BS5040" s="22"/>
      <c r="BT5040" s="22"/>
      <c r="BU5040" s="22"/>
      <c r="BV5040" s="22"/>
      <c r="BW5040" s="22"/>
      <c r="BX5040" s="22"/>
      <c r="BY5040" s="22"/>
      <c r="BZ5040" s="22"/>
      <c r="CA5040" s="22"/>
      <c r="CB5040" s="22"/>
      <c r="CC5040" s="22"/>
      <c r="CD5040" s="22"/>
      <c r="CE5040" s="22"/>
      <c r="CF5040" s="22"/>
      <c r="CG5040" s="22"/>
      <c r="CH5040" s="22"/>
      <c r="CI5040" s="22"/>
      <c r="CJ5040" s="22"/>
      <c r="CK5040" s="22"/>
      <c r="CL5040" s="22"/>
      <c r="CM5040" s="22"/>
      <c r="CN5040" s="22"/>
      <c r="CO5040" s="22"/>
    </row>
    <row r="5041" spans="1:93" s="2" customFormat="1" x14ac:dyDescent="0.3">
      <c r="A5041" s="73" t="s">
        <v>204</v>
      </c>
      <c r="B5041" s="73" t="s">
        <v>362</v>
      </c>
      <c r="C5041" s="67" t="s">
        <v>406</v>
      </c>
      <c r="D5041" s="80" t="s">
        <v>84</v>
      </c>
      <c r="E5041" s="73"/>
      <c r="F5041" s="73" t="s">
        <v>490</v>
      </c>
      <c r="G5041" s="73" t="s">
        <v>405</v>
      </c>
      <c r="H5041" s="73" t="s">
        <v>405</v>
      </c>
      <c r="I5041" s="73" t="s">
        <v>468</v>
      </c>
      <c r="J5041" s="73" t="s">
        <v>518</v>
      </c>
      <c r="K5041" s="98"/>
      <c r="L5041" s="48"/>
      <c r="M5041" s="22"/>
      <c r="N5041" s="22"/>
      <c r="O5041" s="22"/>
      <c r="P5041" s="22"/>
      <c r="Q5041" s="22"/>
      <c r="R5041" s="22"/>
      <c r="S5041" s="22"/>
      <c r="T5041" s="22"/>
      <c r="U5041" s="22"/>
      <c r="V5041" s="22"/>
      <c r="W5041" s="22"/>
      <c r="X5041" s="22"/>
      <c r="Y5041" s="22"/>
      <c r="Z5041" s="22"/>
      <c r="AA5041" s="22"/>
      <c r="AB5041" s="22"/>
      <c r="AC5041" s="22"/>
      <c r="AD5041" s="22"/>
      <c r="AE5041" s="22"/>
      <c r="AF5041" s="22"/>
      <c r="AG5041" s="22"/>
      <c r="AH5041" s="22"/>
      <c r="AI5041" s="22"/>
      <c r="AJ5041" s="22"/>
      <c r="AK5041" s="22"/>
      <c r="AL5041" s="22"/>
      <c r="AM5041" s="22"/>
      <c r="AN5041" s="22"/>
      <c r="AO5041" s="22"/>
      <c r="AP5041" s="22"/>
      <c r="AQ5041" s="22"/>
      <c r="AR5041" s="22"/>
      <c r="AS5041" s="22"/>
      <c r="AT5041" s="22"/>
      <c r="AU5041" s="22"/>
      <c r="AV5041" s="22"/>
      <c r="AW5041" s="22"/>
      <c r="AX5041" s="22"/>
      <c r="AY5041" s="22"/>
      <c r="AZ5041" s="22"/>
      <c r="BA5041" s="22"/>
      <c r="BB5041" s="22"/>
      <c r="BC5041" s="22"/>
      <c r="BD5041" s="22"/>
      <c r="BE5041" s="22"/>
      <c r="BF5041" s="22"/>
      <c r="BG5041" s="22"/>
      <c r="BH5041" s="22"/>
      <c r="BI5041" s="22"/>
      <c r="BJ5041" s="22"/>
      <c r="BK5041" s="22"/>
      <c r="BL5041" s="22"/>
      <c r="BM5041" s="22"/>
      <c r="BN5041" s="22"/>
      <c r="BO5041" s="22"/>
      <c r="BP5041" s="22"/>
      <c r="BQ5041" s="22"/>
      <c r="BR5041" s="22"/>
      <c r="BS5041" s="22"/>
      <c r="BT5041" s="22"/>
      <c r="BU5041" s="22"/>
      <c r="BV5041" s="22"/>
      <c r="BW5041" s="22"/>
      <c r="BX5041" s="22"/>
      <c r="BY5041" s="22"/>
      <c r="BZ5041" s="22"/>
      <c r="CA5041" s="22"/>
      <c r="CB5041" s="22"/>
      <c r="CC5041" s="22"/>
      <c r="CD5041" s="22"/>
      <c r="CE5041" s="22"/>
      <c r="CF5041" s="22"/>
      <c r="CG5041" s="22"/>
      <c r="CH5041" s="22"/>
      <c r="CI5041" s="22"/>
      <c r="CJ5041" s="22"/>
      <c r="CK5041" s="22"/>
      <c r="CL5041" s="22"/>
      <c r="CM5041" s="22"/>
      <c r="CN5041" s="22"/>
      <c r="CO5041" s="22"/>
    </row>
    <row r="5042" spans="1:93" s="2" customFormat="1" x14ac:dyDescent="0.3">
      <c r="A5042" s="73" t="s">
        <v>204</v>
      </c>
      <c r="B5042" s="73" t="s">
        <v>362</v>
      </c>
      <c r="C5042" s="67" t="s">
        <v>406</v>
      </c>
      <c r="D5042" s="80" t="s">
        <v>84</v>
      </c>
      <c r="E5042" s="73"/>
      <c r="F5042" s="73" t="s">
        <v>491</v>
      </c>
      <c r="G5042" s="73" t="s">
        <v>405</v>
      </c>
      <c r="H5042" s="73" t="s">
        <v>405</v>
      </c>
      <c r="I5042" s="73" t="s">
        <v>465</v>
      </c>
      <c r="J5042" s="73" t="s">
        <v>518</v>
      </c>
      <c r="K5042" s="98">
        <v>6.2849999999999989E-2</v>
      </c>
      <c r="L5042" s="48"/>
      <c r="M5042" s="22"/>
      <c r="N5042" s="22"/>
      <c r="O5042" s="22"/>
      <c r="P5042" s="22"/>
      <c r="Q5042" s="22"/>
      <c r="R5042" s="22"/>
      <c r="S5042" s="22"/>
      <c r="T5042" s="2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c r="AQ5042" s="22"/>
      <c r="AR5042" s="22"/>
      <c r="AS5042" s="22"/>
      <c r="AT5042" s="22"/>
      <c r="AU5042" s="22"/>
      <c r="AV5042" s="22"/>
      <c r="AW5042" s="22"/>
      <c r="AX5042" s="22"/>
      <c r="AY5042" s="22"/>
      <c r="AZ5042" s="22"/>
      <c r="BA5042" s="22"/>
      <c r="BB5042" s="22"/>
      <c r="BC5042" s="22"/>
      <c r="BD5042" s="22"/>
      <c r="BE5042" s="22"/>
      <c r="BF5042" s="22"/>
      <c r="BG5042" s="22"/>
      <c r="BH5042" s="22"/>
      <c r="BI5042" s="22"/>
      <c r="BJ5042" s="22"/>
      <c r="BK5042" s="22"/>
      <c r="BL5042" s="22"/>
      <c r="BM5042" s="22"/>
      <c r="BN5042" s="22"/>
      <c r="BO5042" s="22"/>
      <c r="BP5042" s="22"/>
      <c r="BQ5042" s="22"/>
      <c r="BR5042" s="22"/>
      <c r="BS5042" s="22"/>
      <c r="BT5042" s="22"/>
      <c r="BU5042" s="22"/>
      <c r="BV5042" s="22"/>
      <c r="BW5042" s="22"/>
      <c r="BX5042" s="22"/>
      <c r="BY5042" s="22"/>
      <c r="BZ5042" s="22"/>
      <c r="CA5042" s="22"/>
      <c r="CB5042" s="22"/>
      <c r="CC5042" s="22"/>
      <c r="CD5042" s="22"/>
      <c r="CE5042" s="22"/>
      <c r="CF5042" s="22"/>
      <c r="CG5042" s="22"/>
      <c r="CH5042" s="22"/>
      <c r="CI5042" s="22"/>
      <c r="CJ5042" s="22"/>
      <c r="CK5042" s="22"/>
      <c r="CL5042" s="22"/>
      <c r="CM5042" s="22"/>
      <c r="CN5042" s="22"/>
      <c r="CO5042" s="22"/>
    </row>
    <row r="5043" spans="1:93" s="2" customFormat="1" x14ac:dyDescent="0.3">
      <c r="A5043" s="73" t="s">
        <v>204</v>
      </c>
      <c r="B5043" s="73" t="s">
        <v>362</v>
      </c>
      <c r="C5043" s="67" t="s">
        <v>406</v>
      </c>
      <c r="D5043" s="80" t="s">
        <v>84</v>
      </c>
      <c r="E5043" s="73"/>
      <c r="F5043" s="73" t="s">
        <v>491</v>
      </c>
      <c r="G5043" s="73" t="s">
        <v>405</v>
      </c>
      <c r="H5043" s="73" t="s">
        <v>405</v>
      </c>
      <c r="I5043" s="73" t="s">
        <v>466</v>
      </c>
      <c r="J5043" s="73" t="s">
        <v>518</v>
      </c>
      <c r="K5043" s="98">
        <v>1.6000000000000001E-4</v>
      </c>
      <c r="L5043" s="48"/>
      <c r="M5043" s="22"/>
      <c r="N5043" s="22"/>
      <c r="O5043" s="22"/>
      <c r="P5043" s="22"/>
      <c r="Q5043" s="22"/>
      <c r="R5043" s="22"/>
      <c r="S5043" s="22"/>
      <c r="T5043" s="22"/>
      <c r="U5043" s="22"/>
      <c r="V5043" s="22"/>
      <c r="W5043" s="22"/>
      <c r="X5043" s="22"/>
      <c r="Y5043" s="22"/>
      <c r="Z5043" s="22"/>
      <c r="AA5043" s="22"/>
      <c r="AB5043" s="22"/>
      <c r="AC5043" s="22"/>
      <c r="AD5043" s="22"/>
      <c r="AE5043" s="22"/>
      <c r="AF5043" s="22"/>
      <c r="AG5043" s="22"/>
      <c r="AH5043" s="22"/>
      <c r="AI5043" s="22"/>
      <c r="AJ5043" s="22"/>
      <c r="AK5043" s="22"/>
      <c r="AL5043" s="22"/>
      <c r="AM5043" s="22"/>
      <c r="AN5043" s="22"/>
      <c r="AO5043" s="22"/>
      <c r="AP5043" s="22"/>
      <c r="AQ5043" s="22"/>
      <c r="AR5043" s="22"/>
      <c r="AS5043" s="22"/>
      <c r="AT5043" s="22"/>
      <c r="AU5043" s="22"/>
      <c r="AV5043" s="22"/>
      <c r="AW5043" s="22"/>
      <c r="AX5043" s="22"/>
      <c r="AY5043" s="22"/>
      <c r="AZ5043" s="22"/>
      <c r="BA5043" s="22"/>
      <c r="BB5043" s="22"/>
      <c r="BC5043" s="22"/>
      <c r="BD5043" s="22"/>
      <c r="BE5043" s="22"/>
      <c r="BF5043" s="22"/>
      <c r="BG5043" s="22"/>
      <c r="BH5043" s="22"/>
      <c r="BI5043" s="22"/>
      <c r="BJ5043" s="22"/>
      <c r="BK5043" s="22"/>
      <c r="BL5043" s="22"/>
      <c r="BM5043" s="22"/>
      <c r="BN5043" s="22"/>
      <c r="BO5043" s="22"/>
      <c r="BP5043" s="22"/>
      <c r="BQ5043" s="22"/>
      <c r="BR5043" s="22"/>
      <c r="BS5043" s="22"/>
      <c r="BT5043" s="22"/>
      <c r="BU5043" s="22"/>
      <c r="BV5043" s="22"/>
      <c r="BW5043" s="22"/>
      <c r="BX5043" s="22"/>
      <c r="BY5043" s="22"/>
      <c r="BZ5043" s="22"/>
      <c r="CA5043" s="22"/>
      <c r="CB5043" s="22"/>
      <c r="CC5043" s="22"/>
      <c r="CD5043" s="22"/>
      <c r="CE5043" s="22"/>
      <c r="CF5043" s="22"/>
      <c r="CG5043" s="22"/>
      <c r="CH5043" s="22"/>
      <c r="CI5043" s="22"/>
      <c r="CJ5043" s="22"/>
      <c r="CK5043" s="22"/>
      <c r="CL5043" s="22"/>
      <c r="CM5043" s="22"/>
      <c r="CN5043" s="22"/>
      <c r="CO5043" s="22"/>
    </row>
    <row r="5044" spans="1:93" s="2" customFormat="1" x14ac:dyDescent="0.3">
      <c r="A5044" s="73" t="s">
        <v>204</v>
      </c>
      <c r="B5044" s="73" t="s">
        <v>362</v>
      </c>
      <c r="C5044" s="67" t="s">
        <v>406</v>
      </c>
      <c r="D5044" s="80" t="s">
        <v>84</v>
      </c>
      <c r="E5044" s="73"/>
      <c r="F5044" s="73" t="s">
        <v>491</v>
      </c>
      <c r="G5044" s="73" t="s">
        <v>405</v>
      </c>
      <c r="H5044" s="73" t="s">
        <v>405</v>
      </c>
      <c r="I5044" s="73" t="s">
        <v>467</v>
      </c>
      <c r="J5044" s="73" t="s">
        <v>518</v>
      </c>
      <c r="K5044" s="98">
        <v>6.2350000000000003E-2</v>
      </c>
      <c r="L5044" s="48"/>
      <c r="M5044" s="22"/>
      <c r="N5044" s="22"/>
      <c r="O5044" s="22"/>
      <c r="P5044" s="22"/>
      <c r="Q5044" s="22"/>
      <c r="R5044" s="22"/>
      <c r="S5044" s="22"/>
      <c r="T5044" s="2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c r="AQ5044" s="22"/>
      <c r="AR5044" s="22"/>
      <c r="AS5044" s="22"/>
      <c r="AT5044" s="22"/>
      <c r="AU5044" s="22"/>
      <c r="AV5044" s="22"/>
      <c r="AW5044" s="22"/>
      <c r="AX5044" s="22"/>
      <c r="AY5044" s="22"/>
      <c r="AZ5044" s="22"/>
      <c r="BA5044" s="22"/>
      <c r="BB5044" s="22"/>
      <c r="BC5044" s="22"/>
      <c r="BD5044" s="22"/>
      <c r="BE5044" s="22"/>
      <c r="BF5044" s="22"/>
      <c r="BG5044" s="22"/>
      <c r="BH5044" s="22"/>
      <c r="BI5044" s="22"/>
      <c r="BJ5044" s="22"/>
      <c r="BK5044" s="22"/>
      <c r="BL5044" s="22"/>
      <c r="BM5044" s="22"/>
      <c r="BN5044" s="22"/>
      <c r="BO5044" s="22"/>
      <c r="BP5044" s="22"/>
      <c r="BQ5044" s="22"/>
      <c r="BR5044" s="22"/>
      <c r="BS5044" s="22"/>
      <c r="BT5044" s="22"/>
      <c r="BU5044" s="22"/>
      <c r="BV5044" s="22"/>
      <c r="BW5044" s="22"/>
      <c r="BX5044" s="22"/>
      <c r="BY5044" s="22"/>
      <c r="BZ5044" s="22"/>
      <c r="CA5044" s="22"/>
      <c r="CB5044" s="22"/>
      <c r="CC5044" s="22"/>
      <c r="CD5044" s="22"/>
      <c r="CE5044" s="22"/>
      <c r="CF5044" s="22"/>
      <c r="CG5044" s="22"/>
      <c r="CH5044" s="22"/>
      <c r="CI5044" s="22"/>
      <c r="CJ5044" s="22"/>
      <c r="CK5044" s="22"/>
      <c r="CL5044" s="22"/>
      <c r="CM5044" s="22"/>
      <c r="CN5044" s="22"/>
      <c r="CO5044" s="22"/>
    </row>
    <row r="5045" spans="1:93" s="3" customFormat="1" ht="15" thickBot="1" x14ac:dyDescent="0.35">
      <c r="A5045" s="84" t="s">
        <v>204</v>
      </c>
      <c r="B5045" s="84" t="s">
        <v>362</v>
      </c>
      <c r="C5045" s="81" t="s">
        <v>406</v>
      </c>
      <c r="D5045" s="81" t="s">
        <v>84</v>
      </c>
      <c r="E5045" s="84"/>
      <c r="F5045" s="84" t="s">
        <v>491</v>
      </c>
      <c r="G5045" s="84" t="s">
        <v>405</v>
      </c>
      <c r="H5045" s="84" t="s">
        <v>405</v>
      </c>
      <c r="I5045" s="84" t="s">
        <v>468</v>
      </c>
      <c r="J5045" s="84" t="s">
        <v>518</v>
      </c>
      <c r="K5045" s="105">
        <v>3.4000000000000002E-4</v>
      </c>
      <c r="L5045" s="48"/>
      <c r="M5045" s="22"/>
      <c r="N5045" s="22"/>
      <c r="O5045" s="22"/>
      <c r="P5045" s="22"/>
      <c r="Q5045" s="22"/>
      <c r="R5045" s="22"/>
      <c r="S5045" s="22"/>
      <c r="T5045" s="22"/>
      <c r="U5045" s="22"/>
      <c r="V5045" s="22"/>
      <c r="W5045" s="22"/>
      <c r="X5045" s="22"/>
      <c r="Y5045" s="22"/>
      <c r="Z5045" s="22"/>
      <c r="AA5045" s="22"/>
      <c r="AB5045" s="22"/>
      <c r="AC5045" s="22"/>
      <c r="AD5045" s="22"/>
      <c r="AE5045" s="22"/>
      <c r="AF5045" s="22"/>
      <c r="AG5045" s="22"/>
      <c r="AH5045" s="22"/>
      <c r="AI5045" s="22"/>
      <c r="AJ5045" s="22"/>
      <c r="AK5045" s="22"/>
      <c r="AL5045" s="22"/>
      <c r="AM5045" s="22"/>
      <c r="AN5045" s="22"/>
      <c r="AO5045" s="22"/>
      <c r="AP5045" s="22"/>
      <c r="AQ5045" s="22"/>
      <c r="AR5045" s="22"/>
      <c r="AS5045" s="22"/>
      <c r="AT5045" s="22"/>
      <c r="AU5045" s="22"/>
      <c r="AV5045" s="22"/>
      <c r="AW5045" s="22"/>
      <c r="AX5045" s="22"/>
      <c r="AY5045" s="22"/>
      <c r="AZ5045" s="22"/>
      <c r="BA5045" s="22"/>
      <c r="BB5045" s="22"/>
      <c r="BC5045" s="22"/>
      <c r="BD5045" s="22"/>
      <c r="BE5045" s="22"/>
      <c r="BF5045" s="22"/>
      <c r="BG5045" s="22"/>
      <c r="BH5045" s="22"/>
      <c r="BI5045" s="22"/>
      <c r="BJ5045" s="22"/>
      <c r="BK5045" s="22"/>
      <c r="BL5045" s="22"/>
      <c r="BM5045" s="22"/>
      <c r="BN5045" s="22"/>
      <c r="BO5045" s="22"/>
      <c r="BP5045" s="22"/>
      <c r="BQ5045" s="22"/>
      <c r="BR5045" s="22"/>
      <c r="BS5045" s="22"/>
      <c r="BT5045" s="22"/>
      <c r="BU5045" s="22"/>
      <c r="BV5045" s="22"/>
      <c r="BW5045" s="22"/>
      <c r="BX5045" s="22"/>
      <c r="BY5045" s="22"/>
      <c r="BZ5045" s="22"/>
      <c r="CA5045" s="22"/>
      <c r="CB5045" s="22"/>
      <c r="CC5045" s="22"/>
      <c r="CD5045" s="22"/>
      <c r="CE5045" s="22"/>
      <c r="CF5045" s="22"/>
      <c r="CG5045" s="22"/>
      <c r="CH5045" s="22"/>
      <c r="CI5045" s="22"/>
      <c r="CJ5045" s="22"/>
      <c r="CK5045" s="22"/>
      <c r="CL5045" s="22"/>
      <c r="CM5045" s="22"/>
      <c r="CN5045" s="22"/>
      <c r="CO5045" s="22"/>
    </row>
    <row r="5046" spans="1:93" s="2" customFormat="1" x14ac:dyDescent="0.3">
      <c r="A5046" s="86" t="s">
        <v>204</v>
      </c>
      <c r="B5046" s="86" t="s">
        <v>362</v>
      </c>
      <c r="C5046" s="68" t="s">
        <v>100</v>
      </c>
      <c r="D5046" s="68" t="s">
        <v>134</v>
      </c>
      <c r="E5046" s="86"/>
      <c r="F5046" s="86" t="s">
        <v>48</v>
      </c>
      <c r="G5046" s="86" t="s">
        <v>405</v>
      </c>
      <c r="H5046" s="86" t="s">
        <v>405</v>
      </c>
      <c r="I5046" s="86" t="s">
        <v>465</v>
      </c>
      <c r="J5046" s="123" t="str">
        <f>CONCATENATE(C5046," ",D5046," ",H5046)</f>
        <v>Managed HGV (all diesel) Rigid (&gt;3.5 - 7.5 tonnes) km</v>
      </c>
      <c r="K5046" s="119">
        <v>0.45522000000000001</v>
      </c>
      <c r="L5046" s="48"/>
      <c r="M5046" s="22"/>
      <c r="N5046" s="22"/>
      <c r="O5046" s="22"/>
      <c r="P5046" s="22"/>
      <c r="Q5046" s="22"/>
      <c r="R5046" s="22"/>
      <c r="S5046" s="22"/>
      <c r="T5046" s="2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c r="AQ5046" s="22"/>
      <c r="AR5046" s="22"/>
      <c r="AS5046" s="22"/>
      <c r="AT5046" s="22"/>
      <c r="AU5046" s="22"/>
      <c r="AV5046" s="22"/>
      <c r="AW5046" s="22"/>
      <c r="AX5046" s="22"/>
      <c r="AY5046" s="22"/>
      <c r="AZ5046" s="22"/>
      <c r="BA5046" s="22"/>
      <c r="BB5046" s="22"/>
      <c r="BC5046" s="22"/>
      <c r="BD5046" s="22"/>
      <c r="BE5046" s="22"/>
      <c r="BF5046" s="22"/>
      <c r="BG5046" s="22"/>
      <c r="BH5046" s="22"/>
      <c r="BI5046" s="22"/>
      <c r="BJ5046" s="22"/>
      <c r="BK5046" s="22"/>
      <c r="BL5046" s="22"/>
      <c r="BM5046" s="22"/>
      <c r="BN5046" s="22"/>
      <c r="BO5046" s="22"/>
      <c r="BP5046" s="22"/>
      <c r="BQ5046" s="22"/>
      <c r="BR5046" s="22"/>
      <c r="BS5046" s="22"/>
      <c r="BT5046" s="22"/>
      <c r="BU5046" s="22"/>
      <c r="BV5046" s="22"/>
      <c r="BW5046" s="22"/>
      <c r="BX5046" s="22"/>
      <c r="BY5046" s="22"/>
      <c r="BZ5046" s="22"/>
      <c r="CA5046" s="22"/>
      <c r="CB5046" s="22"/>
      <c r="CC5046" s="22"/>
      <c r="CD5046" s="22"/>
      <c r="CE5046" s="22"/>
      <c r="CF5046" s="22"/>
      <c r="CG5046" s="22"/>
      <c r="CH5046" s="22"/>
      <c r="CI5046" s="22"/>
      <c r="CJ5046" s="22"/>
      <c r="CK5046" s="22"/>
      <c r="CL5046" s="22"/>
      <c r="CM5046" s="22"/>
      <c r="CN5046" s="22"/>
      <c r="CO5046" s="22"/>
    </row>
    <row r="5047" spans="1:93" s="2" customFormat="1" x14ac:dyDescent="0.3">
      <c r="A5047" s="73" t="s">
        <v>204</v>
      </c>
      <c r="B5047" s="73" t="s">
        <v>362</v>
      </c>
      <c r="C5047" s="67" t="s">
        <v>100</v>
      </c>
      <c r="D5047" s="67" t="s">
        <v>134</v>
      </c>
      <c r="E5047" s="73"/>
      <c r="F5047" s="73" t="s">
        <v>48</v>
      </c>
      <c r="G5047" s="73" t="s">
        <v>405</v>
      </c>
      <c r="H5047" s="73" t="s">
        <v>405</v>
      </c>
      <c r="I5047" s="73" t="s">
        <v>466</v>
      </c>
      <c r="J5047" s="123" t="str">
        <f t="shared" ref="J5047:J5110" si="133">CONCATENATE(C5047," ",D5047," ",H5047)</f>
        <v>Managed HGV (all diesel) Rigid (&gt;3.5 - 7.5 tonnes) km</v>
      </c>
      <c r="K5047" s="120">
        <v>1.2E-4</v>
      </c>
      <c r="L5047" s="48"/>
      <c r="M5047" s="22"/>
      <c r="N5047" s="22"/>
      <c r="O5047" s="22"/>
      <c r="P5047" s="22"/>
      <c r="Q5047" s="22"/>
      <c r="R5047" s="22"/>
      <c r="S5047" s="22"/>
      <c r="T5047" s="22"/>
      <c r="U5047" s="22"/>
      <c r="V5047" s="22"/>
      <c r="W5047" s="22"/>
      <c r="X5047" s="22"/>
      <c r="Y5047" s="22"/>
      <c r="Z5047" s="22"/>
      <c r="AA5047" s="22"/>
      <c r="AB5047" s="22"/>
      <c r="AC5047" s="22"/>
      <c r="AD5047" s="22"/>
      <c r="AE5047" s="22"/>
      <c r="AF5047" s="22"/>
      <c r="AG5047" s="22"/>
      <c r="AH5047" s="22"/>
      <c r="AI5047" s="22"/>
      <c r="AJ5047" s="22"/>
      <c r="AK5047" s="22"/>
      <c r="AL5047" s="22"/>
      <c r="AM5047" s="22"/>
      <c r="AN5047" s="22"/>
      <c r="AO5047" s="22"/>
      <c r="AP5047" s="22"/>
      <c r="AQ5047" s="22"/>
      <c r="AR5047" s="22"/>
      <c r="AS5047" s="22"/>
      <c r="AT5047" s="22"/>
      <c r="AU5047" s="22"/>
      <c r="AV5047" s="22"/>
      <c r="AW5047" s="22"/>
      <c r="AX5047" s="22"/>
      <c r="AY5047" s="22"/>
      <c r="AZ5047" s="22"/>
      <c r="BA5047" s="22"/>
      <c r="BB5047" s="22"/>
      <c r="BC5047" s="22"/>
      <c r="BD5047" s="22"/>
      <c r="BE5047" s="22"/>
      <c r="BF5047" s="22"/>
      <c r="BG5047" s="22"/>
      <c r="BH5047" s="22"/>
      <c r="BI5047" s="22"/>
      <c r="BJ5047" s="22"/>
      <c r="BK5047" s="22"/>
      <c r="BL5047" s="22"/>
      <c r="BM5047" s="22"/>
      <c r="BN5047" s="22"/>
      <c r="BO5047" s="22"/>
      <c r="BP5047" s="22"/>
      <c r="BQ5047" s="22"/>
      <c r="BR5047" s="22"/>
      <c r="BS5047" s="22"/>
      <c r="BT5047" s="22"/>
      <c r="BU5047" s="22"/>
      <c r="BV5047" s="22"/>
      <c r="BW5047" s="22"/>
      <c r="BX5047" s="22"/>
      <c r="BY5047" s="22"/>
      <c r="BZ5047" s="22"/>
      <c r="CA5047" s="22"/>
      <c r="CB5047" s="22"/>
      <c r="CC5047" s="22"/>
      <c r="CD5047" s="22"/>
      <c r="CE5047" s="22"/>
      <c r="CF5047" s="22"/>
      <c r="CG5047" s="22"/>
      <c r="CH5047" s="22"/>
      <c r="CI5047" s="22"/>
      <c r="CJ5047" s="22"/>
      <c r="CK5047" s="22"/>
      <c r="CL5047" s="22"/>
      <c r="CM5047" s="22"/>
      <c r="CN5047" s="22"/>
      <c r="CO5047" s="22"/>
    </row>
    <row r="5048" spans="1:93" s="2" customFormat="1" x14ac:dyDescent="0.3">
      <c r="A5048" s="73" t="s">
        <v>204</v>
      </c>
      <c r="B5048" s="73" t="s">
        <v>362</v>
      </c>
      <c r="C5048" s="67" t="s">
        <v>100</v>
      </c>
      <c r="D5048" s="67" t="s">
        <v>134</v>
      </c>
      <c r="E5048" s="73"/>
      <c r="F5048" s="73" t="s">
        <v>48</v>
      </c>
      <c r="G5048" s="73" t="s">
        <v>405</v>
      </c>
      <c r="H5048" s="73" t="s">
        <v>405</v>
      </c>
      <c r="I5048" s="73" t="s">
        <v>467</v>
      </c>
      <c r="J5048" s="123" t="str">
        <f t="shared" si="133"/>
        <v>Managed HGV (all diesel) Rigid (&gt;3.5 - 7.5 tonnes) km</v>
      </c>
      <c r="K5048" s="120">
        <v>0.44957999999999998</v>
      </c>
      <c r="L5048" s="48"/>
      <c r="M5048" s="22"/>
      <c r="N5048" s="22"/>
      <c r="O5048" s="22"/>
      <c r="P5048" s="22"/>
      <c r="Q5048" s="22"/>
      <c r="R5048" s="22"/>
      <c r="S5048" s="22"/>
      <c r="T5048" s="2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c r="AQ5048" s="22"/>
      <c r="AR5048" s="22"/>
      <c r="AS5048" s="22"/>
      <c r="AT5048" s="22"/>
      <c r="AU5048" s="22"/>
      <c r="AV5048" s="22"/>
      <c r="AW5048" s="22"/>
      <c r="AX5048" s="22"/>
      <c r="AY5048" s="22"/>
      <c r="AZ5048" s="22"/>
      <c r="BA5048" s="22"/>
      <c r="BB5048" s="22"/>
      <c r="BC5048" s="22"/>
      <c r="BD5048" s="22"/>
      <c r="BE5048" s="22"/>
      <c r="BF5048" s="22"/>
      <c r="BG5048" s="22"/>
      <c r="BH5048" s="22"/>
      <c r="BI5048" s="22"/>
      <c r="BJ5048" s="22"/>
      <c r="BK5048" s="22"/>
      <c r="BL5048" s="22"/>
      <c r="BM5048" s="22"/>
      <c r="BN5048" s="22"/>
      <c r="BO5048" s="22"/>
      <c r="BP5048" s="22"/>
      <c r="BQ5048" s="22"/>
      <c r="BR5048" s="22"/>
      <c r="BS5048" s="22"/>
      <c r="BT5048" s="22"/>
      <c r="BU5048" s="22"/>
      <c r="BV5048" s="22"/>
      <c r="BW5048" s="22"/>
      <c r="BX5048" s="22"/>
      <c r="BY5048" s="22"/>
      <c r="BZ5048" s="22"/>
      <c r="CA5048" s="22"/>
      <c r="CB5048" s="22"/>
      <c r="CC5048" s="22"/>
      <c r="CD5048" s="22"/>
      <c r="CE5048" s="22"/>
      <c r="CF5048" s="22"/>
      <c r="CG5048" s="22"/>
      <c r="CH5048" s="22"/>
      <c r="CI5048" s="22"/>
      <c r="CJ5048" s="22"/>
      <c r="CK5048" s="22"/>
      <c r="CL5048" s="22"/>
      <c r="CM5048" s="22"/>
      <c r="CN5048" s="22"/>
      <c r="CO5048" s="22"/>
    </row>
    <row r="5049" spans="1:93" s="2" customFormat="1" x14ac:dyDescent="0.3">
      <c r="A5049" s="73" t="s">
        <v>204</v>
      </c>
      <c r="B5049" s="73" t="s">
        <v>362</v>
      </c>
      <c r="C5049" s="67" t="s">
        <v>100</v>
      </c>
      <c r="D5049" s="67" t="s">
        <v>134</v>
      </c>
      <c r="E5049" s="73"/>
      <c r="F5049" s="73" t="s">
        <v>48</v>
      </c>
      <c r="G5049" s="73" t="s">
        <v>405</v>
      </c>
      <c r="H5049" s="73" t="s">
        <v>405</v>
      </c>
      <c r="I5049" s="73" t="s">
        <v>468</v>
      </c>
      <c r="J5049" s="123" t="str">
        <f t="shared" si="133"/>
        <v>Managed HGV (all diesel) Rigid (&gt;3.5 - 7.5 tonnes) km</v>
      </c>
      <c r="K5049" s="120">
        <v>5.5199999999999997E-3</v>
      </c>
      <c r="L5049" s="48"/>
      <c r="M5049" s="22"/>
      <c r="N5049" s="22"/>
      <c r="O5049" s="22"/>
      <c r="P5049" s="22"/>
      <c r="Q5049" s="22"/>
      <c r="R5049" s="22"/>
      <c r="S5049" s="22"/>
      <c r="T5049" s="22"/>
      <c r="U5049" s="22"/>
      <c r="V5049" s="22"/>
      <c r="W5049" s="22"/>
      <c r="X5049" s="22"/>
      <c r="Y5049" s="22"/>
      <c r="Z5049" s="22"/>
      <c r="AA5049" s="22"/>
      <c r="AB5049" s="22"/>
      <c r="AC5049" s="22"/>
      <c r="AD5049" s="22"/>
      <c r="AE5049" s="22"/>
      <c r="AF5049" s="22"/>
      <c r="AG5049" s="22"/>
      <c r="AH5049" s="22"/>
      <c r="AI5049" s="22"/>
      <c r="AJ5049" s="22"/>
      <c r="AK5049" s="22"/>
      <c r="AL5049" s="22"/>
      <c r="AM5049" s="22"/>
      <c r="AN5049" s="22"/>
      <c r="AO5049" s="22"/>
      <c r="AP5049" s="22"/>
      <c r="AQ5049" s="22"/>
      <c r="AR5049" s="22"/>
      <c r="AS5049" s="22"/>
      <c r="AT5049" s="22"/>
      <c r="AU5049" s="22"/>
      <c r="AV5049" s="22"/>
      <c r="AW5049" s="22"/>
      <c r="AX5049" s="22"/>
      <c r="AY5049" s="22"/>
      <c r="AZ5049" s="22"/>
      <c r="BA5049" s="22"/>
      <c r="BB5049" s="22"/>
      <c r="BC5049" s="22"/>
      <c r="BD5049" s="22"/>
      <c r="BE5049" s="22"/>
      <c r="BF5049" s="22"/>
      <c r="BG5049" s="22"/>
      <c r="BH5049" s="22"/>
      <c r="BI5049" s="22"/>
      <c r="BJ5049" s="22"/>
      <c r="BK5049" s="22"/>
      <c r="BL5049" s="22"/>
      <c r="BM5049" s="22"/>
      <c r="BN5049" s="22"/>
      <c r="BO5049" s="22"/>
      <c r="BP5049" s="22"/>
      <c r="BQ5049" s="22"/>
      <c r="BR5049" s="22"/>
      <c r="BS5049" s="22"/>
      <c r="BT5049" s="22"/>
      <c r="BU5049" s="22"/>
      <c r="BV5049" s="22"/>
      <c r="BW5049" s="22"/>
      <c r="BX5049" s="22"/>
      <c r="BY5049" s="22"/>
      <c r="BZ5049" s="22"/>
      <c r="CA5049" s="22"/>
      <c r="CB5049" s="22"/>
      <c r="CC5049" s="22"/>
      <c r="CD5049" s="22"/>
      <c r="CE5049" s="22"/>
      <c r="CF5049" s="22"/>
      <c r="CG5049" s="22"/>
      <c r="CH5049" s="22"/>
      <c r="CI5049" s="22"/>
      <c r="CJ5049" s="22"/>
      <c r="CK5049" s="22"/>
      <c r="CL5049" s="22"/>
      <c r="CM5049" s="22"/>
      <c r="CN5049" s="22"/>
      <c r="CO5049" s="22"/>
    </row>
    <row r="5050" spans="1:93" s="2" customFormat="1" x14ac:dyDescent="0.3">
      <c r="A5050" s="73" t="s">
        <v>204</v>
      </c>
      <c r="B5050" s="73" t="s">
        <v>362</v>
      </c>
      <c r="C5050" s="67" t="s">
        <v>100</v>
      </c>
      <c r="D5050" s="67" t="s">
        <v>134</v>
      </c>
      <c r="E5050" s="73"/>
      <c r="F5050" s="73" t="s">
        <v>98</v>
      </c>
      <c r="G5050" s="73" t="s">
        <v>405</v>
      </c>
      <c r="H5050" s="73" t="s">
        <v>405</v>
      </c>
      <c r="I5050" s="73" t="s">
        <v>465</v>
      </c>
      <c r="J5050" s="123" t="str">
        <f t="shared" si="133"/>
        <v>Managed HGV (all diesel) Rigid (&gt;3.5 - 7.5 tonnes) km</v>
      </c>
      <c r="K5050" s="120">
        <v>0.49431999999999998</v>
      </c>
      <c r="L5050" s="48"/>
      <c r="M5050" s="22"/>
      <c r="N5050" s="22"/>
      <c r="O5050" s="22"/>
      <c r="P5050" s="22"/>
      <c r="Q5050" s="22"/>
      <c r="R5050" s="22"/>
      <c r="S5050" s="22"/>
      <c r="T5050" s="2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c r="AQ5050" s="22"/>
      <c r="AR5050" s="22"/>
      <c r="AS5050" s="22"/>
      <c r="AT5050" s="22"/>
      <c r="AU5050" s="22"/>
      <c r="AV5050" s="22"/>
      <c r="AW5050" s="22"/>
      <c r="AX5050" s="22"/>
      <c r="AY5050" s="22"/>
      <c r="AZ5050" s="22"/>
      <c r="BA5050" s="22"/>
      <c r="BB5050" s="22"/>
      <c r="BC5050" s="22"/>
      <c r="BD5050" s="22"/>
      <c r="BE5050" s="22"/>
      <c r="BF5050" s="22"/>
      <c r="BG5050" s="22"/>
      <c r="BH5050" s="22"/>
      <c r="BI5050" s="22"/>
      <c r="BJ5050" s="22"/>
      <c r="BK5050" s="22"/>
      <c r="BL5050" s="22"/>
      <c r="BM5050" s="22"/>
      <c r="BN5050" s="22"/>
      <c r="BO5050" s="22"/>
      <c r="BP5050" s="22"/>
      <c r="BQ5050" s="22"/>
      <c r="BR5050" s="22"/>
      <c r="BS5050" s="22"/>
      <c r="BT5050" s="22"/>
      <c r="BU5050" s="22"/>
      <c r="BV5050" s="22"/>
      <c r="BW5050" s="22"/>
      <c r="BX5050" s="22"/>
      <c r="BY5050" s="22"/>
      <c r="BZ5050" s="22"/>
      <c r="CA5050" s="22"/>
      <c r="CB5050" s="22"/>
      <c r="CC5050" s="22"/>
      <c r="CD5050" s="22"/>
      <c r="CE5050" s="22"/>
      <c r="CF5050" s="22"/>
      <c r="CG5050" s="22"/>
      <c r="CH5050" s="22"/>
      <c r="CI5050" s="22"/>
      <c r="CJ5050" s="22"/>
      <c r="CK5050" s="22"/>
      <c r="CL5050" s="22"/>
      <c r="CM5050" s="22"/>
      <c r="CN5050" s="22"/>
      <c r="CO5050" s="22"/>
    </row>
    <row r="5051" spans="1:93" s="2" customFormat="1" x14ac:dyDescent="0.3">
      <c r="A5051" s="73" t="s">
        <v>204</v>
      </c>
      <c r="B5051" s="73" t="s">
        <v>362</v>
      </c>
      <c r="C5051" s="67" t="s">
        <v>100</v>
      </c>
      <c r="D5051" s="67" t="s">
        <v>134</v>
      </c>
      <c r="E5051" s="73"/>
      <c r="F5051" s="73" t="s">
        <v>98</v>
      </c>
      <c r="G5051" s="73" t="s">
        <v>405</v>
      </c>
      <c r="H5051" s="73" t="s">
        <v>405</v>
      </c>
      <c r="I5051" s="73" t="s">
        <v>466</v>
      </c>
      <c r="J5051" s="123" t="str">
        <f t="shared" si="133"/>
        <v>Managed HGV (all diesel) Rigid (&gt;3.5 - 7.5 tonnes) km</v>
      </c>
      <c r="K5051" s="120">
        <v>1.2E-4</v>
      </c>
      <c r="L5051" s="48"/>
      <c r="M5051" s="22"/>
      <c r="N5051" s="22"/>
      <c r="O5051" s="22"/>
      <c r="P5051" s="22"/>
      <c r="Q5051" s="22"/>
      <c r="R5051" s="22"/>
      <c r="S5051" s="22"/>
      <c r="T5051" s="22"/>
      <c r="U5051" s="22"/>
      <c r="V5051" s="22"/>
      <c r="W5051" s="22"/>
      <c r="X5051" s="22"/>
      <c r="Y5051" s="22"/>
      <c r="Z5051" s="22"/>
      <c r="AA5051" s="22"/>
      <c r="AB5051" s="22"/>
      <c r="AC5051" s="22"/>
      <c r="AD5051" s="22"/>
      <c r="AE5051" s="22"/>
      <c r="AF5051" s="22"/>
      <c r="AG5051" s="22"/>
      <c r="AH5051" s="22"/>
      <c r="AI5051" s="22"/>
      <c r="AJ5051" s="22"/>
      <c r="AK5051" s="22"/>
      <c r="AL5051" s="22"/>
      <c r="AM5051" s="22"/>
      <c r="AN5051" s="22"/>
      <c r="AO5051" s="22"/>
      <c r="AP5051" s="22"/>
      <c r="AQ5051" s="22"/>
      <c r="AR5051" s="22"/>
      <c r="AS5051" s="22"/>
      <c r="AT5051" s="22"/>
      <c r="AU5051" s="22"/>
      <c r="AV5051" s="22"/>
      <c r="AW5051" s="22"/>
      <c r="AX5051" s="22"/>
      <c r="AY5051" s="22"/>
      <c r="AZ5051" s="22"/>
      <c r="BA5051" s="22"/>
      <c r="BB5051" s="22"/>
      <c r="BC5051" s="22"/>
      <c r="BD5051" s="22"/>
      <c r="BE5051" s="22"/>
      <c r="BF5051" s="22"/>
      <c r="BG5051" s="22"/>
      <c r="BH5051" s="22"/>
      <c r="BI5051" s="22"/>
      <c r="BJ5051" s="22"/>
      <c r="BK5051" s="22"/>
      <c r="BL5051" s="22"/>
      <c r="BM5051" s="22"/>
      <c r="BN5051" s="22"/>
      <c r="BO5051" s="22"/>
      <c r="BP5051" s="22"/>
      <c r="BQ5051" s="22"/>
      <c r="BR5051" s="22"/>
      <c r="BS5051" s="22"/>
      <c r="BT5051" s="22"/>
      <c r="BU5051" s="22"/>
      <c r="BV5051" s="22"/>
      <c r="BW5051" s="22"/>
      <c r="BX5051" s="22"/>
      <c r="BY5051" s="22"/>
      <c r="BZ5051" s="22"/>
      <c r="CA5051" s="22"/>
      <c r="CB5051" s="22"/>
      <c r="CC5051" s="22"/>
      <c r="CD5051" s="22"/>
      <c r="CE5051" s="22"/>
      <c r="CF5051" s="22"/>
      <c r="CG5051" s="22"/>
      <c r="CH5051" s="22"/>
      <c r="CI5051" s="22"/>
      <c r="CJ5051" s="22"/>
      <c r="CK5051" s="22"/>
      <c r="CL5051" s="22"/>
      <c r="CM5051" s="22"/>
      <c r="CN5051" s="22"/>
      <c r="CO5051" s="22"/>
    </row>
    <row r="5052" spans="1:93" s="2" customFormat="1" x14ac:dyDescent="0.3">
      <c r="A5052" s="73" t="s">
        <v>204</v>
      </c>
      <c r="B5052" s="73" t="s">
        <v>362</v>
      </c>
      <c r="C5052" s="67" t="s">
        <v>100</v>
      </c>
      <c r="D5052" s="67" t="s">
        <v>134</v>
      </c>
      <c r="E5052" s="73"/>
      <c r="F5052" s="73" t="s">
        <v>98</v>
      </c>
      <c r="G5052" s="73" t="s">
        <v>405</v>
      </c>
      <c r="H5052" s="73" t="s">
        <v>405</v>
      </c>
      <c r="I5052" s="73" t="s">
        <v>467</v>
      </c>
      <c r="J5052" s="123" t="str">
        <f t="shared" si="133"/>
        <v>Managed HGV (all diesel) Rigid (&gt;3.5 - 7.5 tonnes) km</v>
      </c>
      <c r="K5052" s="120">
        <v>0.48866999999999999</v>
      </c>
      <c r="L5052" s="48"/>
      <c r="M5052" s="22"/>
      <c r="N5052" s="22"/>
      <c r="O5052" s="22"/>
      <c r="P5052" s="22"/>
      <c r="Q5052" s="22"/>
      <c r="R5052" s="22"/>
      <c r="S5052" s="22"/>
      <c r="T5052" s="2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c r="AQ5052" s="22"/>
      <c r="AR5052" s="22"/>
      <c r="AS5052" s="22"/>
      <c r="AT5052" s="22"/>
      <c r="AU5052" s="22"/>
      <c r="AV5052" s="22"/>
      <c r="AW5052" s="22"/>
      <c r="AX5052" s="22"/>
      <c r="AY5052" s="22"/>
      <c r="AZ5052" s="22"/>
      <c r="BA5052" s="22"/>
      <c r="BB5052" s="22"/>
      <c r="BC5052" s="22"/>
      <c r="BD5052" s="22"/>
      <c r="BE5052" s="22"/>
      <c r="BF5052" s="22"/>
      <c r="BG5052" s="22"/>
      <c r="BH5052" s="22"/>
      <c r="BI5052" s="22"/>
      <c r="BJ5052" s="22"/>
      <c r="BK5052" s="22"/>
      <c r="BL5052" s="22"/>
      <c r="BM5052" s="22"/>
      <c r="BN5052" s="22"/>
      <c r="BO5052" s="22"/>
      <c r="BP5052" s="22"/>
      <c r="BQ5052" s="22"/>
      <c r="BR5052" s="22"/>
      <c r="BS5052" s="22"/>
      <c r="BT5052" s="22"/>
      <c r="BU5052" s="22"/>
      <c r="BV5052" s="22"/>
      <c r="BW5052" s="22"/>
      <c r="BX5052" s="22"/>
      <c r="BY5052" s="22"/>
      <c r="BZ5052" s="22"/>
      <c r="CA5052" s="22"/>
      <c r="CB5052" s="22"/>
      <c r="CC5052" s="22"/>
      <c r="CD5052" s="22"/>
      <c r="CE5052" s="22"/>
      <c r="CF5052" s="22"/>
      <c r="CG5052" s="22"/>
      <c r="CH5052" s="22"/>
      <c r="CI5052" s="22"/>
      <c r="CJ5052" s="22"/>
      <c r="CK5052" s="22"/>
      <c r="CL5052" s="22"/>
      <c r="CM5052" s="22"/>
      <c r="CN5052" s="22"/>
      <c r="CO5052" s="22"/>
    </row>
    <row r="5053" spans="1:93" s="2" customFormat="1" x14ac:dyDescent="0.3">
      <c r="A5053" s="73" t="s">
        <v>204</v>
      </c>
      <c r="B5053" s="73" t="s">
        <v>362</v>
      </c>
      <c r="C5053" s="67" t="s">
        <v>100</v>
      </c>
      <c r="D5053" s="67" t="s">
        <v>134</v>
      </c>
      <c r="E5053" s="73"/>
      <c r="F5053" s="73" t="s">
        <v>98</v>
      </c>
      <c r="G5053" s="73" t="s">
        <v>405</v>
      </c>
      <c r="H5053" s="73" t="s">
        <v>405</v>
      </c>
      <c r="I5053" s="73" t="s">
        <v>468</v>
      </c>
      <c r="J5053" s="123" t="str">
        <f t="shared" si="133"/>
        <v>Managed HGV (all diesel) Rigid (&gt;3.5 - 7.5 tonnes) km</v>
      </c>
      <c r="K5053" s="120">
        <v>5.5199999999999997E-3</v>
      </c>
      <c r="L5053" s="48"/>
      <c r="M5053" s="22"/>
      <c r="N5053" s="22"/>
      <c r="O5053" s="22"/>
      <c r="P5053" s="22"/>
      <c r="Q5053" s="22"/>
      <c r="R5053" s="22"/>
      <c r="S5053" s="22"/>
      <c r="T5053" s="22"/>
      <c r="U5053" s="22"/>
      <c r="V5053" s="22"/>
      <c r="W5053" s="22"/>
      <c r="X5053" s="22"/>
      <c r="Y5053" s="22"/>
      <c r="Z5053" s="22"/>
      <c r="AA5053" s="22"/>
      <c r="AB5053" s="22"/>
      <c r="AC5053" s="22"/>
      <c r="AD5053" s="22"/>
      <c r="AE5053" s="22"/>
      <c r="AF5053" s="22"/>
      <c r="AG5053" s="22"/>
      <c r="AH5053" s="22"/>
      <c r="AI5053" s="22"/>
      <c r="AJ5053" s="22"/>
      <c r="AK5053" s="22"/>
      <c r="AL5053" s="22"/>
      <c r="AM5053" s="22"/>
      <c r="AN5053" s="22"/>
      <c r="AO5053" s="22"/>
      <c r="AP5053" s="22"/>
      <c r="AQ5053" s="22"/>
      <c r="AR5053" s="22"/>
      <c r="AS5053" s="22"/>
      <c r="AT5053" s="22"/>
      <c r="AU5053" s="22"/>
      <c r="AV5053" s="22"/>
      <c r="AW5053" s="22"/>
      <c r="AX5053" s="22"/>
      <c r="AY5053" s="22"/>
      <c r="AZ5053" s="22"/>
      <c r="BA5053" s="22"/>
      <c r="BB5053" s="22"/>
      <c r="BC5053" s="22"/>
      <c r="BD5053" s="22"/>
      <c r="BE5053" s="22"/>
      <c r="BF5053" s="22"/>
      <c r="BG5053" s="22"/>
      <c r="BH5053" s="22"/>
      <c r="BI5053" s="22"/>
      <c r="BJ5053" s="22"/>
      <c r="BK5053" s="22"/>
      <c r="BL5053" s="22"/>
      <c r="BM5053" s="22"/>
      <c r="BN5053" s="22"/>
      <c r="BO5053" s="22"/>
      <c r="BP5053" s="22"/>
      <c r="BQ5053" s="22"/>
      <c r="BR5053" s="22"/>
      <c r="BS5053" s="22"/>
      <c r="BT5053" s="22"/>
      <c r="BU5053" s="22"/>
      <c r="BV5053" s="22"/>
      <c r="BW5053" s="22"/>
      <c r="BX5053" s="22"/>
      <c r="BY5053" s="22"/>
      <c r="BZ5053" s="22"/>
      <c r="CA5053" s="22"/>
      <c r="CB5053" s="22"/>
      <c r="CC5053" s="22"/>
      <c r="CD5053" s="22"/>
      <c r="CE5053" s="22"/>
      <c r="CF5053" s="22"/>
      <c r="CG5053" s="22"/>
      <c r="CH5053" s="22"/>
      <c r="CI5053" s="22"/>
      <c r="CJ5053" s="22"/>
      <c r="CK5053" s="22"/>
      <c r="CL5053" s="22"/>
      <c r="CM5053" s="22"/>
      <c r="CN5053" s="22"/>
      <c r="CO5053" s="22"/>
    </row>
    <row r="5054" spans="1:93" s="2" customFormat="1" x14ac:dyDescent="0.3">
      <c r="A5054" s="73" t="s">
        <v>204</v>
      </c>
      <c r="B5054" s="73" t="s">
        <v>362</v>
      </c>
      <c r="C5054" s="67" t="s">
        <v>100</v>
      </c>
      <c r="D5054" s="67" t="s">
        <v>134</v>
      </c>
      <c r="E5054" s="73"/>
      <c r="F5054" s="73" t="s">
        <v>2</v>
      </c>
      <c r="G5054" s="73" t="s">
        <v>405</v>
      </c>
      <c r="H5054" s="73" t="s">
        <v>405</v>
      </c>
      <c r="I5054" s="73" t="s">
        <v>465</v>
      </c>
      <c r="J5054" s="123" t="str">
        <f t="shared" si="133"/>
        <v>Managed HGV (all diesel) Rigid (&gt;3.5 - 7.5 tonnes) km</v>
      </c>
      <c r="K5054" s="120">
        <v>0.53341000000000005</v>
      </c>
      <c r="L5054" s="48"/>
      <c r="M5054" s="22"/>
      <c r="N5054" s="22"/>
      <c r="O5054" s="22"/>
      <c r="P5054" s="22"/>
      <c r="Q5054" s="22"/>
      <c r="R5054" s="22"/>
      <c r="S5054" s="22"/>
      <c r="T5054" s="2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c r="AQ5054" s="22"/>
      <c r="AR5054" s="22"/>
      <c r="AS5054" s="22"/>
      <c r="AT5054" s="22"/>
      <c r="AU5054" s="22"/>
      <c r="AV5054" s="22"/>
      <c r="AW5054" s="22"/>
      <c r="AX5054" s="22"/>
      <c r="AY5054" s="22"/>
      <c r="AZ5054" s="22"/>
      <c r="BA5054" s="22"/>
      <c r="BB5054" s="22"/>
      <c r="BC5054" s="22"/>
      <c r="BD5054" s="22"/>
      <c r="BE5054" s="22"/>
      <c r="BF5054" s="22"/>
      <c r="BG5054" s="22"/>
      <c r="BH5054" s="22"/>
      <c r="BI5054" s="22"/>
      <c r="BJ5054" s="22"/>
      <c r="BK5054" s="22"/>
      <c r="BL5054" s="22"/>
      <c r="BM5054" s="22"/>
      <c r="BN5054" s="22"/>
      <c r="BO5054" s="22"/>
      <c r="BP5054" s="22"/>
      <c r="BQ5054" s="22"/>
      <c r="BR5054" s="22"/>
      <c r="BS5054" s="22"/>
      <c r="BT5054" s="22"/>
      <c r="BU5054" s="22"/>
      <c r="BV5054" s="22"/>
      <c r="BW5054" s="22"/>
      <c r="BX5054" s="22"/>
      <c r="BY5054" s="22"/>
      <c r="BZ5054" s="22"/>
      <c r="CA5054" s="22"/>
      <c r="CB5054" s="22"/>
      <c r="CC5054" s="22"/>
      <c r="CD5054" s="22"/>
      <c r="CE5054" s="22"/>
      <c r="CF5054" s="22"/>
      <c r="CG5054" s="22"/>
      <c r="CH5054" s="22"/>
      <c r="CI5054" s="22"/>
      <c r="CJ5054" s="22"/>
      <c r="CK5054" s="22"/>
      <c r="CL5054" s="22"/>
      <c r="CM5054" s="22"/>
      <c r="CN5054" s="22"/>
      <c r="CO5054" s="22"/>
    </row>
    <row r="5055" spans="1:93" s="2" customFormat="1" x14ac:dyDescent="0.3">
      <c r="A5055" s="73" t="s">
        <v>204</v>
      </c>
      <c r="B5055" s="73" t="s">
        <v>362</v>
      </c>
      <c r="C5055" s="67" t="s">
        <v>100</v>
      </c>
      <c r="D5055" s="67" t="s">
        <v>134</v>
      </c>
      <c r="E5055" s="73"/>
      <c r="F5055" s="73" t="s">
        <v>2</v>
      </c>
      <c r="G5055" s="73" t="s">
        <v>405</v>
      </c>
      <c r="H5055" s="73" t="s">
        <v>405</v>
      </c>
      <c r="I5055" s="73" t="s">
        <v>466</v>
      </c>
      <c r="J5055" s="123" t="str">
        <f t="shared" si="133"/>
        <v>Managed HGV (all diesel) Rigid (&gt;3.5 - 7.5 tonnes) km</v>
      </c>
      <c r="K5055" s="120">
        <v>1.2E-4</v>
      </c>
      <c r="L5055" s="48"/>
      <c r="M5055" s="22"/>
      <c r="N5055" s="22"/>
      <c r="O5055" s="22"/>
      <c r="P5055" s="22"/>
      <c r="Q5055" s="22"/>
      <c r="R5055" s="22"/>
      <c r="S5055" s="22"/>
      <c r="T5055" s="22"/>
      <c r="U5055" s="22"/>
      <c r="V5055" s="22"/>
      <c r="W5055" s="22"/>
      <c r="X5055" s="22"/>
      <c r="Y5055" s="22"/>
      <c r="Z5055" s="22"/>
      <c r="AA5055" s="22"/>
      <c r="AB5055" s="22"/>
      <c r="AC5055" s="22"/>
      <c r="AD5055" s="22"/>
      <c r="AE5055" s="22"/>
      <c r="AF5055" s="22"/>
      <c r="AG5055" s="22"/>
      <c r="AH5055" s="22"/>
      <c r="AI5055" s="22"/>
      <c r="AJ5055" s="22"/>
      <c r="AK5055" s="22"/>
      <c r="AL5055" s="22"/>
      <c r="AM5055" s="22"/>
      <c r="AN5055" s="22"/>
      <c r="AO5055" s="22"/>
      <c r="AP5055" s="22"/>
      <c r="AQ5055" s="22"/>
      <c r="AR5055" s="22"/>
      <c r="AS5055" s="22"/>
      <c r="AT5055" s="22"/>
      <c r="AU5055" s="22"/>
      <c r="AV5055" s="22"/>
      <c r="AW5055" s="22"/>
      <c r="AX5055" s="22"/>
      <c r="AY5055" s="22"/>
      <c r="AZ5055" s="22"/>
      <c r="BA5055" s="22"/>
      <c r="BB5055" s="22"/>
      <c r="BC5055" s="22"/>
      <c r="BD5055" s="22"/>
      <c r="BE5055" s="22"/>
      <c r="BF5055" s="22"/>
      <c r="BG5055" s="22"/>
      <c r="BH5055" s="22"/>
      <c r="BI5055" s="22"/>
      <c r="BJ5055" s="22"/>
      <c r="BK5055" s="22"/>
      <c r="BL5055" s="22"/>
      <c r="BM5055" s="22"/>
      <c r="BN5055" s="22"/>
      <c r="BO5055" s="22"/>
      <c r="BP5055" s="22"/>
      <c r="BQ5055" s="22"/>
      <c r="BR5055" s="22"/>
      <c r="BS5055" s="22"/>
      <c r="BT5055" s="22"/>
      <c r="BU5055" s="22"/>
      <c r="BV5055" s="22"/>
      <c r="BW5055" s="22"/>
      <c r="BX5055" s="22"/>
      <c r="BY5055" s="22"/>
      <c r="BZ5055" s="22"/>
      <c r="CA5055" s="22"/>
      <c r="CB5055" s="22"/>
      <c r="CC5055" s="22"/>
      <c r="CD5055" s="22"/>
      <c r="CE5055" s="22"/>
      <c r="CF5055" s="22"/>
      <c r="CG5055" s="22"/>
      <c r="CH5055" s="22"/>
      <c r="CI5055" s="22"/>
      <c r="CJ5055" s="22"/>
      <c r="CK5055" s="22"/>
      <c r="CL5055" s="22"/>
      <c r="CM5055" s="22"/>
      <c r="CN5055" s="22"/>
      <c r="CO5055" s="22"/>
    </row>
    <row r="5056" spans="1:93" s="2" customFormat="1" x14ac:dyDescent="0.3">
      <c r="A5056" s="73" t="s">
        <v>204</v>
      </c>
      <c r="B5056" s="73" t="s">
        <v>362</v>
      </c>
      <c r="C5056" s="67" t="s">
        <v>100</v>
      </c>
      <c r="D5056" s="67" t="s">
        <v>134</v>
      </c>
      <c r="E5056" s="73"/>
      <c r="F5056" s="73" t="s">
        <v>2</v>
      </c>
      <c r="G5056" s="73" t="s">
        <v>405</v>
      </c>
      <c r="H5056" s="73" t="s">
        <v>405</v>
      </c>
      <c r="I5056" s="73" t="s">
        <v>467</v>
      </c>
      <c r="J5056" s="123" t="str">
        <f t="shared" si="133"/>
        <v>Managed HGV (all diesel) Rigid (&gt;3.5 - 7.5 tonnes) km</v>
      </c>
      <c r="K5056" s="120">
        <v>0.52776000000000001</v>
      </c>
      <c r="L5056" s="48"/>
      <c r="M5056" s="22"/>
      <c r="N5056" s="22"/>
      <c r="O5056" s="22"/>
      <c r="P5056" s="22"/>
      <c r="Q5056" s="22"/>
      <c r="R5056" s="22"/>
      <c r="S5056" s="22"/>
      <c r="T5056" s="2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c r="AQ5056" s="22"/>
      <c r="AR5056" s="22"/>
      <c r="AS5056" s="22"/>
      <c r="AT5056" s="22"/>
      <c r="AU5056" s="22"/>
      <c r="AV5056" s="22"/>
      <c r="AW5056" s="22"/>
      <c r="AX5056" s="22"/>
      <c r="AY5056" s="22"/>
      <c r="AZ5056" s="22"/>
      <c r="BA5056" s="22"/>
      <c r="BB5056" s="22"/>
      <c r="BC5056" s="22"/>
      <c r="BD5056" s="22"/>
      <c r="BE5056" s="22"/>
      <c r="BF5056" s="22"/>
      <c r="BG5056" s="22"/>
      <c r="BH5056" s="22"/>
      <c r="BI5056" s="22"/>
      <c r="BJ5056" s="22"/>
      <c r="BK5056" s="22"/>
      <c r="BL5056" s="22"/>
      <c r="BM5056" s="22"/>
      <c r="BN5056" s="22"/>
      <c r="BO5056" s="22"/>
      <c r="BP5056" s="22"/>
      <c r="BQ5056" s="22"/>
      <c r="BR5056" s="22"/>
      <c r="BS5056" s="22"/>
      <c r="BT5056" s="22"/>
      <c r="BU5056" s="22"/>
      <c r="BV5056" s="22"/>
      <c r="BW5056" s="22"/>
      <c r="BX5056" s="22"/>
      <c r="BY5056" s="22"/>
      <c r="BZ5056" s="22"/>
      <c r="CA5056" s="22"/>
      <c r="CB5056" s="22"/>
      <c r="CC5056" s="22"/>
      <c r="CD5056" s="22"/>
      <c r="CE5056" s="22"/>
      <c r="CF5056" s="22"/>
      <c r="CG5056" s="22"/>
      <c r="CH5056" s="22"/>
      <c r="CI5056" s="22"/>
      <c r="CJ5056" s="22"/>
      <c r="CK5056" s="22"/>
      <c r="CL5056" s="22"/>
      <c r="CM5056" s="22"/>
      <c r="CN5056" s="22"/>
      <c r="CO5056" s="22"/>
    </row>
    <row r="5057" spans="1:93" s="2" customFormat="1" x14ac:dyDescent="0.3">
      <c r="A5057" s="73" t="s">
        <v>204</v>
      </c>
      <c r="B5057" s="73" t="s">
        <v>362</v>
      </c>
      <c r="C5057" s="67" t="s">
        <v>100</v>
      </c>
      <c r="D5057" s="67" t="s">
        <v>134</v>
      </c>
      <c r="E5057" s="73"/>
      <c r="F5057" s="73" t="s">
        <v>2</v>
      </c>
      <c r="G5057" s="73" t="s">
        <v>405</v>
      </c>
      <c r="H5057" s="73" t="s">
        <v>405</v>
      </c>
      <c r="I5057" s="73" t="s">
        <v>468</v>
      </c>
      <c r="J5057" s="123" t="str">
        <f t="shared" si="133"/>
        <v>Managed HGV (all diesel) Rigid (&gt;3.5 - 7.5 tonnes) km</v>
      </c>
      <c r="K5057" s="120">
        <v>5.5199999999999997E-3</v>
      </c>
      <c r="L5057" s="48"/>
      <c r="M5057" s="22"/>
      <c r="N5057" s="22"/>
      <c r="O5057" s="22"/>
      <c r="P5057" s="22"/>
      <c r="Q5057" s="22"/>
      <c r="R5057" s="22"/>
      <c r="S5057" s="22"/>
      <c r="T5057" s="22"/>
      <c r="U5057" s="22"/>
      <c r="V5057" s="22"/>
      <c r="W5057" s="22"/>
      <c r="X5057" s="22"/>
      <c r="Y5057" s="22"/>
      <c r="Z5057" s="22"/>
      <c r="AA5057" s="22"/>
      <c r="AB5057" s="22"/>
      <c r="AC5057" s="22"/>
      <c r="AD5057" s="22"/>
      <c r="AE5057" s="22"/>
      <c r="AF5057" s="22"/>
      <c r="AG5057" s="22"/>
      <c r="AH5057" s="22"/>
      <c r="AI5057" s="22"/>
      <c r="AJ5057" s="22"/>
      <c r="AK5057" s="22"/>
      <c r="AL5057" s="22"/>
      <c r="AM5057" s="22"/>
      <c r="AN5057" s="22"/>
      <c r="AO5057" s="22"/>
      <c r="AP5057" s="22"/>
      <c r="AQ5057" s="22"/>
      <c r="AR5057" s="22"/>
      <c r="AS5057" s="22"/>
      <c r="AT5057" s="22"/>
      <c r="AU5057" s="22"/>
      <c r="AV5057" s="22"/>
      <c r="AW5057" s="22"/>
      <c r="AX5057" s="22"/>
      <c r="AY5057" s="22"/>
      <c r="AZ5057" s="22"/>
      <c r="BA5057" s="22"/>
      <c r="BB5057" s="22"/>
      <c r="BC5057" s="22"/>
      <c r="BD5057" s="22"/>
      <c r="BE5057" s="22"/>
      <c r="BF5057" s="22"/>
      <c r="BG5057" s="22"/>
      <c r="BH5057" s="22"/>
      <c r="BI5057" s="22"/>
      <c r="BJ5057" s="22"/>
      <c r="BK5057" s="22"/>
      <c r="BL5057" s="22"/>
      <c r="BM5057" s="22"/>
      <c r="BN5057" s="22"/>
      <c r="BO5057" s="22"/>
      <c r="BP5057" s="22"/>
      <c r="BQ5057" s="22"/>
      <c r="BR5057" s="22"/>
      <c r="BS5057" s="22"/>
      <c r="BT5057" s="22"/>
      <c r="BU5057" s="22"/>
      <c r="BV5057" s="22"/>
      <c r="BW5057" s="22"/>
      <c r="BX5057" s="22"/>
      <c r="BY5057" s="22"/>
      <c r="BZ5057" s="22"/>
      <c r="CA5057" s="22"/>
      <c r="CB5057" s="22"/>
      <c r="CC5057" s="22"/>
      <c r="CD5057" s="22"/>
      <c r="CE5057" s="22"/>
      <c r="CF5057" s="22"/>
      <c r="CG5057" s="22"/>
      <c r="CH5057" s="22"/>
      <c r="CI5057" s="22"/>
      <c r="CJ5057" s="22"/>
      <c r="CK5057" s="22"/>
      <c r="CL5057" s="22"/>
      <c r="CM5057" s="22"/>
      <c r="CN5057" s="22"/>
      <c r="CO5057" s="22"/>
    </row>
    <row r="5058" spans="1:93" s="2" customFormat="1" x14ac:dyDescent="0.3">
      <c r="A5058" s="73" t="s">
        <v>204</v>
      </c>
      <c r="B5058" s="73" t="s">
        <v>362</v>
      </c>
      <c r="C5058" s="67" t="s">
        <v>100</v>
      </c>
      <c r="D5058" s="67" t="s">
        <v>134</v>
      </c>
      <c r="E5058" s="73"/>
      <c r="F5058" s="73" t="s">
        <v>302</v>
      </c>
      <c r="G5058" s="73" t="s">
        <v>405</v>
      </c>
      <c r="H5058" s="73" t="s">
        <v>405</v>
      </c>
      <c r="I5058" s="73" t="s">
        <v>465</v>
      </c>
      <c r="J5058" s="123" t="str">
        <f t="shared" si="133"/>
        <v>Managed HGV (all diesel) Rigid (&gt;3.5 - 7.5 tonnes) km</v>
      </c>
      <c r="K5058" s="120">
        <v>0.49041000000000001</v>
      </c>
      <c r="L5058" s="48"/>
      <c r="M5058" s="22"/>
      <c r="N5058" s="22"/>
      <c r="O5058" s="22"/>
      <c r="P5058" s="22"/>
      <c r="Q5058" s="22"/>
      <c r="R5058" s="22"/>
      <c r="S5058" s="22"/>
      <c r="T5058" s="22"/>
      <c r="U5058" s="22"/>
      <c r="V5058" s="22"/>
      <c r="W5058" s="22"/>
      <c r="X5058" s="22"/>
      <c r="Y5058" s="22"/>
      <c r="Z5058" s="22"/>
      <c r="AA5058" s="22"/>
      <c r="AB5058" s="22"/>
      <c r="AC5058" s="22"/>
      <c r="AD5058" s="22"/>
      <c r="AE5058" s="22"/>
      <c r="AF5058" s="22"/>
      <c r="AG5058" s="22"/>
      <c r="AH5058" s="22"/>
      <c r="AI5058" s="22"/>
      <c r="AJ5058" s="22"/>
      <c r="AK5058" s="22"/>
      <c r="AL5058" s="22"/>
      <c r="AM5058" s="22"/>
      <c r="AN5058" s="22"/>
      <c r="AO5058" s="22"/>
      <c r="AP5058" s="22"/>
      <c r="AQ5058" s="22"/>
      <c r="AR5058" s="22"/>
      <c r="AS5058" s="22"/>
      <c r="AT5058" s="22"/>
      <c r="AU5058" s="22"/>
      <c r="AV5058" s="22"/>
      <c r="AW5058" s="22"/>
      <c r="AX5058" s="22"/>
      <c r="AY5058" s="22"/>
      <c r="AZ5058" s="22"/>
      <c r="BA5058" s="22"/>
      <c r="BB5058" s="22"/>
      <c r="BC5058" s="22"/>
      <c r="BD5058" s="22"/>
      <c r="BE5058" s="22"/>
      <c r="BF5058" s="22"/>
      <c r="BG5058" s="22"/>
      <c r="BH5058" s="22"/>
      <c r="BI5058" s="22"/>
      <c r="BJ5058" s="22"/>
      <c r="BK5058" s="22"/>
      <c r="BL5058" s="22"/>
      <c r="BM5058" s="22"/>
      <c r="BN5058" s="22"/>
      <c r="BO5058" s="22"/>
      <c r="BP5058" s="22"/>
      <c r="BQ5058" s="22"/>
      <c r="BR5058" s="22"/>
      <c r="BS5058" s="22"/>
      <c r="BT5058" s="22"/>
      <c r="BU5058" s="22"/>
      <c r="BV5058" s="22"/>
      <c r="BW5058" s="22"/>
      <c r="BX5058" s="22"/>
      <c r="BY5058" s="22"/>
      <c r="BZ5058" s="22"/>
      <c r="CA5058" s="22"/>
      <c r="CB5058" s="22"/>
      <c r="CC5058" s="22"/>
      <c r="CD5058" s="22"/>
      <c r="CE5058" s="22"/>
      <c r="CF5058" s="22"/>
      <c r="CG5058" s="22"/>
      <c r="CH5058" s="22"/>
      <c r="CI5058" s="22"/>
      <c r="CJ5058" s="22"/>
      <c r="CK5058" s="22"/>
      <c r="CL5058" s="22"/>
      <c r="CM5058" s="22"/>
      <c r="CN5058" s="22"/>
      <c r="CO5058" s="22"/>
    </row>
    <row r="5059" spans="1:93" s="2" customFormat="1" x14ac:dyDescent="0.3">
      <c r="A5059" s="73" t="s">
        <v>204</v>
      </c>
      <c r="B5059" s="73" t="s">
        <v>362</v>
      </c>
      <c r="C5059" s="67" t="s">
        <v>100</v>
      </c>
      <c r="D5059" s="67" t="s">
        <v>134</v>
      </c>
      <c r="E5059" s="73"/>
      <c r="F5059" s="73" t="s">
        <v>302</v>
      </c>
      <c r="G5059" s="73" t="s">
        <v>405</v>
      </c>
      <c r="H5059" s="73" t="s">
        <v>405</v>
      </c>
      <c r="I5059" s="73" t="s">
        <v>466</v>
      </c>
      <c r="J5059" s="123" t="str">
        <f t="shared" si="133"/>
        <v>Managed HGV (all diesel) Rigid (&gt;3.5 - 7.5 tonnes) km</v>
      </c>
      <c r="K5059" s="120">
        <v>1.2E-4</v>
      </c>
      <c r="L5059" s="48"/>
      <c r="M5059" s="22"/>
      <c r="N5059" s="22"/>
      <c r="O5059" s="22"/>
      <c r="P5059" s="22"/>
      <c r="Q5059" s="22"/>
      <c r="R5059" s="22"/>
      <c r="S5059" s="22"/>
      <c r="T5059" s="22"/>
      <c r="U5059" s="22"/>
      <c r="V5059" s="22"/>
      <c r="W5059" s="22"/>
      <c r="X5059" s="22"/>
      <c r="Y5059" s="22"/>
      <c r="Z5059" s="22"/>
      <c r="AA5059" s="22"/>
      <c r="AB5059" s="22"/>
      <c r="AC5059" s="22"/>
      <c r="AD5059" s="22"/>
      <c r="AE5059" s="22"/>
      <c r="AF5059" s="22"/>
      <c r="AG5059" s="22"/>
      <c r="AH5059" s="22"/>
      <c r="AI5059" s="22"/>
      <c r="AJ5059" s="22"/>
      <c r="AK5059" s="22"/>
      <c r="AL5059" s="22"/>
      <c r="AM5059" s="22"/>
      <c r="AN5059" s="22"/>
      <c r="AO5059" s="22"/>
      <c r="AP5059" s="22"/>
      <c r="AQ5059" s="22"/>
      <c r="AR5059" s="22"/>
      <c r="AS5059" s="22"/>
      <c r="AT5059" s="22"/>
      <c r="AU5059" s="22"/>
      <c r="AV5059" s="22"/>
      <c r="AW5059" s="22"/>
      <c r="AX5059" s="22"/>
      <c r="AY5059" s="22"/>
      <c r="AZ5059" s="22"/>
      <c r="BA5059" s="22"/>
      <c r="BB5059" s="22"/>
      <c r="BC5059" s="22"/>
      <c r="BD5059" s="22"/>
      <c r="BE5059" s="22"/>
      <c r="BF5059" s="22"/>
      <c r="BG5059" s="22"/>
      <c r="BH5059" s="22"/>
      <c r="BI5059" s="22"/>
      <c r="BJ5059" s="22"/>
      <c r="BK5059" s="22"/>
      <c r="BL5059" s="22"/>
      <c r="BM5059" s="22"/>
      <c r="BN5059" s="22"/>
      <c r="BO5059" s="22"/>
      <c r="BP5059" s="22"/>
      <c r="BQ5059" s="22"/>
      <c r="BR5059" s="22"/>
      <c r="BS5059" s="22"/>
      <c r="BT5059" s="22"/>
      <c r="BU5059" s="22"/>
      <c r="BV5059" s="22"/>
      <c r="BW5059" s="22"/>
      <c r="BX5059" s="22"/>
      <c r="BY5059" s="22"/>
      <c r="BZ5059" s="22"/>
      <c r="CA5059" s="22"/>
      <c r="CB5059" s="22"/>
      <c r="CC5059" s="22"/>
      <c r="CD5059" s="22"/>
      <c r="CE5059" s="22"/>
      <c r="CF5059" s="22"/>
      <c r="CG5059" s="22"/>
      <c r="CH5059" s="22"/>
      <c r="CI5059" s="22"/>
      <c r="CJ5059" s="22"/>
      <c r="CK5059" s="22"/>
      <c r="CL5059" s="22"/>
      <c r="CM5059" s="22"/>
      <c r="CN5059" s="22"/>
      <c r="CO5059" s="22"/>
    </row>
    <row r="5060" spans="1:93" s="2" customFormat="1" x14ac:dyDescent="0.3">
      <c r="A5060" s="73" t="s">
        <v>204</v>
      </c>
      <c r="B5060" s="73" t="s">
        <v>362</v>
      </c>
      <c r="C5060" s="67" t="s">
        <v>100</v>
      </c>
      <c r="D5060" s="67" t="s">
        <v>134</v>
      </c>
      <c r="E5060" s="73"/>
      <c r="F5060" s="73" t="s">
        <v>302</v>
      </c>
      <c r="G5060" s="73" t="s">
        <v>405</v>
      </c>
      <c r="H5060" s="73" t="s">
        <v>405</v>
      </c>
      <c r="I5060" s="73" t="s">
        <v>467</v>
      </c>
      <c r="J5060" s="123" t="str">
        <f t="shared" si="133"/>
        <v>Managed HGV (all diesel) Rigid (&gt;3.5 - 7.5 tonnes) km</v>
      </c>
      <c r="K5060" s="120">
        <v>0.48476000000000002</v>
      </c>
      <c r="L5060" s="48"/>
      <c r="M5060" s="22"/>
      <c r="N5060" s="22"/>
      <c r="O5060" s="22"/>
      <c r="P5060" s="22"/>
      <c r="Q5060" s="22"/>
      <c r="R5060" s="22"/>
      <c r="S5060" s="22"/>
      <c r="T5060" s="2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c r="AQ5060" s="22"/>
      <c r="AR5060" s="22"/>
      <c r="AS5060" s="22"/>
      <c r="AT5060" s="22"/>
      <c r="AU5060" s="22"/>
      <c r="AV5060" s="22"/>
      <c r="AW5060" s="22"/>
      <c r="AX5060" s="22"/>
      <c r="AY5060" s="22"/>
      <c r="AZ5060" s="22"/>
      <c r="BA5060" s="22"/>
      <c r="BB5060" s="22"/>
      <c r="BC5060" s="22"/>
      <c r="BD5060" s="22"/>
      <c r="BE5060" s="22"/>
      <c r="BF5060" s="22"/>
      <c r="BG5060" s="22"/>
      <c r="BH5060" s="22"/>
      <c r="BI5060" s="22"/>
      <c r="BJ5060" s="22"/>
      <c r="BK5060" s="22"/>
      <c r="BL5060" s="22"/>
      <c r="BM5060" s="22"/>
      <c r="BN5060" s="22"/>
      <c r="BO5060" s="22"/>
      <c r="BP5060" s="22"/>
      <c r="BQ5060" s="22"/>
      <c r="BR5060" s="22"/>
      <c r="BS5060" s="22"/>
      <c r="BT5060" s="22"/>
      <c r="BU5060" s="22"/>
      <c r="BV5060" s="22"/>
      <c r="BW5060" s="22"/>
      <c r="BX5060" s="22"/>
      <c r="BY5060" s="22"/>
      <c r="BZ5060" s="22"/>
      <c r="CA5060" s="22"/>
      <c r="CB5060" s="22"/>
      <c r="CC5060" s="22"/>
      <c r="CD5060" s="22"/>
      <c r="CE5060" s="22"/>
      <c r="CF5060" s="22"/>
      <c r="CG5060" s="22"/>
      <c r="CH5060" s="22"/>
      <c r="CI5060" s="22"/>
      <c r="CJ5060" s="22"/>
      <c r="CK5060" s="22"/>
      <c r="CL5060" s="22"/>
      <c r="CM5060" s="22"/>
      <c r="CN5060" s="22"/>
      <c r="CO5060" s="22"/>
    </row>
    <row r="5061" spans="1:93" s="2" customFormat="1" x14ac:dyDescent="0.3">
      <c r="A5061" s="73" t="s">
        <v>204</v>
      </c>
      <c r="B5061" s="73" t="s">
        <v>362</v>
      </c>
      <c r="C5061" s="67" t="s">
        <v>100</v>
      </c>
      <c r="D5061" s="67" t="s">
        <v>134</v>
      </c>
      <c r="E5061" s="73"/>
      <c r="F5061" s="73" t="s">
        <v>302</v>
      </c>
      <c r="G5061" s="73" t="s">
        <v>405</v>
      </c>
      <c r="H5061" s="73" t="s">
        <v>405</v>
      </c>
      <c r="I5061" s="73" t="s">
        <v>468</v>
      </c>
      <c r="J5061" s="123" t="str">
        <f t="shared" si="133"/>
        <v>Managed HGV (all diesel) Rigid (&gt;3.5 - 7.5 tonnes) km</v>
      </c>
      <c r="K5061" s="120">
        <v>5.5199999999999997E-3</v>
      </c>
      <c r="L5061" s="48"/>
      <c r="M5061" s="22"/>
      <c r="N5061" s="22"/>
      <c r="O5061" s="22"/>
      <c r="P5061" s="22"/>
      <c r="Q5061" s="22"/>
      <c r="R5061" s="22"/>
      <c r="S5061" s="22"/>
      <c r="T5061" s="22"/>
      <c r="U5061" s="22"/>
      <c r="V5061" s="22"/>
      <c r="W5061" s="22"/>
      <c r="X5061" s="22"/>
      <c r="Y5061" s="22"/>
      <c r="Z5061" s="22"/>
      <c r="AA5061" s="22"/>
      <c r="AB5061" s="22"/>
      <c r="AC5061" s="22"/>
      <c r="AD5061" s="22"/>
      <c r="AE5061" s="22"/>
      <c r="AF5061" s="22"/>
      <c r="AG5061" s="22"/>
      <c r="AH5061" s="22"/>
      <c r="AI5061" s="22"/>
      <c r="AJ5061" s="22"/>
      <c r="AK5061" s="22"/>
      <c r="AL5061" s="22"/>
      <c r="AM5061" s="22"/>
      <c r="AN5061" s="22"/>
      <c r="AO5061" s="22"/>
      <c r="AP5061" s="22"/>
      <c r="AQ5061" s="22"/>
      <c r="AR5061" s="22"/>
      <c r="AS5061" s="22"/>
      <c r="AT5061" s="22"/>
      <c r="AU5061" s="22"/>
      <c r="AV5061" s="22"/>
      <c r="AW5061" s="22"/>
      <c r="AX5061" s="22"/>
      <c r="AY5061" s="22"/>
      <c r="AZ5061" s="22"/>
      <c r="BA5061" s="22"/>
      <c r="BB5061" s="22"/>
      <c r="BC5061" s="22"/>
      <c r="BD5061" s="22"/>
      <c r="BE5061" s="22"/>
      <c r="BF5061" s="22"/>
      <c r="BG5061" s="22"/>
      <c r="BH5061" s="22"/>
      <c r="BI5061" s="22"/>
      <c r="BJ5061" s="22"/>
      <c r="BK5061" s="22"/>
      <c r="BL5061" s="22"/>
      <c r="BM5061" s="22"/>
      <c r="BN5061" s="22"/>
      <c r="BO5061" s="22"/>
      <c r="BP5061" s="22"/>
      <c r="BQ5061" s="22"/>
      <c r="BR5061" s="22"/>
      <c r="BS5061" s="22"/>
      <c r="BT5061" s="22"/>
      <c r="BU5061" s="22"/>
      <c r="BV5061" s="22"/>
      <c r="BW5061" s="22"/>
      <c r="BX5061" s="22"/>
      <c r="BY5061" s="22"/>
      <c r="BZ5061" s="22"/>
      <c r="CA5061" s="22"/>
      <c r="CB5061" s="22"/>
      <c r="CC5061" s="22"/>
      <c r="CD5061" s="22"/>
      <c r="CE5061" s="22"/>
      <c r="CF5061" s="22"/>
      <c r="CG5061" s="22"/>
      <c r="CH5061" s="22"/>
      <c r="CI5061" s="22"/>
      <c r="CJ5061" s="22"/>
      <c r="CK5061" s="22"/>
      <c r="CL5061" s="22"/>
      <c r="CM5061" s="22"/>
      <c r="CN5061" s="22"/>
      <c r="CO5061" s="22"/>
    </row>
    <row r="5062" spans="1:93" s="2" customFormat="1" x14ac:dyDescent="0.3">
      <c r="A5062" s="73" t="s">
        <v>204</v>
      </c>
      <c r="B5062" s="73" t="s">
        <v>362</v>
      </c>
      <c r="C5062" s="67" t="s">
        <v>100</v>
      </c>
      <c r="D5062" s="67" t="s">
        <v>344</v>
      </c>
      <c r="E5062" s="73"/>
      <c r="F5062" s="73" t="s">
        <v>48</v>
      </c>
      <c r="G5062" s="73" t="s">
        <v>405</v>
      </c>
      <c r="H5062" s="73" t="s">
        <v>405</v>
      </c>
      <c r="I5062" s="73" t="s">
        <v>465</v>
      </c>
      <c r="J5062" s="123" t="str">
        <f t="shared" si="133"/>
        <v>Managed HGV (all diesel) Rigid (&gt;7.5 tonnes-17 tonnes) km</v>
      </c>
      <c r="K5062" s="120">
        <v>0.55074000000000001</v>
      </c>
      <c r="L5062" s="48"/>
      <c r="M5062" s="22"/>
      <c r="N5062" s="22"/>
      <c r="O5062" s="22"/>
      <c r="P5062" s="22"/>
      <c r="Q5062" s="22"/>
      <c r="R5062" s="22"/>
      <c r="S5062" s="22"/>
      <c r="T5062" s="2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c r="AQ5062" s="22"/>
      <c r="AR5062" s="22"/>
      <c r="AS5062" s="22"/>
      <c r="AT5062" s="22"/>
      <c r="AU5062" s="22"/>
      <c r="AV5062" s="22"/>
      <c r="AW5062" s="22"/>
      <c r="AX5062" s="22"/>
      <c r="AY5062" s="22"/>
      <c r="AZ5062" s="22"/>
      <c r="BA5062" s="22"/>
      <c r="BB5062" s="22"/>
      <c r="BC5062" s="22"/>
      <c r="BD5062" s="22"/>
      <c r="BE5062" s="22"/>
      <c r="BF5062" s="22"/>
      <c r="BG5062" s="22"/>
      <c r="BH5062" s="22"/>
      <c r="BI5062" s="22"/>
      <c r="BJ5062" s="22"/>
      <c r="BK5062" s="22"/>
      <c r="BL5062" s="22"/>
      <c r="BM5062" s="22"/>
      <c r="BN5062" s="22"/>
      <c r="BO5062" s="22"/>
      <c r="BP5062" s="22"/>
      <c r="BQ5062" s="22"/>
      <c r="BR5062" s="22"/>
      <c r="BS5062" s="22"/>
      <c r="BT5062" s="22"/>
      <c r="BU5062" s="22"/>
      <c r="BV5062" s="22"/>
      <c r="BW5062" s="22"/>
      <c r="BX5062" s="22"/>
      <c r="BY5062" s="22"/>
      <c r="BZ5062" s="22"/>
      <c r="CA5062" s="22"/>
      <c r="CB5062" s="22"/>
      <c r="CC5062" s="22"/>
      <c r="CD5062" s="22"/>
      <c r="CE5062" s="22"/>
      <c r="CF5062" s="22"/>
      <c r="CG5062" s="22"/>
      <c r="CH5062" s="22"/>
      <c r="CI5062" s="22"/>
      <c r="CJ5062" s="22"/>
      <c r="CK5062" s="22"/>
      <c r="CL5062" s="22"/>
      <c r="CM5062" s="22"/>
      <c r="CN5062" s="22"/>
      <c r="CO5062" s="22"/>
    </row>
    <row r="5063" spans="1:93" s="2" customFormat="1" x14ac:dyDescent="0.3">
      <c r="A5063" s="73" t="s">
        <v>204</v>
      </c>
      <c r="B5063" s="73" t="s">
        <v>362</v>
      </c>
      <c r="C5063" s="67" t="s">
        <v>100</v>
      </c>
      <c r="D5063" s="67" t="s">
        <v>344</v>
      </c>
      <c r="E5063" s="73"/>
      <c r="F5063" s="73" t="s">
        <v>48</v>
      </c>
      <c r="G5063" s="73" t="s">
        <v>405</v>
      </c>
      <c r="H5063" s="73" t="s">
        <v>405</v>
      </c>
      <c r="I5063" s="73" t="s">
        <v>466</v>
      </c>
      <c r="J5063" s="123" t="str">
        <f t="shared" si="133"/>
        <v>Managed HGV (all diesel) Rigid (&gt;7.5 tonnes-17 tonnes) km</v>
      </c>
      <c r="K5063" s="120">
        <v>1.4999999999999999E-4</v>
      </c>
      <c r="L5063" s="48"/>
      <c r="M5063" s="22"/>
      <c r="N5063" s="22"/>
      <c r="O5063" s="22"/>
      <c r="P5063" s="22"/>
      <c r="Q5063" s="22"/>
      <c r="R5063" s="22"/>
      <c r="S5063" s="22"/>
      <c r="T5063" s="22"/>
      <c r="U5063" s="22"/>
      <c r="V5063" s="22"/>
      <c r="W5063" s="22"/>
      <c r="X5063" s="22"/>
      <c r="Y5063" s="22"/>
      <c r="Z5063" s="22"/>
      <c r="AA5063" s="22"/>
      <c r="AB5063" s="22"/>
      <c r="AC5063" s="22"/>
      <c r="AD5063" s="22"/>
      <c r="AE5063" s="22"/>
      <c r="AF5063" s="22"/>
      <c r="AG5063" s="22"/>
      <c r="AH5063" s="22"/>
      <c r="AI5063" s="22"/>
      <c r="AJ5063" s="22"/>
      <c r="AK5063" s="22"/>
      <c r="AL5063" s="22"/>
      <c r="AM5063" s="22"/>
      <c r="AN5063" s="22"/>
      <c r="AO5063" s="22"/>
      <c r="AP5063" s="22"/>
      <c r="AQ5063" s="22"/>
      <c r="AR5063" s="22"/>
      <c r="AS5063" s="22"/>
      <c r="AT5063" s="22"/>
      <c r="AU5063" s="22"/>
      <c r="AV5063" s="22"/>
      <c r="AW5063" s="22"/>
      <c r="AX5063" s="22"/>
      <c r="AY5063" s="22"/>
      <c r="AZ5063" s="22"/>
      <c r="BA5063" s="22"/>
      <c r="BB5063" s="22"/>
      <c r="BC5063" s="22"/>
      <c r="BD5063" s="22"/>
      <c r="BE5063" s="22"/>
      <c r="BF5063" s="22"/>
      <c r="BG5063" s="22"/>
      <c r="BH5063" s="22"/>
      <c r="BI5063" s="22"/>
      <c r="BJ5063" s="22"/>
      <c r="BK5063" s="22"/>
      <c r="BL5063" s="22"/>
      <c r="BM5063" s="22"/>
      <c r="BN5063" s="22"/>
      <c r="BO5063" s="22"/>
      <c r="BP5063" s="22"/>
      <c r="BQ5063" s="22"/>
      <c r="BR5063" s="22"/>
      <c r="BS5063" s="22"/>
      <c r="BT5063" s="22"/>
      <c r="BU5063" s="22"/>
      <c r="BV5063" s="22"/>
      <c r="BW5063" s="22"/>
      <c r="BX5063" s="22"/>
      <c r="BY5063" s="22"/>
      <c r="BZ5063" s="22"/>
      <c r="CA5063" s="22"/>
      <c r="CB5063" s="22"/>
      <c r="CC5063" s="22"/>
      <c r="CD5063" s="22"/>
      <c r="CE5063" s="22"/>
      <c r="CF5063" s="22"/>
      <c r="CG5063" s="22"/>
      <c r="CH5063" s="22"/>
      <c r="CI5063" s="22"/>
      <c r="CJ5063" s="22"/>
      <c r="CK5063" s="22"/>
      <c r="CL5063" s="22"/>
      <c r="CM5063" s="22"/>
      <c r="CN5063" s="22"/>
      <c r="CO5063" s="22"/>
    </row>
    <row r="5064" spans="1:93" s="2" customFormat="1" x14ac:dyDescent="0.3">
      <c r="A5064" s="73" t="s">
        <v>204</v>
      </c>
      <c r="B5064" s="73" t="s">
        <v>362</v>
      </c>
      <c r="C5064" s="67" t="s">
        <v>100</v>
      </c>
      <c r="D5064" s="67" t="s">
        <v>344</v>
      </c>
      <c r="E5064" s="73"/>
      <c r="F5064" s="73" t="s">
        <v>48</v>
      </c>
      <c r="G5064" s="73" t="s">
        <v>405</v>
      </c>
      <c r="H5064" s="73" t="s">
        <v>405</v>
      </c>
      <c r="I5064" s="73" t="s">
        <v>467</v>
      </c>
      <c r="J5064" s="123" t="str">
        <f t="shared" si="133"/>
        <v>Managed HGV (all diesel) Rigid (&gt;7.5 tonnes-17 tonnes) km</v>
      </c>
      <c r="K5064" s="120">
        <v>0.54384999999999994</v>
      </c>
      <c r="L5064" s="48"/>
      <c r="M5064" s="22"/>
      <c r="N5064" s="22"/>
      <c r="O5064" s="22"/>
      <c r="P5064" s="22"/>
      <c r="Q5064" s="22"/>
      <c r="R5064" s="22"/>
      <c r="S5064" s="22"/>
      <c r="T5064" s="2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c r="AQ5064" s="22"/>
      <c r="AR5064" s="22"/>
      <c r="AS5064" s="22"/>
      <c r="AT5064" s="22"/>
      <c r="AU5064" s="22"/>
      <c r="AV5064" s="22"/>
      <c r="AW5064" s="22"/>
      <c r="AX5064" s="22"/>
      <c r="AY5064" s="22"/>
      <c r="AZ5064" s="22"/>
      <c r="BA5064" s="22"/>
      <c r="BB5064" s="22"/>
      <c r="BC5064" s="22"/>
      <c r="BD5064" s="22"/>
      <c r="BE5064" s="22"/>
      <c r="BF5064" s="22"/>
      <c r="BG5064" s="22"/>
      <c r="BH5064" s="22"/>
      <c r="BI5064" s="22"/>
      <c r="BJ5064" s="22"/>
      <c r="BK5064" s="22"/>
      <c r="BL5064" s="22"/>
      <c r="BM5064" s="22"/>
      <c r="BN5064" s="22"/>
      <c r="BO5064" s="22"/>
      <c r="BP5064" s="22"/>
      <c r="BQ5064" s="22"/>
      <c r="BR5064" s="22"/>
      <c r="BS5064" s="22"/>
      <c r="BT5064" s="22"/>
      <c r="BU5064" s="22"/>
      <c r="BV5064" s="22"/>
      <c r="BW5064" s="22"/>
      <c r="BX5064" s="22"/>
      <c r="BY5064" s="22"/>
      <c r="BZ5064" s="22"/>
      <c r="CA5064" s="22"/>
      <c r="CB5064" s="22"/>
      <c r="CC5064" s="22"/>
      <c r="CD5064" s="22"/>
      <c r="CE5064" s="22"/>
      <c r="CF5064" s="22"/>
      <c r="CG5064" s="22"/>
      <c r="CH5064" s="22"/>
      <c r="CI5064" s="22"/>
      <c r="CJ5064" s="22"/>
      <c r="CK5064" s="22"/>
      <c r="CL5064" s="22"/>
      <c r="CM5064" s="22"/>
      <c r="CN5064" s="22"/>
      <c r="CO5064" s="22"/>
    </row>
    <row r="5065" spans="1:93" s="2" customFormat="1" x14ac:dyDescent="0.3">
      <c r="A5065" s="73" t="s">
        <v>204</v>
      </c>
      <c r="B5065" s="73" t="s">
        <v>362</v>
      </c>
      <c r="C5065" s="67" t="s">
        <v>100</v>
      </c>
      <c r="D5065" s="67" t="s">
        <v>344</v>
      </c>
      <c r="E5065" s="73"/>
      <c r="F5065" s="73" t="s">
        <v>48</v>
      </c>
      <c r="G5065" s="73" t="s">
        <v>405</v>
      </c>
      <c r="H5065" s="73" t="s">
        <v>405</v>
      </c>
      <c r="I5065" s="73" t="s">
        <v>468</v>
      </c>
      <c r="J5065" s="123" t="str">
        <f t="shared" si="133"/>
        <v>Managed HGV (all diesel) Rigid (&gt;7.5 tonnes-17 tonnes) km</v>
      </c>
      <c r="K5065" s="120">
        <v>6.7299999999999999E-3</v>
      </c>
      <c r="L5065" s="48"/>
      <c r="M5065" s="22"/>
      <c r="N5065" s="22"/>
      <c r="O5065" s="22"/>
      <c r="P5065" s="22"/>
      <c r="Q5065" s="22"/>
      <c r="R5065" s="22"/>
      <c r="S5065" s="22"/>
      <c r="T5065" s="22"/>
      <c r="U5065" s="22"/>
      <c r="V5065" s="22"/>
      <c r="W5065" s="22"/>
      <c r="X5065" s="22"/>
      <c r="Y5065" s="22"/>
      <c r="Z5065" s="22"/>
      <c r="AA5065" s="22"/>
      <c r="AB5065" s="22"/>
      <c r="AC5065" s="22"/>
      <c r="AD5065" s="22"/>
      <c r="AE5065" s="22"/>
      <c r="AF5065" s="22"/>
      <c r="AG5065" s="22"/>
      <c r="AH5065" s="22"/>
      <c r="AI5065" s="22"/>
      <c r="AJ5065" s="22"/>
      <c r="AK5065" s="22"/>
      <c r="AL5065" s="22"/>
      <c r="AM5065" s="22"/>
      <c r="AN5065" s="22"/>
      <c r="AO5065" s="22"/>
      <c r="AP5065" s="22"/>
      <c r="AQ5065" s="22"/>
      <c r="AR5065" s="22"/>
      <c r="AS5065" s="22"/>
      <c r="AT5065" s="22"/>
      <c r="AU5065" s="22"/>
      <c r="AV5065" s="22"/>
      <c r="AW5065" s="22"/>
      <c r="AX5065" s="22"/>
      <c r="AY5065" s="22"/>
      <c r="AZ5065" s="22"/>
      <c r="BA5065" s="22"/>
      <c r="BB5065" s="22"/>
      <c r="BC5065" s="22"/>
      <c r="BD5065" s="22"/>
      <c r="BE5065" s="22"/>
      <c r="BF5065" s="22"/>
      <c r="BG5065" s="22"/>
      <c r="BH5065" s="22"/>
      <c r="BI5065" s="22"/>
      <c r="BJ5065" s="22"/>
      <c r="BK5065" s="22"/>
      <c r="BL5065" s="22"/>
      <c r="BM5065" s="22"/>
      <c r="BN5065" s="22"/>
      <c r="BO5065" s="22"/>
      <c r="BP5065" s="22"/>
      <c r="BQ5065" s="22"/>
      <c r="BR5065" s="22"/>
      <c r="BS5065" s="22"/>
      <c r="BT5065" s="22"/>
      <c r="BU5065" s="22"/>
      <c r="BV5065" s="22"/>
      <c r="BW5065" s="22"/>
      <c r="BX5065" s="22"/>
      <c r="BY5065" s="22"/>
      <c r="BZ5065" s="22"/>
      <c r="CA5065" s="22"/>
      <c r="CB5065" s="22"/>
      <c r="CC5065" s="22"/>
      <c r="CD5065" s="22"/>
      <c r="CE5065" s="22"/>
      <c r="CF5065" s="22"/>
      <c r="CG5065" s="22"/>
      <c r="CH5065" s="22"/>
      <c r="CI5065" s="22"/>
      <c r="CJ5065" s="22"/>
      <c r="CK5065" s="22"/>
      <c r="CL5065" s="22"/>
      <c r="CM5065" s="22"/>
      <c r="CN5065" s="22"/>
      <c r="CO5065" s="22"/>
    </row>
    <row r="5066" spans="1:93" s="2" customFormat="1" x14ac:dyDescent="0.3">
      <c r="A5066" s="73" t="s">
        <v>204</v>
      </c>
      <c r="B5066" s="73" t="s">
        <v>362</v>
      </c>
      <c r="C5066" s="67" t="s">
        <v>100</v>
      </c>
      <c r="D5066" s="67" t="s">
        <v>344</v>
      </c>
      <c r="E5066" s="73"/>
      <c r="F5066" s="73" t="s">
        <v>98</v>
      </c>
      <c r="G5066" s="73" t="s">
        <v>405</v>
      </c>
      <c r="H5066" s="73" t="s">
        <v>405</v>
      </c>
      <c r="I5066" s="73" t="s">
        <v>465</v>
      </c>
      <c r="J5066" s="123" t="str">
        <f t="shared" si="133"/>
        <v>Managed HGV (all diesel) Rigid (&gt;7.5 tonnes-17 tonnes) km</v>
      </c>
      <c r="K5066" s="120">
        <v>0.62843000000000004</v>
      </c>
      <c r="L5066" s="48"/>
      <c r="M5066" s="22"/>
      <c r="N5066" s="22"/>
      <c r="O5066" s="22"/>
      <c r="P5066" s="22"/>
      <c r="Q5066" s="22"/>
      <c r="R5066" s="22"/>
      <c r="S5066" s="22"/>
      <c r="T5066" s="2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c r="AQ5066" s="22"/>
      <c r="AR5066" s="22"/>
      <c r="AS5066" s="22"/>
      <c r="AT5066" s="22"/>
      <c r="AU5066" s="22"/>
      <c r="AV5066" s="22"/>
      <c r="AW5066" s="22"/>
      <c r="AX5066" s="22"/>
      <c r="AY5066" s="22"/>
      <c r="AZ5066" s="22"/>
      <c r="BA5066" s="22"/>
      <c r="BB5066" s="22"/>
      <c r="BC5066" s="22"/>
      <c r="BD5066" s="22"/>
      <c r="BE5066" s="22"/>
      <c r="BF5066" s="22"/>
      <c r="BG5066" s="22"/>
      <c r="BH5066" s="22"/>
      <c r="BI5066" s="22"/>
      <c r="BJ5066" s="22"/>
      <c r="BK5066" s="22"/>
      <c r="BL5066" s="22"/>
      <c r="BM5066" s="22"/>
      <c r="BN5066" s="22"/>
      <c r="BO5066" s="22"/>
      <c r="BP5066" s="22"/>
      <c r="BQ5066" s="22"/>
      <c r="BR5066" s="22"/>
      <c r="BS5066" s="22"/>
      <c r="BT5066" s="22"/>
      <c r="BU5066" s="22"/>
      <c r="BV5066" s="22"/>
      <c r="BW5066" s="22"/>
      <c r="BX5066" s="22"/>
      <c r="BY5066" s="22"/>
      <c r="BZ5066" s="22"/>
      <c r="CA5066" s="22"/>
      <c r="CB5066" s="22"/>
      <c r="CC5066" s="22"/>
      <c r="CD5066" s="22"/>
      <c r="CE5066" s="22"/>
      <c r="CF5066" s="22"/>
      <c r="CG5066" s="22"/>
      <c r="CH5066" s="22"/>
      <c r="CI5066" s="22"/>
      <c r="CJ5066" s="22"/>
      <c r="CK5066" s="22"/>
      <c r="CL5066" s="22"/>
      <c r="CM5066" s="22"/>
      <c r="CN5066" s="22"/>
      <c r="CO5066" s="22"/>
    </row>
    <row r="5067" spans="1:93" s="2" customFormat="1" x14ac:dyDescent="0.3">
      <c r="A5067" s="73" t="s">
        <v>204</v>
      </c>
      <c r="B5067" s="73" t="s">
        <v>362</v>
      </c>
      <c r="C5067" s="67" t="s">
        <v>100</v>
      </c>
      <c r="D5067" s="67" t="s">
        <v>344</v>
      </c>
      <c r="E5067" s="73"/>
      <c r="F5067" s="73" t="s">
        <v>98</v>
      </c>
      <c r="G5067" s="73" t="s">
        <v>405</v>
      </c>
      <c r="H5067" s="73" t="s">
        <v>405</v>
      </c>
      <c r="I5067" s="73" t="s">
        <v>466</v>
      </c>
      <c r="J5067" s="123" t="str">
        <f t="shared" si="133"/>
        <v>Managed HGV (all diesel) Rigid (&gt;7.5 tonnes-17 tonnes) km</v>
      </c>
      <c r="K5067" s="120">
        <v>1.4999999999999999E-4</v>
      </c>
      <c r="L5067" s="48"/>
      <c r="M5067" s="22"/>
      <c r="N5067" s="22"/>
      <c r="O5067" s="22"/>
      <c r="P5067" s="22"/>
      <c r="Q5067" s="22"/>
      <c r="R5067" s="22"/>
      <c r="S5067" s="22"/>
      <c r="T5067" s="22"/>
      <c r="U5067" s="22"/>
      <c r="V5067" s="22"/>
      <c r="W5067" s="22"/>
      <c r="X5067" s="22"/>
      <c r="Y5067" s="22"/>
      <c r="Z5067" s="22"/>
      <c r="AA5067" s="22"/>
      <c r="AB5067" s="22"/>
      <c r="AC5067" s="22"/>
      <c r="AD5067" s="22"/>
      <c r="AE5067" s="22"/>
      <c r="AF5067" s="22"/>
      <c r="AG5067" s="22"/>
      <c r="AH5067" s="22"/>
      <c r="AI5067" s="22"/>
      <c r="AJ5067" s="22"/>
      <c r="AK5067" s="22"/>
      <c r="AL5067" s="22"/>
      <c r="AM5067" s="22"/>
      <c r="AN5067" s="22"/>
      <c r="AO5067" s="22"/>
      <c r="AP5067" s="22"/>
      <c r="AQ5067" s="22"/>
      <c r="AR5067" s="22"/>
      <c r="AS5067" s="22"/>
      <c r="AT5067" s="22"/>
      <c r="AU5067" s="22"/>
      <c r="AV5067" s="22"/>
      <c r="AW5067" s="22"/>
      <c r="AX5067" s="22"/>
      <c r="AY5067" s="22"/>
      <c r="AZ5067" s="22"/>
      <c r="BA5067" s="22"/>
      <c r="BB5067" s="22"/>
      <c r="BC5067" s="22"/>
      <c r="BD5067" s="22"/>
      <c r="BE5067" s="22"/>
      <c r="BF5067" s="22"/>
      <c r="BG5067" s="22"/>
      <c r="BH5067" s="22"/>
      <c r="BI5067" s="22"/>
      <c r="BJ5067" s="22"/>
      <c r="BK5067" s="22"/>
      <c r="BL5067" s="22"/>
      <c r="BM5067" s="22"/>
      <c r="BN5067" s="22"/>
      <c r="BO5067" s="22"/>
      <c r="BP5067" s="22"/>
      <c r="BQ5067" s="22"/>
      <c r="BR5067" s="22"/>
      <c r="BS5067" s="22"/>
      <c r="BT5067" s="22"/>
      <c r="BU5067" s="22"/>
      <c r="BV5067" s="22"/>
      <c r="BW5067" s="22"/>
      <c r="BX5067" s="22"/>
      <c r="BY5067" s="22"/>
      <c r="BZ5067" s="22"/>
      <c r="CA5067" s="22"/>
      <c r="CB5067" s="22"/>
      <c r="CC5067" s="22"/>
      <c r="CD5067" s="22"/>
      <c r="CE5067" s="22"/>
      <c r="CF5067" s="22"/>
      <c r="CG5067" s="22"/>
      <c r="CH5067" s="22"/>
      <c r="CI5067" s="22"/>
      <c r="CJ5067" s="22"/>
      <c r="CK5067" s="22"/>
      <c r="CL5067" s="22"/>
      <c r="CM5067" s="22"/>
      <c r="CN5067" s="22"/>
      <c r="CO5067" s="22"/>
    </row>
    <row r="5068" spans="1:93" s="2" customFormat="1" x14ac:dyDescent="0.3">
      <c r="A5068" s="73" t="s">
        <v>204</v>
      </c>
      <c r="B5068" s="73" t="s">
        <v>362</v>
      </c>
      <c r="C5068" s="67" t="s">
        <v>100</v>
      </c>
      <c r="D5068" s="67" t="s">
        <v>344</v>
      </c>
      <c r="E5068" s="73"/>
      <c r="F5068" s="73" t="s">
        <v>98</v>
      </c>
      <c r="G5068" s="73" t="s">
        <v>405</v>
      </c>
      <c r="H5068" s="73" t="s">
        <v>405</v>
      </c>
      <c r="I5068" s="73" t="s">
        <v>467</v>
      </c>
      <c r="J5068" s="123" t="str">
        <f t="shared" si="133"/>
        <v>Managed HGV (all diesel) Rigid (&gt;7.5 tonnes-17 tonnes) km</v>
      </c>
      <c r="K5068" s="120">
        <v>0.62155000000000005</v>
      </c>
      <c r="L5068" s="48"/>
      <c r="M5068" s="22"/>
      <c r="N5068" s="22"/>
      <c r="O5068" s="22"/>
      <c r="P5068" s="22"/>
      <c r="Q5068" s="22"/>
      <c r="R5068" s="22"/>
      <c r="S5068" s="22"/>
      <c r="T5068" s="2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c r="AQ5068" s="22"/>
      <c r="AR5068" s="22"/>
      <c r="AS5068" s="22"/>
      <c r="AT5068" s="22"/>
      <c r="AU5068" s="22"/>
      <c r="AV5068" s="22"/>
      <c r="AW5068" s="22"/>
      <c r="AX5068" s="22"/>
      <c r="AY5068" s="22"/>
      <c r="AZ5068" s="22"/>
      <c r="BA5068" s="22"/>
      <c r="BB5068" s="22"/>
      <c r="BC5068" s="22"/>
      <c r="BD5068" s="22"/>
      <c r="BE5068" s="22"/>
      <c r="BF5068" s="22"/>
      <c r="BG5068" s="22"/>
      <c r="BH5068" s="22"/>
      <c r="BI5068" s="22"/>
      <c r="BJ5068" s="22"/>
      <c r="BK5068" s="22"/>
      <c r="BL5068" s="22"/>
      <c r="BM5068" s="22"/>
      <c r="BN5068" s="22"/>
      <c r="BO5068" s="22"/>
      <c r="BP5068" s="22"/>
      <c r="BQ5068" s="22"/>
      <c r="BR5068" s="22"/>
      <c r="BS5068" s="22"/>
      <c r="BT5068" s="22"/>
      <c r="BU5068" s="22"/>
      <c r="BV5068" s="22"/>
      <c r="BW5068" s="22"/>
      <c r="BX5068" s="22"/>
      <c r="BY5068" s="22"/>
      <c r="BZ5068" s="22"/>
      <c r="CA5068" s="22"/>
      <c r="CB5068" s="22"/>
      <c r="CC5068" s="22"/>
      <c r="CD5068" s="22"/>
      <c r="CE5068" s="22"/>
      <c r="CF5068" s="22"/>
      <c r="CG5068" s="22"/>
      <c r="CH5068" s="22"/>
      <c r="CI5068" s="22"/>
      <c r="CJ5068" s="22"/>
      <c r="CK5068" s="22"/>
      <c r="CL5068" s="22"/>
      <c r="CM5068" s="22"/>
      <c r="CN5068" s="22"/>
      <c r="CO5068" s="22"/>
    </row>
    <row r="5069" spans="1:93" s="2" customFormat="1" x14ac:dyDescent="0.3">
      <c r="A5069" s="73" t="s">
        <v>204</v>
      </c>
      <c r="B5069" s="73" t="s">
        <v>362</v>
      </c>
      <c r="C5069" s="67" t="s">
        <v>100</v>
      </c>
      <c r="D5069" s="67" t="s">
        <v>344</v>
      </c>
      <c r="E5069" s="73"/>
      <c r="F5069" s="73" t="s">
        <v>98</v>
      </c>
      <c r="G5069" s="73" t="s">
        <v>405</v>
      </c>
      <c r="H5069" s="73" t="s">
        <v>405</v>
      </c>
      <c r="I5069" s="73" t="s">
        <v>468</v>
      </c>
      <c r="J5069" s="123" t="str">
        <f t="shared" si="133"/>
        <v>Managed HGV (all diesel) Rigid (&gt;7.5 tonnes-17 tonnes) km</v>
      </c>
      <c r="K5069" s="120">
        <v>6.7299999999999999E-3</v>
      </c>
      <c r="L5069" s="48"/>
      <c r="M5069" s="22"/>
      <c r="N5069" s="22"/>
      <c r="O5069" s="22"/>
      <c r="P5069" s="22"/>
      <c r="Q5069" s="22"/>
      <c r="R5069" s="22"/>
      <c r="S5069" s="22"/>
      <c r="T5069" s="22"/>
      <c r="U5069" s="22"/>
      <c r="V5069" s="22"/>
      <c r="W5069" s="22"/>
      <c r="X5069" s="22"/>
      <c r="Y5069" s="22"/>
      <c r="Z5069" s="22"/>
      <c r="AA5069" s="22"/>
      <c r="AB5069" s="22"/>
      <c r="AC5069" s="22"/>
      <c r="AD5069" s="22"/>
      <c r="AE5069" s="22"/>
      <c r="AF5069" s="22"/>
      <c r="AG5069" s="22"/>
      <c r="AH5069" s="22"/>
      <c r="AI5069" s="22"/>
      <c r="AJ5069" s="22"/>
      <c r="AK5069" s="22"/>
      <c r="AL5069" s="22"/>
      <c r="AM5069" s="22"/>
      <c r="AN5069" s="22"/>
      <c r="AO5069" s="22"/>
      <c r="AP5069" s="22"/>
      <c r="AQ5069" s="22"/>
      <c r="AR5069" s="22"/>
      <c r="AS5069" s="22"/>
      <c r="AT5069" s="22"/>
      <c r="AU5069" s="22"/>
      <c r="AV5069" s="22"/>
      <c r="AW5069" s="22"/>
      <c r="AX5069" s="22"/>
      <c r="AY5069" s="22"/>
      <c r="AZ5069" s="22"/>
      <c r="BA5069" s="22"/>
      <c r="BB5069" s="22"/>
      <c r="BC5069" s="22"/>
      <c r="BD5069" s="22"/>
      <c r="BE5069" s="22"/>
      <c r="BF5069" s="22"/>
      <c r="BG5069" s="22"/>
      <c r="BH5069" s="22"/>
      <c r="BI5069" s="22"/>
      <c r="BJ5069" s="22"/>
      <c r="BK5069" s="22"/>
      <c r="BL5069" s="22"/>
      <c r="BM5069" s="22"/>
      <c r="BN5069" s="22"/>
      <c r="BO5069" s="22"/>
      <c r="BP5069" s="22"/>
      <c r="BQ5069" s="22"/>
      <c r="BR5069" s="22"/>
      <c r="BS5069" s="22"/>
      <c r="BT5069" s="22"/>
      <c r="BU5069" s="22"/>
      <c r="BV5069" s="22"/>
      <c r="BW5069" s="22"/>
      <c r="BX5069" s="22"/>
      <c r="BY5069" s="22"/>
      <c r="BZ5069" s="22"/>
      <c r="CA5069" s="22"/>
      <c r="CB5069" s="22"/>
      <c r="CC5069" s="22"/>
      <c r="CD5069" s="22"/>
      <c r="CE5069" s="22"/>
      <c r="CF5069" s="22"/>
      <c r="CG5069" s="22"/>
      <c r="CH5069" s="22"/>
      <c r="CI5069" s="22"/>
      <c r="CJ5069" s="22"/>
      <c r="CK5069" s="22"/>
      <c r="CL5069" s="22"/>
      <c r="CM5069" s="22"/>
      <c r="CN5069" s="22"/>
      <c r="CO5069" s="22"/>
    </row>
    <row r="5070" spans="1:93" s="2" customFormat="1" x14ac:dyDescent="0.3">
      <c r="A5070" s="73" t="s">
        <v>204</v>
      </c>
      <c r="B5070" s="73" t="s">
        <v>362</v>
      </c>
      <c r="C5070" s="67" t="s">
        <v>100</v>
      </c>
      <c r="D5070" s="67" t="s">
        <v>344</v>
      </c>
      <c r="E5070" s="73"/>
      <c r="F5070" s="73" t="s">
        <v>2</v>
      </c>
      <c r="G5070" s="73" t="s">
        <v>405</v>
      </c>
      <c r="H5070" s="73" t="s">
        <v>405</v>
      </c>
      <c r="I5070" s="73" t="s">
        <v>465</v>
      </c>
      <c r="J5070" s="123" t="str">
        <f t="shared" si="133"/>
        <v>Managed HGV (all diesel) Rigid (&gt;7.5 tonnes-17 tonnes) km</v>
      </c>
      <c r="K5070" s="120">
        <v>0.70613000000000004</v>
      </c>
      <c r="L5070" s="48"/>
      <c r="M5070" s="22"/>
      <c r="N5070" s="22"/>
      <c r="O5070" s="22"/>
      <c r="P5070" s="22"/>
      <c r="Q5070" s="22"/>
      <c r="R5070" s="22"/>
      <c r="S5070" s="22"/>
      <c r="T5070" s="2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c r="AQ5070" s="22"/>
      <c r="AR5070" s="22"/>
      <c r="AS5070" s="22"/>
      <c r="AT5070" s="22"/>
      <c r="AU5070" s="22"/>
      <c r="AV5070" s="22"/>
      <c r="AW5070" s="22"/>
      <c r="AX5070" s="22"/>
      <c r="AY5070" s="22"/>
      <c r="AZ5070" s="22"/>
      <c r="BA5070" s="22"/>
      <c r="BB5070" s="22"/>
      <c r="BC5070" s="22"/>
      <c r="BD5070" s="22"/>
      <c r="BE5070" s="22"/>
      <c r="BF5070" s="22"/>
      <c r="BG5070" s="22"/>
      <c r="BH5070" s="22"/>
      <c r="BI5070" s="22"/>
      <c r="BJ5070" s="22"/>
      <c r="BK5070" s="22"/>
      <c r="BL5070" s="22"/>
      <c r="BM5070" s="22"/>
      <c r="BN5070" s="22"/>
      <c r="BO5070" s="22"/>
      <c r="BP5070" s="22"/>
      <c r="BQ5070" s="22"/>
      <c r="BR5070" s="22"/>
      <c r="BS5070" s="22"/>
      <c r="BT5070" s="22"/>
      <c r="BU5070" s="22"/>
      <c r="BV5070" s="22"/>
      <c r="BW5070" s="22"/>
      <c r="BX5070" s="22"/>
      <c r="BY5070" s="22"/>
      <c r="BZ5070" s="22"/>
      <c r="CA5070" s="22"/>
      <c r="CB5070" s="22"/>
      <c r="CC5070" s="22"/>
      <c r="CD5070" s="22"/>
      <c r="CE5070" s="22"/>
      <c r="CF5070" s="22"/>
      <c r="CG5070" s="22"/>
      <c r="CH5070" s="22"/>
      <c r="CI5070" s="22"/>
      <c r="CJ5070" s="22"/>
      <c r="CK5070" s="22"/>
      <c r="CL5070" s="22"/>
      <c r="CM5070" s="22"/>
      <c r="CN5070" s="22"/>
      <c r="CO5070" s="22"/>
    </row>
    <row r="5071" spans="1:93" s="2" customFormat="1" x14ac:dyDescent="0.3">
      <c r="A5071" s="73" t="s">
        <v>204</v>
      </c>
      <c r="B5071" s="73" t="s">
        <v>362</v>
      </c>
      <c r="C5071" s="67" t="s">
        <v>100</v>
      </c>
      <c r="D5071" s="67" t="s">
        <v>344</v>
      </c>
      <c r="E5071" s="73"/>
      <c r="F5071" s="73" t="s">
        <v>2</v>
      </c>
      <c r="G5071" s="73" t="s">
        <v>405</v>
      </c>
      <c r="H5071" s="73" t="s">
        <v>405</v>
      </c>
      <c r="I5071" s="73" t="s">
        <v>466</v>
      </c>
      <c r="J5071" s="123" t="str">
        <f t="shared" si="133"/>
        <v>Managed HGV (all diesel) Rigid (&gt;7.5 tonnes-17 tonnes) km</v>
      </c>
      <c r="K5071" s="120">
        <v>1.4999999999999999E-4</v>
      </c>
      <c r="L5071" s="48"/>
      <c r="M5071" s="22"/>
      <c r="N5071" s="22"/>
      <c r="O5071" s="22"/>
      <c r="P5071" s="22"/>
      <c r="Q5071" s="22"/>
      <c r="R5071" s="22"/>
      <c r="S5071" s="22"/>
      <c r="T5071" s="22"/>
      <c r="U5071" s="22"/>
      <c r="V5071" s="22"/>
      <c r="W5071" s="22"/>
      <c r="X5071" s="22"/>
      <c r="Y5071" s="22"/>
      <c r="Z5071" s="22"/>
      <c r="AA5071" s="22"/>
      <c r="AB5071" s="22"/>
      <c r="AC5071" s="22"/>
      <c r="AD5071" s="22"/>
      <c r="AE5071" s="22"/>
      <c r="AF5071" s="22"/>
      <c r="AG5071" s="22"/>
      <c r="AH5071" s="22"/>
      <c r="AI5071" s="22"/>
      <c r="AJ5071" s="22"/>
      <c r="AK5071" s="22"/>
      <c r="AL5071" s="22"/>
      <c r="AM5071" s="22"/>
      <c r="AN5071" s="22"/>
      <c r="AO5071" s="22"/>
      <c r="AP5071" s="22"/>
      <c r="AQ5071" s="22"/>
      <c r="AR5071" s="22"/>
      <c r="AS5071" s="22"/>
      <c r="AT5071" s="22"/>
      <c r="AU5071" s="22"/>
      <c r="AV5071" s="22"/>
      <c r="AW5071" s="22"/>
      <c r="AX5071" s="22"/>
      <c r="AY5071" s="22"/>
      <c r="AZ5071" s="22"/>
      <c r="BA5071" s="22"/>
      <c r="BB5071" s="22"/>
      <c r="BC5071" s="22"/>
      <c r="BD5071" s="22"/>
      <c r="BE5071" s="22"/>
      <c r="BF5071" s="22"/>
      <c r="BG5071" s="22"/>
      <c r="BH5071" s="22"/>
      <c r="BI5071" s="22"/>
      <c r="BJ5071" s="22"/>
      <c r="BK5071" s="22"/>
      <c r="BL5071" s="22"/>
      <c r="BM5071" s="22"/>
      <c r="BN5071" s="22"/>
      <c r="BO5071" s="22"/>
      <c r="BP5071" s="22"/>
      <c r="BQ5071" s="22"/>
      <c r="BR5071" s="22"/>
      <c r="BS5071" s="22"/>
      <c r="BT5071" s="22"/>
      <c r="BU5071" s="22"/>
      <c r="BV5071" s="22"/>
      <c r="BW5071" s="22"/>
      <c r="BX5071" s="22"/>
      <c r="BY5071" s="22"/>
      <c r="BZ5071" s="22"/>
      <c r="CA5071" s="22"/>
      <c r="CB5071" s="22"/>
      <c r="CC5071" s="22"/>
      <c r="CD5071" s="22"/>
      <c r="CE5071" s="22"/>
      <c r="CF5071" s="22"/>
      <c r="CG5071" s="22"/>
      <c r="CH5071" s="22"/>
      <c r="CI5071" s="22"/>
      <c r="CJ5071" s="22"/>
      <c r="CK5071" s="22"/>
      <c r="CL5071" s="22"/>
      <c r="CM5071" s="22"/>
      <c r="CN5071" s="22"/>
      <c r="CO5071" s="22"/>
    </row>
    <row r="5072" spans="1:93" s="2" customFormat="1" x14ac:dyDescent="0.3">
      <c r="A5072" s="73" t="s">
        <v>204</v>
      </c>
      <c r="B5072" s="73" t="s">
        <v>362</v>
      </c>
      <c r="C5072" s="67" t="s">
        <v>100</v>
      </c>
      <c r="D5072" s="67" t="s">
        <v>344</v>
      </c>
      <c r="E5072" s="73"/>
      <c r="F5072" s="73" t="s">
        <v>2</v>
      </c>
      <c r="G5072" s="73" t="s">
        <v>405</v>
      </c>
      <c r="H5072" s="73" t="s">
        <v>405</v>
      </c>
      <c r="I5072" s="73" t="s">
        <v>467</v>
      </c>
      <c r="J5072" s="123" t="str">
        <f t="shared" si="133"/>
        <v>Managed HGV (all diesel) Rigid (&gt;7.5 tonnes-17 tonnes) km</v>
      </c>
      <c r="K5072" s="120">
        <v>0.69923999999999997</v>
      </c>
      <c r="L5072" s="48"/>
      <c r="M5072" s="22"/>
      <c r="N5072" s="22"/>
      <c r="O5072" s="22"/>
      <c r="P5072" s="22"/>
      <c r="Q5072" s="22"/>
      <c r="R5072" s="22"/>
      <c r="S5072" s="22"/>
      <c r="T5072" s="2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c r="AQ5072" s="22"/>
      <c r="AR5072" s="22"/>
      <c r="AS5072" s="22"/>
      <c r="AT5072" s="22"/>
      <c r="AU5072" s="22"/>
      <c r="AV5072" s="22"/>
      <c r="AW5072" s="22"/>
      <c r="AX5072" s="22"/>
      <c r="AY5072" s="22"/>
      <c r="AZ5072" s="22"/>
      <c r="BA5072" s="22"/>
      <c r="BB5072" s="22"/>
      <c r="BC5072" s="22"/>
      <c r="BD5072" s="22"/>
      <c r="BE5072" s="22"/>
      <c r="BF5072" s="22"/>
      <c r="BG5072" s="22"/>
      <c r="BH5072" s="22"/>
      <c r="BI5072" s="22"/>
      <c r="BJ5072" s="22"/>
      <c r="BK5072" s="22"/>
      <c r="BL5072" s="22"/>
      <c r="BM5072" s="22"/>
      <c r="BN5072" s="22"/>
      <c r="BO5072" s="22"/>
      <c r="BP5072" s="22"/>
      <c r="BQ5072" s="22"/>
      <c r="BR5072" s="22"/>
      <c r="BS5072" s="22"/>
      <c r="BT5072" s="22"/>
      <c r="BU5072" s="22"/>
      <c r="BV5072" s="22"/>
      <c r="BW5072" s="22"/>
      <c r="BX5072" s="22"/>
      <c r="BY5072" s="22"/>
      <c r="BZ5072" s="22"/>
      <c r="CA5072" s="22"/>
      <c r="CB5072" s="22"/>
      <c r="CC5072" s="22"/>
      <c r="CD5072" s="22"/>
      <c r="CE5072" s="22"/>
      <c r="CF5072" s="22"/>
      <c r="CG5072" s="22"/>
      <c r="CH5072" s="22"/>
      <c r="CI5072" s="22"/>
      <c r="CJ5072" s="22"/>
      <c r="CK5072" s="22"/>
      <c r="CL5072" s="22"/>
      <c r="CM5072" s="22"/>
      <c r="CN5072" s="22"/>
      <c r="CO5072" s="22"/>
    </row>
    <row r="5073" spans="1:93" s="2" customFormat="1" x14ac:dyDescent="0.3">
      <c r="A5073" s="73" t="s">
        <v>204</v>
      </c>
      <c r="B5073" s="73" t="s">
        <v>362</v>
      </c>
      <c r="C5073" s="67" t="s">
        <v>100</v>
      </c>
      <c r="D5073" s="67" t="s">
        <v>344</v>
      </c>
      <c r="E5073" s="73"/>
      <c r="F5073" s="73" t="s">
        <v>2</v>
      </c>
      <c r="G5073" s="73" t="s">
        <v>405</v>
      </c>
      <c r="H5073" s="73" t="s">
        <v>405</v>
      </c>
      <c r="I5073" s="73" t="s">
        <v>468</v>
      </c>
      <c r="J5073" s="123" t="str">
        <f t="shared" si="133"/>
        <v>Managed HGV (all diesel) Rigid (&gt;7.5 tonnes-17 tonnes) km</v>
      </c>
      <c r="K5073" s="120">
        <v>6.7299999999999999E-3</v>
      </c>
      <c r="L5073" s="48"/>
      <c r="M5073" s="22"/>
      <c r="N5073" s="22"/>
      <c r="O5073" s="22"/>
      <c r="P5073" s="22"/>
      <c r="Q5073" s="22"/>
      <c r="R5073" s="22"/>
      <c r="S5073" s="22"/>
      <c r="T5073" s="22"/>
      <c r="U5073" s="22"/>
      <c r="V5073" s="22"/>
      <c r="W5073" s="22"/>
      <c r="X5073" s="22"/>
      <c r="Y5073" s="22"/>
      <c r="Z5073" s="22"/>
      <c r="AA5073" s="22"/>
      <c r="AB5073" s="22"/>
      <c r="AC5073" s="22"/>
      <c r="AD5073" s="22"/>
      <c r="AE5073" s="22"/>
      <c r="AF5073" s="22"/>
      <c r="AG5073" s="22"/>
      <c r="AH5073" s="22"/>
      <c r="AI5073" s="22"/>
      <c r="AJ5073" s="22"/>
      <c r="AK5073" s="22"/>
      <c r="AL5073" s="22"/>
      <c r="AM5073" s="22"/>
      <c r="AN5073" s="22"/>
      <c r="AO5073" s="22"/>
      <c r="AP5073" s="22"/>
      <c r="AQ5073" s="22"/>
      <c r="AR5073" s="22"/>
      <c r="AS5073" s="22"/>
      <c r="AT5073" s="22"/>
      <c r="AU5073" s="22"/>
      <c r="AV5073" s="22"/>
      <c r="AW5073" s="22"/>
      <c r="AX5073" s="22"/>
      <c r="AY5073" s="22"/>
      <c r="AZ5073" s="22"/>
      <c r="BA5073" s="22"/>
      <c r="BB5073" s="22"/>
      <c r="BC5073" s="22"/>
      <c r="BD5073" s="22"/>
      <c r="BE5073" s="22"/>
      <c r="BF5073" s="22"/>
      <c r="BG5073" s="22"/>
      <c r="BH5073" s="22"/>
      <c r="BI5073" s="22"/>
      <c r="BJ5073" s="22"/>
      <c r="BK5073" s="22"/>
      <c r="BL5073" s="22"/>
      <c r="BM5073" s="22"/>
      <c r="BN5073" s="22"/>
      <c r="BO5073" s="22"/>
      <c r="BP5073" s="22"/>
      <c r="BQ5073" s="22"/>
      <c r="BR5073" s="22"/>
      <c r="BS5073" s="22"/>
      <c r="BT5073" s="22"/>
      <c r="BU5073" s="22"/>
      <c r="BV5073" s="22"/>
      <c r="BW5073" s="22"/>
      <c r="BX5073" s="22"/>
      <c r="BY5073" s="22"/>
      <c r="BZ5073" s="22"/>
      <c r="CA5073" s="22"/>
      <c r="CB5073" s="22"/>
      <c r="CC5073" s="22"/>
      <c r="CD5073" s="22"/>
      <c r="CE5073" s="22"/>
      <c r="CF5073" s="22"/>
      <c r="CG5073" s="22"/>
      <c r="CH5073" s="22"/>
      <c r="CI5073" s="22"/>
      <c r="CJ5073" s="22"/>
      <c r="CK5073" s="22"/>
      <c r="CL5073" s="22"/>
      <c r="CM5073" s="22"/>
      <c r="CN5073" s="22"/>
      <c r="CO5073" s="22"/>
    </row>
    <row r="5074" spans="1:93" s="2" customFormat="1" x14ac:dyDescent="0.3">
      <c r="A5074" s="73" t="s">
        <v>204</v>
      </c>
      <c r="B5074" s="73" t="s">
        <v>362</v>
      </c>
      <c r="C5074" s="67" t="s">
        <v>100</v>
      </c>
      <c r="D5074" s="67" t="s">
        <v>344</v>
      </c>
      <c r="E5074" s="73"/>
      <c r="F5074" s="73" t="s">
        <v>302</v>
      </c>
      <c r="G5074" s="73" t="s">
        <v>405</v>
      </c>
      <c r="H5074" s="73" t="s">
        <v>405</v>
      </c>
      <c r="I5074" s="73" t="s">
        <v>465</v>
      </c>
      <c r="J5074" s="123" t="str">
        <f t="shared" si="133"/>
        <v>Managed HGV (all diesel) Rigid (&gt;7.5 tonnes-17 tonnes) km</v>
      </c>
      <c r="K5074" s="120">
        <v>0.59891000000000005</v>
      </c>
      <c r="L5074" s="48"/>
      <c r="M5074" s="22"/>
      <c r="N5074" s="22"/>
      <c r="O5074" s="22"/>
      <c r="P5074" s="22"/>
      <c r="Q5074" s="22"/>
      <c r="R5074" s="22"/>
      <c r="S5074" s="22"/>
      <c r="T5074" s="2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c r="AQ5074" s="22"/>
      <c r="AR5074" s="22"/>
      <c r="AS5074" s="22"/>
      <c r="AT5074" s="22"/>
      <c r="AU5074" s="22"/>
      <c r="AV5074" s="22"/>
      <c r="AW5074" s="22"/>
      <c r="AX5074" s="22"/>
      <c r="AY5074" s="22"/>
      <c r="AZ5074" s="22"/>
      <c r="BA5074" s="22"/>
      <c r="BB5074" s="22"/>
      <c r="BC5074" s="22"/>
      <c r="BD5074" s="22"/>
      <c r="BE5074" s="22"/>
      <c r="BF5074" s="22"/>
      <c r="BG5074" s="22"/>
      <c r="BH5074" s="22"/>
      <c r="BI5074" s="22"/>
      <c r="BJ5074" s="22"/>
      <c r="BK5074" s="22"/>
      <c r="BL5074" s="22"/>
      <c r="BM5074" s="22"/>
      <c r="BN5074" s="22"/>
      <c r="BO5074" s="22"/>
      <c r="BP5074" s="22"/>
      <c r="BQ5074" s="22"/>
      <c r="BR5074" s="22"/>
      <c r="BS5074" s="22"/>
      <c r="BT5074" s="22"/>
      <c r="BU5074" s="22"/>
      <c r="BV5074" s="22"/>
      <c r="BW5074" s="22"/>
      <c r="BX5074" s="22"/>
      <c r="BY5074" s="22"/>
      <c r="BZ5074" s="22"/>
      <c r="CA5074" s="22"/>
      <c r="CB5074" s="22"/>
      <c r="CC5074" s="22"/>
      <c r="CD5074" s="22"/>
      <c r="CE5074" s="22"/>
      <c r="CF5074" s="22"/>
      <c r="CG5074" s="22"/>
      <c r="CH5074" s="22"/>
      <c r="CI5074" s="22"/>
      <c r="CJ5074" s="22"/>
      <c r="CK5074" s="22"/>
      <c r="CL5074" s="22"/>
      <c r="CM5074" s="22"/>
      <c r="CN5074" s="22"/>
      <c r="CO5074" s="22"/>
    </row>
    <row r="5075" spans="1:93" s="2" customFormat="1" x14ac:dyDescent="0.3">
      <c r="A5075" s="73" t="s">
        <v>204</v>
      </c>
      <c r="B5075" s="73" t="s">
        <v>362</v>
      </c>
      <c r="C5075" s="67" t="s">
        <v>100</v>
      </c>
      <c r="D5075" s="67" t="s">
        <v>344</v>
      </c>
      <c r="E5075" s="73"/>
      <c r="F5075" s="73" t="s">
        <v>302</v>
      </c>
      <c r="G5075" s="73" t="s">
        <v>405</v>
      </c>
      <c r="H5075" s="73" t="s">
        <v>405</v>
      </c>
      <c r="I5075" s="73" t="s">
        <v>466</v>
      </c>
      <c r="J5075" s="123" t="str">
        <f t="shared" si="133"/>
        <v>Managed HGV (all diesel) Rigid (&gt;7.5 tonnes-17 tonnes) km</v>
      </c>
      <c r="K5075" s="120">
        <v>1.4999999999999999E-4</v>
      </c>
      <c r="L5075" s="48"/>
      <c r="M5075" s="22"/>
      <c r="N5075" s="22"/>
      <c r="O5075" s="22"/>
      <c r="P5075" s="22"/>
      <c r="Q5075" s="22"/>
      <c r="R5075" s="22"/>
      <c r="S5075" s="22"/>
      <c r="T5075" s="22"/>
      <c r="U5075" s="22"/>
      <c r="V5075" s="22"/>
      <c r="W5075" s="22"/>
      <c r="X5075" s="22"/>
      <c r="Y5075" s="22"/>
      <c r="Z5075" s="22"/>
      <c r="AA5075" s="22"/>
      <c r="AB5075" s="22"/>
      <c r="AC5075" s="22"/>
      <c r="AD5075" s="22"/>
      <c r="AE5075" s="22"/>
      <c r="AF5075" s="22"/>
      <c r="AG5075" s="22"/>
      <c r="AH5075" s="22"/>
      <c r="AI5075" s="22"/>
      <c r="AJ5075" s="22"/>
      <c r="AK5075" s="22"/>
      <c r="AL5075" s="22"/>
      <c r="AM5075" s="22"/>
      <c r="AN5075" s="22"/>
      <c r="AO5075" s="22"/>
      <c r="AP5075" s="22"/>
      <c r="AQ5075" s="22"/>
      <c r="AR5075" s="22"/>
      <c r="AS5075" s="22"/>
      <c r="AT5075" s="22"/>
      <c r="AU5075" s="22"/>
      <c r="AV5075" s="22"/>
      <c r="AW5075" s="22"/>
      <c r="AX5075" s="22"/>
      <c r="AY5075" s="22"/>
      <c r="AZ5075" s="22"/>
      <c r="BA5075" s="22"/>
      <c r="BB5075" s="22"/>
      <c r="BC5075" s="22"/>
      <c r="BD5075" s="22"/>
      <c r="BE5075" s="22"/>
      <c r="BF5075" s="22"/>
      <c r="BG5075" s="22"/>
      <c r="BH5075" s="22"/>
      <c r="BI5075" s="22"/>
      <c r="BJ5075" s="22"/>
      <c r="BK5075" s="22"/>
      <c r="BL5075" s="22"/>
      <c r="BM5075" s="22"/>
      <c r="BN5075" s="22"/>
      <c r="BO5075" s="22"/>
      <c r="BP5075" s="22"/>
      <c r="BQ5075" s="22"/>
      <c r="BR5075" s="22"/>
      <c r="BS5075" s="22"/>
      <c r="BT5075" s="22"/>
      <c r="BU5075" s="22"/>
      <c r="BV5075" s="22"/>
      <c r="BW5075" s="22"/>
      <c r="BX5075" s="22"/>
      <c r="BY5075" s="22"/>
      <c r="BZ5075" s="22"/>
      <c r="CA5075" s="22"/>
      <c r="CB5075" s="22"/>
      <c r="CC5075" s="22"/>
      <c r="CD5075" s="22"/>
      <c r="CE5075" s="22"/>
      <c r="CF5075" s="22"/>
      <c r="CG5075" s="22"/>
      <c r="CH5075" s="22"/>
      <c r="CI5075" s="22"/>
      <c r="CJ5075" s="22"/>
      <c r="CK5075" s="22"/>
      <c r="CL5075" s="22"/>
      <c r="CM5075" s="22"/>
      <c r="CN5075" s="22"/>
      <c r="CO5075" s="22"/>
    </row>
    <row r="5076" spans="1:93" s="2" customFormat="1" x14ac:dyDescent="0.3">
      <c r="A5076" s="73" t="s">
        <v>204</v>
      </c>
      <c r="B5076" s="73" t="s">
        <v>362</v>
      </c>
      <c r="C5076" s="67" t="s">
        <v>100</v>
      </c>
      <c r="D5076" s="67" t="s">
        <v>344</v>
      </c>
      <c r="E5076" s="73"/>
      <c r="F5076" s="73" t="s">
        <v>302</v>
      </c>
      <c r="G5076" s="73" t="s">
        <v>405</v>
      </c>
      <c r="H5076" s="73" t="s">
        <v>405</v>
      </c>
      <c r="I5076" s="73" t="s">
        <v>467</v>
      </c>
      <c r="J5076" s="123" t="str">
        <f t="shared" si="133"/>
        <v>Managed HGV (all diesel) Rigid (&gt;7.5 tonnes-17 tonnes) km</v>
      </c>
      <c r="K5076" s="120">
        <v>0.59201999999999999</v>
      </c>
      <c r="L5076" s="48"/>
      <c r="M5076" s="22"/>
      <c r="N5076" s="22"/>
      <c r="O5076" s="22"/>
      <c r="P5076" s="22"/>
      <c r="Q5076" s="22"/>
      <c r="R5076" s="22"/>
      <c r="S5076" s="22"/>
      <c r="T5076" s="2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c r="AQ5076" s="22"/>
      <c r="AR5076" s="22"/>
      <c r="AS5076" s="22"/>
      <c r="AT5076" s="22"/>
      <c r="AU5076" s="22"/>
      <c r="AV5076" s="22"/>
      <c r="AW5076" s="22"/>
      <c r="AX5076" s="22"/>
      <c r="AY5076" s="22"/>
      <c r="AZ5076" s="22"/>
      <c r="BA5076" s="22"/>
      <c r="BB5076" s="22"/>
      <c r="BC5076" s="22"/>
      <c r="BD5076" s="22"/>
      <c r="BE5076" s="22"/>
      <c r="BF5076" s="22"/>
      <c r="BG5076" s="22"/>
      <c r="BH5076" s="22"/>
      <c r="BI5076" s="22"/>
      <c r="BJ5076" s="22"/>
      <c r="BK5076" s="22"/>
      <c r="BL5076" s="22"/>
      <c r="BM5076" s="22"/>
      <c r="BN5076" s="22"/>
      <c r="BO5076" s="22"/>
      <c r="BP5076" s="22"/>
      <c r="BQ5076" s="22"/>
      <c r="BR5076" s="22"/>
      <c r="BS5076" s="22"/>
      <c r="BT5076" s="22"/>
      <c r="BU5076" s="22"/>
      <c r="BV5076" s="22"/>
      <c r="BW5076" s="22"/>
      <c r="BX5076" s="22"/>
      <c r="BY5076" s="22"/>
      <c r="BZ5076" s="22"/>
      <c r="CA5076" s="22"/>
      <c r="CB5076" s="22"/>
      <c r="CC5076" s="22"/>
      <c r="CD5076" s="22"/>
      <c r="CE5076" s="22"/>
      <c r="CF5076" s="22"/>
      <c r="CG5076" s="22"/>
      <c r="CH5076" s="22"/>
      <c r="CI5076" s="22"/>
      <c r="CJ5076" s="22"/>
      <c r="CK5076" s="22"/>
      <c r="CL5076" s="22"/>
      <c r="CM5076" s="22"/>
      <c r="CN5076" s="22"/>
      <c r="CO5076" s="22"/>
    </row>
    <row r="5077" spans="1:93" s="2" customFormat="1" x14ac:dyDescent="0.3">
      <c r="A5077" s="73" t="s">
        <v>204</v>
      </c>
      <c r="B5077" s="73" t="s">
        <v>362</v>
      </c>
      <c r="C5077" s="67" t="s">
        <v>100</v>
      </c>
      <c r="D5077" s="67" t="s">
        <v>344</v>
      </c>
      <c r="E5077" s="73"/>
      <c r="F5077" s="73" t="s">
        <v>302</v>
      </c>
      <c r="G5077" s="73" t="s">
        <v>405</v>
      </c>
      <c r="H5077" s="73" t="s">
        <v>405</v>
      </c>
      <c r="I5077" s="73" t="s">
        <v>468</v>
      </c>
      <c r="J5077" s="123" t="str">
        <f t="shared" si="133"/>
        <v>Managed HGV (all diesel) Rigid (&gt;7.5 tonnes-17 tonnes) km</v>
      </c>
      <c r="K5077" s="120">
        <v>6.7299999999999999E-3</v>
      </c>
      <c r="L5077" s="48"/>
      <c r="M5077" s="22"/>
      <c r="N5077" s="22"/>
      <c r="O5077" s="22"/>
      <c r="P5077" s="22"/>
      <c r="Q5077" s="22"/>
      <c r="R5077" s="22"/>
      <c r="S5077" s="22"/>
      <c r="T5077" s="22"/>
      <c r="U5077" s="22"/>
      <c r="V5077" s="22"/>
      <c r="W5077" s="22"/>
      <c r="X5077" s="22"/>
      <c r="Y5077" s="22"/>
      <c r="Z5077" s="22"/>
      <c r="AA5077" s="22"/>
      <c r="AB5077" s="22"/>
      <c r="AC5077" s="22"/>
      <c r="AD5077" s="22"/>
      <c r="AE5077" s="22"/>
      <c r="AF5077" s="22"/>
      <c r="AG5077" s="22"/>
      <c r="AH5077" s="22"/>
      <c r="AI5077" s="22"/>
      <c r="AJ5077" s="22"/>
      <c r="AK5077" s="22"/>
      <c r="AL5077" s="22"/>
      <c r="AM5077" s="22"/>
      <c r="AN5077" s="22"/>
      <c r="AO5077" s="22"/>
      <c r="AP5077" s="22"/>
      <c r="AQ5077" s="22"/>
      <c r="AR5077" s="22"/>
      <c r="AS5077" s="22"/>
      <c r="AT5077" s="22"/>
      <c r="AU5077" s="22"/>
      <c r="AV5077" s="22"/>
      <c r="AW5077" s="22"/>
      <c r="AX5077" s="22"/>
      <c r="AY5077" s="22"/>
      <c r="AZ5077" s="22"/>
      <c r="BA5077" s="22"/>
      <c r="BB5077" s="22"/>
      <c r="BC5077" s="22"/>
      <c r="BD5077" s="22"/>
      <c r="BE5077" s="22"/>
      <c r="BF5077" s="22"/>
      <c r="BG5077" s="22"/>
      <c r="BH5077" s="22"/>
      <c r="BI5077" s="22"/>
      <c r="BJ5077" s="22"/>
      <c r="BK5077" s="22"/>
      <c r="BL5077" s="22"/>
      <c r="BM5077" s="22"/>
      <c r="BN5077" s="22"/>
      <c r="BO5077" s="22"/>
      <c r="BP5077" s="22"/>
      <c r="BQ5077" s="22"/>
      <c r="BR5077" s="22"/>
      <c r="BS5077" s="22"/>
      <c r="BT5077" s="22"/>
      <c r="BU5077" s="22"/>
      <c r="BV5077" s="22"/>
      <c r="BW5077" s="22"/>
      <c r="BX5077" s="22"/>
      <c r="BY5077" s="22"/>
      <c r="BZ5077" s="22"/>
      <c r="CA5077" s="22"/>
      <c r="CB5077" s="22"/>
      <c r="CC5077" s="22"/>
      <c r="CD5077" s="22"/>
      <c r="CE5077" s="22"/>
      <c r="CF5077" s="22"/>
      <c r="CG5077" s="22"/>
      <c r="CH5077" s="22"/>
      <c r="CI5077" s="22"/>
      <c r="CJ5077" s="22"/>
      <c r="CK5077" s="22"/>
      <c r="CL5077" s="22"/>
      <c r="CM5077" s="22"/>
      <c r="CN5077" s="22"/>
      <c r="CO5077" s="22"/>
    </row>
    <row r="5078" spans="1:93" s="2" customFormat="1" x14ac:dyDescent="0.3">
      <c r="A5078" s="73" t="s">
        <v>204</v>
      </c>
      <c r="B5078" s="73" t="s">
        <v>362</v>
      </c>
      <c r="C5078" s="67" t="s">
        <v>100</v>
      </c>
      <c r="D5078" s="67" t="s">
        <v>323</v>
      </c>
      <c r="E5078" s="73"/>
      <c r="F5078" s="73" t="s">
        <v>48</v>
      </c>
      <c r="G5078" s="73" t="s">
        <v>405</v>
      </c>
      <c r="H5078" s="73" t="s">
        <v>405</v>
      </c>
      <c r="I5078" s="73" t="s">
        <v>465</v>
      </c>
      <c r="J5078" s="123" t="str">
        <f t="shared" si="133"/>
        <v>Managed HGV (all diesel) Rigid (&gt;17 tonnes) km</v>
      </c>
      <c r="K5078" s="120">
        <v>0.78691</v>
      </c>
      <c r="L5078" s="48"/>
      <c r="M5078" s="22"/>
      <c r="N5078" s="22"/>
      <c r="O5078" s="22"/>
      <c r="P5078" s="22"/>
      <c r="Q5078" s="22"/>
      <c r="R5078" s="22"/>
      <c r="S5078" s="22"/>
      <c r="T5078" s="2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c r="AQ5078" s="22"/>
      <c r="AR5078" s="22"/>
      <c r="AS5078" s="22"/>
      <c r="AT5078" s="22"/>
      <c r="AU5078" s="22"/>
      <c r="AV5078" s="22"/>
      <c r="AW5078" s="22"/>
      <c r="AX5078" s="22"/>
      <c r="AY5078" s="22"/>
      <c r="AZ5078" s="22"/>
      <c r="BA5078" s="22"/>
      <c r="BB5078" s="22"/>
      <c r="BC5078" s="22"/>
      <c r="BD5078" s="22"/>
      <c r="BE5078" s="22"/>
      <c r="BF5078" s="22"/>
      <c r="BG5078" s="22"/>
      <c r="BH5078" s="22"/>
      <c r="BI5078" s="22"/>
      <c r="BJ5078" s="22"/>
      <c r="BK5078" s="22"/>
      <c r="BL5078" s="22"/>
      <c r="BM5078" s="22"/>
      <c r="BN5078" s="22"/>
      <c r="BO5078" s="22"/>
      <c r="BP5078" s="22"/>
      <c r="BQ5078" s="22"/>
      <c r="BR5078" s="22"/>
      <c r="BS5078" s="22"/>
      <c r="BT5078" s="22"/>
      <c r="BU5078" s="22"/>
      <c r="BV5078" s="22"/>
      <c r="BW5078" s="22"/>
      <c r="BX5078" s="22"/>
      <c r="BY5078" s="22"/>
      <c r="BZ5078" s="22"/>
      <c r="CA5078" s="22"/>
      <c r="CB5078" s="22"/>
      <c r="CC5078" s="22"/>
      <c r="CD5078" s="22"/>
      <c r="CE5078" s="22"/>
      <c r="CF5078" s="22"/>
      <c r="CG5078" s="22"/>
      <c r="CH5078" s="22"/>
      <c r="CI5078" s="22"/>
      <c r="CJ5078" s="22"/>
      <c r="CK5078" s="22"/>
      <c r="CL5078" s="22"/>
      <c r="CM5078" s="22"/>
      <c r="CN5078" s="22"/>
      <c r="CO5078" s="22"/>
    </row>
    <row r="5079" spans="1:93" s="2" customFormat="1" x14ac:dyDescent="0.3">
      <c r="A5079" s="73" t="s">
        <v>204</v>
      </c>
      <c r="B5079" s="73" t="s">
        <v>362</v>
      </c>
      <c r="C5079" s="67" t="s">
        <v>100</v>
      </c>
      <c r="D5079" s="67" t="s">
        <v>323</v>
      </c>
      <c r="E5079" s="73"/>
      <c r="F5079" s="73" t="s">
        <v>48</v>
      </c>
      <c r="G5079" s="73" t="s">
        <v>405</v>
      </c>
      <c r="H5079" s="73" t="s">
        <v>405</v>
      </c>
      <c r="I5079" s="73" t="s">
        <v>466</v>
      </c>
      <c r="J5079" s="123" t="str">
        <f t="shared" si="133"/>
        <v>Managed HGV (all diesel) Rigid (&gt;17 tonnes) km</v>
      </c>
      <c r="K5079" s="120">
        <v>2.5000000000000001E-4</v>
      </c>
      <c r="L5079" s="48"/>
      <c r="M5079" s="22"/>
      <c r="N5079" s="22"/>
      <c r="O5079" s="22"/>
      <c r="P5079" s="22"/>
      <c r="Q5079" s="22"/>
      <c r="R5079" s="22"/>
      <c r="S5079" s="22"/>
      <c r="T5079" s="22"/>
      <c r="U5079" s="22"/>
      <c r="V5079" s="22"/>
      <c r="W5079" s="22"/>
      <c r="X5079" s="22"/>
      <c r="Y5079" s="22"/>
      <c r="Z5079" s="22"/>
      <c r="AA5079" s="22"/>
      <c r="AB5079" s="22"/>
      <c r="AC5079" s="22"/>
      <c r="AD5079" s="22"/>
      <c r="AE5079" s="22"/>
      <c r="AF5079" s="22"/>
      <c r="AG5079" s="22"/>
      <c r="AH5079" s="22"/>
      <c r="AI5079" s="22"/>
      <c r="AJ5079" s="22"/>
      <c r="AK5079" s="22"/>
      <c r="AL5079" s="22"/>
      <c r="AM5079" s="22"/>
      <c r="AN5079" s="22"/>
      <c r="AO5079" s="22"/>
      <c r="AP5079" s="22"/>
      <c r="AQ5079" s="22"/>
      <c r="AR5079" s="22"/>
      <c r="AS5079" s="22"/>
      <c r="AT5079" s="22"/>
      <c r="AU5079" s="22"/>
      <c r="AV5079" s="22"/>
      <c r="AW5079" s="22"/>
      <c r="AX5079" s="22"/>
      <c r="AY5079" s="22"/>
      <c r="AZ5079" s="22"/>
      <c r="BA5079" s="22"/>
      <c r="BB5079" s="22"/>
      <c r="BC5079" s="22"/>
      <c r="BD5079" s="22"/>
      <c r="BE5079" s="22"/>
      <c r="BF5079" s="22"/>
      <c r="BG5079" s="22"/>
      <c r="BH5079" s="22"/>
      <c r="BI5079" s="22"/>
      <c r="BJ5079" s="22"/>
      <c r="BK5079" s="22"/>
      <c r="BL5079" s="22"/>
      <c r="BM5079" s="22"/>
      <c r="BN5079" s="22"/>
      <c r="BO5079" s="22"/>
      <c r="BP5079" s="22"/>
      <c r="BQ5079" s="22"/>
      <c r="BR5079" s="22"/>
      <c r="BS5079" s="22"/>
      <c r="BT5079" s="22"/>
      <c r="BU5079" s="22"/>
      <c r="BV5079" s="22"/>
      <c r="BW5079" s="22"/>
      <c r="BX5079" s="22"/>
      <c r="BY5079" s="22"/>
      <c r="BZ5079" s="22"/>
      <c r="CA5079" s="22"/>
      <c r="CB5079" s="22"/>
      <c r="CC5079" s="22"/>
      <c r="CD5079" s="22"/>
      <c r="CE5079" s="22"/>
      <c r="CF5079" s="22"/>
      <c r="CG5079" s="22"/>
      <c r="CH5079" s="22"/>
      <c r="CI5079" s="22"/>
      <c r="CJ5079" s="22"/>
      <c r="CK5079" s="22"/>
      <c r="CL5079" s="22"/>
      <c r="CM5079" s="22"/>
      <c r="CN5079" s="22"/>
      <c r="CO5079" s="22"/>
    </row>
    <row r="5080" spans="1:93" s="2" customFormat="1" x14ac:dyDescent="0.3">
      <c r="A5080" s="73" t="s">
        <v>204</v>
      </c>
      <c r="B5080" s="73" t="s">
        <v>362</v>
      </c>
      <c r="C5080" s="67" t="s">
        <v>100</v>
      </c>
      <c r="D5080" s="67" t="s">
        <v>323</v>
      </c>
      <c r="E5080" s="73"/>
      <c r="F5080" s="73" t="s">
        <v>48</v>
      </c>
      <c r="G5080" s="73" t="s">
        <v>405</v>
      </c>
      <c r="H5080" s="73" t="s">
        <v>405</v>
      </c>
      <c r="I5080" s="73" t="s">
        <v>467</v>
      </c>
      <c r="J5080" s="123" t="str">
        <f t="shared" si="133"/>
        <v>Managed HGV (all diesel) Rigid (&gt;17 tonnes) km</v>
      </c>
      <c r="K5080" s="120">
        <v>0.77559999999999996</v>
      </c>
      <c r="L5080" s="48"/>
      <c r="M5080" s="22"/>
      <c r="N5080" s="22"/>
      <c r="O5080" s="22"/>
      <c r="P5080" s="22"/>
      <c r="Q5080" s="22"/>
      <c r="R5080" s="22"/>
      <c r="S5080" s="22"/>
      <c r="T5080" s="2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c r="AQ5080" s="22"/>
      <c r="AR5080" s="22"/>
      <c r="AS5080" s="22"/>
      <c r="AT5080" s="22"/>
      <c r="AU5080" s="22"/>
      <c r="AV5080" s="22"/>
      <c r="AW5080" s="22"/>
      <c r="AX5080" s="22"/>
      <c r="AY5080" s="22"/>
      <c r="AZ5080" s="22"/>
      <c r="BA5080" s="22"/>
      <c r="BB5080" s="22"/>
      <c r="BC5080" s="22"/>
      <c r="BD5080" s="22"/>
      <c r="BE5080" s="22"/>
      <c r="BF5080" s="22"/>
      <c r="BG5080" s="22"/>
      <c r="BH5080" s="22"/>
      <c r="BI5080" s="22"/>
      <c r="BJ5080" s="22"/>
      <c r="BK5080" s="22"/>
      <c r="BL5080" s="22"/>
      <c r="BM5080" s="22"/>
      <c r="BN5080" s="22"/>
      <c r="BO5080" s="22"/>
      <c r="BP5080" s="22"/>
      <c r="BQ5080" s="22"/>
      <c r="BR5080" s="22"/>
      <c r="BS5080" s="22"/>
      <c r="BT5080" s="22"/>
      <c r="BU5080" s="22"/>
      <c r="BV5080" s="22"/>
      <c r="BW5080" s="22"/>
      <c r="BX5080" s="22"/>
      <c r="BY5080" s="22"/>
      <c r="BZ5080" s="22"/>
      <c r="CA5080" s="22"/>
      <c r="CB5080" s="22"/>
      <c r="CC5080" s="22"/>
      <c r="CD5080" s="22"/>
      <c r="CE5080" s="22"/>
      <c r="CF5080" s="22"/>
      <c r="CG5080" s="22"/>
      <c r="CH5080" s="22"/>
      <c r="CI5080" s="22"/>
      <c r="CJ5080" s="22"/>
      <c r="CK5080" s="22"/>
      <c r="CL5080" s="22"/>
      <c r="CM5080" s="22"/>
      <c r="CN5080" s="22"/>
      <c r="CO5080" s="22"/>
    </row>
    <row r="5081" spans="1:93" s="2" customFormat="1" x14ac:dyDescent="0.3">
      <c r="A5081" s="73" t="s">
        <v>204</v>
      </c>
      <c r="B5081" s="73" t="s">
        <v>362</v>
      </c>
      <c r="C5081" s="67" t="s">
        <v>100</v>
      </c>
      <c r="D5081" s="67" t="s">
        <v>323</v>
      </c>
      <c r="E5081" s="73"/>
      <c r="F5081" s="73" t="s">
        <v>48</v>
      </c>
      <c r="G5081" s="73" t="s">
        <v>405</v>
      </c>
      <c r="H5081" s="73" t="s">
        <v>405</v>
      </c>
      <c r="I5081" s="73" t="s">
        <v>468</v>
      </c>
      <c r="J5081" s="123" t="str">
        <f t="shared" si="133"/>
        <v>Managed HGV (all diesel) Rigid (&gt;17 tonnes) km</v>
      </c>
      <c r="K5081" s="120">
        <v>1.106E-2</v>
      </c>
      <c r="L5081" s="48"/>
      <c r="M5081" s="22"/>
      <c r="N5081" s="22"/>
      <c r="O5081" s="22"/>
      <c r="P5081" s="22"/>
      <c r="Q5081" s="22"/>
      <c r="R5081" s="22"/>
      <c r="S5081" s="22"/>
      <c r="T5081" s="22"/>
      <c r="U5081" s="22"/>
      <c r="V5081" s="22"/>
      <c r="W5081" s="22"/>
      <c r="X5081" s="22"/>
      <c r="Y5081" s="22"/>
      <c r="Z5081" s="22"/>
      <c r="AA5081" s="22"/>
      <c r="AB5081" s="22"/>
      <c r="AC5081" s="22"/>
      <c r="AD5081" s="22"/>
      <c r="AE5081" s="22"/>
      <c r="AF5081" s="22"/>
      <c r="AG5081" s="22"/>
      <c r="AH5081" s="22"/>
      <c r="AI5081" s="22"/>
      <c r="AJ5081" s="22"/>
      <c r="AK5081" s="22"/>
      <c r="AL5081" s="22"/>
      <c r="AM5081" s="22"/>
      <c r="AN5081" s="22"/>
      <c r="AO5081" s="22"/>
      <c r="AP5081" s="22"/>
      <c r="AQ5081" s="22"/>
      <c r="AR5081" s="22"/>
      <c r="AS5081" s="22"/>
      <c r="AT5081" s="22"/>
      <c r="AU5081" s="22"/>
      <c r="AV5081" s="22"/>
      <c r="AW5081" s="22"/>
      <c r="AX5081" s="22"/>
      <c r="AY5081" s="22"/>
      <c r="AZ5081" s="22"/>
      <c r="BA5081" s="22"/>
      <c r="BB5081" s="22"/>
      <c r="BC5081" s="22"/>
      <c r="BD5081" s="22"/>
      <c r="BE5081" s="22"/>
      <c r="BF5081" s="22"/>
      <c r="BG5081" s="22"/>
      <c r="BH5081" s="22"/>
      <c r="BI5081" s="22"/>
      <c r="BJ5081" s="22"/>
      <c r="BK5081" s="22"/>
      <c r="BL5081" s="22"/>
      <c r="BM5081" s="22"/>
      <c r="BN5081" s="22"/>
      <c r="BO5081" s="22"/>
      <c r="BP5081" s="22"/>
      <c r="BQ5081" s="22"/>
      <c r="BR5081" s="22"/>
      <c r="BS5081" s="22"/>
      <c r="BT5081" s="22"/>
      <c r="BU5081" s="22"/>
      <c r="BV5081" s="22"/>
      <c r="BW5081" s="22"/>
      <c r="BX5081" s="22"/>
      <c r="BY5081" s="22"/>
      <c r="BZ5081" s="22"/>
      <c r="CA5081" s="22"/>
      <c r="CB5081" s="22"/>
      <c r="CC5081" s="22"/>
      <c r="CD5081" s="22"/>
      <c r="CE5081" s="22"/>
      <c r="CF5081" s="22"/>
      <c r="CG5081" s="22"/>
      <c r="CH5081" s="22"/>
      <c r="CI5081" s="22"/>
      <c r="CJ5081" s="22"/>
      <c r="CK5081" s="22"/>
      <c r="CL5081" s="22"/>
      <c r="CM5081" s="22"/>
      <c r="CN5081" s="22"/>
      <c r="CO5081" s="22"/>
    </row>
    <row r="5082" spans="1:93" s="2" customFormat="1" x14ac:dyDescent="0.3">
      <c r="A5082" s="73" t="s">
        <v>204</v>
      </c>
      <c r="B5082" s="73" t="s">
        <v>362</v>
      </c>
      <c r="C5082" s="67" t="s">
        <v>100</v>
      </c>
      <c r="D5082" s="67" t="s">
        <v>323</v>
      </c>
      <c r="E5082" s="73"/>
      <c r="F5082" s="73" t="s">
        <v>98</v>
      </c>
      <c r="G5082" s="73" t="s">
        <v>405</v>
      </c>
      <c r="H5082" s="73" t="s">
        <v>405</v>
      </c>
      <c r="I5082" s="73" t="s">
        <v>465</v>
      </c>
      <c r="J5082" s="123" t="str">
        <f t="shared" si="133"/>
        <v>Managed HGV (all diesel) Rigid (&gt;17 tonnes) km</v>
      </c>
      <c r="K5082" s="120">
        <v>0.95716999999999997</v>
      </c>
      <c r="L5082" s="48"/>
      <c r="M5082" s="22"/>
      <c r="N5082" s="22"/>
      <c r="O5082" s="22"/>
      <c r="P5082" s="22"/>
      <c r="Q5082" s="22"/>
      <c r="R5082" s="22"/>
      <c r="S5082" s="22"/>
      <c r="T5082" s="2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c r="AQ5082" s="22"/>
      <c r="AR5082" s="22"/>
      <c r="AS5082" s="22"/>
      <c r="AT5082" s="22"/>
      <c r="AU5082" s="22"/>
      <c r="AV5082" s="22"/>
      <c r="AW5082" s="22"/>
      <c r="AX5082" s="22"/>
      <c r="AY5082" s="22"/>
      <c r="AZ5082" s="22"/>
      <c r="BA5082" s="22"/>
      <c r="BB5082" s="22"/>
      <c r="BC5082" s="22"/>
      <c r="BD5082" s="22"/>
      <c r="BE5082" s="22"/>
      <c r="BF5082" s="22"/>
      <c r="BG5082" s="22"/>
      <c r="BH5082" s="22"/>
      <c r="BI5082" s="22"/>
      <c r="BJ5082" s="22"/>
      <c r="BK5082" s="22"/>
      <c r="BL5082" s="22"/>
      <c r="BM5082" s="22"/>
      <c r="BN5082" s="22"/>
      <c r="BO5082" s="22"/>
      <c r="BP5082" s="22"/>
      <c r="BQ5082" s="22"/>
      <c r="BR5082" s="22"/>
      <c r="BS5082" s="22"/>
      <c r="BT5082" s="22"/>
      <c r="BU5082" s="22"/>
      <c r="BV5082" s="22"/>
      <c r="BW5082" s="22"/>
      <c r="BX5082" s="22"/>
      <c r="BY5082" s="22"/>
      <c r="BZ5082" s="22"/>
      <c r="CA5082" s="22"/>
      <c r="CB5082" s="22"/>
      <c r="CC5082" s="22"/>
      <c r="CD5082" s="22"/>
      <c r="CE5082" s="22"/>
      <c r="CF5082" s="22"/>
      <c r="CG5082" s="22"/>
      <c r="CH5082" s="22"/>
      <c r="CI5082" s="22"/>
      <c r="CJ5082" s="22"/>
      <c r="CK5082" s="22"/>
      <c r="CL5082" s="22"/>
      <c r="CM5082" s="22"/>
      <c r="CN5082" s="22"/>
      <c r="CO5082" s="22"/>
    </row>
    <row r="5083" spans="1:93" s="2" customFormat="1" x14ac:dyDescent="0.3">
      <c r="A5083" s="73" t="s">
        <v>204</v>
      </c>
      <c r="B5083" s="73" t="s">
        <v>362</v>
      </c>
      <c r="C5083" s="67" t="s">
        <v>100</v>
      </c>
      <c r="D5083" s="67" t="s">
        <v>323</v>
      </c>
      <c r="E5083" s="73"/>
      <c r="F5083" s="73" t="s">
        <v>98</v>
      </c>
      <c r="G5083" s="73" t="s">
        <v>405</v>
      </c>
      <c r="H5083" s="73" t="s">
        <v>405</v>
      </c>
      <c r="I5083" s="73" t="s">
        <v>466</v>
      </c>
      <c r="J5083" s="123" t="str">
        <f t="shared" si="133"/>
        <v>Managed HGV (all diesel) Rigid (&gt;17 tonnes) km</v>
      </c>
      <c r="K5083" s="120">
        <v>2.5000000000000001E-4</v>
      </c>
      <c r="L5083" s="48"/>
      <c r="M5083" s="22"/>
      <c r="N5083" s="22"/>
      <c r="O5083" s="22"/>
      <c r="P5083" s="22"/>
      <c r="Q5083" s="22"/>
      <c r="R5083" s="22"/>
      <c r="S5083" s="22"/>
      <c r="T5083" s="22"/>
      <c r="U5083" s="22"/>
      <c r="V5083" s="22"/>
      <c r="W5083" s="22"/>
      <c r="X5083" s="22"/>
      <c r="Y5083" s="22"/>
      <c r="Z5083" s="22"/>
      <c r="AA5083" s="22"/>
      <c r="AB5083" s="22"/>
      <c r="AC5083" s="22"/>
      <c r="AD5083" s="22"/>
      <c r="AE5083" s="22"/>
      <c r="AF5083" s="22"/>
      <c r="AG5083" s="22"/>
      <c r="AH5083" s="22"/>
      <c r="AI5083" s="22"/>
      <c r="AJ5083" s="22"/>
      <c r="AK5083" s="22"/>
      <c r="AL5083" s="22"/>
      <c r="AM5083" s="22"/>
      <c r="AN5083" s="22"/>
      <c r="AO5083" s="22"/>
      <c r="AP5083" s="22"/>
      <c r="AQ5083" s="22"/>
      <c r="AR5083" s="22"/>
      <c r="AS5083" s="22"/>
      <c r="AT5083" s="22"/>
      <c r="AU5083" s="22"/>
      <c r="AV5083" s="22"/>
      <c r="AW5083" s="22"/>
      <c r="AX5083" s="22"/>
      <c r="AY5083" s="22"/>
      <c r="AZ5083" s="22"/>
      <c r="BA5083" s="22"/>
      <c r="BB5083" s="22"/>
      <c r="BC5083" s="22"/>
      <c r="BD5083" s="22"/>
      <c r="BE5083" s="22"/>
      <c r="BF5083" s="22"/>
      <c r="BG5083" s="22"/>
      <c r="BH5083" s="22"/>
      <c r="BI5083" s="22"/>
      <c r="BJ5083" s="22"/>
      <c r="BK5083" s="22"/>
      <c r="BL5083" s="22"/>
      <c r="BM5083" s="22"/>
      <c r="BN5083" s="22"/>
      <c r="BO5083" s="22"/>
      <c r="BP5083" s="22"/>
      <c r="BQ5083" s="22"/>
      <c r="BR5083" s="22"/>
      <c r="BS5083" s="22"/>
      <c r="BT5083" s="22"/>
      <c r="BU5083" s="22"/>
      <c r="BV5083" s="22"/>
      <c r="BW5083" s="22"/>
      <c r="BX5083" s="22"/>
      <c r="BY5083" s="22"/>
      <c r="BZ5083" s="22"/>
      <c r="CA5083" s="22"/>
      <c r="CB5083" s="22"/>
      <c r="CC5083" s="22"/>
      <c r="CD5083" s="22"/>
      <c r="CE5083" s="22"/>
      <c r="CF5083" s="22"/>
      <c r="CG5083" s="22"/>
      <c r="CH5083" s="22"/>
      <c r="CI5083" s="22"/>
      <c r="CJ5083" s="22"/>
      <c r="CK5083" s="22"/>
      <c r="CL5083" s="22"/>
      <c r="CM5083" s="22"/>
      <c r="CN5083" s="22"/>
      <c r="CO5083" s="22"/>
    </row>
    <row r="5084" spans="1:93" s="2" customFormat="1" x14ac:dyDescent="0.3">
      <c r="A5084" s="73" t="s">
        <v>204</v>
      </c>
      <c r="B5084" s="73" t="s">
        <v>362</v>
      </c>
      <c r="C5084" s="67" t="s">
        <v>100</v>
      </c>
      <c r="D5084" s="67" t="s">
        <v>323</v>
      </c>
      <c r="E5084" s="73"/>
      <c r="F5084" s="73" t="s">
        <v>98</v>
      </c>
      <c r="G5084" s="73" t="s">
        <v>405</v>
      </c>
      <c r="H5084" s="73" t="s">
        <v>405</v>
      </c>
      <c r="I5084" s="73" t="s">
        <v>467</v>
      </c>
      <c r="J5084" s="123" t="str">
        <f t="shared" si="133"/>
        <v>Managed HGV (all diesel) Rigid (&gt;17 tonnes) km</v>
      </c>
      <c r="K5084" s="120">
        <v>0.94586000000000003</v>
      </c>
      <c r="L5084" s="48"/>
      <c r="M5084" s="22"/>
      <c r="N5084" s="22"/>
      <c r="O5084" s="22"/>
      <c r="P5084" s="22"/>
      <c r="Q5084" s="22"/>
      <c r="R5084" s="22"/>
      <c r="S5084" s="22"/>
      <c r="T5084" s="2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c r="AQ5084" s="22"/>
      <c r="AR5084" s="22"/>
      <c r="AS5084" s="22"/>
      <c r="AT5084" s="22"/>
      <c r="AU5084" s="22"/>
      <c r="AV5084" s="22"/>
      <c r="AW5084" s="22"/>
      <c r="AX5084" s="22"/>
      <c r="AY5084" s="22"/>
      <c r="AZ5084" s="22"/>
      <c r="BA5084" s="22"/>
      <c r="BB5084" s="22"/>
      <c r="BC5084" s="22"/>
      <c r="BD5084" s="22"/>
      <c r="BE5084" s="22"/>
      <c r="BF5084" s="22"/>
      <c r="BG5084" s="22"/>
      <c r="BH5084" s="22"/>
      <c r="BI5084" s="22"/>
      <c r="BJ5084" s="22"/>
      <c r="BK5084" s="22"/>
      <c r="BL5084" s="22"/>
      <c r="BM5084" s="22"/>
      <c r="BN5084" s="22"/>
      <c r="BO5084" s="22"/>
      <c r="BP5084" s="22"/>
      <c r="BQ5084" s="22"/>
      <c r="BR5084" s="22"/>
      <c r="BS5084" s="22"/>
      <c r="BT5084" s="22"/>
      <c r="BU5084" s="22"/>
      <c r="BV5084" s="22"/>
      <c r="BW5084" s="22"/>
      <c r="BX5084" s="22"/>
      <c r="BY5084" s="22"/>
      <c r="BZ5084" s="22"/>
      <c r="CA5084" s="22"/>
      <c r="CB5084" s="22"/>
      <c r="CC5084" s="22"/>
      <c r="CD5084" s="22"/>
      <c r="CE5084" s="22"/>
      <c r="CF5084" s="22"/>
      <c r="CG5084" s="22"/>
      <c r="CH5084" s="22"/>
      <c r="CI5084" s="22"/>
      <c r="CJ5084" s="22"/>
      <c r="CK5084" s="22"/>
      <c r="CL5084" s="22"/>
      <c r="CM5084" s="22"/>
      <c r="CN5084" s="22"/>
      <c r="CO5084" s="22"/>
    </row>
    <row r="5085" spans="1:93" s="2" customFormat="1" x14ac:dyDescent="0.3">
      <c r="A5085" s="73" t="s">
        <v>204</v>
      </c>
      <c r="B5085" s="73" t="s">
        <v>362</v>
      </c>
      <c r="C5085" s="67" t="s">
        <v>100</v>
      </c>
      <c r="D5085" s="67" t="s">
        <v>323</v>
      </c>
      <c r="E5085" s="73"/>
      <c r="F5085" s="73" t="s">
        <v>98</v>
      </c>
      <c r="G5085" s="73" t="s">
        <v>405</v>
      </c>
      <c r="H5085" s="73" t="s">
        <v>405</v>
      </c>
      <c r="I5085" s="73" t="s">
        <v>468</v>
      </c>
      <c r="J5085" s="123" t="str">
        <f t="shared" si="133"/>
        <v>Managed HGV (all diesel) Rigid (&gt;17 tonnes) km</v>
      </c>
      <c r="K5085" s="120">
        <v>1.106E-2</v>
      </c>
      <c r="L5085" s="48"/>
      <c r="M5085" s="22"/>
      <c r="N5085" s="22"/>
      <c r="O5085" s="22"/>
      <c r="P5085" s="22"/>
      <c r="Q5085" s="22"/>
      <c r="R5085" s="22"/>
      <c r="S5085" s="22"/>
      <c r="T5085" s="22"/>
      <c r="U5085" s="22"/>
      <c r="V5085" s="22"/>
      <c r="W5085" s="22"/>
      <c r="X5085" s="22"/>
      <c r="Y5085" s="22"/>
      <c r="Z5085" s="22"/>
      <c r="AA5085" s="22"/>
      <c r="AB5085" s="22"/>
      <c r="AC5085" s="22"/>
      <c r="AD5085" s="22"/>
      <c r="AE5085" s="22"/>
      <c r="AF5085" s="22"/>
      <c r="AG5085" s="22"/>
      <c r="AH5085" s="22"/>
      <c r="AI5085" s="22"/>
      <c r="AJ5085" s="22"/>
      <c r="AK5085" s="22"/>
      <c r="AL5085" s="22"/>
      <c r="AM5085" s="22"/>
      <c r="AN5085" s="22"/>
      <c r="AO5085" s="22"/>
      <c r="AP5085" s="22"/>
      <c r="AQ5085" s="22"/>
      <c r="AR5085" s="22"/>
      <c r="AS5085" s="22"/>
      <c r="AT5085" s="22"/>
      <c r="AU5085" s="22"/>
      <c r="AV5085" s="22"/>
      <c r="AW5085" s="22"/>
      <c r="AX5085" s="22"/>
      <c r="AY5085" s="22"/>
      <c r="AZ5085" s="22"/>
      <c r="BA5085" s="22"/>
      <c r="BB5085" s="22"/>
      <c r="BC5085" s="22"/>
      <c r="BD5085" s="22"/>
      <c r="BE5085" s="22"/>
      <c r="BF5085" s="22"/>
      <c r="BG5085" s="22"/>
      <c r="BH5085" s="22"/>
      <c r="BI5085" s="22"/>
      <c r="BJ5085" s="22"/>
      <c r="BK5085" s="22"/>
      <c r="BL5085" s="22"/>
      <c r="BM5085" s="22"/>
      <c r="BN5085" s="22"/>
      <c r="BO5085" s="22"/>
      <c r="BP5085" s="22"/>
      <c r="BQ5085" s="22"/>
      <c r="BR5085" s="22"/>
      <c r="BS5085" s="22"/>
      <c r="BT5085" s="22"/>
      <c r="BU5085" s="22"/>
      <c r="BV5085" s="22"/>
      <c r="BW5085" s="22"/>
      <c r="BX5085" s="22"/>
      <c r="BY5085" s="22"/>
      <c r="BZ5085" s="22"/>
      <c r="CA5085" s="22"/>
      <c r="CB5085" s="22"/>
      <c r="CC5085" s="22"/>
      <c r="CD5085" s="22"/>
      <c r="CE5085" s="22"/>
      <c r="CF5085" s="22"/>
      <c r="CG5085" s="22"/>
      <c r="CH5085" s="22"/>
      <c r="CI5085" s="22"/>
      <c r="CJ5085" s="22"/>
      <c r="CK5085" s="22"/>
      <c r="CL5085" s="22"/>
      <c r="CM5085" s="22"/>
      <c r="CN5085" s="22"/>
      <c r="CO5085" s="22"/>
    </row>
    <row r="5086" spans="1:93" s="2" customFormat="1" x14ac:dyDescent="0.3">
      <c r="A5086" s="73" t="s">
        <v>204</v>
      </c>
      <c r="B5086" s="73" t="s">
        <v>362</v>
      </c>
      <c r="C5086" s="67" t="s">
        <v>100</v>
      </c>
      <c r="D5086" s="67" t="s">
        <v>323</v>
      </c>
      <c r="E5086" s="73"/>
      <c r="F5086" s="73" t="s">
        <v>2</v>
      </c>
      <c r="G5086" s="73" t="s">
        <v>405</v>
      </c>
      <c r="H5086" s="73" t="s">
        <v>405</v>
      </c>
      <c r="I5086" s="73" t="s">
        <v>465</v>
      </c>
      <c r="J5086" s="123" t="str">
        <f t="shared" si="133"/>
        <v>Managed HGV (all diesel) Rigid (&gt;17 tonnes) km</v>
      </c>
      <c r="K5086" s="120">
        <v>1.1274200000000001</v>
      </c>
      <c r="L5086" s="48"/>
      <c r="M5086" s="22"/>
      <c r="N5086" s="22"/>
      <c r="O5086" s="22"/>
      <c r="P5086" s="22"/>
      <c r="Q5086" s="22"/>
      <c r="R5086" s="22"/>
      <c r="S5086" s="22"/>
      <c r="T5086" s="2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c r="AQ5086" s="22"/>
      <c r="AR5086" s="22"/>
      <c r="AS5086" s="22"/>
      <c r="AT5086" s="22"/>
      <c r="AU5086" s="22"/>
      <c r="AV5086" s="22"/>
      <c r="AW5086" s="22"/>
      <c r="AX5086" s="22"/>
      <c r="AY5086" s="22"/>
      <c r="AZ5086" s="22"/>
      <c r="BA5086" s="22"/>
      <c r="BB5086" s="22"/>
      <c r="BC5086" s="22"/>
      <c r="BD5086" s="22"/>
      <c r="BE5086" s="22"/>
      <c r="BF5086" s="22"/>
      <c r="BG5086" s="22"/>
      <c r="BH5086" s="22"/>
      <c r="BI5086" s="22"/>
      <c r="BJ5086" s="22"/>
      <c r="BK5086" s="22"/>
      <c r="BL5086" s="22"/>
      <c r="BM5086" s="22"/>
      <c r="BN5086" s="22"/>
      <c r="BO5086" s="22"/>
      <c r="BP5086" s="22"/>
      <c r="BQ5086" s="22"/>
      <c r="BR5086" s="22"/>
      <c r="BS5086" s="22"/>
      <c r="BT5086" s="22"/>
      <c r="BU5086" s="22"/>
      <c r="BV5086" s="22"/>
      <c r="BW5086" s="22"/>
      <c r="BX5086" s="22"/>
      <c r="BY5086" s="22"/>
      <c r="BZ5086" s="22"/>
      <c r="CA5086" s="22"/>
      <c r="CB5086" s="22"/>
      <c r="CC5086" s="22"/>
      <c r="CD5086" s="22"/>
      <c r="CE5086" s="22"/>
      <c r="CF5086" s="22"/>
      <c r="CG5086" s="22"/>
      <c r="CH5086" s="22"/>
      <c r="CI5086" s="22"/>
      <c r="CJ5086" s="22"/>
      <c r="CK5086" s="22"/>
      <c r="CL5086" s="22"/>
      <c r="CM5086" s="22"/>
      <c r="CN5086" s="22"/>
      <c r="CO5086" s="22"/>
    </row>
    <row r="5087" spans="1:93" s="2" customFormat="1" x14ac:dyDescent="0.3">
      <c r="A5087" s="73" t="s">
        <v>204</v>
      </c>
      <c r="B5087" s="73" t="s">
        <v>362</v>
      </c>
      <c r="C5087" s="67" t="s">
        <v>100</v>
      </c>
      <c r="D5087" s="67" t="s">
        <v>323</v>
      </c>
      <c r="E5087" s="73"/>
      <c r="F5087" s="73" t="s">
        <v>2</v>
      </c>
      <c r="G5087" s="73" t="s">
        <v>405</v>
      </c>
      <c r="H5087" s="73" t="s">
        <v>405</v>
      </c>
      <c r="I5087" s="73" t="s">
        <v>466</v>
      </c>
      <c r="J5087" s="123" t="str">
        <f t="shared" si="133"/>
        <v>Managed HGV (all diesel) Rigid (&gt;17 tonnes) km</v>
      </c>
      <c r="K5087" s="120">
        <v>2.5000000000000001E-4</v>
      </c>
      <c r="L5087" s="48"/>
      <c r="M5087" s="22"/>
      <c r="N5087" s="22"/>
      <c r="O5087" s="22"/>
      <c r="P5087" s="22"/>
      <c r="Q5087" s="22"/>
      <c r="R5087" s="22"/>
      <c r="S5087" s="22"/>
      <c r="T5087" s="22"/>
      <c r="U5087" s="22"/>
      <c r="V5087" s="22"/>
      <c r="W5087" s="22"/>
      <c r="X5087" s="22"/>
      <c r="Y5087" s="22"/>
      <c r="Z5087" s="22"/>
      <c r="AA5087" s="22"/>
      <c r="AB5087" s="22"/>
      <c r="AC5087" s="22"/>
      <c r="AD5087" s="22"/>
      <c r="AE5087" s="22"/>
      <c r="AF5087" s="22"/>
      <c r="AG5087" s="22"/>
      <c r="AH5087" s="22"/>
      <c r="AI5087" s="22"/>
      <c r="AJ5087" s="22"/>
      <c r="AK5087" s="22"/>
      <c r="AL5087" s="22"/>
      <c r="AM5087" s="22"/>
      <c r="AN5087" s="22"/>
      <c r="AO5087" s="22"/>
      <c r="AP5087" s="22"/>
      <c r="AQ5087" s="22"/>
      <c r="AR5087" s="22"/>
      <c r="AS5087" s="22"/>
      <c r="AT5087" s="22"/>
      <c r="AU5087" s="22"/>
      <c r="AV5087" s="22"/>
      <c r="AW5087" s="22"/>
      <c r="AX5087" s="22"/>
      <c r="AY5087" s="22"/>
      <c r="AZ5087" s="22"/>
      <c r="BA5087" s="22"/>
      <c r="BB5087" s="22"/>
      <c r="BC5087" s="22"/>
      <c r="BD5087" s="22"/>
      <c r="BE5087" s="22"/>
      <c r="BF5087" s="22"/>
      <c r="BG5087" s="22"/>
      <c r="BH5087" s="22"/>
      <c r="BI5087" s="22"/>
      <c r="BJ5087" s="22"/>
      <c r="BK5087" s="22"/>
      <c r="BL5087" s="22"/>
      <c r="BM5087" s="22"/>
      <c r="BN5087" s="22"/>
      <c r="BO5087" s="22"/>
      <c r="BP5087" s="22"/>
      <c r="BQ5087" s="22"/>
      <c r="BR5087" s="22"/>
      <c r="BS5087" s="22"/>
      <c r="BT5087" s="22"/>
      <c r="BU5087" s="22"/>
      <c r="BV5087" s="22"/>
      <c r="BW5087" s="22"/>
      <c r="BX5087" s="22"/>
      <c r="BY5087" s="22"/>
      <c r="BZ5087" s="22"/>
      <c r="CA5087" s="22"/>
      <c r="CB5087" s="22"/>
      <c r="CC5087" s="22"/>
      <c r="CD5087" s="22"/>
      <c r="CE5087" s="22"/>
      <c r="CF5087" s="22"/>
      <c r="CG5087" s="22"/>
      <c r="CH5087" s="22"/>
      <c r="CI5087" s="22"/>
      <c r="CJ5087" s="22"/>
      <c r="CK5087" s="22"/>
      <c r="CL5087" s="22"/>
      <c r="CM5087" s="22"/>
      <c r="CN5087" s="22"/>
      <c r="CO5087" s="22"/>
    </row>
    <row r="5088" spans="1:93" s="2" customFormat="1" x14ac:dyDescent="0.3">
      <c r="A5088" s="73" t="s">
        <v>204</v>
      </c>
      <c r="B5088" s="73" t="s">
        <v>362</v>
      </c>
      <c r="C5088" s="67" t="s">
        <v>100</v>
      </c>
      <c r="D5088" s="67" t="s">
        <v>323</v>
      </c>
      <c r="E5088" s="73"/>
      <c r="F5088" s="73" t="s">
        <v>2</v>
      </c>
      <c r="G5088" s="73" t="s">
        <v>405</v>
      </c>
      <c r="H5088" s="73" t="s">
        <v>405</v>
      </c>
      <c r="I5088" s="73" t="s">
        <v>467</v>
      </c>
      <c r="J5088" s="123" t="str">
        <f t="shared" si="133"/>
        <v>Managed HGV (all diesel) Rigid (&gt;17 tonnes) km</v>
      </c>
      <c r="K5088" s="120">
        <v>1.1161099999999999</v>
      </c>
      <c r="L5088" s="48"/>
      <c r="M5088" s="22"/>
      <c r="N5088" s="22"/>
      <c r="O5088" s="22"/>
      <c r="P5088" s="22"/>
      <c r="Q5088" s="22"/>
      <c r="R5088" s="22"/>
      <c r="S5088" s="22"/>
      <c r="T5088" s="2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c r="AQ5088" s="22"/>
      <c r="AR5088" s="22"/>
      <c r="AS5088" s="22"/>
      <c r="AT5088" s="22"/>
      <c r="AU5088" s="22"/>
      <c r="AV5088" s="22"/>
      <c r="AW5088" s="22"/>
      <c r="AX5088" s="22"/>
      <c r="AY5088" s="22"/>
      <c r="AZ5088" s="22"/>
      <c r="BA5088" s="22"/>
      <c r="BB5088" s="22"/>
      <c r="BC5088" s="22"/>
      <c r="BD5088" s="22"/>
      <c r="BE5088" s="22"/>
      <c r="BF5088" s="22"/>
      <c r="BG5088" s="22"/>
      <c r="BH5088" s="22"/>
      <c r="BI5088" s="22"/>
      <c r="BJ5088" s="22"/>
      <c r="BK5088" s="22"/>
      <c r="BL5088" s="22"/>
      <c r="BM5088" s="22"/>
      <c r="BN5088" s="22"/>
      <c r="BO5088" s="22"/>
      <c r="BP5088" s="22"/>
      <c r="BQ5088" s="22"/>
      <c r="BR5088" s="22"/>
      <c r="BS5088" s="22"/>
      <c r="BT5088" s="22"/>
      <c r="BU5088" s="22"/>
      <c r="BV5088" s="22"/>
      <c r="BW5088" s="22"/>
      <c r="BX5088" s="22"/>
      <c r="BY5088" s="22"/>
      <c r="BZ5088" s="22"/>
      <c r="CA5088" s="22"/>
      <c r="CB5088" s="22"/>
      <c r="CC5088" s="22"/>
      <c r="CD5088" s="22"/>
      <c r="CE5088" s="22"/>
      <c r="CF5088" s="22"/>
      <c r="CG5088" s="22"/>
      <c r="CH5088" s="22"/>
      <c r="CI5088" s="22"/>
      <c r="CJ5088" s="22"/>
      <c r="CK5088" s="22"/>
      <c r="CL5088" s="22"/>
      <c r="CM5088" s="22"/>
      <c r="CN5088" s="22"/>
      <c r="CO5088" s="22"/>
    </row>
    <row r="5089" spans="1:93" s="2" customFormat="1" x14ac:dyDescent="0.3">
      <c r="A5089" s="73" t="s">
        <v>204</v>
      </c>
      <c r="B5089" s="73" t="s">
        <v>362</v>
      </c>
      <c r="C5089" s="67" t="s">
        <v>100</v>
      </c>
      <c r="D5089" s="67" t="s">
        <v>323</v>
      </c>
      <c r="E5089" s="73"/>
      <c r="F5089" s="73" t="s">
        <v>2</v>
      </c>
      <c r="G5089" s="73" t="s">
        <v>405</v>
      </c>
      <c r="H5089" s="73" t="s">
        <v>405</v>
      </c>
      <c r="I5089" s="73" t="s">
        <v>468</v>
      </c>
      <c r="J5089" s="123" t="str">
        <f t="shared" si="133"/>
        <v>Managed HGV (all diesel) Rigid (&gt;17 tonnes) km</v>
      </c>
      <c r="K5089" s="120">
        <v>1.106E-2</v>
      </c>
      <c r="L5089" s="48"/>
      <c r="M5089" s="22"/>
      <c r="N5089" s="22"/>
      <c r="O5089" s="22"/>
      <c r="P5089" s="22"/>
      <c r="Q5089" s="22"/>
      <c r="R5089" s="22"/>
      <c r="S5089" s="22"/>
      <c r="T5089" s="22"/>
      <c r="U5089" s="22"/>
      <c r="V5089" s="22"/>
      <c r="W5089" s="22"/>
      <c r="X5089" s="22"/>
      <c r="Y5089" s="22"/>
      <c r="Z5089" s="22"/>
      <c r="AA5089" s="22"/>
      <c r="AB5089" s="22"/>
      <c r="AC5089" s="22"/>
      <c r="AD5089" s="22"/>
      <c r="AE5089" s="22"/>
      <c r="AF5089" s="22"/>
      <c r="AG5089" s="22"/>
      <c r="AH5089" s="22"/>
      <c r="AI5089" s="22"/>
      <c r="AJ5089" s="22"/>
      <c r="AK5089" s="22"/>
      <c r="AL5089" s="22"/>
      <c r="AM5089" s="22"/>
      <c r="AN5089" s="22"/>
      <c r="AO5089" s="22"/>
      <c r="AP5089" s="22"/>
      <c r="AQ5089" s="22"/>
      <c r="AR5089" s="22"/>
      <c r="AS5089" s="22"/>
      <c r="AT5089" s="22"/>
      <c r="AU5089" s="22"/>
      <c r="AV5089" s="22"/>
      <c r="AW5089" s="22"/>
      <c r="AX5089" s="22"/>
      <c r="AY5089" s="22"/>
      <c r="AZ5089" s="22"/>
      <c r="BA5089" s="22"/>
      <c r="BB5089" s="22"/>
      <c r="BC5089" s="22"/>
      <c r="BD5089" s="22"/>
      <c r="BE5089" s="22"/>
      <c r="BF5089" s="22"/>
      <c r="BG5089" s="22"/>
      <c r="BH5089" s="22"/>
      <c r="BI5089" s="22"/>
      <c r="BJ5089" s="22"/>
      <c r="BK5089" s="22"/>
      <c r="BL5089" s="22"/>
      <c r="BM5089" s="22"/>
      <c r="BN5089" s="22"/>
      <c r="BO5089" s="22"/>
      <c r="BP5089" s="22"/>
      <c r="BQ5089" s="22"/>
      <c r="BR5089" s="22"/>
      <c r="BS5089" s="22"/>
      <c r="BT5089" s="22"/>
      <c r="BU5089" s="22"/>
      <c r="BV5089" s="22"/>
      <c r="BW5089" s="22"/>
      <c r="BX5089" s="22"/>
      <c r="BY5089" s="22"/>
      <c r="BZ5089" s="22"/>
      <c r="CA5089" s="22"/>
      <c r="CB5089" s="22"/>
      <c r="CC5089" s="22"/>
      <c r="CD5089" s="22"/>
      <c r="CE5089" s="22"/>
      <c r="CF5089" s="22"/>
      <c r="CG5089" s="22"/>
      <c r="CH5089" s="22"/>
      <c r="CI5089" s="22"/>
      <c r="CJ5089" s="22"/>
      <c r="CK5089" s="22"/>
      <c r="CL5089" s="22"/>
      <c r="CM5089" s="22"/>
      <c r="CN5089" s="22"/>
      <c r="CO5089" s="22"/>
    </row>
    <row r="5090" spans="1:93" s="2" customFormat="1" x14ac:dyDescent="0.3">
      <c r="A5090" s="73" t="s">
        <v>204</v>
      </c>
      <c r="B5090" s="73" t="s">
        <v>362</v>
      </c>
      <c r="C5090" s="67" t="s">
        <v>100</v>
      </c>
      <c r="D5090" s="67" t="s">
        <v>323</v>
      </c>
      <c r="E5090" s="73"/>
      <c r="F5090" s="73" t="s">
        <v>302</v>
      </c>
      <c r="G5090" s="73" t="s">
        <v>405</v>
      </c>
      <c r="H5090" s="73" t="s">
        <v>405</v>
      </c>
      <c r="I5090" s="73" t="s">
        <v>465</v>
      </c>
      <c r="J5090" s="123" t="str">
        <f t="shared" si="133"/>
        <v>Managed HGV (all diesel) Rigid (&gt;17 tonnes) km</v>
      </c>
      <c r="K5090" s="120">
        <v>0.98243999999999998</v>
      </c>
      <c r="L5090" s="48"/>
      <c r="M5090" s="22"/>
      <c r="N5090" s="22"/>
      <c r="O5090" s="22"/>
      <c r="P5090" s="22"/>
      <c r="Q5090" s="22"/>
      <c r="R5090" s="22"/>
      <c r="S5090" s="22"/>
      <c r="T5090" s="2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c r="AQ5090" s="22"/>
      <c r="AR5090" s="22"/>
      <c r="AS5090" s="22"/>
      <c r="AT5090" s="22"/>
      <c r="AU5090" s="22"/>
      <c r="AV5090" s="22"/>
      <c r="AW5090" s="22"/>
      <c r="AX5090" s="22"/>
      <c r="AY5090" s="22"/>
      <c r="AZ5090" s="22"/>
      <c r="BA5090" s="22"/>
      <c r="BB5090" s="22"/>
      <c r="BC5090" s="22"/>
      <c r="BD5090" s="22"/>
      <c r="BE5090" s="22"/>
      <c r="BF5090" s="22"/>
      <c r="BG5090" s="22"/>
      <c r="BH5090" s="22"/>
      <c r="BI5090" s="22"/>
      <c r="BJ5090" s="22"/>
      <c r="BK5090" s="22"/>
      <c r="BL5090" s="22"/>
      <c r="BM5090" s="22"/>
      <c r="BN5090" s="22"/>
      <c r="BO5090" s="22"/>
      <c r="BP5090" s="22"/>
      <c r="BQ5090" s="22"/>
      <c r="BR5090" s="22"/>
      <c r="BS5090" s="22"/>
      <c r="BT5090" s="22"/>
      <c r="BU5090" s="22"/>
      <c r="BV5090" s="22"/>
      <c r="BW5090" s="22"/>
      <c r="BX5090" s="22"/>
      <c r="BY5090" s="22"/>
      <c r="BZ5090" s="22"/>
      <c r="CA5090" s="22"/>
      <c r="CB5090" s="22"/>
      <c r="CC5090" s="22"/>
      <c r="CD5090" s="22"/>
      <c r="CE5090" s="22"/>
      <c r="CF5090" s="22"/>
      <c r="CG5090" s="22"/>
      <c r="CH5090" s="22"/>
      <c r="CI5090" s="22"/>
      <c r="CJ5090" s="22"/>
      <c r="CK5090" s="22"/>
      <c r="CL5090" s="22"/>
      <c r="CM5090" s="22"/>
      <c r="CN5090" s="22"/>
      <c r="CO5090" s="22"/>
    </row>
    <row r="5091" spans="1:93" s="2" customFormat="1" x14ac:dyDescent="0.3">
      <c r="A5091" s="73" t="s">
        <v>204</v>
      </c>
      <c r="B5091" s="73" t="s">
        <v>362</v>
      </c>
      <c r="C5091" s="67" t="s">
        <v>100</v>
      </c>
      <c r="D5091" s="67" t="s">
        <v>323</v>
      </c>
      <c r="E5091" s="73"/>
      <c r="F5091" s="73" t="s">
        <v>302</v>
      </c>
      <c r="G5091" s="73" t="s">
        <v>405</v>
      </c>
      <c r="H5091" s="73" t="s">
        <v>405</v>
      </c>
      <c r="I5091" s="73" t="s">
        <v>466</v>
      </c>
      <c r="J5091" s="123" t="str">
        <f t="shared" si="133"/>
        <v>Managed HGV (all diesel) Rigid (&gt;17 tonnes) km</v>
      </c>
      <c r="K5091" s="120">
        <v>2.5000000000000001E-4</v>
      </c>
      <c r="L5091" s="48"/>
      <c r="M5091" s="22"/>
      <c r="N5091" s="22"/>
      <c r="O5091" s="22"/>
      <c r="P5091" s="22"/>
      <c r="Q5091" s="22"/>
      <c r="R5091" s="22"/>
      <c r="S5091" s="22"/>
      <c r="T5091" s="22"/>
      <c r="U5091" s="22"/>
      <c r="V5091" s="22"/>
      <c r="W5091" s="22"/>
      <c r="X5091" s="22"/>
      <c r="Y5091" s="22"/>
      <c r="Z5091" s="22"/>
      <c r="AA5091" s="22"/>
      <c r="AB5091" s="22"/>
      <c r="AC5091" s="22"/>
      <c r="AD5091" s="22"/>
      <c r="AE5091" s="22"/>
      <c r="AF5091" s="22"/>
      <c r="AG5091" s="22"/>
      <c r="AH5091" s="22"/>
      <c r="AI5091" s="22"/>
      <c r="AJ5091" s="22"/>
      <c r="AK5091" s="22"/>
      <c r="AL5091" s="22"/>
      <c r="AM5091" s="22"/>
      <c r="AN5091" s="22"/>
      <c r="AO5091" s="22"/>
      <c r="AP5091" s="22"/>
      <c r="AQ5091" s="22"/>
      <c r="AR5091" s="22"/>
      <c r="AS5091" s="22"/>
      <c r="AT5091" s="22"/>
      <c r="AU5091" s="22"/>
      <c r="AV5091" s="22"/>
      <c r="AW5091" s="22"/>
      <c r="AX5091" s="22"/>
      <c r="AY5091" s="22"/>
      <c r="AZ5091" s="22"/>
      <c r="BA5091" s="22"/>
      <c r="BB5091" s="22"/>
      <c r="BC5091" s="22"/>
      <c r="BD5091" s="22"/>
      <c r="BE5091" s="22"/>
      <c r="BF5091" s="22"/>
      <c r="BG5091" s="22"/>
      <c r="BH5091" s="22"/>
      <c r="BI5091" s="22"/>
      <c r="BJ5091" s="22"/>
      <c r="BK5091" s="22"/>
      <c r="BL5091" s="22"/>
      <c r="BM5091" s="22"/>
      <c r="BN5091" s="22"/>
      <c r="BO5091" s="22"/>
      <c r="BP5091" s="22"/>
      <c r="BQ5091" s="22"/>
      <c r="BR5091" s="22"/>
      <c r="BS5091" s="22"/>
      <c r="BT5091" s="22"/>
      <c r="BU5091" s="22"/>
      <c r="BV5091" s="22"/>
      <c r="BW5091" s="22"/>
      <c r="BX5091" s="22"/>
      <c r="BY5091" s="22"/>
      <c r="BZ5091" s="22"/>
      <c r="CA5091" s="22"/>
      <c r="CB5091" s="22"/>
      <c r="CC5091" s="22"/>
      <c r="CD5091" s="22"/>
      <c r="CE5091" s="22"/>
      <c r="CF5091" s="22"/>
      <c r="CG5091" s="22"/>
      <c r="CH5091" s="22"/>
      <c r="CI5091" s="22"/>
      <c r="CJ5091" s="22"/>
      <c r="CK5091" s="22"/>
      <c r="CL5091" s="22"/>
      <c r="CM5091" s="22"/>
      <c r="CN5091" s="22"/>
      <c r="CO5091" s="22"/>
    </row>
    <row r="5092" spans="1:93" s="2" customFormat="1" x14ac:dyDescent="0.3">
      <c r="A5092" s="73" t="s">
        <v>204</v>
      </c>
      <c r="B5092" s="73" t="s">
        <v>362</v>
      </c>
      <c r="C5092" s="67" t="s">
        <v>100</v>
      </c>
      <c r="D5092" s="67" t="s">
        <v>323</v>
      </c>
      <c r="E5092" s="73"/>
      <c r="F5092" s="73" t="s">
        <v>302</v>
      </c>
      <c r="G5092" s="73" t="s">
        <v>405</v>
      </c>
      <c r="H5092" s="73" t="s">
        <v>405</v>
      </c>
      <c r="I5092" s="73" t="s">
        <v>467</v>
      </c>
      <c r="J5092" s="123" t="str">
        <f t="shared" si="133"/>
        <v>Managed HGV (all diesel) Rigid (&gt;17 tonnes) km</v>
      </c>
      <c r="K5092" s="120">
        <v>0.97113000000000005</v>
      </c>
      <c r="L5092" s="48"/>
      <c r="M5092" s="22"/>
      <c r="N5092" s="22"/>
      <c r="O5092" s="22"/>
      <c r="P5092" s="22"/>
      <c r="Q5092" s="22"/>
      <c r="R5092" s="22"/>
      <c r="S5092" s="22"/>
      <c r="T5092" s="22"/>
      <c r="U5092" s="22"/>
      <c r="V5092" s="22"/>
      <c r="W5092" s="22"/>
      <c r="X5092" s="22"/>
      <c r="Y5092" s="22"/>
      <c r="Z5092" s="22"/>
      <c r="AA5092" s="22"/>
      <c r="AB5092" s="22"/>
      <c r="AC5092" s="22"/>
      <c r="AD5092" s="22"/>
      <c r="AE5092" s="22"/>
      <c r="AF5092" s="22"/>
      <c r="AG5092" s="22"/>
      <c r="AH5092" s="22"/>
      <c r="AI5092" s="22"/>
      <c r="AJ5092" s="22"/>
      <c r="AK5092" s="22"/>
      <c r="AL5092" s="22"/>
      <c r="AM5092" s="22"/>
      <c r="AN5092" s="22"/>
      <c r="AO5092" s="22"/>
      <c r="AP5092" s="22"/>
      <c r="AQ5092" s="22"/>
      <c r="AR5092" s="22"/>
      <c r="AS5092" s="22"/>
      <c r="AT5092" s="22"/>
      <c r="AU5092" s="22"/>
      <c r="AV5092" s="22"/>
      <c r="AW5092" s="22"/>
      <c r="AX5092" s="22"/>
      <c r="AY5092" s="22"/>
      <c r="AZ5092" s="22"/>
      <c r="BA5092" s="22"/>
      <c r="BB5092" s="22"/>
      <c r="BC5092" s="22"/>
      <c r="BD5092" s="22"/>
      <c r="BE5092" s="22"/>
      <c r="BF5092" s="22"/>
      <c r="BG5092" s="22"/>
      <c r="BH5092" s="22"/>
      <c r="BI5092" s="22"/>
      <c r="BJ5092" s="22"/>
      <c r="BK5092" s="22"/>
      <c r="BL5092" s="22"/>
      <c r="BM5092" s="22"/>
      <c r="BN5092" s="22"/>
      <c r="BO5092" s="22"/>
      <c r="BP5092" s="22"/>
      <c r="BQ5092" s="22"/>
      <c r="BR5092" s="22"/>
      <c r="BS5092" s="22"/>
      <c r="BT5092" s="22"/>
      <c r="BU5092" s="22"/>
      <c r="BV5092" s="22"/>
      <c r="BW5092" s="22"/>
      <c r="BX5092" s="22"/>
      <c r="BY5092" s="22"/>
      <c r="BZ5092" s="22"/>
      <c r="CA5092" s="22"/>
      <c r="CB5092" s="22"/>
      <c r="CC5092" s="22"/>
      <c r="CD5092" s="22"/>
      <c r="CE5092" s="22"/>
      <c r="CF5092" s="22"/>
      <c r="CG5092" s="22"/>
      <c r="CH5092" s="22"/>
      <c r="CI5092" s="22"/>
      <c r="CJ5092" s="22"/>
      <c r="CK5092" s="22"/>
      <c r="CL5092" s="22"/>
      <c r="CM5092" s="22"/>
      <c r="CN5092" s="22"/>
      <c r="CO5092" s="22"/>
    </row>
    <row r="5093" spans="1:93" s="2" customFormat="1" x14ac:dyDescent="0.3">
      <c r="A5093" s="73" t="s">
        <v>204</v>
      </c>
      <c r="B5093" s="73" t="s">
        <v>362</v>
      </c>
      <c r="C5093" s="67" t="s">
        <v>100</v>
      </c>
      <c r="D5093" s="67" t="s">
        <v>323</v>
      </c>
      <c r="E5093" s="73"/>
      <c r="F5093" s="73" t="s">
        <v>302</v>
      </c>
      <c r="G5093" s="73" t="s">
        <v>405</v>
      </c>
      <c r="H5093" s="73" t="s">
        <v>405</v>
      </c>
      <c r="I5093" s="73" t="s">
        <v>468</v>
      </c>
      <c r="J5093" s="123" t="str">
        <f t="shared" si="133"/>
        <v>Managed HGV (all diesel) Rigid (&gt;17 tonnes) km</v>
      </c>
      <c r="K5093" s="120">
        <v>1.106E-2</v>
      </c>
      <c r="L5093" s="48"/>
      <c r="M5093" s="22"/>
      <c r="N5093" s="22"/>
      <c r="O5093" s="22"/>
      <c r="P5093" s="22"/>
      <c r="Q5093" s="22"/>
      <c r="R5093" s="22"/>
      <c r="S5093" s="22"/>
      <c r="T5093" s="22"/>
      <c r="U5093" s="22"/>
      <c r="V5093" s="22"/>
      <c r="W5093" s="22"/>
      <c r="X5093" s="22"/>
      <c r="Y5093" s="22"/>
      <c r="Z5093" s="22"/>
      <c r="AA5093" s="22"/>
      <c r="AB5093" s="22"/>
      <c r="AC5093" s="22"/>
      <c r="AD5093" s="22"/>
      <c r="AE5093" s="22"/>
      <c r="AF5093" s="22"/>
      <c r="AG5093" s="22"/>
      <c r="AH5093" s="22"/>
      <c r="AI5093" s="22"/>
      <c r="AJ5093" s="22"/>
      <c r="AK5093" s="22"/>
      <c r="AL5093" s="22"/>
      <c r="AM5093" s="22"/>
      <c r="AN5093" s="22"/>
      <c r="AO5093" s="22"/>
      <c r="AP5093" s="22"/>
      <c r="AQ5093" s="22"/>
      <c r="AR5093" s="22"/>
      <c r="AS5093" s="22"/>
      <c r="AT5093" s="22"/>
      <c r="AU5093" s="22"/>
      <c r="AV5093" s="22"/>
      <c r="AW5093" s="22"/>
      <c r="AX5093" s="22"/>
      <c r="AY5093" s="22"/>
      <c r="AZ5093" s="22"/>
      <c r="BA5093" s="22"/>
      <c r="BB5093" s="22"/>
      <c r="BC5093" s="22"/>
      <c r="BD5093" s="22"/>
      <c r="BE5093" s="22"/>
      <c r="BF5093" s="22"/>
      <c r="BG5093" s="22"/>
      <c r="BH5093" s="22"/>
      <c r="BI5093" s="22"/>
      <c r="BJ5093" s="22"/>
      <c r="BK5093" s="22"/>
      <c r="BL5093" s="22"/>
      <c r="BM5093" s="22"/>
      <c r="BN5093" s="22"/>
      <c r="BO5093" s="22"/>
      <c r="BP5093" s="22"/>
      <c r="BQ5093" s="22"/>
      <c r="BR5093" s="22"/>
      <c r="BS5093" s="22"/>
      <c r="BT5093" s="22"/>
      <c r="BU5093" s="22"/>
      <c r="BV5093" s="22"/>
      <c r="BW5093" s="22"/>
      <c r="BX5093" s="22"/>
      <c r="BY5093" s="22"/>
      <c r="BZ5093" s="22"/>
      <c r="CA5093" s="22"/>
      <c r="CB5093" s="22"/>
      <c r="CC5093" s="22"/>
      <c r="CD5093" s="22"/>
      <c r="CE5093" s="22"/>
      <c r="CF5093" s="22"/>
      <c r="CG5093" s="22"/>
      <c r="CH5093" s="22"/>
      <c r="CI5093" s="22"/>
      <c r="CJ5093" s="22"/>
      <c r="CK5093" s="22"/>
      <c r="CL5093" s="22"/>
      <c r="CM5093" s="22"/>
      <c r="CN5093" s="22"/>
      <c r="CO5093" s="22"/>
    </row>
    <row r="5094" spans="1:93" s="2" customFormat="1" x14ac:dyDescent="0.3">
      <c r="A5094" s="73" t="s">
        <v>204</v>
      </c>
      <c r="B5094" s="73" t="s">
        <v>362</v>
      </c>
      <c r="C5094" s="67" t="s">
        <v>100</v>
      </c>
      <c r="D5094" s="67" t="s">
        <v>418</v>
      </c>
      <c r="E5094" s="73"/>
      <c r="F5094" s="73" t="s">
        <v>48</v>
      </c>
      <c r="G5094" s="73" t="s">
        <v>405</v>
      </c>
      <c r="H5094" s="73" t="s">
        <v>405</v>
      </c>
      <c r="I5094" s="73" t="s">
        <v>465</v>
      </c>
      <c r="J5094" s="123" t="str">
        <f t="shared" si="133"/>
        <v>Managed HGV (all diesel) All rigids km</v>
      </c>
      <c r="K5094" s="120">
        <v>0.67896999999999996</v>
      </c>
      <c r="L5094" s="48"/>
      <c r="M5094" s="22"/>
      <c r="N5094" s="22"/>
      <c r="O5094" s="22"/>
      <c r="P5094" s="22"/>
      <c r="Q5094" s="22"/>
      <c r="R5094" s="22"/>
      <c r="S5094" s="22"/>
      <c r="T5094" s="2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c r="AQ5094" s="22"/>
      <c r="AR5094" s="22"/>
      <c r="AS5094" s="22"/>
      <c r="AT5094" s="22"/>
      <c r="AU5094" s="22"/>
      <c r="AV5094" s="22"/>
      <c r="AW5094" s="22"/>
      <c r="AX5094" s="22"/>
      <c r="AY5094" s="22"/>
      <c r="AZ5094" s="22"/>
      <c r="BA5094" s="22"/>
      <c r="BB5094" s="22"/>
      <c r="BC5094" s="22"/>
      <c r="BD5094" s="22"/>
      <c r="BE5094" s="22"/>
      <c r="BF5094" s="22"/>
      <c r="BG5094" s="22"/>
      <c r="BH5094" s="22"/>
      <c r="BI5094" s="22"/>
      <c r="BJ5094" s="22"/>
      <c r="BK5094" s="22"/>
      <c r="BL5094" s="22"/>
      <c r="BM5094" s="22"/>
      <c r="BN5094" s="22"/>
      <c r="BO5094" s="22"/>
      <c r="BP5094" s="22"/>
      <c r="BQ5094" s="22"/>
      <c r="BR5094" s="22"/>
      <c r="BS5094" s="22"/>
      <c r="BT5094" s="22"/>
      <c r="BU5094" s="22"/>
      <c r="BV5094" s="22"/>
      <c r="BW5094" s="22"/>
      <c r="BX5094" s="22"/>
      <c r="BY5094" s="22"/>
      <c r="BZ5094" s="22"/>
      <c r="CA5094" s="22"/>
      <c r="CB5094" s="22"/>
      <c r="CC5094" s="22"/>
      <c r="CD5094" s="22"/>
      <c r="CE5094" s="22"/>
      <c r="CF5094" s="22"/>
      <c r="CG5094" s="22"/>
      <c r="CH5094" s="22"/>
      <c r="CI5094" s="22"/>
      <c r="CJ5094" s="22"/>
      <c r="CK5094" s="22"/>
      <c r="CL5094" s="22"/>
      <c r="CM5094" s="22"/>
      <c r="CN5094" s="22"/>
      <c r="CO5094" s="22"/>
    </row>
    <row r="5095" spans="1:93" s="2" customFormat="1" x14ac:dyDescent="0.3">
      <c r="A5095" s="73" t="s">
        <v>204</v>
      </c>
      <c r="B5095" s="73" t="s">
        <v>362</v>
      </c>
      <c r="C5095" s="67" t="s">
        <v>100</v>
      </c>
      <c r="D5095" s="67" t="s">
        <v>418</v>
      </c>
      <c r="E5095" s="73"/>
      <c r="F5095" s="73" t="s">
        <v>48</v>
      </c>
      <c r="G5095" s="73" t="s">
        <v>405</v>
      </c>
      <c r="H5095" s="73" t="s">
        <v>405</v>
      </c>
      <c r="I5095" s="73" t="s">
        <v>466</v>
      </c>
      <c r="J5095" s="123" t="str">
        <f t="shared" si="133"/>
        <v>Managed HGV (all diesel) All rigids km</v>
      </c>
      <c r="K5095" s="120">
        <v>2.1000000000000001E-4</v>
      </c>
      <c r="L5095" s="48"/>
      <c r="M5095" s="22"/>
      <c r="N5095" s="22"/>
      <c r="O5095" s="22"/>
      <c r="P5095" s="22"/>
      <c r="Q5095" s="22"/>
      <c r="R5095" s="22"/>
      <c r="S5095" s="22"/>
      <c r="T5095" s="22"/>
      <c r="U5095" s="22"/>
      <c r="V5095" s="22"/>
      <c r="W5095" s="22"/>
      <c r="X5095" s="22"/>
      <c r="Y5095" s="22"/>
      <c r="Z5095" s="22"/>
      <c r="AA5095" s="22"/>
      <c r="AB5095" s="22"/>
      <c r="AC5095" s="22"/>
      <c r="AD5095" s="22"/>
      <c r="AE5095" s="22"/>
      <c r="AF5095" s="22"/>
      <c r="AG5095" s="22"/>
      <c r="AH5095" s="22"/>
      <c r="AI5095" s="22"/>
      <c r="AJ5095" s="22"/>
      <c r="AK5095" s="22"/>
      <c r="AL5095" s="22"/>
      <c r="AM5095" s="22"/>
      <c r="AN5095" s="22"/>
      <c r="AO5095" s="22"/>
      <c r="AP5095" s="22"/>
      <c r="AQ5095" s="22"/>
      <c r="AR5095" s="22"/>
      <c r="AS5095" s="22"/>
      <c r="AT5095" s="22"/>
      <c r="AU5095" s="22"/>
      <c r="AV5095" s="22"/>
      <c r="AW5095" s="22"/>
      <c r="AX5095" s="22"/>
      <c r="AY5095" s="22"/>
      <c r="AZ5095" s="22"/>
      <c r="BA5095" s="22"/>
      <c r="BB5095" s="22"/>
      <c r="BC5095" s="22"/>
      <c r="BD5095" s="22"/>
      <c r="BE5095" s="22"/>
      <c r="BF5095" s="22"/>
      <c r="BG5095" s="22"/>
      <c r="BH5095" s="22"/>
      <c r="BI5095" s="22"/>
      <c r="BJ5095" s="22"/>
      <c r="BK5095" s="22"/>
      <c r="BL5095" s="22"/>
      <c r="BM5095" s="22"/>
      <c r="BN5095" s="22"/>
      <c r="BO5095" s="22"/>
      <c r="BP5095" s="22"/>
      <c r="BQ5095" s="22"/>
      <c r="BR5095" s="22"/>
      <c r="BS5095" s="22"/>
      <c r="BT5095" s="22"/>
      <c r="BU5095" s="22"/>
      <c r="BV5095" s="22"/>
      <c r="BW5095" s="22"/>
      <c r="BX5095" s="22"/>
      <c r="BY5095" s="22"/>
      <c r="BZ5095" s="22"/>
      <c r="CA5095" s="22"/>
      <c r="CB5095" s="22"/>
      <c r="CC5095" s="22"/>
      <c r="CD5095" s="22"/>
      <c r="CE5095" s="22"/>
      <c r="CF5095" s="22"/>
      <c r="CG5095" s="22"/>
      <c r="CH5095" s="22"/>
      <c r="CI5095" s="22"/>
      <c r="CJ5095" s="22"/>
      <c r="CK5095" s="22"/>
      <c r="CL5095" s="22"/>
      <c r="CM5095" s="22"/>
      <c r="CN5095" s="22"/>
      <c r="CO5095" s="22"/>
    </row>
    <row r="5096" spans="1:93" s="2" customFormat="1" x14ac:dyDescent="0.3">
      <c r="A5096" s="73" t="s">
        <v>204</v>
      </c>
      <c r="B5096" s="73" t="s">
        <v>362</v>
      </c>
      <c r="C5096" s="67" t="s">
        <v>100</v>
      </c>
      <c r="D5096" s="67" t="s">
        <v>418</v>
      </c>
      <c r="E5096" s="73"/>
      <c r="F5096" s="73" t="s">
        <v>48</v>
      </c>
      <c r="G5096" s="73" t="s">
        <v>405</v>
      </c>
      <c r="H5096" s="73" t="s">
        <v>405</v>
      </c>
      <c r="I5096" s="73" t="s">
        <v>467</v>
      </c>
      <c r="J5096" s="123" t="str">
        <f t="shared" si="133"/>
        <v>Managed HGV (all diesel) All rigids km</v>
      </c>
      <c r="K5096" s="120">
        <v>0.66954999999999998</v>
      </c>
      <c r="L5096" s="48"/>
      <c r="M5096" s="22"/>
      <c r="N5096" s="22"/>
      <c r="O5096" s="22"/>
      <c r="P5096" s="22"/>
      <c r="Q5096" s="22"/>
      <c r="R5096" s="22"/>
      <c r="S5096" s="22"/>
      <c r="T5096" s="2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c r="AQ5096" s="22"/>
      <c r="AR5096" s="22"/>
      <c r="AS5096" s="22"/>
      <c r="AT5096" s="22"/>
      <c r="AU5096" s="22"/>
      <c r="AV5096" s="22"/>
      <c r="AW5096" s="22"/>
      <c r="AX5096" s="22"/>
      <c r="AY5096" s="22"/>
      <c r="AZ5096" s="22"/>
      <c r="BA5096" s="22"/>
      <c r="BB5096" s="22"/>
      <c r="BC5096" s="22"/>
      <c r="BD5096" s="22"/>
      <c r="BE5096" s="22"/>
      <c r="BF5096" s="22"/>
      <c r="BG5096" s="22"/>
      <c r="BH5096" s="22"/>
      <c r="BI5096" s="22"/>
      <c r="BJ5096" s="22"/>
      <c r="BK5096" s="22"/>
      <c r="BL5096" s="22"/>
      <c r="BM5096" s="22"/>
      <c r="BN5096" s="22"/>
      <c r="BO5096" s="22"/>
      <c r="BP5096" s="22"/>
      <c r="BQ5096" s="22"/>
      <c r="BR5096" s="22"/>
      <c r="BS5096" s="22"/>
      <c r="BT5096" s="22"/>
      <c r="BU5096" s="22"/>
      <c r="BV5096" s="22"/>
      <c r="BW5096" s="22"/>
      <c r="BX5096" s="22"/>
      <c r="BY5096" s="22"/>
      <c r="BZ5096" s="22"/>
      <c r="CA5096" s="22"/>
      <c r="CB5096" s="22"/>
      <c r="CC5096" s="22"/>
      <c r="CD5096" s="22"/>
      <c r="CE5096" s="22"/>
      <c r="CF5096" s="22"/>
      <c r="CG5096" s="22"/>
      <c r="CH5096" s="22"/>
      <c r="CI5096" s="22"/>
      <c r="CJ5096" s="22"/>
      <c r="CK5096" s="22"/>
      <c r="CL5096" s="22"/>
      <c r="CM5096" s="22"/>
      <c r="CN5096" s="22"/>
      <c r="CO5096" s="22"/>
    </row>
    <row r="5097" spans="1:93" s="2" customFormat="1" x14ac:dyDescent="0.3">
      <c r="A5097" s="73" t="s">
        <v>204</v>
      </c>
      <c r="B5097" s="73" t="s">
        <v>362</v>
      </c>
      <c r="C5097" s="67" t="s">
        <v>100</v>
      </c>
      <c r="D5097" s="67" t="s">
        <v>418</v>
      </c>
      <c r="E5097" s="73"/>
      <c r="F5097" s="73" t="s">
        <v>48</v>
      </c>
      <c r="G5097" s="73" t="s">
        <v>405</v>
      </c>
      <c r="H5097" s="73" t="s">
        <v>405</v>
      </c>
      <c r="I5097" s="73" t="s">
        <v>468</v>
      </c>
      <c r="J5097" s="123" t="str">
        <f t="shared" si="133"/>
        <v>Managed HGV (all diesel) All rigids km</v>
      </c>
      <c r="K5097" s="120">
        <v>9.2200000000000008E-3</v>
      </c>
      <c r="L5097" s="48"/>
      <c r="M5097" s="22"/>
      <c r="N5097" s="22"/>
      <c r="O5097" s="22"/>
      <c r="P5097" s="22"/>
      <c r="Q5097" s="22"/>
      <c r="R5097" s="22"/>
      <c r="S5097" s="22"/>
      <c r="T5097" s="22"/>
      <c r="U5097" s="22"/>
      <c r="V5097" s="22"/>
      <c r="W5097" s="22"/>
      <c r="X5097" s="22"/>
      <c r="Y5097" s="22"/>
      <c r="Z5097" s="22"/>
      <c r="AA5097" s="22"/>
      <c r="AB5097" s="22"/>
      <c r="AC5097" s="22"/>
      <c r="AD5097" s="22"/>
      <c r="AE5097" s="22"/>
      <c r="AF5097" s="22"/>
      <c r="AG5097" s="22"/>
      <c r="AH5097" s="22"/>
      <c r="AI5097" s="22"/>
      <c r="AJ5097" s="22"/>
      <c r="AK5097" s="22"/>
      <c r="AL5097" s="22"/>
      <c r="AM5097" s="22"/>
      <c r="AN5097" s="22"/>
      <c r="AO5097" s="22"/>
      <c r="AP5097" s="22"/>
      <c r="AQ5097" s="22"/>
      <c r="AR5097" s="22"/>
      <c r="AS5097" s="22"/>
      <c r="AT5097" s="22"/>
      <c r="AU5097" s="22"/>
      <c r="AV5097" s="22"/>
      <c r="AW5097" s="22"/>
      <c r="AX5097" s="22"/>
      <c r="AY5097" s="22"/>
      <c r="AZ5097" s="22"/>
      <c r="BA5097" s="22"/>
      <c r="BB5097" s="22"/>
      <c r="BC5097" s="22"/>
      <c r="BD5097" s="22"/>
      <c r="BE5097" s="22"/>
      <c r="BF5097" s="22"/>
      <c r="BG5097" s="22"/>
      <c r="BH5097" s="22"/>
      <c r="BI5097" s="22"/>
      <c r="BJ5097" s="22"/>
      <c r="BK5097" s="22"/>
      <c r="BL5097" s="22"/>
      <c r="BM5097" s="22"/>
      <c r="BN5097" s="22"/>
      <c r="BO5097" s="22"/>
      <c r="BP5097" s="22"/>
      <c r="BQ5097" s="22"/>
      <c r="BR5097" s="22"/>
      <c r="BS5097" s="22"/>
      <c r="BT5097" s="22"/>
      <c r="BU5097" s="22"/>
      <c r="BV5097" s="22"/>
      <c r="BW5097" s="22"/>
      <c r="BX5097" s="22"/>
      <c r="BY5097" s="22"/>
      <c r="BZ5097" s="22"/>
      <c r="CA5097" s="22"/>
      <c r="CB5097" s="22"/>
      <c r="CC5097" s="22"/>
      <c r="CD5097" s="22"/>
      <c r="CE5097" s="22"/>
      <c r="CF5097" s="22"/>
      <c r="CG5097" s="22"/>
      <c r="CH5097" s="22"/>
      <c r="CI5097" s="22"/>
      <c r="CJ5097" s="22"/>
      <c r="CK5097" s="22"/>
      <c r="CL5097" s="22"/>
      <c r="CM5097" s="22"/>
      <c r="CN5097" s="22"/>
      <c r="CO5097" s="22"/>
    </row>
    <row r="5098" spans="1:93" s="2" customFormat="1" x14ac:dyDescent="0.3">
      <c r="A5098" s="73" t="s">
        <v>204</v>
      </c>
      <c r="B5098" s="73" t="s">
        <v>362</v>
      </c>
      <c r="C5098" s="67" t="s">
        <v>100</v>
      </c>
      <c r="D5098" s="67" t="s">
        <v>418</v>
      </c>
      <c r="E5098" s="73"/>
      <c r="F5098" s="73" t="s">
        <v>98</v>
      </c>
      <c r="G5098" s="73" t="s">
        <v>405</v>
      </c>
      <c r="H5098" s="73" t="s">
        <v>405</v>
      </c>
      <c r="I5098" s="73" t="s">
        <v>465</v>
      </c>
      <c r="J5098" s="123" t="str">
        <f t="shared" si="133"/>
        <v>Managed HGV (all diesel) All rigids km</v>
      </c>
      <c r="K5098" s="120">
        <v>0.80664000000000002</v>
      </c>
      <c r="L5098" s="48"/>
      <c r="M5098" s="22"/>
      <c r="N5098" s="22"/>
      <c r="O5098" s="22"/>
      <c r="P5098" s="22"/>
      <c r="Q5098" s="22"/>
      <c r="R5098" s="22"/>
      <c r="S5098" s="22"/>
      <c r="T5098" s="22"/>
      <c r="U5098" s="22"/>
      <c r="V5098" s="22"/>
      <c r="W5098" s="22"/>
      <c r="X5098" s="22"/>
      <c r="Y5098" s="22"/>
      <c r="Z5098" s="22"/>
      <c r="AA5098" s="22"/>
      <c r="AB5098" s="22"/>
      <c r="AC5098" s="22"/>
      <c r="AD5098" s="22"/>
      <c r="AE5098" s="22"/>
      <c r="AF5098" s="22"/>
      <c r="AG5098" s="22"/>
      <c r="AH5098" s="22"/>
      <c r="AI5098" s="22"/>
      <c r="AJ5098" s="22"/>
      <c r="AK5098" s="22"/>
      <c r="AL5098" s="22"/>
      <c r="AM5098" s="22"/>
      <c r="AN5098" s="22"/>
      <c r="AO5098" s="22"/>
      <c r="AP5098" s="22"/>
      <c r="AQ5098" s="22"/>
      <c r="AR5098" s="22"/>
      <c r="AS5098" s="22"/>
      <c r="AT5098" s="22"/>
      <c r="AU5098" s="22"/>
      <c r="AV5098" s="22"/>
      <c r="AW5098" s="22"/>
      <c r="AX5098" s="22"/>
      <c r="AY5098" s="22"/>
      <c r="AZ5098" s="22"/>
      <c r="BA5098" s="22"/>
      <c r="BB5098" s="22"/>
      <c r="BC5098" s="22"/>
      <c r="BD5098" s="22"/>
      <c r="BE5098" s="22"/>
      <c r="BF5098" s="22"/>
      <c r="BG5098" s="22"/>
      <c r="BH5098" s="22"/>
      <c r="BI5098" s="22"/>
      <c r="BJ5098" s="22"/>
      <c r="BK5098" s="22"/>
      <c r="BL5098" s="22"/>
      <c r="BM5098" s="22"/>
      <c r="BN5098" s="22"/>
      <c r="BO5098" s="22"/>
      <c r="BP5098" s="22"/>
      <c r="BQ5098" s="22"/>
      <c r="BR5098" s="22"/>
      <c r="BS5098" s="22"/>
      <c r="BT5098" s="22"/>
      <c r="BU5098" s="22"/>
      <c r="BV5098" s="22"/>
      <c r="BW5098" s="22"/>
      <c r="BX5098" s="22"/>
      <c r="BY5098" s="22"/>
      <c r="BZ5098" s="22"/>
      <c r="CA5098" s="22"/>
      <c r="CB5098" s="22"/>
      <c r="CC5098" s="22"/>
      <c r="CD5098" s="22"/>
      <c r="CE5098" s="22"/>
      <c r="CF5098" s="22"/>
      <c r="CG5098" s="22"/>
      <c r="CH5098" s="22"/>
      <c r="CI5098" s="22"/>
      <c r="CJ5098" s="22"/>
      <c r="CK5098" s="22"/>
      <c r="CL5098" s="22"/>
      <c r="CM5098" s="22"/>
      <c r="CN5098" s="22"/>
      <c r="CO5098" s="22"/>
    </row>
    <row r="5099" spans="1:93" s="2" customFormat="1" x14ac:dyDescent="0.3">
      <c r="A5099" s="73" t="s">
        <v>204</v>
      </c>
      <c r="B5099" s="73" t="s">
        <v>362</v>
      </c>
      <c r="C5099" s="67" t="s">
        <v>100</v>
      </c>
      <c r="D5099" s="67" t="s">
        <v>418</v>
      </c>
      <c r="E5099" s="73"/>
      <c r="F5099" s="73" t="s">
        <v>98</v>
      </c>
      <c r="G5099" s="73" t="s">
        <v>405</v>
      </c>
      <c r="H5099" s="73" t="s">
        <v>405</v>
      </c>
      <c r="I5099" s="73" t="s">
        <v>466</v>
      </c>
      <c r="J5099" s="123" t="str">
        <f t="shared" si="133"/>
        <v>Managed HGV (all diesel) All rigids km</v>
      </c>
      <c r="K5099" s="120">
        <v>2.1000000000000001E-4</v>
      </c>
      <c r="L5099" s="48"/>
      <c r="M5099" s="22"/>
      <c r="N5099" s="22"/>
      <c r="O5099" s="22"/>
      <c r="P5099" s="22"/>
      <c r="Q5099" s="22"/>
      <c r="R5099" s="22"/>
      <c r="S5099" s="22"/>
      <c r="T5099" s="22"/>
      <c r="U5099" s="22"/>
      <c r="V5099" s="22"/>
      <c r="W5099" s="22"/>
      <c r="X5099" s="22"/>
      <c r="Y5099" s="22"/>
      <c r="Z5099" s="22"/>
      <c r="AA5099" s="22"/>
      <c r="AB5099" s="22"/>
      <c r="AC5099" s="22"/>
      <c r="AD5099" s="22"/>
      <c r="AE5099" s="22"/>
      <c r="AF5099" s="22"/>
      <c r="AG5099" s="22"/>
      <c r="AH5099" s="22"/>
      <c r="AI5099" s="22"/>
      <c r="AJ5099" s="22"/>
      <c r="AK5099" s="22"/>
      <c r="AL5099" s="22"/>
      <c r="AM5099" s="22"/>
      <c r="AN5099" s="22"/>
      <c r="AO5099" s="22"/>
      <c r="AP5099" s="22"/>
      <c r="AQ5099" s="22"/>
      <c r="AR5099" s="22"/>
      <c r="AS5099" s="22"/>
      <c r="AT5099" s="22"/>
      <c r="AU5099" s="22"/>
      <c r="AV5099" s="22"/>
      <c r="AW5099" s="22"/>
      <c r="AX5099" s="22"/>
      <c r="AY5099" s="22"/>
      <c r="AZ5099" s="22"/>
      <c r="BA5099" s="22"/>
      <c r="BB5099" s="22"/>
      <c r="BC5099" s="22"/>
      <c r="BD5099" s="22"/>
      <c r="BE5099" s="22"/>
      <c r="BF5099" s="22"/>
      <c r="BG5099" s="22"/>
      <c r="BH5099" s="22"/>
      <c r="BI5099" s="22"/>
      <c r="BJ5099" s="22"/>
      <c r="BK5099" s="22"/>
      <c r="BL5099" s="22"/>
      <c r="BM5099" s="22"/>
      <c r="BN5099" s="22"/>
      <c r="BO5099" s="22"/>
      <c r="BP5099" s="22"/>
      <c r="BQ5099" s="22"/>
      <c r="BR5099" s="22"/>
      <c r="BS5099" s="22"/>
      <c r="BT5099" s="22"/>
      <c r="BU5099" s="22"/>
      <c r="BV5099" s="22"/>
      <c r="BW5099" s="22"/>
      <c r="BX5099" s="22"/>
      <c r="BY5099" s="22"/>
      <c r="BZ5099" s="22"/>
      <c r="CA5099" s="22"/>
      <c r="CB5099" s="22"/>
      <c r="CC5099" s="22"/>
      <c r="CD5099" s="22"/>
      <c r="CE5099" s="22"/>
      <c r="CF5099" s="22"/>
      <c r="CG5099" s="22"/>
      <c r="CH5099" s="22"/>
      <c r="CI5099" s="22"/>
      <c r="CJ5099" s="22"/>
      <c r="CK5099" s="22"/>
      <c r="CL5099" s="22"/>
      <c r="CM5099" s="22"/>
      <c r="CN5099" s="22"/>
      <c r="CO5099" s="22"/>
    </row>
    <row r="5100" spans="1:93" s="2" customFormat="1" x14ac:dyDescent="0.3">
      <c r="A5100" s="73" t="s">
        <v>204</v>
      </c>
      <c r="B5100" s="73" t="s">
        <v>362</v>
      </c>
      <c r="C5100" s="67" t="s">
        <v>100</v>
      </c>
      <c r="D5100" s="67" t="s">
        <v>418</v>
      </c>
      <c r="E5100" s="73"/>
      <c r="F5100" s="73" t="s">
        <v>98</v>
      </c>
      <c r="G5100" s="73" t="s">
        <v>405</v>
      </c>
      <c r="H5100" s="73" t="s">
        <v>405</v>
      </c>
      <c r="I5100" s="73" t="s">
        <v>467</v>
      </c>
      <c r="J5100" s="123" t="str">
        <f t="shared" si="133"/>
        <v>Managed HGV (all diesel) All rigids km</v>
      </c>
      <c r="K5100" s="120">
        <v>0.79720999999999997</v>
      </c>
      <c r="L5100" s="48"/>
      <c r="M5100" s="22"/>
      <c r="N5100" s="22"/>
      <c r="O5100" s="22"/>
      <c r="P5100" s="22"/>
      <c r="Q5100" s="22"/>
      <c r="R5100" s="22"/>
      <c r="S5100" s="22"/>
      <c r="T5100" s="2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c r="AQ5100" s="22"/>
      <c r="AR5100" s="22"/>
      <c r="AS5100" s="22"/>
      <c r="AT5100" s="22"/>
      <c r="AU5100" s="22"/>
      <c r="AV5100" s="22"/>
      <c r="AW5100" s="22"/>
      <c r="AX5100" s="22"/>
      <c r="AY5100" s="22"/>
      <c r="AZ5100" s="22"/>
      <c r="BA5100" s="22"/>
      <c r="BB5100" s="22"/>
      <c r="BC5100" s="22"/>
      <c r="BD5100" s="22"/>
      <c r="BE5100" s="22"/>
      <c r="BF5100" s="22"/>
      <c r="BG5100" s="22"/>
      <c r="BH5100" s="22"/>
      <c r="BI5100" s="22"/>
      <c r="BJ5100" s="22"/>
      <c r="BK5100" s="22"/>
      <c r="BL5100" s="22"/>
      <c r="BM5100" s="22"/>
      <c r="BN5100" s="22"/>
      <c r="BO5100" s="22"/>
      <c r="BP5100" s="22"/>
      <c r="BQ5100" s="22"/>
      <c r="BR5100" s="22"/>
      <c r="BS5100" s="22"/>
      <c r="BT5100" s="22"/>
      <c r="BU5100" s="22"/>
      <c r="BV5100" s="22"/>
      <c r="BW5100" s="22"/>
      <c r="BX5100" s="22"/>
      <c r="BY5100" s="22"/>
      <c r="BZ5100" s="22"/>
      <c r="CA5100" s="22"/>
      <c r="CB5100" s="22"/>
      <c r="CC5100" s="22"/>
      <c r="CD5100" s="22"/>
      <c r="CE5100" s="22"/>
      <c r="CF5100" s="22"/>
      <c r="CG5100" s="22"/>
      <c r="CH5100" s="22"/>
      <c r="CI5100" s="22"/>
      <c r="CJ5100" s="22"/>
      <c r="CK5100" s="22"/>
      <c r="CL5100" s="22"/>
      <c r="CM5100" s="22"/>
      <c r="CN5100" s="22"/>
      <c r="CO5100" s="22"/>
    </row>
    <row r="5101" spans="1:93" s="2" customFormat="1" x14ac:dyDescent="0.3">
      <c r="A5101" s="73" t="s">
        <v>204</v>
      </c>
      <c r="B5101" s="73" t="s">
        <v>362</v>
      </c>
      <c r="C5101" s="67" t="s">
        <v>100</v>
      </c>
      <c r="D5101" s="67" t="s">
        <v>418</v>
      </c>
      <c r="E5101" s="73"/>
      <c r="F5101" s="73" t="s">
        <v>98</v>
      </c>
      <c r="G5101" s="73" t="s">
        <v>405</v>
      </c>
      <c r="H5101" s="73" t="s">
        <v>405</v>
      </c>
      <c r="I5101" s="73" t="s">
        <v>468</v>
      </c>
      <c r="J5101" s="123" t="str">
        <f t="shared" si="133"/>
        <v>Managed HGV (all diesel) All rigids km</v>
      </c>
      <c r="K5101" s="120">
        <v>9.2200000000000008E-3</v>
      </c>
      <c r="L5101" s="48"/>
      <c r="M5101" s="22"/>
      <c r="N5101" s="22"/>
      <c r="O5101" s="22"/>
      <c r="P5101" s="22"/>
      <c r="Q5101" s="22"/>
      <c r="R5101" s="22"/>
      <c r="S5101" s="22"/>
      <c r="T5101" s="22"/>
      <c r="U5101" s="22"/>
      <c r="V5101" s="22"/>
      <c r="W5101" s="22"/>
      <c r="X5101" s="22"/>
      <c r="Y5101" s="22"/>
      <c r="Z5101" s="22"/>
      <c r="AA5101" s="22"/>
      <c r="AB5101" s="22"/>
      <c r="AC5101" s="22"/>
      <c r="AD5101" s="22"/>
      <c r="AE5101" s="22"/>
      <c r="AF5101" s="22"/>
      <c r="AG5101" s="22"/>
      <c r="AH5101" s="22"/>
      <c r="AI5101" s="22"/>
      <c r="AJ5101" s="22"/>
      <c r="AK5101" s="22"/>
      <c r="AL5101" s="22"/>
      <c r="AM5101" s="22"/>
      <c r="AN5101" s="22"/>
      <c r="AO5101" s="22"/>
      <c r="AP5101" s="22"/>
      <c r="AQ5101" s="22"/>
      <c r="AR5101" s="22"/>
      <c r="AS5101" s="22"/>
      <c r="AT5101" s="22"/>
      <c r="AU5101" s="22"/>
      <c r="AV5101" s="22"/>
      <c r="AW5101" s="22"/>
      <c r="AX5101" s="22"/>
      <c r="AY5101" s="22"/>
      <c r="AZ5101" s="22"/>
      <c r="BA5101" s="22"/>
      <c r="BB5101" s="22"/>
      <c r="BC5101" s="22"/>
      <c r="BD5101" s="22"/>
      <c r="BE5101" s="22"/>
      <c r="BF5101" s="22"/>
      <c r="BG5101" s="22"/>
      <c r="BH5101" s="22"/>
      <c r="BI5101" s="22"/>
      <c r="BJ5101" s="22"/>
      <c r="BK5101" s="22"/>
      <c r="BL5101" s="22"/>
      <c r="BM5101" s="22"/>
      <c r="BN5101" s="22"/>
      <c r="BO5101" s="22"/>
      <c r="BP5101" s="22"/>
      <c r="BQ5101" s="22"/>
      <c r="BR5101" s="22"/>
      <c r="BS5101" s="22"/>
      <c r="BT5101" s="22"/>
      <c r="BU5101" s="22"/>
      <c r="BV5101" s="22"/>
      <c r="BW5101" s="22"/>
      <c r="BX5101" s="22"/>
      <c r="BY5101" s="22"/>
      <c r="BZ5101" s="22"/>
      <c r="CA5101" s="22"/>
      <c r="CB5101" s="22"/>
      <c r="CC5101" s="22"/>
      <c r="CD5101" s="22"/>
      <c r="CE5101" s="22"/>
      <c r="CF5101" s="22"/>
      <c r="CG5101" s="22"/>
      <c r="CH5101" s="22"/>
      <c r="CI5101" s="22"/>
      <c r="CJ5101" s="22"/>
      <c r="CK5101" s="22"/>
      <c r="CL5101" s="22"/>
      <c r="CM5101" s="22"/>
      <c r="CN5101" s="22"/>
      <c r="CO5101" s="22"/>
    </row>
    <row r="5102" spans="1:93" s="2" customFormat="1" x14ac:dyDescent="0.3">
      <c r="A5102" s="73" t="s">
        <v>204</v>
      </c>
      <c r="B5102" s="73" t="s">
        <v>362</v>
      </c>
      <c r="C5102" s="67" t="s">
        <v>100</v>
      </c>
      <c r="D5102" s="67" t="s">
        <v>418</v>
      </c>
      <c r="E5102" s="73"/>
      <c r="F5102" s="73" t="s">
        <v>2</v>
      </c>
      <c r="G5102" s="73" t="s">
        <v>405</v>
      </c>
      <c r="H5102" s="73" t="s">
        <v>405</v>
      </c>
      <c r="I5102" s="73" t="s">
        <v>465</v>
      </c>
      <c r="J5102" s="123" t="str">
        <f t="shared" si="133"/>
        <v>Managed HGV (all diesel) All rigids km</v>
      </c>
      <c r="K5102" s="120">
        <v>0.93430000000000002</v>
      </c>
      <c r="L5102" s="48"/>
      <c r="M5102" s="22"/>
      <c r="N5102" s="22"/>
      <c r="O5102" s="22"/>
      <c r="P5102" s="22"/>
      <c r="Q5102" s="22"/>
      <c r="R5102" s="22"/>
      <c r="S5102" s="22"/>
      <c r="T5102" s="2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c r="AQ5102" s="22"/>
      <c r="AR5102" s="22"/>
      <c r="AS5102" s="22"/>
      <c r="AT5102" s="22"/>
      <c r="AU5102" s="22"/>
      <c r="AV5102" s="22"/>
      <c r="AW5102" s="22"/>
      <c r="AX5102" s="22"/>
      <c r="AY5102" s="22"/>
      <c r="AZ5102" s="22"/>
      <c r="BA5102" s="22"/>
      <c r="BB5102" s="22"/>
      <c r="BC5102" s="22"/>
      <c r="BD5102" s="22"/>
      <c r="BE5102" s="22"/>
      <c r="BF5102" s="22"/>
      <c r="BG5102" s="22"/>
      <c r="BH5102" s="22"/>
      <c r="BI5102" s="22"/>
      <c r="BJ5102" s="22"/>
      <c r="BK5102" s="22"/>
      <c r="BL5102" s="22"/>
      <c r="BM5102" s="22"/>
      <c r="BN5102" s="22"/>
      <c r="BO5102" s="22"/>
      <c r="BP5102" s="22"/>
      <c r="BQ5102" s="22"/>
      <c r="BR5102" s="22"/>
      <c r="BS5102" s="22"/>
      <c r="BT5102" s="22"/>
      <c r="BU5102" s="22"/>
      <c r="BV5102" s="22"/>
      <c r="BW5102" s="22"/>
      <c r="BX5102" s="22"/>
      <c r="BY5102" s="22"/>
      <c r="BZ5102" s="22"/>
      <c r="CA5102" s="22"/>
      <c r="CB5102" s="22"/>
      <c r="CC5102" s="22"/>
      <c r="CD5102" s="22"/>
      <c r="CE5102" s="22"/>
      <c r="CF5102" s="22"/>
      <c r="CG5102" s="22"/>
      <c r="CH5102" s="22"/>
      <c r="CI5102" s="22"/>
      <c r="CJ5102" s="22"/>
      <c r="CK5102" s="22"/>
      <c r="CL5102" s="22"/>
      <c r="CM5102" s="22"/>
      <c r="CN5102" s="22"/>
      <c r="CO5102" s="22"/>
    </row>
    <row r="5103" spans="1:93" s="2" customFormat="1" x14ac:dyDescent="0.3">
      <c r="A5103" s="73" t="s">
        <v>204</v>
      </c>
      <c r="B5103" s="73" t="s">
        <v>362</v>
      </c>
      <c r="C5103" s="67" t="s">
        <v>100</v>
      </c>
      <c r="D5103" s="67" t="s">
        <v>418</v>
      </c>
      <c r="E5103" s="73"/>
      <c r="F5103" s="73" t="s">
        <v>2</v>
      </c>
      <c r="G5103" s="73" t="s">
        <v>405</v>
      </c>
      <c r="H5103" s="73" t="s">
        <v>405</v>
      </c>
      <c r="I5103" s="73" t="s">
        <v>466</v>
      </c>
      <c r="J5103" s="123" t="str">
        <f t="shared" si="133"/>
        <v>Managed HGV (all diesel) All rigids km</v>
      </c>
      <c r="K5103" s="120">
        <v>2.1000000000000001E-4</v>
      </c>
      <c r="L5103" s="48"/>
      <c r="M5103" s="22"/>
      <c r="N5103" s="22"/>
      <c r="O5103" s="22"/>
      <c r="P5103" s="22"/>
      <c r="Q5103" s="22"/>
      <c r="R5103" s="22"/>
      <c r="S5103" s="22"/>
      <c r="T5103" s="22"/>
      <c r="U5103" s="22"/>
      <c r="V5103" s="22"/>
      <c r="W5103" s="22"/>
      <c r="X5103" s="22"/>
      <c r="Y5103" s="22"/>
      <c r="Z5103" s="22"/>
      <c r="AA5103" s="22"/>
      <c r="AB5103" s="22"/>
      <c r="AC5103" s="22"/>
      <c r="AD5103" s="22"/>
      <c r="AE5103" s="22"/>
      <c r="AF5103" s="22"/>
      <c r="AG5103" s="22"/>
      <c r="AH5103" s="22"/>
      <c r="AI5103" s="22"/>
      <c r="AJ5103" s="22"/>
      <c r="AK5103" s="22"/>
      <c r="AL5103" s="22"/>
      <c r="AM5103" s="22"/>
      <c r="AN5103" s="22"/>
      <c r="AO5103" s="22"/>
      <c r="AP5103" s="22"/>
      <c r="AQ5103" s="22"/>
      <c r="AR5103" s="22"/>
      <c r="AS5103" s="22"/>
      <c r="AT5103" s="22"/>
      <c r="AU5103" s="22"/>
      <c r="AV5103" s="22"/>
      <c r="AW5103" s="22"/>
      <c r="AX5103" s="22"/>
      <c r="AY5103" s="22"/>
      <c r="AZ5103" s="22"/>
      <c r="BA5103" s="22"/>
      <c r="BB5103" s="22"/>
      <c r="BC5103" s="22"/>
      <c r="BD5103" s="22"/>
      <c r="BE5103" s="22"/>
      <c r="BF5103" s="22"/>
      <c r="BG5103" s="22"/>
      <c r="BH5103" s="22"/>
      <c r="BI5103" s="22"/>
      <c r="BJ5103" s="22"/>
      <c r="BK5103" s="22"/>
      <c r="BL5103" s="22"/>
      <c r="BM5103" s="22"/>
      <c r="BN5103" s="22"/>
      <c r="BO5103" s="22"/>
      <c r="BP5103" s="22"/>
      <c r="BQ5103" s="22"/>
      <c r="BR5103" s="22"/>
      <c r="BS5103" s="22"/>
      <c r="BT5103" s="22"/>
      <c r="BU5103" s="22"/>
      <c r="BV5103" s="22"/>
      <c r="BW5103" s="22"/>
      <c r="BX5103" s="22"/>
      <c r="BY5103" s="22"/>
      <c r="BZ5103" s="22"/>
      <c r="CA5103" s="22"/>
      <c r="CB5103" s="22"/>
      <c r="CC5103" s="22"/>
      <c r="CD5103" s="22"/>
      <c r="CE5103" s="22"/>
      <c r="CF5103" s="22"/>
      <c r="CG5103" s="22"/>
      <c r="CH5103" s="22"/>
      <c r="CI5103" s="22"/>
      <c r="CJ5103" s="22"/>
      <c r="CK5103" s="22"/>
      <c r="CL5103" s="22"/>
      <c r="CM5103" s="22"/>
      <c r="CN5103" s="22"/>
      <c r="CO5103" s="22"/>
    </row>
    <row r="5104" spans="1:93" s="2" customFormat="1" x14ac:dyDescent="0.3">
      <c r="A5104" s="73" t="s">
        <v>204</v>
      </c>
      <c r="B5104" s="73" t="s">
        <v>362</v>
      </c>
      <c r="C5104" s="67" t="s">
        <v>100</v>
      </c>
      <c r="D5104" s="67" t="s">
        <v>418</v>
      </c>
      <c r="E5104" s="73"/>
      <c r="F5104" s="73" t="s">
        <v>2</v>
      </c>
      <c r="G5104" s="73" t="s">
        <v>405</v>
      </c>
      <c r="H5104" s="73" t="s">
        <v>405</v>
      </c>
      <c r="I5104" s="73" t="s">
        <v>467</v>
      </c>
      <c r="J5104" s="123" t="str">
        <f t="shared" si="133"/>
        <v>Managed HGV (all diesel) All rigids km</v>
      </c>
      <c r="K5104" s="120">
        <v>0.92488000000000004</v>
      </c>
      <c r="L5104" s="48"/>
      <c r="M5104" s="22"/>
      <c r="N5104" s="22"/>
      <c r="O5104" s="22"/>
      <c r="P5104" s="22"/>
      <c r="Q5104" s="22"/>
      <c r="R5104" s="22"/>
      <c r="S5104" s="22"/>
      <c r="T5104" s="2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c r="AQ5104" s="22"/>
      <c r="AR5104" s="22"/>
      <c r="AS5104" s="22"/>
      <c r="AT5104" s="22"/>
      <c r="AU5104" s="22"/>
      <c r="AV5104" s="22"/>
      <c r="AW5104" s="22"/>
      <c r="AX5104" s="22"/>
      <c r="AY5104" s="22"/>
      <c r="AZ5104" s="22"/>
      <c r="BA5104" s="22"/>
      <c r="BB5104" s="22"/>
      <c r="BC5104" s="22"/>
      <c r="BD5104" s="22"/>
      <c r="BE5104" s="22"/>
      <c r="BF5104" s="22"/>
      <c r="BG5104" s="22"/>
      <c r="BH5104" s="22"/>
      <c r="BI5104" s="22"/>
      <c r="BJ5104" s="22"/>
      <c r="BK5104" s="22"/>
      <c r="BL5104" s="22"/>
      <c r="BM5104" s="22"/>
      <c r="BN5104" s="22"/>
      <c r="BO5104" s="22"/>
      <c r="BP5104" s="22"/>
      <c r="BQ5104" s="22"/>
      <c r="BR5104" s="22"/>
      <c r="BS5104" s="22"/>
      <c r="BT5104" s="22"/>
      <c r="BU5104" s="22"/>
      <c r="BV5104" s="22"/>
      <c r="BW5104" s="22"/>
      <c r="BX5104" s="22"/>
      <c r="BY5104" s="22"/>
      <c r="BZ5104" s="22"/>
      <c r="CA5104" s="22"/>
      <c r="CB5104" s="22"/>
      <c r="CC5104" s="22"/>
      <c r="CD5104" s="22"/>
      <c r="CE5104" s="22"/>
      <c r="CF5104" s="22"/>
      <c r="CG5104" s="22"/>
      <c r="CH5104" s="22"/>
      <c r="CI5104" s="22"/>
      <c r="CJ5104" s="22"/>
      <c r="CK5104" s="22"/>
      <c r="CL5104" s="22"/>
      <c r="CM5104" s="22"/>
      <c r="CN5104" s="22"/>
      <c r="CO5104" s="22"/>
    </row>
    <row r="5105" spans="1:93" s="2" customFormat="1" x14ac:dyDescent="0.3">
      <c r="A5105" s="73" t="s">
        <v>204</v>
      </c>
      <c r="B5105" s="73" t="s">
        <v>362</v>
      </c>
      <c r="C5105" s="67" t="s">
        <v>100</v>
      </c>
      <c r="D5105" s="67" t="s">
        <v>418</v>
      </c>
      <c r="E5105" s="73"/>
      <c r="F5105" s="73" t="s">
        <v>2</v>
      </c>
      <c r="G5105" s="73" t="s">
        <v>405</v>
      </c>
      <c r="H5105" s="73" t="s">
        <v>405</v>
      </c>
      <c r="I5105" s="73" t="s">
        <v>468</v>
      </c>
      <c r="J5105" s="123" t="str">
        <f t="shared" si="133"/>
        <v>Managed HGV (all diesel) All rigids km</v>
      </c>
      <c r="K5105" s="120">
        <v>9.2200000000000008E-3</v>
      </c>
      <c r="L5105" s="48"/>
      <c r="M5105" s="22"/>
      <c r="N5105" s="22"/>
      <c r="O5105" s="22"/>
      <c r="P5105" s="22"/>
      <c r="Q5105" s="22"/>
      <c r="R5105" s="22"/>
      <c r="S5105" s="22"/>
      <c r="T5105" s="22"/>
      <c r="U5105" s="22"/>
      <c r="V5105" s="22"/>
      <c r="W5105" s="22"/>
      <c r="X5105" s="22"/>
      <c r="Y5105" s="22"/>
      <c r="Z5105" s="22"/>
      <c r="AA5105" s="22"/>
      <c r="AB5105" s="22"/>
      <c r="AC5105" s="22"/>
      <c r="AD5105" s="22"/>
      <c r="AE5105" s="22"/>
      <c r="AF5105" s="22"/>
      <c r="AG5105" s="22"/>
      <c r="AH5105" s="22"/>
      <c r="AI5105" s="22"/>
      <c r="AJ5105" s="22"/>
      <c r="AK5105" s="22"/>
      <c r="AL5105" s="22"/>
      <c r="AM5105" s="22"/>
      <c r="AN5105" s="22"/>
      <c r="AO5105" s="22"/>
      <c r="AP5105" s="22"/>
      <c r="AQ5105" s="22"/>
      <c r="AR5105" s="22"/>
      <c r="AS5105" s="22"/>
      <c r="AT5105" s="22"/>
      <c r="AU5105" s="22"/>
      <c r="AV5105" s="22"/>
      <c r="AW5105" s="22"/>
      <c r="AX5105" s="22"/>
      <c r="AY5105" s="22"/>
      <c r="AZ5105" s="22"/>
      <c r="BA5105" s="22"/>
      <c r="BB5105" s="22"/>
      <c r="BC5105" s="22"/>
      <c r="BD5105" s="22"/>
      <c r="BE5105" s="22"/>
      <c r="BF5105" s="22"/>
      <c r="BG5105" s="22"/>
      <c r="BH5105" s="22"/>
      <c r="BI5105" s="22"/>
      <c r="BJ5105" s="22"/>
      <c r="BK5105" s="22"/>
      <c r="BL5105" s="22"/>
      <c r="BM5105" s="22"/>
      <c r="BN5105" s="22"/>
      <c r="BO5105" s="22"/>
      <c r="BP5105" s="22"/>
      <c r="BQ5105" s="22"/>
      <c r="BR5105" s="22"/>
      <c r="BS5105" s="22"/>
      <c r="BT5105" s="22"/>
      <c r="BU5105" s="22"/>
      <c r="BV5105" s="22"/>
      <c r="BW5105" s="22"/>
      <c r="BX5105" s="22"/>
      <c r="BY5105" s="22"/>
      <c r="BZ5105" s="22"/>
      <c r="CA5105" s="22"/>
      <c r="CB5105" s="22"/>
      <c r="CC5105" s="22"/>
      <c r="CD5105" s="22"/>
      <c r="CE5105" s="22"/>
      <c r="CF5105" s="22"/>
      <c r="CG5105" s="22"/>
      <c r="CH5105" s="22"/>
      <c r="CI5105" s="22"/>
      <c r="CJ5105" s="22"/>
      <c r="CK5105" s="22"/>
      <c r="CL5105" s="22"/>
      <c r="CM5105" s="22"/>
      <c r="CN5105" s="22"/>
      <c r="CO5105" s="22"/>
    </row>
    <row r="5106" spans="1:93" s="2" customFormat="1" x14ac:dyDescent="0.3">
      <c r="A5106" s="73" t="s">
        <v>204</v>
      </c>
      <c r="B5106" s="73" t="s">
        <v>362</v>
      </c>
      <c r="C5106" s="67" t="s">
        <v>100</v>
      </c>
      <c r="D5106" s="67" t="s">
        <v>418</v>
      </c>
      <c r="E5106" s="73"/>
      <c r="F5106" s="73" t="s">
        <v>302</v>
      </c>
      <c r="G5106" s="73" t="s">
        <v>405</v>
      </c>
      <c r="H5106" s="73" t="s">
        <v>405</v>
      </c>
      <c r="I5106" s="73" t="s">
        <v>465</v>
      </c>
      <c r="J5106" s="123" t="str">
        <f t="shared" si="133"/>
        <v>Managed HGV (all diesel) All rigids km</v>
      </c>
      <c r="K5106" s="120">
        <v>0.81867000000000001</v>
      </c>
      <c r="L5106" s="48"/>
      <c r="M5106" s="22"/>
      <c r="N5106" s="22"/>
      <c r="O5106" s="22"/>
      <c r="P5106" s="22"/>
      <c r="Q5106" s="22"/>
      <c r="R5106" s="22"/>
      <c r="S5106" s="22"/>
      <c r="T5106" s="2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c r="AQ5106" s="22"/>
      <c r="AR5106" s="22"/>
      <c r="AS5106" s="22"/>
      <c r="AT5106" s="22"/>
      <c r="AU5106" s="22"/>
      <c r="AV5106" s="22"/>
      <c r="AW5106" s="22"/>
      <c r="AX5106" s="22"/>
      <c r="AY5106" s="22"/>
      <c r="AZ5106" s="22"/>
      <c r="BA5106" s="22"/>
      <c r="BB5106" s="22"/>
      <c r="BC5106" s="22"/>
      <c r="BD5106" s="22"/>
      <c r="BE5106" s="22"/>
      <c r="BF5106" s="22"/>
      <c r="BG5106" s="22"/>
      <c r="BH5106" s="22"/>
      <c r="BI5106" s="22"/>
      <c r="BJ5106" s="22"/>
      <c r="BK5106" s="22"/>
      <c r="BL5106" s="22"/>
      <c r="BM5106" s="22"/>
      <c r="BN5106" s="22"/>
      <c r="BO5106" s="22"/>
      <c r="BP5106" s="22"/>
      <c r="BQ5106" s="22"/>
      <c r="BR5106" s="22"/>
      <c r="BS5106" s="22"/>
      <c r="BT5106" s="22"/>
      <c r="BU5106" s="22"/>
      <c r="BV5106" s="22"/>
      <c r="BW5106" s="22"/>
      <c r="BX5106" s="22"/>
      <c r="BY5106" s="22"/>
      <c r="BZ5106" s="22"/>
      <c r="CA5106" s="22"/>
      <c r="CB5106" s="22"/>
      <c r="CC5106" s="22"/>
      <c r="CD5106" s="22"/>
      <c r="CE5106" s="22"/>
      <c r="CF5106" s="22"/>
      <c r="CG5106" s="22"/>
      <c r="CH5106" s="22"/>
      <c r="CI5106" s="22"/>
      <c r="CJ5106" s="22"/>
      <c r="CK5106" s="22"/>
      <c r="CL5106" s="22"/>
      <c r="CM5106" s="22"/>
      <c r="CN5106" s="22"/>
      <c r="CO5106" s="22"/>
    </row>
    <row r="5107" spans="1:93" s="2" customFormat="1" x14ac:dyDescent="0.3">
      <c r="A5107" s="73" t="s">
        <v>204</v>
      </c>
      <c r="B5107" s="73" t="s">
        <v>362</v>
      </c>
      <c r="C5107" s="67" t="s">
        <v>100</v>
      </c>
      <c r="D5107" s="67" t="s">
        <v>418</v>
      </c>
      <c r="E5107" s="73"/>
      <c r="F5107" s="73" t="s">
        <v>302</v>
      </c>
      <c r="G5107" s="73" t="s">
        <v>405</v>
      </c>
      <c r="H5107" s="73" t="s">
        <v>405</v>
      </c>
      <c r="I5107" s="73" t="s">
        <v>466</v>
      </c>
      <c r="J5107" s="123" t="str">
        <f t="shared" si="133"/>
        <v>Managed HGV (all diesel) All rigids km</v>
      </c>
      <c r="K5107" s="120">
        <v>2.1000000000000001E-4</v>
      </c>
      <c r="L5107" s="48"/>
      <c r="M5107" s="22"/>
      <c r="N5107" s="22"/>
      <c r="O5107" s="22"/>
      <c r="P5107" s="22"/>
      <c r="Q5107" s="22"/>
      <c r="R5107" s="22"/>
      <c r="S5107" s="22"/>
      <c r="T5107" s="22"/>
      <c r="U5107" s="22"/>
      <c r="V5107" s="22"/>
      <c r="W5107" s="22"/>
      <c r="X5107" s="22"/>
      <c r="Y5107" s="22"/>
      <c r="Z5107" s="22"/>
      <c r="AA5107" s="22"/>
      <c r="AB5107" s="22"/>
      <c r="AC5107" s="22"/>
      <c r="AD5107" s="22"/>
      <c r="AE5107" s="22"/>
      <c r="AF5107" s="22"/>
      <c r="AG5107" s="22"/>
      <c r="AH5107" s="22"/>
      <c r="AI5107" s="22"/>
      <c r="AJ5107" s="22"/>
      <c r="AK5107" s="22"/>
      <c r="AL5107" s="22"/>
      <c r="AM5107" s="22"/>
      <c r="AN5107" s="22"/>
      <c r="AO5107" s="22"/>
      <c r="AP5107" s="22"/>
      <c r="AQ5107" s="22"/>
      <c r="AR5107" s="22"/>
      <c r="AS5107" s="22"/>
      <c r="AT5107" s="22"/>
      <c r="AU5107" s="22"/>
      <c r="AV5107" s="22"/>
      <c r="AW5107" s="22"/>
      <c r="AX5107" s="22"/>
      <c r="AY5107" s="22"/>
      <c r="AZ5107" s="22"/>
      <c r="BA5107" s="22"/>
      <c r="BB5107" s="22"/>
      <c r="BC5107" s="22"/>
      <c r="BD5107" s="22"/>
      <c r="BE5107" s="22"/>
      <c r="BF5107" s="22"/>
      <c r="BG5107" s="22"/>
      <c r="BH5107" s="22"/>
      <c r="BI5107" s="22"/>
      <c r="BJ5107" s="22"/>
      <c r="BK5107" s="22"/>
      <c r="BL5107" s="22"/>
      <c r="BM5107" s="22"/>
      <c r="BN5107" s="22"/>
      <c r="BO5107" s="22"/>
      <c r="BP5107" s="22"/>
      <c r="BQ5107" s="22"/>
      <c r="BR5107" s="22"/>
      <c r="BS5107" s="22"/>
      <c r="BT5107" s="22"/>
      <c r="BU5107" s="22"/>
      <c r="BV5107" s="22"/>
      <c r="BW5107" s="22"/>
      <c r="BX5107" s="22"/>
      <c r="BY5107" s="22"/>
      <c r="BZ5107" s="22"/>
      <c r="CA5107" s="22"/>
      <c r="CB5107" s="22"/>
      <c r="CC5107" s="22"/>
      <c r="CD5107" s="22"/>
      <c r="CE5107" s="22"/>
      <c r="CF5107" s="22"/>
      <c r="CG5107" s="22"/>
      <c r="CH5107" s="22"/>
      <c r="CI5107" s="22"/>
      <c r="CJ5107" s="22"/>
      <c r="CK5107" s="22"/>
      <c r="CL5107" s="22"/>
      <c r="CM5107" s="22"/>
      <c r="CN5107" s="22"/>
      <c r="CO5107" s="22"/>
    </row>
    <row r="5108" spans="1:93" s="2" customFormat="1" x14ac:dyDescent="0.3">
      <c r="A5108" s="73" t="s">
        <v>204</v>
      </c>
      <c r="B5108" s="73" t="s">
        <v>362</v>
      </c>
      <c r="C5108" s="67" t="s">
        <v>100</v>
      </c>
      <c r="D5108" s="67" t="s">
        <v>418</v>
      </c>
      <c r="E5108" s="73"/>
      <c r="F5108" s="73" t="s">
        <v>302</v>
      </c>
      <c r="G5108" s="73" t="s">
        <v>405</v>
      </c>
      <c r="H5108" s="73" t="s">
        <v>405</v>
      </c>
      <c r="I5108" s="73" t="s">
        <v>467</v>
      </c>
      <c r="J5108" s="123" t="str">
        <f t="shared" si="133"/>
        <v>Managed HGV (all diesel) All rigids km</v>
      </c>
      <c r="K5108" s="120">
        <v>0.80925000000000002</v>
      </c>
      <c r="L5108" s="48"/>
      <c r="M5108" s="22"/>
      <c r="N5108" s="22"/>
      <c r="O5108" s="22"/>
      <c r="P5108" s="22"/>
      <c r="Q5108" s="22"/>
      <c r="R5108" s="22"/>
      <c r="S5108" s="22"/>
      <c r="T5108" s="2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c r="AQ5108" s="22"/>
      <c r="AR5108" s="22"/>
      <c r="AS5108" s="22"/>
      <c r="AT5108" s="22"/>
      <c r="AU5108" s="22"/>
      <c r="AV5108" s="22"/>
      <c r="AW5108" s="22"/>
      <c r="AX5108" s="22"/>
      <c r="AY5108" s="22"/>
      <c r="AZ5108" s="22"/>
      <c r="BA5108" s="22"/>
      <c r="BB5108" s="22"/>
      <c r="BC5108" s="22"/>
      <c r="BD5108" s="22"/>
      <c r="BE5108" s="22"/>
      <c r="BF5108" s="22"/>
      <c r="BG5108" s="22"/>
      <c r="BH5108" s="22"/>
      <c r="BI5108" s="22"/>
      <c r="BJ5108" s="22"/>
      <c r="BK5108" s="22"/>
      <c r="BL5108" s="22"/>
      <c r="BM5108" s="22"/>
      <c r="BN5108" s="22"/>
      <c r="BO5108" s="22"/>
      <c r="BP5108" s="22"/>
      <c r="BQ5108" s="22"/>
      <c r="BR5108" s="22"/>
      <c r="BS5108" s="22"/>
      <c r="BT5108" s="22"/>
      <c r="BU5108" s="22"/>
      <c r="BV5108" s="22"/>
      <c r="BW5108" s="22"/>
      <c r="BX5108" s="22"/>
      <c r="BY5108" s="22"/>
      <c r="BZ5108" s="22"/>
      <c r="CA5108" s="22"/>
      <c r="CB5108" s="22"/>
      <c r="CC5108" s="22"/>
      <c r="CD5108" s="22"/>
      <c r="CE5108" s="22"/>
      <c r="CF5108" s="22"/>
      <c r="CG5108" s="22"/>
      <c r="CH5108" s="22"/>
      <c r="CI5108" s="22"/>
      <c r="CJ5108" s="22"/>
      <c r="CK5108" s="22"/>
      <c r="CL5108" s="22"/>
      <c r="CM5108" s="22"/>
      <c r="CN5108" s="22"/>
      <c r="CO5108" s="22"/>
    </row>
    <row r="5109" spans="1:93" s="2" customFormat="1" x14ac:dyDescent="0.3">
      <c r="A5109" s="73" t="s">
        <v>204</v>
      </c>
      <c r="B5109" s="73" t="s">
        <v>362</v>
      </c>
      <c r="C5109" s="67" t="s">
        <v>100</v>
      </c>
      <c r="D5109" s="67" t="s">
        <v>418</v>
      </c>
      <c r="E5109" s="73"/>
      <c r="F5109" s="73" t="s">
        <v>302</v>
      </c>
      <c r="G5109" s="73" t="s">
        <v>405</v>
      </c>
      <c r="H5109" s="73" t="s">
        <v>405</v>
      </c>
      <c r="I5109" s="73" t="s">
        <v>468</v>
      </c>
      <c r="J5109" s="123" t="str">
        <f t="shared" si="133"/>
        <v>Managed HGV (all diesel) All rigids km</v>
      </c>
      <c r="K5109" s="120">
        <v>9.2200000000000008E-3</v>
      </c>
      <c r="L5109" s="48"/>
      <c r="M5109" s="22"/>
      <c r="N5109" s="22"/>
      <c r="O5109" s="22"/>
      <c r="P5109" s="22"/>
      <c r="Q5109" s="22"/>
      <c r="R5109" s="22"/>
      <c r="S5109" s="22"/>
      <c r="T5109" s="22"/>
      <c r="U5109" s="22"/>
      <c r="V5109" s="22"/>
      <c r="W5109" s="22"/>
      <c r="X5109" s="22"/>
      <c r="Y5109" s="22"/>
      <c r="Z5109" s="22"/>
      <c r="AA5109" s="22"/>
      <c r="AB5109" s="22"/>
      <c r="AC5109" s="22"/>
      <c r="AD5109" s="22"/>
      <c r="AE5109" s="22"/>
      <c r="AF5109" s="22"/>
      <c r="AG5109" s="22"/>
      <c r="AH5109" s="22"/>
      <c r="AI5109" s="22"/>
      <c r="AJ5109" s="22"/>
      <c r="AK5109" s="22"/>
      <c r="AL5109" s="22"/>
      <c r="AM5109" s="22"/>
      <c r="AN5109" s="22"/>
      <c r="AO5109" s="22"/>
      <c r="AP5109" s="22"/>
      <c r="AQ5109" s="22"/>
      <c r="AR5109" s="22"/>
      <c r="AS5109" s="22"/>
      <c r="AT5109" s="22"/>
      <c r="AU5109" s="22"/>
      <c r="AV5109" s="22"/>
      <c r="AW5109" s="22"/>
      <c r="AX5109" s="22"/>
      <c r="AY5109" s="22"/>
      <c r="AZ5109" s="22"/>
      <c r="BA5109" s="22"/>
      <c r="BB5109" s="22"/>
      <c r="BC5109" s="22"/>
      <c r="BD5109" s="22"/>
      <c r="BE5109" s="22"/>
      <c r="BF5109" s="22"/>
      <c r="BG5109" s="22"/>
      <c r="BH5109" s="22"/>
      <c r="BI5109" s="22"/>
      <c r="BJ5109" s="22"/>
      <c r="BK5109" s="22"/>
      <c r="BL5109" s="22"/>
      <c r="BM5109" s="22"/>
      <c r="BN5109" s="22"/>
      <c r="BO5109" s="22"/>
      <c r="BP5109" s="22"/>
      <c r="BQ5109" s="22"/>
      <c r="BR5109" s="22"/>
      <c r="BS5109" s="22"/>
      <c r="BT5109" s="22"/>
      <c r="BU5109" s="22"/>
      <c r="BV5109" s="22"/>
      <c r="BW5109" s="22"/>
      <c r="BX5109" s="22"/>
      <c r="BY5109" s="22"/>
      <c r="BZ5109" s="22"/>
      <c r="CA5109" s="22"/>
      <c r="CB5109" s="22"/>
      <c r="CC5109" s="22"/>
      <c r="CD5109" s="22"/>
      <c r="CE5109" s="22"/>
      <c r="CF5109" s="22"/>
      <c r="CG5109" s="22"/>
      <c r="CH5109" s="22"/>
      <c r="CI5109" s="22"/>
      <c r="CJ5109" s="22"/>
      <c r="CK5109" s="22"/>
      <c r="CL5109" s="22"/>
      <c r="CM5109" s="22"/>
      <c r="CN5109" s="22"/>
      <c r="CO5109" s="22"/>
    </row>
    <row r="5110" spans="1:93" s="2" customFormat="1" x14ac:dyDescent="0.3">
      <c r="A5110" s="73" t="s">
        <v>204</v>
      </c>
      <c r="B5110" s="73" t="s">
        <v>362</v>
      </c>
      <c r="C5110" s="67" t="s">
        <v>100</v>
      </c>
      <c r="D5110" s="67" t="s">
        <v>52</v>
      </c>
      <c r="E5110" s="73"/>
      <c r="F5110" s="73" t="s">
        <v>48</v>
      </c>
      <c r="G5110" s="73" t="s">
        <v>405</v>
      </c>
      <c r="H5110" s="73" t="s">
        <v>405</v>
      </c>
      <c r="I5110" s="73" t="s">
        <v>465</v>
      </c>
      <c r="J5110" s="123" t="str">
        <f t="shared" si="133"/>
        <v>Managed HGV (all diesel) Articulated (&gt;3.5 - 33t) km</v>
      </c>
      <c r="K5110" s="120">
        <v>0.64224000000000003</v>
      </c>
      <c r="L5110" s="48"/>
      <c r="M5110" s="22"/>
      <c r="N5110" s="22"/>
      <c r="O5110" s="22"/>
      <c r="P5110" s="22"/>
      <c r="Q5110" s="22"/>
      <c r="R5110" s="22"/>
      <c r="S5110" s="22"/>
      <c r="T5110" s="2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c r="AQ5110" s="22"/>
      <c r="AR5110" s="22"/>
      <c r="AS5110" s="22"/>
      <c r="AT5110" s="22"/>
      <c r="AU5110" s="22"/>
      <c r="AV5110" s="22"/>
      <c r="AW5110" s="22"/>
      <c r="AX5110" s="22"/>
      <c r="AY5110" s="22"/>
      <c r="AZ5110" s="22"/>
      <c r="BA5110" s="22"/>
      <c r="BB5110" s="22"/>
      <c r="BC5110" s="22"/>
      <c r="BD5110" s="22"/>
      <c r="BE5110" s="22"/>
      <c r="BF5110" s="22"/>
      <c r="BG5110" s="22"/>
      <c r="BH5110" s="22"/>
      <c r="BI5110" s="22"/>
      <c r="BJ5110" s="22"/>
      <c r="BK5110" s="22"/>
      <c r="BL5110" s="22"/>
      <c r="BM5110" s="22"/>
      <c r="BN5110" s="22"/>
      <c r="BO5110" s="22"/>
      <c r="BP5110" s="22"/>
      <c r="BQ5110" s="22"/>
      <c r="BR5110" s="22"/>
      <c r="BS5110" s="22"/>
      <c r="BT5110" s="22"/>
      <c r="BU5110" s="22"/>
      <c r="BV5110" s="22"/>
      <c r="BW5110" s="22"/>
      <c r="BX5110" s="22"/>
      <c r="BY5110" s="22"/>
      <c r="BZ5110" s="22"/>
      <c r="CA5110" s="22"/>
      <c r="CB5110" s="22"/>
      <c r="CC5110" s="22"/>
      <c r="CD5110" s="22"/>
      <c r="CE5110" s="22"/>
      <c r="CF5110" s="22"/>
      <c r="CG5110" s="22"/>
      <c r="CH5110" s="22"/>
      <c r="CI5110" s="22"/>
      <c r="CJ5110" s="22"/>
      <c r="CK5110" s="22"/>
      <c r="CL5110" s="22"/>
      <c r="CM5110" s="22"/>
      <c r="CN5110" s="22"/>
      <c r="CO5110" s="22"/>
    </row>
    <row r="5111" spans="1:93" s="2" customFormat="1" x14ac:dyDescent="0.3">
      <c r="A5111" s="73" t="s">
        <v>204</v>
      </c>
      <c r="B5111" s="73" t="s">
        <v>362</v>
      </c>
      <c r="C5111" s="67" t="s">
        <v>100</v>
      </c>
      <c r="D5111" s="67" t="s">
        <v>52</v>
      </c>
      <c r="E5111" s="73"/>
      <c r="F5111" s="73" t="s">
        <v>48</v>
      </c>
      <c r="G5111" s="73" t="s">
        <v>405</v>
      </c>
      <c r="H5111" s="73" t="s">
        <v>405</v>
      </c>
      <c r="I5111" s="73" t="s">
        <v>466</v>
      </c>
      <c r="J5111" s="123" t="str">
        <f t="shared" ref="J5111:J5173" si="134">CONCATENATE(C5111," ",D5111," ",H5111)</f>
        <v>Managed HGV (all diesel) Articulated (&gt;3.5 - 33t) km</v>
      </c>
      <c r="K5111" s="120">
        <v>1.1E-4</v>
      </c>
      <c r="L5111" s="48"/>
      <c r="M5111" s="22"/>
      <c r="N5111" s="22"/>
      <c r="O5111" s="22"/>
      <c r="P5111" s="22"/>
      <c r="Q5111" s="22"/>
      <c r="R5111" s="22"/>
      <c r="S5111" s="22"/>
      <c r="T5111" s="22"/>
      <c r="U5111" s="22"/>
      <c r="V5111" s="22"/>
      <c r="W5111" s="22"/>
      <c r="X5111" s="22"/>
      <c r="Y5111" s="22"/>
      <c r="Z5111" s="22"/>
      <c r="AA5111" s="22"/>
      <c r="AB5111" s="22"/>
      <c r="AC5111" s="22"/>
      <c r="AD5111" s="22"/>
      <c r="AE5111" s="22"/>
      <c r="AF5111" s="22"/>
      <c r="AG5111" s="22"/>
      <c r="AH5111" s="22"/>
      <c r="AI5111" s="22"/>
      <c r="AJ5111" s="22"/>
      <c r="AK5111" s="22"/>
      <c r="AL5111" s="22"/>
      <c r="AM5111" s="22"/>
      <c r="AN5111" s="22"/>
      <c r="AO5111" s="22"/>
      <c r="AP5111" s="22"/>
      <c r="AQ5111" s="22"/>
      <c r="AR5111" s="22"/>
      <c r="AS5111" s="22"/>
      <c r="AT5111" s="22"/>
      <c r="AU5111" s="22"/>
      <c r="AV5111" s="22"/>
      <c r="AW5111" s="22"/>
      <c r="AX5111" s="22"/>
      <c r="AY5111" s="22"/>
      <c r="AZ5111" s="22"/>
      <c r="BA5111" s="22"/>
      <c r="BB5111" s="22"/>
      <c r="BC5111" s="22"/>
      <c r="BD5111" s="22"/>
      <c r="BE5111" s="22"/>
      <c r="BF5111" s="22"/>
      <c r="BG5111" s="22"/>
      <c r="BH5111" s="22"/>
      <c r="BI5111" s="22"/>
      <c r="BJ5111" s="22"/>
      <c r="BK5111" s="22"/>
      <c r="BL5111" s="22"/>
      <c r="BM5111" s="22"/>
      <c r="BN5111" s="22"/>
      <c r="BO5111" s="22"/>
      <c r="BP5111" s="22"/>
      <c r="BQ5111" s="22"/>
      <c r="BR5111" s="22"/>
      <c r="BS5111" s="22"/>
      <c r="BT5111" s="22"/>
      <c r="BU5111" s="22"/>
      <c r="BV5111" s="22"/>
      <c r="BW5111" s="22"/>
      <c r="BX5111" s="22"/>
      <c r="BY5111" s="22"/>
      <c r="BZ5111" s="22"/>
      <c r="CA5111" s="22"/>
      <c r="CB5111" s="22"/>
      <c r="CC5111" s="22"/>
      <c r="CD5111" s="22"/>
      <c r="CE5111" s="22"/>
      <c r="CF5111" s="22"/>
      <c r="CG5111" s="22"/>
      <c r="CH5111" s="22"/>
      <c r="CI5111" s="22"/>
      <c r="CJ5111" s="22"/>
      <c r="CK5111" s="22"/>
      <c r="CL5111" s="22"/>
      <c r="CM5111" s="22"/>
      <c r="CN5111" s="22"/>
      <c r="CO5111" s="22"/>
    </row>
    <row r="5112" spans="1:93" s="2" customFormat="1" x14ac:dyDescent="0.3">
      <c r="A5112" s="73" t="s">
        <v>204</v>
      </c>
      <c r="B5112" s="73" t="s">
        <v>362</v>
      </c>
      <c r="C5112" s="67" t="s">
        <v>100</v>
      </c>
      <c r="D5112" s="67" t="s">
        <v>52</v>
      </c>
      <c r="E5112" s="73"/>
      <c r="F5112" s="73" t="s">
        <v>48</v>
      </c>
      <c r="G5112" s="73" t="s">
        <v>405</v>
      </c>
      <c r="H5112" s="73" t="s">
        <v>405</v>
      </c>
      <c r="I5112" s="73" t="s">
        <v>467</v>
      </c>
      <c r="J5112" s="123" t="str">
        <f t="shared" si="134"/>
        <v>Managed HGV (all diesel) Articulated (&gt;3.5 - 33t) km</v>
      </c>
      <c r="K5112" s="120">
        <v>0.62895999999999996</v>
      </c>
      <c r="L5112" s="48"/>
      <c r="M5112" s="22"/>
      <c r="N5112" s="22"/>
      <c r="O5112" s="22"/>
      <c r="P5112" s="22"/>
      <c r="Q5112" s="22"/>
      <c r="R5112" s="22"/>
      <c r="S5112" s="22"/>
      <c r="T5112" s="2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c r="AQ5112" s="22"/>
      <c r="AR5112" s="22"/>
      <c r="AS5112" s="22"/>
      <c r="AT5112" s="22"/>
      <c r="AU5112" s="22"/>
      <c r="AV5112" s="22"/>
      <c r="AW5112" s="22"/>
      <c r="AX5112" s="22"/>
      <c r="AY5112" s="22"/>
      <c r="AZ5112" s="22"/>
      <c r="BA5112" s="22"/>
      <c r="BB5112" s="22"/>
      <c r="BC5112" s="22"/>
      <c r="BD5112" s="22"/>
      <c r="BE5112" s="22"/>
      <c r="BF5112" s="22"/>
      <c r="BG5112" s="22"/>
      <c r="BH5112" s="22"/>
      <c r="BI5112" s="22"/>
      <c r="BJ5112" s="22"/>
      <c r="BK5112" s="22"/>
      <c r="BL5112" s="22"/>
      <c r="BM5112" s="22"/>
      <c r="BN5112" s="22"/>
      <c r="BO5112" s="22"/>
      <c r="BP5112" s="22"/>
      <c r="BQ5112" s="22"/>
      <c r="BR5112" s="22"/>
      <c r="BS5112" s="22"/>
      <c r="BT5112" s="22"/>
      <c r="BU5112" s="22"/>
      <c r="BV5112" s="22"/>
      <c r="BW5112" s="22"/>
      <c r="BX5112" s="22"/>
      <c r="BY5112" s="22"/>
      <c r="BZ5112" s="22"/>
      <c r="CA5112" s="22"/>
      <c r="CB5112" s="22"/>
      <c r="CC5112" s="22"/>
      <c r="CD5112" s="22"/>
      <c r="CE5112" s="22"/>
      <c r="CF5112" s="22"/>
      <c r="CG5112" s="22"/>
      <c r="CH5112" s="22"/>
      <c r="CI5112" s="22"/>
      <c r="CJ5112" s="22"/>
      <c r="CK5112" s="22"/>
      <c r="CL5112" s="22"/>
      <c r="CM5112" s="22"/>
      <c r="CN5112" s="22"/>
      <c r="CO5112" s="22"/>
    </row>
    <row r="5113" spans="1:93" s="2" customFormat="1" x14ac:dyDescent="0.3">
      <c r="A5113" s="73" t="s">
        <v>204</v>
      </c>
      <c r="B5113" s="73" t="s">
        <v>362</v>
      </c>
      <c r="C5113" s="67" t="s">
        <v>100</v>
      </c>
      <c r="D5113" s="67" t="s">
        <v>52</v>
      </c>
      <c r="E5113" s="73"/>
      <c r="F5113" s="73" t="s">
        <v>48</v>
      </c>
      <c r="G5113" s="73" t="s">
        <v>405</v>
      </c>
      <c r="H5113" s="73" t="s">
        <v>405</v>
      </c>
      <c r="I5113" s="73" t="s">
        <v>468</v>
      </c>
      <c r="J5113" s="123" t="str">
        <f t="shared" si="134"/>
        <v>Managed HGV (all diesel) Articulated (&gt;3.5 - 33t) km</v>
      </c>
      <c r="K5113" s="120">
        <v>1.3169999999999999E-2</v>
      </c>
      <c r="L5113" s="48"/>
      <c r="M5113" s="22"/>
      <c r="N5113" s="22"/>
      <c r="O5113" s="22"/>
      <c r="P5113" s="22"/>
      <c r="Q5113" s="22"/>
      <c r="R5113" s="22"/>
      <c r="S5113" s="22"/>
      <c r="T5113" s="22"/>
      <c r="U5113" s="22"/>
      <c r="V5113" s="22"/>
      <c r="W5113" s="22"/>
      <c r="X5113" s="22"/>
      <c r="Y5113" s="22"/>
      <c r="Z5113" s="22"/>
      <c r="AA5113" s="22"/>
      <c r="AB5113" s="22"/>
      <c r="AC5113" s="22"/>
      <c r="AD5113" s="22"/>
      <c r="AE5113" s="22"/>
      <c r="AF5113" s="22"/>
      <c r="AG5113" s="22"/>
      <c r="AH5113" s="22"/>
      <c r="AI5113" s="22"/>
      <c r="AJ5113" s="22"/>
      <c r="AK5113" s="22"/>
      <c r="AL5113" s="22"/>
      <c r="AM5113" s="22"/>
      <c r="AN5113" s="22"/>
      <c r="AO5113" s="22"/>
      <c r="AP5113" s="22"/>
      <c r="AQ5113" s="22"/>
      <c r="AR5113" s="22"/>
      <c r="AS5113" s="22"/>
      <c r="AT5113" s="22"/>
      <c r="AU5113" s="22"/>
      <c r="AV5113" s="22"/>
      <c r="AW5113" s="22"/>
      <c r="AX5113" s="22"/>
      <c r="AY5113" s="22"/>
      <c r="AZ5113" s="22"/>
      <c r="BA5113" s="22"/>
      <c r="BB5113" s="22"/>
      <c r="BC5113" s="22"/>
      <c r="BD5113" s="22"/>
      <c r="BE5113" s="22"/>
      <c r="BF5113" s="22"/>
      <c r="BG5113" s="22"/>
      <c r="BH5113" s="22"/>
      <c r="BI5113" s="22"/>
      <c r="BJ5113" s="22"/>
      <c r="BK5113" s="22"/>
      <c r="BL5113" s="22"/>
      <c r="BM5113" s="22"/>
      <c r="BN5113" s="22"/>
      <c r="BO5113" s="22"/>
      <c r="BP5113" s="22"/>
      <c r="BQ5113" s="22"/>
      <c r="BR5113" s="22"/>
      <c r="BS5113" s="22"/>
      <c r="BT5113" s="22"/>
      <c r="BU5113" s="22"/>
      <c r="BV5113" s="22"/>
      <c r="BW5113" s="22"/>
      <c r="BX5113" s="22"/>
      <c r="BY5113" s="22"/>
      <c r="BZ5113" s="22"/>
      <c r="CA5113" s="22"/>
      <c r="CB5113" s="22"/>
      <c r="CC5113" s="22"/>
      <c r="CD5113" s="22"/>
      <c r="CE5113" s="22"/>
      <c r="CF5113" s="22"/>
      <c r="CG5113" s="22"/>
      <c r="CH5113" s="22"/>
      <c r="CI5113" s="22"/>
      <c r="CJ5113" s="22"/>
      <c r="CK5113" s="22"/>
      <c r="CL5113" s="22"/>
      <c r="CM5113" s="22"/>
      <c r="CN5113" s="22"/>
      <c r="CO5113" s="22"/>
    </row>
    <row r="5114" spans="1:93" s="2" customFormat="1" x14ac:dyDescent="0.3">
      <c r="A5114" s="73" t="s">
        <v>204</v>
      </c>
      <c r="B5114" s="73" t="s">
        <v>362</v>
      </c>
      <c r="C5114" s="67" t="s">
        <v>100</v>
      </c>
      <c r="D5114" s="67" t="s">
        <v>52</v>
      </c>
      <c r="E5114" s="73"/>
      <c r="F5114" s="73" t="s">
        <v>98</v>
      </c>
      <c r="G5114" s="73" t="s">
        <v>405</v>
      </c>
      <c r="H5114" s="73" t="s">
        <v>405</v>
      </c>
      <c r="I5114" s="73" t="s">
        <v>465</v>
      </c>
      <c r="J5114" s="123" t="str">
        <f t="shared" si="134"/>
        <v>Managed HGV (all diesel) Articulated (&gt;3.5 - 33t) km</v>
      </c>
      <c r="K5114" s="120">
        <v>0.79947999999999997</v>
      </c>
      <c r="L5114" s="48"/>
      <c r="M5114" s="22"/>
      <c r="N5114" s="22"/>
      <c r="O5114" s="22"/>
      <c r="P5114" s="22"/>
      <c r="Q5114" s="22"/>
      <c r="R5114" s="22"/>
      <c r="S5114" s="22"/>
      <c r="T5114" s="2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c r="AQ5114" s="22"/>
      <c r="AR5114" s="22"/>
      <c r="AS5114" s="22"/>
      <c r="AT5114" s="22"/>
      <c r="AU5114" s="22"/>
      <c r="AV5114" s="22"/>
      <c r="AW5114" s="22"/>
      <c r="AX5114" s="22"/>
      <c r="AY5114" s="22"/>
      <c r="AZ5114" s="22"/>
      <c r="BA5114" s="22"/>
      <c r="BB5114" s="22"/>
      <c r="BC5114" s="22"/>
      <c r="BD5114" s="22"/>
      <c r="BE5114" s="22"/>
      <c r="BF5114" s="22"/>
      <c r="BG5114" s="22"/>
      <c r="BH5114" s="22"/>
      <c r="BI5114" s="22"/>
      <c r="BJ5114" s="22"/>
      <c r="BK5114" s="22"/>
      <c r="BL5114" s="22"/>
      <c r="BM5114" s="22"/>
      <c r="BN5114" s="22"/>
      <c r="BO5114" s="22"/>
      <c r="BP5114" s="22"/>
      <c r="BQ5114" s="22"/>
      <c r="BR5114" s="22"/>
      <c r="BS5114" s="22"/>
      <c r="BT5114" s="22"/>
      <c r="BU5114" s="22"/>
      <c r="BV5114" s="22"/>
      <c r="BW5114" s="22"/>
      <c r="BX5114" s="22"/>
      <c r="BY5114" s="22"/>
      <c r="BZ5114" s="22"/>
      <c r="CA5114" s="22"/>
      <c r="CB5114" s="22"/>
      <c r="CC5114" s="22"/>
      <c r="CD5114" s="22"/>
      <c r="CE5114" s="22"/>
      <c r="CF5114" s="22"/>
      <c r="CG5114" s="22"/>
      <c r="CH5114" s="22"/>
      <c r="CI5114" s="22"/>
      <c r="CJ5114" s="22"/>
      <c r="CK5114" s="22"/>
      <c r="CL5114" s="22"/>
      <c r="CM5114" s="22"/>
      <c r="CN5114" s="22"/>
      <c r="CO5114" s="22"/>
    </row>
    <row r="5115" spans="1:93" s="2" customFormat="1" x14ac:dyDescent="0.3">
      <c r="A5115" s="73" t="s">
        <v>204</v>
      </c>
      <c r="B5115" s="73" t="s">
        <v>362</v>
      </c>
      <c r="C5115" s="67" t="s">
        <v>100</v>
      </c>
      <c r="D5115" s="67" t="s">
        <v>52</v>
      </c>
      <c r="E5115" s="73"/>
      <c r="F5115" s="73" t="s">
        <v>98</v>
      </c>
      <c r="G5115" s="73" t="s">
        <v>405</v>
      </c>
      <c r="H5115" s="73" t="s">
        <v>405</v>
      </c>
      <c r="I5115" s="73" t="s">
        <v>466</v>
      </c>
      <c r="J5115" s="123" t="str">
        <f t="shared" si="134"/>
        <v>Managed HGV (all diesel) Articulated (&gt;3.5 - 33t) km</v>
      </c>
      <c r="K5115" s="120">
        <v>1.1E-4</v>
      </c>
      <c r="L5115" s="48"/>
      <c r="M5115" s="22"/>
      <c r="N5115" s="22"/>
      <c r="O5115" s="22"/>
      <c r="P5115" s="22"/>
      <c r="Q5115" s="22"/>
      <c r="R5115" s="22"/>
      <c r="S5115" s="22"/>
      <c r="T5115" s="22"/>
      <c r="U5115" s="22"/>
      <c r="V5115" s="22"/>
      <c r="W5115" s="22"/>
      <c r="X5115" s="22"/>
      <c r="Y5115" s="22"/>
      <c r="Z5115" s="22"/>
      <c r="AA5115" s="22"/>
      <c r="AB5115" s="22"/>
      <c r="AC5115" s="22"/>
      <c r="AD5115" s="22"/>
      <c r="AE5115" s="22"/>
      <c r="AF5115" s="22"/>
      <c r="AG5115" s="22"/>
      <c r="AH5115" s="22"/>
      <c r="AI5115" s="22"/>
      <c r="AJ5115" s="22"/>
      <c r="AK5115" s="22"/>
      <c r="AL5115" s="22"/>
      <c r="AM5115" s="22"/>
      <c r="AN5115" s="22"/>
      <c r="AO5115" s="22"/>
      <c r="AP5115" s="22"/>
      <c r="AQ5115" s="22"/>
      <c r="AR5115" s="22"/>
      <c r="AS5115" s="22"/>
      <c r="AT5115" s="22"/>
      <c r="AU5115" s="22"/>
      <c r="AV5115" s="22"/>
      <c r="AW5115" s="22"/>
      <c r="AX5115" s="22"/>
      <c r="AY5115" s="22"/>
      <c r="AZ5115" s="22"/>
      <c r="BA5115" s="22"/>
      <c r="BB5115" s="22"/>
      <c r="BC5115" s="22"/>
      <c r="BD5115" s="22"/>
      <c r="BE5115" s="22"/>
      <c r="BF5115" s="22"/>
      <c r="BG5115" s="22"/>
      <c r="BH5115" s="22"/>
      <c r="BI5115" s="22"/>
      <c r="BJ5115" s="22"/>
      <c r="BK5115" s="22"/>
      <c r="BL5115" s="22"/>
      <c r="BM5115" s="22"/>
      <c r="BN5115" s="22"/>
      <c r="BO5115" s="22"/>
      <c r="BP5115" s="22"/>
      <c r="BQ5115" s="22"/>
      <c r="BR5115" s="22"/>
      <c r="BS5115" s="22"/>
      <c r="BT5115" s="22"/>
      <c r="BU5115" s="22"/>
      <c r="BV5115" s="22"/>
      <c r="BW5115" s="22"/>
      <c r="BX5115" s="22"/>
      <c r="BY5115" s="22"/>
      <c r="BZ5115" s="22"/>
      <c r="CA5115" s="22"/>
      <c r="CB5115" s="22"/>
      <c r="CC5115" s="22"/>
      <c r="CD5115" s="22"/>
      <c r="CE5115" s="22"/>
      <c r="CF5115" s="22"/>
      <c r="CG5115" s="22"/>
      <c r="CH5115" s="22"/>
      <c r="CI5115" s="22"/>
      <c r="CJ5115" s="22"/>
      <c r="CK5115" s="22"/>
      <c r="CL5115" s="22"/>
      <c r="CM5115" s="22"/>
      <c r="CN5115" s="22"/>
      <c r="CO5115" s="22"/>
    </row>
    <row r="5116" spans="1:93" s="2" customFormat="1" x14ac:dyDescent="0.3">
      <c r="A5116" s="73" t="s">
        <v>204</v>
      </c>
      <c r="B5116" s="73" t="s">
        <v>362</v>
      </c>
      <c r="C5116" s="67" t="s">
        <v>100</v>
      </c>
      <c r="D5116" s="67" t="s">
        <v>52</v>
      </c>
      <c r="E5116" s="73"/>
      <c r="F5116" s="73" t="s">
        <v>98</v>
      </c>
      <c r="G5116" s="73" t="s">
        <v>405</v>
      </c>
      <c r="H5116" s="73" t="s">
        <v>405</v>
      </c>
      <c r="I5116" s="73" t="s">
        <v>467</v>
      </c>
      <c r="J5116" s="123" t="str">
        <f t="shared" si="134"/>
        <v>Managed HGV (all diesel) Articulated (&gt;3.5 - 33t) km</v>
      </c>
      <c r="K5116" s="120">
        <v>0.78620000000000001</v>
      </c>
      <c r="L5116" s="48"/>
      <c r="M5116" s="22"/>
      <c r="N5116" s="22"/>
      <c r="O5116" s="22"/>
      <c r="P5116" s="22"/>
      <c r="Q5116" s="22"/>
      <c r="R5116" s="22"/>
      <c r="S5116" s="22"/>
      <c r="T5116" s="2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c r="AQ5116" s="22"/>
      <c r="AR5116" s="22"/>
      <c r="AS5116" s="22"/>
      <c r="AT5116" s="22"/>
      <c r="AU5116" s="22"/>
      <c r="AV5116" s="22"/>
      <c r="AW5116" s="22"/>
      <c r="AX5116" s="22"/>
      <c r="AY5116" s="22"/>
      <c r="AZ5116" s="22"/>
      <c r="BA5116" s="22"/>
      <c r="BB5116" s="22"/>
      <c r="BC5116" s="22"/>
      <c r="BD5116" s="22"/>
      <c r="BE5116" s="22"/>
      <c r="BF5116" s="22"/>
      <c r="BG5116" s="22"/>
      <c r="BH5116" s="22"/>
      <c r="BI5116" s="22"/>
      <c r="BJ5116" s="22"/>
      <c r="BK5116" s="22"/>
      <c r="BL5116" s="22"/>
      <c r="BM5116" s="22"/>
      <c r="BN5116" s="22"/>
      <c r="BO5116" s="22"/>
      <c r="BP5116" s="22"/>
      <c r="BQ5116" s="22"/>
      <c r="BR5116" s="22"/>
      <c r="BS5116" s="22"/>
      <c r="BT5116" s="22"/>
      <c r="BU5116" s="22"/>
      <c r="BV5116" s="22"/>
      <c r="BW5116" s="22"/>
      <c r="BX5116" s="22"/>
      <c r="BY5116" s="22"/>
      <c r="BZ5116" s="22"/>
      <c r="CA5116" s="22"/>
      <c r="CB5116" s="22"/>
      <c r="CC5116" s="22"/>
      <c r="CD5116" s="22"/>
      <c r="CE5116" s="22"/>
      <c r="CF5116" s="22"/>
      <c r="CG5116" s="22"/>
      <c r="CH5116" s="22"/>
      <c r="CI5116" s="22"/>
      <c r="CJ5116" s="22"/>
      <c r="CK5116" s="22"/>
      <c r="CL5116" s="22"/>
      <c r="CM5116" s="22"/>
      <c r="CN5116" s="22"/>
      <c r="CO5116" s="22"/>
    </row>
    <row r="5117" spans="1:93" s="2" customFormat="1" x14ac:dyDescent="0.3">
      <c r="A5117" s="73" t="s">
        <v>204</v>
      </c>
      <c r="B5117" s="73" t="s">
        <v>362</v>
      </c>
      <c r="C5117" s="67" t="s">
        <v>100</v>
      </c>
      <c r="D5117" s="67" t="s">
        <v>52</v>
      </c>
      <c r="E5117" s="73"/>
      <c r="F5117" s="73" t="s">
        <v>98</v>
      </c>
      <c r="G5117" s="73" t="s">
        <v>405</v>
      </c>
      <c r="H5117" s="73" t="s">
        <v>405</v>
      </c>
      <c r="I5117" s="73" t="s">
        <v>468</v>
      </c>
      <c r="J5117" s="123" t="str">
        <f t="shared" si="134"/>
        <v>Managed HGV (all diesel) Articulated (&gt;3.5 - 33t) km</v>
      </c>
      <c r="K5117" s="120">
        <v>1.3169999999999999E-2</v>
      </c>
      <c r="L5117" s="48"/>
      <c r="M5117" s="22"/>
      <c r="N5117" s="22"/>
      <c r="O5117" s="22"/>
      <c r="P5117" s="22"/>
      <c r="Q5117" s="22"/>
      <c r="R5117" s="22"/>
      <c r="S5117" s="22"/>
      <c r="T5117" s="22"/>
      <c r="U5117" s="22"/>
      <c r="V5117" s="22"/>
      <c r="W5117" s="22"/>
      <c r="X5117" s="22"/>
      <c r="Y5117" s="22"/>
      <c r="Z5117" s="22"/>
      <c r="AA5117" s="22"/>
      <c r="AB5117" s="22"/>
      <c r="AC5117" s="22"/>
      <c r="AD5117" s="22"/>
      <c r="AE5117" s="22"/>
      <c r="AF5117" s="22"/>
      <c r="AG5117" s="22"/>
      <c r="AH5117" s="22"/>
      <c r="AI5117" s="22"/>
      <c r="AJ5117" s="22"/>
      <c r="AK5117" s="22"/>
      <c r="AL5117" s="22"/>
      <c r="AM5117" s="22"/>
      <c r="AN5117" s="22"/>
      <c r="AO5117" s="22"/>
      <c r="AP5117" s="22"/>
      <c r="AQ5117" s="22"/>
      <c r="AR5117" s="22"/>
      <c r="AS5117" s="22"/>
      <c r="AT5117" s="22"/>
      <c r="AU5117" s="22"/>
      <c r="AV5117" s="22"/>
      <c r="AW5117" s="22"/>
      <c r="AX5117" s="22"/>
      <c r="AY5117" s="22"/>
      <c r="AZ5117" s="22"/>
      <c r="BA5117" s="22"/>
      <c r="BB5117" s="22"/>
      <c r="BC5117" s="22"/>
      <c r="BD5117" s="22"/>
      <c r="BE5117" s="22"/>
      <c r="BF5117" s="22"/>
      <c r="BG5117" s="22"/>
      <c r="BH5117" s="22"/>
      <c r="BI5117" s="22"/>
      <c r="BJ5117" s="22"/>
      <c r="BK5117" s="22"/>
      <c r="BL5117" s="22"/>
      <c r="BM5117" s="22"/>
      <c r="BN5117" s="22"/>
      <c r="BO5117" s="22"/>
      <c r="BP5117" s="22"/>
      <c r="BQ5117" s="22"/>
      <c r="BR5117" s="22"/>
      <c r="BS5117" s="22"/>
      <c r="BT5117" s="22"/>
      <c r="BU5117" s="22"/>
      <c r="BV5117" s="22"/>
      <c r="BW5117" s="22"/>
      <c r="BX5117" s="22"/>
      <c r="BY5117" s="22"/>
      <c r="BZ5117" s="22"/>
      <c r="CA5117" s="22"/>
      <c r="CB5117" s="22"/>
      <c r="CC5117" s="22"/>
      <c r="CD5117" s="22"/>
      <c r="CE5117" s="22"/>
      <c r="CF5117" s="22"/>
      <c r="CG5117" s="22"/>
      <c r="CH5117" s="22"/>
      <c r="CI5117" s="22"/>
      <c r="CJ5117" s="22"/>
      <c r="CK5117" s="22"/>
      <c r="CL5117" s="22"/>
      <c r="CM5117" s="22"/>
      <c r="CN5117" s="22"/>
      <c r="CO5117" s="22"/>
    </row>
    <row r="5118" spans="1:93" s="2" customFormat="1" x14ac:dyDescent="0.3">
      <c r="A5118" s="73" t="s">
        <v>204</v>
      </c>
      <c r="B5118" s="73" t="s">
        <v>362</v>
      </c>
      <c r="C5118" s="67" t="s">
        <v>100</v>
      </c>
      <c r="D5118" s="67" t="s">
        <v>52</v>
      </c>
      <c r="E5118" s="73"/>
      <c r="F5118" s="73" t="s">
        <v>2</v>
      </c>
      <c r="G5118" s="73" t="s">
        <v>405</v>
      </c>
      <c r="H5118" s="73" t="s">
        <v>405</v>
      </c>
      <c r="I5118" s="73" t="s">
        <v>465</v>
      </c>
      <c r="J5118" s="123" t="str">
        <f t="shared" si="134"/>
        <v>Managed HGV (all diesel) Articulated (&gt;3.5 - 33t) km</v>
      </c>
      <c r="K5118" s="120">
        <v>0.95672000000000001</v>
      </c>
      <c r="L5118" s="48"/>
      <c r="M5118" s="22"/>
      <c r="N5118" s="22"/>
      <c r="O5118" s="22"/>
      <c r="P5118" s="22"/>
      <c r="Q5118" s="22"/>
      <c r="R5118" s="22"/>
      <c r="S5118" s="22"/>
      <c r="T5118" s="2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c r="AQ5118" s="22"/>
      <c r="AR5118" s="22"/>
      <c r="AS5118" s="22"/>
      <c r="AT5118" s="22"/>
      <c r="AU5118" s="22"/>
      <c r="AV5118" s="22"/>
      <c r="AW5118" s="22"/>
      <c r="AX5118" s="22"/>
      <c r="AY5118" s="22"/>
      <c r="AZ5118" s="22"/>
      <c r="BA5118" s="22"/>
      <c r="BB5118" s="22"/>
      <c r="BC5118" s="22"/>
      <c r="BD5118" s="22"/>
      <c r="BE5118" s="22"/>
      <c r="BF5118" s="22"/>
      <c r="BG5118" s="22"/>
      <c r="BH5118" s="22"/>
      <c r="BI5118" s="22"/>
      <c r="BJ5118" s="22"/>
      <c r="BK5118" s="22"/>
      <c r="BL5118" s="22"/>
      <c r="BM5118" s="22"/>
      <c r="BN5118" s="22"/>
      <c r="BO5118" s="22"/>
      <c r="BP5118" s="22"/>
      <c r="BQ5118" s="22"/>
      <c r="BR5118" s="22"/>
      <c r="BS5118" s="22"/>
      <c r="BT5118" s="22"/>
      <c r="BU5118" s="22"/>
      <c r="BV5118" s="22"/>
      <c r="BW5118" s="22"/>
      <c r="BX5118" s="22"/>
      <c r="BY5118" s="22"/>
      <c r="BZ5118" s="22"/>
      <c r="CA5118" s="22"/>
      <c r="CB5118" s="22"/>
      <c r="CC5118" s="22"/>
      <c r="CD5118" s="22"/>
      <c r="CE5118" s="22"/>
      <c r="CF5118" s="22"/>
      <c r="CG5118" s="22"/>
      <c r="CH5118" s="22"/>
      <c r="CI5118" s="22"/>
      <c r="CJ5118" s="22"/>
      <c r="CK5118" s="22"/>
      <c r="CL5118" s="22"/>
      <c r="CM5118" s="22"/>
      <c r="CN5118" s="22"/>
      <c r="CO5118" s="22"/>
    </row>
    <row r="5119" spans="1:93" s="2" customFormat="1" x14ac:dyDescent="0.3">
      <c r="A5119" s="73" t="s">
        <v>204</v>
      </c>
      <c r="B5119" s="73" t="s">
        <v>362</v>
      </c>
      <c r="C5119" s="67" t="s">
        <v>100</v>
      </c>
      <c r="D5119" s="67" t="s">
        <v>52</v>
      </c>
      <c r="E5119" s="73"/>
      <c r="F5119" s="73" t="s">
        <v>2</v>
      </c>
      <c r="G5119" s="73" t="s">
        <v>405</v>
      </c>
      <c r="H5119" s="73" t="s">
        <v>405</v>
      </c>
      <c r="I5119" s="73" t="s">
        <v>466</v>
      </c>
      <c r="J5119" s="123" t="str">
        <f t="shared" si="134"/>
        <v>Managed HGV (all diesel) Articulated (&gt;3.5 - 33t) km</v>
      </c>
      <c r="K5119" s="120">
        <v>1.1E-4</v>
      </c>
      <c r="L5119" s="48"/>
      <c r="M5119" s="22"/>
      <c r="N5119" s="22"/>
      <c r="O5119" s="22"/>
      <c r="P5119" s="22"/>
      <c r="Q5119" s="22"/>
      <c r="R5119" s="22"/>
      <c r="S5119" s="22"/>
      <c r="T5119" s="22"/>
      <c r="U5119" s="22"/>
      <c r="V5119" s="22"/>
      <c r="W5119" s="22"/>
      <c r="X5119" s="22"/>
      <c r="Y5119" s="22"/>
      <c r="Z5119" s="22"/>
      <c r="AA5119" s="22"/>
      <c r="AB5119" s="22"/>
      <c r="AC5119" s="22"/>
      <c r="AD5119" s="22"/>
      <c r="AE5119" s="22"/>
      <c r="AF5119" s="22"/>
      <c r="AG5119" s="22"/>
      <c r="AH5119" s="22"/>
      <c r="AI5119" s="22"/>
      <c r="AJ5119" s="22"/>
      <c r="AK5119" s="22"/>
      <c r="AL5119" s="22"/>
      <c r="AM5119" s="22"/>
      <c r="AN5119" s="22"/>
      <c r="AO5119" s="22"/>
      <c r="AP5119" s="22"/>
      <c r="AQ5119" s="22"/>
      <c r="AR5119" s="22"/>
      <c r="AS5119" s="22"/>
      <c r="AT5119" s="22"/>
      <c r="AU5119" s="22"/>
      <c r="AV5119" s="22"/>
      <c r="AW5119" s="22"/>
      <c r="AX5119" s="22"/>
      <c r="AY5119" s="22"/>
      <c r="AZ5119" s="22"/>
      <c r="BA5119" s="22"/>
      <c r="BB5119" s="22"/>
      <c r="BC5119" s="22"/>
      <c r="BD5119" s="22"/>
      <c r="BE5119" s="22"/>
      <c r="BF5119" s="22"/>
      <c r="BG5119" s="22"/>
      <c r="BH5119" s="22"/>
      <c r="BI5119" s="22"/>
      <c r="BJ5119" s="22"/>
      <c r="BK5119" s="22"/>
      <c r="BL5119" s="22"/>
      <c r="BM5119" s="22"/>
      <c r="BN5119" s="22"/>
      <c r="BO5119" s="22"/>
      <c r="BP5119" s="22"/>
      <c r="BQ5119" s="22"/>
      <c r="BR5119" s="22"/>
      <c r="BS5119" s="22"/>
      <c r="BT5119" s="22"/>
      <c r="BU5119" s="22"/>
      <c r="BV5119" s="22"/>
      <c r="BW5119" s="22"/>
      <c r="BX5119" s="22"/>
      <c r="BY5119" s="22"/>
      <c r="BZ5119" s="22"/>
      <c r="CA5119" s="22"/>
      <c r="CB5119" s="22"/>
      <c r="CC5119" s="22"/>
      <c r="CD5119" s="22"/>
      <c r="CE5119" s="22"/>
      <c r="CF5119" s="22"/>
      <c r="CG5119" s="22"/>
      <c r="CH5119" s="22"/>
      <c r="CI5119" s="22"/>
      <c r="CJ5119" s="22"/>
      <c r="CK5119" s="22"/>
      <c r="CL5119" s="22"/>
      <c r="CM5119" s="22"/>
      <c r="CN5119" s="22"/>
      <c r="CO5119" s="22"/>
    </row>
    <row r="5120" spans="1:93" s="2" customFormat="1" x14ac:dyDescent="0.3">
      <c r="A5120" s="73" t="s">
        <v>204</v>
      </c>
      <c r="B5120" s="73" t="s">
        <v>362</v>
      </c>
      <c r="C5120" s="67" t="s">
        <v>100</v>
      </c>
      <c r="D5120" s="67" t="s">
        <v>52</v>
      </c>
      <c r="E5120" s="73"/>
      <c r="F5120" s="73" t="s">
        <v>2</v>
      </c>
      <c r="G5120" s="73" t="s">
        <v>405</v>
      </c>
      <c r="H5120" s="73" t="s">
        <v>405</v>
      </c>
      <c r="I5120" s="73" t="s">
        <v>467</v>
      </c>
      <c r="J5120" s="123" t="str">
        <f t="shared" si="134"/>
        <v>Managed HGV (all diesel) Articulated (&gt;3.5 - 33t) km</v>
      </c>
      <c r="K5120" s="120">
        <v>0.94343999999999995</v>
      </c>
      <c r="L5120" s="48"/>
      <c r="M5120" s="22"/>
      <c r="N5120" s="22"/>
      <c r="O5120" s="22"/>
      <c r="P5120" s="22"/>
      <c r="Q5120" s="22"/>
      <c r="R5120" s="22"/>
      <c r="S5120" s="22"/>
      <c r="T5120" s="2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c r="AQ5120" s="22"/>
      <c r="AR5120" s="22"/>
      <c r="AS5120" s="22"/>
      <c r="AT5120" s="22"/>
      <c r="AU5120" s="22"/>
      <c r="AV5120" s="22"/>
      <c r="AW5120" s="22"/>
      <c r="AX5120" s="22"/>
      <c r="AY5120" s="22"/>
      <c r="AZ5120" s="22"/>
      <c r="BA5120" s="22"/>
      <c r="BB5120" s="22"/>
      <c r="BC5120" s="22"/>
      <c r="BD5120" s="22"/>
      <c r="BE5120" s="22"/>
      <c r="BF5120" s="22"/>
      <c r="BG5120" s="22"/>
      <c r="BH5120" s="22"/>
      <c r="BI5120" s="22"/>
      <c r="BJ5120" s="22"/>
      <c r="BK5120" s="22"/>
      <c r="BL5120" s="22"/>
      <c r="BM5120" s="22"/>
      <c r="BN5120" s="22"/>
      <c r="BO5120" s="22"/>
      <c r="BP5120" s="22"/>
      <c r="BQ5120" s="22"/>
      <c r="BR5120" s="22"/>
      <c r="BS5120" s="22"/>
      <c r="BT5120" s="22"/>
      <c r="BU5120" s="22"/>
      <c r="BV5120" s="22"/>
      <c r="BW5120" s="22"/>
      <c r="BX5120" s="22"/>
      <c r="BY5120" s="22"/>
      <c r="BZ5120" s="22"/>
      <c r="CA5120" s="22"/>
      <c r="CB5120" s="22"/>
      <c r="CC5120" s="22"/>
      <c r="CD5120" s="22"/>
      <c r="CE5120" s="22"/>
      <c r="CF5120" s="22"/>
      <c r="CG5120" s="22"/>
      <c r="CH5120" s="22"/>
      <c r="CI5120" s="22"/>
      <c r="CJ5120" s="22"/>
      <c r="CK5120" s="22"/>
      <c r="CL5120" s="22"/>
      <c r="CM5120" s="22"/>
      <c r="CN5120" s="22"/>
      <c r="CO5120" s="22"/>
    </row>
    <row r="5121" spans="1:93" s="2" customFormat="1" x14ac:dyDescent="0.3">
      <c r="A5121" s="73" t="s">
        <v>204</v>
      </c>
      <c r="B5121" s="73" t="s">
        <v>362</v>
      </c>
      <c r="C5121" s="67" t="s">
        <v>100</v>
      </c>
      <c r="D5121" s="67" t="s">
        <v>52</v>
      </c>
      <c r="E5121" s="73"/>
      <c r="F5121" s="73" t="s">
        <v>2</v>
      </c>
      <c r="G5121" s="73" t="s">
        <v>405</v>
      </c>
      <c r="H5121" s="73" t="s">
        <v>405</v>
      </c>
      <c r="I5121" s="73" t="s">
        <v>468</v>
      </c>
      <c r="J5121" s="123" t="str">
        <f t="shared" si="134"/>
        <v>Managed HGV (all diesel) Articulated (&gt;3.5 - 33t) km</v>
      </c>
      <c r="K5121" s="120">
        <v>1.3169999999999999E-2</v>
      </c>
      <c r="L5121" s="48"/>
      <c r="M5121" s="22"/>
      <c r="N5121" s="22"/>
      <c r="O5121" s="22"/>
      <c r="P5121" s="22"/>
      <c r="Q5121" s="22"/>
      <c r="R5121" s="22"/>
      <c r="S5121" s="22"/>
      <c r="T5121" s="22"/>
      <c r="U5121" s="22"/>
      <c r="V5121" s="22"/>
      <c r="W5121" s="22"/>
      <c r="X5121" s="22"/>
      <c r="Y5121" s="22"/>
      <c r="Z5121" s="22"/>
      <c r="AA5121" s="22"/>
      <c r="AB5121" s="22"/>
      <c r="AC5121" s="22"/>
      <c r="AD5121" s="22"/>
      <c r="AE5121" s="22"/>
      <c r="AF5121" s="22"/>
      <c r="AG5121" s="22"/>
      <c r="AH5121" s="22"/>
      <c r="AI5121" s="22"/>
      <c r="AJ5121" s="22"/>
      <c r="AK5121" s="22"/>
      <c r="AL5121" s="22"/>
      <c r="AM5121" s="22"/>
      <c r="AN5121" s="22"/>
      <c r="AO5121" s="22"/>
      <c r="AP5121" s="22"/>
      <c r="AQ5121" s="22"/>
      <c r="AR5121" s="22"/>
      <c r="AS5121" s="22"/>
      <c r="AT5121" s="22"/>
      <c r="AU5121" s="22"/>
      <c r="AV5121" s="22"/>
      <c r="AW5121" s="22"/>
      <c r="AX5121" s="22"/>
      <c r="AY5121" s="22"/>
      <c r="AZ5121" s="22"/>
      <c r="BA5121" s="22"/>
      <c r="BB5121" s="22"/>
      <c r="BC5121" s="22"/>
      <c r="BD5121" s="22"/>
      <c r="BE5121" s="22"/>
      <c r="BF5121" s="22"/>
      <c r="BG5121" s="22"/>
      <c r="BH5121" s="22"/>
      <c r="BI5121" s="22"/>
      <c r="BJ5121" s="22"/>
      <c r="BK5121" s="22"/>
      <c r="BL5121" s="22"/>
      <c r="BM5121" s="22"/>
      <c r="BN5121" s="22"/>
      <c r="BO5121" s="22"/>
      <c r="BP5121" s="22"/>
      <c r="BQ5121" s="22"/>
      <c r="BR5121" s="22"/>
      <c r="BS5121" s="22"/>
      <c r="BT5121" s="22"/>
      <c r="BU5121" s="22"/>
      <c r="BV5121" s="22"/>
      <c r="BW5121" s="22"/>
      <c r="BX5121" s="22"/>
      <c r="BY5121" s="22"/>
      <c r="BZ5121" s="22"/>
      <c r="CA5121" s="22"/>
      <c r="CB5121" s="22"/>
      <c r="CC5121" s="22"/>
      <c r="CD5121" s="22"/>
      <c r="CE5121" s="22"/>
      <c r="CF5121" s="22"/>
      <c r="CG5121" s="22"/>
      <c r="CH5121" s="22"/>
      <c r="CI5121" s="22"/>
      <c r="CJ5121" s="22"/>
      <c r="CK5121" s="22"/>
      <c r="CL5121" s="22"/>
      <c r="CM5121" s="22"/>
      <c r="CN5121" s="22"/>
      <c r="CO5121" s="22"/>
    </row>
    <row r="5122" spans="1:93" s="2" customFormat="1" x14ac:dyDescent="0.3">
      <c r="A5122" s="73" t="s">
        <v>204</v>
      </c>
      <c r="B5122" s="73" t="s">
        <v>362</v>
      </c>
      <c r="C5122" s="67" t="s">
        <v>100</v>
      </c>
      <c r="D5122" s="67" t="s">
        <v>52</v>
      </c>
      <c r="E5122" s="73"/>
      <c r="F5122" s="73" t="s">
        <v>302</v>
      </c>
      <c r="G5122" s="73" t="s">
        <v>405</v>
      </c>
      <c r="H5122" s="73" t="s">
        <v>405</v>
      </c>
      <c r="I5122" s="73" t="s">
        <v>465</v>
      </c>
      <c r="J5122" s="123" t="str">
        <f t="shared" si="134"/>
        <v>Managed HGV (all diesel) Articulated (&gt;3.5 - 33t) km</v>
      </c>
      <c r="K5122" s="120">
        <v>0.78690000000000004</v>
      </c>
      <c r="L5122" s="48"/>
      <c r="M5122" s="22"/>
      <c r="N5122" s="22"/>
      <c r="O5122" s="22"/>
      <c r="P5122" s="22"/>
      <c r="Q5122" s="22"/>
      <c r="R5122" s="22"/>
      <c r="S5122" s="22"/>
      <c r="T5122" s="2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c r="AQ5122" s="22"/>
      <c r="AR5122" s="22"/>
      <c r="AS5122" s="22"/>
      <c r="AT5122" s="22"/>
      <c r="AU5122" s="22"/>
      <c r="AV5122" s="22"/>
      <c r="AW5122" s="22"/>
      <c r="AX5122" s="22"/>
      <c r="AY5122" s="22"/>
      <c r="AZ5122" s="22"/>
      <c r="BA5122" s="22"/>
      <c r="BB5122" s="22"/>
      <c r="BC5122" s="22"/>
      <c r="BD5122" s="22"/>
      <c r="BE5122" s="22"/>
      <c r="BF5122" s="22"/>
      <c r="BG5122" s="22"/>
      <c r="BH5122" s="22"/>
      <c r="BI5122" s="22"/>
      <c r="BJ5122" s="22"/>
      <c r="BK5122" s="22"/>
      <c r="BL5122" s="22"/>
      <c r="BM5122" s="22"/>
      <c r="BN5122" s="22"/>
      <c r="BO5122" s="22"/>
      <c r="BP5122" s="22"/>
      <c r="BQ5122" s="22"/>
      <c r="BR5122" s="22"/>
      <c r="BS5122" s="22"/>
      <c r="BT5122" s="22"/>
      <c r="BU5122" s="22"/>
      <c r="BV5122" s="22"/>
      <c r="BW5122" s="22"/>
      <c r="BX5122" s="22"/>
      <c r="BY5122" s="22"/>
      <c r="BZ5122" s="22"/>
      <c r="CA5122" s="22"/>
      <c r="CB5122" s="22"/>
      <c r="CC5122" s="22"/>
      <c r="CD5122" s="22"/>
      <c r="CE5122" s="22"/>
      <c r="CF5122" s="22"/>
      <c r="CG5122" s="22"/>
      <c r="CH5122" s="22"/>
      <c r="CI5122" s="22"/>
      <c r="CJ5122" s="22"/>
      <c r="CK5122" s="22"/>
      <c r="CL5122" s="22"/>
      <c r="CM5122" s="22"/>
      <c r="CN5122" s="22"/>
      <c r="CO5122" s="22"/>
    </row>
    <row r="5123" spans="1:93" s="2" customFormat="1" x14ac:dyDescent="0.3">
      <c r="A5123" s="73" t="s">
        <v>204</v>
      </c>
      <c r="B5123" s="73" t="s">
        <v>362</v>
      </c>
      <c r="C5123" s="67" t="s">
        <v>100</v>
      </c>
      <c r="D5123" s="67" t="s">
        <v>52</v>
      </c>
      <c r="E5123" s="73"/>
      <c r="F5123" s="73" t="s">
        <v>302</v>
      </c>
      <c r="G5123" s="73" t="s">
        <v>405</v>
      </c>
      <c r="H5123" s="73" t="s">
        <v>405</v>
      </c>
      <c r="I5123" s="73" t="s">
        <v>466</v>
      </c>
      <c r="J5123" s="123" t="str">
        <f t="shared" si="134"/>
        <v>Managed HGV (all diesel) Articulated (&gt;3.5 - 33t) km</v>
      </c>
      <c r="K5123" s="120">
        <v>1.1E-4</v>
      </c>
      <c r="L5123" s="48"/>
      <c r="M5123" s="22"/>
      <c r="N5123" s="22"/>
      <c r="O5123" s="22"/>
      <c r="P5123" s="22"/>
      <c r="Q5123" s="22"/>
      <c r="R5123" s="22"/>
      <c r="S5123" s="22"/>
      <c r="T5123" s="22"/>
      <c r="U5123" s="22"/>
      <c r="V5123" s="22"/>
      <c r="W5123" s="22"/>
      <c r="X5123" s="22"/>
      <c r="Y5123" s="22"/>
      <c r="Z5123" s="22"/>
      <c r="AA5123" s="22"/>
      <c r="AB5123" s="22"/>
      <c r="AC5123" s="22"/>
      <c r="AD5123" s="22"/>
      <c r="AE5123" s="22"/>
      <c r="AF5123" s="22"/>
      <c r="AG5123" s="22"/>
      <c r="AH5123" s="22"/>
      <c r="AI5123" s="22"/>
      <c r="AJ5123" s="22"/>
      <c r="AK5123" s="22"/>
      <c r="AL5123" s="22"/>
      <c r="AM5123" s="22"/>
      <c r="AN5123" s="22"/>
      <c r="AO5123" s="22"/>
      <c r="AP5123" s="22"/>
      <c r="AQ5123" s="22"/>
      <c r="AR5123" s="22"/>
      <c r="AS5123" s="22"/>
      <c r="AT5123" s="22"/>
      <c r="AU5123" s="22"/>
      <c r="AV5123" s="22"/>
      <c r="AW5123" s="22"/>
      <c r="AX5123" s="22"/>
      <c r="AY5123" s="22"/>
      <c r="AZ5123" s="22"/>
      <c r="BA5123" s="22"/>
      <c r="BB5123" s="22"/>
      <c r="BC5123" s="22"/>
      <c r="BD5123" s="22"/>
      <c r="BE5123" s="22"/>
      <c r="BF5123" s="22"/>
      <c r="BG5123" s="22"/>
      <c r="BH5123" s="22"/>
      <c r="BI5123" s="22"/>
      <c r="BJ5123" s="22"/>
      <c r="BK5123" s="22"/>
      <c r="BL5123" s="22"/>
      <c r="BM5123" s="22"/>
      <c r="BN5123" s="22"/>
      <c r="BO5123" s="22"/>
      <c r="BP5123" s="22"/>
      <c r="BQ5123" s="22"/>
      <c r="BR5123" s="22"/>
      <c r="BS5123" s="22"/>
      <c r="BT5123" s="22"/>
      <c r="BU5123" s="22"/>
      <c r="BV5123" s="22"/>
      <c r="BW5123" s="22"/>
      <c r="BX5123" s="22"/>
      <c r="BY5123" s="22"/>
      <c r="BZ5123" s="22"/>
      <c r="CA5123" s="22"/>
      <c r="CB5123" s="22"/>
      <c r="CC5123" s="22"/>
      <c r="CD5123" s="22"/>
      <c r="CE5123" s="22"/>
      <c r="CF5123" s="22"/>
      <c r="CG5123" s="22"/>
      <c r="CH5123" s="22"/>
      <c r="CI5123" s="22"/>
      <c r="CJ5123" s="22"/>
      <c r="CK5123" s="22"/>
      <c r="CL5123" s="22"/>
      <c r="CM5123" s="22"/>
      <c r="CN5123" s="22"/>
      <c r="CO5123" s="22"/>
    </row>
    <row r="5124" spans="1:93" s="2" customFormat="1" x14ac:dyDescent="0.3">
      <c r="A5124" s="73" t="s">
        <v>204</v>
      </c>
      <c r="B5124" s="73" t="s">
        <v>362</v>
      </c>
      <c r="C5124" s="67" t="s">
        <v>100</v>
      </c>
      <c r="D5124" s="67" t="s">
        <v>52</v>
      </c>
      <c r="E5124" s="73"/>
      <c r="F5124" s="73" t="s">
        <v>302</v>
      </c>
      <c r="G5124" s="73" t="s">
        <v>405</v>
      </c>
      <c r="H5124" s="73" t="s">
        <v>405</v>
      </c>
      <c r="I5124" s="73" t="s">
        <v>467</v>
      </c>
      <c r="J5124" s="123" t="str">
        <f t="shared" si="134"/>
        <v>Managed HGV (all diesel) Articulated (&gt;3.5 - 33t) km</v>
      </c>
      <c r="K5124" s="120">
        <v>0.77361999999999997</v>
      </c>
      <c r="L5124" s="48"/>
      <c r="M5124" s="22"/>
      <c r="N5124" s="22"/>
      <c r="O5124" s="22"/>
      <c r="P5124" s="22"/>
      <c r="Q5124" s="22"/>
      <c r="R5124" s="22"/>
      <c r="S5124" s="22"/>
      <c r="T5124" s="2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c r="AQ5124" s="22"/>
      <c r="AR5124" s="22"/>
      <c r="AS5124" s="22"/>
      <c r="AT5124" s="22"/>
      <c r="AU5124" s="22"/>
      <c r="AV5124" s="22"/>
      <c r="AW5124" s="22"/>
      <c r="AX5124" s="22"/>
      <c r="AY5124" s="22"/>
      <c r="AZ5124" s="22"/>
      <c r="BA5124" s="22"/>
      <c r="BB5124" s="22"/>
      <c r="BC5124" s="22"/>
      <c r="BD5124" s="22"/>
      <c r="BE5124" s="22"/>
      <c r="BF5124" s="22"/>
      <c r="BG5124" s="22"/>
      <c r="BH5124" s="22"/>
      <c r="BI5124" s="22"/>
      <c r="BJ5124" s="22"/>
      <c r="BK5124" s="22"/>
      <c r="BL5124" s="22"/>
      <c r="BM5124" s="22"/>
      <c r="BN5124" s="22"/>
      <c r="BO5124" s="22"/>
      <c r="BP5124" s="22"/>
      <c r="BQ5124" s="22"/>
      <c r="BR5124" s="22"/>
      <c r="BS5124" s="22"/>
      <c r="BT5124" s="22"/>
      <c r="BU5124" s="22"/>
      <c r="BV5124" s="22"/>
      <c r="BW5124" s="22"/>
      <c r="BX5124" s="22"/>
      <c r="BY5124" s="22"/>
      <c r="BZ5124" s="22"/>
      <c r="CA5124" s="22"/>
      <c r="CB5124" s="22"/>
      <c r="CC5124" s="22"/>
      <c r="CD5124" s="22"/>
      <c r="CE5124" s="22"/>
      <c r="CF5124" s="22"/>
      <c r="CG5124" s="22"/>
      <c r="CH5124" s="22"/>
      <c r="CI5124" s="22"/>
      <c r="CJ5124" s="22"/>
      <c r="CK5124" s="22"/>
      <c r="CL5124" s="22"/>
      <c r="CM5124" s="22"/>
      <c r="CN5124" s="22"/>
      <c r="CO5124" s="22"/>
    </row>
    <row r="5125" spans="1:93" s="2" customFormat="1" x14ac:dyDescent="0.3">
      <c r="A5125" s="73" t="s">
        <v>204</v>
      </c>
      <c r="B5125" s="73" t="s">
        <v>362</v>
      </c>
      <c r="C5125" s="67" t="s">
        <v>100</v>
      </c>
      <c r="D5125" s="67" t="s">
        <v>52</v>
      </c>
      <c r="E5125" s="73"/>
      <c r="F5125" s="73" t="s">
        <v>302</v>
      </c>
      <c r="G5125" s="73" t="s">
        <v>405</v>
      </c>
      <c r="H5125" s="73" t="s">
        <v>405</v>
      </c>
      <c r="I5125" s="73" t="s">
        <v>468</v>
      </c>
      <c r="J5125" s="123" t="str">
        <f t="shared" si="134"/>
        <v>Managed HGV (all diesel) Articulated (&gt;3.5 - 33t) km</v>
      </c>
      <c r="K5125" s="120">
        <v>1.3169999999999999E-2</v>
      </c>
      <c r="L5125" s="48"/>
      <c r="M5125" s="22"/>
      <c r="N5125" s="22"/>
      <c r="O5125" s="22"/>
      <c r="P5125" s="22"/>
      <c r="Q5125" s="22"/>
      <c r="R5125" s="22"/>
      <c r="S5125" s="22"/>
      <c r="T5125" s="22"/>
      <c r="U5125" s="22"/>
      <c r="V5125" s="22"/>
      <c r="W5125" s="22"/>
      <c r="X5125" s="22"/>
      <c r="Y5125" s="22"/>
      <c r="Z5125" s="22"/>
      <c r="AA5125" s="22"/>
      <c r="AB5125" s="22"/>
      <c r="AC5125" s="22"/>
      <c r="AD5125" s="22"/>
      <c r="AE5125" s="22"/>
      <c r="AF5125" s="22"/>
      <c r="AG5125" s="22"/>
      <c r="AH5125" s="22"/>
      <c r="AI5125" s="22"/>
      <c r="AJ5125" s="22"/>
      <c r="AK5125" s="22"/>
      <c r="AL5125" s="22"/>
      <c r="AM5125" s="22"/>
      <c r="AN5125" s="22"/>
      <c r="AO5125" s="22"/>
      <c r="AP5125" s="22"/>
      <c r="AQ5125" s="22"/>
      <c r="AR5125" s="22"/>
      <c r="AS5125" s="22"/>
      <c r="AT5125" s="22"/>
      <c r="AU5125" s="22"/>
      <c r="AV5125" s="22"/>
      <c r="AW5125" s="22"/>
      <c r="AX5125" s="22"/>
      <c r="AY5125" s="22"/>
      <c r="AZ5125" s="22"/>
      <c r="BA5125" s="22"/>
      <c r="BB5125" s="22"/>
      <c r="BC5125" s="22"/>
      <c r="BD5125" s="22"/>
      <c r="BE5125" s="22"/>
      <c r="BF5125" s="22"/>
      <c r="BG5125" s="22"/>
      <c r="BH5125" s="22"/>
      <c r="BI5125" s="22"/>
      <c r="BJ5125" s="22"/>
      <c r="BK5125" s="22"/>
      <c r="BL5125" s="22"/>
      <c r="BM5125" s="22"/>
      <c r="BN5125" s="22"/>
      <c r="BO5125" s="22"/>
      <c r="BP5125" s="22"/>
      <c r="BQ5125" s="22"/>
      <c r="BR5125" s="22"/>
      <c r="BS5125" s="22"/>
      <c r="BT5125" s="22"/>
      <c r="BU5125" s="22"/>
      <c r="BV5125" s="22"/>
      <c r="BW5125" s="22"/>
      <c r="BX5125" s="22"/>
      <c r="BY5125" s="22"/>
      <c r="BZ5125" s="22"/>
      <c r="CA5125" s="22"/>
      <c r="CB5125" s="22"/>
      <c r="CC5125" s="22"/>
      <c r="CD5125" s="22"/>
      <c r="CE5125" s="22"/>
      <c r="CF5125" s="22"/>
      <c r="CG5125" s="22"/>
      <c r="CH5125" s="22"/>
      <c r="CI5125" s="22"/>
      <c r="CJ5125" s="22"/>
      <c r="CK5125" s="22"/>
      <c r="CL5125" s="22"/>
      <c r="CM5125" s="22"/>
      <c r="CN5125" s="22"/>
      <c r="CO5125" s="22"/>
    </row>
    <row r="5126" spans="1:93" s="2" customFormat="1" x14ac:dyDescent="0.3">
      <c r="A5126" s="73" t="s">
        <v>204</v>
      </c>
      <c r="B5126" s="73" t="s">
        <v>362</v>
      </c>
      <c r="C5126" s="67" t="s">
        <v>100</v>
      </c>
      <c r="D5126" s="67" t="s">
        <v>379</v>
      </c>
      <c r="E5126" s="73"/>
      <c r="F5126" s="73" t="s">
        <v>48</v>
      </c>
      <c r="G5126" s="73" t="s">
        <v>405</v>
      </c>
      <c r="H5126" s="73" t="s">
        <v>405</v>
      </c>
      <c r="I5126" s="73" t="s">
        <v>465</v>
      </c>
      <c r="J5126" s="123" t="str">
        <f t="shared" si="134"/>
        <v>Managed HGV (all diesel) Articulated (&gt;33t) km</v>
      </c>
      <c r="K5126" s="120">
        <v>0.66449000000000003</v>
      </c>
      <c r="L5126" s="48"/>
      <c r="M5126" s="22"/>
      <c r="N5126" s="22"/>
      <c r="O5126" s="22"/>
      <c r="P5126" s="22"/>
      <c r="Q5126" s="22"/>
      <c r="R5126" s="22"/>
      <c r="S5126" s="22"/>
      <c r="T5126" s="2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c r="AQ5126" s="22"/>
      <c r="AR5126" s="22"/>
      <c r="AS5126" s="22"/>
      <c r="AT5126" s="22"/>
      <c r="AU5126" s="22"/>
      <c r="AV5126" s="22"/>
      <c r="AW5126" s="22"/>
      <c r="AX5126" s="22"/>
      <c r="AY5126" s="22"/>
      <c r="AZ5126" s="22"/>
      <c r="BA5126" s="22"/>
      <c r="BB5126" s="22"/>
      <c r="BC5126" s="22"/>
      <c r="BD5126" s="22"/>
      <c r="BE5126" s="22"/>
      <c r="BF5126" s="22"/>
      <c r="BG5126" s="22"/>
      <c r="BH5126" s="22"/>
      <c r="BI5126" s="22"/>
      <c r="BJ5126" s="22"/>
      <c r="BK5126" s="22"/>
      <c r="BL5126" s="22"/>
      <c r="BM5126" s="22"/>
      <c r="BN5126" s="22"/>
      <c r="BO5126" s="22"/>
      <c r="BP5126" s="22"/>
      <c r="BQ5126" s="22"/>
      <c r="BR5126" s="22"/>
      <c r="BS5126" s="22"/>
      <c r="BT5126" s="22"/>
      <c r="BU5126" s="22"/>
      <c r="BV5126" s="22"/>
      <c r="BW5126" s="22"/>
      <c r="BX5126" s="22"/>
      <c r="BY5126" s="22"/>
      <c r="BZ5126" s="22"/>
      <c r="CA5126" s="22"/>
      <c r="CB5126" s="22"/>
      <c r="CC5126" s="22"/>
      <c r="CD5126" s="22"/>
      <c r="CE5126" s="22"/>
      <c r="CF5126" s="22"/>
      <c r="CG5126" s="22"/>
      <c r="CH5126" s="22"/>
      <c r="CI5126" s="22"/>
      <c r="CJ5126" s="22"/>
      <c r="CK5126" s="22"/>
      <c r="CL5126" s="22"/>
      <c r="CM5126" s="22"/>
      <c r="CN5126" s="22"/>
      <c r="CO5126" s="22"/>
    </row>
    <row r="5127" spans="1:93" s="2" customFormat="1" x14ac:dyDescent="0.3">
      <c r="A5127" s="73" t="s">
        <v>204</v>
      </c>
      <c r="B5127" s="73" t="s">
        <v>362</v>
      </c>
      <c r="C5127" s="67" t="s">
        <v>100</v>
      </c>
      <c r="D5127" s="67" t="s">
        <v>379</v>
      </c>
      <c r="E5127" s="73"/>
      <c r="F5127" s="73" t="s">
        <v>48</v>
      </c>
      <c r="G5127" s="73" t="s">
        <v>405</v>
      </c>
      <c r="H5127" s="73" t="s">
        <v>405</v>
      </c>
      <c r="I5127" s="73" t="s">
        <v>466</v>
      </c>
      <c r="J5127" s="123" t="str">
        <f t="shared" si="134"/>
        <v>Managed HGV (all diesel) Articulated (&gt;33t) km</v>
      </c>
      <c r="K5127" s="120">
        <v>1.2999999999999999E-4</v>
      </c>
      <c r="L5127" s="48"/>
      <c r="M5127" s="22"/>
      <c r="N5127" s="22"/>
      <c r="O5127" s="22"/>
      <c r="P5127" s="22"/>
      <c r="Q5127" s="22"/>
      <c r="R5127" s="22"/>
      <c r="S5127" s="22"/>
      <c r="T5127" s="22"/>
      <c r="U5127" s="22"/>
      <c r="V5127" s="22"/>
      <c r="W5127" s="22"/>
      <c r="X5127" s="22"/>
      <c r="Y5127" s="22"/>
      <c r="Z5127" s="22"/>
      <c r="AA5127" s="22"/>
      <c r="AB5127" s="22"/>
      <c r="AC5127" s="22"/>
      <c r="AD5127" s="22"/>
      <c r="AE5127" s="22"/>
      <c r="AF5127" s="22"/>
      <c r="AG5127" s="22"/>
      <c r="AH5127" s="22"/>
      <c r="AI5127" s="22"/>
      <c r="AJ5127" s="22"/>
      <c r="AK5127" s="22"/>
      <c r="AL5127" s="22"/>
      <c r="AM5127" s="22"/>
      <c r="AN5127" s="22"/>
      <c r="AO5127" s="22"/>
      <c r="AP5127" s="22"/>
      <c r="AQ5127" s="22"/>
      <c r="AR5127" s="22"/>
      <c r="AS5127" s="22"/>
      <c r="AT5127" s="22"/>
      <c r="AU5127" s="22"/>
      <c r="AV5127" s="22"/>
      <c r="AW5127" s="22"/>
      <c r="AX5127" s="22"/>
      <c r="AY5127" s="22"/>
      <c r="AZ5127" s="22"/>
      <c r="BA5127" s="22"/>
      <c r="BB5127" s="22"/>
      <c r="BC5127" s="22"/>
      <c r="BD5127" s="22"/>
      <c r="BE5127" s="22"/>
      <c r="BF5127" s="22"/>
      <c r="BG5127" s="22"/>
      <c r="BH5127" s="22"/>
      <c r="BI5127" s="22"/>
      <c r="BJ5127" s="22"/>
      <c r="BK5127" s="22"/>
      <c r="BL5127" s="22"/>
      <c r="BM5127" s="22"/>
      <c r="BN5127" s="22"/>
      <c r="BO5127" s="22"/>
      <c r="BP5127" s="22"/>
      <c r="BQ5127" s="22"/>
      <c r="BR5127" s="22"/>
      <c r="BS5127" s="22"/>
      <c r="BT5127" s="22"/>
      <c r="BU5127" s="22"/>
      <c r="BV5127" s="22"/>
      <c r="BW5127" s="22"/>
      <c r="BX5127" s="22"/>
      <c r="BY5127" s="22"/>
      <c r="BZ5127" s="22"/>
      <c r="CA5127" s="22"/>
      <c r="CB5127" s="22"/>
      <c r="CC5127" s="22"/>
      <c r="CD5127" s="22"/>
      <c r="CE5127" s="22"/>
      <c r="CF5127" s="22"/>
      <c r="CG5127" s="22"/>
      <c r="CH5127" s="22"/>
      <c r="CI5127" s="22"/>
      <c r="CJ5127" s="22"/>
      <c r="CK5127" s="22"/>
      <c r="CL5127" s="22"/>
      <c r="CM5127" s="22"/>
      <c r="CN5127" s="22"/>
      <c r="CO5127" s="22"/>
    </row>
    <row r="5128" spans="1:93" s="2" customFormat="1" x14ac:dyDescent="0.3">
      <c r="A5128" s="73" t="s">
        <v>204</v>
      </c>
      <c r="B5128" s="73" t="s">
        <v>362</v>
      </c>
      <c r="C5128" s="67" t="s">
        <v>100</v>
      </c>
      <c r="D5128" s="67" t="s">
        <v>379</v>
      </c>
      <c r="E5128" s="73"/>
      <c r="F5128" s="73" t="s">
        <v>48</v>
      </c>
      <c r="G5128" s="73" t="s">
        <v>405</v>
      </c>
      <c r="H5128" s="73" t="s">
        <v>405</v>
      </c>
      <c r="I5128" s="73" t="s">
        <v>467</v>
      </c>
      <c r="J5128" s="123" t="str">
        <f t="shared" si="134"/>
        <v>Managed HGV (all diesel) Articulated (&gt;33t) km</v>
      </c>
      <c r="K5128" s="120">
        <v>0.64868999999999999</v>
      </c>
      <c r="L5128" s="48"/>
      <c r="M5128" s="22"/>
      <c r="N5128" s="22"/>
      <c r="O5128" s="22"/>
      <c r="P5128" s="22"/>
      <c r="Q5128" s="22"/>
      <c r="R5128" s="22"/>
      <c r="S5128" s="22"/>
      <c r="T5128" s="2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c r="AQ5128" s="22"/>
      <c r="AR5128" s="22"/>
      <c r="AS5128" s="22"/>
      <c r="AT5128" s="22"/>
      <c r="AU5128" s="22"/>
      <c r="AV5128" s="22"/>
      <c r="AW5128" s="22"/>
      <c r="AX5128" s="22"/>
      <c r="AY5128" s="22"/>
      <c r="AZ5128" s="22"/>
      <c r="BA5128" s="22"/>
      <c r="BB5128" s="22"/>
      <c r="BC5128" s="22"/>
      <c r="BD5128" s="22"/>
      <c r="BE5128" s="22"/>
      <c r="BF5128" s="22"/>
      <c r="BG5128" s="22"/>
      <c r="BH5128" s="22"/>
      <c r="BI5128" s="22"/>
      <c r="BJ5128" s="22"/>
      <c r="BK5128" s="22"/>
      <c r="BL5128" s="22"/>
      <c r="BM5128" s="22"/>
      <c r="BN5128" s="22"/>
      <c r="BO5128" s="22"/>
      <c r="BP5128" s="22"/>
      <c r="BQ5128" s="22"/>
      <c r="BR5128" s="22"/>
      <c r="BS5128" s="22"/>
      <c r="BT5128" s="22"/>
      <c r="BU5128" s="22"/>
      <c r="BV5128" s="22"/>
      <c r="BW5128" s="22"/>
      <c r="BX5128" s="22"/>
      <c r="BY5128" s="22"/>
      <c r="BZ5128" s="22"/>
      <c r="CA5128" s="22"/>
      <c r="CB5128" s="22"/>
      <c r="CC5128" s="22"/>
      <c r="CD5128" s="22"/>
      <c r="CE5128" s="22"/>
      <c r="CF5128" s="22"/>
      <c r="CG5128" s="22"/>
      <c r="CH5128" s="22"/>
      <c r="CI5128" s="22"/>
      <c r="CJ5128" s="22"/>
      <c r="CK5128" s="22"/>
      <c r="CL5128" s="22"/>
      <c r="CM5128" s="22"/>
      <c r="CN5128" s="22"/>
      <c r="CO5128" s="22"/>
    </row>
    <row r="5129" spans="1:93" s="2" customFormat="1" x14ac:dyDescent="0.3">
      <c r="A5129" s="73" t="s">
        <v>204</v>
      </c>
      <c r="B5129" s="73" t="s">
        <v>362</v>
      </c>
      <c r="C5129" s="67" t="s">
        <v>100</v>
      </c>
      <c r="D5129" s="67" t="s">
        <v>379</v>
      </c>
      <c r="E5129" s="73"/>
      <c r="F5129" s="73" t="s">
        <v>48</v>
      </c>
      <c r="G5129" s="73" t="s">
        <v>405</v>
      </c>
      <c r="H5129" s="73" t="s">
        <v>405</v>
      </c>
      <c r="I5129" s="73" t="s">
        <v>468</v>
      </c>
      <c r="J5129" s="123" t="str">
        <f t="shared" si="134"/>
        <v>Managed HGV (all diesel) Articulated (&gt;33t) km</v>
      </c>
      <c r="K5129" s="120">
        <v>1.567E-2</v>
      </c>
      <c r="L5129" s="48"/>
      <c r="M5129" s="22"/>
      <c r="N5129" s="22"/>
      <c r="O5129" s="22"/>
      <c r="P5129" s="22"/>
      <c r="Q5129" s="22"/>
      <c r="R5129" s="22"/>
      <c r="S5129" s="22"/>
      <c r="T5129" s="22"/>
      <c r="U5129" s="22"/>
      <c r="V5129" s="22"/>
      <c r="W5129" s="22"/>
      <c r="X5129" s="22"/>
      <c r="Y5129" s="22"/>
      <c r="Z5129" s="22"/>
      <c r="AA5129" s="22"/>
      <c r="AB5129" s="22"/>
      <c r="AC5129" s="22"/>
      <c r="AD5129" s="22"/>
      <c r="AE5129" s="22"/>
      <c r="AF5129" s="22"/>
      <c r="AG5129" s="22"/>
      <c r="AH5129" s="22"/>
      <c r="AI5129" s="22"/>
      <c r="AJ5129" s="22"/>
      <c r="AK5129" s="22"/>
      <c r="AL5129" s="22"/>
      <c r="AM5129" s="22"/>
      <c r="AN5129" s="22"/>
      <c r="AO5129" s="22"/>
      <c r="AP5129" s="22"/>
      <c r="AQ5129" s="22"/>
      <c r="AR5129" s="22"/>
      <c r="AS5129" s="22"/>
      <c r="AT5129" s="22"/>
      <c r="AU5129" s="22"/>
      <c r="AV5129" s="22"/>
      <c r="AW5129" s="22"/>
      <c r="AX5129" s="22"/>
      <c r="AY5129" s="22"/>
      <c r="AZ5129" s="22"/>
      <c r="BA5129" s="22"/>
      <c r="BB5129" s="22"/>
      <c r="BC5129" s="22"/>
      <c r="BD5129" s="22"/>
      <c r="BE5129" s="22"/>
      <c r="BF5129" s="22"/>
      <c r="BG5129" s="22"/>
      <c r="BH5129" s="22"/>
      <c r="BI5129" s="22"/>
      <c r="BJ5129" s="22"/>
      <c r="BK5129" s="22"/>
      <c r="BL5129" s="22"/>
      <c r="BM5129" s="22"/>
      <c r="BN5129" s="22"/>
      <c r="BO5129" s="22"/>
      <c r="BP5129" s="22"/>
      <c r="BQ5129" s="22"/>
      <c r="BR5129" s="22"/>
      <c r="BS5129" s="22"/>
      <c r="BT5129" s="22"/>
      <c r="BU5129" s="22"/>
      <c r="BV5129" s="22"/>
      <c r="BW5129" s="22"/>
      <c r="BX5129" s="22"/>
      <c r="BY5129" s="22"/>
      <c r="BZ5129" s="22"/>
      <c r="CA5129" s="22"/>
      <c r="CB5129" s="22"/>
      <c r="CC5129" s="22"/>
      <c r="CD5129" s="22"/>
      <c r="CE5129" s="22"/>
      <c r="CF5129" s="22"/>
      <c r="CG5129" s="22"/>
      <c r="CH5129" s="22"/>
      <c r="CI5129" s="22"/>
      <c r="CJ5129" s="22"/>
      <c r="CK5129" s="22"/>
      <c r="CL5129" s="22"/>
      <c r="CM5129" s="22"/>
      <c r="CN5129" s="22"/>
      <c r="CO5129" s="22"/>
    </row>
    <row r="5130" spans="1:93" s="2" customFormat="1" x14ac:dyDescent="0.3">
      <c r="A5130" s="73" t="s">
        <v>204</v>
      </c>
      <c r="B5130" s="73" t="s">
        <v>362</v>
      </c>
      <c r="C5130" s="67" t="s">
        <v>100</v>
      </c>
      <c r="D5130" s="67" t="s">
        <v>379</v>
      </c>
      <c r="E5130" s="73"/>
      <c r="F5130" s="73" t="s">
        <v>98</v>
      </c>
      <c r="G5130" s="73" t="s">
        <v>405</v>
      </c>
      <c r="H5130" s="73" t="s">
        <v>405</v>
      </c>
      <c r="I5130" s="73" t="s">
        <v>465</v>
      </c>
      <c r="J5130" s="123" t="str">
        <f t="shared" si="134"/>
        <v>Managed HGV (all diesel) Articulated (&gt;33t) km</v>
      </c>
      <c r="K5130" s="120">
        <v>0.88071999999999995</v>
      </c>
      <c r="L5130" s="48"/>
      <c r="M5130" s="22"/>
      <c r="N5130" s="22"/>
      <c r="O5130" s="22"/>
      <c r="P5130" s="22"/>
      <c r="Q5130" s="22"/>
      <c r="R5130" s="22"/>
      <c r="S5130" s="22"/>
      <c r="T5130" s="2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c r="AQ5130" s="22"/>
      <c r="AR5130" s="22"/>
      <c r="AS5130" s="22"/>
      <c r="AT5130" s="22"/>
      <c r="AU5130" s="22"/>
      <c r="AV5130" s="22"/>
      <c r="AW5130" s="22"/>
      <c r="AX5130" s="22"/>
      <c r="AY5130" s="22"/>
      <c r="AZ5130" s="22"/>
      <c r="BA5130" s="22"/>
      <c r="BB5130" s="22"/>
      <c r="BC5130" s="22"/>
      <c r="BD5130" s="22"/>
      <c r="BE5130" s="22"/>
      <c r="BF5130" s="22"/>
      <c r="BG5130" s="22"/>
      <c r="BH5130" s="22"/>
      <c r="BI5130" s="22"/>
      <c r="BJ5130" s="22"/>
      <c r="BK5130" s="22"/>
      <c r="BL5130" s="22"/>
      <c r="BM5130" s="22"/>
      <c r="BN5130" s="22"/>
      <c r="BO5130" s="22"/>
      <c r="BP5130" s="22"/>
      <c r="BQ5130" s="22"/>
      <c r="BR5130" s="22"/>
      <c r="BS5130" s="22"/>
      <c r="BT5130" s="22"/>
      <c r="BU5130" s="22"/>
      <c r="BV5130" s="22"/>
      <c r="BW5130" s="22"/>
      <c r="BX5130" s="22"/>
      <c r="BY5130" s="22"/>
      <c r="BZ5130" s="22"/>
      <c r="CA5130" s="22"/>
      <c r="CB5130" s="22"/>
      <c r="CC5130" s="22"/>
      <c r="CD5130" s="22"/>
      <c r="CE5130" s="22"/>
      <c r="CF5130" s="22"/>
      <c r="CG5130" s="22"/>
      <c r="CH5130" s="22"/>
      <c r="CI5130" s="22"/>
      <c r="CJ5130" s="22"/>
      <c r="CK5130" s="22"/>
      <c r="CL5130" s="22"/>
      <c r="CM5130" s="22"/>
      <c r="CN5130" s="22"/>
      <c r="CO5130" s="22"/>
    </row>
    <row r="5131" spans="1:93" s="2" customFormat="1" x14ac:dyDescent="0.3">
      <c r="A5131" s="73" t="s">
        <v>204</v>
      </c>
      <c r="B5131" s="73" t="s">
        <v>362</v>
      </c>
      <c r="C5131" s="67" t="s">
        <v>100</v>
      </c>
      <c r="D5131" s="67" t="s">
        <v>379</v>
      </c>
      <c r="E5131" s="73"/>
      <c r="F5131" s="73" t="s">
        <v>98</v>
      </c>
      <c r="G5131" s="73" t="s">
        <v>405</v>
      </c>
      <c r="H5131" s="73" t="s">
        <v>405</v>
      </c>
      <c r="I5131" s="73" t="s">
        <v>466</v>
      </c>
      <c r="J5131" s="123" t="str">
        <f t="shared" si="134"/>
        <v>Managed HGV (all diesel) Articulated (&gt;33t) km</v>
      </c>
      <c r="K5131" s="120">
        <v>1.2999999999999999E-4</v>
      </c>
      <c r="L5131" s="48"/>
      <c r="M5131" s="22"/>
      <c r="N5131" s="22"/>
      <c r="O5131" s="22"/>
      <c r="P5131" s="22"/>
      <c r="Q5131" s="22"/>
      <c r="R5131" s="22"/>
      <c r="S5131" s="22"/>
      <c r="T5131" s="22"/>
      <c r="U5131" s="22"/>
      <c r="V5131" s="22"/>
      <c r="W5131" s="22"/>
      <c r="X5131" s="22"/>
      <c r="Y5131" s="22"/>
      <c r="Z5131" s="22"/>
      <c r="AA5131" s="22"/>
      <c r="AB5131" s="22"/>
      <c r="AC5131" s="22"/>
      <c r="AD5131" s="22"/>
      <c r="AE5131" s="22"/>
      <c r="AF5131" s="22"/>
      <c r="AG5131" s="22"/>
      <c r="AH5131" s="22"/>
      <c r="AI5131" s="22"/>
      <c r="AJ5131" s="22"/>
      <c r="AK5131" s="22"/>
      <c r="AL5131" s="22"/>
      <c r="AM5131" s="22"/>
      <c r="AN5131" s="22"/>
      <c r="AO5131" s="22"/>
      <c r="AP5131" s="22"/>
      <c r="AQ5131" s="22"/>
      <c r="AR5131" s="22"/>
      <c r="AS5131" s="22"/>
      <c r="AT5131" s="22"/>
      <c r="AU5131" s="22"/>
      <c r="AV5131" s="22"/>
      <c r="AW5131" s="22"/>
      <c r="AX5131" s="22"/>
      <c r="AY5131" s="22"/>
      <c r="AZ5131" s="22"/>
      <c r="BA5131" s="22"/>
      <c r="BB5131" s="22"/>
      <c r="BC5131" s="22"/>
      <c r="BD5131" s="22"/>
      <c r="BE5131" s="22"/>
      <c r="BF5131" s="22"/>
      <c r="BG5131" s="22"/>
      <c r="BH5131" s="22"/>
      <c r="BI5131" s="22"/>
      <c r="BJ5131" s="22"/>
      <c r="BK5131" s="22"/>
      <c r="BL5131" s="22"/>
      <c r="BM5131" s="22"/>
      <c r="BN5131" s="22"/>
      <c r="BO5131" s="22"/>
      <c r="BP5131" s="22"/>
      <c r="BQ5131" s="22"/>
      <c r="BR5131" s="22"/>
      <c r="BS5131" s="22"/>
      <c r="BT5131" s="22"/>
      <c r="BU5131" s="22"/>
      <c r="BV5131" s="22"/>
      <c r="BW5131" s="22"/>
      <c r="BX5131" s="22"/>
      <c r="BY5131" s="22"/>
      <c r="BZ5131" s="22"/>
      <c r="CA5131" s="22"/>
      <c r="CB5131" s="22"/>
      <c r="CC5131" s="22"/>
      <c r="CD5131" s="22"/>
      <c r="CE5131" s="22"/>
      <c r="CF5131" s="22"/>
      <c r="CG5131" s="22"/>
      <c r="CH5131" s="22"/>
      <c r="CI5131" s="22"/>
      <c r="CJ5131" s="22"/>
      <c r="CK5131" s="22"/>
      <c r="CL5131" s="22"/>
      <c r="CM5131" s="22"/>
      <c r="CN5131" s="22"/>
      <c r="CO5131" s="22"/>
    </row>
    <row r="5132" spans="1:93" s="2" customFormat="1" x14ac:dyDescent="0.3">
      <c r="A5132" s="73" t="s">
        <v>204</v>
      </c>
      <c r="B5132" s="73" t="s">
        <v>362</v>
      </c>
      <c r="C5132" s="67" t="s">
        <v>100</v>
      </c>
      <c r="D5132" s="67" t="s">
        <v>379</v>
      </c>
      <c r="E5132" s="73"/>
      <c r="F5132" s="73" t="s">
        <v>98</v>
      </c>
      <c r="G5132" s="73" t="s">
        <v>405</v>
      </c>
      <c r="H5132" s="73" t="s">
        <v>405</v>
      </c>
      <c r="I5132" s="73" t="s">
        <v>467</v>
      </c>
      <c r="J5132" s="123" t="str">
        <f t="shared" si="134"/>
        <v>Managed HGV (all diesel) Articulated (&gt;33t) km</v>
      </c>
      <c r="K5132" s="120">
        <v>0.86490999999999996</v>
      </c>
      <c r="L5132" s="48"/>
      <c r="M5132" s="22"/>
      <c r="N5132" s="22"/>
      <c r="O5132" s="22"/>
      <c r="P5132" s="22"/>
      <c r="Q5132" s="22"/>
      <c r="R5132" s="22"/>
      <c r="S5132" s="22"/>
      <c r="T5132" s="2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c r="AQ5132" s="22"/>
      <c r="AR5132" s="22"/>
      <c r="AS5132" s="22"/>
      <c r="AT5132" s="22"/>
      <c r="AU5132" s="22"/>
      <c r="AV5132" s="22"/>
      <c r="AW5132" s="22"/>
      <c r="AX5132" s="22"/>
      <c r="AY5132" s="22"/>
      <c r="AZ5132" s="22"/>
      <c r="BA5132" s="22"/>
      <c r="BB5132" s="22"/>
      <c r="BC5132" s="22"/>
      <c r="BD5132" s="22"/>
      <c r="BE5132" s="22"/>
      <c r="BF5132" s="22"/>
      <c r="BG5132" s="22"/>
      <c r="BH5132" s="22"/>
      <c r="BI5132" s="22"/>
      <c r="BJ5132" s="22"/>
      <c r="BK5132" s="22"/>
      <c r="BL5132" s="22"/>
      <c r="BM5132" s="22"/>
      <c r="BN5132" s="22"/>
      <c r="BO5132" s="22"/>
      <c r="BP5132" s="22"/>
      <c r="BQ5132" s="22"/>
      <c r="BR5132" s="22"/>
      <c r="BS5132" s="22"/>
      <c r="BT5132" s="22"/>
      <c r="BU5132" s="22"/>
      <c r="BV5132" s="22"/>
      <c r="BW5132" s="22"/>
      <c r="BX5132" s="22"/>
      <c r="BY5132" s="22"/>
      <c r="BZ5132" s="22"/>
      <c r="CA5132" s="22"/>
      <c r="CB5132" s="22"/>
      <c r="CC5132" s="22"/>
      <c r="CD5132" s="22"/>
      <c r="CE5132" s="22"/>
      <c r="CF5132" s="22"/>
      <c r="CG5132" s="22"/>
      <c r="CH5132" s="22"/>
      <c r="CI5132" s="22"/>
      <c r="CJ5132" s="22"/>
      <c r="CK5132" s="22"/>
      <c r="CL5132" s="22"/>
      <c r="CM5132" s="22"/>
      <c r="CN5132" s="22"/>
      <c r="CO5132" s="22"/>
    </row>
    <row r="5133" spans="1:93" s="2" customFormat="1" x14ac:dyDescent="0.3">
      <c r="A5133" s="73" t="s">
        <v>204</v>
      </c>
      <c r="B5133" s="73" t="s">
        <v>362</v>
      </c>
      <c r="C5133" s="67" t="s">
        <v>100</v>
      </c>
      <c r="D5133" s="67" t="s">
        <v>379</v>
      </c>
      <c r="E5133" s="73"/>
      <c r="F5133" s="73" t="s">
        <v>98</v>
      </c>
      <c r="G5133" s="73" t="s">
        <v>405</v>
      </c>
      <c r="H5133" s="73" t="s">
        <v>405</v>
      </c>
      <c r="I5133" s="73" t="s">
        <v>468</v>
      </c>
      <c r="J5133" s="123" t="str">
        <f t="shared" si="134"/>
        <v>Managed HGV (all diesel) Articulated (&gt;33t) km</v>
      </c>
      <c r="K5133" s="120">
        <v>1.567E-2</v>
      </c>
      <c r="L5133" s="48"/>
      <c r="M5133" s="22"/>
      <c r="N5133" s="22"/>
      <c r="O5133" s="22"/>
      <c r="P5133" s="22"/>
      <c r="Q5133" s="22"/>
      <c r="R5133" s="22"/>
      <c r="S5133" s="22"/>
      <c r="T5133" s="22"/>
      <c r="U5133" s="22"/>
      <c r="V5133" s="22"/>
      <c r="W5133" s="22"/>
      <c r="X5133" s="22"/>
      <c r="Y5133" s="22"/>
      <c r="Z5133" s="22"/>
      <c r="AA5133" s="22"/>
      <c r="AB5133" s="22"/>
      <c r="AC5133" s="22"/>
      <c r="AD5133" s="22"/>
      <c r="AE5133" s="22"/>
      <c r="AF5133" s="22"/>
      <c r="AG5133" s="22"/>
      <c r="AH5133" s="22"/>
      <c r="AI5133" s="22"/>
      <c r="AJ5133" s="22"/>
      <c r="AK5133" s="22"/>
      <c r="AL5133" s="22"/>
      <c r="AM5133" s="22"/>
      <c r="AN5133" s="22"/>
      <c r="AO5133" s="22"/>
      <c r="AP5133" s="22"/>
      <c r="AQ5133" s="22"/>
      <c r="AR5133" s="22"/>
      <c r="AS5133" s="22"/>
      <c r="AT5133" s="22"/>
      <c r="AU5133" s="22"/>
      <c r="AV5133" s="22"/>
      <c r="AW5133" s="22"/>
      <c r="AX5133" s="22"/>
      <c r="AY5133" s="22"/>
      <c r="AZ5133" s="22"/>
      <c r="BA5133" s="22"/>
      <c r="BB5133" s="22"/>
      <c r="BC5133" s="22"/>
      <c r="BD5133" s="22"/>
      <c r="BE5133" s="22"/>
      <c r="BF5133" s="22"/>
      <c r="BG5133" s="22"/>
      <c r="BH5133" s="22"/>
      <c r="BI5133" s="22"/>
      <c r="BJ5133" s="22"/>
      <c r="BK5133" s="22"/>
      <c r="BL5133" s="22"/>
      <c r="BM5133" s="22"/>
      <c r="BN5133" s="22"/>
      <c r="BO5133" s="22"/>
      <c r="BP5133" s="22"/>
      <c r="BQ5133" s="22"/>
      <c r="BR5133" s="22"/>
      <c r="BS5133" s="22"/>
      <c r="BT5133" s="22"/>
      <c r="BU5133" s="22"/>
      <c r="BV5133" s="22"/>
      <c r="BW5133" s="22"/>
      <c r="BX5133" s="22"/>
      <c r="BY5133" s="22"/>
      <c r="BZ5133" s="22"/>
      <c r="CA5133" s="22"/>
      <c r="CB5133" s="22"/>
      <c r="CC5133" s="22"/>
      <c r="CD5133" s="22"/>
      <c r="CE5133" s="22"/>
      <c r="CF5133" s="22"/>
      <c r="CG5133" s="22"/>
      <c r="CH5133" s="22"/>
      <c r="CI5133" s="22"/>
      <c r="CJ5133" s="22"/>
      <c r="CK5133" s="22"/>
      <c r="CL5133" s="22"/>
      <c r="CM5133" s="22"/>
      <c r="CN5133" s="22"/>
      <c r="CO5133" s="22"/>
    </row>
    <row r="5134" spans="1:93" s="2" customFormat="1" x14ac:dyDescent="0.3">
      <c r="A5134" s="73" t="s">
        <v>204</v>
      </c>
      <c r="B5134" s="73" t="s">
        <v>362</v>
      </c>
      <c r="C5134" s="67" t="s">
        <v>100</v>
      </c>
      <c r="D5134" s="67" t="s">
        <v>379</v>
      </c>
      <c r="E5134" s="73"/>
      <c r="F5134" s="73" t="s">
        <v>2</v>
      </c>
      <c r="G5134" s="73" t="s">
        <v>405</v>
      </c>
      <c r="H5134" s="73" t="s">
        <v>405</v>
      </c>
      <c r="I5134" s="73" t="s">
        <v>465</v>
      </c>
      <c r="J5134" s="123" t="str">
        <f t="shared" si="134"/>
        <v>Managed HGV (all diesel) Articulated (&gt;33t) km</v>
      </c>
      <c r="K5134" s="120">
        <v>1.0969500000000001</v>
      </c>
      <c r="L5134" s="48"/>
      <c r="M5134" s="22"/>
      <c r="N5134" s="22"/>
      <c r="O5134" s="22"/>
      <c r="P5134" s="22"/>
      <c r="Q5134" s="22"/>
      <c r="R5134" s="22"/>
      <c r="S5134" s="22"/>
      <c r="T5134" s="2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c r="AQ5134" s="22"/>
      <c r="AR5134" s="22"/>
      <c r="AS5134" s="22"/>
      <c r="AT5134" s="22"/>
      <c r="AU5134" s="22"/>
      <c r="AV5134" s="22"/>
      <c r="AW5134" s="22"/>
      <c r="AX5134" s="22"/>
      <c r="AY5134" s="22"/>
      <c r="AZ5134" s="22"/>
      <c r="BA5134" s="22"/>
      <c r="BB5134" s="22"/>
      <c r="BC5134" s="22"/>
      <c r="BD5134" s="22"/>
      <c r="BE5134" s="22"/>
      <c r="BF5134" s="22"/>
      <c r="BG5134" s="22"/>
      <c r="BH5134" s="22"/>
      <c r="BI5134" s="22"/>
      <c r="BJ5134" s="22"/>
      <c r="BK5134" s="22"/>
      <c r="BL5134" s="22"/>
      <c r="BM5134" s="22"/>
      <c r="BN5134" s="22"/>
      <c r="BO5134" s="22"/>
      <c r="BP5134" s="22"/>
      <c r="BQ5134" s="22"/>
      <c r="BR5134" s="22"/>
      <c r="BS5134" s="22"/>
      <c r="BT5134" s="22"/>
      <c r="BU5134" s="22"/>
      <c r="BV5134" s="22"/>
      <c r="BW5134" s="22"/>
      <c r="BX5134" s="22"/>
      <c r="BY5134" s="22"/>
      <c r="BZ5134" s="22"/>
      <c r="CA5134" s="22"/>
      <c r="CB5134" s="22"/>
      <c r="CC5134" s="22"/>
      <c r="CD5134" s="22"/>
      <c r="CE5134" s="22"/>
      <c r="CF5134" s="22"/>
      <c r="CG5134" s="22"/>
      <c r="CH5134" s="22"/>
      <c r="CI5134" s="22"/>
      <c r="CJ5134" s="22"/>
      <c r="CK5134" s="22"/>
      <c r="CL5134" s="22"/>
      <c r="CM5134" s="22"/>
      <c r="CN5134" s="22"/>
      <c r="CO5134" s="22"/>
    </row>
    <row r="5135" spans="1:93" s="2" customFormat="1" x14ac:dyDescent="0.3">
      <c r="A5135" s="73" t="s">
        <v>204</v>
      </c>
      <c r="B5135" s="73" t="s">
        <v>362</v>
      </c>
      <c r="C5135" s="67" t="s">
        <v>100</v>
      </c>
      <c r="D5135" s="67" t="s">
        <v>379</v>
      </c>
      <c r="E5135" s="73"/>
      <c r="F5135" s="73" t="s">
        <v>2</v>
      </c>
      <c r="G5135" s="73" t="s">
        <v>405</v>
      </c>
      <c r="H5135" s="73" t="s">
        <v>405</v>
      </c>
      <c r="I5135" s="73" t="s">
        <v>466</v>
      </c>
      <c r="J5135" s="123" t="str">
        <f t="shared" si="134"/>
        <v>Managed HGV (all diesel) Articulated (&gt;33t) km</v>
      </c>
      <c r="K5135" s="120">
        <v>1.2999999999999999E-4</v>
      </c>
      <c r="L5135" s="48"/>
      <c r="M5135" s="22"/>
      <c r="N5135" s="22"/>
      <c r="O5135" s="22"/>
      <c r="P5135" s="22"/>
      <c r="Q5135" s="22"/>
      <c r="R5135" s="22"/>
      <c r="S5135" s="22"/>
      <c r="T5135" s="22"/>
      <c r="U5135" s="22"/>
      <c r="V5135" s="22"/>
      <c r="W5135" s="22"/>
      <c r="X5135" s="22"/>
      <c r="Y5135" s="22"/>
      <c r="Z5135" s="22"/>
      <c r="AA5135" s="22"/>
      <c r="AB5135" s="22"/>
      <c r="AC5135" s="22"/>
      <c r="AD5135" s="22"/>
      <c r="AE5135" s="22"/>
      <c r="AF5135" s="22"/>
      <c r="AG5135" s="22"/>
      <c r="AH5135" s="22"/>
      <c r="AI5135" s="22"/>
      <c r="AJ5135" s="22"/>
      <c r="AK5135" s="22"/>
      <c r="AL5135" s="22"/>
      <c r="AM5135" s="22"/>
      <c r="AN5135" s="22"/>
      <c r="AO5135" s="22"/>
      <c r="AP5135" s="22"/>
      <c r="AQ5135" s="22"/>
      <c r="AR5135" s="22"/>
      <c r="AS5135" s="22"/>
      <c r="AT5135" s="22"/>
      <c r="AU5135" s="22"/>
      <c r="AV5135" s="22"/>
      <c r="AW5135" s="22"/>
      <c r="AX5135" s="22"/>
      <c r="AY5135" s="22"/>
      <c r="AZ5135" s="22"/>
      <c r="BA5135" s="22"/>
      <c r="BB5135" s="22"/>
      <c r="BC5135" s="22"/>
      <c r="BD5135" s="22"/>
      <c r="BE5135" s="22"/>
      <c r="BF5135" s="22"/>
      <c r="BG5135" s="22"/>
      <c r="BH5135" s="22"/>
      <c r="BI5135" s="22"/>
      <c r="BJ5135" s="22"/>
      <c r="BK5135" s="22"/>
      <c r="BL5135" s="22"/>
      <c r="BM5135" s="22"/>
      <c r="BN5135" s="22"/>
      <c r="BO5135" s="22"/>
      <c r="BP5135" s="22"/>
      <c r="BQ5135" s="22"/>
      <c r="BR5135" s="22"/>
      <c r="BS5135" s="22"/>
      <c r="BT5135" s="22"/>
      <c r="BU5135" s="22"/>
      <c r="BV5135" s="22"/>
      <c r="BW5135" s="22"/>
      <c r="BX5135" s="22"/>
      <c r="BY5135" s="22"/>
      <c r="BZ5135" s="22"/>
      <c r="CA5135" s="22"/>
      <c r="CB5135" s="22"/>
      <c r="CC5135" s="22"/>
      <c r="CD5135" s="22"/>
      <c r="CE5135" s="22"/>
      <c r="CF5135" s="22"/>
      <c r="CG5135" s="22"/>
      <c r="CH5135" s="22"/>
      <c r="CI5135" s="22"/>
      <c r="CJ5135" s="22"/>
      <c r="CK5135" s="22"/>
      <c r="CL5135" s="22"/>
      <c r="CM5135" s="22"/>
      <c r="CN5135" s="22"/>
      <c r="CO5135" s="22"/>
    </row>
    <row r="5136" spans="1:93" s="2" customFormat="1" x14ac:dyDescent="0.3">
      <c r="A5136" s="73" t="s">
        <v>204</v>
      </c>
      <c r="B5136" s="73" t="s">
        <v>362</v>
      </c>
      <c r="C5136" s="67" t="s">
        <v>100</v>
      </c>
      <c r="D5136" s="67" t="s">
        <v>379</v>
      </c>
      <c r="E5136" s="73"/>
      <c r="F5136" s="73" t="s">
        <v>2</v>
      </c>
      <c r="G5136" s="73" t="s">
        <v>405</v>
      </c>
      <c r="H5136" s="73" t="s">
        <v>405</v>
      </c>
      <c r="I5136" s="73" t="s">
        <v>467</v>
      </c>
      <c r="J5136" s="123" t="str">
        <f t="shared" si="134"/>
        <v>Managed HGV (all diesel) Articulated (&gt;33t) km</v>
      </c>
      <c r="K5136" s="120">
        <v>1.08114</v>
      </c>
      <c r="L5136" s="48"/>
      <c r="M5136" s="22"/>
      <c r="N5136" s="22"/>
      <c r="O5136" s="22"/>
      <c r="P5136" s="22"/>
      <c r="Q5136" s="22"/>
      <c r="R5136" s="22"/>
      <c r="S5136" s="22"/>
      <c r="T5136" s="2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c r="AQ5136" s="22"/>
      <c r="AR5136" s="22"/>
      <c r="AS5136" s="22"/>
      <c r="AT5136" s="22"/>
      <c r="AU5136" s="22"/>
      <c r="AV5136" s="22"/>
      <c r="AW5136" s="22"/>
      <c r="AX5136" s="22"/>
      <c r="AY5136" s="22"/>
      <c r="AZ5136" s="22"/>
      <c r="BA5136" s="22"/>
      <c r="BB5136" s="22"/>
      <c r="BC5136" s="22"/>
      <c r="BD5136" s="22"/>
      <c r="BE5136" s="22"/>
      <c r="BF5136" s="22"/>
      <c r="BG5136" s="22"/>
      <c r="BH5136" s="22"/>
      <c r="BI5136" s="22"/>
      <c r="BJ5136" s="22"/>
      <c r="BK5136" s="22"/>
      <c r="BL5136" s="22"/>
      <c r="BM5136" s="22"/>
      <c r="BN5136" s="22"/>
      <c r="BO5136" s="22"/>
      <c r="BP5136" s="22"/>
      <c r="BQ5136" s="22"/>
      <c r="BR5136" s="22"/>
      <c r="BS5136" s="22"/>
      <c r="BT5136" s="22"/>
      <c r="BU5136" s="22"/>
      <c r="BV5136" s="22"/>
      <c r="BW5136" s="22"/>
      <c r="BX5136" s="22"/>
      <c r="BY5136" s="22"/>
      <c r="BZ5136" s="22"/>
      <c r="CA5136" s="22"/>
      <c r="CB5136" s="22"/>
      <c r="CC5136" s="22"/>
      <c r="CD5136" s="22"/>
      <c r="CE5136" s="22"/>
      <c r="CF5136" s="22"/>
      <c r="CG5136" s="22"/>
      <c r="CH5136" s="22"/>
      <c r="CI5136" s="22"/>
      <c r="CJ5136" s="22"/>
      <c r="CK5136" s="22"/>
      <c r="CL5136" s="22"/>
      <c r="CM5136" s="22"/>
      <c r="CN5136" s="22"/>
      <c r="CO5136" s="22"/>
    </row>
    <row r="5137" spans="1:93" s="2" customFormat="1" x14ac:dyDescent="0.3">
      <c r="A5137" s="73" t="s">
        <v>204</v>
      </c>
      <c r="B5137" s="73" t="s">
        <v>362</v>
      </c>
      <c r="C5137" s="67" t="s">
        <v>100</v>
      </c>
      <c r="D5137" s="67" t="s">
        <v>379</v>
      </c>
      <c r="E5137" s="73"/>
      <c r="F5137" s="73" t="s">
        <v>2</v>
      </c>
      <c r="G5137" s="73" t="s">
        <v>405</v>
      </c>
      <c r="H5137" s="73" t="s">
        <v>405</v>
      </c>
      <c r="I5137" s="73" t="s">
        <v>468</v>
      </c>
      <c r="J5137" s="123" t="str">
        <f t="shared" si="134"/>
        <v>Managed HGV (all diesel) Articulated (&gt;33t) km</v>
      </c>
      <c r="K5137" s="120">
        <v>1.567E-2</v>
      </c>
      <c r="L5137" s="48"/>
      <c r="M5137" s="22"/>
      <c r="N5137" s="22"/>
      <c r="O5137" s="22"/>
      <c r="P5137" s="22"/>
      <c r="Q5137" s="22"/>
      <c r="R5137" s="22"/>
      <c r="S5137" s="22"/>
      <c r="T5137" s="22"/>
      <c r="U5137" s="22"/>
      <c r="V5137" s="22"/>
      <c r="W5137" s="22"/>
      <c r="X5137" s="22"/>
      <c r="Y5137" s="22"/>
      <c r="Z5137" s="22"/>
      <c r="AA5137" s="22"/>
      <c r="AB5137" s="22"/>
      <c r="AC5137" s="22"/>
      <c r="AD5137" s="22"/>
      <c r="AE5137" s="22"/>
      <c r="AF5137" s="22"/>
      <c r="AG5137" s="22"/>
      <c r="AH5137" s="22"/>
      <c r="AI5137" s="22"/>
      <c r="AJ5137" s="22"/>
      <c r="AK5137" s="22"/>
      <c r="AL5137" s="22"/>
      <c r="AM5137" s="22"/>
      <c r="AN5137" s="22"/>
      <c r="AO5137" s="22"/>
      <c r="AP5137" s="22"/>
      <c r="AQ5137" s="22"/>
      <c r="AR5137" s="22"/>
      <c r="AS5137" s="22"/>
      <c r="AT5137" s="22"/>
      <c r="AU5137" s="22"/>
      <c r="AV5137" s="22"/>
      <c r="AW5137" s="22"/>
      <c r="AX5137" s="22"/>
      <c r="AY5137" s="22"/>
      <c r="AZ5137" s="22"/>
      <c r="BA5137" s="22"/>
      <c r="BB5137" s="22"/>
      <c r="BC5137" s="22"/>
      <c r="BD5137" s="22"/>
      <c r="BE5137" s="22"/>
      <c r="BF5137" s="22"/>
      <c r="BG5137" s="22"/>
      <c r="BH5137" s="22"/>
      <c r="BI5137" s="22"/>
      <c r="BJ5137" s="22"/>
      <c r="BK5137" s="22"/>
      <c r="BL5137" s="22"/>
      <c r="BM5137" s="22"/>
      <c r="BN5137" s="22"/>
      <c r="BO5137" s="22"/>
      <c r="BP5137" s="22"/>
      <c r="BQ5137" s="22"/>
      <c r="BR5137" s="22"/>
      <c r="BS5137" s="22"/>
      <c r="BT5137" s="22"/>
      <c r="BU5137" s="22"/>
      <c r="BV5137" s="22"/>
      <c r="BW5137" s="22"/>
      <c r="BX5137" s="22"/>
      <c r="BY5137" s="22"/>
      <c r="BZ5137" s="22"/>
      <c r="CA5137" s="22"/>
      <c r="CB5137" s="22"/>
      <c r="CC5137" s="22"/>
      <c r="CD5137" s="22"/>
      <c r="CE5137" s="22"/>
      <c r="CF5137" s="22"/>
      <c r="CG5137" s="22"/>
      <c r="CH5137" s="22"/>
      <c r="CI5137" s="22"/>
      <c r="CJ5137" s="22"/>
      <c r="CK5137" s="22"/>
      <c r="CL5137" s="22"/>
      <c r="CM5137" s="22"/>
      <c r="CN5137" s="22"/>
      <c r="CO5137" s="22"/>
    </row>
    <row r="5138" spans="1:93" s="2" customFormat="1" x14ac:dyDescent="0.3">
      <c r="A5138" s="73" t="s">
        <v>204</v>
      </c>
      <c r="B5138" s="73" t="s">
        <v>362</v>
      </c>
      <c r="C5138" s="67" t="s">
        <v>100</v>
      </c>
      <c r="D5138" s="67" t="s">
        <v>379</v>
      </c>
      <c r="E5138" s="73"/>
      <c r="F5138" s="73" t="s">
        <v>302</v>
      </c>
      <c r="G5138" s="73" t="s">
        <v>405</v>
      </c>
      <c r="H5138" s="73" t="s">
        <v>405</v>
      </c>
      <c r="I5138" s="73" t="s">
        <v>465</v>
      </c>
      <c r="J5138" s="123" t="str">
        <f t="shared" si="134"/>
        <v>Managed HGV (all diesel) Articulated (&gt;33t) km</v>
      </c>
      <c r="K5138" s="120">
        <v>0.93694</v>
      </c>
      <c r="L5138" s="48"/>
      <c r="M5138" s="22"/>
      <c r="N5138" s="22"/>
      <c r="O5138" s="22"/>
      <c r="P5138" s="22"/>
      <c r="Q5138" s="22"/>
      <c r="R5138" s="22"/>
      <c r="S5138" s="22"/>
      <c r="T5138" s="2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c r="AQ5138" s="22"/>
      <c r="AR5138" s="22"/>
      <c r="AS5138" s="22"/>
      <c r="AT5138" s="22"/>
      <c r="AU5138" s="22"/>
      <c r="AV5138" s="22"/>
      <c r="AW5138" s="22"/>
      <c r="AX5138" s="22"/>
      <c r="AY5138" s="22"/>
      <c r="AZ5138" s="22"/>
      <c r="BA5138" s="22"/>
      <c r="BB5138" s="22"/>
      <c r="BC5138" s="22"/>
      <c r="BD5138" s="22"/>
      <c r="BE5138" s="22"/>
      <c r="BF5138" s="22"/>
      <c r="BG5138" s="22"/>
      <c r="BH5138" s="22"/>
      <c r="BI5138" s="22"/>
      <c r="BJ5138" s="22"/>
      <c r="BK5138" s="22"/>
      <c r="BL5138" s="22"/>
      <c r="BM5138" s="22"/>
      <c r="BN5138" s="22"/>
      <c r="BO5138" s="22"/>
      <c r="BP5138" s="22"/>
      <c r="BQ5138" s="22"/>
      <c r="BR5138" s="22"/>
      <c r="BS5138" s="22"/>
      <c r="BT5138" s="22"/>
      <c r="BU5138" s="22"/>
      <c r="BV5138" s="22"/>
      <c r="BW5138" s="22"/>
      <c r="BX5138" s="22"/>
      <c r="BY5138" s="22"/>
      <c r="BZ5138" s="22"/>
      <c r="CA5138" s="22"/>
      <c r="CB5138" s="22"/>
      <c r="CC5138" s="22"/>
      <c r="CD5138" s="22"/>
      <c r="CE5138" s="22"/>
      <c r="CF5138" s="22"/>
      <c r="CG5138" s="22"/>
      <c r="CH5138" s="22"/>
      <c r="CI5138" s="22"/>
      <c r="CJ5138" s="22"/>
      <c r="CK5138" s="22"/>
      <c r="CL5138" s="22"/>
      <c r="CM5138" s="22"/>
      <c r="CN5138" s="22"/>
      <c r="CO5138" s="22"/>
    </row>
    <row r="5139" spans="1:93" s="2" customFormat="1" x14ac:dyDescent="0.3">
      <c r="A5139" s="73" t="s">
        <v>204</v>
      </c>
      <c r="B5139" s="73" t="s">
        <v>362</v>
      </c>
      <c r="C5139" s="67" t="s">
        <v>100</v>
      </c>
      <c r="D5139" s="67" t="s">
        <v>379</v>
      </c>
      <c r="E5139" s="73"/>
      <c r="F5139" s="73" t="s">
        <v>302</v>
      </c>
      <c r="G5139" s="73" t="s">
        <v>405</v>
      </c>
      <c r="H5139" s="73" t="s">
        <v>405</v>
      </c>
      <c r="I5139" s="73" t="s">
        <v>466</v>
      </c>
      <c r="J5139" s="123" t="str">
        <f t="shared" si="134"/>
        <v>Managed HGV (all diesel) Articulated (&gt;33t) km</v>
      </c>
      <c r="K5139" s="120">
        <v>1.2999999999999999E-4</v>
      </c>
      <c r="L5139" s="48"/>
      <c r="M5139" s="22"/>
      <c r="N5139" s="22"/>
      <c r="O5139" s="22"/>
      <c r="P5139" s="22"/>
      <c r="Q5139" s="22"/>
      <c r="R5139" s="22"/>
      <c r="S5139" s="22"/>
      <c r="T5139" s="22"/>
      <c r="U5139" s="22"/>
      <c r="V5139" s="22"/>
      <c r="W5139" s="22"/>
      <c r="X5139" s="22"/>
      <c r="Y5139" s="22"/>
      <c r="Z5139" s="22"/>
      <c r="AA5139" s="22"/>
      <c r="AB5139" s="22"/>
      <c r="AC5139" s="22"/>
      <c r="AD5139" s="22"/>
      <c r="AE5139" s="22"/>
      <c r="AF5139" s="22"/>
      <c r="AG5139" s="22"/>
      <c r="AH5139" s="22"/>
      <c r="AI5139" s="22"/>
      <c r="AJ5139" s="22"/>
      <c r="AK5139" s="22"/>
      <c r="AL5139" s="22"/>
      <c r="AM5139" s="22"/>
      <c r="AN5139" s="22"/>
      <c r="AO5139" s="22"/>
      <c r="AP5139" s="22"/>
      <c r="AQ5139" s="22"/>
      <c r="AR5139" s="22"/>
      <c r="AS5139" s="22"/>
      <c r="AT5139" s="22"/>
      <c r="AU5139" s="22"/>
      <c r="AV5139" s="22"/>
      <c r="AW5139" s="22"/>
      <c r="AX5139" s="22"/>
      <c r="AY5139" s="22"/>
      <c r="AZ5139" s="22"/>
      <c r="BA5139" s="22"/>
      <c r="BB5139" s="22"/>
      <c r="BC5139" s="22"/>
      <c r="BD5139" s="22"/>
      <c r="BE5139" s="22"/>
      <c r="BF5139" s="22"/>
      <c r="BG5139" s="22"/>
      <c r="BH5139" s="22"/>
      <c r="BI5139" s="22"/>
      <c r="BJ5139" s="22"/>
      <c r="BK5139" s="22"/>
      <c r="BL5139" s="22"/>
      <c r="BM5139" s="22"/>
      <c r="BN5139" s="22"/>
      <c r="BO5139" s="22"/>
      <c r="BP5139" s="22"/>
      <c r="BQ5139" s="22"/>
      <c r="BR5139" s="22"/>
      <c r="BS5139" s="22"/>
      <c r="BT5139" s="22"/>
      <c r="BU5139" s="22"/>
      <c r="BV5139" s="22"/>
      <c r="BW5139" s="22"/>
      <c r="BX5139" s="22"/>
      <c r="BY5139" s="22"/>
      <c r="BZ5139" s="22"/>
      <c r="CA5139" s="22"/>
      <c r="CB5139" s="22"/>
      <c r="CC5139" s="22"/>
      <c r="CD5139" s="22"/>
      <c r="CE5139" s="22"/>
      <c r="CF5139" s="22"/>
      <c r="CG5139" s="22"/>
      <c r="CH5139" s="22"/>
      <c r="CI5139" s="22"/>
      <c r="CJ5139" s="22"/>
      <c r="CK5139" s="22"/>
      <c r="CL5139" s="22"/>
      <c r="CM5139" s="22"/>
      <c r="CN5139" s="22"/>
      <c r="CO5139" s="22"/>
    </row>
    <row r="5140" spans="1:93" s="2" customFormat="1" x14ac:dyDescent="0.3">
      <c r="A5140" s="73" t="s">
        <v>204</v>
      </c>
      <c r="B5140" s="73" t="s">
        <v>362</v>
      </c>
      <c r="C5140" s="67" t="s">
        <v>100</v>
      </c>
      <c r="D5140" s="67" t="s">
        <v>379</v>
      </c>
      <c r="E5140" s="73"/>
      <c r="F5140" s="73" t="s">
        <v>302</v>
      </c>
      <c r="G5140" s="73" t="s">
        <v>405</v>
      </c>
      <c r="H5140" s="73" t="s">
        <v>405</v>
      </c>
      <c r="I5140" s="73" t="s">
        <v>467</v>
      </c>
      <c r="J5140" s="123" t="str">
        <f t="shared" si="134"/>
        <v>Managed HGV (all diesel) Articulated (&gt;33t) km</v>
      </c>
      <c r="K5140" s="120">
        <v>0.92113</v>
      </c>
      <c r="L5140" s="48"/>
      <c r="M5140" s="22"/>
      <c r="N5140" s="22"/>
      <c r="O5140" s="22"/>
      <c r="P5140" s="22"/>
      <c r="Q5140" s="22"/>
      <c r="R5140" s="22"/>
      <c r="S5140" s="22"/>
      <c r="T5140" s="2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c r="AQ5140" s="22"/>
      <c r="AR5140" s="22"/>
      <c r="AS5140" s="22"/>
      <c r="AT5140" s="22"/>
      <c r="AU5140" s="22"/>
      <c r="AV5140" s="22"/>
      <c r="AW5140" s="22"/>
      <c r="AX5140" s="22"/>
      <c r="AY5140" s="22"/>
      <c r="AZ5140" s="22"/>
      <c r="BA5140" s="22"/>
      <c r="BB5140" s="22"/>
      <c r="BC5140" s="22"/>
      <c r="BD5140" s="22"/>
      <c r="BE5140" s="22"/>
      <c r="BF5140" s="22"/>
      <c r="BG5140" s="22"/>
      <c r="BH5140" s="22"/>
      <c r="BI5140" s="22"/>
      <c r="BJ5140" s="22"/>
      <c r="BK5140" s="22"/>
      <c r="BL5140" s="22"/>
      <c r="BM5140" s="22"/>
      <c r="BN5140" s="22"/>
      <c r="BO5140" s="22"/>
      <c r="BP5140" s="22"/>
      <c r="BQ5140" s="22"/>
      <c r="BR5140" s="22"/>
      <c r="BS5140" s="22"/>
      <c r="BT5140" s="22"/>
      <c r="BU5140" s="22"/>
      <c r="BV5140" s="22"/>
      <c r="BW5140" s="22"/>
      <c r="BX5140" s="22"/>
      <c r="BY5140" s="22"/>
      <c r="BZ5140" s="22"/>
      <c r="CA5140" s="22"/>
      <c r="CB5140" s="22"/>
      <c r="CC5140" s="22"/>
      <c r="CD5140" s="22"/>
      <c r="CE5140" s="22"/>
      <c r="CF5140" s="22"/>
      <c r="CG5140" s="22"/>
      <c r="CH5140" s="22"/>
      <c r="CI5140" s="22"/>
      <c r="CJ5140" s="22"/>
      <c r="CK5140" s="22"/>
      <c r="CL5140" s="22"/>
      <c r="CM5140" s="22"/>
      <c r="CN5140" s="22"/>
      <c r="CO5140" s="22"/>
    </row>
    <row r="5141" spans="1:93" s="2" customFormat="1" x14ac:dyDescent="0.3">
      <c r="A5141" s="73" t="s">
        <v>204</v>
      </c>
      <c r="B5141" s="73" t="s">
        <v>362</v>
      </c>
      <c r="C5141" s="67" t="s">
        <v>100</v>
      </c>
      <c r="D5141" s="67" t="s">
        <v>379</v>
      </c>
      <c r="E5141" s="73"/>
      <c r="F5141" s="73" t="s">
        <v>302</v>
      </c>
      <c r="G5141" s="73" t="s">
        <v>405</v>
      </c>
      <c r="H5141" s="73" t="s">
        <v>405</v>
      </c>
      <c r="I5141" s="73" t="s">
        <v>468</v>
      </c>
      <c r="J5141" s="123" t="str">
        <f t="shared" si="134"/>
        <v>Managed HGV (all diesel) Articulated (&gt;33t) km</v>
      </c>
      <c r="K5141" s="120">
        <v>1.567E-2</v>
      </c>
      <c r="L5141" s="48"/>
      <c r="M5141" s="22"/>
      <c r="N5141" s="22"/>
      <c r="O5141" s="22"/>
      <c r="P5141" s="22"/>
      <c r="Q5141" s="22"/>
      <c r="R5141" s="22"/>
      <c r="S5141" s="22"/>
      <c r="T5141" s="22"/>
      <c r="U5141" s="22"/>
      <c r="V5141" s="22"/>
      <c r="W5141" s="22"/>
      <c r="X5141" s="22"/>
      <c r="Y5141" s="22"/>
      <c r="Z5141" s="22"/>
      <c r="AA5141" s="22"/>
      <c r="AB5141" s="22"/>
      <c r="AC5141" s="22"/>
      <c r="AD5141" s="22"/>
      <c r="AE5141" s="22"/>
      <c r="AF5141" s="22"/>
      <c r="AG5141" s="22"/>
      <c r="AH5141" s="22"/>
      <c r="AI5141" s="22"/>
      <c r="AJ5141" s="22"/>
      <c r="AK5141" s="22"/>
      <c r="AL5141" s="22"/>
      <c r="AM5141" s="22"/>
      <c r="AN5141" s="22"/>
      <c r="AO5141" s="22"/>
      <c r="AP5141" s="22"/>
      <c r="AQ5141" s="22"/>
      <c r="AR5141" s="22"/>
      <c r="AS5141" s="22"/>
      <c r="AT5141" s="22"/>
      <c r="AU5141" s="22"/>
      <c r="AV5141" s="22"/>
      <c r="AW5141" s="22"/>
      <c r="AX5141" s="22"/>
      <c r="AY5141" s="22"/>
      <c r="AZ5141" s="22"/>
      <c r="BA5141" s="22"/>
      <c r="BB5141" s="22"/>
      <c r="BC5141" s="22"/>
      <c r="BD5141" s="22"/>
      <c r="BE5141" s="22"/>
      <c r="BF5141" s="22"/>
      <c r="BG5141" s="22"/>
      <c r="BH5141" s="22"/>
      <c r="BI5141" s="22"/>
      <c r="BJ5141" s="22"/>
      <c r="BK5141" s="22"/>
      <c r="BL5141" s="22"/>
      <c r="BM5141" s="22"/>
      <c r="BN5141" s="22"/>
      <c r="BO5141" s="22"/>
      <c r="BP5141" s="22"/>
      <c r="BQ5141" s="22"/>
      <c r="BR5141" s="22"/>
      <c r="BS5141" s="22"/>
      <c r="BT5141" s="22"/>
      <c r="BU5141" s="22"/>
      <c r="BV5141" s="22"/>
      <c r="BW5141" s="22"/>
      <c r="BX5141" s="22"/>
      <c r="BY5141" s="22"/>
      <c r="BZ5141" s="22"/>
      <c r="CA5141" s="22"/>
      <c r="CB5141" s="22"/>
      <c r="CC5141" s="22"/>
      <c r="CD5141" s="22"/>
      <c r="CE5141" s="22"/>
      <c r="CF5141" s="22"/>
      <c r="CG5141" s="22"/>
      <c r="CH5141" s="22"/>
      <c r="CI5141" s="22"/>
      <c r="CJ5141" s="22"/>
      <c r="CK5141" s="22"/>
      <c r="CL5141" s="22"/>
      <c r="CM5141" s="22"/>
      <c r="CN5141" s="22"/>
      <c r="CO5141" s="22"/>
    </row>
    <row r="5142" spans="1:93" s="2" customFormat="1" x14ac:dyDescent="0.3">
      <c r="A5142" s="73" t="s">
        <v>204</v>
      </c>
      <c r="B5142" s="73" t="s">
        <v>362</v>
      </c>
      <c r="C5142" s="67" t="s">
        <v>100</v>
      </c>
      <c r="D5142" s="67" t="s">
        <v>378</v>
      </c>
      <c r="E5142" s="73"/>
      <c r="F5142" s="73" t="s">
        <v>48</v>
      </c>
      <c r="G5142" s="73" t="s">
        <v>405</v>
      </c>
      <c r="H5142" s="73" t="s">
        <v>405</v>
      </c>
      <c r="I5142" s="73" t="s">
        <v>465</v>
      </c>
      <c r="J5142" s="123" t="str">
        <f t="shared" si="134"/>
        <v>Managed HGV (all diesel) All artics km</v>
      </c>
      <c r="K5142" s="120">
        <v>0.66315000000000002</v>
      </c>
      <c r="L5142" s="48"/>
      <c r="M5142" s="22"/>
      <c r="N5142" s="22"/>
      <c r="O5142" s="22"/>
      <c r="P5142" s="22"/>
      <c r="Q5142" s="22"/>
      <c r="R5142" s="22"/>
      <c r="S5142" s="22"/>
      <c r="T5142" s="2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c r="AQ5142" s="22"/>
      <c r="AR5142" s="22"/>
      <c r="AS5142" s="22"/>
      <c r="AT5142" s="22"/>
      <c r="AU5142" s="22"/>
      <c r="AV5142" s="22"/>
      <c r="AW5142" s="22"/>
      <c r="AX5142" s="22"/>
      <c r="AY5142" s="22"/>
      <c r="AZ5142" s="22"/>
      <c r="BA5142" s="22"/>
      <c r="BB5142" s="22"/>
      <c r="BC5142" s="22"/>
      <c r="BD5142" s="22"/>
      <c r="BE5142" s="22"/>
      <c r="BF5142" s="22"/>
      <c r="BG5142" s="22"/>
      <c r="BH5142" s="22"/>
      <c r="BI5142" s="22"/>
      <c r="BJ5142" s="22"/>
      <c r="BK5142" s="22"/>
      <c r="BL5142" s="22"/>
      <c r="BM5142" s="22"/>
      <c r="BN5142" s="22"/>
      <c r="BO5142" s="22"/>
      <c r="BP5142" s="22"/>
      <c r="BQ5142" s="22"/>
      <c r="BR5142" s="22"/>
      <c r="BS5142" s="22"/>
      <c r="BT5142" s="22"/>
      <c r="BU5142" s="22"/>
      <c r="BV5142" s="22"/>
      <c r="BW5142" s="22"/>
      <c r="BX5142" s="22"/>
      <c r="BY5142" s="22"/>
      <c r="BZ5142" s="22"/>
      <c r="CA5142" s="22"/>
      <c r="CB5142" s="22"/>
      <c r="CC5142" s="22"/>
      <c r="CD5142" s="22"/>
      <c r="CE5142" s="22"/>
      <c r="CF5142" s="22"/>
      <c r="CG5142" s="22"/>
      <c r="CH5142" s="22"/>
      <c r="CI5142" s="22"/>
      <c r="CJ5142" s="22"/>
      <c r="CK5142" s="22"/>
      <c r="CL5142" s="22"/>
      <c r="CM5142" s="22"/>
      <c r="CN5142" s="22"/>
      <c r="CO5142" s="22"/>
    </row>
    <row r="5143" spans="1:93" s="2" customFormat="1" x14ac:dyDescent="0.3">
      <c r="A5143" s="73" t="s">
        <v>204</v>
      </c>
      <c r="B5143" s="73" t="s">
        <v>362</v>
      </c>
      <c r="C5143" s="67" t="s">
        <v>100</v>
      </c>
      <c r="D5143" s="67" t="s">
        <v>378</v>
      </c>
      <c r="E5143" s="73"/>
      <c r="F5143" s="73" t="s">
        <v>48</v>
      </c>
      <c r="G5143" s="73" t="s">
        <v>405</v>
      </c>
      <c r="H5143" s="73" t="s">
        <v>405</v>
      </c>
      <c r="I5143" s="73" t="s">
        <v>466</v>
      </c>
      <c r="J5143" s="123" t="str">
        <f t="shared" si="134"/>
        <v>Managed HGV (all diesel) All artics km</v>
      </c>
      <c r="K5143" s="120">
        <v>1.2999999999999999E-4</v>
      </c>
      <c r="L5143" s="48"/>
      <c r="M5143" s="22"/>
      <c r="N5143" s="22"/>
      <c r="O5143" s="22"/>
      <c r="P5143" s="22"/>
      <c r="Q5143" s="22"/>
      <c r="R5143" s="22"/>
      <c r="S5143" s="22"/>
      <c r="T5143" s="22"/>
      <c r="U5143" s="22"/>
      <c r="V5143" s="22"/>
      <c r="W5143" s="22"/>
      <c r="X5143" s="22"/>
      <c r="Y5143" s="22"/>
      <c r="Z5143" s="22"/>
      <c r="AA5143" s="22"/>
      <c r="AB5143" s="22"/>
      <c r="AC5143" s="22"/>
      <c r="AD5143" s="22"/>
      <c r="AE5143" s="22"/>
      <c r="AF5143" s="22"/>
      <c r="AG5143" s="22"/>
      <c r="AH5143" s="22"/>
      <c r="AI5143" s="22"/>
      <c r="AJ5143" s="22"/>
      <c r="AK5143" s="22"/>
      <c r="AL5143" s="22"/>
      <c r="AM5143" s="22"/>
      <c r="AN5143" s="22"/>
      <c r="AO5143" s="22"/>
      <c r="AP5143" s="22"/>
      <c r="AQ5143" s="22"/>
      <c r="AR5143" s="22"/>
      <c r="AS5143" s="22"/>
      <c r="AT5143" s="22"/>
      <c r="AU5143" s="22"/>
      <c r="AV5143" s="22"/>
      <c r="AW5143" s="22"/>
      <c r="AX5143" s="22"/>
      <c r="AY5143" s="22"/>
      <c r="AZ5143" s="22"/>
      <c r="BA5143" s="22"/>
      <c r="BB5143" s="22"/>
      <c r="BC5143" s="22"/>
      <c r="BD5143" s="22"/>
      <c r="BE5143" s="22"/>
      <c r="BF5143" s="22"/>
      <c r="BG5143" s="22"/>
      <c r="BH5143" s="22"/>
      <c r="BI5143" s="22"/>
      <c r="BJ5143" s="22"/>
      <c r="BK5143" s="22"/>
      <c r="BL5143" s="22"/>
      <c r="BM5143" s="22"/>
      <c r="BN5143" s="22"/>
      <c r="BO5143" s="22"/>
      <c r="BP5143" s="22"/>
      <c r="BQ5143" s="22"/>
      <c r="BR5143" s="22"/>
      <c r="BS5143" s="22"/>
      <c r="BT5143" s="22"/>
      <c r="BU5143" s="22"/>
      <c r="BV5143" s="22"/>
      <c r="BW5143" s="22"/>
      <c r="BX5143" s="22"/>
      <c r="BY5143" s="22"/>
      <c r="BZ5143" s="22"/>
      <c r="CA5143" s="22"/>
      <c r="CB5143" s="22"/>
      <c r="CC5143" s="22"/>
      <c r="CD5143" s="22"/>
      <c r="CE5143" s="22"/>
      <c r="CF5143" s="22"/>
      <c r="CG5143" s="22"/>
      <c r="CH5143" s="22"/>
      <c r="CI5143" s="22"/>
      <c r="CJ5143" s="22"/>
      <c r="CK5143" s="22"/>
      <c r="CL5143" s="22"/>
      <c r="CM5143" s="22"/>
      <c r="CN5143" s="22"/>
      <c r="CO5143" s="22"/>
    </row>
    <row r="5144" spans="1:93" s="2" customFormat="1" x14ac:dyDescent="0.3">
      <c r="A5144" s="73" t="s">
        <v>204</v>
      </c>
      <c r="B5144" s="73" t="s">
        <v>362</v>
      </c>
      <c r="C5144" s="67" t="s">
        <v>100</v>
      </c>
      <c r="D5144" s="67" t="s">
        <v>378</v>
      </c>
      <c r="E5144" s="73"/>
      <c r="F5144" s="73" t="s">
        <v>48</v>
      </c>
      <c r="G5144" s="73" t="s">
        <v>405</v>
      </c>
      <c r="H5144" s="73" t="s">
        <v>405</v>
      </c>
      <c r="I5144" s="73" t="s">
        <v>467</v>
      </c>
      <c r="J5144" s="123" t="str">
        <f t="shared" si="134"/>
        <v>Managed HGV (all diesel) All artics km</v>
      </c>
      <c r="K5144" s="120">
        <v>0.64749000000000001</v>
      </c>
      <c r="L5144" s="48"/>
      <c r="M5144" s="22"/>
      <c r="N5144" s="22"/>
      <c r="O5144" s="22"/>
      <c r="P5144" s="22"/>
      <c r="Q5144" s="22"/>
      <c r="R5144" s="22"/>
      <c r="S5144" s="22"/>
      <c r="T5144" s="22"/>
      <c r="U5144" s="22"/>
      <c r="V5144" s="22"/>
      <c r="W5144" s="22"/>
      <c r="X5144" s="22"/>
      <c r="Y5144" s="22"/>
      <c r="Z5144" s="22"/>
      <c r="AA5144" s="22"/>
      <c r="AB5144" s="22"/>
      <c r="AC5144" s="22"/>
      <c r="AD5144" s="22"/>
      <c r="AE5144" s="22"/>
      <c r="AF5144" s="22"/>
      <c r="AG5144" s="22"/>
      <c r="AH5144" s="22"/>
      <c r="AI5144" s="22"/>
      <c r="AJ5144" s="22"/>
      <c r="AK5144" s="22"/>
      <c r="AL5144" s="22"/>
      <c r="AM5144" s="22"/>
      <c r="AN5144" s="22"/>
      <c r="AO5144" s="22"/>
      <c r="AP5144" s="22"/>
      <c r="AQ5144" s="22"/>
      <c r="AR5144" s="22"/>
      <c r="AS5144" s="22"/>
      <c r="AT5144" s="22"/>
      <c r="AU5144" s="22"/>
      <c r="AV5144" s="22"/>
      <c r="AW5144" s="22"/>
      <c r="AX5144" s="22"/>
      <c r="AY5144" s="22"/>
      <c r="AZ5144" s="22"/>
      <c r="BA5144" s="22"/>
      <c r="BB5144" s="22"/>
      <c r="BC5144" s="22"/>
      <c r="BD5144" s="22"/>
      <c r="BE5144" s="22"/>
      <c r="BF5144" s="22"/>
      <c r="BG5144" s="22"/>
      <c r="BH5144" s="22"/>
      <c r="BI5144" s="22"/>
      <c r="BJ5144" s="22"/>
      <c r="BK5144" s="22"/>
      <c r="BL5144" s="22"/>
      <c r="BM5144" s="22"/>
      <c r="BN5144" s="22"/>
      <c r="BO5144" s="22"/>
      <c r="BP5144" s="22"/>
      <c r="BQ5144" s="22"/>
      <c r="BR5144" s="22"/>
      <c r="BS5144" s="22"/>
      <c r="BT5144" s="22"/>
      <c r="BU5144" s="22"/>
      <c r="BV5144" s="22"/>
      <c r="BW5144" s="22"/>
      <c r="BX5144" s="22"/>
      <c r="BY5144" s="22"/>
      <c r="BZ5144" s="22"/>
      <c r="CA5144" s="22"/>
      <c r="CB5144" s="22"/>
      <c r="CC5144" s="22"/>
      <c r="CD5144" s="22"/>
      <c r="CE5144" s="22"/>
      <c r="CF5144" s="22"/>
      <c r="CG5144" s="22"/>
      <c r="CH5144" s="22"/>
      <c r="CI5144" s="22"/>
      <c r="CJ5144" s="22"/>
      <c r="CK5144" s="22"/>
      <c r="CL5144" s="22"/>
      <c r="CM5144" s="22"/>
      <c r="CN5144" s="22"/>
      <c r="CO5144" s="22"/>
    </row>
    <row r="5145" spans="1:93" s="2" customFormat="1" x14ac:dyDescent="0.3">
      <c r="A5145" s="73" t="s">
        <v>204</v>
      </c>
      <c r="B5145" s="73" t="s">
        <v>362</v>
      </c>
      <c r="C5145" s="67" t="s">
        <v>100</v>
      </c>
      <c r="D5145" s="67" t="s">
        <v>378</v>
      </c>
      <c r="E5145" s="73"/>
      <c r="F5145" s="73" t="s">
        <v>48</v>
      </c>
      <c r="G5145" s="73" t="s">
        <v>405</v>
      </c>
      <c r="H5145" s="73" t="s">
        <v>405</v>
      </c>
      <c r="I5145" s="73" t="s">
        <v>468</v>
      </c>
      <c r="J5145" s="123" t="str">
        <f t="shared" si="134"/>
        <v>Managed HGV (all diesel) All artics km</v>
      </c>
      <c r="K5145" s="120">
        <v>1.5520000000000001E-2</v>
      </c>
      <c r="L5145" s="48"/>
      <c r="M5145" s="22"/>
      <c r="N5145" s="22"/>
      <c r="O5145" s="22"/>
      <c r="P5145" s="22"/>
      <c r="Q5145" s="22"/>
      <c r="R5145" s="22"/>
      <c r="S5145" s="22"/>
      <c r="T5145" s="22"/>
      <c r="U5145" s="22"/>
      <c r="V5145" s="22"/>
      <c r="W5145" s="22"/>
      <c r="X5145" s="22"/>
      <c r="Y5145" s="22"/>
      <c r="Z5145" s="22"/>
      <c r="AA5145" s="22"/>
      <c r="AB5145" s="22"/>
      <c r="AC5145" s="22"/>
      <c r="AD5145" s="22"/>
      <c r="AE5145" s="22"/>
      <c r="AF5145" s="22"/>
      <c r="AG5145" s="22"/>
      <c r="AH5145" s="22"/>
      <c r="AI5145" s="22"/>
      <c r="AJ5145" s="22"/>
      <c r="AK5145" s="22"/>
      <c r="AL5145" s="22"/>
      <c r="AM5145" s="22"/>
      <c r="AN5145" s="22"/>
      <c r="AO5145" s="22"/>
      <c r="AP5145" s="22"/>
      <c r="AQ5145" s="22"/>
      <c r="AR5145" s="22"/>
      <c r="AS5145" s="22"/>
      <c r="AT5145" s="22"/>
      <c r="AU5145" s="22"/>
      <c r="AV5145" s="22"/>
      <c r="AW5145" s="22"/>
      <c r="AX5145" s="22"/>
      <c r="AY5145" s="22"/>
      <c r="AZ5145" s="22"/>
      <c r="BA5145" s="22"/>
      <c r="BB5145" s="22"/>
      <c r="BC5145" s="22"/>
      <c r="BD5145" s="22"/>
      <c r="BE5145" s="22"/>
      <c r="BF5145" s="22"/>
      <c r="BG5145" s="22"/>
      <c r="BH5145" s="22"/>
      <c r="BI5145" s="22"/>
      <c r="BJ5145" s="22"/>
      <c r="BK5145" s="22"/>
      <c r="BL5145" s="22"/>
      <c r="BM5145" s="22"/>
      <c r="BN5145" s="22"/>
      <c r="BO5145" s="22"/>
      <c r="BP5145" s="22"/>
      <c r="BQ5145" s="22"/>
      <c r="BR5145" s="22"/>
      <c r="BS5145" s="22"/>
      <c r="BT5145" s="22"/>
      <c r="BU5145" s="22"/>
      <c r="BV5145" s="22"/>
      <c r="BW5145" s="22"/>
      <c r="BX5145" s="22"/>
      <c r="BY5145" s="22"/>
      <c r="BZ5145" s="22"/>
      <c r="CA5145" s="22"/>
      <c r="CB5145" s="22"/>
      <c r="CC5145" s="22"/>
      <c r="CD5145" s="22"/>
      <c r="CE5145" s="22"/>
      <c r="CF5145" s="22"/>
      <c r="CG5145" s="22"/>
      <c r="CH5145" s="22"/>
      <c r="CI5145" s="22"/>
      <c r="CJ5145" s="22"/>
      <c r="CK5145" s="22"/>
      <c r="CL5145" s="22"/>
      <c r="CM5145" s="22"/>
      <c r="CN5145" s="22"/>
      <c r="CO5145" s="22"/>
    </row>
    <row r="5146" spans="1:93" s="2" customFormat="1" x14ac:dyDescent="0.3">
      <c r="A5146" s="73" t="s">
        <v>204</v>
      </c>
      <c r="B5146" s="73" t="s">
        <v>362</v>
      </c>
      <c r="C5146" s="67" t="s">
        <v>100</v>
      </c>
      <c r="D5146" s="67" t="s">
        <v>378</v>
      </c>
      <c r="E5146" s="73"/>
      <c r="F5146" s="73" t="s">
        <v>98</v>
      </c>
      <c r="G5146" s="73" t="s">
        <v>405</v>
      </c>
      <c r="H5146" s="73" t="s">
        <v>405</v>
      </c>
      <c r="I5146" s="73" t="s">
        <v>465</v>
      </c>
      <c r="J5146" s="123" t="str">
        <f t="shared" si="134"/>
        <v>Managed HGV (all diesel) All artics km</v>
      </c>
      <c r="K5146" s="120">
        <v>0.87582000000000004</v>
      </c>
      <c r="L5146" s="48"/>
      <c r="M5146" s="22"/>
      <c r="N5146" s="22"/>
      <c r="O5146" s="22"/>
      <c r="P5146" s="22"/>
      <c r="Q5146" s="22"/>
      <c r="R5146" s="22"/>
      <c r="S5146" s="22"/>
      <c r="T5146" s="2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c r="AQ5146" s="22"/>
      <c r="AR5146" s="22"/>
      <c r="AS5146" s="22"/>
      <c r="AT5146" s="22"/>
      <c r="AU5146" s="22"/>
      <c r="AV5146" s="22"/>
      <c r="AW5146" s="22"/>
      <c r="AX5146" s="22"/>
      <c r="AY5146" s="22"/>
      <c r="AZ5146" s="22"/>
      <c r="BA5146" s="22"/>
      <c r="BB5146" s="22"/>
      <c r="BC5146" s="22"/>
      <c r="BD5146" s="22"/>
      <c r="BE5146" s="22"/>
      <c r="BF5146" s="22"/>
      <c r="BG5146" s="22"/>
      <c r="BH5146" s="22"/>
      <c r="BI5146" s="22"/>
      <c r="BJ5146" s="22"/>
      <c r="BK5146" s="22"/>
      <c r="BL5146" s="22"/>
      <c r="BM5146" s="22"/>
      <c r="BN5146" s="22"/>
      <c r="BO5146" s="22"/>
      <c r="BP5146" s="22"/>
      <c r="BQ5146" s="22"/>
      <c r="BR5146" s="22"/>
      <c r="BS5146" s="22"/>
      <c r="BT5146" s="22"/>
      <c r="BU5146" s="22"/>
      <c r="BV5146" s="22"/>
      <c r="BW5146" s="22"/>
      <c r="BX5146" s="22"/>
      <c r="BY5146" s="22"/>
      <c r="BZ5146" s="22"/>
      <c r="CA5146" s="22"/>
      <c r="CB5146" s="22"/>
      <c r="CC5146" s="22"/>
      <c r="CD5146" s="22"/>
      <c r="CE5146" s="22"/>
      <c r="CF5146" s="22"/>
      <c r="CG5146" s="22"/>
      <c r="CH5146" s="22"/>
      <c r="CI5146" s="22"/>
      <c r="CJ5146" s="22"/>
      <c r="CK5146" s="22"/>
      <c r="CL5146" s="22"/>
      <c r="CM5146" s="22"/>
      <c r="CN5146" s="22"/>
      <c r="CO5146" s="22"/>
    </row>
    <row r="5147" spans="1:93" s="2" customFormat="1" x14ac:dyDescent="0.3">
      <c r="A5147" s="73" t="s">
        <v>204</v>
      </c>
      <c r="B5147" s="73" t="s">
        <v>362</v>
      </c>
      <c r="C5147" s="67" t="s">
        <v>100</v>
      </c>
      <c r="D5147" s="67" t="s">
        <v>378</v>
      </c>
      <c r="E5147" s="73"/>
      <c r="F5147" s="73" t="s">
        <v>98</v>
      </c>
      <c r="G5147" s="73" t="s">
        <v>405</v>
      </c>
      <c r="H5147" s="73" t="s">
        <v>405</v>
      </c>
      <c r="I5147" s="73" t="s">
        <v>466</v>
      </c>
      <c r="J5147" s="123" t="str">
        <f t="shared" si="134"/>
        <v>Managed HGV (all diesel) All artics km</v>
      </c>
      <c r="K5147" s="120">
        <v>1.2999999999999999E-4</v>
      </c>
      <c r="L5147" s="48"/>
      <c r="M5147" s="22"/>
      <c r="N5147" s="22"/>
      <c r="O5147" s="22"/>
      <c r="P5147" s="22"/>
      <c r="Q5147" s="22"/>
      <c r="R5147" s="22"/>
      <c r="S5147" s="22"/>
      <c r="T5147" s="22"/>
      <c r="U5147" s="22"/>
      <c r="V5147" s="22"/>
      <c r="W5147" s="22"/>
      <c r="X5147" s="22"/>
      <c r="Y5147" s="22"/>
      <c r="Z5147" s="22"/>
      <c r="AA5147" s="22"/>
      <c r="AB5147" s="22"/>
      <c r="AC5147" s="22"/>
      <c r="AD5147" s="22"/>
      <c r="AE5147" s="22"/>
      <c r="AF5147" s="22"/>
      <c r="AG5147" s="22"/>
      <c r="AH5147" s="22"/>
      <c r="AI5147" s="22"/>
      <c r="AJ5147" s="22"/>
      <c r="AK5147" s="22"/>
      <c r="AL5147" s="22"/>
      <c r="AM5147" s="22"/>
      <c r="AN5147" s="22"/>
      <c r="AO5147" s="22"/>
      <c r="AP5147" s="22"/>
      <c r="AQ5147" s="22"/>
      <c r="AR5147" s="22"/>
      <c r="AS5147" s="22"/>
      <c r="AT5147" s="22"/>
      <c r="AU5147" s="22"/>
      <c r="AV5147" s="22"/>
      <c r="AW5147" s="22"/>
      <c r="AX5147" s="22"/>
      <c r="AY5147" s="22"/>
      <c r="AZ5147" s="22"/>
      <c r="BA5147" s="22"/>
      <c r="BB5147" s="22"/>
      <c r="BC5147" s="22"/>
      <c r="BD5147" s="22"/>
      <c r="BE5147" s="22"/>
      <c r="BF5147" s="22"/>
      <c r="BG5147" s="22"/>
      <c r="BH5147" s="22"/>
      <c r="BI5147" s="22"/>
      <c r="BJ5147" s="22"/>
      <c r="BK5147" s="22"/>
      <c r="BL5147" s="22"/>
      <c r="BM5147" s="22"/>
      <c r="BN5147" s="22"/>
      <c r="BO5147" s="22"/>
      <c r="BP5147" s="22"/>
      <c r="BQ5147" s="22"/>
      <c r="BR5147" s="22"/>
      <c r="BS5147" s="22"/>
      <c r="BT5147" s="22"/>
      <c r="BU5147" s="22"/>
      <c r="BV5147" s="22"/>
      <c r="BW5147" s="22"/>
      <c r="BX5147" s="22"/>
      <c r="BY5147" s="22"/>
      <c r="BZ5147" s="22"/>
      <c r="CA5147" s="22"/>
      <c r="CB5147" s="22"/>
      <c r="CC5147" s="22"/>
      <c r="CD5147" s="22"/>
      <c r="CE5147" s="22"/>
      <c r="CF5147" s="22"/>
      <c r="CG5147" s="22"/>
      <c r="CH5147" s="22"/>
      <c r="CI5147" s="22"/>
      <c r="CJ5147" s="22"/>
      <c r="CK5147" s="22"/>
      <c r="CL5147" s="22"/>
      <c r="CM5147" s="22"/>
      <c r="CN5147" s="22"/>
      <c r="CO5147" s="22"/>
    </row>
    <row r="5148" spans="1:93" s="2" customFormat="1" x14ac:dyDescent="0.3">
      <c r="A5148" s="73" t="s">
        <v>204</v>
      </c>
      <c r="B5148" s="73" t="s">
        <v>362</v>
      </c>
      <c r="C5148" s="67" t="s">
        <v>100</v>
      </c>
      <c r="D5148" s="67" t="s">
        <v>378</v>
      </c>
      <c r="E5148" s="73"/>
      <c r="F5148" s="73" t="s">
        <v>98</v>
      </c>
      <c r="G5148" s="73" t="s">
        <v>405</v>
      </c>
      <c r="H5148" s="73" t="s">
        <v>405</v>
      </c>
      <c r="I5148" s="73" t="s">
        <v>467</v>
      </c>
      <c r="J5148" s="123" t="str">
        <f t="shared" si="134"/>
        <v>Managed HGV (all diesel) All artics km</v>
      </c>
      <c r="K5148" s="120">
        <v>0.86016000000000004</v>
      </c>
      <c r="L5148" s="48"/>
      <c r="M5148" s="22"/>
      <c r="N5148" s="22"/>
      <c r="O5148" s="22"/>
      <c r="P5148" s="22"/>
      <c r="Q5148" s="22"/>
      <c r="R5148" s="22"/>
      <c r="S5148" s="22"/>
      <c r="T5148" s="2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c r="AQ5148" s="22"/>
      <c r="AR5148" s="22"/>
      <c r="AS5148" s="22"/>
      <c r="AT5148" s="22"/>
      <c r="AU5148" s="22"/>
      <c r="AV5148" s="22"/>
      <c r="AW5148" s="22"/>
      <c r="AX5148" s="22"/>
      <c r="AY5148" s="22"/>
      <c r="AZ5148" s="22"/>
      <c r="BA5148" s="22"/>
      <c r="BB5148" s="22"/>
      <c r="BC5148" s="22"/>
      <c r="BD5148" s="22"/>
      <c r="BE5148" s="22"/>
      <c r="BF5148" s="22"/>
      <c r="BG5148" s="22"/>
      <c r="BH5148" s="22"/>
      <c r="BI5148" s="22"/>
      <c r="BJ5148" s="22"/>
      <c r="BK5148" s="22"/>
      <c r="BL5148" s="22"/>
      <c r="BM5148" s="22"/>
      <c r="BN5148" s="22"/>
      <c r="BO5148" s="22"/>
      <c r="BP5148" s="22"/>
      <c r="BQ5148" s="22"/>
      <c r="BR5148" s="22"/>
      <c r="BS5148" s="22"/>
      <c r="BT5148" s="22"/>
      <c r="BU5148" s="22"/>
      <c r="BV5148" s="22"/>
      <c r="BW5148" s="22"/>
      <c r="BX5148" s="22"/>
      <c r="BY5148" s="22"/>
      <c r="BZ5148" s="22"/>
      <c r="CA5148" s="22"/>
      <c r="CB5148" s="22"/>
      <c r="CC5148" s="22"/>
      <c r="CD5148" s="22"/>
      <c r="CE5148" s="22"/>
      <c r="CF5148" s="22"/>
      <c r="CG5148" s="22"/>
      <c r="CH5148" s="22"/>
      <c r="CI5148" s="22"/>
      <c r="CJ5148" s="22"/>
      <c r="CK5148" s="22"/>
      <c r="CL5148" s="22"/>
      <c r="CM5148" s="22"/>
      <c r="CN5148" s="22"/>
      <c r="CO5148" s="22"/>
    </row>
    <row r="5149" spans="1:93" s="2" customFormat="1" x14ac:dyDescent="0.3">
      <c r="A5149" s="73" t="s">
        <v>204</v>
      </c>
      <c r="B5149" s="73" t="s">
        <v>362</v>
      </c>
      <c r="C5149" s="67" t="s">
        <v>100</v>
      </c>
      <c r="D5149" s="67" t="s">
        <v>378</v>
      </c>
      <c r="E5149" s="73"/>
      <c r="F5149" s="73" t="s">
        <v>98</v>
      </c>
      <c r="G5149" s="73" t="s">
        <v>405</v>
      </c>
      <c r="H5149" s="73" t="s">
        <v>405</v>
      </c>
      <c r="I5149" s="73" t="s">
        <v>468</v>
      </c>
      <c r="J5149" s="123" t="str">
        <f t="shared" si="134"/>
        <v>Managed HGV (all diesel) All artics km</v>
      </c>
      <c r="K5149" s="120">
        <v>1.5520000000000001E-2</v>
      </c>
      <c r="L5149" s="48"/>
      <c r="M5149" s="22"/>
      <c r="N5149" s="22"/>
      <c r="O5149" s="22"/>
      <c r="P5149" s="22"/>
      <c r="Q5149" s="22"/>
      <c r="R5149" s="22"/>
      <c r="S5149" s="22"/>
      <c r="T5149" s="22"/>
      <c r="U5149" s="22"/>
      <c r="V5149" s="22"/>
      <c r="W5149" s="22"/>
      <c r="X5149" s="22"/>
      <c r="Y5149" s="22"/>
      <c r="Z5149" s="22"/>
      <c r="AA5149" s="22"/>
      <c r="AB5149" s="22"/>
      <c r="AC5149" s="22"/>
      <c r="AD5149" s="22"/>
      <c r="AE5149" s="22"/>
      <c r="AF5149" s="22"/>
      <c r="AG5149" s="22"/>
      <c r="AH5149" s="22"/>
      <c r="AI5149" s="22"/>
      <c r="AJ5149" s="22"/>
      <c r="AK5149" s="22"/>
      <c r="AL5149" s="22"/>
      <c r="AM5149" s="22"/>
      <c r="AN5149" s="22"/>
      <c r="AO5149" s="22"/>
      <c r="AP5149" s="22"/>
      <c r="AQ5149" s="22"/>
      <c r="AR5149" s="22"/>
      <c r="AS5149" s="22"/>
      <c r="AT5149" s="22"/>
      <c r="AU5149" s="22"/>
      <c r="AV5149" s="22"/>
      <c r="AW5149" s="22"/>
      <c r="AX5149" s="22"/>
      <c r="AY5149" s="22"/>
      <c r="AZ5149" s="22"/>
      <c r="BA5149" s="22"/>
      <c r="BB5149" s="22"/>
      <c r="BC5149" s="22"/>
      <c r="BD5149" s="22"/>
      <c r="BE5149" s="22"/>
      <c r="BF5149" s="22"/>
      <c r="BG5149" s="22"/>
      <c r="BH5149" s="22"/>
      <c r="BI5149" s="22"/>
      <c r="BJ5149" s="22"/>
      <c r="BK5149" s="22"/>
      <c r="BL5149" s="22"/>
      <c r="BM5149" s="22"/>
      <c r="BN5149" s="22"/>
      <c r="BO5149" s="22"/>
      <c r="BP5149" s="22"/>
      <c r="BQ5149" s="22"/>
      <c r="BR5149" s="22"/>
      <c r="BS5149" s="22"/>
      <c r="BT5149" s="22"/>
      <c r="BU5149" s="22"/>
      <c r="BV5149" s="22"/>
      <c r="BW5149" s="22"/>
      <c r="BX5149" s="22"/>
      <c r="BY5149" s="22"/>
      <c r="BZ5149" s="22"/>
      <c r="CA5149" s="22"/>
      <c r="CB5149" s="22"/>
      <c r="CC5149" s="22"/>
      <c r="CD5149" s="22"/>
      <c r="CE5149" s="22"/>
      <c r="CF5149" s="22"/>
      <c r="CG5149" s="22"/>
      <c r="CH5149" s="22"/>
      <c r="CI5149" s="22"/>
      <c r="CJ5149" s="22"/>
      <c r="CK5149" s="22"/>
      <c r="CL5149" s="22"/>
      <c r="CM5149" s="22"/>
      <c r="CN5149" s="22"/>
      <c r="CO5149" s="22"/>
    </row>
    <row r="5150" spans="1:93" s="2" customFormat="1" x14ac:dyDescent="0.3">
      <c r="A5150" s="73" t="s">
        <v>204</v>
      </c>
      <c r="B5150" s="73" t="s">
        <v>362</v>
      </c>
      <c r="C5150" s="67" t="s">
        <v>100</v>
      </c>
      <c r="D5150" s="67" t="s">
        <v>378</v>
      </c>
      <c r="E5150" s="73"/>
      <c r="F5150" s="73" t="s">
        <v>2</v>
      </c>
      <c r="G5150" s="73" t="s">
        <v>405</v>
      </c>
      <c r="H5150" s="73" t="s">
        <v>405</v>
      </c>
      <c r="I5150" s="73" t="s">
        <v>465</v>
      </c>
      <c r="J5150" s="123" t="str">
        <f t="shared" si="134"/>
        <v>Managed HGV (all diesel) All artics km</v>
      </c>
      <c r="K5150" s="120">
        <v>1.0884799999999999</v>
      </c>
      <c r="L5150" s="48"/>
      <c r="M5150" s="22"/>
      <c r="N5150" s="22"/>
      <c r="O5150" s="22"/>
      <c r="P5150" s="22"/>
      <c r="Q5150" s="22"/>
      <c r="R5150" s="22"/>
      <c r="S5150" s="22"/>
      <c r="T5150" s="2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c r="AQ5150" s="22"/>
      <c r="AR5150" s="22"/>
      <c r="AS5150" s="22"/>
      <c r="AT5150" s="22"/>
      <c r="AU5150" s="22"/>
      <c r="AV5150" s="22"/>
      <c r="AW5150" s="22"/>
      <c r="AX5150" s="22"/>
      <c r="AY5150" s="22"/>
      <c r="AZ5150" s="22"/>
      <c r="BA5150" s="22"/>
      <c r="BB5150" s="22"/>
      <c r="BC5150" s="22"/>
      <c r="BD5150" s="22"/>
      <c r="BE5150" s="22"/>
      <c r="BF5150" s="22"/>
      <c r="BG5150" s="22"/>
      <c r="BH5150" s="22"/>
      <c r="BI5150" s="22"/>
      <c r="BJ5150" s="22"/>
      <c r="BK5150" s="22"/>
      <c r="BL5150" s="22"/>
      <c r="BM5150" s="22"/>
      <c r="BN5150" s="22"/>
      <c r="BO5150" s="22"/>
      <c r="BP5150" s="22"/>
      <c r="BQ5150" s="22"/>
      <c r="BR5150" s="22"/>
      <c r="BS5150" s="22"/>
      <c r="BT5150" s="22"/>
      <c r="BU5150" s="22"/>
      <c r="BV5150" s="22"/>
      <c r="BW5150" s="22"/>
      <c r="BX5150" s="22"/>
      <c r="BY5150" s="22"/>
      <c r="BZ5150" s="22"/>
      <c r="CA5150" s="22"/>
      <c r="CB5150" s="22"/>
      <c r="CC5150" s="22"/>
      <c r="CD5150" s="22"/>
      <c r="CE5150" s="22"/>
      <c r="CF5150" s="22"/>
      <c r="CG5150" s="22"/>
      <c r="CH5150" s="22"/>
      <c r="CI5150" s="22"/>
      <c r="CJ5150" s="22"/>
      <c r="CK5150" s="22"/>
      <c r="CL5150" s="22"/>
      <c r="CM5150" s="22"/>
      <c r="CN5150" s="22"/>
      <c r="CO5150" s="22"/>
    </row>
    <row r="5151" spans="1:93" s="2" customFormat="1" x14ac:dyDescent="0.3">
      <c r="A5151" s="73" t="s">
        <v>204</v>
      </c>
      <c r="B5151" s="73" t="s">
        <v>362</v>
      </c>
      <c r="C5151" s="67" t="s">
        <v>100</v>
      </c>
      <c r="D5151" s="67" t="s">
        <v>378</v>
      </c>
      <c r="E5151" s="73"/>
      <c r="F5151" s="73" t="s">
        <v>2</v>
      </c>
      <c r="G5151" s="73" t="s">
        <v>405</v>
      </c>
      <c r="H5151" s="73" t="s">
        <v>405</v>
      </c>
      <c r="I5151" s="73" t="s">
        <v>466</v>
      </c>
      <c r="J5151" s="123" t="str">
        <f t="shared" si="134"/>
        <v>Managed HGV (all diesel) All artics km</v>
      </c>
      <c r="K5151" s="120">
        <v>1.2999999999999999E-4</v>
      </c>
      <c r="L5151" s="48"/>
      <c r="M5151" s="22"/>
      <c r="N5151" s="22"/>
      <c r="O5151" s="22"/>
      <c r="P5151" s="22"/>
      <c r="Q5151" s="22"/>
      <c r="R5151" s="22"/>
      <c r="S5151" s="22"/>
      <c r="T5151" s="22"/>
      <c r="U5151" s="22"/>
      <c r="V5151" s="22"/>
      <c r="W5151" s="22"/>
      <c r="X5151" s="22"/>
      <c r="Y5151" s="22"/>
      <c r="Z5151" s="22"/>
      <c r="AA5151" s="22"/>
      <c r="AB5151" s="22"/>
      <c r="AC5151" s="22"/>
      <c r="AD5151" s="22"/>
      <c r="AE5151" s="22"/>
      <c r="AF5151" s="22"/>
      <c r="AG5151" s="22"/>
      <c r="AH5151" s="22"/>
      <c r="AI5151" s="22"/>
      <c r="AJ5151" s="22"/>
      <c r="AK5151" s="22"/>
      <c r="AL5151" s="22"/>
      <c r="AM5151" s="22"/>
      <c r="AN5151" s="22"/>
      <c r="AO5151" s="22"/>
      <c r="AP5151" s="22"/>
      <c r="AQ5151" s="22"/>
      <c r="AR5151" s="22"/>
      <c r="AS5151" s="22"/>
      <c r="AT5151" s="22"/>
      <c r="AU5151" s="22"/>
      <c r="AV5151" s="22"/>
      <c r="AW5151" s="22"/>
      <c r="AX5151" s="22"/>
      <c r="AY5151" s="22"/>
      <c r="AZ5151" s="22"/>
      <c r="BA5151" s="22"/>
      <c r="BB5151" s="22"/>
      <c r="BC5151" s="22"/>
      <c r="BD5151" s="22"/>
      <c r="BE5151" s="22"/>
      <c r="BF5151" s="22"/>
      <c r="BG5151" s="22"/>
      <c r="BH5151" s="22"/>
      <c r="BI5151" s="22"/>
      <c r="BJ5151" s="22"/>
      <c r="BK5151" s="22"/>
      <c r="BL5151" s="22"/>
      <c r="BM5151" s="22"/>
      <c r="BN5151" s="22"/>
      <c r="BO5151" s="22"/>
      <c r="BP5151" s="22"/>
      <c r="BQ5151" s="22"/>
      <c r="BR5151" s="22"/>
      <c r="BS5151" s="22"/>
      <c r="BT5151" s="22"/>
      <c r="BU5151" s="22"/>
      <c r="BV5151" s="22"/>
      <c r="BW5151" s="22"/>
      <c r="BX5151" s="22"/>
      <c r="BY5151" s="22"/>
      <c r="BZ5151" s="22"/>
      <c r="CA5151" s="22"/>
      <c r="CB5151" s="22"/>
      <c r="CC5151" s="22"/>
      <c r="CD5151" s="22"/>
      <c r="CE5151" s="22"/>
      <c r="CF5151" s="22"/>
      <c r="CG5151" s="22"/>
      <c r="CH5151" s="22"/>
      <c r="CI5151" s="22"/>
      <c r="CJ5151" s="22"/>
      <c r="CK5151" s="22"/>
      <c r="CL5151" s="22"/>
      <c r="CM5151" s="22"/>
      <c r="CN5151" s="22"/>
      <c r="CO5151" s="22"/>
    </row>
    <row r="5152" spans="1:93" s="2" customFormat="1" x14ac:dyDescent="0.3">
      <c r="A5152" s="73" t="s">
        <v>204</v>
      </c>
      <c r="B5152" s="73" t="s">
        <v>362</v>
      </c>
      <c r="C5152" s="67" t="s">
        <v>100</v>
      </c>
      <c r="D5152" s="67" t="s">
        <v>378</v>
      </c>
      <c r="E5152" s="73"/>
      <c r="F5152" s="73" t="s">
        <v>2</v>
      </c>
      <c r="G5152" s="73" t="s">
        <v>405</v>
      </c>
      <c r="H5152" s="73" t="s">
        <v>405</v>
      </c>
      <c r="I5152" s="73" t="s">
        <v>467</v>
      </c>
      <c r="J5152" s="123" t="str">
        <f t="shared" si="134"/>
        <v>Managed HGV (all diesel) All artics km</v>
      </c>
      <c r="K5152" s="120">
        <v>1.07283</v>
      </c>
      <c r="L5152" s="48"/>
      <c r="M5152" s="22"/>
      <c r="N5152" s="22"/>
      <c r="O5152" s="22"/>
      <c r="P5152" s="22"/>
      <c r="Q5152" s="22"/>
      <c r="R5152" s="22"/>
      <c r="S5152" s="22"/>
      <c r="T5152" s="2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c r="AQ5152" s="22"/>
      <c r="AR5152" s="22"/>
      <c r="AS5152" s="22"/>
      <c r="AT5152" s="22"/>
      <c r="AU5152" s="22"/>
      <c r="AV5152" s="22"/>
      <c r="AW5152" s="22"/>
      <c r="AX5152" s="22"/>
      <c r="AY5152" s="22"/>
      <c r="AZ5152" s="22"/>
      <c r="BA5152" s="22"/>
      <c r="BB5152" s="22"/>
      <c r="BC5152" s="22"/>
      <c r="BD5152" s="22"/>
      <c r="BE5152" s="22"/>
      <c r="BF5152" s="22"/>
      <c r="BG5152" s="22"/>
      <c r="BH5152" s="22"/>
      <c r="BI5152" s="22"/>
      <c r="BJ5152" s="22"/>
      <c r="BK5152" s="22"/>
      <c r="BL5152" s="22"/>
      <c r="BM5152" s="22"/>
      <c r="BN5152" s="22"/>
      <c r="BO5152" s="22"/>
      <c r="BP5152" s="22"/>
      <c r="BQ5152" s="22"/>
      <c r="BR5152" s="22"/>
      <c r="BS5152" s="22"/>
      <c r="BT5152" s="22"/>
      <c r="BU5152" s="22"/>
      <c r="BV5152" s="22"/>
      <c r="BW5152" s="22"/>
      <c r="BX5152" s="22"/>
      <c r="BY5152" s="22"/>
      <c r="BZ5152" s="22"/>
      <c r="CA5152" s="22"/>
      <c r="CB5152" s="22"/>
      <c r="CC5152" s="22"/>
      <c r="CD5152" s="22"/>
      <c r="CE5152" s="22"/>
      <c r="CF5152" s="22"/>
      <c r="CG5152" s="22"/>
      <c r="CH5152" s="22"/>
      <c r="CI5152" s="22"/>
      <c r="CJ5152" s="22"/>
      <c r="CK5152" s="22"/>
      <c r="CL5152" s="22"/>
      <c r="CM5152" s="22"/>
      <c r="CN5152" s="22"/>
      <c r="CO5152" s="22"/>
    </row>
    <row r="5153" spans="1:93" s="2" customFormat="1" x14ac:dyDescent="0.3">
      <c r="A5153" s="73" t="s">
        <v>204</v>
      </c>
      <c r="B5153" s="73" t="s">
        <v>362</v>
      </c>
      <c r="C5153" s="67" t="s">
        <v>100</v>
      </c>
      <c r="D5153" s="67" t="s">
        <v>378</v>
      </c>
      <c r="E5153" s="73"/>
      <c r="F5153" s="73" t="s">
        <v>2</v>
      </c>
      <c r="G5153" s="73" t="s">
        <v>405</v>
      </c>
      <c r="H5153" s="73" t="s">
        <v>405</v>
      </c>
      <c r="I5153" s="73" t="s">
        <v>468</v>
      </c>
      <c r="J5153" s="123" t="str">
        <f t="shared" si="134"/>
        <v>Managed HGV (all diesel) All artics km</v>
      </c>
      <c r="K5153" s="120">
        <v>1.5520000000000001E-2</v>
      </c>
      <c r="L5153" s="48"/>
      <c r="M5153" s="22"/>
      <c r="N5153" s="22"/>
      <c r="O5153" s="22"/>
      <c r="P5153" s="22"/>
      <c r="Q5153" s="22"/>
      <c r="R5153" s="22"/>
      <c r="S5153" s="22"/>
      <c r="T5153" s="22"/>
      <c r="U5153" s="22"/>
      <c r="V5153" s="22"/>
      <c r="W5153" s="22"/>
      <c r="X5153" s="22"/>
      <c r="Y5153" s="22"/>
      <c r="Z5153" s="22"/>
      <c r="AA5153" s="22"/>
      <c r="AB5153" s="22"/>
      <c r="AC5153" s="22"/>
      <c r="AD5153" s="22"/>
      <c r="AE5153" s="22"/>
      <c r="AF5153" s="22"/>
      <c r="AG5153" s="22"/>
      <c r="AH5153" s="22"/>
      <c r="AI5153" s="22"/>
      <c r="AJ5153" s="22"/>
      <c r="AK5153" s="22"/>
      <c r="AL5153" s="22"/>
      <c r="AM5153" s="22"/>
      <c r="AN5153" s="22"/>
      <c r="AO5153" s="22"/>
      <c r="AP5153" s="22"/>
      <c r="AQ5153" s="22"/>
      <c r="AR5153" s="22"/>
      <c r="AS5153" s="22"/>
      <c r="AT5153" s="22"/>
      <c r="AU5153" s="22"/>
      <c r="AV5153" s="22"/>
      <c r="AW5153" s="22"/>
      <c r="AX5153" s="22"/>
      <c r="AY5153" s="22"/>
      <c r="AZ5153" s="22"/>
      <c r="BA5153" s="22"/>
      <c r="BB5153" s="22"/>
      <c r="BC5153" s="22"/>
      <c r="BD5153" s="22"/>
      <c r="BE5153" s="22"/>
      <c r="BF5153" s="22"/>
      <c r="BG5153" s="22"/>
      <c r="BH5153" s="22"/>
      <c r="BI5153" s="22"/>
      <c r="BJ5153" s="22"/>
      <c r="BK5153" s="22"/>
      <c r="BL5153" s="22"/>
      <c r="BM5153" s="22"/>
      <c r="BN5153" s="22"/>
      <c r="BO5153" s="22"/>
      <c r="BP5153" s="22"/>
      <c r="BQ5153" s="22"/>
      <c r="BR5153" s="22"/>
      <c r="BS5153" s="22"/>
      <c r="BT5153" s="22"/>
      <c r="BU5153" s="22"/>
      <c r="BV5153" s="22"/>
      <c r="BW5153" s="22"/>
      <c r="BX5153" s="22"/>
      <c r="BY5153" s="22"/>
      <c r="BZ5153" s="22"/>
      <c r="CA5153" s="22"/>
      <c r="CB5153" s="22"/>
      <c r="CC5153" s="22"/>
      <c r="CD5153" s="22"/>
      <c r="CE5153" s="22"/>
      <c r="CF5153" s="22"/>
      <c r="CG5153" s="22"/>
      <c r="CH5153" s="22"/>
      <c r="CI5153" s="22"/>
      <c r="CJ5153" s="22"/>
      <c r="CK5153" s="22"/>
      <c r="CL5153" s="22"/>
      <c r="CM5153" s="22"/>
      <c r="CN5153" s="22"/>
      <c r="CO5153" s="22"/>
    </row>
    <row r="5154" spans="1:93" s="2" customFormat="1" x14ac:dyDescent="0.3">
      <c r="A5154" s="73" t="s">
        <v>204</v>
      </c>
      <c r="B5154" s="73" t="s">
        <v>362</v>
      </c>
      <c r="C5154" s="67" t="s">
        <v>100</v>
      </c>
      <c r="D5154" s="67" t="s">
        <v>378</v>
      </c>
      <c r="E5154" s="73"/>
      <c r="F5154" s="73" t="s">
        <v>302</v>
      </c>
      <c r="G5154" s="73" t="s">
        <v>405</v>
      </c>
      <c r="H5154" s="73" t="s">
        <v>405</v>
      </c>
      <c r="I5154" s="73" t="s">
        <v>465</v>
      </c>
      <c r="J5154" s="123" t="str">
        <f t="shared" si="134"/>
        <v>Managed HGV (all diesel) All artics km</v>
      </c>
      <c r="K5154" s="120">
        <v>0.92788000000000004</v>
      </c>
      <c r="L5154" s="48"/>
      <c r="M5154" s="22"/>
      <c r="N5154" s="22"/>
      <c r="O5154" s="22"/>
      <c r="P5154" s="22"/>
      <c r="Q5154" s="22"/>
      <c r="R5154" s="22"/>
      <c r="S5154" s="22"/>
      <c r="T5154" s="2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c r="AQ5154" s="22"/>
      <c r="AR5154" s="22"/>
      <c r="AS5154" s="22"/>
      <c r="AT5154" s="22"/>
      <c r="AU5154" s="22"/>
      <c r="AV5154" s="22"/>
      <c r="AW5154" s="22"/>
      <c r="AX5154" s="22"/>
      <c r="AY5154" s="22"/>
      <c r="AZ5154" s="22"/>
      <c r="BA5154" s="22"/>
      <c r="BB5154" s="22"/>
      <c r="BC5154" s="22"/>
      <c r="BD5154" s="22"/>
      <c r="BE5154" s="22"/>
      <c r="BF5154" s="22"/>
      <c r="BG5154" s="22"/>
      <c r="BH5154" s="22"/>
      <c r="BI5154" s="22"/>
      <c r="BJ5154" s="22"/>
      <c r="BK5154" s="22"/>
      <c r="BL5154" s="22"/>
      <c r="BM5154" s="22"/>
      <c r="BN5154" s="22"/>
      <c r="BO5154" s="22"/>
      <c r="BP5154" s="22"/>
      <c r="BQ5154" s="22"/>
      <c r="BR5154" s="22"/>
      <c r="BS5154" s="22"/>
      <c r="BT5154" s="22"/>
      <c r="BU5154" s="22"/>
      <c r="BV5154" s="22"/>
      <c r="BW5154" s="22"/>
      <c r="BX5154" s="22"/>
      <c r="BY5154" s="22"/>
      <c r="BZ5154" s="22"/>
      <c r="CA5154" s="22"/>
      <c r="CB5154" s="22"/>
      <c r="CC5154" s="22"/>
      <c r="CD5154" s="22"/>
      <c r="CE5154" s="22"/>
      <c r="CF5154" s="22"/>
      <c r="CG5154" s="22"/>
      <c r="CH5154" s="22"/>
      <c r="CI5154" s="22"/>
      <c r="CJ5154" s="22"/>
      <c r="CK5154" s="22"/>
      <c r="CL5154" s="22"/>
      <c r="CM5154" s="22"/>
      <c r="CN5154" s="22"/>
      <c r="CO5154" s="22"/>
    </row>
    <row r="5155" spans="1:93" s="2" customFormat="1" x14ac:dyDescent="0.3">
      <c r="A5155" s="73" t="s">
        <v>204</v>
      </c>
      <c r="B5155" s="73" t="s">
        <v>362</v>
      </c>
      <c r="C5155" s="67" t="s">
        <v>100</v>
      </c>
      <c r="D5155" s="67" t="s">
        <v>378</v>
      </c>
      <c r="E5155" s="73"/>
      <c r="F5155" s="73" t="s">
        <v>302</v>
      </c>
      <c r="G5155" s="73" t="s">
        <v>405</v>
      </c>
      <c r="H5155" s="73" t="s">
        <v>405</v>
      </c>
      <c r="I5155" s="73" t="s">
        <v>466</v>
      </c>
      <c r="J5155" s="123" t="str">
        <f t="shared" si="134"/>
        <v>Managed HGV (all diesel) All artics km</v>
      </c>
      <c r="K5155" s="120">
        <v>1.2999999999999999E-4</v>
      </c>
      <c r="L5155" s="48"/>
      <c r="M5155" s="22"/>
      <c r="N5155" s="22"/>
      <c r="O5155" s="22"/>
      <c r="P5155" s="22"/>
      <c r="Q5155" s="22"/>
      <c r="R5155" s="22"/>
      <c r="S5155" s="22"/>
      <c r="T5155" s="22"/>
      <c r="U5155" s="22"/>
      <c r="V5155" s="22"/>
      <c r="W5155" s="22"/>
      <c r="X5155" s="22"/>
      <c r="Y5155" s="22"/>
      <c r="Z5155" s="22"/>
      <c r="AA5155" s="22"/>
      <c r="AB5155" s="22"/>
      <c r="AC5155" s="22"/>
      <c r="AD5155" s="22"/>
      <c r="AE5155" s="22"/>
      <c r="AF5155" s="22"/>
      <c r="AG5155" s="22"/>
      <c r="AH5155" s="22"/>
      <c r="AI5155" s="22"/>
      <c r="AJ5155" s="22"/>
      <c r="AK5155" s="22"/>
      <c r="AL5155" s="22"/>
      <c r="AM5155" s="22"/>
      <c r="AN5155" s="22"/>
      <c r="AO5155" s="22"/>
      <c r="AP5155" s="22"/>
      <c r="AQ5155" s="22"/>
      <c r="AR5155" s="22"/>
      <c r="AS5155" s="22"/>
      <c r="AT5155" s="22"/>
      <c r="AU5155" s="22"/>
      <c r="AV5155" s="22"/>
      <c r="AW5155" s="22"/>
      <c r="AX5155" s="22"/>
      <c r="AY5155" s="22"/>
      <c r="AZ5155" s="22"/>
      <c r="BA5155" s="22"/>
      <c r="BB5155" s="22"/>
      <c r="BC5155" s="22"/>
      <c r="BD5155" s="22"/>
      <c r="BE5155" s="22"/>
      <c r="BF5155" s="22"/>
      <c r="BG5155" s="22"/>
      <c r="BH5155" s="22"/>
      <c r="BI5155" s="22"/>
      <c r="BJ5155" s="22"/>
      <c r="BK5155" s="22"/>
      <c r="BL5155" s="22"/>
      <c r="BM5155" s="22"/>
      <c r="BN5155" s="22"/>
      <c r="BO5155" s="22"/>
      <c r="BP5155" s="22"/>
      <c r="BQ5155" s="22"/>
      <c r="BR5155" s="22"/>
      <c r="BS5155" s="22"/>
      <c r="BT5155" s="22"/>
      <c r="BU5155" s="22"/>
      <c r="BV5155" s="22"/>
      <c r="BW5155" s="22"/>
      <c r="BX5155" s="22"/>
      <c r="BY5155" s="22"/>
      <c r="BZ5155" s="22"/>
      <c r="CA5155" s="22"/>
      <c r="CB5155" s="22"/>
      <c r="CC5155" s="22"/>
      <c r="CD5155" s="22"/>
      <c r="CE5155" s="22"/>
      <c r="CF5155" s="22"/>
      <c r="CG5155" s="22"/>
      <c r="CH5155" s="22"/>
      <c r="CI5155" s="22"/>
      <c r="CJ5155" s="22"/>
      <c r="CK5155" s="22"/>
      <c r="CL5155" s="22"/>
      <c r="CM5155" s="22"/>
      <c r="CN5155" s="22"/>
      <c r="CO5155" s="22"/>
    </row>
    <row r="5156" spans="1:93" s="2" customFormat="1" x14ac:dyDescent="0.3">
      <c r="A5156" s="73" t="s">
        <v>204</v>
      </c>
      <c r="B5156" s="73" t="s">
        <v>362</v>
      </c>
      <c r="C5156" s="67" t="s">
        <v>100</v>
      </c>
      <c r="D5156" s="67" t="s">
        <v>378</v>
      </c>
      <c r="E5156" s="73"/>
      <c r="F5156" s="73" t="s">
        <v>302</v>
      </c>
      <c r="G5156" s="73" t="s">
        <v>405</v>
      </c>
      <c r="H5156" s="73" t="s">
        <v>405</v>
      </c>
      <c r="I5156" s="73" t="s">
        <v>467</v>
      </c>
      <c r="J5156" s="123" t="str">
        <f t="shared" si="134"/>
        <v>Managed HGV (all diesel) All artics km</v>
      </c>
      <c r="K5156" s="120">
        <v>0.91222999999999999</v>
      </c>
      <c r="L5156" s="48"/>
      <c r="M5156" s="22"/>
      <c r="N5156" s="22"/>
      <c r="O5156" s="22"/>
      <c r="P5156" s="22"/>
      <c r="Q5156" s="22"/>
      <c r="R5156" s="22"/>
      <c r="S5156" s="22"/>
      <c r="T5156" s="2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c r="AQ5156" s="22"/>
      <c r="AR5156" s="22"/>
      <c r="AS5156" s="22"/>
      <c r="AT5156" s="22"/>
      <c r="AU5156" s="22"/>
      <c r="AV5156" s="22"/>
      <c r="AW5156" s="22"/>
      <c r="AX5156" s="22"/>
      <c r="AY5156" s="22"/>
      <c r="AZ5156" s="22"/>
      <c r="BA5156" s="22"/>
      <c r="BB5156" s="22"/>
      <c r="BC5156" s="22"/>
      <c r="BD5156" s="22"/>
      <c r="BE5156" s="22"/>
      <c r="BF5156" s="22"/>
      <c r="BG5156" s="22"/>
      <c r="BH5156" s="22"/>
      <c r="BI5156" s="22"/>
      <c r="BJ5156" s="22"/>
      <c r="BK5156" s="22"/>
      <c r="BL5156" s="22"/>
      <c r="BM5156" s="22"/>
      <c r="BN5156" s="22"/>
      <c r="BO5156" s="22"/>
      <c r="BP5156" s="22"/>
      <c r="BQ5156" s="22"/>
      <c r="BR5156" s="22"/>
      <c r="BS5156" s="22"/>
      <c r="BT5156" s="22"/>
      <c r="BU5156" s="22"/>
      <c r="BV5156" s="22"/>
      <c r="BW5156" s="22"/>
      <c r="BX5156" s="22"/>
      <c r="BY5156" s="22"/>
      <c r="BZ5156" s="22"/>
      <c r="CA5156" s="22"/>
      <c r="CB5156" s="22"/>
      <c r="CC5156" s="22"/>
      <c r="CD5156" s="22"/>
      <c r="CE5156" s="22"/>
      <c r="CF5156" s="22"/>
      <c r="CG5156" s="22"/>
      <c r="CH5156" s="22"/>
      <c r="CI5156" s="22"/>
      <c r="CJ5156" s="22"/>
      <c r="CK5156" s="22"/>
      <c r="CL5156" s="22"/>
      <c r="CM5156" s="22"/>
      <c r="CN5156" s="22"/>
      <c r="CO5156" s="22"/>
    </row>
    <row r="5157" spans="1:93" s="2" customFormat="1" x14ac:dyDescent="0.3">
      <c r="A5157" s="73" t="s">
        <v>204</v>
      </c>
      <c r="B5157" s="73" t="s">
        <v>362</v>
      </c>
      <c r="C5157" s="67" t="s">
        <v>100</v>
      </c>
      <c r="D5157" s="67" t="s">
        <v>378</v>
      </c>
      <c r="E5157" s="73"/>
      <c r="F5157" s="73" t="s">
        <v>302</v>
      </c>
      <c r="G5157" s="73" t="s">
        <v>405</v>
      </c>
      <c r="H5157" s="73" t="s">
        <v>405</v>
      </c>
      <c r="I5157" s="73" t="s">
        <v>468</v>
      </c>
      <c r="J5157" s="123" t="str">
        <f t="shared" si="134"/>
        <v>Managed HGV (all diesel) All artics km</v>
      </c>
      <c r="K5157" s="120">
        <v>1.5520000000000001E-2</v>
      </c>
      <c r="L5157" s="48"/>
      <c r="M5157" s="22"/>
      <c r="N5157" s="22"/>
      <c r="O5157" s="22"/>
      <c r="P5157" s="22"/>
      <c r="Q5157" s="22"/>
      <c r="R5157" s="22"/>
      <c r="S5157" s="22"/>
      <c r="T5157" s="22"/>
      <c r="U5157" s="22"/>
      <c r="V5157" s="22"/>
      <c r="W5157" s="22"/>
      <c r="X5157" s="22"/>
      <c r="Y5157" s="22"/>
      <c r="Z5157" s="22"/>
      <c r="AA5157" s="22"/>
      <c r="AB5157" s="22"/>
      <c r="AC5157" s="22"/>
      <c r="AD5157" s="22"/>
      <c r="AE5157" s="22"/>
      <c r="AF5157" s="22"/>
      <c r="AG5157" s="22"/>
      <c r="AH5157" s="22"/>
      <c r="AI5157" s="22"/>
      <c r="AJ5157" s="22"/>
      <c r="AK5157" s="22"/>
      <c r="AL5157" s="22"/>
      <c r="AM5157" s="22"/>
      <c r="AN5157" s="22"/>
      <c r="AO5157" s="22"/>
      <c r="AP5157" s="22"/>
      <c r="AQ5157" s="22"/>
      <c r="AR5157" s="22"/>
      <c r="AS5157" s="22"/>
      <c r="AT5157" s="22"/>
      <c r="AU5157" s="22"/>
      <c r="AV5157" s="22"/>
      <c r="AW5157" s="22"/>
      <c r="AX5157" s="22"/>
      <c r="AY5157" s="22"/>
      <c r="AZ5157" s="22"/>
      <c r="BA5157" s="22"/>
      <c r="BB5157" s="22"/>
      <c r="BC5157" s="22"/>
      <c r="BD5157" s="22"/>
      <c r="BE5157" s="22"/>
      <c r="BF5157" s="22"/>
      <c r="BG5157" s="22"/>
      <c r="BH5157" s="22"/>
      <c r="BI5157" s="22"/>
      <c r="BJ5157" s="22"/>
      <c r="BK5157" s="22"/>
      <c r="BL5157" s="22"/>
      <c r="BM5157" s="22"/>
      <c r="BN5157" s="22"/>
      <c r="BO5157" s="22"/>
      <c r="BP5157" s="22"/>
      <c r="BQ5157" s="22"/>
      <c r="BR5157" s="22"/>
      <c r="BS5157" s="22"/>
      <c r="BT5157" s="22"/>
      <c r="BU5157" s="22"/>
      <c r="BV5157" s="22"/>
      <c r="BW5157" s="22"/>
      <c r="BX5157" s="22"/>
      <c r="BY5157" s="22"/>
      <c r="BZ5157" s="22"/>
      <c r="CA5157" s="22"/>
      <c r="CB5157" s="22"/>
      <c r="CC5157" s="22"/>
      <c r="CD5157" s="22"/>
      <c r="CE5157" s="22"/>
      <c r="CF5157" s="22"/>
      <c r="CG5157" s="22"/>
      <c r="CH5157" s="22"/>
      <c r="CI5157" s="22"/>
      <c r="CJ5157" s="22"/>
      <c r="CK5157" s="22"/>
      <c r="CL5157" s="22"/>
      <c r="CM5157" s="22"/>
      <c r="CN5157" s="22"/>
      <c r="CO5157" s="22"/>
    </row>
    <row r="5158" spans="1:93" s="2" customFormat="1" x14ac:dyDescent="0.3">
      <c r="A5158" s="73" t="s">
        <v>204</v>
      </c>
      <c r="B5158" s="73" t="s">
        <v>362</v>
      </c>
      <c r="C5158" s="67" t="s">
        <v>100</v>
      </c>
      <c r="D5158" s="67" t="s">
        <v>94</v>
      </c>
      <c r="E5158" s="73"/>
      <c r="F5158" s="73" t="s">
        <v>48</v>
      </c>
      <c r="G5158" s="73" t="s">
        <v>405</v>
      </c>
      <c r="H5158" s="73" t="s">
        <v>405</v>
      </c>
      <c r="I5158" s="73" t="s">
        <v>465</v>
      </c>
      <c r="J5158" s="123" t="str">
        <f t="shared" si="134"/>
        <v>Managed HGV (all diesel) All HGVs km</v>
      </c>
      <c r="K5158" s="120">
        <v>0.67005000000000003</v>
      </c>
      <c r="L5158" s="48"/>
      <c r="M5158" s="22"/>
      <c r="N5158" s="22"/>
      <c r="O5158" s="22"/>
      <c r="P5158" s="22"/>
      <c r="Q5158" s="22"/>
      <c r="R5158" s="22"/>
      <c r="S5158" s="22"/>
      <c r="T5158" s="2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c r="AQ5158" s="22"/>
      <c r="AR5158" s="22"/>
      <c r="AS5158" s="22"/>
      <c r="AT5158" s="22"/>
      <c r="AU5158" s="22"/>
      <c r="AV5158" s="22"/>
      <c r="AW5158" s="22"/>
      <c r="AX5158" s="22"/>
      <c r="AY5158" s="22"/>
      <c r="AZ5158" s="22"/>
      <c r="BA5158" s="22"/>
      <c r="BB5158" s="22"/>
      <c r="BC5158" s="22"/>
      <c r="BD5158" s="22"/>
      <c r="BE5158" s="22"/>
      <c r="BF5158" s="22"/>
      <c r="BG5158" s="22"/>
      <c r="BH5158" s="22"/>
      <c r="BI5158" s="22"/>
      <c r="BJ5158" s="22"/>
      <c r="BK5158" s="22"/>
      <c r="BL5158" s="22"/>
      <c r="BM5158" s="22"/>
      <c r="BN5158" s="22"/>
      <c r="BO5158" s="22"/>
      <c r="BP5158" s="22"/>
      <c r="BQ5158" s="22"/>
      <c r="BR5158" s="22"/>
      <c r="BS5158" s="22"/>
      <c r="BT5158" s="22"/>
      <c r="BU5158" s="22"/>
      <c r="BV5158" s="22"/>
      <c r="BW5158" s="22"/>
      <c r="BX5158" s="22"/>
      <c r="BY5158" s="22"/>
      <c r="BZ5158" s="22"/>
      <c r="CA5158" s="22"/>
      <c r="CB5158" s="22"/>
      <c r="CC5158" s="22"/>
      <c r="CD5158" s="22"/>
      <c r="CE5158" s="22"/>
      <c r="CF5158" s="22"/>
      <c r="CG5158" s="22"/>
      <c r="CH5158" s="22"/>
      <c r="CI5158" s="22"/>
      <c r="CJ5158" s="22"/>
      <c r="CK5158" s="22"/>
      <c r="CL5158" s="22"/>
      <c r="CM5158" s="22"/>
      <c r="CN5158" s="22"/>
      <c r="CO5158" s="22"/>
    </row>
    <row r="5159" spans="1:93" s="2" customFormat="1" x14ac:dyDescent="0.3">
      <c r="A5159" s="73" t="s">
        <v>204</v>
      </c>
      <c r="B5159" s="73" t="s">
        <v>362</v>
      </c>
      <c r="C5159" s="67" t="s">
        <v>100</v>
      </c>
      <c r="D5159" s="67" t="s">
        <v>94</v>
      </c>
      <c r="E5159" s="73"/>
      <c r="F5159" s="73" t="s">
        <v>48</v>
      </c>
      <c r="G5159" s="73" t="s">
        <v>405</v>
      </c>
      <c r="H5159" s="73" t="s">
        <v>405</v>
      </c>
      <c r="I5159" s="73" t="s">
        <v>466</v>
      </c>
      <c r="J5159" s="123" t="str">
        <f t="shared" si="134"/>
        <v>Managed HGV (all diesel) All HGVs km</v>
      </c>
      <c r="K5159" s="120">
        <v>1.7000000000000001E-4</v>
      </c>
      <c r="L5159" s="48"/>
      <c r="M5159" s="22"/>
      <c r="N5159" s="22"/>
      <c r="O5159" s="22"/>
      <c r="P5159" s="22"/>
      <c r="Q5159" s="22"/>
      <c r="R5159" s="22"/>
      <c r="S5159" s="22"/>
      <c r="T5159" s="22"/>
      <c r="U5159" s="22"/>
      <c r="V5159" s="22"/>
      <c r="W5159" s="22"/>
      <c r="X5159" s="22"/>
      <c r="Y5159" s="22"/>
      <c r="Z5159" s="22"/>
      <c r="AA5159" s="22"/>
      <c r="AB5159" s="22"/>
      <c r="AC5159" s="22"/>
      <c r="AD5159" s="22"/>
      <c r="AE5159" s="22"/>
      <c r="AF5159" s="22"/>
      <c r="AG5159" s="22"/>
      <c r="AH5159" s="22"/>
      <c r="AI5159" s="22"/>
      <c r="AJ5159" s="22"/>
      <c r="AK5159" s="22"/>
      <c r="AL5159" s="22"/>
      <c r="AM5159" s="22"/>
      <c r="AN5159" s="22"/>
      <c r="AO5159" s="22"/>
      <c r="AP5159" s="22"/>
      <c r="AQ5159" s="22"/>
      <c r="AR5159" s="22"/>
      <c r="AS5159" s="22"/>
      <c r="AT5159" s="22"/>
      <c r="AU5159" s="22"/>
      <c r="AV5159" s="22"/>
      <c r="AW5159" s="22"/>
      <c r="AX5159" s="22"/>
      <c r="AY5159" s="22"/>
      <c r="AZ5159" s="22"/>
      <c r="BA5159" s="22"/>
      <c r="BB5159" s="22"/>
      <c r="BC5159" s="22"/>
      <c r="BD5159" s="22"/>
      <c r="BE5159" s="22"/>
      <c r="BF5159" s="22"/>
      <c r="BG5159" s="22"/>
      <c r="BH5159" s="22"/>
      <c r="BI5159" s="22"/>
      <c r="BJ5159" s="22"/>
      <c r="BK5159" s="22"/>
      <c r="BL5159" s="22"/>
      <c r="BM5159" s="22"/>
      <c r="BN5159" s="22"/>
      <c r="BO5159" s="22"/>
      <c r="BP5159" s="22"/>
      <c r="BQ5159" s="22"/>
      <c r="BR5159" s="22"/>
      <c r="BS5159" s="22"/>
      <c r="BT5159" s="22"/>
      <c r="BU5159" s="22"/>
      <c r="BV5159" s="22"/>
      <c r="BW5159" s="22"/>
      <c r="BX5159" s="22"/>
      <c r="BY5159" s="22"/>
      <c r="BZ5159" s="22"/>
      <c r="CA5159" s="22"/>
      <c r="CB5159" s="22"/>
      <c r="CC5159" s="22"/>
      <c r="CD5159" s="22"/>
      <c r="CE5159" s="22"/>
      <c r="CF5159" s="22"/>
      <c r="CG5159" s="22"/>
      <c r="CH5159" s="22"/>
      <c r="CI5159" s="22"/>
      <c r="CJ5159" s="22"/>
      <c r="CK5159" s="22"/>
      <c r="CL5159" s="22"/>
      <c r="CM5159" s="22"/>
      <c r="CN5159" s="22"/>
      <c r="CO5159" s="22"/>
    </row>
    <row r="5160" spans="1:93" s="2" customFormat="1" x14ac:dyDescent="0.3">
      <c r="A5160" s="73" t="s">
        <v>204</v>
      </c>
      <c r="B5160" s="73" t="s">
        <v>362</v>
      </c>
      <c r="C5160" s="67" t="s">
        <v>100</v>
      </c>
      <c r="D5160" s="67" t="s">
        <v>94</v>
      </c>
      <c r="E5160" s="73"/>
      <c r="F5160" s="73" t="s">
        <v>48</v>
      </c>
      <c r="G5160" s="73" t="s">
        <v>405</v>
      </c>
      <c r="H5160" s="73" t="s">
        <v>405</v>
      </c>
      <c r="I5160" s="73" t="s">
        <v>467</v>
      </c>
      <c r="J5160" s="123" t="str">
        <f t="shared" si="134"/>
        <v>Managed HGV (all diesel) All HGVs km</v>
      </c>
      <c r="K5160" s="120">
        <v>0.65712000000000004</v>
      </c>
      <c r="L5160" s="48"/>
      <c r="M5160" s="22"/>
      <c r="N5160" s="22"/>
      <c r="O5160" s="22"/>
      <c r="P5160" s="22"/>
      <c r="Q5160" s="22"/>
      <c r="R5160" s="22"/>
      <c r="S5160" s="22"/>
      <c r="T5160" s="2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c r="AQ5160" s="22"/>
      <c r="AR5160" s="22"/>
      <c r="AS5160" s="22"/>
      <c r="AT5160" s="22"/>
      <c r="AU5160" s="22"/>
      <c r="AV5160" s="22"/>
      <c r="AW5160" s="22"/>
      <c r="AX5160" s="22"/>
      <c r="AY5160" s="22"/>
      <c r="AZ5160" s="22"/>
      <c r="BA5160" s="22"/>
      <c r="BB5160" s="22"/>
      <c r="BC5160" s="22"/>
      <c r="BD5160" s="22"/>
      <c r="BE5160" s="22"/>
      <c r="BF5160" s="22"/>
      <c r="BG5160" s="22"/>
      <c r="BH5160" s="22"/>
      <c r="BI5160" s="22"/>
      <c r="BJ5160" s="22"/>
      <c r="BK5160" s="22"/>
      <c r="BL5160" s="22"/>
      <c r="BM5160" s="22"/>
      <c r="BN5160" s="22"/>
      <c r="BO5160" s="22"/>
      <c r="BP5160" s="22"/>
      <c r="BQ5160" s="22"/>
      <c r="BR5160" s="22"/>
      <c r="BS5160" s="22"/>
      <c r="BT5160" s="22"/>
      <c r="BU5160" s="22"/>
      <c r="BV5160" s="22"/>
      <c r="BW5160" s="22"/>
      <c r="BX5160" s="22"/>
      <c r="BY5160" s="22"/>
      <c r="BZ5160" s="22"/>
      <c r="CA5160" s="22"/>
      <c r="CB5160" s="22"/>
      <c r="CC5160" s="22"/>
      <c r="CD5160" s="22"/>
      <c r="CE5160" s="22"/>
      <c r="CF5160" s="22"/>
      <c r="CG5160" s="22"/>
      <c r="CH5160" s="22"/>
      <c r="CI5160" s="22"/>
      <c r="CJ5160" s="22"/>
      <c r="CK5160" s="22"/>
      <c r="CL5160" s="22"/>
      <c r="CM5160" s="22"/>
      <c r="CN5160" s="22"/>
      <c r="CO5160" s="22"/>
    </row>
    <row r="5161" spans="1:93" s="2" customFormat="1" x14ac:dyDescent="0.3">
      <c r="A5161" s="73" t="s">
        <v>204</v>
      </c>
      <c r="B5161" s="73" t="s">
        <v>362</v>
      </c>
      <c r="C5161" s="67" t="s">
        <v>100</v>
      </c>
      <c r="D5161" s="67" t="s">
        <v>94</v>
      </c>
      <c r="E5161" s="73"/>
      <c r="F5161" s="73" t="s">
        <v>48</v>
      </c>
      <c r="G5161" s="73" t="s">
        <v>405</v>
      </c>
      <c r="H5161" s="73" t="s">
        <v>405</v>
      </c>
      <c r="I5161" s="73" t="s">
        <v>468</v>
      </c>
      <c r="J5161" s="123" t="str">
        <f t="shared" si="134"/>
        <v>Managed HGV (all diesel) All HGVs km</v>
      </c>
      <c r="K5161" s="120">
        <v>1.277E-2</v>
      </c>
      <c r="L5161" s="48"/>
      <c r="M5161" s="22"/>
      <c r="N5161" s="22"/>
      <c r="O5161" s="22"/>
      <c r="P5161" s="22"/>
      <c r="Q5161" s="22"/>
      <c r="R5161" s="22"/>
      <c r="S5161" s="22"/>
      <c r="T5161" s="22"/>
      <c r="U5161" s="22"/>
      <c r="V5161" s="22"/>
      <c r="W5161" s="22"/>
      <c r="X5161" s="22"/>
      <c r="Y5161" s="22"/>
      <c r="Z5161" s="22"/>
      <c r="AA5161" s="22"/>
      <c r="AB5161" s="22"/>
      <c r="AC5161" s="22"/>
      <c r="AD5161" s="22"/>
      <c r="AE5161" s="22"/>
      <c r="AF5161" s="22"/>
      <c r="AG5161" s="22"/>
      <c r="AH5161" s="22"/>
      <c r="AI5161" s="22"/>
      <c r="AJ5161" s="22"/>
      <c r="AK5161" s="22"/>
      <c r="AL5161" s="22"/>
      <c r="AM5161" s="22"/>
      <c r="AN5161" s="22"/>
      <c r="AO5161" s="22"/>
      <c r="AP5161" s="22"/>
      <c r="AQ5161" s="22"/>
      <c r="AR5161" s="22"/>
      <c r="AS5161" s="22"/>
      <c r="AT5161" s="22"/>
      <c r="AU5161" s="22"/>
      <c r="AV5161" s="22"/>
      <c r="AW5161" s="22"/>
      <c r="AX5161" s="22"/>
      <c r="AY5161" s="22"/>
      <c r="AZ5161" s="22"/>
      <c r="BA5161" s="22"/>
      <c r="BB5161" s="22"/>
      <c r="BC5161" s="22"/>
      <c r="BD5161" s="22"/>
      <c r="BE5161" s="22"/>
      <c r="BF5161" s="22"/>
      <c r="BG5161" s="22"/>
      <c r="BH5161" s="22"/>
      <c r="BI5161" s="22"/>
      <c r="BJ5161" s="22"/>
      <c r="BK5161" s="22"/>
      <c r="BL5161" s="22"/>
      <c r="BM5161" s="22"/>
      <c r="BN5161" s="22"/>
      <c r="BO5161" s="22"/>
      <c r="BP5161" s="22"/>
      <c r="BQ5161" s="22"/>
      <c r="BR5161" s="22"/>
      <c r="BS5161" s="22"/>
      <c r="BT5161" s="22"/>
      <c r="BU5161" s="22"/>
      <c r="BV5161" s="22"/>
      <c r="BW5161" s="22"/>
      <c r="BX5161" s="22"/>
      <c r="BY5161" s="22"/>
      <c r="BZ5161" s="22"/>
      <c r="CA5161" s="22"/>
      <c r="CB5161" s="22"/>
      <c r="CC5161" s="22"/>
      <c r="CD5161" s="22"/>
      <c r="CE5161" s="22"/>
      <c r="CF5161" s="22"/>
      <c r="CG5161" s="22"/>
      <c r="CH5161" s="22"/>
      <c r="CI5161" s="22"/>
      <c r="CJ5161" s="22"/>
      <c r="CK5161" s="22"/>
      <c r="CL5161" s="22"/>
      <c r="CM5161" s="22"/>
      <c r="CN5161" s="22"/>
      <c r="CO5161" s="22"/>
    </row>
    <row r="5162" spans="1:93" s="2" customFormat="1" x14ac:dyDescent="0.3">
      <c r="A5162" s="73" t="s">
        <v>204</v>
      </c>
      <c r="B5162" s="73" t="s">
        <v>362</v>
      </c>
      <c r="C5162" s="67" t="s">
        <v>100</v>
      </c>
      <c r="D5162" s="67" t="s">
        <v>94</v>
      </c>
      <c r="E5162" s="73"/>
      <c r="F5162" s="73" t="s">
        <v>98</v>
      </c>
      <c r="G5162" s="73" t="s">
        <v>405</v>
      </c>
      <c r="H5162" s="73" t="s">
        <v>405</v>
      </c>
      <c r="I5162" s="73" t="s">
        <v>465</v>
      </c>
      <c r="J5162" s="123" t="str">
        <f t="shared" si="134"/>
        <v>Managed HGV (all diesel) All HGVs km</v>
      </c>
      <c r="K5162" s="120">
        <v>0.84563999999999995</v>
      </c>
      <c r="L5162" s="48"/>
      <c r="M5162" s="22"/>
      <c r="N5162" s="22"/>
      <c r="O5162" s="22"/>
      <c r="P5162" s="22"/>
      <c r="Q5162" s="22"/>
      <c r="R5162" s="22"/>
      <c r="S5162" s="22"/>
      <c r="T5162" s="2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c r="AQ5162" s="22"/>
      <c r="AR5162" s="22"/>
      <c r="AS5162" s="22"/>
      <c r="AT5162" s="22"/>
      <c r="AU5162" s="22"/>
      <c r="AV5162" s="22"/>
      <c r="AW5162" s="22"/>
      <c r="AX5162" s="22"/>
      <c r="AY5162" s="22"/>
      <c r="AZ5162" s="22"/>
      <c r="BA5162" s="22"/>
      <c r="BB5162" s="22"/>
      <c r="BC5162" s="22"/>
      <c r="BD5162" s="22"/>
      <c r="BE5162" s="22"/>
      <c r="BF5162" s="22"/>
      <c r="BG5162" s="22"/>
      <c r="BH5162" s="22"/>
      <c r="BI5162" s="22"/>
      <c r="BJ5162" s="22"/>
      <c r="BK5162" s="22"/>
      <c r="BL5162" s="22"/>
      <c r="BM5162" s="22"/>
      <c r="BN5162" s="22"/>
      <c r="BO5162" s="22"/>
      <c r="BP5162" s="22"/>
      <c r="BQ5162" s="22"/>
      <c r="BR5162" s="22"/>
      <c r="BS5162" s="22"/>
      <c r="BT5162" s="22"/>
      <c r="BU5162" s="22"/>
      <c r="BV5162" s="22"/>
      <c r="BW5162" s="22"/>
      <c r="BX5162" s="22"/>
      <c r="BY5162" s="22"/>
      <c r="BZ5162" s="22"/>
      <c r="CA5162" s="22"/>
      <c r="CB5162" s="22"/>
      <c r="CC5162" s="22"/>
      <c r="CD5162" s="22"/>
      <c r="CE5162" s="22"/>
      <c r="CF5162" s="22"/>
      <c r="CG5162" s="22"/>
      <c r="CH5162" s="22"/>
      <c r="CI5162" s="22"/>
      <c r="CJ5162" s="22"/>
      <c r="CK5162" s="22"/>
      <c r="CL5162" s="22"/>
      <c r="CM5162" s="22"/>
      <c r="CN5162" s="22"/>
      <c r="CO5162" s="22"/>
    </row>
    <row r="5163" spans="1:93" s="2" customFormat="1" x14ac:dyDescent="0.3">
      <c r="A5163" s="73" t="s">
        <v>204</v>
      </c>
      <c r="B5163" s="73" t="s">
        <v>362</v>
      </c>
      <c r="C5163" s="67" t="s">
        <v>100</v>
      </c>
      <c r="D5163" s="67" t="s">
        <v>94</v>
      </c>
      <c r="E5163" s="73"/>
      <c r="F5163" s="73" t="s">
        <v>98</v>
      </c>
      <c r="G5163" s="73" t="s">
        <v>405</v>
      </c>
      <c r="H5163" s="73" t="s">
        <v>405</v>
      </c>
      <c r="I5163" s="73" t="s">
        <v>466</v>
      </c>
      <c r="J5163" s="123" t="str">
        <f t="shared" si="134"/>
        <v>Managed HGV (all diesel) All HGVs km</v>
      </c>
      <c r="K5163" s="120">
        <v>1.7000000000000001E-4</v>
      </c>
      <c r="L5163" s="48"/>
      <c r="M5163" s="22"/>
      <c r="N5163" s="22"/>
      <c r="O5163" s="22"/>
      <c r="P5163" s="22"/>
      <c r="Q5163" s="22"/>
      <c r="R5163" s="22"/>
      <c r="S5163" s="22"/>
      <c r="T5163" s="22"/>
      <c r="U5163" s="22"/>
      <c r="V5163" s="22"/>
      <c r="W5163" s="22"/>
      <c r="X5163" s="22"/>
      <c r="Y5163" s="22"/>
      <c r="Z5163" s="22"/>
      <c r="AA5163" s="22"/>
      <c r="AB5163" s="22"/>
      <c r="AC5163" s="22"/>
      <c r="AD5163" s="22"/>
      <c r="AE5163" s="22"/>
      <c r="AF5163" s="22"/>
      <c r="AG5163" s="22"/>
      <c r="AH5163" s="22"/>
      <c r="AI5163" s="22"/>
      <c r="AJ5163" s="22"/>
      <c r="AK5163" s="22"/>
      <c r="AL5163" s="22"/>
      <c r="AM5163" s="22"/>
      <c r="AN5163" s="22"/>
      <c r="AO5163" s="22"/>
      <c r="AP5163" s="22"/>
      <c r="AQ5163" s="22"/>
      <c r="AR5163" s="22"/>
      <c r="AS5163" s="22"/>
      <c r="AT5163" s="22"/>
      <c r="AU5163" s="22"/>
      <c r="AV5163" s="22"/>
      <c r="AW5163" s="22"/>
      <c r="AX5163" s="22"/>
      <c r="AY5163" s="22"/>
      <c r="AZ5163" s="22"/>
      <c r="BA5163" s="22"/>
      <c r="BB5163" s="22"/>
      <c r="BC5163" s="22"/>
      <c r="BD5163" s="22"/>
      <c r="BE5163" s="22"/>
      <c r="BF5163" s="22"/>
      <c r="BG5163" s="22"/>
      <c r="BH5163" s="22"/>
      <c r="BI5163" s="22"/>
      <c r="BJ5163" s="22"/>
      <c r="BK5163" s="22"/>
      <c r="BL5163" s="22"/>
      <c r="BM5163" s="22"/>
      <c r="BN5163" s="22"/>
      <c r="BO5163" s="22"/>
      <c r="BP5163" s="22"/>
      <c r="BQ5163" s="22"/>
      <c r="BR5163" s="22"/>
      <c r="BS5163" s="22"/>
      <c r="BT5163" s="22"/>
      <c r="BU5163" s="22"/>
      <c r="BV5163" s="22"/>
      <c r="BW5163" s="22"/>
      <c r="BX5163" s="22"/>
      <c r="BY5163" s="22"/>
      <c r="BZ5163" s="22"/>
      <c r="CA5163" s="22"/>
      <c r="CB5163" s="22"/>
      <c r="CC5163" s="22"/>
      <c r="CD5163" s="22"/>
      <c r="CE5163" s="22"/>
      <c r="CF5163" s="22"/>
      <c r="CG5163" s="22"/>
      <c r="CH5163" s="22"/>
      <c r="CI5163" s="22"/>
      <c r="CJ5163" s="22"/>
      <c r="CK5163" s="22"/>
      <c r="CL5163" s="22"/>
      <c r="CM5163" s="22"/>
      <c r="CN5163" s="22"/>
      <c r="CO5163" s="22"/>
    </row>
    <row r="5164" spans="1:93" s="2" customFormat="1" x14ac:dyDescent="0.3">
      <c r="A5164" s="73" t="s">
        <v>204</v>
      </c>
      <c r="B5164" s="73" t="s">
        <v>362</v>
      </c>
      <c r="C5164" s="67" t="s">
        <v>100</v>
      </c>
      <c r="D5164" s="67" t="s">
        <v>94</v>
      </c>
      <c r="E5164" s="73"/>
      <c r="F5164" s="73" t="s">
        <v>98</v>
      </c>
      <c r="G5164" s="73" t="s">
        <v>405</v>
      </c>
      <c r="H5164" s="73" t="s">
        <v>405</v>
      </c>
      <c r="I5164" s="73" t="s">
        <v>467</v>
      </c>
      <c r="J5164" s="123" t="str">
        <f t="shared" si="134"/>
        <v>Managed HGV (all diesel) All HGVs km</v>
      </c>
      <c r="K5164" s="120">
        <v>0.8327</v>
      </c>
      <c r="L5164" s="48"/>
      <c r="M5164" s="22"/>
      <c r="N5164" s="22"/>
      <c r="O5164" s="22"/>
      <c r="P5164" s="22"/>
      <c r="Q5164" s="22"/>
      <c r="R5164" s="22"/>
      <c r="S5164" s="22"/>
      <c r="T5164" s="2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c r="AQ5164" s="22"/>
      <c r="AR5164" s="22"/>
      <c r="AS5164" s="22"/>
      <c r="AT5164" s="22"/>
      <c r="AU5164" s="22"/>
      <c r="AV5164" s="22"/>
      <c r="AW5164" s="22"/>
      <c r="AX5164" s="22"/>
      <c r="AY5164" s="22"/>
      <c r="AZ5164" s="22"/>
      <c r="BA5164" s="22"/>
      <c r="BB5164" s="22"/>
      <c r="BC5164" s="22"/>
      <c r="BD5164" s="22"/>
      <c r="BE5164" s="22"/>
      <c r="BF5164" s="22"/>
      <c r="BG5164" s="22"/>
      <c r="BH5164" s="22"/>
      <c r="BI5164" s="22"/>
      <c r="BJ5164" s="22"/>
      <c r="BK5164" s="22"/>
      <c r="BL5164" s="22"/>
      <c r="BM5164" s="22"/>
      <c r="BN5164" s="22"/>
      <c r="BO5164" s="22"/>
      <c r="BP5164" s="22"/>
      <c r="BQ5164" s="22"/>
      <c r="BR5164" s="22"/>
      <c r="BS5164" s="22"/>
      <c r="BT5164" s="22"/>
      <c r="BU5164" s="22"/>
      <c r="BV5164" s="22"/>
      <c r="BW5164" s="22"/>
      <c r="BX5164" s="22"/>
      <c r="BY5164" s="22"/>
      <c r="BZ5164" s="22"/>
      <c r="CA5164" s="22"/>
      <c r="CB5164" s="22"/>
      <c r="CC5164" s="22"/>
      <c r="CD5164" s="22"/>
      <c r="CE5164" s="22"/>
      <c r="CF5164" s="22"/>
      <c r="CG5164" s="22"/>
      <c r="CH5164" s="22"/>
      <c r="CI5164" s="22"/>
      <c r="CJ5164" s="22"/>
      <c r="CK5164" s="22"/>
      <c r="CL5164" s="22"/>
      <c r="CM5164" s="22"/>
      <c r="CN5164" s="22"/>
      <c r="CO5164" s="22"/>
    </row>
    <row r="5165" spans="1:93" s="2" customFormat="1" x14ac:dyDescent="0.3">
      <c r="A5165" s="73" t="s">
        <v>204</v>
      </c>
      <c r="B5165" s="73" t="s">
        <v>362</v>
      </c>
      <c r="C5165" s="67" t="s">
        <v>100</v>
      </c>
      <c r="D5165" s="67" t="s">
        <v>94</v>
      </c>
      <c r="E5165" s="73"/>
      <c r="F5165" s="73" t="s">
        <v>98</v>
      </c>
      <c r="G5165" s="73" t="s">
        <v>405</v>
      </c>
      <c r="H5165" s="73" t="s">
        <v>405</v>
      </c>
      <c r="I5165" s="73" t="s">
        <v>468</v>
      </c>
      <c r="J5165" s="123" t="str">
        <f t="shared" si="134"/>
        <v>Managed HGV (all diesel) All HGVs km</v>
      </c>
      <c r="K5165" s="120">
        <v>1.277E-2</v>
      </c>
      <c r="L5165" s="48"/>
      <c r="M5165" s="22"/>
      <c r="N5165" s="22"/>
      <c r="O5165" s="22"/>
      <c r="P5165" s="22"/>
      <c r="Q5165" s="22"/>
      <c r="R5165" s="22"/>
      <c r="S5165" s="22"/>
      <c r="T5165" s="22"/>
      <c r="U5165" s="22"/>
      <c r="V5165" s="22"/>
      <c r="W5165" s="22"/>
      <c r="X5165" s="22"/>
      <c r="Y5165" s="22"/>
      <c r="Z5165" s="22"/>
      <c r="AA5165" s="22"/>
      <c r="AB5165" s="22"/>
      <c r="AC5165" s="22"/>
      <c r="AD5165" s="22"/>
      <c r="AE5165" s="22"/>
      <c r="AF5165" s="22"/>
      <c r="AG5165" s="22"/>
      <c r="AH5165" s="22"/>
      <c r="AI5165" s="22"/>
      <c r="AJ5165" s="22"/>
      <c r="AK5165" s="22"/>
      <c r="AL5165" s="22"/>
      <c r="AM5165" s="22"/>
      <c r="AN5165" s="22"/>
      <c r="AO5165" s="22"/>
      <c r="AP5165" s="22"/>
      <c r="AQ5165" s="22"/>
      <c r="AR5165" s="22"/>
      <c r="AS5165" s="22"/>
      <c r="AT5165" s="22"/>
      <c r="AU5165" s="22"/>
      <c r="AV5165" s="22"/>
      <c r="AW5165" s="22"/>
      <c r="AX5165" s="22"/>
      <c r="AY5165" s="22"/>
      <c r="AZ5165" s="22"/>
      <c r="BA5165" s="22"/>
      <c r="BB5165" s="22"/>
      <c r="BC5165" s="22"/>
      <c r="BD5165" s="22"/>
      <c r="BE5165" s="22"/>
      <c r="BF5165" s="22"/>
      <c r="BG5165" s="22"/>
      <c r="BH5165" s="22"/>
      <c r="BI5165" s="22"/>
      <c r="BJ5165" s="22"/>
      <c r="BK5165" s="22"/>
      <c r="BL5165" s="22"/>
      <c r="BM5165" s="22"/>
      <c r="BN5165" s="22"/>
      <c r="BO5165" s="22"/>
      <c r="BP5165" s="22"/>
      <c r="BQ5165" s="22"/>
      <c r="BR5165" s="22"/>
      <c r="BS5165" s="22"/>
      <c r="BT5165" s="22"/>
      <c r="BU5165" s="22"/>
      <c r="BV5165" s="22"/>
      <c r="BW5165" s="22"/>
      <c r="BX5165" s="22"/>
      <c r="BY5165" s="22"/>
      <c r="BZ5165" s="22"/>
      <c r="CA5165" s="22"/>
      <c r="CB5165" s="22"/>
      <c r="CC5165" s="22"/>
      <c r="CD5165" s="22"/>
      <c r="CE5165" s="22"/>
      <c r="CF5165" s="22"/>
      <c r="CG5165" s="22"/>
      <c r="CH5165" s="22"/>
      <c r="CI5165" s="22"/>
      <c r="CJ5165" s="22"/>
      <c r="CK5165" s="22"/>
      <c r="CL5165" s="22"/>
      <c r="CM5165" s="22"/>
      <c r="CN5165" s="22"/>
      <c r="CO5165" s="22"/>
    </row>
    <row r="5166" spans="1:93" s="2" customFormat="1" x14ac:dyDescent="0.3">
      <c r="A5166" s="73" t="s">
        <v>204</v>
      </c>
      <c r="B5166" s="73" t="s">
        <v>362</v>
      </c>
      <c r="C5166" s="67" t="s">
        <v>100</v>
      </c>
      <c r="D5166" s="67" t="s">
        <v>94</v>
      </c>
      <c r="E5166" s="73"/>
      <c r="F5166" s="73" t="s">
        <v>2</v>
      </c>
      <c r="G5166" s="73" t="s">
        <v>405</v>
      </c>
      <c r="H5166" s="73" t="s">
        <v>405</v>
      </c>
      <c r="I5166" s="73" t="s">
        <v>465</v>
      </c>
      <c r="J5166" s="123" t="str">
        <f t="shared" si="134"/>
        <v>Managed HGV (all diesel) All HGVs km</v>
      </c>
      <c r="K5166" s="120">
        <v>1.0212300000000001</v>
      </c>
      <c r="L5166" s="48"/>
      <c r="M5166" s="22"/>
      <c r="N5166" s="22"/>
      <c r="O5166" s="22"/>
      <c r="P5166" s="22"/>
      <c r="Q5166" s="22"/>
      <c r="R5166" s="22"/>
      <c r="S5166" s="22"/>
      <c r="T5166" s="2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c r="AQ5166" s="22"/>
      <c r="AR5166" s="22"/>
      <c r="AS5166" s="22"/>
      <c r="AT5166" s="22"/>
      <c r="AU5166" s="22"/>
      <c r="AV5166" s="22"/>
      <c r="AW5166" s="22"/>
      <c r="AX5166" s="22"/>
      <c r="AY5166" s="22"/>
      <c r="AZ5166" s="22"/>
      <c r="BA5166" s="22"/>
      <c r="BB5166" s="22"/>
      <c r="BC5166" s="22"/>
      <c r="BD5166" s="22"/>
      <c r="BE5166" s="22"/>
      <c r="BF5166" s="22"/>
      <c r="BG5166" s="22"/>
      <c r="BH5166" s="22"/>
      <c r="BI5166" s="22"/>
      <c r="BJ5166" s="22"/>
      <c r="BK5166" s="22"/>
      <c r="BL5166" s="22"/>
      <c r="BM5166" s="22"/>
      <c r="BN5166" s="22"/>
      <c r="BO5166" s="22"/>
      <c r="BP5166" s="22"/>
      <c r="BQ5166" s="22"/>
      <c r="BR5166" s="22"/>
      <c r="BS5166" s="22"/>
      <c r="BT5166" s="22"/>
      <c r="BU5166" s="22"/>
      <c r="BV5166" s="22"/>
      <c r="BW5166" s="22"/>
      <c r="BX5166" s="22"/>
      <c r="BY5166" s="22"/>
      <c r="BZ5166" s="22"/>
      <c r="CA5166" s="22"/>
      <c r="CB5166" s="22"/>
      <c r="CC5166" s="22"/>
      <c r="CD5166" s="22"/>
      <c r="CE5166" s="22"/>
      <c r="CF5166" s="22"/>
      <c r="CG5166" s="22"/>
      <c r="CH5166" s="22"/>
      <c r="CI5166" s="22"/>
      <c r="CJ5166" s="22"/>
      <c r="CK5166" s="22"/>
      <c r="CL5166" s="22"/>
      <c r="CM5166" s="22"/>
      <c r="CN5166" s="22"/>
      <c r="CO5166" s="22"/>
    </row>
    <row r="5167" spans="1:93" s="2" customFormat="1" x14ac:dyDescent="0.3">
      <c r="A5167" s="73" t="s">
        <v>204</v>
      </c>
      <c r="B5167" s="73" t="s">
        <v>362</v>
      </c>
      <c r="C5167" s="67" t="s">
        <v>100</v>
      </c>
      <c r="D5167" s="67" t="s">
        <v>94</v>
      </c>
      <c r="E5167" s="73"/>
      <c r="F5167" s="73" t="s">
        <v>2</v>
      </c>
      <c r="G5167" s="73" t="s">
        <v>405</v>
      </c>
      <c r="H5167" s="73" t="s">
        <v>405</v>
      </c>
      <c r="I5167" s="73" t="s">
        <v>466</v>
      </c>
      <c r="J5167" s="123" t="str">
        <f t="shared" si="134"/>
        <v>Managed HGV (all diesel) All HGVs km</v>
      </c>
      <c r="K5167" s="120">
        <v>1.7000000000000001E-4</v>
      </c>
      <c r="L5167" s="48"/>
      <c r="M5167" s="22"/>
      <c r="N5167" s="22"/>
      <c r="O5167" s="22"/>
      <c r="P5167" s="22"/>
      <c r="Q5167" s="22"/>
      <c r="R5167" s="22"/>
      <c r="S5167" s="22"/>
      <c r="T5167" s="22"/>
      <c r="U5167" s="22"/>
      <c r="V5167" s="22"/>
      <c r="W5167" s="22"/>
      <c r="X5167" s="22"/>
      <c r="Y5167" s="22"/>
      <c r="Z5167" s="22"/>
      <c r="AA5167" s="22"/>
      <c r="AB5167" s="22"/>
      <c r="AC5167" s="22"/>
      <c r="AD5167" s="22"/>
      <c r="AE5167" s="22"/>
      <c r="AF5167" s="22"/>
      <c r="AG5167" s="22"/>
      <c r="AH5167" s="22"/>
      <c r="AI5167" s="22"/>
      <c r="AJ5167" s="22"/>
      <c r="AK5167" s="22"/>
      <c r="AL5167" s="22"/>
      <c r="AM5167" s="22"/>
      <c r="AN5167" s="22"/>
      <c r="AO5167" s="22"/>
      <c r="AP5167" s="22"/>
      <c r="AQ5167" s="22"/>
      <c r="AR5167" s="22"/>
      <c r="AS5167" s="22"/>
      <c r="AT5167" s="22"/>
      <c r="AU5167" s="22"/>
      <c r="AV5167" s="22"/>
      <c r="AW5167" s="22"/>
      <c r="AX5167" s="22"/>
      <c r="AY5167" s="22"/>
      <c r="AZ5167" s="22"/>
      <c r="BA5167" s="22"/>
      <c r="BB5167" s="22"/>
      <c r="BC5167" s="22"/>
      <c r="BD5167" s="22"/>
      <c r="BE5167" s="22"/>
      <c r="BF5167" s="22"/>
      <c r="BG5167" s="22"/>
      <c r="BH5167" s="22"/>
      <c r="BI5167" s="22"/>
      <c r="BJ5167" s="22"/>
      <c r="BK5167" s="22"/>
      <c r="BL5167" s="22"/>
      <c r="BM5167" s="22"/>
      <c r="BN5167" s="22"/>
      <c r="BO5167" s="22"/>
      <c r="BP5167" s="22"/>
      <c r="BQ5167" s="22"/>
      <c r="BR5167" s="22"/>
      <c r="BS5167" s="22"/>
      <c r="BT5167" s="22"/>
      <c r="BU5167" s="22"/>
      <c r="BV5167" s="22"/>
      <c r="BW5167" s="22"/>
      <c r="BX5167" s="22"/>
      <c r="BY5167" s="22"/>
      <c r="BZ5167" s="22"/>
      <c r="CA5167" s="22"/>
      <c r="CB5167" s="22"/>
      <c r="CC5167" s="22"/>
      <c r="CD5167" s="22"/>
      <c r="CE5167" s="22"/>
      <c r="CF5167" s="22"/>
      <c r="CG5167" s="22"/>
      <c r="CH5167" s="22"/>
      <c r="CI5167" s="22"/>
      <c r="CJ5167" s="22"/>
      <c r="CK5167" s="22"/>
      <c r="CL5167" s="22"/>
      <c r="CM5167" s="22"/>
      <c r="CN5167" s="22"/>
      <c r="CO5167" s="22"/>
    </row>
    <row r="5168" spans="1:93" s="2" customFormat="1" x14ac:dyDescent="0.3">
      <c r="A5168" s="73" t="s">
        <v>204</v>
      </c>
      <c r="B5168" s="73" t="s">
        <v>362</v>
      </c>
      <c r="C5168" s="67" t="s">
        <v>100</v>
      </c>
      <c r="D5168" s="67" t="s">
        <v>94</v>
      </c>
      <c r="E5168" s="73"/>
      <c r="F5168" s="73" t="s">
        <v>2</v>
      </c>
      <c r="G5168" s="73" t="s">
        <v>405</v>
      </c>
      <c r="H5168" s="73" t="s">
        <v>405</v>
      </c>
      <c r="I5168" s="73" t="s">
        <v>467</v>
      </c>
      <c r="J5168" s="123" t="str">
        <f t="shared" si="134"/>
        <v>Managed HGV (all diesel) All HGVs km</v>
      </c>
      <c r="K5168" s="120">
        <v>1.0082899999999999</v>
      </c>
      <c r="L5168" s="48"/>
      <c r="M5168" s="22"/>
      <c r="N5168" s="22"/>
      <c r="O5168" s="22"/>
      <c r="P5168" s="22"/>
      <c r="Q5168" s="22"/>
      <c r="R5168" s="22"/>
      <c r="S5168" s="22"/>
      <c r="T5168" s="22"/>
      <c r="U5168" s="22"/>
      <c r="V5168" s="22"/>
      <c r="W5168" s="22"/>
      <c r="X5168" s="22"/>
      <c r="Y5168" s="22"/>
      <c r="Z5168" s="22"/>
      <c r="AA5168" s="22"/>
      <c r="AB5168" s="22"/>
      <c r="AC5168" s="22"/>
      <c r="AD5168" s="22"/>
      <c r="AE5168" s="22"/>
      <c r="AF5168" s="22"/>
      <c r="AG5168" s="22"/>
      <c r="AH5168" s="22"/>
      <c r="AI5168" s="22"/>
      <c r="AJ5168" s="22"/>
      <c r="AK5168" s="22"/>
      <c r="AL5168" s="22"/>
      <c r="AM5168" s="22"/>
      <c r="AN5168" s="22"/>
      <c r="AO5168" s="22"/>
      <c r="AP5168" s="22"/>
      <c r="AQ5168" s="22"/>
      <c r="AR5168" s="22"/>
      <c r="AS5168" s="22"/>
      <c r="AT5168" s="22"/>
      <c r="AU5168" s="22"/>
      <c r="AV5168" s="22"/>
      <c r="AW5168" s="22"/>
      <c r="AX5168" s="22"/>
      <c r="AY5168" s="22"/>
      <c r="AZ5168" s="22"/>
      <c r="BA5168" s="22"/>
      <c r="BB5168" s="22"/>
      <c r="BC5168" s="22"/>
      <c r="BD5168" s="22"/>
      <c r="BE5168" s="22"/>
      <c r="BF5168" s="22"/>
      <c r="BG5168" s="22"/>
      <c r="BH5168" s="22"/>
      <c r="BI5168" s="22"/>
      <c r="BJ5168" s="22"/>
      <c r="BK5168" s="22"/>
      <c r="BL5168" s="22"/>
      <c r="BM5168" s="22"/>
      <c r="BN5168" s="22"/>
      <c r="BO5168" s="22"/>
      <c r="BP5168" s="22"/>
      <c r="BQ5168" s="22"/>
      <c r="BR5168" s="22"/>
      <c r="BS5168" s="22"/>
      <c r="BT5168" s="22"/>
      <c r="BU5168" s="22"/>
      <c r="BV5168" s="22"/>
      <c r="BW5168" s="22"/>
      <c r="BX5168" s="22"/>
      <c r="BY5168" s="22"/>
      <c r="BZ5168" s="22"/>
      <c r="CA5168" s="22"/>
      <c r="CB5168" s="22"/>
      <c r="CC5168" s="22"/>
      <c r="CD5168" s="22"/>
      <c r="CE5168" s="22"/>
      <c r="CF5168" s="22"/>
      <c r="CG5168" s="22"/>
      <c r="CH5168" s="22"/>
      <c r="CI5168" s="22"/>
      <c r="CJ5168" s="22"/>
      <c r="CK5168" s="22"/>
      <c r="CL5168" s="22"/>
      <c r="CM5168" s="22"/>
      <c r="CN5168" s="22"/>
      <c r="CO5168" s="22"/>
    </row>
    <row r="5169" spans="1:93" s="2" customFormat="1" x14ac:dyDescent="0.3">
      <c r="A5169" s="73" t="s">
        <v>204</v>
      </c>
      <c r="B5169" s="73" t="s">
        <v>362</v>
      </c>
      <c r="C5169" s="67" t="s">
        <v>100</v>
      </c>
      <c r="D5169" s="67" t="s">
        <v>94</v>
      </c>
      <c r="E5169" s="73"/>
      <c r="F5169" s="73" t="s">
        <v>2</v>
      </c>
      <c r="G5169" s="73" t="s">
        <v>405</v>
      </c>
      <c r="H5169" s="73" t="s">
        <v>405</v>
      </c>
      <c r="I5169" s="73" t="s">
        <v>468</v>
      </c>
      <c r="J5169" s="123" t="str">
        <f t="shared" si="134"/>
        <v>Managed HGV (all diesel) All HGVs km</v>
      </c>
      <c r="K5169" s="120">
        <v>1.277E-2</v>
      </c>
      <c r="L5169" s="48"/>
      <c r="M5169" s="22"/>
      <c r="N5169" s="22"/>
      <c r="O5169" s="22"/>
      <c r="P5169" s="22"/>
      <c r="Q5169" s="22"/>
      <c r="R5169" s="22"/>
      <c r="S5169" s="22"/>
      <c r="T5169" s="22"/>
      <c r="U5169" s="22"/>
      <c r="V5169" s="22"/>
      <c r="W5169" s="22"/>
      <c r="X5169" s="22"/>
      <c r="Y5169" s="22"/>
      <c r="Z5169" s="22"/>
      <c r="AA5169" s="22"/>
      <c r="AB5169" s="22"/>
      <c r="AC5169" s="22"/>
      <c r="AD5169" s="22"/>
      <c r="AE5169" s="22"/>
      <c r="AF5169" s="22"/>
      <c r="AG5169" s="22"/>
      <c r="AH5169" s="22"/>
      <c r="AI5169" s="22"/>
      <c r="AJ5169" s="22"/>
      <c r="AK5169" s="22"/>
      <c r="AL5169" s="22"/>
      <c r="AM5169" s="22"/>
      <c r="AN5169" s="22"/>
      <c r="AO5169" s="22"/>
      <c r="AP5169" s="22"/>
      <c r="AQ5169" s="22"/>
      <c r="AR5169" s="22"/>
      <c r="AS5169" s="22"/>
      <c r="AT5169" s="22"/>
      <c r="AU5169" s="22"/>
      <c r="AV5169" s="22"/>
      <c r="AW5169" s="22"/>
      <c r="AX5169" s="22"/>
      <c r="AY5169" s="22"/>
      <c r="AZ5169" s="22"/>
      <c r="BA5169" s="22"/>
      <c r="BB5169" s="22"/>
      <c r="BC5169" s="22"/>
      <c r="BD5169" s="22"/>
      <c r="BE5169" s="22"/>
      <c r="BF5169" s="22"/>
      <c r="BG5169" s="22"/>
      <c r="BH5169" s="22"/>
      <c r="BI5169" s="22"/>
      <c r="BJ5169" s="22"/>
      <c r="BK5169" s="22"/>
      <c r="BL5169" s="22"/>
      <c r="BM5169" s="22"/>
      <c r="BN5169" s="22"/>
      <c r="BO5169" s="22"/>
      <c r="BP5169" s="22"/>
      <c r="BQ5169" s="22"/>
      <c r="BR5169" s="22"/>
      <c r="BS5169" s="22"/>
      <c r="BT5169" s="22"/>
      <c r="BU5169" s="22"/>
      <c r="BV5169" s="22"/>
      <c r="BW5169" s="22"/>
      <c r="BX5169" s="22"/>
      <c r="BY5169" s="22"/>
      <c r="BZ5169" s="22"/>
      <c r="CA5169" s="22"/>
      <c r="CB5169" s="22"/>
      <c r="CC5169" s="22"/>
      <c r="CD5169" s="22"/>
      <c r="CE5169" s="22"/>
      <c r="CF5169" s="22"/>
      <c r="CG5169" s="22"/>
      <c r="CH5169" s="22"/>
      <c r="CI5169" s="22"/>
      <c r="CJ5169" s="22"/>
      <c r="CK5169" s="22"/>
      <c r="CL5169" s="22"/>
      <c r="CM5169" s="22"/>
      <c r="CN5169" s="22"/>
      <c r="CO5169" s="22"/>
    </row>
    <row r="5170" spans="1:93" s="2" customFormat="1" x14ac:dyDescent="0.3">
      <c r="A5170" s="73" t="s">
        <v>204</v>
      </c>
      <c r="B5170" s="73" t="s">
        <v>362</v>
      </c>
      <c r="C5170" s="67" t="s">
        <v>100</v>
      </c>
      <c r="D5170" s="67" t="s">
        <v>94</v>
      </c>
      <c r="E5170" s="73"/>
      <c r="F5170" s="73" t="s">
        <v>302</v>
      </c>
      <c r="G5170" s="73" t="s">
        <v>405</v>
      </c>
      <c r="H5170" s="73" t="s">
        <v>405</v>
      </c>
      <c r="I5170" s="73" t="s">
        <v>465</v>
      </c>
      <c r="J5170" s="123" t="str">
        <f t="shared" si="134"/>
        <v>Managed HGV (all diesel) All HGVs km</v>
      </c>
      <c r="K5170" s="120">
        <v>0.88024999999999998</v>
      </c>
      <c r="L5170" s="48"/>
      <c r="M5170" s="22"/>
      <c r="N5170" s="22"/>
      <c r="O5170" s="22"/>
      <c r="P5170" s="22"/>
      <c r="Q5170" s="22"/>
      <c r="R5170" s="22"/>
      <c r="S5170" s="22"/>
      <c r="T5170" s="2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c r="AQ5170" s="22"/>
      <c r="AR5170" s="22"/>
      <c r="AS5170" s="22"/>
      <c r="AT5170" s="22"/>
      <c r="AU5170" s="22"/>
      <c r="AV5170" s="22"/>
      <c r="AW5170" s="22"/>
      <c r="AX5170" s="22"/>
      <c r="AY5170" s="22"/>
      <c r="AZ5170" s="22"/>
      <c r="BA5170" s="22"/>
      <c r="BB5170" s="22"/>
      <c r="BC5170" s="22"/>
      <c r="BD5170" s="22"/>
      <c r="BE5170" s="22"/>
      <c r="BF5170" s="22"/>
      <c r="BG5170" s="22"/>
      <c r="BH5170" s="22"/>
      <c r="BI5170" s="22"/>
      <c r="BJ5170" s="22"/>
      <c r="BK5170" s="22"/>
      <c r="BL5170" s="22"/>
      <c r="BM5170" s="22"/>
      <c r="BN5170" s="22"/>
      <c r="BO5170" s="22"/>
      <c r="BP5170" s="22"/>
      <c r="BQ5170" s="22"/>
      <c r="BR5170" s="22"/>
      <c r="BS5170" s="22"/>
      <c r="BT5170" s="22"/>
      <c r="BU5170" s="22"/>
      <c r="BV5170" s="22"/>
      <c r="BW5170" s="22"/>
      <c r="BX5170" s="22"/>
      <c r="BY5170" s="22"/>
      <c r="BZ5170" s="22"/>
      <c r="CA5170" s="22"/>
      <c r="CB5170" s="22"/>
      <c r="CC5170" s="22"/>
      <c r="CD5170" s="22"/>
      <c r="CE5170" s="22"/>
      <c r="CF5170" s="22"/>
      <c r="CG5170" s="22"/>
      <c r="CH5170" s="22"/>
      <c r="CI5170" s="22"/>
      <c r="CJ5170" s="22"/>
      <c r="CK5170" s="22"/>
      <c r="CL5170" s="22"/>
      <c r="CM5170" s="22"/>
      <c r="CN5170" s="22"/>
      <c r="CO5170" s="22"/>
    </row>
    <row r="5171" spans="1:93" s="2" customFormat="1" x14ac:dyDescent="0.3">
      <c r="A5171" s="73" t="s">
        <v>204</v>
      </c>
      <c r="B5171" s="73" t="s">
        <v>362</v>
      </c>
      <c r="C5171" s="67" t="s">
        <v>100</v>
      </c>
      <c r="D5171" s="67" t="s">
        <v>94</v>
      </c>
      <c r="E5171" s="73"/>
      <c r="F5171" s="73" t="s">
        <v>302</v>
      </c>
      <c r="G5171" s="73" t="s">
        <v>405</v>
      </c>
      <c r="H5171" s="73" t="s">
        <v>405</v>
      </c>
      <c r="I5171" s="73" t="s">
        <v>466</v>
      </c>
      <c r="J5171" s="123" t="str">
        <f t="shared" si="134"/>
        <v>Managed HGV (all diesel) All HGVs km</v>
      </c>
      <c r="K5171" s="120">
        <v>1.7000000000000001E-4</v>
      </c>
      <c r="L5171" s="48"/>
      <c r="M5171" s="22"/>
      <c r="N5171" s="22"/>
      <c r="O5171" s="22"/>
      <c r="P5171" s="22"/>
      <c r="Q5171" s="22"/>
      <c r="R5171" s="22"/>
      <c r="S5171" s="22"/>
      <c r="T5171" s="22"/>
      <c r="U5171" s="22"/>
      <c r="V5171" s="22"/>
      <c r="W5171" s="22"/>
      <c r="X5171" s="22"/>
      <c r="Y5171" s="22"/>
      <c r="Z5171" s="22"/>
      <c r="AA5171" s="22"/>
      <c r="AB5171" s="22"/>
      <c r="AC5171" s="22"/>
      <c r="AD5171" s="22"/>
      <c r="AE5171" s="22"/>
      <c r="AF5171" s="22"/>
      <c r="AG5171" s="22"/>
      <c r="AH5171" s="22"/>
      <c r="AI5171" s="22"/>
      <c r="AJ5171" s="22"/>
      <c r="AK5171" s="22"/>
      <c r="AL5171" s="22"/>
      <c r="AM5171" s="22"/>
      <c r="AN5171" s="22"/>
      <c r="AO5171" s="22"/>
      <c r="AP5171" s="22"/>
      <c r="AQ5171" s="22"/>
      <c r="AR5171" s="22"/>
      <c r="AS5171" s="22"/>
      <c r="AT5171" s="22"/>
      <c r="AU5171" s="22"/>
      <c r="AV5171" s="22"/>
      <c r="AW5171" s="22"/>
      <c r="AX5171" s="22"/>
      <c r="AY5171" s="22"/>
      <c r="AZ5171" s="22"/>
      <c r="BA5171" s="22"/>
      <c r="BB5171" s="22"/>
      <c r="BC5171" s="22"/>
      <c r="BD5171" s="22"/>
      <c r="BE5171" s="22"/>
      <c r="BF5171" s="22"/>
      <c r="BG5171" s="22"/>
      <c r="BH5171" s="22"/>
      <c r="BI5171" s="22"/>
      <c r="BJ5171" s="22"/>
      <c r="BK5171" s="22"/>
      <c r="BL5171" s="22"/>
      <c r="BM5171" s="22"/>
      <c r="BN5171" s="22"/>
      <c r="BO5171" s="22"/>
      <c r="BP5171" s="22"/>
      <c r="BQ5171" s="22"/>
      <c r="BR5171" s="22"/>
      <c r="BS5171" s="22"/>
      <c r="BT5171" s="22"/>
      <c r="BU5171" s="22"/>
      <c r="BV5171" s="22"/>
      <c r="BW5171" s="22"/>
      <c r="BX5171" s="22"/>
      <c r="BY5171" s="22"/>
      <c r="BZ5171" s="22"/>
      <c r="CA5171" s="22"/>
      <c r="CB5171" s="22"/>
      <c r="CC5171" s="22"/>
      <c r="CD5171" s="22"/>
      <c r="CE5171" s="22"/>
      <c r="CF5171" s="22"/>
      <c r="CG5171" s="22"/>
      <c r="CH5171" s="22"/>
      <c r="CI5171" s="22"/>
      <c r="CJ5171" s="22"/>
      <c r="CK5171" s="22"/>
      <c r="CL5171" s="22"/>
      <c r="CM5171" s="22"/>
      <c r="CN5171" s="22"/>
      <c r="CO5171" s="22"/>
    </row>
    <row r="5172" spans="1:93" s="2" customFormat="1" x14ac:dyDescent="0.3">
      <c r="A5172" s="73" t="s">
        <v>204</v>
      </c>
      <c r="B5172" s="73" t="s">
        <v>362</v>
      </c>
      <c r="C5172" s="67" t="s">
        <v>100</v>
      </c>
      <c r="D5172" s="67" t="s">
        <v>94</v>
      </c>
      <c r="E5172" s="73"/>
      <c r="F5172" s="73" t="s">
        <v>302</v>
      </c>
      <c r="G5172" s="73" t="s">
        <v>405</v>
      </c>
      <c r="H5172" s="73" t="s">
        <v>405</v>
      </c>
      <c r="I5172" s="73" t="s">
        <v>467</v>
      </c>
      <c r="J5172" s="123" t="str">
        <f t="shared" si="134"/>
        <v>Managed HGV (all diesel) All HGVs km</v>
      </c>
      <c r="K5172" s="120">
        <v>0.86731000000000003</v>
      </c>
      <c r="L5172" s="48"/>
      <c r="M5172" s="22"/>
      <c r="N5172" s="22"/>
      <c r="O5172" s="22"/>
      <c r="P5172" s="22"/>
      <c r="Q5172" s="22"/>
      <c r="R5172" s="22"/>
      <c r="S5172" s="22"/>
      <c r="T5172" s="2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c r="AQ5172" s="22"/>
      <c r="AR5172" s="22"/>
      <c r="AS5172" s="22"/>
      <c r="AT5172" s="22"/>
      <c r="AU5172" s="22"/>
      <c r="AV5172" s="22"/>
      <c r="AW5172" s="22"/>
      <c r="AX5172" s="22"/>
      <c r="AY5172" s="22"/>
      <c r="AZ5172" s="22"/>
      <c r="BA5172" s="22"/>
      <c r="BB5172" s="22"/>
      <c r="BC5172" s="22"/>
      <c r="BD5172" s="22"/>
      <c r="BE5172" s="22"/>
      <c r="BF5172" s="22"/>
      <c r="BG5172" s="22"/>
      <c r="BH5172" s="22"/>
      <c r="BI5172" s="22"/>
      <c r="BJ5172" s="22"/>
      <c r="BK5172" s="22"/>
      <c r="BL5172" s="22"/>
      <c r="BM5172" s="22"/>
      <c r="BN5172" s="22"/>
      <c r="BO5172" s="22"/>
      <c r="BP5172" s="22"/>
      <c r="BQ5172" s="22"/>
      <c r="BR5172" s="22"/>
      <c r="BS5172" s="22"/>
      <c r="BT5172" s="22"/>
      <c r="BU5172" s="22"/>
      <c r="BV5172" s="22"/>
      <c r="BW5172" s="22"/>
      <c r="BX5172" s="22"/>
      <c r="BY5172" s="22"/>
      <c r="BZ5172" s="22"/>
      <c r="CA5172" s="22"/>
      <c r="CB5172" s="22"/>
      <c r="CC5172" s="22"/>
      <c r="CD5172" s="22"/>
      <c r="CE5172" s="22"/>
      <c r="CF5172" s="22"/>
      <c r="CG5172" s="22"/>
      <c r="CH5172" s="22"/>
      <c r="CI5172" s="22"/>
      <c r="CJ5172" s="22"/>
      <c r="CK5172" s="22"/>
      <c r="CL5172" s="22"/>
      <c r="CM5172" s="22"/>
      <c r="CN5172" s="22"/>
      <c r="CO5172" s="22"/>
    </row>
    <row r="5173" spans="1:93" s="2" customFormat="1" ht="15" thickBot="1" x14ac:dyDescent="0.35">
      <c r="A5173" s="84" t="s">
        <v>204</v>
      </c>
      <c r="B5173" s="84" t="s">
        <v>362</v>
      </c>
      <c r="C5173" s="81" t="s">
        <v>100</v>
      </c>
      <c r="D5173" s="81" t="s">
        <v>94</v>
      </c>
      <c r="E5173" s="84"/>
      <c r="F5173" s="84" t="s">
        <v>302</v>
      </c>
      <c r="G5173" s="84" t="s">
        <v>405</v>
      </c>
      <c r="H5173" s="84" t="s">
        <v>405</v>
      </c>
      <c r="I5173" s="84" t="s">
        <v>468</v>
      </c>
      <c r="J5173" s="125" t="str">
        <f t="shared" si="134"/>
        <v>Managed HGV (all diesel) All HGVs km</v>
      </c>
      <c r="K5173" s="128">
        <v>1.277E-2</v>
      </c>
      <c r="L5173" s="48"/>
      <c r="M5173" s="22"/>
      <c r="N5173" s="22"/>
      <c r="O5173" s="22"/>
      <c r="P5173" s="22"/>
      <c r="Q5173" s="22"/>
      <c r="R5173" s="22"/>
      <c r="S5173" s="22"/>
      <c r="T5173" s="22"/>
      <c r="U5173" s="22"/>
      <c r="V5173" s="22"/>
      <c r="W5173" s="22"/>
      <c r="X5173" s="22"/>
      <c r="Y5173" s="22"/>
      <c r="Z5173" s="22"/>
      <c r="AA5173" s="22"/>
      <c r="AB5173" s="22"/>
      <c r="AC5173" s="22"/>
      <c r="AD5173" s="22"/>
      <c r="AE5173" s="22"/>
      <c r="AF5173" s="22"/>
      <c r="AG5173" s="22"/>
      <c r="AH5173" s="22"/>
      <c r="AI5173" s="22"/>
      <c r="AJ5173" s="22"/>
      <c r="AK5173" s="22"/>
      <c r="AL5173" s="22"/>
      <c r="AM5173" s="22"/>
      <c r="AN5173" s="22"/>
      <c r="AO5173" s="22"/>
      <c r="AP5173" s="22"/>
      <c r="AQ5173" s="22"/>
      <c r="AR5173" s="22"/>
      <c r="AS5173" s="22"/>
      <c r="AT5173" s="22"/>
      <c r="AU5173" s="22"/>
      <c r="AV5173" s="22"/>
      <c r="AW5173" s="22"/>
      <c r="AX5173" s="22"/>
      <c r="AY5173" s="22"/>
      <c r="AZ5173" s="22"/>
      <c r="BA5173" s="22"/>
      <c r="BB5173" s="22"/>
      <c r="BC5173" s="22"/>
      <c r="BD5173" s="22"/>
      <c r="BE5173" s="22"/>
      <c r="BF5173" s="22"/>
      <c r="BG5173" s="22"/>
      <c r="BH5173" s="22"/>
      <c r="BI5173" s="22"/>
      <c r="BJ5173" s="22"/>
      <c r="BK5173" s="22"/>
      <c r="BL5173" s="22"/>
      <c r="BM5173" s="22"/>
      <c r="BN5173" s="22"/>
      <c r="BO5173" s="22"/>
      <c r="BP5173" s="22"/>
      <c r="BQ5173" s="22"/>
      <c r="BR5173" s="22"/>
      <c r="BS5173" s="22"/>
      <c r="BT5173" s="22"/>
      <c r="BU5173" s="22"/>
      <c r="BV5173" s="22"/>
      <c r="BW5173" s="22"/>
      <c r="BX5173" s="22"/>
      <c r="BY5173" s="22"/>
      <c r="BZ5173" s="22"/>
      <c r="CA5173" s="22"/>
      <c r="CB5173" s="22"/>
      <c r="CC5173" s="22"/>
      <c r="CD5173" s="22"/>
      <c r="CE5173" s="22"/>
      <c r="CF5173" s="22"/>
      <c r="CG5173" s="22"/>
      <c r="CH5173" s="22"/>
      <c r="CI5173" s="22"/>
      <c r="CJ5173" s="22"/>
      <c r="CK5173" s="22"/>
      <c r="CL5173" s="22"/>
      <c r="CM5173" s="22"/>
      <c r="CN5173" s="22"/>
      <c r="CO5173" s="22"/>
    </row>
    <row r="5174" spans="1:93" s="2" customFormat="1" x14ac:dyDescent="0.3">
      <c r="A5174" s="86" t="s">
        <v>204</v>
      </c>
      <c r="B5174" s="86" t="s">
        <v>362</v>
      </c>
      <c r="C5174" s="68" t="s">
        <v>295</v>
      </c>
      <c r="D5174" s="68" t="s">
        <v>134</v>
      </c>
      <c r="E5174" s="86"/>
      <c r="F5174" s="86" t="s">
        <v>48</v>
      </c>
      <c r="G5174" s="86" t="s">
        <v>405</v>
      </c>
      <c r="H5174" s="86" t="s">
        <v>405</v>
      </c>
      <c r="I5174" s="86" t="s">
        <v>465</v>
      </c>
      <c r="J5174" s="123" t="str">
        <f>CONCATENATE(C5174," ",D5174," ",H5174)</f>
        <v>Managed HGV refrigerated (all diesel) Rigid (&gt;3.5 - 7.5 tonnes) km</v>
      </c>
      <c r="K5174" s="119">
        <v>0.54193000000000002</v>
      </c>
      <c r="L5174" s="48"/>
      <c r="M5174" s="22"/>
      <c r="N5174" s="22"/>
      <c r="O5174" s="22"/>
      <c r="P5174" s="22"/>
      <c r="Q5174" s="22"/>
      <c r="R5174" s="22"/>
      <c r="S5174" s="22"/>
      <c r="T5174" s="2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c r="AQ5174" s="22"/>
      <c r="AR5174" s="22"/>
      <c r="AS5174" s="22"/>
      <c r="AT5174" s="22"/>
      <c r="AU5174" s="22"/>
      <c r="AV5174" s="22"/>
      <c r="AW5174" s="22"/>
      <c r="AX5174" s="22"/>
      <c r="AY5174" s="22"/>
      <c r="AZ5174" s="22"/>
      <c r="BA5174" s="22"/>
      <c r="BB5174" s="22"/>
      <c r="BC5174" s="22"/>
      <c r="BD5174" s="22"/>
      <c r="BE5174" s="22"/>
      <c r="BF5174" s="22"/>
      <c r="BG5174" s="22"/>
      <c r="BH5174" s="22"/>
      <c r="BI5174" s="22"/>
      <c r="BJ5174" s="22"/>
      <c r="BK5174" s="22"/>
      <c r="BL5174" s="22"/>
      <c r="BM5174" s="22"/>
      <c r="BN5174" s="22"/>
      <c r="BO5174" s="22"/>
      <c r="BP5174" s="22"/>
      <c r="BQ5174" s="22"/>
      <c r="BR5174" s="22"/>
      <c r="BS5174" s="22"/>
      <c r="BT5174" s="22"/>
      <c r="BU5174" s="22"/>
      <c r="BV5174" s="22"/>
      <c r="BW5174" s="22"/>
      <c r="BX5174" s="22"/>
      <c r="BY5174" s="22"/>
      <c r="BZ5174" s="22"/>
      <c r="CA5174" s="22"/>
      <c r="CB5174" s="22"/>
      <c r="CC5174" s="22"/>
      <c r="CD5174" s="22"/>
      <c r="CE5174" s="22"/>
      <c r="CF5174" s="22"/>
      <c r="CG5174" s="22"/>
      <c r="CH5174" s="22"/>
      <c r="CI5174" s="22"/>
      <c r="CJ5174" s="22"/>
      <c r="CK5174" s="22"/>
      <c r="CL5174" s="22"/>
      <c r="CM5174" s="22"/>
      <c r="CN5174" s="22"/>
      <c r="CO5174" s="22"/>
    </row>
    <row r="5175" spans="1:93" s="2" customFormat="1" x14ac:dyDescent="0.3">
      <c r="A5175" s="73" t="s">
        <v>204</v>
      </c>
      <c r="B5175" s="73" t="s">
        <v>362</v>
      </c>
      <c r="C5175" s="67" t="s">
        <v>295</v>
      </c>
      <c r="D5175" s="67" t="s">
        <v>134</v>
      </c>
      <c r="E5175" s="73"/>
      <c r="F5175" s="73" t="s">
        <v>48</v>
      </c>
      <c r="G5175" s="73" t="s">
        <v>405</v>
      </c>
      <c r="H5175" s="73" t="s">
        <v>405</v>
      </c>
      <c r="I5175" s="73" t="s">
        <v>466</v>
      </c>
      <c r="J5175" s="123" t="str">
        <f>CONCATENATE(C5175," ",D5175," ",H5175)</f>
        <v>Managed HGV refrigerated (all diesel) Rigid (&gt;3.5 - 7.5 tonnes) km</v>
      </c>
      <c r="K5175" s="120">
        <v>1.2E-4</v>
      </c>
      <c r="L5175" s="48"/>
      <c r="M5175" s="22"/>
      <c r="N5175" s="22"/>
      <c r="O5175" s="22"/>
      <c r="P5175" s="22"/>
      <c r="Q5175" s="22"/>
      <c r="R5175" s="22"/>
      <c r="S5175" s="22"/>
      <c r="T5175" s="22"/>
      <c r="U5175" s="22"/>
      <c r="V5175" s="22"/>
      <c r="W5175" s="22"/>
      <c r="X5175" s="22"/>
      <c r="Y5175" s="22"/>
      <c r="Z5175" s="22"/>
      <c r="AA5175" s="22"/>
      <c r="AB5175" s="22"/>
      <c r="AC5175" s="22"/>
      <c r="AD5175" s="22"/>
      <c r="AE5175" s="22"/>
      <c r="AF5175" s="22"/>
      <c r="AG5175" s="22"/>
      <c r="AH5175" s="22"/>
      <c r="AI5175" s="22"/>
      <c r="AJ5175" s="22"/>
      <c r="AK5175" s="22"/>
      <c r="AL5175" s="22"/>
      <c r="AM5175" s="22"/>
      <c r="AN5175" s="22"/>
      <c r="AO5175" s="22"/>
      <c r="AP5175" s="22"/>
      <c r="AQ5175" s="22"/>
      <c r="AR5175" s="22"/>
      <c r="AS5175" s="22"/>
      <c r="AT5175" s="22"/>
      <c r="AU5175" s="22"/>
      <c r="AV5175" s="22"/>
      <c r="AW5175" s="22"/>
      <c r="AX5175" s="22"/>
      <c r="AY5175" s="22"/>
      <c r="AZ5175" s="22"/>
      <c r="BA5175" s="22"/>
      <c r="BB5175" s="22"/>
      <c r="BC5175" s="22"/>
      <c r="BD5175" s="22"/>
      <c r="BE5175" s="22"/>
      <c r="BF5175" s="22"/>
      <c r="BG5175" s="22"/>
      <c r="BH5175" s="22"/>
      <c r="BI5175" s="22"/>
      <c r="BJ5175" s="22"/>
      <c r="BK5175" s="22"/>
      <c r="BL5175" s="22"/>
      <c r="BM5175" s="22"/>
      <c r="BN5175" s="22"/>
      <c r="BO5175" s="22"/>
      <c r="BP5175" s="22"/>
      <c r="BQ5175" s="22"/>
      <c r="BR5175" s="22"/>
      <c r="BS5175" s="22"/>
      <c r="BT5175" s="22"/>
      <c r="BU5175" s="22"/>
      <c r="BV5175" s="22"/>
      <c r="BW5175" s="22"/>
      <c r="BX5175" s="22"/>
      <c r="BY5175" s="22"/>
      <c r="BZ5175" s="22"/>
      <c r="CA5175" s="22"/>
      <c r="CB5175" s="22"/>
      <c r="CC5175" s="22"/>
      <c r="CD5175" s="22"/>
      <c r="CE5175" s="22"/>
      <c r="CF5175" s="22"/>
      <c r="CG5175" s="22"/>
      <c r="CH5175" s="22"/>
      <c r="CI5175" s="22"/>
      <c r="CJ5175" s="22"/>
      <c r="CK5175" s="22"/>
      <c r="CL5175" s="22"/>
      <c r="CM5175" s="22"/>
      <c r="CN5175" s="22"/>
      <c r="CO5175" s="22"/>
    </row>
    <row r="5176" spans="1:93" s="2" customFormat="1" x14ac:dyDescent="0.3">
      <c r="A5176" s="73" t="s">
        <v>204</v>
      </c>
      <c r="B5176" s="73" t="s">
        <v>362</v>
      </c>
      <c r="C5176" s="67" t="s">
        <v>295</v>
      </c>
      <c r="D5176" s="67" t="s">
        <v>134</v>
      </c>
      <c r="E5176" s="73"/>
      <c r="F5176" s="73" t="s">
        <v>48</v>
      </c>
      <c r="G5176" s="73" t="s">
        <v>405</v>
      </c>
      <c r="H5176" s="73" t="s">
        <v>405</v>
      </c>
      <c r="I5176" s="73" t="s">
        <v>467</v>
      </c>
      <c r="J5176" s="123" t="str">
        <f t="shared" ref="J5176:J5239" si="135">CONCATENATE(C5176," ",D5176," ",H5176)</f>
        <v>Managed HGV refrigerated (all diesel) Rigid (&gt;3.5 - 7.5 tonnes) km</v>
      </c>
      <c r="K5176" s="120">
        <v>0.53627999999999998</v>
      </c>
      <c r="L5176" s="48"/>
      <c r="M5176" s="22"/>
      <c r="N5176" s="22"/>
      <c r="O5176" s="22"/>
      <c r="P5176" s="22"/>
      <c r="Q5176" s="22"/>
      <c r="R5176" s="22"/>
      <c r="S5176" s="22"/>
      <c r="T5176" s="2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c r="AQ5176" s="22"/>
      <c r="AR5176" s="22"/>
      <c r="AS5176" s="22"/>
      <c r="AT5176" s="22"/>
      <c r="AU5176" s="22"/>
      <c r="AV5176" s="22"/>
      <c r="AW5176" s="22"/>
      <c r="AX5176" s="22"/>
      <c r="AY5176" s="22"/>
      <c r="AZ5176" s="22"/>
      <c r="BA5176" s="22"/>
      <c r="BB5176" s="22"/>
      <c r="BC5176" s="22"/>
      <c r="BD5176" s="22"/>
      <c r="BE5176" s="22"/>
      <c r="BF5176" s="22"/>
      <c r="BG5176" s="22"/>
      <c r="BH5176" s="22"/>
      <c r="BI5176" s="22"/>
      <c r="BJ5176" s="22"/>
      <c r="BK5176" s="22"/>
      <c r="BL5176" s="22"/>
      <c r="BM5176" s="22"/>
      <c r="BN5176" s="22"/>
      <c r="BO5176" s="22"/>
      <c r="BP5176" s="22"/>
      <c r="BQ5176" s="22"/>
      <c r="BR5176" s="22"/>
      <c r="BS5176" s="22"/>
      <c r="BT5176" s="22"/>
      <c r="BU5176" s="22"/>
      <c r="BV5176" s="22"/>
      <c r="BW5176" s="22"/>
      <c r="BX5176" s="22"/>
      <c r="BY5176" s="22"/>
      <c r="BZ5176" s="22"/>
      <c r="CA5176" s="22"/>
      <c r="CB5176" s="22"/>
      <c r="CC5176" s="22"/>
      <c r="CD5176" s="22"/>
      <c r="CE5176" s="22"/>
      <c r="CF5176" s="22"/>
      <c r="CG5176" s="22"/>
      <c r="CH5176" s="22"/>
      <c r="CI5176" s="22"/>
      <c r="CJ5176" s="22"/>
      <c r="CK5176" s="22"/>
      <c r="CL5176" s="22"/>
      <c r="CM5176" s="22"/>
      <c r="CN5176" s="22"/>
      <c r="CO5176" s="22"/>
    </row>
    <row r="5177" spans="1:93" s="2" customFormat="1" x14ac:dyDescent="0.3">
      <c r="A5177" s="73" t="s">
        <v>204</v>
      </c>
      <c r="B5177" s="73" t="s">
        <v>362</v>
      </c>
      <c r="C5177" s="67" t="s">
        <v>295</v>
      </c>
      <c r="D5177" s="67" t="s">
        <v>134</v>
      </c>
      <c r="E5177" s="73"/>
      <c r="F5177" s="73" t="s">
        <v>48</v>
      </c>
      <c r="G5177" s="73" t="s">
        <v>405</v>
      </c>
      <c r="H5177" s="73" t="s">
        <v>405</v>
      </c>
      <c r="I5177" s="73" t="s">
        <v>468</v>
      </c>
      <c r="J5177" s="123" t="str">
        <f t="shared" si="135"/>
        <v>Managed HGV refrigerated (all diesel) Rigid (&gt;3.5 - 7.5 tonnes) km</v>
      </c>
      <c r="K5177" s="120">
        <v>5.5199999999999997E-3</v>
      </c>
      <c r="L5177" s="48"/>
      <c r="M5177" s="22"/>
      <c r="N5177" s="22"/>
      <c r="O5177" s="22"/>
      <c r="P5177" s="22"/>
      <c r="Q5177" s="22"/>
      <c r="R5177" s="22"/>
      <c r="S5177" s="22"/>
      <c r="T5177" s="22"/>
      <c r="U5177" s="22"/>
      <c r="V5177" s="22"/>
      <c r="W5177" s="22"/>
      <c r="X5177" s="22"/>
      <c r="Y5177" s="22"/>
      <c r="Z5177" s="22"/>
      <c r="AA5177" s="22"/>
      <c r="AB5177" s="22"/>
      <c r="AC5177" s="22"/>
      <c r="AD5177" s="22"/>
      <c r="AE5177" s="22"/>
      <c r="AF5177" s="22"/>
      <c r="AG5177" s="22"/>
      <c r="AH5177" s="22"/>
      <c r="AI5177" s="22"/>
      <c r="AJ5177" s="22"/>
      <c r="AK5177" s="22"/>
      <c r="AL5177" s="22"/>
      <c r="AM5177" s="22"/>
      <c r="AN5177" s="22"/>
      <c r="AO5177" s="22"/>
      <c r="AP5177" s="22"/>
      <c r="AQ5177" s="22"/>
      <c r="AR5177" s="22"/>
      <c r="AS5177" s="22"/>
      <c r="AT5177" s="22"/>
      <c r="AU5177" s="22"/>
      <c r="AV5177" s="22"/>
      <c r="AW5177" s="22"/>
      <c r="AX5177" s="22"/>
      <c r="AY5177" s="22"/>
      <c r="AZ5177" s="22"/>
      <c r="BA5177" s="22"/>
      <c r="BB5177" s="22"/>
      <c r="BC5177" s="22"/>
      <c r="BD5177" s="22"/>
      <c r="BE5177" s="22"/>
      <c r="BF5177" s="22"/>
      <c r="BG5177" s="22"/>
      <c r="BH5177" s="22"/>
      <c r="BI5177" s="22"/>
      <c r="BJ5177" s="22"/>
      <c r="BK5177" s="22"/>
      <c r="BL5177" s="22"/>
      <c r="BM5177" s="22"/>
      <c r="BN5177" s="22"/>
      <c r="BO5177" s="22"/>
      <c r="BP5177" s="22"/>
      <c r="BQ5177" s="22"/>
      <c r="BR5177" s="22"/>
      <c r="BS5177" s="22"/>
      <c r="BT5177" s="22"/>
      <c r="BU5177" s="22"/>
      <c r="BV5177" s="22"/>
      <c r="BW5177" s="22"/>
      <c r="BX5177" s="22"/>
      <c r="BY5177" s="22"/>
      <c r="BZ5177" s="22"/>
      <c r="CA5177" s="22"/>
      <c r="CB5177" s="22"/>
      <c r="CC5177" s="22"/>
      <c r="CD5177" s="22"/>
      <c r="CE5177" s="22"/>
      <c r="CF5177" s="22"/>
      <c r="CG5177" s="22"/>
      <c r="CH5177" s="22"/>
      <c r="CI5177" s="22"/>
      <c r="CJ5177" s="22"/>
      <c r="CK5177" s="22"/>
      <c r="CL5177" s="22"/>
      <c r="CM5177" s="22"/>
      <c r="CN5177" s="22"/>
      <c r="CO5177" s="22"/>
    </row>
    <row r="5178" spans="1:93" s="2" customFormat="1" x14ac:dyDescent="0.3">
      <c r="A5178" s="73" t="s">
        <v>204</v>
      </c>
      <c r="B5178" s="73" t="s">
        <v>362</v>
      </c>
      <c r="C5178" s="67" t="s">
        <v>295</v>
      </c>
      <c r="D5178" s="67" t="s">
        <v>134</v>
      </c>
      <c r="E5178" s="73"/>
      <c r="F5178" s="73" t="s">
        <v>98</v>
      </c>
      <c r="G5178" s="73" t="s">
        <v>405</v>
      </c>
      <c r="H5178" s="73" t="s">
        <v>405</v>
      </c>
      <c r="I5178" s="73" t="s">
        <v>465</v>
      </c>
      <c r="J5178" s="123" t="str">
        <f t="shared" si="135"/>
        <v>Managed HGV refrigerated (all diesel) Rigid (&gt;3.5 - 7.5 tonnes) km</v>
      </c>
      <c r="K5178" s="120">
        <v>0.58855999999999997</v>
      </c>
      <c r="L5178" s="48"/>
      <c r="M5178" s="22"/>
      <c r="N5178" s="22"/>
      <c r="O5178" s="22"/>
      <c r="P5178" s="22"/>
      <c r="Q5178" s="22"/>
      <c r="R5178" s="22"/>
      <c r="S5178" s="22"/>
      <c r="T5178" s="2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c r="AQ5178" s="22"/>
      <c r="AR5178" s="22"/>
      <c r="AS5178" s="22"/>
      <c r="AT5178" s="22"/>
      <c r="AU5178" s="22"/>
      <c r="AV5178" s="22"/>
      <c r="AW5178" s="22"/>
      <c r="AX5178" s="22"/>
      <c r="AY5178" s="22"/>
      <c r="AZ5178" s="22"/>
      <c r="BA5178" s="22"/>
      <c r="BB5178" s="22"/>
      <c r="BC5178" s="22"/>
      <c r="BD5178" s="22"/>
      <c r="BE5178" s="22"/>
      <c r="BF5178" s="22"/>
      <c r="BG5178" s="22"/>
      <c r="BH5178" s="22"/>
      <c r="BI5178" s="22"/>
      <c r="BJ5178" s="22"/>
      <c r="BK5178" s="22"/>
      <c r="BL5178" s="22"/>
      <c r="BM5178" s="22"/>
      <c r="BN5178" s="22"/>
      <c r="BO5178" s="22"/>
      <c r="BP5178" s="22"/>
      <c r="BQ5178" s="22"/>
      <c r="BR5178" s="22"/>
      <c r="BS5178" s="22"/>
      <c r="BT5178" s="22"/>
      <c r="BU5178" s="22"/>
      <c r="BV5178" s="22"/>
      <c r="BW5178" s="22"/>
      <c r="BX5178" s="22"/>
      <c r="BY5178" s="22"/>
      <c r="BZ5178" s="22"/>
      <c r="CA5178" s="22"/>
      <c r="CB5178" s="22"/>
      <c r="CC5178" s="22"/>
      <c r="CD5178" s="22"/>
      <c r="CE5178" s="22"/>
      <c r="CF5178" s="22"/>
      <c r="CG5178" s="22"/>
      <c r="CH5178" s="22"/>
      <c r="CI5178" s="22"/>
      <c r="CJ5178" s="22"/>
      <c r="CK5178" s="22"/>
      <c r="CL5178" s="22"/>
      <c r="CM5178" s="22"/>
      <c r="CN5178" s="22"/>
      <c r="CO5178" s="22"/>
    </row>
    <row r="5179" spans="1:93" s="2" customFormat="1" x14ac:dyDescent="0.3">
      <c r="A5179" s="73" t="s">
        <v>204</v>
      </c>
      <c r="B5179" s="73" t="s">
        <v>362</v>
      </c>
      <c r="C5179" s="67" t="s">
        <v>295</v>
      </c>
      <c r="D5179" s="67" t="s">
        <v>134</v>
      </c>
      <c r="E5179" s="73"/>
      <c r="F5179" s="73" t="s">
        <v>98</v>
      </c>
      <c r="G5179" s="73" t="s">
        <v>405</v>
      </c>
      <c r="H5179" s="73" t="s">
        <v>405</v>
      </c>
      <c r="I5179" s="73" t="s">
        <v>466</v>
      </c>
      <c r="J5179" s="123" t="str">
        <f t="shared" si="135"/>
        <v>Managed HGV refrigerated (all diesel) Rigid (&gt;3.5 - 7.5 tonnes) km</v>
      </c>
      <c r="K5179" s="120">
        <v>1.2E-4</v>
      </c>
      <c r="L5179" s="48"/>
      <c r="M5179" s="22"/>
      <c r="N5179" s="22"/>
      <c r="O5179" s="22"/>
      <c r="P5179" s="22"/>
      <c r="Q5179" s="22"/>
      <c r="R5179" s="22"/>
      <c r="S5179" s="22"/>
      <c r="T5179" s="22"/>
      <c r="U5179" s="22"/>
      <c r="V5179" s="22"/>
      <c r="W5179" s="22"/>
      <c r="X5179" s="22"/>
      <c r="Y5179" s="22"/>
      <c r="Z5179" s="22"/>
      <c r="AA5179" s="22"/>
      <c r="AB5179" s="22"/>
      <c r="AC5179" s="22"/>
      <c r="AD5179" s="22"/>
      <c r="AE5179" s="22"/>
      <c r="AF5179" s="22"/>
      <c r="AG5179" s="22"/>
      <c r="AH5179" s="22"/>
      <c r="AI5179" s="22"/>
      <c r="AJ5179" s="22"/>
      <c r="AK5179" s="22"/>
      <c r="AL5179" s="22"/>
      <c r="AM5179" s="22"/>
      <c r="AN5179" s="22"/>
      <c r="AO5179" s="22"/>
      <c r="AP5179" s="22"/>
      <c r="AQ5179" s="22"/>
      <c r="AR5179" s="22"/>
      <c r="AS5179" s="22"/>
      <c r="AT5179" s="22"/>
      <c r="AU5179" s="22"/>
      <c r="AV5179" s="22"/>
      <c r="AW5179" s="22"/>
      <c r="AX5179" s="22"/>
      <c r="AY5179" s="22"/>
      <c r="AZ5179" s="22"/>
      <c r="BA5179" s="22"/>
      <c r="BB5179" s="22"/>
      <c r="BC5179" s="22"/>
      <c r="BD5179" s="22"/>
      <c r="BE5179" s="22"/>
      <c r="BF5179" s="22"/>
      <c r="BG5179" s="22"/>
      <c r="BH5179" s="22"/>
      <c r="BI5179" s="22"/>
      <c r="BJ5179" s="22"/>
      <c r="BK5179" s="22"/>
      <c r="BL5179" s="22"/>
      <c r="BM5179" s="22"/>
      <c r="BN5179" s="22"/>
      <c r="BO5179" s="22"/>
      <c r="BP5179" s="22"/>
      <c r="BQ5179" s="22"/>
      <c r="BR5179" s="22"/>
      <c r="BS5179" s="22"/>
      <c r="BT5179" s="22"/>
      <c r="BU5179" s="22"/>
      <c r="BV5179" s="22"/>
      <c r="BW5179" s="22"/>
      <c r="BX5179" s="22"/>
      <c r="BY5179" s="22"/>
      <c r="BZ5179" s="22"/>
      <c r="CA5179" s="22"/>
      <c r="CB5179" s="22"/>
      <c r="CC5179" s="22"/>
      <c r="CD5179" s="22"/>
      <c r="CE5179" s="22"/>
      <c r="CF5179" s="22"/>
      <c r="CG5179" s="22"/>
      <c r="CH5179" s="22"/>
      <c r="CI5179" s="22"/>
      <c r="CJ5179" s="22"/>
      <c r="CK5179" s="22"/>
      <c r="CL5179" s="22"/>
      <c r="CM5179" s="22"/>
      <c r="CN5179" s="22"/>
      <c r="CO5179" s="22"/>
    </row>
    <row r="5180" spans="1:93" s="2" customFormat="1" x14ac:dyDescent="0.3">
      <c r="A5180" s="73" t="s">
        <v>204</v>
      </c>
      <c r="B5180" s="73" t="s">
        <v>362</v>
      </c>
      <c r="C5180" s="67" t="s">
        <v>295</v>
      </c>
      <c r="D5180" s="67" t="s">
        <v>134</v>
      </c>
      <c r="E5180" s="73"/>
      <c r="F5180" s="73" t="s">
        <v>98</v>
      </c>
      <c r="G5180" s="73" t="s">
        <v>405</v>
      </c>
      <c r="H5180" s="73" t="s">
        <v>405</v>
      </c>
      <c r="I5180" s="73" t="s">
        <v>467</v>
      </c>
      <c r="J5180" s="123" t="str">
        <f t="shared" si="135"/>
        <v>Managed HGV refrigerated (all diesel) Rigid (&gt;3.5 - 7.5 tonnes) km</v>
      </c>
      <c r="K5180" s="120">
        <v>0.58291000000000004</v>
      </c>
      <c r="L5180" s="48"/>
      <c r="M5180" s="22"/>
      <c r="N5180" s="22"/>
      <c r="O5180" s="22"/>
      <c r="P5180" s="22"/>
      <c r="Q5180" s="22"/>
      <c r="R5180" s="22"/>
      <c r="S5180" s="22"/>
      <c r="T5180" s="2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c r="AQ5180" s="22"/>
      <c r="AR5180" s="22"/>
      <c r="AS5180" s="22"/>
      <c r="AT5180" s="22"/>
      <c r="AU5180" s="22"/>
      <c r="AV5180" s="22"/>
      <c r="AW5180" s="22"/>
      <c r="AX5180" s="22"/>
      <c r="AY5180" s="22"/>
      <c r="AZ5180" s="22"/>
      <c r="BA5180" s="22"/>
      <c r="BB5180" s="22"/>
      <c r="BC5180" s="22"/>
      <c r="BD5180" s="22"/>
      <c r="BE5180" s="22"/>
      <c r="BF5180" s="22"/>
      <c r="BG5180" s="22"/>
      <c r="BH5180" s="22"/>
      <c r="BI5180" s="22"/>
      <c r="BJ5180" s="22"/>
      <c r="BK5180" s="22"/>
      <c r="BL5180" s="22"/>
      <c r="BM5180" s="22"/>
      <c r="BN5180" s="22"/>
      <c r="BO5180" s="22"/>
      <c r="BP5180" s="22"/>
      <c r="BQ5180" s="22"/>
      <c r="BR5180" s="22"/>
      <c r="BS5180" s="22"/>
      <c r="BT5180" s="22"/>
      <c r="BU5180" s="22"/>
      <c r="BV5180" s="22"/>
      <c r="BW5180" s="22"/>
      <c r="BX5180" s="22"/>
      <c r="BY5180" s="22"/>
      <c r="BZ5180" s="22"/>
      <c r="CA5180" s="22"/>
      <c r="CB5180" s="22"/>
      <c r="CC5180" s="22"/>
      <c r="CD5180" s="22"/>
      <c r="CE5180" s="22"/>
      <c r="CF5180" s="22"/>
      <c r="CG5180" s="22"/>
      <c r="CH5180" s="22"/>
      <c r="CI5180" s="22"/>
      <c r="CJ5180" s="22"/>
      <c r="CK5180" s="22"/>
      <c r="CL5180" s="22"/>
      <c r="CM5180" s="22"/>
      <c r="CN5180" s="22"/>
      <c r="CO5180" s="22"/>
    </row>
    <row r="5181" spans="1:93" s="2" customFormat="1" x14ac:dyDescent="0.3">
      <c r="A5181" s="73" t="s">
        <v>204</v>
      </c>
      <c r="B5181" s="73" t="s">
        <v>362</v>
      </c>
      <c r="C5181" s="67" t="s">
        <v>295</v>
      </c>
      <c r="D5181" s="67" t="s">
        <v>134</v>
      </c>
      <c r="E5181" s="73"/>
      <c r="F5181" s="73" t="s">
        <v>98</v>
      </c>
      <c r="G5181" s="73" t="s">
        <v>405</v>
      </c>
      <c r="H5181" s="73" t="s">
        <v>405</v>
      </c>
      <c r="I5181" s="73" t="s">
        <v>468</v>
      </c>
      <c r="J5181" s="123" t="str">
        <f t="shared" si="135"/>
        <v>Managed HGV refrigerated (all diesel) Rigid (&gt;3.5 - 7.5 tonnes) km</v>
      </c>
      <c r="K5181" s="120">
        <v>5.5199999999999997E-3</v>
      </c>
      <c r="L5181" s="48"/>
      <c r="M5181" s="22"/>
      <c r="N5181" s="22"/>
      <c r="O5181" s="22"/>
      <c r="P5181" s="22"/>
      <c r="Q5181" s="22"/>
      <c r="R5181" s="22"/>
      <c r="S5181" s="22"/>
      <c r="T5181" s="22"/>
      <c r="U5181" s="22"/>
      <c r="V5181" s="22"/>
      <c r="W5181" s="22"/>
      <c r="X5181" s="22"/>
      <c r="Y5181" s="22"/>
      <c r="Z5181" s="22"/>
      <c r="AA5181" s="22"/>
      <c r="AB5181" s="22"/>
      <c r="AC5181" s="22"/>
      <c r="AD5181" s="22"/>
      <c r="AE5181" s="22"/>
      <c r="AF5181" s="22"/>
      <c r="AG5181" s="22"/>
      <c r="AH5181" s="22"/>
      <c r="AI5181" s="22"/>
      <c r="AJ5181" s="22"/>
      <c r="AK5181" s="22"/>
      <c r="AL5181" s="22"/>
      <c r="AM5181" s="22"/>
      <c r="AN5181" s="22"/>
      <c r="AO5181" s="22"/>
      <c r="AP5181" s="22"/>
      <c r="AQ5181" s="22"/>
      <c r="AR5181" s="22"/>
      <c r="AS5181" s="22"/>
      <c r="AT5181" s="22"/>
      <c r="AU5181" s="22"/>
      <c r="AV5181" s="22"/>
      <c r="AW5181" s="22"/>
      <c r="AX5181" s="22"/>
      <c r="AY5181" s="22"/>
      <c r="AZ5181" s="22"/>
      <c r="BA5181" s="22"/>
      <c r="BB5181" s="22"/>
      <c r="BC5181" s="22"/>
      <c r="BD5181" s="22"/>
      <c r="BE5181" s="22"/>
      <c r="BF5181" s="22"/>
      <c r="BG5181" s="22"/>
      <c r="BH5181" s="22"/>
      <c r="BI5181" s="22"/>
      <c r="BJ5181" s="22"/>
      <c r="BK5181" s="22"/>
      <c r="BL5181" s="22"/>
      <c r="BM5181" s="22"/>
      <c r="BN5181" s="22"/>
      <c r="BO5181" s="22"/>
      <c r="BP5181" s="22"/>
      <c r="BQ5181" s="22"/>
      <c r="BR5181" s="22"/>
      <c r="BS5181" s="22"/>
      <c r="BT5181" s="22"/>
      <c r="BU5181" s="22"/>
      <c r="BV5181" s="22"/>
      <c r="BW5181" s="22"/>
      <c r="BX5181" s="22"/>
      <c r="BY5181" s="22"/>
      <c r="BZ5181" s="22"/>
      <c r="CA5181" s="22"/>
      <c r="CB5181" s="22"/>
      <c r="CC5181" s="22"/>
      <c r="CD5181" s="22"/>
      <c r="CE5181" s="22"/>
      <c r="CF5181" s="22"/>
      <c r="CG5181" s="22"/>
      <c r="CH5181" s="22"/>
      <c r="CI5181" s="22"/>
      <c r="CJ5181" s="22"/>
      <c r="CK5181" s="22"/>
      <c r="CL5181" s="22"/>
      <c r="CM5181" s="22"/>
      <c r="CN5181" s="22"/>
      <c r="CO5181" s="22"/>
    </row>
    <row r="5182" spans="1:93" s="2" customFormat="1" x14ac:dyDescent="0.3">
      <c r="A5182" s="73" t="s">
        <v>204</v>
      </c>
      <c r="B5182" s="73" t="s">
        <v>362</v>
      </c>
      <c r="C5182" s="67" t="s">
        <v>295</v>
      </c>
      <c r="D5182" s="67" t="s">
        <v>134</v>
      </c>
      <c r="E5182" s="73"/>
      <c r="F5182" s="73" t="s">
        <v>2</v>
      </c>
      <c r="G5182" s="73" t="s">
        <v>405</v>
      </c>
      <c r="H5182" s="73" t="s">
        <v>405</v>
      </c>
      <c r="I5182" s="73" t="s">
        <v>465</v>
      </c>
      <c r="J5182" s="123" t="str">
        <f t="shared" si="135"/>
        <v>Managed HGV refrigerated (all diesel) Rigid (&gt;3.5 - 7.5 tonnes) km</v>
      </c>
      <c r="K5182" s="120">
        <v>0.63519000000000003</v>
      </c>
      <c r="L5182" s="48"/>
      <c r="M5182" s="22"/>
      <c r="N5182" s="22"/>
      <c r="O5182" s="22"/>
      <c r="P5182" s="22"/>
      <c r="Q5182" s="22"/>
      <c r="R5182" s="22"/>
      <c r="S5182" s="22"/>
      <c r="T5182" s="2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c r="AQ5182" s="22"/>
      <c r="AR5182" s="22"/>
      <c r="AS5182" s="22"/>
      <c r="AT5182" s="22"/>
      <c r="AU5182" s="22"/>
      <c r="AV5182" s="22"/>
      <c r="AW5182" s="22"/>
      <c r="AX5182" s="22"/>
      <c r="AY5182" s="22"/>
      <c r="AZ5182" s="22"/>
      <c r="BA5182" s="22"/>
      <c r="BB5182" s="22"/>
      <c r="BC5182" s="22"/>
      <c r="BD5182" s="22"/>
      <c r="BE5182" s="22"/>
      <c r="BF5182" s="22"/>
      <c r="BG5182" s="22"/>
      <c r="BH5182" s="22"/>
      <c r="BI5182" s="22"/>
      <c r="BJ5182" s="22"/>
      <c r="BK5182" s="22"/>
      <c r="BL5182" s="22"/>
      <c r="BM5182" s="22"/>
      <c r="BN5182" s="22"/>
      <c r="BO5182" s="22"/>
      <c r="BP5182" s="22"/>
      <c r="BQ5182" s="22"/>
      <c r="BR5182" s="22"/>
      <c r="BS5182" s="22"/>
      <c r="BT5182" s="22"/>
      <c r="BU5182" s="22"/>
      <c r="BV5182" s="22"/>
      <c r="BW5182" s="22"/>
      <c r="BX5182" s="22"/>
      <c r="BY5182" s="22"/>
      <c r="BZ5182" s="22"/>
      <c r="CA5182" s="22"/>
      <c r="CB5182" s="22"/>
      <c r="CC5182" s="22"/>
      <c r="CD5182" s="22"/>
      <c r="CE5182" s="22"/>
      <c r="CF5182" s="22"/>
      <c r="CG5182" s="22"/>
      <c r="CH5182" s="22"/>
      <c r="CI5182" s="22"/>
      <c r="CJ5182" s="22"/>
      <c r="CK5182" s="22"/>
      <c r="CL5182" s="22"/>
      <c r="CM5182" s="22"/>
      <c r="CN5182" s="22"/>
      <c r="CO5182" s="22"/>
    </row>
    <row r="5183" spans="1:93" s="2" customFormat="1" x14ac:dyDescent="0.3">
      <c r="A5183" s="73" t="s">
        <v>204</v>
      </c>
      <c r="B5183" s="73" t="s">
        <v>362</v>
      </c>
      <c r="C5183" s="67" t="s">
        <v>295</v>
      </c>
      <c r="D5183" s="67" t="s">
        <v>134</v>
      </c>
      <c r="E5183" s="73"/>
      <c r="F5183" s="73" t="s">
        <v>2</v>
      </c>
      <c r="G5183" s="73" t="s">
        <v>405</v>
      </c>
      <c r="H5183" s="73" t="s">
        <v>405</v>
      </c>
      <c r="I5183" s="73" t="s">
        <v>466</v>
      </c>
      <c r="J5183" s="123" t="str">
        <f t="shared" si="135"/>
        <v>Managed HGV refrigerated (all diesel) Rigid (&gt;3.5 - 7.5 tonnes) km</v>
      </c>
      <c r="K5183" s="120">
        <v>1.2E-4</v>
      </c>
      <c r="L5183" s="48"/>
      <c r="M5183" s="22"/>
      <c r="N5183" s="22"/>
      <c r="O5183" s="22"/>
      <c r="P5183" s="22"/>
      <c r="Q5183" s="22"/>
      <c r="R5183" s="22"/>
      <c r="S5183" s="22"/>
      <c r="T5183" s="22"/>
      <c r="U5183" s="22"/>
      <c r="V5183" s="22"/>
      <c r="W5183" s="22"/>
      <c r="X5183" s="22"/>
      <c r="Y5183" s="22"/>
      <c r="Z5183" s="22"/>
      <c r="AA5183" s="22"/>
      <c r="AB5183" s="22"/>
      <c r="AC5183" s="22"/>
      <c r="AD5183" s="22"/>
      <c r="AE5183" s="22"/>
      <c r="AF5183" s="22"/>
      <c r="AG5183" s="22"/>
      <c r="AH5183" s="22"/>
      <c r="AI5183" s="22"/>
      <c r="AJ5183" s="22"/>
      <c r="AK5183" s="22"/>
      <c r="AL5183" s="22"/>
      <c r="AM5183" s="22"/>
      <c r="AN5183" s="22"/>
      <c r="AO5183" s="22"/>
      <c r="AP5183" s="22"/>
      <c r="AQ5183" s="22"/>
      <c r="AR5183" s="22"/>
      <c r="AS5183" s="22"/>
      <c r="AT5183" s="22"/>
      <c r="AU5183" s="22"/>
      <c r="AV5183" s="22"/>
      <c r="AW5183" s="22"/>
      <c r="AX5183" s="22"/>
      <c r="AY5183" s="22"/>
      <c r="AZ5183" s="22"/>
      <c r="BA5183" s="22"/>
      <c r="BB5183" s="22"/>
      <c r="BC5183" s="22"/>
      <c r="BD5183" s="22"/>
      <c r="BE5183" s="22"/>
      <c r="BF5183" s="22"/>
      <c r="BG5183" s="22"/>
      <c r="BH5183" s="22"/>
      <c r="BI5183" s="22"/>
      <c r="BJ5183" s="22"/>
      <c r="BK5183" s="22"/>
      <c r="BL5183" s="22"/>
      <c r="BM5183" s="22"/>
      <c r="BN5183" s="22"/>
      <c r="BO5183" s="22"/>
      <c r="BP5183" s="22"/>
      <c r="BQ5183" s="22"/>
      <c r="BR5183" s="22"/>
      <c r="BS5183" s="22"/>
      <c r="BT5183" s="22"/>
      <c r="BU5183" s="22"/>
      <c r="BV5183" s="22"/>
      <c r="BW5183" s="22"/>
      <c r="BX5183" s="22"/>
      <c r="BY5183" s="22"/>
      <c r="BZ5183" s="22"/>
      <c r="CA5183" s="22"/>
      <c r="CB5183" s="22"/>
      <c r="CC5183" s="22"/>
      <c r="CD5183" s="22"/>
      <c r="CE5183" s="22"/>
      <c r="CF5183" s="22"/>
      <c r="CG5183" s="22"/>
      <c r="CH5183" s="22"/>
      <c r="CI5183" s="22"/>
      <c r="CJ5183" s="22"/>
      <c r="CK5183" s="22"/>
      <c r="CL5183" s="22"/>
      <c r="CM5183" s="22"/>
      <c r="CN5183" s="22"/>
      <c r="CO5183" s="22"/>
    </row>
    <row r="5184" spans="1:93" s="2" customFormat="1" x14ac:dyDescent="0.3">
      <c r="A5184" s="73" t="s">
        <v>204</v>
      </c>
      <c r="B5184" s="73" t="s">
        <v>362</v>
      </c>
      <c r="C5184" s="67" t="s">
        <v>295</v>
      </c>
      <c r="D5184" s="67" t="s">
        <v>134</v>
      </c>
      <c r="E5184" s="73"/>
      <c r="F5184" s="73" t="s">
        <v>2</v>
      </c>
      <c r="G5184" s="73" t="s">
        <v>405</v>
      </c>
      <c r="H5184" s="73" t="s">
        <v>405</v>
      </c>
      <c r="I5184" s="73" t="s">
        <v>467</v>
      </c>
      <c r="J5184" s="123" t="str">
        <f t="shared" si="135"/>
        <v>Managed HGV refrigerated (all diesel) Rigid (&gt;3.5 - 7.5 tonnes) km</v>
      </c>
      <c r="K5184" s="120">
        <v>0.62955000000000005</v>
      </c>
      <c r="L5184" s="48"/>
      <c r="M5184" s="22"/>
      <c r="N5184" s="22"/>
      <c r="O5184" s="22"/>
      <c r="P5184" s="22"/>
      <c r="Q5184" s="22"/>
      <c r="R5184" s="22"/>
      <c r="S5184" s="22"/>
      <c r="T5184" s="2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c r="AQ5184" s="22"/>
      <c r="AR5184" s="22"/>
      <c r="AS5184" s="22"/>
      <c r="AT5184" s="22"/>
      <c r="AU5184" s="22"/>
      <c r="AV5184" s="22"/>
      <c r="AW5184" s="22"/>
      <c r="AX5184" s="22"/>
      <c r="AY5184" s="22"/>
      <c r="AZ5184" s="22"/>
      <c r="BA5184" s="22"/>
      <c r="BB5184" s="22"/>
      <c r="BC5184" s="22"/>
      <c r="BD5184" s="22"/>
      <c r="BE5184" s="22"/>
      <c r="BF5184" s="22"/>
      <c r="BG5184" s="22"/>
      <c r="BH5184" s="22"/>
      <c r="BI5184" s="22"/>
      <c r="BJ5184" s="22"/>
      <c r="BK5184" s="22"/>
      <c r="BL5184" s="22"/>
      <c r="BM5184" s="22"/>
      <c r="BN5184" s="22"/>
      <c r="BO5184" s="22"/>
      <c r="BP5184" s="22"/>
      <c r="BQ5184" s="22"/>
      <c r="BR5184" s="22"/>
      <c r="BS5184" s="22"/>
      <c r="BT5184" s="22"/>
      <c r="BU5184" s="22"/>
      <c r="BV5184" s="22"/>
      <c r="BW5184" s="22"/>
      <c r="BX5184" s="22"/>
      <c r="BY5184" s="22"/>
      <c r="BZ5184" s="22"/>
      <c r="CA5184" s="22"/>
      <c r="CB5184" s="22"/>
      <c r="CC5184" s="22"/>
      <c r="CD5184" s="22"/>
      <c r="CE5184" s="22"/>
      <c r="CF5184" s="22"/>
      <c r="CG5184" s="22"/>
      <c r="CH5184" s="22"/>
      <c r="CI5184" s="22"/>
      <c r="CJ5184" s="22"/>
      <c r="CK5184" s="22"/>
      <c r="CL5184" s="22"/>
      <c r="CM5184" s="22"/>
      <c r="CN5184" s="22"/>
      <c r="CO5184" s="22"/>
    </row>
    <row r="5185" spans="1:93" s="2" customFormat="1" x14ac:dyDescent="0.3">
      <c r="A5185" s="73" t="s">
        <v>204</v>
      </c>
      <c r="B5185" s="73" t="s">
        <v>362</v>
      </c>
      <c r="C5185" s="67" t="s">
        <v>295</v>
      </c>
      <c r="D5185" s="67" t="s">
        <v>134</v>
      </c>
      <c r="E5185" s="73"/>
      <c r="F5185" s="73" t="s">
        <v>2</v>
      </c>
      <c r="G5185" s="73" t="s">
        <v>405</v>
      </c>
      <c r="H5185" s="73" t="s">
        <v>405</v>
      </c>
      <c r="I5185" s="73" t="s">
        <v>468</v>
      </c>
      <c r="J5185" s="123" t="str">
        <f t="shared" si="135"/>
        <v>Managed HGV refrigerated (all diesel) Rigid (&gt;3.5 - 7.5 tonnes) km</v>
      </c>
      <c r="K5185" s="120">
        <v>5.5199999999999997E-3</v>
      </c>
      <c r="L5185" s="48"/>
      <c r="M5185" s="22"/>
      <c r="N5185" s="22"/>
      <c r="O5185" s="22"/>
      <c r="P5185" s="22"/>
      <c r="Q5185" s="22"/>
      <c r="R5185" s="22"/>
      <c r="S5185" s="22"/>
      <c r="T5185" s="22"/>
      <c r="U5185" s="22"/>
      <c r="V5185" s="22"/>
      <c r="W5185" s="22"/>
      <c r="X5185" s="22"/>
      <c r="Y5185" s="22"/>
      <c r="Z5185" s="22"/>
      <c r="AA5185" s="22"/>
      <c r="AB5185" s="22"/>
      <c r="AC5185" s="22"/>
      <c r="AD5185" s="22"/>
      <c r="AE5185" s="22"/>
      <c r="AF5185" s="22"/>
      <c r="AG5185" s="22"/>
      <c r="AH5185" s="22"/>
      <c r="AI5185" s="22"/>
      <c r="AJ5185" s="22"/>
      <c r="AK5185" s="22"/>
      <c r="AL5185" s="22"/>
      <c r="AM5185" s="22"/>
      <c r="AN5185" s="22"/>
      <c r="AO5185" s="22"/>
      <c r="AP5185" s="22"/>
      <c r="AQ5185" s="22"/>
      <c r="AR5185" s="22"/>
      <c r="AS5185" s="22"/>
      <c r="AT5185" s="22"/>
      <c r="AU5185" s="22"/>
      <c r="AV5185" s="22"/>
      <c r="AW5185" s="22"/>
      <c r="AX5185" s="22"/>
      <c r="AY5185" s="22"/>
      <c r="AZ5185" s="22"/>
      <c r="BA5185" s="22"/>
      <c r="BB5185" s="22"/>
      <c r="BC5185" s="22"/>
      <c r="BD5185" s="22"/>
      <c r="BE5185" s="22"/>
      <c r="BF5185" s="22"/>
      <c r="BG5185" s="22"/>
      <c r="BH5185" s="22"/>
      <c r="BI5185" s="22"/>
      <c r="BJ5185" s="22"/>
      <c r="BK5185" s="22"/>
      <c r="BL5185" s="22"/>
      <c r="BM5185" s="22"/>
      <c r="BN5185" s="22"/>
      <c r="BO5185" s="22"/>
      <c r="BP5185" s="22"/>
      <c r="BQ5185" s="22"/>
      <c r="BR5185" s="22"/>
      <c r="BS5185" s="22"/>
      <c r="BT5185" s="22"/>
      <c r="BU5185" s="22"/>
      <c r="BV5185" s="22"/>
      <c r="BW5185" s="22"/>
      <c r="BX5185" s="22"/>
      <c r="BY5185" s="22"/>
      <c r="BZ5185" s="22"/>
      <c r="CA5185" s="22"/>
      <c r="CB5185" s="22"/>
      <c r="CC5185" s="22"/>
      <c r="CD5185" s="22"/>
      <c r="CE5185" s="22"/>
      <c r="CF5185" s="22"/>
      <c r="CG5185" s="22"/>
      <c r="CH5185" s="22"/>
      <c r="CI5185" s="22"/>
      <c r="CJ5185" s="22"/>
      <c r="CK5185" s="22"/>
      <c r="CL5185" s="22"/>
      <c r="CM5185" s="22"/>
      <c r="CN5185" s="22"/>
      <c r="CO5185" s="22"/>
    </row>
    <row r="5186" spans="1:93" s="2" customFormat="1" x14ac:dyDescent="0.3">
      <c r="A5186" s="73" t="s">
        <v>204</v>
      </c>
      <c r="B5186" s="73" t="s">
        <v>362</v>
      </c>
      <c r="C5186" s="67" t="s">
        <v>295</v>
      </c>
      <c r="D5186" s="67" t="s">
        <v>134</v>
      </c>
      <c r="E5186" s="73"/>
      <c r="F5186" s="73" t="s">
        <v>302</v>
      </c>
      <c r="G5186" s="73" t="s">
        <v>405</v>
      </c>
      <c r="H5186" s="73" t="s">
        <v>405</v>
      </c>
      <c r="I5186" s="73" t="s">
        <v>465</v>
      </c>
      <c r="J5186" s="123" t="str">
        <f t="shared" si="135"/>
        <v>Managed HGV refrigerated (all diesel) Rigid (&gt;3.5 - 7.5 tonnes) km</v>
      </c>
      <c r="K5186" s="120">
        <v>0.58389999999999997</v>
      </c>
      <c r="L5186" s="48"/>
      <c r="M5186" s="22"/>
      <c r="N5186" s="22"/>
      <c r="O5186" s="22"/>
      <c r="P5186" s="22"/>
      <c r="Q5186" s="22"/>
      <c r="R5186" s="22"/>
      <c r="S5186" s="22"/>
      <c r="T5186" s="2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c r="AQ5186" s="22"/>
      <c r="AR5186" s="22"/>
      <c r="AS5186" s="22"/>
      <c r="AT5186" s="22"/>
      <c r="AU5186" s="22"/>
      <c r="AV5186" s="22"/>
      <c r="AW5186" s="22"/>
      <c r="AX5186" s="22"/>
      <c r="AY5186" s="22"/>
      <c r="AZ5186" s="22"/>
      <c r="BA5186" s="22"/>
      <c r="BB5186" s="22"/>
      <c r="BC5186" s="22"/>
      <c r="BD5186" s="22"/>
      <c r="BE5186" s="22"/>
      <c r="BF5186" s="22"/>
      <c r="BG5186" s="22"/>
      <c r="BH5186" s="22"/>
      <c r="BI5186" s="22"/>
      <c r="BJ5186" s="22"/>
      <c r="BK5186" s="22"/>
      <c r="BL5186" s="22"/>
      <c r="BM5186" s="22"/>
      <c r="BN5186" s="22"/>
      <c r="BO5186" s="22"/>
      <c r="BP5186" s="22"/>
      <c r="BQ5186" s="22"/>
      <c r="BR5186" s="22"/>
      <c r="BS5186" s="22"/>
      <c r="BT5186" s="22"/>
      <c r="BU5186" s="22"/>
      <c r="BV5186" s="22"/>
      <c r="BW5186" s="22"/>
      <c r="BX5186" s="22"/>
      <c r="BY5186" s="22"/>
      <c r="BZ5186" s="22"/>
      <c r="CA5186" s="22"/>
      <c r="CB5186" s="22"/>
      <c r="CC5186" s="22"/>
      <c r="CD5186" s="22"/>
      <c r="CE5186" s="22"/>
      <c r="CF5186" s="22"/>
      <c r="CG5186" s="22"/>
      <c r="CH5186" s="22"/>
      <c r="CI5186" s="22"/>
      <c r="CJ5186" s="22"/>
      <c r="CK5186" s="22"/>
      <c r="CL5186" s="22"/>
      <c r="CM5186" s="22"/>
      <c r="CN5186" s="22"/>
      <c r="CO5186" s="22"/>
    </row>
    <row r="5187" spans="1:93" s="2" customFormat="1" x14ac:dyDescent="0.3">
      <c r="A5187" s="73" t="s">
        <v>204</v>
      </c>
      <c r="B5187" s="73" t="s">
        <v>362</v>
      </c>
      <c r="C5187" s="67" t="s">
        <v>295</v>
      </c>
      <c r="D5187" s="67" t="s">
        <v>134</v>
      </c>
      <c r="E5187" s="73"/>
      <c r="F5187" s="73" t="s">
        <v>302</v>
      </c>
      <c r="G5187" s="73" t="s">
        <v>405</v>
      </c>
      <c r="H5187" s="73" t="s">
        <v>405</v>
      </c>
      <c r="I5187" s="73" t="s">
        <v>466</v>
      </c>
      <c r="J5187" s="123" t="str">
        <f t="shared" si="135"/>
        <v>Managed HGV refrigerated (all diesel) Rigid (&gt;3.5 - 7.5 tonnes) km</v>
      </c>
      <c r="K5187" s="120">
        <v>1.2E-4</v>
      </c>
      <c r="L5187" s="48"/>
      <c r="M5187" s="22"/>
      <c r="N5187" s="22"/>
      <c r="O5187" s="22"/>
      <c r="P5187" s="22"/>
      <c r="Q5187" s="22"/>
      <c r="R5187" s="22"/>
      <c r="S5187" s="22"/>
      <c r="T5187" s="22"/>
      <c r="U5187" s="22"/>
      <c r="V5187" s="22"/>
      <c r="W5187" s="22"/>
      <c r="X5187" s="22"/>
      <c r="Y5187" s="22"/>
      <c r="Z5187" s="22"/>
      <c r="AA5187" s="22"/>
      <c r="AB5187" s="22"/>
      <c r="AC5187" s="22"/>
      <c r="AD5187" s="22"/>
      <c r="AE5187" s="22"/>
      <c r="AF5187" s="22"/>
      <c r="AG5187" s="22"/>
      <c r="AH5187" s="22"/>
      <c r="AI5187" s="22"/>
      <c r="AJ5187" s="22"/>
      <c r="AK5187" s="22"/>
      <c r="AL5187" s="22"/>
      <c r="AM5187" s="22"/>
      <c r="AN5187" s="22"/>
      <c r="AO5187" s="22"/>
      <c r="AP5187" s="22"/>
      <c r="AQ5187" s="22"/>
      <c r="AR5187" s="22"/>
      <c r="AS5187" s="22"/>
      <c r="AT5187" s="22"/>
      <c r="AU5187" s="22"/>
      <c r="AV5187" s="22"/>
      <c r="AW5187" s="22"/>
      <c r="AX5187" s="22"/>
      <c r="AY5187" s="22"/>
      <c r="AZ5187" s="22"/>
      <c r="BA5187" s="22"/>
      <c r="BB5187" s="22"/>
      <c r="BC5187" s="22"/>
      <c r="BD5187" s="22"/>
      <c r="BE5187" s="22"/>
      <c r="BF5187" s="22"/>
      <c r="BG5187" s="22"/>
      <c r="BH5187" s="22"/>
      <c r="BI5187" s="22"/>
      <c r="BJ5187" s="22"/>
      <c r="BK5187" s="22"/>
      <c r="BL5187" s="22"/>
      <c r="BM5187" s="22"/>
      <c r="BN5187" s="22"/>
      <c r="BO5187" s="22"/>
      <c r="BP5187" s="22"/>
      <c r="BQ5187" s="22"/>
      <c r="BR5187" s="22"/>
      <c r="BS5187" s="22"/>
      <c r="BT5187" s="22"/>
      <c r="BU5187" s="22"/>
      <c r="BV5187" s="22"/>
      <c r="BW5187" s="22"/>
      <c r="BX5187" s="22"/>
      <c r="BY5187" s="22"/>
      <c r="BZ5187" s="22"/>
      <c r="CA5187" s="22"/>
      <c r="CB5187" s="22"/>
      <c r="CC5187" s="22"/>
      <c r="CD5187" s="22"/>
      <c r="CE5187" s="22"/>
      <c r="CF5187" s="22"/>
      <c r="CG5187" s="22"/>
      <c r="CH5187" s="22"/>
      <c r="CI5187" s="22"/>
      <c r="CJ5187" s="22"/>
      <c r="CK5187" s="22"/>
      <c r="CL5187" s="22"/>
      <c r="CM5187" s="22"/>
      <c r="CN5187" s="22"/>
      <c r="CO5187" s="22"/>
    </row>
    <row r="5188" spans="1:93" s="2" customFormat="1" x14ac:dyDescent="0.3">
      <c r="A5188" s="73" t="s">
        <v>204</v>
      </c>
      <c r="B5188" s="73" t="s">
        <v>362</v>
      </c>
      <c r="C5188" s="67" t="s">
        <v>295</v>
      </c>
      <c r="D5188" s="67" t="s">
        <v>134</v>
      </c>
      <c r="E5188" s="73"/>
      <c r="F5188" s="73" t="s">
        <v>302</v>
      </c>
      <c r="G5188" s="73" t="s">
        <v>405</v>
      </c>
      <c r="H5188" s="73" t="s">
        <v>405</v>
      </c>
      <c r="I5188" s="73" t="s">
        <v>467</v>
      </c>
      <c r="J5188" s="123" t="str">
        <f t="shared" si="135"/>
        <v>Managed HGV refrigerated (all diesel) Rigid (&gt;3.5 - 7.5 tonnes) km</v>
      </c>
      <c r="K5188" s="120">
        <v>0.57825000000000004</v>
      </c>
      <c r="L5188" s="48"/>
      <c r="M5188" s="22"/>
      <c r="N5188" s="22"/>
      <c r="O5188" s="22"/>
      <c r="P5188" s="22"/>
      <c r="Q5188" s="22"/>
      <c r="R5188" s="22"/>
      <c r="S5188" s="22"/>
      <c r="T5188" s="2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c r="AQ5188" s="22"/>
      <c r="AR5188" s="22"/>
      <c r="AS5188" s="22"/>
      <c r="AT5188" s="22"/>
      <c r="AU5188" s="22"/>
      <c r="AV5188" s="22"/>
      <c r="AW5188" s="22"/>
      <c r="AX5188" s="22"/>
      <c r="AY5188" s="22"/>
      <c r="AZ5188" s="22"/>
      <c r="BA5188" s="22"/>
      <c r="BB5188" s="22"/>
      <c r="BC5188" s="22"/>
      <c r="BD5188" s="22"/>
      <c r="BE5188" s="22"/>
      <c r="BF5188" s="22"/>
      <c r="BG5188" s="22"/>
      <c r="BH5188" s="22"/>
      <c r="BI5188" s="22"/>
      <c r="BJ5188" s="22"/>
      <c r="BK5188" s="22"/>
      <c r="BL5188" s="22"/>
      <c r="BM5188" s="22"/>
      <c r="BN5188" s="22"/>
      <c r="BO5188" s="22"/>
      <c r="BP5188" s="22"/>
      <c r="BQ5188" s="22"/>
      <c r="BR5188" s="22"/>
      <c r="BS5188" s="22"/>
      <c r="BT5188" s="22"/>
      <c r="BU5188" s="22"/>
      <c r="BV5188" s="22"/>
      <c r="BW5188" s="22"/>
      <c r="BX5188" s="22"/>
      <c r="BY5188" s="22"/>
      <c r="BZ5188" s="22"/>
      <c r="CA5188" s="22"/>
      <c r="CB5188" s="22"/>
      <c r="CC5188" s="22"/>
      <c r="CD5188" s="22"/>
      <c r="CE5188" s="22"/>
      <c r="CF5188" s="22"/>
      <c r="CG5188" s="22"/>
      <c r="CH5188" s="22"/>
      <c r="CI5188" s="22"/>
      <c r="CJ5188" s="22"/>
      <c r="CK5188" s="22"/>
      <c r="CL5188" s="22"/>
      <c r="CM5188" s="22"/>
      <c r="CN5188" s="22"/>
      <c r="CO5188" s="22"/>
    </row>
    <row r="5189" spans="1:93" s="2" customFormat="1" x14ac:dyDescent="0.3">
      <c r="A5189" s="73" t="s">
        <v>204</v>
      </c>
      <c r="B5189" s="73" t="s">
        <v>362</v>
      </c>
      <c r="C5189" s="67" t="s">
        <v>295</v>
      </c>
      <c r="D5189" s="67" t="s">
        <v>134</v>
      </c>
      <c r="E5189" s="73"/>
      <c r="F5189" s="73" t="s">
        <v>302</v>
      </c>
      <c r="G5189" s="73" t="s">
        <v>405</v>
      </c>
      <c r="H5189" s="73" t="s">
        <v>405</v>
      </c>
      <c r="I5189" s="73" t="s">
        <v>468</v>
      </c>
      <c r="J5189" s="123" t="str">
        <f t="shared" si="135"/>
        <v>Managed HGV refrigerated (all diesel) Rigid (&gt;3.5 - 7.5 tonnes) km</v>
      </c>
      <c r="K5189" s="120">
        <v>5.5199999999999997E-3</v>
      </c>
      <c r="L5189" s="48"/>
      <c r="M5189" s="22"/>
      <c r="N5189" s="22"/>
      <c r="O5189" s="22"/>
      <c r="P5189" s="22"/>
      <c r="Q5189" s="22"/>
      <c r="R5189" s="22"/>
      <c r="S5189" s="22"/>
      <c r="T5189" s="22"/>
      <c r="U5189" s="22"/>
      <c r="V5189" s="22"/>
      <c r="W5189" s="22"/>
      <c r="X5189" s="22"/>
      <c r="Y5189" s="22"/>
      <c r="Z5189" s="22"/>
      <c r="AA5189" s="22"/>
      <c r="AB5189" s="22"/>
      <c r="AC5189" s="22"/>
      <c r="AD5189" s="22"/>
      <c r="AE5189" s="22"/>
      <c r="AF5189" s="22"/>
      <c r="AG5189" s="22"/>
      <c r="AH5189" s="22"/>
      <c r="AI5189" s="22"/>
      <c r="AJ5189" s="22"/>
      <c r="AK5189" s="22"/>
      <c r="AL5189" s="22"/>
      <c r="AM5189" s="22"/>
      <c r="AN5189" s="22"/>
      <c r="AO5189" s="22"/>
      <c r="AP5189" s="22"/>
      <c r="AQ5189" s="22"/>
      <c r="AR5189" s="22"/>
      <c r="AS5189" s="22"/>
      <c r="AT5189" s="22"/>
      <c r="AU5189" s="22"/>
      <c r="AV5189" s="22"/>
      <c r="AW5189" s="22"/>
      <c r="AX5189" s="22"/>
      <c r="AY5189" s="22"/>
      <c r="AZ5189" s="22"/>
      <c r="BA5189" s="22"/>
      <c r="BB5189" s="22"/>
      <c r="BC5189" s="22"/>
      <c r="BD5189" s="22"/>
      <c r="BE5189" s="22"/>
      <c r="BF5189" s="22"/>
      <c r="BG5189" s="22"/>
      <c r="BH5189" s="22"/>
      <c r="BI5189" s="22"/>
      <c r="BJ5189" s="22"/>
      <c r="BK5189" s="22"/>
      <c r="BL5189" s="22"/>
      <c r="BM5189" s="22"/>
      <c r="BN5189" s="22"/>
      <c r="BO5189" s="22"/>
      <c r="BP5189" s="22"/>
      <c r="BQ5189" s="22"/>
      <c r="BR5189" s="22"/>
      <c r="BS5189" s="22"/>
      <c r="BT5189" s="22"/>
      <c r="BU5189" s="22"/>
      <c r="BV5189" s="22"/>
      <c r="BW5189" s="22"/>
      <c r="BX5189" s="22"/>
      <c r="BY5189" s="22"/>
      <c r="BZ5189" s="22"/>
      <c r="CA5189" s="22"/>
      <c r="CB5189" s="22"/>
      <c r="CC5189" s="22"/>
      <c r="CD5189" s="22"/>
      <c r="CE5189" s="22"/>
      <c r="CF5189" s="22"/>
      <c r="CG5189" s="22"/>
      <c r="CH5189" s="22"/>
      <c r="CI5189" s="22"/>
      <c r="CJ5189" s="22"/>
      <c r="CK5189" s="22"/>
      <c r="CL5189" s="22"/>
      <c r="CM5189" s="22"/>
      <c r="CN5189" s="22"/>
      <c r="CO5189" s="22"/>
    </row>
    <row r="5190" spans="1:93" s="2" customFormat="1" x14ac:dyDescent="0.3">
      <c r="A5190" s="73" t="s">
        <v>204</v>
      </c>
      <c r="B5190" s="73" t="s">
        <v>362</v>
      </c>
      <c r="C5190" s="67" t="s">
        <v>295</v>
      </c>
      <c r="D5190" s="67" t="s">
        <v>344</v>
      </c>
      <c r="E5190" s="73"/>
      <c r="F5190" s="73" t="s">
        <v>48</v>
      </c>
      <c r="G5190" s="73" t="s">
        <v>405</v>
      </c>
      <c r="H5190" s="73" t="s">
        <v>405</v>
      </c>
      <c r="I5190" s="73" t="s">
        <v>465</v>
      </c>
      <c r="J5190" s="123" t="str">
        <f t="shared" si="135"/>
        <v>Managed HGV refrigerated (all diesel) Rigid (&gt;7.5 tonnes-17 tonnes) km</v>
      </c>
      <c r="K5190" s="120">
        <v>0.65563000000000005</v>
      </c>
      <c r="L5190" s="48"/>
      <c r="M5190" s="22"/>
      <c r="N5190" s="22"/>
      <c r="O5190" s="22"/>
      <c r="P5190" s="22"/>
      <c r="Q5190" s="22"/>
      <c r="R5190" s="22"/>
      <c r="S5190" s="22"/>
      <c r="T5190" s="2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c r="AQ5190" s="22"/>
      <c r="AR5190" s="22"/>
      <c r="AS5190" s="22"/>
      <c r="AT5190" s="22"/>
      <c r="AU5190" s="22"/>
      <c r="AV5190" s="22"/>
      <c r="AW5190" s="22"/>
      <c r="AX5190" s="22"/>
      <c r="AY5190" s="22"/>
      <c r="AZ5190" s="22"/>
      <c r="BA5190" s="22"/>
      <c r="BB5190" s="22"/>
      <c r="BC5190" s="22"/>
      <c r="BD5190" s="22"/>
      <c r="BE5190" s="22"/>
      <c r="BF5190" s="22"/>
      <c r="BG5190" s="22"/>
      <c r="BH5190" s="22"/>
      <c r="BI5190" s="22"/>
      <c r="BJ5190" s="22"/>
      <c r="BK5190" s="22"/>
      <c r="BL5190" s="22"/>
      <c r="BM5190" s="22"/>
      <c r="BN5190" s="22"/>
      <c r="BO5190" s="22"/>
      <c r="BP5190" s="22"/>
      <c r="BQ5190" s="22"/>
      <c r="BR5190" s="22"/>
      <c r="BS5190" s="22"/>
      <c r="BT5190" s="22"/>
      <c r="BU5190" s="22"/>
      <c r="BV5190" s="22"/>
      <c r="BW5190" s="22"/>
      <c r="BX5190" s="22"/>
      <c r="BY5190" s="22"/>
      <c r="BZ5190" s="22"/>
      <c r="CA5190" s="22"/>
      <c r="CB5190" s="22"/>
      <c r="CC5190" s="22"/>
      <c r="CD5190" s="22"/>
      <c r="CE5190" s="22"/>
      <c r="CF5190" s="22"/>
      <c r="CG5190" s="22"/>
      <c r="CH5190" s="22"/>
      <c r="CI5190" s="22"/>
      <c r="CJ5190" s="22"/>
      <c r="CK5190" s="22"/>
      <c r="CL5190" s="22"/>
      <c r="CM5190" s="22"/>
      <c r="CN5190" s="22"/>
      <c r="CO5190" s="22"/>
    </row>
    <row r="5191" spans="1:93" s="2" customFormat="1" x14ac:dyDescent="0.3">
      <c r="A5191" s="73" t="s">
        <v>204</v>
      </c>
      <c r="B5191" s="73" t="s">
        <v>362</v>
      </c>
      <c r="C5191" s="67" t="s">
        <v>295</v>
      </c>
      <c r="D5191" s="67" t="s">
        <v>344</v>
      </c>
      <c r="E5191" s="73"/>
      <c r="F5191" s="73" t="s">
        <v>48</v>
      </c>
      <c r="G5191" s="73" t="s">
        <v>405</v>
      </c>
      <c r="H5191" s="73" t="s">
        <v>405</v>
      </c>
      <c r="I5191" s="73" t="s">
        <v>466</v>
      </c>
      <c r="J5191" s="123" t="str">
        <f t="shared" si="135"/>
        <v>Managed HGV refrigerated (all diesel) Rigid (&gt;7.5 tonnes-17 tonnes) km</v>
      </c>
      <c r="K5191" s="120">
        <v>1.4999999999999999E-4</v>
      </c>
      <c r="L5191" s="48"/>
      <c r="M5191" s="22"/>
      <c r="N5191" s="22"/>
      <c r="O5191" s="22"/>
      <c r="P5191" s="22"/>
      <c r="Q5191" s="22"/>
      <c r="R5191" s="22"/>
      <c r="S5191" s="22"/>
      <c r="T5191" s="22"/>
      <c r="U5191" s="22"/>
      <c r="V5191" s="22"/>
      <c r="W5191" s="22"/>
      <c r="X5191" s="22"/>
      <c r="Y5191" s="22"/>
      <c r="Z5191" s="22"/>
      <c r="AA5191" s="22"/>
      <c r="AB5191" s="22"/>
      <c r="AC5191" s="22"/>
      <c r="AD5191" s="22"/>
      <c r="AE5191" s="22"/>
      <c r="AF5191" s="22"/>
      <c r="AG5191" s="22"/>
      <c r="AH5191" s="22"/>
      <c r="AI5191" s="22"/>
      <c r="AJ5191" s="22"/>
      <c r="AK5191" s="22"/>
      <c r="AL5191" s="22"/>
      <c r="AM5191" s="22"/>
      <c r="AN5191" s="22"/>
      <c r="AO5191" s="22"/>
      <c r="AP5191" s="22"/>
      <c r="AQ5191" s="22"/>
      <c r="AR5191" s="22"/>
      <c r="AS5191" s="22"/>
      <c r="AT5191" s="22"/>
      <c r="AU5191" s="22"/>
      <c r="AV5191" s="22"/>
      <c r="AW5191" s="22"/>
      <c r="AX5191" s="22"/>
      <c r="AY5191" s="22"/>
      <c r="AZ5191" s="22"/>
      <c r="BA5191" s="22"/>
      <c r="BB5191" s="22"/>
      <c r="BC5191" s="22"/>
      <c r="BD5191" s="22"/>
      <c r="BE5191" s="22"/>
      <c r="BF5191" s="22"/>
      <c r="BG5191" s="22"/>
      <c r="BH5191" s="22"/>
      <c r="BI5191" s="22"/>
      <c r="BJ5191" s="22"/>
      <c r="BK5191" s="22"/>
      <c r="BL5191" s="22"/>
      <c r="BM5191" s="22"/>
      <c r="BN5191" s="22"/>
      <c r="BO5191" s="22"/>
      <c r="BP5191" s="22"/>
      <c r="BQ5191" s="22"/>
      <c r="BR5191" s="22"/>
      <c r="BS5191" s="22"/>
      <c r="BT5191" s="22"/>
      <c r="BU5191" s="22"/>
      <c r="BV5191" s="22"/>
      <c r="BW5191" s="22"/>
      <c r="BX5191" s="22"/>
      <c r="BY5191" s="22"/>
      <c r="BZ5191" s="22"/>
      <c r="CA5191" s="22"/>
      <c r="CB5191" s="22"/>
      <c r="CC5191" s="22"/>
      <c r="CD5191" s="22"/>
      <c r="CE5191" s="22"/>
      <c r="CF5191" s="22"/>
      <c r="CG5191" s="22"/>
      <c r="CH5191" s="22"/>
      <c r="CI5191" s="22"/>
      <c r="CJ5191" s="22"/>
      <c r="CK5191" s="22"/>
      <c r="CL5191" s="22"/>
      <c r="CM5191" s="22"/>
      <c r="CN5191" s="22"/>
      <c r="CO5191" s="22"/>
    </row>
    <row r="5192" spans="1:93" s="2" customFormat="1" x14ac:dyDescent="0.3">
      <c r="A5192" s="73" t="s">
        <v>204</v>
      </c>
      <c r="B5192" s="73" t="s">
        <v>362</v>
      </c>
      <c r="C5192" s="67" t="s">
        <v>295</v>
      </c>
      <c r="D5192" s="67" t="s">
        <v>344</v>
      </c>
      <c r="E5192" s="73"/>
      <c r="F5192" s="73" t="s">
        <v>48</v>
      </c>
      <c r="G5192" s="73" t="s">
        <v>405</v>
      </c>
      <c r="H5192" s="73" t="s">
        <v>405</v>
      </c>
      <c r="I5192" s="73" t="s">
        <v>467</v>
      </c>
      <c r="J5192" s="123" t="str">
        <f t="shared" si="135"/>
        <v>Managed HGV refrigerated (all diesel) Rigid (&gt;7.5 tonnes-17 tonnes) km</v>
      </c>
      <c r="K5192" s="120">
        <v>0.64873999999999998</v>
      </c>
      <c r="L5192" s="48"/>
      <c r="M5192" s="22"/>
      <c r="N5192" s="22"/>
      <c r="O5192" s="22"/>
      <c r="P5192" s="22"/>
      <c r="Q5192" s="22"/>
      <c r="R5192" s="22"/>
      <c r="S5192" s="22"/>
      <c r="T5192" s="2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c r="AQ5192" s="22"/>
      <c r="AR5192" s="22"/>
      <c r="AS5192" s="22"/>
      <c r="AT5192" s="22"/>
      <c r="AU5192" s="22"/>
      <c r="AV5192" s="22"/>
      <c r="AW5192" s="22"/>
      <c r="AX5192" s="22"/>
      <c r="AY5192" s="22"/>
      <c r="AZ5192" s="22"/>
      <c r="BA5192" s="22"/>
      <c r="BB5192" s="22"/>
      <c r="BC5192" s="22"/>
      <c r="BD5192" s="22"/>
      <c r="BE5192" s="22"/>
      <c r="BF5192" s="22"/>
      <c r="BG5192" s="22"/>
      <c r="BH5192" s="22"/>
      <c r="BI5192" s="22"/>
      <c r="BJ5192" s="22"/>
      <c r="BK5192" s="22"/>
      <c r="BL5192" s="22"/>
      <c r="BM5192" s="22"/>
      <c r="BN5192" s="22"/>
      <c r="BO5192" s="22"/>
      <c r="BP5192" s="22"/>
      <c r="BQ5192" s="22"/>
      <c r="BR5192" s="22"/>
      <c r="BS5192" s="22"/>
      <c r="BT5192" s="22"/>
      <c r="BU5192" s="22"/>
      <c r="BV5192" s="22"/>
      <c r="BW5192" s="22"/>
      <c r="BX5192" s="22"/>
      <c r="BY5192" s="22"/>
      <c r="BZ5192" s="22"/>
      <c r="CA5192" s="22"/>
      <c r="CB5192" s="22"/>
      <c r="CC5192" s="22"/>
      <c r="CD5192" s="22"/>
      <c r="CE5192" s="22"/>
      <c r="CF5192" s="22"/>
      <c r="CG5192" s="22"/>
      <c r="CH5192" s="22"/>
      <c r="CI5192" s="22"/>
      <c r="CJ5192" s="22"/>
      <c r="CK5192" s="22"/>
      <c r="CL5192" s="22"/>
      <c r="CM5192" s="22"/>
      <c r="CN5192" s="22"/>
      <c r="CO5192" s="22"/>
    </row>
    <row r="5193" spans="1:93" s="2" customFormat="1" x14ac:dyDescent="0.3">
      <c r="A5193" s="73" t="s">
        <v>204</v>
      </c>
      <c r="B5193" s="73" t="s">
        <v>362</v>
      </c>
      <c r="C5193" s="67" t="s">
        <v>295</v>
      </c>
      <c r="D5193" s="67" t="s">
        <v>344</v>
      </c>
      <c r="E5193" s="73"/>
      <c r="F5193" s="73" t="s">
        <v>48</v>
      </c>
      <c r="G5193" s="73" t="s">
        <v>405</v>
      </c>
      <c r="H5193" s="73" t="s">
        <v>405</v>
      </c>
      <c r="I5193" s="73" t="s">
        <v>468</v>
      </c>
      <c r="J5193" s="123" t="str">
        <f t="shared" si="135"/>
        <v>Managed HGV refrigerated (all diesel) Rigid (&gt;7.5 tonnes-17 tonnes) km</v>
      </c>
      <c r="K5193" s="120">
        <v>6.7299999999999999E-3</v>
      </c>
      <c r="L5193" s="48"/>
      <c r="M5193" s="22"/>
      <c r="N5193" s="22"/>
      <c r="O5193" s="22"/>
      <c r="P5193" s="22"/>
      <c r="Q5193" s="22"/>
      <c r="R5193" s="22"/>
      <c r="S5193" s="22"/>
      <c r="T5193" s="22"/>
      <c r="U5193" s="22"/>
      <c r="V5193" s="22"/>
      <c r="W5193" s="22"/>
      <c r="X5193" s="22"/>
      <c r="Y5193" s="22"/>
      <c r="Z5193" s="22"/>
      <c r="AA5193" s="22"/>
      <c r="AB5193" s="22"/>
      <c r="AC5193" s="22"/>
      <c r="AD5193" s="22"/>
      <c r="AE5193" s="22"/>
      <c r="AF5193" s="22"/>
      <c r="AG5193" s="22"/>
      <c r="AH5193" s="22"/>
      <c r="AI5193" s="22"/>
      <c r="AJ5193" s="22"/>
      <c r="AK5193" s="22"/>
      <c r="AL5193" s="22"/>
      <c r="AM5193" s="22"/>
      <c r="AN5193" s="22"/>
      <c r="AO5193" s="22"/>
      <c r="AP5193" s="22"/>
      <c r="AQ5193" s="22"/>
      <c r="AR5193" s="22"/>
      <c r="AS5193" s="22"/>
      <c r="AT5193" s="22"/>
      <c r="AU5193" s="22"/>
      <c r="AV5193" s="22"/>
      <c r="AW5193" s="22"/>
      <c r="AX5193" s="22"/>
      <c r="AY5193" s="22"/>
      <c r="AZ5193" s="22"/>
      <c r="BA5193" s="22"/>
      <c r="BB5193" s="22"/>
      <c r="BC5193" s="22"/>
      <c r="BD5193" s="22"/>
      <c r="BE5193" s="22"/>
      <c r="BF5193" s="22"/>
      <c r="BG5193" s="22"/>
      <c r="BH5193" s="22"/>
      <c r="BI5193" s="22"/>
      <c r="BJ5193" s="22"/>
      <c r="BK5193" s="22"/>
      <c r="BL5193" s="22"/>
      <c r="BM5193" s="22"/>
      <c r="BN5193" s="22"/>
      <c r="BO5193" s="22"/>
      <c r="BP5193" s="22"/>
      <c r="BQ5193" s="22"/>
      <c r="BR5193" s="22"/>
      <c r="BS5193" s="22"/>
      <c r="BT5193" s="22"/>
      <c r="BU5193" s="22"/>
      <c r="BV5193" s="22"/>
      <c r="BW5193" s="22"/>
      <c r="BX5193" s="22"/>
      <c r="BY5193" s="22"/>
      <c r="BZ5193" s="22"/>
      <c r="CA5193" s="22"/>
      <c r="CB5193" s="22"/>
      <c r="CC5193" s="22"/>
      <c r="CD5193" s="22"/>
      <c r="CE5193" s="22"/>
      <c r="CF5193" s="22"/>
      <c r="CG5193" s="22"/>
      <c r="CH5193" s="22"/>
      <c r="CI5193" s="22"/>
      <c r="CJ5193" s="22"/>
      <c r="CK5193" s="22"/>
      <c r="CL5193" s="22"/>
      <c r="CM5193" s="22"/>
      <c r="CN5193" s="22"/>
      <c r="CO5193" s="22"/>
    </row>
    <row r="5194" spans="1:93" s="2" customFormat="1" x14ac:dyDescent="0.3">
      <c r="A5194" s="73" t="s">
        <v>204</v>
      </c>
      <c r="B5194" s="73" t="s">
        <v>362</v>
      </c>
      <c r="C5194" s="67" t="s">
        <v>295</v>
      </c>
      <c r="D5194" s="67" t="s">
        <v>344</v>
      </c>
      <c r="E5194" s="73"/>
      <c r="F5194" s="73" t="s">
        <v>98</v>
      </c>
      <c r="G5194" s="73" t="s">
        <v>405</v>
      </c>
      <c r="H5194" s="73" t="s">
        <v>405</v>
      </c>
      <c r="I5194" s="73" t="s">
        <v>465</v>
      </c>
      <c r="J5194" s="123" t="str">
        <f t="shared" si="135"/>
        <v>Managed HGV refrigerated (all diesel) Rigid (&gt;7.5 tonnes-17 tonnes) km</v>
      </c>
      <c r="K5194" s="120">
        <v>0.74829999999999997</v>
      </c>
      <c r="L5194" s="48"/>
      <c r="M5194" s="22"/>
      <c r="N5194" s="22"/>
      <c r="O5194" s="22"/>
      <c r="P5194" s="22"/>
      <c r="Q5194" s="22"/>
      <c r="R5194" s="22"/>
      <c r="S5194" s="22"/>
      <c r="T5194" s="2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c r="AQ5194" s="22"/>
      <c r="AR5194" s="22"/>
      <c r="AS5194" s="22"/>
      <c r="AT5194" s="22"/>
      <c r="AU5194" s="22"/>
      <c r="AV5194" s="22"/>
      <c r="AW5194" s="22"/>
      <c r="AX5194" s="22"/>
      <c r="AY5194" s="22"/>
      <c r="AZ5194" s="22"/>
      <c r="BA5194" s="22"/>
      <c r="BB5194" s="22"/>
      <c r="BC5194" s="22"/>
      <c r="BD5194" s="22"/>
      <c r="BE5194" s="22"/>
      <c r="BF5194" s="22"/>
      <c r="BG5194" s="22"/>
      <c r="BH5194" s="22"/>
      <c r="BI5194" s="22"/>
      <c r="BJ5194" s="22"/>
      <c r="BK5194" s="22"/>
      <c r="BL5194" s="22"/>
      <c r="BM5194" s="22"/>
      <c r="BN5194" s="22"/>
      <c r="BO5194" s="22"/>
      <c r="BP5194" s="22"/>
      <c r="BQ5194" s="22"/>
      <c r="BR5194" s="22"/>
      <c r="BS5194" s="22"/>
      <c r="BT5194" s="22"/>
      <c r="BU5194" s="22"/>
      <c r="BV5194" s="22"/>
      <c r="BW5194" s="22"/>
      <c r="BX5194" s="22"/>
      <c r="BY5194" s="22"/>
      <c r="BZ5194" s="22"/>
      <c r="CA5194" s="22"/>
      <c r="CB5194" s="22"/>
      <c r="CC5194" s="22"/>
      <c r="CD5194" s="22"/>
      <c r="CE5194" s="22"/>
      <c r="CF5194" s="22"/>
      <c r="CG5194" s="22"/>
      <c r="CH5194" s="22"/>
      <c r="CI5194" s="22"/>
      <c r="CJ5194" s="22"/>
      <c r="CK5194" s="22"/>
      <c r="CL5194" s="22"/>
      <c r="CM5194" s="22"/>
      <c r="CN5194" s="22"/>
      <c r="CO5194" s="22"/>
    </row>
    <row r="5195" spans="1:93" s="2" customFormat="1" x14ac:dyDescent="0.3">
      <c r="A5195" s="73" t="s">
        <v>204</v>
      </c>
      <c r="B5195" s="73" t="s">
        <v>362</v>
      </c>
      <c r="C5195" s="67" t="s">
        <v>295</v>
      </c>
      <c r="D5195" s="67" t="s">
        <v>344</v>
      </c>
      <c r="E5195" s="73"/>
      <c r="F5195" s="73" t="s">
        <v>98</v>
      </c>
      <c r="G5195" s="73" t="s">
        <v>405</v>
      </c>
      <c r="H5195" s="73" t="s">
        <v>405</v>
      </c>
      <c r="I5195" s="73" t="s">
        <v>466</v>
      </c>
      <c r="J5195" s="123" t="str">
        <f t="shared" si="135"/>
        <v>Managed HGV refrigerated (all diesel) Rigid (&gt;7.5 tonnes-17 tonnes) km</v>
      </c>
      <c r="K5195" s="120">
        <v>1.4999999999999999E-4</v>
      </c>
      <c r="L5195" s="48"/>
      <c r="M5195" s="22"/>
      <c r="N5195" s="22"/>
      <c r="O5195" s="22"/>
      <c r="P5195" s="22"/>
      <c r="Q5195" s="22"/>
      <c r="R5195" s="22"/>
      <c r="S5195" s="22"/>
      <c r="T5195" s="22"/>
      <c r="U5195" s="22"/>
      <c r="V5195" s="22"/>
      <c r="W5195" s="22"/>
      <c r="X5195" s="22"/>
      <c r="Y5195" s="22"/>
      <c r="Z5195" s="22"/>
      <c r="AA5195" s="22"/>
      <c r="AB5195" s="22"/>
      <c r="AC5195" s="22"/>
      <c r="AD5195" s="22"/>
      <c r="AE5195" s="22"/>
      <c r="AF5195" s="22"/>
      <c r="AG5195" s="22"/>
      <c r="AH5195" s="22"/>
      <c r="AI5195" s="22"/>
      <c r="AJ5195" s="22"/>
      <c r="AK5195" s="22"/>
      <c r="AL5195" s="22"/>
      <c r="AM5195" s="22"/>
      <c r="AN5195" s="22"/>
      <c r="AO5195" s="22"/>
      <c r="AP5195" s="22"/>
      <c r="AQ5195" s="22"/>
      <c r="AR5195" s="22"/>
      <c r="AS5195" s="22"/>
      <c r="AT5195" s="22"/>
      <c r="AU5195" s="22"/>
      <c r="AV5195" s="22"/>
      <c r="AW5195" s="22"/>
      <c r="AX5195" s="22"/>
      <c r="AY5195" s="22"/>
      <c r="AZ5195" s="22"/>
      <c r="BA5195" s="22"/>
      <c r="BB5195" s="22"/>
      <c r="BC5195" s="22"/>
      <c r="BD5195" s="22"/>
      <c r="BE5195" s="22"/>
      <c r="BF5195" s="22"/>
      <c r="BG5195" s="22"/>
      <c r="BH5195" s="22"/>
      <c r="BI5195" s="22"/>
      <c r="BJ5195" s="22"/>
      <c r="BK5195" s="22"/>
      <c r="BL5195" s="22"/>
      <c r="BM5195" s="22"/>
      <c r="BN5195" s="22"/>
      <c r="BO5195" s="22"/>
      <c r="BP5195" s="22"/>
      <c r="BQ5195" s="22"/>
      <c r="BR5195" s="22"/>
      <c r="BS5195" s="22"/>
      <c r="BT5195" s="22"/>
      <c r="BU5195" s="22"/>
      <c r="BV5195" s="22"/>
      <c r="BW5195" s="22"/>
      <c r="BX5195" s="22"/>
      <c r="BY5195" s="22"/>
      <c r="BZ5195" s="22"/>
      <c r="CA5195" s="22"/>
      <c r="CB5195" s="22"/>
      <c r="CC5195" s="22"/>
      <c r="CD5195" s="22"/>
      <c r="CE5195" s="22"/>
      <c r="CF5195" s="22"/>
      <c r="CG5195" s="22"/>
      <c r="CH5195" s="22"/>
      <c r="CI5195" s="22"/>
      <c r="CJ5195" s="22"/>
      <c r="CK5195" s="22"/>
      <c r="CL5195" s="22"/>
      <c r="CM5195" s="22"/>
      <c r="CN5195" s="22"/>
      <c r="CO5195" s="22"/>
    </row>
    <row r="5196" spans="1:93" s="2" customFormat="1" x14ac:dyDescent="0.3">
      <c r="A5196" s="73" t="s">
        <v>204</v>
      </c>
      <c r="B5196" s="73" t="s">
        <v>362</v>
      </c>
      <c r="C5196" s="67" t="s">
        <v>295</v>
      </c>
      <c r="D5196" s="67" t="s">
        <v>344</v>
      </c>
      <c r="E5196" s="73"/>
      <c r="F5196" s="73" t="s">
        <v>98</v>
      </c>
      <c r="G5196" s="73" t="s">
        <v>405</v>
      </c>
      <c r="H5196" s="73" t="s">
        <v>405</v>
      </c>
      <c r="I5196" s="73" t="s">
        <v>467</v>
      </c>
      <c r="J5196" s="123" t="str">
        <f t="shared" si="135"/>
        <v>Managed HGV refrigerated (all diesel) Rigid (&gt;7.5 tonnes-17 tonnes) km</v>
      </c>
      <c r="K5196" s="120">
        <v>0.74141999999999997</v>
      </c>
      <c r="L5196" s="48"/>
      <c r="M5196" s="22"/>
      <c r="N5196" s="22"/>
      <c r="O5196" s="22"/>
      <c r="P5196" s="22"/>
      <c r="Q5196" s="22"/>
      <c r="R5196" s="22"/>
      <c r="S5196" s="22"/>
      <c r="T5196" s="2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c r="AQ5196" s="22"/>
      <c r="AR5196" s="22"/>
      <c r="AS5196" s="22"/>
      <c r="AT5196" s="22"/>
      <c r="AU5196" s="22"/>
      <c r="AV5196" s="22"/>
      <c r="AW5196" s="22"/>
      <c r="AX5196" s="22"/>
      <c r="AY5196" s="22"/>
      <c r="AZ5196" s="22"/>
      <c r="BA5196" s="22"/>
      <c r="BB5196" s="22"/>
      <c r="BC5196" s="22"/>
      <c r="BD5196" s="22"/>
      <c r="BE5196" s="22"/>
      <c r="BF5196" s="22"/>
      <c r="BG5196" s="22"/>
      <c r="BH5196" s="22"/>
      <c r="BI5196" s="22"/>
      <c r="BJ5196" s="22"/>
      <c r="BK5196" s="22"/>
      <c r="BL5196" s="22"/>
      <c r="BM5196" s="22"/>
      <c r="BN5196" s="22"/>
      <c r="BO5196" s="22"/>
      <c r="BP5196" s="22"/>
      <c r="BQ5196" s="22"/>
      <c r="BR5196" s="22"/>
      <c r="BS5196" s="22"/>
      <c r="BT5196" s="22"/>
      <c r="BU5196" s="22"/>
      <c r="BV5196" s="22"/>
      <c r="BW5196" s="22"/>
      <c r="BX5196" s="22"/>
      <c r="BY5196" s="22"/>
      <c r="BZ5196" s="22"/>
      <c r="CA5196" s="22"/>
      <c r="CB5196" s="22"/>
      <c r="CC5196" s="22"/>
      <c r="CD5196" s="22"/>
      <c r="CE5196" s="22"/>
      <c r="CF5196" s="22"/>
      <c r="CG5196" s="22"/>
      <c r="CH5196" s="22"/>
      <c r="CI5196" s="22"/>
      <c r="CJ5196" s="22"/>
      <c r="CK5196" s="22"/>
      <c r="CL5196" s="22"/>
      <c r="CM5196" s="22"/>
      <c r="CN5196" s="22"/>
      <c r="CO5196" s="22"/>
    </row>
    <row r="5197" spans="1:93" s="2" customFormat="1" x14ac:dyDescent="0.3">
      <c r="A5197" s="73" t="s">
        <v>204</v>
      </c>
      <c r="B5197" s="73" t="s">
        <v>362</v>
      </c>
      <c r="C5197" s="67" t="s">
        <v>295</v>
      </c>
      <c r="D5197" s="67" t="s">
        <v>344</v>
      </c>
      <c r="E5197" s="73"/>
      <c r="F5197" s="73" t="s">
        <v>98</v>
      </c>
      <c r="G5197" s="73" t="s">
        <v>405</v>
      </c>
      <c r="H5197" s="73" t="s">
        <v>405</v>
      </c>
      <c r="I5197" s="73" t="s">
        <v>468</v>
      </c>
      <c r="J5197" s="123" t="str">
        <f t="shared" si="135"/>
        <v>Managed HGV refrigerated (all diesel) Rigid (&gt;7.5 tonnes-17 tonnes) km</v>
      </c>
      <c r="K5197" s="120">
        <v>6.7299999999999999E-3</v>
      </c>
      <c r="L5197" s="48"/>
      <c r="M5197" s="22"/>
      <c r="N5197" s="22"/>
      <c r="O5197" s="22"/>
      <c r="P5197" s="22"/>
      <c r="Q5197" s="22"/>
      <c r="R5197" s="22"/>
      <c r="S5197" s="22"/>
      <c r="T5197" s="22"/>
      <c r="U5197" s="22"/>
      <c r="V5197" s="22"/>
      <c r="W5197" s="22"/>
      <c r="X5197" s="22"/>
      <c r="Y5197" s="22"/>
      <c r="Z5197" s="22"/>
      <c r="AA5197" s="22"/>
      <c r="AB5197" s="22"/>
      <c r="AC5197" s="22"/>
      <c r="AD5197" s="22"/>
      <c r="AE5197" s="22"/>
      <c r="AF5197" s="22"/>
      <c r="AG5197" s="22"/>
      <c r="AH5197" s="22"/>
      <c r="AI5197" s="22"/>
      <c r="AJ5197" s="22"/>
      <c r="AK5197" s="22"/>
      <c r="AL5197" s="22"/>
      <c r="AM5197" s="22"/>
      <c r="AN5197" s="22"/>
      <c r="AO5197" s="22"/>
      <c r="AP5197" s="22"/>
      <c r="AQ5197" s="22"/>
      <c r="AR5197" s="22"/>
      <c r="AS5197" s="22"/>
      <c r="AT5197" s="22"/>
      <c r="AU5197" s="22"/>
      <c r="AV5197" s="22"/>
      <c r="AW5197" s="22"/>
      <c r="AX5197" s="22"/>
      <c r="AY5197" s="22"/>
      <c r="AZ5197" s="22"/>
      <c r="BA5197" s="22"/>
      <c r="BB5197" s="22"/>
      <c r="BC5197" s="22"/>
      <c r="BD5197" s="22"/>
      <c r="BE5197" s="22"/>
      <c r="BF5197" s="22"/>
      <c r="BG5197" s="22"/>
      <c r="BH5197" s="22"/>
      <c r="BI5197" s="22"/>
      <c r="BJ5197" s="22"/>
      <c r="BK5197" s="22"/>
      <c r="BL5197" s="22"/>
      <c r="BM5197" s="22"/>
      <c r="BN5197" s="22"/>
      <c r="BO5197" s="22"/>
      <c r="BP5197" s="22"/>
      <c r="BQ5197" s="22"/>
      <c r="BR5197" s="22"/>
      <c r="BS5197" s="22"/>
      <c r="BT5197" s="22"/>
      <c r="BU5197" s="22"/>
      <c r="BV5197" s="22"/>
      <c r="BW5197" s="22"/>
      <c r="BX5197" s="22"/>
      <c r="BY5197" s="22"/>
      <c r="BZ5197" s="22"/>
      <c r="CA5197" s="22"/>
      <c r="CB5197" s="22"/>
      <c r="CC5197" s="22"/>
      <c r="CD5197" s="22"/>
      <c r="CE5197" s="22"/>
      <c r="CF5197" s="22"/>
      <c r="CG5197" s="22"/>
      <c r="CH5197" s="22"/>
      <c r="CI5197" s="22"/>
      <c r="CJ5197" s="22"/>
      <c r="CK5197" s="22"/>
      <c r="CL5197" s="22"/>
      <c r="CM5197" s="22"/>
      <c r="CN5197" s="22"/>
      <c r="CO5197" s="22"/>
    </row>
    <row r="5198" spans="1:93" s="2" customFormat="1" x14ac:dyDescent="0.3">
      <c r="A5198" s="73" t="s">
        <v>204</v>
      </c>
      <c r="B5198" s="73" t="s">
        <v>362</v>
      </c>
      <c r="C5198" s="67" t="s">
        <v>295</v>
      </c>
      <c r="D5198" s="67" t="s">
        <v>344</v>
      </c>
      <c r="E5198" s="73"/>
      <c r="F5198" s="73" t="s">
        <v>2</v>
      </c>
      <c r="G5198" s="73" t="s">
        <v>405</v>
      </c>
      <c r="H5198" s="73" t="s">
        <v>405</v>
      </c>
      <c r="I5198" s="73" t="s">
        <v>465</v>
      </c>
      <c r="J5198" s="123" t="str">
        <f t="shared" si="135"/>
        <v>Managed HGV refrigerated (all diesel) Rigid (&gt;7.5 tonnes-17 tonnes) km</v>
      </c>
      <c r="K5198" s="120">
        <v>0.84097999999999995</v>
      </c>
      <c r="L5198" s="48"/>
      <c r="M5198" s="22"/>
      <c r="N5198" s="22"/>
      <c r="O5198" s="22"/>
      <c r="P5198" s="22"/>
      <c r="Q5198" s="22"/>
      <c r="R5198" s="22"/>
      <c r="S5198" s="22"/>
      <c r="T5198" s="22"/>
      <c r="U5198" s="22"/>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c r="AQ5198" s="22"/>
      <c r="AR5198" s="22"/>
      <c r="AS5198" s="22"/>
      <c r="AT5198" s="22"/>
      <c r="AU5198" s="22"/>
      <c r="AV5198" s="22"/>
      <c r="AW5198" s="22"/>
      <c r="AX5198" s="22"/>
      <c r="AY5198" s="22"/>
      <c r="AZ5198" s="22"/>
      <c r="BA5198" s="22"/>
      <c r="BB5198" s="22"/>
      <c r="BC5198" s="22"/>
      <c r="BD5198" s="22"/>
      <c r="BE5198" s="22"/>
      <c r="BF5198" s="22"/>
      <c r="BG5198" s="22"/>
      <c r="BH5198" s="22"/>
      <c r="BI5198" s="22"/>
      <c r="BJ5198" s="22"/>
      <c r="BK5198" s="22"/>
      <c r="BL5198" s="22"/>
      <c r="BM5198" s="22"/>
      <c r="BN5198" s="22"/>
      <c r="BO5198" s="22"/>
      <c r="BP5198" s="22"/>
      <c r="BQ5198" s="22"/>
      <c r="BR5198" s="22"/>
      <c r="BS5198" s="22"/>
      <c r="BT5198" s="22"/>
      <c r="BU5198" s="22"/>
      <c r="BV5198" s="22"/>
      <c r="BW5198" s="22"/>
      <c r="BX5198" s="22"/>
      <c r="BY5198" s="22"/>
      <c r="BZ5198" s="22"/>
      <c r="CA5198" s="22"/>
      <c r="CB5198" s="22"/>
      <c r="CC5198" s="22"/>
      <c r="CD5198" s="22"/>
      <c r="CE5198" s="22"/>
      <c r="CF5198" s="22"/>
      <c r="CG5198" s="22"/>
      <c r="CH5198" s="22"/>
      <c r="CI5198" s="22"/>
      <c r="CJ5198" s="22"/>
      <c r="CK5198" s="22"/>
      <c r="CL5198" s="22"/>
      <c r="CM5198" s="22"/>
      <c r="CN5198" s="22"/>
      <c r="CO5198" s="22"/>
    </row>
    <row r="5199" spans="1:93" s="2" customFormat="1" x14ac:dyDescent="0.3">
      <c r="A5199" s="73" t="s">
        <v>204</v>
      </c>
      <c r="B5199" s="73" t="s">
        <v>362</v>
      </c>
      <c r="C5199" s="67" t="s">
        <v>295</v>
      </c>
      <c r="D5199" s="67" t="s">
        <v>344</v>
      </c>
      <c r="E5199" s="73"/>
      <c r="F5199" s="73" t="s">
        <v>2</v>
      </c>
      <c r="G5199" s="73" t="s">
        <v>405</v>
      </c>
      <c r="H5199" s="73" t="s">
        <v>405</v>
      </c>
      <c r="I5199" s="73" t="s">
        <v>466</v>
      </c>
      <c r="J5199" s="123" t="str">
        <f t="shared" si="135"/>
        <v>Managed HGV refrigerated (all diesel) Rigid (&gt;7.5 tonnes-17 tonnes) km</v>
      </c>
      <c r="K5199" s="120">
        <v>1.4999999999999999E-4</v>
      </c>
      <c r="L5199" s="48"/>
      <c r="M5199" s="22"/>
      <c r="N5199" s="22"/>
      <c r="O5199" s="22"/>
      <c r="P5199" s="22"/>
      <c r="Q5199" s="22"/>
      <c r="R5199" s="22"/>
      <c r="S5199" s="22"/>
      <c r="T5199" s="22"/>
      <c r="U5199" s="22"/>
      <c r="V5199" s="22"/>
      <c r="W5199" s="22"/>
      <c r="X5199" s="22"/>
      <c r="Y5199" s="22"/>
      <c r="Z5199" s="22"/>
      <c r="AA5199" s="22"/>
      <c r="AB5199" s="22"/>
      <c r="AC5199" s="22"/>
      <c r="AD5199" s="22"/>
      <c r="AE5199" s="22"/>
      <c r="AF5199" s="22"/>
      <c r="AG5199" s="22"/>
      <c r="AH5199" s="22"/>
      <c r="AI5199" s="22"/>
      <c r="AJ5199" s="22"/>
      <c r="AK5199" s="22"/>
      <c r="AL5199" s="22"/>
      <c r="AM5199" s="22"/>
      <c r="AN5199" s="22"/>
      <c r="AO5199" s="22"/>
      <c r="AP5199" s="22"/>
      <c r="AQ5199" s="22"/>
      <c r="AR5199" s="22"/>
      <c r="AS5199" s="22"/>
      <c r="AT5199" s="22"/>
      <c r="AU5199" s="22"/>
      <c r="AV5199" s="22"/>
      <c r="AW5199" s="22"/>
      <c r="AX5199" s="22"/>
      <c r="AY5199" s="22"/>
      <c r="AZ5199" s="22"/>
      <c r="BA5199" s="22"/>
      <c r="BB5199" s="22"/>
      <c r="BC5199" s="22"/>
      <c r="BD5199" s="22"/>
      <c r="BE5199" s="22"/>
      <c r="BF5199" s="22"/>
      <c r="BG5199" s="22"/>
      <c r="BH5199" s="22"/>
      <c r="BI5199" s="22"/>
      <c r="BJ5199" s="22"/>
      <c r="BK5199" s="22"/>
      <c r="BL5199" s="22"/>
      <c r="BM5199" s="22"/>
      <c r="BN5199" s="22"/>
      <c r="BO5199" s="22"/>
      <c r="BP5199" s="22"/>
      <c r="BQ5199" s="22"/>
      <c r="BR5199" s="22"/>
      <c r="BS5199" s="22"/>
      <c r="BT5199" s="22"/>
      <c r="BU5199" s="22"/>
      <c r="BV5199" s="22"/>
      <c r="BW5199" s="22"/>
      <c r="BX5199" s="22"/>
      <c r="BY5199" s="22"/>
      <c r="BZ5199" s="22"/>
      <c r="CA5199" s="22"/>
      <c r="CB5199" s="22"/>
      <c r="CC5199" s="22"/>
      <c r="CD5199" s="22"/>
      <c r="CE5199" s="22"/>
      <c r="CF5199" s="22"/>
      <c r="CG5199" s="22"/>
      <c r="CH5199" s="22"/>
      <c r="CI5199" s="22"/>
      <c r="CJ5199" s="22"/>
      <c r="CK5199" s="22"/>
      <c r="CL5199" s="22"/>
      <c r="CM5199" s="22"/>
      <c r="CN5199" s="22"/>
      <c r="CO5199" s="22"/>
    </row>
    <row r="5200" spans="1:93" s="2" customFormat="1" x14ac:dyDescent="0.3">
      <c r="A5200" s="73" t="s">
        <v>204</v>
      </c>
      <c r="B5200" s="73" t="s">
        <v>362</v>
      </c>
      <c r="C5200" s="67" t="s">
        <v>295</v>
      </c>
      <c r="D5200" s="67" t="s">
        <v>344</v>
      </c>
      <c r="E5200" s="73"/>
      <c r="F5200" s="73" t="s">
        <v>2</v>
      </c>
      <c r="G5200" s="73" t="s">
        <v>405</v>
      </c>
      <c r="H5200" s="73" t="s">
        <v>405</v>
      </c>
      <c r="I5200" s="73" t="s">
        <v>467</v>
      </c>
      <c r="J5200" s="123" t="str">
        <f t="shared" si="135"/>
        <v>Managed HGV refrigerated (all diesel) Rigid (&gt;7.5 tonnes-17 tonnes) km</v>
      </c>
      <c r="K5200" s="120">
        <v>0.83409</v>
      </c>
      <c r="L5200" s="48"/>
      <c r="M5200" s="22"/>
      <c r="N5200" s="22"/>
      <c r="O5200" s="22"/>
      <c r="P5200" s="22"/>
      <c r="Q5200" s="22"/>
      <c r="R5200" s="22"/>
      <c r="S5200" s="22"/>
      <c r="T5200" s="2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c r="AQ5200" s="22"/>
      <c r="AR5200" s="22"/>
      <c r="AS5200" s="22"/>
      <c r="AT5200" s="22"/>
      <c r="AU5200" s="22"/>
      <c r="AV5200" s="22"/>
      <c r="AW5200" s="22"/>
      <c r="AX5200" s="22"/>
      <c r="AY5200" s="22"/>
      <c r="AZ5200" s="22"/>
      <c r="BA5200" s="22"/>
      <c r="BB5200" s="22"/>
      <c r="BC5200" s="22"/>
      <c r="BD5200" s="22"/>
      <c r="BE5200" s="22"/>
      <c r="BF5200" s="22"/>
      <c r="BG5200" s="22"/>
      <c r="BH5200" s="22"/>
      <c r="BI5200" s="22"/>
      <c r="BJ5200" s="22"/>
      <c r="BK5200" s="22"/>
      <c r="BL5200" s="22"/>
      <c r="BM5200" s="22"/>
      <c r="BN5200" s="22"/>
      <c r="BO5200" s="22"/>
      <c r="BP5200" s="22"/>
      <c r="BQ5200" s="22"/>
      <c r="BR5200" s="22"/>
      <c r="BS5200" s="22"/>
      <c r="BT5200" s="22"/>
      <c r="BU5200" s="22"/>
      <c r="BV5200" s="22"/>
      <c r="BW5200" s="22"/>
      <c r="BX5200" s="22"/>
      <c r="BY5200" s="22"/>
      <c r="BZ5200" s="22"/>
      <c r="CA5200" s="22"/>
      <c r="CB5200" s="22"/>
      <c r="CC5200" s="22"/>
      <c r="CD5200" s="22"/>
      <c r="CE5200" s="22"/>
      <c r="CF5200" s="22"/>
      <c r="CG5200" s="22"/>
      <c r="CH5200" s="22"/>
      <c r="CI5200" s="22"/>
      <c r="CJ5200" s="22"/>
      <c r="CK5200" s="22"/>
      <c r="CL5200" s="22"/>
      <c r="CM5200" s="22"/>
      <c r="CN5200" s="22"/>
      <c r="CO5200" s="22"/>
    </row>
    <row r="5201" spans="1:93" s="2" customFormat="1" x14ac:dyDescent="0.3">
      <c r="A5201" s="73" t="s">
        <v>204</v>
      </c>
      <c r="B5201" s="73" t="s">
        <v>362</v>
      </c>
      <c r="C5201" s="67" t="s">
        <v>295</v>
      </c>
      <c r="D5201" s="67" t="s">
        <v>344</v>
      </c>
      <c r="E5201" s="73"/>
      <c r="F5201" s="73" t="s">
        <v>2</v>
      </c>
      <c r="G5201" s="73" t="s">
        <v>405</v>
      </c>
      <c r="H5201" s="73" t="s">
        <v>405</v>
      </c>
      <c r="I5201" s="73" t="s">
        <v>468</v>
      </c>
      <c r="J5201" s="123" t="str">
        <f t="shared" si="135"/>
        <v>Managed HGV refrigerated (all diesel) Rigid (&gt;7.5 tonnes-17 tonnes) km</v>
      </c>
      <c r="K5201" s="120">
        <v>6.7299999999999999E-3</v>
      </c>
      <c r="L5201" s="48"/>
      <c r="M5201" s="22"/>
      <c r="N5201" s="22"/>
      <c r="O5201" s="22"/>
      <c r="P5201" s="22"/>
      <c r="Q5201" s="22"/>
      <c r="R5201" s="22"/>
      <c r="S5201" s="22"/>
      <c r="T5201" s="22"/>
      <c r="U5201" s="22"/>
      <c r="V5201" s="22"/>
      <c r="W5201" s="22"/>
      <c r="X5201" s="22"/>
      <c r="Y5201" s="22"/>
      <c r="Z5201" s="22"/>
      <c r="AA5201" s="22"/>
      <c r="AB5201" s="22"/>
      <c r="AC5201" s="22"/>
      <c r="AD5201" s="22"/>
      <c r="AE5201" s="22"/>
      <c r="AF5201" s="22"/>
      <c r="AG5201" s="22"/>
      <c r="AH5201" s="22"/>
      <c r="AI5201" s="22"/>
      <c r="AJ5201" s="22"/>
      <c r="AK5201" s="22"/>
      <c r="AL5201" s="22"/>
      <c r="AM5201" s="22"/>
      <c r="AN5201" s="22"/>
      <c r="AO5201" s="22"/>
      <c r="AP5201" s="22"/>
      <c r="AQ5201" s="22"/>
      <c r="AR5201" s="22"/>
      <c r="AS5201" s="22"/>
      <c r="AT5201" s="22"/>
      <c r="AU5201" s="22"/>
      <c r="AV5201" s="22"/>
      <c r="AW5201" s="22"/>
      <c r="AX5201" s="22"/>
      <c r="AY5201" s="22"/>
      <c r="AZ5201" s="22"/>
      <c r="BA5201" s="22"/>
      <c r="BB5201" s="22"/>
      <c r="BC5201" s="22"/>
      <c r="BD5201" s="22"/>
      <c r="BE5201" s="22"/>
      <c r="BF5201" s="22"/>
      <c r="BG5201" s="22"/>
      <c r="BH5201" s="22"/>
      <c r="BI5201" s="22"/>
      <c r="BJ5201" s="22"/>
      <c r="BK5201" s="22"/>
      <c r="BL5201" s="22"/>
      <c r="BM5201" s="22"/>
      <c r="BN5201" s="22"/>
      <c r="BO5201" s="22"/>
      <c r="BP5201" s="22"/>
      <c r="BQ5201" s="22"/>
      <c r="BR5201" s="22"/>
      <c r="BS5201" s="22"/>
      <c r="BT5201" s="22"/>
      <c r="BU5201" s="22"/>
      <c r="BV5201" s="22"/>
      <c r="BW5201" s="22"/>
      <c r="BX5201" s="22"/>
      <c r="BY5201" s="22"/>
      <c r="BZ5201" s="22"/>
      <c r="CA5201" s="22"/>
      <c r="CB5201" s="22"/>
      <c r="CC5201" s="22"/>
      <c r="CD5201" s="22"/>
      <c r="CE5201" s="22"/>
      <c r="CF5201" s="22"/>
      <c r="CG5201" s="22"/>
      <c r="CH5201" s="22"/>
      <c r="CI5201" s="22"/>
      <c r="CJ5201" s="22"/>
      <c r="CK5201" s="22"/>
      <c r="CL5201" s="22"/>
      <c r="CM5201" s="22"/>
      <c r="CN5201" s="22"/>
      <c r="CO5201" s="22"/>
    </row>
    <row r="5202" spans="1:93" s="2" customFormat="1" x14ac:dyDescent="0.3">
      <c r="A5202" s="73" t="s">
        <v>204</v>
      </c>
      <c r="B5202" s="73" t="s">
        <v>362</v>
      </c>
      <c r="C5202" s="67" t="s">
        <v>295</v>
      </c>
      <c r="D5202" s="67" t="s">
        <v>344</v>
      </c>
      <c r="E5202" s="73"/>
      <c r="F5202" s="73" t="s">
        <v>302</v>
      </c>
      <c r="G5202" s="73" t="s">
        <v>405</v>
      </c>
      <c r="H5202" s="73" t="s">
        <v>405</v>
      </c>
      <c r="I5202" s="73" t="s">
        <v>465</v>
      </c>
      <c r="J5202" s="123" t="str">
        <f t="shared" si="135"/>
        <v>Managed HGV refrigerated (all diesel) Rigid (&gt;7.5 tonnes-17 tonnes) km</v>
      </c>
      <c r="K5202" s="120">
        <v>0.71309</v>
      </c>
      <c r="L5202" s="48"/>
      <c r="M5202" s="22"/>
      <c r="N5202" s="22"/>
      <c r="O5202" s="22"/>
      <c r="P5202" s="22"/>
      <c r="Q5202" s="22"/>
      <c r="R5202" s="22"/>
      <c r="S5202" s="22"/>
      <c r="T5202" s="2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c r="AQ5202" s="22"/>
      <c r="AR5202" s="22"/>
      <c r="AS5202" s="22"/>
      <c r="AT5202" s="22"/>
      <c r="AU5202" s="22"/>
      <c r="AV5202" s="22"/>
      <c r="AW5202" s="22"/>
      <c r="AX5202" s="22"/>
      <c r="AY5202" s="22"/>
      <c r="AZ5202" s="22"/>
      <c r="BA5202" s="22"/>
      <c r="BB5202" s="22"/>
      <c r="BC5202" s="22"/>
      <c r="BD5202" s="22"/>
      <c r="BE5202" s="22"/>
      <c r="BF5202" s="22"/>
      <c r="BG5202" s="22"/>
      <c r="BH5202" s="22"/>
      <c r="BI5202" s="22"/>
      <c r="BJ5202" s="22"/>
      <c r="BK5202" s="22"/>
      <c r="BL5202" s="22"/>
      <c r="BM5202" s="22"/>
      <c r="BN5202" s="22"/>
      <c r="BO5202" s="22"/>
      <c r="BP5202" s="22"/>
      <c r="BQ5202" s="22"/>
      <c r="BR5202" s="22"/>
      <c r="BS5202" s="22"/>
      <c r="BT5202" s="22"/>
      <c r="BU5202" s="22"/>
      <c r="BV5202" s="22"/>
      <c r="BW5202" s="22"/>
      <c r="BX5202" s="22"/>
      <c r="BY5202" s="22"/>
      <c r="BZ5202" s="22"/>
      <c r="CA5202" s="22"/>
      <c r="CB5202" s="22"/>
      <c r="CC5202" s="22"/>
      <c r="CD5202" s="22"/>
      <c r="CE5202" s="22"/>
      <c r="CF5202" s="22"/>
      <c r="CG5202" s="22"/>
      <c r="CH5202" s="22"/>
      <c r="CI5202" s="22"/>
      <c r="CJ5202" s="22"/>
      <c r="CK5202" s="22"/>
      <c r="CL5202" s="22"/>
      <c r="CM5202" s="22"/>
      <c r="CN5202" s="22"/>
      <c r="CO5202" s="22"/>
    </row>
    <row r="5203" spans="1:93" s="2" customFormat="1" x14ac:dyDescent="0.3">
      <c r="A5203" s="73" t="s">
        <v>204</v>
      </c>
      <c r="B5203" s="73" t="s">
        <v>362</v>
      </c>
      <c r="C5203" s="67" t="s">
        <v>295</v>
      </c>
      <c r="D5203" s="67" t="s">
        <v>344</v>
      </c>
      <c r="E5203" s="73"/>
      <c r="F5203" s="73" t="s">
        <v>302</v>
      </c>
      <c r="G5203" s="73" t="s">
        <v>405</v>
      </c>
      <c r="H5203" s="73" t="s">
        <v>405</v>
      </c>
      <c r="I5203" s="73" t="s">
        <v>466</v>
      </c>
      <c r="J5203" s="123" t="str">
        <f t="shared" si="135"/>
        <v>Managed HGV refrigerated (all diesel) Rigid (&gt;7.5 tonnes-17 tonnes) km</v>
      </c>
      <c r="K5203" s="120">
        <v>1.4999999999999999E-4</v>
      </c>
      <c r="L5203" s="48"/>
      <c r="M5203" s="22"/>
      <c r="N5203" s="22"/>
      <c r="O5203" s="22"/>
      <c r="P5203" s="22"/>
      <c r="Q5203" s="22"/>
      <c r="R5203" s="22"/>
      <c r="S5203" s="22"/>
      <c r="T5203" s="22"/>
      <c r="U5203" s="22"/>
      <c r="V5203" s="22"/>
      <c r="W5203" s="22"/>
      <c r="X5203" s="22"/>
      <c r="Y5203" s="22"/>
      <c r="Z5203" s="22"/>
      <c r="AA5203" s="22"/>
      <c r="AB5203" s="22"/>
      <c r="AC5203" s="22"/>
      <c r="AD5203" s="22"/>
      <c r="AE5203" s="22"/>
      <c r="AF5203" s="22"/>
      <c r="AG5203" s="22"/>
      <c r="AH5203" s="22"/>
      <c r="AI5203" s="22"/>
      <c r="AJ5203" s="22"/>
      <c r="AK5203" s="22"/>
      <c r="AL5203" s="22"/>
      <c r="AM5203" s="22"/>
      <c r="AN5203" s="22"/>
      <c r="AO5203" s="22"/>
      <c r="AP5203" s="22"/>
      <c r="AQ5203" s="22"/>
      <c r="AR5203" s="22"/>
      <c r="AS5203" s="22"/>
      <c r="AT5203" s="22"/>
      <c r="AU5203" s="22"/>
      <c r="AV5203" s="22"/>
      <c r="AW5203" s="22"/>
      <c r="AX5203" s="22"/>
      <c r="AY5203" s="22"/>
      <c r="AZ5203" s="22"/>
      <c r="BA5203" s="22"/>
      <c r="BB5203" s="22"/>
      <c r="BC5203" s="22"/>
      <c r="BD5203" s="22"/>
      <c r="BE5203" s="22"/>
      <c r="BF5203" s="22"/>
      <c r="BG5203" s="22"/>
      <c r="BH5203" s="22"/>
      <c r="BI5203" s="22"/>
      <c r="BJ5203" s="22"/>
      <c r="BK5203" s="22"/>
      <c r="BL5203" s="22"/>
      <c r="BM5203" s="22"/>
      <c r="BN5203" s="22"/>
      <c r="BO5203" s="22"/>
      <c r="BP5203" s="22"/>
      <c r="BQ5203" s="22"/>
      <c r="BR5203" s="22"/>
      <c r="BS5203" s="22"/>
      <c r="BT5203" s="22"/>
      <c r="BU5203" s="22"/>
      <c r="BV5203" s="22"/>
      <c r="BW5203" s="22"/>
      <c r="BX5203" s="22"/>
      <c r="BY5203" s="22"/>
      <c r="BZ5203" s="22"/>
      <c r="CA5203" s="22"/>
      <c r="CB5203" s="22"/>
      <c r="CC5203" s="22"/>
      <c r="CD5203" s="22"/>
      <c r="CE5203" s="22"/>
      <c r="CF5203" s="22"/>
      <c r="CG5203" s="22"/>
      <c r="CH5203" s="22"/>
      <c r="CI5203" s="22"/>
      <c r="CJ5203" s="22"/>
      <c r="CK5203" s="22"/>
      <c r="CL5203" s="22"/>
      <c r="CM5203" s="22"/>
      <c r="CN5203" s="22"/>
      <c r="CO5203" s="22"/>
    </row>
    <row r="5204" spans="1:93" s="2" customFormat="1" x14ac:dyDescent="0.3">
      <c r="A5204" s="73" t="s">
        <v>204</v>
      </c>
      <c r="B5204" s="73" t="s">
        <v>362</v>
      </c>
      <c r="C5204" s="67" t="s">
        <v>295</v>
      </c>
      <c r="D5204" s="67" t="s">
        <v>344</v>
      </c>
      <c r="E5204" s="73"/>
      <c r="F5204" s="73" t="s">
        <v>302</v>
      </c>
      <c r="G5204" s="73" t="s">
        <v>405</v>
      </c>
      <c r="H5204" s="73" t="s">
        <v>405</v>
      </c>
      <c r="I5204" s="73" t="s">
        <v>467</v>
      </c>
      <c r="J5204" s="123" t="str">
        <f t="shared" si="135"/>
        <v>Managed HGV refrigerated (all diesel) Rigid (&gt;7.5 tonnes-17 tonnes) km</v>
      </c>
      <c r="K5204" s="120">
        <v>0.70620000000000005</v>
      </c>
      <c r="L5204" s="48"/>
      <c r="M5204" s="22"/>
      <c r="N5204" s="22"/>
      <c r="O5204" s="22"/>
      <c r="P5204" s="22"/>
      <c r="Q5204" s="22"/>
      <c r="R5204" s="22"/>
      <c r="S5204" s="22"/>
      <c r="T5204" s="2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c r="AQ5204" s="22"/>
      <c r="AR5204" s="22"/>
      <c r="AS5204" s="22"/>
      <c r="AT5204" s="22"/>
      <c r="AU5204" s="22"/>
      <c r="AV5204" s="22"/>
      <c r="AW5204" s="22"/>
      <c r="AX5204" s="22"/>
      <c r="AY5204" s="22"/>
      <c r="AZ5204" s="22"/>
      <c r="BA5204" s="22"/>
      <c r="BB5204" s="22"/>
      <c r="BC5204" s="22"/>
      <c r="BD5204" s="22"/>
      <c r="BE5204" s="22"/>
      <c r="BF5204" s="22"/>
      <c r="BG5204" s="22"/>
      <c r="BH5204" s="22"/>
      <c r="BI5204" s="22"/>
      <c r="BJ5204" s="22"/>
      <c r="BK5204" s="22"/>
      <c r="BL5204" s="22"/>
      <c r="BM5204" s="22"/>
      <c r="BN5204" s="22"/>
      <c r="BO5204" s="22"/>
      <c r="BP5204" s="22"/>
      <c r="BQ5204" s="22"/>
      <c r="BR5204" s="22"/>
      <c r="BS5204" s="22"/>
      <c r="BT5204" s="22"/>
      <c r="BU5204" s="22"/>
      <c r="BV5204" s="22"/>
      <c r="BW5204" s="22"/>
      <c r="BX5204" s="22"/>
      <c r="BY5204" s="22"/>
      <c r="BZ5204" s="22"/>
      <c r="CA5204" s="22"/>
      <c r="CB5204" s="22"/>
      <c r="CC5204" s="22"/>
      <c r="CD5204" s="22"/>
      <c r="CE5204" s="22"/>
      <c r="CF5204" s="22"/>
      <c r="CG5204" s="22"/>
      <c r="CH5204" s="22"/>
      <c r="CI5204" s="22"/>
      <c r="CJ5204" s="22"/>
      <c r="CK5204" s="22"/>
      <c r="CL5204" s="22"/>
      <c r="CM5204" s="22"/>
      <c r="CN5204" s="22"/>
      <c r="CO5204" s="22"/>
    </row>
    <row r="5205" spans="1:93" s="2" customFormat="1" x14ac:dyDescent="0.3">
      <c r="A5205" s="73" t="s">
        <v>204</v>
      </c>
      <c r="B5205" s="73" t="s">
        <v>362</v>
      </c>
      <c r="C5205" s="67" t="s">
        <v>295</v>
      </c>
      <c r="D5205" s="67" t="s">
        <v>344</v>
      </c>
      <c r="E5205" s="73"/>
      <c r="F5205" s="73" t="s">
        <v>302</v>
      </c>
      <c r="G5205" s="73" t="s">
        <v>405</v>
      </c>
      <c r="H5205" s="73" t="s">
        <v>405</v>
      </c>
      <c r="I5205" s="73" t="s">
        <v>468</v>
      </c>
      <c r="J5205" s="123" t="str">
        <f t="shared" si="135"/>
        <v>Managed HGV refrigerated (all diesel) Rigid (&gt;7.5 tonnes-17 tonnes) km</v>
      </c>
      <c r="K5205" s="120">
        <v>6.7299999999999999E-3</v>
      </c>
      <c r="L5205" s="48"/>
      <c r="M5205" s="22"/>
      <c r="N5205" s="22"/>
      <c r="O5205" s="22"/>
      <c r="P5205" s="22"/>
      <c r="Q5205" s="22"/>
      <c r="R5205" s="22"/>
      <c r="S5205" s="22"/>
      <c r="T5205" s="22"/>
      <c r="U5205" s="22"/>
      <c r="V5205" s="22"/>
      <c r="W5205" s="22"/>
      <c r="X5205" s="22"/>
      <c r="Y5205" s="22"/>
      <c r="Z5205" s="22"/>
      <c r="AA5205" s="22"/>
      <c r="AB5205" s="22"/>
      <c r="AC5205" s="22"/>
      <c r="AD5205" s="22"/>
      <c r="AE5205" s="22"/>
      <c r="AF5205" s="22"/>
      <c r="AG5205" s="22"/>
      <c r="AH5205" s="22"/>
      <c r="AI5205" s="22"/>
      <c r="AJ5205" s="22"/>
      <c r="AK5205" s="22"/>
      <c r="AL5205" s="22"/>
      <c r="AM5205" s="22"/>
      <c r="AN5205" s="22"/>
      <c r="AO5205" s="22"/>
      <c r="AP5205" s="22"/>
      <c r="AQ5205" s="22"/>
      <c r="AR5205" s="22"/>
      <c r="AS5205" s="22"/>
      <c r="AT5205" s="22"/>
      <c r="AU5205" s="22"/>
      <c r="AV5205" s="22"/>
      <c r="AW5205" s="22"/>
      <c r="AX5205" s="22"/>
      <c r="AY5205" s="22"/>
      <c r="AZ5205" s="22"/>
      <c r="BA5205" s="22"/>
      <c r="BB5205" s="22"/>
      <c r="BC5205" s="22"/>
      <c r="BD5205" s="22"/>
      <c r="BE5205" s="22"/>
      <c r="BF5205" s="22"/>
      <c r="BG5205" s="22"/>
      <c r="BH5205" s="22"/>
      <c r="BI5205" s="22"/>
      <c r="BJ5205" s="22"/>
      <c r="BK5205" s="22"/>
      <c r="BL5205" s="22"/>
      <c r="BM5205" s="22"/>
      <c r="BN5205" s="22"/>
      <c r="BO5205" s="22"/>
      <c r="BP5205" s="22"/>
      <c r="BQ5205" s="22"/>
      <c r="BR5205" s="22"/>
      <c r="BS5205" s="22"/>
      <c r="BT5205" s="22"/>
      <c r="BU5205" s="22"/>
      <c r="BV5205" s="22"/>
      <c r="BW5205" s="22"/>
      <c r="BX5205" s="22"/>
      <c r="BY5205" s="22"/>
      <c r="BZ5205" s="22"/>
      <c r="CA5205" s="22"/>
      <c r="CB5205" s="22"/>
      <c r="CC5205" s="22"/>
      <c r="CD5205" s="22"/>
      <c r="CE5205" s="22"/>
      <c r="CF5205" s="22"/>
      <c r="CG5205" s="22"/>
      <c r="CH5205" s="22"/>
      <c r="CI5205" s="22"/>
      <c r="CJ5205" s="22"/>
      <c r="CK5205" s="22"/>
      <c r="CL5205" s="22"/>
      <c r="CM5205" s="22"/>
      <c r="CN5205" s="22"/>
      <c r="CO5205" s="22"/>
    </row>
    <row r="5206" spans="1:93" s="2" customFormat="1" x14ac:dyDescent="0.3">
      <c r="A5206" s="73" t="s">
        <v>204</v>
      </c>
      <c r="B5206" s="73" t="s">
        <v>362</v>
      </c>
      <c r="C5206" s="67" t="s">
        <v>295</v>
      </c>
      <c r="D5206" s="67" t="s">
        <v>323</v>
      </c>
      <c r="E5206" s="73"/>
      <c r="F5206" s="73" t="s">
        <v>48</v>
      </c>
      <c r="G5206" s="73" t="s">
        <v>405</v>
      </c>
      <c r="H5206" s="73" t="s">
        <v>405</v>
      </c>
      <c r="I5206" s="73" t="s">
        <v>465</v>
      </c>
      <c r="J5206" s="123" t="str">
        <f t="shared" si="135"/>
        <v>Managed HGV refrigerated (all diesel) Rigid (&gt;17 tonnes) km</v>
      </c>
      <c r="K5206" s="120">
        <v>0.93649000000000004</v>
      </c>
      <c r="L5206" s="48"/>
      <c r="M5206" s="22"/>
      <c r="N5206" s="22"/>
      <c r="O5206" s="22"/>
      <c r="P5206" s="22"/>
      <c r="Q5206" s="22"/>
      <c r="R5206" s="22"/>
      <c r="S5206" s="22"/>
      <c r="T5206" s="2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c r="AQ5206" s="22"/>
      <c r="AR5206" s="22"/>
      <c r="AS5206" s="22"/>
      <c r="AT5206" s="22"/>
      <c r="AU5206" s="22"/>
      <c r="AV5206" s="22"/>
      <c r="AW5206" s="22"/>
      <c r="AX5206" s="22"/>
      <c r="AY5206" s="22"/>
      <c r="AZ5206" s="22"/>
      <c r="BA5206" s="22"/>
      <c r="BB5206" s="22"/>
      <c r="BC5206" s="22"/>
      <c r="BD5206" s="22"/>
      <c r="BE5206" s="22"/>
      <c r="BF5206" s="22"/>
      <c r="BG5206" s="22"/>
      <c r="BH5206" s="22"/>
      <c r="BI5206" s="22"/>
      <c r="BJ5206" s="22"/>
      <c r="BK5206" s="22"/>
      <c r="BL5206" s="22"/>
      <c r="BM5206" s="22"/>
      <c r="BN5206" s="22"/>
      <c r="BO5206" s="22"/>
      <c r="BP5206" s="22"/>
      <c r="BQ5206" s="22"/>
      <c r="BR5206" s="22"/>
      <c r="BS5206" s="22"/>
      <c r="BT5206" s="22"/>
      <c r="BU5206" s="22"/>
      <c r="BV5206" s="22"/>
      <c r="BW5206" s="22"/>
      <c r="BX5206" s="22"/>
      <c r="BY5206" s="22"/>
      <c r="BZ5206" s="22"/>
      <c r="CA5206" s="22"/>
      <c r="CB5206" s="22"/>
      <c r="CC5206" s="22"/>
      <c r="CD5206" s="22"/>
      <c r="CE5206" s="22"/>
      <c r="CF5206" s="22"/>
      <c r="CG5206" s="22"/>
      <c r="CH5206" s="22"/>
      <c r="CI5206" s="22"/>
      <c r="CJ5206" s="22"/>
      <c r="CK5206" s="22"/>
      <c r="CL5206" s="22"/>
      <c r="CM5206" s="22"/>
      <c r="CN5206" s="22"/>
      <c r="CO5206" s="22"/>
    </row>
    <row r="5207" spans="1:93" s="2" customFormat="1" x14ac:dyDescent="0.3">
      <c r="A5207" s="73" t="s">
        <v>204</v>
      </c>
      <c r="B5207" s="73" t="s">
        <v>362</v>
      </c>
      <c r="C5207" s="67" t="s">
        <v>295</v>
      </c>
      <c r="D5207" s="67" t="s">
        <v>323</v>
      </c>
      <c r="E5207" s="73"/>
      <c r="F5207" s="73" t="s">
        <v>48</v>
      </c>
      <c r="G5207" s="73" t="s">
        <v>405</v>
      </c>
      <c r="H5207" s="73" t="s">
        <v>405</v>
      </c>
      <c r="I5207" s="73" t="s">
        <v>466</v>
      </c>
      <c r="J5207" s="123" t="str">
        <f t="shared" si="135"/>
        <v>Managed HGV refrigerated (all diesel) Rigid (&gt;17 tonnes) km</v>
      </c>
      <c r="K5207" s="120">
        <v>2.5000000000000001E-4</v>
      </c>
      <c r="L5207" s="48"/>
      <c r="M5207" s="22"/>
      <c r="N5207" s="22"/>
      <c r="O5207" s="22"/>
      <c r="P5207" s="22"/>
      <c r="Q5207" s="22"/>
      <c r="R5207" s="22"/>
      <c r="S5207" s="22"/>
      <c r="T5207" s="22"/>
      <c r="U5207" s="22"/>
      <c r="V5207" s="22"/>
      <c r="W5207" s="22"/>
      <c r="X5207" s="22"/>
      <c r="Y5207" s="22"/>
      <c r="Z5207" s="22"/>
      <c r="AA5207" s="22"/>
      <c r="AB5207" s="22"/>
      <c r="AC5207" s="22"/>
      <c r="AD5207" s="22"/>
      <c r="AE5207" s="22"/>
      <c r="AF5207" s="22"/>
      <c r="AG5207" s="22"/>
      <c r="AH5207" s="22"/>
      <c r="AI5207" s="22"/>
      <c r="AJ5207" s="22"/>
      <c r="AK5207" s="22"/>
      <c r="AL5207" s="22"/>
      <c r="AM5207" s="22"/>
      <c r="AN5207" s="22"/>
      <c r="AO5207" s="22"/>
      <c r="AP5207" s="22"/>
      <c r="AQ5207" s="22"/>
      <c r="AR5207" s="22"/>
      <c r="AS5207" s="22"/>
      <c r="AT5207" s="22"/>
      <c r="AU5207" s="22"/>
      <c r="AV5207" s="22"/>
      <c r="AW5207" s="22"/>
      <c r="AX5207" s="22"/>
      <c r="AY5207" s="22"/>
      <c r="AZ5207" s="22"/>
      <c r="BA5207" s="22"/>
      <c r="BB5207" s="22"/>
      <c r="BC5207" s="22"/>
      <c r="BD5207" s="22"/>
      <c r="BE5207" s="22"/>
      <c r="BF5207" s="22"/>
      <c r="BG5207" s="22"/>
      <c r="BH5207" s="22"/>
      <c r="BI5207" s="22"/>
      <c r="BJ5207" s="22"/>
      <c r="BK5207" s="22"/>
      <c r="BL5207" s="22"/>
      <c r="BM5207" s="22"/>
      <c r="BN5207" s="22"/>
      <c r="BO5207" s="22"/>
      <c r="BP5207" s="22"/>
      <c r="BQ5207" s="22"/>
      <c r="BR5207" s="22"/>
      <c r="BS5207" s="22"/>
      <c r="BT5207" s="22"/>
      <c r="BU5207" s="22"/>
      <c r="BV5207" s="22"/>
      <c r="BW5207" s="22"/>
      <c r="BX5207" s="22"/>
      <c r="BY5207" s="22"/>
      <c r="BZ5207" s="22"/>
      <c r="CA5207" s="22"/>
      <c r="CB5207" s="22"/>
      <c r="CC5207" s="22"/>
      <c r="CD5207" s="22"/>
      <c r="CE5207" s="22"/>
      <c r="CF5207" s="22"/>
      <c r="CG5207" s="22"/>
      <c r="CH5207" s="22"/>
      <c r="CI5207" s="22"/>
      <c r="CJ5207" s="22"/>
      <c r="CK5207" s="22"/>
      <c r="CL5207" s="22"/>
      <c r="CM5207" s="22"/>
      <c r="CN5207" s="22"/>
      <c r="CO5207" s="22"/>
    </row>
    <row r="5208" spans="1:93" s="2" customFormat="1" x14ac:dyDescent="0.3">
      <c r="A5208" s="73" t="s">
        <v>204</v>
      </c>
      <c r="B5208" s="73" t="s">
        <v>362</v>
      </c>
      <c r="C5208" s="67" t="s">
        <v>295</v>
      </c>
      <c r="D5208" s="67" t="s">
        <v>323</v>
      </c>
      <c r="E5208" s="73"/>
      <c r="F5208" s="73" t="s">
        <v>48</v>
      </c>
      <c r="G5208" s="73" t="s">
        <v>405</v>
      </c>
      <c r="H5208" s="73" t="s">
        <v>405</v>
      </c>
      <c r="I5208" s="73" t="s">
        <v>467</v>
      </c>
      <c r="J5208" s="123" t="str">
        <f t="shared" si="135"/>
        <v>Managed HGV refrigerated (all diesel) Rigid (&gt;17 tonnes) km</v>
      </c>
      <c r="K5208" s="120">
        <v>0.92518</v>
      </c>
      <c r="L5208" s="48"/>
      <c r="M5208" s="22"/>
      <c r="N5208" s="22"/>
      <c r="O5208" s="22"/>
      <c r="P5208" s="22"/>
      <c r="Q5208" s="22"/>
      <c r="R5208" s="22"/>
      <c r="S5208" s="22"/>
      <c r="T5208" s="2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c r="AQ5208" s="22"/>
      <c r="AR5208" s="22"/>
      <c r="AS5208" s="22"/>
      <c r="AT5208" s="22"/>
      <c r="AU5208" s="22"/>
      <c r="AV5208" s="22"/>
      <c r="AW5208" s="22"/>
      <c r="AX5208" s="22"/>
      <c r="AY5208" s="22"/>
      <c r="AZ5208" s="22"/>
      <c r="BA5208" s="22"/>
      <c r="BB5208" s="22"/>
      <c r="BC5208" s="22"/>
      <c r="BD5208" s="22"/>
      <c r="BE5208" s="22"/>
      <c r="BF5208" s="22"/>
      <c r="BG5208" s="22"/>
      <c r="BH5208" s="22"/>
      <c r="BI5208" s="22"/>
      <c r="BJ5208" s="22"/>
      <c r="BK5208" s="22"/>
      <c r="BL5208" s="22"/>
      <c r="BM5208" s="22"/>
      <c r="BN5208" s="22"/>
      <c r="BO5208" s="22"/>
      <c r="BP5208" s="22"/>
      <c r="BQ5208" s="22"/>
      <c r="BR5208" s="22"/>
      <c r="BS5208" s="22"/>
      <c r="BT5208" s="22"/>
      <c r="BU5208" s="22"/>
      <c r="BV5208" s="22"/>
      <c r="BW5208" s="22"/>
      <c r="BX5208" s="22"/>
      <c r="BY5208" s="22"/>
      <c r="BZ5208" s="22"/>
      <c r="CA5208" s="22"/>
      <c r="CB5208" s="22"/>
      <c r="CC5208" s="22"/>
      <c r="CD5208" s="22"/>
      <c r="CE5208" s="22"/>
      <c r="CF5208" s="22"/>
      <c r="CG5208" s="22"/>
      <c r="CH5208" s="22"/>
      <c r="CI5208" s="22"/>
      <c r="CJ5208" s="22"/>
      <c r="CK5208" s="22"/>
      <c r="CL5208" s="22"/>
      <c r="CM5208" s="22"/>
      <c r="CN5208" s="22"/>
      <c r="CO5208" s="22"/>
    </row>
    <row r="5209" spans="1:93" s="2" customFormat="1" x14ac:dyDescent="0.3">
      <c r="A5209" s="73" t="s">
        <v>204</v>
      </c>
      <c r="B5209" s="73" t="s">
        <v>362</v>
      </c>
      <c r="C5209" s="67" t="s">
        <v>295</v>
      </c>
      <c r="D5209" s="67" t="s">
        <v>323</v>
      </c>
      <c r="E5209" s="73"/>
      <c r="F5209" s="73" t="s">
        <v>48</v>
      </c>
      <c r="G5209" s="73" t="s">
        <v>405</v>
      </c>
      <c r="H5209" s="73" t="s">
        <v>405</v>
      </c>
      <c r="I5209" s="73" t="s">
        <v>468</v>
      </c>
      <c r="J5209" s="123" t="str">
        <f t="shared" si="135"/>
        <v>Managed HGV refrigerated (all diesel) Rigid (&gt;17 tonnes) km</v>
      </c>
      <c r="K5209" s="120">
        <v>1.106E-2</v>
      </c>
      <c r="L5209" s="48"/>
      <c r="M5209" s="22"/>
      <c r="N5209" s="22"/>
      <c r="O5209" s="22"/>
      <c r="P5209" s="22"/>
      <c r="Q5209" s="22"/>
      <c r="R5209" s="22"/>
      <c r="S5209" s="22"/>
      <c r="T5209" s="22"/>
      <c r="U5209" s="22"/>
      <c r="V5209" s="22"/>
      <c r="W5209" s="22"/>
      <c r="X5209" s="22"/>
      <c r="Y5209" s="22"/>
      <c r="Z5209" s="22"/>
      <c r="AA5209" s="22"/>
      <c r="AB5209" s="22"/>
      <c r="AC5209" s="22"/>
      <c r="AD5209" s="22"/>
      <c r="AE5209" s="22"/>
      <c r="AF5209" s="22"/>
      <c r="AG5209" s="22"/>
      <c r="AH5209" s="22"/>
      <c r="AI5209" s="22"/>
      <c r="AJ5209" s="22"/>
      <c r="AK5209" s="22"/>
      <c r="AL5209" s="22"/>
      <c r="AM5209" s="22"/>
      <c r="AN5209" s="22"/>
      <c r="AO5209" s="22"/>
      <c r="AP5209" s="22"/>
      <c r="AQ5209" s="22"/>
      <c r="AR5209" s="22"/>
      <c r="AS5209" s="22"/>
      <c r="AT5209" s="22"/>
      <c r="AU5209" s="22"/>
      <c r="AV5209" s="22"/>
      <c r="AW5209" s="22"/>
      <c r="AX5209" s="22"/>
      <c r="AY5209" s="22"/>
      <c r="AZ5209" s="22"/>
      <c r="BA5209" s="22"/>
      <c r="BB5209" s="22"/>
      <c r="BC5209" s="22"/>
      <c r="BD5209" s="22"/>
      <c r="BE5209" s="22"/>
      <c r="BF5209" s="22"/>
      <c r="BG5209" s="22"/>
      <c r="BH5209" s="22"/>
      <c r="BI5209" s="22"/>
      <c r="BJ5209" s="22"/>
      <c r="BK5209" s="22"/>
      <c r="BL5209" s="22"/>
      <c r="BM5209" s="22"/>
      <c r="BN5209" s="22"/>
      <c r="BO5209" s="22"/>
      <c r="BP5209" s="22"/>
      <c r="BQ5209" s="22"/>
      <c r="BR5209" s="22"/>
      <c r="BS5209" s="22"/>
      <c r="BT5209" s="22"/>
      <c r="BU5209" s="22"/>
      <c r="BV5209" s="22"/>
      <c r="BW5209" s="22"/>
      <c r="BX5209" s="22"/>
      <c r="BY5209" s="22"/>
      <c r="BZ5209" s="22"/>
      <c r="CA5209" s="22"/>
      <c r="CB5209" s="22"/>
      <c r="CC5209" s="22"/>
      <c r="CD5209" s="22"/>
      <c r="CE5209" s="22"/>
      <c r="CF5209" s="22"/>
      <c r="CG5209" s="22"/>
      <c r="CH5209" s="22"/>
      <c r="CI5209" s="22"/>
      <c r="CJ5209" s="22"/>
      <c r="CK5209" s="22"/>
      <c r="CL5209" s="22"/>
      <c r="CM5209" s="22"/>
      <c r="CN5209" s="22"/>
      <c r="CO5209" s="22"/>
    </row>
    <row r="5210" spans="1:93" s="2" customFormat="1" x14ac:dyDescent="0.3">
      <c r="A5210" s="73" t="s">
        <v>204</v>
      </c>
      <c r="B5210" s="73" t="s">
        <v>362</v>
      </c>
      <c r="C5210" s="67" t="s">
        <v>295</v>
      </c>
      <c r="D5210" s="67" t="s">
        <v>323</v>
      </c>
      <c r="E5210" s="73"/>
      <c r="F5210" s="73" t="s">
        <v>98</v>
      </c>
      <c r="G5210" s="73" t="s">
        <v>405</v>
      </c>
      <c r="H5210" s="73" t="s">
        <v>405</v>
      </c>
      <c r="I5210" s="73" t="s">
        <v>465</v>
      </c>
      <c r="J5210" s="123" t="str">
        <f t="shared" si="135"/>
        <v>Managed HGV refrigerated (all diesel) Rigid (&gt;17 tonnes) km</v>
      </c>
      <c r="K5210" s="120">
        <v>1.13958</v>
      </c>
      <c r="L5210" s="48"/>
      <c r="M5210" s="22"/>
      <c r="N5210" s="22"/>
      <c r="O5210" s="22"/>
      <c r="P5210" s="22"/>
      <c r="Q5210" s="22"/>
      <c r="R5210" s="22"/>
      <c r="S5210" s="22"/>
      <c r="T5210" s="2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c r="AQ5210" s="22"/>
      <c r="AR5210" s="22"/>
      <c r="AS5210" s="22"/>
      <c r="AT5210" s="22"/>
      <c r="AU5210" s="22"/>
      <c r="AV5210" s="22"/>
      <c r="AW5210" s="22"/>
      <c r="AX5210" s="22"/>
      <c r="AY5210" s="22"/>
      <c r="AZ5210" s="22"/>
      <c r="BA5210" s="22"/>
      <c r="BB5210" s="22"/>
      <c r="BC5210" s="22"/>
      <c r="BD5210" s="22"/>
      <c r="BE5210" s="22"/>
      <c r="BF5210" s="22"/>
      <c r="BG5210" s="22"/>
      <c r="BH5210" s="22"/>
      <c r="BI5210" s="22"/>
      <c r="BJ5210" s="22"/>
      <c r="BK5210" s="22"/>
      <c r="BL5210" s="22"/>
      <c r="BM5210" s="22"/>
      <c r="BN5210" s="22"/>
      <c r="BO5210" s="22"/>
      <c r="BP5210" s="22"/>
      <c r="BQ5210" s="22"/>
      <c r="BR5210" s="22"/>
      <c r="BS5210" s="22"/>
      <c r="BT5210" s="22"/>
      <c r="BU5210" s="22"/>
      <c r="BV5210" s="22"/>
      <c r="BW5210" s="22"/>
      <c r="BX5210" s="22"/>
      <c r="BY5210" s="22"/>
      <c r="BZ5210" s="22"/>
      <c r="CA5210" s="22"/>
      <c r="CB5210" s="22"/>
      <c r="CC5210" s="22"/>
      <c r="CD5210" s="22"/>
      <c r="CE5210" s="22"/>
      <c r="CF5210" s="22"/>
      <c r="CG5210" s="22"/>
      <c r="CH5210" s="22"/>
      <c r="CI5210" s="22"/>
      <c r="CJ5210" s="22"/>
      <c r="CK5210" s="22"/>
      <c r="CL5210" s="22"/>
      <c r="CM5210" s="22"/>
      <c r="CN5210" s="22"/>
      <c r="CO5210" s="22"/>
    </row>
    <row r="5211" spans="1:93" s="2" customFormat="1" x14ac:dyDescent="0.3">
      <c r="A5211" s="73" t="s">
        <v>204</v>
      </c>
      <c r="B5211" s="73" t="s">
        <v>362</v>
      </c>
      <c r="C5211" s="67" t="s">
        <v>295</v>
      </c>
      <c r="D5211" s="67" t="s">
        <v>323</v>
      </c>
      <c r="E5211" s="73"/>
      <c r="F5211" s="73" t="s">
        <v>98</v>
      </c>
      <c r="G5211" s="73" t="s">
        <v>405</v>
      </c>
      <c r="H5211" s="73" t="s">
        <v>405</v>
      </c>
      <c r="I5211" s="73" t="s">
        <v>466</v>
      </c>
      <c r="J5211" s="123" t="str">
        <f t="shared" si="135"/>
        <v>Managed HGV refrigerated (all diesel) Rigid (&gt;17 tonnes) km</v>
      </c>
      <c r="K5211" s="120">
        <v>2.5000000000000001E-4</v>
      </c>
      <c r="L5211" s="48"/>
      <c r="M5211" s="22"/>
      <c r="N5211" s="22"/>
      <c r="O5211" s="22"/>
      <c r="P5211" s="22"/>
      <c r="Q5211" s="22"/>
      <c r="R5211" s="22"/>
      <c r="S5211" s="22"/>
      <c r="T5211" s="22"/>
      <c r="U5211" s="22"/>
      <c r="V5211" s="22"/>
      <c r="W5211" s="22"/>
      <c r="X5211" s="22"/>
      <c r="Y5211" s="22"/>
      <c r="Z5211" s="22"/>
      <c r="AA5211" s="22"/>
      <c r="AB5211" s="22"/>
      <c r="AC5211" s="22"/>
      <c r="AD5211" s="22"/>
      <c r="AE5211" s="22"/>
      <c r="AF5211" s="22"/>
      <c r="AG5211" s="22"/>
      <c r="AH5211" s="22"/>
      <c r="AI5211" s="22"/>
      <c r="AJ5211" s="22"/>
      <c r="AK5211" s="22"/>
      <c r="AL5211" s="22"/>
      <c r="AM5211" s="22"/>
      <c r="AN5211" s="22"/>
      <c r="AO5211" s="22"/>
      <c r="AP5211" s="22"/>
      <c r="AQ5211" s="22"/>
      <c r="AR5211" s="22"/>
      <c r="AS5211" s="22"/>
      <c r="AT5211" s="22"/>
      <c r="AU5211" s="22"/>
      <c r="AV5211" s="22"/>
      <c r="AW5211" s="22"/>
      <c r="AX5211" s="22"/>
      <c r="AY5211" s="22"/>
      <c r="AZ5211" s="22"/>
      <c r="BA5211" s="22"/>
      <c r="BB5211" s="22"/>
      <c r="BC5211" s="22"/>
      <c r="BD5211" s="22"/>
      <c r="BE5211" s="22"/>
      <c r="BF5211" s="22"/>
      <c r="BG5211" s="22"/>
      <c r="BH5211" s="22"/>
      <c r="BI5211" s="22"/>
      <c r="BJ5211" s="22"/>
      <c r="BK5211" s="22"/>
      <c r="BL5211" s="22"/>
      <c r="BM5211" s="22"/>
      <c r="BN5211" s="22"/>
      <c r="BO5211" s="22"/>
      <c r="BP5211" s="22"/>
      <c r="BQ5211" s="22"/>
      <c r="BR5211" s="22"/>
      <c r="BS5211" s="22"/>
      <c r="BT5211" s="22"/>
      <c r="BU5211" s="22"/>
      <c r="BV5211" s="22"/>
      <c r="BW5211" s="22"/>
      <c r="BX5211" s="22"/>
      <c r="BY5211" s="22"/>
      <c r="BZ5211" s="22"/>
      <c r="CA5211" s="22"/>
      <c r="CB5211" s="22"/>
      <c r="CC5211" s="22"/>
      <c r="CD5211" s="22"/>
      <c r="CE5211" s="22"/>
      <c r="CF5211" s="22"/>
      <c r="CG5211" s="22"/>
      <c r="CH5211" s="22"/>
      <c r="CI5211" s="22"/>
      <c r="CJ5211" s="22"/>
      <c r="CK5211" s="22"/>
      <c r="CL5211" s="22"/>
      <c r="CM5211" s="22"/>
      <c r="CN5211" s="22"/>
      <c r="CO5211" s="22"/>
    </row>
    <row r="5212" spans="1:93" s="2" customFormat="1" x14ac:dyDescent="0.3">
      <c r="A5212" s="73" t="s">
        <v>204</v>
      </c>
      <c r="B5212" s="73" t="s">
        <v>362</v>
      </c>
      <c r="C5212" s="67" t="s">
        <v>295</v>
      </c>
      <c r="D5212" s="67" t="s">
        <v>323</v>
      </c>
      <c r="E5212" s="73"/>
      <c r="F5212" s="73" t="s">
        <v>98</v>
      </c>
      <c r="G5212" s="73" t="s">
        <v>405</v>
      </c>
      <c r="H5212" s="73" t="s">
        <v>405</v>
      </c>
      <c r="I5212" s="73" t="s">
        <v>467</v>
      </c>
      <c r="J5212" s="123" t="str">
        <f t="shared" si="135"/>
        <v>Managed HGV refrigerated (all diesel) Rigid (&gt;17 tonnes) km</v>
      </c>
      <c r="K5212" s="120">
        <v>1.1282700000000001</v>
      </c>
      <c r="L5212" s="48"/>
      <c r="M5212" s="22"/>
      <c r="N5212" s="22"/>
      <c r="O5212" s="22"/>
      <c r="P5212" s="22"/>
      <c r="Q5212" s="22"/>
      <c r="R5212" s="22"/>
      <c r="S5212" s="22"/>
      <c r="T5212" s="2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c r="AQ5212" s="22"/>
      <c r="AR5212" s="22"/>
      <c r="AS5212" s="22"/>
      <c r="AT5212" s="22"/>
      <c r="AU5212" s="22"/>
      <c r="AV5212" s="22"/>
      <c r="AW5212" s="22"/>
      <c r="AX5212" s="22"/>
      <c r="AY5212" s="22"/>
      <c r="AZ5212" s="22"/>
      <c r="BA5212" s="22"/>
      <c r="BB5212" s="22"/>
      <c r="BC5212" s="22"/>
      <c r="BD5212" s="22"/>
      <c r="BE5212" s="22"/>
      <c r="BF5212" s="22"/>
      <c r="BG5212" s="22"/>
      <c r="BH5212" s="22"/>
      <c r="BI5212" s="22"/>
      <c r="BJ5212" s="22"/>
      <c r="BK5212" s="22"/>
      <c r="BL5212" s="22"/>
      <c r="BM5212" s="22"/>
      <c r="BN5212" s="22"/>
      <c r="BO5212" s="22"/>
      <c r="BP5212" s="22"/>
      <c r="BQ5212" s="22"/>
      <c r="BR5212" s="22"/>
      <c r="BS5212" s="22"/>
      <c r="BT5212" s="22"/>
      <c r="BU5212" s="22"/>
      <c r="BV5212" s="22"/>
      <c r="BW5212" s="22"/>
      <c r="BX5212" s="22"/>
      <c r="BY5212" s="22"/>
      <c r="BZ5212" s="22"/>
      <c r="CA5212" s="22"/>
      <c r="CB5212" s="22"/>
      <c r="CC5212" s="22"/>
      <c r="CD5212" s="22"/>
      <c r="CE5212" s="22"/>
      <c r="CF5212" s="22"/>
      <c r="CG5212" s="22"/>
      <c r="CH5212" s="22"/>
      <c r="CI5212" s="22"/>
      <c r="CJ5212" s="22"/>
      <c r="CK5212" s="22"/>
      <c r="CL5212" s="22"/>
      <c r="CM5212" s="22"/>
      <c r="CN5212" s="22"/>
      <c r="CO5212" s="22"/>
    </row>
    <row r="5213" spans="1:93" s="2" customFormat="1" x14ac:dyDescent="0.3">
      <c r="A5213" s="73" t="s">
        <v>204</v>
      </c>
      <c r="B5213" s="73" t="s">
        <v>362</v>
      </c>
      <c r="C5213" s="67" t="s">
        <v>295</v>
      </c>
      <c r="D5213" s="67" t="s">
        <v>323</v>
      </c>
      <c r="E5213" s="73"/>
      <c r="F5213" s="73" t="s">
        <v>98</v>
      </c>
      <c r="G5213" s="73" t="s">
        <v>405</v>
      </c>
      <c r="H5213" s="73" t="s">
        <v>405</v>
      </c>
      <c r="I5213" s="73" t="s">
        <v>468</v>
      </c>
      <c r="J5213" s="123" t="str">
        <f t="shared" si="135"/>
        <v>Managed HGV refrigerated (all diesel) Rigid (&gt;17 tonnes) km</v>
      </c>
      <c r="K5213" s="120">
        <v>1.106E-2</v>
      </c>
      <c r="L5213" s="48"/>
      <c r="M5213" s="22"/>
      <c r="N5213" s="22"/>
      <c r="O5213" s="22"/>
      <c r="P5213" s="22"/>
      <c r="Q5213" s="22"/>
      <c r="R5213" s="22"/>
      <c r="S5213" s="22"/>
      <c r="T5213" s="22"/>
      <c r="U5213" s="22"/>
      <c r="V5213" s="22"/>
      <c r="W5213" s="22"/>
      <c r="X5213" s="22"/>
      <c r="Y5213" s="22"/>
      <c r="Z5213" s="22"/>
      <c r="AA5213" s="22"/>
      <c r="AB5213" s="22"/>
      <c r="AC5213" s="22"/>
      <c r="AD5213" s="22"/>
      <c r="AE5213" s="22"/>
      <c r="AF5213" s="22"/>
      <c r="AG5213" s="22"/>
      <c r="AH5213" s="22"/>
      <c r="AI5213" s="22"/>
      <c r="AJ5213" s="22"/>
      <c r="AK5213" s="22"/>
      <c r="AL5213" s="22"/>
      <c r="AM5213" s="22"/>
      <c r="AN5213" s="22"/>
      <c r="AO5213" s="22"/>
      <c r="AP5213" s="22"/>
      <c r="AQ5213" s="22"/>
      <c r="AR5213" s="22"/>
      <c r="AS5213" s="22"/>
      <c r="AT5213" s="22"/>
      <c r="AU5213" s="22"/>
      <c r="AV5213" s="22"/>
      <c r="AW5213" s="22"/>
      <c r="AX5213" s="22"/>
      <c r="AY5213" s="22"/>
      <c r="AZ5213" s="22"/>
      <c r="BA5213" s="22"/>
      <c r="BB5213" s="22"/>
      <c r="BC5213" s="22"/>
      <c r="BD5213" s="22"/>
      <c r="BE5213" s="22"/>
      <c r="BF5213" s="22"/>
      <c r="BG5213" s="22"/>
      <c r="BH5213" s="22"/>
      <c r="BI5213" s="22"/>
      <c r="BJ5213" s="22"/>
      <c r="BK5213" s="22"/>
      <c r="BL5213" s="22"/>
      <c r="BM5213" s="22"/>
      <c r="BN5213" s="22"/>
      <c r="BO5213" s="22"/>
      <c r="BP5213" s="22"/>
      <c r="BQ5213" s="22"/>
      <c r="BR5213" s="22"/>
      <c r="BS5213" s="22"/>
      <c r="BT5213" s="22"/>
      <c r="BU5213" s="22"/>
      <c r="BV5213" s="22"/>
      <c r="BW5213" s="22"/>
      <c r="BX5213" s="22"/>
      <c r="BY5213" s="22"/>
      <c r="BZ5213" s="22"/>
      <c r="CA5213" s="22"/>
      <c r="CB5213" s="22"/>
      <c r="CC5213" s="22"/>
      <c r="CD5213" s="22"/>
      <c r="CE5213" s="22"/>
      <c r="CF5213" s="22"/>
      <c r="CG5213" s="22"/>
      <c r="CH5213" s="22"/>
      <c r="CI5213" s="22"/>
      <c r="CJ5213" s="22"/>
      <c r="CK5213" s="22"/>
      <c r="CL5213" s="22"/>
      <c r="CM5213" s="22"/>
      <c r="CN5213" s="22"/>
      <c r="CO5213" s="22"/>
    </row>
    <row r="5214" spans="1:93" s="2" customFormat="1" x14ac:dyDescent="0.3">
      <c r="A5214" s="73" t="s">
        <v>204</v>
      </c>
      <c r="B5214" s="73" t="s">
        <v>362</v>
      </c>
      <c r="C5214" s="67" t="s">
        <v>295</v>
      </c>
      <c r="D5214" s="67" t="s">
        <v>323</v>
      </c>
      <c r="E5214" s="73"/>
      <c r="F5214" s="73" t="s">
        <v>2</v>
      </c>
      <c r="G5214" s="73" t="s">
        <v>405</v>
      </c>
      <c r="H5214" s="73" t="s">
        <v>405</v>
      </c>
      <c r="I5214" s="73" t="s">
        <v>465</v>
      </c>
      <c r="J5214" s="123" t="str">
        <f t="shared" si="135"/>
        <v>Managed HGV refrigerated (all diesel) Rigid (&gt;17 tonnes) km</v>
      </c>
      <c r="K5214" s="120">
        <v>1.34267</v>
      </c>
      <c r="L5214" s="48"/>
      <c r="M5214" s="22"/>
      <c r="N5214" s="22"/>
      <c r="O5214" s="22"/>
      <c r="P5214" s="22"/>
      <c r="Q5214" s="22"/>
      <c r="R5214" s="22"/>
      <c r="S5214" s="22"/>
      <c r="T5214" s="2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c r="AQ5214" s="22"/>
      <c r="AR5214" s="22"/>
      <c r="AS5214" s="22"/>
      <c r="AT5214" s="22"/>
      <c r="AU5214" s="22"/>
      <c r="AV5214" s="22"/>
      <c r="AW5214" s="22"/>
      <c r="AX5214" s="22"/>
      <c r="AY5214" s="22"/>
      <c r="AZ5214" s="22"/>
      <c r="BA5214" s="22"/>
      <c r="BB5214" s="22"/>
      <c r="BC5214" s="22"/>
      <c r="BD5214" s="22"/>
      <c r="BE5214" s="22"/>
      <c r="BF5214" s="22"/>
      <c r="BG5214" s="22"/>
      <c r="BH5214" s="22"/>
      <c r="BI5214" s="22"/>
      <c r="BJ5214" s="22"/>
      <c r="BK5214" s="22"/>
      <c r="BL5214" s="22"/>
      <c r="BM5214" s="22"/>
      <c r="BN5214" s="22"/>
      <c r="BO5214" s="22"/>
      <c r="BP5214" s="22"/>
      <c r="BQ5214" s="22"/>
      <c r="BR5214" s="22"/>
      <c r="BS5214" s="22"/>
      <c r="BT5214" s="22"/>
      <c r="BU5214" s="22"/>
      <c r="BV5214" s="22"/>
      <c r="BW5214" s="22"/>
      <c r="BX5214" s="22"/>
      <c r="BY5214" s="22"/>
      <c r="BZ5214" s="22"/>
      <c r="CA5214" s="22"/>
      <c r="CB5214" s="22"/>
      <c r="CC5214" s="22"/>
      <c r="CD5214" s="22"/>
      <c r="CE5214" s="22"/>
      <c r="CF5214" s="22"/>
      <c r="CG5214" s="22"/>
      <c r="CH5214" s="22"/>
      <c r="CI5214" s="22"/>
      <c r="CJ5214" s="22"/>
      <c r="CK5214" s="22"/>
      <c r="CL5214" s="22"/>
      <c r="CM5214" s="22"/>
      <c r="CN5214" s="22"/>
      <c r="CO5214" s="22"/>
    </row>
    <row r="5215" spans="1:93" s="2" customFormat="1" x14ac:dyDescent="0.3">
      <c r="A5215" s="73" t="s">
        <v>204</v>
      </c>
      <c r="B5215" s="73" t="s">
        <v>362</v>
      </c>
      <c r="C5215" s="67" t="s">
        <v>295</v>
      </c>
      <c r="D5215" s="67" t="s">
        <v>323</v>
      </c>
      <c r="E5215" s="73"/>
      <c r="F5215" s="73" t="s">
        <v>2</v>
      </c>
      <c r="G5215" s="73" t="s">
        <v>405</v>
      </c>
      <c r="H5215" s="73" t="s">
        <v>405</v>
      </c>
      <c r="I5215" s="73" t="s">
        <v>466</v>
      </c>
      <c r="J5215" s="123" t="str">
        <f t="shared" si="135"/>
        <v>Managed HGV refrigerated (all diesel) Rigid (&gt;17 tonnes) km</v>
      </c>
      <c r="K5215" s="120">
        <v>2.5000000000000001E-4</v>
      </c>
      <c r="L5215" s="48"/>
      <c r="M5215" s="22"/>
      <c r="N5215" s="22"/>
      <c r="O5215" s="22"/>
      <c r="P5215" s="22"/>
      <c r="Q5215" s="22"/>
      <c r="R5215" s="22"/>
      <c r="S5215" s="22"/>
      <c r="T5215" s="22"/>
      <c r="U5215" s="22"/>
      <c r="V5215" s="22"/>
      <c r="W5215" s="22"/>
      <c r="X5215" s="22"/>
      <c r="Y5215" s="22"/>
      <c r="Z5215" s="22"/>
      <c r="AA5215" s="22"/>
      <c r="AB5215" s="22"/>
      <c r="AC5215" s="22"/>
      <c r="AD5215" s="22"/>
      <c r="AE5215" s="22"/>
      <c r="AF5215" s="22"/>
      <c r="AG5215" s="22"/>
      <c r="AH5215" s="22"/>
      <c r="AI5215" s="22"/>
      <c r="AJ5215" s="22"/>
      <c r="AK5215" s="22"/>
      <c r="AL5215" s="22"/>
      <c r="AM5215" s="22"/>
      <c r="AN5215" s="22"/>
      <c r="AO5215" s="22"/>
      <c r="AP5215" s="22"/>
      <c r="AQ5215" s="22"/>
      <c r="AR5215" s="22"/>
      <c r="AS5215" s="22"/>
      <c r="AT5215" s="22"/>
      <c r="AU5215" s="22"/>
      <c r="AV5215" s="22"/>
      <c r="AW5215" s="22"/>
      <c r="AX5215" s="22"/>
      <c r="AY5215" s="22"/>
      <c r="AZ5215" s="22"/>
      <c r="BA5215" s="22"/>
      <c r="BB5215" s="22"/>
      <c r="BC5215" s="22"/>
      <c r="BD5215" s="22"/>
      <c r="BE5215" s="22"/>
      <c r="BF5215" s="22"/>
      <c r="BG5215" s="22"/>
      <c r="BH5215" s="22"/>
      <c r="BI5215" s="22"/>
      <c r="BJ5215" s="22"/>
      <c r="BK5215" s="22"/>
      <c r="BL5215" s="22"/>
      <c r="BM5215" s="22"/>
      <c r="BN5215" s="22"/>
      <c r="BO5215" s="22"/>
      <c r="BP5215" s="22"/>
      <c r="BQ5215" s="22"/>
      <c r="BR5215" s="22"/>
      <c r="BS5215" s="22"/>
      <c r="BT5215" s="22"/>
      <c r="BU5215" s="22"/>
      <c r="BV5215" s="22"/>
      <c r="BW5215" s="22"/>
      <c r="BX5215" s="22"/>
      <c r="BY5215" s="22"/>
      <c r="BZ5215" s="22"/>
      <c r="CA5215" s="22"/>
      <c r="CB5215" s="22"/>
      <c r="CC5215" s="22"/>
      <c r="CD5215" s="22"/>
      <c r="CE5215" s="22"/>
      <c r="CF5215" s="22"/>
      <c r="CG5215" s="22"/>
      <c r="CH5215" s="22"/>
      <c r="CI5215" s="22"/>
      <c r="CJ5215" s="22"/>
      <c r="CK5215" s="22"/>
      <c r="CL5215" s="22"/>
      <c r="CM5215" s="22"/>
      <c r="CN5215" s="22"/>
      <c r="CO5215" s="22"/>
    </row>
    <row r="5216" spans="1:93" s="2" customFormat="1" x14ac:dyDescent="0.3">
      <c r="A5216" s="73" t="s">
        <v>204</v>
      </c>
      <c r="B5216" s="73" t="s">
        <v>362</v>
      </c>
      <c r="C5216" s="67" t="s">
        <v>295</v>
      </c>
      <c r="D5216" s="67" t="s">
        <v>323</v>
      </c>
      <c r="E5216" s="73"/>
      <c r="F5216" s="73" t="s">
        <v>2</v>
      </c>
      <c r="G5216" s="73" t="s">
        <v>405</v>
      </c>
      <c r="H5216" s="73" t="s">
        <v>405</v>
      </c>
      <c r="I5216" s="73" t="s">
        <v>467</v>
      </c>
      <c r="J5216" s="123" t="str">
        <f t="shared" si="135"/>
        <v>Managed HGV refrigerated (all diesel) Rigid (&gt;17 tonnes) km</v>
      </c>
      <c r="K5216" s="120">
        <v>1.3313600000000001</v>
      </c>
      <c r="L5216" s="48"/>
      <c r="M5216" s="22"/>
      <c r="N5216" s="22"/>
      <c r="O5216" s="22"/>
      <c r="P5216" s="22"/>
      <c r="Q5216" s="22"/>
      <c r="R5216" s="22"/>
      <c r="S5216" s="22"/>
      <c r="T5216" s="2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c r="AQ5216" s="22"/>
      <c r="AR5216" s="22"/>
      <c r="AS5216" s="22"/>
      <c r="AT5216" s="22"/>
      <c r="AU5216" s="22"/>
      <c r="AV5216" s="22"/>
      <c r="AW5216" s="22"/>
      <c r="AX5216" s="22"/>
      <c r="AY5216" s="22"/>
      <c r="AZ5216" s="22"/>
      <c r="BA5216" s="22"/>
      <c r="BB5216" s="22"/>
      <c r="BC5216" s="22"/>
      <c r="BD5216" s="22"/>
      <c r="BE5216" s="22"/>
      <c r="BF5216" s="22"/>
      <c r="BG5216" s="22"/>
      <c r="BH5216" s="22"/>
      <c r="BI5216" s="22"/>
      <c r="BJ5216" s="22"/>
      <c r="BK5216" s="22"/>
      <c r="BL5216" s="22"/>
      <c r="BM5216" s="22"/>
      <c r="BN5216" s="22"/>
      <c r="BO5216" s="22"/>
      <c r="BP5216" s="22"/>
      <c r="BQ5216" s="22"/>
      <c r="BR5216" s="22"/>
      <c r="BS5216" s="22"/>
      <c r="BT5216" s="22"/>
      <c r="BU5216" s="22"/>
      <c r="BV5216" s="22"/>
      <c r="BW5216" s="22"/>
      <c r="BX5216" s="22"/>
      <c r="BY5216" s="22"/>
      <c r="BZ5216" s="22"/>
      <c r="CA5216" s="22"/>
      <c r="CB5216" s="22"/>
      <c r="CC5216" s="22"/>
      <c r="CD5216" s="22"/>
      <c r="CE5216" s="22"/>
      <c r="CF5216" s="22"/>
      <c r="CG5216" s="22"/>
      <c r="CH5216" s="22"/>
      <c r="CI5216" s="22"/>
      <c r="CJ5216" s="22"/>
      <c r="CK5216" s="22"/>
      <c r="CL5216" s="22"/>
      <c r="CM5216" s="22"/>
      <c r="CN5216" s="22"/>
      <c r="CO5216" s="22"/>
    </row>
    <row r="5217" spans="1:93" s="2" customFormat="1" x14ac:dyDescent="0.3">
      <c r="A5217" s="73" t="s">
        <v>204</v>
      </c>
      <c r="B5217" s="73" t="s">
        <v>362</v>
      </c>
      <c r="C5217" s="67" t="s">
        <v>295</v>
      </c>
      <c r="D5217" s="67" t="s">
        <v>323</v>
      </c>
      <c r="E5217" s="73"/>
      <c r="F5217" s="73" t="s">
        <v>2</v>
      </c>
      <c r="G5217" s="73" t="s">
        <v>405</v>
      </c>
      <c r="H5217" s="73" t="s">
        <v>405</v>
      </c>
      <c r="I5217" s="73" t="s">
        <v>468</v>
      </c>
      <c r="J5217" s="123" t="str">
        <f t="shared" si="135"/>
        <v>Managed HGV refrigerated (all diesel) Rigid (&gt;17 tonnes) km</v>
      </c>
      <c r="K5217" s="120">
        <v>1.106E-2</v>
      </c>
      <c r="L5217" s="48"/>
      <c r="M5217" s="22"/>
      <c r="N5217" s="22"/>
      <c r="O5217" s="22"/>
      <c r="P5217" s="22"/>
      <c r="Q5217" s="22"/>
      <c r="R5217" s="22"/>
      <c r="S5217" s="22"/>
      <c r="T5217" s="22"/>
      <c r="U5217" s="22"/>
      <c r="V5217" s="22"/>
      <c r="W5217" s="22"/>
      <c r="X5217" s="22"/>
      <c r="Y5217" s="22"/>
      <c r="Z5217" s="22"/>
      <c r="AA5217" s="22"/>
      <c r="AB5217" s="22"/>
      <c r="AC5217" s="22"/>
      <c r="AD5217" s="22"/>
      <c r="AE5217" s="22"/>
      <c r="AF5217" s="22"/>
      <c r="AG5217" s="22"/>
      <c r="AH5217" s="22"/>
      <c r="AI5217" s="22"/>
      <c r="AJ5217" s="22"/>
      <c r="AK5217" s="22"/>
      <c r="AL5217" s="22"/>
      <c r="AM5217" s="22"/>
      <c r="AN5217" s="22"/>
      <c r="AO5217" s="22"/>
      <c r="AP5217" s="22"/>
      <c r="AQ5217" s="22"/>
      <c r="AR5217" s="22"/>
      <c r="AS5217" s="22"/>
      <c r="AT5217" s="22"/>
      <c r="AU5217" s="22"/>
      <c r="AV5217" s="22"/>
      <c r="AW5217" s="22"/>
      <c r="AX5217" s="22"/>
      <c r="AY5217" s="22"/>
      <c r="AZ5217" s="22"/>
      <c r="BA5217" s="22"/>
      <c r="BB5217" s="22"/>
      <c r="BC5217" s="22"/>
      <c r="BD5217" s="22"/>
      <c r="BE5217" s="22"/>
      <c r="BF5217" s="22"/>
      <c r="BG5217" s="22"/>
      <c r="BH5217" s="22"/>
      <c r="BI5217" s="22"/>
      <c r="BJ5217" s="22"/>
      <c r="BK5217" s="22"/>
      <c r="BL5217" s="22"/>
      <c r="BM5217" s="22"/>
      <c r="BN5217" s="22"/>
      <c r="BO5217" s="22"/>
      <c r="BP5217" s="22"/>
      <c r="BQ5217" s="22"/>
      <c r="BR5217" s="22"/>
      <c r="BS5217" s="22"/>
      <c r="BT5217" s="22"/>
      <c r="BU5217" s="22"/>
      <c r="BV5217" s="22"/>
      <c r="BW5217" s="22"/>
      <c r="BX5217" s="22"/>
      <c r="BY5217" s="22"/>
      <c r="BZ5217" s="22"/>
      <c r="CA5217" s="22"/>
      <c r="CB5217" s="22"/>
      <c r="CC5217" s="22"/>
      <c r="CD5217" s="22"/>
      <c r="CE5217" s="22"/>
      <c r="CF5217" s="22"/>
      <c r="CG5217" s="22"/>
      <c r="CH5217" s="22"/>
      <c r="CI5217" s="22"/>
      <c r="CJ5217" s="22"/>
      <c r="CK5217" s="22"/>
      <c r="CL5217" s="22"/>
      <c r="CM5217" s="22"/>
      <c r="CN5217" s="22"/>
      <c r="CO5217" s="22"/>
    </row>
    <row r="5218" spans="1:93" s="2" customFormat="1" x14ac:dyDescent="0.3">
      <c r="A5218" s="73" t="s">
        <v>204</v>
      </c>
      <c r="B5218" s="73" t="s">
        <v>362</v>
      </c>
      <c r="C5218" s="67" t="s">
        <v>295</v>
      </c>
      <c r="D5218" s="67" t="s">
        <v>323</v>
      </c>
      <c r="E5218" s="73"/>
      <c r="F5218" s="73" t="s">
        <v>302</v>
      </c>
      <c r="G5218" s="73" t="s">
        <v>405</v>
      </c>
      <c r="H5218" s="73" t="s">
        <v>405</v>
      </c>
      <c r="I5218" s="73" t="s">
        <v>465</v>
      </c>
      <c r="J5218" s="123" t="str">
        <f t="shared" si="135"/>
        <v>Managed HGV refrigerated (all diesel) Rigid (&gt;17 tonnes) km</v>
      </c>
      <c r="K5218" s="120">
        <v>1.1697299999999999</v>
      </c>
      <c r="L5218" s="48"/>
      <c r="M5218" s="22"/>
      <c r="N5218" s="22"/>
      <c r="O5218" s="22"/>
      <c r="P5218" s="22"/>
      <c r="Q5218" s="22"/>
      <c r="R5218" s="22"/>
      <c r="S5218" s="22"/>
      <c r="T5218" s="2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c r="AQ5218" s="22"/>
      <c r="AR5218" s="22"/>
      <c r="AS5218" s="22"/>
      <c r="AT5218" s="22"/>
      <c r="AU5218" s="22"/>
      <c r="AV5218" s="22"/>
      <c r="AW5218" s="22"/>
      <c r="AX5218" s="22"/>
      <c r="AY5218" s="22"/>
      <c r="AZ5218" s="22"/>
      <c r="BA5218" s="22"/>
      <c r="BB5218" s="22"/>
      <c r="BC5218" s="22"/>
      <c r="BD5218" s="22"/>
      <c r="BE5218" s="22"/>
      <c r="BF5218" s="22"/>
      <c r="BG5218" s="22"/>
      <c r="BH5218" s="22"/>
      <c r="BI5218" s="22"/>
      <c r="BJ5218" s="22"/>
      <c r="BK5218" s="22"/>
      <c r="BL5218" s="22"/>
      <c r="BM5218" s="22"/>
      <c r="BN5218" s="22"/>
      <c r="BO5218" s="22"/>
      <c r="BP5218" s="22"/>
      <c r="BQ5218" s="22"/>
      <c r="BR5218" s="22"/>
      <c r="BS5218" s="22"/>
      <c r="BT5218" s="22"/>
      <c r="BU5218" s="22"/>
      <c r="BV5218" s="22"/>
      <c r="BW5218" s="22"/>
      <c r="BX5218" s="22"/>
      <c r="BY5218" s="22"/>
      <c r="BZ5218" s="22"/>
      <c r="CA5218" s="22"/>
      <c r="CB5218" s="22"/>
      <c r="CC5218" s="22"/>
      <c r="CD5218" s="22"/>
      <c r="CE5218" s="22"/>
      <c r="CF5218" s="22"/>
      <c r="CG5218" s="22"/>
      <c r="CH5218" s="22"/>
      <c r="CI5218" s="22"/>
      <c r="CJ5218" s="22"/>
      <c r="CK5218" s="22"/>
      <c r="CL5218" s="22"/>
      <c r="CM5218" s="22"/>
      <c r="CN5218" s="22"/>
      <c r="CO5218" s="22"/>
    </row>
    <row r="5219" spans="1:93" s="2" customFormat="1" x14ac:dyDescent="0.3">
      <c r="A5219" s="73" t="s">
        <v>204</v>
      </c>
      <c r="B5219" s="73" t="s">
        <v>362</v>
      </c>
      <c r="C5219" s="67" t="s">
        <v>295</v>
      </c>
      <c r="D5219" s="67" t="s">
        <v>323</v>
      </c>
      <c r="E5219" s="73"/>
      <c r="F5219" s="73" t="s">
        <v>302</v>
      </c>
      <c r="G5219" s="73" t="s">
        <v>405</v>
      </c>
      <c r="H5219" s="73" t="s">
        <v>405</v>
      </c>
      <c r="I5219" s="73" t="s">
        <v>466</v>
      </c>
      <c r="J5219" s="123" t="str">
        <f t="shared" si="135"/>
        <v>Managed HGV refrigerated (all diesel) Rigid (&gt;17 tonnes) km</v>
      </c>
      <c r="K5219" s="120">
        <v>2.5000000000000001E-4</v>
      </c>
      <c r="L5219" s="48"/>
      <c r="M5219" s="22"/>
      <c r="N5219" s="22"/>
      <c r="O5219" s="22"/>
      <c r="P5219" s="22"/>
      <c r="Q5219" s="22"/>
      <c r="R5219" s="22"/>
      <c r="S5219" s="22"/>
      <c r="T5219" s="22"/>
      <c r="U5219" s="22"/>
      <c r="V5219" s="22"/>
      <c r="W5219" s="22"/>
      <c r="X5219" s="22"/>
      <c r="Y5219" s="22"/>
      <c r="Z5219" s="22"/>
      <c r="AA5219" s="22"/>
      <c r="AB5219" s="22"/>
      <c r="AC5219" s="22"/>
      <c r="AD5219" s="22"/>
      <c r="AE5219" s="22"/>
      <c r="AF5219" s="22"/>
      <c r="AG5219" s="22"/>
      <c r="AH5219" s="22"/>
      <c r="AI5219" s="22"/>
      <c r="AJ5219" s="22"/>
      <c r="AK5219" s="22"/>
      <c r="AL5219" s="22"/>
      <c r="AM5219" s="22"/>
      <c r="AN5219" s="22"/>
      <c r="AO5219" s="22"/>
      <c r="AP5219" s="22"/>
      <c r="AQ5219" s="22"/>
      <c r="AR5219" s="22"/>
      <c r="AS5219" s="22"/>
      <c r="AT5219" s="22"/>
      <c r="AU5219" s="22"/>
      <c r="AV5219" s="22"/>
      <c r="AW5219" s="22"/>
      <c r="AX5219" s="22"/>
      <c r="AY5219" s="22"/>
      <c r="AZ5219" s="22"/>
      <c r="BA5219" s="22"/>
      <c r="BB5219" s="22"/>
      <c r="BC5219" s="22"/>
      <c r="BD5219" s="22"/>
      <c r="BE5219" s="22"/>
      <c r="BF5219" s="22"/>
      <c r="BG5219" s="22"/>
      <c r="BH5219" s="22"/>
      <c r="BI5219" s="22"/>
      <c r="BJ5219" s="22"/>
      <c r="BK5219" s="22"/>
      <c r="BL5219" s="22"/>
      <c r="BM5219" s="22"/>
      <c r="BN5219" s="22"/>
      <c r="BO5219" s="22"/>
      <c r="BP5219" s="22"/>
      <c r="BQ5219" s="22"/>
      <c r="BR5219" s="22"/>
      <c r="BS5219" s="22"/>
      <c r="BT5219" s="22"/>
      <c r="BU5219" s="22"/>
      <c r="BV5219" s="22"/>
      <c r="BW5219" s="22"/>
      <c r="BX5219" s="22"/>
      <c r="BY5219" s="22"/>
      <c r="BZ5219" s="22"/>
      <c r="CA5219" s="22"/>
      <c r="CB5219" s="22"/>
      <c r="CC5219" s="22"/>
      <c r="CD5219" s="22"/>
      <c r="CE5219" s="22"/>
      <c r="CF5219" s="22"/>
      <c r="CG5219" s="22"/>
      <c r="CH5219" s="22"/>
      <c r="CI5219" s="22"/>
      <c r="CJ5219" s="22"/>
      <c r="CK5219" s="22"/>
      <c r="CL5219" s="22"/>
      <c r="CM5219" s="22"/>
      <c r="CN5219" s="22"/>
      <c r="CO5219" s="22"/>
    </row>
    <row r="5220" spans="1:93" s="2" customFormat="1" x14ac:dyDescent="0.3">
      <c r="A5220" s="73" t="s">
        <v>204</v>
      </c>
      <c r="B5220" s="73" t="s">
        <v>362</v>
      </c>
      <c r="C5220" s="67" t="s">
        <v>295</v>
      </c>
      <c r="D5220" s="67" t="s">
        <v>323</v>
      </c>
      <c r="E5220" s="73"/>
      <c r="F5220" s="73" t="s">
        <v>302</v>
      </c>
      <c r="G5220" s="73" t="s">
        <v>405</v>
      </c>
      <c r="H5220" s="73" t="s">
        <v>405</v>
      </c>
      <c r="I5220" s="73" t="s">
        <v>467</v>
      </c>
      <c r="J5220" s="123" t="str">
        <f t="shared" si="135"/>
        <v>Managed HGV refrigerated (all diesel) Rigid (&gt;17 tonnes) km</v>
      </c>
      <c r="K5220" s="120">
        <v>1.15842</v>
      </c>
      <c r="L5220" s="48"/>
      <c r="M5220" s="22"/>
      <c r="N5220" s="22"/>
      <c r="O5220" s="22"/>
      <c r="P5220" s="22"/>
      <c r="Q5220" s="22"/>
      <c r="R5220" s="22"/>
      <c r="S5220" s="22"/>
      <c r="T5220" s="2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c r="AQ5220" s="22"/>
      <c r="AR5220" s="22"/>
      <c r="AS5220" s="22"/>
      <c r="AT5220" s="22"/>
      <c r="AU5220" s="22"/>
      <c r="AV5220" s="22"/>
      <c r="AW5220" s="22"/>
      <c r="AX5220" s="22"/>
      <c r="AY5220" s="22"/>
      <c r="AZ5220" s="22"/>
      <c r="BA5220" s="22"/>
      <c r="BB5220" s="22"/>
      <c r="BC5220" s="22"/>
      <c r="BD5220" s="22"/>
      <c r="BE5220" s="22"/>
      <c r="BF5220" s="22"/>
      <c r="BG5220" s="22"/>
      <c r="BH5220" s="22"/>
      <c r="BI5220" s="22"/>
      <c r="BJ5220" s="22"/>
      <c r="BK5220" s="22"/>
      <c r="BL5220" s="22"/>
      <c r="BM5220" s="22"/>
      <c r="BN5220" s="22"/>
      <c r="BO5220" s="22"/>
      <c r="BP5220" s="22"/>
      <c r="BQ5220" s="22"/>
      <c r="BR5220" s="22"/>
      <c r="BS5220" s="22"/>
      <c r="BT5220" s="22"/>
      <c r="BU5220" s="22"/>
      <c r="BV5220" s="22"/>
      <c r="BW5220" s="22"/>
      <c r="BX5220" s="22"/>
      <c r="BY5220" s="22"/>
      <c r="BZ5220" s="22"/>
      <c r="CA5220" s="22"/>
      <c r="CB5220" s="22"/>
      <c r="CC5220" s="22"/>
      <c r="CD5220" s="22"/>
      <c r="CE5220" s="22"/>
      <c r="CF5220" s="22"/>
      <c r="CG5220" s="22"/>
      <c r="CH5220" s="22"/>
      <c r="CI5220" s="22"/>
      <c r="CJ5220" s="22"/>
      <c r="CK5220" s="22"/>
      <c r="CL5220" s="22"/>
      <c r="CM5220" s="22"/>
      <c r="CN5220" s="22"/>
      <c r="CO5220" s="22"/>
    </row>
    <row r="5221" spans="1:93" s="2" customFormat="1" x14ac:dyDescent="0.3">
      <c r="A5221" s="73" t="s">
        <v>204</v>
      </c>
      <c r="B5221" s="73" t="s">
        <v>362</v>
      </c>
      <c r="C5221" s="67" t="s">
        <v>295</v>
      </c>
      <c r="D5221" s="67" t="s">
        <v>323</v>
      </c>
      <c r="E5221" s="73"/>
      <c r="F5221" s="73" t="s">
        <v>302</v>
      </c>
      <c r="G5221" s="73" t="s">
        <v>405</v>
      </c>
      <c r="H5221" s="73" t="s">
        <v>405</v>
      </c>
      <c r="I5221" s="73" t="s">
        <v>468</v>
      </c>
      <c r="J5221" s="123" t="str">
        <f t="shared" si="135"/>
        <v>Managed HGV refrigerated (all diesel) Rigid (&gt;17 tonnes) km</v>
      </c>
      <c r="K5221" s="120">
        <v>1.106E-2</v>
      </c>
      <c r="L5221" s="48"/>
      <c r="M5221" s="22"/>
      <c r="N5221" s="22"/>
      <c r="O5221" s="22"/>
      <c r="P5221" s="22"/>
      <c r="Q5221" s="22"/>
      <c r="R5221" s="22"/>
      <c r="S5221" s="22"/>
      <c r="T5221" s="22"/>
      <c r="U5221" s="22"/>
      <c r="V5221" s="22"/>
      <c r="W5221" s="22"/>
      <c r="X5221" s="22"/>
      <c r="Y5221" s="22"/>
      <c r="Z5221" s="22"/>
      <c r="AA5221" s="22"/>
      <c r="AB5221" s="22"/>
      <c r="AC5221" s="22"/>
      <c r="AD5221" s="22"/>
      <c r="AE5221" s="22"/>
      <c r="AF5221" s="22"/>
      <c r="AG5221" s="22"/>
      <c r="AH5221" s="22"/>
      <c r="AI5221" s="22"/>
      <c r="AJ5221" s="22"/>
      <c r="AK5221" s="22"/>
      <c r="AL5221" s="22"/>
      <c r="AM5221" s="22"/>
      <c r="AN5221" s="22"/>
      <c r="AO5221" s="22"/>
      <c r="AP5221" s="22"/>
      <c r="AQ5221" s="22"/>
      <c r="AR5221" s="22"/>
      <c r="AS5221" s="22"/>
      <c r="AT5221" s="22"/>
      <c r="AU5221" s="22"/>
      <c r="AV5221" s="22"/>
      <c r="AW5221" s="22"/>
      <c r="AX5221" s="22"/>
      <c r="AY5221" s="22"/>
      <c r="AZ5221" s="22"/>
      <c r="BA5221" s="22"/>
      <c r="BB5221" s="22"/>
      <c r="BC5221" s="22"/>
      <c r="BD5221" s="22"/>
      <c r="BE5221" s="22"/>
      <c r="BF5221" s="22"/>
      <c r="BG5221" s="22"/>
      <c r="BH5221" s="22"/>
      <c r="BI5221" s="22"/>
      <c r="BJ5221" s="22"/>
      <c r="BK5221" s="22"/>
      <c r="BL5221" s="22"/>
      <c r="BM5221" s="22"/>
      <c r="BN5221" s="22"/>
      <c r="BO5221" s="22"/>
      <c r="BP5221" s="22"/>
      <c r="BQ5221" s="22"/>
      <c r="BR5221" s="22"/>
      <c r="BS5221" s="22"/>
      <c r="BT5221" s="22"/>
      <c r="BU5221" s="22"/>
      <c r="BV5221" s="22"/>
      <c r="BW5221" s="22"/>
      <c r="BX5221" s="22"/>
      <c r="BY5221" s="22"/>
      <c r="BZ5221" s="22"/>
      <c r="CA5221" s="22"/>
      <c r="CB5221" s="22"/>
      <c r="CC5221" s="22"/>
      <c r="CD5221" s="22"/>
      <c r="CE5221" s="22"/>
      <c r="CF5221" s="22"/>
      <c r="CG5221" s="22"/>
      <c r="CH5221" s="22"/>
      <c r="CI5221" s="22"/>
      <c r="CJ5221" s="22"/>
      <c r="CK5221" s="22"/>
      <c r="CL5221" s="22"/>
      <c r="CM5221" s="22"/>
      <c r="CN5221" s="22"/>
      <c r="CO5221" s="22"/>
    </row>
    <row r="5222" spans="1:93" s="2" customFormat="1" x14ac:dyDescent="0.3">
      <c r="A5222" s="73" t="s">
        <v>204</v>
      </c>
      <c r="B5222" s="73" t="s">
        <v>362</v>
      </c>
      <c r="C5222" s="67" t="s">
        <v>295</v>
      </c>
      <c r="D5222" s="67" t="s">
        <v>418</v>
      </c>
      <c r="E5222" s="73"/>
      <c r="F5222" s="73" t="s">
        <v>48</v>
      </c>
      <c r="G5222" s="73" t="s">
        <v>405</v>
      </c>
      <c r="H5222" s="73" t="s">
        <v>405</v>
      </c>
      <c r="I5222" s="73" t="s">
        <v>465</v>
      </c>
      <c r="J5222" s="123" t="str">
        <f t="shared" si="135"/>
        <v>Managed HGV refrigerated (all diesel) All rigids km</v>
      </c>
      <c r="K5222" s="120">
        <v>0.80810000000000004</v>
      </c>
      <c r="L5222" s="48"/>
      <c r="M5222" s="22"/>
      <c r="N5222" s="22"/>
      <c r="O5222" s="22"/>
      <c r="P5222" s="22"/>
      <c r="Q5222" s="22"/>
      <c r="R5222" s="22"/>
      <c r="S5222" s="22"/>
      <c r="T5222" s="2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c r="AQ5222" s="22"/>
      <c r="AR5222" s="22"/>
      <c r="AS5222" s="22"/>
      <c r="AT5222" s="22"/>
      <c r="AU5222" s="22"/>
      <c r="AV5222" s="22"/>
      <c r="AW5222" s="22"/>
      <c r="AX5222" s="22"/>
      <c r="AY5222" s="22"/>
      <c r="AZ5222" s="22"/>
      <c r="BA5222" s="22"/>
      <c r="BB5222" s="22"/>
      <c r="BC5222" s="22"/>
      <c r="BD5222" s="22"/>
      <c r="BE5222" s="22"/>
      <c r="BF5222" s="22"/>
      <c r="BG5222" s="22"/>
      <c r="BH5222" s="22"/>
      <c r="BI5222" s="22"/>
      <c r="BJ5222" s="22"/>
      <c r="BK5222" s="22"/>
      <c r="BL5222" s="22"/>
      <c r="BM5222" s="22"/>
      <c r="BN5222" s="22"/>
      <c r="BO5222" s="22"/>
      <c r="BP5222" s="22"/>
      <c r="BQ5222" s="22"/>
      <c r="BR5222" s="22"/>
      <c r="BS5222" s="22"/>
      <c r="BT5222" s="22"/>
      <c r="BU5222" s="22"/>
      <c r="BV5222" s="22"/>
      <c r="BW5222" s="22"/>
      <c r="BX5222" s="22"/>
      <c r="BY5222" s="22"/>
      <c r="BZ5222" s="22"/>
      <c r="CA5222" s="22"/>
      <c r="CB5222" s="22"/>
      <c r="CC5222" s="22"/>
      <c r="CD5222" s="22"/>
      <c r="CE5222" s="22"/>
      <c r="CF5222" s="22"/>
      <c r="CG5222" s="22"/>
      <c r="CH5222" s="22"/>
      <c r="CI5222" s="22"/>
      <c r="CJ5222" s="22"/>
      <c r="CK5222" s="22"/>
      <c r="CL5222" s="22"/>
      <c r="CM5222" s="22"/>
      <c r="CN5222" s="22"/>
      <c r="CO5222" s="22"/>
    </row>
    <row r="5223" spans="1:93" s="2" customFormat="1" x14ac:dyDescent="0.3">
      <c r="A5223" s="73" t="s">
        <v>204</v>
      </c>
      <c r="B5223" s="73" t="s">
        <v>362</v>
      </c>
      <c r="C5223" s="67" t="s">
        <v>295</v>
      </c>
      <c r="D5223" s="67" t="s">
        <v>418</v>
      </c>
      <c r="E5223" s="73"/>
      <c r="F5223" s="73" t="s">
        <v>48</v>
      </c>
      <c r="G5223" s="73" t="s">
        <v>405</v>
      </c>
      <c r="H5223" s="73" t="s">
        <v>405</v>
      </c>
      <c r="I5223" s="73" t="s">
        <v>466</v>
      </c>
      <c r="J5223" s="123" t="str">
        <f t="shared" si="135"/>
        <v>Managed HGV refrigerated (all diesel) All rigids km</v>
      </c>
      <c r="K5223" s="120">
        <v>2.1000000000000001E-4</v>
      </c>
      <c r="L5223" s="48"/>
      <c r="M5223" s="22"/>
      <c r="N5223" s="22"/>
      <c r="O5223" s="22"/>
      <c r="P5223" s="22"/>
      <c r="Q5223" s="22"/>
      <c r="R5223" s="22"/>
      <c r="S5223" s="22"/>
      <c r="T5223" s="22"/>
      <c r="U5223" s="22"/>
      <c r="V5223" s="22"/>
      <c r="W5223" s="22"/>
      <c r="X5223" s="22"/>
      <c r="Y5223" s="22"/>
      <c r="Z5223" s="22"/>
      <c r="AA5223" s="22"/>
      <c r="AB5223" s="22"/>
      <c r="AC5223" s="22"/>
      <c r="AD5223" s="22"/>
      <c r="AE5223" s="22"/>
      <c r="AF5223" s="22"/>
      <c r="AG5223" s="22"/>
      <c r="AH5223" s="22"/>
      <c r="AI5223" s="22"/>
      <c r="AJ5223" s="22"/>
      <c r="AK5223" s="22"/>
      <c r="AL5223" s="22"/>
      <c r="AM5223" s="22"/>
      <c r="AN5223" s="22"/>
      <c r="AO5223" s="22"/>
      <c r="AP5223" s="22"/>
      <c r="AQ5223" s="22"/>
      <c r="AR5223" s="22"/>
      <c r="AS5223" s="22"/>
      <c r="AT5223" s="22"/>
      <c r="AU5223" s="22"/>
      <c r="AV5223" s="22"/>
      <c r="AW5223" s="22"/>
      <c r="AX5223" s="22"/>
      <c r="AY5223" s="22"/>
      <c r="AZ5223" s="22"/>
      <c r="BA5223" s="22"/>
      <c r="BB5223" s="22"/>
      <c r="BC5223" s="22"/>
      <c r="BD5223" s="22"/>
      <c r="BE5223" s="22"/>
      <c r="BF5223" s="22"/>
      <c r="BG5223" s="22"/>
      <c r="BH5223" s="22"/>
      <c r="BI5223" s="22"/>
      <c r="BJ5223" s="22"/>
      <c r="BK5223" s="22"/>
      <c r="BL5223" s="22"/>
      <c r="BM5223" s="22"/>
      <c r="BN5223" s="22"/>
      <c r="BO5223" s="22"/>
      <c r="BP5223" s="22"/>
      <c r="BQ5223" s="22"/>
      <c r="BR5223" s="22"/>
      <c r="BS5223" s="22"/>
      <c r="BT5223" s="22"/>
      <c r="BU5223" s="22"/>
      <c r="BV5223" s="22"/>
      <c r="BW5223" s="22"/>
      <c r="BX5223" s="22"/>
      <c r="BY5223" s="22"/>
      <c r="BZ5223" s="22"/>
      <c r="CA5223" s="22"/>
      <c r="CB5223" s="22"/>
      <c r="CC5223" s="22"/>
      <c r="CD5223" s="22"/>
      <c r="CE5223" s="22"/>
      <c r="CF5223" s="22"/>
      <c r="CG5223" s="22"/>
      <c r="CH5223" s="22"/>
      <c r="CI5223" s="22"/>
      <c r="CJ5223" s="22"/>
      <c r="CK5223" s="22"/>
      <c r="CL5223" s="22"/>
      <c r="CM5223" s="22"/>
      <c r="CN5223" s="22"/>
      <c r="CO5223" s="22"/>
    </row>
    <row r="5224" spans="1:93" s="2" customFormat="1" x14ac:dyDescent="0.3">
      <c r="A5224" s="73" t="s">
        <v>204</v>
      </c>
      <c r="B5224" s="73" t="s">
        <v>362</v>
      </c>
      <c r="C5224" s="67" t="s">
        <v>295</v>
      </c>
      <c r="D5224" s="67" t="s">
        <v>418</v>
      </c>
      <c r="E5224" s="73"/>
      <c r="F5224" s="73" t="s">
        <v>48</v>
      </c>
      <c r="G5224" s="73" t="s">
        <v>405</v>
      </c>
      <c r="H5224" s="73" t="s">
        <v>405</v>
      </c>
      <c r="I5224" s="73" t="s">
        <v>467</v>
      </c>
      <c r="J5224" s="123" t="str">
        <f t="shared" si="135"/>
        <v>Managed HGV refrigerated (all diesel) All rigids km</v>
      </c>
      <c r="K5224" s="120">
        <v>0.79867999999999995</v>
      </c>
      <c r="L5224" s="48"/>
      <c r="M5224" s="22"/>
      <c r="N5224" s="22"/>
      <c r="O5224" s="22"/>
      <c r="P5224" s="22"/>
      <c r="Q5224" s="22"/>
      <c r="R5224" s="22"/>
      <c r="S5224" s="22"/>
      <c r="T5224" s="2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c r="AQ5224" s="22"/>
      <c r="AR5224" s="22"/>
      <c r="AS5224" s="22"/>
      <c r="AT5224" s="22"/>
      <c r="AU5224" s="22"/>
      <c r="AV5224" s="22"/>
      <c r="AW5224" s="22"/>
      <c r="AX5224" s="22"/>
      <c r="AY5224" s="22"/>
      <c r="AZ5224" s="22"/>
      <c r="BA5224" s="22"/>
      <c r="BB5224" s="22"/>
      <c r="BC5224" s="22"/>
      <c r="BD5224" s="22"/>
      <c r="BE5224" s="22"/>
      <c r="BF5224" s="22"/>
      <c r="BG5224" s="22"/>
      <c r="BH5224" s="22"/>
      <c r="BI5224" s="22"/>
      <c r="BJ5224" s="22"/>
      <c r="BK5224" s="22"/>
      <c r="BL5224" s="22"/>
      <c r="BM5224" s="22"/>
      <c r="BN5224" s="22"/>
      <c r="BO5224" s="22"/>
      <c r="BP5224" s="22"/>
      <c r="BQ5224" s="22"/>
      <c r="BR5224" s="22"/>
      <c r="BS5224" s="22"/>
      <c r="BT5224" s="22"/>
      <c r="BU5224" s="22"/>
      <c r="BV5224" s="22"/>
      <c r="BW5224" s="22"/>
      <c r="BX5224" s="22"/>
      <c r="BY5224" s="22"/>
      <c r="BZ5224" s="22"/>
      <c r="CA5224" s="22"/>
      <c r="CB5224" s="22"/>
      <c r="CC5224" s="22"/>
      <c r="CD5224" s="22"/>
      <c r="CE5224" s="22"/>
      <c r="CF5224" s="22"/>
      <c r="CG5224" s="22"/>
      <c r="CH5224" s="22"/>
      <c r="CI5224" s="22"/>
      <c r="CJ5224" s="22"/>
      <c r="CK5224" s="22"/>
      <c r="CL5224" s="22"/>
      <c r="CM5224" s="22"/>
      <c r="CN5224" s="22"/>
      <c r="CO5224" s="22"/>
    </row>
    <row r="5225" spans="1:93" s="2" customFormat="1" x14ac:dyDescent="0.3">
      <c r="A5225" s="73" t="s">
        <v>204</v>
      </c>
      <c r="B5225" s="73" t="s">
        <v>362</v>
      </c>
      <c r="C5225" s="67" t="s">
        <v>295</v>
      </c>
      <c r="D5225" s="67" t="s">
        <v>418</v>
      </c>
      <c r="E5225" s="73"/>
      <c r="F5225" s="73" t="s">
        <v>48</v>
      </c>
      <c r="G5225" s="73" t="s">
        <v>405</v>
      </c>
      <c r="H5225" s="73" t="s">
        <v>405</v>
      </c>
      <c r="I5225" s="73" t="s">
        <v>468</v>
      </c>
      <c r="J5225" s="123" t="str">
        <f t="shared" si="135"/>
        <v>Managed HGV refrigerated (all diesel) All rigids km</v>
      </c>
      <c r="K5225" s="120">
        <v>9.2200000000000008E-3</v>
      </c>
      <c r="L5225" s="48"/>
      <c r="M5225" s="22"/>
      <c r="N5225" s="22"/>
      <c r="O5225" s="22"/>
      <c r="P5225" s="22"/>
      <c r="Q5225" s="22"/>
      <c r="R5225" s="22"/>
      <c r="S5225" s="22"/>
      <c r="T5225" s="22"/>
      <c r="U5225" s="22"/>
      <c r="V5225" s="22"/>
      <c r="W5225" s="22"/>
      <c r="X5225" s="22"/>
      <c r="Y5225" s="22"/>
      <c r="Z5225" s="22"/>
      <c r="AA5225" s="22"/>
      <c r="AB5225" s="22"/>
      <c r="AC5225" s="22"/>
      <c r="AD5225" s="22"/>
      <c r="AE5225" s="22"/>
      <c r="AF5225" s="22"/>
      <c r="AG5225" s="22"/>
      <c r="AH5225" s="22"/>
      <c r="AI5225" s="22"/>
      <c r="AJ5225" s="22"/>
      <c r="AK5225" s="22"/>
      <c r="AL5225" s="22"/>
      <c r="AM5225" s="22"/>
      <c r="AN5225" s="22"/>
      <c r="AO5225" s="22"/>
      <c r="AP5225" s="22"/>
      <c r="AQ5225" s="22"/>
      <c r="AR5225" s="22"/>
      <c r="AS5225" s="22"/>
      <c r="AT5225" s="22"/>
      <c r="AU5225" s="22"/>
      <c r="AV5225" s="22"/>
      <c r="AW5225" s="22"/>
      <c r="AX5225" s="22"/>
      <c r="AY5225" s="22"/>
      <c r="AZ5225" s="22"/>
      <c r="BA5225" s="22"/>
      <c r="BB5225" s="22"/>
      <c r="BC5225" s="22"/>
      <c r="BD5225" s="22"/>
      <c r="BE5225" s="22"/>
      <c r="BF5225" s="22"/>
      <c r="BG5225" s="22"/>
      <c r="BH5225" s="22"/>
      <c r="BI5225" s="22"/>
      <c r="BJ5225" s="22"/>
      <c r="BK5225" s="22"/>
      <c r="BL5225" s="22"/>
      <c r="BM5225" s="22"/>
      <c r="BN5225" s="22"/>
      <c r="BO5225" s="22"/>
      <c r="BP5225" s="22"/>
      <c r="BQ5225" s="22"/>
      <c r="BR5225" s="22"/>
      <c r="BS5225" s="22"/>
      <c r="BT5225" s="22"/>
      <c r="BU5225" s="22"/>
      <c r="BV5225" s="22"/>
      <c r="BW5225" s="22"/>
      <c r="BX5225" s="22"/>
      <c r="BY5225" s="22"/>
      <c r="BZ5225" s="22"/>
      <c r="CA5225" s="22"/>
      <c r="CB5225" s="22"/>
      <c r="CC5225" s="22"/>
      <c r="CD5225" s="22"/>
      <c r="CE5225" s="22"/>
      <c r="CF5225" s="22"/>
      <c r="CG5225" s="22"/>
      <c r="CH5225" s="22"/>
      <c r="CI5225" s="22"/>
      <c r="CJ5225" s="22"/>
      <c r="CK5225" s="22"/>
      <c r="CL5225" s="22"/>
      <c r="CM5225" s="22"/>
      <c r="CN5225" s="22"/>
      <c r="CO5225" s="22"/>
    </row>
    <row r="5226" spans="1:93" s="2" customFormat="1" x14ac:dyDescent="0.3">
      <c r="A5226" s="73" t="s">
        <v>204</v>
      </c>
      <c r="B5226" s="73" t="s">
        <v>362</v>
      </c>
      <c r="C5226" s="67" t="s">
        <v>295</v>
      </c>
      <c r="D5226" s="67" t="s">
        <v>418</v>
      </c>
      <c r="E5226" s="73"/>
      <c r="F5226" s="73" t="s">
        <v>98</v>
      </c>
      <c r="G5226" s="73" t="s">
        <v>405</v>
      </c>
      <c r="H5226" s="73" t="s">
        <v>405</v>
      </c>
      <c r="I5226" s="73" t="s">
        <v>465</v>
      </c>
      <c r="J5226" s="123" t="str">
        <f t="shared" si="135"/>
        <v>Managed HGV refrigerated (all diesel) All rigids km</v>
      </c>
      <c r="K5226" s="120">
        <v>0.96038999999999997</v>
      </c>
      <c r="L5226" s="48"/>
      <c r="M5226" s="22"/>
      <c r="N5226" s="22"/>
      <c r="O5226" s="22"/>
      <c r="P5226" s="22"/>
      <c r="Q5226" s="22"/>
      <c r="R5226" s="22"/>
      <c r="S5226" s="22"/>
      <c r="T5226" s="2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c r="AQ5226" s="22"/>
      <c r="AR5226" s="22"/>
      <c r="AS5226" s="22"/>
      <c r="AT5226" s="22"/>
      <c r="AU5226" s="22"/>
      <c r="AV5226" s="22"/>
      <c r="AW5226" s="22"/>
      <c r="AX5226" s="22"/>
      <c r="AY5226" s="22"/>
      <c r="AZ5226" s="22"/>
      <c r="BA5226" s="22"/>
      <c r="BB5226" s="22"/>
      <c r="BC5226" s="22"/>
      <c r="BD5226" s="22"/>
      <c r="BE5226" s="22"/>
      <c r="BF5226" s="22"/>
      <c r="BG5226" s="22"/>
      <c r="BH5226" s="22"/>
      <c r="BI5226" s="22"/>
      <c r="BJ5226" s="22"/>
      <c r="BK5226" s="22"/>
      <c r="BL5226" s="22"/>
      <c r="BM5226" s="22"/>
      <c r="BN5226" s="22"/>
      <c r="BO5226" s="22"/>
      <c r="BP5226" s="22"/>
      <c r="BQ5226" s="22"/>
      <c r="BR5226" s="22"/>
      <c r="BS5226" s="22"/>
      <c r="BT5226" s="22"/>
      <c r="BU5226" s="22"/>
      <c r="BV5226" s="22"/>
      <c r="BW5226" s="22"/>
      <c r="BX5226" s="22"/>
      <c r="BY5226" s="22"/>
      <c r="BZ5226" s="22"/>
      <c r="CA5226" s="22"/>
      <c r="CB5226" s="22"/>
      <c r="CC5226" s="22"/>
      <c r="CD5226" s="22"/>
      <c r="CE5226" s="22"/>
      <c r="CF5226" s="22"/>
      <c r="CG5226" s="22"/>
      <c r="CH5226" s="22"/>
      <c r="CI5226" s="22"/>
      <c r="CJ5226" s="22"/>
      <c r="CK5226" s="22"/>
      <c r="CL5226" s="22"/>
      <c r="CM5226" s="22"/>
      <c r="CN5226" s="22"/>
      <c r="CO5226" s="22"/>
    </row>
    <row r="5227" spans="1:93" s="2" customFormat="1" x14ac:dyDescent="0.3">
      <c r="A5227" s="73" t="s">
        <v>204</v>
      </c>
      <c r="B5227" s="73" t="s">
        <v>362</v>
      </c>
      <c r="C5227" s="67" t="s">
        <v>295</v>
      </c>
      <c r="D5227" s="67" t="s">
        <v>418</v>
      </c>
      <c r="E5227" s="73"/>
      <c r="F5227" s="73" t="s">
        <v>98</v>
      </c>
      <c r="G5227" s="73" t="s">
        <v>405</v>
      </c>
      <c r="H5227" s="73" t="s">
        <v>405</v>
      </c>
      <c r="I5227" s="73" t="s">
        <v>466</v>
      </c>
      <c r="J5227" s="123" t="str">
        <f t="shared" si="135"/>
        <v>Managed HGV refrigerated (all diesel) All rigids km</v>
      </c>
      <c r="K5227" s="120">
        <v>2.1000000000000001E-4</v>
      </c>
      <c r="L5227" s="48"/>
      <c r="M5227" s="22"/>
      <c r="N5227" s="22"/>
      <c r="O5227" s="22"/>
      <c r="P5227" s="22"/>
      <c r="Q5227" s="22"/>
      <c r="R5227" s="22"/>
      <c r="S5227" s="22"/>
      <c r="T5227" s="22"/>
      <c r="U5227" s="22"/>
      <c r="V5227" s="22"/>
      <c r="W5227" s="22"/>
      <c r="X5227" s="22"/>
      <c r="Y5227" s="22"/>
      <c r="Z5227" s="22"/>
      <c r="AA5227" s="22"/>
      <c r="AB5227" s="22"/>
      <c r="AC5227" s="22"/>
      <c r="AD5227" s="22"/>
      <c r="AE5227" s="22"/>
      <c r="AF5227" s="22"/>
      <c r="AG5227" s="22"/>
      <c r="AH5227" s="22"/>
      <c r="AI5227" s="22"/>
      <c r="AJ5227" s="22"/>
      <c r="AK5227" s="22"/>
      <c r="AL5227" s="22"/>
      <c r="AM5227" s="22"/>
      <c r="AN5227" s="22"/>
      <c r="AO5227" s="22"/>
      <c r="AP5227" s="22"/>
      <c r="AQ5227" s="22"/>
      <c r="AR5227" s="22"/>
      <c r="AS5227" s="22"/>
      <c r="AT5227" s="22"/>
      <c r="AU5227" s="22"/>
      <c r="AV5227" s="22"/>
      <c r="AW5227" s="22"/>
      <c r="AX5227" s="22"/>
      <c r="AY5227" s="22"/>
      <c r="AZ5227" s="22"/>
      <c r="BA5227" s="22"/>
      <c r="BB5227" s="22"/>
      <c r="BC5227" s="22"/>
      <c r="BD5227" s="22"/>
      <c r="BE5227" s="22"/>
      <c r="BF5227" s="22"/>
      <c r="BG5227" s="22"/>
      <c r="BH5227" s="22"/>
      <c r="BI5227" s="22"/>
      <c r="BJ5227" s="22"/>
      <c r="BK5227" s="22"/>
      <c r="BL5227" s="22"/>
      <c r="BM5227" s="22"/>
      <c r="BN5227" s="22"/>
      <c r="BO5227" s="22"/>
      <c r="BP5227" s="22"/>
      <c r="BQ5227" s="22"/>
      <c r="BR5227" s="22"/>
      <c r="BS5227" s="22"/>
      <c r="BT5227" s="22"/>
      <c r="BU5227" s="22"/>
      <c r="BV5227" s="22"/>
      <c r="BW5227" s="22"/>
      <c r="BX5227" s="22"/>
      <c r="BY5227" s="22"/>
      <c r="BZ5227" s="22"/>
      <c r="CA5227" s="22"/>
      <c r="CB5227" s="22"/>
      <c r="CC5227" s="22"/>
      <c r="CD5227" s="22"/>
      <c r="CE5227" s="22"/>
      <c r="CF5227" s="22"/>
      <c r="CG5227" s="22"/>
      <c r="CH5227" s="22"/>
      <c r="CI5227" s="22"/>
      <c r="CJ5227" s="22"/>
      <c r="CK5227" s="22"/>
      <c r="CL5227" s="22"/>
      <c r="CM5227" s="22"/>
      <c r="CN5227" s="22"/>
      <c r="CO5227" s="22"/>
    </row>
    <row r="5228" spans="1:93" s="2" customFormat="1" x14ac:dyDescent="0.3">
      <c r="A5228" s="73" t="s">
        <v>204</v>
      </c>
      <c r="B5228" s="73" t="s">
        <v>362</v>
      </c>
      <c r="C5228" s="67" t="s">
        <v>295</v>
      </c>
      <c r="D5228" s="67" t="s">
        <v>418</v>
      </c>
      <c r="E5228" s="73"/>
      <c r="F5228" s="73" t="s">
        <v>98</v>
      </c>
      <c r="G5228" s="73" t="s">
        <v>405</v>
      </c>
      <c r="H5228" s="73" t="s">
        <v>405</v>
      </c>
      <c r="I5228" s="73" t="s">
        <v>467</v>
      </c>
      <c r="J5228" s="123" t="str">
        <f t="shared" si="135"/>
        <v>Managed HGV refrigerated (all diesel) All rigids km</v>
      </c>
      <c r="K5228" s="120">
        <v>0.95096000000000003</v>
      </c>
      <c r="L5228" s="48"/>
      <c r="M5228" s="22"/>
      <c r="N5228" s="22"/>
      <c r="O5228" s="22"/>
      <c r="P5228" s="22"/>
      <c r="Q5228" s="22"/>
      <c r="R5228" s="22"/>
      <c r="S5228" s="22"/>
      <c r="T5228" s="2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c r="AQ5228" s="22"/>
      <c r="AR5228" s="22"/>
      <c r="AS5228" s="22"/>
      <c r="AT5228" s="22"/>
      <c r="AU5228" s="22"/>
      <c r="AV5228" s="22"/>
      <c r="AW5228" s="22"/>
      <c r="AX5228" s="22"/>
      <c r="AY5228" s="22"/>
      <c r="AZ5228" s="22"/>
      <c r="BA5228" s="22"/>
      <c r="BB5228" s="22"/>
      <c r="BC5228" s="22"/>
      <c r="BD5228" s="22"/>
      <c r="BE5228" s="22"/>
      <c r="BF5228" s="22"/>
      <c r="BG5228" s="22"/>
      <c r="BH5228" s="22"/>
      <c r="BI5228" s="22"/>
      <c r="BJ5228" s="22"/>
      <c r="BK5228" s="22"/>
      <c r="BL5228" s="22"/>
      <c r="BM5228" s="22"/>
      <c r="BN5228" s="22"/>
      <c r="BO5228" s="22"/>
      <c r="BP5228" s="22"/>
      <c r="BQ5228" s="22"/>
      <c r="BR5228" s="22"/>
      <c r="BS5228" s="22"/>
      <c r="BT5228" s="22"/>
      <c r="BU5228" s="22"/>
      <c r="BV5228" s="22"/>
      <c r="BW5228" s="22"/>
      <c r="BX5228" s="22"/>
      <c r="BY5228" s="22"/>
      <c r="BZ5228" s="22"/>
      <c r="CA5228" s="22"/>
      <c r="CB5228" s="22"/>
      <c r="CC5228" s="22"/>
      <c r="CD5228" s="22"/>
      <c r="CE5228" s="22"/>
      <c r="CF5228" s="22"/>
      <c r="CG5228" s="22"/>
      <c r="CH5228" s="22"/>
      <c r="CI5228" s="22"/>
      <c r="CJ5228" s="22"/>
      <c r="CK5228" s="22"/>
      <c r="CL5228" s="22"/>
      <c r="CM5228" s="22"/>
      <c r="CN5228" s="22"/>
      <c r="CO5228" s="22"/>
    </row>
    <row r="5229" spans="1:93" s="2" customFormat="1" x14ac:dyDescent="0.3">
      <c r="A5229" s="73" t="s">
        <v>204</v>
      </c>
      <c r="B5229" s="73" t="s">
        <v>362</v>
      </c>
      <c r="C5229" s="67" t="s">
        <v>295</v>
      </c>
      <c r="D5229" s="67" t="s">
        <v>418</v>
      </c>
      <c r="E5229" s="73"/>
      <c r="F5229" s="73" t="s">
        <v>98</v>
      </c>
      <c r="G5229" s="73" t="s">
        <v>405</v>
      </c>
      <c r="H5229" s="73" t="s">
        <v>405</v>
      </c>
      <c r="I5229" s="73" t="s">
        <v>468</v>
      </c>
      <c r="J5229" s="123" t="str">
        <f t="shared" si="135"/>
        <v>Managed HGV refrigerated (all diesel) All rigids km</v>
      </c>
      <c r="K5229" s="120">
        <v>9.2200000000000008E-3</v>
      </c>
      <c r="L5229" s="48"/>
      <c r="M5229" s="22"/>
      <c r="N5229" s="22"/>
      <c r="O5229" s="22"/>
      <c r="P5229" s="22"/>
      <c r="Q5229" s="22"/>
      <c r="R5229" s="22"/>
      <c r="S5229" s="22"/>
      <c r="T5229" s="22"/>
      <c r="U5229" s="22"/>
      <c r="V5229" s="22"/>
      <c r="W5229" s="22"/>
      <c r="X5229" s="22"/>
      <c r="Y5229" s="22"/>
      <c r="Z5229" s="22"/>
      <c r="AA5229" s="22"/>
      <c r="AB5229" s="22"/>
      <c r="AC5229" s="22"/>
      <c r="AD5229" s="22"/>
      <c r="AE5229" s="22"/>
      <c r="AF5229" s="22"/>
      <c r="AG5229" s="22"/>
      <c r="AH5229" s="22"/>
      <c r="AI5229" s="22"/>
      <c r="AJ5229" s="22"/>
      <c r="AK5229" s="22"/>
      <c r="AL5229" s="22"/>
      <c r="AM5229" s="22"/>
      <c r="AN5229" s="22"/>
      <c r="AO5229" s="22"/>
      <c r="AP5229" s="22"/>
      <c r="AQ5229" s="22"/>
      <c r="AR5229" s="22"/>
      <c r="AS5229" s="22"/>
      <c r="AT5229" s="22"/>
      <c r="AU5229" s="22"/>
      <c r="AV5229" s="22"/>
      <c r="AW5229" s="22"/>
      <c r="AX5229" s="22"/>
      <c r="AY5229" s="22"/>
      <c r="AZ5229" s="22"/>
      <c r="BA5229" s="22"/>
      <c r="BB5229" s="22"/>
      <c r="BC5229" s="22"/>
      <c r="BD5229" s="22"/>
      <c r="BE5229" s="22"/>
      <c r="BF5229" s="22"/>
      <c r="BG5229" s="22"/>
      <c r="BH5229" s="22"/>
      <c r="BI5229" s="22"/>
      <c r="BJ5229" s="22"/>
      <c r="BK5229" s="22"/>
      <c r="BL5229" s="22"/>
      <c r="BM5229" s="22"/>
      <c r="BN5229" s="22"/>
      <c r="BO5229" s="22"/>
      <c r="BP5229" s="22"/>
      <c r="BQ5229" s="22"/>
      <c r="BR5229" s="22"/>
      <c r="BS5229" s="22"/>
      <c r="BT5229" s="22"/>
      <c r="BU5229" s="22"/>
      <c r="BV5229" s="22"/>
      <c r="BW5229" s="22"/>
      <c r="BX5229" s="22"/>
      <c r="BY5229" s="22"/>
      <c r="BZ5229" s="22"/>
      <c r="CA5229" s="22"/>
      <c r="CB5229" s="22"/>
      <c r="CC5229" s="22"/>
      <c r="CD5229" s="22"/>
      <c r="CE5229" s="22"/>
      <c r="CF5229" s="22"/>
      <c r="CG5229" s="22"/>
      <c r="CH5229" s="22"/>
      <c r="CI5229" s="22"/>
      <c r="CJ5229" s="22"/>
      <c r="CK5229" s="22"/>
      <c r="CL5229" s="22"/>
      <c r="CM5229" s="22"/>
      <c r="CN5229" s="22"/>
      <c r="CO5229" s="22"/>
    </row>
    <row r="5230" spans="1:93" s="2" customFormat="1" x14ac:dyDescent="0.3">
      <c r="A5230" s="73" t="s">
        <v>204</v>
      </c>
      <c r="B5230" s="73" t="s">
        <v>362</v>
      </c>
      <c r="C5230" s="67" t="s">
        <v>295</v>
      </c>
      <c r="D5230" s="67" t="s">
        <v>418</v>
      </c>
      <c r="E5230" s="73"/>
      <c r="F5230" s="73" t="s">
        <v>2</v>
      </c>
      <c r="G5230" s="73" t="s">
        <v>405</v>
      </c>
      <c r="H5230" s="73" t="s">
        <v>405</v>
      </c>
      <c r="I5230" s="73" t="s">
        <v>465</v>
      </c>
      <c r="J5230" s="123" t="str">
        <f t="shared" si="135"/>
        <v>Managed HGV refrigerated (all diesel) All rigids km</v>
      </c>
      <c r="K5230" s="120">
        <v>1.11267</v>
      </c>
      <c r="L5230" s="48"/>
      <c r="M5230" s="22"/>
      <c r="N5230" s="22"/>
      <c r="O5230" s="22"/>
      <c r="P5230" s="22"/>
      <c r="Q5230" s="22"/>
      <c r="R5230" s="22"/>
      <c r="S5230" s="22"/>
      <c r="T5230" s="2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c r="AQ5230" s="22"/>
      <c r="AR5230" s="22"/>
      <c r="AS5230" s="22"/>
      <c r="AT5230" s="22"/>
      <c r="AU5230" s="22"/>
      <c r="AV5230" s="22"/>
      <c r="AW5230" s="22"/>
      <c r="AX5230" s="22"/>
      <c r="AY5230" s="22"/>
      <c r="AZ5230" s="22"/>
      <c r="BA5230" s="22"/>
      <c r="BB5230" s="22"/>
      <c r="BC5230" s="22"/>
      <c r="BD5230" s="22"/>
      <c r="BE5230" s="22"/>
      <c r="BF5230" s="22"/>
      <c r="BG5230" s="22"/>
      <c r="BH5230" s="22"/>
      <c r="BI5230" s="22"/>
      <c r="BJ5230" s="22"/>
      <c r="BK5230" s="22"/>
      <c r="BL5230" s="22"/>
      <c r="BM5230" s="22"/>
      <c r="BN5230" s="22"/>
      <c r="BO5230" s="22"/>
      <c r="BP5230" s="22"/>
      <c r="BQ5230" s="22"/>
      <c r="BR5230" s="22"/>
      <c r="BS5230" s="22"/>
      <c r="BT5230" s="22"/>
      <c r="BU5230" s="22"/>
      <c r="BV5230" s="22"/>
      <c r="BW5230" s="22"/>
      <c r="BX5230" s="22"/>
      <c r="BY5230" s="22"/>
      <c r="BZ5230" s="22"/>
      <c r="CA5230" s="22"/>
      <c r="CB5230" s="22"/>
      <c r="CC5230" s="22"/>
      <c r="CD5230" s="22"/>
      <c r="CE5230" s="22"/>
      <c r="CF5230" s="22"/>
      <c r="CG5230" s="22"/>
      <c r="CH5230" s="22"/>
      <c r="CI5230" s="22"/>
      <c r="CJ5230" s="22"/>
      <c r="CK5230" s="22"/>
      <c r="CL5230" s="22"/>
      <c r="CM5230" s="22"/>
      <c r="CN5230" s="22"/>
      <c r="CO5230" s="22"/>
    </row>
    <row r="5231" spans="1:93" s="2" customFormat="1" x14ac:dyDescent="0.3">
      <c r="A5231" s="73" t="s">
        <v>204</v>
      </c>
      <c r="B5231" s="73" t="s">
        <v>362</v>
      </c>
      <c r="C5231" s="67" t="s">
        <v>295</v>
      </c>
      <c r="D5231" s="67" t="s">
        <v>418</v>
      </c>
      <c r="E5231" s="73"/>
      <c r="F5231" s="73" t="s">
        <v>2</v>
      </c>
      <c r="G5231" s="73" t="s">
        <v>405</v>
      </c>
      <c r="H5231" s="73" t="s">
        <v>405</v>
      </c>
      <c r="I5231" s="73" t="s">
        <v>466</v>
      </c>
      <c r="J5231" s="123" t="str">
        <f t="shared" si="135"/>
        <v>Managed HGV refrigerated (all diesel) All rigids km</v>
      </c>
      <c r="K5231" s="120">
        <v>2.1000000000000001E-4</v>
      </c>
      <c r="L5231" s="48"/>
      <c r="M5231" s="22"/>
      <c r="N5231" s="22"/>
      <c r="O5231" s="22"/>
      <c r="P5231" s="22"/>
      <c r="Q5231" s="22"/>
      <c r="R5231" s="22"/>
      <c r="S5231" s="22"/>
      <c r="T5231" s="22"/>
      <c r="U5231" s="22"/>
      <c r="V5231" s="22"/>
      <c r="W5231" s="22"/>
      <c r="X5231" s="22"/>
      <c r="Y5231" s="22"/>
      <c r="Z5231" s="22"/>
      <c r="AA5231" s="22"/>
      <c r="AB5231" s="22"/>
      <c r="AC5231" s="22"/>
      <c r="AD5231" s="22"/>
      <c r="AE5231" s="22"/>
      <c r="AF5231" s="22"/>
      <c r="AG5231" s="22"/>
      <c r="AH5231" s="22"/>
      <c r="AI5231" s="22"/>
      <c r="AJ5231" s="22"/>
      <c r="AK5231" s="22"/>
      <c r="AL5231" s="22"/>
      <c r="AM5231" s="22"/>
      <c r="AN5231" s="22"/>
      <c r="AO5231" s="22"/>
      <c r="AP5231" s="22"/>
      <c r="AQ5231" s="22"/>
      <c r="AR5231" s="22"/>
      <c r="AS5231" s="22"/>
      <c r="AT5231" s="22"/>
      <c r="AU5231" s="22"/>
      <c r="AV5231" s="22"/>
      <c r="AW5231" s="22"/>
      <c r="AX5231" s="22"/>
      <c r="AY5231" s="22"/>
      <c r="AZ5231" s="22"/>
      <c r="BA5231" s="22"/>
      <c r="BB5231" s="22"/>
      <c r="BC5231" s="22"/>
      <c r="BD5231" s="22"/>
      <c r="BE5231" s="22"/>
      <c r="BF5231" s="22"/>
      <c r="BG5231" s="22"/>
      <c r="BH5231" s="22"/>
      <c r="BI5231" s="22"/>
      <c r="BJ5231" s="22"/>
      <c r="BK5231" s="22"/>
      <c r="BL5231" s="22"/>
      <c r="BM5231" s="22"/>
      <c r="BN5231" s="22"/>
      <c r="BO5231" s="22"/>
      <c r="BP5231" s="22"/>
      <c r="BQ5231" s="22"/>
      <c r="BR5231" s="22"/>
      <c r="BS5231" s="22"/>
      <c r="BT5231" s="22"/>
      <c r="BU5231" s="22"/>
      <c r="BV5231" s="22"/>
      <c r="BW5231" s="22"/>
      <c r="BX5231" s="22"/>
      <c r="BY5231" s="22"/>
      <c r="BZ5231" s="22"/>
      <c r="CA5231" s="22"/>
      <c r="CB5231" s="22"/>
      <c r="CC5231" s="22"/>
      <c r="CD5231" s="22"/>
      <c r="CE5231" s="22"/>
      <c r="CF5231" s="22"/>
      <c r="CG5231" s="22"/>
      <c r="CH5231" s="22"/>
      <c r="CI5231" s="22"/>
      <c r="CJ5231" s="22"/>
      <c r="CK5231" s="22"/>
      <c r="CL5231" s="22"/>
      <c r="CM5231" s="22"/>
      <c r="CN5231" s="22"/>
      <c r="CO5231" s="22"/>
    </row>
    <row r="5232" spans="1:93" s="2" customFormat="1" x14ac:dyDescent="0.3">
      <c r="A5232" s="73" t="s">
        <v>204</v>
      </c>
      <c r="B5232" s="73" t="s">
        <v>362</v>
      </c>
      <c r="C5232" s="67" t="s">
        <v>295</v>
      </c>
      <c r="D5232" s="67" t="s">
        <v>418</v>
      </c>
      <c r="E5232" s="73"/>
      <c r="F5232" s="73" t="s">
        <v>2</v>
      </c>
      <c r="G5232" s="73" t="s">
        <v>405</v>
      </c>
      <c r="H5232" s="73" t="s">
        <v>405</v>
      </c>
      <c r="I5232" s="73" t="s">
        <v>467</v>
      </c>
      <c r="J5232" s="123" t="str">
        <f t="shared" si="135"/>
        <v>Managed HGV refrigerated (all diesel) All rigids km</v>
      </c>
      <c r="K5232" s="120">
        <v>1.10324</v>
      </c>
      <c r="L5232" s="48"/>
      <c r="M5232" s="22"/>
      <c r="N5232" s="22"/>
      <c r="O5232" s="22"/>
      <c r="P5232" s="22"/>
      <c r="Q5232" s="22"/>
      <c r="R5232" s="22"/>
      <c r="S5232" s="22"/>
      <c r="T5232" s="2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c r="AQ5232" s="22"/>
      <c r="AR5232" s="22"/>
      <c r="AS5232" s="22"/>
      <c r="AT5232" s="22"/>
      <c r="AU5232" s="22"/>
      <c r="AV5232" s="22"/>
      <c r="AW5232" s="22"/>
      <c r="AX5232" s="22"/>
      <c r="AY5232" s="22"/>
      <c r="AZ5232" s="22"/>
      <c r="BA5232" s="22"/>
      <c r="BB5232" s="22"/>
      <c r="BC5232" s="22"/>
      <c r="BD5232" s="22"/>
      <c r="BE5232" s="22"/>
      <c r="BF5232" s="22"/>
      <c r="BG5232" s="22"/>
      <c r="BH5232" s="22"/>
      <c r="BI5232" s="22"/>
      <c r="BJ5232" s="22"/>
      <c r="BK5232" s="22"/>
      <c r="BL5232" s="22"/>
      <c r="BM5232" s="22"/>
      <c r="BN5232" s="22"/>
      <c r="BO5232" s="22"/>
      <c r="BP5232" s="22"/>
      <c r="BQ5232" s="22"/>
      <c r="BR5232" s="22"/>
      <c r="BS5232" s="22"/>
      <c r="BT5232" s="22"/>
      <c r="BU5232" s="22"/>
      <c r="BV5232" s="22"/>
      <c r="BW5232" s="22"/>
      <c r="BX5232" s="22"/>
      <c r="BY5232" s="22"/>
      <c r="BZ5232" s="22"/>
      <c r="CA5232" s="22"/>
      <c r="CB5232" s="22"/>
      <c r="CC5232" s="22"/>
      <c r="CD5232" s="22"/>
      <c r="CE5232" s="22"/>
      <c r="CF5232" s="22"/>
      <c r="CG5232" s="22"/>
      <c r="CH5232" s="22"/>
      <c r="CI5232" s="22"/>
      <c r="CJ5232" s="22"/>
      <c r="CK5232" s="22"/>
      <c r="CL5232" s="22"/>
      <c r="CM5232" s="22"/>
      <c r="CN5232" s="22"/>
      <c r="CO5232" s="22"/>
    </row>
    <row r="5233" spans="1:93" s="2" customFormat="1" x14ac:dyDescent="0.3">
      <c r="A5233" s="73" t="s">
        <v>204</v>
      </c>
      <c r="B5233" s="73" t="s">
        <v>362</v>
      </c>
      <c r="C5233" s="67" t="s">
        <v>295</v>
      </c>
      <c r="D5233" s="67" t="s">
        <v>418</v>
      </c>
      <c r="E5233" s="73"/>
      <c r="F5233" s="73" t="s">
        <v>2</v>
      </c>
      <c r="G5233" s="73" t="s">
        <v>405</v>
      </c>
      <c r="H5233" s="73" t="s">
        <v>405</v>
      </c>
      <c r="I5233" s="73" t="s">
        <v>468</v>
      </c>
      <c r="J5233" s="123" t="str">
        <f t="shared" si="135"/>
        <v>Managed HGV refrigerated (all diesel) All rigids km</v>
      </c>
      <c r="K5233" s="120">
        <v>9.2200000000000008E-3</v>
      </c>
      <c r="L5233" s="48"/>
      <c r="M5233" s="22"/>
      <c r="N5233" s="22"/>
      <c r="O5233" s="22"/>
      <c r="P5233" s="22"/>
      <c r="Q5233" s="22"/>
      <c r="R5233" s="22"/>
      <c r="S5233" s="22"/>
      <c r="T5233" s="22"/>
      <c r="U5233" s="22"/>
      <c r="V5233" s="22"/>
      <c r="W5233" s="22"/>
      <c r="X5233" s="22"/>
      <c r="Y5233" s="22"/>
      <c r="Z5233" s="22"/>
      <c r="AA5233" s="22"/>
      <c r="AB5233" s="22"/>
      <c r="AC5233" s="22"/>
      <c r="AD5233" s="22"/>
      <c r="AE5233" s="22"/>
      <c r="AF5233" s="22"/>
      <c r="AG5233" s="22"/>
      <c r="AH5233" s="22"/>
      <c r="AI5233" s="22"/>
      <c r="AJ5233" s="22"/>
      <c r="AK5233" s="22"/>
      <c r="AL5233" s="22"/>
      <c r="AM5233" s="22"/>
      <c r="AN5233" s="22"/>
      <c r="AO5233" s="22"/>
      <c r="AP5233" s="22"/>
      <c r="AQ5233" s="22"/>
      <c r="AR5233" s="22"/>
      <c r="AS5233" s="22"/>
      <c r="AT5233" s="22"/>
      <c r="AU5233" s="22"/>
      <c r="AV5233" s="22"/>
      <c r="AW5233" s="22"/>
      <c r="AX5233" s="22"/>
      <c r="AY5233" s="22"/>
      <c r="AZ5233" s="22"/>
      <c r="BA5233" s="22"/>
      <c r="BB5233" s="22"/>
      <c r="BC5233" s="22"/>
      <c r="BD5233" s="22"/>
      <c r="BE5233" s="22"/>
      <c r="BF5233" s="22"/>
      <c r="BG5233" s="22"/>
      <c r="BH5233" s="22"/>
      <c r="BI5233" s="22"/>
      <c r="BJ5233" s="22"/>
      <c r="BK5233" s="22"/>
      <c r="BL5233" s="22"/>
      <c r="BM5233" s="22"/>
      <c r="BN5233" s="22"/>
      <c r="BO5233" s="22"/>
      <c r="BP5233" s="22"/>
      <c r="BQ5233" s="22"/>
      <c r="BR5233" s="22"/>
      <c r="BS5233" s="22"/>
      <c r="BT5233" s="22"/>
      <c r="BU5233" s="22"/>
      <c r="BV5233" s="22"/>
      <c r="BW5233" s="22"/>
      <c r="BX5233" s="22"/>
      <c r="BY5233" s="22"/>
      <c r="BZ5233" s="22"/>
      <c r="CA5233" s="22"/>
      <c r="CB5233" s="22"/>
      <c r="CC5233" s="22"/>
      <c r="CD5233" s="22"/>
      <c r="CE5233" s="22"/>
      <c r="CF5233" s="22"/>
      <c r="CG5233" s="22"/>
      <c r="CH5233" s="22"/>
      <c r="CI5233" s="22"/>
      <c r="CJ5233" s="22"/>
      <c r="CK5233" s="22"/>
      <c r="CL5233" s="22"/>
      <c r="CM5233" s="22"/>
      <c r="CN5233" s="22"/>
      <c r="CO5233" s="22"/>
    </row>
    <row r="5234" spans="1:93" s="2" customFormat="1" x14ac:dyDescent="0.3">
      <c r="A5234" s="73" t="s">
        <v>204</v>
      </c>
      <c r="B5234" s="73" t="s">
        <v>362</v>
      </c>
      <c r="C5234" s="67" t="s">
        <v>295</v>
      </c>
      <c r="D5234" s="67" t="s">
        <v>418</v>
      </c>
      <c r="E5234" s="73"/>
      <c r="F5234" s="73" t="s">
        <v>302</v>
      </c>
      <c r="G5234" s="73" t="s">
        <v>405</v>
      </c>
      <c r="H5234" s="73" t="s">
        <v>405</v>
      </c>
      <c r="I5234" s="73" t="s">
        <v>465</v>
      </c>
      <c r="J5234" s="123" t="str">
        <f t="shared" si="135"/>
        <v>Managed HGV refrigerated (all diesel) All rigids km</v>
      </c>
      <c r="K5234" s="120">
        <v>0.97474000000000005</v>
      </c>
      <c r="L5234" s="48"/>
      <c r="M5234" s="22"/>
      <c r="N5234" s="22"/>
      <c r="O5234" s="22"/>
      <c r="P5234" s="22"/>
      <c r="Q5234" s="22"/>
      <c r="R5234" s="22"/>
      <c r="S5234" s="22"/>
      <c r="T5234" s="2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c r="AQ5234" s="22"/>
      <c r="AR5234" s="22"/>
      <c r="AS5234" s="22"/>
      <c r="AT5234" s="22"/>
      <c r="AU5234" s="22"/>
      <c r="AV5234" s="22"/>
      <c r="AW5234" s="22"/>
      <c r="AX5234" s="22"/>
      <c r="AY5234" s="22"/>
      <c r="AZ5234" s="22"/>
      <c r="BA5234" s="22"/>
      <c r="BB5234" s="22"/>
      <c r="BC5234" s="22"/>
      <c r="BD5234" s="22"/>
      <c r="BE5234" s="22"/>
      <c r="BF5234" s="22"/>
      <c r="BG5234" s="22"/>
      <c r="BH5234" s="22"/>
      <c r="BI5234" s="22"/>
      <c r="BJ5234" s="22"/>
      <c r="BK5234" s="22"/>
      <c r="BL5234" s="22"/>
      <c r="BM5234" s="22"/>
      <c r="BN5234" s="22"/>
      <c r="BO5234" s="22"/>
      <c r="BP5234" s="22"/>
      <c r="BQ5234" s="22"/>
      <c r="BR5234" s="22"/>
      <c r="BS5234" s="22"/>
      <c r="BT5234" s="22"/>
      <c r="BU5234" s="22"/>
      <c r="BV5234" s="22"/>
      <c r="BW5234" s="22"/>
      <c r="BX5234" s="22"/>
      <c r="BY5234" s="22"/>
      <c r="BZ5234" s="22"/>
      <c r="CA5234" s="22"/>
      <c r="CB5234" s="22"/>
      <c r="CC5234" s="22"/>
      <c r="CD5234" s="22"/>
      <c r="CE5234" s="22"/>
      <c r="CF5234" s="22"/>
      <c r="CG5234" s="22"/>
      <c r="CH5234" s="22"/>
      <c r="CI5234" s="22"/>
      <c r="CJ5234" s="22"/>
      <c r="CK5234" s="22"/>
      <c r="CL5234" s="22"/>
      <c r="CM5234" s="22"/>
      <c r="CN5234" s="22"/>
      <c r="CO5234" s="22"/>
    </row>
    <row r="5235" spans="1:93" s="2" customFormat="1" x14ac:dyDescent="0.3">
      <c r="A5235" s="73" t="s">
        <v>204</v>
      </c>
      <c r="B5235" s="73" t="s">
        <v>362</v>
      </c>
      <c r="C5235" s="67" t="s">
        <v>295</v>
      </c>
      <c r="D5235" s="67" t="s">
        <v>418</v>
      </c>
      <c r="E5235" s="73"/>
      <c r="F5235" s="73" t="s">
        <v>302</v>
      </c>
      <c r="G5235" s="73" t="s">
        <v>405</v>
      </c>
      <c r="H5235" s="73" t="s">
        <v>405</v>
      </c>
      <c r="I5235" s="73" t="s">
        <v>466</v>
      </c>
      <c r="J5235" s="123" t="str">
        <f t="shared" si="135"/>
        <v>Managed HGV refrigerated (all diesel) All rigids km</v>
      </c>
      <c r="K5235" s="120">
        <v>2.1000000000000001E-4</v>
      </c>
      <c r="L5235" s="48"/>
      <c r="M5235" s="22"/>
      <c r="N5235" s="22"/>
      <c r="O5235" s="22"/>
      <c r="P5235" s="22"/>
      <c r="Q5235" s="22"/>
      <c r="R5235" s="22"/>
      <c r="S5235" s="22"/>
      <c r="T5235" s="22"/>
      <c r="U5235" s="22"/>
      <c r="V5235" s="22"/>
      <c r="W5235" s="22"/>
      <c r="X5235" s="22"/>
      <c r="Y5235" s="22"/>
      <c r="Z5235" s="22"/>
      <c r="AA5235" s="22"/>
      <c r="AB5235" s="22"/>
      <c r="AC5235" s="22"/>
      <c r="AD5235" s="22"/>
      <c r="AE5235" s="22"/>
      <c r="AF5235" s="22"/>
      <c r="AG5235" s="22"/>
      <c r="AH5235" s="22"/>
      <c r="AI5235" s="22"/>
      <c r="AJ5235" s="22"/>
      <c r="AK5235" s="22"/>
      <c r="AL5235" s="22"/>
      <c r="AM5235" s="22"/>
      <c r="AN5235" s="22"/>
      <c r="AO5235" s="22"/>
      <c r="AP5235" s="22"/>
      <c r="AQ5235" s="22"/>
      <c r="AR5235" s="22"/>
      <c r="AS5235" s="22"/>
      <c r="AT5235" s="22"/>
      <c r="AU5235" s="22"/>
      <c r="AV5235" s="22"/>
      <c r="AW5235" s="22"/>
      <c r="AX5235" s="22"/>
      <c r="AY5235" s="22"/>
      <c r="AZ5235" s="22"/>
      <c r="BA5235" s="22"/>
      <c r="BB5235" s="22"/>
      <c r="BC5235" s="22"/>
      <c r="BD5235" s="22"/>
      <c r="BE5235" s="22"/>
      <c r="BF5235" s="22"/>
      <c r="BG5235" s="22"/>
      <c r="BH5235" s="22"/>
      <c r="BI5235" s="22"/>
      <c r="BJ5235" s="22"/>
      <c r="BK5235" s="22"/>
      <c r="BL5235" s="22"/>
      <c r="BM5235" s="22"/>
      <c r="BN5235" s="22"/>
      <c r="BO5235" s="22"/>
      <c r="BP5235" s="22"/>
      <c r="BQ5235" s="22"/>
      <c r="BR5235" s="22"/>
      <c r="BS5235" s="22"/>
      <c r="BT5235" s="22"/>
      <c r="BU5235" s="22"/>
      <c r="BV5235" s="22"/>
      <c r="BW5235" s="22"/>
      <c r="BX5235" s="22"/>
      <c r="BY5235" s="22"/>
      <c r="BZ5235" s="22"/>
      <c r="CA5235" s="22"/>
      <c r="CB5235" s="22"/>
      <c r="CC5235" s="22"/>
      <c r="CD5235" s="22"/>
      <c r="CE5235" s="22"/>
      <c r="CF5235" s="22"/>
      <c r="CG5235" s="22"/>
      <c r="CH5235" s="22"/>
      <c r="CI5235" s="22"/>
      <c r="CJ5235" s="22"/>
      <c r="CK5235" s="22"/>
      <c r="CL5235" s="22"/>
      <c r="CM5235" s="22"/>
      <c r="CN5235" s="22"/>
      <c r="CO5235" s="22"/>
    </row>
    <row r="5236" spans="1:93" s="2" customFormat="1" x14ac:dyDescent="0.3">
      <c r="A5236" s="73" t="s">
        <v>204</v>
      </c>
      <c r="B5236" s="73" t="s">
        <v>362</v>
      </c>
      <c r="C5236" s="67" t="s">
        <v>295</v>
      </c>
      <c r="D5236" s="67" t="s">
        <v>418</v>
      </c>
      <c r="E5236" s="73"/>
      <c r="F5236" s="73" t="s">
        <v>302</v>
      </c>
      <c r="G5236" s="73" t="s">
        <v>405</v>
      </c>
      <c r="H5236" s="73" t="s">
        <v>405</v>
      </c>
      <c r="I5236" s="73" t="s">
        <v>467</v>
      </c>
      <c r="J5236" s="123" t="str">
        <f t="shared" si="135"/>
        <v>Managed HGV refrigerated (all diesel) All rigids km</v>
      </c>
      <c r="K5236" s="120">
        <v>0.96531999999999996</v>
      </c>
      <c r="L5236" s="48"/>
      <c r="M5236" s="22"/>
      <c r="N5236" s="22"/>
      <c r="O5236" s="22"/>
      <c r="P5236" s="22"/>
      <c r="Q5236" s="22"/>
      <c r="R5236" s="22"/>
      <c r="S5236" s="22"/>
      <c r="T5236" s="2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c r="AQ5236" s="22"/>
      <c r="AR5236" s="22"/>
      <c r="AS5236" s="22"/>
      <c r="AT5236" s="22"/>
      <c r="AU5236" s="22"/>
      <c r="AV5236" s="22"/>
      <c r="AW5236" s="22"/>
      <c r="AX5236" s="22"/>
      <c r="AY5236" s="22"/>
      <c r="AZ5236" s="22"/>
      <c r="BA5236" s="22"/>
      <c r="BB5236" s="22"/>
      <c r="BC5236" s="22"/>
      <c r="BD5236" s="22"/>
      <c r="BE5236" s="22"/>
      <c r="BF5236" s="22"/>
      <c r="BG5236" s="22"/>
      <c r="BH5236" s="22"/>
      <c r="BI5236" s="22"/>
      <c r="BJ5236" s="22"/>
      <c r="BK5236" s="22"/>
      <c r="BL5236" s="22"/>
      <c r="BM5236" s="22"/>
      <c r="BN5236" s="22"/>
      <c r="BO5236" s="22"/>
      <c r="BP5236" s="22"/>
      <c r="BQ5236" s="22"/>
      <c r="BR5236" s="22"/>
      <c r="BS5236" s="22"/>
      <c r="BT5236" s="22"/>
      <c r="BU5236" s="22"/>
      <c r="BV5236" s="22"/>
      <c r="BW5236" s="22"/>
      <c r="BX5236" s="22"/>
      <c r="BY5236" s="22"/>
      <c r="BZ5236" s="22"/>
      <c r="CA5236" s="22"/>
      <c r="CB5236" s="22"/>
      <c r="CC5236" s="22"/>
      <c r="CD5236" s="22"/>
      <c r="CE5236" s="22"/>
      <c r="CF5236" s="22"/>
      <c r="CG5236" s="22"/>
      <c r="CH5236" s="22"/>
      <c r="CI5236" s="22"/>
      <c r="CJ5236" s="22"/>
      <c r="CK5236" s="22"/>
      <c r="CL5236" s="22"/>
      <c r="CM5236" s="22"/>
      <c r="CN5236" s="22"/>
      <c r="CO5236" s="22"/>
    </row>
    <row r="5237" spans="1:93" s="2" customFormat="1" x14ac:dyDescent="0.3">
      <c r="A5237" s="73" t="s">
        <v>204</v>
      </c>
      <c r="B5237" s="73" t="s">
        <v>362</v>
      </c>
      <c r="C5237" s="67" t="s">
        <v>295</v>
      </c>
      <c r="D5237" s="67" t="s">
        <v>418</v>
      </c>
      <c r="E5237" s="73"/>
      <c r="F5237" s="73" t="s">
        <v>302</v>
      </c>
      <c r="G5237" s="73" t="s">
        <v>405</v>
      </c>
      <c r="H5237" s="73" t="s">
        <v>405</v>
      </c>
      <c r="I5237" s="73" t="s">
        <v>468</v>
      </c>
      <c r="J5237" s="123" t="str">
        <f t="shared" si="135"/>
        <v>Managed HGV refrigerated (all diesel) All rigids km</v>
      </c>
      <c r="K5237" s="120">
        <v>9.2200000000000008E-3</v>
      </c>
      <c r="L5237" s="48"/>
      <c r="M5237" s="22"/>
      <c r="N5237" s="22"/>
      <c r="O5237" s="22"/>
      <c r="P5237" s="22"/>
      <c r="Q5237" s="22"/>
      <c r="R5237" s="22"/>
      <c r="S5237" s="22"/>
      <c r="T5237" s="22"/>
      <c r="U5237" s="22"/>
      <c r="V5237" s="22"/>
      <c r="W5237" s="22"/>
      <c r="X5237" s="22"/>
      <c r="Y5237" s="22"/>
      <c r="Z5237" s="22"/>
      <c r="AA5237" s="22"/>
      <c r="AB5237" s="22"/>
      <c r="AC5237" s="22"/>
      <c r="AD5237" s="22"/>
      <c r="AE5237" s="22"/>
      <c r="AF5237" s="22"/>
      <c r="AG5237" s="22"/>
      <c r="AH5237" s="22"/>
      <c r="AI5237" s="22"/>
      <c r="AJ5237" s="22"/>
      <c r="AK5237" s="22"/>
      <c r="AL5237" s="22"/>
      <c r="AM5237" s="22"/>
      <c r="AN5237" s="22"/>
      <c r="AO5237" s="22"/>
      <c r="AP5237" s="22"/>
      <c r="AQ5237" s="22"/>
      <c r="AR5237" s="22"/>
      <c r="AS5237" s="22"/>
      <c r="AT5237" s="22"/>
      <c r="AU5237" s="22"/>
      <c r="AV5237" s="22"/>
      <c r="AW5237" s="22"/>
      <c r="AX5237" s="22"/>
      <c r="AY5237" s="22"/>
      <c r="AZ5237" s="22"/>
      <c r="BA5237" s="22"/>
      <c r="BB5237" s="22"/>
      <c r="BC5237" s="22"/>
      <c r="BD5237" s="22"/>
      <c r="BE5237" s="22"/>
      <c r="BF5237" s="22"/>
      <c r="BG5237" s="22"/>
      <c r="BH5237" s="22"/>
      <c r="BI5237" s="22"/>
      <c r="BJ5237" s="22"/>
      <c r="BK5237" s="22"/>
      <c r="BL5237" s="22"/>
      <c r="BM5237" s="22"/>
      <c r="BN5237" s="22"/>
      <c r="BO5237" s="22"/>
      <c r="BP5237" s="22"/>
      <c r="BQ5237" s="22"/>
      <c r="BR5237" s="22"/>
      <c r="BS5237" s="22"/>
      <c r="BT5237" s="22"/>
      <c r="BU5237" s="22"/>
      <c r="BV5237" s="22"/>
      <c r="BW5237" s="22"/>
      <c r="BX5237" s="22"/>
      <c r="BY5237" s="22"/>
      <c r="BZ5237" s="22"/>
      <c r="CA5237" s="22"/>
      <c r="CB5237" s="22"/>
      <c r="CC5237" s="22"/>
      <c r="CD5237" s="22"/>
      <c r="CE5237" s="22"/>
      <c r="CF5237" s="22"/>
      <c r="CG5237" s="22"/>
      <c r="CH5237" s="22"/>
      <c r="CI5237" s="22"/>
      <c r="CJ5237" s="22"/>
      <c r="CK5237" s="22"/>
      <c r="CL5237" s="22"/>
      <c r="CM5237" s="22"/>
      <c r="CN5237" s="22"/>
      <c r="CO5237" s="22"/>
    </row>
    <row r="5238" spans="1:93" s="2" customFormat="1" x14ac:dyDescent="0.3">
      <c r="A5238" s="73" t="s">
        <v>204</v>
      </c>
      <c r="B5238" s="73" t="s">
        <v>362</v>
      </c>
      <c r="C5238" s="67" t="s">
        <v>295</v>
      </c>
      <c r="D5238" s="67" t="s">
        <v>52</v>
      </c>
      <c r="E5238" s="73"/>
      <c r="F5238" s="73" t="s">
        <v>48</v>
      </c>
      <c r="G5238" s="73" t="s">
        <v>405</v>
      </c>
      <c r="H5238" s="73" t="s">
        <v>405</v>
      </c>
      <c r="I5238" s="73" t="s">
        <v>465</v>
      </c>
      <c r="J5238" s="123" t="str">
        <f t="shared" si="135"/>
        <v>Managed HGV refrigerated (all diesel) Articulated (&gt;3.5 - 33t) km</v>
      </c>
      <c r="K5238" s="120">
        <v>0.74343999999999999</v>
      </c>
      <c r="L5238" s="48"/>
      <c r="M5238" s="22"/>
      <c r="N5238" s="22"/>
      <c r="O5238" s="22"/>
      <c r="P5238" s="22"/>
      <c r="Q5238" s="22"/>
      <c r="R5238" s="22"/>
      <c r="S5238" s="22"/>
      <c r="T5238" s="2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c r="AQ5238" s="22"/>
      <c r="AR5238" s="22"/>
      <c r="AS5238" s="22"/>
      <c r="AT5238" s="22"/>
      <c r="AU5238" s="22"/>
      <c r="AV5238" s="22"/>
      <c r="AW5238" s="22"/>
      <c r="AX5238" s="22"/>
      <c r="AY5238" s="22"/>
      <c r="AZ5238" s="22"/>
      <c r="BA5238" s="22"/>
      <c r="BB5238" s="22"/>
      <c r="BC5238" s="22"/>
      <c r="BD5238" s="22"/>
      <c r="BE5238" s="22"/>
      <c r="BF5238" s="22"/>
      <c r="BG5238" s="22"/>
      <c r="BH5238" s="22"/>
      <c r="BI5238" s="22"/>
      <c r="BJ5238" s="22"/>
      <c r="BK5238" s="22"/>
      <c r="BL5238" s="22"/>
      <c r="BM5238" s="22"/>
      <c r="BN5238" s="22"/>
      <c r="BO5238" s="22"/>
      <c r="BP5238" s="22"/>
      <c r="BQ5238" s="22"/>
      <c r="BR5238" s="22"/>
      <c r="BS5238" s="22"/>
      <c r="BT5238" s="22"/>
      <c r="BU5238" s="22"/>
      <c r="BV5238" s="22"/>
      <c r="BW5238" s="22"/>
      <c r="BX5238" s="22"/>
      <c r="BY5238" s="22"/>
      <c r="BZ5238" s="22"/>
      <c r="CA5238" s="22"/>
      <c r="CB5238" s="22"/>
      <c r="CC5238" s="22"/>
      <c r="CD5238" s="22"/>
      <c r="CE5238" s="22"/>
      <c r="CF5238" s="22"/>
      <c r="CG5238" s="22"/>
      <c r="CH5238" s="22"/>
      <c r="CI5238" s="22"/>
      <c r="CJ5238" s="22"/>
      <c r="CK5238" s="22"/>
      <c r="CL5238" s="22"/>
      <c r="CM5238" s="22"/>
      <c r="CN5238" s="22"/>
      <c r="CO5238" s="22"/>
    </row>
    <row r="5239" spans="1:93" s="2" customFormat="1" x14ac:dyDescent="0.3">
      <c r="A5239" s="73" t="s">
        <v>204</v>
      </c>
      <c r="B5239" s="73" t="s">
        <v>362</v>
      </c>
      <c r="C5239" s="67" t="s">
        <v>295</v>
      </c>
      <c r="D5239" s="67" t="s">
        <v>52</v>
      </c>
      <c r="E5239" s="73"/>
      <c r="F5239" s="73" t="s">
        <v>48</v>
      </c>
      <c r="G5239" s="73" t="s">
        <v>405</v>
      </c>
      <c r="H5239" s="73" t="s">
        <v>405</v>
      </c>
      <c r="I5239" s="73" t="s">
        <v>466</v>
      </c>
      <c r="J5239" s="123" t="str">
        <f t="shared" si="135"/>
        <v>Managed HGV refrigerated (all diesel) Articulated (&gt;3.5 - 33t) km</v>
      </c>
      <c r="K5239" s="120">
        <v>1.1E-4</v>
      </c>
      <c r="L5239" s="48"/>
      <c r="M5239" s="22"/>
      <c r="N5239" s="22"/>
      <c r="O5239" s="22"/>
      <c r="P5239" s="22"/>
      <c r="Q5239" s="22"/>
      <c r="R5239" s="22"/>
      <c r="S5239" s="22"/>
      <c r="T5239" s="22"/>
      <c r="U5239" s="22"/>
      <c r="V5239" s="22"/>
      <c r="W5239" s="22"/>
      <c r="X5239" s="22"/>
      <c r="Y5239" s="22"/>
      <c r="Z5239" s="22"/>
      <c r="AA5239" s="22"/>
      <c r="AB5239" s="22"/>
      <c r="AC5239" s="22"/>
      <c r="AD5239" s="22"/>
      <c r="AE5239" s="22"/>
      <c r="AF5239" s="22"/>
      <c r="AG5239" s="22"/>
      <c r="AH5239" s="22"/>
      <c r="AI5239" s="22"/>
      <c r="AJ5239" s="22"/>
      <c r="AK5239" s="22"/>
      <c r="AL5239" s="22"/>
      <c r="AM5239" s="22"/>
      <c r="AN5239" s="22"/>
      <c r="AO5239" s="22"/>
      <c r="AP5239" s="22"/>
      <c r="AQ5239" s="22"/>
      <c r="AR5239" s="22"/>
      <c r="AS5239" s="22"/>
      <c r="AT5239" s="22"/>
      <c r="AU5239" s="22"/>
      <c r="AV5239" s="22"/>
      <c r="AW5239" s="22"/>
      <c r="AX5239" s="22"/>
      <c r="AY5239" s="22"/>
      <c r="AZ5239" s="22"/>
      <c r="BA5239" s="22"/>
      <c r="BB5239" s="22"/>
      <c r="BC5239" s="22"/>
      <c r="BD5239" s="22"/>
      <c r="BE5239" s="22"/>
      <c r="BF5239" s="22"/>
      <c r="BG5239" s="22"/>
      <c r="BH5239" s="22"/>
      <c r="BI5239" s="22"/>
      <c r="BJ5239" s="22"/>
      <c r="BK5239" s="22"/>
      <c r="BL5239" s="22"/>
      <c r="BM5239" s="22"/>
      <c r="BN5239" s="22"/>
      <c r="BO5239" s="22"/>
      <c r="BP5239" s="22"/>
      <c r="BQ5239" s="22"/>
      <c r="BR5239" s="22"/>
      <c r="BS5239" s="22"/>
      <c r="BT5239" s="22"/>
      <c r="BU5239" s="22"/>
      <c r="BV5239" s="22"/>
      <c r="BW5239" s="22"/>
      <c r="BX5239" s="22"/>
      <c r="BY5239" s="22"/>
      <c r="BZ5239" s="22"/>
      <c r="CA5239" s="22"/>
      <c r="CB5239" s="22"/>
      <c r="CC5239" s="22"/>
      <c r="CD5239" s="22"/>
      <c r="CE5239" s="22"/>
      <c r="CF5239" s="22"/>
      <c r="CG5239" s="22"/>
      <c r="CH5239" s="22"/>
      <c r="CI5239" s="22"/>
      <c r="CJ5239" s="22"/>
      <c r="CK5239" s="22"/>
      <c r="CL5239" s="22"/>
      <c r="CM5239" s="22"/>
      <c r="CN5239" s="22"/>
      <c r="CO5239" s="22"/>
    </row>
    <row r="5240" spans="1:93" s="2" customFormat="1" x14ac:dyDescent="0.3">
      <c r="A5240" s="73" t="s">
        <v>204</v>
      </c>
      <c r="B5240" s="73" t="s">
        <v>362</v>
      </c>
      <c r="C5240" s="67" t="s">
        <v>295</v>
      </c>
      <c r="D5240" s="67" t="s">
        <v>52</v>
      </c>
      <c r="E5240" s="73"/>
      <c r="F5240" s="73" t="s">
        <v>48</v>
      </c>
      <c r="G5240" s="73" t="s">
        <v>405</v>
      </c>
      <c r="H5240" s="73" t="s">
        <v>405</v>
      </c>
      <c r="I5240" s="73" t="s">
        <v>467</v>
      </c>
      <c r="J5240" s="123" t="str">
        <f t="shared" ref="J5240:J5301" si="136">CONCATENATE(C5240," ",D5240," ",H5240)</f>
        <v>Managed HGV refrigerated (all diesel) Articulated (&gt;3.5 - 33t) km</v>
      </c>
      <c r="K5240" s="120">
        <v>0.73014999999999997</v>
      </c>
      <c r="L5240" s="48"/>
      <c r="M5240" s="22"/>
      <c r="N5240" s="22"/>
      <c r="O5240" s="22"/>
      <c r="P5240" s="22"/>
      <c r="Q5240" s="22"/>
      <c r="R5240" s="22"/>
      <c r="S5240" s="22"/>
      <c r="T5240" s="2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c r="AQ5240" s="22"/>
      <c r="AR5240" s="22"/>
      <c r="AS5240" s="22"/>
      <c r="AT5240" s="22"/>
      <c r="AU5240" s="22"/>
      <c r="AV5240" s="22"/>
      <c r="AW5240" s="22"/>
      <c r="AX5240" s="22"/>
      <c r="AY5240" s="22"/>
      <c r="AZ5240" s="22"/>
      <c r="BA5240" s="22"/>
      <c r="BB5240" s="22"/>
      <c r="BC5240" s="22"/>
      <c r="BD5240" s="22"/>
      <c r="BE5240" s="22"/>
      <c r="BF5240" s="22"/>
      <c r="BG5240" s="22"/>
      <c r="BH5240" s="22"/>
      <c r="BI5240" s="22"/>
      <c r="BJ5240" s="22"/>
      <c r="BK5240" s="22"/>
      <c r="BL5240" s="22"/>
      <c r="BM5240" s="22"/>
      <c r="BN5240" s="22"/>
      <c r="BO5240" s="22"/>
      <c r="BP5240" s="22"/>
      <c r="BQ5240" s="22"/>
      <c r="BR5240" s="22"/>
      <c r="BS5240" s="22"/>
      <c r="BT5240" s="22"/>
      <c r="BU5240" s="22"/>
      <c r="BV5240" s="22"/>
      <c r="BW5240" s="22"/>
      <c r="BX5240" s="22"/>
      <c r="BY5240" s="22"/>
      <c r="BZ5240" s="22"/>
      <c r="CA5240" s="22"/>
      <c r="CB5240" s="22"/>
      <c r="CC5240" s="22"/>
      <c r="CD5240" s="22"/>
      <c r="CE5240" s="22"/>
      <c r="CF5240" s="22"/>
      <c r="CG5240" s="22"/>
      <c r="CH5240" s="22"/>
      <c r="CI5240" s="22"/>
      <c r="CJ5240" s="22"/>
      <c r="CK5240" s="22"/>
      <c r="CL5240" s="22"/>
      <c r="CM5240" s="22"/>
      <c r="CN5240" s="22"/>
      <c r="CO5240" s="22"/>
    </row>
    <row r="5241" spans="1:93" s="2" customFormat="1" x14ac:dyDescent="0.3">
      <c r="A5241" s="73" t="s">
        <v>204</v>
      </c>
      <c r="B5241" s="73" t="s">
        <v>362</v>
      </c>
      <c r="C5241" s="67" t="s">
        <v>295</v>
      </c>
      <c r="D5241" s="67" t="s">
        <v>52</v>
      </c>
      <c r="E5241" s="73"/>
      <c r="F5241" s="73" t="s">
        <v>48</v>
      </c>
      <c r="G5241" s="73" t="s">
        <v>405</v>
      </c>
      <c r="H5241" s="73" t="s">
        <v>405</v>
      </c>
      <c r="I5241" s="73" t="s">
        <v>468</v>
      </c>
      <c r="J5241" s="123" t="str">
        <f t="shared" si="136"/>
        <v>Managed HGV refrigerated (all diesel) Articulated (&gt;3.5 - 33t) km</v>
      </c>
      <c r="K5241" s="120">
        <v>1.3169999999999999E-2</v>
      </c>
      <c r="L5241" s="48"/>
      <c r="M5241" s="22"/>
      <c r="N5241" s="22"/>
      <c r="O5241" s="22"/>
      <c r="P5241" s="22"/>
      <c r="Q5241" s="22"/>
      <c r="R5241" s="22"/>
      <c r="S5241" s="22"/>
      <c r="T5241" s="22"/>
      <c r="U5241" s="22"/>
      <c r="V5241" s="22"/>
      <c r="W5241" s="22"/>
      <c r="X5241" s="22"/>
      <c r="Y5241" s="22"/>
      <c r="Z5241" s="22"/>
      <c r="AA5241" s="22"/>
      <c r="AB5241" s="22"/>
      <c r="AC5241" s="22"/>
      <c r="AD5241" s="22"/>
      <c r="AE5241" s="22"/>
      <c r="AF5241" s="22"/>
      <c r="AG5241" s="22"/>
      <c r="AH5241" s="22"/>
      <c r="AI5241" s="22"/>
      <c r="AJ5241" s="22"/>
      <c r="AK5241" s="22"/>
      <c r="AL5241" s="22"/>
      <c r="AM5241" s="22"/>
      <c r="AN5241" s="22"/>
      <c r="AO5241" s="22"/>
      <c r="AP5241" s="22"/>
      <c r="AQ5241" s="22"/>
      <c r="AR5241" s="22"/>
      <c r="AS5241" s="22"/>
      <c r="AT5241" s="22"/>
      <c r="AU5241" s="22"/>
      <c r="AV5241" s="22"/>
      <c r="AW5241" s="22"/>
      <c r="AX5241" s="22"/>
      <c r="AY5241" s="22"/>
      <c r="AZ5241" s="22"/>
      <c r="BA5241" s="22"/>
      <c r="BB5241" s="22"/>
      <c r="BC5241" s="22"/>
      <c r="BD5241" s="22"/>
      <c r="BE5241" s="22"/>
      <c r="BF5241" s="22"/>
      <c r="BG5241" s="22"/>
      <c r="BH5241" s="22"/>
      <c r="BI5241" s="22"/>
      <c r="BJ5241" s="22"/>
      <c r="BK5241" s="22"/>
      <c r="BL5241" s="22"/>
      <c r="BM5241" s="22"/>
      <c r="BN5241" s="22"/>
      <c r="BO5241" s="22"/>
      <c r="BP5241" s="22"/>
      <c r="BQ5241" s="22"/>
      <c r="BR5241" s="22"/>
      <c r="BS5241" s="22"/>
      <c r="BT5241" s="22"/>
      <c r="BU5241" s="22"/>
      <c r="BV5241" s="22"/>
      <c r="BW5241" s="22"/>
      <c r="BX5241" s="22"/>
      <c r="BY5241" s="22"/>
      <c r="BZ5241" s="22"/>
      <c r="CA5241" s="22"/>
      <c r="CB5241" s="22"/>
      <c r="CC5241" s="22"/>
      <c r="CD5241" s="22"/>
      <c r="CE5241" s="22"/>
      <c r="CF5241" s="22"/>
      <c r="CG5241" s="22"/>
      <c r="CH5241" s="22"/>
      <c r="CI5241" s="22"/>
      <c r="CJ5241" s="22"/>
      <c r="CK5241" s="22"/>
      <c r="CL5241" s="22"/>
      <c r="CM5241" s="22"/>
      <c r="CN5241" s="22"/>
      <c r="CO5241" s="22"/>
    </row>
    <row r="5242" spans="1:93" s="2" customFormat="1" x14ac:dyDescent="0.3">
      <c r="A5242" s="73" t="s">
        <v>204</v>
      </c>
      <c r="B5242" s="73" t="s">
        <v>362</v>
      </c>
      <c r="C5242" s="67" t="s">
        <v>295</v>
      </c>
      <c r="D5242" s="67" t="s">
        <v>52</v>
      </c>
      <c r="E5242" s="73"/>
      <c r="F5242" s="73" t="s">
        <v>98</v>
      </c>
      <c r="G5242" s="73" t="s">
        <v>405</v>
      </c>
      <c r="H5242" s="73" t="s">
        <v>405</v>
      </c>
      <c r="I5242" s="73" t="s">
        <v>465</v>
      </c>
      <c r="J5242" s="123" t="str">
        <f t="shared" si="136"/>
        <v>Managed HGV refrigerated (all diesel) Articulated (&gt;3.5 - 33t) km</v>
      </c>
      <c r="K5242" s="120">
        <v>0.92596999999999996</v>
      </c>
      <c r="L5242" s="48"/>
      <c r="M5242" s="22"/>
      <c r="N5242" s="22"/>
      <c r="O5242" s="22"/>
      <c r="P5242" s="22"/>
      <c r="Q5242" s="22"/>
      <c r="R5242" s="22"/>
      <c r="S5242" s="22"/>
      <c r="T5242" s="22"/>
      <c r="U5242" s="22"/>
      <c r="V5242" s="22"/>
      <c r="W5242" s="22"/>
      <c r="X5242" s="22"/>
      <c r="Y5242" s="22"/>
      <c r="Z5242" s="22"/>
      <c r="AA5242" s="22"/>
      <c r="AB5242" s="22"/>
      <c r="AC5242" s="22"/>
      <c r="AD5242" s="22"/>
      <c r="AE5242" s="22"/>
      <c r="AF5242" s="22"/>
      <c r="AG5242" s="22"/>
      <c r="AH5242" s="22"/>
      <c r="AI5242" s="22"/>
      <c r="AJ5242" s="22"/>
      <c r="AK5242" s="22"/>
      <c r="AL5242" s="22"/>
      <c r="AM5242" s="22"/>
      <c r="AN5242" s="22"/>
      <c r="AO5242" s="22"/>
      <c r="AP5242" s="22"/>
      <c r="AQ5242" s="22"/>
      <c r="AR5242" s="22"/>
      <c r="AS5242" s="22"/>
      <c r="AT5242" s="22"/>
      <c r="AU5242" s="22"/>
      <c r="AV5242" s="22"/>
      <c r="AW5242" s="22"/>
      <c r="AX5242" s="22"/>
      <c r="AY5242" s="22"/>
      <c r="AZ5242" s="22"/>
      <c r="BA5242" s="22"/>
      <c r="BB5242" s="22"/>
      <c r="BC5242" s="22"/>
      <c r="BD5242" s="22"/>
      <c r="BE5242" s="22"/>
      <c r="BF5242" s="22"/>
      <c r="BG5242" s="22"/>
      <c r="BH5242" s="22"/>
      <c r="BI5242" s="22"/>
      <c r="BJ5242" s="22"/>
      <c r="BK5242" s="22"/>
      <c r="BL5242" s="22"/>
      <c r="BM5242" s="22"/>
      <c r="BN5242" s="22"/>
      <c r="BO5242" s="22"/>
      <c r="BP5242" s="22"/>
      <c r="BQ5242" s="22"/>
      <c r="BR5242" s="22"/>
      <c r="BS5242" s="22"/>
      <c r="BT5242" s="22"/>
      <c r="BU5242" s="22"/>
      <c r="BV5242" s="22"/>
      <c r="BW5242" s="22"/>
      <c r="BX5242" s="22"/>
      <c r="BY5242" s="22"/>
      <c r="BZ5242" s="22"/>
      <c r="CA5242" s="22"/>
      <c r="CB5242" s="22"/>
      <c r="CC5242" s="22"/>
      <c r="CD5242" s="22"/>
      <c r="CE5242" s="22"/>
      <c r="CF5242" s="22"/>
      <c r="CG5242" s="22"/>
      <c r="CH5242" s="22"/>
      <c r="CI5242" s="22"/>
      <c r="CJ5242" s="22"/>
      <c r="CK5242" s="22"/>
      <c r="CL5242" s="22"/>
      <c r="CM5242" s="22"/>
      <c r="CN5242" s="22"/>
      <c r="CO5242" s="22"/>
    </row>
    <row r="5243" spans="1:93" s="2" customFormat="1" x14ac:dyDescent="0.3">
      <c r="A5243" s="73" t="s">
        <v>204</v>
      </c>
      <c r="B5243" s="73" t="s">
        <v>362</v>
      </c>
      <c r="C5243" s="67" t="s">
        <v>295</v>
      </c>
      <c r="D5243" s="67" t="s">
        <v>52</v>
      </c>
      <c r="E5243" s="73"/>
      <c r="F5243" s="73" t="s">
        <v>98</v>
      </c>
      <c r="G5243" s="73" t="s">
        <v>405</v>
      </c>
      <c r="H5243" s="73" t="s">
        <v>405</v>
      </c>
      <c r="I5243" s="73" t="s">
        <v>466</v>
      </c>
      <c r="J5243" s="123" t="str">
        <f t="shared" si="136"/>
        <v>Managed HGV refrigerated (all diesel) Articulated (&gt;3.5 - 33t) km</v>
      </c>
      <c r="K5243" s="120">
        <v>1.1E-4</v>
      </c>
      <c r="L5243" s="48"/>
      <c r="M5243" s="22"/>
      <c r="N5243" s="22"/>
      <c r="O5243" s="22"/>
      <c r="P5243" s="22"/>
      <c r="Q5243" s="22"/>
      <c r="R5243" s="22"/>
      <c r="S5243" s="22"/>
      <c r="T5243" s="22"/>
      <c r="U5243" s="22"/>
      <c r="V5243" s="22"/>
      <c r="W5243" s="22"/>
      <c r="X5243" s="22"/>
      <c r="Y5243" s="22"/>
      <c r="Z5243" s="22"/>
      <c r="AA5243" s="22"/>
      <c r="AB5243" s="22"/>
      <c r="AC5243" s="22"/>
      <c r="AD5243" s="22"/>
      <c r="AE5243" s="22"/>
      <c r="AF5243" s="22"/>
      <c r="AG5243" s="22"/>
      <c r="AH5243" s="22"/>
      <c r="AI5243" s="22"/>
      <c r="AJ5243" s="22"/>
      <c r="AK5243" s="22"/>
      <c r="AL5243" s="22"/>
      <c r="AM5243" s="22"/>
      <c r="AN5243" s="22"/>
      <c r="AO5243" s="22"/>
      <c r="AP5243" s="22"/>
      <c r="AQ5243" s="22"/>
      <c r="AR5243" s="22"/>
      <c r="AS5243" s="22"/>
      <c r="AT5243" s="22"/>
      <c r="AU5243" s="22"/>
      <c r="AV5243" s="22"/>
      <c r="AW5243" s="22"/>
      <c r="AX5243" s="22"/>
      <c r="AY5243" s="22"/>
      <c r="AZ5243" s="22"/>
      <c r="BA5243" s="22"/>
      <c r="BB5243" s="22"/>
      <c r="BC5243" s="22"/>
      <c r="BD5243" s="22"/>
      <c r="BE5243" s="22"/>
      <c r="BF5243" s="22"/>
      <c r="BG5243" s="22"/>
      <c r="BH5243" s="22"/>
      <c r="BI5243" s="22"/>
      <c r="BJ5243" s="22"/>
      <c r="BK5243" s="22"/>
      <c r="BL5243" s="22"/>
      <c r="BM5243" s="22"/>
      <c r="BN5243" s="22"/>
      <c r="BO5243" s="22"/>
      <c r="BP5243" s="22"/>
      <c r="BQ5243" s="22"/>
      <c r="BR5243" s="22"/>
      <c r="BS5243" s="22"/>
      <c r="BT5243" s="22"/>
      <c r="BU5243" s="22"/>
      <c r="BV5243" s="22"/>
      <c r="BW5243" s="22"/>
      <c r="BX5243" s="22"/>
      <c r="BY5243" s="22"/>
      <c r="BZ5243" s="22"/>
      <c r="CA5243" s="22"/>
      <c r="CB5243" s="22"/>
      <c r="CC5243" s="22"/>
      <c r="CD5243" s="22"/>
      <c r="CE5243" s="22"/>
      <c r="CF5243" s="22"/>
      <c r="CG5243" s="22"/>
      <c r="CH5243" s="22"/>
      <c r="CI5243" s="22"/>
      <c r="CJ5243" s="22"/>
      <c r="CK5243" s="22"/>
      <c r="CL5243" s="22"/>
      <c r="CM5243" s="22"/>
      <c r="CN5243" s="22"/>
      <c r="CO5243" s="22"/>
    </row>
    <row r="5244" spans="1:93" s="2" customFormat="1" x14ac:dyDescent="0.3">
      <c r="A5244" s="73" t="s">
        <v>204</v>
      </c>
      <c r="B5244" s="73" t="s">
        <v>362</v>
      </c>
      <c r="C5244" s="67" t="s">
        <v>295</v>
      </c>
      <c r="D5244" s="67" t="s">
        <v>52</v>
      </c>
      <c r="E5244" s="73"/>
      <c r="F5244" s="73" t="s">
        <v>98</v>
      </c>
      <c r="G5244" s="73" t="s">
        <v>405</v>
      </c>
      <c r="H5244" s="73" t="s">
        <v>405</v>
      </c>
      <c r="I5244" s="73" t="s">
        <v>467</v>
      </c>
      <c r="J5244" s="123" t="str">
        <f t="shared" si="136"/>
        <v>Managed HGV refrigerated (all diesel) Articulated (&gt;3.5 - 33t) km</v>
      </c>
      <c r="K5244" s="120">
        <v>0.91269</v>
      </c>
      <c r="L5244" s="48"/>
      <c r="M5244" s="22"/>
      <c r="N5244" s="22"/>
      <c r="O5244" s="22"/>
      <c r="P5244" s="22"/>
      <c r="Q5244" s="22"/>
      <c r="R5244" s="22"/>
      <c r="S5244" s="22"/>
      <c r="T5244" s="2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c r="AQ5244" s="22"/>
      <c r="AR5244" s="22"/>
      <c r="AS5244" s="22"/>
      <c r="AT5244" s="22"/>
      <c r="AU5244" s="22"/>
      <c r="AV5244" s="22"/>
      <c r="AW5244" s="22"/>
      <c r="AX5244" s="22"/>
      <c r="AY5244" s="22"/>
      <c r="AZ5244" s="22"/>
      <c r="BA5244" s="22"/>
      <c r="BB5244" s="22"/>
      <c r="BC5244" s="22"/>
      <c r="BD5244" s="22"/>
      <c r="BE5244" s="22"/>
      <c r="BF5244" s="22"/>
      <c r="BG5244" s="22"/>
      <c r="BH5244" s="22"/>
      <c r="BI5244" s="22"/>
      <c r="BJ5244" s="22"/>
      <c r="BK5244" s="22"/>
      <c r="BL5244" s="22"/>
      <c r="BM5244" s="22"/>
      <c r="BN5244" s="22"/>
      <c r="BO5244" s="22"/>
      <c r="BP5244" s="22"/>
      <c r="BQ5244" s="22"/>
      <c r="BR5244" s="22"/>
      <c r="BS5244" s="22"/>
      <c r="BT5244" s="22"/>
      <c r="BU5244" s="22"/>
      <c r="BV5244" s="22"/>
      <c r="BW5244" s="22"/>
      <c r="BX5244" s="22"/>
      <c r="BY5244" s="22"/>
      <c r="BZ5244" s="22"/>
      <c r="CA5244" s="22"/>
      <c r="CB5244" s="22"/>
      <c r="CC5244" s="22"/>
      <c r="CD5244" s="22"/>
      <c r="CE5244" s="22"/>
      <c r="CF5244" s="22"/>
      <c r="CG5244" s="22"/>
      <c r="CH5244" s="22"/>
      <c r="CI5244" s="22"/>
      <c r="CJ5244" s="22"/>
      <c r="CK5244" s="22"/>
      <c r="CL5244" s="22"/>
      <c r="CM5244" s="22"/>
      <c r="CN5244" s="22"/>
      <c r="CO5244" s="22"/>
    </row>
    <row r="5245" spans="1:93" s="2" customFormat="1" x14ac:dyDescent="0.3">
      <c r="A5245" s="73" t="s">
        <v>204</v>
      </c>
      <c r="B5245" s="73" t="s">
        <v>362</v>
      </c>
      <c r="C5245" s="67" t="s">
        <v>295</v>
      </c>
      <c r="D5245" s="67" t="s">
        <v>52</v>
      </c>
      <c r="E5245" s="73"/>
      <c r="F5245" s="73" t="s">
        <v>98</v>
      </c>
      <c r="G5245" s="73" t="s">
        <v>405</v>
      </c>
      <c r="H5245" s="73" t="s">
        <v>405</v>
      </c>
      <c r="I5245" s="73" t="s">
        <v>468</v>
      </c>
      <c r="J5245" s="123" t="str">
        <f t="shared" si="136"/>
        <v>Managed HGV refrigerated (all diesel) Articulated (&gt;3.5 - 33t) km</v>
      </c>
      <c r="K5245" s="120">
        <v>1.3169999999999999E-2</v>
      </c>
      <c r="L5245" s="48"/>
      <c r="M5245" s="22"/>
      <c r="N5245" s="22"/>
      <c r="O5245" s="22"/>
      <c r="P5245" s="22"/>
      <c r="Q5245" s="22"/>
      <c r="R5245" s="22"/>
      <c r="S5245" s="22"/>
      <c r="T5245" s="22"/>
      <c r="U5245" s="22"/>
      <c r="V5245" s="22"/>
      <c r="W5245" s="22"/>
      <c r="X5245" s="22"/>
      <c r="Y5245" s="22"/>
      <c r="Z5245" s="22"/>
      <c r="AA5245" s="22"/>
      <c r="AB5245" s="22"/>
      <c r="AC5245" s="22"/>
      <c r="AD5245" s="22"/>
      <c r="AE5245" s="22"/>
      <c r="AF5245" s="22"/>
      <c r="AG5245" s="22"/>
      <c r="AH5245" s="22"/>
      <c r="AI5245" s="22"/>
      <c r="AJ5245" s="22"/>
      <c r="AK5245" s="22"/>
      <c r="AL5245" s="22"/>
      <c r="AM5245" s="22"/>
      <c r="AN5245" s="22"/>
      <c r="AO5245" s="22"/>
      <c r="AP5245" s="22"/>
      <c r="AQ5245" s="22"/>
      <c r="AR5245" s="22"/>
      <c r="AS5245" s="22"/>
      <c r="AT5245" s="22"/>
      <c r="AU5245" s="22"/>
      <c r="AV5245" s="22"/>
      <c r="AW5245" s="22"/>
      <c r="AX5245" s="22"/>
      <c r="AY5245" s="22"/>
      <c r="AZ5245" s="22"/>
      <c r="BA5245" s="22"/>
      <c r="BB5245" s="22"/>
      <c r="BC5245" s="22"/>
      <c r="BD5245" s="22"/>
      <c r="BE5245" s="22"/>
      <c r="BF5245" s="22"/>
      <c r="BG5245" s="22"/>
      <c r="BH5245" s="22"/>
      <c r="BI5245" s="22"/>
      <c r="BJ5245" s="22"/>
      <c r="BK5245" s="22"/>
      <c r="BL5245" s="22"/>
      <c r="BM5245" s="22"/>
      <c r="BN5245" s="22"/>
      <c r="BO5245" s="22"/>
      <c r="BP5245" s="22"/>
      <c r="BQ5245" s="22"/>
      <c r="BR5245" s="22"/>
      <c r="BS5245" s="22"/>
      <c r="BT5245" s="22"/>
      <c r="BU5245" s="22"/>
      <c r="BV5245" s="22"/>
      <c r="BW5245" s="22"/>
      <c r="BX5245" s="22"/>
      <c r="BY5245" s="22"/>
      <c r="BZ5245" s="22"/>
      <c r="CA5245" s="22"/>
      <c r="CB5245" s="22"/>
      <c r="CC5245" s="22"/>
      <c r="CD5245" s="22"/>
      <c r="CE5245" s="22"/>
      <c r="CF5245" s="22"/>
      <c r="CG5245" s="22"/>
      <c r="CH5245" s="22"/>
      <c r="CI5245" s="22"/>
      <c r="CJ5245" s="22"/>
      <c r="CK5245" s="22"/>
      <c r="CL5245" s="22"/>
      <c r="CM5245" s="22"/>
      <c r="CN5245" s="22"/>
      <c r="CO5245" s="22"/>
    </row>
    <row r="5246" spans="1:93" s="2" customFormat="1" x14ac:dyDescent="0.3">
      <c r="A5246" s="73" t="s">
        <v>204</v>
      </c>
      <c r="B5246" s="73" t="s">
        <v>362</v>
      </c>
      <c r="C5246" s="67" t="s">
        <v>295</v>
      </c>
      <c r="D5246" s="67" t="s">
        <v>52</v>
      </c>
      <c r="E5246" s="73"/>
      <c r="F5246" s="73" t="s">
        <v>2</v>
      </c>
      <c r="G5246" s="73" t="s">
        <v>405</v>
      </c>
      <c r="H5246" s="73" t="s">
        <v>405</v>
      </c>
      <c r="I5246" s="73" t="s">
        <v>465</v>
      </c>
      <c r="J5246" s="123" t="str">
        <f t="shared" si="136"/>
        <v>Managed HGV refrigerated (all diesel) Articulated (&gt;3.5 - 33t) km</v>
      </c>
      <c r="K5246" s="120">
        <v>1.1085100000000001</v>
      </c>
      <c r="L5246" s="48"/>
      <c r="M5246" s="22"/>
      <c r="N5246" s="22"/>
      <c r="O5246" s="22"/>
      <c r="P5246" s="22"/>
      <c r="Q5246" s="22"/>
      <c r="R5246" s="22"/>
      <c r="S5246" s="22"/>
      <c r="T5246" s="2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c r="AQ5246" s="22"/>
      <c r="AR5246" s="22"/>
      <c r="AS5246" s="22"/>
      <c r="AT5246" s="22"/>
      <c r="AU5246" s="22"/>
      <c r="AV5246" s="22"/>
      <c r="AW5246" s="22"/>
      <c r="AX5246" s="22"/>
      <c r="AY5246" s="22"/>
      <c r="AZ5246" s="22"/>
      <c r="BA5246" s="22"/>
      <c r="BB5246" s="22"/>
      <c r="BC5246" s="22"/>
      <c r="BD5246" s="22"/>
      <c r="BE5246" s="22"/>
      <c r="BF5246" s="22"/>
      <c r="BG5246" s="22"/>
      <c r="BH5246" s="22"/>
      <c r="BI5246" s="22"/>
      <c r="BJ5246" s="22"/>
      <c r="BK5246" s="22"/>
      <c r="BL5246" s="22"/>
      <c r="BM5246" s="22"/>
      <c r="BN5246" s="22"/>
      <c r="BO5246" s="22"/>
      <c r="BP5246" s="22"/>
      <c r="BQ5246" s="22"/>
      <c r="BR5246" s="22"/>
      <c r="BS5246" s="22"/>
      <c r="BT5246" s="22"/>
      <c r="BU5246" s="22"/>
      <c r="BV5246" s="22"/>
      <c r="BW5246" s="22"/>
      <c r="BX5246" s="22"/>
      <c r="BY5246" s="22"/>
      <c r="BZ5246" s="22"/>
      <c r="CA5246" s="22"/>
      <c r="CB5246" s="22"/>
      <c r="CC5246" s="22"/>
      <c r="CD5246" s="22"/>
      <c r="CE5246" s="22"/>
      <c r="CF5246" s="22"/>
      <c r="CG5246" s="22"/>
      <c r="CH5246" s="22"/>
      <c r="CI5246" s="22"/>
      <c r="CJ5246" s="22"/>
      <c r="CK5246" s="22"/>
      <c r="CL5246" s="22"/>
      <c r="CM5246" s="22"/>
      <c r="CN5246" s="22"/>
      <c r="CO5246" s="22"/>
    </row>
    <row r="5247" spans="1:93" s="2" customFormat="1" x14ac:dyDescent="0.3">
      <c r="A5247" s="73" t="s">
        <v>204</v>
      </c>
      <c r="B5247" s="73" t="s">
        <v>362</v>
      </c>
      <c r="C5247" s="67" t="s">
        <v>295</v>
      </c>
      <c r="D5247" s="67" t="s">
        <v>52</v>
      </c>
      <c r="E5247" s="73"/>
      <c r="F5247" s="73" t="s">
        <v>2</v>
      </c>
      <c r="G5247" s="73" t="s">
        <v>405</v>
      </c>
      <c r="H5247" s="73" t="s">
        <v>405</v>
      </c>
      <c r="I5247" s="73" t="s">
        <v>466</v>
      </c>
      <c r="J5247" s="123" t="str">
        <f t="shared" si="136"/>
        <v>Managed HGV refrigerated (all diesel) Articulated (&gt;3.5 - 33t) km</v>
      </c>
      <c r="K5247" s="120">
        <v>1.1E-4</v>
      </c>
      <c r="L5247" s="48"/>
      <c r="M5247" s="22"/>
      <c r="N5247" s="22"/>
      <c r="O5247" s="22"/>
      <c r="P5247" s="22"/>
      <c r="Q5247" s="22"/>
      <c r="R5247" s="22"/>
      <c r="S5247" s="22"/>
      <c r="T5247" s="22"/>
      <c r="U5247" s="22"/>
      <c r="V5247" s="22"/>
      <c r="W5247" s="22"/>
      <c r="X5247" s="22"/>
      <c r="Y5247" s="22"/>
      <c r="Z5247" s="22"/>
      <c r="AA5247" s="22"/>
      <c r="AB5247" s="22"/>
      <c r="AC5247" s="22"/>
      <c r="AD5247" s="22"/>
      <c r="AE5247" s="22"/>
      <c r="AF5247" s="22"/>
      <c r="AG5247" s="22"/>
      <c r="AH5247" s="22"/>
      <c r="AI5247" s="22"/>
      <c r="AJ5247" s="22"/>
      <c r="AK5247" s="22"/>
      <c r="AL5247" s="22"/>
      <c r="AM5247" s="22"/>
      <c r="AN5247" s="22"/>
      <c r="AO5247" s="22"/>
      <c r="AP5247" s="22"/>
      <c r="AQ5247" s="22"/>
      <c r="AR5247" s="22"/>
      <c r="AS5247" s="22"/>
      <c r="AT5247" s="22"/>
      <c r="AU5247" s="22"/>
      <c r="AV5247" s="22"/>
      <c r="AW5247" s="22"/>
      <c r="AX5247" s="22"/>
      <c r="AY5247" s="22"/>
      <c r="AZ5247" s="22"/>
      <c r="BA5247" s="22"/>
      <c r="BB5247" s="22"/>
      <c r="BC5247" s="22"/>
      <c r="BD5247" s="22"/>
      <c r="BE5247" s="22"/>
      <c r="BF5247" s="22"/>
      <c r="BG5247" s="22"/>
      <c r="BH5247" s="22"/>
      <c r="BI5247" s="22"/>
      <c r="BJ5247" s="22"/>
      <c r="BK5247" s="22"/>
      <c r="BL5247" s="22"/>
      <c r="BM5247" s="22"/>
      <c r="BN5247" s="22"/>
      <c r="BO5247" s="22"/>
      <c r="BP5247" s="22"/>
      <c r="BQ5247" s="22"/>
      <c r="BR5247" s="22"/>
      <c r="BS5247" s="22"/>
      <c r="BT5247" s="22"/>
      <c r="BU5247" s="22"/>
      <c r="BV5247" s="22"/>
      <c r="BW5247" s="22"/>
      <c r="BX5247" s="22"/>
      <c r="BY5247" s="22"/>
      <c r="BZ5247" s="22"/>
      <c r="CA5247" s="22"/>
      <c r="CB5247" s="22"/>
      <c r="CC5247" s="22"/>
      <c r="CD5247" s="22"/>
      <c r="CE5247" s="22"/>
      <c r="CF5247" s="22"/>
      <c r="CG5247" s="22"/>
      <c r="CH5247" s="22"/>
      <c r="CI5247" s="22"/>
      <c r="CJ5247" s="22"/>
      <c r="CK5247" s="22"/>
      <c r="CL5247" s="22"/>
      <c r="CM5247" s="22"/>
      <c r="CN5247" s="22"/>
      <c r="CO5247" s="22"/>
    </row>
    <row r="5248" spans="1:93" s="2" customFormat="1" x14ac:dyDescent="0.3">
      <c r="A5248" s="73" t="s">
        <v>204</v>
      </c>
      <c r="B5248" s="73" t="s">
        <v>362</v>
      </c>
      <c r="C5248" s="67" t="s">
        <v>295</v>
      </c>
      <c r="D5248" s="67" t="s">
        <v>52</v>
      </c>
      <c r="E5248" s="73"/>
      <c r="F5248" s="73" t="s">
        <v>2</v>
      </c>
      <c r="G5248" s="73" t="s">
        <v>405</v>
      </c>
      <c r="H5248" s="73" t="s">
        <v>405</v>
      </c>
      <c r="I5248" s="73" t="s">
        <v>467</v>
      </c>
      <c r="J5248" s="123" t="str">
        <f t="shared" si="136"/>
        <v>Managed HGV refrigerated (all diesel) Articulated (&gt;3.5 - 33t) km</v>
      </c>
      <c r="K5248" s="120">
        <v>1.0952299999999999</v>
      </c>
      <c r="L5248" s="48"/>
      <c r="M5248" s="22"/>
      <c r="N5248" s="22"/>
      <c r="O5248" s="22"/>
      <c r="P5248" s="22"/>
      <c r="Q5248" s="22"/>
      <c r="R5248" s="22"/>
      <c r="S5248" s="22"/>
      <c r="T5248" s="2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c r="AQ5248" s="22"/>
      <c r="AR5248" s="22"/>
      <c r="AS5248" s="22"/>
      <c r="AT5248" s="22"/>
      <c r="AU5248" s="22"/>
      <c r="AV5248" s="22"/>
      <c r="AW5248" s="22"/>
      <c r="AX5248" s="22"/>
      <c r="AY5248" s="22"/>
      <c r="AZ5248" s="22"/>
      <c r="BA5248" s="22"/>
      <c r="BB5248" s="22"/>
      <c r="BC5248" s="22"/>
      <c r="BD5248" s="22"/>
      <c r="BE5248" s="22"/>
      <c r="BF5248" s="22"/>
      <c r="BG5248" s="22"/>
      <c r="BH5248" s="22"/>
      <c r="BI5248" s="22"/>
      <c r="BJ5248" s="22"/>
      <c r="BK5248" s="22"/>
      <c r="BL5248" s="22"/>
      <c r="BM5248" s="22"/>
      <c r="BN5248" s="22"/>
      <c r="BO5248" s="22"/>
      <c r="BP5248" s="22"/>
      <c r="BQ5248" s="22"/>
      <c r="BR5248" s="22"/>
      <c r="BS5248" s="22"/>
      <c r="BT5248" s="22"/>
      <c r="BU5248" s="22"/>
      <c r="BV5248" s="22"/>
      <c r="BW5248" s="22"/>
      <c r="BX5248" s="22"/>
      <c r="BY5248" s="22"/>
      <c r="BZ5248" s="22"/>
      <c r="CA5248" s="22"/>
      <c r="CB5248" s="22"/>
      <c r="CC5248" s="22"/>
      <c r="CD5248" s="22"/>
      <c r="CE5248" s="22"/>
      <c r="CF5248" s="22"/>
      <c r="CG5248" s="22"/>
      <c r="CH5248" s="22"/>
      <c r="CI5248" s="22"/>
      <c r="CJ5248" s="22"/>
      <c r="CK5248" s="22"/>
      <c r="CL5248" s="22"/>
      <c r="CM5248" s="22"/>
      <c r="CN5248" s="22"/>
      <c r="CO5248" s="22"/>
    </row>
    <row r="5249" spans="1:93" s="2" customFormat="1" x14ac:dyDescent="0.3">
      <c r="A5249" s="73" t="s">
        <v>204</v>
      </c>
      <c r="B5249" s="73" t="s">
        <v>362</v>
      </c>
      <c r="C5249" s="67" t="s">
        <v>295</v>
      </c>
      <c r="D5249" s="67" t="s">
        <v>52</v>
      </c>
      <c r="E5249" s="73"/>
      <c r="F5249" s="73" t="s">
        <v>2</v>
      </c>
      <c r="G5249" s="73" t="s">
        <v>405</v>
      </c>
      <c r="H5249" s="73" t="s">
        <v>405</v>
      </c>
      <c r="I5249" s="73" t="s">
        <v>468</v>
      </c>
      <c r="J5249" s="123" t="str">
        <f t="shared" si="136"/>
        <v>Managed HGV refrigerated (all diesel) Articulated (&gt;3.5 - 33t) km</v>
      </c>
      <c r="K5249" s="120">
        <v>1.3169999999999999E-2</v>
      </c>
      <c r="L5249" s="48"/>
      <c r="M5249" s="22"/>
      <c r="N5249" s="22"/>
      <c r="O5249" s="22"/>
      <c r="P5249" s="22"/>
      <c r="Q5249" s="22"/>
      <c r="R5249" s="22"/>
      <c r="S5249" s="22"/>
      <c r="T5249" s="22"/>
      <c r="U5249" s="22"/>
      <c r="V5249" s="22"/>
      <c r="W5249" s="22"/>
      <c r="X5249" s="22"/>
      <c r="Y5249" s="22"/>
      <c r="Z5249" s="22"/>
      <c r="AA5249" s="22"/>
      <c r="AB5249" s="22"/>
      <c r="AC5249" s="22"/>
      <c r="AD5249" s="22"/>
      <c r="AE5249" s="22"/>
      <c r="AF5249" s="22"/>
      <c r="AG5249" s="22"/>
      <c r="AH5249" s="22"/>
      <c r="AI5249" s="22"/>
      <c r="AJ5249" s="22"/>
      <c r="AK5249" s="22"/>
      <c r="AL5249" s="22"/>
      <c r="AM5249" s="22"/>
      <c r="AN5249" s="22"/>
      <c r="AO5249" s="22"/>
      <c r="AP5249" s="22"/>
      <c r="AQ5249" s="22"/>
      <c r="AR5249" s="22"/>
      <c r="AS5249" s="22"/>
      <c r="AT5249" s="22"/>
      <c r="AU5249" s="22"/>
      <c r="AV5249" s="22"/>
      <c r="AW5249" s="22"/>
      <c r="AX5249" s="22"/>
      <c r="AY5249" s="22"/>
      <c r="AZ5249" s="22"/>
      <c r="BA5249" s="22"/>
      <c r="BB5249" s="22"/>
      <c r="BC5249" s="22"/>
      <c r="BD5249" s="22"/>
      <c r="BE5249" s="22"/>
      <c r="BF5249" s="22"/>
      <c r="BG5249" s="22"/>
      <c r="BH5249" s="22"/>
      <c r="BI5249" s="22"/>
      <c r="BJ5249" s="22"/>
      <c r="BK5249" s="22"/>
      <c r="BL5249" s="22"/>
      <c r="BM5249" s="22"/>
      <c r="BN5249" s="22"/>
      <c r="BO5249" s="22"/>
      <c r="BP5249" s="22"/>
      <c r="BQ5249" s="22"/>
      <c r="BR5249" s="22"/>
      <c r="BS5249" s="22"/>
      <c r="BT5249" s="22"/>
      <c r="BU5249" s="22"/>
      <c r="BV5249" s="22"/>
      <c r="BW5249" s="22"/>
      <c r="BX5249" s="22"/>
      <c r="BY5249" s="22"/>
      <c r="BZ5249" s="22"/>
      <c r="CA5249" s="22"/>
      <c r="CB5249" s="22"/>
      <c r="CC5249" s="22"/>
      <c r="CD5249" s="22"/>
      <c r="CE5249" s="22"/>
      <c r="CF5249" s="22"/>
      <c r="CG5249" s="22"/>
      <c r="CH5249" s="22"/>
      <c r="CI5249" s="22"/>
      <c r="CJ5249" s="22"/>
      <c r="CK5249" s="22"/>
      <c r="CL5249" s="22"/>
      <c r="CM5249" s="22"/>
      <c r="CN5249" s="22"/>
      <c r="CO5249" s="22"/>
    </row>
    <row r="5250" spans="1:93" s="2" customFormat="1" x14ac:dyDescent="0.3">
      <c r="A5250" s="73" t="s">
        <v>204</v>
      </c>
      <c r="B5250" s="73" t="s">
        <v>362</v>
      </c>
      <c r="C5250" s="67" t="s">
        <v>295</v>
      </c>
      <c r="D5250" s="67" t="s">
        <v>52</v>
      </c>
      <c r="E5250" s="73"/>
      <c r="F5250" s="73" t="s">
        <v>302</v>
      </c>
      <c r="G5250" s="73" t="s">
        <v>405</v>
      </c>
      <c r="H5250" s="73" t="s">
        <v>405</v>
      </c>
      <c r="I5250" s="73" t="s">
        <v>465</v>
      </c>
      <c r="J5250" s="123" t="str">
        <f t="shared" si="136"/>
        <v>Managed HGV refrigerated (all diesel) Articulated (&gt;3.5 - 33t) km</v>
      </c>
      <c r="K5250" s="120">
        <v>0.91137000000000001</v>
      </c>
      <c r="L5250" s="48"/>
      <c r="M5250" s="22"/>
      <c r="N5250" s="22"/>
      <c r="O5250" s="22"/>
      <c r="P5250" s="22"/>
      <c r="Q5250" s="22"/>
      <c r="R5250" s="22"/>
      <c r="S5250" s="22"/>
      <c r="T5250" s="2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c r="AQ5250" s="22"/>
      <c r="AR5250" s="22"/>
      <c r="AS5250" s="22"/>
      <c r="AT5250" s="22"/>
      <c r="AU5250" s="22"/>
      <c r="AV5250" s="22"/>
      <c r="AW5250" s="22"/>
      <c r="AX5250" s="22"/>
      <c r="AY5250" s="22"/>
      <c r="AZ5250" s="22"/>
      <c r="BA5250" s="22"/>
      <c r="BB5250" s="22"/>
      <c r="BC5250" s="22"/>
      <c r="BD5250" s="22"/>
      <c r="BE5250" s="22"/>
      <c r="BF5250" s="22"/>
      <c r="BG5250" s="22"/>
      <c r="BH5250" s="22"/>
      <c r="BI5250" s="22"/>
      <c r="BJ5250" s="22"/>
      <c r="BK5250" s="22"/>
      <c r="BL5250" s="22"/>
      <c r="BM5250" s="22"/>
      <c r="BN5250" s="22"/>
      <c r="BO5250" s="22"/>
      <c r="BP5250" s="22"/>
      <c r="BQ5250" s="22"/>
      <c r="BR5250" s="22"/>
      <c r="BS5250" s="22"/>
      <c r="BT5250" s="22"/>
      <c r="BU5250" s="22"/>
      <c r="BV5250" s="22"/>
      <c r="BW5250" s="22"/>
      <c r="BX5250" s="22"/>
      <c r="BY5250" s="22"/>
      <c r="BZ5250" s="22"/>
      <c r="CA5250" s="22"/>
      <c r="CB5250" s="22"/>
      <c r="CC5250" s="22"/>
      <c r="CD5250" s="22"/>
      <c r="CE5250" s="22"/>
      <c r="CF5250" s="22"/>
      <c r="CG5250" s="22"/>
      <c r="CH5250" s="22"/>
      <c r="CI5250" s="22"/>
      <c r="CJ5250" s="22"/>
      <c r="CK5250" s="22"/>
      <c r="CL5250" s="22"/>
      <c r="CM5250" s="22"/>
      <c r="CN5250" s="22"/>
      <c r="CO5250" s="22"/>
    </row>
    <row r="5251" spans="1:93" s="2" customFormat="1" x14ac:dyDescent="0.3">
      <c r="A5251" s="73" t="s">
        <v>204</v>
      </c>
      <c r="B5251" s="73" t="s">
        <v>362</v>
      </c>
      <c r="C5251" s="67" t="s">
        <v>295</v>
      </c>
      <c r="D5251" s="67" t="s">
        <v>52</v>
      </c>
      <c r="E5251" s="73"/>
      <c r="F5251" s="73" t="s">
        <v>302</v>
      </c>
      <c r="G5251" s="73" t="s">
        <v>405</v>
      </c>
      <c r="H5251" s="73" t="s">
        <v>405</v>
      </c>
      <c r="I5251" s="73" t="s">
        <v>466</v>
      </c>
      <c r="J5251" s="123" t="str">
        <f t="shared" si="136"/>
        <v>Managed HGV refrigerated (all diesel) Articulated (&gt;3.5 - 33t) km</v>
      </c>
      <c r="K5251" s="120">
        <v>1.1E-4</v>
      </c>
      <c r="L5251" s="48"/>
      <c r="M5251" s="22"/>
      <c r="N5251" s="22"/>
      <c r="O5251" s="22"/>
      <c r="P5251" s="22"/>
      <c r="Q5251" s="22"/>
      <c r="R5251" s="22"/>
      <c r="S5251" s="22"/>
      <c r="T5251" s="22"/>
      <c r="U5251" s="22"/>
      <c r="V5251" s="22"/>
      <c r="W5251" s="22"/>
      <c r="X5251" s="22"/>
      <c r="Y5251" s="22"/>
      <c r="Z5251" s="22"/>
      <c r="AA5251" s="22"/>
      <c r="AB5251" s="22"/>
      <c r="AC5251" s="22"/>
      <c r="AD5251" s="22"/>
      <c r="AE5251" s="22"/>
      <c r="AF5251" s="22"/>
      <c r="AG5251" s="22"/>
      <c r="AH5251" s="22"/>
      <c r="AI5251" s="22"/>
      <c r="AJ5251" s="22"/>
      <c r="AK5251" s="22"/>
      <c r="AL5251" s="22"/>
      <c r="AM5251" s="22"/>
      <c r="AN5251" s="22"/>
      <c r="AO5251" s="22"/>
      <c r="AP5251" s="22"/>
      <c r="AQ5251" s="22"/>
      <c r="AR5251" s="22"/>
      <c r="AS5251" s="22"/>
      <c r="AT5251" s="22"/>
      <c r="AU5251" s="22"/>
      <c r="AV5251" s="22"/>
      <c r="AW5251" s="22"/>
      <c r="AX5251" s="22"/>
      <c r="AY5251" s="22"/>
      <c r="AZ5251" s="22"/>
      <c r="BA5251" s="22"/>
      <c r="BB5251" s="22"/>
      <c r="BC5251" s="22"/>
      <c r="BD5251" s="22"/>
      <c r="BE5251" s="22"/>
      <c r="BF5251" s="22"/>
      <c r="BG5251" s="22"/>
      <c r="BH5251" s="22"/>
      <c r="BI5251" s="22"/>
      <c r="BJ5251" s="22"/>
      <c r="BK5251" s="22"/>
      <c r="BL5251" s="22"/>
      <c r="BM5251" s="22"/>
      <c r="BN5251" s="22"/>
      <c r="BO5251" s="22"/>
      <c r="BP5251" s="22"/>
      <c r="BQ5251" s="22"/>
      <c r="BR5251" s="22"/>
      <c r="BS5251" s="22"/>
      <c r="BT5251" s="22"/>
      <c r="BU5251" s="22"/>
      <c r="BV5251" s="22"/>
      <c r="BW5251" s="22"/>
      <c r="BX5251" s="22"/>
      <c r="BY5251" s="22"/>
      <c r="BZ5251" s="22"/>
      <c r="CA5251" s="22"/>
      <c r="CB5251" s="22"/>
      <c r="CC5251" s="22"/>
      <c r="CD5251" s="22"/>
      <c r="CE5251" s="22"/>
      <c r="CF5251" s="22"/>
      <c r="CG5251" s="22"/>
      <c r="CH5251" s="22"/>
      <c r="CI5251" s="22"/>
      <c r="CJ5251" s="22"/>
      <c r="CK5251" s="22"/>
      <c r="CL5251" s="22"/>
      <c r="CM5251" s="22"/>
      <c r="CN5251" s="22"/>
      <c r="CO5251" s="22"/>
    </row>
    <row r="5252" spans="1:93" s="2" customFormat="1" x14ac:dyDescent="0.3">
      <c r="A5252" s="73" t="s">
        <v>204</v>
      </c>
      <c r="B5252" s="73" t="s">
        <v>362</v>
      </c>
      <c r="C5252" s="67" t="s">
        <v>295</v>
      </c>
      <c r="D5252" s="67" t="s">
        <v>52</v>
      </c>
      <c r="E5252" s="73"/>
      <c r="F5252" s="73" t="s">
        <v>302</v>
      </c>
      <c r="G5252" s="73" t="s">
        <v>405</v>
      </c>
      <c r="H5252" s="73" t="s">
        <v>405</v>
      </c>
      <c r="I5252" s="73" t="s">
        <v>467</v>
      </c>
      <c r="J5252" s="123" t="str">
        <f t="shared" si="136"/>
        <v>Managed HGV refrigerated (all diesel) Articulated (&gt;3.5 - 33t) km</v>
      </c>
      <c r="K5252" s="120">
        <v>0.89809000000000005</v>
      </c>
      <c r="L5252" s="48"/>
      <c r="M5252" s="22"/>
      <c r="N5252" s="22"/>
      <c r="O5252" s="22"/>
      <c r="P5252" s="22"/>
      <c r="Q5252" s="22"/>
      <c r="R5252" s="22"/>
      <c r="S5252" s="22"/>
      <c r="T5252" s="2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c r="AQ5252" s="22"/>
      <c r="AR5252" s="22"/>
      <c r="AS5252" s="22"/>
      <c r="AT5252" s="22"/>
      <c r="AU5252" s="22"/>
      <c r="AV5252" s="22"/>
      <c r="AW5252" s="22"/>
      <c r="AX5252" s="22"/>
      <c r="AY5252" s="22"/>
      <c r="AZ5252" s="22"/>
      <c r="BA5252" s="22"/>
      <c r="BB5252" s="22"/>
      <c r="BC5252" s="22"/>
      <c r="BD5252" s="22"/>
      <c r="BE5252" s="22"/>
      <c r="BF5252" s="22"/>
      <c r="BG5252" s="22"/>
      <c r="BH5252" s="22"/>
      <c r="BI5252" s="22"/>
      <c r="BJ5252" s="22"/>
      <c r="BK5252" s="22"/>
      <c r="BL5252" s="22"/>
      <c r="BM5252" s="22"/>
      <c r="BN5252" s="22"/>
      <c r="BO5252" s="22"/>
      <c r="BP5252" s="22"/>
      <c r="BQ5252" s="22"/>
      <c r="BR5252" s="22"/>
      <c r="BS5252" s="22"/>
      <c r="BT5252" s="22"/>
      <c r="BU5252" s="22"/>
      <c r="BV5252" s="22"/>
      <c r="BW5252" s="22"/>
      <c r="BX5252" s="22"/>
      <c r="BY5252" s="22"/>
      <c r="BZ5252" s="22"/>
      <c r="CA5252" s="22"/>
      <c r="CB5252" s="22"/>
      <c r="CC5252" s="22"/>
      <c r="CD5252" s="22"/>
      <c r="CE5252" s="22"/>
      <c r="CF5252" s="22"/>
      <c r="CG5252" s="22"/>
      <c r="CH5252" s="22"/>
      <c r="CI5252" s="22"/>
      <c r="CJ5252" s="22"/>
      <c r="CK5252" s="22"/>
      <c r="CL5252" s="22"/>
      <c r="CM5252" s="22"/>
      <c r="CN5252" s="22"/>
      <c r="CO5252" s="22"/>
    </row>
    <row r="5253" spans="1:93" s="2" customFormat="1" x14ac:dyDescent="0.3">
      <c r="A5253" s="73" t="s">
        <v>204</v>
      </c>
      <c r="B5253" s="73" t="s">
        <v>362</v>
      </c>
      <c r="C5253" s="67" t="s">
        <v>295</v>
      </c>
      <c r="D5253" s="67" t="s">
        <v>52</v>
      </c>
      <c r="E5253" s="73"/>
      <c r="F5253" s="73" t="s">
        <v>302</v>
      </c>
      <c r="G5253" s="73" t="s">
        <v>405</v>
      </c>
      <c r="H5253" s="73" t="s">
        <v>405</v>
      </c>
      <c r="I5253" s="73" t="s">
        <v>468</v>
      </c>
      <c r="J5253" s="123" t="str">
        <f t="shared" si="136"/>
        <v>Managed HGV refrigerated (all diesel) Articulated (&gt;3.5 - 33t) km</v>
      </c>
      <c r="K5253" s="120">
        <v>1.3169999999999999E-2</v>
      </c>
      <c r="L5253" s="48"/>
      <c r="M5253" s="22"/>
      <c r="N5253" s="22"/>
      <c r="O5253" s="22"/>
      <c r="P5253" s="22"/>
      <c r="Q5253" s="22"/>
      <c r="R5253" s="22"/>
      <c r="S5253" s="22"/>
      <c r="T5253" s="22"/>
      <c r="U5253" s="22"/>
      <c r="V5253" s="22"/>
      <c r="W5253" s="22"/>
      <c r="X5253" s="22"/>
      <c r="Y5253" s="22"/>
      <c r="Z5253" s="22"/>
      <c r="AA5253" s="22"/>
      <c r="AB5253" s="22"/>
      <c r="AC5253" s="22"/>
      <c r="AD5253" s="22"/>
      <c r="AE5253" s="22"/>
      <c r="AF5253" s="22"/>
      <c r="AG5253" s="22"/>
      <c r="AH5253" s="22"/>
      <c r="AI5253" s="22"/>
      <c r="AJ5253" s="22"/>
      <c r="AK5253" s="22"/>
      <c r="AL5253" s="22"/>
      <c r="AM5253" s="22"/>
      <c r="AN5253" s="22"/>
      <c r="AO5253" s="22"/>
      <c r="AP5253" s="22"/>
      <c r="AQ5253" s="22"/>
      <c r="AR5253" s="22"/>
      <c r="AS5253" s="22"/>
      <c r="AT5253" s="22"/>
      <c r="AU5253" s="22"/>
      <c r="AV5253" s="22"/>
      <c r="AW5253" s="22"/>
      <c r="AX5253" s="22"/>
      <c r="AY5253" s="22"/>
      <c r="AZ5253" s="22"/>
      <c r="BA5253" s="22"/>
      <c r="BB5253" s="22"/>
      <c r="BC5253" s="22"/>
      <c r="BD5253" s="22"/>
      <c r="BE5253" s="22"/>
      <c r="BF5253" s="22"/>
      <c r="BG5253" s="22"/>
      <c r="BH5253" s="22"/>
      <c r="BI5253" s="22"/>
      <c r="BJ5253" s="22"/>
      <c r="BK5253" s="22"/>
      <c r="BL5253" s="22"/>
      <c r="BM5253" s="22"/>
      <c r="BN5253" s="22"/>
      <c r="BO5253" s="22"/>
      <c r="BP5253" s="22"/>
      <c r="BQ5253" s="22"/>
      <c r="BR5253" s="22"/>
      <c r="BS5253" s="22"/>
      <c r="BT5253" s="22"/>
      <c r="BU5253" s="22"/>
      <c r="BV5253" s="22"/>
      <c r="BW5253" s="22"/>
      <c r="BX5253" s="22"/>
      <c r="BY5253" s="22"/>
      <c r="BZ5253" s="22"/>
      <c r="CA5253" s="22"/>
      <c r="CB5253" s="22"/>
      <c r="CC5253" s="22"/>
      <c r="CD5253" s="22"/>
      <c r="CE5253" s="22"/>
      <c r="CF5253" s="22"/>
      <c r="CG5253" s="22"/>
      <c r="CH5253" s="22"/>
      <c r="CI5253" s="22"/>
      <c r="CJ5253" s="22"/>
      <c r="CK5253" s="22"/>
      <c r="CL5253" s="22"/>
      <c r="CM5253" s="22"/>
      <c r="CN5253" s="22"/>
      <c r="CO5253" s="22"/>
    </row>
    <row r="5254" spans="1:93" s="2" customFormat="1" x14ac:dyDescent="0.3">
      <c r="A5254" s="73" t="s">
        <v>204</v>
      </c>
      <c r="B5254" s="73" t="s">
        <v>362</v>
      </c>
      <c r="C5254" s="67" t="s">
        <v>295</v>
      </c>
      <c r="D5254" s="67" t="s">
        <v>379</v>
      </c>
      <c r="E5254" s="73"/>
      <c r="F5254" s="73" t="s">
        <v>48</v>
      </c>
      <c r="G5254" s="73" t="s">
        <v>405</v>
      </c>
      <c r="H5254" s="73" t="s">
        <v>405</v>
      </c>
      <c r="I5254" s="73" t="s">
        <v>465</v>
      </c>
      <c r="J5254" s="123" t="str">
        <f t="shared" si="136"/>
        <v>Managed HGV refrigerated (all diesel) Articulated (&gt;33t) km</v>
      </c>
      <c r="K5254" s="120">
        <v>0.76885999999999999</v>
      </c>
      <c r="L5254" s="48"/>
      <c r="M5254" s="22"/>
      <c r="N5254" s="22"/>
      <c r="O5254" s="22"/>
      <c r="P5254" s="22"/>
      <c r="Q5254" s="22"/>
      <c r="R5254" s="22"/>
      <c r="S5254" s="22"/>
      <c r="T5254" s="2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c r="AQ5254" s="22"/>
      <c r="AR5254" s="22"/>
      <c r="AS5254" s="22"/>
      <c r="AT5254" s="22"/>
      <c r="AU5254" s="22"/>
      <c r="AV5254" s="22"/>
      <c r="AW5254" s="22"/>
      <c r="AX5254" s="22"/>
      <c r="AY5254" s="22"/>
      <c r="AZ5254" s="22"/>
      <c r="BA5254" s="22"/>
      <c r="BB5254" s="22"/>
      <c r="BC5254" s="22"/>
      <c r="BD5254" s="22"/>
      <c r="BE5254" s="22"/>
      <c r="BF5254" s="22"/>
      <c r="BG5254" s="22"/>
      <c r="BH5254" s="22"/>
      <c r="BI5254" s="22"/>
      <c r="BJ5254" s="22"/>
      <c r="BK5254" s="22"/>
      <c r="BL5254" s="22"/>
      <c r="BM5254" s="22"/>
      <c r="BN5254" s="22"/>
      <c r="BO5254" s="22"/>
      <c r="BP5254" s="22"/>
      <c r="BQ5254" s="22"/>
      <c r="BR5254" s="22"/>
      <c r="BS5254" s="22"/>
      <c r="BT5254" s="22"/>
      <c r="BU5254" s="22"/>
      <c r="BV5254" s="22"/>
      <c r="BW5254" s="22"/>
      <c r="BX5254" s="22"/>
      <c r="BY5254" s="22"/>
      <c r="BZ5254" s="22"/>
      <c r="CA5254" s="22"/>
      <c r="CB5254" s="22"/>
      <c r="CC5254" s="22"/>
      <c r="CD5254" s="22"/>
      <c r="CE5254" s="22"/>
      <c r="CF5254" s="22"/>
      <c r="CG5254" s="22"/>
      <c r="CH5254" s="22"/>
      <c r="CI5254" s="22"/>
      <c r="CJ5254" s="22"/>
      <c r="CK5254" s="22"/>
      <c r="CL5254" s="22"/>
      <c r="CM5254" s="22"/>
      <c r="CN5254" s="22"/>
      <c r="CO5254" s="22"/>
    </row>
    <row r="5255" spans="1:93" s="2" customFormat="1" x14ac:dyDescent="0.3">
      <c r="A5255" s="73" t="s">
        <v>204</v>
      </c>
      <c r="B5255" s="73" t="s">
        <v>362</v>
      </c>
      <c r="C5255" s="67" t="s">
        <v>295</v>
      </c>
      <c r="D5255" s="67" t="s">
        <v>379</v>
      </c>
      <c r="E5255" s="73"/>
      <c r="F5255" s="73" t="s">
        <v>48</v>
      </c>
      <c r="G5255" s="73" t="s">
        <v>405</v>
      </c>
      <c r="H5255" s="73" t="s">
        <v>405</v>
      </c>
      <c r="I5255" s="73" t="s">
        <v>466</v>
      </c>
      <c r="J5255" s="123" t="str">
        <f t="shared" si="136"/>
        <v>Managed HGV refrigerated (all diesel) Articulated (&gt;33t) km</v>
      </c>
      <c r="K5255" s="120">
        <v>1.2999999999999999E-4</v>
      </c>
      <c r="L5255" s="48"/>
      <c r="M5255" s="22"/>
      <c r="N5255" s="22"/>
      <c r="O5255" s="22"/>
      <c r="P5255" s="22"/>
      <c r="Q5255" s="22"/>
      <c r="R5255" s="22"/>
      <c r="S5255" s="22"/>
      <c r="T5255" s="22"/>
      <c r="U5255" s="22"/>
      <c r="V5255" s="22"/>
      <c r="W5255" s="22"/>
      <c r="X5255" s="22"/>
      <c r="Y5255" s="22"/>
      <c r="Z5255" s="22"/>
      <c r="AA5255" s="22"/>
      <c r="AB5255" s="22"/>
      <c r="AC5255" s="22"/>
      <c r="AD5255" s="22"/>
      <c r="AE5255" s="22"/>
      <c r="AF5255" s="22"/>
      <c r="AG5255" s="22"/>
      <c r="AH5255" s="22"/>
      <c r="AI5255" s="22"/>
      <c r="AJ5255" s="22"/>
      <c r="AK5255" s="22"/>
      <c r="AL5255" s="22"/>
      <c r="AM5255" s="22"/>
      <c r="AN5255" s="22"/>
      <c r="AO5255" s="22"/>
      <c r="AP5255" s="22"/>
      <c r="AQ5255" s="22"/>
      <c r="AR5255" s="22"/>
      <c r="AS5255" s="22"/>
      <c r="AT5255" s="22"/>
      <c r="AU5255" s="22"/>
      <c r="AV5255" s="22"/>
      <c r="AW5255" s="22"/>
      <c r="AX5255" s="22"/>
      <c r="AY5255" s="22"/>
      <c r="AZ5255" s="22"/>
      <c r="BA5255" s="22"/>
      <c r="BB5255" s="22"/>
      <c r="BC5255" s="22"/>
      <c r="BD5255" s="22"/>
      <c r="BE5255" s="22"/>
      <c r="BF5255" s="22"/>
      <c r="BG5255" s="22"/>
      <c r="BH5255" s="22"/>
      <c r="BI5255" s="22"/>
      <c r="BJ5255" s="22"/>
      <c r="BK5255" s="22"/>
      <c r="BL5255" s="22"/>
      <c r="BM5255" s="22"/>
      <c r="BN5255" s="22"/>
      <c r="BO5255" s="22"/>
      <c r="BP5255" s="22"/>
      <c r="BQ5255" s="22"/>
      <c r="BR5255" s="22"/>
      <c r="BS5255" s="22"/>
      <c r="BT5255" s="22"/>
      <c r="BU5255" s="22"/>
      <c r="BV5255" s="22"/>
      <c r="BW5255" s="22"/>
      <c r="BX5255" s="22"/>
      <c r="BY5255" s="22"/>
      <c r="BZ5255" s="22"/>
      <c r="CA5255" s="22"/>
      <c r="CB5255" s="22"/>
      <c r="CC5255" s="22"/>
      <c r="CD5255" s="22"/>
      <c r="CE5255" s="22"/>
      <c r="CF5255" s="22"/>
      <c r="CG5255" s="22"/>
      <c r="CH5255" s="22"/>
      <c r="CI5255" s="22"/>
      <c r="CJ5255" s="22"/>
      <c r="CK5255" s="22"/>
      <c r="CL5255" s="22"/>
      <c r="CM5255" s="22"/>
      <c r="CN5255" s="22"/>
      <c r="CO5255" s="22"/>
    </row>
    <row r="5256" spans="1:93" s="2" customFormat="1" x14ac:dyDescent="0.3">
      <c r="A5256" s="73" t="s">
        <v>204</v>
      </c>
      <c r="B5256" s="73" t="s">
        <v>362</v>
      </c>
      <c r="C5256" s="67" t="s">
        <v>295</v>
      </c>
      <c r="D5256" s="67" t="s">
        <v>379</v>
      </c>
      <c r="E5256" s="73"/>
      <c r="F5256" s="73" t="s">
        <v>48</v>
      </c>
      <c r="G5256" s="73" t="s">
        <v>405</v>
      </c>
      <c r="H5256" s="73" t="s">
        <v>405</v>
      </c>
      <c r="I5256" s="73" t="s">
        <v>467</v>
      </c>
      <c r="J5256" s="123" t="str">
        <f t="shared" si="136"/>
        <v>Managed HGV refrigerated (all diesel) Articulated (&gt;33t) km</v>
      </c>
      <c r="K5256" s="120">
        <v>0.75305</v>
      </c>
      <c r="L5256" s="48"/>
      <c r="M5256" s="22"/>
      <c r="N5256" s="22"/>
      <c r="O5256" s="22"/>
      <c r="P5256" s="22"/>
      <c r="Q5256" s="22"/>
      <c r="R5256" s="22"/>
      <c r="S5256" s="22"/>
      <c r="T5256" s="2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c r="AQ5256" s="22"/>
      <c r="AR5256" s="22"/>
      <c r="AS5256" s="22"/>
      <c r="AT5256" s="22"/>
      <c r="AU5256" s="22"/>
      <c r="AV5256" s="22"/>
      <c r="AW5256" s="22"/>
      <c r="AX5256" s="22"/>
      <c r="AY5256" s="22"/>
      <c r="AZ5256" s="22"/>
      <c r="BA5256" s="22"/>
      <c r="BB5256" s="22"/>
      <c r="BC5256" s="22"/>
      <c r="BD5256" s="22"/>
      <c r="BE5256" s="22"/>
      <c r="BF5256" s="22"/>
      <c r="BG5256" s="22"/>
      <c r="BH5256" s="22"/>
      <c r="BI5256" s="22"/>
      <c r="BJ5256" s="22"/>
      <c r="BK5256" s="22"/>
      <c r="BL5256" s="22"/>
      <c r="BM5256" s="22"/>
      <c r="BN5256" s="22"/>
      <c r="BO5256" s="22"/>
      <c r="BP5256" s="22"/>
      <c r="BQ5256" s="22"/>
      <c r="BR5256" s="22"/>
      <c r="BS5256" s="22"/>
      <c r="BT5256" s="22"/>
      <c r="BU5256" s="22"/>
      <c r="BV5256" s="22"/>
      <c r="BW5256" s="22"/>
      <c r="BX5256" s="22"/>
      <c r="BY5256" s="22"/>
      <c r="BZ5256" s="22"/>
      <c r="CA5256" s="22"/>
      <c r="CB5256" s="22"/>
      <c r="CC5256" s="22"/>
      <c r="CD5256" s="22"/>
      <c r="CE5256" s="22"/>
      <c r="CF5256" s="22"/>
      <c r="CG5256" s="22"/>
      <c r="CH5256" s="22"/>
      <c r="CI5256" s="22"/>
      <c r="CJ5256" s="22"/>
      <c r="CK5256" s="22"/>
      <c r="CL5256" s="22"/>
      <c r="CM5256" s="22"/>
      <c r="CN5256" s="22"/>
      <c r="CO5256" s="22"/>
    </row>
    <row r="5257" spans="1:93" s="2" customFormat="1" x14ac:dyDescent="0.3">
      <c r="A5257" s="73" t="s">
        <v>204</v>
      </c>
      <c r="B5257" s="73" t="s">
        <v>362</v>
      </c>
      <c r="C5257" s="67" t="s">
        <v>295</v>
      </c>
      <c r="D5257" s="67" t="s">
        <v>379</v>
      </c>
      <c r="E5257" s="73"/>
      <c r="F5257" s="73" t="s">
        <v>48</v>
      </c>
      <c r="G5257" s="73" t="s">
        <v>405</v>
      </c>
      <c r="H5257" s="73" t="s">
        <v>405</v>
      </c>
      <c r="I5257" s="73" t="s">
        <v>468</v>
      </c>
      <c r="J5257" s="123" t="str">
        <f t="shared" si="136"/>
        <v>Managed HGV refrigerated (all diesel) Articulated (&gt;33t) km</v>
      </c>
      <c r="K5257" s="120">
        <v>1.567E-2</v>
      </c>
      <c r="L5257" s="48"/>
      <c r="M5257" s="22"/>
      <c r="N5257" s="22"/>
      <c r="O5257" s="22"/>
      <c r="P5257" s="22"/>
      <c r="Q5257" s="22"/>
      <c r="R5257" s="22"/>
      <c r="S5257" s="22"/>
      <c r="T5257" s="22"/>
      <c r="U5257" s="22"/>
      <c r="V5257" s="22"/>
      <c r="W5257" s="22"/>
      <c r="X5257" s="22"/>
      <c r="Y5257" s="22"/>
      <c r="Z5257" s="22"/>
      <c r="AA5257" s="22"/>
      <c r="AB5257" s="22"/>
      <c r="AC5257" s="22"/>
      <c r="AD5257" s="22"/>
      <c r="AE5257" s="22"/>
      <c r="AF5257" s="22"/>
      <c r="AG5257" s="22"/>
      <c r="AH5257" s="22"/>
      <c r="AI5257" s="22"/>
      <c r="AJ5257" s="22"/>
      <c r="AK5257" s="22"/>
      <c r="AL5257" s="22"/>
      <c r="AM5257" s="22"/>
      <c r="AN5257" s="22"/>
      <c r="AO5257" s="22"/>
      <c r="AP5257" s="22"/>
      <c r="AQ5257" s="22"/>
      <c r="AR5257" s="22"/>
      <c r="AS5257" s="22"/>
      <c r="AT5257" s="22"/>
      <c r="AU5257" s="22"/>
      <c r="AV5257" s="22"/>
      <c r="AW5257" s="22"/>
      <c r="AX5257" s="22"/>
      <c r="AY5257" s="22"/>
      <c r="AZ5257" s="22"/>
      <c r="BA5257" s="22"/>
      <c r="BB5257" s="22"/>
      <c r="BC5257" s="22"/>
      <c r="BD5257" s="22"/>
      <c r="BE5257" s="22"/>
      <c r="BF5257" s="22"/>
      <c r="BG5257" s="22"/>
      <c r="BH5257" s="22"/>
      <c r="BI5257" s="22"/>
      <c r="BJ5257" s="22"/>
      <c r="BK5257" s="22"/>
      <c r="BL5257" s="22"/>
      <c r="BM5257" s="22"/>
      <c r="BN5257" s="22"/>
      <c r="BO5257" s="22"/>
      <c r="BP5257" s="22"/>
      <c r="BQ5257" s="22"/>
      <c r="BR5257" s="22"/>
      <c r="BS5257" s="22"/>
      <c r="BT5257" s="22"/>
      <c r="BU5257" s="22"/>
      <c r="BV5257" s="22"/>
      <c r="BW5257" s="22"/>
      <c r="BX5257" s="22"/>
      <c r="BY5257" s="22"/>
      <c r="BZ5257" s="22"/>
      <c r="CA5257" s="22"/>
      <c r="CB5257" s="22"/>
      <c r="CC5257" s="22"/>
      <c r="CD5257" s="22"/>
      <c r="CE5257" s="22"/>
      <c r="CF5257" s="22"/>
      <c r="CG5257" s="22"/>
      <c r="CH5257" s="22"/>
      <c r="CI5257" s="22"/>
      <c r="CJ5257" s="22"/>
      <c r="CK5257" s="22"/>
      <c r="CL5257" s="22"/>
      <c r="CM5257" s="22"/>
      <c r="CN5257" s="22"/>
      <c r="CO5257" s="22"/>
    </row>
    <row r="5258" spans="1:93" s="2" customFormat="1" x14ac:dyDescent="0.3">
      <c r="A5258" s="73" t="s">
        <v>204</v>
      </c>
      <c r="B5258" s="73" t="s">
        <v>362</v>
      </c>
      <c r="C5258" s="67" t="s">
        <v>295</v>
      </c>
      <c r="D5258" s="67" t="s">
        <v>379</v>
      </c>
      <c r="E5258" s="73"/>
      <c r="F5258" s="73" t="s">
        <v>98</v>
      </c>
      <c r="G5258" s="73" t="s">
        <v>405</v>
      </c>
      <c r="H5258" s="73" t="s">
        <v>405</v>
      </c>
      <c r="I5258" s="73" t="s">
        <v>465</v>
      </c>
      <c r="J5258" s="123" t="str">
        <f t="shared" si="136"/>
        <v>Managed HGV refrigerated (all diesel) Articulated (&gt;33t) km</v>
      </c>
      <c r="K5258" s="120">
        <v>1.0198799999999999</v>
      </c>
      <c r="L5258" s="48"/>
      <c r="M5258" s="22"/>
      <c r="N5258" s="22"/>
      <c r="O5258" s="22"/>
      <c r="P5258" s="22"/>
      <c r="Q5258" s="22"/>
      <c r="R5258" s="22"/>
      <c r="S5258" s="22"/>
      <c r="T5258" s="2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c r="AQ5258" s="22"/>
      <c r="AR5258" s="22"/>
      <c r="AS5258" s="22"/>
      <c r="AT5258" s="22"/>
      <c r="AU5258" s="22"/>
      <c r="AV5258" s="22"/>
      <c r="AW5258" s="22"/>
      <c r="AX5258" s="22"/>
      <c r="AY5258" s="22"/>
      <c r="AZ5258" s="22"/>
      <c r="BA5258" s="22"/>
      <c r="BB5258" s="22"/>
      <c r="BC5258" s="22"/>
      <c r="BD5258" s="22"/>
      <c r="BE5258" s="22"/>
      <c r="BF5258" s="22"/>
      <c r="BG5258" s="22"/>
      <c r="BH5258" s="22"/>
      <c r="BI5258" s="22"/>
      <c r="BJ5258" s="22"/>
      <c r="BK5258" s="22"/>
      <c r="BL5258" s="22"/>
      <c r="BM5258" s="22"/>
      <c r="BN5258" s="22"/>
      <c r="BO5258" s="22"/>
      <c r="BP5258" s="22"/>
      <c r="BQ5258" s="22"/>
      <c r="BR5258" s="22"/>
      <c r="BS5258" s="22"/>
      <c r="BT5258" s="22"/>
      <c r="BU5258" s="22"/>
      <c r="BV5258" s="22"/>
      <c r="BW5258" s="22"/>
      <c r="BX5258" s="22"/>
      <c r="BY5258" s="22"/>
      <c r="BZ5258" s="22"/>
      <c r="CA5258" s="22"/>
      <c r="CB5258" s="22"/>
      <c r="CC5258" s="22"/>
      <c r="CD5258" s="22"/>
      <c r="CE5258" s="22"/>
      <c r="CF5258" s="22"/>
      <c r="CG5258" s="22"/>
      <c r="CH5258" s="22"/>
      <c r="CI5258" s="22"/>
      <c r="CJ5258" s="22"/>
      <c r="CK5258" s="22"/>
      <c r="CL5258" s="22"/>
      <c r="CM5258" s="22"/>
      <c r="CN5258" s="22"/>
      <c r="CO5258" s="22"/>
    </row>
    <row r="5259" spans="1:93" s="2" customFormat="1" x14ac:dyDescent="0.3">
      <c r="A5259" s="73" t="s">
        <v>204</v>
      </c>
      <c r="B5259" s="73" t="s">
        <v>362</v>
      </c>
      <c r="C5259" s="67" t="s">
        <v>295</v>
      </c>
      <c r="D5259" s="67" t="s">
        <v>379</v>
      </c>
      <c r="E5259" s="73"/>
      <c r="F5259" s="73" t="s">
        <v>98</v>
      </c>
      <c r="G5259" s="73" t="s">
        <v>405</v>
      </c>
      <c r="H5259" s="73" t="s">
        <v>405</v>
      </c>
      <c r="I5259" s="73" t="s">
        <v>466</v>
      </c>
      <c r="J5259" s="123" t="str">
        <f t="shared" si="136"/>
        <v>Managed HGV refrigerated (all diesel) Articulated (&gt;33t) km</v>
      </c>
      <c r="K5259" s="120">
        <v>1.2999999999999999E-4</v>
      </c>
      <c r="L5259" s="48"/>
      <c r="M5259" s="22"/>
      <c r="N5259" s="22"/>
      <c r="O5259" s="22"/>
      <c r="P5259" s="22"/>
      <c r="Q5259" s="22"/>
      <c r="R5259" s="22"/>
      <c r="S5259" s="22"/>
      <c r="T5259" s="22"/>
      <c r="U5259" s="22"/>
      <c r="V5259" s="22"/>
      <c r="W5259" s="22"/>
      <c r="X5259" s="22"/>
      <c r="Y5259" s="22"/>
      <c r="Z5259" s="22"/>
      <c r="AA5259" s="22"/>
      <c r="AB5259" s="22"/>
      <c r="AC5259" s="22"/>
      <c r="AD5259" s="22"/>
      <c r="AE5259" s="22"/>
      <c r="AF5259" s="22"/>
      <c r="AG5259" s="22"/>
      <c r="AH5259" s="22"/>
      <c r="AI5259" s="22"/>
      <c r="AJ5259" s="22"/>
      <c r="AK5259" s="22"/>
      <c r="AL5259" s="22"/>
      <c r="AM5259" s="22"/>
      <c r="AN5259" s="22"/>
      <c r="AO5259" s="22"/>
      <c r="AP5259" s="22"/>
      <c r="AQ5259" s="22"/>
      <c r="AR5259" s="22"/>
      <c r="AS5259" s="22"/>
      <c r="AT5259" s="22"/>
      <c r="AU5259" s="22"/>
      <c r="AV5259" s="22"/>
      <c r="AW5259" s="22"/>
      <c r="AX5259" s="22"/>
      <c r="AY5259" s="22"/>
      <c r="AZ5259" s="22"/>
      <c r="BA5259" s="22"/>
      <c r="BB5259" s="22"/>
      <c r="BC5259" s="22"/>
      <c r="BD5259" s="22"/>
      <c r="BE5259" s="22"/>
      <c r="BF5259" s="22"/>
      <c r="BG5259" s="22"/>
      <c r="BH5259" s="22"/>
      <c r="BI5259" s="22"/>
      <c r="BJ5259" s="22"/>
      <c r="BK5259" s="22"/>
      <c r="BL5259" s="22"/>
      <c r="BM5259" s="22"/>
      <c r="BN5259" s="22"/>
      <c r="BO5259" s="22"/>
      <c r="BP5259" s="22"/>
      <c r="BQ5259" s="22"/>
      <c r="BR5259" s="22"/>
      <c r="BS5259" s="22"/>
      <c r="BT5259" s="22"/>
      <c r="BU5259" s="22"/>
      <c r="BV5259" s="22"/>
      <c r="BW5259" s="22"/>
      <c r="BX5259" s="22"/>
      <c r="BY5259" s="22"/>
      <c r="BZ5259" s="22"/>
      <c r="CA5259" s="22"/>
      <c r="CB5259" s="22"/>
      <c r="CC5259" s="22"/>
      <c r="CD5259" s="22"/>
      <c r="CE5259" s="22"/>
      <c r="CF5259" s="22"/>
      <c r="CG5259" s="22"/>
      <c r="CH5259" s="22"/>
      <c r="CI5259" s="22"/>
      <c r="CJ5259" s="22"/>
      <c r="CK5259" s="22"/>
      <c r="CL5259" s="22"/>
      <c r="CM5259" s="22"/>
      <c r="CN5259" s="22"/>
      <c r="CO5259" s="22"/>
    </row>
    <row r="5260" spans="1:93" s="2" customFormat="1" x14ac:dyDescent="0.3">
      <c r="A5260" s="73" t="s">
        <v>204</v>
      </c>
      <c r="B5260" s="73" t="s">
        <v>362</v>
      </c>
      <c r="C5260" s="67" t="s">
        <v>295</v>
      </c>
      <c r="D5260" s="67" t="s">
        <v>379</v>
      </c>
      <c r="E5260" s="73"/>
      <c r="F5260" s="73" t="s">
        <v>98</v>
      </c>
      <c r="G5260" s="73" t="s">
        <v>405</v>
      </c>
      <c r="H5260" s="73" t="s">
        <v>405</v>
      </c>
      <c r="I5260" s="73" t="s">
        <v>467</v>
      </c>
      <c r="J5260" s="123" t="str">
        <f t="shared" si="136"/>
        <v>Managed HGV refrigerated (all diesel) Articulated (&gt;33t) km</v>
      </c>
      <c r="K5260" s="120">
        <v>1.00407</v>
      </c>
      <c r="L5260" s="48"/>
      <c r="M5260" s="22"/>
      <c r="N5260" s="22"/>
      <c r="O5260" s="22"/>
      <c r="P5260" s="22"/>
      <c r="Q5260" s="22"/>
      <c r="R5260" s="22"/>
      <c r="S5260" s="22"/>
      <c r="T5260" s="22"/>
      <c r="U5260" s="22"/>
      <c r="V5260" s="22"/>
      <c r="W5260" s="22"/>
      <c r="X5260" s="22"/>
      <c r="Y5260" s="22"/>
      <c r="Z5260" s="22"/>
      <c r="AA5260" s="22"/>
      <c r="AB5260" s="22"/>
      <c r="AC5260" s="22"/>
      <c r="AD5260" s="22"/>
      <c r="AE5260" s="22"/>
      <c r="AF5260" s="22"/>
      <c r="AG5260" s="22"/>
      <c r="AH5260" s="22"/>
      <c r="AI5260" s="22"/>
      <c r="AJ5260" s="22"/>
      <c r="AK5260" s="22"/>
      <c r="AL5260" s="22"/>
      <c r="AM5260" s="22"/>
      <c r="AN5260" s="22"/>
      <c r="AO5260" s="22"/>
      <c r="AP5260" s="22"/>
      <c r="AQ5260" s="22"/>
      <c r="AR5260" s="22"/>
      <c r="AS5260" s="22"/>
      <c r="AT5260" s="22"/>
      <c r="AU5260" s="22"/>
      <c r="AV5260" s="22"/>
      <c r="AW5260" s="22"/>
      <c r="AX5260" s="22"/>
      <c r="AY5260" s="22"/>
      <c r="AZ5260" s="22"/>
      <c r="BA5260" s="22"/>
      <c r="BB5260" s="22"/>
      <c r="BC5260" s="22"/>
      <c r="BD5260" s="22"/>
      <c r="BE5260" s="22"/>
      <c r="BF5260" s="22"/>
      <c r="BG5260" s="22"/>
      <c r="BH5260" s="22"/>
      <c r="BI5260" s="22"/>
      <c r="BJ5260" s="22"/>
      <c r="BK5260" s="22"/>
      <c r="BL5260" s="22"/>
      <c r="BM5260" s="22"/>
      <c r="BN5260" s="22"/>
      <c r="BO5260" s="22"/>
      <c r="BP5260" s="22"/>
      <c r="BQ5260" s="22"/>
      <c r="BR5260" s="22"/>
      <c r="BS5260" s="22"/>
      <c r="BT5260" s="22"/>
      <c r="BU5260" s="22"/>
      <c r="BV5260" s="22"/>
      <c r="BW5260" s="22"/>
      <c r="BX5260" s="22"/>
      <c r="BY5260" s="22"/>
      <c r="BZ5260" s="22"/>
      <c r="CA5260" s="22"/>
      <c r="CB5260" s="22"/>
      <c r="CC5260" s="22"/>
      <c r="CD5260" s="22"/>
      <c r="CE5260" s="22"/>
      <c r="CF5260" s="22"/>
      <c r="CG5260" s="22"/>
      <c r="CH5260" s="22"/>
      <c r="CI5260" s="22"/>
      <c r="CJ5260" s="22"/>
      <c r="CK5260" s="22"/>
      <c r="CL5260" s="22"/>
      <c r="CM5260" s="22"/>
      <c r="CN5260" s="22"/>
      <c r="CO5260" s="22"/>
    </row>
    <row r="5261" spans="1:93" s="2" customFormat="1" x14ac:dyDescent="0.3">
      <c r="A5261" s="73" t="s">
        <v>204</v>
      </c>
      <c r="B5261" s="73" t="s">
        <v>362</v>
      </c>
      <c r="C5261" s="67" t="s">
        <v>295</v>
      </c>
      <c r="D5261" s="67" t="s">
        <v>379</v>
      </c>
      <c r="E5261" s="73"/>
      <c r="F5261" s="73" t="s">
        <v>98</v>
      </c>
      <c r="G5261" s="73" t="s">
        <v>405</v>
      </c>
      <c r="H5261" s="73" t="s">
        <v>405</v>
      </c>
      <c r="I5261" s="73" t="s">
        <v>468</v>
      </c>
      <c r="J5261" s="123" t="str">
        <f t="shared" si="136"/>
        <v>Managed HGV refrigerated (all diesel) Articulated (&gt;33t) km</v>
      </c>
      <c r="K5261" s="120">
        <v>1.567E-2</v>
      </c>
      <c r="L5261" s="48"/>
      <c r="M5261" s="22"/>
      <c r="N5261" s="22"/>
      <c r="O5261" s="22"/>
      <c r="P5261" s="22"/>
      <c r="Q5261" s="22"/>
      <c r="R5261" s="22"/>
      <c r="S5261" s="22"/>
      <c r="T5261" s="22"/>
      <c r="U5261" s="22"/>
      <c r="V5261" s="22"/>
      <c r="W5261" s="22"/>
      <c r="X5261" s="22"/>
      <c r="Y5261" s="22"/>
      <c r="Z5261" s="22"/>
      <c r="AA5261" s="22"/>
      <c r="AB5261" s="22"/>
      <c r="AC5261" s="22"/>
      <c r="AD5261" s="22"/>
      <c r="AE5261" s="22"/>
      <c r="AF5261" s="22"/>
      <c r="AG5261" s="22"/>
      <c r="AH5261" s="22"/>
      <c r="AI5261" s="22"/>
      <c r="AJ5261" s="22"/>
      <c r="AK5261" s="22"/>
      <c r="AL5261" s="22"/>
      <c r="AM5261" s="22"/>
      <c r="AN5261" s="22"/>
      <c r="AO5261" s="22"/>
      <c r="AP5261" s="22"/>
      <c r="AQ5261" s="22"/>
      <c r="AR5261" s="22"/>
      <c r="AS5261" s="22"/>
      <c r="AT5261" s="22"/>
      <c r="AU5261" s="22"/>
      <c r="AV5261" s="22"/>
      <c r="AW5261" s="22"/>
      <c r="AX5261" s="22"/>
      <c r="AY5261" s="22"/>
      <c r="AZ5261" s="22"/>
      <c r="BA5261" s="22"/>
      <c r="BB5261" s="22"/>
      <c r="BC5261" s="22"/>
      <c r="BD5261" s="22"/>
      <c r="BE5261" s="22"/>
      <c r="BF5261" s="22"/>
      <c r="BG5261" s="22"/>
      <c r="BH5261" s="22"/>
      <c r="BI5261" s="22"/>
      <c r="BJ5261" s="22"/>
      <c r="BK5261" s="22"/>
      <c r="BL5261" s="22"/>
      <c r="BM5261" s="22"/>
      <c r="BN5261" s="22"/>
      <c r="BO5261" s="22"/>
      <c r="BP5261" s="22"/>
      <c r="BQ5261" s="22"/>
      <c r="BR5261" s="22"/>
      <c r="BS5261" s="22"/>
      <c r="BT5261" s="22"/>
      <c r="BU5261" s="22"/>
      <c r="BV5261" s="22"/>
      <c r="BW5261" s="22"/>
      <c r="BX5261" s="22"/>
      <c r="BY5261" s="22"/>
      <c r="BZ5261" s="22"/>
      <c r="CA5261" s="22"/>
      <c r="CB5261" s="22"/>
      <c r="CC5261" s="22"/>
      <c r="CD5261" s="22"/>
      <c r="CE5261" s="22"/>
      <c r="CF5261" s="22"/>
      <c r="CG5261" s="22"/>
      <c r="CH5261" s="22"/>
      <c r="CI5261" s="22"/>
      <c r="CJ5261" s="22"/>
      <c r="CK5261" s="22"/>
      <c r="CL5261" s="22"/>
      <c r="CM5261" s="22"/>
      <c r="CN5261" s="22"/>
      <c r="CO5261" s="22"/>
    </row>
    <row r="5262" spans="1:93" s="2" customFormat="1" x14ac:dyDescent="0.3">
      <c r="A5262" s="73" t="s">
        <v>204</v>
      </c>
      <c r="B5262" s="73" t="s">
        <v>362</v>
      </c>
      <c r="C5262" s="67" t="s">
        <v>295</v>
      </c>
      <c r="D5262" s="67" t="s">
        <v>379</v>
      </c>
      <c r="E5262" s="73"/>
      <c r="F5262" s="73" t="s">
        <v>2</v>
      </c>
      <c r="G5262" s="73" t="s">
        <v>405</v>
      </c>
      <c r="H5262" s="73" t="s">
        <v>405</v>
      </c>
      <c r="I5262" s="73" t="s">
        <v>465</v>
      </c>
      <c r="J5262" s="123" t="str">
        <f t="shared" si="136"/>
        <v>Managed HGV refrigerated (all diesel) Articulated (&gt;33t) km</v>
      </c>
      <c r="K5262" s="120">
        <v>1.2708900000000001</v>
      </c>
      <c r="L5262" s="48"/>
      <c r="M5262" s="22"/>
      <c r="N5262" s="22"/>
      <c r="O5262" s="22"/>
      <c r="P5262" s="22"/>
      <c r="Q5262" s="22"/>
      <c r="R5262" s="22"/>
      <c r="S5262" s="22"/>
      <c r="T5262" s="2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c r="AQ5262" s="22"/>
      <c r="AR5262" s="22"/>
      <c r="AS5262" s="22"/>
      <c r="AT5262" s="22"/>
      <c r="AU5262" s="22"/>
      <c r="AV5262" s="22"/>
      <c r="AW5262" s="22"/>
      <c r="AX5262" s="22"/>
      <c r="AY5262" s="22"/>
      <c r="AZ5262" s="22"/>
      <c r="BA5262" s="22"/>
      <c r="BB5262" s="22"/>
      <c r="BC5262" s="22"/>
      <c r="BD5262" s="22"/>
      <c r="BE5262" s="22"/>
      <c r="BF5262" s="22"/>
      <c r="BG5262" s="22"/>
      <c r="BH5262" s="22"/>
      <c r="BI5262" s="22"/>
      <c r="BJ5262" s="22"/>
      <c r="BK5262" s="22"/>
      <c r="BL5262" s="22"/>
      <c r="BM5262" s="22"/>
      <c r="BN5262" s="22"/>
      <c r="BO5262" s="22"/>
      <c r="BP5262" s="22"/>
      <c r="BQ5262" s="22"/>
      <c r="BR5262" s="22"/>
      <c r="BS5262" s="22"/>
      <c r="BT5262" s="22"/>
      <c r="BU5262" s="22"/>
      <c r="BV5262" s="22"/>
      <c r="BW5262" s="22"/>
      <c r="BX5262" s="22"/>
      <c r="BY5262" s="22"/>
      <c r="BZ5262" s="22"/>
      <c r="CA5262" s="22"/>
      <c r="CB5262" s="22"/>
      <c r="CC5262" s="22"/>
      <c r="CD5262" s="22"/>
      <c r="CE5262" s="22"/>
      <c r="CF5262" s="22"/>
      <c r="CG5262" s="22"/>
      <c r="CH5262" s="22"/>
      <c r="CI5262" s="22"/>
      <c r="CJ5262" s="22"/>
      <c r="CK5262" s="22"/>
      <c r="CL5262" s="22"/>
      <c r="CM5262" s="22"/>
      <c r="CN5262" s="22"/>
      <c r="CO5262" s="22"/>
    </row>
    <row r="5263" spans="1:93" s="2" customFormat="1" x14ac:dyDescent="0.3">
      <c r="A5263" s="73" t="s">
        <v>204</v>
      </c>
      <c r="B5263" s="73" t="s">
        <v>362</v>
      </c>
      <c r="C5263" s="67" t="s">
        <v>295</v>
      </c>
      <c r="D5263" s="67" t="s">
        <v>379</v>
      </c>
      <c r="E5263" s="73"/>
      <c r="F5263" s="73" t="s">
        <v>2</v>
      </c>
      <c r="G5263" s="73" t="s">
        <v>405</v>
      </c>
      <c r="H5263" s="73" t="s">
        <v>405</v>
      </c>
      <c r="I5263" s="73" t="s">
        <v>466</v>
      </c>
      <c r="J5263" s="123" t="str">
        <f t="shared" si="136"/>
        <v>Managed HGV refrigerated (all diesel) Articulated (&gt;33t) km</v>
      </c>
      <c r="K5263" s="120">
        <v>1.2999999999999999E-4</v>
      </c>
      <c r="L5263" s="48"/>
      <c r="M5263" s="22"/>
      <c r="N5263" s="22"/>
      <c r="O5263" s="22"/>
      <c r="P5263" s="22"/>
      <c r="Q5263" s="22"/>
      <c r="R5263" s="22"/>
      <c r="S5263" s="22"/>
      <c r="T5263" s="22"/>
      <c r="U5263" s="22"/>
      <c r="V5263" s="22"/>
      <c r="W5263" s="22"/>
      <c r="X5263" s="22"/>
      <c r="Y5263" s="22"/>
      <c r="Z5263" s="22"/>
      <c r="AA5263" s="22"/>
      <c r="AB5263" s="22"/>
      <c r="AC5263" s="22"/>
      <c r="AD5263" s="22"/>
      <c r="AE5263" s="22"/>
      <c r="AF5263" s="22"/>
      <c r="AG5263" s="22"/>
      <c r="AH5263" s="22"/>
      <c r="AI5263" s="22"/>
      <c r="AJ5263" s="22"/>
      <c r="AK5263" s="22"/>
      <c r="AL5263" s="22"/>
      <c r="AM5263" s="22"/>
      <c r="AN5263" s="22"/>
      <c r="AO5263" s="22"/>
      <c r="AP5263" s="22"/>
      <c r="AQ5263" s="22"/>
      <c r="AR5263" s="22"/>
      <c r="AS5263" s="22"/>
      <c r="AT5263" s="22"/>
      <c r="AU5263" s="22"/>
      <c r="AV5263" s="22"/>
      <c r="AW5263" s="22"/>
      <c r="AX5263" s="22"/>
      <c r="AY5263" s="22"/>
      <c r="AZ5263" s="22"/>
      <c r="BA5263" s="22"/>
      <c r="BB5263" s="22"/>
      <c r="BC5263" s="22"/>
      <c r="BD5263" s="22"/>
      <c r="BE5263" s="22"/>
      <c r="BF5263" s="22"/>
      <c r="BG5263" s="22"/>
      <c r="BH5263" s="22"/>
      <c r="BI5263" s="22"/>
      <c r="BJ5263" s="22"/>
      <c r="BK5263" s="22"/>
      <c r="BL5263" s="22"/>
      <c r="BM5263" s="22"/>
      <c r="BN5263" s="22"/>
      <c r="BO5263" s="22"/>
      <c r="BP5263" s="22"/>
      <c r="BQ5263" s="22"/>
      <c r="BR5263" s="22"/>
      <c r="BS5263" s="22"/>
      <c r="BT5263" s="22"/>
      <c r="BU5263" s="22"/>
      <c r="BV5263" s="22"/>
      <c r="BW5263" s="22"/>
      <c r="BX5263" s="22"/>
      <c r="BY5263" s="22"/>
      <c r="BZ5263" s="22"/>
      <c r="CA5263" s="22"/>
      <c r="CB5263" s="22"/>
      <c r="CC5263" s="22"/>
      <c r="CD5263" s="22"/>
      <c r="CE5263" s="22"/>
      <c r="CF5263" s="22"/>
      <c r="CG5263" s="22"/>
      <c r="CH5263" s="22"/>
      <c r="CI5263" s="22"/>
      <c r="CJ5263" s="22"/>
      <c r="CK5263" s="22"/>
      <c r="CL5263" s="22"/>
      <c r="CM5263" s="22"/>
      <c r="CN5263" s="22"/>
      <c r="CO5263" s="22"/>
    </row>
    <row r="5264" spans="1:93" s="2" customFormat="1" x14ac:dyDescent="0.3">
      <c r="A5264" s="73" t="s">
        <v>204</v>
      </c>
      <c r="B5264" s="73" t="s">
        <v>362</v>
      </c>
      <c r="C5264" s="67" t="s">
        <v>295</v>
      </c>
      <c r="D5264" s="67" t="s">
        <v>379</v>
      </c>
      <c r="E5264" s="73"/>
      <c r="F5264" s="73" t="s">
        <v>2</v>
      </c>
      <c r="G5264" s="73" t="s">
        <v>405</v>
      </c>
      <c r="H5264" s="73" t="s">
        <v>405</v>
      </c>
      <c r="I5264" s="73" t="s">
        <v>467</v>
      </c>
      <c r="J5264" s="123" t="str">
        <f t="shared" si="136"/>
        <v>Managed HGV refrigerated (all diesel) Articulated (&gt;33t) km</v>
      </c>
      <c r="K5264" s="120">
        <v>1.25509</v>
      </c>
      <c r="L5264" s="48"/>
      <c r="M5264" s="22"/>
      <c r="N5264" s="22"/>
      <c r="O5264" s="22"/>
      <c r="P5264" s="22"/>
      <c r="Q5264" s="22"/>
      <c r="R5264" s="22"/>
      <c r="S5264" s="22"/>
      <c r="T5264" s="2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c r="AQ5264" s="22"/>
      <c r="AR5264" s="22"/>
      <c r="AS5264" s="22"/>
      <c r="AT5264" s="22"/>
      <c r="AU5264" s="22"/>
      <c r="AV5264" s="22"/>
      <c r="AW5264" s="22"/>
      <c r="AX5264" s="22"/>
      <c r="AY5264" s="22"/>
      <c r="AZ5264" s="22"/>
      <c r="BA5264" s="22"/>
      <c r="BB5264" s="22"/>
      <c r="BC5264" s="22"/>
      <c r="BD5264" s="22"/>
      <c r="BE5264" s="22"/>
      <c r="BF5264" s="22"/>
      <c r="BG5264" s="22"/>
      <c r="BH5264" s="22"/>
      <c r="BI5264" s="22"/>
      <c r="BJ5264" s="22"/>
      <c r="BK5264" s="22"/>
      <c r="BL5264" s="22"/>
      <c r="BM5264" s="22"/>
      <c r="BN5264" s="22"/>
      <c r="BO5264" s="22"/>
      <c r="BP5264" s="22"/>
      <c r="BQ5264" s="22"/>
      <c r="BR5264" s="22"/>
      <c r="BS5264" s="22"/>
      <c r="BT5264" s="22"/>
      <c r="BU5264" s="22"/>
      <c r="BV5264" s="22"/>
      <c r="BW5264" s="22"/>
      <c r="BX5264" s="22"/>
      <c r="BY5264" s="22"/>
      <c r="BZ5264" s="22"/>
      <c r="CA5264" s="22"/>
      <c r="CB5264" s="22"/>
      <c r="CC5264" s="22"/>
      <c r="CD5264" s="22"/>
      <c r="CE5264" s="22"/>
      <c r="CF5264" s="22"/>
      <c r="CG5264" s="22"/>
      <c r="CH5264" s="22"/>
      <c r="CI5264" s="22"/>
      <c r="CJ5264" s="22"/>
      <c r="CK5264" s="22"/>
      <c r="CL5264" s="22"/>
      <c r="CM5264" s="22"/>
      <c r="CN5264" s="22"/>
      <c r="CO5264" s="22"/>
    </row>
    <row r="5265" spans="1:93" s="2" customFormat="1" x14ac:dyDescent="0.3">
      <c r="A5265" s="73" t="s">
        <v>204</v>
      </c>
      <c r="B5265" s="73" t="s">
        <v>362</v>
      </c>
      <c r="C5265" s="67" t="s">
        <v>295</v>
      </c>
      <c r="D5265" s="67" t="s">
        <v>379</v>
      </c>
      <c r="E5265" s="73"/>
      <c r="F5265" s="73" t="s">
        <v>2</v>
      </c>
      <c r="G5265" s="73" t="s">
        <v>405</v>
      </c>
      <c r="H5265" s="73" t="s">
        <v>405</v>
      </c>
      <c r="I5265" s="73" t="s">
        <v>468</v>
      </c>
      <c r="J5265" s="123" t="str">
        <f t="shared" si="136"/>
        <v>Managed HGV refrigerated (all diesel) Articulated (&gt;33t) km</v>
      </c>
      <c r="K5265" s="120">
        <v>1.567E-2</v>
      </c>
      <c r="L5265" s="48"/>
      <c r="M5265" s="22"/>
      <c r="N5265" s="22"/>
      <c r="O5265" s="22"/>
      <c r="P5265" s="22"/>
      <c r="Q5265" s="22"/>
      <c r="R5265" s="22"/>
      <c r="S5265" s="22"/>
      <c r="T5265" s="22"/>
      <c r="U5265" s="22"/>
      <c r="V5265" s="22"/>
      <c r="W5265" s="22"/>
      <c r="X5265" s="22"/>
      <c r="Y5265" s="22"/>
      <c r="Z5265" s="22"/>
      <c r="AA5265" s="22"/>
      <c r="AB5265" s="22"/>
      <c r="AC5265" s="22"/>
      <c r="AD5265" s="22"/>
      <c r="AE5265" s="22"/>
      <c r="AF5265" s="22"/>
      <c r="AG5265" s="22"/>
      <c r="AH5265" s="22"/>
      <c r="AI5265" s="22"/>
      <c r="AJ5265" s="22"/>
      <c r="AK5265" s="22"/>
      <c r="AL5265" s="22"/>
      <c r="AM5265" s="22"/>
      <c r="AN5265" s="22"/>
      <c r="AO5265" s="22"/>
      <c r="AP5265" s="22"/>
      <c r="AQ5265" s="22"/>
      <c r="AR5265" s="22"/>
      <c r="AS5265" s="22"/>
      <c r="AT5265" s="22"/>
      <c r="AU5265" s="22"/>
      <c r="AV5265" s="22"/>
      <c r="AW5265" s="22"/>
      <c r="AX5265" s="22"/>
      <c r="AY5265" s="22"/>
      <c r="AZ5265" s="22"/>
      <c r="BA5265" s="22"/>
      <c r="BB5265" s="22"/>
      <c r="BC5265" s="22"/>
      <c r="BD5265" s="22"/>
      <c r="BE5265" s="22"/>
      <c r="BF5265" s="22"/>
      <c r="BG5265" s="22"/>
      <c r="BH5265" s="22"/>
      <c r="BI5265" s="22"/>
      <c r="BJ5265" s="22"/>
      <c r="BK5265" s="22"/>
      <c r="BL5265" s="22"/>
      <c r="BM5265" s="22"/>
      <c r="BN5265" s="22"/>
      <c r="BO5265" s="22"/>
      <c r="BP5265" s="22"/>
      <c r="BQ5265" s="22"/>
      <c r="BR5265" s="22"/>
      <c r="BS5265" s="22"/>
      <c r="BT5265" s="22"/>
      <c r="BU5265" s="22"/>
      <c r="BV5265" s="22"/>
      <c r="BW5265" s="22"/>
      <c r="BX5265" s="22"/>
      <c r="BY5265" s="22"/>
      <c r="BZ5265" s="22"/>
      <c r="CA5265" s="22"/>
      <c r="CB5265" s="22"/>
      <c r="CC5265" s="22"/>
      <c r="CD5265" s="22"/>
      <c r="CE5265" s="22"/>
      <c r="CF5265" s="22"/>
      <c r="CG5265" s="22"/>
      <c r="CH5265" s="22"/>
      <c r="CI5265" s="22"/>
      <c r="CJ5265" s="22"/>
      <c r="CK5265" s="22"/>
      <c r="CL5265" s="22"/>
      <c r="CM5265" s="22"/>
      <c r="CN5265" s="22"/>
      <c r="CO5265" s="22"/>
    </row>
    <row r="5266" spans="1:93" s="2" customFormat="1" x14ac:dyDescent="0.3">
      <c r="A5266" s="73" t="s">
        <v>204</v>
      </c>
      <c r="B5266" s="73" t="s">
        <v>362</v>
      </c>
      <c r="C5266" s="67" t="s">
        <v>295</v>
      </c>
      <c r="D5266" s="67" t="s">
        <v>379</v>
      </c>
      <c r="E5266" s="73"/>
      <c r="F5266" s="73" t="s">
        <v>302</v>
      </c>
      <c r="G5266" s="73" t="s">
        <v>405</v>
      </c>
      <c r="H5266" s="73" t="s">
        <v>405</v>
      </c>
      <c r="I5266" s="73" t="s">
        <v>465</v>
      </c>
      <c r="J5266" s="123" t="str">
        <f t="shared" si="136"/>
        <v>Managed HGV refrigerated (all diesel) Articulated (&gt;33t) km</v>
      </c>
      <c r="K5266" s="120">
        <v>1.08514</v>
      </c>
      <c r="L5266" s="48"/>
      <c r="M5266" s="22"/>
      <c r="N5266" s="22"/>
      <c r="O5266" s="22"/>
      <c r="P5266" s="22"/>
      <c r="Q5266" s="22"/>
      <c r="R5266" s="22"/>
      <c r="S5266" s="22"/>
      <c r="T5266" s="2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c r="AQ5266" s="22"/>
      <c r="AR5266" s="22"/>
      <c r="AS5266" s="22"/>
      <c r="AT5266" s="22"/>
      <c r="AU5266" s="22"/>
      <c r="AV5266" s="22"/>
      <c r="AW5266" s="22"/>
      <c r="AX5266" s="22"/>
      <c r="AY5266" s="22"/>
      <c r="AZ5266" s="22"/>
      <c r="BA5266" s="22"/>
      <c r="BB5266" s="22"/>
      <c r="BC5266" s="22"/>
      <c r="BD5266" s="22"/>
      <c r="BE5266" s="22"/>
      <c r="BF5266" s="22"/>
      <c r="BG5266" s="22"/>
      <c r="BH5266" s="22"/>
      <c r="BI5266" s="22"/>
      <c r="BJ5266" s="22"/>
      <c r="BK5266" s="22"/>
      <c r="BL5266" s="22"/>
      <c r="BM5266" s="22"/>
      <c r="BN5266" s="22"/>
      <c r="BO5266" s="22"/>
      <c r="BP5266" s="22"/>
      <c r="BQ5266" s="22"/>
      <c r="BR5266" s="22"/>
      <c r="BS5266" s="22"/>
      <c r="BT5266" s="22"/>
      <c r="BU5266" s="22"/>
      <c r="BV5266" s="22"/>
      <c r="BW5266" s="22"/>
      <c r="BX5266" s="22"/>
      <c r="BY5266" s="22"/>
      <c r="BZ5266" s="22"/>
      <c r="CA5266" s="22"/>
      <c r="CB5266" s="22"/>
      <c r="CC5266" s="22"/>
      <c r="CD5266" s="22"/>
      <c r="CE5266" s="22"/>
      <c r="CF5266" s="22"/>
      <c r="CG5266" s="22"/>
      <c r="CH5266" s="22"/>
      <c r="CI5266" s="22"/>
      <c r="CJ5266" s="22"/>
      <c r="CK5266" s="22"/>
      <c r="CL5266" s="22"/>
      <c r="CM5266" s="22"/>
      <c r="CN5266" s="22"/>
      <c r="CO5266" s="22"/>
    </row>
    <row r="5267" spans="1:93" s="2" customFormat="1" x14ac:dyDescent="0.3">
      <c r="A5267" s="73" t="s">
        <v>204</v>
      </c>
      <c r="B5267" s="73" t="s">
        <v>362</v>
      </c>
      <c r="C5267" s="67" t="s">
        <v>295</v>
      </c>
      <c r="D5267" s="67" t="s">
        <v>379</v>
      </c>
      <c r="E5267" s="73"/>
      <c r="F5267" s="73" t="s">
        <v>302</v>
      </c>
      <c r="G5267" s="73" t="s">
        <v>405</v>
      </c>
      <c r="H5267" s="73" t="s">
        <v>405</v>
      </c>
      <c r="I5267" s="73" t="s">
        <v>466</v>
      </c>
      <c r="J5267" s="123" t="str">
        <f t="shared" si="136"/>
        <v>Managed HGV refrigerated (all diesel) Articulated (&gt;33t) km</v>
      </c>
      <c r="K5267" s="120">
        <v>1.2999999999999999E-4</v>
      </c>
      <c r="L5267" s="48"/>
      <c r="M5267" s="22"/>
      <c r="N5267" s="22"/>
      <c r="O5267" s="22"/>
      <c r="P5267" s="22"/>
      <c r="Q5267" s="22"/>
      <c r="R5267" s="22"/>
      <c r="S5267" s="22"/>
      <c r="T5267" s="22"/>
      <c r="U5267" s="22"/>
      <c r="V5267" s="22"/>
      <c r="W5267" s="22"/>
      <c r="X5267" s="22"/>
      <c r="Y5267" s="22"/>
      <c r="Z5267" s="22"/>
      <c r="AA5267" s="22"/>
      <c r="AB5267" s="22"/>
      <c r="AC5267" s="22"/>
      <c r="AD5267" s="22"/>
      <c r="AE5267" s="22"/>
      <c r="AF5267" s="22"/>
      <c r="AG5267" s="22"/>
      <c r="AH5267" s="22"/>
      <c r="AI5267" s="22"/>
      <c r="AJ5267" s="22"/>
      <c r="AK5267" s="22"/>
      <c r="AL5267" s="22"/>
      <c r="AM5267" s="22"/>
      <c r="AN5267" s="22"/>
      <c r="AO5267" s="22"/>
      <c r="AP5267" s="22"/>
      <c r="AQ5267" s="22"/>
      <c r="AR5267" s="22"/>
      <c r="AS5267" s="22"/>
      <c r="AT5267" s="22"/>
      <c r="AU5267" s="22"/>
      <c r="AV5267" s="22"/>
      <c r="AW5267" s="22"/>
      <c r="AX5267" s="22"/>
      <c r="AY5267" s="22"/>
      <c r="AZ5267" s="22"/>
      <c r="BA5267" s="22"/>
      <c r="BB5267" s="22"/>
      <c r="BC5267" s="22"/>
      <c r="BD5267" s="22"/>
      <c r="BE5267" s="22"/>
      <c r="BF5267" s="22"/>
      <c r="BG5267" s="22"/>
      <c r="BH5267" s="22"/>
      <c r="BI5267" s="22"/>
      <c r="BJ5267" s="22"/>
      <c r="BK5267" s="22"/>
      <c r="BL5267" s="22"/>
      <c r="BM5267" s="22"/>
      <c r="BN5267" s="22"/>
      <c r="BO5267" s="22"/>
      <c r="BP5267" s="22"/>
      <c r="BQ5267" s="22"/>
      <c r="BR5267" s="22"/>
      <c r="BS5267" s="22"/>
      <c r="BT5267" s="22"/>
      <c r="BU5267" s="22"/>
      <c r="BV5267" s="22"/>
      <c r="BW5267" s="22"/>
      <c r="BX5267" s="22"/>
      <c r="BY5267" s="22"/>
      <c r="BZ5267" s="22"/>
      <c r="CA5267" s="22"/>
      <c r="CB5267" s="22"/>
      <c r="CC5267" s="22"/>
      <c r="CD5267" s="22"/>
      <c r="CE5267" s="22"/>
      <c r="CF5267" s="22"/>
      <c r="CG5267" s="22"/>
      <c r="CH5267" s="22"/>
      <c r="CI5267" s="22"/>
      <c r="CJ5267" s="22"/>
      <c r="CK5267" s="22"/>
      <c r="CL5267" s="22"/>
      <c r="CM5267" s="22"/>
      <c r="CN5267" s="22"/>
      <c r="CO5267" s="22"/>
    </row>
    <row r="5268" spans="1:93" s="2" customFormat="1" x14ac:dyDescent="0.3">
      <c r="A5268" s="73" t="s">
        <v>204</v>
      </c>
      <c r="B5268" s="73" t="s">
        <v>362</v>
      </c>
      <c r="C5268" s="67" t="s">
        <v>295</v>
      </c>
      <c r="D5268" s="67" t="s">
        <v>379</v>
      </c>
      <c r="E5268" s="73"/>
      <c r="F5268" s="73" t="s">
        <v>302</v>
      </c>
      <c r="G5268" s="73" t="s">
        <v>405</v>
      </c>
      <c r="H5268" s="73" t="s">
        <v>405</v>
      </c>
      <c r="I5268" s="73" t="s">
        <v>467</v>
      </c>
      <c r="J5268" s="123" t="str">
        <f t="shared" si="136"/>
        <v>Managed HGV refrigerated (all diesel) Articulated (&gt;33t) km</v>
      </c>
      <c r="K5268" s="120">
        <v>1.0693299999999999</v>
      </c>
      <c r="L5268" s="48"/>
      <c r="M5268" s="22"/>
      <c r="N5268" s="22"/>
      <c r="O5268" s="22"/>
      <c r="P5268" s="22"/>
      <c r="Q5268" s="22"/>
      <c r="R5268" s="22"/>
      <c r="S5268" s="22"/>
      <c r="T5268" s="2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c r="AQ5268" s="22"/>
      <c r="AR5268" s="22"/>
      <c r="AS5268" s="22"/>
      <c r="AT5268" s="22"/>
      <c r="AU5268" s="22"/>
      <c r="AV5268" s="22"/>
      <c r="AW5268" s="22"/>
      <c r="AX5268" s="22"/>
      <c r="AY5268" s="22"/>
      <c r="AZ5268" s="22"/>
      <c r="BA5268" s="22"/>
      <c r="BB5268" s="22"/>
      <c r="BC5268" s="22"/>
      <c r="BD5268" s="22"/>
      <c r="BE5268" s="22"/>
      <c r="BF5268" s="22"/>
      <c r="BG5268" s="22"/>
      <c r="BH5268" s="22"/>
      <c r="BI5268" s="22"/>
      <c r="BJ5268" s="22"/>
      <c r="BK5268" s="22"/>
      <c r="BL5268" s="22"/>
      <c r="BM5268" s="22"/>
      <c r="BN5268" s="22"/>
      <c r="BO5268" s="22"/>
      <c r="BP5268" s="22"/>
      <c r="BQ5268" s="22"/>
      <c r="BR5268" s="22"/>
      <c r="BS5268" s="22"/>
      <c r="BT5268" s="22"/>
      <c r="BU5268" s="22"/>
      <c r="BV5268" s="22"/>
      <c r="BW5268" s="22"/>
      <c r="BX5268" s="22"/>
      <c r="BY5268" s="22"/>
      <c r="BZ5268" s="22"/>
      <c r="CA5268" s="22"/>
      <c r="CB5268" s="22"/>
      <c r="CC5268" s="22"/>
      <c r="CD5268" s="22"/>
      <c r="CE5268" s="22"/>
      <c r="CF5268" s="22"/>
      <c r="CG5268" s="22"/>
      <c r="CH5268" s="22"/>
      <c r="CI5268" s="22"/>
      <c r="CJ5268" s="22"/>
      <c r="CK5268" s="22"/>
      <c r="CL5268" s="22"/>
      <c r="CM5268" s="22"/>
      <c r="CN5268" s="22"/>
      <c r="CO5268" s="22"/>
    </row>
    <row r="5269" spans="1:93" s="2" customFormat="1" x14ac:dyDescent="0.3">
      <c r="A5269" s="73" t="s">
        <v>204</v>
      </c>
      <c r="B5269" s="73" t="s">
        <v>362</v>
      </c>
      <c r="C5269" s="67" t="s">
        <v>295</v>
      </c>
      <c r="D5269" s="67" t="s">
        <v>379</v>
      </c>
      <c r="E5269" s="73"/>
      <c r="F5269" s="73" t="s">
        <v>302</v>
      </c>
      <c r="G5269" s="73" t="s">
        <v>405</v>
      </c>
      <c r="H5269" s="73" t="s">
        <v>405</v>
      </c>
      <c r="I5269" s="73" t="s">
        <v>468</v>
      </c>
      <c r="J5269" s="123" t="str">
        <f t="shared" si="136"/>
        <v>Managed HGV refrigerated (all diesel) Articulated (&gt;33t) km</v>
      </c>
      <c r="K5269" s="120">
        <v>1.567E-2</v>
      </c>
      <c r="L5269" s="48"/>
      <c r="M5269" s="22"/>
      <c r="N5269" s="22"/>
      <c r="O5269" s="22"/>
      <c r="P5269" s="22"/>
      <c r="Q5269" s="22"/>
      <c r="R5269" s="22"/>
      <c r="S5269" s="22"/>
      <c r="T5269" s="22"/>
      <c r="U5269" s="22"/>
      <c r="V5269" s="22"/>
      <c r="W5269" s="22"/>
      <c r="X5269" s="22"/>
      <c r="Y5269" s="22"/>
      <c r="Z5269" s="22"/>
      <c r="AA5269" s="22"/>
      <c r="AB5269" s="22"/>
      <c r="AC5269" s="22"/>
      <c r="AD5269" s="22"/>
      <c r="AE5269" s="22"/>
      <c r="AF5269" s="22"/>
      <c r="AG5269" s="22"/>
      <c r="AH5269" s="22"/>
      <c r="AI5269" s="22"/>
      <c r="AJ5269" s="22"/>
      <c r="AK5269" s="22"/>
      <c r="AL5269" s="22"/>
      <c r="AM5269" s="22"/>
      <c r="AN5269" s="22"/>
      <c r="AO5269" s="22"/>
      <c r="AP5269" s="22"/>
      <c r="AQ5269" s="22"/>
      <c r="AR5269" s="22"/>
      <c r="AS5269" s="22"/>
      <c r="AT5269" s="22"/>
      <c r="AU5269" s="22"/>
      <c r="AV5269" s="22"/>
      <c r="AW5269" s="22"/>
      <c r="AX5269" s="22"/>
      <c r="AY5269" s="22"/>
      <c r="AZ5269" s="22"/>
      <c r="BA5269" s="22"/>
      <c r="BB5269" s="22"/>
      <c r="BC5269" s="22"/>
      <c r="BD5269" s="22"/>
      <c r="BE5269" s="22"/>
      <c r="BF5269" s="22"/>
      <c r="BG5269" s="22"/>
      <c r="BH5269" s="22"/>
      <c r="BI5269" s="22"/>
      <c r="BJ5269" s="22"/>
      <c r="BK5269" s="22"/>
      <c r="BL5269" s="22"/>
      <c r="BM5269" s="22"/>
      <c r="BN5269" s="22"/>
      <c r="BO5269" s="22"/>
      <c r="BP5269" s="22"/>
      <c r="BQ5269" s="22"/>
      <c r="BR5269" s="22"/>
      <c r="BS5269" s="22"/>
      <c r="BT5269" s="22"/>
      <c r="BU5269" s="22"/>
      <c r="BV5269" s="22"/>
      <c r="BW5269" s="22"/>
      <c r="BX5269" s="22"/>
      <c r="BY5269" s="22"/>
      <c r="BZ5269" s="22"/>
      <c r="CA5269" s="22"/>
      <c r="CB5269" s="22"/>
      <c r="CC5269" s="22"/>
      <c r="CD5269" s="22"/>
      <c r="CE5269" s="22"/>
      <c r="CF5269" s="22"/>
      <c r="CG5269" s="22"/>
      <c r="CH5269" s="22"/>
      <c r="CI5269" s="22"/>
      <c r="CJ5269" s="22"/>
      <c r="CK5269" s="22"/>
      <c r="CL5269" s="22"/>
      <c r="CM5269" s="22"/>
      <c r="CN5269" s="22"/>
      <c r="CO5269" s="22"/>
    </row>
    <row r="5270" spans="1:93" s="2" customFormat="1" x14ac:dyDescent="0.3">
      <c r="A5270" s="73" t="s">
        <v>204</v>
      </c>
      <c r="B5270" s="73" t="s">
        <v>362</v>
      </c>
      <c r="C5270" s="67" t="s">
        <v>295</v>
      </c>
      <c r="D5270" s="67" t="s">
        <v>378</v>
      </c>
      <c r="E5270" s="73"/>
      <c r="F5270" s="73" t="s">
        <v>48</v>
      </c>
      <c r="G5270" s="73" t="s">
        <v>405</v>
      </c>
      <c r="H5270" s="73" t="s">
        <v>405</v>
      </c>
      <c r="I5270" s="73" t="s">
        <v>465</v>
      </c>
      <c r="J5270" s="123" t="str">
        <f t="shared" si="136"/>
        <v>Managed HGV refrigerated (all diesel) All artics km</v>
      </c>
      <c r="K5270" s="120">
        <v>0.76732</v>
      </c>
      <c r="L5270" s="48"/>
      <c r="M5270" s="22"/>
      <c r="N5270" s="22"/>
      <c r="O5270" s="22"/>
      <c r="P5270" s="22"/>
      <c r="Q5270" s="22"/>
      <c r="R5270" s="22"/>
      <c r="S5270" s="22"/>
      <c r="T5270" s="2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c r="AQ5270" s="22"/>
      <c r="AR5270" s="22"/>
      <c r="AS5270" s="22"/>
      <c r="AT5270" s="22"/>
      <c r="AU5270" s="22"/>
      <c r="AV5270" s="22"/>
      <c r="AW5270" s="22"/>
      <c r="AX5270" s="22"/>
      <c r="AY5270" s="22"/>
      <c r="AZ5270" s="22"/>
      <c r="BA5270" s="22"/>
      <c r="BB5270" s="22"/>
      <c r="BC5270" s="22"/>
      <c r="BD5270" s="22"/>
      <c r="BE5270" s="22"/>
      <c r="BF5270" s="22"/>
      <c r="BG5270" s="22"/>
      <c r="BH5270" s="22"/>
      <c r="BI5270" s="22"/>
      <c r="BJ5270" s="22"/>
      <c r="BK5270" s="22"/>
      <c r="BL5270" s="22"/>
      <c r="BM5270" s="22"/>
      <c r="BN5270" s="22"/>
      <c r="BO5270" s="22"/>
      <c r="BP5270" s="22"/>
      <c r="BQ5270" s="22"/>
      <c r="BR5270" s="22"/>
      <c r="BS5270" s="22"/>
      <c r="BT5270" s="22"/>
      <c r="BU5270" s="22"/>
      <c r="BV5270" s="22"/>
      <c r="BW5270" s="22"/>
      <c r="BX5270" s="22"/>
      <c r="BY5270" s="22"/>
      <c r="BZ5270" s="22"/>
      <c r="CA5270" s="22"/>
      <c r="CB5270" s="22"/>
      <c r="CC5270" s="22"/>
      <c r="CD5270" s="22"/>
      <c r="CE5270" s="22"/>
      <c r="CF5270" s="22"/>
      <c r="CG5270" s="22"/>
      <c r="CH5270" s="22"/>
      <c r="CI5270" s="22"/>
      <c r="CJ5270" s="22"/>
      <c r="CK5270" s="22"/>
      <c r="CL5270" s="22"/>
      <c r="CM5270" s="22"/>
      <c r="CN5270" s="22"/>
      <c r="CO5270" s="22"/>
    </row>
    <row r="5271" spans="1:93" s="2" customFormat="1" x14ac:dyDescent="0.3">
      <c r="A5271" s="73" t="s">
        <v>204</v>
      </c>
      <c r="B5271" s="73" t="s">
        <v>362</v>
      </c>
      <c r="C5271" s="67" t="s">
        <v>295</v>
      </c>
      <c r="D5271" s="67" t="s">
        <v>378</v>
      </c>
      <c r="E5271" s="73"/>
      <c r="F5271" s="73" t="s">
        <v>48</v>
      </c>
      <c r="G5271" s="73" t="s">
        <v>405</v>
      </c>
      <c r="H5271" s="73" t="s">
        <v>405</v>
      </c>
      <c r="I5271" s="73" t="s">
        <v>466</v>
      </c>
      <c r="J5271" s="123" t="str">
        <f t="shared" si="136"/>
        <v>Managed HGV refrigerated (all diesel) All artics km</v>
      </c>
      <c r="K5271" s="120">
        <v>1.2999999999999999E-4</v>
      </c>
      <c r="L5271" s="48"/>
      <c r="M5271" s="22"/>
      <c r="N5271" s="22"/>
      <c r="O5271" s="22"/>
      <c r="P5271" s="22"/>
      <c r="Q5271" s="22"/>
      <c r="R5271" s="22"/>
      <c r="S5271" s="22"/>
      <c r="T5271" s="22"/>
      <c r="U5271" s="22"/>
      <c r="V5271" s="22"/>
      <c r="W5271" s="22"/>
      <c r="X5271" s="22"/>
      <c r="Y5271" s="22"/>
      <c r="Z5271" s="22"/>
      <c r="AA5271" s="22"/>
      <c r="AB5271" s="22"/>
      <c r="AC5271" s="22"/>
      <c r="AD5271" s="22"/>
      <c r="AE5271" s="22"/>
      <c r="AF5271" s="22"/>
      <c r="AG5271" s="22"/>
      <c r="AH5271" s="22"/>
      <c r="AI5271" s="22"/>
      <c r="AJ5271" s="22"/>
      <c r="AK5271" s="22"/>
      <c r="AL5271" s="22"/>
      <c r="AM5271" s="22"/>
      <c r="AN5271" s="22"/>
      <c r="AO5271" s="22"/>
      <c r="AP5271" s="22"/>
      <c r="AQ5271" s="22"/>
      <c r="AR5271" s="22"/>
      <c r="AS5271" s="22"/>
      <c r="AT5271" s="22"/>
      <c r="AU5271" s="22"/>
      <c r="AV5271" s="22"/>
      <c r="AW5271" s="22"/>
      <c r="AX5271" s="22"/>
      <c r="AY5271" s="22"/>
      <c r="AZ5271" s="22"/>
      <c r="BA5271" s="22"/>
      <c r="BB5271" s="22"/>
      <c r="BC5271" s="22"/>
      <c r="BD5271" s="22"/>
      <c r="BE5271" s="22"/>
      <c r="BF5271" s="22"/>
      <c r="BG5271" s="22"/>
      <c r="BH5271" s="22"/>
      <c r="BI5271" s="22"/>
      <c r="BJ5271" s="22"/>
      <c r="BK5271" s="22"/>
      <c r="BL5271" s="22"/>
      <c r="BM5271" s="22"/>
      <c r="BN5271" s="22"/>
      <c r="BO5271" s="22"/>
      <c r="BP5271" s="22"/>
      <c r="BQ5271" s="22"/>
      <c r="BR5271" s="22"/>
      <c r="BS5271" s="22"/>
      <c r="BT5271" s="22"/>
      <c r="BU5271" s="22"/>
      <c r="BV5271" s="22"/>
      <c r="BW5271" s="22"/>
      <c r="BX5271" s="22"/>
      <c r="BY5271" s="22"/>
      <c r="BZ5271" s="22"/>
      <c r="CA5271" s="22"/>
      <c r="CB5271" s="22"/>
      <c r="CC5271" s="22"/>
      <c r="CD5271" s="22"/>
      <c r="CE5271" s="22"/>
      <c r="CF5271" s="22"/>
      <c r="CG5271" s="22"/>
      <c r="CH5271" s="22"/>
      <c r="CI5271" s="22"/>
      <c r="CJ5271" s="22"/>
      <c r="CK5271" s="22"/>
      <c r="CL5271" s="22"/>
      <c r="CM5271" s="22"/>
      <c r="CN5271" s="22"/>
      <c r="CO5271" s="22"/>
    </row>
    <row r="5272" spans="1:93" s="2" customFormat="1" x14ac:dyDescent="0.3">
      <c r="A5272" s="73" t="s">
        <v>204</v>
      </c>
      <c r="B5272" s="73" t="s">
        <v>362</v>
      </c>
      <c r="C5272" s="67" t="s">
        <v>295</v>
      </c>
      <c r="D5272" s="67" t="s">
        <v>378</v>
      </c>
      <c r="E5272" s="73"/>
      <c r="F5272" s="73" t="s">
        <v>48</v>
      </c>
      <c r="G5272" s="73" t="s">
        <v>405</v>
      </c>
      <c r="H5272" s="73" t="s">
        <v>405</v>
      </c>
      <c r="I5272" s="73" t="s">
        <v>467</v>
      </c>
      <c r="J5272" s="123" t="str">
        <f t="shared" si="136"/>
        <v>Managed HGV refrigerated (all diesel) All artics km</v>
      </c>
      <c r="K5272" s="120">
        <v>0.75166999999999995</v>
      </c>
      <c r="L5272" s="48"/>
      <c r="M5272" s="22"/>
      <c r="N5272" s="22"/>
      <c r="O5272" s="22"/>
      <c r="P5272" s="22"/>
      <c r="Q5272" s="22"/>
      <c r="R5272" s="22"/>
      <c r="S5272" s="22"/>
      <c r="T5272" s="2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c r="AQ5272" s="22"/>
      <c r="AR5272" s="22"/>
      <c r="AS5272" s="22"/>
      <c r="AT5272" s="22"/>
      <c r="AU5272" s="22"/>
      <c r="AV5272" s="22"/>
      <c r="AW5272" s="22"/>
      <c r="AX5272" s="22"/>
      <c r="AY5272" s="22"/>
      <c r="AZ5272" s="22"/>
      <c r="BA5272" s="22"/>
      <c r="BB5272" s="22"/>
      <c r="BC5272" s="22"/>
      <c r="BD5272" s="22"/>
      <c r="BE5272" s="22"/>
      <c r="BF5272" s="22"/>
      <c r="BG5272" s="22"/>
      <c r="BH5272" s="22"/>
      <c r="BI5272" s="22"/>
      <c r="BJ5272" s="22"/>
      <c r="BK5272" s="22"/>
      <c r="BL5272" s="22"/>
      <c r="BM5272" s="22"/>
      <c r="BN5272" s="22"/>
      <c r="BO5272" s="22"/>
      <c r="BP5272" s="22"/>
      <c r="BQ5272" s="22"/>
      <c r="BR5272" s="22"/>
      <c r="BS5272" s="22"/>
      <c r="BT5272" s="22"/>
      <c r="BU5272" s="22"/>
      <c r="BV5272" s="22"/>
      <c r="BW5272" s="22"/>
      <c r="BX5272" s="22"/>
      <c r="BY5272" s="22"/>
      <c r="BZ5272" s="22"/>
      <c r="CA5272" s="22"/>
      <c r="CB5272" s="22"/>
      <c r="CC5272" s="22"/>
      <c r="CD5272" s="22"/>
      <c r="CE5272" s="22"/>
      <c r="CF5272" s="22"/>
      <c r="CG5272" s="22"/>
      <c r="CH5272" s="22"/>
      <c r="CI5272" s="22"/>
      <c r="CJ5272" s="22"/>
      <c r="CK5272" s="22"/>
      <c r="CL5272" s="22"/>
      <c r="CM5272" s="22"/>
      <c r="CN5272" s="22"/>
      <c r="CO5272" s="22"/>
    </row>
    <row r="5273" spans="1:93" s="2" customFormat="1" x14ac:dyDescent="0.3">
      <c r="A5273" s="73" t="s">
        <v>204</v>
      </c>
      <c r="B5273" s="73" t="s">
        <v>362</v>
      </c>
      <c r="C5273" s="67" t="s">
        <v>295</v>
      </c>
      <c r="D5273" s="67" t="s">
        <v>378</v>
      </c>
      <c r="E5273" s="73"/>
      <c r="F5273" s="73" t="s">
        <v>48</v>
      </c>
      <c r="G5273" s="73" t="s">
        <v>405</v>
      </c>
      <c r="H5273" s="73" t="s">
        <v>405</v>
      </c>
      <c r="I5273" s="73" t="s">
        <v>468</v>
      </c>
      <c r="J5273" s="123" t="str">
        <f t="shared" si="136"/>
        <v>Managed HGV refrigerated (all diesel) All artics km</v>
      </c>
      <c r="K5273" s="120">
        <v>1.5520000000000001E-2</v>
      </c>
      <c r="L5273" s="48"/>
      <c r="M5273" s="22"/>
      <c r="N5273" s="22"/>
      <c r="O5273" s="22"/>
      <c r="P5273" s="22"/>
      <c r="Q5273" s="22"/>
      <c r="R5273" s="22"/>
      <c r="S5273" s="22"/>
      <c r="T5273" s="22"/>
      <c r="U5273" s="22"/>
      <c r="V5273" s="22"/>
      <c r="W5273" s="22"/>
      <c r="X5273" s="22"/>
      <c r="Y5273" s="22"/>
      <c r="Z5273" s="22"/>
      <c r="AA5273" s="22"/>
      <c r="AB5273" s="22"/>
      <c r="AC5273" s="22"/>
      <c r="AD5273" s="22"/>
      <c r="AE5273" s="22"/>
      <c r="AF5273" s="22"/>
      <c r="AG5273" s="22"/>
      <c r="AH5273" s="22"/>
      <c r="AI5273" s="22"/>
      <c r="AJ5273" s="22"/>
      <c r="AK5273" s="22"/>
      <c r="AL5273" s="22"/>
      <c r="AM5273" s="22"/>
      <c r="AN5273" s="22"/>
      <c r="AO5273" s="22"/>
      <c r="AP5273" s="22"/>
      <c r="AQ5273" s="22"/>
      <c r="AR5273" s="22"/>
      <c r="AS5273" s="22"/>
      <c r="AT5273" s="22"/>
      <c r="AU5273" s="22"/>
      <c r="AV5273" s="22"/>
      <c r="AW5273" s="22"/>
      <c r="AX5273" s="22"/>
      <c r="AY5273" s="22"/>
      <c r="AZ5273" s="22"/>
      <c r="BA5273" s="22"/>
      <c r="BB5273" s="22"/>
      <c r="BC5273" s="22"/>
      <c r="BD5273" s="22"/>
      <c r="BE5273" s="22"/>
      <c r="BF5273" s="22"/>
      <c r="BG5273" s="22"/>
      <c r="BH5273" s="22"/>
      <c r="BI5273" s="22"/>
      <c r="BJ5273" s="22"/>
      <c r="BK5273" s="22"/>
      <c r="BL5273" s="22"/>
      <c r="BM5273" s="22"/>
      <c r="BN5273" s="22"/>
      <c r="BO5273" s="22"/>
      <c r="BP5273" s="22"/>
      <c r="BQ5273" s="22"/>
      <c r="BR5273" s="22"/>
      <c r="BS5273" s="22"/>
      <c r="BT5273" s="22"/>
      <c r="BU5273" s="22"/>
      <c r="BV5273" s="22"/>
      <c r="BW5273" s="22"/>
      <c r="BX5273" s="22"/>
      <c r="BY5273" s="22"/>
      <c r="BZ5273" s="22"/>
      <c r="CA5273" s="22"/>
      <c r="CB5273" s="22"/>
      <c r="CC5273" s="22"/>
      <c r="CD5273" s="22"/>
      <c r="CE5273" s="22"/>
      <c r="CF5273" s="22"/>
      <c r="CG5273" s="22"/>
      <c r="CH5273" s="22"/>
      <c r="CI5273" s="22"/>
      <c r="CJ5273" s="22"/>
      <c r="CK5273" s="22"/>
      <c r="CL5273" s="22"/>
      <c r="CM5273" s="22"/>
      <c r="CN5273" s="22"/>
      <c r="CO5273" s="22"/>
    </row>
    <row r="5274" spans="1:93" s="2" customFormat="1" x14ac:dyDescent="0.3">
      <c r="A5274" s="73" t="s">
        <v>204</v>
      </c>
      <c r="B5274" s="73" t="s">
        <v>362</v>
      </c>
      <c r="C5274" s="67" t="s">
        <v>295</v>
      </c>
      <c r="D5274" s="67" t="s">
        <v>378</v>
      </c>
      <c r="E5274" s="73"/>
      <c r="F5274" s="73" t="s">
        <v>98</v>
      </c>
      <c r="G5274" s="73" t="s">
        <v>405</v>
      </c>
      <c r="H5274" s="73" t="s">
        <v>405</v>
      </c>
      <c r="I5274" s="73" t="s">
        <v>465</v>
      </c>
      <c r="J5274" s="123" t="str">
        <f t="shared" si="136"/>
        <v>Managed HGV refrigerated (all diesel) All artics km</v>
      </c>
      <c r="K5274" s="120">
        <v>1.0142100000000001</v>
      </c>
      <c r="L5274" s="48"/>
      <c r="M5274" s="22"/>
      <c r="N5274" s="22"/>
      <c r="O5274" s="22"/>
      <c r="P5274" s="22"/>
      <c r="Q5274" s="22"/>
      <c r="R5274" s="22"/>
      <c r="S5274" s="22"/>
      <c r="T5274" s="2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c r="AQ5274" s="22"/>
      <c r="AR5274" s="22"/>
      <c r="AS5274" s="22"/>
      <c r="AT5274" s="22"/>
      <c r="AU5274" s="22"/>
      <c r="AV5274" s="22"/>
      <c r="AW5274" s="22"/>
      <c r="AX5274" s="22"/>
      <c r="AY5274" s="22"/>
      <c r="AZ5274" s="22"/>
      <c r="BA5274" s="22"/>
      <c r="BB5274" s="22"/>
      <c r="BC5274" s="22"/>
      <c r="BD5274" s="22"/>
      <c r="BE5274" s="22"/>
      <c r="BF5274" s="22"/>
      <c r="BG5274" s="22"/>
      <c r="BH5274" s="22"/>
      <c r="BI5274" s="22"/>
      <c r="BJ5274" s="22"/>
      <c r="BK5274" s="22"/>
      <c r="BL5274" s="22"/>
      <c r="BM5274" s="22"/>
      <c r="BN5274" s="22"/>
      <c r="BO5274" s="22"/>
      <c r="BP5274" s="22"/>
      <c r="BQ5274" s="22"/>
      <c r="BR5274" s="22"/>
      <c r="BS5274" s="22"/>
      <c r="BT5274" s="22"/>
      <c r="BU5274" s="22"/>
      <c r="BV5274" s="22"/>
      <c r="BW5274" s="22"/>
      <c r="BX5274" s="22"/>
      <c r="BY5274" s="22"/>
      <c r="BZ5274" s="22"/>
      <c r="CA5274" s="22"/>
      <c r="CB5274" s="22"/>
      <c r="CC5274" s="22"/>
      <c r="CD5274" s="22"/>
      <c r="CE5274" s="22"/>
      <c r="CF5274" s="22"/>
      <c r="CG5274" s="22"/>
      <c r="CH5274" s="22"/>
      <c r="CI5274" s="22"/>
      <c r="CJ5274" s="22"/>
      <c r="CK5274" s="22"/>
      <c r="CL5274" s="22"/>
      <c r="CM5274" s="22"/>
      <c r="CN5274" s="22"/>
      <c r="CO5274" s="22"/>
    </row>
    <row r="5275" spans="1:93" s="2" customFormat="1" x14ac:dyDescent="0.3">
      <c r="A5275" s="73" t="s">
        <v>204</v>
      </c>
      <c r="B5275" s="73" t="s">
        <v>362</v>
      </c>
      <c r="C5275" s="67" t="s">
        <v>295</v>
      </c>
      <c r="D5275" s="67" t="s">
        <v>378</v>
      </c>
      <c r="E5275" s="73"/>
      <c r="F5275" s="73" t="s">
        <v>98</v>
      </c>
      <c r="G5275" s="73" t="s">
        <v>405</v>
      </c>
      <c r="H5275" s="73" t="s">
        <v>405</v>
      </c>
      <c r="I5275" s="73" t="s">
        <v>466</v>
      </c>
      <c r="J5275" s="123" t="str">
        <f t="shared" si="136"/>
        <v>Managed HGV refrigerated (all diesel) All artics km</v>
      </c>
      <c r="K5275" s="120">
        <v>1.2999999999999999E-4</v>
      </c>
      <c r="L5275" s="48"/>
      <c r="M5275" s="22"/>
      <c r="N5275" s="22"/>
      <c r="O5275" s="22"/>
      <c r="P5275" s="22"/>
      <c r="Q5275" s="22"/>
      <c r="R5275" s="22"/>
      <c r="S5275" s="22"/>
      <c r="T5275" s="22"/>
      <c r="U5275" s="22"/>
      <c r="V5275" s="22"/>
      <c r="W5275" s="22"/>
      <c r="X5275" s="22"/>
      <c r="Y5275" s="22"/>
      <c r="Z5275" s="22"/>
      <c r="AA5275" s="22"/>
      <c r="AB5275" s="22"/>
      <c r="AC5275" s="22"/>
      <c r="AD5275" s="22"/>
      <c r="AE5275" s="22"/>
      <c r="AF5275" s="22"/>
      <c r="AG5275" s="22"/>
      <c r="AH5275" s="22"/>
      <c r="AI5275" s="22"/>
      <c r="AJ5275" s="22"/>
      <c r="AK5275" s="22"/>
      <c r="AL5275" s="22"/>
      <c r="AM5275" s="22"/>
      <c r="AN5275" s="22"/>
      <c r="AO5275" s="22"/>
      <c r="AP5275" s="22"/>
      <c r="AQ5275" s="22"/>
      <c r="AR5275" s="22"/>
      <c r="AS5275" s="22"/>
      <c r="AT5275" s="22"/>
      <c r="AU5275" s="22"/>
      <c r="AV5275" s="22"/>
      <c r="AW5275" s="22"/>
      <c r="AX5275" s="22"/>
      <c r="AY5275" s="22"/>
      <c r="AZ5275" s="22"/>
      <c r="BA5275" s="22"/>
      <c r="BB5275" s="22"/>
      <c r="BC5275" s="22"/>
      <c r="BD5275" s="22"/>
      <c r="BE5275" s="22"/>
      <c r="BF5275" s="22"/>
      <c r="BG5275" s="22"/>
      <c r="BH5275" s="22"/>
      <c r="BI5275" s="22"/>
      <c r="BJ5275" s="22"/>
      <c r="BK5275" s="22"/>
      <c r="BL5275" s="22"/>
      <c r="BM5275" s="22"/>
      <c r="BN5275" s="22"/>
      <c r="BO5275" s="22"/>
      <c r="BP5275" s="22"/>
      <c r="BQ5275" s="22"/>
      <c r="BR5275" s="22"/>
      <c r="BS5275" s="22"/>
      <c r="BT5275" s="22"/>
      <c r="BU5275" s="22"/>
      <c r="BV5275" s="22"/>
      <c r="BW5275" s="22"/>
      <c r="BX5275" s="22"/>
      <c r="BY5275" s="22"/>
      <c r="BZ5275" s="22"/>
      <c r="CA5275" s="22"/>
      <c r="CB5275" s="22"/>
      <c r="CC5275" s="22"/>
      <c r="CD5275" s="22"/>
      <c r="CE5275" s="22"/>
      <c r="CF5275" s="22"/>
      <c r="CG5275" s="22"/>
      <c r="CH5275" s="22"/>
      <c r="CI5275" s="22"/>
      <c r="CJ5275" s="22"/>
      <c r="CK5275" s="22"/>
      <c r="CL5275" s="22"/>
      <c r="CM5275" s="22"/>
      <c r="CN5275" s="22"/>
      <c r="CO5275" s="22"/>
    </row>
    <row r="5276" spans="1:93" s="2" customFormat="1" x14ac:dyDescent="0.3">
      <c r="A5276" s="73" t="s">
        <v>204</v>
      </c>
      <c r="B5276" s="73" t="s">
        <v>362</v>
      </c>
      <c r="C5276" s="67" t="s">
        <v>295</v>
      </c>
      <c r="D5276" s="67" t="s">
        <v>378</v>
      </c>
      <c r="E5276" s="73"/>
      <c r="F5276" s="73" t="s">
        <v>98</v>
      </c>
      <c r="G5276" s="73" t="s">
        <v>405</v>
      </c>
      <c r="H5276" s="73" t="s">
        <v>405</v>
      </c>
      <c r="I5276" s="73" t="s">
        <v>467</v>
      </c>
      <c r="J5276" s="123" t="str">
        <f t="shared" si="136"/>
        <v>Managed HGV refrigerated (all diesel) All artics km</v>
      </c>
      <c r="K5276" s="120">
        <v>0.99855000000000005</v>
      </c>
      <c r="L5276" s="48"/>
      <c r="M5276" s="22"/>
      <c r="N5276" s="22"/>
      <c r="O5276" s="22"/>
      <c r="P5276" s="22"/>
      <c r="Q5276" s="22"/>
      <c r="R5276" s="22"/>
      <c r="S5276" s="22"/>
      <c r="T5276" s="2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c r="AQ5276" s="22"/>
      <c r="AR5276" s="22"/>
      <c r="AS5276" s="22"/>
      <c r="AT5276" s="22"/>
      <c r="AU5276" s="22"/>
      <c r="AV5276" s="22"/>
      <c r="AW5276" s="22"/>
      <c r="AX5276" s="22"/>
      <c r="AY5276" s="22"/>
      <c r="AZ5276" s="22"/>
      <c r="BA5276" s="22"/>
      <c r="BB5276" s="22"/>
      <c r="BC5276" s="22"/>
      <c r="BD5276" s="22"/>
      <c r="BE5276" s="22"/>
      <c r="BF5276" s="22"/>
      <c r="BG5276" s="22"/>
      <c r="BH5276" s="22"/>
      <c r="BI5276" s="22"/>
      <c r="BJ5276" s="22"/>
      <c r="BK5276" s="22"/>
      <c r="BL5276" s="22"/>
      <c r="BM5276" s="22"/>
      <c r="BN5276" s="22"/>
      <c r="BO5276" s="22"/>
      <c r="BP5276" s="22"/>
      <c r="BQ5276" s="22"/>
      <c r="BR5276" s="22"/>
      <c r="BS5276" s="22"/>
      <c r="BT5276" s="22"/>
      <c r="BU5276" s="22"/>
      <c r="BV5276" s="22"/>
      <c r="BW5276" s="22"/>
      <c r="BX5276" s="22"/>
      <c r="BY5276" s="22"/>
      <c r="BZ5276" s="22"/>
      <c r="CA5276" s="22"/>
      <c r="CB5276" s="22"/>
      <c r="CC5276" s="22"/>
      <c r="CD5276" s="22"/>
      <c r="CE5276" s="22"/>
      <c r="CF5276" s="22"/>
      <c r="CG5276" s="22"/>
      <c r="CH5276" s="22"/>
      <c r="CI5276" s="22"/>
      <c r="CJ5276" s="22"/>
      <c r="CK5276" s="22"/>
      <c r="CL5276" s="22"/>
      <c r="CM5276" s="22"/>
      <c r="CN5276" s="22"/>
      <c r="CO5276" s="22"/>
    </row>
    <row r="5277" spans="1:93" s="2" customFormat="1" x14ac:dyDescent="0.3">
      <c r="A5277" s="73" t="s">
        <v>204</v>
      </c>
      <c r="B5277" s="73" t="s">
        <v>362</v>
      </c>
      <c r="C5277" s="67" t="s">
        <v>295</v>
      </c>
      <c r="D5277" s="67" t="s">
        <v>378</v>
      </c>
      <c r="E5277" s="73"/>
      <c r="F5277" s="73" t="s">
        <v>98</v>
      </c>
      <c r="G5277" s="73" t="s">
        <v>405</v>
      </c>
      <c r="H5277" s="73" t="s">
        <v>405</v>
      </c>
      <c r="I5277" s="73" t="s">
        <v>468</v>
      </c>
      <c r="J5277" s="123" t="str">
        <f t="shared" si="136"/>
        <v>Managed HGV refrigerated (all diesel) All artics km</v>
      </c>
      <c r="K5277" s="120">
        <v>1.5520000000000001E-2</v>
      </c>
      <c r="L5277" s="48"/>
      <c r="M5277" s="22"/>
      <c r="N5277" s="22"/>
      <c r="O5277" s="22"/>
      <c r="P5277" s="22"/>
      <c r="Q5277" s="22"/>
      <c r="R5277" s="22"/>
      <c r="S5277" s="22"/>
      <c r="T5277" s="22"/>
      <c r="U5277" s="22"/>
      <c r="V5277" s="22"/>
      <c r="W5277" s="22"/>
      <c r="X5277" s="22"/>
      <c r="Y5277" s="22"/>
      <c r="Z5277" s="22"/>
      <c r="AA5277" s="22"/>
      <c r="AB5277" s="22"/>
      <c r="AC5277" s="22"/>
      <c r="AD5277" s="22"/>
      <c r="AE5277" s="22"/>
      <c r="AF5277" s="22"/>
      <c r="AG5277" s="22"/>
      <c r="AH5277" s="22"/>
      <c r="AI5277" s="22"/>
      <c r="AJ5277" s="22"/>
      <c r="AK5277" s="22"/>
      <c r="AL5277" s="22"/>
      <c r="AM5277" s="22"/>
      <c r="AN5277" s="22"/>
      <c r="AO5277" s="22"/>
      <c r="AP5277" s="22"/>
      <c r="AQ5277" s="22"/>
      <c r="AR5277" s="22"/>
      <c r="AS5277" s="22"/>
      <c r="AT5277" s="22"/>
      <c r="AU5277" s="22"/>
      <c r="AV5277" s="22"/>
      <c r="AW5277" s="22"/>
      <c r="AX5277" s="22"/>
      <c r="AY5277" s="22"/>
      <c r="AZ5277" s="22"/>
      <c r="BA5277" s="22"/>
      <c r="BB5277" s="22"/>
      <c r="BC5277" s="22"/>
      <c r="BD5277" s="22"/>
      <c r="BE5277" s="22"/>
      <c r="BF5277" s="22"/>
      <c r="BG5277" s="22"/>
      <c r="BH5277" s="22"/>
      <c r="BI5277" s="22"/>
      <c r="BJ5277" s="22"/>
      <c r="BK5277" s="22"/>
      <c r="BL5277" s="22"/>
      <c r="BM5277" s="22"/>
      <c r="BN5277" s="22"/>
      <c r="BO5277" s="22"/>
      <c r="BP5277" s="22"/>
      <c r="BQ5277" s="22"/>
      <c r="BR5277" s="22"/>
      <c r="BS5277" s="22"/>
      <c r="BT5277" s="22"/>
      <c r="BU5277" s="22"/>
      <c r="BV5277" s="22"/>
      <c r="BW5277" s="22"/>
      <c r="BX5277" s="22"/>
      <c r="BY5277" s="22"/>
      <c r="BZ5277" s="22"/>
      <c r="CA5277" s="22"/>
      <c r="CB5277" s="22"/>
      <c r="CC5277" s="22"/>
      <c r="CD5277" s="22"/>
      <c r="CE5277" s="22"/>
      <c r="CF5277" s="22"/>
      <c r="CG5277" s="22"/>
      <c r="CH5277" s="22"/>
      <c r="CI5277" s="22"/>
      <c r="CJ5277" s="22"/>
      <c r="CK5277" s="22"/>
      <c r="CL5277" s="22"/>
      <c r="CM5277" s="22"/>
      <c r="CN5277" s="22"/>
      <c r="CO5277" s="22"/>
    </row>
    <row r="5278" spans="1:93" s="2" customFormat="1" x14ac:dyDescent="0.3">
      <c r="A5278" s="73" t="s">
        <v>204</v>
      </c>
      <c r="B5278" s="73" t="s">
        <v>362</v>
      </c>
      <c r="C5278" s="67" t="s">
        <v>295</v>
      </c>
      <c r="D5278" s="67" t="s">
        <v>378</v>
      </c>
      <c r="E5278" s="73"/>
      <c r="F5278" s="73" t="s">
        <v>2</v>
      </c>
      <c r="G5278" s="73" t="s">
        <v>405</v>
      </c>
      <c r="H5278" s="73" t="s">
        <v>405</v>
      </c>
      <c r="I5278" s="73" t="s">
        <v>465</v>
      </c>
      <c r="J5278" s="123" t="str">
        <f t="shared" si="136"/>
        <v>Managed HGV refrigerated (all diesel) All artics km</v>
      </c>
      <c r="K5278" s="120">
        <v>1.26109</v>
      </c>
      <c r="L5278" s="48"/>
      <c r="M5278" s="22"/>
      <c r="N5278" s="22"/>
      <c r="O5278" s="22"/>
      <c r="P5278" s="22"/>
      <c r="Q5278" s="22"/>
      <c r="R5278" s="22"/>
      <c r="S5278" s="22"/>
      <c r="T5278" s="2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c r="AQ5278" s="22"/>
      <c r="AR5278" s="22"/>
      <c r="AS5278" s="22"/>
      <c r="AT5278" s="22"/>
      <c r="AU5278" s="22"/>
      <c r="AV5278" s="22"/>
      <c r="AW5278" s="22"/>
      <c r="AX5278" s="22"/>
      <c r="AY5278" s="22"/>
      <c r="AZ5278" s="22"/>
      <c r="BA5278" s="22"/>
      <c r="BB5278" s="22"/>
      <c r="BC5278" s="22"/>
      <c r="BD5278" s="22"/>
      <c r="BE5278" s="22"/>
      <c r="BF5278" s="22"/>
      <c r="BG5278" s="22"/>
      <c r="BH5278" s="22"/>
      <c r="BI5278" s="22"/>
      <c r="BJ5278" s="22"/>
      <c r="BK5278" s="22"/>
      <c r="BL5278" s="22"/>
      <c r="BM5278" s="22"/>
      <c r="BN5278" s="22"/>
      <c r="BO5278" s="22"/>
      <c r="BP5278" s="22"/>
      <c r="BQ5278" s="22"/>
      <c r="BR5278" s="22"/>
      <c r="BS5278" s="22"/>
      <c r="BT5278" s="22"/>
      <c r="BU5278" s="22"/>
      <c r="BV5278" s="22"/>
      <c r="BW5278" s="22"/>
      <c r="BX5278" s="22"/>
      <c r="BY5278" s="22"/>
      <c r="BZ5278" s="22"/>
      <c r="CA5278" s="22"/>
      <c r="CB5278" s="22"/>
      <c r="CC5278" s="22"/>
      <c r="CD5278" s="22"/>
      <c r="CE5278" s="22"/>
      <c r="CF5278" s="22"/>
      <c r="CG5278" s="22"/>
      <c r="CH5278" s="22"/>
      <c r="CI5278" s="22"/>
      <c r="CJ5278" s="22"/>
      <c r="CK5278" s="22"/>
      <c r="CL5278" s="22"/>
      <c r="CM5278" s="22"/>
      <c r="CN5278" s="22"/>
      <c r="CO5278" s="22"/>
    </row>
    <row r="5279" spans="1:93" s="2" customFormat="1" x14ac:dyDescent="0.3">
      <c r="A5279" s="73" t="s">
        <v>204</v>
      </c>
      <c r="B5279" s="73" t="s">
        <v>362</v>
      </c>
      <c r="C5279" s="67" t="s">
        <v>295</v>
      </c>
      <c r="D5279" s="67" t="s">
        <v>378</v>
      </c>
      <c r="E5279" s="73"/>
      <c r="F5279" s="73" t="s">
        <v>2</v>
      </c>
      <c r="G5279" s="73" t="s">
        <v>405</v>
      </c>
      <c r="H5279" s="73" t="s">
        <v>405</v>
      </c>
      <c r="I5279" s="73" t="s">
        <v>466</v>
      </c>
      <c r="J5279" s="123" t="str">
        <f t="shared" si="136"/>
        <v>Managed HGV refrigerated (all diesel) All artics km</v>
      </c>
      <c r="K5279" s="120">
        <v>1.2999999999999999E-4</v>
      </c>
      <c r="L5279" s="48"/>
      <c r="M5279" s="22"/>
      <c r="N5279" s="22"/>
      <c r="O5279" s="22"/>
      <c r="P5279" s="22"/>
      <c r="Q5279" s="22"/>
      <c r="R5279" s="22"/>
      <c r="S5279" s="22"/>
      <c r="T5279" s="22"/>
      <c r="U5279" s="22"/>
      <c r="V5279" s="22"/>
      <c r="W5279" s="22"/>
      <c r="X5279" s="22"/>
      <c r="Y5279" s="22"/>
      <c r="Z5279" s="22"/>
      <c r="AA5279" s="22"/>
      <c r="AB5279" s="22"/>
      <c r="AC5279" s="22"/>
      <c r="AD5279" s="22"/>
      <c r="AE5279" s="22"/>
      <c r="AF5279" s="22"/>
      <c r="AG5279" s="22"/>
      <c r="AH5279" s="22"/>
      <c r="AI5279" s="22"/>
      <c r="AJ5279" s="22"/>
      <c r="AK5279" s="22"/>
      <c r="AL5279" s="22"/>
      <c r="AM5279" s="22"/>
      <c r="AN5279" s="22"/>
      <c r="AO5279" s="22"/>
      <c r="AP5279" s="22"/>
      <c r="AQ5279" s="22"/>
      <c r="AR5279" s="22"/>
      <c r="AS5279" s="22"/>
      <c r="AT5279" s="22"/>
      <c r="AU5279" s="22"/>
      <c r="AV5279" s="22"/>
      <c r="AW5279" s="22"/>
      <c r="AX5279" s="22"/>
      <c r="AY5279" s="22"/>
      <c r="AZ5279" s="22"/>
      <c r="BA5279" s="22"/>
      <c r="BB5279" s="22"/>
      <c r="BC5279" s="22"/>
      <c r="BD5279" s="22"/>
      <c r="BE5279" s="22"/>
      <c r="BF5279" s="22"/>
      <c r="BG5279" s="22"/>
      <c r="BH5279" s="22"/>
      <c r="BI5279" s="22"/>
      <c r="BJ5279" s="22"/>
      <c r="BK5279" s="22"/>
      <c r="BL5279" s="22"/>
      <c r="BM5279" s="22"/>
      <c r="BN5279" s="22"/>
      <c r="BO5279" s="22"/>
      <c r="BP5279" s="22"/>
      <c r="BQ5279" s="22"/>
      <c r="BR5279" s="22"/>
      <c r="BS5279" s="22"/>
      <c r="BT5279" s="22"/>
      <c r="BU5279" s="22"/>
      <c r="BV5279" s="22"/>
      <c r="BW5279" s="22"/>
      <c r="BX5279" s="22"/>
      <c r="BY5279" s="22"/>
      <c r="BZ5279" s="22"/>
      <c r="CA5279" s="22"/>
      <c r="CB5279" s="22"/>
      <c r="CC5279" s="22"/>
      <c r="CD5279" s="22"/>
      <c r="CE5279" s="22"/>
      <c r="CF5279" s="22"/>
      <c r="CG5279" s="22"/>
      <c r="CH5279" s="22"/>
      <c r="CI5279" s="22"/>
      <c r="CJ5279" s="22"/>
      <c r="CK5279" s="22"/>
      <c r="CL5279" s="22"/>
      <c r="CM5279" s="22"/>
      <c r="CN5279" s="22"/>
      <c r="CO5279" s="22"/>
    </row>
    <row r="5280" spans="1:93" s="2" customFormat="1" x14ac:dyDescent="0.3">
      <c r="A5280" s="73" t="s">
        <v>204</v>
      </c>
      <c r="B5280" s="73" t="s">
        <v>362</v>
      </c>
      <c r="C5280" s="67" t="s">
        <v>295</v>
      </c>
      <c r="D5280" s="67" t="s">
        <v>378</v>
      </c>
      <c r="E5280" s="73"/>
      <c r="F5280" s="73" t="s">
        <v>2</v>
      </c>
      <c r="G5280" s="73" t="s">
        <v>405</v>
      </c>
      <c r="H5280" s="73" t="s">
        <v>405</v>
      </c>
      <c r="I5280" s="73" t="s">
        <v>467</v>
      </c>
      <c r="J5280" s="123" t="str">
        <f t="shared" si="136"/>
        <v>Managed HGV refrigerated (all diesel) All artics km</v>
      </c>
      <c r="K5280" s="120">
        <v>1.2454400000000001</v>
      </c>
      <c r="L5280" s="48"/>
      <c r="M5280" s="22"/>
      <c r="N5280" s="22"/>
      <c r="O5280" s="22"/>
      <c r="P5280" s="22"/>
      <c r="Q5280" s="22"/>
      <c r="R5280" s="22"/>
      <c r="S5280" s="22"/>
      <c r="T5280" s="22"/>
      <c r="U5280" s="22"/>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c r="AQ5280" s="22"/>
      <c r="AR5280" s="22"/>
      <c r="AS5280" s="22"/>
      <c r="AT5280" s="22"/>
      <c r="AU5280" s="22"/>
      <c r="AV5280" s="22"/>
      <c r="AW5280" s="22"/>
      <c r="AX5280" s="22"/>
      <c r="AY5280" s="22"/>
      <c r="AZ5280" s="22"/>
      <c r="BA5280" s="22"/>
      <c r="BB5280" s="22"/>
      <c r="BC5280" s="22"/>
      <c r="BD5280" s="22"/>
      <c r="BE5280" s="22"/>
      <c r="BF5280" s="22"/>
      <c r="BG5280" s="22"/>
      <c r="BH5280" s="22"/>
      <c r="BI5280" s="22"/>
      <c r="BJ5280" s="22"/>
      <c r="BK5280" s="22"/>
      <c r="BL5280" s="22"/>
      <c r="BM5280" s="22"/>
      <c r="BN5280" s="22"/>
      <c r="BO5280" s="22"/>
      <c r="BP5280" s="22"/>
      <c r="BQ5280" s="22"/>
      <c r="BR5280" s="22"/>
      <c r="BS5280" s="22"/>
      <c r="BT5280" s="22"/>
      <c r="BU5280" s="22"/>
      <c r="BV5280" s="22"/>
      <c r="BW5280" s="22"/>
      <c r="BX5280" s="22"/>
      <c r="BY5280" s="22"/>
      <c r="BZ5280" s="22"/>
      <c r="CA5280" s="22"/>
      <c r="CB5280" s="22"/>
      <c r="CC5280" s="22"/>
      <c r="CD5280" s="22"/>
      <c r="CE5280" s="22"/>
      <c r="CF5280" s="22"/>
      <c r="CG5280" s="22"/>
      <c r="CH5280" s="22"/>
      <c r="CI5280" s="22"/>
      <c r="CJ5280" s="22"/>
      <c r="CK5280" s="22"/>
      <c r="CL5280" s="22"/>
      <c r="CM5280" s="22"/>
      <c r="CN5280" s="22"/>
      <c r="CO5280" s="22"/>
    </row>
    <row r="5281" spans="1:93" s="2" customFormat="1" x14ac:dyDescent="0.3">
      <c r="A5281" s="73" t="s">
        <v>204</v>
      </c>
      <c r="B5281" s="73" t="s">
        <v>362</v>
      </c>
      <c r="C5281" s="67" t="s">
        <v>295</v>
      </c>
      <c r="D5281" s="67" t="s">
        <v>378</v>
      </c>
      <c r="E5281" s="73"/>
      <c r="F5281" s="73" t="s">
        <v>2</v>
      </c>
      <c r="G5281" s="73" t="s">
        <v>405</v>
      </c>
      <c r="H5281" s="73" t="s">
        <v>405</v>
      </c>
      <c r="I5281" s="73" t="s">
        <v>468</v>
      </c>
      <c r="J5281" s="123" t="str">
        <f t="shared" si="136"/>
        <v>Managed HGV refrigerated (all diesel) All artics km</v>
      </c>
      <c r="K5281" s="120">
        <v>1.5520000000000001E-2</v>
      </c>
      <c r="L5281" s="48"/>
      <c r="M5281" s="22"/>
      <c r="N5281" s="22"/>
      <c r="O5281" s="22"/>
      <c r="P5281" s="22"/>
      <c r="Q5281" s="22"/>
      <c r="R5281" s="22"/>
      <c r="S5281" s="22"/>
      <c r="T5281" s="22"/>
      <c r="U5281" s="22"/>
      <c r="V5281" s="22"/>
      <c r="W5281" s="22"/>
      <c r="X5281" s="22"/>
      <c r="Y5281" s="22"/>
      <c r="Z5281" s="22"/>
      <c r="AA5281" s="22"/>
      <c r="AB5281" s="22"/>
      <c r="AC5281" s="22"/>
      <c r="AD5281" s="22"/>
      <c r="AE5281" s="22"/>
      <c r="AF5281" s="22"/>
      <c r="AG5281" s="22"/>
      <c r="AH5281" s="22"/>
      <c r="AI5281" s="22"/>
      <c r="AJ5281" s="22"/>
      <c r="AK5281" s="22"/>
      <c r="AL5281" s="22"/>
      <c r="AM5281" s="22"/>
      <c r="AN5281" s="22"/>
      <c r="AO5281" s="22"/>
      <c r="AP5281" s="22"/>
      <c r="AQ5281" s="22"/>
      <c r="AR5281" s="22"/>
      <c r="AS5281" s="22"/>
      <c r="AT5281" s="22"/>
      <c r="AU5281" s="22"/>
      <c r="AV5281" s="22"/>
      <c r="AW5281" s="22"/>
      <c r="AX5281" s="22"/>
      <c r="AY5281" s="22"/>
      <c r="AZ5281" s="22"/>
      <c r="BA5281" s="22"/>
      <c r="BB5281" s="22"/>
      <c r="BC5281" s="22"/>
      <c r="BD5281" s="22"/>
      <c r="BE5281" s="22"/>
      <c r="BF5281" s="22"/>
      <c r="BG5281" s="22"/>
      <c r="BH5281" s="22"/>
      <c r="BI5281" s="22"/>
      <c r="BJ5281" s="22"/>
      <c r="BK5281" s="22"/>
      <c r="BL5281" s="22"/>
      <c r="BM5281" s="22"/>
      <c r="BN5281" s="22"/>
      <c r="BO5281" s="22"/>
      <c r="BP5281" s="22"/>
      <c r="BQ5281" s="22"/>
      <c r="BR5281" s="22"/>
      <c r="BS5281" s="22"/>
      <c r="BT5281" s="22"/>
      <c r="BU5281" s="22"/>
      <c r="BV5281" s="22"/>
      <c r="BW5281" s="22"/>
      <c r="BX5281" s="22"/>
      <c r="BY5281" s="22"/>
      <c r="BZ5281" s="22"/>
      <c r="CA5281" s="22"/>
      <c r="CB5281" s="22"/>
      <c r="CC5281" s="22"/>
      <c r="CD5281" s="22"/>
      <c r="CE5281" s="22"/>
      <c r="CF5281" s="22"/>
      <c r="CG5281" s="22"/>
      <c r="CH5281" s="22"/>
      <c r="CI5281" s="22"/>
      <c r="CJ5281" s="22"/>
      <c r="CK5281" s="22"/>
      <c r="CL5281" s="22"/>
      <c r="CM5281" s="22"/>
      <c r="CN5281" s="22"/>
      <c r="CO5281" s="22"/>
    </row>
    <row r="5282" spans="1:93" s="2" customFormat="1" x14ac:dyDescent="0.3">
      <c r="A5282" s="73" t="s">
        <v>204</v>
      </c>
      <c r="B5282" s="73" t="s">
        <v>362</v>
      </c>
      <c r="C5282" s="67" t="s">
        <v>295</v>
      </c>
      <c r="D5282" s="67" t="s">
        <v>378</v>
      </c>
      <c r="E5282" s="73"/>
      <c r="F5282" s="73" t="s">
        <v>302</v>
      </c>
      <c r="G5282" s="73" t="s">
        <v>405</v>
      </c>
      <c r="H5282" s="73" t="s">
        <v>405</v>
      </c>
      <c r="I5282" s="73" t="s">
        <v>465</v>
      </c>
      <c r="J5282" s="123" t="str">
        <f t="shared" si="136"/>
        <v>Managed HGV refrigerated (all diesel) All artics km</v>
      </c>
      <c r="K5282" s="120">
        <v>1.0746500000000001</v>
      </c>
      <c r="L5282" s="48"/>
      <c r="M5282" s="22"/>
      <c r="N5282" s="22"/>
      <c r="O5282" s="22"/>
      <c r="P5282" s="22"/>
      <c r="Q5282" s="22"/>
      <c r="R5282" s="22"/>
      <c r="S5282" s="22"/>
      <c r="T5282" s="2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c r="AQ5282" s="22"/>
      <c r="AR5282" s="22"/>
      <c r="AS5282" s="22"/>
      <c r="AT5282" s="22"/>
      <c r="AU5282" s="22"/>
      <c r="AV5282" s="22"/>
      <c r="AW5282" s="22"/>
      <c r="AX5282" s="22"/>
      <c r="AY5282" s="22"/>
      <c r="AZ5282" s="22"/>
      <c r="BA5282" s="22"/>
      <c r="BB5282" s="22"/>
      <c r="BC5282" s="22"/>
      <c r="BD5282" s="22"/>
      <c r="BE5282" s="22"/>
      <c r="BF5282" s="22"/>
      <c r="BG5282" s="22"/>
      <c r="BH5282" s="22"/>
      <c r="BI5282" s="22"/>
      <c r="BJ5282" s="22"/>
      <c r="BK5282" s="22"/>
      <c r="BL5282" s="22"/>
      <c r="BM5282" s="22"/>
      <c r="BN5282" s="22"/>
      <c r="BO5282" s="22"/>
      <c r="BP5282" s="22"/>
      <c r="BQ5282" s="22"/>
      <c r="BR5282" s="22"/>
      <c r="BS5282" s="22"/>
      <c r="BT5282" s="22"/>
      <c r="BU5282" s="22"/>
      <c r="BV5282" s="22"/>
      <c r="BW5282" s="22"/>
      <c r="BX5282" s="22"/>
      <c r="BY5282" s="22"/>
      <c r="BZ5282" s="22"/>
      <c r="CA5282" s="22"/>
      <c r="CB5282" s="22"/>
      <c r="CC5282" s="22"/>
      <c r="CD5282" s="22"/>
      <c r="CE5282" s="22"/>
      <c r="CF5282" s="22"/>
      <c r="CG5282" s="22"/>
      <c r="CH5282" s="22"/>
      <c r="CI5282" s="22"/>
      <c r="CJ5282" s="22"/>
      <c r="CK5282" s="22"/>
      <c r="CL5282" s="22"/>
      <c r="CM5282" s="22"/>
      <c r="CN5282" s="22"/>
      <c r="CO5282" s="22"/>
    </row>
    <row r="5283" spans="1:93" s="2" customFormat="1" x14ac:dyDescent="0.3">
      <c r="A5283" s="73" t="s">
        <v>204</v>
      </c>
      <c r="B5283" s="73" t="s">
        <v>362</v>
      </c>
      <c r="C5283" s="67" t="s">
        <v>295</v>
      </c>
      <c r="D5283" s="67" t="s">
        <v>378</v>
      </c>
      <c r="E5283" s="73"/>
      <c r="F5283" s="73" t="s">
        <v>302</v>
      </c>
      <c r="G5283" s="73" t="s">
        <v>405</v>
      </c>
      <c r="H5283" s="73" t="s">
        <v>405</v>
      </c>
      <c r="I5283" s="73" t="s">
        <v>466</v>
      </c>
      <c r="J5283" s="123" t="str">
        <f t="shared" si="136"/>
        <v>Managed HGV refrigerated (all diesel) All artics km</v>
      </c>
      <c r="K5283" s="120">
        <v>1.2999999999999999E-4</v>
      </c>
      <c r="L5283" s="48"/>
      <c r="M5283" s="22"/>
      <c r="N5283" s="22"/>
      <c r="O5283" s="22"/>
      <c r="P5283" s="22"/>
      <c r="Q5283" s="22"/>
      <c r="R5283" s="22"/>
      <c r="S5283" s="22"/>
      <c r="T5283" s="22"/>
      <c r="U5283" s="22"/>
      <c r="V5283" s="22"/>
      <c r="W5283" s="22"/>
      <c r="X5283" s="22"/>
      <c r="Y5283" s="22"/>
      <c r="Z5283" s="22"/>
      <c r="AA5283" s="22"/>
      <c r="AB5283" s="22"/>
      <c r="AC5283" s="22"/>
      <c r="AD5283" s="22"/>
      <c r="AE5283" s="22"/>
      <c r="AF5283" s="22"/>
      <c r="AG5283" s="22"/>
      <c r="AH5283" s="22"/>
      <c r="AI5283" s="22"/>
      <c r="AJ5283" s="22"/>
      <c r="AK5283" s="22"/>
      <c r="AL5283" s="22"/>
      <c r="AM5283" s="22"/>
      <c r="AN5283" s="22"/>
      <c r="AO5283" s="22"/>
      <c r="AP5283" s="22"/>
      <c r="AQ5283" s="22"/>
      <c r="AR5283" s="22"/>
      <c r="AS5283" s="22"/>
      <c r="AT5283" s="22"/>
      <c r="AU5283" s="22"/>
      <c r="AV5283" s="22"/>
      <c r="AW5283" s="22"/>
      <c r="AX5283" s="22"/>
      <c r="AY5283" s="22"/>
      <c r="AZ5283" s="22"/>
      <c r="BA5283" s="22"/>
      <c r="BB5283" s="22"/>
      <c r="BC5283" s="22"/>
      <c r="BD5283" s="22"/>
      <c r="BE5283" s="22"/>
      <c r="BF5283" s="22"/>
      <c r="BG5283" s="22"/>
      <c r="BH5283" s="22"/>
      <c r="BI5283" s="22"/>
      <c r="BJ5283" s="22"/>
      <c r="BK5283" s="22"/>
      <c r="BL5283" s="22"/>
      <c r="BM5283" s="22"/>
      <c r="BN5283" s="22"/>
      <c r="BO5283" s="22"/>
      <c r="BP5283" s="22"/>
      <c r="BQ5283" s="22"/>
      <c r="BR5283" s="22"/>
      <c r="BS5283" s="22"/>
      <c r="BT5283" s="22"/>
      <c r="BU5283" s="22"/>
      <c r="BV5283" s="22"/>
      <c r="BW5283" s="22"/>
      <c r="BX5283" s="22"/>
      <c r="BY5283" s="22"/>
      <c r="BZ5283" s="22"/>
      <c r="CA5283" s="22"/>
      <c r="CB5283" s="22"/>
      <c r="CC5283" s="22"/>
      <c r="CD5283" s="22"/>
      <c r="CE5283" s="22"/>
      <c r="CF5283" s="22"/>
      <c r="CG5283" s="22"/>
      <c r="CH5283" s="22"/>
      <c r="CI5283" s="22"/>
      <c r="CJ5283" s="22"/>
      <c r="CK5283" s="22"/>
      <c r="CL5283" s="22"/>
      <c r="CM5283" s="22"/>
      <c r="CN5283" s="22"/>
      <c r="CO5283" s="22"/>
    </row>
    <row r="5284" spans="1:93" s="2" customFormat="1" x14ac:dyDescent="0.3">
      <c r="A5284" s="73" t="s">
        <v>204</v>
      </c>
      <c r="B5284" s="73" t="s">
        <v>362</v>
      </c>
      <c r="C5284" s="67" t="s">
        <v>295</v>
      </c>
      <c r="D5284" s="67" t="s">
        <v>378</v>
      </c>
      <c r="E5284" s="73"/>
      <c r="F5284" s="73" t="s">
        <v>302</v>
      </c>
      <c r="G5284" s="73" t="s">
        <v>405</v>
      </c>
      <c r="H5284" s="73" t="s">
        <v>405</v>
      </c>
      <c r="I5284" s="73" t="s">
        <v>467</v>
      </c>
      <c r="J5284" s="123" t="str">
        <f t="shared" si="136"/>
        <v>Managed HGV refrigerated (all diesel) All artics km</v>
      </c>
      <c r="K5284" s="120">
        <v>1.0589999999999999</v>
      </c>
      <c r="L5284" s="48"/>
      <c r="M5284" s="22"/>
      <c r="N5284" s="22"/>
      <c r="O5284" s="22"/>
      <c r="P5284" s="22"/>
      <c r="Q5284" s="22"/>
      <c r="R5284" s="22"/>
      <c r="S5284" s="22"/>
      <c r="T5284" s="2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c r="AQ5284" s="22"/>
      <c r="AR5284" s="22"/>
      <c r="AS5284" s="22"/>
      <c r="AT5284" s="22"/>
      <c r="AU5284" s="22"/>
      <c r="AV5284" s="22"/>
      <c r="AW5284" s="22"/>
      <c r="AX5284" s="22"/>
      <c r="AY5284" s="22"/>
      <c r="AZ5284" s="22"/>
      <c r="BA5284" s="22"/>
      <c r="BB5284" s="22"/>
      <c r="BC5284" s="22"/>
      <c r="BD5284" s="22"/>
      <c r="BE5284" s="22"/>
      <c r="BF5284" s="22"/>
      <c r="BG5284" s="22"/>
      <c r="BH5284" s="22"/>
      <c r="BI5284" s="22"/>
      <c r="BJ5284" s="22"/>
      <c r="BK5284" s="22"/>
      <c r="BL5284" s="22"/>
      <c r="BM5284" s="22"/>
      <c r="BN5284" s="22"/>
      <c r="BO5284" s="22"/>
      <c r="BP5284" s="22"/>
      <c r="BQ5284" s="22"/>
      <c r="BR5284" s="22"/>
      <c r="BS5284" s="22"/>
      <c r="BT5284" s="22"/>
      <c r="BU5284" s="22"/>
      <c r="BV5284" s="22"/>
      <c r="BW5284" s="22"/>
      <c r="BX5284" s="22"/>
      <c r="BY5284" s="22"/>
      <c r="BZ5284" s="22"/>
      <c r="CA5284" s="22"/>
      <c r="CB5284" s="22"/>
      <c r="CC5284" s="22"/>
      <c r="CD5284" s="22"/>
      <c r="CE5284" s="22"/>
      <c r="CF5284" s="22"/>
      <c r="CG5284" s="22"/>
      <c r="CH5284" s="22"/>
      <c r="CI5284" s="22"/>
      <c r="CJ5284" s="22"/>
      <c r="CK5284" s="22"/>
      <c r="CL5284" s="22"/>
      <c r="CM5284" s="22"/>
      <c r="CN5284" s="22"/>
      <c r="CO5284" s="22"/>
    </row>
    <row r="5285" spans="1:93" s="2" customFormat="1" x14ac:dyDescent="0.3">
      <c r="A5285" s="73" t="s">
        <v>204</v>
      </c>
      <c r="B5285" s="73" t="s">
        <v>362</v>
      </c>
      <c r="C5285" s="67" t="s">
        <v>295</v>
      </c>
      <c r="D5285" s="67" t="s">
        <v>378</v>
      </c>
      <c r="E5285" s="73"/>
      <c r="F5285" s="73" t="s">
        <v>302</v>
      </c>
      <c r="G5285" s="73" t="s">
        <v>405</v>
      </c>
      <c r="H5285" s="73" t="s">
        <v>405</v>
      </c>
      <c r="I5285" s="73" t="s">
        <v>468</v>
      </c>
      <c r="J5285" s="123" t="str">
        <f t="shared" si="136"/>
        <v>Managed HGV refrigerated (all diesel) All artics km</v>
      </c>
      <c r="K5285" s="120">
        <v>1.5520000000000001E-2</v>
      </c>
      <c r="L5285" s="48"/>
      <c r="M5285" s="22"/>
      <c r="N5285" s="22"/>
      <c r="O5285" s="22"/>
      <c r="P5285" s="22"/>
      <c r="Q5285" s="22"/>
      <c r="R5285" s="22"/>
      <c r="S5285" s="22"/>
      <c r="T5285" s="22"/>
      <c r="U5285" s="22"/>
      <c r="V5285" s="22"/>
      <c r="W5285" s="22"/>
      <c r="X5285" s="22"/>
      <c r="Y5285" s="22"/>
      <c r="Z5285" s="22"/>
      <c r="AA5285" s="22"/>
      <c r="AB5285" s="22"/>
      <c r="AC5285" s="22"/>
      <c r="AD5285" s="22"/>
      <c r="AE5285" s="22"/>
      <c r="AF5285" s="22"/>
      <c r="AG5285" s="22"/>
      <c r="AH5285" s="22"/>
      <c r="AI5285" s="22"/>
      <c r="AJ5285" s="22"/>
      <c r="AK5285" s="22"/>
      <c r="AL5285" s="22"/>
      <c r="AM5285" s="22"/>
      <c r="AN5285" s="22"/>
      <c r="AO5285" s="22"/>
      <c r="AP5285" s="22"/>
      <c r="AQ5285" s="22"/>
      <c r="AR5285" s="22"/>
      <c r="AS5285" s="22"/>
      <c r="AT5285" s="22"/>
      <c r="AU5285" s="22"/>
      <c r="AV5285" s="22"/>
      <c r="AW5285" s="22"/>
      <c r="AX5285" s="22"/>
      <c r="AY5285" s="22"/>
      <c r="AZ5285" s="22"/>
      <c r="BA5285" s="22"/>
      <c r="BB5285" s="22"/>
      <c r="BC5285" s="22"/>
      <c r="BD5285" s="22"/>
      <c r="BE5285" s="22"/>
      <c r="BF5285" s="22"/>
      <c r="BG5285" s="22"/>
      <c r="BH5285" s="22"/>
      <c r="BI5285" s="22"/>
      <c r="BJ5285" s="22"/>
      <c r="BK5285" s="22"/>
      <c r="BL5285" s="22"/>
      <c r="BM5285" s="22"/>
      <c r="BN5285" s="22"/>
      <c r="BO5285" s="22"/>
      <c r="BP5285" s="22"/>
      <c r="BQ5285" s="22"/>
      <c r="BR5285" s="22"/>
      <c r="BS5285" s="22"/>
      <c r="BT5285" s="22"/>
      <c r="BU5285" s="22"/>
      <c r="BV5285" s="22"/>
      <c r="BW5285" s="22"/>
      <c r="BX5285" s="22"/>
      <c r="BY5285" s="22"/>
      <c r="BZ5285" s="22"/>
      <c r="CA5285" s="22"/>
      <c r="CB5285" s="22"/>
      <c r="CC5285" s="22"/>
      <c r="CD5285" s="22"/>
      <c r="CE5285" s="22"/>
      <c r="CF5285" s="22"/>
      <c r="CG5285" s="22"/>
      <c r="CH5285" s="22"/>
      <c r="CI5285" s="22"/>
      <c r="CJ5285" s="22"/>
      <c r="CK5285" s="22"/>
      <c r="CL5285" s="22"/>
      <c r="CM5285" s="22"/>
      <c r="CN5285" s="22"/>
      <c r="CO5285" s="22"/>
    </row>
    <row r="5286" spans="1:93" s="2" customFormat="1" x14ac:dyDescent="0.3">
      <c r="A5286" s="73" t="s">
        <v>204</v>
      </c>
      <c r="B5286" s="73" t="s">
        <v>362</v>
      </c>
      <c r="C5286" s="67" t="s">
        <v>295</v>
      </c>
      <c r="D5286" s="67" t="s">
        <v>94</v>
      </c>
      <c r="E5286" s="73"/>
      <c r="F5286" s="73" t="s">
        <v>48</v>
      </c>
      <c r="G5286" s="73" t="s">
        <v>405</v>
      </c>
      <c r="H5286" s="73" t="s">
        <v>405</v>
      </c>
      <c r="I5286" s="73" t="s">
        <v>465</v>
      </c>
      <c r="J5286" s="123" t="str">
        <f t="shared" si="136"/>
        <v>Managed HGV refrigerated (all diesel) All HGVs km</v>
      </c>
      <c r="K5286" s="120">
        <v>0.78493999999999997</v>
      </c>
      <c r="L5286" s="48"/>
      <c r="M5286" s="22"/>
      <c r="N5286" s="22"/>
      <c r="O5286" s="22"/>
      <c r="P5286" s="22"/>
      <c r="Q5286" s="22"/>
      <c r="R5286" s="22"/>
      <c r="S5286" s="22"/>
      <c r="T5286" s="2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c r="AQ5286" s="22"/>
      <c r="AR5286" s="22"/>
      <c r="AS5286" s="22"/>
      <c r="AT5286" s="22"/>
      <c r="AU5286" s="22"/>
      <c r="AV5286" s="22"/>
      <c r="AW5286" s="22"/>
      <c r="AX5286" s="22"/>
      <c r="AY5286" s="22"/>
      <c r="AZ5286" s="22"/>
      <c r="BA5286" s="22"/>
      <c r="BB5286" s="22"/>
      <c r="BC5286" s="22"/>
      <c r="BD5286" s="22"/>
      <c r="BE5286" s="22"/>
      <c r="BF5286" s="22"/>
      <c r="BG5286" s="22"/>
      <c r="BH5286" s="22"/>
      <c r="BI5286" s="22"/>
      <c r="BJ5286" s="22"/>
      <c r="BK5286" s="22"/>
      <c r="BL5286" s="22"/>
      <c r="BM5286" s="22"/>
      <c r="BN5286" s="22"/>
      <c r="BO5286" s="22"/>
      <c r="BP5286" s="22"/>
      <c r="BQ5286" s="22"/>
      <c r="BR5286" s="22"/>
      <c r="BS5286" s="22"/>
      <c r="BT5286" s="22"/>
      <c r="BU5286" s="22"/>
      <c r="BV5286" s="22"/>
      <c r="BW5286" s="22"/>
      <c r="BX5286" s="22"/>
      <c r="BY5286" s="22"/>
      <c r="BZ5286" s="22"/>
      <c r="CA5286" s="22"/>
      <c r="CB5286" s="22"/>
      <c r="CC5286" s="22"/>
      <c r="CD5286" s="22"/>
      <c r="CE5286" s="22"/>
      <c r="CF5286" s="22"/>
      <c r="CG5286" s="22"/>
      <c r="CH5286" s="22"/>
      <c r="CI5286" s="22"/>
      <c r="CJ5286" s="22"/>
      <c r="CK5286" s="22"/>
      <c r="CL5286" s="22"/>
      <c r="CM5286" s="22"/>
      <c r="CN5286" s="22"/>
      <c r="CO5286" s="22"/>
    </row>
    <row r="5287" spans="1:93" s="2" customFormat="1" x14ac:dyDescent="0.3">
      <c r="A5287" s="73" t="s">
        <v>204</v>
      </c>
      <c r="B5287" s="73" t="s">
        <v>362</v>
      </c>
      <c r="C5287" s="67" t="s">
        <v>295</v>
      </c>
      <c r="D5287" s="67" t="s">
        <v>94</v>
      </c>
      <c r="E5287" s="73"/>
      <c r="F5287" s="73" t="s">
        <v>48</v>
      </c>
      <c r="G5287" s="73" t="s">
        <v>405</v>
      </c>
      <c r="H5287" s="73" t="s">
        <v>405</v>
      </c>
      <c r="I5287" s="73" t="s">
        <v>466</v>
      </c>
      <c r="J5287" s="123" t="str">
        <f t="shared" si="136"/>
        <v>Managed HGV refrigerated (all diesel) All HGVs km</v>
      </c>
      <c r="K5287" s="120">
        <v>1.7000000000000001E-4</v>
      </c>
      <c r="L5287" s="48"/>
      <c r="M5287" s="22"/>
      <c r="N5287" s="22"/>
      <c r="O5287" s="22"/>
      <c r="P5287" s="22"/>
      <c r="Q5287" s="22"/>
      <c r="R5287" s="22"/>
      <c r="S5287" s="22"/>
      <c r="T5287" s="22"/>
      <c r="U5287" s="22"/>
      <c r="V5287" s="22"/>
      <c r="W5287" s="22"/>
      <c r="X5287" s="22"/>
      <c r="Y5287" s="22"/>
      <c r="Z5287" s="22"/>
      <c r="AA5287" s="22"/>
      <c r="AB5287" s="22"/>
      <c r="AC5287" s="22"/>
      <c r="AD5287" s="22"/>
      <c r="AE5287" s="22"/>
      <c r="AF5287" s="22"/>
      <c r="AG5287" s="22"/>
      <c r="AH5287" s="22"/>
      <c r="AI5287" s="22"/>
      <c r="AJ5287" s="22"/>
      <c r="AK5287" s="22"/>
      <c r="AL5287" s="22"/>
      <c r="AM5287" s="22"/>
      <c r="AN5287" s="22"/>
      <c r="AO5287" s="22"/>
      <c r="AP5287" s="22"/>
      <c r="AQ5287" s="22"/>
      <c r="AR5287" s="22"/>
      <c r="AS5287" s="22"/>
      <c r="AT5287" s="22"/>
      <c r="AU5287" s="22"/>
      <c r="AV5287" s="22"/>
      <c r="AW5287" s="22"/>
      <c r="AX5287" s="22"/>
      <c r="AY5287" s="22"/>
      <c r="AZ5287" s="22"/>
      <c r="BA5287" s="22"/>
      <c r="BB5287" s="22"/>
      <c r="BC5287" s="22"/>
      <c r="BD5287" s="22"/>
      <c r="BE5287" s="22"/>
      <c r="BF5287" s="22"/>
      <c r="BG5287" s="22"/>
      <c r="BH5287" s="22"/>
      <c r="BI5287" s="22"/>
      <c r="BJ5287" s="22"/>
      <c r="BK5287" s="22"/>
      <c r="BL5287" s="22"/>
      <c r="BM5287" s="22"/>
      <c r="BN5287" s="22"/>
      <c r="BO5287" s="22"/>
      <c r="BP5287" s="22"/>
      <c r="BQ5287" s="22"/>
      <c r="BR5287" s="22"/>
      <c r="BS5287" s="22"/>
      <c r="BT5287" s="22"/>
      <c r="BU5287" s="22"/>
      <c r="BV5287" s="22"/>
      <c r="BW5287" s="22"/>
      <c r="BX5287" s="22"/>
      <c r="BY5287" s="22"/>
      <c r="BZ5287" s="22"/>
      <c r="CA5287" s="22"/>
      <c r="CB5287" s="22"/>
      <c r="CC5287" s="22"/>
      <c r="CD5287" s="22"/>
      <c r="CE5287" s="22"/>
      <c r="CF5287" s="22"/>
      <c r="CG5287" s="22"/>
      <c r="CH5287" s="22"/>
      <c r="CI5287" s="22"/>
      <c r="CJ5287" s="22"/>
      <c r="CK5287" s="22"/>
      <c r="CL5287" s="22"/>
      <c r="CM5287" s="22"/>
      <c r="CN5287" s="22"/>
      <c r="CO5287" s="22"/>
    </row>
    <row r="5288" spans="1:93" s="2" customFormat="1" x14ac:dyDescent="0.3">
      <c r="A5288" s="73" t="s">
        <v>204</v>
      </c>
      <c r="B5288" s="73" t="s">
        <v>362</v>
      </c>
      <c r="C5288" s="67" t="s">
        <v>295</v>
      </c>
      <c r="D5288" s="67" t="s">
        <v>94</v>
      </c>
      <c r="E5288" s="73"/>
      <c r="F5288" s="73" t="s">
        <v>48</v>
      </c>
      <c r="G5288" s="73" t="s">
        <v>405</v>
      </c>
      <c r="H5288" s="73" t="s">
        <v>405</v>
      </c>
      <c r="I5288" s="73" t="s">
        <v>467</v>
      </c>
      <c r="J5288" s="123" t="str">
        <f t="shared" si="136"/>
        <v>Managed HGV refrigerated (all diesel) All HGVs km</v>
      </c>
      <c r="K5288" s="120">
        <v>0.77200000000000002</v>
      </c>
      <c r="L5288" s="48"/>
      <c r="M5288" s="22"/>
      <c r="N5288" s="22"/>
      <c r="O5288" s="22"/>
      <c r="P5288" s="22"/>
      <c r="Q5288" s="22"/>
      <c r="R5288" s="22"/>
      <c r="S5288" s="22"/>
      <c r="T5288" s="2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c r="AQ5288" s="22"/>
      <c r="AR5288" s="22"/>
      <c r="AS5288" s="22"/>
      <c r="AT5288" s="22"/>
      <c r="AU5288" s="22"/>
      <c r="AV5288" s="22"/>
      <c r="AW5288" s="22"/>
      <c r="AX5288" s="22"/>
      <c r="AY5288" s="22"/>
      <c r="AZ5288" s="22"/>
      <c r="BA5288" s="22"/>
      <c r="BB5288" s="22"/>
      <c r="BC5288" s="22"/>
      <c r="BD5288" s="22"/>
      <c r="BE5288" s="22"/>
      <c r="BF5288" s="22"/>
      <c r="BG5288" s="22"/>
      <c r="BH5288" s="22"/>
      <c r="BI5288" s="22"/>
      <c r="BJ5288" s="22"/>
      <c r="BK5288" s="22"/>
      <c r="BL5288" s="22"/>
      <c r="BM5288" s="22"/>
      <c r="BN5288" s="22"/>
      <c r="BO5288" s="22"/>
      <c r="BP5288" s="22"/>
      <c r="BQ5288" s="22"/>
      <c r="BR5288" s="22"/>
      <c r="BS5288" s="22"/>
      <c r="BT5288" s="22"/>
      <c r="BU5288" s="22"/>
      <c r="BV5288" s="22"/>
      <c r="BW5288" s="22"/>
      <c r="BX5288" s="22"/>
      <c r="BY5288" s="22"/>
      <c r="BZ5288" s="22"/>
      <c r="CA5288" s="22"/>
      <c r="CB5288" s="22"/>
      <c r="CC5288" s="22"/>
      <c r="CD5288" s="22"/>
      <c r="CE5288" s="22"/>
      <c r="CF5288" s="22"/>
      <c r="CG5288" s="22"/>
      <c r="CH5288" s="22"/>
      <c r="CI5288" s="22"/>
      <c r="CJ5288" s="22"/>
      <c r="CK5288" s="22"/>
      <c r="CL5288" s="22"/>
      <c r="CM5288" s="22"/>
      <c r="CN5288" s="22"/>
      <c r="CO5288" s="22"/>
    </row>
    <row r="5289" spans="1:93" s="2" customFormat="1" x14ac:dyDescent="0.3">
      <c r="A5289" s="73" t="s">
        <v>204</v>
      </c>
      <c r="B5289" s="73" t="s">
        <v>362</v>
      </c>
      <c r="C5289" s="67" t="s">
        <v>295</v>
      </c>
      <c r="D5289" s="67" t="s">
        <v>94</v>
      </c>
      <c r="E5289" s="73"/>
      <c r="F5289" s="73" t="s">
        <v>48</v>
      </c>
      <c r="G5289" s="73" t="s">
        <v>405</v>
      </c>
      <c r="H5289" s="73" t="s">
        <v>405</v>
      </c>
      <c r="I5289" s="73" t="s">
        <v>468</v>
      </c>
      <c r="J5289" s="123" t="str">
        <f t="shared" si="136"/>
        <v>Managed HGV refrigerated (all diesel) All HGVs km</v>
      </c>
      <c r="K5289" s="120">
        <v>1.277E-2</v>
      </c>
      <c r="L5289" s="48"/>
      <c r="M5289" s="22"/>
      <c r="N5289" s="22"/>
      <c r="O5289" s="22"/>
      <c r="P5289" s="22"/>
      <c r="Q5289" s="22"/>
      <c r="R5289" s="22"/>
      <c r="S5289" s="22"/>
      <c r="T5289" s="22"/>
      <c r="U5289" s="22"/>
      <c r="V5289" s="22"/>
      <c r="W5289" s="22"/>
      <c r="X5289" s="22"/>
      <c r="Y5289" s="22"/>
      <c r="Z5289" s="22"/>
      <c r="AA5289" s="22"/>
      <c r="AB5289" s="22"/>
      <c r="AC5289" s="22"/>
      <c r="AD5289" s="22"/>
      <c r="AE5289" s="22"/>
      <c r="AF5289" s="22"/>
      <c r="AG5289" s="22"/>
      <c r="AH5289" s="22"/>
      <c r="AI5289" s="22"/>
      <c r="AJ5289" s="22"/>
      <c r="AK5289" s="22"/>
      <c r="AL5289" s="22"/>
      <c r="AM5289" s="22"/>
      <c r="AN5289" s="22"/>
      <c r="AO5289" s="22"/>
      <c r="AP5289" s="22"/>
      <c r="AQ5289" s="22"/>
      <c r="AR5289" s="22"/>
      <c r="AS5289" s="22"/>
      <c r="AT5289" s="22"/>
      <c r="AU5289" s="22"/>
      <c r="AV5289" s="22"/>
      <c r="AW5289" s="22"/>
      <c r="AX5289" s="22"/>
      <c r="AY5289" s="22"/>
      <c r="AZ5289" s="22"/>
      <c r="BA5289" s="22"/>
      <c r="BB5289" s="22"/>
      <c r="BC5289" s="22"/>
      <c r="BD5289" s="22"/>
      <c r="BE5289" s="22"/>
      <c r="BF5289" s="22"/>
      <c r="BG5289" s="22"/>
      <c r="BH5289" s="22"/>
      <c r="BI5289" s="22"/>
      <c r="BJ5289" s="22"/>
      <c r="BK5289" s="22"/>
      <c r="BL5289" s="22"/>
      <c r="BM5289" s="22"/>
      <c r="BN5289" s="22"/>
      <c r="BO5289" s="22"/>
      <c r="BP5289" s="22"/>
      <c r="BQ5289" s="22"/>
      <c r="BR5289" s="22"/>
      <c r="BS5289" s="22"/>
      <c r="BT5289" s="22"/>
      <c r="BU5289" s="22"/>
      <c r="BV5289" s="22"/>
      <c r="BW5289" s="22"/>
      <c r="BX5289" s="22"/>
      <c r="BY5289" s="22"/>
      <c r="BZ5289" s="22"/>
      <c r="CA5289" s="22"/>
      <c r="CB5289" s="22"/>
      <c r="CC5289" s="22"/>
      <c r="CD5289" s="22"/>
      <c r="CE5289" s="22"/>
      <c r="CF5289" s="22"/>
      <c r="CG5289" s="22"/>
      <c r="CH5289" s="22"/>
      <c r="CI5289" s="22"/>
      <c r="CJ5289" s="22"/>
      <c r="CK5289" s="22"/>
      <c r="CL5289" s="22"/>
      <c r="CM5289" s="22"/>
      <c r="CN5289" s="22"/>
      <c r="CO5289" s="22"/>
    </row>
    <row r="5290" spans="1:93" s="2" customFormat="1" x14ac:dyDescent="0.3">
      <c r="A5290" s="73" t="s">
        <v>204</v>
      </c>
      <c r="B5290" s="73" t="s">
        <v>362</v>
      </c>
      <c r="C5290" s="67" t="s">
        <v>295</v>
      </c>
      <c r="D5290" s="67" t="s">
        <v>94</v>
      </c>
      <c r="E5290" s="73"/>
      <c r="F5290" s="73" t="s">
        <v>98</v>
      </c>
      <c r="G5290" s="73" t="s">
        <v>405</v>
      </c>
      <c r="H5290" s="73" t="s">
        <v>405</v>
      </c>
      <c r="I5290" s="73" t="s">
        <v>465</v>
      </c>
      <c r="J5290" s="123" t="str">
        <f t="shared" si="136"/>
        <v>Managed HGV refrigerated (all diesel) All HGVs km</v>
      </c>
      <c r="K5290" s="120">
        <v>0.99121999999999999</v>
      </c>
      <c r="L5290" s="48"/>
      <c r="M5290" s="22"/>
      <c r="N5290" s="22"/>
      <c r="O5290" s="22"/>
      <c r="P5290" s="22"/>
      <c r="Q5290" s="22"/>
      <c r="R5290" s="22"/>
      <c r="S5290" s="22"/>
      <c r="T5290" s="2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c r="AQ5290" s="22"/>
      <c r="AR5290" s="22"/>
      <c r="AS5290" s="22"/>
      <c r="AT5290" s="22"/>
      <c r="AU5290" s="22"/>
      <c r="AV5290" s="22"/>
      <c r="AW5290" s="22"/>
      <c r="AX5290" s="22"/>
      <c r="AY5290" s="22"/>
      <c r="AZ5290" s="22"/>
      <c r="BA5290" s="22"/>
      <c r="BB5290" s="22"/>
      <c r="BC5290" s="22"/>
      <c r="BD5290" s="22"/>
      <c r="BE5290" s="22"/>
      <c r="BF5290" s="22"/>
      <c r="BG5290" s="22"/>
      <c r="BH5290" s="22"/>
      <c r="BI5290" s="22"/>
      <c r="BJ5290" s="22"/>
      <c r="BK5290" s="22"/>
      <c r="BL5290" s="22"/>
      <c r="BM5290" s="22"/>
      <c r="BN5290" s="22"/>
      <c r="BO5290" s="22"/>
      <c r="BP5290" s="22"/>
      <c r="BQ5290" s="22"/>
      <c r="BR5290" s="22"/>
      <c r="BS5290" s="22"/>
      <c r="BT5290" s="22"/>
      <c r="BU5290" s="22"/>
      <c r="BV5290" s="22"/>
      <c r="BW5290" s="22"/>
      <c r="BX5290" s="22"/>
      <c r="BY5290" s="22"/>
      <c r="BZ5290" s="22"/>
      <c r="CA5290" s="22"/>
      <c r="CB5290" s="22"/>
      <c r="CC5290" s="22"/>
      <c r="CD5290" s="22"/>
      <c r="CE5290" s="22"/>
      <c r="CF5290" s="22"/>
      <c r="CG5290" s="22"/>
      <c r="CH5290" s="22"/>
      <c r="CI5290" s="22"/>
      <c r="CJ5290" s="22"/>
      <c r="CK5290" s="22"/>
      <c r="CL5290" s="22"/>
      <c r="CM5290" s="22"/>
      <c r="CN5290" s="22"/>
      <c r="CO5290" s="22"/>
    </row>
    <row r="5291" spans="1:93" s="2" customFormat="1" x14ac:dyDescent="0.3">
      <c r="A5291" s="73" t="s">
        <v>204</v>
      </c>
      <c r="B5291" s="73" t="s">
        <v>362</v>
      </c>
      <c r="C5291" s="67" t="s">
        <v>295</v>
      </c>
      <c r="D5291" s="67" t="s">
        <v>94</v>
      </c>
      <c r="E5291" s="73"/>
      <c r="F5291" s="73" t="s">
        <v>98</v>
      </c>
      <c r="G5291" s="73" t="s">
        <v>405</v>
      </c>
      <c r="H5291" s="73" t="s">
        <v>405</v>
      </c>
      <c r="I5291" s="73" t="s">
        <v>466</v>
      </c>
      <c r="J5291" s="123" t="str">
        <f t="shared" si="136"/>
        <v>Managed HGV refrigerated (all diesel) All HGVs km</v>
      </c>
      <c r="K5291" s="120">
        <v>1.7000000000000001E-4</v>
      </c>
      <c r="L5291" s="48"/>
      <c r="M5291" s="22"/>
      <c r="N5291" s="22"/>
      <c r="O5291" s="22"/>
      <c r="P5291" s="22"/>
      <c r="Q5291" s="22"/>
      <c r="R5291" s="22"/>
      <c r="S5291" s="22"/>
      <c r="T5291" s="22"/>
      <c r="U5291" s="22"/>
      <c r="V5291" s="22"/>
      <c r="W5291" s="22"/>
      <c r="X5291" s="22"/>
      <c r="Y5291" s="22"/>
      <c r="Z5291" s="22"/>
      <c r="AA5291" s="22"/>
      <c r="AB5291" s="22"/>
      <c r="AC5291" s="22"/>
      <c r="AD5291" s="22"/>
      <c r="AE5291" s="22"/>
      <c r="AF5291" s="22"/>
      <c r="AG5291" s="22"/>
      <c r="AH5291" s="22"/>
      <c r="AI5291" s="22"/>
      <c r="AJ5291" s="22"/>
      <c r="AK5291" s="22"/>
      <c r="AL5291" s="22"/>
      <c r="AM5291" s="22"/>
      <c r="AN5291" s="22"/>
      <c r="AO5291" s="22"/>
      <c r="AP5291" s="22"/>
      <c r="AQ5291" s="22"/>
      <c r="AR5291" s="22"/>
      <c r="AS5291" s="22"/>
      <c r="AT5291" s="22"/>
      <c r="AU5291" s="22"/>
      <c r="AV5291" s="22"/>
      <c r="AW5291" s="22"/>
      <c r="AX5291" s="22"/>
      <c r="AY5291" s="22"/>
      <c r="AZ5291" s="22"/>
      <c r="BA5291" s="22"/>
      <c r="BB5291" s="22"/>
      <c r="BC5291" s="22"/>
      <c r="BD5291" s="22"/>
      <c r="BE5291" s="22"/>
      <c r="BF5291" s="22"/>
      <c r="BG5291" s="22"/>
      <c r="BH5291" s="22"/>
      <c r="BI5291" s="22"/>
      <c r="BJ5291" s="22"/>
      <c r="BK5291" s="22"/>
      <c r="BL5291" s="22"/>
      <c r="BM5291" s="22"/>
      <c r="BN5291" s="22"/>
      <c r="BO5291" s="22"/>
      <c r="BP5291" s="22"/>
      <c r="BQ5291" s="22"/>
      <c r="BR5291" s="22"/>
      <c r="BS5291" s="22"/>
      <c r="BT5291" s="22"/>
      <c r="BU5291" s="22"/>
      <c r="BV5291" s="22"/>
      <c r="BW5291" s="22"/>
      <c r="BX5291" s="22"/>
      <c r="BY5291" s="22"/>
      <c r="BZ5291" s="22"/>
      <c r="CA5291" s="22"/>
      <c r="CB5291" s="22"/>
      <c r="CC5291" s="22"/>
      <c r="CD5291" s="22"/>
      <c r="CE5291" s="22"/>
      <c r="CF5291" s="22"/>
      <c r="CG5291" s="22"/>
      <c r="CH5291" s="22"/>
      <c r="CI5291" s="22"/>
      <c r="CJ5291" s="22"/>
      <c r="CK5291" s="22"/>
      <c r="CL5291" s="22"/>
      <c r="CM5291" s="22"/>
      <c r="CN5291" s="22"/>
      <c r="CO5291" s="22"/>
    </row>
    <row r="5292" spans="1:93" s="2" customFormat="1" x14ac:dyDescent="0.3">
      <c r="A5292" s="73" t="s">
        <v>204</v>
      </c>
      <c r="B5292" s="73" t="s">
        <v>362</v>
      </c>
      <c r="C5292" s="67" t="s">
        <v>295</v>
      </c>
      <c r="D5292" s="67" t="s">
        <v>94</v>
      </c>
      <c r="E5292" s="73"/>
      <c r="F5292" s="73" t="s">
        <v>98</v>
      </c>
      <c r="G5292" s="73" t="s">
        <v>405</v>
      </c>
      <c r="H5292" s="73" t="s">
        <v>405</v>
      </c>
      <c r="I5292" s="73" t="s">
        <v>467</v>
      </c>
      <c r="J5292" s="123" t="str">
        <f t="shared" si="136"/>
        <v>Managed HGV refrigerated (all diesel) All HGVs km</v>
      </c>
      <c r="K5292" s="120">
        <v>0.97828999999999999</v>
      </c>
      <c r="L5292" s="48"/>
      <c r="M5292" s="22"/>
      <c r="N5292" s="22"/>
      <c r="O5292" s="22"/>
      <c r="P5292" s="22"/>
      <c r="Q5292" s="22"/>
      <c r="R5292" s="22"/>
      <c r="S5292" s="22"/>
      <c r="T5292" s="2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c r="AQ5292" s="22"/>
      <c r="AR5292" s="22"/>
      <c r="AS5292" s="22"/>
      <c r="AT5292" s="22"/>
      <c r="AU5292" s="22"/>
      <c r="AV5292" s="22"/>
      <c r="AW5292" s="22"/>
      <c r="AX5292" s="22"/>
      <c r="AY5292" s="22"/>
      <c r="AZ5292" s="22"/>
      <c r="BA5292" s="22"/>
      <c r="BB5292" s="22"/>
      <c r="BC5292" s="22"/>
      <c r="BD5292" s="22"/>
      <c r="BE5292" s="22"/>
      <c r="BF5292" s="22"/>
      <c r="BG5292" s="22"/>
      <c r="BH5292" s="22"/>
      <c r="BI5292" s="22"/>
      <c r="BJ5292" s="22"/>
      <c r="BK5292" s="22"/>
      <c r="BL5292" s="22"/>
      <c r="BM5292" s="22"/>
      <c r="BN5292" s="22"/>
      <c r="BO5292" s="22"/>
      <c r="BP5292" s="22"/>
      <c r="BQ5292" s="22"/>
      <c r="BR5292" s="22"/>
      <c r="BS5292" s="22"/>
      <c r="BT5292" s="22"/>
      <c r="BU5292" s="22"/>
      <c r="BV5292" s="22"/>
      <c r="BW5292" s="22"/>
      <c r="BX5292" s="22"/>
      <c r="BY5292" s="22"/>
      <c r="BZ5292" s="22"/>
      <c r="CA5292" s="22"/>
      <c r="CB5292" s="22"/>
      <c r="CC5292" s="22"/>
      <c r="CD5292" s="22"/>
      <c r="CE5292" s="22"/>
      <c r="CF5292" s="22"/>
      <c r="CG5292" s="22"/>
      <c r="CH5292" s="22"/>
      <c r="CI5292" s="22"/>
      <c r="CJ5292" s="22"/>
      <c r="CK5292" s="22"/>
      <c r="CL5292" s="22"/>
      <c r="CM5292" s="22"/>
      <c r="CN5292" s="22"/>
      <c r="CO5292" s="22"/>
    </row>
    <row r="5293" spans="1:93" s="2" customFormat="1" x14ac:dyDescent="0.3">
      <c r="A5293" s="73" t="s">
        <v>204</v>
      </c>
      <c r="B5293" s="73" t="s">
        <v>362</v>
      </c>
      <c r="C5293" s="67" t="s">
        <v>295</v>
      </c>
      <c r="D5293" s="67" t="s">
        <v>94</v>
      </c>
      <c r="E5293" s="73"/>
      <c r="F5293" s="73" t="s">
        <v>98</v>
      </c>
      <c r="G5293" s="73" t="s">
        <v>405</v>
      </c>
      <c r="H5293" s="73" t="s">
        <v>405</v>
      </c>
      <c r="I5293" s="73" t="s">
        <v>468</v>
      </c>
      <c r="J5293" s="123" t="str">
        <f t="shared" si="136"/>
        <v>Managed HGV refrigerated (all diesel) All HGVs km</v>
      </c>
      <c r="K5293" s="120">
        <v>1.277E-2</v>
      </c>
      <c r="L5293" s="48"/>
      <c r="M5293" s="22"/>
      <c r="N5293" s="22"/>
      <c r="O5293" s="22"/>
      <c r="P5293" s="22"/>
      <c r="Q5293" s="22"/>
      <c r="R5293" s="22"/>
      <c r="S5293" s="22"/>
      <c r="T5293" s="22"/>
      <c r="U5293" s="22"/>
      <c r="V5293" s="22"/>
      <c r="W5293" s="22"/>
      <c r="X5293" s="22"/>
      <c r="Y5293" s="22"/>
      <c r="Z5293" s="22"/>
      <c r="AA5293" s="22"/>
      <c r="AB5293" s="22"/>
      <c r="AC5293" s="22"/>
      <c r="AD5293" s="22"/>
      <c r="AE5293" s="22"/>
      <c r="AF5293" s="22"/>
      <c r="AG5293" s="22"/>
      <c r="AH5293" s="22"/>
      <c r="AI5293" s="22"/>
      <c r="AJ5293" s="22"/>
      <c r="AK5293" s="22"/>
      <c r="AL5293" s="22"/>
      <c r="AM5293" s="22"/>
      <c r="AN5293" s="22"/>
      <c r="AO5293" s="22"/>
      <c r="AP5293" s="22"/>
      <c r="AQ5293" s="22"/>
      <c r="AR5293" s="22"/>
      <c r="AS5293" s="22"/>
      <c r="AT5293" s="22"/>
      <c r="AU5293" s="22"/>
      <c r="AV5293" s="22"/>
      <c r="AW5293" s="22"/>
      <c r="AX5293" s="22"/>
      <c r="AY5293" s="22"/>
      <c r="AZ5293" s="22"/>
      <c r="BA5293" s="22"/>
      <c r="BB5293" s="22"/>
      <c r="BC5293" s="22"/>
      <c r="BD5293" s="22"/>
      <c r="BE5293" s="22"/>
      <c r="BF5293" s="22"/>
      <c r="BG5293" s="22"/>
      <c r="BH5293" s="22"/>
      <c r="BI5293" s="22"/>
      <c r="BJ5293" s="22"/>
      <c r="BK5293" s="22"/>
      <c r="BL5293" s="22"/>
      <c r="BM5293" s="22"/>
      <c r="BN5293" s="22"/>
      <c r="BO5293" s="22"/>
      <c r="BP5293" s="22"/>
      <c r="BQ5293" s="22"/>
      <c r="BR5293" s="22"/>
      <c r="BS5293" s="22"/>
      <c r="BT5293" s="22"/>
      <c r="BU5293" s="22"/>
      <c r="BV5293" s="22"/>
      <c r="BW5293" s="22"/>
      <c r="BX5293" s="22"/>
      <c r="BY5293" s="22"/>
      <c r="BZ5293" s="22"/>
      <c r="CA5293" s="22"/>
      <c r="CB5293" s="22"/>
      <c r="CC5293" s="22"/>
      <c r="CD5293" s="22"/>
      <c r="CE5293" s="22"/>
      <c r="CF5293" s="22"/>
      <c r="CG5293" s="22"/>
      <c r="CH5293" s="22"/>
      <c r="CI5293" s="22"/>
      <c r="CJ5293" s="22"/>
      <c r="CK5293" s="22"/>
      <c r="CL5293" s="22"/>
      <c r="CM5293" s="22"/>
      <c r="CN5293" s="22"/>
      <c r="CO5293" s="22"/>
    </row>
    <row r="5294" spans="1:93" s="2" customFormat="1" x14ac:dyDescent="0.3">
      <c r="A5294" s="73" t="s">
        <v>204</v>
      </c>
      <c r="B5294" s="73" t="s">
        <v>362</v>
      </c>
      <c r="C5294" s="67" t="s">
        <v>295</v>
      </c>
      <c r="D5294" s="67" t="s">
        <v>94</v>
      </c>
      <c r="E5294" s="73"/>
      <c r="F5294" s="73" t="s">
        <v>2</v>
      </c>
      <c r="G5294" s="73" t="s">
        <v>405</v>
      </c>
      <c r="H5294" s="73" t="s">
        <v>405</v>
      </c>
      <c r="I5294" s="73" t="s">
        <v>465</v>
      </c>
      <c r="J5294" s="123" t="str">
        <f t="shared" si="136"/>
        <v>Managed HGV refrigerated (all diesel) All HGVs km</v>
      </c>
      <c r="K5294" s="120">
        <v>1.1975100000000001</v>
      </c>
      <c r="L5294" s="48"/>
      <c r="M5294" s="22"/>
      <c r="N5294" s="22"/>
      <c r="O5294" s="22"/>
      <c r="P5294" s="22"/>
      <c r="Q5294" s="22"/>
      <c r="R5294" s="22"/>
      <c r="S5294" s="22"/>
      <c r="T5294" s="2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c r="AQ5294" s="22"/>
      <c r="AR5294" s="22"/>
      <c r="AS5294" s="22"/>
      <c r="AT5294" s="22"/>
      <c r="AU5294" s="22"/>
      <c r="AV5294" s="22"/>
      <c r="AW5294" s="22"/>
      <c r="AX5294" s="22"/>
      <c r="AY5294" s="22"/>
      <c r="AZ5294" s="22"/>
      <c r="BA5294" s="22"/>
      <c r="BB5294" s="22"/>
      <c r="BC5294" s="22"/>
      <c r="BD5294" s="22"/>
      <c r="BE5294" s="22"/>
      <c r="BF5294" s="22"/>
      <c r="BG5294" s="22"/>
      <c r="BH5294" s="22"/>
      <c r="BI5294" s="22"/>
      <c r="BJ5294" s="22"/>
      <c r="BK5294" s="22"/>
      <c r="BL5294" s="22"/>
      <c r="BM5294" s="22"/>
      <c r="BN5294" s="22"/>
      <c r="BO5294" s="22"/>
      <c r="BP5294" s="22"/>
      <c r="BQ5294" s="22"/>
      <c r="BR5294" s="22"/>
      <c r="BS5294" s="22"/>
      <c r="BT5294" s="22"/>
      <c r="BU5294" s="22"/>
      <c r="BV5294" s="22"/>
      <c r="BW5294" s="22"/>
      <c r="BX5294" s="22"/>
      <c r="BY5294" s="22"/>
      <c r="BZ5294" s="22"/>
      <c r="CA5294" s="22"/>
      <c r="CB5294" s="22"/>
      <c r="CC5294" s="22"/>
      <c r="CD5294" s="22"/>
      <c r="CE5294" s="22"/>
      <c r="CF5294" s="22"/>
      <c r="CG5294" s="22"/>
      <c r="CH5294" s="22"/>
      <c r="CI5294" s="22"/>
      <c r="CJ5294" s="22"/>
      <c r="CK5294" s="22"/>
      <c r="CL5294" s="22"/>
      <c r="CM5294" s="22"/>
      <c r="CN5294" s="22"/>
      <c r="CO5294" s="22"/>
    </row>
    <row r="5295" spans="1:93" s="2" customFormat="1" x14ac:dyDescent="0.3">
      <c r="A5295" s="73" t="s">
        <v>204</v>
      </c>
      <c r="B5295" s="73" t="s">
        <v>362</v>
      </c>
      <c r="C5295" s="67" t="s">
        <v>295</v>
      </c>
      <c r="D5295" s="67" t="s">
        <v>94</v>
      </c>
      <c r="E5295" s="73"/>
      <c r="F5295" s="73" t="s">
        <v>2</v>
      </c>
      <c r="G5295" s="73" t="s">
        <v>405</v>
      </c>
      <c r="H5295" s="73" t="s">
        <v>405</v>
      </c>
      <c r="I5295" s="73" t="s">
        <v>466</v>
      </c>
      <c r="J5295" s="123" t="str">
        <f t="shared" si="136"/>
        <v>Managed HGV refrigerated (all diesel) All HGVs km</v>
      </c>
      <c r="K5295" s="120">
        <v>1.7000000000000001E-4</v>
      </c>
      <c r="L5295" s="48"/>
      <c r="M5295" s="22"/>
      <c r="N5295" s="22"/>
      <c r="O5295" s="22"/>
      <c r="P5295" s="22"/>
      <c r="Q5295" s="22"/>
      <c r="R5295" s="22"/>
      <c r="S5295" s="22"/>
      <c r="T5295" s="22"/>
      <c r="U5295" s="22"/>
      <c r="V5295" s="22"/>
      <c r="W5295" s="22"/>
      <c r="X5295" s="22"/>
      <c r="Y5295" s="22"/>
      <c r="Z5295" s="22"/>
      <c r="AA5295" s="22"/>
      <c r="AB5295" s="22"/>
      <c r="AC5295" s="22"/>
      <c r="AD5295" s="22"/>
      <c r="AE5295" s="22"/>
      <c r="AF5295" s="22"/>
      <c r="AG5295" s="22"/>
      <c r="AH5295" s="22"/>
      <c r="AI5295" s="22"/>
      <c r="AJ5295" s="22"/>
      <c r="AK5295" s="22"/>
      <c r="AL5295" s="22"/>
      <c r="AM5295" s="22"/>
      <c r="AN5295" s="22"/>
      <c r="AO5295" s="22"/>
      <c r="AP5295" s="22"/>
      <c r="AQ5295" s="22"/>
      <c r="AR5295" s="22"/>
      <c r="AS5295" s="22"/>
      <c r="AT5295" s="22"/>
      <c r="AU5295" s="22"/>
      <c r="AV5295" s="22"/>
      <c r="AW5295" s="22"/>
      <c r="AX5295" s="22"/>
      <c r="AY5295" s="22"/>
      <c r="AZ5295" s="22"/>
      <c r="BA5295" s="22"/>
      <c r="BB5295" s="22"/>
      <c r="BC5295" s="22"/>
      <c r="BD5295" s="22"/>
      <c r="BE5295" s="22"/>
      <c r="BF5295" s="22"/>
      <c r="BG5295" s="22"/>
      <c r="BH5295" s="22"/>
      <c r="BI5295" s="22"/>
      <c r="BJ5295" s="22"/>
      <c r="BK5295" s="22"/>
      <c r="BL5295" s="22"/>
      <c r="BM5295" s="22"/>
      <c r="BN5295" s="22"/>
      <c r="BO5295" s="22"/>
      <c r="BP5295" s="22"/>
      <c r="BQ5295" s="22"/>
      <c r="BR5295" s="22"/>
      <c r="BS5295" s="22"/>
      <c r="BT5295" s="22"/>
      <c r="BU5295" s="22"/>
      <c r="BV5295" s="22"/>
      <c r="BW5295" s="22"/>
      <c r="BX5295" s="22"/>
      <c r="BY5295" s="22"/>
      <c r="BZ5295" s="22"/>
      <c r="CA5295" s="22"/>
      <c r="CB5295" s="22"/>
      <c r="CC5295" s="22"/>
      <c r="CD5295" s="22"/>
      <c r="CE5295" s="22"/>
      <c r="CF5295" s="22"/>
      <c r="CG5295" s="22"/>
      <c r="CH5295" s="22"/>
      <c r="CI5295" s="22"/>
      <c r="CJ5295" s="22"/>
      <c r="CK5295" s="22"/>
      <c r="CL5295" s="22"/>
      <c r="CM5295" s="22"/>
      <c r="CN5295" s="22"/>
      <c r="CO5295" s="22"/>
    </row>
    <row r="5296" spans="1:93" s="2" customFormat="1" x14ac:dyDescent="0.3">
      <c r="A5296" s="73" t="s">
        <v>204</v>
      </c>
      <c r="B5296" s="73" t="s">
        <v>362</v>
      </c>
      <c r="C5296" s="67" t="s">
        <v>295</v>
      </c>
      <c r="D5296" s="67" t="s">
        <v>94</v>
      </c>
      <c r="E5296" s="73"/>
      <c r="F5296" s="73" t="s">
        <v>2</v>
      </c>
      <c r="G5296" s="73" t="s">
        <v>405</v>
      </c>
      <c r="H5296" s="73" t="s">
        <v>405</v>
      </c>
      <c r="I5296" s="73" t="s">
        <v>467</v>
      </c>
      <c r="J5296" s="123" t="str">
        <f t="shared" si="136"/>
        <v>Managed HGV refrigerated (all diesel) All HGVs km</v>
      </c>
      <c r="K5296" s="120">
        <v>1.18458</v>
      </c>
      <c r="L5296" s="48"/>
      <c r="M5296" s="22"/>
      <c r="N5296" s="22"/>
      <c r="O5296" s="22"/>
      <c r="P5296" s="22"/>
      <c r="Q5296" s="22"/>
      <c r="R5296" s="22"/>
      <c r="S5296" s="22"/>
      <c r="T5296" s="2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c r="AQ5296" s="22"/>
      <c r="AR5296" s="22"/>
      <c r="AS5296" s="22"/>
      <c r="AT5296" s="22"/>
      <c r="AU5296" s="22"/>
      <c r="AV5296" s="22"/>
      <c r="AW5296" s="22"/>
      <c r="AX5296" s="22"/>
      <c r="AY5296" s="22"/>
      <c r="AZ5296" s="22"/>
      <c r="BA5296" s="22"/>
      <c r="BB5296" s="22"/>
      <c r="BC5296" s="22"/>
      <c r="BD5296" s="22"/>
      <c r="BE5296" s="22"/>
      <c r="BF5296" s="22"/>
      <c r="BG5296" s="22"/>
      <c r="BH5296" s="22"/>
      <c r="BI5296" s="22"/>
      <c r="BJ5296" s="22"/>
      <c r="BK5296" s="22"/>
      <c r="BL5296" s="22"/>
      <c r="BM5296" s="22"/>
      <c r="BN5296" s="22"/>
      <c r="BO5296" s="22"/>
      <c r="BP5296" s="22"/>
      <c r="BQ5296" s="22"/>
      <c r="BR5296" s="22"/>
      <c r="BS5296" s="22"/>
      <c r="BT5296" s="22"/>
      <c r="BU5296" s="22"/>
      <c r="BV5296" s="22"/>
      <c r="BW5296" s="22"/>
      <c r="BX5296" s="22"/>
      <c r="BY5296" s="22"/>
      <c r="BZ5296" s="22"/>
      <c r="CA5296" s="22"/>
      <c r="CB5296" s="22"/>
      <c r="CC5296" s="22"/>
      <c r="CD5296" s="22"/>
      <c r="CE5296" s="22"/>
      <c r="CF5296" s="22"/>
      <c r="CG5296" s="22"/>
      <c r="CH5296" s="22"/>
      <c r="CI5296" s="22"/>
      <c r="CJ5296" s="22"/>
      <c r="CK5296" s="22"/>
      <c r="CL5296" s="22"/>
      <c r="CM5296" s="22"/>
      <c r="CN5296" s="22"/>
      <c r="CO5296" s="22"/>
    </row>
    <row r="5297" spans="1:93" s="2" customFormat="1" x14ac:dyDescent="0.3">
      <c r="A5297" s="73" t="s">
        <v>204</v>
      </c>
      <c r="B5297" s="73" t="s">
        <v>362</v>
      </c>
      <c r="C5297" s="67" t="s">
        <v>295</v>
      </c>
      <c r="D5297" s="67" t="s">
        <v>94</v>
      </c>
      <c r="E5297" s="73"/>
      <c r="F5297" s="73" t="s">
        <v>2</v>
      </c>
      <c r="G5297" s="73" t="s">
        <v>405</v>
      </c>
      <c r="H5297" s="73" t="s">
        <v>405</v>
      </c>
      <c r="I5297" s="73" t="s">
        <v>468</v>
      </c>
      <c r="J5297" s="123" t="str">
        <f t="shared" si="136"/>
        <v>Managed HGV refrigerated (all diesel) All HGVs km</v>
      </c>
      <c r="K5297" s="120">
        <v>1.277E-2</v>
      </c>
      <c r="L5297" s="48"/>
      <c r="M5297" s="22"/>
      <c r="N5297" s="22"/>
      <c r="O5297" s="22"/>
      <c r="P5297" s="22"/>
      <c r="Q5297" s="22"/>
      <c r="R5297" s="22"/>
      <c r="S5297" s="22"/>
      <c r="T5297" s="22"/>
      <c r="U5297" s="22"/>
      <c r="V5297" s="22"/>
      <c r="W5297" s="22"/>
      <c r="X5297" s="22"/>
      <c r="Y5297" s="22"/>
      <c r="Z5297" s="22"/>
      <c r="AA5297" s="22"/>
      <c r="AB5297" s="22"/>
      <c r="AC5297" s="22"/>
      <c r="AD5297" s="22"/>
      <c r="AE5297" s="22"/>
      <c r="AF5297" s="22"/>
      <c r="AG5297" s="22"/>
      <c r="AH5297" s="22"/>
      <c r="AI5297" s="22"/>
      <c r="AJ5297" s="22"/>
      <c r="AK5297" s="22"/>
      <c r="AL5297" s="22"/>
      <c r="AM5297" s="22"/>
      <c r="AN5297" s="22"/>
      <c r="AO5297" s="22"/>
      <c r="AP5297" s="22"/>
      <c r="AQ5297" s="22"/>
      <c r="AR5297" s="22"/>
      <c r="AS5297" s="22"/>
      <c r="AT5297" s="22"/>
      <c r="AU5297" s="22"/>
      <c r="AV5297" s="22"/>
      <c r="AW5297" s="22"/>
      <c r="AX5297" s="22"/>
      <c r="AY5297" s="22"/>
      <c r="AZ5297" s="22"/>
      <c r="BA5297" s="22"/>
      <c r="BB5297" s="22"/>
      <c r="BC5297" s="22"/>
      <c r="BD5297" s="22"/>
      <c r="BE5297" s="22"/>
      <c r="BF5297" s="22"/>
      <c r="BG5297" s="22"/>
      <c r="BH5297" s="22"/>
      <c r="BI5297" s="22"/>
      <c r="BJ5297" s="22"/>
      <c r="BK5297" s="22"/>
      <c r="BL5297" s="22"/>
      <c r="BM5297" s="22"/>
      <c r="BN5297" s="22"/>
      <c r="BO5297" s="22"/>
      <c r="BP5297" s="22"/>
      <c r="BQ5297" s="22"/>
      <c r="BR5297" s="22"/>
      <c r="BS5297" s="22"/>
      <c r="BT5297" s="22"/>
      <c r="BU5297" s="22"/>
      <c r="BV5297" s="22"/>
      <c r="BW5297" s="22"/>
      <c r="BX5297" s="22"/>
      <c r="BY5297" s="22"/>
      <c r="BZ5297" s="22"/>
      <c r="CA5297" s="22"/>
      <c r="CB5297" s="22"/>
      <c r="CC5297" s="22"/>
      <c r="CD5297" s="22"/>
      <c r="CE5297" s="22"/>
      <c r="CF5297" s="22"/>
      <c r="CG5297" s="22"/>
      <c r="CH5297" s="22"/>
      <c r="CI5297" s="22"/>
      <c r="CJ5297" s="22"/>
      <c r="CK5297" s="22"/>
      <c r="CL5297" s="22"/>
      <c r="CM5297" s="22"/>
      <c r="CN5297" s="22"/>
      <c r="CO5297" s="22"/>
    </row>
    <row r="5298" spans="1:93" s="2" customFormat="1" x14ac:dyDescent="0.3">
      <c r="A5298" s="73" t="s">
        <v>204</v>
      </c>
      <c r="B5298" s="73" t="s">
        <v>362</v>
      </c>
      <c r="C5298" s="67" t="s">
        <v>295</v>
      </c>
      <c r="D5298" s="67" t="s">
        <v>94</v>
      </c>
      <c r="E5298" s="73"/>
      <c r="F5298" s="73" t="s">
        <v>302</v>
      </c>
      <c r="G5298" s="73" t="s">
        <v>405</v>
      </c>
      <c r="H5298" s="73" t="s">
        <v>405</v>
      </c>
      <c r="I5298" s="73" t="s">
        <v>465</v>
      </c>
      <c r="J5298" s="123" t="str">
        <f t="shared" si="136"/>
        <v>Managed HGV refrigerated (all diesel) All HGVs km</v>
      </c>
      <c r="K5298" s="120">
        <v>1.0318799999999999</v>
      </c>
      <c r="L5298" s="48"/>
      <c r="M5298" s="22"/>
      <c r="N5298" s="22"/>
      <c r="O5298" s="22"/>
      <c r="P5298" s="22"/>
      <c r="Q5298" s="22"/>
      <c r="R5298" s="22"/>
      <c r="S5298" s="22"/>
      <c r="T5298" s="2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c r="AQ5298" s="22"/>
      <c r="AR5298" s="22"/>
      <c r="AS5298" s="22"/>
      <c r="AT5298" s="22"/>
      <c r="AU5298" s="22"/>
      <c r="AV5298" s="22"/>
      <c r="AW5298" s="22"/>
      <c r="AX5298" s="22"/>
      <c r="AY5298" s="22"/>
      <c r="AZ5298" s="22"/>
      <c r="BA5298" s="22"/>
      <c r="BB5298" s="22"/>
      <c r="BC5298" s="22"/>
      <c r="BD5298" s="22"/>
      <c r="BE5298" s="22"/>
      <c r="BF5298" s="22"/>
      <c r="BG5298" s="22"/>
      <c r="BH5298" s="22"/>
      <c r="BI5298" s="22"/>
      <c r="BJ5298" s="22"/>
      <c r="BK5298" s="22"/>
      <c r="BL5298" s="22"/>
      <c r="BM5298" s="22"/>
      <c r="BN5298" s="22"/>
      <c r="BO5298" s="22"/>
      <c r="BP5298" s="22"/>
      <c r="BQ5298" s="22"/>
      <c r="BR5298" s="22"/>
      <c r="BS5298" s="22"/>
      <c r="BT5298" s="22"/>
      <c r="BU5298" s="22"/>
      <c r="BV5298" s="22"/>
      <c r="BW5298" s="22"/>
      <c r="BX5298" s="22"/>
      <c r="BY5298" s="22"/>
      <c r="BZ5298" s="22"/>
      <c r="CA5298" s="22"/>
      <c r="CB5298" s="22"/>
      <c r="CC5298" s="22"/>
      <c r="CD5298" s="22"/>
      <c r="CE5298" s="22"/>
      <c r="CF5298" s="22"/>
      <c r="CG5298" s="22"/>
      <c r="CH5298" s="22"/>
      <c r="CI5298" s="22"/>
      <c r="CJ5298" s="22"/>
      <c r="CK5298" s="22"/>
      <c r="CL5298" s="22"/>
      <c r="CM5298" s="22"/>
      <c r="CN5298" s="22"/>
      <c r="CO5298" s="22"/>
    </row>
    <row r="5299" spans="1:93" s="2" customFormat="1" x14ac:dyDescent="0.3">
      <c r="A5299" s="73" t="s">
        <v>204</v>
      </c>
      <c r="B5299" s="73" t="s">
        <v>362</v>
      </c>
      <c r="C5299" s="67" t="s">
        <v>295</v>
      </c>
      <c r="D5299" s="67" t="s">
        <v>94</v>
      </c>
      <c r="E5299" s="73"/>
      <c r="F5299" s="73" t="s">
        <v>302</v>
      </c>
      <c r="G5299" s="73" t="s">
        <v>405</v>
      </c>
      <c r="H5299" s="73" t="s">
        <v>405</v>
      </c>
      <c r="I5299" s="73" t="s">
        <v>466</v>
      </c>
      <c r="J5299" s="123" t="str">
        <f t="shared" si="136"/>
        <v>Managed HGV refrigerated (all diesel) All HGVs km</v>
      </c>
      <c r="K5299" s="120">
        <v>1.7000000000000001E-4</v>
      </c>
      <c r="L5299" s="48"/>
      <c r="M5299" s="22"/>
      <c r="N5299" s="22"/>
      <c r="O5299" s="22"/>
      <c r="P5299" s="22"/>
      <c r="Q5299" s="22"/>
      <c r="R5299" s="22"/>
      <c r="S5299" s="22"/>
      <c r="T5299" s="22"/>
      <c r="U5299" s="22"/>
      <c r="V5299" s="22"/>
      <c r="W5299" s="22"/>
      <c r="X5299" s="22"/>
      <c r="Y5299" s="22"/>
      <c r="Z5299" s="22"/>
      <c r="AA5299" s="22"/>
      <c r="AB5299" s="22"/>
      <c r="AC5299" s="22"/>
      <c r="AD5299" s="22"/>
      <c r="AE5299" s="22"/>
      <c r="AF5299" s="22"/>
      <c r="AG5299" s="22"/>
      <c r="AH5299" s="22"/>
      <c r="AI5299" s="22"/>
      <c r="AJ5299" s="22"/>
      <c r="AK5299" s="22"/>
      <c r="AL5299" s="22"/>
      <c r="AM5299" s="22"/>
      <c r="AN5299" s="22"/>
      <c r="AO5299" s="22"/>
      <c r="AP5299" s="22"/>
      <c r="AQ5299" s="22"/>
      <c r="AR5299" s="22"/>
      <c r="AS5299" s="22"/>
      <c r="AT5299" s="22"/>
      <c r="AU5299" s="22"/>
      <c r="AV5299" s="22"/>
      <c r="AW5299" s="22"/>
      <c r="AX5299" s="22"/>
      <c r="AY5299" s="22"/>
      <c r="AZ5299" s="22"/>
      <c r="BA5299" s="22"/>
      <c r="BB5299" s="22"/>
      <c r="BC5299" s="22"/>
      <c r="BD5299" s="22"/>
      <c r="BE5299" s="22"/>
      <c r="BF5299" s="22"/>
      <c r="BG5299" s="22"/>
      <c r="BH5299" s="22"/>
      <c r="BI5299" s="22"/>
      <c r="BJ5299" s="22"/>
      <c r="BK5299" s="22"/>
      <c r="BL5299" s="22"/>
      <c r="BM5299" s="22"/>
      <c r="BN5299" s="22"/>
      <c r="BO5299" s="22"/>
      <c r="BP5299" s="22"/>
      <c r="BQ5299" s="22"/>
      <c r="BR5299" s="22"/>
      <c r="BS5299" s="22"/>
      <c r="BT5299" s="22"/>
      <c r="BU5299" s="22"/>
      <c r="BV5299" s="22"/>
      <c r="BW5299" s="22"/>
      <c r="BX5299" s="22"/>
      <c r="BY5299" s="22"/>
      <c r="BZ5299" s="22"/>
      <c r="CA5299" s="22"/>
      <c r="CB5299" s="22"/>
      <c r="CC5299" s="22"/>
      <c r="CD5299" s="22"/>
      <c r="CE5299" s="22"/>
      <c r="CF5299" s="22"/>
      <c r="CG5299" s="22"/>
      <c r="CH5299" s="22"/>
      <c r="CI5299" s="22"/>
      <c r="CJ5299" s="22"/>
      <c r="CK5299" s="22"/>
      <c r="CL5299" s="22"/>
      <c r="CM5299" s="22"/>
      <c r="CN5299" s="22"/>
      <c r="CO5299" s="22"/>
    </row>
    <row r="5300" spans="1:93" s="2" customFormat="1" x14ac:dyDescent="0.3">
      <c r="A5300" s="73" t="s">
        <v>204</v>
      </c>
      <c r="B5300" s="73" t="s">
        <v>362</v>
      </c>
      <c r="C5300" s="67" t="s">
        <v>295</v>
      </c>
      <c r="D5300" s="67" t="s">
        <v>94</v>
      </c>
      <c r="E5300" s="73"/>
      <c r="F5300" s="73" t="s">
        <v>302</v>
      </c>
      <c r="G5300" s="73" t="s">
        <v>405</v>
      </c>
      <c r="H5300" s="73" t="s">
        <v>405</v>
      </c>
      <c r="I5300" s="73" t="s">
        <v>467</v>
      </c>
      <c r="J5300" s="123" t="str">
        <f t="shared" si="136"/>
        <v>Managed HGV refrigerated (all diesel) All HGVs km</v>
      </c>
      <c r="K5300" s="120">
        <v>1.01894</v>
      </c>
      <c r="L5300" s="48"/>
      <c r="M5300" s="22"/>
      <c r="N5300" s="22"/>
      <c r="O5300" s="22"/>
      <c r="P5300" s="22"/>
      <c r="Q5300" s="22"/>
      <c r="R5300" s="22"/>
      <c r="S5300" s="22"/>
      <c r="T5300" s="2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c r="AQ5300" s="22"/>
      <c r="AR5300" s="22"/>
      <c r="AS5300" s="22"/>
      <c r="AT5300" s="22"/>
      <c r="AU5300" s="22"/>
      <c r="AV5300" s="22"/>
      <c r="AW5300" s="22"/>
      <c r="AX5300" s="22"/>
      <c r="AY5300" s="22"/>
      <c r="AZ5300" s="22"/>
      <c r="BA5300" s="22"/>
      <c r="BB5300" s="22"/>
      <c r="BC5300" s="22"/>
      <c r="BD5300" s="22"/>
      <c r="BE5300" s="22"/>
      <c r="BF5300" s="22"/>
      <c r="BG5300" s="22"/>
      <c r="BH5300" s="22"/>
      <c r="BI5300" s="22"/>
      <c r="BJ5300" s="22"/>
      <c r="BK5300" s="22"/>
      <c r="BL5300" s="22"/>
      <c r="BM5300" s="22"/>
      <c r="BN5300" s="22"/>
      <c r="BO5300" s="22"/>
      <c r="BP5300" s="22"/>
      <c r="BQ5300" s="22"/>
      <c r="BR5300" s="22"/>
      <c r="BS5300" s="22"/>
      <c r="BT5300" s="22"/>
      <c r="BU5300" s="22"/>
      <c r="BV5300" s="22"/>
      <c r="BW5300" s="22"/>
      <c r="BX5300" s="22"/>
      <c r="BY5300" s="22"/>
      <c r="BZ5300" s="22"/>
      <c r="CA5300" s="22"/>
      <c r="CB5300" s="22"/>
      <c r="CC5300" s="22"/>
      <c r="CD5300" s="22"/>
      <c r="CE5300" s="22"/>
      <c r="CF5300" s="22"/>
      <c r="CG5300" s="22"/>
      <c r="CH5300" s="22"/>
      <c r="CI5300" s="22"/>
      <c r="CJ5300" s="22"/>
      <c r="CK5300" s="22"/>
      <c r="CL5300" s="22"/>
      <c r="CM5300" s="22"/>
      <c r="CN5300" s="22"/>
      <c r="CO5300" s="22"/>
    </row>
    <row r="5301" spans="1:93" s="3" customFormat="1" ht="15" thickBot="1" x14ac:dyDescent="0.35">
      <c r="A5301" s="84" t="s">
        <v>204</v>
      </c>
      <c r="B5301" s="84" t="s">
        <v>362</v>
      </c>
      <c r="C5301" s="81" t="s">
        <v>295</v>
      </c>
      <c r="D5301" s="81" t="s">
        <v>94</v>
      </c>
      <c r="E5301" s="84"/>
      <c r="F5301" s="84" t="s">
        <v>302</v>
      </c>
      <c r="G5301" s="84" t="s">
        <v>405</v>
      </c>
      <c r="H5301" s="84" t="s">
        <v>405</v>
      </c>
      <c r="I5301" s="84" t="s">
        <v>468</v>
      </c>
      <c r="J5301" s="125" t="str">
        <f t="shared" si="136"/>
        <v>Managed HGV refrigerated (all diesel) All HGVs km</v>
      </c>
      <c r="K5301" s="128">
        <v>1.277E-2</v>
      </c>
      <c r="L5301" s="48"/>
      <c r="M5301" s="22"/>
      <c r="N5301" s="22"/>
      <c r="O5301" s="22"/>
      <c r="P5301" s="22"/>
      <c r="Q5301" s="22"/>
      <c r="R5301" s="22"/>
      <c r="S5301" s="22"/>
      <c r="T5301" s="22"/>
      <c r="U5301" s="22"/>
      <c r="V5301" s="22"/>
      <c r="W5301" s="22"/>
      <c r="X5301" s="22"/>
      <c r="Y5301" s="22"/>
      <c r="Z5301" s="22"/>
      <c r="AA5301" s="22"/>
      <c r="AB5301" s="22"/>
      <c r="AC5301" s="22"/>
      <c r="AD5301" s="22"/>
      <c r="AE5301" s="22"/>
      <c r="AF5301" s="22"/>
      <c r="AG5301" s="22"/>
      <c r="AH5301" s="22"/>
      <c r="AI5301" s="22"/>
      <c r="AJ5301" s="22"/>
      <c r="AK5301" s="22"/>
      <c r="AL5301" s="22"/>
      <c r="AM5301" s="22"/>
      <c r="AN5301" s="22"/>
      <c r="AO5301" s="22"/>
      <c r="AP5301" s="22"/>
      <c r="AQ5301" s="22"/>
      <c r="AR5301" s="22"/>
      <c r="AS5301" s="22"/>
      <c r="AT5301" s="22"/>
      <c r="AU5301" s="22"/>
      <c r="AV5301" s="22"/>
      <c r="AW5301" s="22"/>
      <c r="AX5301" s="22"/>
      <c r="AY5301" s="22"/>
      <c r="AZ5301" s="22"/>
      <c r="BA5301" s="22"/>
      <c r="BB5301" s="22"/>
      <c r="BC5301" s="22"/>
      <c r="BD5301" s="22"/>
      <c r="BE5301" s="22"/>
      <c r="BF5301" s="22"/>
      <c r="BG5301" s="22"/>
      <c r="BH5301" s="22"/>
      <c r="BI5301" s="22"/>
      <c r="BJ5301" s="22"/>
      <c r="BK5301" s="22"/>
      <c r="BL5301" s="22"/>
      <c r="BM5301" s="22"/>
      <c r="BN5301" s="22"/>
      <c r="BO5301" s="22"/>
      <c r="BP5301" s="22"/>
      <c r="BQ5301" s="22"/>
      <c r="BR5301" s="22"/>
      <c r="BS5301" s="22"/>
      <c r="BT5301" s="22"/>
      <c r="BU5301" s="22"/>
      <c r="BV5301" s="22"/>
      <c r="BW5301" s="22"/>
      <c r="BX5301" s="22"/>
      <c r="BY5301" s="22"/>
      <c r="BZ5301" s="22"/>
      <c r="CA5301" s="22"/>
      <c r="CB5301" s="22"/>
      <c r="CC5301" s="22"/>
      <c r="CD5301" s="22"/>
      <c r="CE5301" s="22"/>
      <c r="CF5301" s="22"/>
      <c r="CG5301" s="22"/>
      <c r="CH5301" s="22"/>
      <c r="CI5301" s="22"/>
      <c r="CJ5301" s="22"/>
      <c r="CK5301" s="22"/>
      <c r="CL5301" s="22"/>
      <c r="CM5301" s="22"/>
      <c r="CN5301" s="22"/>
      <c r="CO5301" s="22"/>
    </row>
    <row r="5302" spans="1:93" s="2" customFormat="1" x14ac:dyDescent="0.3">
      <c r="A5302" s="86" t="s">
        <v>204</v>
      </c>
      <c r="B5302" s="86" t="s">
        <v>362</v>
      </c>
      <c r="C5302" s="68" t="s">
        <v>335</v>
      </c>
      <c r="D5302" s="68" t="s">
        <v>249</v>
      </c>
      <c r="E5302" s="86"/>
      <c r="F5302" s="86"/>
      <c r="G5302" s="86" t="s">
        <v>405</v>
      </c>
      <c r="H5302" s="86" t="s">
        <v>405</v>
      </c>
      <c r="I5302" s="86" t="s">
        <v>465</v>
      </c>
      <c r="J5302" s="123" t="str">
        <f t="shared" ref="J5302:J5365" si="137">CONCATENATE(D5302," ",H5302)</f>
        <v>Small km</v>
      </c>
      <c r="K5302" s="119">
        <v>8.4449999999999997E-2</v>
      </c>
      <c r="L5302" s="48"/>
      <c r="M5302" s="22"/>
      <c r="N5302" s="22"/>
      <c r="O5302" s="22"/>
      <c r="P5302" s="22"/>
      <c r="Q5302" s="22"/>
      <c r="R5302" s="22"/>
      <c r="S5302" s="22"/>
      <c r="T5302" s="2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c r="AQ5302" s="22"/>
      <c r="AR5302" s="22"/>
      <c r="AS5302" s="22"/>
      <c r="AT5302" s="22"/>
      <c r="AU5302" s="22"/>
      <c r="AV5302" s="22"/>
      <c r="AW5302" s="22"/>
      <c r="AX5302" s="22"/>
      <c r="AY5302" s="22"/>
      <c r="AZ5302" s="22"/>
      <c r="BA5302" s="22"/>
      <c r="BB5302" s="22"/>
      <c r="BC5302" s="22"/>
      <c r="BD5302" s="22"/>
      <c r="BE5302" s="22"/>
      <c r="BF5302" s="22"/>
      <c r="BG5302" s="22"/>
      <c r="BH5302" s="22"/>
      <c r="BI5302" s="22"/>
      <c r="BJ5302" s="22"/>
      <c r="BK5302" s="22"/>
      <c r="BL5302" s="22"/>
      <c r="BM5302" s="22"/>
      <c r="BN5302" s="22"/>
      <c r="BO5302" s="22"/>
      <c r="BP5302" s="22"/>
      <c r="BQ5302" s="22"/>
      <c r="BR5302" s="22"/>
      <c r="BS5302" s="22"/>
      <c r="BT5302" s="22"/>
      <c r="BU5302" s="22"/>
      <c r="BV5302" s="22"/>
      <c r="BW5302" s="22"/>
      <c r="BX5302" s="22"/>
      <c r="BY5302" s="22"/>
      <c r="BZ5302" s="22"/>
      <c r="CA5302" s="22"/>
      <c r="CB5302" s="22"/>
      <c r="CC5302" s="22"/>
      <c r="CD5302" s="22"/>
      <c r="CE5302" s="22"/>
      <c r="CF5302" s="22"/>
      <c r="CG5302" s="22"/>
      <c r="CH5302" s="22"/>
      <c r="CI5302" s="22"/>
      <c r="CJ5302" s="22"/>
      <c r="CK5302" s="22"/>
      <c r="CL5302" s="22"/>
      <c r="CM5302" s="22"/>
      <c r="CN5302" s="22"/>
      <c r="CO5302" s="22"/>
    </row>
    <row r="5303" spans="1:93" s="2" customFormat="1" x14ac:dyDescent="0.3">
      <c r="A5303" s="73" t="s">
        <v>204</v>
      </c>
      <c r="B5303" s="73" t="s">
        <v>362</v>
      </c>
      <c r="C5303" s="67" t="s">
        <v>335</v>
      </c>
      <c r="D5303" s="67" t="s">
        <v>249</v>
      </c>
      <c r="E5303" s="73"/>
      <c r="F5303" s="73"/>
      <c r="G5303" s="73" t="s">
        <v>405</v>
      </c>
      <c r="H5303" s="73" t="s">
        <v>405</v>
      </c>
      <c r="I5303" s="73" t="s">
        <v>466</v>
      </c>
      <c r="J5303" s="124" t="str">
        <f t="shared" si="137"/>
        <v>Small km</v>
      </c>
      <c r="K5303" s="120">
        <v>1.74E-3</v>
      </c>
      <c r="L5303" s="48"/>
      <c r="M5303" s="22"/>
      <c r="N5303" s="22"/>
      <c r="O5303" s="22"/>
      <c r="P5303" s="22"/>
      <c r="Q5303" s="22"/>
      <c r="R5303" s="22"/>
      <c r="S5303" s="22"/>
      <c r="T5303" s="22"/>
      <c r="U5303" s="22"/>
      <c r="V5303" s="22"/>
      <c r="W5303" s="22"/>
      <c r="X5303" s="22"/>
      <c r="Y5303" s="22"/>
      <c r="Z5303" s="22"/>
      <c r="AA5303" s="22"/>
      <c r="AB5303" s="22"/>
      <c r="AC5303" s="22"/>
      <c r="AD5303" s="22"/>
      <c r="AE5303" s="22"/>
      <c r="AF5303" s="22"/>
      <c r="AG5303" s="22"/>
      <c r="AH5303" s="22"/>
      <c r="AI5303" s="22"/>
      <c r="AJ5303" s="22"/>
      <c r="AK5303" s="22"/>
      <c r="AL5303" s="22"/>
      <c r="AM5303" s="22"/>
      <c r="AN5303" s="22"/>
      <c r="AO5303" s="22"/>
      <c r="AP5303" s="22"/>
      <c r="AQ5303" s="22"/>
      <c r="AR5303" s="22"/>
      <c r="AS5303" s="22"/>
      <c r="AT5303" s="22"/>
      <c r="AU5303" s="22"/>
      <c r="AV5303" s="22"/>
      <c r="AW5303" s="22"/>
      <c r="AX5303" s="22"/>
      <c r="AY5303" s="22"/>
      <c r="AZ5303" s="22"/>
      <c r="BA5303" s="22"/>
      <c r="BB5303" s="22"/>
      <c r="BC5303" s="22"/>
      <c r="BD5303" s="22"/>
      <c r="BE5303" s="22"/>
      <c r="BF5303" s="22"/>
      <c r="BG5303" s="22"/>
      <c r="BH5303" s="22"/>
      <c r="BI5303" s="22"/>
      <c r="BJ5303" s="22"/>
      <c r="BK5303" s="22"/>
      <c r="BL5303" s="22"/>
      <c r="BM5303" s="22"/>
      <c r="BN5303" s="22"/>
      <c r="BO5303" s="22"/>
      <c r="BP5303" s="22"/>
      <c r="BQ5303" s="22"/>
      <c r="BR5303" s="22"/>
      <c r="BS5303" s="22"/>
      <c r="BT5303" s="22"/>
      <c r="BU5303" s="22"/>
      <c r="BV5303" s="22"/>
      <c r="BW5303" s="22"/>
      <c r="BX5303" s="22"/>
      <c r="BY5303" s="22"/>
      <c r="BZ5303" s="22"/>
      <c r="CA5303" s="22"/>
      <c r="CB5303" s="22"/>
      <c r="CC5303" s="22"/>
      <c r="CD5303" s="22"/>
      <c r="CE5303" s="22"/>
      <c r="CF5303" s="22"/>
      <c r="CG5303" s="22"/>
      <c r="CH5303" s="22"/>
      <c r="CI5303" s="22"/>
      <c r="CJ5303" s="22"/>
      <c r="CK5303" s="22"/>
      <c r="CL5303" s="22"/>
      <c r="CM5303" s="22"/>
      <c r="CN5303" s="22"/>
      <c r="CO5303" s="22"/>
    </row>
    <row r="5304" spans="1:93" s="2" customFormat="1" x14ac:dyDescent="0.3">
      <c r="A5304" s="73" t="s">
        <v>204</v>
      </c>
      <c r="B5304" s="73" t="s">
        <v>362</v>
      </c>
      <c r="C5304" s="67" t="s">
        <v>335</v>
      </c>
      <c r="D5304" s="67" t="s">
        <v>249</v>
      </c>
      <c r="E5304" s="73"/>
      <c r="F5304" s="73"/>
      <c r="G5304" s="73" t="s">
        <v>405</v>
      </c>
      <c r="H5304" s="73" t="s">
        <v>405</v>
      </c>
      <c r="I5304" s="73" t="s">
        <v>467</v>
      </c>
      <c r="J5304" s="124" t="str">
        <f t="shared" si="137"/>
        <v>Small km</v>
      </c>
      <c r="K5304" s="120">
        <v>8.2409999999999997E-2</v>
      </c>
      <c r="L5304" s="48"/>
      <c r="M5304" s="22"/>
      <c r="N5304" s="22"/>
      <c r="O5304" s="22"/>
      <c r="P5304" s="22"/>
      <c r="Q5304" s="22"/>
      <c r="R5304" s="22"/>
      <c r="S5304" s="22"/>
      <c r="T5304" s="2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c r="AQ5304" s="22"/>
      <c r="AR5304" s="22"/>
      <c r="AS5304" s="22"/>
      <c r="AT5304" s="22"/>
      <c r="AU5304" s="22"/>
      <c r="AV5304" s="22"/>
      <c r="AW5304" s="22"/>
      <c r="AX5304" s="22"/>
      <c r="AY5304" s="22"/>
      <c r="AZ5304" s="22"/>
      <c r="BA5304" s="22"/>
      <c r="BB5304" s="22"/>
      <c r="BC5304" s="22"/>
      <c r="BD5304" s="22"/>
      <c r="BE5304" s="22"/>
      <c r="BF5304" s="22"/>
      <c r="BG5304" s="22"/>
      <c r="BH5304" s="22"/>
      <c r="BI5304" s="22"/>
      <c r="BJ5304" s="22"/>
      <c r="BK5304" s="22"/>
      <c r="BL5304" s="22"/>
      <c r="BM5304" s="22"/>
      <c r="BN5304" s="22"/>
      <c r="BO5304" s="22"/>
      <c r="BP5304" s="22"/>
      <c r="BQ5304" s="22"/>
      <c r="BR5304" s="22"/>
      <c r="BS5304" s="22"/>
      <c r="BT5304" s="22"/>
      <c r="BU5304" s="22"/>
      <c r="BV5304" s="22"/>
      <c r="BW5304" s="22"/>
      <c r="BX5304" s="22"/>
      <c r="BY5304" s="22"/>
      <c r="BZ5304" s="22"/>
      <c r="CA5304" s="22"/>
      <c r="CB5304" s="22"/>
      <c r="CC5304" s="22"/>
      <c r="CD5304" s="22"/>
      <c r="CE5304" s="22"/>
      <c r="CF5304" s="22"/>
      <c r="CG5304" s="22"/>
      <c r="CH5304" s="22"/>
      <c r="CI5304" s="22"/>
      <c r="CJ5304" s="22"/>
      <c r="CK5304" s="22"/>
      <c r="CL5304" s="22"/>
      <c r="CM5304" s="22"/>
      <c r="CN5304" s="22"/>
      <c r="CO5304" s="22"/>
    </row>
    <row r="5305" spans="1:93" s="2" customFormat="1" x14ac:dyDescent="0.3">
      <c r="A5305" s="73" t="s">
        <v>204</v>
      </c>
      <c r="B5305" s="73" t="s">
        <v>362</v>
      </c>
      <c r="C5305" s="67" t="s">
        <v>335</v>
      </c>
      <c r="D5305" s="67" t="s">
        <v>249</v>
      </c>
      <c r="E5305" s="73"/>
      <c r="F5305" s="73"/>
      <c r="G5305" s="73" t="s">
        <v>405</v>
      </c>
      <c r="H5305" s="73" t="s">
        <v>405</v>
      </c>
      <c r="I5305" s="73" t="s">
        <v>468</v>
      </c>
      <c r="J5305" s="124" t="str">
        <f t="shared" si="137"/>
        <v>Small km</v>
      </c>
      <c r="K5305" s="120">
        <v>2.9999999999999997E-4</v>
      </c>
      <c r="L5305" s="48"/>
      <c r="M5305" s="22"/>
      <c r="N5305" s="22"/>
      <c r="O5305" s="22"/>
      <c r="P5305" s="22"/>
      <c r="Q5305" s="22"/>
      <c r="R5305" s="22"/>
      <c r="S5305" s="22"/>
      <c r="T5305" s="22"/>
      <c r="U5305" s="22"/>
      <c r="V5305" s="22"/>
      <c r="W5305" s="22"/>
      <c r="X5305" s="22"/>
      <c r="Y5305" s="22"/>
      <c r="Z5305" s="22"/>
      <c r="AA5305" s="22"/>
      <c r="AB5305" s="22"/>
      <c r="AC5305" s="22"/>
      <c r="AD5305" s="22"/>
      <c r="AE5305" s="22"/>
      <c r="AF5305" s="22"/>
      <c r="AG5305" s="22"/>
      <c r="AH5305" s="22"/>
      <c r="AI5305" s="22"/>
      <c r="AJ5305" s="22"/>
      <c r="AK5305" s="22"/>
      <c r="AL5305" s="22"/>
      <c r="AM5305" s="22"/>
      <c r="AN5305" s="22"/>
      <c r="AO5305" s="22"/>
      <c r="AP5305" s="22"/>
      <c r="AQ5305" s="22"/>
      <c r="AR5305" s="22"/>
      <c r="AS5305" s="22"/>
      <c r="AT5305" s="22"/>
      <c r="AU5305" s="22"/>
      <c r="AV5305" s="22"/>
      <c r="AW5305" s="22"/>
      <c r="AX5305" s="22"/>
      <c r="AY5305" s="22"/>
      <c r="AZ5305" s="22"/>
      <c r="BA5305" s="22"/>
      <c r="BB5305" s="22"/>
      <c r="BC5305" s="22"/>
      <c r="BD5305" s="22"/>
      <c r="BE5305" s="22"/>
      <c r="BF5305" s="22"/>
      <c r="BG5305" s="22"/>
      <c r="BH5305" s="22"/>
      <c r="BI5305" s="22"/>
      <c r="BJ5305" s="22"/>
      <c r="BK5305" s="22"/>
      <c r="BL5305" s="22"/>
      <c r="BM5305" s="22"/>
      <c r="BN5305" s="22"/>
      <c r="BO5305" s="22"/>
      <c r="BP5305" s="22"/>
      <c r="BQ5305" s="22"/>
      <c r="BR5305" s="22"/>
      <c r="BS5305" s="22"/>
      <c r="BT5305" s="22"/>
      <c r="BU5305" s="22"/>
      <c r="BV5305" s="22"/>
      <c r="BW5305" s="22"/>
      <c r="BX5305" s="22"/>
      <c r="BY5305" s="22"/>
      <c r="BZ5305" s="22"/>
      <c r="CA5305" s="22"/>
      <c r="CB5305" s="22"/>
      <c r="CC5305" s="22"/>
      <c r="CD5305" s="22"/>
      <c r="CE5305" s="22"/>
      <c r="CF5305" s="22"/>
      <c r="CG5305" s="22"/>
      <c r="CH5305" s="22"/>
      <c r="CI5305" s="22"/>
      <c r="CJ5305" s="22"/>
      <c r="CK5305" s="22"/>
      <c r="CL5305" s="22"/>
      <c r="CM5305" s="22"/>
      <c r="CN5305" s="22"/>
      <c r="CO5305" s="22"/>
    </row>
    <row r="5306" spans="1:93" s="2" customFormat="1" x14ac:dyDescent="0.3">
      <c r="A5306" s="73" t="s">
        <v>204</v>
      </c>
      <c r="B5306" s="73" t="s">
        <v>362</v>
      </c>
      <c r="C5306" s="67" t="s">
        <v>335</v>
      </c>
      <c r="D5306" s="67" t="s">
        <v>249</v>
      </c>
      <c r="E5306" s="73"/>
      <c r="F5306" s="73"/>
      <c r="G5306" s="73" t="s">
        <v>156</v>
      </c>
      <c r="H5306" s="73" t="s">
        <v>156</v>
      </c>
      <c r="I5306" s="73" t="s">
        <v>465</v>
      </c>
      <c r="J5306" s="124" t="str">
        <f t="shared" si="137"/>
        <v>Small miles</v>
      </c>
      <c r="K5306" s="120">
        <v>0.13591</v>
      </c>
      <c r="L5306" s="48"/>
      <c r="M5306" s="22"/>
      <c r="N5306" s="22"/>
      <c r="O5306" s="22"/>
      <c r="P5306" s="22"/>
      <c r="Q5306" s="22"/>
      <c r="R5306" s="22"/>
      <c r="S5306" s="22"/>
      <c r="T5306" s="2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c r="AQ5306" s="22"/>
      <c r="AR5306" s="22"/>
      <c r="AS5306" s="22"/>
      <c r="AT5306" s="22"/>
      <c r="AU5306" s="22"/>
      <c r="AV5306" s="22"/>
      <c r="AW5306" s="22"/>
      <c r="AX5306" s="22"/>
      <c r="AY5306" s="22"/>
      <c r="AZ5306" s="22"/>
      <c r="BA5306" s="22"/>
      <c r="BB5306" s="22"/>
      <c r="BC5306" s="22"/>
      <c r="BD5306" s="22"/>
      <c r="BE5306" s="22"/>
      <c r="BF5306" s="22"/>
      <c r="BG5306" s="22"/>
      <c r="BH5306" s="22"/>
      <c r="BI5306" s="22"/>
      <c r="BJ5306" s="22"/>
      <c r="BK5306" s="22"/>
      <c r="BL5306" s="22"/>
      <c r="BM5306" s="22"/>
      <c r="BN5306" s="22"/>
      <c r="BO5306" s="22"/>
      <c r="BP5306" s="22"/>
      <c r="BQ5306" s="22"/>
      <c r="BR5306" s="22"/>
      <c r="BS5306" s="22"/>
      <c r="BT5306" s="22"/>
      <c r="BU5306" s="22"/>
      <c r="BV5306" s="22"/>
      <c r="BW5306" s="22"/>
      <c r="BX5306" s="22"/>
      <c r="BY5306" s="22"/>
      <c r="BZ5306" s="22"/>
      <c r="CA5306" s="22"/>
      <c r="CB5306" s="22"/>
      <c r="CC5306" s="22"/>
      <c r="CD5306" s="22"/>
      <c r="CE5306" s="22"/>
      <c r="CF5306" s="22"/>
      <c r="CG5306" s="22"/>
      <c r="CH5306" s="22"/>
      <c r="CI5306" s="22"/>
      <c r="CJ5306" s="22"/>
      <c r="CK5306" s="22"/>
      <c r="CL5306" s="22"/>
      <c r="CM5306" s="22"/>
      <c r="CN5306" s="22"/>
      <c r="CO5306" s="22"/>
    </row>
    <row r="5307" spans="1:93" s="2" customFormat="1" x14ac:dyDescent="0.3">
      <c r="A5307" s="73" t="s">
        <v>204</v>
      </c>
      <c r="B5307" s="73" t="s">
        <v>362</v>
      </c>
      <c r="C5307" s="67" t="s">
        <v>335</v>
      </c>
      <c r="D5307" s="67" t="s">
        <v>249</v>
      </c>
      <c r="E5307" s="73"/>
      <c r="F5307" s="73"/>
      <c r="G5307" s="73" t="s">
        <v>156</v>
      </c>
      <c r="H5307" s="73" t="s">
        <v>156</v>
      </c>
      <c r="I5307" s="73" t="s">
        <v>466</v>
      </c>
      <c r="J5307" s="124" t="str">
        <f t="shared" si="137"/>
        <v>Small miles</v>
      </c>
      <c r="K5307" s="120">
        <v>2.8E-3</v>
      </c>
      <c r="L5307" s="48"/>
      <c r="M5307" s="22"/>
      <c r="N5307" s="22"/>
      <c r="O5307" s="22"/>
      <c r="P5307" s="22"/>
      <c r="Q5307" s="22"/>
      <c r="R5307" s="22"/>
      <c r="S5307" s="22"/>
      <c r="T5307" s="22"/>
      <c r="U5307" s="22"/>
      <c r="V5307" s="22"/>
      <c r="W5307" s="22"/>
      <c r="X5307" s="22"/>
      <c r="Y5307" s="22"/>
      <c r="Z5307" s="22"/>
      <c r="AA5307" s="22"/>
      <c r="AB5307" s="22"/>
      <c r="AC5307" s="22"/>
      <c r="AD5307" s="22"/>
      <c r="AE5307" s="22"/>
      <c r="AF5307" s="22"/>
      <c r="AG5307" s="22"/>
      <c r="AH5307" s="22"/>
      <c r="AI5307" s="22"/>
      <c r="AJ5307" s="22"/>
      <c r="AK5307" s="22"/>
      <c r="AL5307" s="22"/>
      <c r="AM5307" s="22"/>
      <c r="AN5307" s="22"/>
      <c r="AO5307" s="22"/>
      <c r="AP5307" s="22"/>
      <c r="AQ5307" s="22"/>
      <c r="AR5307" s="22"/>
      <c r="AS5307" s="22"/>
      <c r="AT5307" s="22"/>
      <c r="AU5307" s="22"/>
      <c r="AV5307" s="22"/>
      <c r="AW5307" s="22"/>
      <c r="AX5307" s="22"/>
      <c r="AY5307" s="22"/>
      <c r="AZ5307" s="22"/>
      <c r="BA5307" s="22"/>
      <c r="BB5307" s="22"/>
      <c r="BC5307" s="22"/>
      <c r="BD5307" s="22"/>
      <c r="BE5307" s="22"/>
      <c r="BF5307" s="22"/>
      <c r="BG5307" s="22"/>
      <c r="BH5307" s="22"/>
      <c r="BI5307" s="22"/>
      <c r="BJ5307" s="22"/>
      <c r="BK5307" s="22"/>
      <c r="BL5307" s="22"/>
      <c r="BM5307" s="22"/>
      <c r="BN5307" s="22"/>
      <c r="BO5307" s="22"/>
      <c r="BP5307" s="22"/>
      <c r="BQ5307" s="22"/>
      <c r="BR5307" s="22"/>
      <c r="BS5307" s="22"/>
      <c r="BT5307" s="22"/>
      <c r="BU5307" s="22"/>
      <c r="BV5307" s="22"/>
      <c r="BW5307" s="22"/>
      <c r="BX5307" s="22"/>
      <c r="BY5307" s="22"/>
      <c r="BZ5307" s="22"/>
      <c r="CA5307" s="22"/>
      <c r="CB5307" s="22"/>
      <c r="CC5307" s="22"/>
      <c r="CD5307" s="22"/>
      <c r="CE5307" s="22"/>
      <c r="CF5307" s="22"/>
      <c r="CG5307" s="22"/>
      <c r="CH5307" s="22"/>
      <c r="CI5307" s="22"/>
      <c r="CJ5307" s="22"/>
      <c r="CK5307" s="22"/>
      <c r="CL5307" s="22"/>
      <c r="CM5307" s="22"/>
      <c r="CN5307" s="22"/>
      <c r="CO5307" s="22"/>
    </row>
    <row r="5308" spans="1:93" s="2" customFormat="1" x14ac:dyDescent="0.3">
      <c r="A5308" s="73" t="s">
        <v>204</v>
      </c>
      <c r="B5308" s="73" t="s">
        <v>362</v>
      </c>
      <c r="C5308" s="67" t="s">
        <v>335</v>
      </c>
      <c r="D5308" s="67" t="s">
        <v>249</v>
      </c>
      <c r="E5308" s="73"/>
      <c r="F5308" s="73"/>
      <c r="G5308" s="73" t="s">
        <v>156</v>
      </c>
      <c r="H5308" s="73" t="s">
        <v>156</v>
      </c>
      <c r="I5308" s="73" t="s">
        <v>467</v>
      </c>
      <c r="J5308" s="124" t="str">
        <f t="shared" si="137"/>
        <v>Small miles</v>
      </c>
      <c r="K5308" s="120">
        <v>0.13263</v>
      </c>
      <c r="L5308" s="48"/>
      <c r="M5308" s="22"/>
      <c r="N5308" s="22"/>
      <c r="O5308" s="22"/>
      <c r="P5308" s="22"/>
      <c r="Q5308" s="22"/>
      <c r="R5308" s="22"/>
      <c r="S5308" s="22"/>
      <c r="T5308" s="2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c r="AQ5308" s="22"/>
      <c r="AR5308" s="22"/>
      <c r="AS5308" s="22"/>
      <c r="AT5308" s="22"/>
      <c r="AU5308" s="22"/>
      <c r="AV5308" s="22"/>
      <c r="AW5308" s="22"/>
      <c r="AX5308" s="22"/>
      <c r="AY5308" s="22"/>
      <c r="AZ5308" s="22"/>
      <c r="BA5308" s="22"/>
      <c r="BB5308" s="22"/>
      <c r="BC5308" s="22"/>
      <c r="BD5308" s="22"/>
      <c r="BE5308" s="22"/>
      <c r="BF5308" s="22"/>
      <c r="BG5308" s="22"/>
      <c r="BH5308" s="22"/>
      <c r="BI5308" s="22"/>
      <c r="BJ5308" s="22"/>
      <c r="BK5308" s="22"/>
      <c r="BL5308" s="22"/>
      <c r="BM5308" s="22"/>
      <c r="BN5308" s="22"/>
      <c r="BO5308" s="22"/>
      <c r="BP5308" s="22"/>
      <c r="BQ5308" s="22"/>
      <c r="BR5308" s="22"/>
      <c r="BS5308" s="22"/>
      <c r="BT5308" s="22"/>
      <c r="BU5308" s="22"/>
      <c r="BV5308" s="22"/>
      <c r="BW5308" s="22"/>
      <c r="BX5308" s="22"/>
      <c r="BY5308" s="22"/>
      <c r="BZ5308" s="22"/>
      <c r="CA5308" s="22"/>
      <c r="CB5308" s="22"/>
      <c r="CC5308" s="22"/>
      <c r="CD5308" s="22"/>
      <c r="CE5308" s="22"/>
      <c r="CF5308" s="22"/>
      <c r="CG5308" s="22"/>
      <c r="CH5308" s="22"/>
      <c r="CI5308" s="22"/>
      <c r="CJ5308" s="22"/>
      <c r="CK5308" s="22"/>
      <c r="CL5308" s="22"/>
      <c r="CM5308" s="22"/>
      <c r="CN5308" s="22"/>
      <c r="CO5308" s="22"/>
    </row>
    <row r="5309" spans="1:93" s="2" customFormat="1" x14ac:dyDescent="0.3">
      <c r="A5309" s="73" t="s">
        <v>204</v>
      </c>
      <c r="B5309" s="73" t="s">
        <v>362</v>
      </c>
      <c r="C5309" s="67" t="s">
        <v>335</v>
      </c>
      <c r="D5309" s="67" t="s">
        <v>249</v>
      </c>
      <c r="E5309" s="73"/>
      <c r="F5309" s="73"/>
      <c r="G5309" s="73" t="s">
        <v>156</v>
      </c>
      <c r="H5309" s="73" t="s">
        <v>156</v>
      </c>
      <c r="I5309" s="73" t="s">
        <v>468</v>
      </c>
      <c r="J5309" s="124" t="str">
        <f t="shared" si="137"/>
        <v>Small miles</v>
      </c>
      <c r="K5309" s="120">
        <v>4.8000000000000001E-4</v>
      </c>
      <c r="L5309" s="48"/>
      <c r="M5309" s="22"/>
      <c r="N5309" s="22"/>
      <c r="O5309" s="22"/>
      <c r="P5309" s="22"/>
      <c r="Q5309" s="22"/>
      <c r="R5309" s="22"/>
      <c r="S5309" s="22"/>
      <c r="T5309" s="22"/>
      <c r="U5309" s="22"/>
      <c r="V5309" s="22"/>
      <c r="W5309" s="22"/>
      <c r="X5309" s="22"/>
      <c r="Y5309" s="22"/>
      <c r="Z5309" s="22"/>
      <c r="AA5309" s="22"/>
      <c r="AB5309" s="22"/>
      <c r="AC5309" s="22"/>
      <c r="AD5309" s="22"/>
      <c r="AE5309" s="22"/>
      <c r="AF5309" s="22"/>
      <c r="AG5309" s="22"/>
      <c r="AH5309" s="22"/>
      <c r="AI5309" s="22"/>
      <c r="AJ5309" s="22"/>
      <c r="AK5309" s="22"/>
      <c r="AL5309" s="22"/>
      <c r="AM5309" s="22"/>
      <c r="AN5309" s="22"/>
      <c r="AO5309" s="22"/>
      <c r="AP5309" s="22"/>
      <c r="AQ5309" s="22"/>
      <c r="AR5309" s="22"/>
      <c r="AS5309" s="22"/>
      <c r="AT5309" s="22"/>
      <c r="AU5309" s="22"/>
      <c r="AV5309" s="22"/>
      <c r="AW5309" s="22"/>
      <c r="AX5309" s="22"/>
      <c r="AY5309" s="22"/>
      <c r="AZ5309" s="22"/>
      <c r="BA5309" s="22"/>
      <c r="BB5309" s="22"/>
      <c r="BC5309" s="22"/>
      <c r="BD5309" s="22"/>
      <c r="BE5309" s="22"/>
      <c r="BF5309" s="22"/>
      <c r="BG5309" s="22"/>
      <c r="BH5309" s="22"/>
      <c r="BI5309" s="22"/>
      <c r="BJ5309" s="22"/>
      <c r="BK5309" s="22"/>
      <c r="BL5309" s="22"/>
      <c r="BM5309" s="22"/>
      <c r="BN5309" s="22"/>
      <c r="BO5309" s="22"/>
      <c r="BP5309" s="22"/>
      <c r="BQ5309" s="22"/>
      <c r="BR5309" s="22"/>
      <c r="BS5309" s="22"/>
      <c r="BT5309" s="22"/>
      <c r="BU5309" s="22"/>
      <c r="BV5309" s="22"/>
      <c r="BW5309" s="22"/>
      <c r="BX5309" s="22"/>
      <c r="BY5309" s="22"/>
      <c r="BZ5309" s="22"/>
      <c r="CA5309" s="22"/>
      <c r="CB5309" s="22"/>
      <c r="CC5309" s="22"/>
      <c r="CD5309" s="22"/>
      <c r="CE5309" s="22"/>
      <c r="CF5309" s="22"/>
      <c r="CG5309" s="22"/>
      <c r="CH5309" s="22"/>
      <c r="CI5309" s="22"/>
      <c r="CJ5309" s="22"/>
      <c r="CK5309" s="22"/>
      <c r="CL5309" s="22"/>
      <c r="CM5309" s="22"/>
      <c r="CN5309" s="22"/>
      <c r="CO5309" s="22"/>
    </row>
    <row r="5310" spans="1:93" s="2" customFormat="1" x14ac:dyDescent="0.3">
      <c r="A5310" s="73" t="s">
        <v>204</v>
      </c>
      <c r="B5310" s="73" t="s">
        <v>362</v>
      </c>
      <c r="C5310" s="67" t="s">
        <v>335</v>
      </c>
      <c r="D5310" s="67" t="s">
        <v>176</v>
      </c>
      <c r="E5310" s="73"/>
      <c r="F5310" s="73"/>
      <c r="G5310" s="73" t="s">
        <v>405</v>
      </c>
      <c r="H5310" s="73" t="s">
        <v>405</v>
      </c>
      <c r="I5310" s="73" t="s">
        <v>465</v>
      </c>
      <c r="J5310" s="124" t="str">
        <f t="shared" si="137"/>
        <v>Medium km</v>
      </c>
      <c r="K5310" s="120">
        <v>0.10289000000000001</v>
      </c>
      <c r="L5310" s="48"/>
      <c r="M5310" s="22"/>
      <c r="N5310" s="22"/>
      <c r="O5310" s="22"/>
      <c r="P5310" s="22"/>
      <c r="Q5310" s="22"/>
      <c r="R5310" s="22"/>
      <c r="S5310" s="22"/>
      <c r="T5310" s="2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c r="AQ5310" s="22"/>
      <c r="AR5310" s="22"/>
      <c r="AS5310" s="22"/>
      <c r="AT5310" s="22"/>
      <c r="AU5310" s="22"/>
      <c r="AV5310" s="22"/>
      <c r="AW5310" s="22"/>
      <c r="AX5310" s="22"/>
      <c r="AY5310" s="22"/>
      <c r="AZ5310" s="22"/>
      <c r="BA5310" s="22"/>
      <c r="BB5310" s="22"/>
      <c r="BC5310" s="22"/>
      <c r="BD5310" s="22"/>
      <c r="BE5310" s="22"/>
      <c r="BF5310" s="22"/>
      <c r="BG5310" s="22"/>
      <c r="BH5310" s="22"/>
      <c r="BI5310" s="22"/>
      <c r="BJ5310" s="22"/>
      <c r="BK5310" s="22"/>
      <c r="BL5310" s="22"/>
      <c r="BM5310" s="22"/>
      <c r="BN5310" s="22"/>
      <c r="BO5310" s="22"/>
      <c r="BP5310" s="22"/>
      <c r="BQ5310" s="22"/>
      <c r="BR5310" s="22"/>
      <c r="BS5310" s="22"/>
      <c r="BT5310" s="22"/>
      <c r="BU5310" s="22"/>
      <c r="BV5310" s="22"/>
      <c r="BW5310" s="22"/>
      <c r="BX5310" s="22"/>
      <c r="BY5310" s="22"/>
      <c r="BZ5310" s="22"/>
      <c r="CA5310" s="22"/>
      <c r="CB5310" s="22"/>
      <c r="CC5310" s="22"/>
      <c r="CD5310" s="22"/>
      <c r="CE5310" s="22"/>
      <c r="CF5310" s="22"/>
      <c r="CG5310" s="22"/>
      <c r="CH5310" s="22"/>
      <c r="CI5310" s="22"/>
      <c r="CJ5310" s="22"/>
      <c r="CK5310" s="22"/>
      <c r="CL5310" s="22"/>
      <c r="CM5310" s="22"/>
      <c r="CN5310" s="22"/>
      <c r="CO5310" s="22"/>
    </row>
    <row r="5311" spans="1:93" s="2" customFormat="1" x14ac:dyDescent="0.3">
      <c r="A5311" s="73" t="s">
        <v>204</v>
      </c>
      <c r="B5311" s="73" t="s">
        <v>362</v>
      </c>
      <c r="C5311" s="67" t="s">
        <v>335</v>
      </c>
      <c r="D5311" s="67" t="s">
        <v>176</v>
      </c>
      <c r="E5311" s="73"/>
      <c r="F5311" s="73"/>
      <c r="G5311" s="73" t="s">
        <v>405</v>
      </c>
      <c r="H5311" s="73" t="s">
        <v>405</v>
      </c>
      <c r="I5311" s="73" t="s">
        <v>466</v>
      </c>
      <c r="J5311" s="124" t="str">
        <f t="shared" si="137"/>
        <v>Medium km</v>
      </c>
      <c r="K5311" s="120">
        <v>2.2499999999999998E-3</v>
      </c>
      <c r="L5311" s="48"/>
      <c r="M5311" s="22"/>
      <c r="N5311" s="22"/>
      <c r="O5311" s="22"/>
      <c r="P5311" s="22"/>
      <c r="Q5311" s="22"/>
      <c r="R5311" s="22"/>
      <c r="S5311" s="22"/>
      <c r="T5311" s="22"/>
      <c r="U5311" s="22"/>
      <c r="V5311" s="22"/>
      <c r="W5311" s="22"/>
      <c r="X5311" s="22"/>
      <c r="Y5311" s="22"/>
      <c r="Z5311" s="22"/>
      <c r="AA5311" s="22"/>
      <c r="AB5311" s="22"/>
      <c r="AC5311" s="22"/>
      <c r="AD5311" s="22"/>
      <c r="AE5311" s="22"/>
      <c r="AF5311" s="22"/>
      <c r="AG5311" s="22"/>
      <c r="AH5311" s="22"/>
      <c r="AI5311" s="22"/>
      <c r="AJ5311" s="22"/>
      <c r="AK5311" s="22"/>
      <c r="AL5311" s="22"/>
      <c r="AM5311" s="22"/>
      <c r="AN5311" s="22"/>
      <c r="AO5311" s="22"/>
      <c r="AP5311" s="22"/>
      <c r="AQ5311" s="22"/>
      <c r="AR5311" s="22"/>
      <c r="AS5311" s="22"/>
      <c r="AT5311" s="22"/>
      <c r="AU5311" s="22"/>
      <c r="AV5311" s="22"/>
      <c r="AW5311" s="22"/>
      <c r="AX5311" s="22"/>
      <c r="AY5311" s="22"/>
      <c r="AZ5311" s="22"/>
      <c r="BA5311" s="22"/>
      <c r="BB5311" s="22"/>
      <c r="BC5311" s="22"/>
      <c r="BD5311" s="22"/>
      <c r="BE5311" s="22"/>
      <c r="BF5311" s="22"/>
      <c r="BG5311" s="22"/>
      <c r="BH5311" s="22"/>
      <c r="BI5311" s="22"/>
      <c r="BJ5311" s="22"/>
      <c r="BK5311" s="22"/>
      <c r="BL5311" s="22"/>
      <c r="BM5311" s="22"/>
      <c r="BN5311" s="22"/>
      <c r="BO5311" s="22"/>
      <c r="BP5311" s="22"/>
      <c r="BQ5311" s="22"/>
      <c r="BR5311" s="22"/>
      <c r="BS5311" s="22"/>
      <c r="BT5311" s="22"/>
      <c r="BU5311" s="22"/>
      <c r="BV5311" s="22"/>
      <c r="BW5311" s="22"/>
      <c r="BX5311" s="22"/>
      <c r="BY5311" s="22"/>
      <c r="BZ5311" s="22"/>
      <c r="CA5311" s="22"/>
      <c r="CB5311" s="22"/>
      <c r="CC5311" s="22"/>
      <c r="CD5311" s="22"/>
      <c r="CE5311" s="22"/>
      <c r="CF5311" s="22"/>
      <c r="CG5311" s="22"/>
      <c r="CH5311" s="22"/>
      <c r="CI5311" s="22"/>
      <c r="CJ5311" s="22"/>
      <c r="CK5311" s="22"/>
      <c r="CL5311" s="22"/>
      <c r="CM5311" s="22"/>
      <c r="CN5311" s="22"/>
      <c r="CO5311" s="22"/>
    </row>
    <row r="5312" spans="1:93" s="2" customFormat="1" x14ac:dyDescent="0.3">
      <c r="A5312" s="73" t="s">
        <v>204</v>
      </c>
      <c r="B5312" s="73" t="s">
        <v>362</v>
      </c>
      <c r="C5312" s="67" t="s">
        <v>335</v>
      </c>
      <c r="D5312" s="67" t="s">
        <v>176</v>
      </c>
      <c r="E5312" s="73"/>
      <c r="F5312" s="73"/>
      <c r="G5312" s="73" t="s">
        <v>405</v>
      </c>
      <c r="H5312" s="73" t="s">
        <v>405</v>
      </c>
      <c r="I5312" s="73" t="s">
        <v>467</v>
      </c>
      <c r="J5312" s="124" t="str">
        <f t="shared" si="137"/>
        <v>Medium km</v>
      </c>
      <c r="K5312" s="120">
        <v>0.10004</v>
      </c>
      <c r="L5312" s="48"/>
      <c r="M5312" s="22"/>
      <c r="N5312" s="22"/>
      <c r="O5312" s="22"/>
      <c r="P5312" s="22"/>
      <c r="Q5312" s="22"/>
      <c r="R5312" s="22"/>
      <c r="S5312" s="22"/>
      <c r="T5312" s="2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c r="AQ5312" s="22"/>
      <c r="AR5312" s="22"/>
      <c r="AS5312" s="22"/>
      <c r="AT5312" s="22"/>
      <c r="AU5312" s="22"/>
      <c r="AV5312" s="22"/>
      <c r="AW5312" s="22"/>
      <c r="AX5312" s="22"/>
      <c r="AY5312" s="22"/>
      <c r="AZ5312" s="22"/>
      <c r="BA5312" s="22"/>
      <c r="BB5312" s="22"/>
      <c r="BC5312" s="22"/>
      <c r="BD5312" s="22"/>
      <c r="BE5312" s="22"/>
      <c r="BF5312" s="22"/>
      <c r="BG5312" s="22"/>
      <c r="BH5312" s="22"/>
      <c r="BI5312" s="22"/>
      <c r="BJ5312" s="22"/>
      <c r="BK5312" s="22"/>
      <c r="BL5312" s="22"/>
      <c r="BM5312" s="22"/>
      <c r="BN5312" s="22"/>
      <c r="BO5312" s="22"/>
      <c r="BP5312" s="22"/>
      <c r="BQ5312" s="22"/>
      <c r="BR5312" s="22"/>
      <c r="BS5312" s="22"/>
      <c r="BT5312" s="22"/>
      <c r="BU5312" s="22"/>
      <c r="BV5312" s="22"/>
      <c r="BW5312" s="22"/>
      <c r="BX5312" s="22"/>
      <c r="BY5312" s="22"/>
      <c r="BZ5312" s="22"/>
      <c r="CA5312" s="22"/>
      <c r="CB5312" s="22"/>
      <c r="CC5312" s="22"/>
      <c r="CD5312" s="22"/>
      <c r="CE5312" s="22"/>
      <c r="CF5312" s="22"/>
      <c r="CG5312" s="22"/>
      <c r="CH5312" s="22"/>
      <c r="CI5312" s="22"/>
      <c r="CJ5312" s="22"/>
      <c r="CK5312" s="22"/>
      <c r="CL5312" s="22"/>
      <c r="CM5312" s="22"/>
      <c r="CN5312" s="22"/>
      <c r="CO5312" s="22"/>
    </row>
    <row r="5313" spans="1:93" s="2" customFormat="1" x14ac:dyDescent="0.3">
      <c r="A5313" s="73" t="s">
        <v>204</v>
      </c>
      <c r="B5313" s="73" t="s">
        <v>362</v>
      </c>
      <c r="C5313" s="67" t="s">
        <v>335</v>
      </c>
      <c r="D5313" s="67" t="s">
        <v>176</v>
      </c>
      <c r="E5313" s="73"/>
      <c r="F5313" s="73"/>
      <c r="G5313" s="73" t="s">
        <v>405</v>
      </c>
      <c r="H5313" s="73" t="s">
        <v>405</v>
      </c>
      <c r="I5313" s="73" t="s">
        <v>468</v>
      </c>
      <c r="J5313" s="124" t="str">
        <f t="shared" si="137"/>
        <v>Medium km</v>
      </c>
      <c r="K5313" s="120">
        <v>5.9999999999999995E-4</v>
      </c>
      <c r="L5313" s="48"/>
      <c r="M5313" s="22"/>
      <c r="N5313" s="22"/>
      <c r="O5313" s="22"/>
      <c r="P5313" s="22"/>
      <c r="Q5313" s="22"/>
      <c r="R5313" s="22"/>
      <c r="S5313" s="22"/>
      <c r="T5313" s="22"/>
      <c r="U5313" s="22"/>
      <c r="V5313" s="22"/>
      <c r="W5313" s="22"/>
      <c r="X5313" s="22"/>
      <c r="Y5313" s="22"/>
      <c r="Z5313" s="22"/>
      <c r="AA5313" s="22"/>
      <c r="AB5313" s="22"/>
      <c r="AC5313" s="22"/>
      <c r="AD5313" s="22"/>
      <c r="AE5313" s="22"/>
      <c r="AF5313" s="22"/>
      <c r="AG5313" s="22"/>
      <c r="AH5313" s="22"/>
      <c r="AI5313" s="22"/>
      <c r="AJ5313" s="22"/>
      <c r="AK5313" s="22"/>
      <c r="AL5313" s="22"/>
      <c r="AM5313" s="22"/>
      <c r="AN5313" s="22"/>
      <c r="AO5313" s="22"/>
      <c r="AP5313" s="22"/>
      <c r="AQ5313" s="22"/>
      <c r="AR5313" s="22"/>
      <c r="AS5313" s="22"/>
      <c r="AT5313" s="22"/>
      <c r="AU5313" s="22"/>
      <c r="AV5313" s="22"/>
      <c r="AW5313" s="22"/>
      <c r="AX5313" s="22"/>
      <c r="AY5313" s="22"/>
      <c r="AZ5313" s="22"/>
      <c r="BA5313" s="22"/>
      <c r="BB5313" s="22"/>
      <c r="BC5313" s="22"/>
      <c r="BD5313" s="22"/>
      <c r="BE5313" s="22"/>
      <c r="BF5313" s="22"/>
      <c r="BG5313" s="22"/>
      <c r="BH5313" s="22"/>
      <c r="BI5313" s="22"/>
      <c r="BJ5313" s="22"/>
      <c r="BK5313" s="22"/>
      <c r="BL5313" s="22"/>
      <c r="BM5313" s="22"/>
      <c r="BN5313" s="22"/>
      <c r="BO5313" s="22"/>
      <c r="BP5313" s="22"/>
      <c r="BQ5313" s="22"/>
      <c r="BR5313" s="22"/>
      <c r="BS5313" s="22"/>
      <c r="BT5313" s="22"/>
      <c r="BU5313" s="22"/>
      <c r="BV5313" s="22"/>
      <c r="BW5313" s="22"/>
      <c r="BX5313" s="22"/>
      <c r="BY5313" s="22"/>
      <c r="BZ5313" s="22"/>
      <c r="CA5313" s="22"/>
      <c r="CB5313" s="22"/>
      <c r="CC5313" s="22"/>
      <c r="CD5313" s="22"/>
      <c r="CE5313" s="22"/>
      <c r="CF5313" s="22"/>
      <c r="CG5313" s="22"/>
      <c r="CH5313" s="22"/>
      <c r="CI5313" s="22"/>
      <c r="CJ5313" s="22"/>
      <c r="CK5313" s="22"/>
      <c r="CL5313" s="22"/>
      <c r="CM5313" s="22"/>
      <c r="CN5313" s="22"/>
      <c r="CO5313" s="22"/>
    </row>
    <row r="5314" spans="1:93" s="2" customFormat="1" x14ac:dyDescent="0.3">
      <c r="A5314" s="73" t="s">
        <v>204</v>
      </c>
      <c r="B5314" s="73" t="s">
        <v>362</v>
      </c>
      <c r="C5314" s="67" t="s">
        <v>335</v>
      </c>
      <c r="D5314" s="67" t="s">
        <v>176</v>
      </c>
      <c r="E5314" s="73"/>
      <c r="F5314" s="73"/>
      <c r="G5314" s="73" t="s">
        <v>156</v>
      </c>
      <c r="H5314" s="73" t="s">
        <v>156</v>
      </c>
      <c r="I5314" s="73" t="s">
        <v>465</v>
      </c>
      <c r="J5314" s="124" t="str">
        <f t="shared" si="137"/>
        <v>Medium miles</v>
      </c>
      <c r="K5314" s="120">
        <v>0.16559000000000001</v>
      </c>
      <c r="L5314" s="48"/>
      <c r="M5314" s="22"/>
      <c r="N5314" s="22"/>
      <c r="O5314" s="22"/>
      <c r="P5314" s="22"/>
      <c r="Q5314" s="22"/>
      <c r="R5314" s="22"/>
      <c r="S5314" s="22"/>
      <c r="T5314" s="2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c r="AQ5314" s="22"/>
      <c r="AR5314" s="22"/>
      <c r="AS5314" s="22"/>
      <c r="AT5314" s="22"/>
      <c r="AU5314" s="22"/>
      <c r="AV5314" s="22"/>
      <c r="AW5314" s="22"/>
      <c r="AX5314" s="22"/>
      <c r="AY5314" s="22"/>
      <c r="AZ5314" s="22"/>
      <c r="BA5314" s="22"/>
      <c r="BB5314" s="22"/>
      <c r="BC5314" s="22"/>
      <c r="BD5314" s="22"/>
      <c r="BE5314" s="22"/>
      <c r="BF5314" s="22"/>
      <c r="BG5314" s="22"/>
      <c r="BH5314" s="22"/>
      <c r="BI5314" s="22"/>
      <c r="BJ5314" s="22"/>
      <c r="BK5314" s="22"/>
      <c r="BL5314" s="22"/>
      <c r="BM5314" s="22"/>
      <c r="BN5314" s="22"/>
      <c r="BO5314" s="22"/>
      <c r="BP5314" s="22"/>
      <c r="BQ5314" s="22"/>
      <c r="BR5314" s="22"/>
      <c r="BS5314" s="22"/>
      <c r="BT5314" s="22"/>
      <c r="BU5314" s="22"/>
      <c r="BV5314" s="22"/>
      <c r="BW5314" s="22"/>
      <c r="BX5314" s="22"/>
      <c r="BY5314" s="22"/>
      <c r="BZ5314" s="22"/>
      <c r="CA5314" s="22"/>
      <c r="CB5314" s="22"/>
      <c r="CC5314" s="22"/>
      <c r="CD5314" s="22"/>
      <c r="CE5314" s="22"/>
      <c r="CF5314" s="22"/>
      <c r="CG5314" s="22"/>
      <c r="CH5314" s="22"/>
      <c r="CI5314" s="22"/>
      <c r="CJ5314" s="22"/>
      <c r="CK5314" s="22"/>
      <c r="CL5314" s="22"/>
      <c r="CM5314" s="22"/>
      <c r="CN5314" s="22"/>
      <c r="CO5314" s="22"/>
    </row>
    <row r="5315" spans="1:93" s="2" customFormat="1" x14ac:dyDescent="0.3">
      <c r="A5315" s="73" t="s">
        <v>204</v>
      </c>
      <c r="B5315" s="73" t="s">
        <v>362</v>
      </c>
      <c r="C5315" s="67" t="s">
        <v>335</v>
      </c>
      <c r="D5315" s="67" t="s">
        <v>176</v>
      </c>
      <c r="E5315" s="73"/>
      <c r="F5315" s="73"/>
      <c r="G5315" s="73" t="s">
        <v>156</v>
      </c>
      <c r="H5315" s="73" t="s">
        <v>156</v>
      </c>
      <c r="I5315" s="73" t="s">
        <v>466</v>
      </c>
      <c r="J5315" s="124" t="str">
        <f t="shared" si="137"/>
        <v>Medium miles</v>
      </c>
      <c r="K5315" s="120">
        <v>3.62E-3</v>
      </c>
      <c r="L5315" s="48"/>
      <c r="M5315" s="22"/>
      <c r="N5315" s="22"/>
      <c r="O5315" s="22"/>
      <c r="P5315" s="22"/>
      <c r="Q5315" s="22"/>
      <c r="R5315" s="22"/>
      <c r="S5315" s="22"/>
      <c r="T5315" s="22"/>
      <c r="U5315" s="22"/>
      <c r="V5315" s="22"/>
      <c r="W5315" s="22"/>
      <c r="X5315" s="22"/>
      <c r="Y5315" s="22"/>
      <c r="Z5315" s="22"/>
      <c r="AA5315" s="22"/>
      <c r="AB5315" s="22"/>
      <c r="AC5315" s="22"/>
      <c r="AD5315" s="22"/>
      <c r="AE5315" s="22"/>
      <c r="AF5315" s="22"/>
      <c r="AG5315" s="22"/>
      <c r="AH5315" s="22"/>
      <c r="AI5315" s="22"/>
      <c r="AJ5315" s="22"/>
      <c r="AK5315" s="22"/>
      <c r="AL5315" s="22"/>
      <c r="AM5315" s="22"/>
      <c r="AN5315" s="22"/>
      <c r="AO5315" s="22"/>
      <c r="AP5315" s="22"/>
      <c r="AQ5315" s="22"/>
      <c r="AR5315" s="22"/>
      <c r="AS5315" s="22"/>
      <c r="AT5315" s="22"/>
      <c r="AU5315" s="22"/>
      <c r="AV5315" s="22"/>
      <c r="AW5315" s="22"/>
      <c r="AX5315" s="22"/>
      <c r="AY5315" s="22"/>
      <c r="AZ5315" s="22"/>
      <c r="BA5315" s="22"/>
      <c r="BB5315" s="22"/>
      <c r="BC5315" s="22"/>
      <c r="BD5315" s="22"/>
      <c r="BE5315" s="22"/>
      <c r="BF5315" s="22"/>
      <c r="BG5315" s="22"/>
      <c r="BH5315" s="22"/>
      <c r="BI5315" s="22"/>
      <c r="BJ5315" s="22"/>
      <c r="BK5315" s="22"/>
      <c r="BL5315" s="22"/>
      <c r="BM5315" s="22"/>
      <c r="BN5315" s="22"/>
      <c r="BO5315" s="22"/>
      <c r="BP5315" s="22"/>
      <c r="BQ5315" s="22"/>
      <c r="BR5315" s="22"/>
      <c r="BS5315" s="22"/>
      <c r="BT5315" s="22"/>
      <c r="BU5315" s="22"/>
      <c r="BV5315" s="22"/>
      <c r="BW5315" s="22"/>
      <c r="BX5315" s="22"/>
      <c r="BY5315" s="22"/>
      <c r="BZ5315" s="22"/>
      <c r="CA5315" s="22"/>
      <c r="CB5315" s="22"/>
      <c r="CC5315" s="22"/>
      <c r="CD5315" s="22"/>
      <c r="CE5315" s="22"/>
      <c r="CF5315" s="22"/>
      <c r="CG5315" s="22"/>
      <c r="CH5315" s="22"/>
      <c r="CI5315" s="22"/>
      <c r="CJ5315" s="22"/>
      <c r="CK5315" s="22"/>
      <c r="CL5315" s="22"/>
      <c r="CM5315" s="22"/>
      <c r="CN5315" s="22"/>
      <c r="CO5315" s="22"/>
    </row>
    <row r="5316" spans="1:93" s="2" customFormat="1" x14ac:dyDescent="0.3">
      <c r="A5316" s="73" t="s">
        <v>204</v>
      </c>
      <c r="B5316" s="73" t="s">
        <v>362</v>
      </c>
      <c r="C5316" s="67" t="s">
        <v>335</v>
      </c>
      <c r="D5316" s="67" t="s">
        <v>176</v>
      </c>
      <c r="E5316" s="73"/>
      <c r="F5316" s="73"/>
      <c r="G5316" s="73" t="s">
        <v>156</v>
      </c>
      <c r="H5316" s="73" t="s">
        <v>156</v>
      </c>
      <c r="I5316" s="73" t="s">
        <v>467</v>
      </c>
      <c r="J5316" s="124" t="str">
        <f t="shared" si="137"/>
        <v>Medium miles</v>
      </c>
      <c r="K5316" s="120">
        <v>0.161</v>
      </c>
      <c r="L5316" s="48"/>
      <c r="M5316" s="22"/>
      <c r="N5316" s="22"/>
      <c r="O5316" s="22"/>
      <c r="P5316" s="22"/>
      <c r="Q5316" s="22"/>
      <c r="R5316" s="22"/>
      <c r="S5316" s="22"/>
      <c r="T5316" s="2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c r="AQ5316" s="22"/>
      <c r="AR5316" s="22"/>
      <c r="AS5316" s="22"/>
      <c r="AT5316" s="22"/>
      <c r="AU5316" s="22"/>
      <c r="AV5316" s="22"/>
      <c r="AW5316" s="22"/>
      <c r="AX5316" s="22"/>
      <c r="AY5316" s="22"/>
      <c r="AZ5316" s="22"/>
      <c r="BA5316" s="22"/>
      <c r="BB5316" s="22"/>
      <c r="BC5316" s="22"/>
      <c r="BD5316" s="22"/>
      <c r="BE5316" s="22"/>
      <c r="BF5316" s="22"/>
      <c r="BG5316" s="22"/>
      <c r="BH5316" s="22"/>
      <c r="BI5316" s="22"/>
      <c r="BJ5316" s="22"/>
      <c r="BK5316" s="22"/>
      <c r="BL5316" s="22"/>
      <c r="BM5316" s="22"/>
      <c r="BN5316" s="22"/>
      <c r="BO5316" s="22"/>
      <c r="BP5316" s="22"/>
      <c r="BQ5316" s="22"/>
      <c r="BR5316" s="22"/>
      <c r="BS5316" s="22"/>
      <c r="BT5316" s="22"/>
      <c r="BU5316" s="22"/>
      <c r="BV5316" s="22"/>
      <c r="BW5316" s="22"/>
      <c r="BX5316" s="22"/>
      <c r="BY5316" s="22"/>
      <c r="BZ5316" s="22"/>
      <c r="CA5316" s="22"/>
      <c r="CB5316" s="22"/>
      <c r="CC5316" s="22"/>
      <c r="CD5316" s="22"/>
      <c r="CE5316" s="22"/>
      <c r="CF5316" s="22"/>
      <c r="CG5316" s="22"/>
      <c r="CH5316" s="22"/>
      <c r="CI5316" s="22"/>
      <c r="CJ5316" s="22"/>
      <c r="CK5316" s="22"/>
      <c r="CL5316" s="22"/>
      <c r="CM5316" s="22"/>
      <c r="CN5316" s="22"/>
      <c r="CO5316" s="22"/>
    </row>
    <row r="5317" spans="1:93" s="2" customFormat="1" x14ac:dyDescent="0.3">
      <c r="A5317" s="73" t="s">
        <v>204</v>
      </c>
      <c r="B5317" s="73" t="s">
        <v>362</v>
      </c>
      <c r="C5317" s="67" t="s">
        <v>335</v>
      </c>
      <c r="D5317" s="67" t="s">
        <v>176</v>
      </c>
      <c r="E5317" s="73"/>
      <c r="F5317" s="73"/>
      <c r="G5317" s="73" t="s">
        <v>156</v>
      </c>
      <c r="H5317" s="73" t="s">
        <v>156</v>
      </c>
      <c r="I5317" s="73" t="s">
        <v>468</v>
      </c>
      <c r="J5317" s="124" t="str">
        <f t="shared" si="137"/>
        <v>Medium miles</v>
      </c>
      <c r="K5317" s="120">
        <v>9.7000000000000005E-4</v>
      </c>
      <c r="L5317" s="48"/>
      <c r="M5317" s="22"/>
      <c r="N5317" s="22"/>
      <c r="O5317" s="22"/>
      <c r="P5317" s="22"/>
      <c r="Q5317" s="22"/>
      <c r="R5317" s="22"/>
      <c r="S5317" s="22"/>
      <c r="T5317" s="22"/>
      <c r="U5317" s="22"/>
      <c r="V5317" s="22"/>
      <c r="W5317" s="22"/>
      <c r="X5317" s="22"/>
      <c r="Y5317" s="22"/>
      <c r="Z5317" s="22"/>
      <c r="AA5317" s="22"/>
      <c r="AB5317" s="22"/>
      <c r="AC5317" s="22"/>
      <c r="AD5317" s="22"/>
      <c r="AE5317" s="22"/>
      <c r="AF5317" s="22"/>
      <c r="AG5317" s="22"/>
      <c r="AH5317" s="22"/>
      <c r="AI5317" s="22"/>
      <c r="AJ5317" s="22"/>
      <c r="AK5317" s="22"/>
      <c r="AL5317" s="22"/>
      <c r="AM5317" s="22"/>
      <c r="AN5317" s="22"/>
      <c r="AO5317" s="22"/>
      <c r="AP5317" s="22"/>
      <c r="AQ5317" s="22"/>
      <c r="AR5317" s="22"/>
      <c r="AS5317" s="22"/>
      <c r="AT5317" s="22"/>
      <c r="AU5317" s="22"/>
      <c r="AV5317" s="22"/>
      <c r="AW5317" s="22"/>
      <c r="AX5317" s="22"/>
      <c r="AY5317" s="22"/>
      <c r="AZ5317" s="22"/>
      <c r="BA5317" s="22"/>
      <c r="BB5317" s="22"/>
      <c r="BC5317" s="22"/>
      <c r="BD5317" s="22"/>
      <c r="BE5317" s="22"/>
      <c r="BF5317" s="22"/>
      <c r="BG5317" s="22"/>
      <c r="BH5317" s="22"/>
      <c r="BI5317" s="22"/>
      <c r="BJ5317" s="22"/>
      <c r="BK5317" s="22"/>
      <c r="BL5317" s="22"/>
      <c r="BM5317" s="22"/>
      <c r="BN5317" s="22"/>
      <c r="BO5317" s="22"/>
      <c r="BP5317" s="22"/>
      <c r="BQ5317" s="22"/>
      <c r="BR5317" s="22"/>
      <c r="BS5317" s="22"/>
      <c r="BT5317" s="22"/>
      <c r="BU5317" s="22"/>
      <c r="BV5317" s="22"/>
      <c r="BW5317" s="22"/>
      <c r="BX5317" s="22"/>
      <c r="BY5317" s="22"/>
      <c r="BZ5317" s="22"/>
      <c r="CA5317" s="22"/>
      <c r="CB5317" s="22"/>
      <c r="CC5317" s="22"/>
      <c r="CD5317" s="22"/>
      <c r="CE5317" s="22"/>
      <c r="CF5317" s="22"/>
      <c r="CG5317" s="22"/>
      <c r="CH5317" s="22"/>
      <c r="CI5317" s="22"/>
      <c r="CJ5317" s="22"/>
      <c r="CK5317" s="22"/>
      <c r="CL5317" s="22"/>
      <c r="CM5317" s="22"/>
      <c r="CN5317" s="22"/>
      <c r="CO5317" s="22"/>
    </row>
    <row r="5318" spans="1:93" s="2" customFormat="1" x14ac:dyDescent="0.3">
      <c r="A5318" s="73" t="s">
        <v>204</v>
      </c>
      <c r="B5318" s="73" t="s">
        <v>362</v>
      </c>
      <c r="C5318" s="67" t="s">
        <v>335</v>
      </c>
      <c r="D5318" s="67" t="s">
        <v>288</v>
      </c>
      <c r="E5318" s="73"/>
      <c r="F5318" s="73"/>
      <c r="G5318" s="73" t="s">
        <v>405</v>
      </c>
      <c r="H5318" s="73" t="s">
        <v>405</v>
      </c>
      <c r="I5318" s="73" t="s">
        <v>465</v>
      </c>
      <c r="J5318" s="124" t="str">
        <f t="shared" si="137"/>
        <v>Large km</v>
      </c>
      <c r="K5318" s="120">
        <v>0.13500999999999999</v>
      </c>
      <c r="L5318" s="48"/>
      <c r="M5318" s="22"/>
      <c r="N5318" s="22"/>
      <c r="O5318" s="22"/>
      <c r="P5318" s="22"/>
      <c r="Q5318" s="22"/>
      <c r="R5318" s="22"/>
      <c r="S5318" s="22"/>
      <c r="T5318" s="2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c r="AQ5318" s="22"/>
      <c r="AR5318" s="22"/>
      <c r="AS5318" s="22"/>
      <c r="AT5318" s="22"/>
      <c r="AU5318" s="22"/>
      <c r="AV5318" s="22"/>
      <c r="AW5318" s="22"/>
      <c r="AX5318" s="22"/>
      <c r="AY5318" s="22"/>
      <c r="AZ5318" s="22"/>
      <c r="BA5318" s="22"/>
      <c r="BB5318" s="22"/>
      <c r="BC5318" s="22"/>
      <c r="BD5318" s="22"/>
      <c r="BE5318" s="22"/>
      <c r="BF5318" s="22"/>
      <c r="BG5318" s="22"/>
      <c r="BH5318" s="22"/>
      <c r="BI5318" s="22"/>
      <c r="BJ5318" s="22"/>
      <c r="BK5318" s="22"/>
      <c r="BL5318" s="22"/>
      <c r="BM5318" s="22"/>
      <c r="BN5318" s="22"/>
      <c r="BO5318" s="22"/>
      <c r="BP5318" s="22"/>
      <c r="BQ5318" s="22"/>
      <c r="BR5318" s="22"/>
      <c r="BS5318" s="22"/>
      <c r="BT5318" s="22"/>
      <c r="BU5318" s="22"/>
      <c r="BV5318" s="22"/>
      <c r="BW5318" s="22"/>
      <c r="BX5318" s="22"/>
      <c r="BY5318" s="22"/>
      <c r="BZ5318" s="22"/>
      <c r="CA5318" s="22"/>
      <c r="CB5318" s="22"/>
      <c r="CC5318" s="22"/>
      <c r="CD5318" s="22"/>
      <c r="CE5318" s="22"/>
      <c r="CF5318" s="22"/>
      <c r="CG5318" s="22"/>
      <c r="CH5318" s="22"/>
      <c r="CI5318" s="22"/>
      <c r="CJ5318" s="22"/>
      <c r="CK5318" s="22"/>
      <c r="CL5318" s="22"/>
      <c r="CM5318" s="22"/>
      <c r="CN5318" s="22"/>
      <c r="CO5318" s="22"/>
    </row>
    <row r="5319" spans="1:93" s="2" customFormat="1" x14ac:dyDescent="0.3">
      <c r="A5319" s="73" t="s">
        <v>204</v>
      </c>
      <c r="B5319" s="73" t="s">
        <v>362</v>
      </c>
      <c r="C5319" s="67" t="s">
        <v>335</v>
      </c>
      <c r="D5319" s="67" t="s">
        <v>288</v>
      </c>
      <c r="E5319" s="73"/>
      <c r="F5319" s="73"/>
      <c r="G5319" s="73" t="s">
        <v>405</v>
      </c>
      <c r="H5319" s="73" t="s">
        <v>405</v>
      </c>
      <c r="I5319" s="73" t="s">
        <v>466</v>
      </c>
      <c r="J5319" s="124" t="str">
        <f t="shared" si="137"/>
        <v>Large km</v>
      </c>
      <c r="K5319" s="120">
        <v>1.33E-3</v>
      </c>
      <c r="L5319" s="48"/>
      <c r="M5319" s="22"/>
      <c r="N5319" s="22"/>
      <c r="O5319" s="22"/>
      <c r="P5319" s="22"/>
      <c r="Q5319" s="22"/>
      <c r="R5319" s="22"/>
      <c r="S5319" s="22"/>
      <c r="T5319" s="22"/>
      <c r="U5319" s="22"/>
      <c r="V5319" s="22"/>
      <c r="W5319" s="22"/>
      <c r="X5319" s="22"/>
      <c r="Y5319" s="22"/>
      <c r="Z5319" s="22"/>
      <c r="AA5319" s="22"/>
      <c r="AB5319" s="22"/>
      <c r="AC5319" s="22"/>
      <c r="AD5319" s="22"/>
      <c r="AE5319" s="22"/>
      <c r="AF5319" s="22"/>
      <c r="AG5319" s="22"/>
      <c r="AH5319" s="22"/>
      <c r="AI5319" s="22"/>
      <c r="AJ5319" s="22"/>
      <c r="AK5319" s="22"/>
      <c r="AL5319" s="22"/>
      <c r="AM5319" s="22"/>
      <c r="AN5319" s="22"/>
      <c r="AO5319" s="22"/>
      <c r="AP5319" s="22"/>
      <c r="AQ5319" s="22"/>
      <c r="AR5319" s="22"/>
      <c r="AS5319" s="22"/>
      <c r="AT5319" s="22"/>
      <c r="AU5319" s="22"/>
      <c r="AV5319" s="22"/>
      <c r="AW5319" s="22"/>
      <c r="AX5319" s="22"/>
      <c r="AY5319" s="22"/>
      <c r="AZ5319" s="22"/>
      <c r="BA5319" s="22"/>
      <c r="BB5319" s="22"/>
      <c r="BC5319" s="22"/>
      <c r="BD5319" s="22"/>
      <c r="BE5319" s="22"/>
      <c r="BF5319" s="22"/>
      <c r="BG5319" s="22"/>
      <c r="BH5319" s="22"/>
      <c r="BI5319" s="22"/>
      <c r="BJ5319" s="22"/>
      <c r="BK5319" s="22"/>
      <c r="BL5319" s="22"/>
      <c r="BM5319" s="22"/>
      <c r="BN5319" s="22"/>
      <c r="BO5319" s="22"/>
      <c r="BP5319" s="22"/>
      <c r="BQ5319" s="22"/>
      <c r="BR5319" s="22"/>
      <c r="BS5319" s="22"/>
      <c r="BT5319" s="22"/>
      <c r="BU5319" s="22"/>
      <c r="BV5319" s="22"/>
      <c r="BW5319" s="22"/>
      <c r="BX5319" s="22"/>
      <c r="BY5319" s="22"/>
      <c r="BZ5319" s="22"/>
      <c r="CA5319" s="22"/>
      <c r="CB5319" s="22"/>
      <c r="CC5319" s="22"/>
      <c r="CD5319" s="22"/>
      <c r="CE5319" s="22"/>
      <c r="CF5319" s="22"/>
      <c r="CG5319" s="22"/>
      <c r="CH5319" s="22"/>
      <c r="CI5319" s="22"/>
      <c r="CJ5319" s="22"/>
      <c r="CK5319" s="22"/>
      <c r="CL5319" s="22"/>
      <c r="CM5319" s="22"/>
      <c r="CN5319" s="22"/>
      <c r="CO5319" s="22"/>
    </row>
    <row r="5320" spans="1:93" s="2" customFormat="1" x14ac:dyDescent="0.3">
      <c r="A5320" s="73" t="s">
        <v>204</v>
      </c>
      <c r="B5320" s="73" t="s">
        <v>362</v>
      </c>
      <c r="C5320" s="67" t="s">
        <v>335</v>
      </c>
      <c r="D5320" s="67" t="s">
        <v>288</v>
      </c>
      <c r="E5320" s="73"/>
      <c r="F5320" s="73"/>
      <c r="G5320" s="73" t="s">
        <v>405</v>
      </c>
      <c r="H5320" s="73" t="s">
        <v>405</v>
      </c>
      <c r="I5320" s="73" t="s">
        <v>467</v>
      </c>
      <c r="J5320" s="124" t="str">
        <f t="shared" si="137"/>
        <v>Large km</v>
      </c>
      <c r="K5320" s="120">
        <v>0.13308</v>
      </c>
      <c r="L5320" s="48"/>
      <c r="M5320" s="22"/>
      <c r="N5320" s="22"/>
      <c r="O5320" s="22"/>
      <c r="P5320" s="22"/>
      <c r="Q5320" s="22"/>
      <c r="R5320" s="22"/>
      <c r="S5320" s="22"/>
      <c r="T5320" s="2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c r="AQ5320" s="22"/>
      <c r="AR5320" s="22"/>
      <c r="AS5320" s="22"/>
      <c r="AT5320" s="22"/>
      <c r="AU5320" s="22"/>
      <c r="AV5320" s="22"/>
      <c r="AW5320" s="22"/>
      <c r="AX5320" s="22"/>
      <c r="AY5320" s="22"/>
      <c r="AZ5320" s="22"/>
      <c r="BA5320" s="22"/>
      <c r="BB5320" s="22"/>
      <c r="BC5320" s="22"/>
      <c r="BD5320" s="22"/>
      <c r="BE5320" s="22"/>
      <c r="BF5320" s="22"/>
      <c r="BG5320" s="22"/>
      <c r="BH5320" s="22"/>
      <c r="BI5320" s="22"/>
      <c r="BJ5320" s="22"/>
      <c r="BK5320" s="22"/>
      <c r="BL5320" s="22"/>
      <c r="BM5320" s="22"/>
      <c r="BN5320" s="22"/>
      <c r="BO5320" s="22"/>
      <c r="BP5320" s="22"/>
      <c r="BQ5320" s="22"/>
      <c r="BR5320" s="22"/>
      <c r="BS5320" s="22"/>
      <c r="BT5320" s="22"/>
      <c r="BU5320" s="22"/>
      <c r="BV5320" s="22"/>
      <c r="BW5320" s="22"/>
      <c r="BX5320" s="22"/>
      <c r="BY5320" s="22"/>
      <c r="BZ5320" s="22"/>
      <c r="CA5320" s="22"/>
      <c r="CB5320" s="22"/>
      <c r="CC5320" s="22"/>
      <c r="CD5320" s="22"/>
      <c r="CE5320" s="22"/>
      <c r="CF5320" s="22"/>
      <c r="CG5320" s="22"/>
      <c r="CH5320" s="22"/>
      <c r="CI5320" s="22"/>
      <c r="CJ5320" s="22"/>
      <c r="CK5320" s="22"/>
      <c r="CL5320" s="22"/>
      <c r="CM5320" s="22"/>
      <c r="CN5320" s="22"/>
      <c r="CO5320" s="22"/>
    </row>
    <row r="5321" spans="1:93" s="2" customFormat="1" x14ac:dyDescent="0.3">
      <c r="A5321" s="73" t="s">
        <v>204</v>
      </c>
      <c r="B5321" s="73" t="s">
        <v>362</v>
      </c>
      <c r="C5321" s="67" t="s">
        <v>335</v>
      </c>
      <c r="D5321" s="67" t="s">
        <v>288</v>
      </c>
      <c r="E5321" s="73"/>
      <c r="F5321" s="73"/>
      <c r="G5321" s="73" t="s">
        <v>405</v>
      </c>
      <c r="H5321" s="73" t="s">
        <v>405</v>
      </c>
      <c r="I5321" s="73" t="s">
        <v>468</v>
      </c>
      <c r="J5321" s="124" t="str">
        <f t="shared" si="137"/>
        <v>Large km</v>
      </c>
      <c r="K5321" s="120">
        <v>5.9999999999999995E-4</v>
      </c>
      <c r="L5321" s="48"/>
      <c r="M5321" s="22"/>
      <c r="N5321" s="22"/>
      <c r="O5321" s="22"/>
      <c r="P5321" s="22"/>
      <c r="Q5321" s="22"/>
      <c r="R5321" s="22"/>
      <c r="S5321" s="22"/>
      <c r="T5321" s="22"/>
      <c r="U5321" s="22"/>
      <c r="V5321" s="22"/>
      <c r="W5321" s="22"/>
      <c r="X5321" s="22"/>
      <c r="Y5321" s="22"/>
      <c r="Z5321" s="22"/>
      <c r="AA5321" s="22"/>
      <c r="AB5321" s="22"/>
      <c r="AC5321" s="22"/>
      <c r="AD5321" s="22"/>
      <c r="AE5321" s="22"/>
      <c r="AF5321" s="22"/>
      <c r="AG5321" s="22"/>
      <c r="AH5321" s="22"/>
      <c r="AI5321" s="22"/>
      <c r="AJ5321" s="22"/>
      <c r="AK5321" s="22"/>
      <c r="AL5321" s="22"/>
      <c r="AM5321" s="22"/>
      <c r="AN5321" s="22"/>
      <c r="AO5321" s="22"/>
      <c r="AP5321" s="22"/>
      <c r="AQ5321" s="22"/>
      <c r="AR5321" s="22"/>
      <c r="AS5321" s="22"/>
      <c r="AT5321" s="22"/>
      <c r="AU5321" s="22"/>
      <c r="AV5321" s="22"/>
      <c r="AW5321" s="22"/>
      <c r="AX5321" s="22"/>
      <c r="AY5321" s="22"/>
      <c r="AZ5321" s="22"/>
      <c r="BA5321" s="22"/>
      <c r="BB5321" s="22"/>
      <c r="BC5321" s="22"/>
      <c r="BD5321" s="22"/>
      <c r="BE5321" s="22"/>
      <c r="BF5321" s="22"/>
      <c r="BG5321" s="22"/>
      <c r="BH5321" s="22"/>
      <c r="BI5321" s="22"/>
      <c r="BJ5321" s="22"/>
      <c r="BK5321" s="22"/>
      <c r="BL5321" s="22"/>
      <c r="BM5321" s="22"/>
      <c r="BN5321" s="22"/>
      <c r="BO5321" s="22"/>
      <c r="BP5321" s="22"/>
      <c r="BQ5321" s="22"/>
      <c r="BR5321" s="22"/>
      <c r="BS5321" s="22"/>
      <c r="BT5321" s="22"/>
      <c r="BU5321" s="22"/>
      <c r="BV5321" s="22"/>
      <c r="BW5321" s="22"/>
      <c r="BX5321" s="22"/>
      <c r="BY5321" s="22"/>
      <c r="BZ5321" s="22"/>
      <c r="CA5321" s="22"/>
      <c r="CB5321" s="22"/>
      <c r="CC5321" s="22"/>
      <c r="CD5321" s="22"/>
      <c r="CE5321" s="22"/>
      <c r="CF5321" s="22"/>
      <c r="CG5321" s="22"/>
      <c r="CH5321" s="22"/>
      <c r="CI5321" s="22"/>
      <c r="CJ5321" s="22"/>
      <c r="CK5321" s="22"/>
      <c r="CL5321" s="22"/>
      <c r="CM5321" s="22"/>
      <c r="CN5321" s="22"/>
      <c r="CO5321" s="22"/>
    </row>
    <row r="5322" spans="1:93" s="2" customFormat="1" x14ac:dyDescent="0.3">
      <c r="A5322" s="73" t="s">
        <v>204</v>
      </c>
      <c r="B5322" s="73" t="s">
        <v>362</v>
      </c>
      <c r="C5322" s="67" t="s">
        <v>335</v>
      </c>
      <c r="D5322" s="67" t="s">
        <v>288</v>
      </c>
      <c r="E5322" s="73"/>
      <c r="F5322" s="73"/>
      <c r="G5322" s="73" t="s">
        <v>156</v>
      </c>
      <c r="H5322" s="73" t="s">
        <v>156</v>
      </c>
      <c r="I5322" s="73" t="s">
        <v>465</v>
      </c>
      <c r="J5322" s="124" t="str">
        <f t="shared" si="137"/>
        <v>Large miles</v>
      </c>
      <c r="K5322" s="120">
        <v>0.21729000000000001</v>
      </c>
      <c r="L5322" s="48"/>
      <c r="M5322" s="22"/>
      <c r="N5322" s="22"/>
      <c r="O5322" s="22"/>
      <c r="P5322" s="22"/>
      <c r="Q5322" s="22"/>
      <c r="R5322" s="22"/>
      <c r="S5322" s="22"/>
      <c r="T5322" s="2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c r="AQ5322" s="22"/>
      <c r="AR5322" s="22"/>
      <c r="AS5322" s="22"/>
      <c r="AT5322" s="22"/>
      <c r="AU5322" s="22"/>
      <c r="AV5322" s="22"/>
      <c r="AW5322" s="22"/>
      <c r="AX5322" s="22"/>
      <c r="AY5322" s="22"/>
      <c r="AZ5322" s="22"/>
      <c r="BA5322" s="22"/>
      <c r="BB5322" s="22"/>
      <c r="BC5322" s="22"/>
      <c r="BD5322" s="22"/>
      <c r="BE5322" s="22"/>
      <c r="BF5322" s="22"/>
      <c r="BG5322" s="22"/>
      <c r="BH5322" s="22"/>
      <c r="BI5322" s="22"/>
      <c r="BJ5322" s="22"/>
      <c r="BK5322" s="22"/>
      <c r="BL5322" s="22"/>
      <c r="BM5322" s="22"/>
      <c r="BN5322" s="22"/>
      <c r="BO5322" s="22"/>
      <c r="BP5322" s="22"/>
      <c r="BQ5322" s="22"/>
      <c r="BR5322" s="22"/>
      <c r="BS5322" s="22"/>
      <c r="BT5322" s="22"/>
      <c r="BU5322" s="22"/>
      <c r="BV5322" s="22"/>
      <c r="BW5322" s="22"/>
      <c r="BX5322" s="22"/>
      <c r="BY5322" s="22"/>
      <c r="BZ5322" s="22"/>
      <c r="CA5322" s="22"/>
      <c r="CB5322" s="22"/>
      <c r="CC5322" s="22"/>
      <c r="CD5322" s="22"/>
      <c r="CE5322" s="22"/>
      <c r="CF5322" s="22"/>
      <c r="CG5322" s="22"/>
      <c r="CH5322" s="22"/>
      <c r="CI5322" s="22"/>
      <c r="CJ5322" s="22"/>
      <c r="CK5322" s="22"/>
      <c r="CL5322" s="22"/>
      <c r="CM5322" s="22"/>
      <c r="CN5322" s="22"/>
      <c r="CO5322" s="22"/>
    </row>
    <row r="5323" spans="1:93" s="2" customFormat="1" x14ac:dyDescent="0.3">
      <c r="A5323" s="73" t="s">
        <v>204</v>
      </c>
      <c r="B5323" s="73" t="s">
        <v>362</v>
      </c>
      <c r="C5323" s="67" t="s">
        <v>335</v>
      </c>
      <c r="D5323" s="67" t="s">
        <v>288</v>
      </c>
      <c r="E5323" s="73"/>
      <c r="F5323" s="73"/>
      <c r="G5323" s="73" t="s">
        <v>156</v>
      </c>
      <c r="H5323" s="73" t="s">
        <v>156</v>
      </c>
      <c r="I5323" s="73" t="s">
        <v>466</v>
      </c>
      <c r="J5323" s="124" t="str">
        <f t="shared" si="137"/>
        <v>Large miles</v>
      </c>
      <c r="K5323" s="120">
        <v>2.14E-3</v>
      </c>
      <c r="L5323" s="48"/>
      <c r="M5323" s="22"/>
      <c r="N5323" s="22"/>
      <c r="O5323" s="22"/>
      <c r="P5323" s="22"/>
      <c r="Q5323" s="22"/>
      <c r="R5323" s="22"/>
      <c r="S5323" s="22"/>
      <c r="T5323" s="22"/>
      <c r="U5323" s="22"/>
      <c r="V5323" s="22"/>
      <c r="W5323" s="22"/>
      <c r="X5323" s="22"/>
      <c r="Y5323" s="22"/>
      <c r="Z5323" s="22"/>
      <c r="AA5323" s="22"/>
      <c r="AB5323" s="22"/>
      <c r="AC5323" s="22"/>
      <c r="AD5323" s="22"/>
      <c r="AE5323" s="22"/>
      <c r="AF5323" s="22"/>
      <c r="AG5323" s="22"/>
      <c r="AH5323" s="22"/>
      <c r="AI5323" s="22"/>
      <c r="AJ5323" s="22"/>
      <c r="AK5323" s="22"/>
      <c r="AL5323" s="22"/>
      <c r="AM5323" s="22"/>
      <c r="AN5323" s="22"/>
      <c r="AO5323" s="22"/>
      <c r="AP5323" s="22"/>
      <c r="AQ5323" s="22"/>
      <c r="AR5323" s="22"/>
      <c r="AS5323" s="22"/>
      <c r="AT5323" s="22"/>
      <c r="AU5323" s="22"/>
      <c r="AV5323" s="22"/>
      <c r="AW5323" s="22"/>
      <c r="AX5323" s="22"/>
      <c r="AY5323" s="22"/>
      <c r="AZ5323" s="22"/>
      <c r="BA5323" s="22"/>
      <c r="BB5323" s="22"/>
      <c r="BC5323" s="22"/>
      <c r="BD5323" s="22"/>
      <c r="BE5323" s="22"/>
      <c r="BF5323" s="22"/>
      <c r="BG5323" s="22"/>
      <c r="BH5323" s="22"/>
      <c r="BI5323" s="22"/>
      <c r="BJ5323" s="22"/>
      <c r="BK5323" s="22"/>
      <c r="BL5323" s="22"/>
      <c r="BM5323" s="22"/>
      <c r="BN5323" s="22"/>
      <c r="BO5323" s="22"/>
      <c r="BP5323" s="22"/>
      <c r="BQ5323" s="22"/>
      <c r="BR5323" s="22"/>
      <c r="BS5323" s="22"/>
      <c r="BT5323" s="22"/>
      <c r="BU5323" s="22"/>
      <c r="BV5323" s="22"/>
      <c r="BW5323" s="22"/>
      <c r="BX5323" s="22"/>
      <c r="BY5323" s="22"/>
      <c r="BZ5323" s="22"/>
      <c r="CA5323" s="22"/>
      <c r="CB5323" s="22"/>
      <c r="CC5323" s="22"/>
      <c r="CD5323" s="22"/>
      <c r="CE5323" s="22"/>
      <c r="CF5323" s="22"/>
      <c r="CG5323" s="22"/>
      <c r="CH5323" s="22"/>
      <c r="CI5323" s="22"/>
      <c r="CJ5323" s="22"/>
      <c r="CK5323" s="22"/>
      <c r="CL5323" s="22"/>
      <c r="CM5323" s="22"/>
      <c r="CN5323" s="22"/>
      <c r="CO5323" s="22"/>
    </row>
    <row r="5324" spans="1:93" s="2" customFormat="1" x14ac:dyDescent="0.3">
      <c r="A5324" s="73" t="s">
        <v>204</v>
      </c>
      <c r="B5324" s="73" t="s">
        <v>362</v>
      </c>
      <c r="C5324" s="67" t="s">
        <v>335</v>
      </c>
      <c r="D5324" s="67" t="s">
        <v>288</v>
      </c>
      <c r="E5324" s="73"/>
      <c r="F5324" s="73"/>
      <c r="G5324" s="73" t="s">
        <v>156</v>
      </c>
      <c r="H5324" s="73" t="s">
        <v>156</v>
      </c>
      <c r="I5324" s="73" t="s">
        <v>467</v>
      </c>
      <c r="J5324" s="124" t="str">
        <f t="shared" si="137"/>
        <v>Large miles</v>
      </c>
      <c r="K5324" s="120">
        <v>0.21418000000000001</v>
      </c>
      <c r="L5324" s="48"/>
      <c r="M5324" s="22"/>
      <c r="N5324" s="22"/>
      <c r="O5324" s="22"/>
      <c r="P5324" s="22"/>
      <c r="Q5324" s="22"/>
      <c r="R5324" s="22"/>
      <c r="S5324" s="22"/>
      <c r="T5324" s="2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c r="AQ5324" s="22"/>
      <c r="AR5324" s="22"/>
      <c r="AS5324" s="22"/>
      <c r="AT5324" s="22"/>
      <c r="AU5324" s="22"/>
      <c r="AV5324" s="22"/>
      <c r="AW5324" s="22"/>
      <c r="AX5324" s="22"/>
      <c r="AY5324" s="22"/>
      <c r="AZ5324" s="22"/>
      <c r="BA5324" s="22"/>
      <c r="BB5324" s="22"/>
      <c r="BC5324" s="22"/>
      <c r="BD5324" s="22"/>
      <c r="BE5324" s="22"/>
      <c r="BF5324" s="22"/>
      <c r="BG5324" s="22"/>
      <c r="BH5324" s="22"/>
      <c r="BI5324" s="22"/>
      <c r="BJ5324" s="22"/>
      <c r="BK5324" s="22"/>
      <c r="BL5324" s="22"/>
      <c r="BM5324" s="22"/>
      <c r="BN5324" s="22"/>
      <c r="BO5324" s="22"/>
      <c r="BP5324" s="22"/>
      <c r="BQ5324" s="22"/>
      <c r="BR5324" s="22"/>
      <c r="BS5324" s="22"/>
      <c r="BT5324" s="22"/>
      <c r="BU5324" s="22"/>
      <c r="BV5324" s="22"/>
      <c r="BW5324" s="22"/>
      <c r="BX5324" s="22"/>
      <c r="BY5324" s="22"/>
      <c r="BZ5324" s="22"/>
      <c r="CA5324" s="22"/>
      <c r="CB5324" s="22"/>
      <c r="CC5324" s="22"/>
      <c r="CD5324" s="22"/>
      <c r="CE5324" s="22"/>
      <c r="CF5324" s="22"/>
      <c r="CG5324" s="22"/>
      <c r="CH5324" s="22"/>
      <c r="CI5324" s="22"/>
      <c r="CJ5324" s="22"/>
      <c r="CK5324" s="22"/>
      <c r="CL5324" s="22"/>
      <c r="CM5324" s="22"/>
      <c r="CN5324" s="22"/>
      <c r="CO5324" s="22"/>
    </row>
    <row r="5325" spans="1:93" s="2" customFormat="1" x14ac:dyDescent="0.3">
      <c r="A5325" s="73" t="s">
        <v>204</v>
      </c>
      <c r="B5325" s="73" t="s">
        <v>362</v>
      </c>
      <c r="C5325" s="67" t="s">
        <v>335</v>
      </c>
      <c r="D5325" s="67" t="s">
        <v>288</v>
      </c>
      <c r="E5325" s="73"/>
      <c r="F5325" s="73"/>
      <c r="G5325" s="73" t="s">
        <v>156</v>
      </c>
      <c r="H5325" s="73" t="s">
        <v>156</v>
      </c>
      <c r="I5325" s="73" t="s">
        <v>468</v>
      </c>
      <c r="J5325" s="124" t="str">
        <f t="shared" si="137"/>
        <v>Large miles</v>
      </c>
      <c r="K5325" s="120">
        <v>9.7000000000000005E-4</v>
      </c>
      <c r="L5325" s="48"/>
      <c r="M5325" s="22"/>
      <c r="N5325" s="22"/>
      <c r="O5325" s="22"/>
      <c r="P5325" s="22"/>
      <c r="Q5325" s="22"/>
      <c r="R5325" s="22"/>
      <c r="S5325" s="22"/>
      <c r="T5325" s="22"/>
      <c r="U5325" s="22"/>
      <c r="V5325" s="22"/>
      <c r="W5325" s="22"/>
      <c r="X5325" s="22"/>
      <c r="Y5325" s="22"/>
      <c r="Z5325" s="22"/>
      <c r="AA5325" s="22"/>
      <c r="AB5325" s="22"/>
      <c r="AC5325" s="22"/>
      <c r="AD5325" s="22"/>
      <c r="AE5325" s="22"/>
      <c r="AF5325" s="22"/>
      <c r="AG5325" s="22"/>
      <c r="AH5325" s="22"/>
      <c r="AI5325" s="22"/>
      <c r="AJ5325" s="22"/>
      <c r="AK5325" s="22"/>
      <c r="AL5325" s="22"/>
      <c r="AM5325" s="22"/>
      <c r="AN5325" s="22"/>
      <c r="AO5325" s="22"/>
      <c r="AP5325" s="22"/>
      <c r="AQ5325" s="22"/>
      <c r="AR5325" s="22"/>
      <c r="AS5325" s="22"/>
      <c r="AT5325" s="22"/>
      <c r="AU5325" s="22"/>
      <c r="AV5325" s="22"/>
      <c r="AW5325" s="22"/>
      <c r="AX5325" s="22"/>
      <c r="AY5325" s="22"/>
      <c r="AZ5325" s="22"/>
      <c r="BA5325" s="22"/>
      <c r="BB5325" s="22"/>
      <c r="BC5325" s="22"/>
      <c r="BD5325" s="22"/>
      <c r="BE5325" s="22"/>
      <c r="BF5325" s="22"/>
      <c r="BG5325" s="22"/>
      <c r="BH5325" s="22"/>
      <c r="BI5325" s="22"/>
      <c r="BJ5325" s="22"/>
      <c r="BK5325" s="22"/>
      <c r="BL5325" s="22"/>
      <c r="BM5325" s="22"/>
      <c r="BN5325" s="22"/>
      <c r="BO5325" s="22"/>
      <c r="BP5325" s="22"/>
      <c r="BQ5325" s="22"/>
      <c r="BR5325" s="22"/>
      <c r="BS5325" s="22"/>
      <c r="BT5325" s="22"/>
      <c r="BU5325" s="22"/>
      <c r="BV5325" s="22"/>
      <c r="BW5325" s="22"/>
      <c r="BX5325" s="22"/>
      <c r="BY5325" s="22"/>
      <c r="BZ5325" s="22"/>
      <c r="CA5325" s="22"/>
      <c r="CB5325" s="22"/>
      <c r="CC5325" s="22"/>
      <c r="CD5325" s="22"/>
      <c r="CE5325" s="22"/>
      <c r="CF5325" s="22"/>
      <c r="CG5325" s="22"/>
      <c r="CH5325" s="22"/>
      <c r="CI5325" s="22"/>
      <c r="CJ5325" s="22"/>
      <c r="CK5325" s="22"/>
      <c r="CL5325" s="22"/>
      <c r="CM5325" s="22"/>
      <c r="CN5325" s="22"/>
      <c r="CO5325" s="22"/>
    </row>
    <row r="5326" spans="1:93" s="2" customFormat="1" x14ac:dyDescent="0.3">
      <c r="A5326" s="73" t="s">
        <v>204</v>
      </c>
      <c r="B5326" s="73" t="s">
        <v>362</v>
      </c>
      <c r="C5326" s="67" t="s">
        <v>335</v>
      </c>
      <c r="D5326" s="67" t="s">
        <v>3</v>
      </c>
      <c r="E5326" s="73"/>
      <c r="F5326" s="73"/>
      <c r="G5326" s="73" t="s">
        <v>405</v>
      </c>
      <c r="H5326" s="73" t="s">
        <v>405</v>
      </c>
      <c r="I5326" s="73" t="s">
        <v>465</v>
      </c>
      <c r="J5326" s="124" t="str">
        <f t="shared" si="137"/>
        <v>Average km</v>
      </c>
      <c r="K5326" s="120">
        <v>0.11551</v>
      </c>
      <c r="L5326" s="48"/>
      <c r="M5326" s="22"/>
      <c r="N5326" s="22"/>
      <c r="O5326" s="22"/>
      <c r="P5326" s="22"/>
      <c r="Q5326" s="22"/>
      <c r="R5326" s="22"/>
      <c r="S5326" s="22"/>
      <c r="T5326" s="2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c r="AQ5326" s="22"/>
      <c r="AR5326" s="22"/>
      <c r="AS5326" s="22"/>
      <c r="AT5326" s="22"/>
      <c r="AU5326" s="22"/>
      <c r="AV5326" s="22"/>
      <c r="AW5326" s="22"/>
      <c r="AX5326" s="22"/>
      <c r="AY5326" s="22"/>
      <c r="AZ5326" s="22"/>
      <c r="BA5326" s="22"/>
      <c r="BB5326" s="22"/>
      <c r="BC5326" s="22"/>
      <c r="BD5326" s="22"/>
      <c r="BE5326" s="22"/>
      <c r="BF5326" s="22"/>
      <c r="BG5326" s="22"/>
      <c r="BH5326" s="22"/>
      <c r="BI5326" s="22"/>
      <c r="BJ5326" s="22"/>
      <c r="BK5326" s="22"/>
      <c r="BL5326" s="22"/>
      <c r="BM5326" s="22"/>
      <c r="BN5326" s="22"/>
      <c r="BO5326" s="22"/>
      <c r="BP5326" s="22"/>
      <c r="BQ5326" s="22"/>
      <c r="BR5326" s="22"/>
      <c r="BS5326" s="22"/>
      <c r="BT5326" s="22"/>
      <c r="BU5326" s="22"/>
      <c r="BV5326" s="22"/>
      <c r="BW5326" s="22"/>
      <c r="BX5326" s="22"/>
      <c r="BY5326" s="22"/>
      <c r="BZ5326" s="22"/>
      <c r="CA5326" s="22"/>
      <c r="CB5326" s="22"/>
      <c r="CC5326" s="22"/>
      <c r="CD5326" s="22"/>
      <c r="CE5326" s="22"/>
      <c r="CF5326" s="22"/>
      <c r="CG5326" s="22"/>
      <c r="CH5326" s="22"/>
      <c r="CI5326" s="22"/>
      <c r="CJ5326" s="22"/>
      <c r="CK5326" s="22"/>
      <c r="CL5326" s="22"/>
      <c r="CM5326" s="22"/>
      <c r="CN5326" s="22"/>
      <c r="CO5326" s="22"/>
    </row>
    <row r="5327" spans="1:93" s="2" customFormat="1" x14ac:dyDescent="0.3">
      <c r="A5327" s="73" t="s">
        <v>204</v>
      </c>
      <c r="B5327" s="73" t="s">
        <v>362</v>
      </c>
      <c r="C5327" s="67" t="s">
        <v>335</v>
      </c>
      <c r="D5327" s="67" t="s">
        <v>3</v>
      </c>
      <c r="E5327" s="73"/>
      <c r="F5327" s="73"/>
      <c r="G5327" s="73" t="s">
        <v>405</v>
      </c>
      <c r="H5327" s="73" t="s">
        <v>405</v>
      </c>
      <c r="I5327" s="73" t="s">
        <v>466</v>
      </c>
      <c r="J5327" s="124" t="str">
        <f t="shared" si="137"/>
        <v>Average km</v>
      </c>
      <c r="K5327" s="120">
        <v>1.7799999999999999E-3</v>
      </c>
      <c r="L5327" s="48"/>
      <c r="M5327" s="22"/>
      <c r="N5327" s="22"/>
      <c r="O5327" s="22"/>
      <c r="P5327" s="22"/>
      <c r="Q5327" s="22"/>
      <c r="R5327" s="22"/>
      <c r="S5327" s="22"/>
      <c r="T5327" s="22"/>
      <c r="U5327" s="22"/>
      <c r="V5327" s="22"/>
      <c r="W5327" s="22"/>
      <c r="X5327" s="22"/>
      <c r="Y5327" s="22"/>
      <c r="Z5327" s="22"/>
      <c r="AA5327" s="22"/>
      <c r="AB5327" s="22"/>
      <c r="AC5327" s="22"/>
      <c r="AD5327" s="22"/>
      <c r="AE5327" s="22"/>
      <c r="AF5327" s="22"/>
      <c r="AG5327" s="22"/>
      <c r="AH5327" s="22"/>
      <c r="AI5327" s="22"/>
      <c r="AJ5327" s="22"/>
      <c r="AK5327" s="22"/>
      <c r="AL5327" s="22"/>
      <c r="AM5327" s="22"/>
      <c r="AN5327" s="22"/>
      <c r="AO5327" s="22"/>
      <c r="AP5327" s="22"/>
      <c r="AQ5327" s="22"/>
      <c r="AR5327" s="22"/>
      <c r="AS5327" s="22"/>
      <c r="AT5327" s="22"/>
      <c r="AU5327" s="22"/>
      <c r="AV5327" s="22"/>
      <c r="AW5327" s="22"/>
      <c r="AX5327" s="22"/>
      <c r="AY5327" s="22"/>
      <c r="AZ5327" s="22"/>
      <c r="BA5327" s="22"/>
      <c r="BB5327" s="22"/>
      <c r="BC5327" s="22"/>
      <c r="BD5327" s="22"/>
      <c r="BE5327" s="22"/>
      <c r="BF5327" s="22"/>
      <c r="BG5327" s="22"/>
      <c r="BH5327" s="22"/>
      <c r="BI5327" s="22"/>
      <c r="BJ5327" s="22"/>
      <c r="BK5327" s="22"/>
      <c r="BL5327" s="22"/>
      <c r="BM5327" s="22"/>
      <c r="BN5327" s="22"/>
      <c r="BO5327" s="22"/>
      <c r="BP5327" s="22"/>
      <c r="BQ5327" s="22"/>
      <c r="BR5327" s="22"/>
      <c r="BS5327" s="22"/>
      <c r="BT5327" s="22"/>
      <c r="BU5327" s="22"/>
      <c r="BV5327" s="22"/>
      <c r="BW5327" s="22"/>
      <c r="BX5327" s="22"/>
      <c r="BY5327" s="22"/>
      <c r="BZ5327" s="22"/>
      <c r="CA5327" s="22"/>
      <c r="CB5327" s="22"/>
      <c r="CC5327" s="22"/>
      <c r="CD5327" s="22"/>
      <c r="CE5327" s="22"/>
      <c r="CF5327" s="22"/>
      <c r="CG5327" s="22"/>
      <c r="CH5327" s="22"/>
      <c r="CI5327" s="22"/>
      <c r="CJ5327" s="22"/>
      <c r="CK5327" s="22"/>
      <c r="CL5327" s="22"/>
      <c r="CM5327" s="22"/>
      <c r="CN5327" s="22"/>
      <c r="CO5327" s="22"/>
    </row>
    <row r="5328" spans="1:93" s="2" customFormat="1" x14ac:dyDescent="0.3">
      <c r="A5328" s="73" t="s">
        <v>204</v>
      </c>
      <c r="B5328" s="73" t="s">
        <v>362</v>
      </c>
      <c r="C5328" s="67" t="s">
        <v>335</v>
      </c>
      <c r="D5328" s="67" t="s">
        <v>3</v>
      </c>
      <c r="E5328" s="73"/>
      <c r="F5328" s="73"/>
      <c r="G5328" s="73" t="s">
        <v>405</v>
      </c>
      <c r="H5328" s="73" t="s">
        <v>405</v>
      </c>
      <c r="I5328" s="73" t="s">
        <v>467</v>
      </c>
      <c r="J5328" s="124" t="str">
        <f t="shared" si="137"/>
        <v>Average km</v>
      </c>
      <c r="K5328" s="120">
        <v>0.11314</v>
      </c>
      <c r="L5328" s="48"/>
      <c r="M5328" s="22"/>
      <c r="N5328" s="22"/>
      <c r="O5328" s="22"/>
      <c r="P5328" s="22"/>
      <c r="Q5328" s="22"/>
      <c r="R5328" s="22"/>
      <c r="S5328" s="22"/>
      <c r="T5328" s="2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c r="AQ5328" s="22"/>
      <c r="AR5328" s="22"/>
      <c r="AS5328" s="22"/>
      <c r="AT5328" s="22"/>
      <c r="AU5328" s="22"/>
      <c r="AV5328" s="22"/>
      <c r="AW5328" s="22"/>
      <c r="AX5328" s="22"/>
      <c r="AY5328" s="22"/>
      <c r="AZ5328" s="22"/>
      <c r="BA5328" s="22"/>
      <c r="BB5328" s="22"/>
      <c r="BC5328" s="22"/>
      <c r="BD5328" s="22"/>
      <c r="BE5328" s="22"/>
      <c r="BF5328" s="22"/>
      <c r="BG5328" s="22"/>
      <c r="BH5328" s="22"/>
      <c r="BI5328" s="22"/>
      <c r="BJ5328" s="22"/>
      <c r="BK5328" s="22"/>
      <c r="BL5328" s="22"/>
      <c r="BM5328" s="22"/>
      <c r="BN5328" s="22"/>
      <c r="BO5328" s="22"/>
      <c r="BP5328" s="22"/>
      <c r="BQ5328" s="22"/>
      <c r="BR5328" s="22"/>
      <c r="BS5328" s="22"/>
      <c r="BT5328" s="22"/>
      <c r="BU5328" s="22"/>
      <c r="BV5328" s="22"/>
      <c r="BW5328" s="22"/>
      <c r="BX5328" s="22"/>
      <c r="BY5328" s="22"/>
      <c r="BZ5328" s="22"/>
      <c r="CA5328" s="22"/>
      <c r="CB5328" s="22"/>
      <c r="CC5328" s="22"/>
      <c r="CD5328" s="22"/>
      <c r="CE5328" s="22"/>
      <c r="CF5328" s="22"/>
      <c r="CG5328" s="22"/>
      <c r="CH5328" s="22"/>
      <c r="CI5328" s="22"/>
      <c r="CJ5328" s="22"/>
      <c r="CK5328" s="22"/>
      <c r="CL5328" s="22"/>
      <c r="CM5328" s="22"/>
      <c r="CN5328" s="22"/>
      <c r="CO5328" s="22"/>
    </row>
    <row r="5329" spans="1:93" s="2" customFormat="1" x14ac:dyDescent="0.3">
      <c r="A5329" s="73" t="s">
        <v>204</v>
      </c>
      <c r="B5329" s="73" t="s">
        <v>362</v>
      </c>
      <c r="C5329" s="67" t="s">
        <v>335</v>
      </c>
      <c r="D5329" s="67" t="s">
        <v>3</v>
      </c>
      <c r="E5329" s="73"/>
      <c r="F5329" s="73"/>
      <c r="G5329" s="73" t="s">
        <v>405</v>
      </c>
      <c r="H5329" s="73" t="s">
        <v>405</v>
      </c>
      <c r="I5329" s="73" t="s">
        <v>468</v>
      </c>
      <c r="J5329" s="124" t="str">
        <f t="shared" si="137"/>
        <v>Average km</v>
      </c>
      <c r="K5329" s="120">
        <v>5.9000000000000003E-4</v>
      </c>
      <c r="L5329" s="48"/>
      <c r="M5329" s="22"/>
      <c r="N5329" s="22"/>
      <c r="O5329" s="22"/>
      <c r="P5329" s="22"/>
      <c r="Q5329" s="22"/>
      <c r="R5329" s="22"/>
      <c r="S5329" s="22"/>
      <c r="T5329" s="22"/>
      <c r="U5329" s="22"/>
      <c r="V5329" s="22"/>
      <c r="W5329" s="22"/>
      <c r="X5329" s="22"/>
      <c r="Y5329" s="22"/>
      <c r="Z5329" s="22"/>
      <c r="AA5329" s="22"/>
      <c r="AB5329" s="22"/>
      <c r="AC5329" s="22"/>
      <c r="AD5329" s="22"/>
      <c r="AE5329" s="22"/>
      <c r="AF5329" s="22"/>
      <c r="AG5329" s="22"/>
      <c r="AH5329" s="22"/>
      <c r="AI5329" s="22"/>
      <c r="AJ5329" s="22"/>
      <c r="AK5329" s="22"/>
      <c r="AL5329" s="22"/>
      <c r="AM5329" s="22"/>
      <c r="AN5329" s="22"/>
      <c r="AO5329" s="22"/>
      <c r="AP5329" s="22"/>
      <c r="AQ5329" s="22"/>
      <c r="AR5329" s="22"/>
      <c r="AS5329" s="22"/>
      <c r="AT5329" s="22"/>
      <c r="AU5329" s="22"/>
      <c r="AV5329" s="22"/>
      <c r="AW5329" s="22"/>
      <c r="AX5329" s="22"/>
      <c r="AY5329" s="22"/>
      <c r="AZ5329" s="22"/>
      <c r="BA5329" s="22"/>
      <c r="BB5329" s="22"/>
      <c r="BC5329" s="22"/>
      <c r="BD5329" s="22"/>
      <c r="BE5329" s="22"/>
      <c r="BF5329" s="22"/>
      <c r="BG5329" s="22"/>
      <c r="BH5329" s="22"/>
      <c r="BI5329" s="22"/>
      <c r="BJ5329" s="22"/>
      <c r="BK5329" s="22"/>
      <c r="BL5329" s="22"/>
      <c r="BM5329" s="22"/>
      <c r="BN5329" s="22"/>
      <c r="BO5329" s="22"/>
      <c r="BP5329" s="22"/>
      <c r="BQ5329" s="22"/>
      <c r="BR5329" s="22"/>
      <c r="BS5329" s="22"/>
      <c r="BT5329" s="22"/>
      <c r="BU5329" s="22"/>
      <c r="BV5329" s="22"/>
      <c r="BW5329" s="22"/>
      <c r="BX5329" s="22"/>
      <c r="BY5329" s="22"/>
      <c r="BZ5329" s="22"/>
      <c r="CA5329" s="22"/>
      <c r="CB5329" s="22"/>
      <c r="CC5329" s="22"/>
      <c r="CD5329" s="22"/>
      <c r="CE5329" s="22"/>
      <c r="CF5329" s="22"/>
      <c r="CG5329" s="22"/>
      <c r="CH5329" s="22"/>
      <c r="CI5329" s="22"/>
      <c r="CJ5329" s="22"/>
      <c r="CK5329" s="22"/>
      <c r="CL5329" s="22"/>
      <c r="CM5329" s="22"/>
      <c r="CN5329" s="22"/>
      <c r="CO5329" s="22"/>
    </row>
    <row r="5330" spans="1:93" s="2" customFormat="1" x14ac:dyDescent="0.3">
      <c r="A5330" s="73" t="s">
        <v>204</v>
      </c>
      <c r="B5330" s="73" t="s">
        <v>362</v>
      </c>
      <c r="C5330" s="67" t="s">
        <v>335</v>
      </c>
      <c r="D5330" s="67" t="s">
        <v>3</v>
      </c>
      <c r="E5330" s="73"/>
      <c r="F5330" s="73"/>
      <c r="G5330" s="73" t="s">
        <v>156</v>
      </c>
      <c r="H5330" s="73" t="s">
        <v>156</v>
      </c>
      <c r="I5330" s="73" t="s">
        <v>465</v>
      </c>
      <c r="J5330" s="124" t="str">
        <f t="shared" si="137"/>
        <v>Average miles</v>
      </c>
      <c r="K5330" s="120">
        <v>0.18589</v>
      </c>
      <c r="L5330" s="48"/>
      <c r="M5330" s="22"/>
      <c r="N5330" s="22"/>
      <c r="O5330" s="22"/>
      <c r="P5330" s="22"/>
      <c r="Q5330" s="22"/>
      <c r="R5330" s="22"/>
      <c r="S5330" s="22"/>
      <c r="T5330" s="2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c r="AQ5330" s="22"/>
      <c r="AR5330" s="22"/>
      <c r="AS5330" s="22"/>
      <c r="AT5330" s="22"/>
      <c r="AU5330" s="22"/>
      <c r="AV5330" s="22"/>
      <c r="AW5330" s="22"/>
      <c r="AX5330" s="22"/>
      <c r="AY5330" s="22"/>
      <c r="AZ5330" s="22"/>
      <c r="BA5330" s="22"/>
      <c r="BB5330" s="22"/>
      <c r="BC5330" s="22"/>
      <c r="BD5330" s="22"/>
      <c r="BE5330" s="22"/>
      <c r="BF5330" s="22"/>
      <c r="BG5330" s="22"/>
      <c r="BH5330" s="22"/>
      <c r="BI5330" s="22"/>
      <c r="BJ5330" s="22"/>
      <c r="BK5330" s="22"/>
      <c r="BL5330" s="22"/>
      <c r="BM5330" s="22"/>
      <c r="BN5330" s="22"/>
      <c r="BO5330" s="22"/>
      <c r="BP5330" s="22"/>
      <c r="BQ5330" s="22"/>
      <c r="BR5330" s="22"/>
      <c r="BS5330" s="22"/>
      <c r="BT5330" s="22"/>
      <c r="BU5330" s="22"/>
      <c r="BV5330" s="22"/>
      <c r="BW5330" s="22"/>
      <c r="BX5330" s="22"/>
      <c r="BY5330" s="22"/>
      <c r="BZ5330" s="22"/>
      <c r="CA5330" s="22"/>
      <c r="CB5330" s="22"/>
      <c r="CC5330" s="22"/>
      <c r="CD5330" s="22"/>
      <c r="CE5330" s="22"/>
      <c r="CF5330" s="22"/>
      <c r="CG5330" s="22"/>
      <c r="CH5330" s="22"/>
      <c r="CI5330" s="22"/>
      <c r="CJ5330" s="22"/>
      <c r="CK5330" s="22"/>
      <c r="CL5330" s="22"/>
      <c r="CM5330" s="22"/>
      <c r="CN5330" s="22"/>
      <c r="CO5330" s="22"/>
    </row>
    <row r="5331" spans="1:93" s="2" customFormat="1" x14ac:dyDescent="0.3">
      <c r="A5331" s="73" t="s">
        <v>204</v>
      </c>
      <c r="B5331" s="73" t="s">
        <v>362</v>
      </c>
      <c r="C5331" s="67" t="s">
        <v>335</v>
      </c>
      <c r="D5331" s="67" t="s">
        <v>3</v>
      </c>
      <c r="E5331" s="73"/>
      <c r="F5331" s="73"/>
      <c r="G5331" s="73" t="s">
        <v>156</v>
      </c>
      <c r="H5331" s="73" t="s">
        <v>156</v>
      </c>
      <c r="I5331" s="73" t="s">
        <v>466</v>
      </c>
      <c r="J5331" s="124" t="str">
        <f t="shared" si="137"/>
        <v>Average miles</v>
      </c>
      <c r="K5331" s="120">
        <v>2.8600000000000001E-3</v>
      </c>
      <c r="L5331" s="48"/>
      <c r="M5331" s="22"/>
      <c r="N5331" s="22"/>
      <c r="O5331" s="22"/>
      <c r="P5331" s="22"/>
      <c r="Q5331" s="22"/>
      <c r="R5331" s="22"/>
      <c r="S5331" s="22"/>
      <c r="T5331" s="22"/>
      <c r="U5331" s="22"/>
      <c r="V5331" s="22"/>
      <c r="W5331" s="22"/>
      <c r="X5331" s="22"/>
      <c r="Y5331" s="22"/>
      <c r="Z5331" s="22"/>
      <c r="AA5331" s="22"/>
      <c r="AB5331" s="22"/>
      <c r="AC5331" s="22"/>
      <c r="AD5331" s="22"/>
      <c r="AE5331" s="22"/>
      <c r="AF5331" s="22"/>
      <c r="AG5331" s="22"/>
      <c r="AH5331" s="22"/>
      <c r="AI5331" s="22"/>
      <c r="AJ5331" s="22"/>
      <c r="AK5331" s="22"/>
      <c r="AL5331" s="22"/>
      <c r="AM5331" s="22"/>
      <c r="AN5331" s="22"/>
      <c r="AO5331" s="22"/>
      <c r="AP5331" s="22"/>
      <c r="AQ5331" s="22"/>
      <c r="AR5331" s="22"/>
      <c r="AS5331" s="22"/>
      <c r="AT5331" s="22"/>
      <c r="AU5331" s="22"/>
      <c r="AV5331" s="22"/>
      <c r="AW5331" s="22"/>
      <c r="AX5331" s="22"/>
      <c r="AY5331" s="22"/>
      <c r="AZ5331" s="22"/>
      <c r="BA5331" s="22"/>
      <c r="BB5331" s="22"/>
      <c r="BC5331" s="22"/>
      <c r="BD5331" s="22"/>
      <c r="BE5331" s="22"/>
      <c r="BF5331" s="22"/>
      <c r="BG5331" s="22"/>
      <c r="BH5331" s="22"/>
      <c r="BI5331" s="22"/>
      <c r="BJ5331" s="22"/>
      <c r="BK5331" s="22"/>
      <c r="BL5331" s="22"/>
      <c r="BM5331" s="22"/>
      <c r="BN5331" s="22"/>
      <c r="BO5331" s="22"/>
      <c r="BP5331" s="22"/>
      <c r="BQ5331" s="22"/>
      <c r="BR5331" s="22"/>
      <c r="BS5331" s="22"/>
      <c r="BT5331" s="22"/>
      <c r="BU5331" s="22"/>
      <c r="BV5331" s="22"/>
      <c r="BW5331" s="22"/>
      <c r="BX5331" s="22"/>
      <c r="BY5331" s="22"/>
      <c r="BZ5331" s="22"/>
      <c r="CA5331" s="22"/>
      <c r="CB5331" s="22"/>
      <c r="CC5331" s="22"/>
      <c r="CD5331" s="22"/>
      <c r="CE5331" s="22"/>
      <c r="CF5331" s="22"/>
      <c r="CG5331" s="22"/>
      <c r="CH5331" s="22"/>
      <c r="CI5331" s="22"/>
      <c r="CJ5331" s="22"/>
      <c r="CK5331" s="22"/>
      <c r="CL5331" s="22"/>
      <c r="CM5331" s="22"/>
      <c r="CN5331" s="22"/>
      <c r="CO5331" s="22"/>
    </row>
    <row r="5332" spans="1:93" s="2" customFormat="1" x14ac:dyDescent="0.3">
      <c r="A5332" s="73" t="s">
        <v>204</v>
      </c>
      <c r="B5332" s="73" t="s">
        <v>362</v>
      </c>
      <c r="C5332" s="67" t="s">
        <v>335</v>
      </c>
      <c r="D5332" s="67" t="s">
        <v>3</v>
      </c>
      <c r="E5332" s="73"/>
      <c r="F5332" s="73"/>
      <c r="G5332" s="73" t="s">
        <v>156</v>
      </c>
      <c r="H5332" s="73" t="s">
        <v>156</v>
      </c>
      <c r="I5332" s="73" t="s">
        <v>467</v>
      </c>
      <c r="J5332" s="124" t="str">
        <f t="shared" si="137"/>
        <v>Average miles</v>
      </c>
      <c r="K5332" s="120">
        <v>0.18207999999999999</v>
      </c>
      <c r="L5332" s="48"/>
      <c r="M5332" s="22"/>
      <c r="N5332" s="22"/>
      <c r="O5332" s="22"/>
      <c r="P5332" s="22"/>
      <c r="Q5332" s="22"/>
      <c r="R5332" s="22"/>
      <c r="S5332" s="22"/>
      <c r="T5332" s="2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c r="AQ5332" s="22"/>
      <c r="AR5332" s="22"/>
      <c r="AS5332" s="22"/>
      <c r="AT5332" s="22"/>
      <c r="AU5332" s="22"/>
      <c r="AV5332" s="22"/>
      <c r="AW5332" s="22"/>
      <c r="AX5332" s="22"/>
      <c r="AY5332" s="22"/>
      <c r="AZ5332" s="22"/>
      <c r="BA5332" s="22"/>
      <c r="BB5332" s="22"/>
      <c r="BC5332" s="22"/>
      <c r="BD5332" s="22"/>
      <c r="BE5332" s="22"/>
      <c r="BF5332" s="22"/>
      <c r="BG5332" s="22"/>
      <c r="BH5332" s="22"/>
      <c r="BI5332" s="22"/>
      <c r="BJ5332" s="22"/>
      <c r="BK5332" s="22"/>
      <c r="BL5332" s="22"/>
      <c r="BM5332" s="22"/>
      <c r="BN5332" s="22"/>
      <c r="BO5332" s="22"/>
      <c r="BP5332" s="22"/>
      <c r="BQ5332" s="22"/>
      <c r="BR5332" s="22"/>
      <c r="BS5332" s="22"/>
      <c r="BT5332" s="22"/>
      <c r="BU5332" s="22"/>
      <c r="BV5332" s="22"/>
      <c r="BW5332" s="22"/>
      <c r="BX5332" s="22"/>
      <c r="BY5332" s="22"/>
      <c r="BZ5332" s="22"/>
      <c r="CA5332" s="22"/>
      <c r="CB5332" s="22"/>
      <c r="CC5332" s="22"/>
      <c r="CD5332" s="22"/>
      <c r="CE5332" s="22"/>
      <c r="CF5332" s="22"/>
      <c r="CG5332" s="22"/>
      <c r="CH5332" s="22"/>
      <c r="CI5332" s="22"/>
      <c r="CJ5332" s="22"/>
      <c r="CK5332" s="22"/>
      <c r="CL5332" s="22"/>
      <c r="CM5332" s="22"/>
      <c r="CN5332" s="22"/>
      <c r="CO5332" s="22"/>
    </row>
    <row r="5333" spans="1:93" ht="15" thickBot="1" x14ac:dyDescent="0.35">
      <c r="A5333" s="84" t="s">
        <v>204</v>
      </c>
      <c r="B5333" s="84" t="s">
        <v>362</v>
      </c>
      <c r="C5333" s="81" t="s">
        <v>335</v>
      </c>
      <c r="D5333" s="81" t="s">
        <v>3</v>
      </c>
      <c r="E5333" s="84"/>
      <c r="F5333" s="84"/>
      <c r="G5333" s="84" t="s">
        <v>156</v>
      </c>
      <c r="H5333" s="84" t="s">
        <v>156</v>
      </c>
      <c r="I5333" s="84" t="s">
        <v>468</v>
      </c>
      <c r="J5333" s="125" t="str">
        <f t="shared" si="137"/>
        <v>Average miles</v>
      </c>
      <c r="K5333" s="128">
        <v>9.5E-4</v>
      </c>
    </row>
    <row r="5334" spans="1:93" s="2" customFormat="1" x14ac:dyDescent="0.3">
      <c r="A5334" s="86" t="s">
        <v>204</v>
      </c>
      <c r="B5334" s="86" t="s">
        <v>305</v>
      </c>
      <c r="C5334" s="68" t="s">
        <v>0</v>
      </c>
      <c r="D5334" s="68" t="s">
        <v>25</v>
      </c>
      <c r="E5334" s="86"/>
      <c r="F5334" s="86" t="s">
        <v>412</v>
      </c>
      <c r="G5334" s="86" t="s">
        <v>405</v>
      </c>
      <c r="H5334" s="86" t="s">
        <v>405</v>
      </c>
      <c r="I5334" s="86" t="s">
        <v>465</v>
      </c>
      <c r="J5334" s="86" t="str">
        <f t="shared" si="137"/>
        <v>Class I (up to 1.305 tonnes) km</v>
      </c>
      <c r="K5334" s="119">
        <v>0.14954999999999999</v>
      </c>
      <c r="L5334" s="48"/>
      <c r="M5334" s="22"/>
      <c r="N5334" s="22"/>
      <c r="O5334" s="22"/>
      <c r="P5334" s="22"/>
      <c r="Q5334" s="22"/>
      <c r="R5334" s="22"/>
      <c r="S5334" s="22"/>
      <c r="T5334" s="2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c r="AQ5334" s="22"/>
      <c r="AR5334" s="22"/>
      <c r="AS5334" s="22"/>
      <c r="AT5334" s="22"/>
      <c r="AU5334" s="22"/>
      <c r="AV5334" s="22"/>
      <c r="AW5334" s="22"/>
      <c r="AX5334" s="22"/>
      <c r="AY5334" s="22"/>
      <c r="AZ5334" s="22"/>
      <c r="BA5334" s="22"/>
      <c r="BB5334" s="22"/>
      <c r="BC5334" s="22"/>
      <c r="BD5334" s="22"/>
      <c r="BE5334" s="22"/>
      <c r="BF5334" s="22"/>
      <c r="BG5334" s="22"/>
      <c r="BH5334" s="22"/>
      <c r="BI5334" s="22"/>
      <c r="BJ5334" s="22"/>
      <c r="BK5334" s="22"/>
      <c r="BL5334" s="22"/>
      <c r="BM5334" s="22"/>
      <c r="BN5334" s="22"/>
      <c r="BO5334" s="22"/>
      <c r="BP5334" s="22"/>
      <c r="BQ5334" s="22"/>
      <c r="BR5334" s="22"/>
      <c r="BS5334" s="22"/>
      <c r="BT5334" s="22"/>
      <c r="BU5334" s="22"/>
      <c r="BV5334" s="22"/>
      <c r="BW5334" s="22"/>
      <c r="BX5334" s="22"/>
      <c r="BY5334" s="22"/>
      <c r="BZ5334" s="22"/>
      <c r="CA5334" s="22"/>
      <c r="CB5334" s="22"/>
      <c r="CC5334" s="22"/>
      <c r="CD5334" s="22"/>
      <c r="CE5334" s="22"/>
      <c r="CF5334" s="22"/>
      <c r="CG5334" s="22"/>
      <c r="CH5334" s="22"/>
      <c r="CI5334" s="22"/>
      <c r="CJ5334" s="22"/>
      <c r="CK5334" s="22"/>
      <c r="CL5334" s="22"/>
      <c r="CM5334" s="22"/>
      <c r="CN5334" s="22"/>
      <c r="CO5334" s="22"/>
    </row>
    <row r="5335" spans="1:93" s="2" customFormat="1" x14ac:dyDescent="0.3">
      <c r="A5335" s="73" t="s">
        <v>204</v>
      </c>
      <c r="B5335" s="73" t="s">
        <v>305</v>
      </c>
      <c r="C5335" s="67" t="s">
        <v>0</v>
      </c>
      <c r="D5335" s="67" t="s">
        <v>25</v>
      </c>
      <c r="E5335" s="73"/>
      <c r="F5335" s="73" t="s">
        <v>412</v>
      </c>
      <c r="G5335" s="73" t="s">
        <v>405</v>
      </c>
      <c r="H5335" s="73" t="s">
        <v>405</v>
      </c>
      <c r="I5335" s="73" t="s">
        <v>466</v>
      </c>
      <c r="J5335" s="73" t="str">
        <f t="shared" si="137"/>
        <v>Class I (up to 1.305 tonnes) km</v>
      </c>
      <c r="K5335" s="120">
        <v>1.0000000000000001E-5</v>
      </c>
      <c r="L5335" s="48"/>
      <c r="M5335" s="22"/>
      <c r="N5335" s="22"/>
      <c r="O5335" s="22"/>
      <c r="P5335" s="22"/>
      <c r="Q5335" s="22"/>
      <c r="R5335" s="22"/>
      <c r="S5335" s="22"/>
      <c r="T5335" s="22"/>
      <c r="U5335" s="22"/>
      <c r="V5335" s="22"/>
      <c r="W5335" s="22"/>
      <c r="X5335" s="22"/>
      <c r="Y5335" s="22"/>
      <c r="Z5335" s="22"/>
      <c r="AA5335" s="22"/>
      <c r="AB5335" s="22"/>
      <c r="AC5335" s="22"/>
      <c r="AD5335" s="22"/>
      <c r="AE5335" s="22"/>
      <c r="AF5335" s="22"/>
      <c r="AG5335" s="22"/>
      <c r="AH5335" s="22"/>
      <c r="AI5335" s="22"/>
      <c r="AJ5335" s="22"/>
      <c r="AK5335" s="22"/>
      <c r="AL5335" s="22"/>
      <c r="AM5335" s="22"/>
      <c r="AN5335" s="22"/>
      <c r="AO5335" s="22"/>
      <c r="AP5335" s="22"/>
      <c r="AQ5335" s="22"/>
      <c r="AR5335" s="22"/>
      <c r="AS5335" s="22"/>
      <c r="AT5335" s="22"/>
      <c r="AU5335" s="22"/>
      <c r="AV5335" s="22"/>
      <c r="AW5335" s="22"/>
      <c r="AX5335" s="22"/>
      <c r="AY5335" s="22"/>
      <c r="AZ5335" s="22"/>
      <c r="BA5335" s="22"/>
      <c r="BB5335" s="22"/>
      <c r="BC5335" s="22"/>
      <c r="BD5335" s="22"/>
      <c r="BE5335" s="22"/>
      <c r="BF5335" s="22"/>
      <c r="BG5335" s="22"/>
      <c r="BH5335" s="22"/>
      <c r="BI5335" s="22"/>
      <c r="BJ5335" s="22"/>
      <c r="BK5335" s="22"/>
      <c r="BL5335" s="22"/>
      <c r="BM5335" s="22"/>
      <c r="BN5335" s="22"/>
      <c r="BO5335" s="22"/>
      <c r="BP5335" s="22"/>
      <c r="BQ5335" s="22"/>
      <c r="BR5335" s="22"/>
      <c r="BS5335" s="22"/>
      <c r="BT5335" s="22"/>
      <c r="BU5335" s="22"/>
      <c r="BV5335" s="22"/>
      <c r="BW5335" s="22"/>
      <c r="BX5335" s="22"/>
      <c r="BY5335" s="22"/>
      <c r="BZ5335" s="22"/>
      <c r="CA5335" s="22"/>
      <c r="CB5335" s="22"/>
      <c r="CC5335" s="22"/>
      <c r="CD5335" s="22"/>
      <c r="CE5335" s="22"/>
      <c r="CF5335" s="22"/>
      <c r="CG5335" s="22"/>
      <c r="CH5335" s="22"/>
      <c r="CI5335" s="22"/>
      <c r="CJ5335" s="22"/>
      <c r="CK5335" s="22"/>
      <c r="CL5335" s="22"/>
      <c r="CM5335" s="22"/>
      <c r="CN5335" s="22"/>
      <c r="CO5335" s="22"/>
    </row>
    <row r="5336" spans="1:93" s="2" customFormat="1" x14ac:dyDescent="0.3">
      <c r="A5336" s="73" t="s">
        <v>204</v>
      </c>
      <c r="B5336" s="73" t="s">
        <v>305</v>
      </c>
      <c r="C5336" s="67" t="s">
        <v>0</v>
      </c>
      <c r="D5336" s="67" t="s">
        <v>25</v>
      </c>
      <c r="E5336" s="73"/>
      <c r="F5336" s="73" t="s">
        <v>412</v>
      </c>
      <c r="G5336" s="73" t="s">
        <v>405</v>
      </c>
      <c r="H5336" s="73" t="s">
        <v>405</v>
      </c>
      <c r="I5336" s="73" t="s">
        <v>467</v>
      </c>
      <c r="J5336" s="73" t="str">
        <f t="shared" si="137"/>
        <v>Class I (up to 1.305 tonnes) km</v>
      </c>
      <c r="K5336" s="120">
        <v>0.1477</v>
      </c>
      <c r="L5336" s="48"/>
      <c r="M5336" s="22"/>
      <c r="N5336" s="22"/>
      <c r="O5336" s="22"/>
      <c r="P5336" s="22"/>
      <c r="Q5336" s="22"/>
      <c r="R5336" s="22"/>
      <c r="S5336" s="22"/>
      <c r="T5336" s="2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c r="AQ5336" s="22"/>
      <c r="AR5336" s="22"/>
      <c r="AS5336" s="22"/>
      <c r="AT5336" s="22"/>
      <c r="AU5336" s="22"/>
      <c r="AV5336" s="22"/>
      <c r="AW5336" s="22"/>
      <c r="AX5336" s="22"/>
      <c r="AY5336" s="22"/>
      <c r="AZ5336" s="22"/>
      <c r="BA5336" s="22"/>
      <c r="BB5336" s="22"/>
      <c r="BC5336" s="22"/>
      <c r="BD5336" s="22"/>
      <c r="BE5336" s="22"/>
      <c r="BF5336" s="22"/>
      <c r="BG5336" s="22"/>
      <c r="BH5336" s="22"/>
      <c r="BI5336" s="22"/>
      <c r="BJ5336" s="22"/>
      <c r="BK5336" s="22"/>
      <c r="BL5336" s="22"/>
      <c r="BM5336" s="22"/>
      <c r="BN5336" s="22"/>
      <c r="BO5336" s="22"/>
      <c r="BP5336" s="22"/>
      <c r="BQ5336" s="22"/>
      <c r="BR5336" s="22"/>
      <c r="BS5336" s="22"/>
      <c r="BT5336" s="22"/>
      <c r="BU5336" s="22"/>
      <c r="BV5336" s="22"/>
      <c r="BW5336" s="22"/>
      <c r="BX5336" s="22"/>
      <c r="BY5336" s="22"/>
      <c r="BZ5336" s="22"/>
      <c r="CA5336" s="22"/>
      <c r="CB5336" s="22"/>
      <c r="CC5336" s="22"/>
      <c r="CD5336" s="22"/>
      <c r="CE5336" s="22"/>
      <c r="CF5336" s="22"/>
      <c r="CG5336" s="22"/>
      <c r="CH5336" s="22"/>
      <c r="CI5336" s="22"/>
      <c r="CJ5336" s="22"/>
      <c r="CK5336" s="22"/>
      <c r="CL5336" s="22"/>
      <c r="CM5336" s="22"/>
      <c r="CN5336" s="22"/>
      <c r="CO5336" s="22"/>
    </row>
    <row r="5337" spans="1:93" s="2" customFormat="1" x14ac:dyDescent="0.3">
      <c r="A5337" s="73" t="s">
        <v>204</v>
      </c>
      <c r="B5337" s="73" t="s">
        <v>305</v>
      </c>
      <c r="C5337" s="67" t="s">
        <v>0</v>
      </c>
      <c r="D5337" s="67" t="s">
        <v>25</v>
      </c>
      <c r="E5337" s="73"/>
      <c r="F5337" s="73" t="s">
        <v>412</v>
      </c>
      <c r="G5337" s="73" t="s">
        <v>405</v>
      </c>
      <c r="H5337" s="73" t="s">
        <v>405</v>
      </c>
      <c r="I5337" s="73" t="s">
        <v>468</v>
      </c>
      <c r="J5337" s="73" t="str">
        <f t="shared" si="137"/>
        <v>Class I (up to 1.305 tonnes) km</v>
      </c>
      <c r="K5337" s="120">
        <v>1.8400000000000001E-3</v>
      </c>
      <c r="L5337" s="48"/>
      <c r="M5337" s="22"/>
      <c r="N5337" s="22"/>
      <c r="O5337" s="22"/>
      <c r="P5337" s="22"/>
      <c r="Q5337" s="22"/>
      <c r="R5337" s="22"/>
      <c r="S5337" s="22"/>
      <c r="T5337" s="22"/>
      <c r="U5337" s="22"/>
      <c r="V5337" s="22"/>
      <c r="W5337" s="22"/>
      <c r="X5337" s="22"/>
      <c r="Y5337" s="22"/>
      <c r="Z5337" s="22"/>
      <c r="AA5337" s="22"/>
      <c r="AB5337" s="22"/>
      <c r="AC5337" s="22"/>
      <c r="AD5337" s="22"/>
      <c r="AE5337" s="22"/>
      <c r="AF5337" s="22"/>
      <c r="AG5337" s="22"/>
      <c r="AH5337" s="22"/>
      <c r="AI5337" s="22"/>
      <c r="AJ5337" s="22"/>
      <c r="AK5337" s="22"/>
      <c r="AL5337" s="22"/>
      <c r="AM5337" s="22"/>
      <c r="AN5337" s="22"/>
      <c r="AO5337" s="22"/>
      <c r="AP5337" s="22"/>
      <c r="AQ5337" s="22"/>
      <c r="AR5337" s="22"/>
      <c r="AS5337" s="22"/>
      <c r="AT5337" s="22"/>
      <c r="AU5337" s="22"/>
      <c r="AV5337" s="22"/>
      <c r="AW5337" s="22"/>
      <c r="AX5337" s="22"/>
      <c r="AY5337" s="22"/>
      <c r="AZ5337" s="22"/>
      <c r="BA5337" s="22"/>
      <c r="BB5337" s="22"/>
      <c r="BC5337" s="22"/>
      <c r="BD5337" s="22"/>
      <c r="BE5337" s="22"/>
      <c r="BF5337" s="22"/>
      <c r="BG5337" s="22"/>
      <c r="BH5337" s="22"/>
      <c r="BI5337" s="22"/>
      <c r="BJ5337" s="22"/>
      <c r="BK5337" s="22"/>
      <c r="BL5337" s="22"/>
      <c r="BM5337" s="22"/>
      <c r="BN5337" s="22"/>
      <c r="BO5337" s="22"/>
      <c r="BP5337" s="22"/>
      <c r="BQ5337" s="22"/>
      <c r="BR5337" s="22"/>
      <c r="BS5337" s="22"/>
      <c r="BT5337" s="22"/>
      <c r="BU5337" s="22"/>
      <c r="BV5337" s="22"/>
      <c r="BW5337" s="22"/>
      <c r="BX5337" s="22"/>
      <c r="BY5337" s="22"/>
      <c r="BZ5337" s="22"/>
      <c r="CA5337" s="22"/>
      <c r="CB5337" s="22"/>
      <c r="CC5337" s="22"/>
      <c r="CD5337" s="22"/>
      <c r="CE5337" s="22"/>
      <c r="CF5337" s="22"/>
      <c r="CG5337" s="22"/>
      <c r="CH5337" s="22"/>
      <c r="CI5337" s="22"/>
      <c r="CJ5337" s="22"/>
      <c r="CK5337" s="22"/>
      <c r="CL5337" s="22"/>
      <c r="CM5337" s="22"/>
      <c r="CN5337" s="22"/>
      <c r="CO5337" s="22"/>
    </row>
    <row r="5338" spans="1:93" s="2" customFormat="1" x14ac:dyDescent="0.3">
      <c r="A5338" s="73" t="s">
        <v>204</v>
      </c>
      <c r="B5338" s="73" t="s">
        <v>305</v>
      </c>
      <c r="C5338" s="67" t="s">
        <v>0</v>
      </c>
      <c r="D5338" s="67" t="s">
        <v>25</v>
      </c>
      <c r="E5338" s="73"/>
      <c r="F5338" s="73" t="s">
        <v>412</v>
      </c>
      <c r="G5338" s="73" t="s">
        <v>156</v>
      </c>
      <c r="H5338" s="73" t="s">
        <v>156</v>
      </c>
      <c r="I5338" s="73" t="s">
        <v>465</v>
      </c>
      <c r="J5338" s="73" t="str">
        <f t="shared" si="137"/>
        <v>Class I (up to 1.305 tonnes) miles</v>
      </c>
      <c r="K5338" s="120">
        <v>0.24068000000000001</v>
      </c>
      <c r="L5338" s="48"/>
      <c r="M5338" s="22"/>
      <c r="N5338" s="22"/>
      <c r="O5338" s="22"/>
      <c r="P5338" s="22"/>
      <c r="Q5338" s="22"/>
      <c r="R5338" s="22"/>
      <c r="S5338" s="22"/>
      <c r="T5338" s="2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c r="AQ5338" s="22"/>
      <c r="AR5338" s="22"/>
      <c r="AS5338" s="22"/>
      <c r="AT5338" s="22"/>
      <c r="AU5338" s="22"/>
      <c r="AV5338" s="22"/>
      <c r="AW5338" s="22"/>
      <c r="AX5338" s="22"/>
      <c r="AY5338" s="22"/>
      <c r="AZ5338" s="22"/>
      <c r="BA5338" s="22"/>
      <c r="BB5338" s="22"/>
      <c r="BC5338" s="22"/>
      <c r="BD5338" s="22"/>
      <c r="BE5338" s="22"/>
      <c r="BF5338" s="22"/>
      <c r="BG5338" s="22"/>
      <c r="BH5338" s="22"/>
      <c r="BI5338" s="22"/>
      <c r="BJ5338" s="22"/>
      <c r="BK5338" s="22"/>
      <c r="BL5338" s="22"/>
      <c r="BM5338" s="22"/>
      <c r="BN5338" s="22"/>
      <c r="BO5338" s="22"/>
      <c r="BP5338" s="22"/>
      <c r="BQ5338" s="22"/>
      <c r="BR5338" s="22"/>
      <c r="BS5338" s="22"/>
      <c r="BT5338" s="22"/>
      <c r="BU5338" s="22"/>
      <c r="BV5338" s="22"/>
      <c r="BW5338" s="22"/>
      <c r="BX5338" s="22"/>
      <c r="BY5338" s="22"/>
      <c r="BZ5338" s="22"/>
      <c r="CA5338" s="22"/>
      <c r="CB5338" s="22"/>
      <c r="CC5338" s="22"/>
      <c r="CD5338" s="22"/>
      <c r="CE5338" s="22"/>
      <c r="CF5338" s="22"/>
      <c r="CG5338" s="22"/>
      <c r="CH5338" s="22"/>
      <c r="CI5338" s="22"/>
      <c r="CJ5338" s="22"/>
      <c r="CK5338" s="22"/>
      <c r="CL5338" s="22"/>
      <c r="CM5338" s="22"/>
      <c r="CN5338" s="22"/>
      <c r="CO5338" s="22"/>
    </row>
    <row r="5339" spans="1:93" s="2" customFormat="1" x14ac:dyDescent="0.3">
      <c r="A5339" s="73" t="s">
        <v>204</v>
      </c>
      <c r="B5339" s="73" t="s">
        <v>305</v>
      </c>
      <c r="C5339" s="67" t="s">
        <v>0</v>
      </c>
      <c r="D5339" s="67" t="s">
        <v>25</v>
      </c>
      <c r="E5339" s="73"/>
      <c r="F5339" s="73" t="s">
        <v>412</v>
      </c>
      <c r="G5339" s="73" t="s">
        <v>156</v>
      </c>
      <c r="H5339" s="73" t="s">
        <v>156</v>
      </c>
      <c r="I5339" s="73" t="s">
        <v>466</v>
      </c>
      <c r="J5339" s="73" t="str">
        <f t="shared" si="137"/>
        <v>Class I (up to 1.305 tonnes) miles</v>
      </c>
      <c r="K5339" s="120">
        <v>1.0000000000000001E-5</v>
      </c>
      <c r="L5339" s="48"/>
      <c r="M5339" s="22"/>
      <c r="N5339" s="22"/>
      <c r="O5339" s="22"/>
      <c r="P5339" s="22"/>
      <c r="Q5339" s="22"/>
      <c r="R5339" s="22"/>
      <c r="S5339" s="22"/>
      <c r="T5339" s="22"/>
      <c r="U5339" s="22"/>
      <c r="V5339" s="22"/>
      <c r="W5339" s="22"/>
      <c r="X5339" s="22"/>
      <c r="Y5339" s="22"/>
      <c r="Z5339" s="22"/>
      <c r="AA5339" s="22"/>
      <c r="AB5339" s="22"/>
      <c r="AC5339" s="22"/>
      <c r="AD5339" s="22"/>
      <c r="AE5339" s="22"/>
      <c r="AF5339" s="22"/>
      <c r="AG5339" s="22"/>
      <c r="AH5339" s="22"/>
      <c r="AI5339" s="22"/>
      <c r="AJ5339" s="22"/>
      <c r="AK5339" s="22"/>
      <c r="AL5339" s="22"/>
      <c r="AM5339" s="22"/>
      <c r="AN5339" s="22"/>
      <c r="AO5339" s="22"/>
      <c r="AP5339" s="22"/>
      <c r="AQ5339" s="22"/>
      <c r="AR5339" s="22"/>
      <c r="AS5339" s="22"/>
      <c r="AT5339" s="22"/>
      <c r="AU5339" s="22"/>
      <c r="AV5339" s="22"/>
      <c r="AW5339" s="22"/>
      <c r="AX5339" s="22"/>
      <c r="AY5339" s="22"/>
      <c r="AZ5339" s="22"/>
      <c r="BA5339" s="22"/>
      <c r="BB5339" s="22"/>
      <c r="BC5339" s="22"/>
      <c r="BD5339" s="22"/>
      <c r="BE5339" s="22"/>
      <c r="BF5339" s="22"/>
      <c r="BG5339" s="22"/>
      <c r="BH5339" s="22"/>
      <c r="BI5339" s="22"/>
      <c r="BJ5339" s="22"/>
      <c r="BK5339" s="22"/>
      <c r="BL5339" s="22"/>
      <c r="BM5339" s="22"/>
      <c r="BN5339" s="22"/>
      <c r="BO5339" s="22"/>
      <c r="BP5339" s="22"/>
      <c r="BQ5339" s="22"/>
      <c r="BR5339" s="22"/>
      <c r="BS5339" s="22"/>
      <c r="BT5339" s="22"/>
      <c r="BU5339" s="22"/>
      <c r="BV5339" s="22"/>
      <c r="BW5339" s="22"/>
      <c r="BX5339" s="22"/>
      <c r="BY5339" s="22"/>
      <c r="BZ5339" s="22"/>
      <c r="CA5339" s="22"/>
      <c r="CB5339" s="22"/>
      <c r="CC5339" s="22"/>
      <c r="CD5339" s="22"/>
      <c r="CE5339" s="22"/>
      <c r="CF5339" s="22"/>
      <c r="CG5339" s="22"/>
      <c r="CH5339" s="22"/>
      <c r="CI5339" s="22"/>
      <c r="CJ5339" s="22"/>
      <c r="CK5339" s="22"/>
      <c r="CL5339" s="22"/>
      <c r="CM5339" s="22"/>
      <c r="CN5339" s="22"/>
      <c r="CO5339" s="22"/>
    </row>
    <row r="5340" spans="1:93" s="2" customFormat="1" x14ac:dyDescent="0.3">
      <c r="A5340" s="73" t="s">
        <v>204</v>
      </c>
      <c r="B5340" s="73" t="s">
        <v>305</v>
      </c>
      <c r="C5340" s="67" t="s">
        <v>0</v>
      </c>
      <c r="D5340" s="67" t="s">
        <v>25</v>
      </c>
      <c r="E5340" s="73"/>
      <c r="F5340" s="73" t="s">
        <v>412</v>
      </c>
      <c r="G5340" s="73" t="s">
        <v>156</v>
      </c>
      <c r="H5340" s="73" t="s">
        <v>156</v>
      </c>
      <c r="I5340" s="73" t="s">
        <v>467</v>
      </c>
      <c r="J5340" s="73" t="str">
        <f t="shared" si="137"/>
        <v>Class I (up to 1.305 tonnes) miles</v>
      </c>
      <c r="K5340" s="120">
        <v>0.23771</v>
      </c>
      <c r="L5340" s="48"/>
      <c r="M5340" s="22"/>
      <c r="N5340" s="22"/>
      <c r="O5340" s="22"/>
      <c r="P5340" s="22"/>
      <c r="Q5340" s="22"/>
      <c r="R5340" s="22"/>
      <c r="S5340" s="22"/>
      <c r="T5340" s="2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c r="AQ5340" s="22"/>
      <c r="AR5340" s="22"/>
      <c r="AS5340" s="22"/>
      <c r="AT5340" s="22"/>
      <c r="AU5340" s="22"/>
      <c r="AV5340" s="22"/>
      <c r="AW5340" s="22"/>
      <c r="AX5340" s="22"/>
      <c r="AY5340" s="22"/>
      <c r="AZ5340" s="22"/>
      <c r="BA5340" s="22"/>
      <c r="BB5340" s="22"/>
      <c r="BC5340" s="22"/>
      <c r="BD5340" s="22"/>
      <c r="BE5340" s="22"/>
      <c r="BF5340" s="22"/>
      <c r="BG5340" s="22"/>
      <c r="BH5340" s="22"/>
      <c r="BI5340" s="22"/>
      <c r="BJ5340" s="22"/>
      <c r="BK5340" s="22"/>
      <c r="BL5340" s="22"/>
      <c r="BM5340" s="22"/>
      <c r="BN5340" s="22"/>
      <c r="BO5340" s="22"/>
      <c r="BP5340" s="22"/>
      <c r="BQ5340" s="22"/>
      <c r="BR5340" s="22"/>
      <c r="BS5340" s="22"/>
      <c r="BT5340" s="22"/>
      <c r="BU5340" s="22"/>
      <c r="BV5340" s="22"/>
      <c r="BW5340" s="22"/>
      <c r="BX5340" s="22"/>
      <c r="BY5340" s="22"/>
      <c r="BZ5340" s="22"/>
      <c r="CA5340" s="22"/>
      <c r="CB5340" s="22"/>
      <c r="CC5340" s="22"/>
      <c r="CD5340" s="22"/>
      <c r="CE5340" s="22"/>
      <c r="CF5340" s="22"/>
      <c r="CG5340" s="22"/>
      <c r="CH5340" s="22"/>
      <c r="CI5340" s="22"/>
      <c r="CJ5340" s="22"/>
      <c r="CK5340" s="22"/>
      <c r="CL5340" s="22"/>
      <c r="CM5340" s="22"/>
      <c r="CN5340" s="22"/>
      <c r="CO5340" s="22"/>
    </row>
    <row r="5341" spans="1:93" s="2" customFormat="1" x14ac:dyDescent="0.3">
      <c r="A5341" s="73" t="s">
        <v>204</v>
      </c>
      <c r="B5341" s="73" t="s">
        <v>305</v>
      </c>
      <c r="C5341" s="67" t="s">
        <v>0</v>
      </c>
      <c r="D5341" s="67" t="s">
        <v>25</v>
      </c>
      <c r="E5341" s="73"/>
      <c r="F5341" s="73" t="s">
        <v>412</v>
      </c>
      <c r="G5341" s="73" t="s">
        <v>156</v>
      </c>
      <c r="H5341" s="73" t="s">
        <v>156</v>
      </c>
      <c r="I5341" s="73" t="s">
        <v>468</v>
      </c>
      <c r="J5341" s="73" t="str">
        <f t="shared" si="137"/>
        <v>Class I (up to 1.305 tonnes) miles</v>
      </c>
      <c r="K5341" s="120">
        <v>2.96E-3</v>
      </c>
      <c r="L5341" s="48"/>
      <c r="M5341" s="22"/>
      <c r="N5341" s="22"/>
      <c r="O5341" s="22"/>
      <c r="P5341" s="22"/>
      <c r="Q5341" s="22"/>
      <c r="R5341" s="22"/>
      <c r="S5341" s="22"/>
      <c r="T5341" s="22"/>
      <c r="U5341" s="22"/>
      <c r="V5341" s="22"/>
      <c r="W5341" s="22"/>
      <c r="X5341" s="22"/>
      <c r="Y5341" s="22"/>
      <c r="Z5341" s="22"/>
      <c r="AA5341" s="22"/>
      <c r="AB5341" s="22"/>
      <c r="AC5341" s="22"/>
      <c r="AD5341" s="22"/>
      <c r="AE5341" s="22"/>
      <c r="AF5341" s="22"/>
      <c r="AG5341" s="22"/>
      <c r="AH5341" s="22"/>
      <c r="AI5341" s="22"/>
      <c r="AJ5341" s="22"/>
      <c r="AK5341" s="22"/>
      <c r="AL5341" s="22"/>
      <c r="AM5341" s="22"/>
      <c r="AN5341" s="22"/>
      <c r="AO5341" s="22"/>
      <c r="AP5341" s="22"/>
      <c r="AQ5341" s="22"/>
      <c r="AR5341" s="22"/>
      <c r="AS5341" s="22"/>
      <c r="AT5341" s="22"/>
      <c r="AU5341" s="22"/>
      <c r="AV5341" s="22"/>
      <c r="AW5341" s="22"/>
      <c r="AX5341" s="22"/>
      <c r="AY5341" s="22"/>
      <c r="AZ5341" s="22"/>
      <c r="BA5341" s="22"/>
      <c r="BB5341" s="22"/>
      <c r="BC5341" s="22"/>
      <c r="BD5341" s="22"/>
      <c r="BE5341" s="22"/>
      <c r="BF5341" s="22"/>
      <c r="BG5341" s="22"/>
      <c r="BH5341" s="22"/>
      <c r="BI5341" s="22"/>
      <c r="BJ5341" s="22"/>
      <c r="BK5341" s="22"/>
      <c r="BL5341" s="22"/>
      <c r="BM5341" s="22"/>
      <c r="BN5341" s="22"/>
      <c r="BO5341" s="22"/>
      <c r="BP5341" s="22"/>
      <c r="BQ5341" s="22"/>
      <c r="BR5341" s="22"/>
      <c r="BS5341" s="22"/>
      <c r="BT5341" s="22"/>
      <c r="BU5341" s="22"/>
      <c r="BV5341" s="22"/>
      <c r="BW5341" s="22"/>
      <c r="BX5341" s="22"/>
      <c r="BY5341" s="22"/>
      <c r="BZ5341" s="22"/>
      <c r="CA5341" s="22"/>
      <c r="CB5341" s="22"/>
      <c r="CC5341" s="22"/>
      <c r="CD5341" s="22"/>
      <c r="CE5341" s="22"/>
      <c r="CF5341" s="22"/>
      <c r="CG5341" s="22"/>
      <c r="CH5341" s="22"/>
      <c r="CI5341" s="22"/>
      <c r="CJ5341" s="22"/>
      <c r="CK5341" s="22"/>
      <c r="CL5341" s="22"/>
      <c r="CM5341" s="22"/>
      <c r="CN5341" s="22"/>
      <c r="CO5341" s="22"/>
    </row>
    <row r="5342" spans="1:93" s="2" customFormat="1" x14ac:dyDescent="0.3">
      <c r="A5342" s="73" t="s">
        <v>204</v>
      </c>
      <c r="B5342" s="73" t="s">
        <v>305</v>
      </c>
      <c r="C5342" s="67" t="s">
        <v>0</v>
      </c>
      <c r="D5342" s="67" t="s">
        <v>25</v>
      </c>
      <c r="E5342" s="73"/>
      <c r="F5342" s="73" t="s">
        <v>412</v>
      </c>
      <c r="G5342" s="73" t="s">
        <v>403</v>
      </c>
      <c r="H5342" s="73" t="s">
        <v>403</v>
      </c>
      <c r="I5342" s="73" t="s">
        <v>465</v>
      </c>
      <c r="J5342" s="73" t="str">
        <f t="shared" si="137"/>
        <v>Class I (up to 1.305 tonnes) tonne.km</v>
      </c>
      <c r="K5342" s="120">
        <v>0.83070999999999995</v>
      </c>
      <c r="L5342" s="48"/>
      <c r="M5342" s="22"/>
      <c r="N5342" s="22"/>
      <c r="O5342" s="22"/>
      <c r="P5342" s="22"/>
      <c r="Q5342" s="22"/>
      <c r="R5342" s="22"/>
      <c r="S5342" s="22"/>
      <c r="T5342" s="2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c r="AQ5342" s="22"/>
      <c r="AR5342" s="22"/>
      <c r="AS5342" s="22"/>
      <c r="AT5342" s="22"/>
      <c r="AU5342" s="22"/>
      <c r="AV5342" s="22"/>
      <c r="AW5342" s="22"/>
      <c r="AX5342" s="22"/>
      <c r="AY5342" s="22"/>
      <c r="AZ5342" s="22"/>
      <c r="BA5342" s="22"/>
      <c r="BB5342" s="22"/>
      <c r="BC5342" s="22"/>
      <c r="BD5342" s="22"/>
      <c r="BE5342" s="22"/>
      <c r="BF5342" s="22"/>
      <c r="BG5342" s="22"/>
      <c r="BH5342" s="22"/>
      <c r="BI5342" s="22"/>
      <c r="BJ5342" s="22"/>
      <c r="BK5342" s="22"/>
      <c r="BL5342" s="22"/>
      <c r="BM5342" s="22"/>
      <c r="BN5342" s="22"/>
      <c r="BO5342" s="22"/>
      <c r="BP5342" s="22"/>
      <c r="BQ5342" s="22"/>
      <c r="BR5342" s="22"/>
      <c r="BS5342" s="22"/>
      <c r="BT5342" s="22"/>
      <c r="BU5342" s="22"/>
      <c r="BV5342" s="22"/>
      <c r="BW5342" s="22"/>
      <c r="BX5342" s="22"/>
      <c r="BY5342" s="22"/>
      <c r="BZ5342" s="22"/>
      <c r="CA5342" s="22"/>
      <c r="CB5342" s="22"/>
      <c r="CC5342" s="22"/>
      <c r="CD5342" s="22"/>
      <c r="CE5342" s="22"/>
      <c r="CF5342" s="22"/>
      <c r="CG5342" s="22"/>
      <c r="CH5342" s="22"/>
      <c r="CI5342" s="22"/>
      <c r="CJ5342" s="22"/>
      <c r="CK5342" s="22"/>
      <c r="CL5342" s="22"/>
      <c r="CM5342" s="22"/>
      <c r="CN5342" s="22"/>
      <c r="CO5342" s="22"/>
    </row>
    <row r="5343" spans="1:93" s="2" customFormat="1" x14ac:dyDescent="0.3">
      <c r="A5343" s="73" t="s">
        <v>204</v>
      </c>
      <c r="B5343" s="73" t="s">
        <v>305</v>
      </c>
      <c r="C5343" s="67" t="s">
        <v>0</v>
      </c>
      <c r="D5343" s="67" t="s">
        <v>25</v>
      </c>
      <c r="E5343" s="73"/>
      <c r="F5343" s="73" t="s">
        <v>412</v>
      </c>
      <c r="G5343" s="73" t="s">
        <v>403</v>
      </c>
      <c r="H5343" s="73" t="s">
        <v>403</v>
      </c>
      <c r="I5343" s="73" t="s">
        <v>466</v>
      </c>
      <c r="J5343" s="73" t="str">
        <f t="shared" si="137"/>
        <v>Class I (up to 1.305 tonnes) tonne.km</v>
      </c>
      <c r="K5343" s="120">
        <v>3.0000000000000001E-5</v>
      </c>
      <c r="L5343" s="48"/>
      <c r="M5343" s="22"/>
      <c r="N5343" s="22"/>
      <c r="O5343" s="22"/>
      <c r="P5343" s="22"/>
      <c r="Q5343" s="22"/>
      <c r="R5343" s="22"/>
      <c r="S5343" s="22"/>
      <c r="T5343" s="22"/>
      <c r="U5343" s="22"/>
      <c r="V5343" s="22"/>
      <c r="W5343" s="22"/>
      <c r="X5343" s="22"/>
      <c r="Y5343" s="22"/>
      <c r="Z5343" s="22"/>
      <c r="AA5343" s="22"/>
      <c r="AB5343" s="22"/>
      <c r="AC5343" s="22"/>
      <c r="AD5343" s="22"/>
      <c r="AE5343" s="22"/>
      <c r="AF5343" s="22"/>
      <c r="AG5343" s="22"/>
      <c r="AH5343" s="22"/>
      <c r="AI5343" s="22"/>
      <c r="AJ5343" s="22"/>
      <c r="AK5343" s="22"/>
      <c r="AL5343" s="22"/>
      <c r="AM5343" s="22"/>
      <c r="AN5343" s="22"/>
      <c r="AO5343" s="22"/>
      <c r="AP5343" s="22"/>
      <c r="AQ5343" s="22"/>
      <c r="AR5343" s="22"/>
      <c r="AS5343" s="22"/>
      <c r="AT5343" s="22"/>
      <c r="AU5343" s="22"/>
      <c r="AV5343" s="22"/>
      <c r="AW5343" s="22"/>
      <c r="AX5343" s="22"/>
      <c r="AY5343" s="22"/>
      <c r="AZ5343" s="22"/>
      <c r="BA5343" s="22"/>
      <c r="BB5343" s="22"/>
      <c r="BC5343" s="22"/>
      <c r="BD5343" s="22"/>
      <c r="BE5343" s="22"/>
      <c r="BF5343" s="22"/>
      <c r="BG5343" s="22"/>
      <c r="BH5343" s="22"/>
      <c r="BI5343" s="22"/>
      <c r="BJ5343" s="22"/>
      <c r="BK5343" s="22"/>
      <c r="BL5343" s="22"/>
      <c r="BM5343" s="22"/>
      <c r="BN5343" s="22"/>
      <c r="BO5343" s="22"/>
      <c r="BP5343" s="22"/>
      <c r="BQ5343" s="22"/>
      <c r="BR5343" s="22"/>
      <c r="BS5343" s="22"/>
      <c r="BT5343" s="22"/>
      <c r="BU5343" s="22"/>
      <c r="BV5343" s="22"/>
      <c r="BW5343" s="22"/>
      <c r="BX5343" s="22"/>
      <c r="BY5343" s="22"/>
      <c r="BZ5343" s="22"/>
      <c r="CA5343" s="22"/>
      <c r="CB5343" s="22"/>
      <c r="CC5343" s="22"/>
      <c r="CD5343" s="22"/>
      <c r="CE5343" s="22"/>
      <c r="CF5343" s="22"/>
      <c r="CG5343" s="22"/>
      <c r="CH5343" s="22"/>
      <c r="CI5343" s="22"/>
      <c r="CJ5343" s="22"/>
      <c r="CK5343" s="22"/>
      <c r="CL5343" s="22"/>
      <c r="CM5343" s="22"/>
      <c r="CN5343" s="22"/>
      <c r="CO5343" s="22"/>
    </row>
    <row r="5344" spans="1:93" s="2" customFormat="1" x14ac:dyDescent="0.3">
      <c r="A5344" s="73" t="s">
        <v>204</v>
      </c>
      <c r="B5344" s="73" t="s">
        <v>305</v>
      </c>
      <c r="C5344" s="67" t="s">
        <v>0</v>
      </c>
      <c r="D5344" s="67" t="s">
        <v>25</v>
      </c>
      <c r="E5344" s="73"/>
      <c r="F5344" s="73" t="s">
        <v>412</v>
      </c>
      <c r="G5344" s="73" t="s">
        <v>403</v>
      </c>
      <c r="H5344" s="73" t="s">
        <v>403</v>
      </c>
      <c r="I5344" s="73" t="s">
        <v>467</v>
      </c>
      <c r="J5344" s="73" t="str">
        <f t="shared" si="137"/>
        <v>Class I (up to 1.305 tonnes) tonne.km</v>
      </c>
      <c r="K5344" s="120">
        <v>0.82045000000000001</v>
      </c>
      <c r="L5344" s="48"/>
      <c r="M5344" s="22"/>
      <c r="N5344" s="22"/>
      <c r="O5344" s="22"/>
      <c r="P5344" s="22"/>
      <c r="Q5344" s="22"/>
      <c r="R5344" s="22"/>
      <c r="S5344" s="22"/>
      <c r="T5344" s="2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c r="AQ5344" s="22"/>
      <c r="AR5344" s="22"/>
      <c r="AS5344" s="22"/>
      <c r="AT5344" s="22"/>
      <c r="AU5344" s="22"/>
      <c r="AV5344" s="22"/>
      <c r="AW5344" s="22"/>
      <c r="AX5344" s="22"/>
      <c r="AY5344" s="22"/>
      <c r="AZ5344" s="22"/>
      <c r="BA5344" s="22"/>
      <c r="BB5344" s="22"/>
      <c r="BC5344" s="22"/>
      <c r="BD5344" s="22"/>
      <c r="BE5344" s="22"/>
      <c r="BF5344" s="22"/>
      <c r="BG5344" s="22"/>
      <c r="BH5344" s="22"/>
      <c r="BI5344" s="22"/>
      <c r="BJ5344" s="22"/>
      <c r="BK5344" s="22"/>
      <c r="BL5344" s="22"/>
      <c r="BM5344" s="22"/>
      <c r="BN5344" s="22"/>
      <c r="BO5344" s="22"/>
      <c r="BP5344" s="22"/>
      <c r="BQ5344" s="22"/>
      <c r="BR5344" s="22"/>
      <c r="BS5344" s="22"/>
      <c r="BT5344" s="22"/>
      <c r="BU5344" s="22"/>
      <c r="BV5344" s="22"/>
      <c r="BW5344" s="22"/>
      <c r="BX5344" s="22"/>
      <c r="BY5344" s="22"/>
      <c r="BZ5344" s="22"/>
      <c r="CA5344" s="22"/>
      <c r="CB5344" s="22"/>
      <c r="CC5344" s="22"/>
      <c r="CD5344" s="22"/>
      <c r="CE5344" s="22"/>
      <c r="CF5344" s="22"/>
      <c r="CG5344" s="22"/>
      <c r="CH5344" s="22"/>
      <c r="CI5344" s="22"/>
      <c r="CJ5344" s="22"/>
      <c r="CK5344" s="22"/>
      <c r="CL5344" s="22"/>
      <c r="CM5344" s="22"/>
      <c r="CN5344" s="22"/>
      <c r="CO5344" s="22"/>
    </row>
    <row r="5345" spans="1:93" s="2" customFormat="1" x14ac:dyDescent="0.3">
      <c r="A5345" s="73" t="s">
        <v>204</v>
      </c>
      <c r="B5345" s="73" t="s">
        <v>305</v>
      </c>
      <c r="C5345" s="67" t="s">
        <v>0</v>
      </c>
      <c r="D5345" s="67" t="s">
        <v>25</v>
      </c>
      <c r="E5345" s="73"/>
      <c r="F5345" s="73" t="s">
        <v>412</v>
      </c>
      <c r="G5345" s="73" t="s">
        <v>403</v>
      </c>
      <c r="H5345" s="73" t="s">
        <v>403</v>
      </c>
      <c r="I5345" s="73" t="s">
        <v>468</v>
      </c>
      <c r="J5345" s="73" t="str">
        <f t="shared" si="137"/>
        <v>Class I (up to 1.305 tonnes) tonne.km</v>
      </c>
      <c r="K5345" s="120">
        <v>1.022E-2</v>
      </c>
      <c r="L5345" s="48"/>
      <c r="M5345" s="22"/>
      <c r="N5345" s="22"/>
      <c r="O5345" s="22"/>
      <c r="P5345" s="22"/>
      <c r="Q5345" s="22"/>
      <c r="R5345" s="22"/>
      <c r="S5345" s="22"/>
      <c r="T5345" s="22"/>
      <c r="U5345" s="22"/>
      <c r="V5345" s="22"/>
      <c r="W5345" s="22"/>
      <c r="X5345" s="22"/>
      <c r="Y5345" s="22"/>
      <c r="Z5345" s="22"/>
      <c r="AA5345" s="22"/>
      <c r="AB5345" s="22"/>
      <c r="AC5345" s="22"/>
      <c r="AD5345" s="22"/>
      <c r="AE5345" s="22"/>
      <c r="AF5345" s="22"/>
      <c r="AG5345" s="22"/>
      <c r="AH5345" s="22"/>
      <c r="AI5345" s="22"/>
      <c r="AJ5345" s="22"/>
      <c r="AK5345" s="22"/>
      <c r="AL5345" s="22"/>
      <c r="AM5345" s="22"/>
      <c r="AN5345" s="22"/>
      <c r="AO5345" s="22"/>
      <c r="AP5345" s="22"/>
      <c r="AQ5345" s="22"/>
      <c r="AR5345" s="22"/>
      <c r="AS5345" s="22"/>
      <c r="AT5345" s="22"/>
      <c r="AU5345" s="22"/>
      <c r="AV5345" s="22"/>
      <c r="AW5345" s="22"/>
      <c r="AX5345" s="22"/>
      <c r="AY5345" s="22"/>
      <c r="AZ5345" s="22"/>
      <c r="BA5345" s="22"/>
      <c r="BB5345" s="22"/>
      <c r="BC5345" s="22"/>
      <c r="BD5345" s="22"/>
      <c r="BE5345" s="22"/>
      <c r="BF5345" s="22"/>
      <c r="BG5345" s="22"/>
      <c r="BH5345" s="22"/>
      <c r="BI5345" s="22"/>
      <c r="BJ5345" s="22"/>
      <c r="BK5345" s="22"/>
      <c r="BL5345" s="22"/>
      <c r="BM5345" s="22"/>
      <c r="BN5345" s="22"/>
      <c r="BO5345" s="22"/>
      <c r="BP5345" s="22"/>
      <c r="BQ5345" s="22"/>
      <c r="BR5345" s="22"/>
      <c r="BS5345" s="22"/>
      <c r="BT5345" s="22"/>
      <c r="BU5345" s="22"/>
      <c r="BV5345" s="22"/>
      <c r="BW5345" s="22"/>
      <c r="BX5345" s="22"/>
      <c r="BY5345" s="22"/>
      <c r="BZ5345" s="22"/>
      <c r="CA5345" s="22"/>
      <c r="CB5345" s="22"/>
      <c r="CC5345" s="22"/>
      <c r="CD5345" s="22"/>
      <c r="CE5345" s="22"/>
      <c r="CF5345" s="22"/>
      <c r="CG5345" s="22"/>
      <c r="CH5345" s="22"/>
      <c r="CI5345" s="22"/>
      <c r="CJ5345" s="22"/>
      <c r="CK5345" s="22"/>
      <c r="CL5345" s="22"/>
      <c r="CM5345" s="22"/>
      <c r="CN5345" s="22"/>
      <c r="CO5345" s="22"/>
    </row>
    <row r="5346" spans="1:93" s="2" customFormat="1" x14ac:dyDescent="0.3">
      <c r="A5346" s="73" t="s">
        <v>204</v>
      </c>
      <c r="B5346" s="73" t="s">
        <v>305</v>
      </c>
      <c r="C5346" s="67" t="s">
        <v>0</v>
      </c>
      <c r="D5346" s="67" t="s">
        <v>25</v>
      </c>
      <c r="E5346" s="73"/>
      <c r="F5346" s="73" t="s">
        <v>138</v>
      </c>
      <c r="G5346" s="73" t="s">
        <v>405</v>
      </c>
      <c r="H5346" s="73" t="s">
        <v>405</v>
      </c>
      <c r="I5346" s="73" t="s">
        <v>465</v>
      </c>
      <c r="J5346" s="73" t="str">
        <f t="shared" si="137"/>
        <v>Class I (up to 1.305 tonnes) km</v>
      </c>
      <c r="K5346" s="120">
        <v>0.23741000000000001</v>
      </c>
      <c r="L5346" s="48"/>
      <c r="M5346" s="22"/>
      <c r="N5346" s="22"/>
      <c r="O5346" s="22"/>
      <c r="P5346" s="22"/>
      <c r="Q5346" s="22"/>
      <c r="R5346" s="22"/>
      <c r="S5346" s="22"/>
      <c r="T5346" s="2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c r="AQ5346" s="22"/>
      <c r="AR5346" s="22"/>
      <c r="AS5346" s="22"/>
      <c r="AT5346" s="22"/>
      <c r="AU5346" s="22"/>
      <c r="AV5346" s="22"/>
      <c r="AW5346" s="22"/>
      <c r="AX5346" s="22"/>
      <c r="AY5346" s="22"/>
      <c r="AZ5346" s="22"/>
      <c r="BA5346" s="22"/>
      <c r="BB5346" s="22"/>
      <c r="BC5346" s="22"/>
      <c r="BD5346" s="22"/>
      <c r="BE5346" s="22"/>
      <c r="BF5346" s="22"/>
      <c r="BG5346" s="22"/>
      <c r="BH5346" s="22"/>
      <c r="BI5346" s="22"/>
      <c r="BJ5346" s="22"/>
      <c r="BK5346" s="22"/>
      <c r="BL5346" s="22"/>
      <c r="BM5346" s="22"/>
      <c r="BN5346" s="22"/>
      <c r="BO5346" s="22"/>
      <c r="BP5346" s="22"/>
      <c r="BQ5346" s="22"/>
      <c r="BR5346" s="22"/>
      <c r="BS5346" s="22"/>
      <c r="BT5346" s="22"/>
      <c r="BU5346" s="22"/>
      <c r="BV5346" s="22"/>
      <c r="BW5346" s="22"/>
      <c r="BX5346" s="22"/>
      <c r="BY5346" s="22"/>
      <c r="BZ5346" s="22"/>
      <c r="CA5346" s="22"/>
      <c r="CB5346" s="22"/>
      <c r="CC5346" s="22"/>
      <c r="CD5346" s="22"/>
      <c r="CE5346" s="22"/>
      <c r="CF5346" s="22"/>
      <c r="CG5346" s="22"/>
      <c r="CH5346" s="22"/>
      <c r="CI5346" s="22"/>
      <c r="CJ5346" s="22"/>
      <c r="CK5346" s="22"/>
      <c r="CL5346" s="22"/>
      <c r="CM5346" s="22"/>
      <c r="CN5346" s="22"/>
      <c r="CO5346" s="22"/>
    </row>
    <row r="5347" spans="1:93" s="2" customFormat="1" x14ac:dyDescent="0.3">
      <c r="A5347" s="73" t="s">
        <v>204</v>
      </c>
      <c r="B5347" s="73" t="s">
        <v>305</v>
      </c>
      <c r="C5347" s="67" t="s">
        <v>0</v>
      </c>
      <c r="D5347" s="67" t="s">
        <v>25</v>
      </c>
      <c r="E5347" s="73"/>
      <c r="F5347" s="73" t="s">
        <v>138</v>
      </c>
      <c r="G5347" s="73" t="s">
        <v>405</v>
      </c>
      <c r="H5347" s="73" t="s">
        <v>405</v>
      </c>
      <c r="I5347" s="73" t="s">
        <v>466</v>
      </c>
      <c r="J5347" s="73" t="str">
        <f t="shared" si="137"/>
        <v>Class I (up to 1.305 tonnes) km</v>
      </c>
      <c r="K5347" s="120">
        <v>2.5000000000000001E-4</v>
      </c>
      <c r="L5347" s="48"/>
      <c r="M5347" s="22"/>
      <c r="N5347" s="22"/>
      <c r="O5347" s="22"/>
      <c r="P5347" s="22"/>
      <c r="Q5347" s="22"/>
      <c r="R5347" s="22"/>
      <c r="S5347" s="22"/>
      <c r="T5347" s="22"/>
      <c r="U5347" s="22"/>
      <c r="V5347" s="22"/>
      <c r="W5347" s="22"/>
      <c r="X5347" s="22"/>
      <c r="Y5347" s="22"/>
      <c r="Z5347" s="22"/>
      <c r="AA5347" s="22"/>
      <c r="AB5347" s="22"/>
      <c r="AC5347" s="22"/>
      <c r="AD5347" s="22"/>
      <c r="AE5347" s="22"/>
      <c r="AF5347" s="22"/>
      <c r="AG5347" s="22"/>
      <c r="AH5347" s="22"/>
      <c r="AI5347" s="22"/>
      <c r="AJ5347" s="22"/>
      <c r="AK5347" s="22"/>
      <c r="AL5347" s="22"/>
      <c r="AM5347" s="22"/>
      <c r="AN5347" s="22"/>
      <c r="AO5347" s="22"/>
      <c r="AP5347" s="22"/>
      <c r="AQ5347" s="22"/>
      <c r="AR5347" s="22"/>
      <c r="AS5347" s="22"/>
      <c r="AT5347" s="22"/>
      <c r="AU5347" s="22"/>
      <c r="AV5347" s="22"/>
      <c r="AW5347" s="22"/>
      <c r="AX5347" s="22"/>
      <c r="AY5347" s="22"/>
      <c r="AZ5347" s="22"/>
      <c r="BA5347" s="22"/>
      <c r="BB5347" s="22"/>
      <c r="BC5347" s="22"/>
      <c r="BD5347" s="22"/>
      <c r="BE5347" s="22"/>
      <c r="BF5347" s="22"/>
      <c r="BG5347" s="22"/>
      <c r="BH5347" s="22"/>
      <c r="BI5347" s="22"/>
      <c r="BJ5347" s="22"/>
      <c r="BK5347" s="22"/>
      <c r="BL5347" s="22"/>
      <c r="BM5347" s="22"/>
      <c r="BN5347" s="22"/>
      <c r="BO5347" s="22"/>
      <c r="BP5347" s="22"/>
      <c r="BQ5347" s="22"/>
      <c r="BR5347" s="22"/>
      <c r="BS5347" s="22"/>
      <c r="BT5347" s="22"/>
      <c r="BU5347" s="22"/>
      <c r="BV5347" s="22"/>
      <c r="BW5347" s="22"/>
      <c r="BX5347" s="22"/>
      <c r="BY5347" s="22"/>
      <c r="BZ5347" s="22"/>
      <c r="CA5347" s="22"/>
      <c r="CB5347" s="22"/>
      <c r="CC5347" s="22"/>
      <c r="CD5347" s="22"/>
      <c r="CE5347" s="22"/>
      <c r="CF5347" s="22"/>
      <c r="CG5347" s="22"/>
      <c r="CH5347" s="22"/>
      <c r="CI5347" s="22"/>
      <c r="CJ5347" s="22"/>
      <c r="CK5347" s="22"/>
      <c r="CL5347" s="22"/>
      <c r="CM5347" s="22"/>
      <c r="CN5347" s="22"/>
      <c r="CO5347" s="22"/>
    </row>
    <row r="5348" spans="1:93" s="2" customFormat="1" x14ac:dyDescent="0.3">
      <c r="A5348" s="73" t="s">
        <v>204</v>
      </c>
      <c r="B5348" s="73" t="s">
        <v>305</v>
      </c>
      <c r="C5348" s="67" t="s">
        <v>0</v>
      </c>
      <c r="D5348" s="67" t="s">
        <v>25</v>
      </c>
      <c r="E5348" s="73"/>
      <c r="F5348" s="73" t="s">
        <v>138</v>
      </c>
      <c r="G5348" s="73" t="s">
        <v>405</v>
      </c>
      <c r="H5348" s="73" t="s">
        <v>405</v>
      </c>
      <c r="I5348" s="73" t="s">
        <v>467</v>
      </c>
      <c r="J5348" s="73" t="str">
        <f t="shared" si="137"/>
        <v>Class I (up to 1.305 tonnes) km</v>
      </c>
      <c r="K5348" s="120">
        <v>0.23644999999999999</v>
      </c>
      <c r="L5348" s="48"/>
      <c r="M5348" s="22"/>
      <c r="N5348" s="22"/>
      <c r="O5348" s="22"/>
      <c r="P5348" s="22"/>
      <c r="Q5348" s="22"/>
      <c r="R5348" s="22"/>
      <c r="S5348" s="22"/>
      <c r="T5348" s="2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c r="AQ5348" s="22"/>
      <c r="AR5348" s="22"/>
      <c r="AS5348" s="22"/>
      <c r="AT5348" s="22"/>
      <c r="AU5348" s="22"/>
      <c r="AV5348" s="22"/>
      <c r="AW5348" s="22"/>
      <c r="AX5348" s="22"/>
      <c r="AY5348" s="22"/>
      <c r="AZ5348" s="22"/>
      <c r="BA5348" s="22"/>
      <c r="BB5348" s="22"/>
      <c r="BC5348" s="22"/>
      <c r="BD5348" s="22"/>
      <c r="BE5348" s="22"/>
      <c r="BF5348" s="22"/>
      <c r="BG5348" s="22"/>
      <c r="BH5348" s="22"/>
      <c r="BI5348" s="22"/>
      <c r="BJ5348" s="22"/>
      <c r="BK5348" s="22"/>
      <c r="BL5348" s="22"/>
      <c r="BM5348" s="22"/>
      <c r="BN5348" s="22"/>
      <c r="BO5348" s="22"/>
      <c r="BP5348" s="22"/>
      <c r="BQ5348" s="22"/>
      <c r="BR5348" s="22"/>
      <c r="BS5348" s="22"/>
      <c r="BT5348" s="22"/>
      <c r="BU5348" s="22"/>
      <c r="BV5348" s="22"/>
      <c r="BW5348" s="22"/>
      <c r="BX5348" s="22"/>
      <c r="BY5348" s="22"/>
      <c r="BZ5348" s="22"/>
      <c r="CA5348" s="22"/>
      <c r="CB5348" s="22"/>
      <c r="CC5348" s="22"/>
      <c r="CD5348" s="22"/>
      <c r="CE5348" s="22"/>
      <c r="CF5348" s="22"/>
      <c r="CG5348" s="22"/>
      <c r="CH5348" s="22"/>
      <c r="CI5348" s="22"/>
      <c r="CJ5348" s="22"/>
      <c r="CK5348" s="22"/>
      <c r="CL5348" s="22"/>
      <c r="CM5348" s="22"/>
      <c r="CN5348" s="22"/>
      <c r="CO5348" s="22"/>
    </row>
    <row r="5349" spans="1:93" s="2" customFormat="1" x14ac:dyDescent="0.3">
      <c r="A5349" s="73" t="s">
        <v>204</v>
      </c>
      <c r="B5349" s="73" t="s">
        <v>305</v>
      </c>
      <c r="C5349" s="67" t="s">
        <v>0</v>
      </c>
      <c r="D5349" s="67" t="s">
        <v>25</v>
      </c>
      <c r="E5349" s="73"/>
      <c r="F5349" s="73" t="s">
        <v>138</v>
      </c>
      <c r="G5349" s="73" t="s">
        <v>405</v>
      </c>
      <c r="H5349" s="73" t="s">
        <v>405</v>
      </c>
      <c r="I5349" s="73" t="s">
        <v>468</v>
      </c>
      <c r="J5349" s="73" t="str">
        <f t="shared" si="137"/>
        <v>Class I (up to 1.305 tonnes) km</v>
      </c>
      <c r="K5349" s="120">
        <v>7.1000000000000002E-4</v>
      </c>
      <c r="L5349" s="48"/>
      <c r="M5349" s="22"/>
      <c r="N5349" s="22"/>
      <c r="O5349" s="22"/>
      <c r="P5349" s="22"/>
      <c r="Q5349" s="22"/>
      <c r="R5349" s="22"/>
      <c r="S5349" s="22"/>
      <c r="T5349" s="22"/>
      <c r="U5349" s="22"/>
      <c r="V5349" s="22"/>
      <c r="W5349" s="22"/>
      <c r="X5349" s="22"/>
      <c r="Y5349" s="22"/>
      <c r="Z5349" s="22"/>
      <c r="AA5349" s="22"/>
      <c r="AB5349" s="22"/>
      <c r="AC5349" s="22"/>
      <c r="AD5349" s="22"/>
      <c r="AE5349" s="22"/>
      <c r="AF5349" s="22"/>
      <c r="AG5349" s="22"/>
      <c r="AH5349" s="22"/>
      <c r="AI5349" s="22"/>
      <c r="AJ5349" s="22"/>
      <c r="AK5349" s="22"/>
      <c r="AL5349" s="22"/>
      <c r="AM5349" s="22"/>
      <c r="AN5349" s="22"/>
      <c r="AO5349" s="22"/>
      <c r="AP5349" s="22"/>
      <c r="AQ5349" s="22"/>
      <c r="AR5349" s="22"/>
      <c r="AS5349" s="22"/>
      <c r="AT5349" s="22"/>
      <c r="AU5349" s="22"/>
      <c r="AV5349" s="22"/>
      <c r="AW5349" s="22"/>
      <c r="AX5349" s="22"/>
      <c r="AY5349" s="22"/>
      <c r="AZ5349" s="22"/>
      <c r="BA5349" s="22"/>
      <c r="BB5349" s="22"/>
      <c r="BC5349" s="22"/>
      <c r="BD5349" s="22"/>
      <c r="BE5349" s="22"/>
      <c r="BF5349" s="22"/>
      <c r="BG5349" s="22"/>
      <c r="BH5349" s="22"/>
      <c r="BI5349" s="22"/>
      <c r="BJ5349" s="22"/>
      <c r="BK5349" s="22"/>
      <c r="BL5349" s="22"/>
      <c r="BM5349" s="22"/>
      <c r="BN5349" s="22"/>
      <c r="BO5349" s="22"/>
      <c r="BP5349" s="22"/>
      <c r="BQ5349" s="22"/>
      <c r="BR5349" s="22"/>
      <c r="BS5349" s="22"/>
      <c r="BT5349" s="22"/>
      <c r="BU5349" s="22"/>
      <c r="BV5349" s="22"/>
      <c r="BW5349" s="22"/>
      <c r="BX5349" s="22"/>
      <c r="BY5349" s="22"/>
      <c r="BZ5349" s="22"/>
      <c r="CA5349" s="22"/>
      <c r="CB5349" s="22"/>
      <c r="CC5349" s="22"/>
      <c r="CD5349" s="22"/>
      <c r="CE5349" s="22"/>
      <c r="CF5349" s="22"/>
      <c r="CG5349" s="22"/>
      <c r="CH5349" s="22"/>
      <c r="CI5349" s="22"/>
      <c r="CJ5349" s="22"/>
      <c r="CK5349" s="22"/>
      <c r="CL5349" s="22"/>
      <c r="CM5349" s="22"/>
      <c r="CN5349" s="22"/>
      <c r="CO5349" s="22"/>
    </row>
    <row r="5350" spans="1:93" s="2" customFormat="1" x14ac:dyDescent="0.3">
      <c r="A5350" s="73" t="s">
        <v>204</v>
      </c>
      <c r="B5350" s="73" t="s">
        <v>305</v>
      </c>
      <c r="C5350" s="67" t="s">
        <v>0</v>
      </c>
      <c r="D5350" s="67" t="s">
        <v>25</v>
      </c>
      <c r="E5350" s="73"/>
      <c r="F5350" s="73" t="s">
        <v>138</v>
      </c>
      <c r="G5350" s="73" t="s">
        <v>156</v>
      </c>
      <c r="H5350" s="73" t="s">
        <v>156</v>
      </c>
      <c r="I5350" s="73" t="s">
        <v>465</v>
      </c>
      <c r="J5350" s="73" t="str">
        <f t="shared" si="137"/>
        <v>Class I (up to 1.305 tonnes) miles</v>
      </c>
      <c r="K5350" s="120">
        <v>0.38207000000000002</v>
      </c>
      <c r="L5350" s="48"/>
      <c r="M5350" s="22"/>
      <c r="N5350" s="22"/>
      <c r="O5350" s="22"/>
      <c r="P5350" s="22"/>
      <c r="Q5350" s="22"/>
      <c r="R5350" s="22"/>
      <c r="S5350" s="22"/>
      <c r="T5350" s="2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c r="AQ5350" s="22"/>
      <c r="AR5350" s="22"/>
      <c r="AS5350" s="22"/>
      <c r="AT5350" s="22"/>
      <c r="AU5350" s="22"/>
      <c r="AV5350" s="22"/>
      <c r="AW5350" s="22"/>
      <c r="AX5350" s="22"/>
      <c r="AY5350" s="22"/>
      <c r="AZ5350" s="22"/>
      <c r="BA5350" s="22"/>
      <c r="BB5350" s="22"/>
      <c r="BC5350" s="22"/>
      <c r="BD5350" s="22"/>
      <c r="BE5350" s="22"/>
      <c r="BF5350" s="22"/>
      <c r="BG5350" s="22"/>
      <c r="BH5350" s="22"/>
      <c r="BI5350" s="22"/>
      <c r="BJ5350" s="22"/>
      <c r="BK5350" s="22"/>
      <c r="BL5350" s="22"/>
      <c r="BM5350" s="22"/>
      <c r="BN5350" s="22"/>
      <c r="BO5350" s="22"/>
      <c r="BP5350" s="22"/>
      <c r="BQ5350" s="22"/>
      <c r="BR5350" s="22"/>
      <c r="BS5350" s="22"/>
      <c r="BT5350" s="22"/>
      <c r="BU5350" s="22"/>
      <c r="BV5350" s="22"/>
      <c r="BW5350" s="22"/>
      <c r="BX5350" s="22"/>
      <c r="BY5350" s="22"/>
      <c r="BZ5350" s="22"/>
      <c r="CA5350" s="22"/>
      <c r="CB5350" s="22"/>
      <c r="CC5350" s="22"/>
      <c r="CD5350" s="22"/>
      <c r="CE5350" s="22"/>
      <c r="CF5350" s="22"/>
      <c r="CG5350" s="22"/>
      <c r="CH5350" s="22"/>
      <c r="CI5350" s="22"/>
      <c r="CJ5350" s="22"/>
      <c r="CK5350" s="22"/>
      <c r="CL5350" s="22"/>
      <c r="CM5350" s="22"/>
      <c r="CN5350" s="22"/>
      <c r="CO5350" s="22"/>
    </row>
    <row r="5351" spans="1:93" s="2" customFormat="1" x14ac:dyDescent="0.3">
      <c r="A5351" s="73" t="s">
        <v>204</v>
      </c>
      <c r="B5351" s="73" t="s">
        <v>305</v>
      </c>
      <c r="C5351" s="67" t="s">
        <v>0</v>
      </c>
      <c r="D5351" s="67" t="s">
        <v>25</v>
      </c>
      <c r="E5351" s="73"/>
      <c r="F5351" s="73" t="s">
        <v>138</v>
      </c>
      <c r="G5351" s="73" t="s">
        <v>156</v>
      </c>
      <c r="H5351" s="73" t="s">
        <v>156</v>
      </c>
      <c r="I5351" s="73" t="s">
        <v>466</v>
      </c>
      <c r="J5351" s="73" t="str">
        <f t="shared" si="137"/>
        <v>Class I (up to 1.305 tonnes) miles</v>
      </c>
      <c r="K5351" s="120">
        <v>4.0999999999999999E-4</v>
      </c>
      <c r="L5351" s="48"/>
      <c r="M5351" s="22"/>
      <c r="N5351" s="22"/>
      <c r="O5351" s="22"/>
      <c r="P5351" s="22"/>
      <c r="Q5351" s="22"/>
      <c r="R5351" s="22"/>
      <c r="S5351" s="22"/>
      <c r="T5351" s="22"/>
      <c r="U5351" s="22"/>
      <c r="V5351" s="22"/>
      <c r="W5351" s="22"/>
      <c r="X5351" s="22"/>
      <c r="Y5351" s="22"/>
      <c r="Z5351" s="22"/>
      <c r="AA5351" s="22"/>
      <c r="AB5351" s="22"/>
      <c r="AC5351" s="22"/>
      <c r="AD5351" s="22"/>
      <c r="AE5351" s="22"/>
      <c r="AF5351" s="22"/>
      <c r="AG5351" s="22"/>
      <c r="AH5351" s="22"/>
      <c r="AI5351" s="22"/>
      <c r="AJ5351" s="22"/>
      <c r="AK5351" s="22"/>
      <c r="AL5351" s="22"/>
      <c r="AM5351" s="22"/>
      <c r="AN5351" s="22"/>
      <c r="AO5351" s="22"/>
      <c r="AP5351" s="22"/>
      <c r="AQ5351" s="22"/>
      <c r="AR5351" s="22"/>
      <c r="AS5351" s="22"/>
      <c r="AT5351" s="22"/>
      <c r="AU5351" s="22"/>
      <c r="AV5351" s="22"/>
      <c r="AW5351" s="22"/>
      <c r="AX5351" s="22"/>
      <c r="AY5351" s="22"/>
      <c r="AZ5351" s="22"/>
      <c r="BA5351" s="22"/>
      <c r="BB5351" s="22"/>
      <c r="BC5351" s="22"/>
      <c r="BD5351" s="22"/>
      <c r="BE5351" s="22"/>
      <c r="BF5351" s="22"/>
      <c r="BG5351" s="22"/>
      <c r="BH5351" s="22"/>
      <c r="BI5351" s="22"/>
      <c r="BJ5351" s="22"/>
      <c r="BK5351" s="22"/>
      <c r="BL5351" s="22"/>
      <c r="BM5351" s="22"/>
      <c r="BN5351" s="22"/>
      <c r="BO5351" s="22"/>
      <c r="BP5351" s="22"/>
      <c r="BQ5351" s="22"/>
      <c r="BR5351" s="22"/>
      <c r="BS5351" s="22"/>
      <c r="BT5351" s="22"/>
      <c r="BU5351" s="22"/>
      <c r="BV5351" s="22"/>
      <c r="BW5351" s="22"/>
      <c r="BX5351" s="22"/>
      <c r="BY5351" s="22"/>
      <c r="BZ5351" s="22"/>
      <c r="CA5351" s="22"/>
      <c r="CB5351" s="22"/>
      <c r="CC5351" s="22"/>
      <c r="CD5351" s="22"/>
      <c r="CE5351" s="22"/>
      <c r="CF5351" s="22"/>
      <c r="CG5351" s="22"/>
      <c r="CH5351" s="22"/>
      <c r="CI5351" s="22"/>
      <c r="CJ5351" s="22"/>
      <c r="CK5351" s="22"/>
      <c r="CL5351" s="22"/>
      <c r="CM5351" s="22"/>
      <c r="CN5351" s="22"/>
      <c r="CO5351" s="22"/>
    </row>
    <row r="5352" spans="1:93" s="2" customFormat="1" x14ac:dyDescent="0.3">
      <c r="A5352" s="73" t="s">
        <v>204</v>
      </c>
      <c r="B5352" s="73" t="s">
        <v>305</v>
      </c>
      <c r="C5352" s="67" t="s">
        <v>0</v>
      </c>
      <c r="D5352" s="67" t="s">
        <v>25</v>
      </c>
      <c r="E5352" s="73"/>
      <c r="F5352" s="73" t="s">
        <v>138</v>
      </c>
      <c r="G5352" s="73" t="s">
        <v>156</v>
      </c>
      <c r="H5352" s="73" t="s">
        <v>156</v>
      </c>
      <c r="I5352" s="73" t="s">
        <v>467</v>
      </c>
      <c r="J5352" s="73" t="str">
        <f t="shared" si="137"/>
        <v>Class I (up to 1.305 tonnes) miles</v>
      </c>
      <c r="K5352" s="120">
        <v>0.38052000000000002</v>
      </c>
      <c r="L5352" s="48"/>
      <c r="M5352" s="22"/>
      <c r="N5352" s="22"/>
      <c r="O5352" s="22"/>
      <c r="P5352" s="22"/>
      <c r="Q5352" s="22"/>
      <c r="R5352" s="22"/>
      <c r="S5352" s="22"/>
      <c r="T5352" s="2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c r="AQ5352" s="22"/>
      <c r="AR5352" s="22"/>
      <c r="AS5352" s="22"/>
      <c r="AT5352" s="22"/>
      <c r="AU5352" s="22"/>
      <c r="AV5352" s="22"/>
      <c r="AW5352" s="22"/>
      <c r="AX5352" s="22"/>
      <c r="AY5352" s="22"/>
      <c r="AZ5352" s="22"/>
      <c r="BA5352" s="22"/>
      <c r="BB5352" s="22"/>
      <c r="BC5352" s="22"/>
      <c r="BD5352" s="22"/>
      <c r="BE5352" s="22"/>
      <c r="BF5352" s="22"/>
      <c r="BG5352" s="22"/>
      <c r="BH5352" s="22"/>
      <c r="BI5352" s="22"/>
      <c r="BJ5352" s="22"/>
      <c r="BK5352" s="22"/>
      <c r="BL5352" s="22"/>
      <c r="BM5352" s="22"/>
      <c r="BN5352" s="22"/>
      <c r="BO5352" s="22"/>
      <c r="BP5352" s="22"/>
      <c r="BQ5352" s="22"/>
      <c r="BR5352" s="22"/>
      <c r="BS5352" s="22"/>
      <c r="BT5352" s="22"/>
      <c r="BU5352" s="22"/>
      <c r="BV5352" s="22"/>
      <c r="BW5352" s="22"/>
      <c r="BX5352" s="22"/>
      <c r="BY5352" s="22"/>
      <c r="BZ5352" s="22"/>
      <c r="CA5352" s="22"/>
      <c r="CB5352" s="22"/>
      <c r="CC5352" s="22"/>
      <c r="CD5352" s="22"/>
      <c r="CE5352" s="22"/>
      <c r="CF5352" s="22"/>
      <c r="CG5352" s="22"/>
      <c r="CH5352" s="22"/>
      <c r="CI5352" s="22"/>
      <c r="CJ5352" s="22"/>
      <c r="CK5352" s="22"/>
      <c r="CL5352" s="22"/>
      <c r="CM5352" s="22"/>
      <c r="CN5352" s="22"/>
      <c r="CO5352" s="22"/>
    </row>
    <row r="5353" spans="1:93" s="2" customFormat="1" x14ac:dyDescent="0.3">
      <c r="A5353" s="73" t="s">
        <v>204</v>
      </c>
      <c r="B5353" s="73" t="s">
        <v>305</v>
      </c>
      <c r="C5353" s="67" t="s">
        <v>0</v>
      </c>
      <c r="D5353" s="67" t="s">
        <v>25</v>
      </c>
      <c r="E5353" s="73"/>
      <c r="F5353" s="73" t="s">
        <v>138</v>
      </c>
      <c r="G5353" s="73" t="s">
        <v>156</v>
      </c>
      <c r="H5353" s="73" t="s">
        <v>156</v>
      </c>
      <c r="I5353" s="73" t="s">
        <v>468</v>
      </c>
      <c r="J5353" s="73" t="str">
        <f t="shared" si="137"/>
        <v>Class I (up to 1.305 tonnes) miles</v>
      </c>
      <c r="K5353" s="120">
        <v>1.14E-3</v>
      </c>
      <c r="L5353" s="48"/>
      <c r="M5353" s="22"/>
      <c r="N5353" s="22"/>
      <c r="O5353" s="22"/>
      <c r="P5353" s="22"/>
      <c r="Q5353" s="22"/>
      <c r="R5353" s="22"/>
      <c r="S5353" s="22"/>
      <c r="T5353" s="22"/>
      <c r="U5353" s="22"/>
      <c r="V5353" s="22"/>
      <c r="W5353" s="22"/>
      <c r="X5353" s="22"/>
      <c r="Y5353" s="22"/>
      <c r="Z5353" s="22"/>
      <c r="AA5353" s="22"/>
      <c r="AB5353" s="22"/>
      <c r="AC5353" s="22"/>
      <c r="AD5353" s="22"/>
      <c r="AE5353" s="22"/>
      <c r="AF5353" s="22"/>
      <c r="AG5353" s="22"/>
      <c r="AH5353" s="22"/>
      <c r="AI5353" s="22"/>
      <c r="AJ5353" s="22"/>
      <c r="AK5353" s="22"/>
      <c r="AL5353" s="22"/>
      <c r="AM5353" s="22"/>
      <c r="AN5353" s="22"/>
      <c r="AO5353" s="22"/>
      <c r="AP5353" s="22"/>
      <c r="AQ5353" s="22"/>
      <c r="AR5353" s="22"/>
      <c r="AS5353" s="22"/>
      <c r="AT5353" s="22"/>
      <c r="AU5353" s="22"/>
      <c r="AV5353" s="22"/>
      <c r="AW5353" s="22"/>
      <c r="AX5353" s="22"/>
      <c r="AY5353" s="22"/>
      <c r="AZ5353" s="22"/>
      <c r="BA5353" s="22"/>
      <c r="BB5353" s="22"/>
      <c r="BC5353" s="22"/>
      <c r="BD5353" s="22"/>
      <c r="BE5353" s="22"/>
      <c r="BF5353" s="22"/>
      <c r="BG5353" s="22"/>
      <c r="BH5353" s="22"/>
      <c r="BI5353" s="22"/>
      <c r="BJ5353" s="22"/>
      <c r="BK5353" s="22"/>
      <c r="BL5353" s="22"/>
      <c r="BM5353" s="22"/>
      <c r="BN5353" s="22"/>
      <c r="BO5353" s="22"/>
      <c r="BP5353" s="22"/>
      <c r="BQ5353" s="22"/>
      <c r="BR5353" s="22"/>
      <c r="BS5353" s="22"/>
      <c r="BT5353" s="22"/>
      <c r="BU5353" s="22"/>
      <c r="BV5353" s="22"/>
      <c r="BW5353" s="22"/>
      <c r="BX5353" s="22"/>
      <c r="BY5353" s="22"/>
      <c r="BZ5353" s="22"/>
      <c r="CA5353" s="22"/>
      <c r="CB5353" s="22"/>
      <c r="CC5353" s="22"/>
      <c r="CD5353" s="22"/>
      <c r="CE5353" s="22"/>
      <c r="CF5353" s="22"/>
      <c r="CG5353" s="22"/>
      <c r="CH5353" s="22"/>
      <c r="CI5353" s="22"/>
      <c r="CJ5353" s="22"/>
      <c r="CK5353" s="22"/>
      <c r="CL5353" s="22"/>
      <c r="CM5353" s="22"/>
      <c r="CN5353" s="22"/>
      <c r="CO5353" s="22"/>
    </row>
    <row r="5354" spans="1:93" s="2" customFormat="1" x14ac:dyDescent="0.3">
      <c r="A5354" s="73" t="s">
        <v>204</v>
      </c>
      <c r="B5354" s="73" t="s">
        <v>305</v>
      </c>
      <c r="C5354" s="67" t="s">
        <v>0</v>
      </c>
      <c r="D5354" s="67" t="s">
        <v>25</v>
      </c>
      <c r="E5354" s="73"/>
      <c r="F5354" s="73" t="s">
        <v>138</v>
      </c>
      <c r="G5354" s="73" t="s">
        <v>403</v>
      </c>
      <c r="H5354" s="73" t="s">
        <v>403</v>
      </c>
      <c r="I5354" s="73" t="s">
        <v>465</v>
      </c>
      <c r="J5354" s="73" t="str">
        <f t="shared" si="137"/>
        <v>Class I (up to 1.305 tonnes) tonne.km</v>
      </c>
      <c r="K5354" s="120">
        <v>1.2109700000000001</v>
      </c>
      <c r="L5354" s="48"/>
      <c r="M5354" s="22"/>
      <c r="N5354" s="22"/>
      <c r="O5354" s="22"/>
      <c r="P5354" s="22"/>
      <c r="Q5354" s="22"/>
      <c r="R5354" s="22"/>
      <c r="S5354" s="22"/>
      <c r="T5354" s="2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c r="AQ5354" s="22"/>
      <c r="AR5354" s="22"/>
      <c r="AS5354" s="22"/>
      <c r="AT5354" s="22"/>
      <c r="AU5354" s="22"/>
      <c r="AV5354" s="22"/>
      <c r="AW5354" s="22"/>
      <c r="AX5354" s="22"/>
      <c r="AY5354" s="22"/>
      <c r="AZ5354" s="22"/>
      <c r="BA5354" s="22"/>
      <c r="BB5354" s="22"/>
      <c r="BC5354" s="22"/>
      <c r="BD5354" s="22"/>
      <c r="BE5354" s="22"/>
      <c r="BF5354" s="22"/>
      <c r="BG5354" s="22"/>
      <c r="BH5354" s="22"/>
      <c r="BI5354" s="22"/>
      <c r="BJ5354" s="22"/>
      <c r="BK5354" s="22"/>
      <c r="BL5354" s="22"/>
      <c r="BM5354" s="22"/>
      <c r="BN5354" s="22"/>
      <c r="BO5354" s="22"/>
      <c r="BP5354" s="22"/>
      <c r="BQ5354" s="22"/>
      <c r="BR5354" s="22"/>
      <c r="BS5354" s="22"/>
      <c r="BT5354" s="22"/>
      <c r="BU5354" s="22"/>
      <c r="BV5354" s="22"/>
      <c r="BW5354" s="22"/>
      <c r="BX5354" s="22"/>
      <c r="BY5354" s="22"/>
      <c r="BZ5354" s="22"/>
      <c r="CA5354" s="22"/>
      <c r="CB5354" s="22"/>
      <c r="CC5354" s="22"/>
      <c r="CD5354" s="22"/>
      <c r="CE5354" s="22"/>
      <c r="CF5354" s="22"/>
      <c r="CG5354" s="22"/>
      <c r="CH5354" s="22"/>
      <c r="CI5354" s="22"/>
      <c r="CJ5354" s="22"/>
      <c r="CK5354" s="22"/>
      <c r="CL5354" s="22"/>
      <c r="CM5354" s="22"/>
      <c r="CN5354" s="22"/>
      <c r="CO5354" s="22"/>
    </row>
    <row r="5355" spans="1:93" s="2" customFormat="1" x14ac:dyDescent="0.3">
      <c r="A5355" s="73" t="s">
        <v>204</v>
      </c>
      <c r="B5355" s="73" t="s">
        <v>305</v>
      </c>
      <c r="C5355" s="67" t="s">
        <v>0</v>
      </c>
      <c r="D5355" s="67" t="s">
        <v>25</v>
      </c>
      <c r="E5355" s="73"/>
      <c r="F5355" s="73" t="s">
        <v>138</v>
      </c>
      <c r="G5355" s="73" t="s">
        <v>403</v>
      </c>
      <c r="H5355" s="73" t="s">
        <v>403</v>
      </c>
      <c r="I5355" s="73" t="s">
        <v>466</v>
      </c>
      <c r="J5355" s="73" t="str">
        <f t="shared" si="137"/>
        <v>Class I (up to 1.305 tonnes) tonne.km</v>
      </c>
      <c r="K5355" s="120">
        <v>1.2999999999999999E-3</v>
      </c>
      <c r="L5355" s="48"/>
      <c r="M5355" s="22"/>
      <c r="N5355" s="22"/>
      <c r="O5355" s="22"/>
      <c r="P5355" s="22"/>
      <c r="Q5355" s="22"/>
      <c r="R5355" s="22"/>
      <c r="S5355" s="22"/>
      <c r="T5355" s="22"/>
      <c r="U5355" s="22"/>
      <c r="V5355" s="22"/>
      <c r="W5355" s="22"/>
      <c r="X5355" s="22"/>
      <c r="Y5355" s="22"/>
      <c r="Z5355" s="22"/>
      <c r="AA5355" s="22"/>
      <c r="AB5355" s="22"/>
      <c r="AC5355" s="22"/>
      <c r="AD5355" s="22"/>
      <c r="AE5355" s="22"/>
      <c r="AF5355" s="22"/>
      <c r="AG5355" s="22"/>
      <c r="AH5355" s="22"/>
      <c r="AI5355" s="22"/>
      <c r="AJ5355" s="22"/>
      <c r="AK5355" s="22"/>
      <c r="AL5355" s="22"/>
      <c r="AM5355" s="22"/>
      <c r="AN5355" s="22"/>
      <c r="AO5355" s="22"/>
      <c r="AP5355" s="22"/>
      <c r="AQ5355" s="22"/>
      <c r="AR5355" s="22"/>
      <c r="AS5355" s="22"/>
      <c r="AT5355" s="22"/>
      <c r="AU5355" s="22"/>
      <c r="AV5355" s="22"/>
      <c r="AW5355" s="22"/>
      <c r="AX5355" s="22"/>
      <c r="AY5355" s="22"/>
      <c r="AZ5355" s="22"/>
      <c r="BA5355" s="22"/>
      <c r="BB5355" s="22"/>
      <c r="BC5355" s="22"/>
      <c r="BD5355" s="22"/>
      <c r="BE5355" s="22"/>
      <c r="BF5355" s="22"/>
      <c r="BG5355" s="22"/>
      <c r="BH5355" s="22"/>
      <c r="BI5355" s="22"/>
      <c r="BJ5355" s="22"/>
      <c r="BK5355" s="22"/>
      <c r="BL5355" s="22"/>
      <c r="BM5355" s="22"/>
      <c r="BN5355" s="22"/>
      <c r="BO5355" s="22"/>
      <c r="BP5355" s="22"/>
      <c r="BQ5355" s="22"/>
      <c r="BR5355" s="22"/>
      <c r="BS5355" s="22"/>
      <c r="BT5355" s="22"/>
      <c r="BU5355" s="22"/>
      <c r="BV5355" s="22"/>
      <c r="BW5355" s="22"/>
      <c r="BX5355" s="22"/>
      <c r="BY5355" s="22"/>
      <c r="BZ5355" s="22"/>
      <c r="CA5355" s="22"/>
      <c r="CB5355" s="22"/>
      <c r="CC5355" s="22"/>
      <c r="CD5355" s="22"/>
      <c r="CE5355" s="22"/>
      <c r="CF5355" s="22"/>
      <c r="CG5355" s="22"/>
      <c r="CH5355" s="22"/>
      <c r="CI5355" s="22"/>
      <c r="CJ5355" s="22"/>
      <c r="CK5355" s="22"/>
      <c r="CL5355" s="22"/>
      <c r="CM5355" s="22"/>
      <c r="CN5355" s="22"/>
      <c r="CO5355" s="22"/>
    </row>
    <row r="5356" spans="1:93" s="2" customFormat="1" x14ac:dyDescent="0.3">
      <c r="A5356" s="73" t="s">
        <v>204</v>
      </c>
      <c r="B5356" s="73" t="s">
        <v>305</v>
      </c>
      <c r="C5356" s="67" t="s">
        <v>0</v>
      </c>
      <c r="D5356" s="67" t="s">
        <v>25</v>
      </c>
      <c r="E5356" s="73"/>
      <c r="F5356" s="73" t="s">
        <v>138</v>
      </c>
      <c r="G5356" s="73" t="s">
        <v>403</v>
      </c>
      <c r="H5356" s="73" t="s">
        <v>403</v>
      </c>
      <c r="I5356" s="73" t="s">
        <v>467</v>
      </c>
      <c r="J5356" s="73" t="str">
        <f t="shared" si="137"/>
        <v>Class I (up to 1.305 tonnes) tonne.km</v>
      </c>
      <c r="K5356" s="120">
        <v>1.20607</v>
      </c>
      <c r="L5356" s="48"/>
      <c r="M5356" s="22"/>
      <c r="N5356" s="22"/>
      <c r="O5356" s="22"/>
      <c r="P5356" s="22"/>
      <c r="Q5356" s="22"/>
      <c r="R5356" s="22"/>
      <c r="S5356" s="22"/>
      <c r="T5356" s="2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c r="BA5356" s="22"/>
      <c r="BB5356" s="22"/>
      <c r="BC5356" s="22"/>
      <c r="BD5356" s="22"/>
      <c r="BE5356" s="22"/>
      <c r="BF5356" s="22"/>
      <c r="BG5356" s="22"/>
      <c r="BH5356" s="22"/>
      <c r="BI5356" s="22"/>
      <c r="BJ5356" s="22"/>
      <c r="BK5356" s="22"/>
      <c r="BL5356" s="22"/>
      <c r="BM5356" s="22"/>
      <c r="BN5356" s="22"/>
      <c r="BO5356" s="22"/>
      <c r="BP5356" s="22"/>
      <c r="BQ5356" s="22"/>
      <c r="BR5356" s="22"/>
      <c r="BS5356" s="22"/>
      <c r="BT5356" s="22"/>
      <c r="BU5356" s="22"/>
      <c r="BV5356" s="22"/>
      <c r="BW5356" s="22"/>
      <c r="BX5356" s="22"/>
      <c r="BY5356" s="22"/>
      <c r="BZ5356" s="22"/>
      <c r="CA5356" s="22"/>
      <c r="CB5356" s="22"/>
      <c r="CC5356" s="22"/>
      <c r="CD5356" s="22"/>
      <c r="CE5356" s="22"/>
      <c r="CF5356" s="22"/>
      <c r="CG5356" s="22"/>
      <c r="CH5356" s="22"/>
      <c r="CI5356" s="22"/>
      <c r="CJ5356" s="22"/>
      <c r="CK5356" s="22"/>
      <c r="CL5356" s="22"/>
      <c r="CM5356" s="22"/>
      <c r="CN5356" s="22"/>
      <c r="CO5356" s="22"/>
    </row>
    <row r="5357" spans="1:93" s="2" customFormat="1" x14ac:dyDescent="0.3">
      <c r="A5357" s="73" t="s">
        <v>204</v>
      </c>
      <c r="B5357" s="73" t="s">
        <v>305</v>
      </c>
      <c r="C5357" s="67" t="s">
        <v>0</v>
      </c>
      <c r="D5357" s="67" t="s">
        <v>25</v>
      </c>
      <c r="E5357" s="73"/>
      <c r="F5357" s="73" t="s">
        <v>138</v>
      </c>
      <c r="G5357" s="73" t="s">
        <v>403</v>
      </c>
      <c r="H5357" s="73" t="s">
        <v>403</v>
      </c>
      <c r="I5357" s="73" t="s">
        <v>468</v>
      </c>
      <c r="J5357" s="73" t="str">
        <f t="shared" si="137"/>
        <v>Class I (up to 1.305 tonnes) tonne.km</v>
      </c>
      <c r="K5357" s="120">
        <v>3.5999999999999999E-3</v>
      </c>
      <c r="L5357" s="48"/>
      <c r="M5357" s="22"/>
      <c r="N5357" s="22"/>
      <c r="O5357" s="22"/>
      <c r="P5357" s="22"/>
      <c r="Q5357" s="22"/>
      <c r="R5357" s="22"/>
      <c r="S5357" s="22"/>
      <c r="T5357" s="22"/>
      <c r="U5357" s="22"/>
      <c r="V5357" s="22"/>
      <c r="W5357" s="22"/>
      <c r="X5357" s="22"/>
      <c r="Y5357" s="22"/>
      <c r="Z5357" s="22"/>
      <c r="AA5357" s="22"/>
      <c r="AB5357" s="22"/>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c r="BA5357" s="22"/>
      <c r="BB5357" s="22"/>
      <c r="BC5357" s="22"/>
      <c r="BD5357" s="22"/>
      <c r="BE5357" s="22"/>
      <c r="BF5357" s="22"/>
      <c r="BG5357" s="22"/>
      <c r="BH5357" s="22"/>
      <c r="BI5357" s="22"/>
      <c r="BJ5357" s="22"/>
      <c r="BK5357" s="22"/>
      <c r="BL5357" s="22"/>
      <c r="BM5357" s="22"/>
      <c r="BN5357" s="22"/>
      <c r="BO5357" s="22"/>
      <c r="BP5357" s="22"/>
      <c r="BQ5357" s="22"/>
      <c r="BR5357" s="22"/>
      <c r="BS5357" s="22"/>
      <c r="BT5357" s="22"/>
      <c r="BU5357" s="22"/>
      <c r="BV5357" s="22"/>
      <c r="BW5357" s="22"/>
      <c r="BX5357" s="22"/>
      <c r="BY5357" s="22"/>
      <c r="BZ5357" s="22"/>
      <c r="CA5357" s="22"/>
      <c r="CB5357" s="22"/>
      <c r="CC5357" s="22"/>
      <c r="CD5357" s="22"/>
      <c r="CE5357" s="22"/>
      <c r="CF5357" s="22"/>
      <c r="CG5357" s="22"/>
      <c r="CH5357" s="22"/>
      <c r="CI5357" s="22"/>
      <c r="CJ5357" s="22"/>
      <c r="CK5357" s="22"/>
      <c r="CL5357" s="22"/>
      <c r="CM5357" s="22"/>
      <c r="CN5357" s="22"/>
      <c r="CO5357" s="22"/>
    </row>
    <row r="5358" spans="1:93" s="2" customFormat="1" x14ac:dyDescent="0.3">
      <c r="A5358" s="73" t="s">
        <v>204</v>
      </c>
      <c r="B5358" s="73" t="s">
        <v>305</v>
      </c>
      <c r="C5358" s="67" t="s">
        <v>0</v>
      </c>
      <c r="D5358" s="67" t="s">
        <v>25</v>
      </c>
      <c r="E5358" s="73"/>
      <c r="F5358" s="73" t="s">
        <v>77</v>
      </c>
      <c r="G5358" s="73" t="s">
        <v>405</v>
      </c>
      <c r="H5358" s="73" t="s">
        <v>405</v>
      </c>
      <c r="I5358" s="73" t="s">
        <v>465</v>
      </c>
      <c r="J5358" s="73" t="str">
        <f t="shared" si="137"/>
        <v>Class I (up to 1.305 tonnes) km</v>
      </c>
      <c r="K5358" s="25"/>
      <c r="L5358" s="48"/>
      <c r="M5358" s="22"/>
      <c r="N5358" s="22"/>
      <c r="O5358" s="22"/>
      <c r="P5358" s="22"/>
      <c r="Q5358" s="22"/>
      <c r="R5358" s="22"/>
      <c r="S5358" s="22"/>
      <c r="T5358" s="2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c r="AQ5358" s="22"/>
      <c r="AR5358" s="22"/>
      <c r="AS5358" s="22"/>
      <c r="AT5358" s="22"/>
      <c r="AU5358" s="22"/>
      <c r="AV5358" s="22"/>
      <c r="AW5358" s="22"/>
      <c r="AX5358" s="22"/>
      <c r="AY5358" s="22"/>
      <c r="AZ5358" s="22"/>
      <c r="BA5358" s="22"/>
      <c r="BB5358" s="22"/>
      <c r="BC5358" s="22"/>
      <c r="BD5358" s="22"/>
      <c r="BE5358" s="22"/>
      <c r="BF5358" s="22"/>
      <c r="BG5358" s="22"/>
      <c r="BH5358" s="22"/>
      <c r="BI5358" s="22"/>
      <c r="BJ5358" s="22"/>
      <c r="BK5358" s="22"/>
      <c r="BL5358" s="22"/>
      <c r="BM5358" s="22"/>
      <c r="BN5358" s="22"/>
      <c r="BO5358" s="22"/>
      <c r="BP5358" s="22"/>
      <c r="BQ5358" s="22"/>
      <c r="BR5358" s="22"/>
      <c r="BS5358" s="22"/>
      <c r="BT5358" s="22"/>
      <c r="BU5358" s="22"/>
      <c r="BV5358" s="22"/>
      <c r="BW5358" s="22"/>
      <c r="BX5358" s="22"/>
      <c r="BY5358" s="22"/>
      <c r="BZ5358" s="22"/>
      <c r="CA5358" s="22"/>
      <c r="CB5358" s="22"/>
      <c r="CC5358" s="22"/>
      <c r="CD5358" s="22"/>
      <c r="CE5358" s="22"/>
      <c r="CF5358" s="22"/>
      <c r="CG5358" s="22"/>
      <c r="CH5358" s="22"/>
      <c r="CI5358" s="22"/>
      <c r="CJ5358" s="22"/>
      <c r="CK5358" s="22"/>
      <c r="CL5358" s="22"/>
      <c r="CM5358" s="22"/>
      <c r="CN5358" s="22"/>
      <c r="CO5358" s="22"/>
    </row>
    <row r="5359" spans="1:93" s="2" customFormat="1" x14ac:dyDescent="0.3">
      <c r="A5359" s="73" t="s">
        <v>204</v>
      </c>
      <c r="B5359" s="73" t="s">
        <v>305</v>
      </c>
      <c r="C5359" s="67" t="s">
        <v>0</v>
      </c>
      <c r="D5359" s="67" t="s">
        <v>25</v>
      </c>
      <c r="E5359" s="73"/>
      <c r="F5359" s="73" t="s">
        <v>77</v>
      </c>
      <c r="G5359" s="73" t="s">
        <v>405</v>
      </c>
      <c r="H5359" s="73" t="s">
        <v>405</v>
      </c>
      <c r="I5359" s="73" t="s">
        <v>466</v>
      </c>
      <c r="J5359" s="73" t="str">
        <f t="shared" si="137"/>
        <v>Class I (up to 1.305 tonnes) km</v>
      </c>
      <c r="K5359" s="25"/>
      <c r="L5359" s="48"/>
      <c r="M5359" s="22"/>
      <c r="N5359" s="22"/>
      <c r="O5359" s="22"/>
      <c r="P5359" s="22"/>
      <c r="Q5359" s="22"/>
      <c r="R5359" s="22"/>
      <c r="S5359" s="22"/>
      <c r="T5359" s="22"/>
      <c r="U5359" s="22"/>
      <c r="V5359" s="22"/>
      <c r="W5359" s="22"/>
      <c r="X5359" s="22"/>
      <c r="Y5359" s="22"/>
      <c r="Z5359" s="22"/>
      <c r="AA5359" s="22"/>
      <c r="AB5359" s="22"/>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c r="BA5359" s="22"/>
      <c r="BB5359" s="22"/>
      <c r="BC5359" s="22"/>
      <c r="BD5359" s="22"/>
      <c r="BE5359" s="22"/>
      <c r="BF5359" s="22"/>
      <c r="BG5359" s="22"/>
      <c r="BH5359" s="22"/>
      <c r="BI5359" s="22"/>
      <c r="BJ5359" s="22"/>
      <c r="BK5359" s="22"/>
      <c r="BL5359" s="22"/>
      <c r="BM5359" s="22"/>
      <c r="BN5359" s="22"/>
      <c r="BO5359" s="22"/>
      <c r="BP5359" s="22"/>
      <c r="BQ5359" s="22"/>
      <c r="BR5359" s="22"/>
      <c r="BS5359" s="22"/>
      <c r="BT5359" s="22"/>
      <c r="BU5359" s="22"/>
      <c r="BV5359" s="22"/>
      <c r="BW5359" s="22"/>
      <c r="BX5359" s="22"/>
      <c r="BY5359" s="22"/>
      <c r="BZ5359" s="22"/>
      <c r="CA5359" s="22"/>
      <c r="CB5359" s="22"/>
      <c r="CC5359" s="22"/>
      <c r="CD5359" s="22"/>
      <c r="CE5359" s="22"/>
      <c r="CF5359" s="22"/>
      <c r="CG5359" s="22"/>
      <c r="CH5359" s="22"/>
      <c r="CI5359" s="22"/>
      <c r="CJ5359" s="22"/>
      <c r="CK5359" s="22"/>
      <c r="CL5359" s="22"/>
      <c r="CM5359" s="22"/>
      <c r="CN5359" s="22"/>
      <c r="CO5359" s="22"/>
    </row>
    <row r="5360" spans="1:93" s="2" customFormat="1" x14ac:dyDescent="0.3">
      <c r="A5360" s="73" t="s">
        <v>204</v>
      </c>
      <c r="B5360" s="73" t="s">
        <v>305</v>
      </c>
      <c r="C5360" s="67" t="s">
        <v>0</v>
      </c>
      <c r="D5360" s="67" t="s">
        <v>25</v>
      </c>
      <c r="E5360" s="73"/>
      <c r="F5360" s="73" t="s">
        <v>77</v>
      </c>
      <c r="G5360" s="73" t="s">
        <v>405</v>
      </c>
      <c r="H5360" s="73" t="s">
        <v>405</v>
      </c>
      <c r="I5360" s="73" t="s">
        <v>467</v>
      </c>
      <c r="J5360" s="73" t="str">
        <f t="shared" si="137"/>
        <v>Class I (up to 1.305 tonnes) km</v>
      </c>
      <c r="K5360" s="25"/>
      <c r="L5360" s="48"/>
      <c r="M5360" s="22"/>
      <c r="N5360" s="22"/>
      <c r="O5360" s="22"/>
      <c r="P5360" s="22"/>
      <c r="Q5360" s="22"/>
      <c r="R5360" s="22"/>
      <c r="S5360" s="22"/>
      <c r="T5360" s="2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c r="BA5360" s="22"/>
      <c r="BB5360" s="22"/>
      <c r="BC5360" s="22"/>
      <c r="BD5360" s="22"/>
      <c r="BE5360" s="22"/>
      <c r="BF5360" s="22"/>
      <c r="BG5360" s="22"/>
      <c r="BH5360" s="22"/>
      <c r="BI5360" s="22"/>
      <c r="BJ5360" s="22"/>
      <c r="BK5360" s="22"/>
      <c r="BL5360" s="22"/>
      <c r="BM5360" s="22"/>
      <c r="BN5360" s="22"/>
      <c r="BO5360" s="22"/>
      <c r="BP5360" s="22"/>
      <c r="BQ5360" s="22"/>
      <c r="BR5360" s="22"/>
      <c r="BS5360" s="22"/>
      <c r="BT5360" s="22"/>
      <c r="BU5360" s="22"/>
      <c r="BV5360" s="22"/>
      <c r="BW5360" s="22"/>
      <c r="BX5360" s="22"/>
      <c r="BY5360" s="22"/>
      <c r="BZ5360" s="22"/>
      <c r="CA5360" s="22"/>
      <c r="CB5360" s="22"/>
      <c r="CC5360" s="22"/>
      <c r="CD5360" s="22"/>
      <c r="CE5360" s="22"/>
      <c r="CF5360" s="22"/>
      <c r="CG5360" s="22"/>
      <c r="CH5360" s="22"/>
      <c r="CI5360" s="22"/>
      <c r="CJ5360" s="22"/>
      <c r="CK5360" s="22"/>
      <c r="CL5360" s="22"/>
      <c r="CM5360" s="22"/>
      <c r="CN5360" s="22"/>
      <c r="CO5360" s="22"/>
    </row>
    <row r="5361" spans="1:93" s="2" customFormat="1" x14ac:dyDescent="0.3">
      <c r="A5361" s="73" t="s">
        <v>204</v>
      </c>
      <c r="B5361" s="73" t="s">
        <v>305</v>
      </c>
      <c r="C5361" s="67" t="s">
        <v>0</v>
      </c>
      <c r="D5361" s="67" t="s">
        <v>25</v>
      </c>
      <c r="E5361" s="73"/>
      <c r="F5361" s="73" t="s">
        <v>77</v>
      </c>
      <c r="G5361" s="73" t="s">
        <v>405</v>
      </c>
      <c r="H5361" s="73" t="s">
        <v>405</v>
      </c>
      <c r="I5361" s="73" t="s">
        <v>468</v>
      </c>
      <c r="J5361" s="73" t="str">
        <f t="shared" si="137"/>
        <v>Class I (up to 1.305 tonnes) km</v>
      </c>
      <c r="K5361" s="25"/>
      <c r="L5361" s="48"/>
      <c r="M5361" s="22"/>
      <c r="N5361" s="22"/>
      <c r="O5361" s="22"/>
      <c r="P5361" s="22"/>
      <c r="Q5361" s="22"/>
      <c r="R5361" s="22"/>
      <c r="S5361" s="22"/>
      <c r="T5361" s="22"/>
      <c r="U5361" s="22"/>
      <c r="V5361" s="22"/>
      <c r="W5361" s="22"/>
      <c r="X5361" s="22"/>
      <c r="Y5361" s="22"/>
      <c r="Z5361" s="22"/>
      <c r="AA5361" s="22"/>
      <c r="AB5361" s="22"/>
      <c r="AC5361" s="22"/>
      <c r="AD5361" s="22"/>
      <c r="AE5361" s="22"/>
      <c r="AF5361" s="22"/>
      <c r="AG5361" s="22"/>
      <c r="AH5361" s="22"/>
      <c r="AI5361" s="22"/>
      <c r="AJ5361" s="22"/>
      <c r="AK5361" s="22"/>
      <c r="AL5361" s="22"/>
      <c r="AM5361" s="22"/>
      <c r="AN5361" s="22"/>
      <c r="AO5361" s="22"/>
      <c r="AP5361" s="22"/>
      <c r="AQ5361" s="22"/>
      <c r="AR5361" s="22"/>
      <c r="AS5361" s="22"/>
      <c r="AT5361" s="22"/>
      <c r="AU5361" s="22"/>
      <c r="AV5361" s="22"/>
      <c r="AW5361" s="22"/>
      <c r="AX5361" s="22"/>
      <c r="AY5361" s="22"/>
      <c r="AZ5361" s="22"/>
      <c r="BA5361" s="22"/>
      <c r="BB5361" s="22"/>
      <c r="BC5361" s="22"/>
      <c r="BD5361" s="22"/>
      <c r="BE5361" s="22"/>
      <c r="BF5361" s="22"/>
      <c r="BG5361" s="22"/>
      <c r="BH5361" s="22"/>
      <c r="BI5361" s="22"/>
      <c r="BJ5361" s="22"/>
      <c r="BK5361" s="22"/>
      <c r="BL5361" s="22"/>
      <c r="BM5361" s="22"/>
      <c r="BN5361" s="22"/>
      <c r="BO5361" s="22"/>
      <c r="BP5361" s="22"/>
      <c r="BQ5361" s="22"/>
      <c r="BR5361" s="22"/>
      <c r="BS5361" s="22"/>
      <c r="BT5361" s="22"/>
      <c r="BU5361" s="22"/>
      <c r="BV5361" s="22"/>
      <c r="BW5361" s="22"/>
      <c r="BX5361" s="22"/>
      <c r="BY5361" s="22"/>
      <c r="BZ5361" s="22"/>
      <c r="CA5361" s="22"/>
      <c r="CB5361" s="22"/>
      <c r="CC5361" s="22"/>
      <c r="CD5361" s="22"/>
      <c r="CE5361" s="22"/>
      <c r="CF5361" s="22"/>
      <c r="CG5361" s="22"/>
      <c r="CH5361" s="22"/>
      <c r="CI5361" s="22"/>
      <c r="CJ5361" s="22"/>
      <c r="CK5361" s="22"/>
      <c r="CL5361" s="22"/>
      <c r="CM5361" s="22"/>
      <c r="CN5361" s="22"/>
      <c r="CO5361" s="22"/>
    </row>
    <row r="5362" spans="1:93" s="2" customFormat="1" x14ac:dyDescent="0.3">
      <c r="A5362" s="73" t="s">
        <v>204</v>
      </c>
      <c r="B5362" s="73" t="s">
        <v>305</v>
      </c>
      <c r="C5362" s="67" t="s">
        <v>0</v>
      </c>
      <c r="D5362" s="67" t="s">
        <v>25</v>
      </c>
      <c r="E5362" s="73"/>
      <c r="F5362" s="73" t="s">
        <v>77</v>
      </c>
      <c r="G5362" s="73" t="s">
        <v>156</v>
      </c>
      <c r="H5362" s="73" t="s">
        <v>156</v>
      </c>
      <c r="I5362" s="73" t="s">
        <v>465</v>
      </c>
      <c r="J5362" s="73" t="str">
        <f t="shared" si="137"/>
        <v>Class I (up to 1.305 tonnes) miles</v>
      </c>
      <c r="K5362" s="25"/>
      <c r="L5362" s="48"/>
      <c r="M5362" s="22"/>
      <c r="N5362" s="22"/>
      <c r="O5362" s="22"/>
      <c r="P5362" s="22"/>
      <c r="Q5362" s="22"/>
      <c r="R5362" s="22"/>
      <c r="S5362" s="22"/>
      <c r="T5362" s="2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c r="AQ5362" s="22"/>
      <c r="AR5362" s="22"/>
      <c r="AS5362" s="22"/>
      <c r="AT5362" s="22"/>
      <c r="AU5362" s="22"/>
      <c r="AV5362" s="22"/>
      <c r="AW5362" s="22"/>
      <c r="AX5362" s="22"/>
      <c r="AY5362" s="22"/>
      <c r="AZ5362" s="22"/>
      <c r="BA5362" s="22"/>
      <c r="BB5362" s="22"/>
      <c r="BC5362" s="22"/>
      <c r="BD5362" s="22"/>
      <c r="BE5362" s="22"/>
      <c r="BF5362" s="22"/>
      <c r="BG5362" s="22"/>
      <c r="BH5362" s="22"/>
      <c r="BI5362" s="22"/>
      <c r="BJ5362" s="22"/>
      <c r="BK5362" s="22"/>
      <c r="BL5362" s="22"/>
      <c r="BM5362" s="22"/>
      <c r="BN5362" s="22"/>
      <c r="BO5362" s="22"/>
      <c r="BP5362" s="22"/>
      <c r="BQ5362" s="22"/>
      <c r="BR5362" s="22"/>
      <c r="BS5362" s="22"/>
      <c r="BT5362" s="22"/>
      <c r="BU5362" s="22"/>
      <c r="BV5362" s="22"/>
      <c r="BW5362" s="22"/>
      <c r="BX5362" s="22"/>
      <c r="BY5362" s="22"/>
      <c r="BZ5362" s="22"/>
      <c r="CA5362" s="22"/>
      <c r="CB5362" s="22"/>
      <c r="CC5362" s="22"/>
      <c r="CD5362" s="22"/>
      <c r="CE5362" s="22"/>
      <c r="CF5362" s="22"/>
      <c r="CG5362" s="22"/>
      <c r="CH5362" s="22"/>
      <c r="CI5362" s="22"/>
      <c r="CJ5362" s="22"/>
      <c r="CK5362" s="22"/>
      <c r="CL5362" s="22"/>
      <c r="CM5362" s="22"/>
      <c r="CN5362" s="22"/>
      <c r="CO5362" s="22"/>
    </row>
    <row r="5363" spans="1:93" s="2" customFormat="1" x14ac:dyDescent="0.3">
      <c r="A5363" s="73" t="s">
        <v>204</v>
      </c>
      <c r="B5363" s="73" t="s">
        <v>305</v>
      </c>
      <c r="C5363" s="67" t="s">
        <v>0</v>
      </c>
      <c r="D5363" s="67" t="s">
        <v>25</v>
      </c>
      <c r="E5363" s="73"/>
      <c r="F5363" s="73" t="s">
        <v>77</v>
      </c>
      <c r="G5363" s="73" t="s">
        <v>156</v>
      </c>
      <c r="H5363" s="73" t="s">
        <v>156</v>
      </c>
      <c r="I5363" s="73" t="s">
        <v>466</v>
      </c>
      <c r="J5363" s="73" t="str">
        <f t="shared" si="137"/>
        <v>Class I (up to 1.305 tonnes) miles</v>
      </c>
      <c r="K5363" s="25"/>
      <c r="L5363" s="48"/>
      <c r="M5363" s="22"/>
      <c r="N5363" s="22"/>
      <c r="O5363" s="22"/>
      <c r="P5363" s="22"/>
      <c r="Q5363" s="22"/>
      <c r="R5363" s="22"/>
      <c r="S5363" s="22"/>
      <c r="T5363" s="22"/>
      <c r="U5363" s="22"/>
      <c r="V5363" s="22"/>
      <c r="W5363" s="22"/>
      <c r="X5363" s="22"/>
      <c r="Y5363" s="22"/>
      <c r="Z5363" s="22"/>
      <c r="AA5363" s="22"/>
      <c r="AB5363" s="22"/>
      <c r="AC5363" s="22"/>
      <c r="AD5363" s="22"/>
      <c r="AE5363" s="22"/>
      <c r="AF5363" s="22"/>
      <c r="AG5363" s="22"/>
      <c r="AH5363" s="22"/>
      <c r="AI5363" s="22"/>
      <c r="AJ5363" s="22"/>
      <c r="AK5363" s="22"/>
      <c r="AL5363" s="22"/>
      <c r="AM5363" s="22"/>
      <c r="AN5363" s="22"/>
      <c r="AO5363" s="22"/>
      <c r="AP5363" s="22"/>
      <c r="AQ5363" s="22"/>
      <c r="AR5363" s="22"/>
      <c r="AS5363" s="22"/>
      <c r="AT5363" s="22"/>
      <c r="AU5363" s="22"/>
      <c r="AV5363" s="22"/>
      <c r="AW5363" s="22"/>
      <c r="AX5363" s="22"/>
      <c r="AY5363" s="22"/>
      <c r="AZ5363" s="22"/>
      <c r="BA5363" s="22"/>
      <c r="BB5363" s="22"/>
      <c r="BC5363" s="22"/>
      <c r="BD5363" s="22"/>
      <c r="BE5363" s="22"/>
      <c r="BF5363" s="22"/>
      <c r="BG5363" s="22"/>
      <c r="BH5363" s="22"/>
      <c r="BI5363" s="22"/>
      <c r="BJ5363" s="22"/>
      <c r="BK5363" s="22"/>
      <c r="BL5363" s="22"/>
      <c r="BM5363" s="22"/>
      <c r="BN5363" s="22"/>
      <c r="BO5363" s="22"/>
      <c r="BP5363" s="22"/>
      <c r="BQ5363" s="22"/>
      <c r="BR5363" s="22"/>
      <c r="BS5363" s="22"/>
      <c r="BT5363" s="22"/>
      <c r="BU5363" s="22"/>
      <c r="BV5363" s="22"/>
      <c r="BW5363" s="22"/>
      <c r="BX5363" s="22"/>
      <c r="BY5363" s="22"/>
      <c r="BZ5363" s="22"/>
      <c r="CA5363" s="22"/>
      <c r="CB5363" s="22"/>
      <c r="CC5363" s="22"/>
      <c r="CD5363" s="22"/>
      <c r="CE5363" s="22"/>
      <c r="CF5363" s="22"/>
      <c r="CG5363" s="22"/>
      <c r="CH5363" s="22"/>
      <c r="CI5363" s="22"/>
      <c r="CJ5363" s="22"/>
      <c r="CK5363" s="22"/>
      <c r="CL5363" s="22"/>
      <c r="CM5363" s="22"/>
      <c r="CN5363" s="22"/>
      <c r="CO5363" s="22"/>
    </row>
    <row r="5364" spans="1:93" s="2" customFormat="1" x14ac:dyDescent="0.3">
      <c r="A5364" s="73" t="s">
        <v>204</v>
      </c>
      <c r="B5364" s="73" t="s">
        <v>305</v>
      </c>
      <c r="C5364" s="67" t="s">
        <v>0</v>
      </c>
      <c r="D5364" s="67" t="s">
        <v>25</v>
      </c>
      <c r="E5364" s="73"/>
      <c r="F5364" s="73" t="s">
        <v>77</v>
      </c>
      <c r="G5364" s="73" t="s">
        <v>156</v>
      </c>
      <c r="H5364" s="73" t="s">
        <v>156</v>
      </c>
      <c r="I5364" s="73" t="s">
        <v>467</v>
      </c>
      <c r="J5364" s="73" t="str">
        <f t="shared" si="137"/>
        <v>Class I (up to 1.305 tonnes) miles</v>
      </c>
      <c r="K5364" s="25"/>
      <c r="L5364" s="48"/>
      <c r="M5364" s="22"/>
      <c r="N5364" s="22"/>
      <c r="O5364" s="22"/>
      <c r="P5364" s="22"/>
      <c r="Q5364" s="22"/>
      <c r="R5364" s="22"/>
      <c r="S5364" s="22"/>
      <c r="T5364" s="2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c r="AQ5364" s="22"/>
      <c r="AR5364" s="22"/>
      <c r="AS5364" s="22"/>
      <c r="AT5364" s="22"/>
      <c r="AU5364" s="22"/>
      <c r="AV5364" s="22"/>
      <c r="AW5364" s="22"/>
      <c r="AX5364" s="22"/>
      <c r="AY5364" s="22"/>
      <c r="AZ5364" s="22"/>
      <c r="BA5364" s="22"/>
      <c r="BB5364" s="22"/>
      <c r="BC5364" s="22"/>
      <c r="BD5364" s="22"/>
      <c r="BE5364" s="22"/>
      <c r="BF5364" s="22"/>
      <c r="BG5364" s="22"/>
      <c r="BH5364" s="22"/>
      <c r="BI5364" s="22"/>
      <c r="BJ5364" s="22"/>
      <c r="BK5364" s="22"/>
      <c r="BL5364" s="22"/>
      <c r="BM5364" s="22"/>
      <c r="BN5364" s="22"/>
      <c r="BO5364" s="22"/>
      <c r="BP5364" s="22"/>
      <c r="BQ5364" s="22"/>
      <c r="BR5364" s="22"/>
      <c r="BS5364" s="22"/>
      <c r="BT5364" s="22"/>
      <c r="BU5364" s="22"/>
      <c r="BV5364" s="22"/>
      <c r="BW5364" s="22"/>
      <c r="BX5364" s="22"/>
      <c r="BY5364" s="22"/>
      <c r="BZ5364" s="22"/>
      <c r="CA5364" s="22"/>
      <c r="CB5364" s="22"/>
      <c r="CC5364" s="22"/>
      <c r="CD5364" s="22"/>
      <c r="CE5364" s="22"/>
      <c r="CF5364" s="22"/>
      <c r="CG5364" s="22"/>
      <c r="CH5364" s="22"/>
      <c r="CI5364" s="22"/>
      <c r="CJ5364" s="22"/>
      <c r="CK5364" s="22"/>
      <c r="CL5364" s="22"/>
      <c r="CM5364" s="22"/>
      <c r="CN5364" s="22"/>
      <c r="CO5364" s="22"/>
    </row>
    <row r="5365" spans="1:93" s="2" customFormat="1" x14ac:dyDescent="0.3">
      <c r="A5365" s="73" t="s">
        <v>204</v>
      </c>
      <c r="B5365" s="73" t="s">
        <v>305</v>
      </c>
      <c r="C5365" s="67" t="s">
        <v>0</v>
      </c>
      <c r="D5365" s="67" t="s">
        <v>25</v>
      </c>
      <c r="E5365" s="73"/>
      <c r="F5365" s="73" t="s">
        <v>77</v>
      </c>
      <c r="G5365" s="73" t="s">
        <v>156</v>
      </c>
      <c r="H5365" s="73" t="s">
        <v>156</v>
      </c>
      <c r="I5365" s="73" t="s">
        <v>468</v>
      </c>
      <c r="J5365" s="73" t="str">
        <f t="shared" si="137"/>
        <v>Class I (up to 1.305 tonnes) miles</v>
      </c>
      <c r="K5365" s="25"/>
      <c r="L5365" s="48"/>
      <c r="M5365" s="22"/>
      <c r="N5365" s="22"/>
      <c r="O5365" s="22"/>
      <c r="P5365" s="22"/>
      <c r="Q5365" s="22"/>
      <c r="R5365" s="22"/>
      <c r="S5365" s="22"/>
      <c r="T5365" s="22"/>
      <c r="U5365" s="22"/>
      <c r="V5365" s="22"/>
      <c r="W5365" s="22"/>
      <c r="X5365" s="22"/>
      <c r="Y5365" s="22"/>
      <c r="Z5365" s="22"/>
      <c r="AA5365" s="22"/>
      <c r="AB5365" s="22"/>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c r="BA5365" s="22"/>
      <c r="BB5365" s="22"/>
      <c r="BC5365" s="22"/>
      <c r="BD5365" s="22"/>
      <c r="BE5365" s="22"/>
      <c r="BF5365" s="22"/>
      <c r="BG5365" s="22"/>
      <c r="BH5365" s="22"/>
      <c r="BI5365" s="22"/>
      <c r="BJ5365" s="22"/>
      <c r="BK5365" s="22"/>
      <c r="BL5365" s="22"/>
      <c r="BM5365" s="22"/>
      <c r="BN5365" s="22"/>
      <c r="BO5365" s="22"/>
      <c r="BP5365" s="22"/>
      <c r="BQ5365" s="22"/>
      <c r="BR5365" s="22"/>
      <c r="BS5365" s="22"/>
      <c r="BT5365" s="22"/>
      <c r="BU5365" s="22"/>
      <c r="BV5365" s="22"/>
      <c r="BW5365" s="22"/>
      <c r="BX5365" s="22"/>
      <c r="BY5365" s="22"/>
      <c r="BZ5365" s="22"/>
      <c r="CA5365" s="22"/>
      <c r="CB5365" s="22"/>
      <c r="CC5365" s="22"/>
      <c r="CD5365" s="22"/>
      <c r="CE5365" s="22"/>
      <c r="CF5365" s="22"/>
      <c r="CG5365" s="22"/>
      <c r="CH5365" s="22"/>
      <c r="CI5365" s="22"/>
      <c r="CJ5365" s="22"/>
      <c r="CK5365" s="22"/>
      <c r="CL5365" s="22"/>
      <c r="CM5365" s="22"/>
      <c r="CN5365" s="22"/>
      <c r="CO5365" s="22"/>
    </row>
    <row r="5366" spans="1:93" s="2" customFormat="1" x14ac:dyDescent="0.3">
      <c r="A5366" s="73" t="s">
        <v>204</v>
      </c>
      <c r="B5366" s="73" t="s">
        <v>305</v>
      </c>
      <c r="C5366" s="67" t="s">
        <v>0</v>
      </c>
      <c r="D5366" s="67" t="s">
        <v>25</v>
      </c>
      <c r="E5366" s="73"/>
      <c r="F5366" s="73" t="s">
        <v>77</v>
      </c>
      <c r="G5366" s="73" t="s">
        <v>403</v>
      </c>
      <c r="H5366" s="73" t="s">
        <v>403</v>
      </c>
      <c r="I5366" s="73" t="s">
        <v>465</v>
      </c>
      <c r="J5366" s="73" t="str">
        <f t="shared" ref="J5366:J5453" si="138">CONCATENATE(D5366," ",H5366)</f>
        <v>Class I (up to 1.305 tonnes) tonne.km</v>
      </c>
      <c r="K5366" s="25"/>
      <c r="L5366" s="48"/>
      <c r="M5366" s="22"/>
      <c r="N5366" s="22"/>
      <c r="O5366" s="22"/>
      <c r="P5366" s="22"/>
      <c r="Q5366" s="22"/>
      <c r="R5366" s="22"/>
      <c r="S5366" s="22"/>
      <c r="T5366" s="2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c r="BA5366" s="22"/>
      <c r="BB5366" s="22"/>
      <c r="BC5366" s="22"/>
      <c r="BD5366" s="22"/>
      <c r="BE5366" s="22"/>
      <c r="BF5366" s="22"/>
      <c r="BG5366" s="22"/>
      <c r="BH5366" s="22"/>
      <c r="BI5366" s="22"/>
      <c r="BJ5366" s="22"/>
      <c r="BK5366" s="22"/>
      <c r="BL5366" s="22"/>
      <c r="BM5366" s="22"/>
      <c r="BN5366" s="22"/>
      <c r="BO5366" s="22"/>
      <c r="BP5366" s="22"/>
      <c r="BQ5366" s="22"/>
      <c r="BR5366" s="22"/>
      <c r="BS5366" s="22"/>
      <c r="BT5366" s="22"/>
      <c r="BU5366" s="22"/>
      <c r="BV5366" s="22"/>
      <c r="BW5366" s="22"/>
      <c r="BX5366" s="22"/>
      <c r="BY5366" s="22"/>
      <c r="BZ5366" s="22"/>
      <c r="CA5366" s="22"/>
      <c r="CB5366" s="22"/>
      <c r="CC5366" s="22"/>
      <c r="CD5366" s="22"/>
      <c r="CE5366" s="22"/>
      <c r="CF5366" s="22"/>
      <c r="CG5366" s="22"/>
      <c r="CH5366" s="22"/>
      <c r="CI5366" s="22"/>
      <c r="CJ5366" s="22"/>
      <c r="CK5366" s="22"/>
      <c r="CL5366" s="22"/>
      <c r="CM5366" s="22"/>
      <c r="CN5366" s="22"/>
      <c r="CO5366" s="22"/>
    </row>
    <row r="5367" spans="1:93" s="2" customFormat="1" x14ac:dyDescent="0.3">
      <c r="A5367" s="73" t="s">
        <v>204</v>
      </c>
      <c r="B5367" s="73" t="s">
        <v>305</v>
      </c>
      <c r="C5367" s="67" t="s">
        <v>0</v>
      </c>
      <c r="D5367" s="67" t="s">
        <v>25</v>
      </c>
      <c r="E5367" s="73"/>
      <c r="F5367" s="73" t="s">
        <v>77</v>
      </c>
      <c r="G5367" s="73" t="s">
        <v>403</v>
      </c>
      <c r="H5367" s="73" t="s">
        <v>403</v>
      </c>
      <c r="I5367" s="73" t="s">
        <v>466</v>
      </c>
      <c r="J5367" s="73" t="str">
        <f t="shared" si="138"/>
        <v>Class I (up to 1.305 tonnes) tonne.km</v>
      </c>
      <c r="K5367" s="25"/>
      <c r="L5367" s="48"/>
      <c r="M5367" s="22"/>
      <c r="N5367" s="22"/>
      <c r="O5367" s="22"/>
      <c r="P5367" s="22"/>
      <c r="Q5367" s="22"/>
      <c r="R5367" s="22"/>
      <c r="S5367" s="22"/>
      <c r="T5367" s="22"/>
      <c r="U5367" s="22"/>
      <c r="V5367" s="22"/>
      <c r="W5367" s="22"/>
      <c r="X5367" s="22"/>
      <c r="Y5367" s="22"/>
      <c r="Z5367" s="22"/>
      <c r="AA5367" s="22"/>
      <c r="AB5367" s="22"/>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c r="BA5367" s="22"/>
      <c r="BB5367" s="22"/>
      <c r="BC5367" s="22"/>
      <c r="BD5367" s="22"/>
      <c r="BE5367" s="22"/>
      <c r="BF5367" s="22"/>
      <c r="BG5367" s="22"/>
      <c r="BH5367" s="22"/>
      <c r="BI5367" s="22"/>
      <c r="BJ5367" s="22"/>
      <c r="BK5367" s="22"/>
      <c r="BL5367" s="22"/>
      <c r="BM5367" s="22"/>
      <c r="BN5367" s="22"/>
      <c r="BO5367" s="22"/>
      <c r="BP5367" s="22"/>
      <c r="BQ5367" s="22"/>
      <c r="BR5367" s="22"/>
      <c r="BS5367" s="22"/>
      <c r="BT5367" s="22"/>
      <c r="BU5367" s="22"/>
      <c r="BV5367" s="22"/>
      <c r="BW5367" s="22"/>
      <c r="BX5367" s="22"/>
      <c r="BY5367" s="22"/>
      <c r="BZ5367" s="22"/>
      <c r="CA5367" s="22"/>
      <c r="CB5367" s="22"/>
      <c r="CC5367" s="22"/>
      <c r="CD5367" s="22"/>
      <c r="CE5367" s="22"/>
      <c r="CF5367" s="22"/>
      <c r="CG5367" s="22"/>
      <c r="CH5367" s="22"/>
      <c r="CI5367" s="22"/>
      <c r="CJ5367" s="22"/>
      <c r="CK5367" s="22"/>
      <c r="CL5367" s="22"/>
      <c r="CM5367" s="22"/>
      <c r="CN5367" s="22"/>
      <c r="CO5367" s="22"/>
    </row>
    <row r="5368" spans="1:93" s="2" customFormat="1" x14ac:dyDescent="0.3">
      <c r="A5368" s="73" t="s">
        <v>204</v>
      </c>
      <c r="B5368" s="73" t="s">
        <v>305</v>
      </c>
      <c r="C5368" s="67" t="s">
        <v>0</v>
      </c>
      <c r="D5368" s="67" t="s">
        <v>25</v>
      </c>
      <c r="E5368" s="73"/>
      <c r="F5368" s="73" t="s">
        <v>77</v>
      </c>
      <c r="G5368" s="73" t="s">
        <v>403</v>
      </c>
      <c r="H5368" s="73" t="s">
        <v>403</v>
      </c>
      <c r="I5368" s="73" t="s">
        <v>467</v>
      </c>
      <c r="J5368" s="73" t="str">
        <f t="shared" si="138"/>
        <v>Class I (up to 1.305 tonnes) tonne.km</v>
      </c>
      <c r="K5368" s="25"/>
      <c r="L5368" s="48"/>
      <c r="M5368" s="22"/>
      <c r="N5368" s="22"/>
      <c r="O5368" s="22"/>
      <c r="P5368" s="22"/>
      <c r="Q5368" s="22"/>
      <c r="R5368" s="22"/>
      <c r="S5368" s="22"/>
      <c r="T5368" s="2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c r="AQ5368" s="22"/>
      <c r="AR5368" s="22"/>
      <c r="AS5368" s="22"/>
      <c r="AT5368" s="22"/>
      <c r="AU5368" s="22"/>
      <c r="AV5368" s="22"/>
      <c r="AW5368" s="22"/>
      <c r="AX5368" s="22"/>
      <c r="AY5368" s="22"/>
      <c r="AZ5368" s="22"/>
      <c r="BA5368" s="22"/>
      <c r="BB5368" s="22"/>
      <c r="BC5368" s="22"/>
      <c r="BD5368" s="22"/>
      <c r="BE5368" s="22"/>
      <c r="BF5368" s="22"/>
      <c r="BG5368" s="22"/>
      <c r="BH5368" s="22"/>
      <c r="BI5368" s="22"/>
      <c r="BJ5368" s="22"/>
      <c r="BK5368" s="22"/>
      <c r="BL5368" s="22"/>
      <c r="BM5368" s="22"/>
      <c r="BN5368" s="22"/>
      <c r="BO5368" s="22"/>
      <c r="BP5368" s="22"/>
      <c r="BQ5368" s="22"/>
      <c r="BR5368" s="22"/>
      <c r="BS5368" s="22"/>
      <c r="BT5368" s="22"/>
      <c r="BU5368" s="22"/>
      <c r="BV5368" s="22"/>
      <c r="BW5368" s="22"/>
      <c r="BX5368" s="22"/>
      <c r="BY5368" s="22"/>
      <c r="BZ5368" s="22"/>
      <c r="CA5368" s="22"/>
      <c r="CB5368" s="22"/>
      <c r="CC5368" s="22"/>
      <c r="CD5368" s="22"/>
      <c r="CE5368" s="22"/>
      <c r="CF5368" s="22"/>
      <c r="CG5368" s="22"/>
      <c r="CH5368" s="22"/>
      <c r="CI5368" s="22"/>
      <c r="CJ5368" s="22"/>
      <c r="CK5368" s="22"/>
      <c r="CL5368" s="22"/>
      <c r="CM5368" s="22"/>
      <c r="CN5368" s="22"/>
      <c r="CO5368" s="22"/>
    </row>
    <row r="5369" spans="1:93" s="2" customFormat="1" x14ac:dyDescent="0.3">
      <c r="A5369" s="73" t="s">
        <v>204</v>
      </c>
      <c r="B5369" s="73" t="s">
        <v>305</v>
      </c>
      <c r="C5369" s="67" t="s">
        <v>0</v>
      </c>
      <c r="D5369" s="67" t="s">
        <v>25</v>
      </c>
      <c r="E5369" s="73"/>
      <c r="F5369" s="73" t="s">
        <v>77</v>
      </c>
      <c r="G5369" s="73" t="s">
        <v>403</v>
      </c>
      <c r="H5369" s="73" t="s">
        <v>403</v>
      </c>
      <c r="I5369" s="73" t="s">
        <v>468</v>
      </c>
      <c r="J5369" s="73" t="str">
        <f t="shared" si="138"/>
        <v>Class I (up to 1.305 tonnes) tonne.km</v>
      </c>
      <c r="K5369" s="25"/>
      <c r="L5369" s="48"/>
      <c r="M5369" s="22"/>
      <c r="N5369" s="22"/>
      <c r="O5369" s="22"/>
      <c r="P5369" s="22"/>
      <c r="Q5369" s="22"/>
      <c r="R5369" s="22"/>
      <c r="S5369" s="22"/>
      <c r="T5369" s="22"/>
      <c r="U5369" s="22"/>
      <c r="V5369" s="22"/>
      <c r="W5369" s="22"/>
      <c r="X5369" s="22"/>
      <c r="Y5369" s="22"/>
      <c r="Z5369" s="22"/>
      <c r="AA5369" s="22"/>
      <c r="AB5369" s="22"/>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c r="BA5369" s="22"/>
      <c r="BB5369" s="22"/>
      <c r="BC5369" s="22"/>
      <c r="BD5369" s="22"/>
      <c r="BE5369" s="22"/>
      <c r="BF5369" s="22"/>
      <c r="BG5369" s="22"/>
      <c r="BH5369" s="22"/>
      <c r="BI5369" s="22"/>
      <c r="BJ5369" s="22"/>
      <c r="BK5369" s="22"/>
      <c r="BL5369" s="22"/>
      <c r="BM5369" s="22"/>
      <c r="BN5369" s="22"/>
      <c r="BO5369" s="22"/>
      <c r="BP5369" s="22"/>
      <c r="BQ5369" s="22"/>
      <c r="BR5369" s="22"/>
      <c r="BS5369" s="22"/>
      <c r="BT5369" s="22"/>
      <c r="BU5369" s="22"/>
      <c r="BV5369" s="22"/>
      <c r="BW5369" s="22"/>
      <c r="BX5369" s="22"/>
      <c r="BY5369" s="22"/>
      <c r="BZ5369" s="22"/>
      <c r="CA5369" s="22"/>
      <c r="CB5369" s="22"/>
      <c r="CC5369" s="22"/>
      <c r="CD5369" s="22"/>
      <c r="CE5369" s="22"/>
      <c r="CF5369" s="22"/>
      <c r="CG5369" s="22"/>
      <c r="CH5369" s="22"/>
      <c r="CI5369" s="22"/>
      <c r="CJ5369" s="22"/>
      <c r="CK5369" s="22"/>
      <c r="CL5369" s="22"/>
      <c r="CM5369" s="22"/>
      <c r="CN5369" s="22"/>
      <c r="CO5369" s="22"/>
    </row>
    <row r="5370" spans="1:93" s="2" customFormat="1" x14ac:dyDescent="0.3">
      <c r="A5370" s="73" t="s">
        <v>204</v>
      </c>
      <c r="B5370" s="73" t="s">
        <v>305</v>
      </c>
      <c r="C5370" s="67" t="s">
        <v>0</v>
      </c>
      <c r="D5370" s="67" t="s">
        <v>25</v>
      </c>
      <c r="E5370" s="73"/>
      <c r="F5370" s="73" t="s">
        <v>316</v>
      </c>
      <c r="G5370" s="73" t="s">
        <v>405</v>
      </c>
      <c r="H5370" s="73" t="s">
        <v>405</v>
      </c>
      <c r="I5370" s="73" t="s">
        <v>465</v>
      </c>
      <c r="J5370" s="73" t="str">
        <f t="shared" si="138"/>
        <v>Class I (up to 1.305 tonnes) km</v>
      </c>
      <c r="K5370" s="25"/>
      <c r="L5370" s="48"/>
      <c r="M5370" s="22"/>
      <c r="N5370" s="22"/>
      <c r="O5370" s="22"/>
      <c r="P5370" s="22"/>
      <c r="Q5370" s="22"/>
      <c r="R5370" s="22"/>
      <c r="S5370" s="22"/>
      <c r="T5370" s="2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c r="AQ5370" s="22"/>
      <c r="AR5370" s="22"/>
      <c r="AS5370" s="22"/>
      <c r="AT5370" s="22"/>
      <c r="AU5370" s="22"/>
      <c r="AV5370" s="22"/>
      <c r="AW5370" s="22"/>
      <c r="AX5370" s="22"/>
      <c r="AY5370" s="22"/>
      <c r="AZ5370" s="22"/>
      <c r="BA5370" s="22"/>
      <c r="BB5370" s="22"/>
      <c r="BC5370" s="22"/>
      <c r="BD5370" s="22"/>
      <c r="BE5370" s="22"/>
      <c r="BF5370" s="22"/>
      <c r="BG5370" s="22"/>
      <c r="BH5370" s="22"/>
      <c r="BI5370" s="22"/>
      <c r="BJ5370" s="22"/>
      <c r="BK5370" s="22"/>
      <c r="BL5370" s="22"/>
      <c r="BM5370" s="22"/>
      <c r="BN5370" s="22"/>
      <c r="BO5370" s="22"/>
      <c r="BP5370" s="22"/>
      <c r="BQ5370" s="22"/>
      <c r="BR5370" s="22"/>
      <c r="BS5370" s="22"/>
      <c r="BT5370" s="22"/>
      <c r="BU5370" s="22"/>
      <c r="BV5370" s="22"/>
      <c r="BW5370" s="22"/>
      <c r="BX5370" s="22"/>
      <c r="BY5370" s="22"/>
      <c r="BZ5370" s="22"/>
      <c r="CA5370" s="22"/>
      <c r="CB5370" s="22"/>
      <c r="CC5370" s="22"/>
      <c r="CD5370" s="22"/>
      <c r="CE5370" s="22"/>
      <c r="CF5370" s="22"/>
      <c r="CG5370" s="22"/>
      <c r="CH5370" s="22"/>
      <c r="CI5370" s="22"/>
      <c r="CJ5370" s="22"/>
      <c r="CK5370" s="22"/>
      <c r="CL5370" s="22"/>
      <c r="CM5370" s="22"/>
      <c r="CN5370" s="22"/>
      <c r="CO5370" s="22"/>
    </row>
    <row r="5371" spans="1:93" s="2" customFormat="1" x14ac:dyDescent="0.3">
      <c r="A5371" s="73" t="s">
        <v>204</v>
      </c>
      <c r="B5371" s="73" t="s">
        <v>305</v>
      </c>
      <c r="C5371" s="67" t="s">
        <v>0</v>
      </c>
      <c r="D5371" s="67" t="s">
        <v>25</v>
      </c>
      <c r="E5371" s="73"/>
      <c r="F5371" s="73" t="s">
        <v>316</v>
      </c>
      <c r="G5371" s="73" t="s">
        <v>405</v>
      </c>
      <c r="H5371" s="73" t="s">
        <v>405</v>
      </c>
      <c r="I5371" s="73" t="s">
        <v>466</v>
      </c>
      <c r="J5371" s="73" t="str">
        <f t="shared" si="138"/>
        <v>Class I (up to 1.305 tonnes) km</v>
      </c>
      <c r="K5371" s="25"/>
      <c r="L5371" s="48"/>
      <c r="M5371" s="22"/>
      <c r="N5371" s="22"/>
      <c r="O5371" s="22"/>
      <c r="P5371" s="22"/>
      <c r="Q5371" s="22"/>
      <c r="R5371" s="22"/>
      <c r="S5371" s="22"/>
      <c r="T5371" s="22"/>
      <c r="U5371" s="22"/>
      <c r="V5371" s="22"/>
      <c r="W5371" s="22"/>
      <c r="X5371" s="22"/>
      <c r="Y5371" s="22"/>
      <c r="Z5371" s="22"/>
      <c r="AA5371" s="22"/>
      <c r="AB5371" s="22"/>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c r="BA5371" s="22"/>
      <c r="BB5371" s="22"/>
      <c r="BC5371" s="22"/>
      <c r="BD5371" s="22"/>
      <c r="BE5371" s="22"/>
      <c r="BF5371" s="22"/>
      <c r="BG5371" s="22"/>
      <c r="BH5371" s="22"/>
      <c r="BI5371" s="22"/>
      <c r="BJ5371" s="22"/>
      <c r="BK5371" s="22"/>
      <c r="BL5371" s="22"/>
      <c r="BM5371" s="22"/>
      <c r="BN5371" s="22"/>
      <c r="BO5371" s="22"/>
      <c r="BP5371" s="22"/>
      <c r="BQ5371" s="22"/>
      <c r="BR5371" s="22"/>
      <c r="BS5371" s="22"/>
      <c r="BT5371" s="22"/>
      <c r="BU5371" s="22"/>
      <c r="BV5371" s="22"/>
      <c r="BW5371" s="22"/>
      <c r="BX5371" s="22"/>
      <c r="BY5371" s="22"/>
      <c r="BZ5371" s="22"/>
      <c r="CA5371" s="22"/>
      <c r="CB5371" s="22"/>
      <c r="CC5371" s="22"/>
      <c r="CD5371" s="22"/>
      <c r="CE5371" s="22"/>
      <c r="CF5371" s="22"/>
      <c r="CG5371" s="22"/>
      <c r="CH5371" s="22"/>
      <c r="CI5371" s="22"/>
      <c r="CJ5371" s="22"/>
      <c r="CK5371" s="22"/>
      <c r="CL5371" s="22"/>
      <c r="CM5371" s="22"/>
      <c r="CN5371" s="22"/>
      <c r="CO5371" s="22"/>
    </row>
    <row r="5372" spans="1:93" s="2" customFormat="1" x14ac:dyDescent="0.3">
      <c r="A5372" s="73" t="s">
        <v>204</v>
      </c>
      <c r="B5372" s="73" t="s">
        <v>305</v>
      </c>
      <c r="C5372" s="67" t="s">
        <v>0</v>
      </c>
      <c r="D5372" s="67" t="s">
        <v>25</v>
      </c>
      <c r="E5372" s="73"/>
      <c r="F5372" s="73" t="s">
        <v>316</v>
      </c>
      <c r="G5372" s="73" t="s">
        <v>405</v>
      </c>
      <c r="H5372" s="73" t="s">
        <v>405</v>
      </c>
      <c r="I5372" s="73" t="s">
        <v>467</v>
      </c>
      <c r="J5372" s="73" t="str">
        <f t="shared" si="138"/>
        <v>Class I (up to 1.305 tonnes) km</v>
      </c>
      <c r="K5372" s="25"/>
      <c r="L5372" s="48"/>
      <c r="M5372" s="22"/>
      <c r="N5372" s="22"/>
      <c r="O5372" s="22"/>
      <c r="P5372" s="22"/>
      <c r="Q5372" s="22"/>
      <c r="R5372" s="22"/>
      <c r="S5372" s="22"/>
      <c r="T5372" s="2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c r="AQ5372" s="22"/>
      <c r="AR5372" s="22"/>
      <c r="AS5372" s="22"/>
      <c r="AT5372" s="22"/>
      <c r="AU5372" s="22"/>
      <c r="AV5372" s="22"/>
      <c r="AW5372" s="22"/>
      <c r="AX5372" s="22"/>
      <c r="AY5372" s="22"/>
      <c r="AZ5372" s="22"/>
      <c r="BA5372" s="22"/>
      <c r="BB5372" s="22"/>
      <c r="BC5372" s="22"/>
      <c r="BD5372" s="22"/>
      <c r="BE5372" s="22"/>
      <c r="BF5372" s="22"/>
      <c r="BG5372" s="22"/>
      <c r="BH5372" s="22"/>
      <c r="BI5372" s="22"/>
      <c r="BJ5372" s="22"/>
      <c r="BK5372" s="22"/>
      <c r="BL5372" s="22"/>
      <c r="BM5372" s="22"/>
      <c r="BN5372" s="22"/>
      <c r="BO5372" s="22"/>
      <c r="BP5372" s="22"/>
      <c r="BQ5372" s="22"/>
      <c r="BR5372" s="22"/>
      <c r="BS5372" s="22"/>
      <c r="BT5372" s="22"/>
      <c r="BU5372" s="22"/>
      <c r="BV5372" s="22"/>
      <c r="BW5372" s="22"/>
      <c r="BX5372" s="22"/>
      <c r="BY5372" s="22"/>
      <c r="BZ5372" s="22"/>
      <c r="CA5372" s="22"/>
      <c r="CB5372" s="22"/>
      <c r="CC5372" s="22"/>
      <c r="CD5372" s="22"/>
      <c r="CE5372" s="22"/>
      <c r="CF5372" s="22"/>
      <c r="CG5372" s="22"/>
      <c r="CH5372" s="22"/>
      <c r="CI5372" s="22"/>
      <c r="CJ5372" s="22"/>
      <c r="CK5372" s="22"/>
      <c r="CL5372" s="22"/>
      <c r="CM5372" s="22"/>
      <c r="CN5372" s="22"/>
      <c r="CO5372" s="22"/>
    </row>
    <row r="5373" spans="1:93" s="2" customFormat="1" x14ac:dyDescent="0.3">
      <c r="A5373" s="73" t="s">
        <v>204</v>
      </c>
      <c r="B5373" s="73" t="s">
        <v>305</v>
      </c>
      <c r="C5373" s="67" t="s">
        <v>0</v>
      </c>
      <c r="D5373" s="67" t="s">
        <v>25</v>
      </c>
      <c r="E5373" s="73"/>
      <c r="F5373" s="73" t="s">
        <v>316</v>
      </c>
      <c r="G5373" s="73" t="s">
        <v>405</v>
      </c>
      <c r="H5373" s="73" t="s">
        <v>405</v>
      </c>
      <c r="I5373" s="73" t="s">
        <v>468</v>
      </c>
      <c r="J5373" s="73" t="str">
        <f t="shared" si="138"/>
        <v>Class I (up to 1.305 tonnes) km</v>
      </c>
      <c r="K5373" s="25"/>
      <c r="L5373" s="48"/>
      <c r="M5373" s="22"/>
      <c r="N5373" s="22"/>
      <c r="O5373" s="22"/>
      <c r="P5373" s="22"/>
      <c r="Q5373" s="22"/>
      <c r="R5373" s="22"/>
      <c r="S5373" s="22"/>
      <c r="T5373" s="22"/>
      <c r="U5373" s="22"/>
      <c r="V5373" s="22"/>
      <c r="W5373" s="22"/>
      <c r="X5373" s="22"/>
      <c r="Y5373" s="22"/>
      <c r="Z5373" s="22"/>
      <c r="AA5373" s="22"/>
      <c r="AB5373" s="22"/>
      <c r="AC5373" s="22"/>
      <c r="AD5373" s="22"/>
      <c r="AE5373" s="22"/>
      <c r="AF5373" s="22"/>
      <c r="AG5373" s="22"/>
      <c r="AH5373" s="22"/>
      <c r="AI5373" s="22"/>
      <c r="AJ5373" s="22"/>
      <c r="AK5373" s="22"/>
      <c r="AL5373" s="22"/>
      <c r="AM5373" s="22"/>
      <c r="AN5373" s="22"/>
      <c r="AO5373" s="22"/>
      <c r="AP5373" s="22"/>
      <c r="AQ5373" s="22"/>
      <c r="AR5373" s="22"/>
      <c r="AS5373" s="22"/>
      <c r="AT5373" s="22"/>
      <c r="AU5373" s="22"/>
      <c r="AV5373" s="22"/>
      <c r="AW5373" s="22"/>
      <c r="AX5373" s="22"/>
      <c r="AY5373" s="22"/>
      <c r="AZ5373" s="22"/>
      <c r="BA5373" s="22"/>
      <c r="BB5373" s="22"/>
      <c r="BC5373" s="22"/>
      <c r="BD5373" s="22"/>
      <c r="BE5373" s="22"/>
      <c r="BF5373" s="22"/>
      <c r="BG5373" s="22"/>
      <c r="BH5373" s="22"/>
      <c r="BI5373" s="22"/>
      <c r="BJ5373" s="22"/>
      <c r="BK5373" s="22"/>
      <c r="BL5373" s="22"/>
      <c r="BM5373" s="22"/>
      <c r="BN5373" s="22"/>
      <c r="BO5373" s="22"/>
      <c r="BP5373" s="22"/>
      <c r="BQ5373" s="22"/>
      <c r="BR5373" s="22"/>
      <c r="BS5373" s="22"/>
      <c r="BT5373" s="22"/>
      <c r="BU5373" s="22"/>
      <c r="BV5373" s="22"/>
      <c r="BW5373" s="22"/>
      <c r="BX5373" s="22"/>
      <c r="BY5373" s="22"/>
      <c r="BZ5373" s="22"/>
      <c r="CA5373" s="22"/>
      <c r="CB5373" s="22"/>
      <c r="CC5373" s="22"/>
      <c r="CD5373" s="22"/>
      <c r="CE5373" s="22"/>
      <c r="CF5373" s="22"/>
      <c r="CG5373" s="22"/>
      <c r="CH5373" s="22"/>
      <c r="CI5373" s="22"/>
      <c r="CJ5373" s="22"/>
      <c r="CK5373" s="22"/>
      <c r="CL5373" s="22"/>
      <c r="CM5373" s="22"/>
      <c r="CN5373" s="22"/>
      <c r="CO5373" s="22"/>
    </row>
    <row r="5374" spans="1:93" s="2" customFormat="1" x14ac:dyDescent="0.3">
      <c r="A5374" s="73" t="s">
        <v>204</v>
      </c>
      <c r="B5374" s="73" t="s">
        <v>305</v>
      </c>
      <c r="C5374" s="67" t="s">
        <v>0</v>
      </c>
      <c r="D5374" s="67" t="s">
        <v>25</v>
      </c>
      <c r="E5374" s="73"/>
      <c r="F5374" s="73" t="s">
        <v>316</v>
      </c>
      <c r="G5374" s="73" t="s">
        <v>156</v>
      </c>
      <c r="H5374" s="73" t="s">
        <v>156</v>
      </c>
      <c r="I5374" s="73" t="s">
        <v>465</v>
      </c>
      <c r="J5374" s="73" t="str">
        <f t="shared" si="138"/>
        <v>Class I (up to 1.305 tonnes) miles</v>
      </c>
      <c r="K5374" s="25"/>
      <c r="L5374" s="48"/>
      <c r="M5374" s="22"/>
      <c r="N5374" s="22"/>
      <c r="O5374" s="22"/>
      <c r="P5374" s="22"/>
      <c r="Q5374" s="22"/>
      <c r="R5374" s="22"/>
      <c r="S5374" s="22"/>
      <c r="T5374" s="2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c r="AQ5374" s="22"/>
      <c r="AR5374" s="22"/>
      <c r="AS5374" s="22"/>
      <c r="AT5374" s="22"/>
      <c r="AU5374" s="22"/>
      <c r="AV5374" s="22"/>
      <c r="AW5374" s="22"/>
      <c r="AX5374" s="22"/>
      <c r="AY5374" s="22"/>
      <c r="AZ5374" s="22"/>
      <c r="BA5374" s="22"/>
      <c r="BB5374" s="22"/>
      <c r="BC5374" s="22"/>
      <c r="BD5374" s="22"/>
      <c r="BE5374" s="22"/>
      <c r="BF5374" s="22"/>
      <c r="BG5374" s="22"/>
      <c r="BH5374" s="22"/>
      <c r="BI5374" s="22"/>
      <c r="BJ5374" s="22"/>
      <c r="BK5374" s="22"/>
      <c r="BL5374" s="22"/>
      <c r="BM5374" s="22"/>
      <c r="BN5374" s="22"/>
      <c r="BO5374" s="22"/>
      <c r="BP5374" s="22"/>
      <c r="BQ5374" s="22"/>
      <c r="BR5374" s="22"/>
      <c r="BS5374" s="22"/>
      <c r="BT5374" s="22"/>
      <c r="BU5374" s="22"/>
      <c r="BV5374" s="22"/>
      <c r="BW5374" s="22"/>
      <c r="BX5374" s="22"/>
      <c r="BY5374" s="22"/>
      <c r="BZ5374" s="22"/>
      <c r="CA5374" s="22"/>
      <c r="CB5374" s="22"/>
      <c r="CC5374" s="22"/>
      <c r="CD5374" s="22"/>
      <c r="CE5374" s="22"/>
      <c r="CF5374" s="22"/>
      <c r="CG5374" s="22"/>
      <c r="CH5374" s="22"/>
      <c r="CI5374" s="22"/>
      <c r="CJ5374" s="22"/>
      <c r="CK5374" s="22"/>
      <c r="CL5374" s="22"/>
      <c r="CM5374" s="22"/>
      <c r="CN5374" s="22"/>
      <c r="CO5374" s="22"/>
    </row>
    <row r="5375" spans="1:93" s="2" customFormat="1" x14ac:dyDescent="0.3">
      <c r="A5375" s="73" t="s">
        <v>204</v>
      </c>
      <c r="B5375" s="73" t="s">
        <v>305</v>
      </c>
      <c r="C5375" s="67" t="s">
        <v>0</v>
      </c>
      <c r="D5375" s="67" t="s">
        <v>25</v>
      </c>
      <c r="E5375" s="73"/>
      <c r="F5375" s="73" t="s">
        <v>316</v>
      </c>
      <c r="G5375" s="73" t="s">
        <v>156</v>
      </c>
      <c r="H5375" s="73" t="s">
        <v>156</v>
      </c>
      <c r="I5375" s="73" t="s">
        <v>466</v>
      </c>
      <c r="J5375" s="73" t="str">
        <f t="shared" si="138"/>
        <v>Class I (up to 1.305 tonnes) miles</v>
      </c>
      <c r="K5375" s="25"/>
      <c r="L5375" s="48"/>
      <c r="M5375" s="22"/>
      <c r="N5375" s="22"/>
      <c r="O5375" s="22"/>
      <c r="P5375" s="22"/>
      <c r="Q5375" s="22"/>
      <c r="R5375" s="22"/>
      <c r="S5375" s="22"/>
      <c r="T5375" s="22"/>
      <c r="U5375" s="22"/>
      <c r="V5375" s="22"/>
      <c r="W5375" s="22"/>
      <c r="X5375" s="22"/>
      <c r="Y5375" s="22"/>
      <c r="Z5375" s="22"/>
      <c r="AA5375" s="22"/>
      <c r="AB5375" s="22"/>
      <c r="AC5375" s="22"/>
      <c r="AD5375" s="22"/>
      <c r="AE5375" s="22"/>
      <c r="AF5375" s="22"/>
      <c r="AG5375" s="22"/>
      <c r="AH5375" s="22"/>
      <c r="AI5375" s="22"/>
      <c r="AJ5375" s="22"/>
      <c r="AK5375" s="22"/>
      <c r="AL5375" s="22"/>
      <c r="AM5375" s="22"/>
      <c r="AN5375" s="22"/>
      <c r="AO5375" s="22"/>
      <c r="AP5375" s="22"/>
      <c r="AQ5375" s="22"/>
      <c r="AR5375" s="22"/>
      <c r="AS5375" s="22"/>
      <c r="AT5375" s="22"/>
      <c r="AU5375" s="22"/>
      <c r="AV5375" s="22"/>
      <c r="AW5375" s="22"/>
      <c r="AX5375" s="22"/>
      <c r="AY5375" s="22"/>
      <c r="AZ5375" s="22"/>
      <c r="BA5375" s="22"/>
      <c r="BB5375" s="22"/>
      <c r="BC5375" s="22"/>
      <c r="BD5375" s="22"/>
      <c r="BE5375" s="22"/>
      <c r="BF5375" s="22"/>
      <c r="BG5375" s="22"/>
      <c r="BH5375" s="22"/>
      <c r="BI5375" s="22"/>
      <c r="BJ5375" s="22"/>
      <c r="BK5375" s="22"/>
      <c r="BL5375" s="22"/>
      <c r="BM5375" s="22"/>
      <c r="BN5375" s="22"/>
      <c r="BO5375" s="22"/>
      <c r="BP5375" s="22"/>
      <c r="BQ5375" s="22"/>
      <c r="BR5375" s="22"/>
      <c r="BS5375" s="22"/>
      <c r="BT5375" s="22"/>
      <c r="BU5375" s="22"/>
      <c r="BV5375" s="22"/>
      <c r="BW5375" s="22"/>
      <c r="BX5375" s="22"/>
      <c r="BY5375" s="22"/>
      <c r="BZ5375" s="22"/>
      <c r="CA5375" s="22"/>
      <c r="CB5375" s="22"/>
      <c r="CC5375" s="22"/>
      <c r="CD5375" s="22"/>
      <c r="CE5375" s="22"/>
      <c r="CF5375" s="22"/>
      <c r="CG5375" s="22"/>
      <c r="CH5375" s="22"/>
      <c r="CI5375" s="22"/>
      <c r="CJ5375" s="22"/>
      <c r="CK5375" s="22"/>
      <c r="CL5375" s="22"/>
      <c r="CM5375" s="22"/>
      <c r="CN5375" s="22"/>
      <c r="CO5375" s="22"/>
    </row>
    <row r="5376" spans="1:93" s="2" customFormat="1" x14ac:dyDescent="0.3">
      <c r="A5376" s="73" t="s">
        <v>204</v>
      </c>
      <c r="B5376" s="73" t="s">
        <v>305</v>
      </c>
      <c r="C5376" s="67" t="s">
        <v>0</v>
      </c>
      <c r="D5376" s="67" t="s">
        <v>25</v>
      </c>
      <c r="E5376" s="73"/>
      <c r="F5376" s="73" t="s">
        <v>316</v>
      </c>
      <c r="G5376" s="73" t="s">
        <v>156</v>
      </c>
      <c r="H5376" s="73" t="s">
        <v>156</v>
      </c>
      <c r="I5376" s="73" t="s">
        <v>467</v>
      </c>
      <c r="J5376" s="73" t="str">
        <f t="shared" si="138"/>
        <v>Class I (up to 1.305 tonnes) miles</v>
      </c>
      <c r="K5376" s="25"/>
      <c r="L5376" s="48"/>
      <c r="M5376" s="22"/>
      <c r="N5376" s="22"/>
      <c r="O5376" s="22"/>
      <c r="P5376" s="22"/>
      <c r="Q5376" s="22"/>
      <c r="R5376" s="22"/>
      <c r="S5376" s="22"/>
      <c r="T5376" s="2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c r="AQ5376" s="22"/>
      <c r="AR5376" s="22"/>
      <c r="AS5376" s="22"/>
      <c r="AT5376" s="22"/>
      <c r="AU5376" s="22"/>
      <c r="AV5376" s="22"/>
      <c r="AW5376" s="22"/>
      <c r="AX5376" s="22"/>
      <c r="AY5376" s="22"/>
      <c r="AZ5376" s="22"/>
      <c r="BA5376" s="22"/>
      <c r="BB5376" s="22"/>
      <c r="BC5376" s="22"/>
      <c r="BD5376" s="22"/>
      <c r="BE5376" s="22"/>
      <c r="BF5376" s="22"/>
      <c r="BG5376" s="22"/>
      <c r="BH5376" s="22"/>
      <c r="BI5376" s="22"/>
      <c r="BJ5376" s="22"/>
      <c r="BK5376" s="22"/>
      <c r="BL5376" s="22"/>
      <c r="BM5376" s="22"/>
      <c r="BN5376" s="22"/>
      <c r="BO5376" s="22"/>
      <c r="BP5376" s="22"/>
      <c r="BQ5376" s="22"/>
      <c r="BR5376" s="22"/>
      <c r="BS5376" s="22"/>
      <c r="BT5376" s="22"/>
      <c r="BU5376" s="22"/>
      <c r="BV5376" s="22"/>
      <c r="BW5376" s="22"/>
      <c r="BX5376" s="22"/>
      <c r="BY5376" s="22"/>
      <c r="BZ5376" s="22"/>
      <c r="CA5376" s="22"/>
      <c r="CB5376" s="22"/>
      <c r="CC5376" s="22"/>
      <c r="CD5376" s="22"/>
      <c r="CE5376" s="22"/>
      <c r="CF5376" s="22"/>
      <c r="CG5376" s="22"/>
      <c r="CH5376" s="22"/>
      <c r="CI5376" s="22"/>
      <c r="CJ5376" s="22"/>
      <c r="CK5376" s="22"/>
      <c r="CL5376" s="22"/>
      <c r="CM5376" s="22"/>
      <c r="CN5376" s="22"/>
      <c r="CO5376" s="22"/>
    </row>
    <row r="5377" spans="1:93" s="2" customFormat="1" x14ac:dyDescent="0.3">
      <c r="A5377" s="73" t="s">
        <v>204</v>
      </c>
      <c r="B5377" s="73" t="s">
        <v>305</v>
      </c>
      <c r="C5377" s="67" t="s">
        <v>0</v>
      </c>
      <c r="D5377" s="67" t="s">
        <v>25</v>
      </c>
      <c r="E5377" s="73"/>
      <c r="F5377" s="73" t="s">
        <v>316</v>
      </c>
      <c r="G5377" s="73" t="s">
        <v>156</v>
      </c>
      <c r="H5377" s="73" t="s">
        <v>156</v>
      </c>
      <c r="I5377" s="73" t="s">
        <v>468</v>
      </c>
      <c r="J5377" s="73" t="str">
        <f t="shared" si="138"/>
        <v>Class I (up to 1.305 tonnes) miles</v>
      </c>
      <c r="K5377" s="25"/>
      <c r="L5377" s="48"/>
      <c r="M5377" s="22"/>
      <c r="N5377" s="22"/>
      <c r="O5377" s="22"/>
      <c r="P5377" s="22"/>
      <c r="Q5377" s="22"/>
      <c r="R5377" s="22"/>
      <c r="S5377" s="22"/>
      <c r="T5377" s="22"/>
      <c r="U5377" s="22"/>
      <c r="V5377" s="22"/>
      <c r="W5377" s="22"/>
      <c r="X5377" s="22"/>
      <c r="Y5377" s="22"/>
      <c r="Z5377" s="22"/>
      <c r="AA5377" s="22"/>
      <c r="AB5377" s="22"/>
      <c r="AC5377" s="22"/>
      <c r="AD5377" s="22"/>
      <c r="AE5377" s="22"/>
      <c r="AF5377" s="22"/>
      <c r="AG5377" s="22"/>
      <c r="AH5377" s="22"/>
      <c r="AI5377" s="22"/>
      <c r="AJ5377" s="22"/>
      <c r="AK5377" s="22"/>
      <c r="AL5377" s="22"/>
      <c r="AM5377" s="22"/>
      <c r="AN5377" s="22"/>
      <c r="AO5377" s="22"/>
      <c r="AP5377" s="22"/>
      <c r="AQ5377" s="22"/>
      <c r="AR5377" s="22"/>
      <c r="AS5377" s="22"/>
      <c r="AT5377" s="22"/>
      <c r="AU5377" s="22"/>
      <c r="AV5377" s="22"/>
      <c r="AW5377" s="22"/>
      <c r="AX5377" s="22"/>
      <c r="AY5377" s="22"/>
      <c r="AZ5377" s="22"/>
      <c r="BA5377" s="22"/>
      <c r="BB5377" s="22"/>
      <c r="BC5377" s="22"/>
      <c r="BD5377" s="22"/>
      <c r="BE5377" s="22"/>
      <c r="BF5377" s="22"/>
      <c r="BG5377" s="22"/>
      <c r="BH5377" s="22"/>
      <c r="BI5377" s="22"/>
      <c r="BJ5377" s="22"/>
      <c r="BK5377" s="22"/>
      <c r="BL5377" s="22"/>
      <c r="BM5377" s="22"/>
      <c r="BN5377" s="22"/>
      <c r="BO5377" s="22"/>
      <c r="BP5377" s="22"/>
      <c r="BQ5377" s="22"/>
      <c r="BR5377" s="22"/>
      <c r="BS5377" s="22"/>
      <c r="BT5377" s="22"/>
      <c r="BU5377" s="22"/>
      <c r="BV5377" s="22"/>
      <c r="BW5377" s="22"/>
      <c r="BX5377" s="22"/>
      <c r="BY5377" s="22"/>
      <c r="BZ5377" s="22"/>
      <c r="CA5377" s="22"/>
      <c r="CB5377" s="22"/>
      <c r="CC5377" s="22"/>
      <c r="CD5377" s="22"/>
      <c r="CE5377" s="22"/>
      <c r="CF5377" s="22"/>
      <c r="CG5377" s="22"/>
      <c r="CH5377" s="22"/>
      <c r="CI5377" s="22"/>
      <c r="CJ5377" s="22"/>
      <c r="CK5377" s="22"/>
      <c r="CL5377" s="22"/>
      <c r="CM5377" s="22"/>
      <c r="CN5377" s="22"/>
      <c r="CO5377" s="22"/>
    </row>
    <row r="5378" spans="1:93" s="2" customFormat="1" x14ac:dyDescent="0.3">
      <c r="A5378" s="73" t="s">
        <v>204</v>
      </c>
      <c r="B5378" s="73" t="s">
        <v>305</v>
      </c>
      <c r="C5378" s="67" t="s">
        <v>0</v>
      </c>
      <c r="D5378" s="67" t="s">
        <v>25</v>
      </c>
      <c r="E5378" s="73"/>
      <c r="F5378" s="73" t="s">
        <v>316</v>
      </c>
      <c r="G5378" s="73" t="s">
        <v>403</v>
      </c>
      <c r="H5378" s="73" t="s">
        <v>403</v>
      </c>
      <c r="I5378" s="73" t="s">
        <v>465</v>
      </c>
      <c r="J5378" s="73" t="str">
        <f t="shared" si="138"/>
        <v>Class I (up to 1.305 tonnes) tonne.km</v>
      </c>
      <c r="K5378" s="25"/>
      <c r="L5378" s="48"/>
      <c r="M5378" s="22"/>
      <c r="N5378" s="22"/>
      <c r="O5378" s="22"/>
      <c r="P5378" s="22"/>
      <c r="Q5378" s="22"/>
      <c r="R5378" s="22"/>
      <c r="S5378" s="22"/>
      <c r="T5378" s="2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c r="AQ5378" s="22"/>
      <c r="AR5378" s="22"/>
      <c r="AS5378" s="22"/>
      <c r="AT5378" s="22"/>
      <c r="AU5378" s="22"/>
      <c r="AV5378" s="22"/>
      <c r="AW5378" s="22"/>
      <c r="AX5378" s="22"/>
      <c r="AY5378" s="22"/>
      <c r="AZ5378" s="22"/>
      <c r="BA5378" s="22"/>
      <c r="BB5378" s="22"/>
      <c r="BC5378" s="22"/>
      <c r="BD5378" s="22"/>
      <c r="BE5378" s="22"/>
      <c r="BF5378" s="22"/>
      <c r="BG5378" s="22"/>
      <c r="BH5378" s="22"/>
      <c r="BI5378" s="22"/>
      <c r="BJ5378" s="22"/>
      <c r="BK5378" s="22"/>
      <c r="BL5378" s="22"/>
      <c r="BM5378" s="22"/>
      <c r="BN5378" s="22"/>
      <c r="BO5378" s="22"/>
      <c r="BP5378" s="22"/>
      <c r="BQ5378" s="22"/>
      <c r="BR5378" s="22"/>
      <c r="BS5378" s="22"/>
      <c r="BT5378" s="22"/>
      <c r="BU5378" s="22"/>
      <c r="BV5378" s="22"/>
      <c r="BW5378" s="22"/>
      <c r="BX5378" s="22"/>
      <c r="BY5378" s="22"/>
      <c r="BZ5378" s="22"/>
      <c r="CA5378" s="22"/>
      <c r="CB5378" s="22"/>
      <c r="CC5378" s="22"/>
      <c r="CD5378" s="22"/>
      <c r="CE5378" s="22"/>
      <c r="CF5378" s="22"/>
      <c r="CG5378" s="22"/>
      <c r="CH5378" s="22"/>
      <c r="CI5378" s="22"/>
      <c r="CJ5378" s="22"/>
      <c r="CK5378" s="22"/>
      <c r="CL5378" s="22"/>
      <c r="CM5378" s="22"/>
      <c r="CN5378" s="22"/>
      <c r="CO5378" s="22"/>
    </row>
    <row r="5379" spans="1:93" s="2" customFormat="1" x14ac:dyDescent="0.3">
      <c r="A5379" s="73" t="s">
        <v>204</v>
      </c>
      <c r="B5379" s="73" t="s">
        <v>305</v>
      </c>
      <c r="C5379" s="67" t="s">
        <v>0</v>
      </c>
      <c r="D5379" s="67" t="s">
        <v>25</v>
      </c>
      <c r="E5379" s="73"/>
      <c r="F5379" s="73" t="s">
        <v>316</v>
      </c>
      <c r="G5379" s="73" t="s">
        <v>403</v>
      </c>
      <c r="H5379" s="73" t="s">
        <v>403</v>
      </c>
      <c r="I5379" s="73" t="s">
        <v>466</v>
      </c>
      <c r="J5379" s="73" t="str">
        <f t="shared" si="138"/>
        <v>Class I (up to 1.305 tonnes) tonne.km</v>
      </c>
      <c r="K5379" s="25"/>
      <c r="L5379" s="48"/>
      <c r="M5379" s="22"/>
      <c r="N5379" s="22"/>
      <c r="O5379" s="22"/>
      <c r="P5379" s="22"/>
      <c r="Q5379" s="22"/>
      <c r="R5379" s="22"/>
      <c r="S5379" s="22"/>
      <c r="T5379" s="22"/>
      <c r="U5379" s="22"/>
      <c r="V5379" s="22"/>
      <c r="W5379" s="22"/>
      <c r="X5379" s="22"/>
      <c r="Y5379" s="22"/>
      <c r="Z5379" s="22"/>
      <c r="AA5379" s="22"/>
      <c r="AB5379" s="22"/>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c r="BA5379" s="22"/>
      <c r="BB5379" s="22"/>
      <c r="BC5379" s="22"/>
      <c r="BD5379" s="22"/>
      <c r="BE5379" s="22"/>
      <c r="BF5379" s="22"/>
      <c r="BG5379" s="22"/>
      <c r="BH5379" s="22"/>
      <c r="BI5379" s="22"/>
      <c r="BJ5379" s="22"/>
      <c r="BK5379" s="22"/>
      <c r="BL5379" s="22"/>
      <c r="BM5379" s="22"/>
      <c r="BN5379" s="22"/>
      <c r="BO5379" s="22"/>
      <c r="BP5379" s="22"/>
      <c r="BQ5379" s="22"/>
      <c r="BR5379" s="22"/>
      <c r="BS5379" s="22"/>
      <c r="BT5379" s="22"/>
      <c r="BU5379" s="22"/>
      <c r="BV5379" s="22"/>
      <c r="BW5379" s="22"/>
      <c r="BX5379" s="22"/>
      <c r="BY5379" s="22"/>
      <c r="BZ5379" s="22"/>
      <c r="CA5379" s="22"/>
      <c r="CB5379" s="22"/>
      <c r="CC5379" s="22"/>
      <c r="CD5379" s="22"/>
      <c r="CE5379" s="22"/>
      <c r="CF5379" s="22"/>
      <c r="CG5379" s="22"/>
      <c r="CH5379" s="22"/>
      <c r="CI5379" s="22"/>
      <c r="CJ5379" s="22"/>
      <c r="CK5379" s="22"/>
      <c r="CL5379" s="22"/>
      <c r="CM5379" s="22"/>
      <c r="CN5379" s="22"/>
      <c r="CO5379" s="22"/>
    </row>
    <row r="5380" spans="1:93" s="2" customFormat="1" x14ac:dyDescent="0.3">
      <c r="A5380" s="73" t="s">
        <v>204</v>
      </c>
      <c r="B5380" s="73" t="s">
        <v>305</v>
      </c>
      <c r="C5380" s="67" t="s">
        <v>0</v>
      </c>
      <c r="D5380" s="67" t="s">
        <v>25</v>
      </c>
      <c r="E5380" s="73"/>
      <c r="F5380" s="73" t="s">
        <v>316</v>
      </c>
      <c r="G5380" s="73" t="s">
        <v>403</v>
      </c>
      <c r="H5380" s="73" t="s">
        <v>403</v>
      </c>
      <c r="I5380" s="73" t="s">
        <v>467</v>
      </c>
      <c r="J5380" s="73" t="str">
        <f t="shared" si="138"/>
        <v>Class I (up to 1.305 tonnes) tonne.km</v>
      </c>
      <c r="K5380" s="25"/>
      <c r="L5380" s="48"/>
      <c r="M5380" s="22"/>
      <c r="N5380" s="22"/>
      <c r="O5380" s="22"/>
      <c r="P5380" s="22"/>
      <c r="Q5380" s="22"/>
      <c r="R5380" s="22"/>
      <c r="S5380" s="22"/>
      <c r="T5380" s="2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c r="AQ5380" s="22"/>
      <c r="AR5380" s="22"/>
      <c r="AS5380" s="22"/>
      <c r="AT5380" s="22"/>
      <c r="AU5380" s="22"/>
      <c r="AV5380" s="22"/>
      <c r="AW5380" s="22"/>
      <c r="AX5380" s="22"/>
      <c r="AY5380" s="22"/>
      <c r="AZ5380" s="22"/>
      <c r="BA5380" s="22"/>
      <c r="BB5380" s="22"/>
      <c r="BC5380" s="22"/>
      <c r="BD5380" s="22"/>
      <c r="BE5380" s="22"/>
      <c r="BF5380" s="22"/>
      <c r="BG5380" s="22"/>
      <c r="BH5380" s="22"/>
      <c r="BI5380" s="22"/>
      <c r="BJ5380" s="22"/>
      <c r="BK5380" s="22"/>
      <c r="BL5380" s="22"/>
      <c r="BM5380" s="22"/>
      <c r="BN5380" s="22"/>
      <c r="BO5380" s="22"/>
      <c r="BP5380" s="22"/>
      <c r="BQ5380" s="22"/>
      <c r="BR5380" s="22"/>
      <c r="BS5380" s="22"/>
      <c r="BT5380" s="22"/>
      <c r="BU5380" s="22"/>
      <c r="BV5380" s="22"/>
      <c r="BW5380" s="22"/>
      <c r="BX5380" s="22"/>
      <c r="BY5380" s="22"/>
      <c r="BZ5380" s="22"/>
      <c r="CA5380" s="22"/>
      <c r="CB5380" s="22"/>
      <c r="CC5380" s="22"/>
      <c r="CD5380" s="22"/>
      <c r="CE5380" s="22"/>
      <c r="CF5380" s="22"/>
      <c r="CG5380" s="22"/>
      <c r="CH5380" s="22"/>
      <c r="CI5380" s="22"/>
      <c r="CJ5380" s="22"/>
      <c r="CK5380" s="22"/>
      <c r="CL5380" s="22"/>
      <c r="CM5380" s="22"/>
      <c r="CN5380" s="22"/>
      <c r="CO5380" s="22"/>
    </row>
    <row r="5381" spans="1:93" s="2" customFormat="1" x14ac:dyDescent="0.3">
      <c r="A5381" s="73" t="s">
        <v>204</v>
      </c>
      <c r="B5381" s="73" t="s">
        <v>305</v>
      </c>
      <c r="C5381" s="67" t="s">
        <v>0</v>
      </c>
      <c r="D5381" s="67" t="s">
        <v>25</v>
      </c>
      <c r="E5381" s="73"/>
      <c r="F5381" s="73" t="s">
        <v>316</v>
      </c>
      <c r="G5381" s="73" t="s">
        <v>403</v>
      </c>
      <c r="H5381" s="73" t="s">
        <v>403</v>
      </c>
      <c r="I5381" s="73" t="s">
        <v>468</v>
      </c>
      <c r="J5381" s="73" t="str">
        <f t="shared" si="138"/>
        <v>Class I (up to 1.305 tonnes) tonne.km</v>
      </c>
      <c r="K5381" s="25"/>
      <c r="L5381" s="48"/>
      <c r="M5381" s="22"/>
      <c r="N5381" s="22"/>
      <c r="O5381" s="22"/>
      <c r="P5381" s="22"/>
      <c r="Q5381" s="22"/>
      <c r="R5381" s="22"/>
      <c r="S5381" s="22"/>
      <c r="T5381" s="22"/>
      <c r="U5381" s="22"/>
      <c r="V5381" s="22"/>
      <c r="W5381" s="22"/>
      <c r="X5381" s="22"/>
      <c r="Y5381" s="22"/>
      <c r="Z5381" s="22"/>
      <c r="AA5381" s="22"/>
      <c r="AB5381" s="22"/>
      <c r="AC5381" s="22"/>
      <c r="AD5381" s="22"/>
      <c r="AE5381" s="22"/>
      <c r="AF5381" s="22"/>
      <c r="AG5381" s="22"/>
      <c r="AH5381" s="22"/>
      <c r="AI5381" s="22"/>
      <c r="AJ5381" s="22"/>
      <c r="AK5381" s="22"/>
      <c r="AL5381" s="22"/>
      <c r="AM5381" s="22"/>
      <c r="AN5381" s="22"/>
      <c r="AO5381" s="22"/>
      <c r="AP5381" s="22"/>
      <c r="AQ5381" s="22"/>
      <c r="AR5381" s="22"/>
      <c r="AS5381" s="22"/>
      <c r="AT5381" s="22"/>
      <c r="AU5381" s="22"/>
      <c r="AV5381" s="22"/>
      <c r="AW5381" s="22"/>
      <c r="AX5381" s="22"/>
      <c r="AY5381" s="22"/>
      <c r="AZ5381" s="22"/>
      <c r="BA5381" s="22"/>
      <c r="BB5381" s="22"/>
      <c r="BC5381" s="22"/>
      <c r="BD5381" s="22"/>
      <c r="BE5381" s="22"/>
      <c r="BF5381" s="22"/>
      <c r="BG5381" s="22"/>
      <c r="BH5381" s="22"/>
      <c r="BI5381" s="22"/>
      <c r="BJ5381" s="22"/>
      <c r="BK5381" s="22"/>
      <c r="BL5381" s="22"/>
      <c r="BM5381" s="22"/>
      <c r="BN5381" s="22"/>
      <c r="BO5381" s="22"/>
      <c r="BP5381" s="22"/>
      <c r="BQ5381" s="22"/>
      <c r="BR5381" s="22"/>
      <c r="BS5381" s="22"/>
      <c r="BT5381" s="22"/>
      <c r="BU5381" s="22"/>
      <c r="BV5381" s="22"/>
      <c r="BW5381" s="22"/>
      <c r="BX5381" s="22"/>
      <c r="BY5381" s="22"/>
      <c r="BZ5381" s="22"/>
      <c r="CA5381" s="22"/>
      <c r="CB5381" s="22"/>
      <c r="CC5381" s="22"/>
      <c r="CD5381" s="22"/>
      <c r="CE5381" s="22"/>
      <c r="CF5381" s="22"/>
      <c r="CG5381" s="22"/>
      <c r="CH5381" s="22"/>
      <c r="CI5381" s="22"/>
      <c r="CJ5381" s="22"/>
      <c r="CK5381" s="22"/>
      <c r="CL5381" s="22"/>
      <c r="CM5381" s="22"/>
      <c r="CN5381" s="22"/>
      <c r="CO5381" s="22"/>
    </row>
    <row r="5382" spans="1:93" s="2" customFormat="1" x14ac:dyDescent="0.3">
      <c r="A5382" s="73" t="s">
        <v>204</v>
      </c>
      <c r="B5382" s="73" t="s">
        <v>305</v>
      </c>
      <c r="C5382" s="67" t="s">
        <v>0</v>
      </c>
      <c r="D5382" s="67" t="s">
        <v>25</v>
      </c>
      <c r="E5382" s="73"/>
      <c r="F5382" s="73" t="s">
        <v>375</v>
      </c>
      <c r="G5382" s="73" t="s">
        <v>405</v>
      </c>
      <c r="H5382" s="73" t="s">
        <v>405</v>
      </c>
      <c r="I5382" s="73" t="s">
        <v>465</v>
      </c>
      <c r="J5382" s="73" t="str">
        <f t="shared" si="138"/>
        <v>Class I (up to 1.305 tonnes) km</v>
      </c>
      <c r="K5382" s="25"/>
      <c r="L5382" s="48"/>
      <c r="M5382" s="22"/>
      <c r="N5382" s="22"/>
      <c r="O5382" s="22"/>
      <c r="P5382" s="22"/>
      <c r="Q5382" s="22"/>
      <c r="R5382" s="22"/>
      <c r="S5382" s="22"/>
      <c r="T5382" s="2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c r="AQ5382" s="22"/>
      <c r="AR5382" s="22"/>
      <c r="AS5382" s="22"/>
      <c r="AT5382" s="22"/>
      <c r="AU5382" s="22"/>
      <c r="AV5382" s="22"/>
      <c r="AW5382" s="22"/>
      <c r="AX5382" s="22"/>
      <c r="AY5382" s="22"/>
      <c r="AZ5382" s="22"/>
      <c r="BA5382" s="22"/>
      <c r="BB5382" s="22"/>
      <c r="BC5382" s="22"/>
      <c r="BD5382" s="22"/>
      <c r="BE5382" s="22"/>
      <c r="BF5382" s="22"/>
      <c r="BG5382" s="22"/>
      <c r="BH5382" s="22"/>
      <c r="BI5382" s="22"/>
      <c r="BJ5382" s="22"/>
      <c r="BK5382" s="22"/>
      <c r="BL5382" s="22"/>
      <c r="BM5382" s="22"/>
      <c r="BN5382" s="22"/>
      <c r="BO5382" s="22"/>
      <c r="BP5382" s="22"/>
      <c r="BQ5382" s="22"/>
      <c r="BR5382" s="22"/>
      <c r="BS5382" s="22"/>
      <c r="BT5382" s="22"/>
      <c r="BU5382" s="22"/>
      <c r="BV5382" s="22"/>
      <c r="BW5382" s="22"/>
      <c r="BX5382" s="22"/>
      <c r="BY5382" s="22"/>
      <c r="BZ5382" s="22"/>
      <c r="CA5382" s="22"/>
      <c r="CB5382" s="22"/>
      <c r="CC5382" s="22"/>
      <c r="CD5382" s="22"/>
      <c r="CE5382" s="22"/>
      <c r="CF5382" s="22"/>
      <c r="CG5382" s="22"/>
      <c r="CH5382" s="22"/>
      <c r="CI5382" s="22"/>
      <c r="CJ5382" s="22"/>
      <c r="CK5382" s="22"/>
      <c r="CL5382" s="22"/>
      <c r="CM5382" s="22"/>
      <c r="CN5382" s="22"/>
      <c r="CO5382" s="22"/>
    </row>
    <row r="5383" spans="1:93" s="2" customFormat="1" x14ac:dyDescent="0.3">
      <c r="A5383" s="73" t="s">
        <v>204</v>
      </c>
      <c r="B5383" s="73" t="s">
        <v>305</v>
      </c>
      <c r="C5383" s="67" t="s">
        <v>0</v>
      </c>
      <c r="D5383" s="67" t="s">
        <v>25</v>
      </c>
      <c r="E5383" s="73"/>
      <c r="F5383" s="73" t="s">
        <v>375</v>
      </c>
      <c r="G5383" s="73" t="s">
        <v>405</v>
      </c>
      <c r="H5383" s="73" t="s">
        <v>405</v>
      </c>
      <c r="I5383" s="73" t="s">
        <v>466</v>
      </c>
      <c r="J5383" s="73" t="str">
        <f t="shared" si="138"/>
        <v>Class I (up to 1.305 tonnes) km</v>
      </c>
      <c r="K5383" s="25"/>
      <c r="L5383" s="48"/>
      <c r="M5383" s="22"/>
      <c r="N5383" s="22"/>
      <c r="O5383" s="22"/>
      <c r="P5383" s="22"/>
      <c r="Q5383" s="22"/>
      <c r="R5383" s="22"/>
      <c r="S5383" s="22"/>
      <c r="T5383" s="22"/>
      <c r="U5383" s="22"/>
      <c r="V5383" s="22"/>
      <c r="W5383" s="22"/>
      <c r="X5383" s="22"/>
      <c r="Y5383" s="22"/>
      <c r="Z5383" s="22"/>
      <c r="AA5383" s="22"/>
      <c r="AB5383" s="22"/>
      <c r="AC5383" s="22"/>
      <c r="AD5383" s="22"/>
      <c r="AE5383" s="22"/>
      <c r="AF5383" s="22"/>
      <c r="AG5383" s="22"/>
      <c r="AH5383" s="22"/>
      <c r="AI5383" s="22"/>
      <c r="AJ5383" s="22"/>
      <c r="AK5383" s="22"/>
      <c r="AL5383" s="22"/>
      <c r="AM5383" s="22"/>
      <c r="AN5383" s="22"/>
      <c r="AO5383" s="22"/>
      <c r="AP5383" s="22"/>
      <c r="AQ5383" s="22"/>
      <c r="AR5383" s="22"/>
      <c r="AS5383" s="22"/>
      <c r="AT5383" s="22"/>
      <c r="AU5383" s="22"/>
      <c r="AV5383" s="22"/>
      <c r="AW5383" s="22"/>
      <c r="AX5383" s="22"/>
      <c r="AY5383" s="22"/>
      <c r="AZ5383" s="22"/>
      <c r="BA5383" s="22"/>
      <c r="BB5383" s="22"/>
      <c r="BC5383" s="22"/>
      <c r="BD5383" s="22"/>
      <c r="BE5383" s="22"/>
      <c r="BF5383" s="22"/>
      <c r="BG5383" s="22"/>
      <c r="BH5383" s="22"/>
      <c r="BI5383" s="22"/>
      <c r="BJ5383" s="22"/>
      <c r="BK5383" s="22"/>
      <c r="BL5383" s="22"/>
      <c r="BM5383" s="22"/>
      <c r="BN5383" s="22"/>
      <c r="BO5383" s="22"/>
      <c r="BP5383" s="22"/>
      <c r="BQ5383" s="22"/>
      <c r="BR5383" s="22"/>
      <c r="BS5383" s="22"/>
      <c r="BT5383" s="22"/>
      <c r="BU5383" s="22"/>
      <c r="BV5383" s="22"/>
      <c r="BW5383" s="22"/>
      <c r="BX5383" s="22"/>
      <c r="BY5383" s="22"/>
      <c r="BZ5383" s="22"/>
      <c r="CA5383" s="22"/>
      <c r="CB5383" s="22"/>
      <c r="CC5383" s="22"/>
      <c r="CD5383" s="22"/>
      <c r="CE5383" s="22"/>
      <c r="CF5383" s="22"/>
      <c r="CG5383" s="22"/>
      <c r="CH5383" s="22"/>
      <c r="CI5383" s="22"/>
      <c r="CJ5383" s="22"/>
      <c r="CK5383" s="22"/>
      <c r="CL5383" s="22"/>
      <c r="CM5383" s="22"/>
      <c r="CN5383" s="22"/>
      <c r="CO5383" s="22"/>
    </row>
    <row r="5384" spans="1:93" s="2" customFormat="1" x14ac:dyDescent="0.3">
      <c r="A5384" s="73" t="s">
        <v>204</v>
      </c>
      <c r="B5384" s="73" t="s">
        <v>305</v>
      </c>
      <c r="C5384" s="67" t="s">
        <v>0</v>
      </c>
      <c r="D5384" s="67" t="s">
        <v>25</v>
      </c>
      <c r="E5384" s="73"/>
      <c r="F5384" s="73" t="s">
        <v>375</v>
      </c>
      <c r="G5384" s="73" t="s">
        <v>405</v>
      </c>
      <c r="H5384" s="73" t="s">
        <v>405</v>
      </c>
      <c r="I5384" s="73" t="s">
        <v>467</v>
      </c>
      <c r="J5384" s="73" t="str">
        <f t="shared" si="138"/>
        <v>Class I (up to 1.305 tonnes) km</v>
      </c>
      <c r="K5384" s="25"/>
      <c r="L5384" s="48"/>
      <c r="M5384" s="22"/>
      <c r="N5384" s="22"/>
      <c r="O5384" s="22"/>
      <c r="P5384" s="22"/>
      <c r="Q5384" s="22"/>
      <c r="R5384" s="22"/>
      <c r="S5384" s="22"/>
      <c r="T5384" s="2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c r="AQ5384" s="22"/>
      <c r="AR5384" s="22"/>
      <c r="AS5384" s="22"/>
      <c r="AT5384" s="22"/>
      <c r="AU5384" s="22"/>
      <c r="AV5384" s="22"/>
      <c r="AW5384" s="22"/>
      <c r="AX5384" s="22"/>
      <c r="AY5384" s="22"/>
      <c r="AZ5384" s="22"/>
      <c r="BA5384" s="22"/>
      <c r="BB5384" s="22"/>
      <c r="BC5384" s="22"/>
      <c r="BD5384" s="22"/>
      <c r="BE5384" s="22"/>
      <c r="BF5384" s="22"/>
      <c r="BG5384" s="22"/>
      <c r="BH5384" s="22"/>
      <c r="BI5384" s="22"/>
      <c r="BJ5384" s="22"/>
      <c r="BK5384" s="22"/>
      <c r="BL5384" s="22"/>
      <c r="BM5384" s="22"/>
      <c r="BN5384" s="22"/>
      <c r="BO5384" s="22"/>
      <c r="BP5384" s="22"/>
      <c r="BQ5384" s="22"/>
      <c r="BR5384" s="22"/>
      <c r="BS5384" s="22"/>
      <c r="BT5384" s="22"/>
      <c r="BU5384" s="22"/>
      <c r="BV5384" s="22"/>
      <c r="BW5384" s="22"/>
      <c r="BX5384" s="22"/>
      <c r="BY5384" s="22"/>
      <c r="BZ5384" s="22"/>
      <c r="CA5384" s="22"/>
      <c r="CB5384" s="22"/>
      <c r="CC5384" s="22"/>
      <c r="CD5384" s="22"/>
      <c r="CE5384" s="22"/>
      <c r="CF5384" s="22"/>
      <c r="CG5384" s="22"/>
      <c r="CH5384" s="22"/>
      <c r="CI5384" s="22"/>
      <c r="CJ5384" s="22"/>
      <c r="CK5384" s="22"/>
      <c r="CL5384" s="22"/>
      <c r="CM5384" s="22"/>
      <c r="CN5384" s="22"/>
      <c r="CO5384" s="22"/>
    </row>
    <row r="5385" spans="1:93" s="2" customFormat="1" x14ac:dyDescent="0.3">
      <c r="A5385" s="73" t="s">
        <v>204</v>
      </c>
      <c r="B5385" s="73" t="s">
        <v>305</v>
      </c>
      <c r="C5385" s="67" t="s">
        <v>0</v>
      </c>
      <c r="D5385" s="67" t="s">
        <v>25</v>
      </c>
      <c r="E5385" s="73"/>
      <c r="F5385" s="73" t="s">
        <v>375</v>
      </c>
      <c r="G5385" s="73" t="s">
        <v>405</v>
      </c>
      <c r="H5385" s="73" t="s">
        <v>405</v>
      </c>
      <c r="I5385" s="73" t="s">
        <v>468</v>
      </c>
      <c r="J5385" s="73" t="str">
        <f t="shared" si="138"/>
        <v>Class I (up to 1.305 tonnes) km</v>
      </c>
      <c r="K5385" s="25"/>
      <c r="L5385" s="48"/>
      <c r="M5385" s="22"/>
      <c r="N5385" s="22"/>
      <c r="O5385" s="22"/>
      <c r="P5385" s="22"/>
      <c r="Q5385" s="22"/>
      <c r="R5385" s="22"/>
      <c r="S5385" s="22"/>
      <c r="T5385" s="22"/>
      <c r="U5385" s="22"/>
      <c r="V5385" s="22"/>
      <c r="W5385" s="22"/>
      <c r="X5385" s="22"/>
      <c r="Y5385" s="22"/>
      <c r="Z5385" s="22"/>
      <c r="AA5385" s="22"/>
      <c r="AB5385" s="22"/>
      <c r="AC5385" s="22"/>
      <c r="AD5385" s="22"/>
      <c r="AE5385" s="22"/>
      <c r="AF5385" s="22"/>
      <c r="AG5385" s="22"/>
      <c r="AH5385" s="22"/>
      <c r="AI5385" s="22"/>
      <c r="AJ5385" s="22"/>
      <c r="AK5385" s="22"/>
      <c r="AL5385" s="22"/>
      <c r="AM5385" s="22"/>
      <c r="AN5385" s="22"/>
      <c r="AO5385" s="22"/>
      <c r="AP5385" s="22"/>
      <c r="AQ5385" s="22"/>
      <c r="AR5385" s="22"/>
      <c r="AS5385" s="22"/>
      <c r="AT5385" s="22"/>
      <c r="AU5385" s="22"/>
      <c r="AV5385" s="22"/>
      <c r="AW5385" s="22"/>
      <c r="AX5385" s="22"/>
      <c r="AY5385" s="22"/>
      <c r="AZ5385" s="22"/>
      <c r="BA5385" s="22"/>
      <c r="BB5385" s="22"/>
      <c r="BC5385" s="22"/>
      <c r="BD5385" s="22"/>
      <c r="BE5385" s="22"/>
      <c r="BF5385" s="22"/>
      <c r="BG5385" s="22"/>
      <c r="BH5385" s="22"/>
      <c r="BI5385" s="22"/>
      <c r="BJ5385" s="22"/>
      <c r="BK5385" s="22"/>
      <c r="BL5385" s="22"/>
      <c r="BM5385" s="22"/>
      <c r="BN5385" s="22"/>
      <c r="BO5385" s="22"/>
      <c r="BP5385" s="22"/>
      <c r="BQ5385" s="22"/>
      <c r="BR5385" s="22"/>
      <c r="BS5385" s="22"/>
      <c r="BT5385" s="22"/>
      <c r="BU5385" s="22"/>
      <c r="BV5385" s="22"/>
      <c r="BW5385" s="22"/>
      <c r="BX5385" s="22"/>
      <c r="BY5385" s="22"/>
      <c r="BZ5385" s="22"/>
      <c r="CA5385" s="22"/>
      <c r="CB5385" s="22"/>
      <c r="CC5385" s="22"/>
      <c r="CD5385" s="22"/>
      <c r="CE5385" s="22"/>
      <c r="CF5385" s="22"/>
      <c r="CG5385" s="22"/>
      <c r="CH5385" s="22"/>
      <c r="CI5385" s="22"/>
      <c r="CJ5385" s="22"/>
      <c r="CK5385" s="22"/>
      <c r="CL5385" s="22"/>
      <c r="CM5385" s="22"/>
      <c r="CN5385" s="22"/>
      <c r="CO5385" s="22"/>
    </row>
    <row r="5386" spans="1:93" s="2" customFormat="1" x14ac:dyDescent="0.3">
      <c r="A5386" s="73" t="s">
        <v>204</v>
      </c>
      <c r="B5386" s="73" t="s">
        <v>305</v>
      </c>
      <c r="C5386" s="67" t="s">
        <v>0</v>
      </c>
      <c r="D5386" s="67" t="s">
        <v>25</v>
      </c>
      <c r="E5386" s="73"/>
      <c r="F5386" s="73" t="s">
        <v>375</v>
      </c>
      <c r="G5386" s="73" t="s">
        <v>156</v>
      </c>
      <c r="H5386" s="73" t="s">
        <v>156</v>
      </c>
      <c r="I5386" s="73" t="s">
        <v>465</v>
      </c>
      <c r="J5386" s="73" t="str">
        <f t="shared" si="138"/>
        <v>Class I (up to 1.305 tonnes) miles</v>
      </c>
      <c r="K5386" s="25"/>
      <c r="L5386" s="48"/>
      <c r="M5386" s="22"/>
      <c r="N5386" s="22"/>
      <c r="O5386" s="22"/>
      <c r="P5386" s="22"/>
      <c r="Q5386" s="22"/>
      <c r="R5386" s="22"/>
      <c r="S5386" s="22"/>
      <c r="T5386" s="2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c r="AQ5386" s="22"/>
      <c r="AR5386" s="22"/>
      <c r="AS5386" s="22"/>
      <c r="AT5386" s="22"/>
      <c r="AU5386" s="22"/>
      <c r="AV5386" s="22"/>
      <c r="AW5386" s="22"/>
      <c r="AX5386" s="22"/>
      <c r="AY5386" s="22"/>
      <c r="AZ5386" s="22"/>
      <c r="BA5386" s="22"/>
      <c r="BB5386" s="22"/>
      <c r="BC5386" s="22"/>
      <c r="BD5386" s="22"/>
      <c r="BE5386" s="22"/>
      <c r="BF5386" s="22"/>
      <c r="BG5386" s="22"/>
      <c r="BH5386" s="22"/>
      <c r="BI5386" s="22"/>
      <c r="BJ5386" s="22"/>
      <c r="BK5386" s="22"/>
      <c r="BL5386" s="22"/>
      <c r="BM5386" s="22"/>
      <c r="BN5386" s="22"/>
      <c r="BO5386" s="22"/>
      <c r="BP5386" s="22"/>
      <c r="BQ5386" s="22"/>
      <c r="BR5386" s="22"/>
      <c r="BS5386" s="22"/>
      <c r="BT5386" s="22"/>
      <c r="BU5386" s="22"/>
      <c r="BV5386" s="22"/>
      <c r="BW5386" s="22"/>
      <c r="BX5386" s="22"/>
      <c r="BY5386" s="22"/>
      <c r="BZ5386" s="22"/>
      <c r="CA5386" s="22"/>
      <c r="CB5386" s="22"/>
      <c r="CC5386" s="22"/>
      <c r="CD5386" s="22"/>
      <c r="CE5386" s="22"/>
      <c r="CF5386" s="22"/>
      <c r="CG5386" s="22"/>
      <c r="CH5386" s="22"/>
      <c r="CI5386" s="22"/>
      <c r="CJ5386" s="22"/>
      <c r="CK5386" s="22"/>
      <c r="CL5386" s="22"/>
      <c r="CM5386" s="22"/>
      <c r="CN5386" s="22"/>
      <c r="CO5386" s="22"/>
    </row>
    <row r="5387" spans="1:93" s="2" customFormat="1" x14ac:dyDescent="0.3">
      <c r="A5387" s="73" t="s">
        <v>204</v>
      </c>
      <c r="B5387" s="73" t="s">
        <v>305</v>
      </c>
      <c r="C5387" s="67" t="s">
        <v>0</v>
      </c>
      <c r="D5387" s="67" t="s">
        <v>25</v>
      </c>
      <c r="E5387" s="73"/>
      <c r="F5387" s="73" t="s">
        <v>375</v>
      </c>
      <c r="G5387" s="73" t="s">
        <v>156</v>
      </c>
      <c r="H5387" s="73" t="s">
        <v>156</v>
      </c>
      <c r="I5387" s="73" t="s">
        <v>466</v>
      </c>
      <c r="J5387" s="73" t="str">
        <f t="shared" si="138"/>
        <v>Class I (up to 1.305 tonnes) miles</v>
      </c>
      <c r="K5387" s="25"/>
      <c r="L5387" s="48"/>
      <c r="M5387" s="22"/>
      <c r="N5387" s="22"/>
      <c r="O5387" s="22"/>
      <c r="P5387" s="22"/>
      <c r="Q5387" s="22"/>
      <c r="R5387" s="22"/>
      <c r="S5387" s="22"/>
      <c r="T5387" s="22"/>
      <c r="U5387" s="22"/>
      <c r="V5387" s="22"/>
      <c r="W5387" s="22"/>
      <c r="X5387" s="22"/>
      <c r="Y5387" s="22"/>
      <c r="Z5387" s="22"/>
      <c r="AA5387" s="22"/>
      <c r="AB5387" s="22"/>
      <c r="AC5387" s="22"/>
      <c r="AD5387" s="22"/>
      <c r="AE5387" s="22"/>
      <c r="AF5387" s="22"/>
      <c r="AG5387" s="22"/>
      <c r="AH5387" s="22"/>
      <c r="AI5387" s="22"/>
      <c r="AJ5387" s="22"/>
      <c r="AK5387" s="22"/>
      <c r="AL5387" s="22"/>
      <c r="AM5387" s="22"/>
      <c r="AN5387" s="22"/>
      <c r="AO5387" s="22"/>
      <c r="AP5387" s="22"/>
      <c r="AQ5387" s="22"/>
      <c r="AR5387" s="22"/>
      <c r="AS5387" s="22"/>
      <c r="AT5387" s="22"/>
      <c r="AU5387" s="22"/>
      <c r="AV5387" s="22"/>
      <c r="AW5387" s="22"/>
      <c r="AX5387" s="22"/>
      <c r="AY5387" s="22"/>
      <c r="AZ5387" s="22"/>
      <c r="BA5387" s="22"/>
      <c r="BB5387" s="22"/>
      <c r="BC5387" s="22"/>
      <c r="BD5387" s="22"/>
      <c r="BE5387" s="22"/>
      <c r="BF5387" s="22"/>
      <c r="BG5387" s="22"/>
      <c r="BH5387" s="22"/>
      <c r="BI5387" s="22"/>
      <c r="BJ5387" s="22"/>
      <c r="BK5387" s="22"/>
      <c r="BL5387" s="22"/>
      <c r="BM5387" s="22"/>
      <c r="BN5387" s="22"/>
      <c r="BO5387" s="22"/>
      <c r="BP5387" s="22"/>
      <c r="BQ5387" s="22"/>
      <c r="BR5387" s="22"/>
      <c r="BS5387" s="22"/>
      <c r="BT5387" s="22"/>
      <c r="BU5387" s="22"/>
      <c r="BV5387" s="22"/>
      <c r="BW5387" s="22"/>
      <c r="BX5387" s="22"/>
      <c r="BY5387" s="22"/>
      <c r="BZ5387" s="22"/>
      <c r="CA5387" s="22"/>
      <c r="CB5387" s="22"/>
      <c r="CC5387" s="22"/>
      <c r="CD5387" s="22"/>
      <c r="CE5387" s="22"/>
      <c r="CF5387" s="22"/>
      <c r="CG5387" s="22"/>
      <c r="CH5387" s="22"/>
      <c r="CI5387" s="22"/>
      <c r="CJ5387" s="22"/>
      <c r="CK5387" s="22"/>
      <c r="CL5387" s="22"/>
      <c r="CM5387" s="22"/>
      <c r="CN5387" s="22"/>
      <c r="CO5387" s="22"/>
    </row>
    <row r="5388" spans="1:93" s="2" customFormat="1" x14ac:dyDescent="0.3">
      <c r="A5388" s="73" t="s">
        <v>204</v>
      </c>
      <c r="B5388" s="73" t="s">
        <v>305</v>
      </c>
      <c r="C5388" s="67" t="s">
        <v>0</v>
      </c>
      <c r="D5388" s="67" t="s">
        <v>25</v>
      </c>
      <c r="E5388" s="73"/>
      <c r="F5388" s="73" t="s">
        <v>375</v>
      </c>
      <c r="G5388" s="73" t="s">
        <v>156</v>
      </c>
      <c r="H5388" s="73" t="s">
        <v>156</v>
      </c>
      <c r="I5388" s="73" t="s">
        <v>467</v>
      </c>
      <c r="J5388" s="73" t="str">
        <f t="shared" si="138"/>
        <v>Class I (up to 1.305 tonnes) miles</v>
      </c>
      <c r="K5388" s="25"/>
      <c r="L5388" s="48"/>
      <c r="M5388" s="22"/>
      <c r="N5388" s="22"/>
      <c r="O5388" s="22"/>
      <c r="P5388" s="22"/>
      <c r="Q5388" s="22"/>
      <c r="R5388" s="22"/>
      <c r="S5388" s="22"/>
      <c r="T5388" s="2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c r="AQ5388" s="22"/>
      <c r="AR5388" s="22"/>
      <c r="AS5388" s="22"/>
      <c r="AT5388" s="22"/>
      <c r="AU5388" s="22"/>
      <c r="AV5388" s="22"/>
      <c r="AW5388" s="22"/>
      <c r="AX5388" s="22"/>
      <c r="AY5388" s="22"/>
      <c r="AZ5388" s="22"/>
      <c r="BA5388" s="22"/>
      <c r="BB5388" s="22"/>
      <c r="BC5388" s="22"/>
      <c r="BD5388" s="22"/>
      <c r="BE5388" s="22"/>
      <c r="BF5388" s="22"/>
      <c r="BG5388" s="22"/>
      <c r="BH5388" s="22"/>
      <c r="BI5388" s="22"/>
      <c r="BJ5388" s="22"/>
      <c r="BK5388" s="22"/>
      <c r="BL5388" s="22"/>
      <c r="BM5388" s="22"/>
      <c r="BN5388" s="22"/>
      <c r="BO5388" s="22"/>
      <c r="BP5388" s="22"/>
      <c r="BQ5388" s="22"/>
      <c r="BR5388" s="22"/>
      <c r="BS5388" s="22"/>
      <c r="BT5388" s="22"/>
      <c r="BU5388" s="22"/>
      <c r="BV5388" s="22"/>
      <c r="BW5388" s="22"/>
      <c r="BX5388" s="22"/>
      <c r="BY5388" s="22"/>
      <c r="BZ5388" s="22"/>
      <c r="CA5388" s="22"/>
      <c r="CB5388" s="22"/>
      <c r="CC5388" s="22"/>
      <c r="CD5388" s="22"/>
      <c r="CE5388" s="22"/>
      <c r="CF5388" s="22"/>
      <c r="CG5388" s="22"/>
      <c r="CH5388" s="22"/>
      <c r="CI5388" s="22"/>
      <c r="CJ5388" s="22"/>
      <c r="CK5388" s="22"/>
      <c r="CL5388" s="22"/>
      <c r="CM5388" s="22"/>
      <c r="CN5388" s="22"/>
      <c r="CO5388" s="22"/>
    </row>
    <row r="5389" spans="1:93" s="2" customFormat="1" x14ac:dyDescent="0.3">
      <c r="A5389" s="73" t="s">
        <v>204</v>
      </c>
      <c r="B5389" s="73" t="s">
        <v>305</v>
      </c>
      <c r="C5389" s="67" t="s">
        <v>0</v>
      </c>
      <c r="D5389" s="67" t="s">
        <v>25</v>
      </c>
      <c r="E5389" s="73"/>
      <c r="F5389" s="73" t="s">
        <v>375</v>
      </c>
      <c r="G5389" s="73" t="s">
        <v>156</v>
      </c>
      <c r="H5389" s="73" t="s">
        <v>156</v>
      </c>
      <c r="I5389" s="73" t="s">
        <v>468</v>
      </c>
      <c r="J5389" s="73" t="str">
        <f t="shared" si="138"/>
        <v>Class I (up to 1.305 tonnes) miles</v>
      </c>
      <c r="K5389" s="25"/>
      <c r="L5389" s="48"/>
      <c r="M5389" s="22"/>
      <c r="N5389" s="22"/>
      <c r="O5389" s="22"/>
      <c r="P5389" s="22"/>
      <c r="Q5389" s="22"/>
      <c r="R5389" s="22"/>
      <c r="S5389" s="22"/>
      <c r="T5389" s="22"/>
      <c r="U5389" s="22"/>
      <c r="V5389" s="22"/>
      <c r="W5389" s="22"/>
      <c r="X5389" s="22"/>
      <c r="Y5389" s="22"/>
      <c r="Z5389" s="22"/>
      <c r="AA5389" s="22"/>
      <c r="AB5389" s="22"/>
      <c r="AC5389" s="22"/>
      <c r="AD5389" s="22"/>
      <c r="AE5389" s="22"/>
      <c r="AF5389" s="22"/>
      <c r="AG5389" s="22"/>
      <c r="AH5389" s="22"/>
      <c r="AI5389" s="22"/>
      <c r="AJ5389" s="22"/>
      <c r="AK5389" s="22"/>
      <c r="AL5389" s="22"/>
      <c r="AM5389" s="22"/>
      <c r="AN5389" s="22"/>
      <c r="AO5389" s="22"/>
      <c r="AP5389" s="22"/>
      <c r="AQ5389" s="22"/>
      <c r="AR5389" s="22"/>
      <c r="AS5389" s="22"/>
      <c r="AT5389" s="22"/>
      <c r="AU5389" s="22"/>
      <c r="AV5389" s="22"/>
      <c r="AW5389" s="22"/>
      <c r="AX5389" s="22"/>
      <c r="AY5389" s="22"/>
      <c r="AZ5389" s="22"/>
      <c r="BA5389" s="22"/>
      <c r="BB5389" s="22"/>
      <c r="BC5389" s="22"/>
      <c r="BD5389" s="22"/>
      <c r="BE5389" s="22"/>
      <c r="BF5389" s="22"/>
      <c r="BG5389" s="22"/>
      <c r="BH5389" s="22"/>
      <c r="BI5389" s="22"/>
      <c r="BJ5389" s="22"/>
      <c r="BK5389" s="22"/>
      <c r="BL5389" s="22"/>
      <c r="BM5389" s="22"/>
      <c r="BN5389" s="22"/>
      <c r="BO5389" s="22"/>
      <c r="BP5389" s="22"/>
      <c r="BQ5389" s="22"/>
      <c r="BR5389" s="22"/>
      <c r="BS5389" s="22"/>
      <c r="BT5389" s="22"/>
      <c r="BU5389" s="22"/>
      <c r="BV5389" s="22"/>
      <c r="BW5389" s="22"/>
      <c r="BX5389" s="22"/>
      <c r="BY5389" s="22"/>
      <c r="BZ5389" s="22"/>
      <c r="CA5389" s="22"/>
      <c r="CB5389" s="22"/>
      <c r="CC5389" s="22"/>
      <c r="CD5389" s="22"/>
      <c r="CE5389" s="22"/>
      <c r="CF5389" s="22"/>
      <c r="CG5389" s="22"/>
      <c r="CH5389" s="22"/>
      <c r="CI5389" s="22"/>
      <c r="CJ5389" s="22"/>
      <c r="CK5389" s="22"/>
      <c r="CL5389" s="22"/>
      <c r="CM5389" s="22"/>
      <c r="CN5389" s="22"/>
      <c r="CO5389" s="22"/>
    </row>
    <row r="5390" spans="1:93" s="2" customFormat="1" x14ac:dyDescent="0.3">
      <c r="A5390" s="73" t="s">
        <v>204</v>
      </c>
      <c r="B5390" s="73" t="s">
        <v>305</v>
      </c>
      <c r="C5390" s="67" t="s">
        <v>0</v>
      </c>
      <c r="D5390" s="67" t="s">
        <v>25</v>
      </c>
      <c r="E5390" s="73"/>
      <c r="F5390" s="73" t="s">
        <v>375</v>
      </c>
      <c r="G5390" s="73" t="s">
        <v>403</v>
      </c>
      <c r="H5390" s="73" t="s">
        <v>403</v>
      </c>
      <c r="I5390" s="73" t="s">
        <v>465</v>
      </c>
      <c r="J5390" s="73" t="str">
        <f t="shared" si="138"/>
        <v>Class I (up to 1.305 tonnes) tonne.km</v>
      </c>
      <c r="K5390" s="25"/>
      <c r="L5390" s="48"/>
      <c r="M5390" s="22"/>
      <c r="N5390" s="22"/>
      <c r="O5390" s="22"/>
      <c r="P5390" s="22"/>
      <c r="Q5390" s="22"/>
      <c r="R5390" s="22"/>
      <c r="S5390" s="22"/>
      <c r="T5390" s="2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c r="AQ5390" s="22"/>
      <c r="AR5390" s="22"/>
      <c r="AS5390" s="22"/>
      <c r="AT5390" s="22"/>
      <c r="AU5390" s="22"/>
      <c r="AV5390" s="22"/>
      <c r="AW5390" s="22"/>
      <c r="AX5390" s="22"/>
      <c r="AY5390" s="22"/>
      <c r="AZ5390" s="22"/>
      <c r="BA5390" s="22"/>
      <c r="BB5390" s="22"/>
      <c r="BC5390" s="22"/>
      <c r="BD5390" s="22"/>
      <c r="BE5390" s="22"/>
      <c r="BF5390" s="22"/>
      <c r="BG5390" s="22"/>
      <c r="BH5390" s="22"/>
      <c r="BI5390" s="22"/>
      <c r="BJ5390" s="22"/>
      <c r="BK5390" s="22"/>
      <c r="BL5390" s="22"/>
      <c r="BM5390" s="22"/>
      <c r="BN5390" s="22"/>
      <c r="BO5390" s="22"/>
      <c r="BP5390" s="22"/>
      <c r="BQ5390" s="22"/>
      <c r="BR5390" s="22"/>
      <c r="BS5390" s="22"/>
      <c r="BT5390" s="22"/>
      <c r="BU5390" s="22"/>
      <c r="BV5390" s="22"/>
      <c r="BW5390" s="22"/>
      <c r="BX5390" s="22"/>
      <c r="BY5390" s="22"/>
      <c r="BZ5390" s="22"/>
      <c r="CA5390" s="22"/>
      <c r="CB5390" s="22"/>
      <c r="CC5390" s="22"/>
      <c r="CD5390" s="22"/>
      <c r="CE5390" s="22"/>
      <c r="CF5390" s="22"/>
      <c r="CG5390" s="22"/>
      <c r="CH5390" s="22"/>
      <c r="CI5390" s="22"/>
      <c r="CJ5390" s="22"/>
      <c r="CK5390" s="22"/>
      <c r="CL5390" s="22"/>
      <c r="CM5390" s="22"/>
      <c r="CN5390" s="22"/>
      <c r="CO5390" s="22"/>
    </row>
    <row r="5391" spans="1:93" s="2" customFormat="1" x14ac:dyDescent="0.3">
      <c r="A5391" s="73" t="s">
        <v>204</v>
      </c>
      <c r="B5391" s="73" t="s">
        <v>305</v>
      </c>
      <c r="C5391" s="67" t="s">
        <v>0</v>
      </c>
      <c r="D5391" s="67" t="s">
        <v>25</v>
      </c>
      <c r="E5391" s="73"/>
      <c r="F5391" s="73" t="s">
        <v>375</v>
      </c>
      <c r="G5391" s="73" t="s">
        <v>403</v>
      </c>
      <c r="H5391" s="73" t="s">
        <v>403</v>
      </c>
      <c r="I5391" s="73" t="s">
        <v>466</v>
      </c>
      <c r="J5391" s="73" t="str">
        <f t="shared" si="138"/>
        <v>Class I (up to 1.305 tonnes) tonne.km</v>
      </c>
      <c r="K5391" s="25"/>
      <c r="L5391" s="48"/>
      <c r="M5391" s="22"/>
      <c r="N5391" s="22"/>
      <c r="O5391" s="22"/>
      <c r="P5391" s="22"/>
      <c r="Q5391" s="22"/>
      <c r="R5391" s="22"/>
      <c r="S5391" s="22"/>
      <c r="T5391" s="22"/>
      <c r="U5391" s="22"/>
      <c r="V5391" s="22"/>
      <c r="W5391" s="22"/>
      <c r="X5391" s="22"/>
      <c r="Y5391" s="22"/>
      <c r="Z5391" s="22"/>
      <c r="AA5391" s="22"/>
      <c r="AB5391" s="22"/>
      <c r="AC5391" s="22"/>
      <c r="AD5391" s="22"/>
      <c r="AE5391" s="22"/>
      <c r="AF5391" s="22"/>
      <c r="AG5391" s="22"/>
      <c r="AH5391" s="22"/>
      <c r="AI5391" s="22"/>
      <c r="AJ5391" s="22"/>
      <c r="AK5391" s="22"/>
      <c r="AL5391" s="22"/>
      <c r="AM5391" s="22"/>
      <c r="AN5391" s="22"/>
      <c r="AO5391" s="22"/>
      <c r="AP5391" s="22"/>
      <c r="AQ5391" s="22"/>
      <c r="AR5391" s="22"/>
      <c r="AS5391" s="22"/>
      <c r="AT5391" s="22"/>
      <c r="AU5391" s="22"/>
      <c r="AV5391" s="22"/>
      <c r="AW5391" s="22"/>
      <c r="AX5391" s="22"/>
      <c r="AY5391" s="22"/>
      <c r="AZ5391" s="22"/>
      <c r="BA5391" s="22"/>
      <c r="BB5391" s="22"/>
      <c r="BC5391" s="22"/>
      <c r="BD5391" s="22"/>
      <c r="BE5391" s="22"/>
      <c r="BF5391" s="22"/>
      <c r="BG5391" s="22"/>
      <c r="BH5391" s="22"/>
      <c r="BI5391" s="22"/>
      <c r="BJ5391" s="22"/>
      <c r="BK5391" s="22"/>
      <c r="BL5391" s="22"/>
      <c r="BM5391" s="22"/>
      <c r="BN5391" s="22"/>
      <c r="BO5391" s="22"/>
      <c r="BP5391" s="22"/>
      <c r="BQ5391" s="22"/>
      <c r="BR5391" s="22"/>
      <c r="BS5391" s="22"/>
      <c r="BT5391" s="22"/>
      <c r="BU5391" s="22"/>
      <c r="BV5391" s="22"/>
      <c r="BW5391" s="22"/>
      <c r="BX5391" s="22"/>
      <c r="BY5391" s="22"/>
      <c r="BZ5391" s="22"/>
      <c r="CA5391" s="22"/>
      <c r="CB5391" s="22"/>
      <c r="CC5391" s="22"/>
      <c r="CD5391" s="22"/>
      <c r="CE5391" s="22"/>
      <c r="CF5391" s="22"/>
      <c r="CG5391" s="22"/>
      <c r="CH5391" s="22"/>
      <c r="CI5391" s="22"/>
      <c r="CJ5391" s="22"/>
      <c r="CK5391" s="22"/>
      <c r="CL5391" s="22"/>
      <c r="CM5391" s="22"/>
      <c r="CN5391" s="22"/>
      <c r="CO5391" s="22"/>
    </row>
    <row r="5392" spans="1:93" s="2" customFormat="1" x14ac:dyDescent="0.3">
      <c r="A5392" s="73" t="s">
        <v>204</v>
      </c>
      <c r="B5392" s="73" t="s">
        <v>305</v>
      </c>
      <c r="C5392" s="67" t="s">
        <v>0</v>
      </c>
      <c r="D5392" s="67" t="s">
        <v>25</v>
      </c>
      <c r="E5392" s="73"/>
      <c r="F5392" s="73" t="s">
        <v>375</v>
      </c>
      <c r="G5392" s="73" t="s">
        <v>403</v>
      </c>
      <c r="H5392" s="73" t="s">
        <v>403</v>
      </c>
      <c r="I5392" s="73" t="s">
        <v>467</v>
      </c>
      <c r="J5392" s="73" t="str">
        <f t="shared" si="138"/>
        <v>Class I (up to 1.305 tonnes) tonne.km</v>
      </c>
      <c r="K5392" s="25"/>
      <c r="L5392" s="48"/>
      <c r="M5392" s="22"/>
      <c r="N5392" s="22"/>
      <c r="O5392" s="22"/>
      <c r="P5392" s="22"/>
      <c r="Q5392" s="22"/>
      <c r="R5392" s="22"/>
      <c r="S5392" s="22"/>
      <c r="T5392" s="2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c r="AQ5392" s="22"/>
      <c r="AR5392" s="22"/>
      <c r="AS5392" s="22"/>
      <c r="AT5392" s="22"/>
      <c r="AU5392" s="22"/>
      <c r="AV5392" s="22"/>
      <c r="AW5392" s="22"/>
      <c r="AX5392" s="22"/>
      <c r="AY5392" s="22"/>
      <c r="AZ5392" s="22"/>
      <c r="BA5392" s="22"/>
      <c r="BB5392" s="22"/>
      <c r="BC5392" s="22"/>
      <c r="BD5392" s="22"/>
      <c r="BE5392" s="22"/>
      <c r="BF5392" s="22"/>
      <c r="BG5392" s="22"/>
      <c r="BH5392" s="22"/>
      <c r="BI5392" s="22"/>
      <c r="BJ5392" s="22"/>
      <c r="BK5392" s="22"/>
      <c r="BL5392" s="22"/>
      <c r="BM5392" s="22"/>
      <c r="BN5392" s="22"/>
      <c r="BO5392" s="22"/>
      <c r="BP5392" s="22"/>
      <c r="BQ5392" s="22"/>
      <c r="BR5392" s="22"/>
      <c r="BS5392" s="22"/>
      <c r="BT5392" s="22"/>
      <c r="BU5392" s="22"/>
      <c r="BV5392" s="22"/>
      <c r="BW5392" s="22"/>
      <c r="BX5392" s="22"/>
      <c r="BY5392" s="22"/>
      <c r="BZ5392" s="22"/>
      <c r="CA5392" s="22"/>
      <c r="CB5392" s="22"/>
      <c r="CC5392" s="22"/>
      <c r="CD5392" s="22"/>
      <c r="CE5392" s="22"/>
      <c r="CF5392" s="22"/>
      <c r="CG5392" s="22"/>
      <c r="CH5392" s="22"/>
      <c r="CI5392" s="22"/>
      <c r="CJ5392" s="22"/>
      <c r="CK5392" s="22"/>
      <c r="CL5392" s="22"/>
      <c r="CM5392" s="22"/>
      <c r="CN5392" s="22"/>
      <c r="CO5392" s="22"/>
    </row>
    <row r="5393" spans="1:93" s="2" customFormat="1" x14ac:dyDescent="0.3">
      <c r="A5393" s="114" t="s">
        <v>204</v>
      </c>
      <c r="B5393" s="114" t="s">
        <v>305</v>
      </c>
      <c r="C5393" s="80" t="s">
        <v>0</v>
      </c>
      <c r="D5393" s="80" t="s">
        <v>25</v>
      </c>
      <c r="E5393" s="114"/>
      <c r="F5393" s="114" t="s">
        <v>375</v>
      </c>
      <c r="G5393" s="114" t="s">
        <v>403</v>
      </c>
      <c r="H5393" s="114" t="s">
        <v>403</v>
      </c>
      <c r="I5393" s="114" t="s">
        <v>468</v>
      </c>
      <c r="J5393" s="114" t="str">
        <f t="shared" si="138"/>
        <v>Class I (up to 1.305 tonnes) tonne.km</v>
      </c>
      <c r="K5393" s="25"/>
      <c r="L5393" s="48"/>
      <c r="M5393" s="22"/>
      <c r="N5393" s="22"/>
      <c r="O5393" s="22"/>
      <c r="P5393" s="22"/>
      <c r="Q5393" s="22"/>
      <c r="R5393" s="22"/>
      <c r="S5393" s="22"/>
      <c r="T5393" s="22"/>
      <c r="U5393" s="22"/>
      <c r="V5393" s="22"/>
      <c r="W5393" s="22"/>
      <c r="X5393" s="22"/>
      <c r="Y5393" s="22"/>
      <c r="Z5393" s="22"/>
      <c r="AA5393" s="22"/>
      <c r="AB5393" s="22"/>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c r="BA5393" s="22"/>
      <c r="BB5393" s="22"/>
      <c r="BC5393" s="22"/>
      <c r="BD5393" s="22"/>
      <c r="BE5393" s="22"/>
      <c r="BF5393" s="22"/>
      <c r="BG5393" s="22"/>
      <c r="BH5393" s="22"/>
      <c r="BI5393" s="22"/>
      <c r="BJ5393" s="22"/>
      <c r="BK5393" s="22"/>
      <c r="BL5393" s="22"/>
      <c r="BM5393" s="22"/>
      <c r="BN5393" s="22"/>
      <c r="BO5393" s="22"/>
      <c r="BP5393" s="22"/>
      <c r="BQ5393" s="22"/>
      <c r="BR5393" s="22"/>
      <c r="BS5393" s="22"/>
      <c r="BT5393" s="22"/>
      <c r="BU5393" s="22"/>
      <c r="BV5393" s="22"/>
      <c r="BW5393" s="22"/>
      <c r="BX5393" s="22"/>
      <c r="BY5393" s="22"/>
      <c r="BZ5393" s="22"/>
      <c r="CA5393" s="22"/>
      <c r="CB5393" s="22"/>
      <c r="CC5393" s="22"/>
      <c r="CD5393" s="22"/>
      <c r="CE5393" s="22"/>
      <c r="CF5393" s="22"/>
      <c r="CG5393" s="22"/>
      <c r="CH5393" s="22"/>
      <c r="CI5393" s="22"/>
      <c r="CJ5393" s="22"/>
      <c r="CK5393" s="22"/>
      <c r="CL5393" s="22"/>
      <c r="CM5393" s="22"/>
      <c r="CN5393" s="22"/>
      <c r="CO5393" s="22"/>
    </row>
    <row r="5394" spans="1:93" x14ac:dyDescent="0.3">
      <c r="A5394" s="73" t="s">
        <v>204</v>
      </c>
      <c r="B5394" s="73" t="s">
        <v>305</v>
      </c>
      <c r="C5394" s="73" t="s">
        <v>0</v>
      </c>
      <c r="D5394" s="73" t="s">
        <v>25</v>
      </c>
      <c r="E5394" s="73"/>
      <c r="F5394" s="73" t="s">
        <v>490</v>
      </c>
      <c r="G5394" s="73" t="s">
        <v>405</v>
      </c>
      <c r="H5394" s="73" t="s">
        <v>405</v>
      </c>
      <c r="I5394" s="73" t="s">
        <v>465</v>
      </c>
      <c r="J5394" s="73" t="str">
        <f t="shared" si="138"/>
        <v>Class I (up to 1.305 tonnes) km</v>
      </c>
      <c r="K5394" s="98"/>
    </row>
    <row r="5395" spans="1:93" x14ac:dyDescent="0.3">
      <c r="A5395" s="73" t="s">
        <v>204</v>
      </c>
      <c r="B5395" s="73" t="s">
        <v>305</v>
      </c>
      <c r="C5395" s="73" t="s">
        <v>0</v>
      </c>
      <c r="D5395" s="73" t="s">
        <v>25</v>
      </c>
      <c r="E5395" s="73"/>
      <c r="F5395" s="73" t="s">
        <v>490</v>
      </c>
      <c r="G5395" s="73" t="s">
        <v>405</v>
      </c>
      <c r="H5395" s="73" t="s">
        <v>405</v>
      </c>
      <c r="I5395" s="73" t="s">
        <v>466</v>
      </c>
      <c r="J5395" s="73" t="str">
        <f t="shared" si="138"/>
        <v>Class I (up to 1.305 tonnes) km</v>
      </c>
      <c r="K5395" s="98"/>
    </row>
    <row r="5396" spans="1:93" x14ac:dyDescent="0.3">
      <c r="A5396" s="73" t="s">
        <v>204</v>
      </c>
      <c r="B5396" s="73" t="s">
        <v>305</v>
      </c>
      <c r="C5396" s="73" t="s">
        <v>0</v>
      </c>
      <c r="D5396" s="73" t="s">
        <v>25</v>
      </c>
      <c r="E5396" s="73"/>
      <c r="F5396" s="73" t="s">
        <v>490</v>
      </c>
      <c r="G5396" s="73" t="s">
        <v>405</v>
      </c>
      <c r="H5396" s="73" t="s">
        <v>405</v>
      </c>
      <c r="I5396" s="73" t="s">
        <v>467</v>
      </c>
      <c r="J5396" s="73" t="str">
        <f t="shared" si="138"/>
        <v>Class I (up to 1.305 tonnes) km</v>
      </c>
      <c r="K5396" s="98"/>
    </row>
    <row r="5397" spans="1:93" x14ac:dyDescent="0.3">
      <c r="A5397" s="73" t="s">
        <v>204</v>
      </c>
      <c r="B5397" s="73" t="s">
        <v>305</v>
      </c>
      <c r="C5397" s="73" t="s">
        <v>0</v>
      </c>
      <c r="D5397" s="73" t="s">
        <v>25</v>
      </c>
      <c r="E5397" s="73"/>
      <c r="F5397" s="73" t="s">
        <v>490</v>
      </c>
      <c r="G5397" s="73" t="s">
        <v>405</v>
      </c>
      <c r="H5397" s="73" t="s">
        <v>405</v>
      </c>
      <c r="I5397" s="73" t="s">
        <v>468</v>
      </c>
      <c r="J5397" s="73" t="str">
        <f t="shared" si="138"/>
        <v>Class I (up to 1.305 tonnes) km</v>
      </c>
      <c r="K5397" s="98"/>
    </row>
    <row r="5398" spans="1:93" x14ac:dyDescent="0.3">
      <c r="A5398" s="73" t="s">
        <v>204</v>
      </c>
      <c r="B5398" s="73" t="s">
        <v>305</v>
      </c>
      <c r="C5398" s="73" t="s">
        <v>0</v>
      </c>
      <c r="D5398" s="73" t="s">
        <v>25</v>
      </c>
      <c r="E5398" s="73"/>
      <c r="F5398" s="73" t="s">
        <v>490</v>
      </c>
      <c r="G5398" s="73" t="s">
        <v>156</v>
      </c>
      <c r="H5398" s="73" t="s">
        <v>156</v>
      </c>
      <c r="I5398" s="73" t="s">
        <v>465</v>
      </c>
      <c r="J5398" s="73" t="str">
        <f t="shared" ref="J5398:J5417" si="139">CONCATENATE(D5398," ",H5398)</f>
        <v>Class I (up to 1.305 tonnes) miles</v>
      </c>
      <c r="K5398" s="98"/>
    </row>
    <row r="5399" spans="1:93" x14ac:dyDescent="0.3">
      <c r="A5399" s="73" t="s">
        <v>204</v>
      </c>
      <c r="B5399" s="73" t="s">
        <v>305</v>
      </c>
      <c r="C5399" s="73" t="s">
        <v>0</v>
      </c>
      <c r="D5399" s="73" t="s">
        <v>25</v>
      </c>
      <c r="E5399" s="73"/>
      <c r="F5399" s="73" t="s">
        <v>490</v>
      </c>
      <c r="G5399" s="73" t="s">
        <v>156</v>
      </c>
      <c r="H5399" s="73" t="s">
        <v>156</v>
      </c>
      <c r="I5399" s="73" t="s">
        <v>466</v>
      </c>
      <c r="J5399" s="73" t="str">
        <f t="shared" si="139"/>
        <v>Class I (up to 1.305 tonnes) miles</v>
      </c>
      <c r="K5399" s="98"/>
    </row>
    <row r="5400" spans="1:93" x14ac:dyDescent="0.3">
      <c r="A5400" s="73" t="s">
        <v>204</v>
      </c>
      <c r="B5400" s="73" t="s">
        <v>305</v>
      </c>
      <c r="C5400" s="73" t="s">
        <v>0</v>
      </c>
      <c r="D5400" s="73" t="s">
        <v>25</v>
      </c>
      <c r="E5400" s="73"/>
      <c r="F5400" s="73" t="s">
        <v>490</v>
      </c>
      <c r="G5400" s="73" t="s">
        <v>156</v>
      </c>
      <c r="H5400" s="73" t="s">
        <v>156</v>
      </c>
      <c r="I5400" s="73" t="s">
        <v>467</v>
      </c>
      <c r="J5400" s="73" t="str">
        <f t="shared" si="139"/>
        <v>Class I (up to 1.305 tonnes) miles</v>
      </c>
      <c r="K5400" s="98"/>
    </row>
    <row r="5401" spans="1:93" x14ac:dyDescent="0.3">
      <c r="A5401" s="73" t="s">
        <v>204</v>
      </c>
      <c r="B5401" s="73" t="s">
        <v>305</v>
      </c>
      <c r="C5401" s="73" t="s">
        <v>0</v>
      </c>
      <c r="D5401" s="73" t="s">
        <v>25</v>
      </c>
      <c r="E5401" s="73"/>
      <c r="F5401" s="73" t="s">
        <v>490</v>
      </c>
      <c r="G5401" s="73" t="s">
        <v>156</v>
      </c>
      <c r="H5401" s="73" t="s">
        <v>156</v>
      </c>
      <c r="I5401" s="73" t="s">
        <v>468</v>
      </c>
      <c r="J5401" s="73" t="str">
        <f t="shared" si="139"/>
        <v>Class I (up to 1.305 tonnes) miles</v>
      </c>
      <c r="K5401" s="98"/>
    </row>
    <row r="5402" spans="1:93" x14ac:dyDescent="0.3">
      <c r="A5402" s="73" t="s">
        <v>204</v>
      </c>
      <c r="B5402" s="73" t="s">
        <v>305</v>
      </c>
      <c r="C5402" s="73" t="s">
        <v>0</v>
      </c>
      <c r="D5402" s="73" t="s">
        <v>25</v>
      </c>
      <c r="E5402" s="73"/>
      <c r="F5402" s="73" t="s">
        <v>490</v>
      </c>
      <c r="G5402" s="73" t="s">
        <v>403</v>
      </c>
      <c r="H5402" s="73" t="s">
        <v>403</v>
      </c>
      <c r="I5402" s="73" t="s">
        <v>465</v>
      </c>
      <c r="J5402" s="73" t="str">
        <f t="shared" si="139"/>
        <v>Class I (up to 1.305 tonnes) tonne.km</v>
      </c>
      <c r="K5402" s="98"/>
    </row>
    <row r="5403" spans="1:93" x14ac:dyDescent="0.3">
      <c r="A5403" s="73" t="s">
        <v>204</v>
      </c>
      <c r="B5403" s="73" t="s">
        <v>305</v>
      </c>
      <c r="C5403" s="73" t="s">
        <v>0</v>
      </c>
      <c r="D5403" s="73" t="s">
        <v>25</v>
      </c>
      <c r="E5403" s="73"/>
      <c r="F5403" s="73" t="s">
        <v>490</v>
      </c>
      <c r="G5403" s="73" t="s">
        <v>403</v>
      </c>
      <c r="H5403" s="73" t="s">
        <v>403</v>
      </c>
      <c r="I5403" s="73" t="s">
        <v>466</v>
      </c>
      <c r="J5403" s="73" t="str">
        <f t="shared" si="139"/>
        <v>Class I (up to 1.305 tonnes) tonne.km</v>
      </c>
      <c r="K5403" s="98"/>
    </row>
    <row r="5404" spans="1:93" x14ac:dyDescent="0.3">
      <c r="A5404" s="73" t="s">
        <v>204</v>
      </c>
      <c r="B5404" s="73" t="s">
        <v>305</v>
      </c>
      <c r="C5404" s="73" t="s">
        <v>0</v>
      </c>
      <c r="D5404" s="73" t="s">
        <v>25</v>
      </c>
      <c r="E5404" s="73"/>
      <c r="F5404" s="73" t="s">
        <v>490</v>
      </c>
      <c r="G5404" s="73" t="s">
        <v>403</v>
      </c>
      <c r="H5404" s="73" t="s">
        <v>403</v>
      </c>
      <c r="I5404" s="73" t="s">
        <v>467</v>
      </c>
      <c r="J5404" s="73" t="str">
        <f t="shared" si="139"/>
        <v>Class I (up to 1.305 tonnes) tonne.km</v>
      </c>
      <c r="K5404" s="98"/>
    </row>
    <row r="5405" spans="1:93" x14ac:dyDescent="0.3">
      <c r="A5405" s="73" t="s">
        <v>204</v>
      </c>
      <c r="B5405" s="73" t="s">
        <v>305</v>
      </c>
      <c r="C5405" s="73" t="s">
        <v>0</v>
      </c>
      <c r="D5405" s="73" t="s">
        <v>25</v>
      </c>
      <c r="E5405" s="73"/>
      <c r="F5405" s="73" t="s">
        <v>490</v>
      </c>
      <c r="G5405" s="73" t="s">
        <v>403</v>
      </c>
      <c r="H5405" s="73" t="s">
        <v>403</v>
      </c>
      <c r="I5405" s="73" t="s">
        <v>468</v>
      </c>
      <c r="J5405" s="73" t="str">
        <f t="shared" si="139"/>
        <v>Class I (up to 1.305 tonnes) tonne.km</v>
      </c>
      <c r="K5405" s="98"/>
    </row>
    <row r="5406" spans="1:93" s="2" customFormat="1" x14ac:dyDescent="0.3">
      <c r="A5406" s="73" t="s">
        <v>204</v>
      </c>
      <c r="B5406" s="73" t="s">
        <v>305</v>
      </c>
      <c r="C5406" s="73" t="s">
        <v>0</v>
      </c>
      <c r="D5406" s="73" t="s">
        <v>25</v>
      </c>
      <c r="E5406" s="73"/>
      <c r="F5406" s="73" t="s">
        <v>491</v>
      </c>
      <c r="G5406" s="73" t="s">
        <v>405</v>
      </c>
      <c r="H5406" s="73" t="s">
        <v>405</v>
      </c>
      <c r="I5406" s="73" t="s">
        <v>465</v>
      </c>
      <c r="J5406" s="73" t="str">
        <f t="shared" si="139"/>
        <v>Class I (up to 1.305 tonnes) km</v>
      </c>
      <c r="K5406" s="98">
        <v>4.598E-2</v>
      </c>
      <c r="L5406" s="48"/>
      <c r="M5406" s="22"/>
      <c r="N5406" s="22"/>
      <c r="O5406" s="22"/>
      <c r="P5406" s="22"/>
      <c r="Q5406" s="22"/>
      <c r="R5406" s="22"/>
      <c r="S5406" s="22"/>
      <c r="T5406" s="2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c r="AQ5406" s="22"/>
      <c r="AR5406" s="22"/>
      <c r="AS5406" s="22"/>
      <c r="AT5406" s="22"/>
      <c r="AU5406" s="22"/>
      <c r="AV5406" s="22"/>
      <c r="AW5406" s="22"/>
      <c r="AX5406" s="22"/>
      <c r="AY5406" s="22"/>
      <c r="AZ5406" s="22"/>
      <c r="BA5406" s="22"/>
      <c r="BB5406" s="22"/>
      <c r="BC5406" s="22"/>
      <c r="BD5406" s="22"/>
      <c r="BE5406" s="22"/>
      <c r="BF5406" s="22"/>
      <c r="BG5406" s="22"/>
      <c r="BH5406" s="22"/>
      <c r="BI5406" s="22"/>
      <c r="BJ5406" s="22"/>
      <c r="BK5406" s="22"/>
      <c r="BL5406" s="22"/>
      <c r="BM5406" s="22"/>
      <c r="BN5406" s="22"/>
      <c r="BO5406" s="22"/>
      <c r="BP5406" s="22"/>
      <c r="BQ5406" s="22"/>
      <c r="BR5406" s="22"/>
      <c r="BS5406" s="22"/>
      <c r="BT5406" s="22"/>
      <c r="BU5406" s="22"/>
      <c r="BV5406" s="22"/>
      <c r="BW5406" s="22"/>
      <c r="BX5406" s="22"/>
      <c r="BY5406" s="22"/>
      <c r="BZ5406" s="22"/>
      <c r="CA5406" s="22"/>
      <c r="CB5406" s="22"/>
      <c r="CC5406" s="22"/>
      <c r="CD5406" s="22"/>
      <c r="CE5406" s="22"/>
      <c r="CF5406" s="22"/>
      <c r="CG5406" s="22"/>
      <c r="CH5406" s="22"/>
      <c r="CI5406" s="22"/>
      <c r="CJ5406" s="22"/>
      <c r="CK5406" s="22"/>
      <c r="CL5406" s="22"/>
      <c r="CM5406" s="22"/>
      <c r="CN5406" s="22"/>
      <c r="CO5406" s="22"/>
    </row>
    <row r="5407" spans="1:93" s="2" customFormat="1" x14ac:dyDescent="0.3">
      <c r="A5407" s="73" t="s">
        <v>204</v>
      </c>
      <c r="B5407" s="73" t="s">
        <v>305</v>
      </c>
      <c r="C5407" s="73" t="s">
        <v>0</v>
      </c>
      <c r="D5407" s="73" t="s">
        <v>25</v>
      </c>
      <c r="E5407" s="73"/>
      <c r="F5407" s="73" t="s">
        <v>491</v>
      </c>
      <c r="G5407" s="73" t="s">
        <v>405</v>
      </c>
      <c r="H5407" s="73" t="s">
        <v>405</v>
      </c>
      <c r="I5407" s="73" t="s">
        <v>466</v>
      </c>
      <c r="J5407" s="73" t="str">
        <f t="shared" si="139"/>
        <v>Class I (up to 1.305 tonnes) km</v>
      </c>
      <c r="K5407" s="98">
        <v>1.2E-4</v>
      </c>
      <c r="L5407" s="48"/>
      <c r="M5407" s="22"/>
      <c r="N5407" s="22"/>
      <c r="O5407" s="22"/>
      <c r="P5407" s="22"/>
      <c r="Q5407" s="22"/>
      <c r="R5407" s="22"/>
      <c r="S5407" s="22"/>
      <c r="T5407" s="22"/>
      <c r="U5407" s="22"/>
      <c r="V5407" s="22"/>
      <c r="W5407" s="22"/>
      <c r="X5407" s="22"/>
      <c r="Y5407" s="22"/>
      <c r="Z5407" s="22"/>
      <c r="AA5407" s="22"/>
      <c r="AB5407" s="22"/>
      <c r="AC5407" s="22"/>
      <c r="AD5407" s="22"/>
      <c r="AE5407" s="22"/>
      <c r="AF5407" s="22"/>
      <c r="AG5407" s="22"/>
      <c r="AH5407" s="22"/>
      <c r="AI5407" s="22"/>
      <c r="AJ5407" s="22"/>
      <c r="AK5407" s="22"/>
      <c r="AL5407" s="22"/>
      <c r="AM5407" s="22"/>
      <c r="AN5407" s="22"/>
      <c r="AO5407" s="22"/>
      <c r="AP5407" s="22"/>
      <c r="AQ5407" s="22"/>
      <c r="AR5407" s="22"/>
      <c r="AS5407" s="22"/>
      <c r="AT5407" s="22"/>
      <c r="AU5407" s="22"/>
      <c r="AV5407" s="22"/>
      <c r="AW5407" s="22"/>
      <c r="AX5407" s="22"/>
      <c r="AY5407" s="22"/>
      <c r="AZ5407" s="22"/>
      <c r="BA5407" s="22"/>
      <c r="BB5407" s="22"/>
      <c r="BC5407" s="22"/>
      <c r="BD5407" s="22"/>
      <c r="BE5407" s="22"/>
      <c r="BF5407" s="22"/>
      <c r="BG5407" s="22"/>
      <c r="BH5407" s="22"/>
      <c r="BI5407" s="22"/>
      <c r="BJ5407" s="22"/>
      <c r="BK5407" s="22"/>
      <c r="BL5407" s="22"/>
      <c r="BM5407" s="22"/>
      <c r="BN5407" s="22"/>
      <c r="BO5407" s="22"/>
      <c r="BP5407" s="22"/>
      <c r="BQ5407" s="22"/>
      <c r="BR5407" s="22"/>
      <c r="BS5407" s="22"/>
      <c r="BT5407" s="22"/>
      <c r="BU5407" s="22"/>
      <c r="BV5407" s="22"/>
      <c r="BW5407" s="22"/>
      <c r="BX5407" s="22"/>
      <c r="BY5407" s="22"/>
      <c r="BZ5407" s="22"/>
      <c r="CA5407" s="22"/>
      <c r="CB5407" s="22"/>
      <c r="CC5407" s="22"/>
      <c r="CD5407" s="22"/>
      <c r="CE5407" s="22"/>
      <c r="CF5407" s="22"/>
      <c r="CG5407" s="22"/>
      <c r="CH5407" s="22"/>
      <c r="CI5407" s="22"/>
      <c r="CJ5407" s="22"/>
      <c r="CK5407" s="22"/>
      <c r="CL5407" s="22"/>
      <c r="CM5407" s="22"/>
      <c r="CN5407" s="22"/>
      <c r="CO5407" s="22"/>
    </row>
    <row r="5408" spans="1:93" s="2" customFormat="1" x14ac:dyDescent="0.3">
      <c r="A5408" s="73" t="s">
        <v>204</v>
      </c>
      <c r="B5408" s="73" t="s">
        <v>305</v>
      </c>
      <c r="C5408" s="73" t="s">
        <v>0</v>
      </c>
      <c r="D5408" s="73" t="s">
        <v>25</v>
      </c>
      <c r="E5408" s="73"/>
      <c r="F5408" s="73" t="s">
        <v>491</v>
      </c>
      <c r="G5408" s="73" t="s">
        <v>405</v>
      </c>
      <c r="H5408" s="73" t="s">
        <v>405</v>
      </c>
      <c r="I5408" s="73" t="s">
        <v>467</v>
      </c>
      <c r="J5408" s="73" t="str">
        <f t="shared" si="139"/>
        <v>Class I (up to 1.305 tonnes) km</v>
      </c>
      <c r="K5408" s="98">
        <v>4.5609999999999998E-2</v>
      </c>
      <c r="L5408" s="48"/>
      <c r="M5408" s="22"/>
      <c r="N5408" s="22"/>
      <c r="O5408" s="22"/>
      <c r="P5408" s="22"/>
      <c r="Q5408" s="22"/>
      <c r="R5408" s="22"/>
      <c r="S5408" s="22"/>
      <c r="T5408" s="2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c r="AQ5408" s="22"/>
      <c r="AR5408" s="22"/>
      <c r="AS5408" s="22"/>
      <c r="AT5408" s="22"/>
      <c r="AU5408" s="22"/>
      <c r="AV5408" s="22"/>
      <c r="AW5408" s="22"/>
      <c r="AX5408" s="22"/>
      <c r="AY5408" s="22"/>
      <c r="AZ5408" s="22"/>
      <c r="BA5408" s="22"/>
      <c r="BB5408" s="22"/>
      <c r="BC5408" s="22"/>
      <c r="BD5408" s="22"/>
      <c r="BE5408" s="22"/>
      <c r="BF5408" s="22"/>
      <c r="BG5408" s="22"/>
      <c r="BH5408" s="22"/>
      <c r="BI5408" s="22"/>
      <c r="BJ5408" s="22"/>
      <c r="BK5408" s="22"/>
      <c r="BL5408" s="22"/>
      <c r="BM5408" s="22"/>
      <c r="BN5408" s="22"/>
      <c r="BO5408" s="22"/>
      <c r="BP5408" s="22"/>
      <c r="BQ5408" s="22"/>
      <c r="BR5408" s="22"/>
      <c r="BS5408" s="22"/>
      <c r="BT5408" s="22"/>
      <c r="BU5408" s="22"/>
      <c r="BV5408" s="22"/>
      <c r="BW5408" s="22"/>
      <c r="BX5408" s="22"/>
      <c r="BY5408" s="22"/>
      <c r="BZ5408" s="22"/>
      <c r="CA5408" s="22"/>
      <c r="CB5408" s="22"/>
      <c r="CC5408" s="22"/>
      <c r="CD5408" s="22"/>
      <c r="CE5408" s="22"/>
      <c r="CF5408" s="22"/>
      <c r="CG5408" s="22"/>
      <c r="CH5408" s="22"/>
      <c r="CI5408" s="22"/>
      <c r="CJ5408" s="22"/>
      <c r="CK5408" s="22"/>
      <c r="CL5408" s="22"/>
      <c r="CM5408" s="22"/>
      <c r="CN5408" s="22"/>
      <c r="CO5408" s="22"/>
    </row>
    <row r="5409" spans="1:93" s="3" customFormat="1" ht="15" thickBot="1" x14ac:dyDescent="0.35">
      <c r="A5409" s="73" t="s">
        <v>204</v>
      </c>
      <c r="B5409" s="73" t="s">
        <v>305</v>
      </c>
      <c r="C5409" s="73" t="s">
        <v>0</v>
      </c>
      <c r="D5409" s="73" t="s">
        <v>25</v>
      </c>
      <c r="E5409" s="73"/>
      <c r="F5409" s="73" t="s">
        <v>491</v>
      </c>
      <c r="G5409" s="73" t="s">
        <v>405</v>
      </c>
      <c r="H5409" s="73" t="s">
        <v>405</v>
      </c>
      <c r="I5409" s="73" t="s">
        <v>468</v>
      </c>
      <c r="J5409" s="73" t="str">
        <f t="shared" si="139"/>
        <v>Class I (up to 1.305 tonnes) km</v>
      </c>
      <c r="K5409" s="98">
        <v>2.5000000000000001E-4</v>
      </c>
      <c r="L5409" s="48"/>
      <c r="M5409" s="22"/>
      <c r="N5409" s="22"/>
      <c r="O5409" s="22"/>
      <c r="P5409" s="22"/>
      <c r="Q5409" s="22"/>
      <c r="R5409" s="22"/>
      <c r="S5409" s="22"/>
      <c r="T5409" s="22"/>
      <c r="U5409" s="22"/>
      <c r="V5409" s="22"/>
      <c r="W5409" s="22"/>
      <c r="X5409" s="22"/>
      <c r="Y5409" s="22"/>
      <c r="Z5409" s="22"/>
      <c r="AA5409" s="22"/>
      <c r="AB5409" s="22"/>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c r="BA5409" s="22"/>
      <c r="BB5409" s="22"/>
      <c r="BC5409" s="22"/>
      <c r="BD5409" s="22"/>
      <c r="BE5409" s="22"/>
      <c r="BF5409" s="22"/>
      <c r="BG5409" s="22"/>
      <c r="BH5409" s="22"/>
      <c r="BI5409" s="22"/>
      <c r="BJ5409" s="22"/>
      <c r="BK5409" s="22"/>
      <c r="BL5409" s="22"/>
      <c r="BM5409" s="22"/>
      <c r="BN5409" s="22"/>
      <c r="BO5409" s="22"/>
      <c r="BP5409" s="22"/>
      <c r="BQ5409" s="22"/>
      <c r="BR5409" s="22"/>
      <c r="BS5409" s="22"/>
      <c r="BT5409" s="22"/>
      <c r="BU5409" s="22"/>
      <c r="BV5409" s="22"/>
      <c r="BW5409" s="22"/>
      <c r="BX5409" s="22"/>
      <c r="BY5409" s="22"/>
      <c r="BZ5409" s="22"/>
      <c r="CA5409" s="22"/>
      <c r="CB5409" s="22"/>
      <c r="CC5409" s="22"/>
      <c r="CD5409" s="22"/>
      <c r="CE5409" s="22"/>
      <c r="CF5409" s="22"/>
      <c r="CG5409" s="22"/>
      <c r="CH5409" s="22"/>
      <c r="CI5409" s="22"/>
      <c r="CJ5409" s="22"/>
      <c r="CK5409" s="22"/>
      <c r="CL5409" s="22"/>
      <c r="CM5409" s="22"/>
      <c r="CN5409" s="22"/>
      <c r="CO5409" s="22"/>
    </row>
    <row r="5410" spans="1:93" s="2" customFormat="1" x14ac:dyDescent="0.3">
      <c r="A5410" s="73" t="s">
        <v>204</v>
      </c>
      <c r="B5410" s="73" t="s">
        <v>305</v>
      </c>
      <c r="C5410" s="73" t="s">
        <v>0</v>
      </c>
      <c r="D5410" s="73" t="s">
        <v>25</v>
      </c>
      <c r="E5410" s="73"/>
      <c r="F5410" s="73" t="s">
        <v>491</v>
      </c>
      <c r="G5410" s="73" t="s">
        <v>156</v>
      </c>
      <c r="H5410" s="73" t="s">
        <v>156</v>
      </c>
      <c r="I5410" s="73" t="s">
        <v>465</v>
      </c>
      <c r="J5410" s="73" t="str">
        <f t="shared" si="139"/>
        <v>Class I (up to 1.305 tonnes) miles</v>
      </c>
      <c r="K5410" s="98">
        <v>7.399E-2</v>
      </c>
      <c r="L5410" s="48"/>
      <c r="M5410" s="22"/>
      <c r="N5410" s="22"/>
      <c r="O5410" s="22"/>
      <c r="P5410" s="22"/>
      <c r="Q5410" s="22"/>
      <c r="R5410" s="22"/>
      <c r="S5410" s="22"/>
      <c r="T5410" s="2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c r="AQ5410" s="22"/>
      <c r="AR5410" s="22"/>
      <c r="AS5410" s="22"/>
      <c r="AT5410" s="22"/>
      <c r="AU5410" s="22"/>
      <c r="AV5410" s="22"/>
      <c r="AW5410" s="22"/>
      <c r="AX5410" s="22"/>
      <c r="AY5410" s="22"/>
      <c r="AZ5410" s="22"/>
      <c r="BA5410" s="22"/>
      <c r="BB5410" s="22"/>
      <c r="BC5410" s="22"/>
      <c r="BD5410" s="22"/>
      <c r="BE5410" s="22"/>
      <c r="BF5410" s="22"/>
      <c r="BG5410" s="22"/>
      <c r="BH5410" s="22"/>
      <c r="BI5410" s="22"/>
      <c r="BJ5410" s="22"/>
      <c r="BK5410" s="22"/>
      <c r="BL5410" s="22"/>
      <c r="BM5410" s="22"/>
      <c r="BN5410" s="22"/>
      <c r="BO5410" s="22"/>
      <c r="BP5410" s="22"/>
      <c r="BQ5410" s="22"/>
      <c r="BR5410" s="22"/>
      <c r="BS5410" s="22"/>
      <c r="BT5410" s="22"/>
      <c r="BU5410" s="22"/>
      <c r="BV5410" s="22"/>
      <c r="BW5410" s="22"/>
      <c r="BX5410" s="22"/>
      <c r="BY5410" s="22"/>
      <c r="BZ5410" s="22"/>
      <c r="CA5410" s="22"/>
      <c r="CB5410" s="22"/>
      <c r="CC5410" s="22"/>
      <c r="CD5410" s="22"/>
      <c r="CE5410" s="22"/>
      <c r="CF5410" s="22"/>
      <c r="CG5410" s="22"/>
      <c r="CH5410" s="22"/>
      <c r="CI5410" s="22"/>
      <c r="CJ5410" s="22"/>
      <c r="CK5410" s="22"/>
      <c r="CL5410" s="22"/>
      <c r="CM5410" s="22"/>
      <c r="CN5410" s="22"/>
      <c r="CO5410" s="22"/>
    </row>
    <row r="5411" spans="1:93" s="2" customFormat="1" x14ac:dyDescent="0.3">
      <c r="A5411" s="73" t="s">
        <v>204</v>
      </c>
      <c r="B5411" s="73" t="s">
        <v>305</v>
      </c>
      <c r="C5411" s="73" t="s">
        <v>0</v>
      </c>
      <c r="D5411" s="73" t="s">
        <v>25</v>
      </c>
      <c r="E5411" s="73"/>
      <c r="F5411" s="73" t="s">
        <v>491</v>
      </c>
      <c r="G5411" s="73" t="s">
        <v>156</v>
      </c>
      <c r="H5411" s="73" t="s">
        <v>156</v>
      </c>
      <c r="I5411" s="73" t="s">
        <v>466</v>
      </c>
      <c r="J5411" s="73" t="str">
        <f t="shared" si="139"/>
        <v>Class I (up to 1.305 tonnes) miles</v>
      </c>
      <c r="K5411" s="98">
        <v>1.9000000000000001E-4</v>
      </c>
      <c r="L5411" s="48"/>
      <c r="M5411" s="22"/>
      <c r="N5411" s="22"/>
      <c r="O5411" s="22"/>
      <c r="P5411" s="22"/>
      <c r="Q5411" s="22"/>
      <c r="R5411" s="22"/>
      <c r="S5411" s="22"/>
      <c r="T5411" s="22"/>
      <c r="U5411" s="22"/>
      <c r="V5411" s="22"/>
      <c r="W5411" s="22"/>
      <c r="X5411" s="22"/>
      <c r="Y5411" s="22"/>
      <c r="Z5411" s="22"/>
      <c r="AA5411" s="22"/>
      <c r="AB5411" s="22"/>
      <c r="AC5411" s="22"/>
      <c r="AD5411" s="22"/>
      <c r="AE5411" s="22"/>
      <c r="AF5411" s="22"/>
      <c r="AG5411" s="22"/>
      <c r="AH5411" s="22"/>
      <c r="AI5411" s="22"/>
      <c r="AJ5411" s="22"/>
      <c r="AK5411" s="22"/>
      <c r="AL5411" s="22"/>
      <c r="AM5411" s="22"/>
      <c r="AN5411" s="22"/>
      <c r="AO5411" s="22"/>
      <c r="AP5411" s="22"/>
      <c r="AQ5411" s="22"/>
      <c r="AR5411" s="22"/>
      <c r="AS5411" s="22"/>
      <c r="AT5411" s="22"/>
      <c r="AU5411" s="22"/>
      <c r="AV5411" s="22"/>
      <c r="AW5411" s="22"/>
      <c r="AX5411" s="22"/>
      <c r="AY5411" s="22"/>
      <c r="AZ5411" s="22"/>
      <c r="BA5411" s="22"/>
      <c r="BB5411" s="22"/>
      <c r="BC5411" s="22"/>
      <c r="BD5411" s="22"/>
      <c r="BE5411" s="22"/>
      <c r="BF5411" s="22"/>
      <c r="BG5411" s="22"/>
      <c r="BH5411" s="22"/>
      <c r="BI5411" s="22"/>
      <c r="BJ5411" s="22"/>
      <c r="BK5411" s="22"/>
      <c r="BL5411" s="22"/>
      <c r="BM5411" s="22"/>
      <c r="BN5411" s="22"/>
      <c r="BO5411" s="22"/>
      <c r="BP5411" s="22"/>
      <c r="BQ5411" s="22"/>
      <c r="BR5411" s="22"/>
      <c r="BS5411" s="22"/>
      <c r="BT5411" s="22"/>
      <c r="BU5411" s="22"/>
      <c r="BV5411" s="22"/>
      <c r="BW5411" s="22"/>
      <c r="BX5411" s="22"/>
      <c r="BY5411" s="22"/>
      <c r="BZ5411" s="22"/>
      <c r="CA5411" s="22"/>
      <c r="CB5411" s="22"/>
      <c r="CC5411" s="22"/>
      <c r="CD5411" s="22"/>
      <c r="CE5411" s="22"/>
      <c r="CF5411" s="22"/>
      <c r="CG5411" s="22"/>
      <c r="CH5411" s="22"/>
      <c r="CI5411" s="22"/>
      <c r="CJ5411" s="22"/>
      <c r="CK5411" s="22"/>
      <c r="CL5411" s="22"/>
      <c r="CM5411" s="22"/>
      <c r="CN5411" s="22"/>
      <c r="CO5411" s="22"/>
    </row>
    <row r="5412" spans="1:93" s="2" customFormat="1" x14ac:dyDescent="0.3">
      <c r="A5412" s="73" t="s">
        <v>204</v>
      </c>
      <c r="B5412" s="73" t="s">
        <v>305</v>
      </c>
      <c r="C5412" s="73" t="s">
        <v>0</v>
      </c>
      <c r="D5412" s="73" t="s">
        <v>25</v>
      </c>
      <c r="E5412" s="73"/>
      <c r="F5412" s="73" t="s">
        <v>491</v>
      </c>
      <c r="G5412" s="73" t="s">
        <v>156</v>
      </c>
      <c r="H5412" s="73" t="s">
        <v>156</v>
      </c>
      <c r="I5412" s="73" t="s">
        <v>467</v>
      </c>
      <c r="J5412" s="73" t="str">
        <f t="shared" si="139"/>
        <v>Class I (up to 1.305 tonnes) miles</v>
      </c>
      <c r="K5412" s="98">
        <v>7.3400000000000007E-2</v>
      </c>
      <c r="L5412" s="48"/>
      <c r="M5412" s="22"/>
      <c r="N5412" s="22"/>
      <c r="O5412" s="22"/>
      <c r="P5412" s="22"/>
      <c r="Q5412" s="22"/>
      <c r="R5412" s="22"/>
      <c r="S5412" s="22"/>
      <c r="T5412" s="2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c r="BA5412" s="22"/>
      <c r="BB5412" s="22"/>
      <c r="BC5412" s="22"/>
      <c r="BD5412" s="22"/>
      <c r="BE5412" s="22"/>
      <c r="BF5412" s="22"/>
      <c r="BG5412" s="22"/>
      <c r="BH5412" s="22"/>
      <c r="BI5412" s="22"/>
      <c r="BJ5412" s="22"/>
      <c r="BK5412" s="22"/>
      <c r="BL5412" s="22"/>
      <c r="BM5412" s="22"/>
      <c r="BN5412" s="22"/>
      <c r="BO5412" s="22"/>
      <c r="BP5412" s="22"/>
      <c r="BQ5412" s="22"/>
      <c r="BR5412" s="22"/>
      <c r="BS5412" s="22"/>
      <c r="BT5412" s="22"/>
      <c r="BU5412" s="22"/>
      <c r="BV5412" s="22"/>
      <c r="BW5412" s="22"/>
      <c r="BX5412" s="22"/>
      <c r="BY5412" s="22"/>
      <c r="BZ5412" s="22"/>
      <c r="CA5412" s="22"/>
      <c r="CB5412" s="22"/>
      <c r="CC5412" s="22"/>
      <c r="CD5412" s="22"/>
      <c r="CE5412" s="22"/>
      <c r="CF5412" s="22"/>
      <c r="CG5412" s="22"/>
      <c r="CH5412" s="22"/>
      <c r="CI5412" s="22"/>
      <c r="CJ5412" s="22"/>
      <c r="CK5412" s="22"/>
      <c r="CL5412" s="22"/>
      <c r="CM5412" s="22"/>
      <c r="CN5412" s="22"/>
      <c r="CO5412" s="22"/>
    </row>
    <row r="5413" spans="1:93" s="2" customFormat="1" x14ac:dyDescent="0.3">
      <c r="A5413" s="73" t="s">
        <v>204</v>
      </c>
      <c r="B5413" s="73" t="s">
        <v>305</v>
      </c>
      <c r="C5413" s="73" t="s">
        <v>0</v>
      </c>
      <c r="D5413" s="73" t="s">
        <v>25</v>
      </c>
      <c r="E5413" s="73"/>
      <c r="F5413" s="73" t="s">
        <v>491</v>
      </c>
      <c r="G5413" s="73" t="s">
        <v>156</v>
      </c>
      <c r="H5413" s="73" t="s">
        <v>156</v>
      </c>
      <c r="I5413" s="73" t="s">
        <v>468</v>
      </c>
      <c r="J5413" s="73" t="str">
        <f t="shared" si="139"/>
        <v>Class I (up to 1.305 tonnes) miles</v>
      </c>
      <c r="K5413" s="98">
        <v>4.0000000000000002E-4</v>
      </c>
      <c r="L5413" s="48"/>
      <c r="M5413" s="22"/>
      <c r="N5413" s="22"/>
      <c r="O5413" s="22"/>
      <c r="P5413" s="22"/>
      <c r="Q5413" s="22"/>
      <c r="R5413" s="22"/>
      <c r="S5413" s="22"/>
      <c r="T5413" s="22"/>
      <c r="U5413" s="22"/>
      <c r="V5413" s="22"/>
      <c r="W5413" s="22"/>
      <c r="X5413" s="22"/>
      <c r="Y5413" s="22"/>
      <c r="Z5413" s="22"/>
      <c r="AA5413" s="22"/>
      <c r="AB5413" s="22"/>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c r="BA5413" s="22"/>
      <c r="BB5413" s="22"/>
      <c r="BC5413" s="22"/>
      <c r="BD5413" s="22"/>
      <c r="BE5413" s="22"/>
      <c r="BF5413" s="22"/>
      <c r="BG5413" s="22"/>
      <c r="BH5413" s="22"/>
      <c r="BI5413" s="22"/>
      <c r="BJ5413" s="22"/>
      <c r="BK5413" s="22"/>
      <c r="BL5413" s="22"/>
      <c r="BM5413" s="22"/>
      <c r="BN5413" s="22"/>
      <c r="BO5413" s="22"/>
      <c r="BP5413" s="22"/>
      <c r="BQ5413" s="22"/>
      <c r="BR5413" s="22"/>
      <c r="BS5413" s="22"/>
      <c r="BT5413" s="22"/>
      <c r="BU5413" s="22"/>
      <c r="BV5413" s="22"/>
      <c r="BW5413" s="22"/>
      <c r="BX5413" s="22"/>
      <c r="BY5413" s="22"/>
      <c r="BZ5413" s="22"/>
      <c r="CA5413" s="22"/>
      <c r="CB5413" s="22"/>
      <c r="CC5413" s="22"/>
      <c r="CD5413" s="22"/>
      <c r="CE5413" s="22"/>
      <c r="CF5413" s="22"/>
      <c r="CG5413" s="22"/>
      <c r="CH5413" s="22"/>
      <c r="CI5413" s="22"/>
      <c r="CJ5413" s="22"/>
      <c r="CK5413" s="22"/>
      <c r="CL5413" s="22"/>
      <c r="CM5413" s="22"/>
      <c r="CN5413" s="22"/>
      <c r="CO5413" s="22"/>
    </row>
    <row r="5414" spans="1:93" s="2" customFormat="1" x14ac:dyDescent="0.3">
      <c r="A5414" s="73" t="s">
        <v>204</v>
      </c>
      <c r="B5414" s="73" t="s">
        <v>305</v>
      </c>
      <c r="C5414" s="73" t="s">
        <v>0</v>
      </c>
      <c r="D5414" s="73" t="s">
        <v>25</v>
      </c>
      <c r="E5414" s="73"/>
      <c r="F5414" s="73" t="s">
        <v>491</v>
      </c>
      <c r="G5414" s="73" t="s">
        <v>403</v>
      </c>
      <c r="H5414" s="73" t="s">
        <v>403</v>
      </c>
      <c r="I5414" s="73" t="s">
        <v>465</v>
      </c>
      <c r="J5414" s="73" t="str">
        <f t="shared" si="139"/>
        <v>Class I (up to 1.305 tonnes) tonne.km</v>
      </c>
      <c r="K5414" s="98">
        <v>0.31405000000000005</v>
      </c>
      <c r="L5414" s="48"/>
      <c r="M5414" s="22"/>
      <c r="N5414" s="22"/>
      <c r="O5414" s="22"/>
      <c r="P5414" s="22"/>
      <c r="Q5414" s="22"/>
      <c r="R5414" s="22"/>
      <c r="S5414" s="22"/>
      <c r="T5414" s="2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c r="BA5414" s="22"/>
      <c r="BB5414" s="22"/>
      <c r="BC5414" s="22"/>
      <c r="BD5414" s="22"/>
      <c r="BE5414" s="22"/>
      <c r="BF5414" s="22"/>
      <c r="BG5414" s="22"/>
      <c r="BH5414" s="22"/>
      <c r="BI5414" s="22"/>
      <c r="BJ5414" s="22"/>
      <c r="BK5414" s="22"/>
      <c r="BL5414" s="22"/>
      <c r="BM5414" s="22"/>
      <c r="BN5414" s="22"/>
      <c r="BO5414" s="22"/>
      <c r="BP5414" s="22"/>
      <c r="BQ5414" s="22"/>
      <c r="BR5414" s="22"/>
      <c r="BS5414" s="22"/>
      <c r="BT5414" s="22"/>
      <c r="BU5414" s="22"/>
      <c r="BV5414" s="22"/>
      <c r="BW5414" s="22"/>
      <c r="BX5414" s="22"/>
      <c r="BY5414" s="22"/>
      <c r="BZ5414" s="22"/>
      <c r="CA5414" s="22"/>
      <c r="CB5414" s="22"/>
      <c r="CC5414" s="22"/>
      <c r="CD5414" s="22"/>
      <c r="CE5414" s="22"/>
      <c r="CF5414" s="22"/>
      <c r="CG5414" s="22"/>
      <c r="CH5414" s="22"/>
      <c r="CI5414" s="22"/>
      <c r="CJ5414" s="22"/>
      <c r="CK5414" s="22"/>
      <c r="CL5414" s="22"/>
      <c r="CM5414" s="22"/>
      <c r="CN5414" s="22"/>
      <c r="CO5414" s="22"/>
    </row>
    <row r="5415" spans="1:93" s="2" customFormat="1" x14ac:dyDescent="0.3">
      <c r="A5415" s="73" t="s">
        <v>204</v>
      </c>
      <c r="B5415" s="73" t="s">
        <v>305</v>
      </c>
      <c r="C5415" s="73" t="s">
        <v>0</v>
      </c>
      <c r="D5415" s="73" t="s">
        <v>25</v>
      </c>
      <c r="E5415" s="73"/>
      <c r="F5415" s="73" t="s">
        <v>491</v>
      </c>
      <c r="G5415" s="73" t="s">
        <v>403</v>
      </c>
      <c r="H5415" s="73" t="s">
        <v>403</v>
      </c>
      <c r="I5415" s="73" t="s">
        <v>466</v>
      </c>
      <c r="J5415" s="73" t="str">
        <f t="shared" si="139"/>
        <v>Class I (up to 1.305 tonnes) tonne.km</v>
      </c>
      <c r="K5415" s="98">
        <v>7.9000000000000001E-4</v>
      </c>
      <c r="L5415" s="48"/>
      <c r="M5415" s="22"/>
      <c r="N5415" s="22"/>
      <c r="O5415" s="22"/>
      <c r="P5415" s="22"/>
      <c r="Q5415" s="22"/>
      <c r="R5415" s="22"/>
      <c r="S5415" s="22"/>
      <c r="T5415" s="22"/>
      <c r="U5415" s="22"/>
      <c r="V5415" s="22"/>
      <c r="W5415" s="22"/>
      <c r="X5415" s="22"/>
      <c r="Y5415" s="22"/>
      <c r="Z5415" s="22"/>
      <c r="AA5415" s="22"/>
      <c r="AB5415" s="22"/>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c r="BA5415" s="22"/>
      <c r="BB5415" s="22"/>
      <c r="BC5415" s="22"/>
      <c r="BD5415" s="22"/>
      <c r="BE5415" s="22"/>
      <c r="BF5415" s="22"/>
      <c r="BG5415" s="22"/>
      <c r="BH5415" s="22"/>
      <c r="BI5415" s="22"/>
      <c r="BJ5415" s="22"/>
      <c r="BK5415" s="22"/>
      <c r="BL5415" s="22"/>
      <c r="BM5415" s="22"/>
      <c r="BN5415" s="22"/>
      <c r="BO5415" s="22"/>
      <c r="BP5415" s="22"/>
      <c r="BQ5415" s="22"/>
      <c r="BR5415" s="22"/>
      <c r="BS5415" s="22"/>
      <c r="BT5415" s="22"/>
      <c r="BU5415" s="22"/>
      <c r="BV5415" s="22"/>
      <c r="BW5415" s="22"/>
      <c r="BX5415" s="22"/>
      <c r="BY5415" s="22"/>
      <c r="BZ5415" s="22"/>
      <c r="CA5415" s="22"/>
      <c r="CB5415" s="22"/>
      <c r="CC5415" s="22"/>
      <c r="CD5415" s="22"/>
      <c r="CE5415" s="22"/>
      <c r="CF5415" s="22"/>
      <c r="CG5415" s="22"/>
      <c r="CH5415" s="22"/>
      <c r="CI5415" s="22"/>
      <c r="CJ5415" s="22"/>
      <c r="CK5415" s="22"/>
      <c r="CL5415" s="22"/>
      <c r="CM5415" s="22"/>
      <c r="CN5415" s="22"/>
      <c r="CO5415" s="22"/>
    </row>
    <row r="5416" spans="1:93" s="2" customFormat="1" x14ac:dyDescent="0.3">
      <c r="A5416" s="73" t="s">
        <v>204</v>
      </c>
      <c r="B5416" s="73" t="s">
        <v>305</v>
      </c>
      <c r="C5416" s="73" t="s">
        <v>0</v>
      </c>
      <c r="D5416" s="73" t="s">
        <v>25</v>
      </c>
      <c r="E5416" s="73"/>
      <c r="F5416" s="73" t="s">
        <v>491</v>
      </c>
      <c r="G5416" s="73" t="s">
        <v>403</v>
      </c>
      <c r="H5416" s="73" t="s">
        <v>403</v>
      </c>
      <c r="I5416" s="73" t="s">
        <v>467</v>
      </c>
      <c r="J5416" s="73" t="str">
        <f t="shared" si="139"/>
        <v>Class I (up to 1.305 tonnes) tonne.km</v>
      </c>
      <c r="K5416" s="98">
        <v>0.31157000000000001</v>
      </c>
      <c r="L5416" s="48"/>
      <c r="M5416" s="22"/>
      <c r="N5416" s="22"/>
      <c r="O5416" s="22"/>
      <c r="P5416" s="22"/>
      <c r="Q5416" s="22"/>
      <c r="R5416" s="22"/>
      <c r="S5416" s="22"/>
      <c r="T5416" s="2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c r="AQ5416" s="22"/>
      <c r="AR5416" s="22"/>
      <c r="AS5416" s="22"/>
      <c r="AT5416" s="22"/>
      <c r="AU5416" s="22"/>
      <c r="AV5416" s="22"/>
      <c r="AW5416" s="22"/>
      <c r="AX5416" s="22"/>
      <c r="AY5416" s="22"/>
      <c r="AZ5416" s="22"/>
      <c r="BA5416" s="22"/>
      <c r="BB5416" s="22"/>
      <c r="BC5416" s="22"/>
      <c r="BD5416" s="22"/>
      <c r="BE5416" s="22"/>
      <c r="BF5416" s="22"/>
      <c r="BG5416" s="22"/>
      <c r="BH5416" s="22"/>
      <c r="BI5416" s="22"/>
      <c r="BJ5416" s="22"/>
      <c r="BK5416" s="22"/>
      <c r="BL5416" s="22"/>
      <c r="BM5416" s="22"/>
      <c r="BN5416" s="22"/>
      <c r="BO5416" s="22"/>
      <c r="BP5416" s="22"/>
      <c r="BQ5416" s="22"/>
      <c r="BR5416" s="22"/>
      <c r="BS5416" s="22"/>
      <c r="BT5416" s="22"/>
      <c r="BU5416" s="22"/>
      <c r="BV5416" s="22"/>
      <c r="BW5416" s="22"/>
      <c r="BX5416" s="22"/>
      <c r="BY5416" s="22"/>
      <c r="BZ5416" s="22"/>
      <c r="CA5416" s="22"/>
      <c r="CB5416" s="22"/>
      <c r="CC5416" s="22"/>
      <c r="CD5416" s="22"/>
      <c r="CE5416" s="22"/>
      <c r="CF5416" s="22"/>
      <c r="CG5416" s="22"/>
      <c r="CH5416" s="22"/>
      <c r="CI5416" s="22"/>
      <c r="CJ5416" s="22"/>
      <c r="CK5416" s="22"/>
      <c r="CL5416" s="22"/>
      <c r="CM5416" s="22"/>
      <c r="CN5416" s="22"/>
      <c r="CO5416" s="22"/>
    </row>
    <row r="5417" spans="1:93" s="2" customFormat="1" x14ac:dyDescent="0.3">
      <c r="A5417" s="73" t="s">
        <v>204</v>
      </c>
      <c r="B5417" s="73" t="s">
        <v>305</v>
      </c>
      <c r="C5417" s="73" t="s">
        <v>0</v>
      </c>
      <c r="D5417" s="73" t="s">
        <v>25</v>
      </c>
      <c r="E5417" s="73"/>
      <c r="F5417" s="73" t="s">
        <v>491</v>
      </c>
      <c r="G5417" s="73" t="s">
        <v>403</v>
      </c>
      <c r="H5417" s="73" t="s">
        <v>403</v>
      </c>
      <c r="I5417" s="73" t="s">
        <v>468</v>
      </c>
      <c r="J5417" s="73" t="str">
        <f t="shared" si="139"/>
        <v>Class I (up to 1.305 tonnes) tonne.km</v>
      </c>
      <c r="K5417" s="98">
        <v>1.6900000000000001E-3</v>
      </c>
      <c r="L5417" s="48"/>
      <c r="M5417" s="22"/>
      <c r="N5417" s="22"/>
      <c r="O5417" s="22"/>
      <c r="P5417" s="22"/>
      <c r="Q5417" s="22"/>
      <c r="R5417" s="22"/>
      <c r="S5417" s="22"/>
      <c r="T5417" s="22"/>
      <c r="U5417" s="22"/>
      <c r="V5417" s="22"/>
      <c r="W5417" s="22"/>
      <c r="X5417" s="22"/>
      <c r="Y5417" s="22"/>
      <c r="Z5417" s="22"/>
      <c r="AA5417" s="22"/>
      <c r="AB5417" s="22"/>
      <c r="AC5417" s="22"/>
      <c r="AD5417" s="22"/>
      <c r="AE5417" s="22"/>
      <c r="AF5417" s="22"/>
      <c r="AG5417" s="22"/>
      <c r="AH5417" s="22"/>
      <c r="AI5417" s="22"/>
      <c r="AJ5417" s="22"/>
      <c r="AK5417" s="22"/>
      <c r="AL5417" s="22"/>
      <c r="AM5417" s="22"/>
      <c r="AN5417" s="22"/>
      <c r="AO5417" s="22"/>
      <c r="AP5417" s="22"/>
      <c r="AQ5417" s="22"/>
      <c r="AR5417" s="22"/>
      <c r="AS5417" s="22"/>
      <c r="AT5417" s="22"/>
      <c r="AU5417" s="22"/>
      <c r="AV5417" s="22"/>
      <c r="AW5417" s="22"/>
      <c r="AX5417" s="22"/>
      <c r="AY5417" s="22"/>
      <c r="AZ5417" s="22"/>
      <c r="BA5417" s="22"/>
      <c r="BB5417" s="22"/>
      <c r="BC5417" s="22"/>
      <c r="BD5417" s="22"/>
      <c r="BE5417" s="22"/>
      <c r="BF5417" s="22"/>
      <c r="BG5417" s="22"/>
      <c r="BH5417" s="22"/>
      <c r="BI5417" s="22"/>
      <c r="BJ5417" s="22"/>
      <c r="BK5417" s="22"/>
      <c r="BL5417" s="22"/>
      <c r="BM5417" s="22"/>
      <c r="BN5417" s="22"/>
      <c r="BO5417" s="22"/>
      <c r="BP5417" s="22"/>
      <c r="BQ5417" s="22"/>
      <c r="BR5417" s="22"/>
      <c r="BS5417" s="22"/>
      <c r="BT5417" s="22"/>
      <c r="BU5417" s="22"/>
      <c r="BV5417" s="22"/>
      <c r="BW5417" s="22"/>
      <c r="BX5417" s="22"/>
      <c r="BY5417" s="22"/>
      <c r="BZ5417" s="22"/>
      <c r="CA5417" s="22"/>
      <c r="CB5417" s="22"/>
      <c r="CC5417" s="22"/>
      <c r="CD5417" s="22"/>
      <c r="CE5417" s="22"/>
      <c r="CF5417" s="22"/>
      <c r="CG5417" s="22"/>
      <c r="CH5417" s="22"/>
      <c r="CI5417" s="22"/>
      <c r="CJ5417" s="22"/>
      <c r="CK5417" s="22"/>
      <c r="CL5417" s="22"/>
      <c r="CM5417" s="22"/>
      <c r="CN5417" s="22"/>
      <c r="CO5417" s="22"/>
    </row>
    <row r="5418" spans="1:93" s="2" customFormat="1" x14ac:dyDescent="0.3">
      <c r="A5418" s="73" t="s">
        <v>204</v>
      </c>
      <c r="B5418" s="73" t="s">
        <v>305</v>
      </c>
      <c r="C5418" s="67" t="s">
        <v>0</v>
      </c>
      <c r="D5418" s="67" t="s">
        <v>85</v>
      </c>
      <c r="E5418" s="73"/>
      <c r="F5418" s="73" t="s">
        <v>412</v>
      </c>
      <c r="G5418" s="73" t="s">
        <v>405</v>
      </c>
      <c r="H5418" s="73" t="s">
        <v>405</v>
      </c>
      <c r="I5418" s="73" t="s">
        <v>465</v>
      </c>
      <c r="J5418" s="73" t="str">
        <f t="shared" si="138"/>
        <v>Class II (1.305 to 1.74 tonnes) km</v>
      </c>
      <c r="K5418" s="120">
        <v>0.19455</v>
      </c>
      <c r="L5418" s="48"/>
      <c r="M5418" s="22"/>
      <c r="N5418" s="22"/>
      <c r="O5418" s="22"/>
      <c r="P5418" s="22"/>
      <c r="Q5418" s="22"/>
      <c r="R5418" s="22"/>
      <c r="S5418" s="22"/>
      <c r="T5418" s="22"/>
      <c r="U5418" s="22"/>
      <c r="V5418" s="22"/>
      <c r="W5418" s="22"/>
      <c r="X5418" s="22"/>
      <c r="Y5418" s="22"/>
      <c r="Z5418" s="22"/>
      <c r="AA5418" s="22"/>
      <c r="AB5418" s="22"/>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c r="BA5418" s="22"/>
      <c r="BB5418" s="22"/>
      <c r="BC5418" s="22"/>
      <c r="BD5418" s="22"/>
      <c r="BE5418" s="22"/>
      <c r="BF5418" s="22"/>
      <c r="BG5418" s="22"/>
      <c r="BH5418" s="22"/>
      <c r="BI5418" s="22"/>
      <c r="BJ5418" s="22"/>
      <c r="BK5418" s="22"/>
      <c r="BL5418" s="22"/>
      <c r="BM5418" s="22"/>
      <c r="BN5418" s="22"/>
      <c r="BO5418" s="22"/>
      <c r="BP5418" s="22"/>
      <c r="BQ5418" s="22"/>
      <c r="BR5418" s="22"/>
      <c r="BS5418" s="22"/>
      <c r="BT5418" s="22"/>
      <c r="BU5418" s="22"/>
      <c r="BV5418" s="22"/>
      <c r="BW5418" s="22"/>
      <c r="BX5418" s="22"/>
      <c r="BY5418" s="22"/>
      <c r="BZ5418" s="22"/>
      <c r="CA5418" s="22"/>
      <c r="CB5418" s="22"/>
      <c r="CC5418" s="22"/>
      <c r="CD5418" s="22"/>
      <c r="CE5418" s="22"/>
      <c r="CF5418" s="22"/>
      <c r="CG5418" s="22"/>
      <c r="CH5418" s="22"/>
      <c r="CI5418" s="22"/>
      <c r="CJ5418" s="22"/>
      <c r="CK5418" s="22"/>
      <c r="CL5418" s="22"/>
      <c r="CM5418" s="22"/>
      <c r="CN5418" s="22"/>
      <c r="CO5418" s="22"/>
    </row>
    <row r="5419" spans="1:93" s="2" customFormat="1" x14ac:dyDescent="0.3">
      <c r="A5419" s="73" t="s">
        <v>204</v>
      </c>
      <c r="B5419" s="73" t="s">
        <v>305</v>
      </c>
      <c r="C5419" s="67" t="s">
        <v>0</v>
      </c>
      <c r="D5419" s="67" t="s">
        <v>85</v>
      </c>
      <c r="E5419" s="73"/>
      <c r="F5419" s="73" t="s">
        <v>412</v>
      </c>
      <c r="G5419" s="73" t="s">
        <v>405</v>
      </c>
      <c r="H5419" s="73" t="s">
        <v>405</v>
      </c>
      <c r="I5419" s="73" t="s">
        <v>466</v>
      </c>
      <c r="J5419" s="73" t="str">
        <f t="shared" si="138"/>
        <v>Class II (1.305 to 1.74 tonnes) km</v>
      </c>
      <c r="K5419" s="120">
        <v>1.0000000000000001E-5</v>
      </c>
      <c r="L5419" s="48"/>
      <c r="M5419" s="22"/>
      <c r="N5419" s="22"/>
      <c r="O5419" s="22"/>
      <c r="P5419" s="22"/>
      <c r="Q5419" s="22"/>
      <c r="R5419" s="22"/>
      <c r="S5419" s="22"/>
      <c r="T5419" s="22"/>
      <c r="U5419" s="22"/>
      <c r="V5419" s="22"/>
      <c r="W5419" s="22"/>
      <c r="X5419" s="22"/>
      <c r="Y5419" s="22"/>
      <c r="Z5419" s="22"/>
      <c r="AA5419" s="22"/>
      <c r="AB5419" s="22"/>
      <c r="AC5419" s="22"/>
      <c r="AD5419" s="22"/>
      <c r="AE5419" s="22"/>
      <c r="AF5419" s="22"/>
      <c r="AG5419" s="22"/>
      <c r="AH5419" s="22"/>
      <c r="AI5419" s="22"/>
      <c r="AJ5419" s="22"/>
      <c r="AK5419" s="22"/>
      <c r="AL5419" s="22"/>
      <c r="AM5419" s="22"/>
      <c r="AN5419" s="22"/>
      <c r="AO5419" s="22"/>
      <c r="AP5419" s="22"/>
      <c r="AQ5419" s="22"/>
      <c r="AR5419" s="22"/>
      <c r="AS5419" s="22"/>
      <c r="AT5419" s="22"/>
      <c r="AU5419" s="22"/>
      <c r="AV5419" s="22"/>
      <c r="AW5419" s="22"/>
      <c r="AX5419" s="22"/>
      <c r="AY5419" s="22"/>
      <c r="AZ5419" s="22"/>
      <c r="BA5419" s="22"/>
      <c r="BB5419" s="22"/>
      <c r="BC5419" s="22"/>
      <c r="BD5419" s="22"/>
      <c r="BE5419" s="22"/>
      <c r="BF5419" s="22"/>
      <c r="BG5419" s="22"/>
      <c r="BH5419" s="22"/>
      <c r="BI5419" s="22"/>
      <c r="BJ5419" s="22"/>
      <c r="BK5419" s="22"/>
      <c r="BL5419" s="22"/>
      <c r="BM5419" s="22"/>
      <c r="BN5419" s="22"/>
      <c r="BO5419" s="22"/>
      <c r="BP5419" s="22"/>
      <c r="BQ5419" s="22"/>
      <c r="BR5419" s="22"/>
      <c r="BS5419" s="22"/>
      <c r="BT5419" s="22"/>
      <c r="BU5419" s="22"/>
      <c r="BV5419" s="22"/>
      <c r="BW5419" s="22"/>
      <c r="BX5419" s="22"/>
      <c r="BY5419" s="22"/>
      <c r="BZ5419" s="22"/>
      <c r="CA5419" s="22"/>
      <c r="CB5419" s="22"/>
      <c r="CC5419" s="22"/>
      <c r="CD5419" s="22"/>
      <c r="CE5419" s="22"/>
      <c r="CF5419" s="22"/>
      <c r="CG5419" s="22"/>
      <c r="CH5419" s="22"/>
      <c r="CI5419" s="22"/>
      <c r="CJ5419" s="22"/>
      <c r="CK5419" s="22"/>
      <c r="CL5419" s="22"/>
      <c r="CM5419" s="22"/>
      <c r="CN5419" s="22"/>
      <c r="CO5419" s="22"/>
    </row>
    <row r="5420" spans="1:93" s="2" customFormat="1" x14ac:dyDescent="0.3">
      <c r="A5420" s="73" t="s">
        <v>204</v>
      </c>
      <c r="B5420" s="73" t="s">
        <v>305</v>
      </c>
      <c r="C5420" s="67" t="s">
        <v>0</v>
      </c>
      <c r="D5420" s="67" t="s">
        <v>85</v>
      </c>
      <c r="E5420" s="73"/>
      <c r="F5420" s="73" t="s">
        <v>412</v>
      </c>
      <c r="G5420" s="73" t="s">
        <v>405</v>
      </c>
      <c r="H5420" s="73" t="s">
        <v>405</v>
      </c>
      <c r="I5420" s="73" t="s">
        <v>467</v>
      </c>
      <c r="J5420" s="73" t="str">
        <f t="shared" si="138"/>
        <v>Class II (1.305 to 1.74 tonnes) km</v>
      </c>
      <c r="K5420" s="120">
        <v>0.19270999999999999</v>
      </c>
      <c r="L5420" s="48"/>
      <c r="M5420" s="22"/>
      <c r="N5420" s="22"/>
      <c r="O5420" s="22"/>
      <c r="P5420" s="22"/>
      <c r="Q5420" s="22"/>
      <c r="R5420" s="22"/>
      <c r="S5420" s="22"/>
      <c r="T5420" s="2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c r="AQ5420" s="22"/>
      <c r="AR5420" s="22"/>
      <c r="AS5420" s="22"/>
      <c r="AT5420" s="22"/>
      <c r="AU5420" s="22"/>
      <c r="AV5420" s="22"/>
      <c r="AW5420" s="22"/>
      <c r="AX5420" s="22"/>
      <c r="AY5420" s="22"/>
      <c r="AZ5420" s="22"/>
      <c r="BA5420" s="22"/>
      <c r="BB5420" s="22"/>
      <c r="BC5420" s="22"/>
      <c r="BD5420" s="22"/>
      <c r="BE5420" s="22"/>
      <c r="BF5420" s="22"/>
      <c r="BG5420" s="22"/>
      <c r="BH5420" s="22"/>
      <c r="BI5420" s="22"/>
      <c r="BJ5420" s="22"/>
      <c r="BK5420" s="22"/>
      <c r="BL5420" s="22"/>
      <c r="BM5420" s="22"/>
      <c r="BN5420" s="22"/>
      <c r="BO5420" s="22"/>
      <c r="BP5420" s="22"/>
      <c r="BQ5420" s="22"/>
      <c r="BR5420" s="22"/>
      <c r="BS5420" s="22"/>
      <c r="BT5420" s="22"/>
      <c r="BU5420" s="22"/>
      <c r="BV5420" s="22"/>
      <c r="BW5420" s="22"/>
      <c r="BX5420" s="22"/>
      <c r="BY5420" s="22"/>
      <c r="BZ5420" s="22"/>
      <c r="CA5420" s="22"/>
      <c r="CB5420" s="22"/>
      <c r="CC5420" s="22"/>
      <c r="CD5420" s="22"/>
      <c r="CE5420" s="22"/>
      <c r="CF5420" s="22"/>
      <c r="CG5420" s="22"/>
      <c r="CH5420" s="22"/>
      <c r="CI5420" s="22"/>
      <c r="CJ5420" s="22"/>
      <c r="CK5420" s="22"/>
      <c r="CL5420" s="22"/>
      <c r="CM5420" s="22"/>
      <c r="CN5420" s="22"/>
      <c r="CO5420" s="22"/>
    </row>
    <row r="5421" spans="1:93" s="2" customFormat="1" x14ac:dyDescent="0.3">
      <c r="A5421" s="73" t="s">
        <v>204</v>
      </c>
      <c r="B5421" s="73" t="s">
        <v>305</v>
      </c>
      <c r="C5421" s="67" t="s">
        <v>0</v>
      </c>
      <c r="D5421" s="67" t="s">
        <v>85</v>
      </c>
      <c r="E5421" s="73"/>
      <c r="F5421" s="73" t="s">
        <v>412</v>
      </c>
      <c r="G5421" s="73" t="s">
        <v>405</v>
      </c>
      <c r="H5421" s="73" t="s">
        <v>405</v>
      </c>
      <c r="I5421" s="73" t="s">
        <v>468</v>
      </c>
      <c r="J5421" s="73" t="str">
        <f t="shared" si="138"/>
        <v>Class II (1.305 to 1.74 tonnes) km</v>
      </c>
      <c r="K5421" s="120">
        <v>1.8400000000000001E-3</v>
      </c>
      <c r="L5421" s="48"/>
      <c r="M5421" s="22"/>
      <c r="N5421" s="22"/>
      <c r="O5421" s="22"/>
      <c r="P5421" s="22"/>
      <c r="Q5421" s="22"/>
      <c r="R5421" s="22"/>
      <c r="S5421" s="22"/>
      <c r="T5421" s="22"/>
      <c r="U5421" s="22"/>
      <c r="V5421" s="22"/>
      <c r="W5421" s="22"/>
      <c r="X5421" s="22"/>
      <c r="Y5421" s="22"/>
      <c r="Z5421" s="22"/>
      <c r="AA5421" s="22"/>
      <c r="AB5421" s="22"/>
      <c r="AC5421" s="22"/>
      <c r="AD5421" s="22"/>
      <c r="AE5421" s="22"/>
      <c r="AF5421" s="22"/>
      <c r="AG5421" s="22"/>
      <c r="AH5421" s="22"/>
      <c r="AI5421" s="22"/>
      <c r="AJ5421" s="22"/>
      <c r="AK5421" s="22"/>
      <c r="AL5421" s="22"/>
      <c r="AM5421" s="22"/>
      <c r="AN5421" s="22"/>
      <c r="AO5421" s="22"/>
      <c r="AP5421" s="22"/>
      <c r="AQ5421" s="22"/>
      <c r="AR5421" s="22"/>
      <c r="AS5421" s="22"/>
      <c r="AT5421" s="22"/>
      <c r="AU5421" s="22"/>
      <c r="AV5421" s="22"/>
      <c r="AW5421" s="22"/>
      <c r="AX5421" s="22"/>
      <c r="AY5421" s="22"/>
      <c r="AZ5421" s="22"/>
      <c r="BA5421" s="22"/>
      <c r="BB5421" s="22"/>
      <c r="BC5421" s="22"/>
      <c r="BD5421" s="22"/>
      <c r="BE5421" s="22"/>
      <c r="BF5421" s="22"/>
      <c r="BG5421" s="22"/>
      <c r="BH5421" s="22"/>
      <c r="BI5421" s="22"/>
      <c r="BJ5421" s="22"/>
      <c r="BK5421" s="22"/>
      <c r="BL5421" s="22"/>
      <c r="BM5421" s="22"/>
      <c r="BN5421" s="22"/>
      <c r="BO5421" s="22"/>
      <c r="BP5421" s="22"/>
      <c r="BQ5421" s="22"/>
      <c r="BR5421" s="22"/>
      <c r="BS5421" s="22"/>
      <c r="BT5421" s="22"/>
      <c r="BU5421" s="22"/>
      <c r="BV5421" s="22"/>
      <c r="BW5421" s="22"/>
      <c r="BX5421" s="22"/>
      <c r="BY5421" s="22"/>
      <c r="BZ5421" s="22"/>
      <c r="CA5421" s="22"/>
      <c r="CB5421" s="22"/>
      <c r="CC5421" s="22"/>
      <c r="CD5421" s="22"/>
      <c r="CE5421" s="22"/>
      <c r="CF5421" s="22"/>
      <c r="CG5421" s="22"/>
      <c r="CH5421" s="22"/>
      <c r="CI5421" s="22"/>
      <c r="CJ5421" s="22"/>
      <c r="CK5421" s="22"/>
      <c r="CL5421" s="22"/>
      <c r="CM5421" s="22"/>
      <c r="CN5421" s="22"/>
      <c r="CO5421" s="22"/>
    </row>
    <row r="5422" spans="1:93" s="2" customFormat="1" x14ac:dyDescent="0.3">
      <c r="A5422" s="73" t="s">
        <v>204</v>
      </c>
      <c r="B5422" s="73" t="s">
        <v>305</v>
      </c>
      <c r="C5422" s="67" t="s">
        <v>0</v>
      </c>
      <c r="D5422" s="67" t="s">
        <v>85</v>
      </c>
      <c r="E5422" s="73"/>
      <c r="F5422" s="73" t="s">
        <v>412</v>
      </c>
      <c r="G5422" s="73" t="s">
        <v>156</v>
      </c>
      <c r="H5422" s="73" t="s">
        <v>156</v>
      </c>
      <c r="I5422" s="73" t="s">
        <v>465</v>
      </c>
      <c r="J5422" s="73" t="str">
        <f t="shared" si="138"/>
        <v>Class II (1.305 to 1.74 tonnes) miles</v>
      </c>
      <c r="K5422" s="120">
        <v>0.31309999999999999</v>
      </c>
      <c r="L5422" s="48"/>
      <c r="M5422" s="22"/>
      <c r="N5422" s="22"/>
      <c r="O5422" s="22"/>
      <c r="P5422" s="22"/>
      <c r="Q5422" s="22"/>
      <c r="R5422" s="22"/>
      <c r="S5422" s="22"/>
      <c r="T5422" s="2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c r="AQ5422" s="22"/>
      <c r="AR5422" s="22"/>
      <c r="AS5422" s="22"/>
      <c r="AT5422" s="22"/>
      <c r="AU5422" s="22"/>
      <c r="AV5422" s="22"/>
      <c r="AW5422" s="22"/>
      <c r="AX5422" s="22"/>
      <c r="AY5422" s="22"/>
      <c r="AZ5422" s="22"/>
      <c r="BA5422" s="22"/>
      <c r="BB5422" s="22"/>
      <c r="BC5422" s="22"/>
      <c r="BD5422" s="22"/>
      <c r="BE5422" s="22"/>
      <c r="BF5422" s="22"/>
      <c r="BG5422" s="22"/>
      <c r="BH5422" s="22"/>
      <c r="BI5422" s="22"/>
      <c r="BJ5422" s="22"/>
      <c r="BK5422" s="22"/>
      <c r="BL5422" s="22"/>
      <c r="BM5422" s="22"/>
      <c r="BN5422" s="22"/>
      <c r="BO5422" s="22"/>
      <c r="BP5422" s="22"/>
      <c r="BQ5422" s="22"/>
      <c r="BR5422" s="22"/>
      <c r="BS5422" s="22"/>
      <c r="BT5422" s="22"/>
      <c r="BU5422" s="22"/>
      <c r="BV5422" s="22"/>
      <c r="BW5422" s="22"/>
      <c r="BX5422" s="22"/>
      <c r="BY5422" s="22"/>
      <c r="BZ5422" s="22"/>
      <c r="CA5422" s="22"/>
      <c r="CB5422" s="22"/>
      <c r="CC5422" s="22"/>
      <c r="CD5422" s="22"/>
      <c r="CE5422" s="22"/>
      <c r="CF5422" s="22"/>
      <c r="CG5422" s="22"/>
      <c r="CH5422" s="22"/>
      <c r="CI5422" s="22"/>
      <c r="CJ5422" s="22"/>
      <c r="CK5422" s="22"/>
      <c r="CL5422" s="22"/>
      <c r="CM5422" s="22"/>
      <c r="CN5422" s="22"/>
      <c r="CO5422" s="22"/>
    </row>
    <row r="5423" spans="1:93" s="2" customFormat="1" x14ac:dyDescent="0.3">
      <c r="A5423" s="73" t="s">
        <v>204</v>
      </c>
      <c r="B5423" s="73" t="s">
        <v>305</v>
      </c>
      <c r="C5423" s="67" t="s">
        <v>0</v>
      </c>
      <c r="D5423" s="67" t="s">
        <v>85</v>
      </c>
      <c r="E5423" s="73"/>
      <c r="F5423" s="73" t="s">
        <v>412</v>
      </c>
      <c r="G5423" s="73" t="s">
        <v>156</v>
      </c>
      <c r="H5423" s="73" t="s">
        <v>156</v>
      </c>
      <c r="I5423" s="73" t="s">
        <v>466</v>
      </c>
      <c r="J5423" s="73" t="str">
        <f t="shared" si="138"/>
        <v>Class II (1.305 to 1.74 tonnes) miles</v>
      </c>
      <c r="K5423" s="120">
        <v>1.0000000000000001E-5</v>
      </c>
      <c r="L5423" s="48"/>
      <c r="M5423" s="22"/>
      <c r="N5423" s="22"/>
      <c r="O5423" s="22"/>
      <c r="P5423" s="22"/>
      <c r="Q5423" s="22"/>
      <c r="R5423" s="22"/>
      <c r="S5423" s="22"/>
      <c r="T5423" s="22"/>
      <c r="U5423" s="22"/>
      <c r="V5423" s="22"/>
      <c r="W5423" s="22"/>
      <c r="X5423" s="22"/>
      <c r="Y5423" s="22"/>
      <c r="Z5423" s="22"/>
      <c r="AA5423" s="22"/>
      <c r="AB5423" s="22"/>
      <c r="AC5423" s="22"/>
      <c r="AD5423" s="22"/>
      <c r="AE5423" s="22"/>
      <c r="AF5423" s="22"/>
      <c r="AG5423" s="22"/>
      <c r="AH5423" s="22"/>
      <c r="AI5423" s="22"/>
      <c r="AJ5423" s="22"/>
      <c r="AK5423" s="22"/>
      <c r="AL5423" s="22"/>
      <c r="AM5423" s="22"/>
      <c r="AN5423" s="22"/>
      <c r="AO5423" s="22"/>
      <c r="AP5423" s="22"/>
      <c r="AQ5423" s="22"/>
      <c r="AR5423" s="22"/>
      <c r="AS5423" s="22"/>
      <c r="AT5423" s="22"/>
      <c r="AU5423" s="22"/>
      <c r="AV5423" s="22"/>
      <c r="AW5423" s="22"/>
      <c r="AX5423" s="22"/>
      <c r="AY5423" s="22"/>
      <c r="AZ5423" s="22"/>
      <c r="BA5423" s="22"/>
      <c r="BB5423" s="22"/>
      <c r="BC5423" s="22"/>
      <c r="BD5423" s="22"/>
      <c r="BE5423" s="22"/>
      <c r="BF5423" s="22"/>
      <c r="BG5423" s="22"/>
      <c r="BH5423" s="22"/>
      <c r="BI5423" s="22"/>
      <c r="BJ5423" s="22"/>
      <c r="BK5423" s="22"/>
      <c r="BL5423" s="22"/>
      <c r="BM5423" s="22"/>
      <c r="BN5423" s="22"/>
      <c r="BO5423" s="22"/>
      <c r="BP5423" s="22"/>
      <c r="BQ5423" s="22"/>
      <c r="BR5423" s="22"/>
      <c r="BS5423" s="22"/>
      <c r="BT5423" s="22"/>
      <c r="BU5423" s="22"/>
      <c r="BV5423" s="22"/>
      <c r="BW5423" s="22"/>
      <c r="BX5423" s="22"/>
      <c r="BY5423" s="22"/>
      <c r="BZ5423" s="22"/>
      <c r="CA5423" s="22"/>
      <c r="CB5423" s="22"/>
      <c r="CC5423" s="22"/>
      <c r="CD5423" s="22"/>
      <c r="CE5423" s="22"/>
      <c r="CF5423" s="22"/>
      <c r="CG5423" s="22"/>
      <c r="CH5423" s="22"/>
      <c r="CI5423" s="22"/>
      <c r="CJ5423" s="22"/>
      <c r="CK5423" s="22"/>
      <c r="CL5423" s="22"/>
      <c r="CM5423" s="22"/>
      <c r="CN5423" s="22"/>
      <c r="CO5423" s="22"/>
    </row>
    <row r="5424" spans="1:93" s="2" customFormat="1" x14ac:dyDescent="0.3">
      <c r="A5424" s="73" t="s">
        <v>204</v>
      </c>
      <c r="B5424" s="73" t="s">
        <v>305</v>
      </c>
      <c r="C5424" s="67" t="s">
        <v>0</v>
      </c>
      <c r="D5424" s="67" t="s">
        <v>85</v>
      </c>
      <c r="E5424" s="73"/>
      <c r="F5424" s="73" t="s">
        <v>412</v>
      </c>
      <c r="G5424" s="73" t="s">
        <v>156</v>
      </c>
      <c r="H5424" s="73" t="s">
        <v>156</v>
      </c>
      <c r="I5424" s="73" t="s">
        <v>467</v>
      </c>
      <c r="J5424" s="73" t="str">
        <f t="shared" si="138"/>
        <v>Class II (1.305 to 1.74 tonnes) miles</v>
      </c>
      <c r="K5424" s="120">
        <v>0.31013000000000002</v>
      </c>
      <c r="L5424" s="48"/>
      <c r="M5424" s="22"/>
      <c r="N5424" s="22"/>
      <c r="O5424" s="22"/>
      <c r="P5424" s="22"/>
      <c r="Q5424" s="22"/>
      <c r="R5424" s="22"/>
      <c r="S5424" s="22"/>
      <c r="T5424" s="2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c r="AQ5424" s="22"/>
      <c r="AR5424" s="22"/>
      <c r="AS5424" s="22"/>
      <c r="AT5424" s="22"/>
      <c r="AU5424" s="22"/>
      <c r="AV5424" s="22"/>
      <c r="AW5424" s="22"/>
      <c r="AX5424" s="22"/>
      <c r="AY5424" s="22"/>
      <c r="AZ5424" s="22"/>
      <c r="BA5424" s="22"/>
      <c r="BB5424" s="22"/>
      <c r="BC5424" s="22"/>
      <c r="BD5424" s="22"/>
      <c r="BE5424" s="22"/>
      <c r="BF5424" s="22"/>
      <c r="BG5424" s="22"/>
      <c r="BH5424" s="22"/>
      <c r="BI5424" s="22"/>
      <c r="BJ5424" s="22"/>
      <c r="BK5424" s="22"/>
      <c r="BL5424" s="22"/>
      <c r="BM5424" s="22"/>
      <c r="BN5424" s="22"/>
      <c r="BO5424" s="22"/>
      <c r="BP5424" s="22"/>
      <c r="BQ5424" s="22"/>
      <c r="BR5424" s="22"/>
      <c r="BS5424" s="22"/>
      <c r="BT5424" s="22"/>
      <c r="BU5424" s="22"/>
      <c r="BV5424" s="22"/>
      <c r="BW5424" s="22"/>
      <c r="BX5424" s="22"/>
      <c r="BY5424" s="22"/>
      <c r="BZ5424" s="22"/>
      <c r="CA5424" s="22"/>
      <c r="CB5424" s="22"/>
      <c r="CC5424" s="22"/>
      <c r="CD5424" s="22"/>
      <c r="CE5424" s="22"/>
      <c r="CF5424" s="22"/>
      <c r="CG5424" s="22"/>
      <c r="CH5424" s="22"/>
      <c r="CI5424" s="22"/>
      <c r="CJ5424" s="22"/>
      <c r="CK5424" s="22"/>
      <c r="CL5424" s="22"/>
      <c r="CM5424" s="22"/>
      <c r="CN5424" s="22"/>
      <c r="CO5424" s="22"/>
    </row>
    <row r="5425" spans="1:93" s="2" customFormat="1" x14ac:dyDescent="0.3">
      <c r="A5425" s="73" t="s">
        <v>204</v>
      </c>
      <c r="B5425" s="73" t="s">
        <v>305</v>
      </c>
      <c r="C5425" s="67" t="s">
        <v>0</v>
      </c>
      <c r="D5425" s="67" t="s">
        <v>85</v>
      </c>
      <c r="E5425" s="73"/>
      <c r="F5425" s="73" t="s">
        <v>412</v>
      </c>
      <c r="G5425" s="73" t="s">
        <v>156</v>
      </c>
      <c r="H5425" s="73" t="s">
        <v>156</v>
      </c>
      <c r="I5425" s="73" t="s">
        <v>468</v>
      </c>
      <c r="J5425" s="73" t="str">
        <f t="shared" si="138"/>
        <v>Class II (1.305 to 1.74 tonnes) miles</v>
      </c>
      <c r="K5425" s="120">
        <v>2.96E-3</v>
      </c>
      <c r="L5425" s="48"/>
      <c r="M5425" s="22"/>
      <c r="N5425" s="22"/>
      <c r="O5425" s="22"/>
      <c r="P5425" s="22"/>
      <c r="Q5425" s="22"/>
      <c r="R5425" s="22"/>
      <c r="S5425" s="22"/>
      <c r="T5425" s="22"/>
      <c r="U5425" s="22"/>
      <c r="V5425" s="22"/>
      <c r="W5425" s="22"/>
      <c r="X5425" s="22"/>
      <c r="Y5425" s="22"/>
      <c r="Z5425" s="22"/>
      <c r="AA5425" s="22"/>
      <c r="AB5425" s="22"/>
      <c r="AC5425" s="22"/>
      <c r="AD5425" s="22"/>
      <c r="AE5425" s="22"/>
      <c r="AF5425" s="22"/>
      <c r="AG5425" s="22"/>
      <c r="AH5425" s="22"/>
      <c r="AI5425" s="22"/>
      <c r="AJ5425" s="22"/>
      <c r="AK5425" s="22"/>
      <c r="AL5425" s="22"/>
      <c r="AM5425" s="22"/>
      <c r="AN5425" s="22"/>
      <c r="AO5425" s="22"/>
      <c r="AP5425" s="22"/>
      <c r="AQ5425" s="22"/>
      <c r="AR5425" s="22"/>
      <c r="AS5425" s="22"/>
      <c r="AT5425" s="22"/>
      <c r="AU5425" s="22"/>
      <c r="AV5425" s="22"/>
      <c r="AW5425" s="22"/>
      <c r="AX5425" s="22"/>
      <c r="AY5425" s="22"/>
      <c r="AZ5425" s="22"/>
      <c r="BA5425" s="22"/>
      <c r="BB5425" s="22"/>
      <c r="BC5425" s="22"/>
      <c r="BD5425" s="22"/>
      <c r="BE5425" s="22"/>
      <c r="BF5425" s="22"/>
      <c r="BG5425" s="22"/>
      <c r="BH5425" s="22"/>
      <c r="BI5425" s="22"/>
      <c r="BJ5425" s="22"/>
      <c r="BK5425" s="22"/>
      <c r="BL5425" s="22"/>
      <c r="BM5425" s="22"/>
      <c r="BN5425" s="22"/>
      <c r="BO5425" s="22"/>
      <c r="BP5425" s="22"/>
      <c r="BQ5425" s="22"/>
      <c r="BR5425" s="22"/>
      <c r="BS5425" s="22"/>
      <c r="BT5425" s="22"/>
      <c r="BU5425" s="22"/>
      <c r="BV5425" s="22"/>
      <c r="BW5425" s="22"/>
      <c r="BX5425" s="22"/>
      <c r="BY5425" s="22"/>
      <c r="BZ5425" s="22"/>
      <c r="CA5425" s="22"/>
      <c r="CB5425" s="22"/>
      <c r="CC5425" s="22"/>
      <c r="CD5425" s="22"/>
      <c r="CE5425" s="22"/>
      <c r="CF5425" s="22"/>
      <c r="CG5425" s="22"/>
      <c r="CH5425" s="22"/>
      <c r="CI5425" s="22"/>
      <c r="CJ5425" s="22"/>
      <c r="CK5425" s="22"/>
      <c r="CL5425" s="22"/>
      <c r="CM5425" s="22"/>
      <c r="CN5425" s="22"/>
      <c r="CO5425" s="22"/>
    </row>
    <row r="5426" spans="1:93" s="2" customFormat="1" x14ac:dyDescent="0.3">
      <c r="A5426" s="73" t="s">
        <v>204</v>
      </c>
      <c r="B5426" s="73" t="s">
        <v>305</v>
      </c>
      <c r="C5426" s="67" t="s">
        <v>0</v>
      </c>
      <c r="D5426" s="67" t="s">
        <v>85</v>
      </c>
      <c r="E5426" s="73"/>
      <c r="F5426" s="73" t="s">
        <v>412</v>
      </c>
      <c r="G5426" s="73" t="s">
        <v>403</v>
      </c>
      <c r="H5426" s="73" t="s">
        <v>403</v>
      </c>
      <c r="I5426" s="73" t="s">
        <v>465</v>
      </c>
      <c r="J5426" s="73" t="str">
        <f t="shared" si="138"/>
        <v>Class II (1.305 to 1.74 tonnes) tonne.km</v>
      </c>
      <c r="K5426" s="120">
        <v>0.62316000000000005</v>
      </c>
      <c r="L5426" s="48"/>
      <c r="M5426" s="22"/>
      <c r="N5426" s="22"/>
      <c r="O5426" s="22"/>
      <c r="P5426" s="22"/>
      <c r="Q5426" s="22"/>
      <c r="R5426" s="22"/>
      <c r="S5426" s="22"/>
      <c r="T5426" s="2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c r="AQ5426" s="22"/>
      <c r="AR5426" s="22"/>
      <c r="AS5426" s="22"/>
      <c r="AT5426" s="22"/>
      <c r="AU5426" s="22"/>
      <c r="AV5426" s="22"/>
      <c r="AW5426" s="22"/>
      <c r="AX5426" s="22"/>
      <c r="AY5426" s="22"/>
      <c r="AZ5426" s="22"/>
      <c r="BA5426" s="22"/>
      <c r="BB5426" s="22"/>
      <c r="BC5426" s="22"/>
      <c r="BD5426" s="22"/>
      <c r="BE5426" s="22"/>
      <c r="BF5426" s="22"/>
      <c r="BG5426" s="22"/>
      <c r="BH5426" s="22"/>
      <c r="BI5426" s="22"/>
      <c r="BJ5426" s="22"/>
      <c r="BK5426" s="22"/>
      <c r="BL5426" s="22"/>
      <c r="BM5426" s="22"/>
      <c r="BN5426" s="22"/>
      <c r="BO5426" s="22"/>
      <c r="BP5426" s="22"/>
      <c r="BQ5426" s="22"/>
      <c r="BR5426" s="22"/>
      <c r="BS5426" s="22"/>
      <c r="BT5426" s="22"/>
      <c r="BU5426" s="22"/>
      <c r="BV5426" s="22"/>
      <c r="BW5426" s="22"/>
      <c r="BX5426" s="22"/>
      <c r="BY5426" s="22"/>
      <c r="BZ5426" s="22"/>
      <c r="CA5426" s="22"/>
      <c r="CB5426" s="22"/>
      <c r="CC5426" s="22"/>
      <c r="CD5426" s="22"/>
      <c r="CE5426" s="22"/>
      <c r="CF5426" s="22"/>
      <c r="CG5426" s="22"/>
      <c r="CH5426" s="22"/>
      <c r="CI5426" s="22"/>
      <c r="CJ5426" s="22"/>
      <c r="CK5426" s="22"/>
      <c r="CL5426" s="22"/>
      <c r="CM5426" s="22"/>
      <c r="CN5426" s="22"/>
      <c r="CO5426" s="22"/>
    </row>
    <row r="5427" spans="1:93" s="2" customFormat="1" x14ac:dyDescent="0.3">
      <c r="A5427" s="73" t="s">
        <v>204</v>
      </c>
      <c r="B5427" s="73" t="s">
        <v>305</v>
      </c>
      <c r="C5427" s="67" t="s">
        <v>0</v>
      </c>
      <c r="D5427" s="67" t="s">
        <v>85</v>
      </c>
      <c r="E5427" s="73"/>
      <c r="F5427" s="73" t="s">
        <v>412</v>
      </c>
      <c r="G5427" s="73" t="s">
        <v>403</v>
      </c>
      <c r="H5427" s="73" t="s">
        <v>403</v>
      </c>
      <c r="I5427" s="73" t="s">
        <v>466</v>
      </c>
      <c r="J5427" s="73" t="str">
        <f t="shared" si="138"/>
        <v>Class II (1.305 to 1.74 tonnes) tonne.km</v>
      </c>
      <c r="K5427" s="120">
        <v>2.0000000000000002E-5</v>
      </c>
      <c r="L5427" s="48"/>
      <c r="M5427" s="22"/>
      <c r="N5427" s="22"/>
      <c r="O5427" s="22"/>
      <c r="P5427" s="22"/>
      <c r="Q5427" s="22"/>
      <c r="R5427" s="22"/>
      <c r="S5427" s="22"/>
      <c r="T5427" s="22"/>
      <c r="U5427" s="22"/>
      <c r="V5427" s="22"/>
      <c r="W5427" s="22"/>
      <c r="X5427" s="22"/>
      <c r="Y5427" s="22"/>
      <c r="Z5427" s="22"/>
      <c r="AA5427" s="22"/>
      <c r="AB5427" s="22"/>
      <c r="AC5427" s="22"/>
      <c r="AD5427" s="22"/>
      <c r="AE5427" s="22"/>
      <c r="AF5427" s="22"/>
      <c r="AG5427" s="22"/>
      <c r="AH5427" s="22"/>
      <c r="AI5427" s="22"/>
      <c r="AJ5427" s="22"/>
      <c r="AK5427" s="22"/>
      <c r="AL5427" s="22"/>
      <c r="AM5427" s="22"/>
      <c r="AN5427" s="22"/>
      <c r="AO5427" s="22"/>
      <c r="AP5427" s="22"/>
      <c r="AQ5427" s="22"/>
      <c r="AR5427" s="22"/>
      <c r="AS5427" s="22"/>
      <c r="AT5427" s="22"/>
      <c r="AU5427" s="22"/>
      <c r="AV5427" s="22"/>
      <c r="AW5427" s="22"/>
      <c r="AX5427" s="22"/>
      <c r="AY5427" s="22"/>
      <c r="AZ5427" s="22"/>
      <c r="BA5427" s="22"/>
      <c r="BB5427" s="22"/>
      <c r="BC5427" s="22"/>
      <c r="BD5427" s="22"/>
      <c r="BE5427" s="22"/>
      <c r="BF5427" s="22"/>
      <c r="BG5427" s="22"/>
      <c r="BH5427" s="22"/>
      <c r="BI5427" s="22"/>
      <c r="BJ5427" s="22"/>
      <c r="BK5427" s="22"/>
      <c r="BL5427" s="22"/>
      <c r="BM5427" s="22"/>
      <c r="BN5427" s="22"/>
      <c r="BO5427" s="22"/>
      <c r="BP5427" s="22"/>
      <c r="BQ5427" s="22"/>
      <c r="BR5427" s="22"/>
      <c r="BS5427" s="22"/>
      <c r="BT5427" s="22"/>
      <c r="BU5427" s="22"/>
      <c r="BV5427" s="22"/>
      <c r="BW5427" s="22"/>
      <c r="BX5427" s="22"/>
      <c r="BY5427" s="22"/>
      <c r="BZ5427" s="22"/>
      <c r="CA5427" s="22"/>
      <c r="CB5427" s="22"/>
      <c r="CC5427" s="22"/>
      <c r="CD5427" s="22"/>
      <c r="CE5427" s="22"/>
      <c r="CF5427" s="22"/>
      <c r="CG5427" s="22"/>
      <c r="CH5427" s="22"/>
      <c r="CI5427" s="22"/>
      <c r="CJ5427" s="22"/>
      <c r="CK5427" s="22"/>
      <c r="CL5427" s="22"/>
      <c r="CM5427" s="22"/>
      <c r="CN5427" s="22"/>
      <c r="CO5427" s="22"/>
    </row>
    <row r="5428" spans="1:93" s="2" customFormat="1" x14ac:dyDescent="0.3">
      <c r="A5428" s="73" t="s">
        <v>204</v>
      </c>
      <c r="B5428" s="73" t="s">
        <v>305</v>
      </c>
      <c r="C5428" s="67" t="s">
        <v>0</v>
      </c>
      <c r="D5428" s="67" t="s">
        <v>85</v>
      </c>
      <c r="E5428" s="73"/>
      <c r="F5428" s="73" t="s">
        <v>412</v>
      </c>
      <c r="G5428" s="73" t="s">
        <v>403</v>
      </c>
      <c r="H5428" s="73" t="s">
        <v>403</v>
      </c>
      <c r="I5428" s="73" t="s">
        <v>467</v>
      </c>
      <c r="J5428" s="73" t="str">
        <f t="shared" si="138"/>
        <v>Class II (1.305 to 1.74 tonnes) tonne.km</v>
      </c>
      <c r="K5428" s="120">
        <v>0.61724999999999997</v>
      </c>
      <c r="L5428" s="48"/>
      <c r="M5428" s="22"/>
      <c r="N5428" s="22"/>
      <c r="O5428" s="22"/>
      <c r="P5428" s="22"/>
      <c r="Q5428" s="22"/>
      <c r="R5428" s="22"/>
      <c r="S5428" s="22"/>
      <c r="T5428" s="2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c r="AQ5428" s="22"/>
      <c r="AR5428" s="22"/>
      <c r="AS5428" s="22"/>
      <c r="AT5428" s="22"/>
      <c r="AU5428" s="22"/>
      <c r="AV5428" s="22"/>
      <c r="AW5428" s="22"/>
      <c r="AX5428" s="22"/>
      <c r="AY5428" s="22"/>
      <c r="AZ5428" s="22"/>
      <c r="BA5428" s="22"/>
      <c r="BB5428" s="22"/>
      <c r="BC5428" s="22"/>
      <c r="BD5428" s="22"/>
      <c r="BE5428" s="22"/>
      <c r="BF5428" s="22"/>
      <c r="BG5428" s="22"/>
      <c r="BH5428" s="22"/>
      <c r="BI5428" s="22"/>
      <c r="BJ5428" s="22"/>
      <c r="BK5428" s="22"/>
      <c r="BL5428" s="22"/>
      <c r="BM5428" s="22"/>
      <c r="BN5428" s="22"/>
      <c r="BO5428" s="22"/>
      <c r="BP5428" s="22"/>
      <c r="BQ5428" s="22"/>
      <c r="BR5428" s="22"/>
      <c r="BS5428" s="22"/>
      <c r="BT5428" s="22"/>
      <c r="BU5428" s="22"/>
      <c r="BV5428" s="22"/>
      <c r="BW5428" s="22"/>
      <c r="BX5428" s="22"/>
      <c r="BY5428" s="22"/>
      <c r="BZ5428" s="22"/>
      <c r="CA5428" s="22"/>
      <c r="CB5428" s="22"/>
      <c r="CC5428" s="22"/>
      <c r="CD5428" s="22"/>
      <c r="CE5428" s="22"/>
      <c r="CF5428" s="22"/>
      <c r="CG5428" s="22"/>
      <c r="CH5428" s="22"/>
      <c r="CI5428" s="22"/>
      <c r="CJ5428" s="22"/>
      <c r="CK5428" s="22"/>
      <c r="CL5428" s="22"/>
      <c r="CM5428" s="22"/>
      <c r="CN5428" s="22"/>
      <c r="CO5428" s="22"/>
    </row>
    <row r="5429" spans="1:93" s="2" customFormat="1" x14ac:dyDescent="0.3">
      <c r="A5429" s="73" t="s">
        <v>204</v>
      </c>
      <c r="B5429" s="73" t="s">
        <v>305</v>
      </c>
      <c r="C5429" s="67" t="s">
        <v>0</v>
      </c>
      <c r="D5429" s="67" t="s">
        <v>85</v>
      </c>
      <c r="E5429" s="73"/>
      <c r="F5429" s="73" t="s">
        <v>412</v>
      </c>
      <c r="G5429" s="73" t="s">
        <v>403</v>
      </c>
      <c r="H5429" s="73" t="s">
        <v>403</v>
      </c>
      <c r="I5429" s="73" t="s">
        <v>468</v>
      </c>
      <c r="J5429" s="73" t="str">
        <f t="shared" si="138"/>
        <v>Class II (1.305 to 1.74 tonnes) tonne.km</v>
      </c>
      <c r="K5429" s="120">
        <v>5.8900000000000003E-3</v>
      </c>
      <c r="L5429" s="48"/>
      <c r="M5429" s="22"/>
      <c r="N5429" s="22"/>
      <c r="O5429" s="22"/>
      <c r="P5429" s="22"/>
      <c r="Q5429" s="22"/>
      <c r="R5429" s="22"/>
      <c r="S5429" s="22"/>
      <c r="T5429" s="22"/>
      <c r="U5429" s="22"/>
      <c r="V5429" s="22"/>
      <c r="W5429" s="22"/>
      <c r="X5429" s="22"/>
      <c r="Y5429" s="22"/>
      <c r="Z5429" s="22"/>
      <c r="AA5429" s="22"/>
      <c r="AB5429" s="22"/>
      <c r="AC5429" s="22"/>
      <c r="AD5429" s="22"/>
      <c r="AE5429" s="22"/>
      <c r="AF5429" s="22"/>
      <c r="AG5429" s="22"/>
      <c r="AH5429" s="22"/>
      <c r="AI5429" s="22"/>
      <c r="AJ5429" s="22"/>
      <c r="AK5429" s="22"/>
      <c r="AL5429" s="22"/>
      <c r="AM5429" s="22"/>
      <c r="AN5429" s="22"/>
      <c r="AO5429" s="22"/>
      <c r="AP5429" s="22"/>
      <c r="AQ5429" s="22"/>
      <c r="AR5429" s="22"/>
      <c r="AS5429" s="22"/>
      <c r="AT5429" s="22"/>
      <c r="AU5429" s="22"/>
      <c r="AV5429" s="22"/>
      <c r="AW5429" s="22"/>
      <c r="AX5429" s="22"/>
      <c r="AY5429" s="22"/>
      <c r="AZ5429" s="22"/>
      <c r="BA5429" s="22"/>
      <c r="BB5429" s="22"/>
      <c r="BC5429" s="22"/>
      <c r="BD5429" s="22"/>
      <c r="BE5429" s="22"/>
      <c r="BF5429" s="22"/>
      <c r="BG5429" s="22"/>
      <c r="BH5429" s="22"/>
      <c r="BI5429" s="22"/>
      <c r="BJ5429" s="22"/>
      <c r="BK5429" s="22"/>
      <c r="BL5429" s="22"/>
      <c r="BM5429" s="22"/>
      <c r="BN5429" s="22"/>
      <c r="BO5429" s="22"/>
      <c r="BP5429" s="22"/>
      <c r="BQ5429" s="22"/>
      <c r="BR5429" s="22"/>
      <c r="BS5429" s="22"/>
      <c r="BT5429" s="22"/>
      <c r="BU5429" s="22"/>
      <c r="BV5429" s="22"/>
      <c r="BW5429" s="22"/>
      <c r="BX5429" s="22"/>
      <c r="BY5429" s="22"/>
      <c r="BZ5429" s="22"/>
      <c r="CA5429" s="22"/>
      <c r="CB5429" s="22"/>
      <c r="CC5429" s="22"/>
      <c r="CD5429" s="22"/>
      <c r="CE5429" s="22"/>
      <c r="CF5429" s="22"/>
      <c r="CG5429" s="22"/>
      <c r="CH5429" s="22"/>
      <c r="CI5429" s="22"/>
      <c r="CJ5429" s="22"/>
      <c r="CK5429" s="22"/>
      <c r="CL5429" s="22"/>
      <c r="CM5429" s="22"/>
      <c r="CN5429" s="22"/>
      <c r="CO5429" s="22"/>
    </row>
    <row r="5430" spans="1:93" s="2" customFormat="1" x14ac:dyDescent="0.3">
      <c r="A5430" s="73" t="s">
        <v>204</v>
      </c>
      <c r="B5430" s="73" t="s">
        <v>305</v>
      </c>
      <c r="C5430" s="67" t="s">
        <v>0</v>
      </c>
      <c r="D5430" s="67" t="s">
        <v>85</v>
      </c>
      <c r="E5430" s="73"/>
      <c r="F5430" s="73" t="s">
        <v>138</v>
      </c>
      <c r="G5430" s="73" t="s">
        <v>405</v>
      </c>
      <c r="H5430" s="73" t="s">
        <v>405</v>
      </c>
      <c r="I5430" s="73" t="s">
        <v>465</v>
      </c>
      <c r="J5430" s="73" t="str">
        <f t="shared" si="138"/>
        <v>Class II (1.305 to 1.74 tonnes) km</v>
      </c>
      <c r="K5430" s="120">
        <v>0.22833000000000001</v>
      </c>
      <c r="L5430" s="48"/>
      <c r="M5430" s="22"/>
      <c r="N5430" s="22"/>
      <c r="O5430" s="22"/>
      <c r="P5430" s="22"/>
      <c r="Q5430" s="22"/>
      <c r="R5430" s="22"/>
      <c r="S5430" s="22"/>
      <c r="T5430" s="2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c r="AQ5430" s="22"/>
      <c r="AR5430" s="22"/>
      <c r="AS5430" s="22"/>
      <c r="AT5430" s="22"/>
      <c r="AU5430" s="22"/>
      <c r="AV5430" s="22"/>
      <c r="AW5430" s="22"/>
      <c r="AX5430" s="22"/>
      <c r="AY5430" s="22"/>
      <c r="AZ5430" s="22"/>
      <c r="BA5430" s="22"/>
      <c r="BB5430" s="22"/>
      <c r="BC5430" s="22"/>
      <c r="BD5430" s="22"/>
      <c r="BE5430" s="22"/>
      <c r="BF5430" s="22"/>
      <c r="BG5430" s="22"/>
      <c r="BH5430" s="22"/>
      <c r="BI5430" s="22"/>
      <c r="BJ5430" s="22"/>
      <c r="BK5430" s="22"/>
      <c r="BL5430" s="22"/>
      <c r="BM5430" s="22"/>
      <c r="BN5430" s="22"/>
      <c r="BO5430" s="22"/>
      <c r="BP5430" s="22"/>
      <c r="BQ5430" s="22"/>
      <c r="BR5430" s="22"/>
      <c r="BS5430" s="22"/>
      <c r="BT5430" s="22"/>
      <c r="BU5430" s="22"/>
      <c r="BV5430" s="22"/>
      <c r="BW5430" s="22"/>
      <c r="BX5430" s="22"/>
      <c r="BY5430" s="22"/>
      <c r="BZ5430" s="22"/>
      <c r="CA5430" s="22"/>
      <c r="CB5430" s="22"/>
      <c r="CC5430" s="22"/>
      <c r="CD5430" s="22"/>
      <c r="CE5430" s="22"/>
      <c r="CF5430" s="22"/>
      <c r="CG5430" s="22"/>
      <c r="CH5430" s="22"/>
      <c r="CI5430" s="22"/>
      <c r="CJ5430" s="22"/>
      <c r="CK5430" s="22"/>
      <c r="CL5430" s="22"/>
      <c r="CM5430" s="22"/>
      <c r="CN5430" s="22"/>
      <c r="CO5430" s="22"/>
    </row>
    <row r="5431" spans="1:93" s="2" customFormat="1" x14ac:dyDescent="0.3">
      <c r="A5431" s="73" t="s">
        <v>204</v>
      </c>
      <c r="B5431" s="73" t="s">
        <v>305</v>
      </c>
      <c r="C5431" s="67" t="s">
        <v>0</v>
      </c>
      <c r="D5431" s="67" t="s">
        <v>85</v>
      </c>
      <c r="E5431" s="73"/>
      <c r="F5431" s="73" t="s">
        <v>138</v>
      </c>
      <c r="G5431" s="73" t="s">
        <v>405</v>
      </c>
      <c r="H5431" s="73" t="s">
        <v>405</v>
      </c>
      <c r="I5431" s="73" t="s">
        <v>466</v>
      </c>
      <c r="J5431" s="73" t="str">
        <f t="shared" si="138"/>
        <v>Class II (1.305 to 1.74 tonnes) km</v>
      </c>
      <c r="K5431" s="120">
        <v>2.5000000000000001E-4</v>
      </c>
      <c r="L5431" s="48"/>
      <c r="M5431" s="22"/>
      <c r="N5431" s="22"/>
      <c r="O5431" s="22"/>
      <c r="P5431" s="22"/>
      <c r="Q5431" s="22"/>
      <c r="R5431" s="22"/>
      <c r="S5431" s="22"/>
      <c r="T5431" s="22"/>
      <c r="U5431" s="22"/>
      <c r="V5431" s="22"/>
      <c r="W5431" s="22"/>
      <c r="X5431" s="22"/>
      <c r="Y5431" s="22"/>
      <c r="Z5431" s="22"/>
      <c r="AA5431" s="22"/>
      <c r="AB5431" s="22"/>
      <c r="AC5431" s="22"/>
      <c r="AD5431" s="22"/>
      <c r="AE5431" s="22"/>
      <c r="AF5431" s="22"/>
      <c r="AG5431" s="22"/>
      <c r="AH5431" s="22"/>
      <c r="AI5431" s="22"/>
      <c r="AJ5431" s="22"/>
      <c r="AK5431" s="22"/>
      <c r="AL5431" s="22"/>
      <c r="AM5431" s="22"/>
      <c r="AN5431" s="22"/>
      <c r="AO5431" s="22"/>
      <c r="AP5431" s="22"/>
      <c r="AQ5431" s="22"/>
      <c r="AR5431" s="22"/>
      <c r="AS5431" s="22"/>
      <c r="AT5431" s="22"/>
      <c r="AU5431" s="22"/>
      <c r="AV5431" s="22"/>
      <c r="AW5431" s="22"/>
      <c r="AX5431" s="22"/>
      <c r="AY5431" s="22"/>
      <c r="AZ5431" s="22"/>
      <c r="BA5431" s="22"/>
      <c r="BB5431" s="22"/>
      <c r="BC5431" s="22"/>
      <c r="BD5431" s="22"/>
      <c r="BE5431" s="22"/>
      <c r="BF5431" s="22"/>
      <c r="BG5431" s="22"/>
      <c r="BH5431" s="22"/>
      <c r="BI5431" s="22"/>
      <c r="BJ5431" s="22"/>
      <c r="BK5431" s="22"/>
      <c r="BL5431" s="22"/>
      <c r="BM5431" s="22"/>
      <c r="BN5431" s="22"/>
      <c r="BO5431" s="22"/>
      <c r="BP5431" s="22"/>
      <c r="BQ5431" s="22"/>
      <c r="BR5431" s="22"/>
      <c r="BS5431" s="22"/>
      <c r="BT5431" s="22"/>
      <c r="BU5431" s="22"/>
      <c r="BV5431" s="22"/>
      <c r="BW5431" s="22"/>
      <c r="BX5431" s="22"/>
      <c r="BY5431" s="22"/>
      <c r="BZ5431" s="22"/>
      <c r="CA5431" s="22"/>
      <c r="CB5431" s="22"/>
      <c r="CC5431" s="22"/>
      <c r="CD5431" s="22"/>
      <c r="CE5431" s="22"/>
      <c r="CF5431" s="22"/>
      <c r="CG5431" s="22"/>
      <c r="CH5431" s="22"/>
      <c r="CI5431" s="22"/>
      <c r="CJ5431" s="22"/>
      <c r="CK5431" s="22"/>
      <c r="CL5431" s="22"/>
      <c r="CM5431" s="22"/>
      <c r="CN5431" s="22"/>
      <c r="CO5431" s="22"/>
    </row>
    <row r="5432" spans="1:93" s="2" customFormat="1" x14ac:dyDescent="0.3">
      <c r="A5432" s="73" t="s">
        <v>204</v>
      </c>
      <c r="B5432" s="73" t="s">
        <v>305</v>
      </c>
      <c r="C5432" s="67" t="s">
        <v>0</v>
      </c>
      <c r="D5432" s="67" t="s">
        <v>85</v>
      </c>
      <c r="E5432" s="73"/>
      <c r="F5432" s="73" t="s">
        <v>138</v>
      </c>
      <c r="G5432" s="73" t="s">
        <v>405</v>
      </c>
      <c r="H5432" s="73" t="s">
        <v>405</v>
      </c>
      <c r="I5432" s="73" t="s">
        <v>467</v>
      </c>
      <c r="J5432" s="73" t="str">
        <f t="shared" si="138"/>
        <v>Class II (1.305 to 1.74 tonnes) km</v>
      </c>
      <c r="K5432" s="120">
        <v>0.22736999999999999</v>
      </c>
      <c r="L5432" s="48"/>
      <c r="M5432" s="22"/>
      <c r="N5432" s="22"/>
      <c r="O5432" s="22"/>
      <c r="P5432" s="22"/>
      <c r="Q5432" s="22"/>
      <c r="R5432" s="22"/>
      <c r="S5432" s="22"/>
      <c r="T5432" s="2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c r="AQ5432" s="22"/>
      <c r="AR5432" s="22"/>
      <c r="AS5432" s="22"/>
      <c r="AT5432" s="22"/>
      <c r="AU5432" s="22"/>
      <c r="AV5432" s="22"/>
      <c r="AW5432" s="22"/>
      <c r="AX5432" s="22"/>
      <c r="AY5432" s="22"/>
      <c r="AZ5432" s="22"/>
      <c r="BA5432" s="22"/>
      <c r="BB5432" s="22"/>
      <c r="BC5432" s="22"/>
      <c r="BD5432" s="22"/>
      <c r="BE5432" s="22"/>
      <c r="BF5432" s="22"/>
      <c r="BG5432" s="22"/>
      <c r="BH5432" s="22"/>
      <c r="BI5432" s="22"/>
      <c r="BJ5432" s="22"/>
      <c r="BK5432" s="22"/>
      <c r="BL5432" s="22"/>
      <c r="BM5432" s="22"/>
      <c r="BN5432" s="22"/>
      <c r="BO5432" s="22"/>
      <c r="BP5432" s="22"/>
      <c r="BQ5432" s="22"/>
      <c r="BR5432" s="22"/>
      <c r="BS5432" s="22"/>
      <c r="BT5432" s="22"/>
      <c r="BU5432" s="22"/>
      <c r="BV5432" s="22"/>
      <c r="BW5432" s="22"/>
      <c r="BX5432" s="22"/>
      <c r="BY5432" s="22"/>
      <c r="BZ5432" s="22"/>
      <c r="CA5432" s="22"/>
      <c r="CB5432" s="22"/>
      <c r="CC5432" s="22"/>
      <c r="CD5432" s="22"/>
      <c r="CE5432" s="22"/>
      <c r="CF5432" s="22"/>
      <c r="CG5432" s="22"/>
      <c r="CH5432" s="22"/>
      <c r="CI5432" s="22"/>
      <c r="CJ5432" s="22"/>
      <c r="CK5432" s="22"/>
      <c r="CL5432" s="22"/>
      <c r="CM5432" s="22"/>
      <c r="CN5432" s="22"/>
      <c r="CO5432" s="22"/>
    </row>
    <row r="5433" spans="1:93" s="2" customFormat="1" x14ac:dyDescent="0.3">
      <c r="A5433" s="73" t="s">
        <v>204</v>
      </c>
      <c r="B5433" s="73" t="s">
        <v>305</v>
      </c>
      <c r="C5433" s="67" t="s">
        <v>0</v>
      </c>
      <c r="D5433" s="67" t="s">
        <v>85</v>
      </c>
      <c r="E5433" s="73"/>
      <c r="F5433" s="73" t="s">
        <v>138</v>
      </c>
      <c r="G5433" s="73" t="s">
        <v>405</v>
      </c>
      <c r="H5433" s="73" t="s">
        <v>405</v>
      </c>
      <c r="I5433" s="73" t="s">
        <v>468</v>
      </c>
      <c r="J5433" s="73" t="str">
        <f t="shared" si="138"/>
        <v>Class II (1.305 to 1.74 tonnes) km</v>
      </c>
      <c r="K5433" s="120">
        <v>7.1000000000000002E-4</v>
      </c>
      <c r="L5433" s="48"/>
      <c r="M5433" s="22"/>
      <c r="N5433" s="22"/>
      <c r="O5433" s="22"/>
      <c r="P5433" s="22"/>
      <c r="Q5433" s="22"/>
      <c r="R5433" s="22"/>
      <c r="S5433" s="22"/>
      <c r="T5433" s="22"/>
      <c r="U5433" s="22"/>
      <c r="V5433" s="22"/>
      <c r="W5433" s="22"/>
      <c r="X5433" s="22"/>
      <c r="Y5433" s="22"/>
      <c r="Z5433" s="22"/>
      <c r="AA5433" s="22"/>
      <c r="AB5433" s="22"/>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c r="BA5433" s="22"/>
      <c r="BB5433" s="22"/>
      <c r="BC5433" s="22"/>
      <c r="BD5433" s="22"/>
      <c r="BE5433" s="22"/>
      <c r="BF5433" s="22"/>
      <c r="BG5433" s="22"/>
      <c r="BH5433" s="22"/>
      <c r="BI5433" s="22"/>
      <c r="BJ5433" s="22"/>
      <c r="BK5433" s="22"/>
      <c r="BL5433" s="22"/>
      <c r="BM5433" s="22"/>
      <c r="BN5433" s="22"/>
      <c r="BO5433" s="22"/>
      <c r="BP5433" s="22"/>
      <c r="BQ5433" s="22"/>
      <c r="BR5433" s="22"/>
      <c r="BS5433" s="22"/>
      <c r="BT5433" s="22"/>
      <c r="BU5433" s="22"/>
      <c r="BV5433" s="22"/>
      <c r="BW5433" s="22"/>
      <c r="BX5433" s="22"/>
      <c r="BY5433" s="22"/>
      <c r="BZ5433" s="22"/>
      <c r="CA5433" s="22"/>
      <c r="CB5433" s="22"/>
      <c r="CC5433" s="22"/>
      <c r="CD5433" s="22"/>
      <c r="CE5433" s="22"/>
      <c r="CF5433" s="22"/>
      <c r="CG5433" s="22"/>
      <c r="CH5433" s="22"/>
      <c r="CI5433" s="22"/>
      <c r="CJ5433" s="22"/>
      <c r="CK5433" s="22"/>
      <c r="CL5433" s="22"/>
      <c r="CM5433" s="22"/>
      <c r="CN5433" s="22"/>
      <c r="CO5433" s="22"/>
    </row>
    <row r="5434" spans="1:93" s="2" customFormat="1" x14ac:dyDescent="0.3">
      <c r="A5434" s="73" t="s">
        <v>204</v>
      </c>
      <c r="B5434" s="73" t="s">
        <v>305</v>
      </c>
      <c r="C5434" s="67" t="s">
        <v>0</v>
      </c>
      <c r="D5434" s="67" t="s">
        <v>85</v>
      </c>
      <c r="E5434" s="73"/>
      <c r="F5434" s="73" t="s">
        <v>138</v>
      </c>
      <c r="G5434" s="73" t="s">
        <v>156</v>
      </c>
      <c r="H5434" s="73" t="s">
        <v>156</v>
      </c>
      <c r="I5434" s="73" t="s">
        <v>465</v>
      </c>
      <c r="J5434" s="73" t="str">
        <f t="shared" si="138"/>
        <v>Class II (1.305 to 1.74 tonnes) miles</v>
      </c>
      <c r="K5434" s="120">
        <v>0.36747000000000002</v>
      </c>
      <c r="L5434" s="48"/>
      <c r="M5434" s="22"/>
      <c r="N5434" s="22"/>
      <c r="O5434" s="22"/>
      <c r="P5434" s="22"/>
      <c r="Q5434" s="22"/>
      <c r="R5434" s="22"/>
      <c r="S5434" s="22"/>
      <c r="T5434" s="2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c r="AQ5434" s="22"/>
      <c r="AR5434" s="22"/>
      <c r="AS5434" s="22"/>
      <c r="AT5434" s="22"/>
      <c r="AU5434" s="22"/>
      <c r="AV5434" s="22"/>
      <c r="AW5434" s="22"/>
      <c r="AX5434" s="22"/>
      <c r="AY5434" s="22"/>
      <c r="AZ5434" s="22"/>
      <c r="BA5434" s="22"/>
      <c r="BB5434" s="22"/>
      <c r="BC5434" s="22"/>
      <c r="BD5434" s="22"/>
      <c r="BE5434" s="22"/>
      <c r="BF5434" s="22"/>
      <c r="BG5434" s="22"/>
      <c r="BH5434" s="22"/>
      <c r="BI5434" s="22"/>
      <c r="BJ5434" s="22"/>
      <c r="BK5434" s="22"/>
      <c r="BL5434" s="22"/>
      <c r="BM5434" s="22"/>
      <c r="BN5434" s="22"/>
      <c r="BO5434" s="22"/>
      <c r="BP5434" s="22"/>
      <c r="BQ5434" s="22"/>
      <c r="BR5434" s="22"/>
      <c r="BS5434" s="22"/>
      <c r="BT5434" s="22"/>
      <c r="BU5434" s="22"/>
      <c r="BV5434" s="22"/>
      <c r="BW5434" s="22"/>
      <c r="BX5434" s="22"/>
      <c r="BY5434" s="22"/>
      <c r="BZ5434" s="22"/>
      <c r="CA5434" s="22"/>
      <c r="CB5434" s="22"/>
      <c r="CC5434" s="22"/>
      <c r="CD5434" s="22"/>
      <c r="CE5434" s="22"/>
      <c r="CF5434" s="22"/>
      <c r="CG5434" s="22"/>
      <c r="CH5434" s="22"/>
      <c r="CI5434" s="22"/>
      <c r="CJ5434" s="22"/>
      <c r="CK5434" s="22"/>
      <c r="CL5434" s="22"/>
      <c r="CM5434" s="22"/>
      <c r="CN5434" s="22"/>
      <c r="CO5434" s="22"/>
    </row>
    <row r="5435" spans="1:93" s="2" customFormat="1" x14ac:dyDescent="0.3">
      <c r="A5435" s="73" t="s">
        <v>204</v>
      </c>
      <c r="B5435" s="73" t="s">
        <v>305</v>
      </c>
      <c r="C5435" s="67" t="s">
        <v>0</v>
      </c>
      <c r="D5435" s="67" t="s">
        <v>85</v>
      </c>
      <c r="E5435" s="73"/>
      <c r="F5435" s="73" t="s">
        <v>138</v>
      </c>
      <c r="G5435" s="73" t="s">
        <v>156</v>
      </c>
      <c r="H5435" s="73" t="s">
        <v>156</v>
      </c>
      <c r="I5435" s="73" t="s">
        <v>466</v>
      </c>
      <c r="J5435" s="73" t="str">
        <f t="shared" si="138"/>
        <v>Class II (1.305 to 1.74 tonnes) miles</v>
      </c>
      <c r="K5435" s="120">
        <v>4.0999999999999999E-4</v>
      </c>
      <c r="L5435" s="48"/>
      <c r="M5435" s="22"/>
      <c r="N5435" s="22"/>
      <c r="O5435" s="22"/>
      <c r="P5435" s="22"/>
      <c r="Q5435" s="22"/>
      <c r="R5435" s="22"/>
      <c r="S5435" s="22"/>
      <c r="T5435" s="22"/>
      <c r="U5435" s="22"/>
      <c r="V5435" s="22"/>
      <c r="W5435" s="22"/>
      <c r="X5435" s="22"/>
      <c r="Y5435" s="22"/>
      <c r="Z5435" s="22"/>
      <c r="AA5435" s="22"/>
      <c r="AB5435" s="22"/>
      <c r="AC5435" s="22"/>
      <c r="AD5435" s="22"/>
      <c r="AE5435" s="22"/>
      <c r="AF5435" s="22"/>
      <c r="AG5435" s="22"/>
      <c r="AH5435" s="22"/>
      <c r="AI5435" s="22"/>
      <c r="AJ5435" s="22"/>
      <c r="AK5435" s="22"/>
      <c r="AL5435" s="22"/>
      <c r="AM5435" s="22"/>
      <c r="AN5435" s="22"/>
      <c r="AO5435" s="22"/>
      <c r="AP5435" s="22"/>
      <c r="AQ5435" s="22"/>
      <c r="AR5435" s="22"/>
      <c r="AS5435" s="22"/>
      <c r="AT5435" s="22"/>
      <c r="AU5435" s="22"/>
      <c r="AV5435" s="22"/>
      <c r="AW5435" s="22"/>
      <c r="AX5435" s="22"/>
      <c r="AY5435" s="22"/>
      <c r="AZ5435" s="22"/>
      <c r="BA5435" s="22"/>
      <c r="BB5435" s="22"/>
      <c r="BC5435" s="22"/>
      <c r="BD5435" s="22"/>
      <c r="BE5435" s="22"/>
      <c r="BF5435" s="22"/>
      <c r="BG5435" s="22"/>
      <c r="BH5435" s="22"/>
      <c r="BI5435" s="22"/>
      <c r="BJ5435" s="22"/>
      <c r="BK5435" s="22"/>
      <c r="BL5435" s="22"/>
      <c r="BM5435" s="22"/>
      <c r="BN5435" s="22"/>
      <c r="BO5435" s="22"/>
      <c r="BP5435" s="22"/>
      <c r="BQ5435" s="22"/>
      <c r="BR5435" s="22"/>
      <c r="BS5435" s="22"/>
      <c r="BT5435" s="22"/>
      <c r="BU5435" s="22"/>
      <c r="BV5435" s="22"/>
      <c r="BW5435" s="22"/>
      <c r="BX5435" s="22"/>
      <c r="BY5435" s="22"/>
      <c r="BZ5435" s="22"/>
      <c r="CA5435" s="22"/>
      <c r="CB5435" s="22"/>
      <c r="CC5435" s="22"/>
      <c r="CD5435" s="22"/>
      <c r="CE5435" s="22"/>
      <c r="CF5435" s="22"/>
      <c r="CG5435" s="22"/>
      <c r="CH5435" s="22"/>
      <c r="CI5435" s="22"/>
      <c r="CJ5435" s="22"/>
      <c r="CK5435" s="22"/>
      <c r="CL5435" s="22"/>
      <c r="CM5435" s="22"/>
      <c r="CN5435" s="22"/>
      <c r="CO5435" s="22"/>
    </row>
    <row r="5436" spans="1:93" s="2" customFormat="1" x14ac:dyDescent="0.3">
      <c r="A5436" s="73" t="s">
        <v>204</v>
      </c>
      <c r="B5436" s="73" t="s">
        <v>305</v>
      </c>
      <c r="C5436" s="67" t="s">
        <v>0</v>
      </c>
      <c r="D5436" s="67" t="s">
        <v>85</v>
      </c>
      <c r="E5436" s="73"/>
      <c r="F5436" s="73" t="s">
        <v>138</v>
      </c>
      <c r="G5436" s="73" t="s">
        <v>156</v>
      </c>
      <c r="H5436" s="73" t="s">
        <v>156</v>
      </c>
      <c r="I5436" s="73" t="s">
        <v>467</v>
      </c>
      <c r="J5436" s="73" t="str">
        <f t="shared" si="138"/>
        <v>Class II (1.305 to 1.74 tonnes) miles</v>
      </c>
      <c r="K5436" s="120">
        <v>0.36592000000000002</v>
      </c>
      <c r="L5436" s="48"/>
      <c r="M5436" s="22"/>
      <c r="N5436" s="22"/>
      <c r="O5436" s="22"/>
      <c r="P5436" s="22"/>
      <c r="Q5436" s="22"/>
      <c r="R5436" s="22"/>
      <c r="S5436" s="22"/>
      <c r="T5436" s="2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c r="AQ5436" s="22"/>
      <c r="AR5436" s="22"/>
      <c r="AS5436" s="22"/>
      <c r="AT5436" s="22"/>
      <c r="AU5436" s="22"/>
      <c r="AV5436" s="22"/>
      <c r="AW5436" s="22"/>
      <c r="AX5436" s="22"/>
      <c r="AY5436" s="22"/>
      <c r="AZ5436" s="22"/>
      <c r="BA5436" s="22"/>
      <c r="BB5436" s="22"/>
      <c r="BC5436" s="22"/>
      <c r="BD5436" s="22"/>
      <c r="BE5436" s="22"/>
      <c r="BF5436" s="22"/>
      <c r="BG5436" s="22"/>
      <c r="BH5436" s="22"/>
      <c r="BI5436" s="22"/>
      <c r="BJ5436" s="22"/>
      <c r="BK5436" s="22"/>
      <c r="BL5436" s="22"/>
      <c r="BM5436" s="22"/>
      <c r="BN5436" s="22"/>
      <c r="BO5436" s="22"/>
      <c r="BP5436" s="22"/>
      <c r="BQ5436" s="22"/>
      <c r="BR5436" s="22"/>
      <c r="BS5436" s="22"/>
      <c r="BT5436" s="22"/>
      <c r="BU5436" s="22"/>
      <c r="BV5436" s="22"/>
      <c r="BW5436" s="22"/>
      <c r="BX5436" s="22"/>
      <c r="BY5436" s="22"/>
      <c r="BZ5436" s="22"/>
      <c r="CA5436" s="22"/>
      <c r="CB5436" s="22"/>
      <c r="CC5436" s="22"/>
      <c r="CD5436" s="22"/>
      <c r="CE5436" s="22"/>
      <c r="CF5436" s="22"/>
      <c r="CG5436" s="22"/>
      <c r="CH5436" s="22"/>
      <c r="CI5436" s="22"/>
      <c r="CJ5436" s="22"/>
      <c r="CK5436" s="22"/>
      <c r="CL5436" s="22"/>
      <c r="CM5436" s="22"/>
      <c r="CN5436" s="22"/>
      <c r="CO5436" s="22"/>
    </row>
    <row r="5437" spans="1:93" s="2" customFormat="1" x14ac:dyDescent="0.3">
      <c r="A5437" s="73" t="s">
        <v>204</v>
      </c>
      <c r="B5437" s="73" t="s">
        <v>305</v>
      </c>
      <c r="C5437" s="67" t="s">
        <v>0</v>
      </c>
      <c r="D5437" s="67" t="s">
        <v>85</v>
      </c>
      <c r="E5437" s="73"/>
      <c r="F5437" s="73" t="s">
        <v>138</v>
      </c>
      <c r="G5437" s="73" t="s">
        <v>156</v>
      </c>
      <c r="H5437" s="73" t="s">
        <v>156</v>
      </c>
      <c r="I5437" s="73" t="s">
        <v>468</v>
      </c>
      <c r="J5437" s="73" t="str">
        <f t="shared" si="138"/>
        <v>Class II (1.305 to 1.74 tonnes) miles</v>
      </c>
      <c r="K5437" s="120">
        <v>1.14E-3</v>
      </c>
      <c r="L5437" s="48"/>
      <c r="M5437" s="22"/>
      <c r="N5437" s="22"/>
      <c r="O5437" s="22"/>
      <c r="P5437" s="22"/>
      <c r="Q5437" s="22"/>
      <c r="R5437" s="22"/>
      <c r="S5437" s="22"/>
      <c r="T5437" s="22"/>
      <c r="U5437" s="22"/>
      <c r="V5437" s="22"/>
      <c r="W5437" s="22"/>
      <c r="X5437" s="22"/>
      <c r="Y5437" s="22"/>
      <c r="Z5437" s="22"/>
      <c r="AA5437" s="22"/>
      <c r="AB5437" s="22"/>
      <c r="AC5437" s="22"/>
      <c r="AD5437" s="22"/>
      <c r="AE5437" s="22"/>
      <c r="AF5437" s="22"/>
      <c r="AG5437" s="22"/>
      <c r="AH5437" s="22"/>
      <c r="AI5437" s="22"/>
      <c r="AJ5437" s="22"/>
      <c r="AK5437" s="22"/>
      <c r="AL5437" s="22"/>
      <c r="AM5437" s="22"/>
      <c r="AN5437" s="22"/>
      <c r="AO5437" s="22"/>
      <c r="AP5437" s="22"/>
      <c r="AQ5437" s="22"/>
      <c r="AR5437" s="22"/>
      <c r="AS5437" s="22"/>
      <c r="AT5437" s="22"/>
      <c r="AU5437" s="22"/>
      <c r="AV5437" s="22"/>
      <c r="AW5437" s="22"/>
      <c r="AX5437" s="22"/>
      <c r="AY5437" s="22"/>
      <c r="AZ5437" s="22"/>
      <c r="BA5437" s="22"/>
      <c r="BB5437" s="22"/>
      <c r="BC5437" s="22"/>
      <c r="BD5437" s="22"/>
      <c r="BE5437" s="22"/>
      <c r="BF5437" s="22"/>
      <c r="BG5437" s="22"/>
      <c r="BH5437" s="22"/>
      <c r="BI5437" s="22"/>
      <c r="BJ5437" s="22"/>
      <c r="BK5437" s="22"/>
      <c r="BL5437" s="22"/>
      <c r="BM5437" s="22"/>
      <c r="BN5437" s="22"/>
      <c r="BO5437" s="22"/>
      <c r="BP5437" s="22"/>
      <c r="BQ5437" s="22"/>
      <c r="BR5437" s="22"/>
      <c r="BS5437" s="22"/>
      <c r="BT5437" s="22"/>
      <c r="BU5437" s="22"/>
      <c r="BV5437" s="22"/>
      <c r="BW5437" s="22"/>
      <c r="BX5437" s="22"/>
      <c r="BY5437" s="22"/>
      <c r="BZ5437" s="22"/>
      <c r="CA5437" s="22"/>
      <c r="CB5437" s="22"/>
      <c r="CC5437" s="22"/>
      <c r="CD5437" s="22"/>
      <c r="CE5437" s="22"/>
      <c r="CF5437" s="22"/>
      <c r="CG5437" s="22"/>
      <c r="CH5437" s="22"/>
      <c r="CI5437" s="22"/>
      <c r="CJ5437" s="22"/>
      <c r="CK5437" s="22"/>
      <c r="CL5437" s="22"/>
      <c r="CM5437" s="22"/>
      <c r="CN5437" s="22"/>
      <c r="CO5437" s="22"/>
    </row>
    <row r="5438" spans="1:93" s="2" customFormat="1" x14ac:dyDescent="0.3">
      <c r="A5438" s="73" t="s">
        <v>204</v>
      </c>
      <c r="B5438" s="73" t="s">
        <v>305</v>
      </c>
      <c r="C5438" s="67" t="s">
        <v>0</v>
      </c>
      <c r="D5438" s="67" t="s">
        <v>85</v>
      </c>
      <c r="E5438" s="73"/>
      <c r="F5438" s="73" t="s">
        <v>138</v>
      </c>
      <c r="G5438" s="73" t="s">
        <v>403</v>
      </c>
      <c r="H5438" s="73" t="s">
        <v>403</v>
      </c>
      <c r="I5438" s="73" t="s">
        <v>465</v>
      </c>
      <c r="J5438" s="73" t="str">
        <f t="shared" si="138"/>
        <v>Class II (1.305 to 1.74 tonnes) tonne.km</v>
      </c>
      <c r="K5438" s="120">
        <v>0.75887000000000004</v>
      </c>
      <c r="L5438" s="48"/>
      <c r="M5438" s="22"/>
      <c r="N5438" s="22"/>
      <c r="O5438" s="22"/>
      <c r="P5438" s="22"/>
      <c r="Q5438" s="22"/>
      <c r="R5438" s="22"/>
      <c r="S5438" s="22"/>
      <c r="T5438" s="2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c r="AQ5438" s="22"/>
      <c r="AR5438" s="22"/>
      <c r="AS5438" s="22"/>
      <c r="AT5438" s="22"/>
      <c r="AU5438" s="22"/>
      <c r="AV5438" s="22"/>
      <c r="AW5438" s="22"/>
      <c r="AX5438" s="22"/>
      <c r="AY5438" s="22"/>
      <c r="AZ5438" s="22"/>
      <c r="BA5438" s="22"/>
      <c r="BB5438" s="22"/>
      <c r="BC5438" s="22"/>
      <c r="BD5438" s="22"/>
      <c r="BE5438" s="22"/>
      <c r="BF5438" s="22"/>
      <c r="BG5438" s="22"/>
      <c r="BH5438" s="22"/>
      <c r="BI5438" s="22"/>
      <c r="BJ5438" s="22"/>
      <c r="BK5438" s="22"/>
      <c r="BL5438" s="22"/>
      <c r="BM5438" s="22"/>
      <c r="BN5438" s="22"/>
      <c r="BO5438" s="22"/>
      <c r="BP5438" s="22"/>
      <c r="BQ5438" s="22"/>
      <c r="BR5438" s="22"/>
      <c r="BS5438" s="22"/>
      <c r="BT5438" s="22"/>
      <c r="BU5438" s="22"/>
      <c r="BV5438" s="22"/>
      <c r="BW5438" s="22"/>
      <c r="BX5438" s="22"/>
      <c r="BY5438" s="22"/>
      <c r="BZ5438" s="22"/>
      <c r="CA5438" s="22"/>
      <c r="CB5438" s="22"/>
      <c r="CC5438" s="22"/>
      <c r="CD5438" s="22"/>
      <c r="CE5438" s="22"/>
      <c r="CF5438" s="22"/>
      <c r="CG5438" s="22"/>
      <c r="CH5438" s="22"/>
      <c r="CI5438" s="22"/>
      <c r="CJ5438" s="22"/>
      <c r="CK5438" s="22"/>
      <c r="CL5438" s="22"/>
      <c r="CM5438" s="22"/>
      <c r="CN5438" s="22"/>
      <c r="CO5438" s="22"/>
    </row>
    <row r="5439" spans="1:93" s="2" customFormat="1" x14ac:dyDescent="0.3">
      <c r="A5439" s="73" t="s">
        <v>204</v>
      </c>
      <c r="B5439" s="73" t="s">
        <v>305</v>
      </c>
      <c r="C5439" s="67" t="s">
        <v>0</v>
      </c>
      <c r="D5439" s="67" t="s">
        <v>85</v>
      </c>
      <c r="E5439" s="73"/>
      <c r="F5439" s="73" t="s">
        <v>138</v>
      </c>
      <c r="G5439" s="73" t="s">
        <v>403</v>
      </c>
      <c r="H5439" s="73" t="s">
        <v>403</v>
      </c>
      <c r="I5439" s="73" t="s">
        <v>466</v>
      </c>
      <c r="J5439" s="73" t="str">
        <f t="shared" si="138"/>
        <v>Class II (1.305 to 1.74 tonnes) tonne.km</v>
      </c>
      <c r="K5439" s="120">
        <v>8.4999999999999995E-4</v>
      </c>
      <c r="L5439" s="48"/>
      <c r="M5439" s="22"/>
      <c r="N5439" s="22"/>
      <c r="O5439" s="22"/>
      <c r="P5439" s="22"/>
      <c r="Q5439" s="22"/>
      <c r="R5439" s="22"/>
      <c r="S5439" s="22"/>
      <c r="T5439" s="22"/>
      <c r="U5439" s="22"/>
      <c r="V5439" s="22"/>
      <c r="W5439" s="22"/>
      <c r="X5439" s="22"/>
      <c r="Y5439" s="22"/>
      <c r="Z5439" s="22"/>
      <c r="AA5439" s="22"/>
      <c r="AB5439" s="22"/>
      <c r="AC5439" s="22"/>
      <c r="AD5439" s="22"/>
      <c r="AE5439" s="22"/>
      <c r="AF5439" s="22"/>
      <c r="AG5439" s="22"/>
      <c r="AH5439" s="22"/>
      <c r="AI5439" s="22"/>
      <c r="AJ5439" s="22"/>
      <c r="AK5439" s="22"/>
      <c r="AL5439" s="22"/>
      <c r="AM5439" s="22"/>
      <c r="AN5439" s="22"/>
      <c r="AO5439" s="22"/>
      <c r="AP5439" s="22"/>
      <c r="AQ5439" s="22"/>
      <c r="AR5439" s="22"/>
      <c r="AS5439" s="22"/>
      <c r="AT5439" s="22"/>
      <c r="AU5439" s="22"/>
      <c r="AV5439" s="22"/>
      <c r="AW5439" s="22"/>
      <c r="AX5439" s="22"/>
      <c r="AY5439" s="22"/>
      <c r="AZ5439" s="22"/>
      <c r="BA5439" s="22"/>
      <c r="BB5439" s="22"/>
      <c r="BC5439" s="22"/>
      <c r="BD5439" s="22"/>
      <c r="BE5439" s="22"/>
      <c r="BF5439" s="22"/>
      <c r="BG5439" s="22"/>
      <c r="BH5439" s="22"/>
      <c r="BI5439" s="22"/>
      <c r="BJ5439" s="22"/>
      <c r="BK5439" s="22"/>
      <c r="BL5439" s="22"/>
      <c r="BM5439" s="22"/>
      <c r="BN5439" s="22"/>
      <c r="BO5439" s="22"/>
      <c r="BP5439" s="22"/>
      <c r="BQ5439" s="22"/>
      <c r="BR5439" s="22"/>
      <c r="BS5439" s="22"/>
      <c r="BT5439" s="22"/>
      <c r="BU5439" s="22"/>
      <c r="BV5439" s="22"/>
      <c r="BW5439" s="22"/>
      <c r="BX5439" s="22"/>
      <c r="BY5439" s="22"/>
      <c r="BZ5439" s="22"/>
      <c r="CA5439" s="22"/>
      <c r="CB5439" s="22"/>
      <c r="CC5439" s="22"/>
      <c r="CD5439" s="22"/>
      <c r="CE5439" s="22"/>
      <c r="CF5439" s="22"/>
      <c r="CG5439" s="22"/>
      <c r="CH5439" s="22"/>
      <c r="CI5439" s="22"/>
      <c r="CJ5439" s="22"/>
      <c r="CK5439" s="22"/>
      <c r="CL5439" s="22"/>
      <c r="CM5439" s="22"/>
      <c r="CN5439" s="22"/>
      <c r="CO5439" s="22"/>
    </row>
    <row r="5440" spans="1:93" s="2" customFormat="1" x14ac:dyDescent="0.3">
      <c r="A5440" s="73" t="s">
        <v>204</v>
      </c>
      <c r="B5440" s="73" t="s">
        <v>305</v>
      </c>
      <c r="C5440" s="67" t="s">
        <v>0</v>
      </c>
      <c r="D5440" s="67" t="s">
        <v>85</v>
      </c>
      <c r="E5440" s="73"/>
      <c r="F5440" s="73" t="s">
        <v>138</v>
      </c>
      <c r="G5440" s="73" t="s">
        <v>403</v>
      </c>
      <c r="H5440" s="73" t="s">
        <v>403</v>
      </c>
      <c r="I5440" s="73" t="s">
        <v>467</v>
      </c>
      <c r="J5440" s="73" t="str">
        <f t="shared" si="138"/>
        <v>Class II (1.305 to 1.74 tonnes) tonne.km</v>
      </c>
      <c r="K5440" s="120">
        <v>0.75568000000000002</v>
      </c>
      <c r="L5440" s="48"/>
      <c r="M5440" s="22"/>
      <c r="N5440" s="22"/>
      <c r="O5440" s="22"/>
      <c r="P5440" s="22"/>
      <c r="Q5440" s="22"/>
      <c r="R5440" s="22"/>
      <c r="S5440" s="22"/>
      <c r="T5440" s="2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c r="AQ5440" s="22"/>
      <c r="AR5440" s="22"/>
      <c r="AS5440" s="22"/>
      <c r="AT5440" s="22"/>
      <c r="AU5440" s="22"/>
      <c r="AV5440" s="22"/>
      <c r="AW5440" s="22"/>
      <c r="AX5440" s="22"/>
      <c r="AY5440" s="22"/>
      <c r="AZ5440" s="22"/>
      <c r="BA5440" s="22"/>
      <c r="BB5440" s="22"/>
      <c r="BC5440" s="22"/>
      <c r="BD5440" s="22"/>
      <c r="BE5440" s="22"/>
      <c r="BF5440" s="22"/>
      <c r="BG5440" s="22"/>
      <c r="BH5440" s="22"/>
      <c r="BI5440" s="22"/>
      <c r="BJ5440" s="22"/>
      <c r="BK5440" s="22"/>
      <c r="BL5440" s="22"/>
      <c r="BM5440" s="22"/>
      <c r="BN5440" s="22"/>
      <c r="BO5440" s="22"/>
      <c r="BP5440" s="22"/>
      <c r="BQ5440" s="22"/>
      <c r="BR5440" s="22"/>
      <c r="BS5440" s="22"/>
      <c r="BT5440" s="22"/>
      <c r="BU5440" s="22"/>
      <c r="BV5440" s="22"/>
      <c r="BW5440" s="22"/>
      <c r="BX5440" s="22"/>
      <c r="BY5440" s="22"/>
      <c r="BZ5440" s="22"/>
      <c r="CA5440" s="22"/>
      <c r="CB5440" s="22"/>
      <c r="CC5440" s="22"/>
      <c r="CD5440" s="22"/>
      <c r="CE5440" s="22"/>
      <c r="CF5440" s="22"/>
      <c r="CG5440" s="22"/>
      <c r="CH5440" s="22"/>
      <c r="CI5440" s="22"/>
      <c r="CJ5440" s="22"/>
      <c r="CK5440" s="22"/>
      <c r="CL5440" s="22"/>
      <c r="CM5440" s="22"/>
      <c r="CN5440" s="22"/>
      <c r="CO5440" s="22"/>
    </row>
    <row r="5441" spans="1:93" s="2" customFormat="1" x14ac:dyDescent="0.3">
      <c r="A5441" s="73" t="s">
        <v>204</v>
      </c>
      <c r="B5441" s="73" t="s">
        <v>305</v>
      </c>
      <c r="C5441" s="67" t="s">
        <v>0</v>
      </c>
      <c r="D5441" s="67" t="s">
        <v>85</v>
      </c>
      <c r="E5441" s="73"/>
      <c r="F5441" s="73" t="s">
        <v>138</v>
      </c>
      <c r="G5441" s="73" t="s">
        <v>403</v>
      </c>
      <c r="H5441" s="73" t="s">
        <v>403</v>
      </c>
      <c r="I5441" s="73" t="s">
        <v>468</v>
      </c>
      <c r="J5441" s="73" t="str">
        <f t="shared" si="138"/>
        <v>Class II (1.305 to 1.74 tonnes) tonne.km</v>
      </c>
      <c r="K5441" s="120">
        <v>2.3500000000000001E-3</v>
      </c>
      <c r="L5441" s="48"/>
      <c r="M5441" s="22"/>
      <c r="N5441" s="22"/>
      <c r="O5441" s="22"/>
      <c r="P5441" s="22"/>
      <c r="Q5441" s="22"/>
      <c r="R5441" s="22"/>
      <c r="S5441" s="22"/>
      <c r="T5441" s="22"/>
      <c r="U5441" s="22"/>
      <c r="V5441" s="22"/>
      <c r="W5441" s="22"/>
      <c r="X5441" s="22"/>
      <c r="Y5441" s="22"/>
      <c r="Z5441" s="22"/>
      <c r="AA5441" s="22"/>
      <c r="AB5441" s="22"/>
      <c r="AC5441" s="22"/>
      <c r="AD5441" s="22"/>
      <c r="AE5441" s="22"/>
      <c r="AF5441" s="22"/>
      <c r="AG5441" s="22"/>
      <c r="AH5441" s="22"/>
      <c r="AI5441" s="22"/>
      <c r="AJ5441" s="22"/>
      <c r="AK5441" s="22"/>
      <c r="AL5441" s="22"/>
      <c r="AM5441" s="22"/>
      <c r="AN5441" s="22"/>
      <c r="AO5441" s="22"/>
      <c r="AP5441" s="22"/>
      <c r="AQ5441" s="22"/>
      <c r="AR5441" s="22"/>
      <c r="AS5441" s="22"/>
      <c r="AT5441" s="22"/>
      <c r="AU5441" s="22"/>
      <c r="AV5441" s="22"/>
      <c r="AW5441" s="22"/>
      <c r="AX5441" s="22"/>
      <c r="AY5441" s="22"/>
      <c r="AZ5441" s="22"/>
      <c r="BA5441" s="22"/>
      <c r="BB5441" s="22"/>
      <c r="BC5441" s="22"/>
      <c r="BD5441" s="22"/>
      <c r="BE5441" s="22"/>
      <c r="BF5441" s="22"/>
      <c r="BG5441" s="22"/>
      <c r="BH5441" s="22"/>
      <c r="BI5441" s="22"/>
      <c r="BJ5441" s="22"/>
      <c r="BK5441" s="22"/>
      <c r="BL5441" s="22"/>
      <c r="BM5441" s="22"/>
      <c r="BN5441" s="22"/>
      <c r="BO5441" s="22"/>
      <c r="BP5441" s="22"/>
      <c r="BQ5441" s="22"/>
      <c r="BR5441" s="22"/>
      <c r="BS5441" s="22"/>
      <c r="BT5441" s="22"/>
      <c r="BU5441" s="22"/>
      <c r="BV5441" s="22"/>
      <c r="BW5441" s="22"/>
      <c r="BX5441" s="22"/>
      <c r="BY5441" s="22"/>
      <c r="BZ5441" s="22"/>
      <c r="CA5441" s="22"/>
      <c r="CB5441" s="22"/>
      <c r="CC5441" s="22"/>
      <c r="CD5441" s="22"/>
      <c r="CE5441" s="22"/>
      <c r="CF5441" s="22"/>
      <c r="CG5441" s="22"/>
      <c r="CH5441" s="22"/>
      <c r="CI5441" s="22"/>
      <c r="CJ5441" s="22"/>
      <c r="CK5441" s="22"/>
      <c r="CL5441" s="22"/>
      <c r="CM5441" s="22"/>
      <c r="CN5441" s="22"/>
      <c r="CO5441" s="22"/>
    </row>
    <row r="5442" spans="1:93" s="2" customFormat="1" x14ac:dyDescent="0.3">
      <c r="A5442" s="73" t="s">
        <v>204</v>
      </c>
      <c r="B5442" s="73" t="s">
        <v>305</v>
      </c>
      <c r="C5442" s="67" t="s">
        <v>0</v>
      </c>
      <c r="D5442" s="67" t="s">
        <v>85</v>
      </c>
      <c r="E5442" s="73"/>
      <c r="F5442" s="73" t="s">
        <v>77</v>
      </c>
      <c r="G5442" s="73" t="s">
        <v>405</v>
      </c>
      <c r="H5442" s="73" t="s">
        <v>405</v>
      </c>
      <c r="I5442" s="73" t="s">
        <v>465</v>
      </c>
      <c r="J5442" s="73" t="str">
        <f t="shared" si="138"/>
        <v>Class II (1.305 to 1.74 tonnes) km</v>
      </c>
      <c r="K5442" s="25"/>
      <c r="L5442" s="48"/>
      <c r="M5442" s="22"/>
      <c r="N5442" s="22"/>
      <c r="O5442" s="22"/>
      <c r="P5442" s="22"/>
      <c r="Q5442" s="22"/>
      <c r="R5442" s="22"/>
      <c r="S5442" s="22"/>
      <c r="T5442" s="22"/>
      <c r="U5442" s="22"/>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c r="AQ5442" s="22"/>
      <c r="AR5442" s="22"/>
      <c r="AS5442" s="22"/>
      <c r="AT5442" s="22"/>
      <c r="AU5442" s="22"/>
      <c r="AV5442" s="22"/>
      <c r="AW5442" s="22"/>
      <c r="AX5442" s="22"/>
      <c r="AY5442" s="22"/>
      <c r="AZ5442" s="22"/>
      <c r="BA5442" s="22"/>
      <c r="BB5442" s="22"/>
      <c r="BC5442" s="22"/>
      <c r="BD5442" s="22"/>
      <c r="BE5442" s="22"/>
      <c r="BF5442" s="22"/>
      <c r="BG5442" s="22"/>
      <c r="BH5442" s="22"/>
      <c r="BI5442" s="22"/>
      <c r="BJ5442" s="22"/>
      <c r="BK5442" s="22"/>
      <c r="BL5442" s="22"/>
      <c r="BM5442" s="22"/>
      <c r="BN5442" s="22"/>
      <c r="BO5442" s="22"/>
      <c r="BP5442" s="22"/>
      <c r="BQ5442" s="22"/>
      <c r="BR5442" s="22"/>
      <c r="BS5442" s="22"/>
      <c r="BT5442" s="22"/>
      <c r="BU5442" s="22"/>
      <c r="BV5442" s="22"/>
      <c r="BW5442" s="22"/>
      <c r="BX5442" s="22"/>
      <c r="BY5442" s="22"/>
      <c r="BZ5442" s="22"/>
      <c r="CA5442" s="22"/>
      <c r="CB5442" s="22"/>
      <c r="CC5442" s="22"/>
      <c r="CD5442" s="22"/>
      <c r="CE5442" s="22"/>
      <c r="CF5442" s="22"/>
      <c r="CG5442" s="22"/>
      <c r="CH5442" s="22"/>
      <c r="CI5442" s="22"/>
      <c r="CJ5442" s="22"/>
      <c r="CK5442" s="22"/>
      <c r="CL5442" s="22"/>
      <c r="CM5442" s="22"/>
      <c r="CN5442" s="22"/>
      <c r="CO5442" s="22"/>
    </row>
    <row r="5443" spans="1:93" s="2" customFormat="1" x14ac:dyDescent="0.3">
      <c r="A5443" s="73" t="s">
        <v>204</v>
      </c>
      <c r="B5443" s="73" t="s">
        <v>305</v>
      </c>
      <c r="C5443" s="67" t="s">
        <v>0</v>
      </c>
      <c r="D5443" s="67" t="s">
        <v>85</v>
      </c>
      <c r="E5443" s="73"/>
      <c r="F5443" s="73" t="s">
        <v>77</v>
      </c>
      <c r="G5443" s="73" t="s">
        <v>405</v>
      </c>
      <c r="H5443" s="73" t="s">
        <v>405</v>
      </c>
      <c r="I5443" s="73" t="s">
        <v>466</v>
      </c>
      <c r="J5443" s="73" t="str">
        <f t="shared" si="138"/>
        <v>Class II (1.305 to 1.74 tonnes) km</v>
      </c>
      <c r="K5443" s="25"/>
      <c r="L5443" s="48"/>
      <c r="M5443" s="22"/>
      <c r="N5443" s="22"/>
      <c r="O5443" s="22"/>
      <c r="P5443" s="22"/>
      <c r="Q5443" s="22"/>
      <c r="R5443" s="22"/>
      <c r="S5443" s="22"/>
      <c r="T5443" s="22"/>
      <c r="U5443" s="22"/>
      <c r="V5443" s="22"/>
      <c r="W5443" s="22"/>
      <c r="X5443" s="22"/>
      <c r="Y5443" s="22"/>
      <c r="Z5443" s="22"/>
      <c r="AA5443" s="22"/>
      <c r="AB5443" s="22"/>
      <c r="AC5443" s="22"/>
      <c r="AD5443" s="22"/>
      <c r="AE5443" s="22"/>
      <c r="AF5443" s="22"/>
      <c r="AG5443" s="22"/>
      <c r="AH5443" s="22"/>
      <c r="AI5443" s="22"/>
      <c r="AJ5443" s="22"/>
      <c r="AK5443" s="22"/>
      <c r="AL5443" s="22"/>
      <c r="AM5443" s="22"/>
      <c r="AN5443" s="22"/>
      <c r="AO5443" s="22"/>
      <c r="AP5443" s="22"/>
      <c r="AQ5443" s="22"/>
      <c r="AR5443" s="22"/>
      <c r="AS5443" s="22"/>
      <c r="AT5443" s="22"/>
      <c r="AU5443" s="22"/>
      <c r="AV5443" s="22"/>
      <c r="AW5443" s="22"/>
      <c r="AX5443" s="22"/>
      <c r="AY5443" s="22"/>
      <c r="AZ5443" s="22"/>
      <c r="BA5443" s="22"/>
      <c r="BB5443" s="22"/>
      <c r="BC5443" s="22"/>
      <c r="BD5443" s="22"/>
      <c r="BE5443" s="22"/>
      <c r="BF5443" s="22"/>
      <c r="BG5443" s="22"/>
      <c r="BH5443" s="22"/>
      <c r="BI5443" s="22"/>
      <c r="BJ5443" s="22"/>
      <c r="BK5443" s="22"/>
      <c r="BL5443" s="22"/>
      <c r="BM5443" s="22"/>
      <c r="BN5443" s="22"/>
      <c r="BO5443" s="22"/>
      <c r="BP5443" s="22"/>
      <c r="BQ5443" s="22"/>
      <c r="BR5443" s="22"/>
      <c r="BS5443" s="22"/>
      <c r="BT5443" s="22"/>
      <c r="BU5443" s="22"/>
      <c r="BV5443" s="22"/>
      <c r="BW5443" s="22"/>
      <c r="BX5443" s="22"/>
      <c r="BY5443" s="22"/>
      <c r="BZ5443" s="22"/>
      <c r="CA5443" s="22"/>
      <c r="CB5443" s="22"/>
      <c r="CC5443" s="22"/>
      <c r="CD5443" s="22"/>
      <c r="CE5443" s="22"/>
      <c r="CF5443" s="22"/>
      <c r="CG5443" s="22"/>
      <c r="CH5443" s="22"/>
      <c r="CI5443" s="22"/>
      <c r="CJ5443" s="22"/>
      <c r="CK5443" s="22"/>
      <c r="CL5443" s="22"/>
      <c r="CM5443" s="22"/>
      <c r="CN5443" s="22"/>
      <c r="CO5443" s="22"/>
    </row>
    <row r="5444" spans="1:93" s="2" customFormat="1" x14ac:dyDescent="0.3">
      <c r="A5444" s="73" t="s">
        <v>204</v>
      </c>
      <c r="B5444" s="73" t="s">
        <v>305</v>
      </c>
      <c r="C5444" s="67" t="s">
        <v>0</v>
      </c>
      <c r="D5444" s="67" t="s">
        <v>85</v>
      </c>
      <c r="E5444" s="73"/>
      <c r="F5444" s="73" t="s">
        <v>77</v>
      </c>
      <c r="G5444" s="73" t="s">
        <v>405</v>
      </c>
      <c r="H5444" s="73" t="s">
        <v>405</v>
      </c>
      <c r="I5444" s="73" t="s">
        <v>467</v>
      </c>
      <c r="J5444" s="73" t="str">
        <f t="shared" si="138"/>
        <v>Class II (1.305 to 1.74 tonnes) km</v>
      </c>
      <c r="K5444" s="25"/>
      <c r="L5444" s="48"/>
      <c r="M5444" s="22"/>
      <c r="N5444" s="22"/>
      <c r="O5444" s="22"/>
      <c r="P5444" s="22"/>
      <c r="Q5444" s="22"/>
      <c r="R5444" s="22"/>
      <c r="S5444" s="22"/>
      <c r="T5444" s="2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c r="BA5444" s="22"/>
      <c r="BB5444" s="22"/>
      <c r="BC5444" s="22"/>
      <c r="BD5444" s="22"/>
      <c r="BE5444" s="22"/>
      <c r="BF5444" s="22"/>
      <c r="BG5444" s="22"/>
      <c r="BH5444" s="22"/>
      <c r="BI5444" s="22"/>
      <c r="BJ5444" s="22"/>
      <c r="BK5444" s="22"/>
      <c r="BL5444" s="22"/>
      <c r="BM5444" s="22"/>
      <c r="BN5444" s="22"/>
      <c r="BO5444" s="22"/>
      <c r="BP5444" s="22"/>
      <c r="BQ5444" s="22"/>
      <c r="BR5444" s="22"/>
      <c r="BS5444" s="22"/>
      <c r="BT5444" s="22"/>
      <c r="BU5444" s="22"/>
      <c r="BV5444" s="22"/>
      <c r="BW5444" s="22"/>
      <c r="BX5444" s="22"/>
      <c r="BY5444" s="22"/>
      <c r="BZ5444" s="22"/>
      <c r="CA5444" s="22"/>
      <c r="CB5444" s="22"/>
      <c r="CC5444" s="22"/>
      <c r="CD5444" s="22"/>
      <c r="CE5444" s="22"/>
      <c r="CF5444" s="22"/>
      <c r="CG5444" s="22"/>
      <c r="CH5444" s="22"/>
      <c r="CI5444" s="22"/>
      <c r="CJ5444" s="22"/>
      <c r="CK5444" s="22"/>
      <c r="CL5444" s="22"/>
      <c r="CM5444" s="22"/>
      <c r="CN5444" s="22"/>
      <c r="CO5444" s="22"/>
    </row>
    <row r="5445" spans="1:93" s="2" customFormat="1" x14ac:dyDescent="0.3">
      <c r="A5445" s="73" t="s">
        <v>204</v>
      </c>
      <c r="B5445" s="73" t="s">
        <v>305</v>
      </c>
      <c r="C5445" s="67" t="s">
        <v>0</v>
      </c>
      <c r="D5445" s="67" t="s">
        <v>85</v>
      </c>
      <c r="E5445" s="73"/>
      <c r="F5445" s="73" t="s">
        <v>77</v>
      </c>
      <c r="G5445" s="73" t="s">
        <v>405</v>
      </c>
      <c r="H5445" s="73" t="s">
        <v>405</v>
      </c>
      <c r="I5445" s="73" t="s">
        <v>468</v>
      </c>
      <c r="J5445" s="73" t="str">
        <f t="shared" si="138"/>
        <v>Class II (1.305 to 1.74 tonnes) km</v>
      </c>
      <c r="K5445" s="25"/>
      <c r="L5445" s="48"/>
      <c r="M5445" s="22"/>
      <c r="N5445" s="22"/>
      <c r="O5445" s="22"/>
      <c r="P5445" s="22"/>
      <c r="Q5445" s="22"/>
      <c r="R5445" s="22"/>
      <c r="S5445" s="22"/>
      <c r="T5445" s="22"/>
      <c r="U5445" s="22"/>
      <c r="V5445" s="22"/>
      <c r="W5445" s="22"/>
      <c r="X5445" s="22"/>
      <c r="Y5445" s="22"/>
      <c r="Z5445" s="22"/>
      <c r="AA5445" s="22"/>
      <c r="AB5445" s="22"/>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c r="BA5445" s="22"/>
      <c r="BB5445" s="22"/>
      <c r="BC5445" s="22"/>
      <c r="BD5445" s="22"/>
      <c r="BE5445" s="22"/>
      <c r="BF5445" s="22"/>
      <c r="BG5445" s="22"/>
      <c r="BH5445" s="22"/>
      <c r="BI5445" s="22"/>
      <c r="BJ5445" s="22"/>
      <c r="BK5445" s="22"/>
      <c r="BL5445" s="22"/>
      <c r="BM5445" s="22"/>
      <c r="BN5445" s="22"/>
      <c r="BO5445" s="22"/>
      <c r="BP5445" s="22"/>
      <c r="BQ5445" s="22"/>
      <c r="BR5445" s="22"/>
      <c r="BS5445" s="22"/>
      <c r="BT5445" s="22"/>
      <c r="BU5445" s="22"/>
      <c r="BV5445" s="22"/>
      <c r="BW5445" s="22"/>
      <c r="BX5445" s="22"/>
      <c r="BY5445" s="22"/>
      <c r="BZ5445" s="22"/>
      <c r="CA5445" s="22"/>
      <c r="CB5445" s="22"/>
      <c r="CC5445" s="22"/>
      <c r="CD5445" s="22"/>
      <c r="CE5445" s="22"/>
      <c r="CF5445" s="22"/>
      <c r="CG5445" s="22"/>
      <c r="CH5445" s="22"/>
      <c r="CI5445" s="22"/>
      <c r="CJ5445" s="22"/>
      <c r="CK5445" s="22"/>
      <c r="CL5445" s="22"/>
      <c r="CM5445" s="22"/>
      <c r="CN5445" s="22"/>
      <c r="CO5445" s="22"/>
    </row>
    <row r="5446" spans="1:93" s="2" customFormat="1" x14ac:dyDescent="0.3">
      <c r="A5446" s="73" t="s">
        <v>204</v>
      </c>
      <c r="B5446" s="73" t="s">
        <v>305</v>
      </c>
      <c r="C5446" s="67" t="s">
        <v>0</v>
      </c>
      <c r="D5446" s="67" t="s">
        <v>85</v>
      </c>
      <c r="E5446" s="73"/>
      <c r="F5446" s="73" t="s">
        <v>77</v>
      </c>
      <c r="G5446" s="73" t="s">
        <v>156</v>
      </c>
      <c r="H5446" s="73" t="s">
        <v>156</v>
      </c>
      <c r="I5446" s="73" t="s">
        <v>465</v>
      </c>
      <c r="J5446" s="73" t="str">
        <f t="shared" si="138"/>
        <v>Class II (1.305 to 1.74 tonnes) miles</v>
      </c>
      <c r="K5446" s="25"/>
      <c r="L5446" s="48"/>
      <c r="M5446" s="22"/>
      <c r="N5446" s="22"/>
      <c r="O5446" s="22"/>
      <c r="P5446" s="22"/>
      <c r="Q5446" s="22"/>
      <c r="R5446" s="22"/>
      <c r="S5446" s="22"/>
      <c r="T5446" s="2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c r="AQ5446" s="22"/>
      <c r="AR5446" s="22"/>
      <c r="AS5446" s="22"/>
      <c r="AT5446" s="22"/>
      <c r="AU5446" s="22"/>
      <c r="AV5446" s="22"/>
      <c r="AW5446" s="22"/>
      <c r="AX5446" s="22"/>
      <c r="AY5446" s="22"/>
      <c r="AZ5446" s="22"/>
      <c r="BA5446" s="22"/>
      <c r="BB5446" s="22"/>
      <c r="BC5446" s="22"/>
      <c r="BD5446" s="22"/>
      <c r="BE5446" s="22"/>
      <c r="BF5446" s="22"/>
      <c r="BG5446" s="22"/>
      <c r="BH5446" s="22"/>
      <c r="BI5446" s="22"/>
      <c r="BJ5446" s="22"/>
      <c r="BK5446" s="22"/>
      <c r="BL5446" s="22"/>
      <c r="BM5446" s="22"/>
      <c r="BN5446" s="22"/>
      <c r="BO5446" s="22"/>
      <c r="BP5446" s="22"/>
      <c r="BQ5446" s="22"/>
      <c r="BR5446" s="22"/>
      <c r="BS5446" s="22"/>
      <c r="BT5446" s="22"/>
      <c r="BU5446" s="22"/>
      <c r="BV5446" s="22"/>
      <c r="BW5446" s="22"/>
      <c r="BX5446" s="22"/>
      <c r="BY5446" s="22"/>
      <c r="BZ5446" s="22"/>
      <c r="CA5446" s="22"/>
      <c r="CB5446" s="22"/>
      <c r="CC5446" s="22"/>
      <c r="CD5446" s="22"/>
      <c r="CE5446" s="22"/>
      <c r="CF5446" s="22"/>
      <c r="CG5446" s="22"/>
      <c r="CH5446" s="22"/>
      <c r="CI5446" s="22"/>
      <c r="CJ5446" s="22"/>
      <c r="CK5446" s="22"/>
      <c r="CL5446" s="22"/>
      <c r="CM5446" s="22"/>
      <c r="CN5446" s="22"/>
      <c r="CO5446" s="22"/>
    </row>
    <row r="5447" spans="1:93" s="2" customFormat="1" x14ac:dyDescent="0.3">
      <c r="A5447" s="73" t="s">
        <v>204</v>
      </c>
      <c r="B5447" s="73" t="s">
        <v>305</v>
      </c>
      <c r="C5447" s="67" t="s">
        <v>0</v>
      </c>
      <c r="D5447" s="67" t="s">
        <v>85</v>
      </c>
      <c r="E5447" s="73"/>
      <c r="F5447" s="73" t="s">
        <v>77</v>
      </c>
      <c r="G5447" s="73" t="s">
        <v>156</v>
      </c>
      <c r="H5447" s="73" t="s">
        <v>156</v>
      </c>
      <c r="I5447" s="73" t="s">
        <v>466</v>
      </c>
      <c r="J5447" s="73" t="str">
        <f t="shared" si="138"/>
        <v>Class II (1.305 to 1.74 tonnes) miles</v>
      </c>
      <c r="K5447" s="25"/>
      <c r="L5447" s="48"/>
      <c r="M5447" s="22"/>
      <c r="N5447" s="22"/>
      <c r="O5447" s="22"/>
      <c r="P5447" s="22"/>
      <c r="Q5447" s="22"/>
      <c r="R5447" s="22"/>
      <c r="S5447" s="22"/>
      <c r="T5447" s="22"/>
      <c r="U5447" s="22"/>
      <c r="V5447" s="22"/>
      <c r="W5447" s="22"/>
      <c r="X5447" s="22"/>
      <c r="Y5447" s="22"/>
      <c r="Z5447" s="22"/>
      <c r="AA5447" s="22"/>
      <c r="AB5447" s="22"/>
      <c r="AC5447" s="22"/>
      <c r="AD5447" s="22"/>
      <c r="AE5447" s="22"/>
      <c r="AF5447" s="22"/>
      <c r="AG5447" s="22"/>
      <c r="AH5447" s="22"/>
      <c r="AI5447" s="22"/>
      <c r="AJ5447" s="22"/>
      <c r="AK5447" s="22"/>
      <c r="AL5447" s="22"/>
      <c r="AM5447" s="22"/>
      <c r="AN5447" s="22"/>
      <c r="AO5447" s="22"/>
      <c r="AP5447" s="22"/>
      <c r="AQ5447" s="22"/>
      <c r="AR5447" s="22"/>
      <c r="AS5447" s="22"/>
      <c r="AT5447" s="22"/>
      <c r="AU5447" s="22"/>
      <c r="AV5447" s="22"/>
      <c r="AW5447" s="22"/>
      <c r="AX5447" s="22"/>
      <c r="AY5447" s="22"/>
      <c r="AZ5447" s="22"/>
      <c r="BA5447" s="22"/>
      <c r="BB5447" s="22"/>
      <c r="BC5447" s="22"/>
      <c r="BD5447" s="22"/>
      <c r="BE5447" s="22"/>
      <c r="BF5447" s="22"/>
      <c r="BG5447" s="22"/>
      <c r="BH5447" s="22"/>
      <c r="BI5447" s="22"/>
      <c r="BJ5447" s="22"/>
      <c r="BK5447" s="22"/>
      <c r="BL5447" s="22"/>
      <c r="BM5447" s="22"/>
      <c r="BN5447" s="22"/>
      <c r="BO5447" s="22"/>
      <c r="BP5447" s="22"/>
      <c r="BQ5447" s="22"/>
      <c r="BR5447" s="22"/>
      <c r="BS5447" s="22"/>
      <c r="BT5447" s="22"/>
      <c r="BU5447" s="22"/>
      <c r="BV5447" s="22"/>
      <c r="BW5447" s="22"/>
      <c r="BX5447" s="22"/>
      <c r="BY5447" s="22"/>
      <c r="BZ5447" s="22"/>
      <c r="CA5447" s="22"/>
      <c r="CB5447" s="22"/>
      <c r="CC5447" s="22"/>
      <c r="CD5447" s="22"/>
      <c r="CE5447" s="22"/>
      <c r="CF5447" s="22"/>
      <c r="CG5447" s="22"/>
      <c r="CH5447" s="22"/>
      <c r="CI5447" s="22"/>
      <c r="CJ5447" s="22"/>
      <c r="CK5447" s="22"/>
      <c r="CL5447" s="22"/>
      <c r="CM5447" s="22"/>
      <c r="CN5447" s="22"/>
      <c r="CO5447" s="22"/>
    </row>
    <row r="5448" spans="1:93" s="2" customFormat="1" x14ac:dyDescent="0.3">
      <c r="A5448" s="73" t="s">
        <v>204</v>
      </c>
      <c r="B5448" s="73" t="s">
        <v>305</v>
      </c>
      <c r="C5448" s="67" t="s">
        <v>0</v>
      </c>
      <c r="D5448" s="67" t="s">
        <v>85</v>
      </c>
      <c r="E5448" s="73"/>
      <c r="F5448" s="73" t="s">
        <v>77</v>
      </c>
      <c r="G5448" s="73" t="s">
        <v>156</v>
      </c>
      <c r="H5448" s="73" t="s">
        <v>156</v>
      </c>
      <c r="I5448" s="73" t="s">
        <v>467</v>
      </c>
      <c r="J5448" s="73" t="str">
        <f t="shared" si="138"/>
        <v>Class II (1.305 to 1.74 tonnes) miles</v>
      </c>
      <c r="K5448" s="25"/>
      <c r="L5448" s="48"/>
      <c r="M5448" s="22"/>
      <c r="N5448" s="22"/>
      <c r="O5448" s="22"/>
      <c r="P5448" s="22"/>
      <c r="Q5448" s="22"/>
      <c r="R5448" s="22"/>
      <c r="S5448" s="22"/>
      <c r="T5448" s="2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c r="AQ5448" s="22"/>
      <c r="AR5448" s="22"/>
      <c r="AS5448" s="22"/>
      <c r="AT5448" s="22"/>
      <c r="AU5448" s="22"/>
      <c r="AV5448" s="22"/>
      <c r="AW5448" s="22"/>
      <c r="AX5448" s="22"/>
      <c r="AY5448" s="22"/>
      <c r="AZ5448" s="22"/>
      <c r="BA5448" s="22"/>
      <c r="BB5448" s="22"/>
      <c r="BC5448" s="22"/>
      <c r="BD5448" s="22"/>
      <c r="BE5448" s="22"/>
      <c r="BF5448" s="22"/>
      <c r="BG5448" s="22"/>
      <c r="BH5448" s="22"/>
      <c r="BI5448" s="22"/>
      <c r="BJ5448" s="22"/>
      <c r="BK5448" s="22"/>
      <c r="BL5448" s="22"/>
      <c r="BM5448" s="22"/>
      <c r="BN5448" s="22"/>
      <c r="BO5448" s="22"/>
      <c r="BP5448" s="22"/>
      <c r="BQ5448" s="22"/>
      <c r="BR5448" s="22"/>
      <c r="BS5448" s="22"/>
      <c r="BT5448" s="22"/>
      <c r="BU5448" s="22"/>
      <c r="BV5448" s="22"/>
      <c r="BW5448" s="22"/>
      <c r="BX5448" s="22"/>
      <c r="BY5448" s="22"/>
      <c r="BZ5448" s="22"/>
      <c r="CA5448" s="22"/>
      <c r="CB5448" s="22"/>
      <c r="CC5448" s="22"/>
      <c r="CD5448" s="22"/>
      <c r="CE5448" s="22"/>
      <c r="CF5448" s="22"/>
      <c r="CG5448" s="22"/>
      <c r="CH5448" s="22"/>
      <c r="CI5448" s="22"/>
      <c r="CJ5448" s="22"/>
      <c r="CK5448" s="22"/>
      <c r="CL5448" s="22"/>
      <c r="CM5448" s="22"/>
      <c r="CN5448" s="22"/>
      <c r="CO5448" s="22"/>
    </row>
    <row r="5449" spans="1:93" s="2" customFormat="1" x14ac:dyDescent="0.3">
      <c r="A5449" s="73" t="s">
        <v>204</v>
      </c>
      <c r="B5449" s="73" t="s">
        <v>305</v>
      </c>
      <c r="C5449" s="67" t="s">
        <v>0</v>
      </c>
      <c r="D5449" s="67" t="s">
        <v>85</v>
      </c>
      <c r="E5449" s="73"/>
      <c r="F5449" s="73" t="s">
        <v>77</v>
      </c>
      <c r="G5449" s="73" t="s">
        <v>156</v>
      </c>
      <c r="H5449" s="73" t="s">
        <v>156</v>
      </c>
      <c r="I5449" s="73" t="s">
        <v>468</v>
      </c>
      <c r="J5449" s="73" t="str">
        <f t="shared" si="138"/>
        <v>Class II (1.305 to 1.74 tonnes) miles</v>
      </c>
      <c r="K5449" s="25"/>
      <c r="L5449" s="48"/>
      <c r="M5449" s="22"/>
      <c r="N5449" s="22"/>
      <c r="O5449" s="22"/>
      <c r="P5449" s="22"/>
      <c r="Q5449" s="22"/>
      <c r="R5449" s="22"/>
      <c r="S5449" s="22"/>
      <c r="T5449" s="22"/>
      <c r="U5449" s="22"/>
      <c r="V5449" s="22"/>
      <c r="W5449" s="22"/>
      <c r="X5449" s="22"/>
      <c r="Y5449" s="22"/>
      <c r="Z5449" s="22"/>
      <c r="AA5449" s="22"/>
      <c r="AB5449" s="22"/>
      <c r="AC5449" s="22"/>
      <c r="AD5449" s="22"/>
      <c r="AE5449" s="22"/>
      <c r="AF5449" s="22"/>
      <c r="AG5449" s="22"/>
      <c r="AH5449" s="22"/>
      <c r="AI5449" s="22"/>
      <c r="AJ5449" s="22"/>
      <c r="AK5449" s="22"/>
      <c r="AL5449" s="22"/>
      <c r="AM5449" s="22"/>
      <c r="AN5449" s="22"/>
      <c r="AO5449" s="22"/>
      <c r="AP5449" s="22"/>
      <c r="AQ5449" s="22"/>
      <c r="AR5449" s="22"/>
      <c r="AS5449" s="22"/>
      <c r="AT5449" s="22"/>
      <c r="AU5449" s="22"/>
      <c r="AV5449" s="22"/>
      <c r="AW5449" s="22"/>
      <c r="AX5449" s="22"/>
      <c r="AY5449" s="22"/>
      <c r="AZ5449" s="22"/>
      <c r="BA5449" s="22"/>
      <c r="BB5449" s="22"/>
      <c r="BC5449" s="22"/>
      <c r="BD5449" s="22"/>
      <c r="BE5449" s="22"/>
      <c r="BF5449" s="22"/>
      <c r="BG5449" s="22"/>
      <c r="BH5449" s="22"/>
      <c r="BI5449" s="22"/>
      <c r="BJ5449" s="22"/>
      <c r="BK5449" s="22"/>
      <c r="BL5449" s="22"/>
      <c r="BM5449" s="22"/>
      <c r="BN5449" s="22"/>
      <c r="BO5449" s="22"/>
      <c r="BP5449" s="22"/>
      <c r="BQ5449" s="22"/>
      <c r="BR5449" s="22"/>
      <c r="BS5449" s="22"/>
      <c r="BT5449" s="22"/>
      <c r="BU5449" s="22"/>
      <c r="BV5449" s="22"/>
      <c r="BW5449" s="22"/>
      <c r="BX5449" s="22"/>
      <c r="BY5449" s="22"/>
      <c r="BZ5449" s="22"/>
      <c r="CA5449" s="22"/>
      <c r="CB5449" s="22"/>
      <c r="CC5449" s="22"/>
      <c r="CD5449" s="22"/>
      <c r="CE5449" s="22"/>
      <c r="CF5449" s="22"/>
      <c r="CG5449" s="22"/>
      <c r="CH5449" s="22"/>
      <c r="CI5449" s="22"/>
      <c r="CJ5449" s="22"/>
      <c r="CK5449" s="22"/>
      <c r="CL5449" s="22"/>
      <c r="CM5449" s="22"/>
      <c r="CN5449" s="22"/>
      <c r="CO5449" s="22"/>
    </row>
    <row r="5450" spans="1:93" s="2" customFormat="1" x14ac:dyDescent="0.3">
      <c r="A5450" s="73" t="s">
        <v>204</v>
      </c>
      <c r="B5450" s="73" t="s">
        <v>305</v>
      </c>
      <c r="C5450" s="67" t="s">
        <v>0</v>
      </c>
      <c r="D5450" s="67" t="s">
        <v>85</v>
      </c>
      <c r="E5450" s="73"/>
      <c r="F5450" s="73" t="s">
        <v>77</v>
      </c>
      <c r="G5450" s="73" t="s">
        <v>403</v>
      </c>
      <c r="H5450" s="73" t="s">
        <v>403</v>
      </c>
      <c r="I5450" s="73" t="s">
        <v>465</v>
      </c>
      <c r="J5450" s="73" t="str">
        <f t="shared" si="138"/>
        <v>Class II (1.305 to 1.74 tonnes) tonne.km</v>
      </c>
      <c r="K5450" s="25"/>
      <c r="L5450" s="48"/>
      <c r="M5450" s="22"/>
      <c r="N5450" s="22"/>
      <c r="O5450" s="22"/>
      <c r="P5450" s="22"/>
      <c r="Q5450" s="22"/>
      <c r="R5450" s="22"/>
      <c r="S5450" s="22"/>
      <c r="T5450" s="2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c r="AQ5450" s="22"/>
      <c r="AR5450" s="22"/>
      <c r="AS5450" s="22"/>
      <c r="AT5450" s="22"/>
      <c r="AU5450" s="22"/>
      <c r="AV5450" s="22"/>
      <c r="AW5450" s="22"/>
      <c r="AX5450" s="22"/>
      <c r="AY5450" s="22"/>
      <c r="AZ5450" s="22"/>
      <c r="BA5450" s="22"/>
      <c r="BB5450" s="22"/>
      <c r="BC5450" s="22"/>
      <c r="BD5450" s="22"/>
      <c r="BE5450" s="22"/>
      <c r="BF5450" s="22"/>
      <c r="BG5450" s="22"/>
      <c r="BH5450" s="22"/>
      <c r="BI5450" s="22"/>
      <c r="BJ5450" s="22"/>
      <c r="BK5450" s="22"/>
      <c r="BL5450" s="22"/>
      <c r="BM5450" s="22"/>
      <c r="BN5450" s="22"/>
      <c r="BO5450" s="22"/>
      <c r="BP5450" s="22"/>
      <c r="BQ5450" s="22"/>
      <c r="BR5450" s="22"/>
      <c r="BS5450" s="22"/>
      <c r="BT5450" s="22"/>
      <c r="BU5450" s="22"/>
      <c r="BV5450" s="22"/>
      <c r="BW5450" s="22"/>
      <c r="BX5450" s="22"/>
      <c r="BY5450" s="22"/>
      <c r="BZ5450" s="22"/>
      <c r="CA5450" s="22"/>
      <c r="CB5450" s="22"/>
      <c r="CC5450" s="22"/>
      <c r="CD5450" s="22"/>
      <c r="CE5450" s="22"/>
      <c r="CF5450" s="22"/>
      <c r="CG5450" s="22"/>
      <c r="CH5450" s="22"/>
      <c r="CI5450" s="22"/>
      <c r="CJ5450" s="22"/>
      <c r="CK5450" s="22"/>
      <c r="CL5450" s="22"/>
      <c r="CM5450" s="22"/>
      <c r="CN5450" s="22"/>
      <c r="CO5450" s="22"/>
    </row>
    <row r="5451" spans="1:93" s="2" customFormat="1" x14ac:dyDescent="0.3">
      <c r="A5451" s="73" t="s">
        <v>204</v>
      </c>
      <c r="B5451" s="73" t="s">
        <v>305</v>
      </c>
      <c r="C5451" s="67" t="s">
        <v>0</v>
      </c>
      <c r="D5451" s="67" t="s">
        <v>85</v>
      </c>
      <c r="E5451" s="73"/>
      <c r="F5451" s="73" t="s">
        <v>77</v>
      </c>
      <c r="G5451" s="73" t="s">
        <v>403</v>
      </c>
      <c r="H5451" s="73" t="s">
        <v>403</v>
      </c>
      <c r="I5451" s="73" t="s">
        <v>466</v>
      </c>
      <c r="J5451" s="73" t="str">
        <f t="shared" si="138"/>
        <v>Class II (1.305 to 1.74 tonnes) tonne.km</v>
      </c>
      <c r="K5451" s="25"/>
      <c r="L5451" s="48"/>
      <c r="M5451" s="22"/>
      <c r="N5451" s="22"/>
      <c r="O5451" s="22"/>
      <c r="P5451" s="22"/>
      <c r="Q5451" s="22"/>
      <c r="R5451" s="22"/>
      <c r="S5451" s="22"/>
      <c r="T5451" s="22"/>
      <c r="U5451" s="22"/>
      <c r="V5451" s="22"/>
      <c r="W5451" s="22"/>
      <c r="X5451" s="22"/>
      <c r="Y5451" s="22"/>
      <c r="Z5451" s="22"/>
      <c r="AA5451" s="22"/>
      <c r="AB5451" s="22"/>
      <c r="AC5451" s="22"/>
      <c r="AD5451" s="22"/>
      <c r="AE5451" s="22"/>
      <c r="AF5451" s="22"/>
      <c r="AG5451" s="22"/>
      <c r="AH5451" s="22"/>
      <c r="AI5451" s="22"/>
      <c r="AJ5451" s="22"/>
      <c r="AK5451" s="22"/>
      <c r="AL5451" s="22"/>
      <c r="AM5451" s="22"/>
      <c r="AN5451" s="22"/>
      <c r="AO5451" s="22"/>
      <c r="AP5451" s="22"/>
      <c r="AQ5451" s="22"/>
      <c r="AR5451" s="22"/>
      <c r="AS5451" s="22"/>
      <c r="AT5451" s="22"/>
      <c r="AU5451" s="22"/>
      <c r="AV5451" s="22"/>
      <c r="AW5451" s="22"/>
      <c r="AX5451" s="22"/>
      <c r="AY5451" s="22"/>
      <c r="AZ5451" s="22"/>
      <c r="BA5451" s="22"/>
      <c r="BB5451" s="22"/>
      <c r="BC5451" s="22"/>
      <c r="BD5451" s="22"/>
      <c r="BE5451" s="22"/>
      <c r="BF5451" s="22"/>
      <c r="BG5451" s="22"/>
      <c r="BH5451" s="22"/>
      <c r="BI5451" s="22"/>
      <c r="BJ5451" s="22"/>
      <c r="BK5451" s="22"/>
      <c r="BL5451" s="22"/>
      <c r="BM5451" s="22"/>
      <c r="BN5451" s="22"/>
      <c r="BO5451" s="22"/>
      <c r="BP5451" s="22"/>
      <c r="BQ5451" s="22"/>
      <c r="BR5451" s="22"/>
      <c r="BS5451" s="22"/>
      <c r="BT5451" s="22"/>
      <c r="BU5451" s="22"/>
      <c r="BV5451" s="22"/>
      <c r="BW5451" s="22"/>
      <c r="BX5451" s="22"/>
      <c r="BY5451" s="22"/>
      <c r="BZ5451" s="22"/>
      <c r="CA5451" s="22"/>
      <c r="CB5451" s="22"/>
      <c r="CC5451" s="22"/>
      <c r="CD5451" s="22"/>
      <c r="CE5451" s="22"/>
      <c r="CF5451" s="22"/>
      <c r="CG5451" s="22"/>
      <c r="CH5451" s="22"/>
      <c r="CI5451" s="22"/>
      <c r="CJ5451" s="22"/>
      <c r="CK5451" s="22"/>
      <c r="CL5451" s="22"/>
      <c r="CM5451" s="22"/>
      <c r="CN5451" s="22"/>
      <c r="CO5451" s="22"/>
    </row>
    <row r="5452" spans="1:93" s="2" customFormat="1" x14ac:dyDescent="0.3">
      <c r="A5452" s="73" t="s">
        <v>204</v>
      </c>
      <c r="B5452" s="73" t="s">
        <v>305</v>
      </c>
      <c r="C5452" s="67" t="s">
        <v>0</v>
      </c>
      <c r="D5452" s="67" t="s">
        <v>85</v>
      </c>
      <c r="E5452" s="73"/>
      <c r="F5452" s="73" t="s">
        <v>77</v>
      </c>
      <c r="G5452" s="73" t="s">
        <v>403</v>
      </c>
      <c r="H5452" s="73" t="s">
        <v>403</v>
      </c>
      <c r="I5452" s="73" t="s">
        <v>467</v>
      </c>
      <c r="J5452" s="73" t="str">
        <f t="shared" si="138"/>
        <v>Class II (1.305 to 1.74 tonnes) tonne.km</v>
      </c>
      <c r="K5452" s="25"/>
      <c r="L5452" s="48"/>
      <c r="M5452" s="22"/>
      <c r="N5452" s="22"/>
      <c r="O5452" s="22"/>
      <c r="P5452" s="22"/>
      <c r="Q5452" s="22"/>
      <c r="R5452" s="22"/>
      <c r="S5452" s="22"/>
      <c r="T5452" s="2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c r="AQ5452" s="22"/>
      <c r="AR5452" s="22"/>
      <c r="AS5452" s="22"/>
      <c r="AT5452" s="22"/>
      <c r="AU5452" s="22"/>
      <c r="AV5452" s="22"/>
      <c r="AW5452" s="22"/>
      <c r="AX5452" s="22"/>
      <c r="AY5452" s="22"/>
      <c r="AZ5452" s="22"/>
      <c r="BA5452" s="22"/>
      <c r="BB5452" s="22"/>
      <c r="BC5452" s="22"/>
      <c r="BD5452" s="22"/>
      <c r="BE5452" s="22"/>
      <c r="BF5452" s="22"/>
      <c r="BG5452" s="22"/>
      <c r="BH5452" s="22"/>
      <c r="BI5452" s="22"/>
      <c r="BJ5452" s="22"/>
      <c r="BK5452" s="22"/>
      <c r="BL5452" s="22"/>
      <c r="BM5452" s="22"/>
      <c r="BN5452" s="22"/>
      <c r="BO5452" s="22"/>
      <c r="BP5452" s="22"/>
      <c r="BQ5452" s="22"/>
      <c r="BR5452" s="22"/>
      <c r="BS5452" s="22"/>
      <c r="BT5452" s="22"/>
      <c r="BU5452" s="22"/>
      <c r="BV5452" s="22"/>
      <c r="BW5452" s="22"/>
      <c r="BX5452" s="22"/>
      <c r="BY5452" s="22"/>
      <c r="BZ5452" s="22"/>
      <c r="CA5452" s="22"/>
      <c r="CB5452" s="22"/>
      <c r="CC5452" s="22"/>
      <c r="CD5452" s="22"/>
      <c r="CE5452" s="22"/>
      <c r="CF5452" s="22"/>
      <c r="CG5452" s="22"/>
      <c r="CH5452" s="22"/>
      <c r="CI5452" s="22"/>
      <c r="CJ5452" s="22"/>
      <c r="CK5452" s="22"/>
      <c r="CL5452" s="22"/>
      <c r="CM5452" s="22"/>
      <c r="CN5452" s="22"/>
      <c r="CO5452" s="22"/>
    </row>
    <row r="5453" spans="1:93" s="2" customFormat="1" x14ac:dyDescent="0.3">
      <c r="A5453" s="73" t="s">
        <v>204</v>
      </c>
      <c r="B5453" s="73" t="s">
        <v>305</v>
      </c>
      <c r="C5453" s="67" t="s">
        <v>0</v>
      </c>
      <c r="D5453" s="67" t="s">
        <v>85</v>
      </c>
      <c r="E5453" s="73"/>
      <c r="F5453" s="73" t="s">
        <v>77</v>
      </c>
      <c r="G5453" s="73" t="s">
        <v>403</v>
      </c>
      <c r="H5453" s="73" t="s">
        <v>403</v>
      </c>
      <c r="I5453" s="73" t="s">
        <v>468</v>
      </c>
      <c r="J5453" s="73" t="str">
        <f t="shared" si="138"/>
        <v>Class II (1.305 to 1.74 tonnes) tonne.km</v>
      </c>
      <c r="K5453" s="25"/>
      <c r="L5453" s="48"/>
      <c r="M5453" s="22"/>
      <c r="N5453" s="22"/>
      <c r="O5453" s="22"/>
      <c r="P5453" s="22"/>
      <c r="Q5453" s="22"/>
      <c r="R5453" s="22"/>
      <c r="S5453" s="22"/>
      <c r="T5453" s="22"/>
      <c r="U5453" s="22"/>
      <c r="V5453" s="22"/>
      <c r="W5453" s="22"/>
      <c r="X5453" s="22"/>
      <c r="Y5453" s="22"/>
      <c r="Z5453" s="22"/>
      <c r="AA5453" s="22"/>
      <c r="AB5453" s="22"/>
      <c r="AC5453" s="22"/>
      <c r="AD5453" s="22"/>
      <c r="AE5453" s="22"/>
      <c r="AF5453" s="22"/>
      <c r="AG5453" s="22"/>
      <c r="AH5453" s="22"/>
      <c r="AI5453" s="22"/>
      <c r="AJ5453" s="22"/>
      <c r="AK5453" s="22"/>
      <c r="AL5453" s="22"/>
      <c r="AM5453" s="22"/>
      <c r="AN5453" s="22"/>
      <c r="AO5453" s="22"/>
      <c r="AP5453" s="22"/>
      <c r="AQ5453" s="22"/>
      <c r="AR5453" s="22"/>
      <c r="AS5453" s="22"/>
      <c r="AT5453" s="22"/>
      <c r="AU5453" s="22"/>
      <c r="AV5453" s="22"/>
      <c r="AW5453" s="22"/>
      <c r="AX5453" s="22"/>
      <c r="AY5453" s="22"/>
      <c r="AZ5453" s="22"/>
      <c r="BA5453" s="22"/>
      <c r="BB5453" s="22"/>
      <c r="BC5453" s="22"/>
      <c r="BD5453" s="22"/>
      <c r="BE5453" s="22"/>
      <c r="BF5453" s="22"/>
      <c r="BG5453" s="22"/>
      <c r="BH5453" s="22"/>
      <c r="BI5453" s="22"/>
      <c r="BJ5453" s="22"/>
      <c r="BK5453" s="22"/>
      <c r="BL5453" s="22"/>
      <c r="BM5453" s="22"/>
      <c r="BN5453" s="22"/>
      <c r="BO5453" s="22"/>
      <c r="BP5453" s="22"/>
      <c r="BQ5453" s="22"/>
      <c r="BR5453" s="22"/>
      <c r="BS5453" s="22"/>
      <c r="BT5453" s="22"/>
      <c r="BU5453" s="22"/>
      <c r="BV5453" s="22"/>
      <c r="BW5453" s="22"/>
      <c r="BX5453" s="22"/>
      <c r="BY5453" s="22"/>
      <c r="BZ5453" s="22"/>
      <c r="CA5453" s="22"/>
      <c r="CB5453" s="22"/>
      <c r="CC5453" s="22"/>
      <c r="CD5453" s="22"/>
      <c r="CE5453" s="22"/>
      <c r="CF5453" s="22"/>
      <c r="CG5453" s="22"/>
      <c r="CH5453" s="22"/>
      <c r="CI5453" s="22"/>
      <c r="CJ5453" s="22"/>
      <c r="CK5453" s="22"/>
      <c r="CL5453" s="22"/>
      <c r="CM5453" s="22"/>
      <c r="CN5453" s="22"/>
      <c r="CO5453" s="22"/>
    </row>
    <row r="5454" spans="1:93" s="2" customFormat="1" x14ac:dyDescent="0.3">
      <c r="A5454" s="73" t="s">
        <v>204</v>
      </c>
      <c r="B5454" s="73" t="s">
        <v>305</v>
      </c>
      <c r="C5454" s="67" t="s">
        <v>0</v>
      </c>
      <c r="D5454" s="67" t="s">
        <v>85</v>
      </c>
      <c r="E5454" s="73"/>
      <c r="F5454" s="73" t="s">
        <v>316</v>
      </c>
      <c r="G5454" s="73" t="s">
        <v>405</v>
      </c>
      <c r="H5454" s="73" t="s">
        <v>405</v>
      </c>
      <c r="I5454" s="73" t="s">
        <v>465</v>
      </c>
      <c r="J5454" s="73" t="str">
        <f t="shared" ref="J5454:J5541" si="140">CONCATENATE(D5454," ",H5454)</f>
        <v>Class II (1.305 to 1.74 tonnes) km</v>
      </c>
      <c r="K5454" s="25"/>
      <c r="L5454" s="48"/>
      <c r="M5454" s="22"/>
      <c r="N5454" s="22"/>
      <c r="O5454" s="22"/>
      <c r="P5454" s="22"/>
      <c r="Q5454" s="22"/>
      <c r="R5454" s="22"/>
      <c r="S5454" s="22"/>
      <c r="T5454" s="2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c r="AQ5454" s="22"/>
      <c r="AR5454" s="22"/>
      <c r="AS5454" s="22"/>
      <c r="AT5454" s="22"/>
      <c r="AU5454" s="22"/>
      <c r="AV5454" s="22"/>
      <c r="AW5454" s="22"/>
      <c r="AX5454" s="22"/>
      <c r="AY5454" s="22"/>
      <c r="AZ5454" s="22"/>
      <c r="BA5454" s="22"/>
      <c r="BB5454" s="22"/>
      <c r="BC5454" s="22"/>
      <c r="BD5454" s="22"/>
      <c r="BE5454" s="22"/>
      <c r="BF5454" s="22"/>
      <c r="BG5454" s="22"/>
      <c r="BH5454" s="22"/>
      <c r="BI5454" s="22"/>
      <c r="BJ5454" s="22"/>
      <c r="BK5454" s="22"/>
      <c r="BL5454" s="22"/>
      <c r="BM5454" s="22"/>
      <c r="BN5454" s="22"/>
      <c r="BO5454" s="22"/>
      <c r="BP5454" s="22"/>
      <c r="BQ5454" s="22"/>
      <c r="BR5454" s="22"/>
      <c r="BS5454" s="22"/>
      <c r="BT5454" s="22"/>
      <c r="BU5454" s="22"/>
      <c r="BV5454" s="22"/>
      <c r="BW5454" s="22"/>
      <c r="BX5454" s="22"/>
      <c r="BY5454" s="22"/>
      <c r="BZ5454" s="22"/>
      <c r="CA5454" s="22"/>
      <c r="CB5454" s="22"/>
      <c r="CC5454" s="22"/>
      <c r="CD5454" s="22"/>
      <c r="CE5454" s="22"/>
      <c r="CF5454" s="22"/>
      <c r="CG5454" s="22"/>
      <c r="CH5454" s="22"/>
      <c r="CI5454" s="22"/>
      <c r="CJ5454" s="22"/>
      <c r="CK5454" s="22"/>
      <c r="CL5454" s="22"/>
      <c r="CM5454" s="22"/>
      <c r="CN5454" s="22"/>
      <c r="CO5454" s="22"/>
    </row>
    <row r="5455" spans="1:93" s="2" customFormat="1" x14ac:dyDescent="0.3">
      <c r="A5455" s="73" t="s">
        <v>204</v>
      </c>
      <c r="B5455" s="73" t="s">
        <v>305</v>
      </c>
      <c r="C5455" s="67" t="s">
        <v>0</v>
      </c>
      <c r="D5455" s="67" t="s">
        <v>85</v>
      </c>
      <c r="E5455" s="73"/>
      <c r="F5455" s="73" t="s">
        <v>316</v>
      </c>
      <c r="G5455" s="73" t="s">
        <v>405</v>
      </c>
      <c r="H5455" s="73" t="s">
        <v>405</v>
      </c>
      <c r="I5455" s="73" t="s">
        <v>466</v>
      </c>
      <c r="J5455" s="73" t="str">
        <f t="shared" si="140"/>
        <v>Class II (1.305 to 1.74 tonnes) km</v>
      </c>
      <c r="K5455" s="25"/>
      <c r="L5455" s="48"/>
      <c r="M5455" s="22"/>
      <c r="N5455" s="22"/>
      <c r="O5455" s="22"/>
      <c r="P5455" s="22"/>
      <c r="Q5455" s="22"/>
      <c r="R5455" s="22"/>
      <c r="S5455" s="22"/>
      <c r="T5455" s="22"/>
      <c r="U5455" s="22"/>
      <c r="V5455" s="22"/>
      <c r="W5455" s="22"/>
      <c r="X5455" s="22"/>
      <c r="Y5455" s="22"/>
      <c r="Z5455" s="22"/>
      <c r="AA5455" s="22"/>
      <c r="AB5455" s="22"/>
      <c r="AC5455" s="22"/>
      <c r="AD5455" s="22"/>
      <c r="AE5455" s="22"/>
      <c r="AF5455" s="22"/>
      <c r="AG5455" s="22"/>
      <c r="AH5455" s="22"/>
      <c r="AI5455" s="22"/>
      <c r="AJ5455" s="22"/>
      <c r="AK5455" s="22"/>
      <c r="AL5455" s="22"/>
      <c r="AM5455" s="22"/>
      <c r="AN5455" s="22"/>
      <c r="AO5455" s="22"/>
      <c r="AP5455" s="22"/>
      <c r="AQ5455" s="22"/>
      <c r="AR5455" s="22"/>
      <c r="AS5455" s="22"/>
      <c r="AT5455" s="22"/>
      <c r="AU5455" s="22"/>
      <c r="AV5455" s="22"/>
      <c r="AW5455" s="22"/>
      <c r="AX5455" s="22"/>
      <c r="AY5455" s="22"/>
      <c r="AZ5455" s="22"/>
      <c r="BA5455" s="22"/>
      <c r="BB5455" s="22"/>
      <c r="BC5455" s="22"/>
      <c r="BD5455" s="22"/>
      <c r="BE5455" s="22"/>
      <c r="BF5455" s="22"/>
      <c r="BG5455" s="22"/>
      <c r="BH5455" s="22"/>
      <c r="BI5455" s="22"/>
      <c r="BJ5455" s="22"/>
      <c r="BK5455" s="22"/>
      <c r="BL5455" s="22"/>
      <c r="BM5455" s="22"/>
      <c r="BN5455" s="22"/>
      <c r="BO5455" s="22"/>
      <c r="BP5455" s="22"/>
      <c r="BQ5455" s="22"/>
      <c r="BR5455" s="22"/>
      <c r="BS5455" s="22"/>
      <c r="BT5455" s="22"/>
      <c r="BU5455" s="22"/>
      <c r="BV5455" s="22"/>
      <c r="BW5455" s="22"/>
      <c r="BX5455" s="22"/>
      <c r="BY5455" s="22"/>
      <c r="BZ5455" s="22"/>
      <c r="CA5455" s="22"/>
      <c r="CB5455" s="22"/>
      <c r="CC5455" s="22"/>
      <c r="CD5455" s="22"/>
      <c r="CE5455" s="22"/>
      <c r="CF5455" s="22"/>
      <c r="CG5455" s="22"/>
      <c r="CH5455" s="22"/>
      <c r="CI5455" s="22"/>
      <c r="CJ5455" s="22"/>
      <c r="CK5455" s="22"/>
      <c r="CL5455" s="22"/>
      <c r="CM5455" s="22"/>
      <c r="CN5455" s="22"/>
      <c r="CO5455" s="22"/>
    </row>
    <row r="5456" spans="1:93" s="2" customFormat="1" x14ac:dyDescent="0.3">
      <c r="A5456" s="73" t="s">
        <v>204</v>
      </c>
      <c r="B5456" s="73" t="s">
        <v>305</v>
      </c>
      <c r="C5456" s="67" t="s">
        <v>0</v>
      </c>
      <c r="D5456" s="67" t="s">
        <v>85</v>
      </c>
      <c r="E5456" s="73"/>
      <c r="F5456" s="73" t="s">
        <v>316</v>
      </c>
      <c r="G5456" s="73" t="s">
        <v>405</v>
      </c>
      <c r="H5456" s="73" t="s">
        <v>405</v>
      </c>
      <c r="I5456" s="73" t="s">
        <v>467</v>
      </c>
      <c r="J5456" s="73" t="str">
        <f t="shared" si="140"/>
        <v>Class II (1.305 to 1.74 tonnes) km</v>
      </c>
      <c r="K5456" s="25"/>
      <c r="L5456" s="48"/>
      <c r="M5456" s="22"/>
      <c r="N5456" s="22"/>
      <c r="O5456" s="22"/>
      <c r="P5456" s="22"/>
      <c r="Q5456" s="22"/>
      <c r="R5456" s="22"/>
      <c r="S5456" s="22"/>
      <c r="T5456" s="2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c r="AQ5456" s="22"/>
      <c r="AR5456" s="22"/>
      <c r="AS5456" s="22"/>
      <c r="AT5456" s="22"/>
      <c r="AU5456" s="22"/>
      <c r="AV5456" s="22"/>
      <c r="AW5456" s="22"/>
      <c r="AX5456" s="22"/>
      <c r="AY5456" s="22"/>
      <c r="AZ5456" s="22"/>
      <c r="BA5456" s="22"/>
      <c r="BB5456" s="22"/>
      <c r="BC5456" s="22"/>
      <c r="BD5456" s="22"/>
      <c r="BE5456" s="22"/>
      <c r="BF5456" s="22"/>
      <c r="BG5456" s="22"/>
      <c r="BH5456" s="22"/>
      <c r="BI5456" s="22"/>
      <c r="BJ5456" s="22"/>
      <c r="BK5456" s="22"/>
      <c r="BL5456" s="22"/>
      <c r="BM5456" s="22"/>
      <c r="BN5456" s="22"/>
      <c r="BO5456" s="22"/>
      <c r="BP5456" s="22"/>
      <c r="BQ5456" s="22"/>
      <c r="BR5456" s="22"/>
      <c r="BS5456" s="22"/>
      <c r="BT5456" s="22"/>
      <c r="BU5456" s="22"/>
      <c r="BV5456" s="22"/>
      <c r="BW5456" s="22"/>
      <c r="BX5456" s="22"/>
      <c r="BY5456" s="22"/>
      <c r="BZ5456" s="22"/>
      <c r="CA5456" s="22"/>
      <c r="CB5456" s="22"/>
      <c r="CC5456" s="22"/>
      <c r="CD5456" s="22"/>
      <c r="CE5456" s="22"/>
      <c r="CF5456" s="22"/>
      <c r="CG5456" s="22"/>
      <c r="CH5456" s="22"/>
      <c r="CI5456" s="22"/>
      <c r="CJ5456" s="22"/>
      <c r="CK5456" s="22"/>
      <c r="CL5456" s="22"/>
      <c r="CM5456" s="22"/>
      <c r="CN5456" s="22"/>
      <c r="CO5456" s="22"/>
    </row>
    <row r="5457" spans="1:93" s="2" customFormat="1" x14ac:dyDescent="0.3">
      <c r="A5457" s="73" t="s">
        <v>204</v>
      </c>
      <c r="B5457" s="73" t="s">
        <v>305</v>
      </c>
      <c r="C5457" s="67" t="s">
        <v>0</v>
      </c>
      <c r="D5457" s="67" t="s">
        <v>85</v>
      </c>
      <c r="E5457" s="73"/>
      <c r="F5457" s="73" t="s">
        <v>316</v>
      </c>
      <c r="G5457" s="73" t="s">
        <v>405</v>
      </c>
      <c r="H5457" s="73" t="s">
        <v>405</v>
      </c>
      <c r="I5457" s="73" t="s">
        <v>468</v>
      </c>
      <c r="J5457" s="73" t="str">
        <f t="shared" si="140"/>
        <v>Class II (1.305 to 1.74 tonnes) km</v>
      </c>
      <c r="K5457" s="25"/>
      <c r="L5457" s="48"/>
      <c r="M5457" s="22"/>
      <c r="N5457" s="22"/>
      <c r="O5457" s="22"/>
      <c r="P5457" s="22"/>
      <c r="Q5457" s="22"/>
      <c r="R5457" s="22"/>
      <c r="S5457" s="22"/>
      <c r="T5457" s="22"/>
      <c r="U5457" s="22"/>
      <c r="V5457" s="22"/>
      <c r="W5457" s="22"/>
      <c r="X5457" s="22"/>
      <c r="Y5457" s="22"/>
      <c r="Z5457" s="22"/>
      <c r="AA5457" s="22"/>
      <c r="AB5457" s="22"/>
      <c r="AC5457" s="22"/>
      <c r="AD5457" s="22"/>
      <c r="AE5457" s="22"/>
      <c r="AF5457" s="22"/>
      <c r="AG5457" s="22"/>
      <c r="AH5457" s="22"/>
      <c r="AI5457" s="22"/>
      <c r="AJ5457" s="22"/>
      <c r="AK5457" s="22"/>
      <c r="AL5457" s="22"/>
      <c r="AM5457" s="22"/>
      <c r="AN5457" s="22"/>
      <c r="AO5457" s="22"/>
      <c r="AP5457" s="22"/>
      <c r="AQ5457" s="22"/>
      <c r="AR5457" s="22"/>
      <c r="AS5457" s="22"/>
      <c r="AT5457" s="22"/>
      <c r="AU5457" s="22"/>
      <c r="AV5457" s="22"/>
      <c r="AW5457" s="22"/>
      <c r="AX5457" s="22"/>
      <c r="AY5457" s="22"/>
      <c r="AZ5457" s="22"/>
      <c r="BA5457" s="22"/>
      <c r="BB5457" s="22"/>
      <c r="BC5457" s="22"/>
      <c r="BD5457" s="22"/>
      <c r="BE5457" s="22"/>
      <c r="BF5457" s="22"/>
      <c r="BG5457" s="22"/>
      <c r="BH5457" s="22"/>
      <c r="BI5457" s="22"/>
      <c r="BJ5457" s="22"/>
      <c r="BK5457" s="22"/>
      <c r="BL5457" s="22"/>
      <c r="BM5457" s="22"/>
      <c r="BN5457" s="22"/>
      <c r="BO5457" s="22"/>
      <c r="BP5457" s="22"/>
      <c r="BQ5457" s="22"/>
      <c r="BR5457" s="22"/>
      <c r="BS5457" s="22"/>
      <c r="BT5457" s="22"/>
      <c r="BU5457" s="22"/>
      <c r="BV5457" s="22"/>
      <c r="BW5457" s="22"/>
      <c r="BX5457" s="22"/>
      <c r="BY5457" s="22"/>
      <c r="BZ5457" s="22"/>
      <c r="CA5457" s="22"/>
      <c r="CB5457" s="22"/>
      <c r="CC5457" s="22"/>
      <c r="CD5457" s="22"/>
      <c r="CE5457" s="22"/>
      <c r="CF5457" s="22"/>
      <c r="CG5457" s="22"/>
      <c r="CH5457" s="22"/>
      <c r="CI5457" s="22"/>
      <c r="CJ5457" s="22"/>
      <c r="CK5457" s="22"/>
      <c r="CL5457" s="22"/>
      <c r="CM5457" s="22"/>
      <c r="CN5457" s="22"/>
      <c r="CO5457" s="22"/>
    </row>
    <row r="5458" spans="1:93" s="2" customFormat="1" x14ac:dyDescent="0.3">
      <c r="A5458" s="73" t="s">
        <v>204</v>
      </c>
      <c r="B5458" s="73" t="s">
        <v>305</v>
      </c>
      <c r="C5458" s="67" t="s">
        <v>0</v>
      </c>
      <c r="D5458" s="67" t="s">
        <v>85</v>
      </c>
      <c r="E5458" s="73"/>
      <c r="F5458" s="73" t="s">
        <v>316</v>
      </c>
      <c r="G5458" s="73" t="s">
        <v>156</v>
      </c>
      <c r="H5458" s="73" t="s">
        <v>156</v>
      </c>
      <c r="I5458" s="73" t="s">
        <v>465</v>
      </c>
      <c r="J5458" s="73" t="str">
        <f t="shared" si="140"/>
        <v>Class II (1.305 to 1.74 tonnes) miles</v>
      </c>
      <c r="K5458" s="25"/>
      <c r="L5458" s="48"/>
      <c r="M5458" s="22"/>
      <c r="N5458" s="22"/>
      <c r="O5458" s="22"/>
      <c r="P5458" s="22"/>
      <c r="Q5458" s="22"/>
      <c r="R5458" s="22"/>
      <c r="S5458" s="22"/>
      <c r="T5458" s="2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c r="AQ5458" s="22"/>
      <c r="AR5458" s="22"/>
      <c r="AS5458" s="22"/>
      <c r="AT5458" s="22"/>
      <c r="AU5458" s="22"/>
      <c r="AV5458" s="22"/>
      <c r="AW5458" s="22"/>
      <c r="AX5458" s="22"/>
      <c r="AY5458" s="22"/>
      <c r="AZ5458" s="22"/>
      <c r="BA5458" s="22"/>
      <c r="BB5458" s="22"/>
      <c r="BC5458" s="22"/>
      <c r="BD5458" s="22"/>
      <c r="BE5458" s="22"/>
      <c r="BF5458" s="22"/>
      <c r="BG5458" s="22"/>
      <c r="BH5458" s="22"/>
      <c r="BI5458" s="22"/>
      <c r="BJ5458" s="22"/>
      <c r="BK5458" s="22"/>
      <c r="BL5458" s="22"/>
      <c r="BM5458" s="22"/>
      <c r="BN5458" s="22"/>
      <c r="BO5458" s="22"/>
      <c r="BP5458" s="22"/>
      <c r="BQ5458" s="22"/>
      <c r="BR5458" s="22"/>
      <c r="BS5458" s="22"/>
      <c r="BT5458" s="22"/>
      <c r="BU5458" s="22"/>
      <c r="BV5458" s="22"/>
      <c r="BW5458" s="22"/>
      <c r="BX5458" s="22"/>
      <c r="BY5458" s="22"/>
      <c r="BZ5458" s="22"/>
      <c r="CA5458" s="22"/>
      <c r="CB5458" s="22"/>
      <c r="CC5458" s="22"/>
      <c r="CD5458" s="22"/>
      <c r="CE5458" s="22"/>
      <c r="CF5458" s="22"/>
      <c r="CG5458" s="22"/>
      <c r="CH5458" s="22"/>
      <c r="CI5458" s="22"/>
      <c r="CJ5458" s="22"/>
      <c r="CK5458" s="22"/>
      <c r="CL5458" s="22"/>
      <c r="CM5458" s="22"/>
      <c r="CN5458" s="22"/>
      <c r="CO5458" s="22"/>
    </row>
    <row r="5459" spans="1:93" s="2" customFormat="1" x14ac:dyDescent="0.3">
      <c r="A5459" s="73" t="s">
        <v>204</v>
      </c>
      <c r="B5459" s="73" t="s">
        <v>305</v>
      </c>
      <c r="C5459" s="67" t="s">
        <v>0</v>
      </c>
      <c r="D5459" s="67" t="s">
        <v>85</v>
      </c>
      <c r="E5459" s="73"/>
      <c r="F5459" s="73" t="s">
        <v>316</v>
      </c>
      <c r="G5459" s="73" t="s">
        <v>156</v>
      </c>
      <c r="H5459" s="73" t="s">
        <v>156</v>
      </c>
      <c r="I5459" s="73" t="s">
        <v>466</v>
      </c>
      <c r="J5459" s="73" t="str">
        <f t="shared" si="140"/>
        <v>Class II (1.305 to 1.74 tonnes) miles</v>
      </c>
      <c r="K5459" s="25"/>
      <c r="L5459" s="48"/>
      <c r="M5459" s="22"/>
      <c r="N5459" s="22"/>
      <c r="O5459" s="22"/>
      <c r="P5459" s="22"/>
      <c r="Q5459" s="22"/>
      <c r="R5459" s="22"/>
      <c r="S5459" s="22"/>
      <c r="T5459" s="22"/>
      <c r="U5459" s="22"/>
      <c r="V5459" s="22"/>
      <c r="W5459" s="22"/>
      <c r="X5459" s="22"/>
      <c r="Y5459" s="22"/>
      <c r="Z5459" s="22"/>
      <c r="AA5459" s="22"/>
      <c r="AB5459" s="22"/>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c r="BA5459" s="22"/>
      <c r="BB5459" s="22"/>
      <c r="BC5459" s="22"/>
      <c r="BD5459" s="22"/>
      <c r="BE5459" s="22"/>
      <c r="BF5459" s="22"/>
      <c r="BG5459" s="22"/>
      <c r="BH5459" s="22"/>
      <c r="BI5459" s="22"/>
      <c r="BJ5459" s="22"/>
      <c r="BK5459" s="22"/>
      <c r="BL5459" s="22"/>
      <c r="BM5459" s="22"/>
      <c r="BN5459" s="22"/>
      <c r="BO5459" s="22"/>
      <c r="BP5459" s="22"/>
      <c r="BQ5459" s="22"/>
      <c r="BR5459" s="22"/>
      <c r="BS5459" s="22"/>
      <c r="BT5459" s="22"/>
      <c r="BU5459" s="22"/>
      <c r="BV5459" s="22"/>
      <c r="BW5459" s="22"/>
      <c r="BX5459" s="22"/>
      <c r="BY5459" s="22"/>
      <c r="BZ5459" s="22"/>
      <c r="CA5459" s="22"/>
      <c r="CB5459" s="22"/>
      <c r="CC5459" s="22"/>
      <c r="CD5459" s="22"/>
      <c r="CE5459" s="22"/>
      <c r="CF5459" s="22"/>
      <c r="CG5459" s="22"/>
      <c r="CH5459" s="22"/>
      <c r="CI5459" s="22"/>
      <c r="CJ5459" s="22"/>
      <c r="CK5459" s="22"/>
      <c r="CL5459" s="22"/>
      <c r="CM5459" s="22"/>
      <c r="CN5459" s="22"/>
      <c r="CO5459" s="22"/>
    </row>
    <row r="5460" spans="1:93" s="2" customFormat="1" x14ac:dyDescent="0.3">
      <c r="A5460" s="73" t="s">
        <v>204</v>
      </c>
      <c r="B5460" s="73" t="s">
        <v>305</v>
      </c>
      <c r="C5460" s="67" t="s">
        <v>0</v>
      </c>
      <c r="D5460" s="67" t="s">
        <v>85</v>
      </c>
      <c r="E5460" s="73"/>
      <c r="F5460" s="73" t="s">
        <v>316</v>
      </c>
      <c r="G5460" s="73" t="s">
        <v>156</v>
      </c>
      <c r="H5460" s="73" t="s">
        <v>156</v>
      </c>
      <c r="I5460" s="73" t="s">
        <v>467</v>
      </c>
      <c r="J5460" s="73" t="str">
        <f t="shared" si="140"/>
        <v>Class II (1.305 to 1.74 tonnes) miles</v>
      </c>
      <c r="K5460" s="25"/>
      <c r="L5460" s="48"/>
      <c r="M5460" s="22"/>
      <c r="N5460" s="22"/>
      <c r="O5460" s="22"/>
      <c r="P5460" s="22"/>
      <c r="Q5460" s="22"/>
      <c r="R5460" s="22"/>
      <c r="S5460" s="22"/>
      <c r="T5460" s="2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c r="BA5460" s="22"/>
      <c r="BB5460" s="22"/>
      <c r="BC5460" s="22"/>
      <c r="BD5460" s="22"/>
      <c r="BE5460" s="22"/>
      <c r="BF5460" s="22"/>
      <c r="BG5460" s="22"/>
      <c r="BH5460" s="22"/>
      <c r="BI5460" s="22"/>
      <c r="BJ5460" s="22"/>
      <c r="BK5460" s="22"/>
      <c r="BL5460" s="22"/>
      <c r="BM5460" s="22"/>
      <c r="BN5460" s="22"/>
      <c r="BO5460" s="22"/>
      <c r="BP5460" s="22"/>
      <c r="BQ5460" s="22"/>
      <c r="BR5460" s="22"/>
      <c r="BS5460" s="22"/>
      <c r="BT5460" s="22"/>
      <c r="BU5460" s="22"/>
      <c r="BV5460" s="22"/>
      <c r="BW5460" s="22"/>
      <c r="BX5460" s="22"/>
      <c r="BY5460" s="22"/>
      <c r="BZ5460" s="22"/>
      <c r="CA5460" s="22"/>
      <c r="CB5460" s="22"/>
      <c r="CC5460" s="22"/>
      <c r="CD5460" s="22"/>
      <c r="CE5460" s="22"/>
      <c r="CF5460" s="22"/>
      <c r="CG5460" s="22"/>
      <c r="CH5460" s="22"/>
      <c r="CI5460" s="22"/>
      <c r="CJ5460" s="22"/>
      <c r="CK5460" s="22"/>
      <c r="CL5460" s="22"/>
      <c r="CM5460" s="22"/>
      <c r="CN5460" s="22"/>
      <c r="CO5460" s="22"/>
    </row>
    <row r="5461" spans="1:93" s="2" customFormat="1" x14ac:dyDescent="0.3">
      <c r="A5461" s="73" t="s">
        <v>204</v>
      </c>
      <c r="B5461" s="73" t="s">
        <v>305</v>
      </c>
      <c r="C5461" s="67" t="s">
        <v>0</v>
      </c>
      <c r="D5461" s="67" t="s">
        <v>85</v>
      </c>
      <c r="E5461" s="73"/>
      <c r="F5461" s="73" t="s">
        <v>316</v>
      </c>
      <c r="G5461" s="73" t="s">
        <v>156</v>
      </c>
      <c r="H5461" s="73" t="s">
        <v>156</v>
      </c>
      <c r="I5461" s="73" t="s">
        <v>468</v>
      </c>
      <c r="J5461" s="73" t="str">
        <f t="shared" si="140"/>
        <v>Class II (1.305 to 1.74 tonnes) miles</v>
      </c>
      <c r="K5461" s="25"/>
      <c r="L5461" s="48"/>
      <c r="M5461" s="22"/>
      <c r="N5461" s="22"/>
      <c r="O5461" s="22"/>
      <c r="P5461" s="22"/>
      <c r="Q5461" s="22"/>
      <c r="R5461" s="22"/>
      <c r="S5461" s="22"/>
      <c r="T5461" s="22"/>
      <c r="U5461" s="22"/>
      <c r="V5461" s="22"/>
      <c r="W5461" s="22"/>
      <c r="X5461" s="22"/>
      <c r="Y5461" s="22"/>
      <c r="Z5461" s="22"/>
      <c r="AA5461" s="22"/>
      <c r="AB5461" s="22"/>
      <c r="AC5461" s="22"/>
      <c r="AD5461" s="22"/>
      <c r="AE5461" s="22"/>
      <c r="AF5461" s="22"/>
      <c r="AG5461" s="22"/>
      <c r="AH5461" s="22"/>
      <c r="AI5461" s="22"/>
      <c r="AJ5461" s="22"/>
      <c r="AK5461" s="22"/>
      <c r="AL5461" s="22"/>
      <c r="AM5461" s="22"/>
      <c r="AN5461" s="22"/>
      <c r="AO5461" s="22"/>
      <c r="AP5461" s="22"/>
      <c r="AQ5461" s="22"/>
      <c r="AR5461" s="22"/>
      <c r="AS5461" s="22"/>
      <c r="AT5461" s="22"/>
      <c r="AU5461" s="22"/>
      <c r="AV5461" s="22"/>
      <c r="AW5461" s="22"/>
      <c r="AX5461" s="22"/>
      <c r="AY5461" s="22"/>
      <c r="AZ5461" s="22"/>
      <c r="BA5461" s="22"/>
      <c r="BB5461" s="22"/>
      <c r="BC5461" s="22"/>
      <c r="BD5461" s="22"/>
      <c r="BE5461" s="22"/>
      <c r="BF5461" s="22"/>
      <c r="BG5461" s="22"/>
      <c r="BH5461" s="22"/>
      <c r="BI5461" s="22"/>
      <c r="BJ5461" s="22"/>
      <c r="BK5461" s="22"/>
      <c r="BL5461" s="22"/>
      <c r="BM5461" s="22"/>
      <c r="BN5461" s="22"/>
      <c r="BO5461" s="22"/>
      <c r="BP5461" s="22"/>
      <c r="BQ5461" s="22"/>
      <c r="BR5461" s="22"/>
      <c r="BS5461" s="22"/>
      <c r="BT5461" s="22"/>
      <c r="BU5461" s="22"/>
      <c r="BV5461" s="22"/>
      <c r="BW5461" s="22"/>
      <c r="BX5461" s="22"/>
      <c r="BY5461" s="22"/>
      <c r="BZ5461" s="22"/>
      <c r="CA5461" s="22"/>
      <c r="CB5461" s="22"/>
      <c r="CC5461" s="22"/>
      <c r="CD5461" s="22"/>
      <c r="CE5461" s="22"/>
      <c r="CF5461" s="22"/>
      <c r="CG5461" s="22"/>
      <c r="CH5461" s="22"/>
      <c r="CI5461" s="22"/>
      <c r="CJ5461" s="22"/>
      <c r="CK5461" s="22"/>
      <c r="CL5461" s="22"/>
      <c r="CM5461" s="22"/>
      <c r="CN5461" s="22"/>
      <c r="CO5461" s="22"/>
    </row>
    <row r="5462" spans="1:93" s="2" customFormat="1" x14ac:dyDescent="0.3">
      <c r="A5462" s="73" t="s">
        <v>204</v>
      </c>
      <c r="B5462" s="73" t="s">
        <v>305</v>
      </c>
      <c r="C5462" s="67" t="s">
        <v>0</v>
      </c>
      <c r="D5462" s="67" t="s">
        <v>85</v>
      </c>
      <c r="E5462" s="73"/>
      <c r="F5462" s="73" t="s">
        <v>316</v>
      </c>
      <c r="G5462" s="73" t="s">
        <v>403</v>
      </c>
      <c r="H5462" s="73" t="s">
        <v>403</v>
      </c>
      <c r="I5462" s="73" t="s">
        <v>465</v>
      </c>
      <c r="J5462" s="73" t="str">
        <f t="shared" si="140"/>
        <v>Class II (1.305 to 1.74 tonnes) tonne.km</v>
      </c>
      <c r="K5462" s="25"/>
      <c r="L5462" s="48"/>
      <c r="M5462" s="22"/>
      <c r="N5462" s="22"/>
      <c r="O5462" s="22"/>
      <c r="P5462" s="22"/>
      <c r="Q5462" s="22"/>
      <c r="R5462" s="22"/>
      <c r="S5462" s="22"/>
      <c r="T5462" s="2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c r="BA5462" s="22"/>
      <c r="BB5462" s="22"/>
      <c r="BC5462" s="22"/>
      <c r="BD5462" s="22"/>
      <c r="BE5462" s="22"/>
      <c r="BF5462" s="22"/>
      <c r="BG5462" s="22"/>
      <c r="BH5462" s="22"/>
      <c r="BI5462" s="22"/>
      <c r="BJ5462" s="22"/>
      <c r="BK5462" s="22"/>
      <c r="BL5462" s="22"/>
      <c r="BM5462" s="22"/>
      <c r="BN5462" s="22"/>
      <c r="BO5462" s="22"/>
      <c r="BP5462" s="22"/>
      <c r="BQ5462" s="22"/>
      <c r="BR5462" s="22"/>
      <c r="BS5462" s="22"/>
      <c r="BT5462" s="22"/>
      <c r="BU5462" s="22"/>
      <c r="BV5462" s="22"/>
      <c r="BW5462" s="22"/>
      <c r="BX5462" s="22"/>
      <c r="BY5462" s="22"/>
      <c r="BZ5462" s="22"/>
      <c r="CA5462" s="22"/>
      <c r="CB5462" s="22"/>
      <c r="CC5462" s="22"/>
      <c r="CD5462" s="22"/>
      <c r="CE5462" s="22"/>
      <c r="CF5462" s="22"/>
      <c r="CG5462" s="22"/>
      <c r="CH5462" s="22"/>
      <c r="CI5462" s="22"/>
      <c r="CJ5462" s="22"/>
      <c r="CK5462" s="22"/>
      <c r="CL5462" s="22"/>
      <c r="CM5462" s="22"/>
      <c r="CN5462" s="22"/>
      <c r="CO5462" s="22"/>
    </row>
    <row r="5463" spans="1:93" s="2" customFormat="1" x14ac:dyDescent="0.3">
      <c r="A5463" s="73" t="s">
        <v>204</v>
      </c>
      <c r="B5463" s="73" t="s">
        <v>305</v>
      </c>
      <c r="C5463" s="67" t="s">
        <v>0</v>
      </c>
      <c r="D5463" s="67" t="s">
        <v>85</v>
      </c>
      <c r="E5463" s="73"/>
      <c r="F5463" s="73" t="s">
        <v>316</v>
      </c>
      <c r="G5463" s="73" t="s">
        <v>403</v>
      </c>
      <c r="H5463" s="73" t="s">
        <v>403</v>
      </c>
      <c r="I5463" s="73" t="s">
        <v>466</v>
      </c>
      <c r="J5463" s="73" t="str">
        <f t="shared" si="140"/>
        <v>Class II (1.305 to 1.74 tonnes) tonne.km</v>
      </c>
      <c r="K5463" s="25"/>
      <c r="L5463" s="48"/>
      <c r="M5463" s="22"/>
      <c r="N5463" s="22"/>
      <c r="O5463" s="22"/>
      <c r="P5463" s="22"/>
      <c r="Q5463" s="22"/>
      <c r="R5463" s="22"/>
      <c r="S5463" s="22"/>
      <c r="T5463" s="22"/>
      <c r="U5463" s="22"/>
      <c r="V5463" s="22"/>
      <c r="W5463" s="22"/>
      <c r="X5463" s="22"/>
      <c r="Y5463" s="22"/>
      <c r="Z5463" s="22"/>
      <c r="AA5463" s="22"/>
      <c r="AB5463" s="22"/>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c r="BA5463" s="22"/>
      <c r="BB5463" s="22"/>
      <c r="BC5463" s="22"/>
      <c r="BD5463" s="22"/>
      <c r="BE5463" s="22"/>
      <c r="BF5463" s="22"/>
      <c r="BG5463" s="22"/>
      <c r="BH5463" s="22"/>
      <c r="BI5463" s="22"/>
      <c r="BJ5463" s="22"/>
      <c r="BK5463" s="22"/>
      <c r="BL5463" s="22"/>
      <c r="BM5463" s="22"/>
      <c r="BN5463" s="22"/>
      <c r="BO5463" s="22"/>
      <c r="BP5463" s="22"/>
      <c r="BQ5463" s="22"/>
      <c r="BR5463" s="22"/>
      <c r="BS5463" s="22"/>
      <c r="BT5463" s="22"/>
      <c r="BU5463" s="22"/>
      <c r="BV5463" s="22"/>
      <c r="BW5463" s="22"/>
      <c r="BX5463" s="22"/>
      <c r="BY5463" s="22"/>
      <c r="BZ5463" s="22"/>
      <c r="CA5463" s="22"/>
      <c r="CB5463" s="22"/>
      <c r="CC5463" s="22"/>
      <c r="CD5463" s="22"/>
      <c r="CE5463" s="22"/>
      <c r="CF5463" s="22"/>
      <c r="CG5463" s="22"/>
      <c r="CH5463" s="22"/>
      <c r="CI5463" s="22"/>
      <c r="CJ5463" s="22"/>
      <c r="CK5463" s="22"/>
      <c r="CL5463" s="22"/>
      <c r="CM5463" s="22"/>
      <c r="CN5463" s="22"/>
      <c r="CO5463" s="22"/>
    </row>
    <row r="5464" spans="1:93" s="2" customFormat="1" x14ac:dyDescent="0.3">
      <c r="A5464" s="73" t="s">
        <v>204</v>
      </c>
      <c r="B5464" s="73" t="s">
        <v>305</v>
      </c>
      <c r="C5464" s="67" t="s">
        <v>0</v>
      </c>
      <c r="D5464" s="67" t="s">
        <v>85</v>
      </c>
      <c r="E5464" s="73"/>
      <c r="F5464" s="73" t="s">
        <v>316</v>
      </c>
      <c r="G5464" s="73" t="s">
        <v>403</v>
      </c>
      <c r="H5464" s="73" t="s">
        <v>403</v>
      </c>
      <c r="I5464" s="73" t="s">
        <v>467</v>
      </c>
      <c r="J5464" s="73" t="str">
        <f t="shared" si="140"/>
        <v>Class II (1.305 to 1.74 tonnes) tonne.km</v>
      </c>
      <c r="K5464" s="25"/>
      <c r="L5464" s="48"/>
      <c r="M5464" s="22"/>
      <c r="N5464" s="22"/>
      <c r="O5464" s="22"/>
      <c r="P5464" s="22"/>
      <c r="Q5464" s="22"/>
      <c r="R5464" s="22"/>
      <c r="S5464" s="22"/>
      <c r="T5464" s="2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c r="BA5464" s="22"/>
      <c r="BB5464" s="22"/>
      <c r="BC5464" s="22"/>
      <c r="BD5464" s="22"/>
      <c r="BE5464" s="22"/>
      <c r="BF5464" s="22"/>
      <c r="BG5464" s="22"/>
      <c r="BH5464" s="22"/>
      <c r="BI5464" s="22"/>
      <c r="BJ5464" s="22"/>
      <c r="BK5464" s="22"/>
      <c r="BL5464" s="22"/>
      <c r="BM5464" s="22"/>
      <c r="BN5464" s="22"/>
      <c r="BO5464" s="22"/>
      <c r="BP5464" s="22"/>
      <c r="BQ5464" s="22"/>
      <c r="BR5464" s="22"/>
      <c r="BS5464" s="22"/>
      <c r="BT5464" s="22"/>
      <c r="BU5464" s="22"/>
      <c r="BV5464" s="22"/>
      <c r="BW5464" s="22"/>
      <c r="BX5464" s="22"/>
      <c r="BY5464" s="22"/>
      <c r="BZ5464" s="22"/>
      <c r="CA5464" s="22"/>
      <c r="CB5464" s="22"/>
      <c r="CC5464" s="22"/>
      <c r="CD5464" s="22"/>
      <c r="CE5464" s="22"/>
      <c r="CF5464" s="22"/>
      <c r="CG5464" s="22"/>
      <c r="CH5464" s="22"/>
      <c r="CI5464" s="22"/>
      <c r="CJ5464" s="22"/>
      <c r="CK5464" s="22"/>
      <c r="CL5464" s="22"/>
      <c r="CM5464" s="22"/>
      <c r="CN5464" s="22"/>
      <c r="CO5464" s="22"/>
    </row>
    <row r="5465" spans="1:93" s="2" customFormat="1" x14ac:dyDescent="0.3">
      <c r="A5465" s="73" t="s">
        <v>204</v>
      </c>
      <c r="B5465" s="73" t="s">
        <v>305</v>
      </c>
      <c r="C5465" s="67" t="s">
        <v>0</v>
      </c>
      <c r="D5465" s="67" t="s">
        <v>85</v>
      </c>
      <c r="E5465" s="73"/>
      <c r="F5465" s="73" t="s">
        <v>316</v>
      </c>
      <c r="G5465" s="73" t="s">
        <v>403</v>
      </c>
      <c r="H5465" s="73" t="s">
        <v>403</v>
      </c>
      <c r="I5465" s="73" t="s">
        <v>468</v>
      </c>
      <c r="J5465" s="73" t="str">
        <f t="shared" si="140"/>
        <v>Class II (1.305 to 1.74 tonnes) tonne.km</v>
      </c>
      <c r="K5465" s="25"/>
      <c r="L5465" s="48"/>
      <c r="M5465" s="22"/>
      <c r="N5465" s="22"/>
      <c r="O5465" s="22"/>
      <c r="P5465" s="22"/>
      <c r="Q5465" s="22"/>
      <c r="R5465" s="22"/>
      <c r="S5465" s="22"/>
      <c r="T5465" s="22"/>
      <c r="U5465" s="22"/>
      <c r="V5465" s="22"/>
      <c r="W5465" s="22"/>
      <c r="X5465" s="22"/>
      <c r="Y5465" s="22"/>
      <c r="Z5465" s="22"/>
      <c r="AA5465" s="22"/>
      <c r="AB5465" s="22"/>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c r="BA5465" s="22"/>
      <c r="BB5465" s="22"/>
      <c r="BC5465" s="22"/>
      <c r="BD5465" s="22"/>
      <c r="BE5465" s="22"/>
      <c r="BF5465" s="22"/>
      <c r="BG5465" s="22"/>
      <c r="BH5465" s="22"/>
      <c r="BI5465" s="22"/>
      <c r="BJ5465" s="22"/>
      <c r="BK5465" s="22"/>
      <c r="BL5465" s="22"/>
      <c r="BM5465" s="22"/>
      <c r="BN5465" s="22"/>
      <c r="BO5465" s="22"/>
      <c r="BP5465" s="22"/>
      <c r="BQ5465" s="22"/>
      <c r="BR5465" s="22"/>
      <c r="BS5465" s="22"/>
      <c r="BT5465" s="22"/>
      <c r="BU5465" s="22"/>
      <c r="BV5465" s="22"/>
      <c r="BW5465" s="22"/>
      <c r="BX5465" s="22"/>
      <c r="BY5465" s="22"/>
      <c r="BZ5465" s="22"/>
      <c r="CA5465" s="22"/>
      <c r="CB5465" s="22"/>
      <c r="CC5465" s="22"/>
      <c r="CD5465" s="22"/>
      <c r="CE5465" s="22"/>
      <c r="CF5465" s="22"/>
      <c r="CG5465" s="22"/>
      <c r="CH5465" s="22"/>
      <c r="CI5465" s="22"/>
      <c r="CJ5465" s="22"/>
      <c r="CK5465" s="22"/>
      <c r="CL5465" s="22"/>
      <c r="CM5465" s="22"/>
      <c r="CN5465" s="22"/>
      <c r="CO5465" s="22"/>
    </row>
    <row r="5466" spans="1:93" s="2" customFormat="1" x14ac:dyDescent="0.3">
      <c r="A5466" s="73" t="s">
        <v>204</v>
      </c>
      <c r="B5466" s="73" t="s">
        <v>305</v>
      </c>
      <c r="C5466" s="67" t="s">
        <v>0</v>
      </c>
      <c r="D5466" s="67" t="s">
        <v>85</v>
      </c>
      <c r="E5466" s="73"/>
      <c r="F5466" s="73" t="s">
        <v>375</v>
      </c>
      <c r="G5466" s="73" t="s">
        <v>405</v>
      </c>
      <c r="H5466" s="73" t="s">
        <v>405</v>
      </c>
      <c r="I5466" s="73" t="s">
        <v>465</v>
      </c>
      <c r="J5466" s="73" t="str">
        <f t="shared" si="140"/>
        <v>Class II (1.305 to 1.74 tonnes) km</v>
      </c>
      <c r="K5466" s="25"/>
      <c r="L5466" s="48"/>
      <c r="M5466" s="22"/>
      <c r="N5466" s="22"/>
      <c r="O5466" s="22"/>
      <c r="P5466" s="22"/>
      <c r="Q5466" s="22"/>
      <c r="R5466" s="22"/>
      <c r="S5466" s="22"/>
      <c r="T5466" s="2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c r="AQ5466" s="22"/>
      <c r="AR5466" s="22"/>
      <c r="AS5466" s="22"/>
      <c r="AT5466" s="22"/>
      <c r="AU5466" s="22"/>
      <c r="AV5466" s="22"/>
      <c r="AW5466" s="22"/>
      <c r="AX5466" s="22"/>
      <c r="AY5466" s="22"/>
      <c r="AZ5466" s="22"/>
      <c r="BA5466" s="22"/>
      <c r="BB5466" s="22"/>
      <c r="BC5466" s="22"/>
      <c r="BD5466" s="22"/>
      <c r="BE5466" s="22"/>
      <c r="BF5466" s="22"/>
      <c r="BG5466" s="22"/>
      <c r="BH5466" s="22"/>
      <c r="BI5466" s="22"/>
      <c r="BJ5466" s="22"/>
      <c r="BK5466" s="22"/>
      <c r="BL5466" s="22"/>
      <c r="BM5466" s="22"/>
      <c r="BN5466" s="22"/>
      <c r="BO5466" s="22"/>
      <c r="BP5466" s="22"/>
      <c r="BQ5466" s="22"/>
      <c r="BR5466" s="22"/>
      <c r="BS5466" s="22"/>
      <c r="BT5466" s="22"/>
      <c r="BU5466" s="22"/>
      <c r="BV5466" s="22"/>
      <c r="BW5466" s="22"/>
      <c r="BX5466" s="22"/>
      <c r="BY5466" s="22"/>
      <c r="BZ5466" s="22"/>
      <c r="CA5466" s="22"/>
      <c r="CB5466" s="22"/>
      <c r="CC5466" s="22"/>
      <c r="CD5466" s="22"/>
      <c r="CE5466" s="22"/>
      <c r="CF5466" s="22"/>
      <c r="CG5466" s="22"/>
      <c r="CH5466" s="22"/>
      <c r="CI5466" s="22"/>
      <c r="CJ5466" s="22"/>
      <c r="CK5466" s="22"/>
      <c r="CL5466" s="22"/>
      <c r="CM5466" s="22"/>
      <c r="CN5466" s="22"/>
      <c r="CO5466" s="22"/>
    </row>
    <row r="5467" spans="1:93" s="2" customFormat="1" x14ac:dyDescent="0.3">
      <c r="A5467" s="73" t="s">
        <v>204</v>
      </c>
      <c r="B5467" s="73" t="s">
        <v>305</v>
      </c>
      <c r="C5467" s="67" t="s">
        <v>0</v>
      </c>
      <c r="D5467" s="67" t="s">
        <v>85</v>
      </c>
      <c r="E5467" s="73"/>
      <c r="F5467" s="73" t="s">
        <v>375</v>
      </c>
      <c r="G5467" s="73" t="s">
        <v>405</v>
      </c>
      <c r="H5467" s="73" t="s">
        <v>405</v>
      </c>
      <c r="I5467" s="73" t="s">
        <v>466</v>
      </c>
      <c r="J5467" s="73" t="str">
        <f t="shared" si="140"/>
        <v>Class II (1.305 to 1.74 tonnes) km</v>
      </c>
      <c r="K5467" s="25"/>
      <c r="L5467" s="48"/>
      <c r="M5467" s="22"/>
      <c r="N5467" s="22"/>
      <c r="O5467" s="22"/>
      <c r="P5467" s="22"/>
      <c r="Q5467" s="22"/>
      <c r="R5467" s="22"/>
      <c r="S5467" s="22"/>
      <c r="T5467" s="22"/>
      <c r="U5467" s="22"/>
      <c r="V5467" s="22"/>
      <c r="W5467" s="22"/>
      <c r="X5467" s="22"/>
      <c r="Y5467" s="22"/>
      <c r="Z5467" s="22"/>
      <c r="AA5467" s="22"/>
      <c r="AB5467" s="22"/>
      <c r="AC5467" s="22"/>
      <c r="AD5467" s="22"/>
      <c r="AE5467" s="22"/>
      <c r="AF5467" s="22"/>
      <c r="AG5467" s="22"/>
      <c r="AH5467" s="22"/>
      <c r="AI5467" s="22"/>
      <c r="AJ5467" s="22"/>
      <c r="AK5467" s="22"/>
      <c r="AL5467" s="22"/>
      <c r="AM5467" s="22"/>
      <c r="AN5467" s="22"/>
      <c r="AO5467" s="22"/>
      <c r="AP5467" s="22"/>
      <c r="AQ5467" s="22"/>
      <c r="AR5467" s="22"/>
      <c r="AS5467" s="22"/>
      <c r="AT5467" s="22"/>
      <c r="AU5467" s="22"/>
      <c r="AV5467" s="22"/>
      <c r="AW5467" s="22"/>
      <c r="AX5467" s="22"/>
      <c r="AY5467" s="22"/>
      <c r="AZ5467" s="22"/>
      <c r="BA5467" s="22"/>
      <c r="BB5467" s="22"/>
      <c r="BC5467" s="22"/>
      <c r="BD5467" s="22"/>
      <c r="BE5467" s="22"/>
      <c r="BF5467" s="22"/>
      <c r="BG5467" s="22"/>
      <c r="BH5467" s="22"/>
      <c r="BI5467" s="22"/>
      <c r="BJ5467" s="22"/>
      <c r="BK5467" s="22"/>
      <c r="BL5467" s="22"/>
      <c r="BM5467" s="22"/>
      <c r="BN5467" s="22"/>
      <c r="BO5467" s="22"/>
      <c r="BP5467" s="22"/>
      <c r="BQ5467" s="22"/>
      <c r="BR5467" s="22"/>
      <c r="BS5467" s="22"/>
      <c r="BT5467" s="22"/>
      <c r="BU5467" s="22"/>
      <c r="BV5467" s="22"/>
      <c r="BW5467" s="22"/>
      <c r="BX5467" s="22"/>
      <c r="BY5467" s="22"/>
      <c r="BZ5467" s="22"/>
      <c r="CA5467" s="22"/>
      <c r="CB5467" s="22"/>
      <c r="CC5467" s="22"/>
      <c r="CD5467" s="22"/>
      <c r="CE5467" s="22"/>
      <c r="CF5467" s="22"/>
      <c r="CG5467" s="22"/>
      <c r="CH5467" s="22"/>
      <c r="CI5467" s="22"/>
      <c r="CJ5467" s="22"/>
      <c r="CK5467" s="22"/>
      <c r="CL5467" s="22"/>
      <c r="CM5467" s="22"/>
      <c r="CN5467" s="22"/>
      <c r="CO5467" s="22"/>
    </row>
    <row r="5468" spans="1:93" s="2" customFormat="1" x14ac:dyDescent="0.3">
      <c r="A5468" s="73" t="s">
        <v>204</v>
      </c>
      <c r="B5468" s="73" t="s">
        <v>305</v>
      </c>
      <c r="C5468" s="67" t="s">
        <v>0</v>
      </c>
      <c r="D5468" s="67" t="s">
        <v>85</v>
      </c>
      <c r="E5468" s="73"/>
      <c r="F5468" s="73" t="s">
        <v>375</v>
      </c>
      <c r="G5468" s="73" t="s">
        <v>405</v>
      </c>
      <c r="H5468" s="73" t="s">
        <v>405</v>
      </c>
      <c r="I5468" s="73" t="s">
        <v>467</v>
      </c>
      <c r="J5468" s="73" t="str">
        <f t="shared" si="140"/>
        <v>Class II (1.305 to 1.74 tonnes) km</v>
      </c>
      <c r="K5468" s="25"/>
      <c r="L5468" s="48"/>
      <c r="M5468" s="22"/>
      <c r="N5468" s="22"/>
      <c r="O5468" s="22"/>
      <c r="P5468" s="22"/>
      <c r="Q5468" s="22"/>
      <c r="R5468" s="22"/>
      <c r="S5468" s="22"/>
      <c r="T5468" s="2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c r="AQ5468" s="22"/>
      <c r="AR5468" s="22"/>
      <c r="AS5468" s="22"/>
      <c r="AT5468" s="22"/>
      <c r="AU5468" s="22"/>
      <c r="AV5468" s="22"/>
      <c r="AW5468" s="22"/>
      <c r="AX5468" s="22"/>
      <c r="AY5468" s="22"/>
      <c r="AZ5468" s="22"/>
      <c r="BA5468" s="22"/>
      <c r="BB5468" s="22"/>
      <c r="BC5468" s="22"/>
      <c r="BD5468" s="22"/>
      <c r="BE5468" s="22"/>
      <c r="BF5468" s="22"/>
      <c r="BG5468" s="22"/>
      <c r="BH5468" s="22"/>
      <c r="BI5468" s="22"/>
      <c r="BJ5468" s="22"/>
      <c r="BK5468" s="22"/>
      <c r="BL5468" s="22"/>
      <c r="BM5468" s="22"/>
      <c r="BN5468" s="22"/>
      <c r="BO5468" s="22"/>
      <c r="BP5468" s="22"/>
      <c r="BQ5468" s="22"/>
      <c r="BR5468" s="22"/>
      <c r="BS5468" s="22"/>
      <c r="BT5468" s="22"/>
      <c r="BU5468" s="22"/>
      <c r="BV5468" s="22"/>
      <c r="BW5468" s="22"/>
      <c r="BX5468" s="22"/>
      <c r="BY5468" s="22"/>
      <c r="BZ5468" s="22"/>
      <c r="CA5468" s="22"/>
      <c r="CB5468" s="22"/>
      <c r="CC5468" s="22"/>
      <c r="CD5468" s="22"/>
      <c r="CE5468" s="22"/>
      <c r="CF5468" s="22"/>
      <c r="CG5468" s="22"/>
      <c r="CH5468" s="22"/>
      <c r="CI5468" s="22"/>
      <c r="CJ5468" s="22"/>
      <c r="CK5468" s="22"/>
      <c r="CL5468" s="22"/>
      <c r="CM5468" s="22"/>
      <c r="CN5468" s="22"/>
      <c r="CO5468" s="22"/>
    </row>
    <row r="5469" spans="1:93" s="2" customFormat="1" x14ac:dyDescent="0.3">
      <c r="A5469" s="73" t="s">
        <v>204</v>
      </c>
      <c r="B5469" s="73" t="s">
        <v>305</v>
      </c>
      <c r="C5469" s="67" t="s">
        <v>0</v>
      </c>
      <c r="D5469" s="67" t="s">
        <v>85</v>
      </c>
      <c r="E5469" s="73"/>
      <c r="F5469" s="73" t="s">
        <v>375</v>
      </c>
      <c r="G5469" s="73" t="s">
        <v>405</v>
      </c>
      <c r="H5469" s="73" t="s">
        <v>405</v>
      </c>
      <c r="I5469" s="73" t="s">
        <v>468</v>
      </c>
      <c r="J5469" s="73" t="str">
        <f t="shared" si="140"/>
        <v>Class II (1.305 to 1.74 tonnes) km</v>
      </c>
      <c r="K5469" s="25"/>
      <c r="L5469" s="48"/>
      <c r="M5469" s="22"/>
      <c r="N5469" s="22"/>
      <c r="O5469" s="22"/>
      <c r="P5469" s="22"/>
      <c r="Q5469" s="22"/>
      <c r="R5469" s="22"/>
      <c r="S5469" s="22"/>
      <c r="T5469" s="22"/>
      <c r="U5469" s="22"/>
      <c r="V5469" s="22"/>
      <c r="W5469" s="22"/>
      <c r="X5469" s="22"/>
      <c r="Y5469" s="22"/>
      <c r="Z5469" s="22"/>
      <c r="AA5469" s="22"/>
      <c r="AB5469" s="22"/>
      <c r="AC5469" s="22"/>
      <c r="AD5469" s="22"/>
      <c r="AE5469" s="22"/>
      <c r="AF5469" s="22"/>
      <c r="AG5469" s="22"/>
      <c r="AH5469" s="22"/>
      <c r="AI5469" s="22"/>
      <c r="AJ5469" s="22"/>
      <c r="AK5469" s="22"/>
      <c r="AL5469" s="22"/>
      <c r="AM5469" s="22"/>
      <c r="AN5469" s="22"/>
      <c r="AO5469" s="22"/>
      <c r="AP5469" s="22"/>
      <c r="AQ5469" s="22"/>
      <c r="AR5469" s="22"/>
      <c r="AS5469" s="22"/>
      <c r="AT5469" s="22"/>
      <c r="AU5469" s="22"/>
      <c r="AV5469" s="22"/>
      <c r="AW5469" s="22"/>
      <c r="AX5469" s="22"/>
      <c r="AY5469" s="22"/>
      <c r="AZ5469" s="22"/>
      <c r="BA5469" s="22"/>
      <c r="BB5469" s="22"/>
      <c r="BC5469" s="22"/>
      <c r="BD5469" s="22"/>
      <c r="BE5469" s="22"/>
      <c r="BF5469" s="22"/>
      <c r="BG5469" s="22"/>
      <c r="BH5469" s="22"/>
      <c r="BI5469" s="22"/>
      <c r="BJ5469" s="22"/>
      <c r="BK5469" s="22"/>
      <c r="BL5469" s="22"/>
      <c r="BM5469" s="22"/>
      <c r="BN5469" s="22"/>
      <c r="BO5469" s="22"/>
      <c r="BP5469" s="22"/>
      <c r="BQ5469" s="22"/>
      <c r="BR5469" s="22"/>
      <c r="BS5469" s="22"/>
      <c r="BT5469" s="22"/>
      <c r="BU5469" s="22"/>
      <c r="BV5469" s="22"/>
      <c r="BW5469" s="22"/>
      <c r="BX5469" s="22"/>
      <c r="BY5469" s="22"/>
      <c r="BZ5469" s="22"/>
      <c r="CA5469" s="22"/>
      <c r="CB5469" s="22"/>
      <c r="CC5469" s="22"/>
      <c r="CD5469" s="22"/>
      <c r="CE5469" s="22"/>
      <c r="CF5469" s="22"/>
      <c r="CG5469" s="22"/>
      <c r="CH5469" s="22"/>
      <c r="CI5469" s="22"/>
      <c r="CJ5469" s="22"/>
      <c r="CK5469" s="22"/>
      <c r="CL5469" s="22"/>
      <c r="CM5469" s="22"/>
      <c r="CN5469" s="22"/>
      <c r="CO5469" s="22"/>
    </row>
    <row r="5470" spans="1:93" s="2" customFormat="1" x14ac:dyDescent="0.3">
      <c r="A5470" s="73" t="s">
        <v>204</v>
      </c>
      <c r="B5470" s="73" t="s">
        <v>305</v>
      </c>
      <c r="C5470" s="67" t="s">
        <v>0</v>
      </c>
      <c r="D5470" s="67" t="s">
        <v>85</v>
      </c>
      <c r="E5470" s="73"/>
      <c r="F5470" s="73" t="s">
        <v>375</v>
      </c>
      <c r="G5470" s="73" t="s">
        <v>156</v>
      </c>
      <c r="H5470" s="73" t="s">
        <v>156</v>
      </c>
      <c r="I5470" s="73" t="s">
        <v>465</v>
      </c>
      <c r="J5470" s="73" t="str">
        <f t="shared" si="140"/>
        <v>Class II (1.305 to 1.74 tonnes) miles</v>
      </c>
      <c r="K5470" s="25"/>
      <c r="L5470" s="48"/>
      <c r="M5470" s="22"/>
      <c r="N5470" s="22"/>
      <c r="O5470" s="22"/>
      <c r="P5470" s="22"/>
      <c r="Q5470" s="22"/>
      <c r="R5470" s="22"/>
      <c r="S5470" s="22"/>
      <c r="T5470" s="2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c r="BA5470" s="22"/>
      <c r="BB5470" s="22"/>
      <c r="BC5470" s="22"/>
      <c r="BD5470" s="22"/>
      <c r="BE5470" s="22"/>
      <c r="BF5470" s="22"/>
      <c r="BG5470" s="22"/>
      <c r="BH5470" s="22"/>
      <c r="BI5470" s="22"/>
      <c r="BJ5470" s="22"/>
      <c r="BK5470" s="22"/>
      <c r="BL5470" s="22"/>
      <c r="BM5470" s="22"/>
      <c r="BN5470" s="22"/>
      <c r="BO5470" s="22"/>
      <c r="BP5470" s="22"/>
      <c r="BQ5470" s="22"/>
      <c r="BR5470" s="22"/>
      <c r="BS5470" s="22"/>
      <c r="BT5470" s="22"/>
      <c r="BU5470" s="22"/>
      <c r="BV5470" s="22"/>
      <c r="BW5470" s="22"/>
      <c r="BX5470" s="22"/>
      <c r="BY5470" s="22"/>
      <c r="BZ5470" s="22"/>
      <c r="CA5470" s="22"/>
      <c r="CB5470" s="22"/>
      <c r="CC5470" s="22"/>
      <c r="CD5470" s="22"/>
      <c r="CE5470" s="22"/>
      <c r="CF5470" s="22"/>
      <c r="CG5470" s="22"/>
      <c r="CH5470" s="22"/>
      <c r="CI5470" s="22"/>
      <c r="CJ5470" s="22"/>
      <c r="CK5470" s="22"/>
      <c r="CL5470" s="22"/>
      <c r="CM5470" s="22"/>
      <c r="CN5470" s="22"/>
      <c r="CO5470" s="22"/>
    </row>
    <row r="5471" spans="1:93" s="2" customFormat="1" x14ac:dyDescent="0.3">
      <c r="A5471" s="73" t="s">
        <v>204</v>
      </c>
      <c r="B5471" s="73" t="s">
        <v>305</v>
      </c>
      <c r="C5471" s="67" t="s">
        <v>0</v>
      </c>
      <c r="D5471" s="67" t="s">
        <v>85</v>
      </c>
      <c r="E5471" s="73"/>
      <c r="F5471" s="73" t="s">
        <v>375</v>
      </c>
      <c r="G5471" s="73" t="s">
        <v>156</v>
      </c>
      <c r="H5471" s="73" t="s">
        <v>156</v>
      </c>
      <c r="I5471" s="73" t="s">
        <v>466</v>
      </c>
      <c r="J5471" s="73" t="str">
        <f t="shared" si="140"/>
        <v>Class II (1.305 to 1.74 tonnes) miles</v>
      </c>
      <c r="K5471" s="25"/>
      <c r="L5471" s="48"/>
      <c r="M5471" s="22"/>
      <c r="N5471" s="22"/>
      <c r="O5471" s="22"/>
      <c r="P5471" s="22"/>
      <c r="Q5471" s="22"/>
      <c r="R5471" s="22"/>
      <c r="S5471" s="22"/>
      <c r="T5471" s="22"/>
      <c r="U5471" s="22"/>
      <c r="V5471" s="22"/>
      <c r="W5471" s="22"/>
      <c r="X5471" s="22"/>
      <c r="Y5471" s="22"/>
      <c r="Z5471" s="22"/>
      <c r="AA5471" s="22"/>
      <c r="AB5471" s="22"/>
      <c r="AC5471" s="22"/>
      <c r="AD5471" s="22"/>
      <c r="AE5471" s="22"/>
      <c r="AF5471" s="22"/>
      <c r="AG5471" s="22"/>
      <c r="AH5471" s="22"/>
      <c r="AI5471" s="22"/>
      <c r="AJ5471" s="22"/>
      <c r="AK5471" s="22"/>
      <c r="AL5471" s="22"/>
      <c r="AM5471" s="22"/>
      <c r="AN5471" s="22"/>
      <c r="AO5471" s="22"/>
      <c r="AP5471" s="22"/>
      <c r="AQ5471" s="22"/>
      <c r="AR5471" s="22"/>
      <c r="AS5471" s="22"/>
      <c r="AT5471" s="22"/>
      <c r="AU5471" s="22"/>
      <c r="AV5471" s="22"/>
      <c r="AW5471" s="22"/>
      <c r="AX5471" s="22"/>
      <c r="AY5471" s="22"/>
      <c r="AZ5471" s="22"/>
      <c r="BA5471" s="22"/>
      <c r="BB5471" s="22"/>
      <c r="BC5471" s="22"/>
      <c r="BD5471" s="22"/>
      <c r="BE5471" s="22"/>
      <c r="BF5471" s="22"/>
      <c r="BG5471" s="22"/>
      <c r="BH5471" s="22"/>
      <c r="BI5471" s="22"/>
      <c r="BJ5471" s="22"/>
      <c r="BK5471" s="22"/>
      <c r="BL5471" s="22"/>
      <c r="BM5471" s="22"/>
      <c r="BN5471" s="22"/>
      <c r="BO5471" s="22"/>
      <c r="BP5471" s="22"/>
      <c r="BQ5471" s="22"/>
      <c r="BR5471" s="22"/>
      <c r="BS5471" s="22"/>
      <c r="BT5471" s="22"/>
      <c r="BU5471" s="22"/>
      <c r="BV5471" s="22"/>
      <c r="BW5471" s="22"/>
      <c r="BX5471" s="22"/>
      <c r="BY5471" s="22"/>
      <c r="BZ5471" s="22"/>
      <c r="CA5471" s="22"/>
      <c r="CB5471" s="22"/>
      <c r="CC5471" s="22"/>
      <c r="CD5471" s="22"/>
      <c r="CE5471" s="22"/>
      <c r="CF5471" s="22"/>
      <c r="CG5471" s="22"/>
      <c r="CH5471" s="22"/>
      <c r="CI5471" s="22"/>
      <c r="CJ5471" s="22"/>
      <c r="CK5471" s="22"/>
      <c r="CL5471" s="22"/>
      <c r="CM5471" s="22"/>
      <c r="CN5471" s="22"/>
      <c r="CO5471" s="22"/>
    </row>
    <row r="5472" spans="1:93" s="2" customFormat="1" x14ac:dyDescent="0.3">
      <c r="A5472" s="73" t="s">
        <v>204</v>
      </c>
      <c r="B5472" s="73" t="s">
        <v>305</v>
      </c>
      <c r="C5472" s="67" t="s">
        <v>0</v>
      </c>
      <c r="D5472" s="67" t="s">
        <v>85</v>
      </c>
      <c r="E5472" s="73"/>
      <c r="F5472" s="73" t="s">
        <v>375</v>
      </c>
      <c r="G5472" s="73" t="s">
        <v>156</v>
      </c>
      <c r="H5472" s="73" t="s">
        <v>156</v>
      </c>
      <c r="I5472" s="73" t="s">
        <v>467</v>
      </c>
      <c r="J5472" s="73" t="str">
        <f t="shared" si="140"/>
        <v>Class II (1.305 to 1.74 tonnes) miles</v>
      </c>
      <c r="K5472" s="25"/>
      <c r="L5472" s="48"/>
      <c r="M5472" s="22"/>
      <c r="N5472" s="22"/>
      <c r="O5472" s="22"/>
      <c r="P5472" s="22"/>
      <c r="Q5472" s="22"/>
      <c r="R5472" s="22"/>
      <c r="S5472" s="22"/>
      <c r="T5472" s="2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c r="BA5472" s="22"/>
      <c r="BB5472" s="22"/>
      <c r="BC5472" s="22"/>
      <c r="BD5472" s="22"/>
      <c r="BE5472" s="22"/>
      <c r="BF5472" s="22"/>
      <c r="BG5472" s="22"/>
      <c r="BH5472" s="22"/>
      <c r="BI5472" s="22"/>
      <c r="BJ5472" s="22"/>
      <c r="BK5472" s="22"/>
      <c r="BL5472" s="22"/>
      <c r="BM5472" s="22"/>
      <c r="BN5472" s="22"/>
      <c r="BO5472" s="22"/>
      <c r="BP5472" s="22"/>
      <c r="BQ5472" s="22"/>
      <c r="BR5472" s="22"/>
      <c r="BS5472" s="22"/>
      <c r="BT5472" s="22"/>
      <c r="BU5472" s="22"/>
      <c r="BV5472" s="22"/>
      <c r="BW5472" s="22"/>
      <c r="BX5472" s="22"/>
      <c r="BY5472" s="22"/>
      <c r="BZ5472" s="22"/>
      <c r="CA5472" s="22"/>
      <c r="CB5472" s="22"/>
      <c r="CC5472" s="22"/>
      <c r="CD5472" s="22"/>
      <c r="CE5472" s="22"/>
      <c r="CF5472" s="22"/>
      <c r="CG5472" s="22"/>
      <c r="CH5472" s="22"/>
      <c r="CI5472" s="22"/>
      <c r="CJ5472" s="22"/>
      <c r="CK5472" s="22"/>
      <c r="CL5472" s="22"/>
      <c r="CM5472" s="22"/>
      <c r="CN5472" s="22"/>
      <c r="CO5472" s="22"/>
    </row>
    <row r="5473" spans="1:93" s="2" customFormat="1" x14ac:dyDescent="0.3">
      <c r="A5473" s="73" t="s">
        <v>204</v>
      </c>
      <c r="B5473" s="73" t="s">
        <v>305</v>
      </c>
      <c r="C5473" s="67" t="s">
        <v>0</v>
      </c>
      <c r="D5473" s="67" t="s">
        <v>85</v>
      </c>
      <c r="E5473" s="73"/>
      <c r="F5473" s="73" t="s">
        <v>375</v>
      </c>
      <c r="G5473" s="73" t="s">
        <v>156</v>
      </c>
      <c r="H5473" s="73" t="s">
        <v>156</v>
      </c>
      <c r="I5473" s="73" t="s">
        <v>468</v>
      </c>
      <c r="J5473" s="73" t="str">
        <f t="shared" si="140"/>
        <v>Class II (1.305 to 1.74 tonnes) miles</v>
      </c>
      <c r="K5473" s="25"/>
      <c r="L5473" s="48"/>
      <c r="M5473" s="22"/>
      <c r="N5473" s="22"/>
      <c r="O5473" s="22"/>
      <c r="P5473" s="22"/>
      <c r="Q5473" s="22"/>
      <c r="R5473" s="22"/>
      <c r="S5473" s="22"/>
      <c r="T5473" s="22"/>
      <c r="U5473" s="22"/>
      <c r="V5473" s="22"/>
      <c r="W5473" s="22"/>
      <c r="X5473" s="22"/>
      <c r="Y5473" s="22"/>
      <c r="Z5473" s="22"/>
      <c r="AA5473" s="22"/>
      <c r="AB5473" s="22"/>
      <c r="AC5473" s="22"/>
      <c r="AD5473" s="22"/>
      <c r="AE5473" s="22"/>
      <c r="AF5473" s="22"/>
      <c r="AG5473" s="22"/>
      <c r="AH5473" s="22"/>
      <c r="AI5473" s="22"/>
      <c r="AJ5473" s="22"/>
      <c r="AK5473" s="22"/>
      <c r="AL5473" s="22"/>
      <c r="AM5473" s="22"/>
      <c r="AN5473" s="22"/>
      <c r="AO5473" s="22"/>
      <c r="AP5473" s="22"/>
      <c r="AQ5473" s="22"/>
      <c r="AR5473" s="22"/>
      <c r="AS5473" s="22"/>
      <c r="AT5473" s="22"/>
      <c r="AU5473" s="22"/>
      <c r="AV5473" s="22"/>
      <c r="AW5473" s="22"/>
      <c r="AX5473" s="22"/>
      <c r="AY5473" s="22"/>
      <c r="AZ5473" s="22"/>
      <c r="BA5473" s="22"/>
      <c r="BB5473" s="22"/>
      <c r="BC5473" s="22"/>
      <c r="BD5473" s="22"/>
      <c r="BE5473" s="22"/>
      <c r="BF5473" s="22"/>
      <c r="BG5473" s="22"/>
      <c r="BH5473" s="22"/>
      <c r="BI5473" s="22"/>
      <c r="BJ5473" s="22"/>
      <c r="BK5473" s="22"/>
      <c r="BL5473" s="22"/>
      <c r="BM5473" s="22"/>
      <c r="BN5473" s="22"/>
      <c r="BO5473" s="22"/>
      <c r="BP5473" s="22"/>
      <c r="BQ5473" s="22"/>
      <c r="BR5473" s="22"/>
      <c r="BS5473" s="22"/>
      <c r="BT5473" s="22"/>
      <c r="BU5473" s="22"/>
      <c r="BV5473" s="22"/>
      <c r="BW5473" s="22"/>
      <c r="BX5473" s="22"/>
      <c r="BY5473" s="22"/>
      <c r="BZ5473" s="22"/>
      <c r="CA5473" s="22"/>
      <c r="CB5473" s="22"/>
      <c r="CC5473" s="22"/>
      <c r="CD5473" s="22"/>
      <c r="CE5473" s="22"/>
      <c r="CF5473" s="22"/>
      <c r="CG5473" s="22"/>
      <c r="CH5473" s="22"/>
      <c r="CI5473" s="22"/>
      <c r="CJ5473" s="22"/>
      <c r="CK5473" s="22"/>
      <c r="CL5473" s="22"/>
      <c r="CM5473" s="22"/>
      <c r="CN5473" s="22"/>
      <c r="CO5473" s="22"/>
    </row>
    <row r="5474" spans="1:93" s="2" customFormat="1" x14ac:dyDescent="0.3">
      <c r="A5474" s="73" t="s">
        <v>204</v>
      </c>
      <c r="B5474" s="73" t="s">
        <v>305</v>
      </c>
      <c r="C5474" s="67" t="s">
        <v>0</v>
      </c>
      <c r="D5474" s="67" t="s">
        <v>85</v>
      </c>
      <c r="E5474" s="73"/>
      <c r="F5474" s="73" t="s">
        <v>375</v>
      </c>
      <c r="G5474" s="73" t="s">
        <v>403</v>
      </c>
      <c r="H5474" s="73" t="s">
        <v>403</v>
      </c>
      <c r="I5474" s="73" t="s">
        <v>465</v>
      </c>
      <c r="J5474" s="73" t="str">
        <f t="shared" si="140"/>
        <v>Class II (1.305 to 1.74 tonnes) tonne.km</v>
      </c>
      <c r="K5474" s="25"/>
      <c r="L5474" s="48"/>
      <c r="M5474" s="22"/>
      <c r="N5474" s="22"/>
      <c r="O5474" s="22"/>
      <c r="P5474" s="22"/>
      <c r="Q5474" s="22"/>
      <c r="R5474" s="22"/>
      <c r="S5474" s="22"/>
      <c r="T5474" s="2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c r="AQ5474" s="22"/>
      <c r="AR5474" s="22"/>
      <c r="AS5474" s="22"/>
      <c r="AT5474" s="22"/>
      <c r="AU5474" s="22"/>
      <c r="AV5474" s="22"/>
      <c r="AW5474" s="22"/>
      <c r="AX5474" s="22"/>
      <c r="AY5474" s="22"/>
      <c r="AZ5474" s="22"/>
      <c r="BA5474" s="22"/>
      <c r="BB5474" s="22"/>
      <c r="BC5474" s="22"/>
      <c r="BD5474" s="22"/>
      <c r="BE5474" s="22"/>
      <c r="BF5474" s="22"/>
      <c r="BG5474" s="22"/>
      <c r="BH5474" s="22"/>
      <c r="BI5474" s="22"/>
      <c r="BJ5474" s="22"/>
      <c r="BK5474" s="22"/>
      <c r="BL5474" s="22"/>
      <c r="BM5474" s="22"/>
      <c r="BN5474" s="22"/>
      <c r="BO5474" s="22"/>
      <c r="BP5474" s="22"/>
      <c r="BQ5474" s="22"/>
      <c r="BR5474" s="22"/>
      <c r="BS5474" s="22"/>
      <c r="BT5474" s="22"/>
      <c r="BU5474" s="22"/>
      <c r="BV5474" s="22"/>
      <c r="BW5474" s="22"/>
      <c r="BX5474" s="22"/>
      <c r="BY5474" s="22"/>
      <c r="BZ5474" s="22"/>
      <c r="CA5474" s="22"/>
      <c r="CB5474" s="22"/>
      <c r="CC5474" s="22"/>
      <c r="CD5474" s="22"/>
      <c r="CE5474" s="22"/>
      <c r="CF5474" s="22"/>
      <c r="CG5474" s="22"/>
      <c r="CH5474" s="22"/>
      <c r="CI5474" s="22"/>
      <c r="CJ5474" s="22"/>
      <c r="CK5474" s="22"/>
      <c r="CL5474" s="22"/>
      <c r="CM5474" s="22"/>
      <c r="CN5474" s="22"/>
      <c r="CO5474" s="22"/>
    </row>
    <row r="5475" spans="1:93" s="2" customFormat="1" x14ac:dyDescent="0.3">
      <c r="A5475" s="73" t="s">
        <v>204</v>
      </c>
      <c r="B5475" s="73" t="s">
        <v>305</v>
      </c>
      <c r="C5475" s="67" t="s">
        <v>0</v>
      </c>
      <c r="D5475" s="67" t="s">
        <v>85</v>
      </c>
      <c r="E5475" s="73"/>
      <c r="F5475" s="73" t="s">
        <v>375</v>
      </c>
      <c r="G5475" s="73" t="s">
        <v>403</v>
      </c>
      <c r="H5475" s="73" t="s">
        <v>403</v>
      </c>
      <c r="I5475" s="73" t="s">
        <v>466</v>
      </c>
      <c r="J5475" s="73" t="str">
        <f t="shared" si="140"/>
        <v>Class II (1.305 to 1.74 tonnes) tonne.km</v>
      </c>
      <c r="K5475" s="25"/>
      <c r="L5475" s="48"/>
      <c r="M5475" s="22"/>
      <c r="N5475" s="22"/>
      <c r="O5475" s="22"/>
      <c r="P5475" s="22"/>
      <c r="Q5475" s="22"/>
      <c r="R5475" s="22"/>
      <c r="S5475" s="22"/>
      <c r="T5475" s="22"/>
      <c r="U5475" s="22"/>
      <c r="V5475" s="22"/>
      <c r="W5475" s="22"/>
      <c r="X5475" s="22"/>
      <c r="Y5475" s="22"/>
      <c r="Z5475" s="22"/>
      <c r="AA5475" s="22"/>
      <c r="AB5475" s="22"/>
      <c r="AC5475" s="22"/>
      <c r="AD5475" s="22"/>
      <c r="AE5475" s="22"/>
      <c r="AF5475" s="22"/>
      <c r="AG5475" s="22"/>
      <c r="AH5475" s="22"/>
      <c r="AI5475" s="22"/>
      <c r="AJ5475" s="22"/>
      <c r="AK5475" s="22"/>
      <c r="AL5475" s="22"/>
      <c r="AM5475" s="22"/>
      <c r="AN5475" s="22"/>
      <c r="AO5475" s="22"/>
      <c r="AP5475" s="22"/>
      <c r="AQ5475" s="22"/>
      <c r="AR5475" s="22"/>
      <c r="AS5475" s="22"/>
      <c r="AT5475" s="22"/>
      <c r="AU5475" s="22"/>
      <c r="AV5475" s="22"/>
      <c r="AW5475" s="22"/>
      <c r="AX5475" s="22"/>
      <c r="AY5475" s="22"/>
      <c r="AZ5475" s="22"/>
      <c r="BA5475" s="22"/>
      <c r="BB5475" s="22"/>
      <c r="BC5475" s="22"/>
      <c r="BD5475" s="22"/>
      <c r="BE5475" s="22"/>
      <c r="BF5475" s="22"/>
      <c r="BG5475" s="22"/>
      <c r="BH5475" s="22"/>
      <c r="BI5475" s="22"/>
      <c r="BJ5475" s="22"/>
      <c r="BK5475" s="22"/>
      <c r="BL5475" s="22"/>
      <c r="BM5475" s="22"/>
      <c r="BN5475" s="22"/>
      <c r="BO5475" s="22"/>
      <c r="BP5475" s="22"/>
      <c r="BQ5475" s="22"/>
      <c r="BR5475" s="22"/>
      <c r="BS5475" s="22"/>
      <c r="BT5475" s="22"/>
      <c r="BU5475" s="22"/>
      <c r="BV5475" s="22"/>
      <c r="BW5475" s="22"/>
      <c r="BX5475" s="22"/>
      <c r="BY5475" s="22"/>
      <c r="BZ5475" s="22"/>
      <c r="CA5475" s="22"/>
      <c r="CB5475" s="22"/>
      <c r="CC5475" s="22"/>
      <c r="CD5475" s="22"/>
      <c r="CE5475" s="22"/>
      <c r="CF5475" s="22"/>
      <c r="CG5475" s="22"/>
      <c r="CH5475" s="22"/>
      <c r="CI5475" s="22"/>
      <c r="CJ5475" s="22"/>
      <c r="CK5475" s="22"/>
      <c r="CL5475" s="22"/>
      <c r="CM5475" s="22"/>
      <c r="CN5475" s="22"/>
      <c r="CO5475" s="22"/>
    </row>
    <row r="5476" spans="1:93" s="2" customFormat="1" x14ac:dyDescent="0.3">
      <c r="A5476" s="73" t="s">
        <v>204</v>
      </c>
      <c r="B5476" s="73" t="s">
        <v>305</v>
      </c>
      <c r="C5476" s="67" t="s">
        <v>0</v>
      </c>
      <c r="D5476" s="67" t="s">
        <v>85</v>
      </c>
      <c r="E5476" s="73"/>
      <c r="F5476" s="73" t="s">
        <v>375</v>
      </c>
      <c r="G5476" s="73" t="s">
        <v>403</v>
      </c>
      <c r="H5476" s="73" t="s">
        <v>403</v>
      </c>
      <c r="I5476" s="73" t="s">
        <v>467</v>
      </c>
      <c r="J5476" s="73" t="str">
        <f t="shared" si="140"/>
        <v>Class II (1.305 to 1.74 tonnes) tonne.km</v>
      </c>
      <c r="K5476" s="25"/>
      <c r="L5476" s="48"/>
      <c r="M5476" s="22"/>
      <c r="N5476" s="22"/>
      <c r="O5476" s="22"/>
      <c r="P5476" s="22"/>
      <c r="Q5476" s="22"/>
      <c r="R5476" s="22"/>
      <c r="S5476" s="22"/>
      <c r="T5476" s="2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c r="BA5476" s="22"/>
      <c r="BB5476" s="22"/>
      <c r="BC5476" s="22"/>
      <c r="BD5476" s="22"/>
      <c r="BE5476" s="22"/>
      <c r="BF5476" s="22"/>
      <c r="BG5476" s="22"/>
      <c r="BH5476" s="22"/>
      <c r="BI5476" s="22"/>
      <c r="BJ5476" s="22"/>
      <c r="BK5476" s="22"/>
      <c r="BL5476" s="22"/>
      <c r="BM5476" s="22"/>
      <c r="BN5476" s="22"/>
      <c r="BO5476" s="22"/>
      <c r="BP5476" s="22"/>
      <c r="BQ5476" s="22"/>
      <c r="BR5476" s="22"/>
      <c r="BS5476" s="22"/>
      <c r="BT5476" s="22"/>
      <c r="BU5476" s="22"/>
      <c r="BV5476" s="22"/>
      <c r="BW5476" s="22"/>
      <c r="BX5476" s="22"/>
      <c r="BY5476" s="22"/>
      <c r="BZ5476" s="22"/>
      <c r="CA5476" s="22"/>
      <c r="CB5476" s="22"/>
      <c r="CC5476" s="22"/>
      <c r="CD5476" s="22"/>
      <c r="CE5476" s="22"/>
      <c r="CF5476" s="22"/>
      <c r="CG5476" s="22"/>
      <c r="CH5476" s="22"/>
      <c r="CI5476" s="22"/>
      <c r="CJ5476" s="22"/>
      <c r="CK5476" s="22"/>
      <c r="CL5476" s="22"/>
      <c r="CM5476" s="22"/>
      <c r="CN5476" s="22"/>
      <c r="CO5476" s="22"/>
    </row>
    <row r="5477" spans="1:93" s="2" customFormat="1" x14ac:dyDescent="0.3">
      <c r="A5477" s="73" t="s">
        <v>204</v>
      </c>
      <c r="B5477" s="73" t="s">
        <v>305</v>
      </c>
      <c r="C5477" s="67" t="s">
        <v>0</v>
      </c>
      <c r="D5477" s="67" t="s">
        <v>85</v>
      </c>
      <c r="E5477" s="73"/>
      <c r="F5477" s="73" t="s">
        <v>375</v>
      </c>
      <c r="G5477" s="73" t="s">
        <v>403</v>
      </c>
      <c r="H5477" s="73" t="s">
        <v>403</v>
      </c>
      <c r="I5477" s="73" t="s">
        <v>468</v>
      </c>
      <c r="J5477" s="73" t="str">
        <f t="shared" si="140"/>
        <v>Class II (1.305 to 1.74 tonnes) tonne.km</v>
      </c>
      <c r="K5477" s="25"/>
      <c r="L5477" s="48"/>
      <c r="M5477" s="22"/>
      <c r="N5477" s="22"/>
      <c r="O5477" s="22"/>
      <c r="P5477" s="22"/>
      <c r="Q5477" s="22"/>
      <c r="R5477" s="22"/>
      <c r="S5477" s="22"/>
      <c r="T5477" s="22"/>
      <c r="U5477" s="22"/>
      <c r="V5477" s="22"/>
      <c r="W5477" s="22"/>
      <c r="X5477" s="22"/>
      <c r="Y5477" s="22"/>
      <c r="Z5477" s="22"/>
      <c r="AA5477" s="22"/>
      <c r="AB5477" s="22"/>
      <c r="AC5477" s="22"/>
      <c r="AD5477" s="22"/>
      <c r="AE5477" s="22"/>
      <c r="AF5477" s="22"/>
      <c r="AG5477" s="22"/>
      <c r="AH5477" s="22"/>
      <c r="AI5477" s="22"/>
      <c r="AJ5477" s="22"/>
      <c r="AK5477" s="22"/>
      <c r="AL5477" s="22"/>
      <c r="AM5477" s="22"/>
      <c r="AN5477" s="22"/>
      <c r="AO5477" s="22"/>
      <c r="AP5477" s="22"/>
      <c r="AQ5477" s="22"/>
      <c r="AR5477" s="22"/>
      <c r="AS5477" s="22"/>
      <c r="AT5477" s="22"/>
      <c r="AU5477" s="22"/>
      <c r="AV5477" s="22"/>
      <c r="AW5477" s="22"/>
      <c r="AX5477" s="22"/>
      <c r="AY5477" s="22"/>
      <c r="AZ5477" s="22"/>
      <c r="BA5477" s="22"/>
      <c r="BB5477" s="22"/>
      <c r="BC5477" s="22"/>
      <c r="BD5477" s="22"/>
      <c r="BE5477" s="22"/>
      <c r="BF5477" s="22"/>
      <c r="BG5477" s="22"/>
      <c r="BH5477" s="22"/>
      <c r="BI5477" s="22"/>
      <c r="BJ5477" s="22"/>
      <c r="BK5477" s="22"/>
      <c r="BL5477" s="22"/>
      <c r="BM5477" s="22"/>
      <c r="BN5477" s="22"/>
      <c r="BO5477" s="22"/>
      <c r="BP5477" s="22"/>
      <c r="BQ5477" s="22"/>
      <c r="BR5477" s="22"/>
      <c r="BS5477" s="22"/>
      <c r="BT5477" s="22"/>
      <c r="BU5477" s="22"/>
      <c r="BV5477" s="22"/>
      <c r="BW5477" s="22"/>
      <c r="BX5477" s="22"/>
      <c r="BY5477" s="22"/>
      <c r="BZ5477" s="22"/>
      <c r="CA5477" s="22"/>
      <c r="CB5477" s="22"/>
      <c r="CC5477" s="22"/>
      <c r="CD5477" s="22"/>
      <c r="CE5477" s="22"/>
      <c r="CF5477" s="22"/>
      <c r="CG5477" s="22"/>
      <c r="CH5477" s="22"/>
      <c r="CI5477" s="22"/>
      <c r="CJ5477" s="22"/>
      <c r="CK5477" s="22"/>
      <c r="CL5477" s="22"/>
      <c r="CM5477" s="22"/>
      <c r="CN5477" s="22"/>
      <c r="CO5477" s="22"/>
    </row>
    <row r="5478" spans="1:93" x14ac:dyDescent="0.3">
      <c r="A5478" s="73" t="s">
        <v>204</v>
      </c>
      <c r="B5478" s="73" t="s">
        <v>305</v>
      </c>
      <c r="C5478" s="73" t="s">
        <v>0</v>
      </c>
      <c r="D5478" s="73" t="s">
        <v>85</v>
      </c>
      <c r="E5478" s="73"/>
      <c r="F5478" s="73" t="s">
        <v>490</v>
      </c>
      <c r="G5478" s="73" t="s">
        <v>405</v>
      </c>
      <c r="H5478" s="73" t="s">
        <v>405</v>
      </c>
      <c r="I5478" s="73" t="s">
        <v>465</v>
      </c>
      <c r="J5478" s="73" t="str">
        <f t="shared" si="140"/>
        <v>Class II (1.305 to 1.74 tonnes) km</v>
      </c>
      <c r="K5478" s="98"/>
    </row>
    <row r="5479" spans="1:93" x14ac:dyDescent="0.3">
      <c r="A5479" s="73" t="s">
        <v>204</v>
      </c>
      <c r="B5479" s="73" t="s">
        <v>305</v>
      </c>
      <c r="C5479" s="73" t="s">
        <v>0</v>
      </c>
      <c r="D5479" s="73" t="s">
        <v>85</v>
      </c>
      <c r="E5479" s="73"/>
      <c r="F5479" s="73" t="s">
        <v>490</v>
      </c>
      <c r="G5479" s="73" t="s">
        <v>405</v>
      </c>
      <c r="H5479" s="73" t="s">
        <v>405</v>
      </c>
      <c r="I5479" s="73" t="s">
        <v>466</v>
      </c>
      <c r="J5479" s="73" t="str">
        <f t="shared" si="140"/>
        <v>Class II (1.305 to 1.74 tonnes) km</v>
      </c>
      <c r="K5479" s="98"/>
    </row>
    <row r="5480" spans="1:93" x14ac:dyDescent="0.3">
      <c r="A5480" s="73" t="s">
        <v>204</v>
      </c>
      <c r="B5480" s="73" t="s">
        <v>305</v>
      </c>
      <c r="C5480" s="73" t="s">
        <v>0</v>
      </c>
      <c r="D5480" s="73" t="s">
        <v>85</v>
      </c>
      <c r="E5480" s="73"/>
      <c r="F5480" s="73" t="s">
        <v>490</v>
      </c>
      <c r="G5480" s="73" t="s">
        <v>405</v>
      </c>
      <c r="H5480" s="73" t="s">
        <v>405</v>
      </c>
      <c r="I5480" s="73" t="s">
        <v>467</v>
      </c>
      <c r="J5480" s="73" t="str">
        <f t="shared" si="140"/>
        <v>Class II (1.305 to 1.74 tonnes) km</v>
      </c>
      <c r="K5480" s="98"/>
    </row>
    <row r="5481" spans="1:93" x14ac:dyDescent="0.3">
      <c r="A5481" s="73" t="s">
        <v>204</v>
      </c>
      <c r="B5481" s="73" t="s">
        <v>305</v>
      </c>
      <c r="C5481" s="73" t="s">
        <v>0</v>
      </c>
      <c r="D5481" s="73" t="s">
        <v>85</v>
      </c>
      <c r="E5481" s="73"/>
      <c r="F5481" s="73" t="s">
        <v>490</v>
      </c>
      <c r="G5481" s="73" t="s">
        <v>405</v>
      </c>
      <c r="H5481" s="73" t="s">
        <v>405</v>
      </c>
      <c r="I5481" s="73" t="s">
        <v>468</v>
      </c>
      <c r="J5481" s="73" t="str">
        <f t="shared" si="140"/>
        <v>Class II (1.305 to 1.74 tonnes) km</v>
      </c>
      <c r="K5481" s="98"/>
    </row>
    <row r="5482" spans="1:93" x14ac:dyDescent="0.3">
      <c r="A5482" s="73" t="s">
        <v>204</v>
      </c>
      <c r="B5482" s="73" t="s">
        <v>305</v>
      </c>
      <c r="C5482" s="73" t="s">
        <v>0</v>
      </c>
      <c r="D5482" s="73" t="s">
        <v>85</v>
      </c>
      <c r="E5482" s="73"/>
      <c r="F5482" s="73" t="s">
        <v>490</v>
      </c>
      <c r="G5482" s="73" t="s">
        <v>156</v>
      </c>
      <c r="H5482" s="73" t="s">
        <v>156</v>
      </c>
      <c r="I5482" s="73" t="s">
        <v>465</v>
      </c>
      <c r="J5482" s="73" t="str">
        <f t="shared" si="140"/>
        <v>Class II (1.305 to 1.74 tonnes) miles</v>
      </c>
      <c r="K5482" s="98"/>
    </row>
    <row r="5483" spans="1:93" x14ac:dyDescent="0.3">
      <c r="A5483" s="73" t="s">
        <v>204</v>
      </c>
      <c r="B5483" s="73" t="s">
        <v>305</v>
      </c>
      <c r="C5483" s="73" t="s">
        <v>0</v>
      </c>
      <c r="D5483" s="73" t="s">
        <v>85</v>
      </c>
      <c r="E5483" s="73"/>
      <c r="F5483" s="73" t="s">
        <v>490</v>
      </c>
      <c r="G5483" s="73" t="s">
        <v>156</v>
      </c>
      <c r="H5483" s="73" t="s">
        <v>156</v>
      </c>
      <c r="I5483" s="73" t="s">
        <v>466</v>
      </c>
      <c r="J5483" s="73" t="str">
        <f t="shared" si="140"/>
        <v>Class II (1.305 to 1.74 tonnes) miles</v>
      </c>
      <c r="K5483" s="98"/>
    </row>
    <row r="5484" spans="1:93" x14ac:dyDescent="0.3">
      <c r="A5484" s="73" t="s">
        <v>204</v>
      </c>
      <c r="B5484" s="73" t="s">
        <v>305</v>
      </c>
      <c r="C5484" s="73" t="s">
        <v>0</v>
      </c>
      <c r="D5484" s="73" t="s">
        <v>85</v>
      </c>
      <c r="E5484" s="73"/>
      <c r="F5484" s="73" t="s">
        <v>490</v>
      </c>
      <c r="G5484" s="73" t="s">
        <v>156</v>
      </c>
      <c r="H5484" s="73" t="s">
        <v>156</v>
      </c>
      <c r="I5484" s="73" t="s">
        <v>467</v>
      </c>
      <c r="J5484" s="73" t="str">
        <f t="shared" si="140"/>
        <v>Class II (1.305 to 1.74 tonnes) miles</v>
      </c>
      <c r="K5484" s="98"/>
    </row>
    <row r="5485" spans="1:93" x14ac:dyDescent="0.3">
      <c r="A5485" s="73" t="s">
        <v>204</v>
      </c>
      <c r="B5485" s="73" t="s">
        <v>305</v>
      </c>
      <c r="C5485" s="73" t="s">
        <v>0</v>
      </c>
      <c r="D5485" s="73" t="s">
        <v>85</v>
      </c>
      <c r="E5485" s="73"/>
      <c r="F5485" s="73" t="s">
        <v>490</v>
      </c>
      <c r="G5485" s="73" t="s">
        <v>156</v>
      </c>
      <c r="H5485" s="73" t="s">
        <v>156</v>
      </c>
      <c r="I5485" s="73" t="s">
        <v>468</v>
      </c>
      <c r="J5485" s="73" t="str">
        <f t="shared" si="140"/>
        <v>Class II (1.305 to 1.74 tonnes) miles</v>
      </c>
      <c r="K5485" s="98"/>
    </row>
    <row r="5486" spans="1:93" x14ac:dyDescent="0.3">
      <c r="A5486" s="73" t="s">
        <v>204</v>
      </c>
      <c r="B5486" s="73" t="s">
        <v>305</v>
      </c>
      <c r="C5486" s="73" t="s">
        <v>0</v>
      </c>
      <c r="D5486" s="73" t="s">
        <v>85</v>
      </c>
      <c r="E5486" s="73"/>
      <c r="F5486" s="73" t="s">
        <v>490</v>
      </c>
      <c r="G5486" s="73" t="s">
        <v>403</v>
      </c>
      <c r="H5486" s="73" t="s">
        <v>403</v>
      </c>
      <c r="I5486" s="73" t="s">
        <v>465</v>
      </c>
      <c r="J5486" s="73" t="str">
        <f t="shared" si="140"/>
        <v>Class II (1.305 to 1.74 tonnes) tonne.km</v>
      </c>
      <c r="K5486" s="98"/>
    </row>
    <row r="5487" spans="1:93" x14ac:dyDescent="0.3">
      <c r="A5487" s="73" t="s">
        <v>204</v>
      </c>
      <c r="B5487" s="73" t="s">
        <v>305</v>
      </c>
      <c r="C5487" s="73" t="s">
        <v>0</v>
      </c>
      <c r="D5487" s="73" t="s">
        <v>85</v>
      </c>
      <c r="E5487" s="73"/>
      <c r="F5487" s="73" t="s">
        <v>490</v>
      </c>
      <c r="G5487" s="73" t="s">
        <v>403</v>
      </c>
      <c r="H5487" s="73" t="s">
        <v>403</v>
      </c>
      <c r="I5487" s="73" t="s">
        <v>466</v>
      </c>
      <c r="J5487" s="73" t="str">
        <f t="shared" si="140"/>
        <v>Class II (1.305 to 1.74 tonnes) tonne.km</v>
      </c>
      <c r="K5487" s="98"/>
    </row>
    <row r="5488" spans="1:93" x14ac:dyDescent="0.3">
      <c r="A5488" s="73" t="s">
        <v>204</v>
      </c>
      <c r="B5488" s="73" t="s">
        <v>305</v>
      </c>
      <c r="C5488" s="73" t="s">
        <v>0</v>
      </c>
      <c r="D5488" s="73" t="s">
        <v>85</v>
      </c>
      <c r="E5488" s="73"/>
      <c r="F5488" s="73" t="s">
        <v>490</v>
      </c>
      <c r="G5488" s="73" t="s">
        <v>403</v>
      </c>
      <c r="H5488" s="73" t="s">
        <v>403</v>
      </c>
      <c r="I5488" s="73" t="s">
        <v>467</v>
      </c>
      <c r="J5488" s="73" t="str">
        <f t="shared" si="140"/>
        <v>Class II (1.305 to 1.74 tonnes) tonne.km</v>
      </c>
      <c r="K5488" s="98"/>
    </row>
    <row r="5489" spans="1:93" x14ac:dyDescent="0.3">
      <c r="A5489" s="73" t="s">
        <v>204</v>
      </c>
      <c r="B5489" s="73" t="s">
        <v>305</v>
      </c>
      <c r="C5489" s="73" t="s">
        <v>0</v>
      </c>
      <c r="D5489" s="73" t="s">
        <v>85</v>
      </c>
      <c r="E5489" s="73"/>
      <c r="F5489" s="73" t="s">
        <v>490</v>
      </c>
      <c r="G5489" s="73" t="s">
        <v>403</v>
      </c>
      <c r="H5489" s="73" t="s">
        <v>403</v>
      </c>
      <c r="I5489" s="73" t="s">
        <v>468</v>
      </c>
      <c r="J5489" s="73" t="str">
        <f t="shared" si="140"/>
        <v>Class II (1.305 to 1.74 tonnes) tonne.km</v>
      </c>
      <c r="K5489" s="98"/>
    </row>
    <row r="5490" spans="1:93" s="2" customFormat="1" x14ac:dyDescent="0.3">
      <c r="A5490" s="73" t="s">
        <v>204</v>
      </c>
      <c r="B5490" s="73" t="s">
        <v>305</v>
      </c>
      <c r="C5490" s="73" t="s">
        <v>0</v>
      </c>
      <c r="D5490" s="73" t="s">
        <v>85</v>
      </c>
      <c r="E5490" s="73"/>
      <c r="F5490" s="73" t="s">
        <v>491</v>
      </c>
      <c r="G5490" s="73" t="s">
        <v>405</v>
      </c>
      <c r="H5490" s="73" t="s">
        <v>405</v>
      </c>
      <c r="I5490" s="73" t="s">
        <v>465</v>
      </c>
      <c r="J5490" s="73" t="str">
        <f t="shared" si="140"/>
        <v>Class II (1.305 to 1.74 tonnes) km</v>
      </c>
      <c r="K5490" s="98">
        <v>6.275E-2</v>
      </c>
      <c r="L5490" s="48"/>
      <c r="M5490" s="22"/>
      <c r="N5490" s="22"/>
      <c r="O5490" s="22"/>
      <c r="P5490" s="22"/>
      <c r="Q5490" s="22"/>
      <c r="R5490" s="22"/>
      <c r="S5490" s="22"/>
      <c r="T5490" s="2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c r="AQ5490" s="22"/>
      <c r="AR5490" s="22"/>
      <c r="AS5490" s="22"/>
      <c r="AT5490" s="22"/>
      <c r="AU5490" s="22"/>
      <c r="AV5490" s="22"/>
      <c r="AW5490" s="22"/>
      <c r="AX5490" s="22"/>
      <c r="AY5490" s="22"/>
      <c r="AZ5490" s="22"/>
      <c r="BA5490" s="22"/>
      <c r="BB5490" s="22"/>
      <c r="BC5490" s="22"/>
      <c r="BD5490" s="22"/>
      <c r="BE5490" s="22"/>
      <c r="BF5490" s="22"/>
      <c r="BG5490" s="22"/>
      <c r="BH5490" s="22"/>
      <c r="BI5490" s="22"/>
      <c r="BJ5490" s="22"/>
      <c r="BK5490" s="22"/>
      <c r="BL5490" s="22"/>
      <c r="BM5490" s="22"/>
      <c r="BN5490" s="22"/>
      <c r="BO5490" s="22"/>
      <c r="BP5490" s="22"/>
      <c r="BQ5490" s="22"/>
      <c r="BR5490" s="22"/>
      <c r="BS5490" s="22"/>
      <c r="BT5490" s="22"/>
      <c r="BU5490" s="22"/>
      <c r="BV5490" s="22"/>
      <c r="BW5490" s="22"/>
      <c r="BX5490" s="22"/>
      <c r="BY5490" s="22"/>
      <c r="BZ5490" s="22"/>
      <c r="CA5490" s="22"/>
      <c r="CB5490" s="22"/>
      <c r="CC5490" s="22"/>
      <c r="CD5490" s="22"/>
      <c r="CE5490" s="22"/>
      <c r="CF5490" s="22"/>
      <c r="CG5490" s="22"/>
      <c r="CH5490" s="22"/>
      <c r="CI5490" s="22"/>
      <c r="CJ5490" s="22"/>
      <c r="CK5490" s="22"/>
      <c r="CL5490" s="22"/>
      <c r="CM5490" s="22"/>
      <c r="CN5490" s="22"/>
      <c r="CO5490" s="22"/>
    </row>
    <row r="5491" spans="1:93" s="2" customFormat="1" x14ac:dyDescent="0.3">
      <c r="A5491" s="73" t="s">
        <v>204</v>
      </c>
      <c r="B5491" s="73" t="s">
        <v>305</v>
      </c>
      <c r="C5491" s="73" t="s">
        <v>0</v>
      </c>
      <c r="D5491" s="73" t="s">
        <v>85</v>
      </c>
      <c r="E5491" s="73"/>
      <c r="F5491" s="73" t="s">
        <v>491</v>
      </c>
      <c r="G5491" s="73" t="s">
        <v>405</v>
      </c>
      <c r="H5491" s="73" t="s">
        <v>405</v>
      </c>
      <c r="I5491" s="73" t="s">
        <v>466</v>
      </c>
      <c r="J5491" s="73" t="str">
        <f t="shared" si="140"/>
        <v>Class II (1.305 to 1.74 tonnes) km</v>
      </c>
      <c r="K5491" s="98">
        <v>1.6000000000000001E-4</v>
      </c>
      <c r="L5491" s="48"/>
      <c r="M5491" s="22"/>
      <c r="N5491" s="22"/>
      <c r="O5491" s="22"/>
      <c r="P5491" s="22"/>
      <c r="Q5491" s="22"/>
      <c r="R5491" s="22"/>
      <c r="S5491" s="22"/>
      <c r="T5491" s="22"/>
      <c r="U5491" s="22"/>
      <c r="V5491" s="22"/>
      <c r="W5491" s="22"/>
      <c r="X5491" s="22"/>
      <c r="Y5491" s="22"/>
      <c r="Z5491" s="22"/>
      <c r="AA5491" s="22"/>
      <c r="AB5491" s="22"/>
      <c r="AC5491" s="22"/>
      <c r="AD5491" s="22"/>
      <c r="AE5491" s="22"/>
      <c r="AF5491" s="22"/>
      <c r="AG5491" s="22"/>
      <c r="AH5491" s="22"/>
      <c r="AI5491" s="22"/>
      <c r="AJ5491" s="22"/>
      <c r="AK5491" s="22"/>
      <c r="AL5491" s="22"/>
      <c r="AM5491" s="22"/>
      <c r="AN5491" s="22"/>
      <c r="AO5491" s="22"/>
      <c r="AP5491" s="22"/>
      <c r="AQ5491" s="22"/>
      <c r="AR5491" s="22"/>
      <c r="AS5491" s="22"/>
      <c r="AT5491" s="22"/>
      <c r="AU5491" s="22"/>
      <c r="AV5491" s="22"/>
      <c r="AW5491" s="22"/>
      <c r="AX5491" s="22"/>
      <c r="AY5491" s="22"/>
      <c r="AZ5491" s="22"/>
      <c r="BA5491" s="22"/>
      <c r="BB5491" s="22"/>
      <c r="BC5491" s="22"/>
      <c r="BD5491" s="22"/>
      <c r="BE5491" s="22"/>
      <c r="BF5491" s="22"/>
      <c r="BG5491" s="22"/>
      <c r="BH5491" s="22"/>
      <c r="BI5491" s="22"/>
      <c r="BJ5491" s="22"/>
      <c r="BK5491" s="22"/>
      <c r="BL5491" s="22"/>
      <c r="BM5491" s="22"/>
      <c r="BN5491" s="22"/>
      <c r="BO5491" s="22"/>
      <c r="BP5491" s="22"/>
      <c r="BQ5491" s="22"/>
      <c r="BR5491" s="22"/>
      <c r="BS5491" s="22"/>
      <c r="BT5491" s="22"/>
      <c r="BU5491" s="22"/>
      <c r="BV5491" s="22"/>
      <c r="BW5491" s="22"/>
      <c r="BX5491" s="22"/>
      <c r="BY5491" s="22"/>
      <c r="BZ5491" s="22"/>
      <c r="CA5491" s="22"/>
      <c r="CB5491" s="22"/>
      <c r="CC5491" s="22"/>
      <c r="CD5491" s="22"/>
      <c r="CE5491" s="22"/>
      <c r="CF5491" s="22"/>
      <c r="CG5491" s="22"/>
      <c r="CH5491" s="22"/>
      <c r="CI5491" s="22"/>
      <c r="CJ5491" s="22"/>
      <c r="CK5491" s="22"/>
      <c r="CL5491" s="22"/>
      <c r="CM5491" s="22"/>
      <c r="CN5491" s="22"/>
      <c r="CO5491" s="22"/>
    </row>
    <row r="5492" spans="1:93" s="2" customFormat="1" x14ac:dyDescent="0.3">
      <c r="A5492" s="73" t="s">
        <v>204</v>
      </c>
      <c r="B5492" s="73" t="s">
        <v>305</v>
      </c>
      <c r="C5492" s="73" t="s">
        <v>0</v>
      </c>
      <c r="D5492" s="73" t="s">
        <v>85</v>
      </c>
      <c r="E5492" s="73"/>
      <c r="F5492" s="73" t="s">
        <v>491</v>
      </c>
      <c r="G5492" s="73" t="s">
        <v>405</v>
      </c>
      <c r="H5492" s="73" t="s">
        <v>405</v>
      </c>
      <c r="I5492" s="73" t="s">
        <v>467</v>
      </c>
      <c r="J5492" s="73" t="str">
        <f t="shared" si="140"/>
        <v>Class II (1.305 to 1.74 tonnes) km</v>
      </c>
      <c r="K5492" s="98">
        <v>6.225E-2</v>
      </c>
      <c r="L5492" s="48"/>
      <c r="M5492" s="22"/>
      <c r="N5492" s="22"/>
      <c r="O5492" s="22"/>
      <c r="P5492" s="22"/>
      <c r="Q5492" s="22"/>
      <c r="R5492" s="22"/>
      <c r="S5492" s="22"/>
      <c r="T5492" s="22"/>
      <c r="U5492" s="22"/>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c r="AQ5492" s="22"/>
      <c r="AR5492" s="22"/>
      <c r="AS5492" s="22"/>
      <c r="AT5492" s="22"/>
      <c r="AU5492" s="22"/>
      <c r="AV5492" s="22"/>
      <c r="AW5492" s="22"/>
      <c r="AX5492" s="22"/>
      <c r="AY5492" s="22"/>
      <c r="AZ5492" s="22"/>
      <c r="BA5492" s="22"/>
      <c r="BB5492" s="22"/>
      <c r="BC5492" s="22"/>
      <c r="BD5492" s="22"/>
      <c r="BE5492" s="22"/>
      <c r="BF5492" s="22"/>
      <c r="BG5492" s="22"/>
      <c r="BH5492" s="22"/>
      <c r="BI5492" s="22"/>
      <c r="BJ5492" s="22"/>
      <c r="BK5492" s="22"/>
      <c r="BL5492" s="22"/>
      <c r="BM5492" s="22"/>
      <c r="BN5492" s="22"/>
      <c r="BO5492" s="22"/>
      <c r="BP5492" s="22"/>
      <c r="BQ5492" s="22"/>
      <c r="BR5492" s="22"/>
      <c r="BS5492" s="22"/>
      <c r="BT5492" s="22"/>
      <c r="BU5492" s="22"/>
      <c r="BV5492" s="22"/>
      <c r="BW5492" s="22"/>
      <c r="BX5492" s="22"/>
      <c r="BY5492" s="22"/>
      <c r="BZ5492" s="22"/>
      <c r="CA5492" s="22"/>
      <c r="CB5492" s="22"/>
      <c r="CC5492" s="22"/>
      <c r="CD5492" s="22"/>
      <c r="CE5492" s="22"/>
      <c r="CF5492" s="22"/>
      <c r="CG5492" s="22"/>
      <c r="CH5492" s="22"/>
      <c r="CI5492" s="22"/>
      <c r="CJ5492" s="22"/>
      <c r="CK5492" s="22"/>
      <c r="CL5492" s="22"/>
      <c r="CM5492" s="22"/>
      <c r="CN5492" s="22"/>
      <c r="CO5492" s="22"/>
    </row>
    <row r="5493" spans="1:93" s="3" customFormat="1" ht="15" thickBot="1" x14ac:dyDescent="0.35">
      <c r="A5493" s="73" t="s">
        <v>204</v>
      </c>
      <c r="B5493" s="73" t="s">
        <v>305</v>
      </c>
      <c r="C5493" s="73" t="s">
        <v>0</v>
      </c>
      <c r="D5493" s="73" t="s">
        <v>85</v>
      </c>
      <c r="E5493" s="73"/>
      <c r="F5493" s="73" t="s">
        <v>491</v>
      </c>
      <c r="G5493" s="73" t="s">
        <v>405</v>
      </c>
      <c r="H5493" s="73" t="s">
        <v>405</v>
      </c>
      <c r="I5493" s="73" t="s">
        <v>468</v>
      </c>
      <c r="J5493" s="73" t="str">
        <f t="shared" si="140"/>
        <v>Class II (1.305 to 1.74 tonnes) km</v>
      </c>
      <c r="K5493" s="98">
        <v>3.4000000000000002E-4</v>
      </c>
      <c r="L5493" s="48"/>
      <c r="M5493" s="22"/>
      <c r="N5493" s="22"/>
      <c r="O5493" s="22"/>
      <c r="P5493" s="22"/>
      <c r="Q5493" s="22"/>
      <c r="R5493" s="22"/>
      <c r="S5493" s="22"/>
      <c r="T5493" s="22"/>
      <c r="U5493" s="22"/>
      <c r="V5493" s="22"/>
      <c r="W5493" s="22"/>
      <c r="X5493" s="22"/>
      <c r="Y5493" s="22"/>
      <c r="Z5493" s="22"/>
      <c r="AA5493" s="22"/>
      <c r="AB5493" s="22"/>
      <c r="AC5493" s="22"/>
      <c r="AD5493" s="22"/>
      <c r="AE5493" s="22"/>
      <c r="AF5493" s="22"/>
      <c r="AG5493" s="22"/>
      <c r="AH5493" s="22"/>
      <c r="AI5493" s="22"/>
      <c r="AJ5493" s="22"/>
      <c r="AK5493" s="22"/>
      <c r="AL5493" s="22"/>
      <c r="AM5493" s="22"/>
      <c r="AN5493" s="22"/>
      <c r="AO5493" s="22"/>
      <c r="AP5493" s="22"/>
      <c r="AQ5493" s="22"/>
      <c r="AR5493" s="22"/>
      <c r="AS5493" s="22"/>
      <c r="AT5493" s="22"/>
      <c r="AU5493" s="22"/>
      <c r="AV5493" s="22"/>
      <c r="AW5493" s="22"/>
      <c r="AX5493" s="22"/>
      <c r="AY5493" s="22"/>
      <c r="AZ5493" s="22"/>
      <c r="BA5493" s="22"/>
      <c r="BB5493" s="22"/>
      <c r="BC5493" s="22"/>
      <c r="BD5493" s="22"/>
      <c r="BE5493" s="22"/>
      <c r="BF5493" s="22"/>
      <c r="BG5493" s="22"/>
      <c r="BH5493" s="22"/>
      <c r="BI5493" s="22"/>
      <c r="BJ5493" s="22"/>
      <c r="BK5493" s="22"/>
      <c r="BL5493" s="22"/>
      <c r="BM5493" s="22"/>
      <c r="BN5493" s="22"/>
      <c r="BO5493" s="22"/>
      <c r="BP5493" s="22"/>
      <c r="BQ5493" s="22"/>
      <c r="BR5493" s="22"/>
      <c r="BS5493" s="22"/>
      <c r="BT5493" s="22"/>
      <c r="BU5493" s="22"/>
      <c r="BV5493" s="22"/>
      <c r="BW5493" s="22"/>
      <c r="BX5493" s="22"/>
      <c r="BY5493" s="22"/>
      <c r="BZ5493" s="22"/>
      <c r="CA5493" s="22"/>
      <c r="CB5493" s="22"/>
      <c r="CC5493" s="22"/>
      <c r="CD5493" s="22"/>
      <c r="CE5493" s="22"/>
      <c r="CF5493" s="22"/>
      <c r="CG5493" s="22"/>
      <c r="CH5493" s="22"/>
      <c r="CI5493" s="22"/>
      <c r="CJ5493" s="22"/>
      <c r="CK5493" s="22"/>
      <c r="CL5493" s="22"/>
      <c r="CM5493" s="22"/>
      <c r="CN5493" s="22"/>
      <c r="CO5493" s="22"/>
    </row>
    <row r="5494" spans="1:93" s="2" customFormat="1" x14ac:dyDescent="0.3">
      <c r="A5494" s="73" t="s">
        <v>204</v>
      </c>
      <c r="B5494" s="73" t="s">
        <v>305</v>
      </c>
      <c r="C5494" s="73" t="s">
        <v>0</v>
      </c>
      <c r="D5494" s="73" t="s">
        <v>85</v>
      </c>
      <c r="E5494" s="73"/>
      <c r="F5494" s="73" t="s">
        <v>491</v>
      </c>
      <c r="G5494" s="73" t="s">
        <v>156</v>
      </c>
      <c r="H5494" s="73" t="s">
        <v>156</v>
      </c>
      <c r="I5494" s="73" t="s">
        <v>465</v>
      </c>
      <c r="J5494" s="73" t="str">
        <f t="shared" si="140"/>
        <v>Class II (1.305 to 1.74 tonnes) miles</v>
      </c>
      <c r="K5494" s="98">
        <v>0.10099</v>
      </c>
      <c r="L5494" s="48"/>
      <c r="M5494" s="22"/>
      <c r="N5494" s="22"/>
      <c r="O5494" s="22"/>
      <c r="P5494" s="22"/>
      <c r="Q5494" s="22"/>
      <c r="R5494" s="22"/>
      <c r="S5494" s="22"/>
      <c r="T5494" s="2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c r="AQ5494" s="22"/>
      <c r="AR5494" s="22"/>
      <c r="AS5494" s="22"/>
      <c r="AT5494" s="22"/>
      <c r="AU5494" s="22"/>
      <c r="AV5494" s="22"/>
      <c r="AW5494" s="22"/>
      <c r="AX5494" s="22"/>
      <c r="AY5494" s="22"/>
      <c r="AZ5494" s="22"/>
      <c r="BA5494" s="22"/>
      <c r="BB5494" s="22"/>
      <c r="BC5494" s="22"/>
      <c r="BD5494" s="22"/>
      <c r="BE5494" s="22"/>
      <c r="BF5494" s="22"/>
      <c r="BG5494" s="22"/>
      <c r="BH5494" s="22"/>
      <c r="BI5494" s="22"/>
      <c r="BJ5494" s="22"/>
      <c r="BK5494" s="22"/>
      <c r="BL5494" s="22"/>
      <c r="BM5494" s="22"/>
      <c r="BN5494" s="22"/>
      <c r="BO5494" s="22"/>
      <c r="BP5494" s="22"/>
      <c r="BQ5494" s="22"/>
      <c r="BR5494" s="22"/>
      <c r="BS5494" s="22"/>
      <c r="BT5494" s="22"/>
      <c r="BU5494" s="22"/>
      <c r="BV5494" s="22"/>
      <c r="BW5494" s="22"/>
      <c r="BX5494" s="22"/>
      <c r="BY5494" s="22"/>
      <c r="BZ5494" s="22"/>
      <c r="CA5494" s="22"/>
      <c r="CB5494" s="22"/>
      <c r="CC5494" s="22"/>
      <c r="CD5494" s="22"/>
      <c r="CE5494" s="22"/>
      <c r="CF5494" s="22"/>
      <c r="CG5494" s="22"/>
      <c r="CH5494" s="22"/>
      <c r="CI5494" s="22"/>
      <c r="CJ5494" s="22"/>
      <c r="CK5494" s="22"/>
      <c r="CL5494" s="22"/>
      <c r="CM5494" s="22"/>
      <c r="CN5494" s="22"/>
      <c r="CO5494" s="22"/>
    </row>
    <row r="5495" spans="1:93" s="2" customFormat="1" x14ac:dyDescent="0.3">
      <c r="A5495" s="73" t="s">
        <v>204</v>
      </c>
      <c r="B5495" s="73" t="s">
        <v>305</v>
      </c>
      <c r="C5495" s="73" t="s">
        <v>0</v>
      </c>
      <c r="D5495" s="73" t="s">
        <v>85</v>
      </c>
      <c r="E5495" s="73"/>
      <c r="F5495" s="73" t="s">
        <v>491</v>
      </c>
      <c r="G5495" s="73" t="s">
        <v>156</v>
      </c>
      <c r="H5495" s="73" t="s">
        <v>156</v>
      </c>
      <c r="I5495" s="73" t="s">
        <v>466</v>
      </c>
      <c r="J5495" s="73" t="str">
        <f t="shared" si="140"/>
        <v>Class II (1.305 to 1.74 tonnes) miles</v>
      </c>
      <c r="K5495" s="98">
        <v>2.5999999999999998E-4</v>
      </c>
      <c r="L5495" s="48"/>
      <c r="M5495" s="22"/>
      <c r="N5495" s="22"/>
      <c r="O5495" s="22"/>
      <c r="P5495" s="22"/>
      <c r="Q5495" s="22"/>
      <c r="R5495" s="22"/>
      <c r="S5495" s="22"/>
      <c r="T5495" s="22"/>
      <c r="U5495" s="22"/>
      <c r="V5495" s="22"/>
      <c r="W5495" s="22"/>
      <c r="X5495" s="22"/>
      <c r="Y5495" s="22"/>
      <c r="Z5495" s="22"/>
      <c r="AA5495" s="22"/>
      <c r="AB5495" s="22"/>
      <c r="AC5495" s="22"/>
      <c r="AD5495" s="22"/>
      <c r="AE5495" s="22"/>
      <c r="AF5495" s="22"/>
      <c r="AG5495" s="22"/>
      <c r="AH5495" s="22"/>
      <c r="AI5495" s="22"/>
      <c r="AJ5495" s="22"/>
      <c r="AK5495" s="22"/>
      <c r="AL5495" s="22"/>
      <c r="AM5495" s="22"/>
      <c r="AN5495" s="22"/>
      <c r="AO5495" s="22"/>
      <c r="AP5495" s="22"/>
      <c r="AQ5495" s="22"/>
      <c r="AR5495" s="22"/>
      <c r="AS5495" s="22"/>
      <c r="AT5495" s="22"/>
      <c r="AU5495" s="22"/>
      <c r="AV5495" s="22"/>
      <c r="AW5495" s="22"/>
      <c r="AX5495" s="22"/>
      <c r="AY5495" s="22"/>
      <c r="AZ5495" s="22"/>
      <c r="BA5495" s="22"/>
      <c r="BB5495" s="22"/>
      <c r="BC5495" s="22"/>
      <c r="BD5495" s="22"/>
      <c r="BE5495" s="22"/>
      <c r="BF5495" s="22"/>
      <c r="BG5495" s="22"/>
      <c r="BH5495" s="22"/>
      <c r="BI5495" s="22"/>
      <c r="BJ5495" s="22"/>
      <c r="BK5495" s="22"/>
      <c r="BL5495" s="22"/>
      <c r="BM5495" s="22"/>
      <c r="BN5495" s="22"/>
      <c r="BO5495" s="22"/>
      <c r="BP5495" s="22"/>
      <c r="BQ5495" s="22"/>
      <c r="BR5495" s="22"/>
      <c r="BS5495" s="22"/>
      <c r="BT5495" s="22"/>
      <c r="BU5495" s="22"/>
      <c r="BV5495" s="22"/>
      <c r="BW5495" s="22"/>
      <c r="BX5495" s="22"/>
      <c r="BY5495" s="22"/>
      <c r="BZ5495" s="22"/>
      <c r="CA5495" s="22"/>
      <c r="CB5495" s="22"/>
      <c r="CC5495" s="22"/>
      <c r="CD5495" s="22"/>
      <c r="CE5495" s="22"/>
      <c r="CF5495" s="22"/>
      <c r="CG5495" s="22"/>
      <c r="CH5495" s="22"/>
      <c r="CI5495" s="22"/>
      <c r="CJ5495" s="22"/>
      <c r="CK5495" s="22"/>
      <c r="CL5495" s="22"/>
      <c r="CM5495" s="22"/>
      <c r="CN5495" s="22"/>
      <c r="CO5495" s="22"/>
    </row>
    <row r="5496" spans="1:93" s="2" customFormat="1" x14ac:dyDescent="0.3">
      <c r="A5496" s="73" t="s">
        <v>204</v>
      </c>
      <c r="B5496" s="73" t="s">
        <v>305</v>
      </c>
      <c r="C5496" s="73" t="s">
        <v>0</v>
      </c>
      <c r="D5496" s="73" t="s">
        <v>85</v>
      </c>
      <c r="E5496" s="73"/>
      <c r="F5496" s="73" t="s">
        <v>491</v>
      </c>
      <c r="G5496" s="73" t="s">
        <v>156</v>
      </c>
      <c r="H5496" s="73" t="s">
        <v>156</v>
      </c>
      <c r="I5496" s="73" t="s">
        <v>467</v>
      </c>
      <c r="J5496" s="73" t="str">
        <f t="shared" si="140"/>
        <v>Class II (1.305 to 1.74 tonnes) miles</v>
      </c>
      <c r="K5496" s="98">
        <v>0.10018000000000001</v>
      </c>
      <c r="L5496" s="48"/>
      <c r="M5496" s="22"/>
      <c r="N5496" s="22"/>
      <c r="O5496" s="22"/>
      <c r="P5496" s="22"/>
      <c r="Q5496" s="22"/>
      <c r="R5496" s="22"/>
      <c r="S5496" s="22"/>
      <c r="T5496" s="2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c r="AQ5496" s="22"/>
      <c r="AR5496" s="22"/>
      <c r="AS5496" s="22"/>
      <c r="AT5496" s="22"/>
      <c r="AU5496" s="22"/>
      <c r="AV5496" s="22"/>
      <c r="AW5496" s="22"/>
      <c r="AX5496" s="22"/>
      <c r="AY5496" s="22"/>
      <c r="AZ5496" s="22"/>
      <c r="BA5496" s="22"/>
      <c r="BB5496" s="22"/>
      <c r="BC5496" s="22"/>
      <c r="BD5496" s="22"/>
      <c r="BE5496" s="22"/>
      <c r="BF5496" s="22"/>
      <c r="BG5496" s="22"/>
      <c r="BH5496" s="22"/>
      <c r="BI5496" s="22"/>
      <c r="BJ5496" s="22"/>
      <c r="BK5496" s="22"/>
      <c r="BL5496" s="22"/>
      <c r="BM5496" s="22"/>
      <c r="BN5496" s="22"/>
      <c r="BO5496" s="22"/>
      <c r="BP5496" s="22"/>
      <c r="BQ5496" s="22"/>
      <c r="BR5496" s="22"/>
      <c r="BS5496" s="22"/>
      <c r="BT5496" s="22"/>
      <c r="BU5496" s="22"/>
      <c r="BV5496" s="22"/>
      <c r="BW5496" s="22"/>
      <c r="BX5496" s="22"/>
      <c r="BY5496" s="22"/>
      <c r="BZ5496" s="22"/>
      <c r="CA5496" s="22"/>
      <c r="CB5496" s="22"/>
      <c r="CC5496" s="22"/>
      <c r="CD5496" s="22"/>
      <c r="CE5496" s="22"/>
      <c r="CF5496" s="22"/>
      <c r="CG5496" s="22"/>
      <c r="CH5496" s="22"/>
      <c r="CI5496" s="22"/>
      <c r="CJ5496" s="22"/>
      <c r="CK5496" s="22"/>
      <c r="CL5496" s="22"/>
      <c r="CM5496" s="22"/>
      <c r="CN5496" s="22"/>
      <c r="CO5496" s="22"/>
    </row>
    <row r="5497" spans="1:93" s="2" customFormat="1" x14ac:dyDescent="0.3">
      <c r="A5497" s="73" t="s">
        <v>204</v>
      </c>
      <c r="B5497" s="73" t="s">
        <v>305</v>
      </c>
      <c r="C5497" s="73" t="s">
        <v>0</v>
      </c>
      <c r="D5497" s="73" t="s">
        <v>85</v>
      </c>
      <c r="E5497" s="73"/>
      <c r="F5497" s="73" t="s">
        <v>491</v>
      </c>
      <c r="G5497" s="73" t="s">
        <v>156</v>
      </c>
      <c r="H5497" s="73" t="s">
        <v>156</v>
      </c>
      <c r="I5497" s="73" t="s">
        <v>468</v>
      </c>
      <c r="J5497" s="73" t="str">
        <f t="shared" si="140"/>
        <v>Class II (1.305 to 1.74 tonnes) miles</v>
      </c>
      <c r="K5497" s="98">
        <v>5.5000000000000003E-4</v>
      </c>
      <c r="L5497" s="48"/>
      <c r="M5497" s="22"/>
      <c r="N5497" s="22"/>
      <c r="O5497" s="22"/>
      <c r="P5497" s="22"/>
      <c r="Q5497" s="22"/>
      <c r="R5497" s="22"/>
      <c r="S5497" s="22"/>
      <c r="T5497" s="22"/>
      <c r="U5497" s="22"/>
      <c r="V5497" s="22"/>
      <c r="W5497" s="22"/>
      <c r="X5497" s="22"/>
      <c r="Y5497" s="22"/>
      <c r="Z5497" s="22"/>
      <c r="AA5497" s="22"/>
      <c r="AB5497" s="22"/>
      <c r="AC5497" s="22"/>
      <c r="AD5497" s="22"/>
      <c r="AE5497" s="22"/>
      <c r="AF5497" s="22"/>
      <c r="AG5497" s="22"/>
      <c r="AH5497" s="22"/>
      <c r="AI5497" s="22"/>
      <c r="AJ5497" s="22"/>
      <c r="AK5497" s="22"/>
      <c r="AL5497" s="22"/>
      <c r="AM5497" s="22"/>
      <c r="AN5497" s="22"/>
      <c r="AO5497" s="22"/>
      <c r="AP5497" s="22"/>
      <c r="AQ5497" s="22"/>
      <c r="AR5497" s="22"/>
      <c r="AS5497" s="22"/>
      <c r="AT5497" s="22"/>
      <c r="AU5497" s="22"/>
      <c r="AV5497" s="22"/>
      <c r="AW5497" s="22"/>
      <c r="AX5497" s="22"/>
      <c r="AY5497" s="22"/>
      <c r="AZ5497" s="22"/>
      <c r="BA5497" s="22"/>
      <c r="BB5497" s="22"/>
      <c r="BC5497" s="22"/>
      <c r="BD5497" s="22"/>
      <c r="BE5497" s="22"/>
      <c r="BF5497" s="22"/>
      <c r="BG5497" s="22"/>
      <c r="BH5497" s="22"/>
      <c r="BI5497" s="22"/>
      <c r="BJ5497" s="22"/>
      <c r="BK5497" s="22"/>
      <c r="BL5497" s="22"/>
      <c r="BM5497" s="22"/>
      <c r="BN5497" s="22"/>
      <c r="BO5497" s="22"/>
      <c r="BP5497" s="22"/>
      <c r="BQ5497" s="22"/>
      <c r="BR5497" s="22"/>
      <c r="BS5497" s="22"/>
      <c r="BT5497" s="22"/>
      <c r="BU5497" s="22"/>
      <c r="BV5497" s="22"/>
      <c r="BW5497" s="22"/>
      <c r="BX5497" s="22"/>
      <c r="BY5497" s="22"/>
      <c r="BZ5497" s="22"/>
      <c r="CA5497" s="22"/>
      <c r="CB5497" s="22"/>
      <c r="CC5497" s="22"/>
      <c r="CD5497" s="22"/>
      <c r="CE5497" s="22"/>
      <c r="CF5497" s="22"/>
      <c r="CG5497" s="22"/>
      <c r="CH5497" s="22"/>
      <c r="CI5497" s="22"/>
      <c r="CJ5497" s="22"/>
      <c r="CK5497" s="22"/>
      <c r="CL5497" s="22"/>
      <c r="CM5497" s="22"/>
      <c r="CN5497" s="22"/>
      <c r="CO5497" s="22"/>
    </row>
    <row r="5498" spans="1:93" s="2" customFormat="1" x14ac:dyDescent="0.3">
      <c r="A5498" s="73" t="s">
        <v>204</v>
      </c>
      <c r="B5498" s="73" t="s">
        <v>305</v>
      </c>
      <c r="C5498" s="73" t="s">
        <v>0</v>
      </c>
      <c r="D5498" s="73" t="s">
        <v>85</v>
      </c>
      <c r="E5498" s="73"/>
      <c r="F5498" s="73" t="s">
        <v>491</v>
      </c>
      <c r="G5498" s="73" t="s">
        <v>403</v>
      </c>
      <c r="H5498" s="73" t="s">
        <v>403</v>
      </c>
      <c r="I5498" s="73" t="s">
        <v>465</v>
      </c>
      <c r="J5498" s="73" t="str">
        <f t="shared" si="140"/>
        <v>Class II (1.305 to 1.74 tonnes) tonne.km</v>
      </c>
      <c r="K5498" s="98">
        <v>0.36797999999999997</v>
      </c>
      <c r="L5498" s="48"/>
      <c r="M5498" s="22"/>
      <c r="N5498" s="22"/>
      <c r="O5498" s="22"/>
      <c r="P5498" s="22"/>
      <c r="Q5498" s="22"/>
      <c r="R5498" s="22"/>
      <c r="S5498" s="22"/>
      <c r="T5498" s="2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c r="AQ5498" s="22"/>
      <c r="AR5498" s="22"/>
      <c r="AS5498" s="22"/>
      <c r="AT5498" s="22"/>
      <c r="AU5498" s="22"/>
      <c r="AV5498" s="22"/>
      <c r="AW5498" s="22"/>
      <c r="AX5498" s="22"/>
      <c r="AY5498" s="22"/>
      <c r="AZ5498" s="22"/>
      <c r="BA5498" s="22"/>
      <c r="BB5498" s="22"/>
      <c r="BC5498" s="22"/>
      <c r="BD5498" s="22"/>
      <c r="BE5498" s="22"/>
      <c r="BF5498" s="22"/>
      <c r="BG5498" s="22"/>
      <c r="BH5498" s="22"/>
      <c r="BI5498" s="22"/>
      <c r="BJ5498" s="22"/>
      <c r="BK5498" s="22"/>
      <c r="BL5498" s="22"/>
      <c r="BM5498" s="22"/>
      <c r="BN5498" s="22"/>
      <c r="BO5498" s="22"/>
      <c r="BP5498" s="22"/>
      <c r="BQ5498" s="22"/>
      <c r="BR5498" s="22"/>
      <c r="BS5498" s="22"/>
      <c r="BT5498" s="22"/>
      <c r="BU5498" s="22"/>
      <c r="BV5498" s="22"/>
      <c r="BW5498" s="22"/>
      <c r="BX5498" s="22"/>
      <c r="BY5498" s="22"/>
      <c r="BZ5498" s="22"/>
      <c r="CA5498" s="22"/>
      <c r="CB5498" s="22"/>
      <c r="CC5498" s="22"/>
      <c r="CD5498" s="22"/>
      <c r="CE5498" s="22"/>
      <c r="CF5498" s="22"/>
      <c r="CG5498" s="22"/>
      <c r="CH5498" s="22"/>
      <c r="CI5498" s="22"/>
      <c r="CJ5498" s="22"/>
      <c r="CK5498" s="22"/>
      <c r="CL5498" s="22"/>
      <c r="CM5498" s="22"/>
      <c r="CN5498" s="22"/>
      <c r="CO5498" s="22"/>
    </row>
    <row r="5499" spans="1:93" s="2" customFormat="1" x14ac:dyDescent="0.3">
      <c r="A5499" s="73" t="s">
        <v>204</v>
      </c>
      <c r="B5499" s="73" t="s">
        <v>305</v>
      </c>
      <c r="C5499" s="73" t="s">
        <v>0</v>
      </c>
      <c r="D5499" s="73" t="s">
        <v>85</v>
      </c>
      <c r="E5499" s="73"/>
      <c r="F5499" s="73" t="s">
        <v>491</v>
      </c>
      <c r="G5499" s="73" t="s">
        <v>403</v>
      </c>
      <c r="H5499" s="73" t="s">
        <v>403</v>
      </c>
      <c r="I5499" s="73" t="s">
        <v>466</v>
      </c>
      <c r="J5499" s="73" t="str">
        <f t="shared" si="140"/>
        <v>Class II (1.305 to 1.74 tonnes) tonne.km</v>
      </c>
      <c r="K5499" s="98">
        <v>9.3000000000000005E-4</v>
      </c>
      <c r="L5499" s="48"/>
      <c r="M5499" s="22"/>
      <c r="N5499" s="22"/>
      <c r="O5499" s="22"/>
      <c r="P5499" s="22"/>
      <c r="Q5499" s="22"/>
      <c r="R5499" s="22"/>
      <c r="S5499" s="22"/>
      <c r="T5499" s="22"/>
      <c r="U5499" s="22"/>
      <c r="V5499" s="22"/>
      <c r="W5499" s="22"/>
      <c r="X5499" s="22"/>
      <c r="Y5499" s="22"/>
      <c r="Z5499" s="22"/>
      <c r="AA5499" s="22"/>
      <c r="AB5499" s="22"/>
      <c r="AC5499" s="22"/>
      <c r="AD5499" s="22"/>
      <c r="AE5499" s="22"/>
      <c r="AF5499" s="22"/>
      <c r="AG5499" s="22"/>
      <c r="AH5499" s="22"/>
      <c r="AI5499" s="22"/>
      <c r="AJ5499" s="22"/>
      <c r="AK5499" s="22"/>
      <c r="AL5499" s="22"/>
      <c r="AM5499" s="22"/>
      <c r="AN5499" s="22"/>
      <c r="AO5499" s="22"/>
      <c r="AP5499" s="22"/>
      <c r="AQ5499" s="22"/>
      <c r="AR5499" s="22"/>
      <c r="AS5499" s="22"/>
      <c r="AT5499" s="22"/>
      <c r="AU5499" s="22"/>
      <c r="AV5499" s="22"/>
      <c r="AW5499" s="22"/>
      <c r="AX5499" s="22"/>
      <c r="AY5499" s="22"/>
      <c r="AZ5499" s="22"/>
      <c r="BA5499" s="22"/>
      <c r="BB5499" s="22"/>
      <c r="BC5499" s="22"/>
      <c r="BD5499" s="22"/>
      <c r="BE5499" s="22"/>
      <c r="BF5499" s="22"/>
      <c r="BG5499" s="22"/>
      <c r="BH5499" s="22"/>
      <c r="BI5499" s="22"/>
      <c r="BJ5499" s="22"/>
      <c r="BK5499" s="22"/>
      <c r="BL5499" s="22"/>
      <c r="BM5499" s="22"/>
      <c r="BN5499" s="22"/>
      <c r="BO5499" s="22"/>
      <c r="BP5499" s="22"/>
      <c r="BQ5499" s="22"/>
      <c r="BR5499" s="22"/>
      <c r="BS5499" s="22"/>
      <c r="BT5499" s="22"/>
      <c r="BU5499" s="22"/>
      <c r="BV5499" s="22"/>
      <c r="BW5499" s="22"/>
      <c r="BX5499" s="22"/>
      <c r="BY5499" s="22"/>
      <c r="BZ5499" s="22"/>
      <c r="CA5499" s="22"/>
      <c r="CB5499" s="22"/>
      <c r="CC5499" s="22"/>
      <c r="CD5499" s="22"/>
      <c r="CE5499" s="22"/>
      <c r="CF5499" s="22"/>
      <c r="CG5499" s="22"/>
      <c r="CH5499" s="22"/>
      <c r="CI5499" s="22"/>
      <c r="CJ5499" s="22"/>
      <c r="CK5499" s="22"/>
      <c r="CL5499" s="22"/>
      <c r="CM5499" s="22"/>
      <c r="CN5499" s="22"/>
      <c r="CO5499" s="22"/>
    </row>
    <row r="5500" spans="1:93" s="2" customFormat="1" x14ac:dyDescent="0.3">
      <c r="A5500" s="73" t="s">
        <v>204</v>
      </c>
      <c r="B5500" s="73" t="s">
        <v>305</v>
      </c>
      <c r="C5500" s="73" t="s">
        <v>0</v>
      </c>
      <c r="D5500" s="73" t="s">
        <v>85</v>
      </c>
      <c r="E5500" s="73"/>
      <c r="F5500" s="73" t="s">
        <v>491</v>
      </c>
      <c r="G5500" s="73" t="s">
        <v>403</v>
      </c>
      <c r="H5500" s="73" t="s">
        <v>403</v>
      </c>
      <c r="I5500" s="73" t="s">
        <v>467</v>
      </c>
      <c r="J5500" s="73" t="str">
        <f t="shared" si="140"/>
        <v>Class II (1.305 to 1.74 tonnes) tonne.km</v>
      </c>
      <c r="K5500" s="98">
        <v>0.36507000000000001</v>
      </c>
      <c r="L5500" s="48"/>
      <c r="M5500" s="22"/>
      <c r="N5500" s="22"/>
      <c r="O5500" s="22"/>
      <c r="P5500" s="22"/>
      <c r="Q5500" s="22"/>
      <c r="R5500" s="22"/>
      <c r="S5500" s="22"/>
      <c r="T5500" s="2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c r="AQ5500" s="22"/>
      <c r="AR5500" s="22"/>
      <c r="AS5500" s="22"/>
      <c r="AT5500" s="22"/>
      <c r="AU5500" s="22"/>
      <c r="AV5500" s="22"/>
      <c r="AW5500" s="22"/>
      <c r="AX5500" s="22"/>
      <c r="AY5500" s="22"/>
      <c r="AZ5500" s="22"/>
      <c r="BA5500" s="22"/>
      <c r="BB5500" s="22"/>
      <c r="BC5500" s="22"/>
      <c r="BD5500" s="22"/>
      <c r="BE5500" s="22"/>
      <c r="BF5500" s="22"/>
      <c r="BG5500" s="22"/>
      <c r="BH5500" s="22"/>
      <c r="BI5500" s="22"/>
      <c r="BJ5500" s="22"/>
      <c r="BK5500" s="22"/>
      <c r="BL5500" s="22"/>
      <c r="BM5500" s="22"/>
      <c r="BN5500" s="22"/>
      <c r="BO5500" s="22"/>
      <c r="BP5500" s="22"/>
      <c r="BQ5500" s="22"/>
      <c r="BR5500" s="22"/>
      <c r="BS5500" s="22"/>
      <c r="BT5500" s="22"/>
      <c r="BU5500" s="22"/>
      <c r="BV5500" s="22"/>
      <c r="BW5500" s="22"/>
      <c r="BX5500" s="22"/>
      <c r="BY5500" s="22"/>
      <c r="BZ5500" s="22"/>
      <c r="CA5500" s="22"/>
      <c r="CB5500" s="22"/>
      <c r="CC5500" s="22"/>
      <c r="CD5500" s="22"/>
      <c r="CE5500" s="22"/>
      <c r="CF5500" s="22"/>
      <c r="CG5500" s="22"/>
      <c r="CH5500" s="22"/>
      <c r="CI5500" s="22"/>
      <c r="CJ5500" s="22"/>
      <c r="CK5500" s="22"/>
      <c r="CL5500" s="22"/>
      <c r="CM5500" s="22"/>
      <c r="CN5500" s="22"/>
      <c r="CO5500" s="22"/>
    </row>
    <row r="5501" spans="1:93" s="2" customFormat="1" x14ac:dyDescent="0.3">
      <c r="A5501" s="73" t="s">
        <v>204</v>
      </c>
      <c r="B5501" s="73" t="s">
        <v>305</v>
      </c>
      <c r="C5501" s="73" t="s">
        <v>0</v>
      </c>
      <c r="D5501" s="73" t="s">
        <v>85</v>
      </c>
      <c r="E5501" s="73"/>
      <c r="F5501" s="73" t="s">
        <v>491</v>
      </c>
      <c r="G5501" s="73" t="s">
        <v>403</v>
      </c>
      <c r="H5501" s="73" t="s">
        <v>403</v>
      </c>
      <c r="I5501" s="73" t="s">
        <v>468</v>
      </c>
      <c r="J5501" s="73" t="str">
        <f t="shared" si="140"/>
        <v>Class II (1.305 to 1.74 tonnes) tonne.km</v>
      </c>
      <c r="K5501" s="98">
        <v>1.98E-3</v>
      </c>
      <c r="L5501" s="48"/>
      <c r="M5501" s="22"/>
      <c r="N5501" s="22"/>
      <c r="O5501" s="22"/>
      <c r="P5501" s="22"/>
      <c r="Q5501" s="22"/>
      <c r="R5501" s="22"/>
      <c r="S5501" s="22"/>
      <c r="T5501" s="22"/>
      <c r="U5501" s="22"/>
      <c r="V5501" s="22"/>
      <c r="W5501" s="22"/>
      <c r="X5501" s="22"/>
      <c r="Y5501" s="22"/>
      <c r="Z5501" s="22"/>
      <c r="AA5501" s="22"/>
      <c r="AB5501" s="22"/>
      <c r="AC5501" s="22"/>
      <c r="AD5501" s="22"/>
      <c r="AE5501" s="22"/>
      <c r="AF5501" s="22"/>
      <c r="AG5501" s="22"/>
      <c r="AH5501" s="22"/>
      <c r="AI5501" s="22"/>
      <c r="AJ5501" s="22"/>
      <c r="AK5501" s="22"/>
      <c r="AL5501" s="22"/>
      <c r="AM5501" s="22"/>
      <c r="AN5501" s="22"/>
      <c r="AO5501" s="22"/>
      <c r="AP5501" s="22"/>
      <c r="AQ5501" s="22"/>
      <c r="AR5501" s="22"/>
      <c r="AS5501" s="22"/>
      <c r="AT5501" s="22"/>
      <c r="AU5501" s="22"/>
      <c r="AV5501" s="22"/>
      <c r="AW5501" s="22"/>
      <c r="AX5501" s="22"/>
      <c r="AY5501" s="22"/>
      <c r="AZ5501" s="22"/>
      <c r="BA5501" s="22"/>
      <c r="BB5501" s="22"/>
      <c r="BC5501" s="22"/>
      <c r="BD5501" s="22"/>
      <c r="BE5501" s="22"/>
      <c r="BF5501" s="22"/>
      <c r="BG5501" s="22"/>
      <c r="BH5501" s="22"/>
      <c r="BI5501" s="22"/>
      <c r="BJ5501" s="22"/>
      <c r="BK5501" s="22"/>
      <c r="BL5501" s="22"/>
      <c r="BM5501" s="22"/>
      <c r="BN5501" s="22"/>
      <c r="BO5501" s="22"/>
      <c r="BP5501" s="22"/>
      <c r="BQ5501" s="22"/>
      <c r="BR5501" s="22"/>
      <c r="BS5501" s="22"/>
      <c r="BT5501" s="22"/>
      <c r="BU5501" s="22"/>
      <c r="BV5501" s="22"/>
      <c r="BW5501" s="22"/>
      <c r="BX5501" s="22"/>
      <c r="BY5501" s="22"/>
      <c r="BZ5501" s="22"/>
      <c r="CA5501" s="22"/>
      <c r="CB5501" s="22"/>
      <c r="CC5501" s="22"/>
      <c r="CD5501" s="22"/>
      <c r="CE5501" s="22"/>
      <c r="CF5501" s="22"/>
      <c r="CG5501" s="22"/>
      <c r="CH5501" s="22"/>
      <c r="CI5501" s="22"/>
      <c r="CJ5501" s="22"/>
      <c r="CK5501" s="22"/>
      <c r="CL5501" s="22"/>
      <c r="CM5501" s="22"/>
      <c r="CN5501" s="22"/>
      <c r="CO5501" s="22"/>
    </row>
    <row r="5502" spans="1:93" s="2" customFormat="1" x14ac:dyDescent="0.3">
      <c r="A5502" s="73" t="s">
        <v>204</v>
      </c>
      <c r="B5502" s="73" t="s">
        <v>305</v>
      </c>
      <c r="C5502" s="67" t="s">
        <v>0</v>
      </c>
      <c r="D5502" s="67" t="s">
        <v>312</v>
      </c>
      <c r="E5502" s="73"/>
      <c r="F5502" s="73" t="s">
        <v>412</v>
      </c>
      <c r="G5502" s="73" t="s">
        <v>405</v>
      </c>
      <c r="H5502" s="73" t="s">
        <v>405</v>
      </c>
      <c r="I5502" s="73" t="s">
        <v>465</v>
      </c>
      <c r="J5502" s="73" t="str">
        <f t="shared" si="140"/>
        <v>Class III (1.74 to 3.5 tonnes) km</v>
      </c>
      <c r="K5502" s="120">
        <v>0.27777000000000002</v>
      </c>
      <c r="L5502" s="48"/>
      <c r="M5502" s="22"/>
      <c r="N5502" s="22"/>
      <c r="O5502" s="22"/>
      <c r="P5502" s="22"/>
      <c r="Q5502" s="22"/>
      <c r="R5502" s="22"/>
      <c r="S5502" s="22"/>
      <c r="T5502" s="2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c r="BA5502" s="22"/>
      <c r="BB5502" s="22"/>
      <c r="BC5502" s="22"/>
      <c r="BD5502" s="22"/>
      <c r="BE5502" s="22"/>
      <c r="BF5502" s="22"/>
      <c r="BG5502" s="22"/>
      <c r="BH5502" s="22"/>
      <c r="BI5502" s="22"/>
      <c r="BJ5502" s="22"/>
      <c r="BK5502" s="22"/>
      <c r="BL5502" s="22"/>
      <c r="BM5502" s="22"/>
      <c r="BN5502" s="22"/>
      <c r="BO5502" s="22"/>
      <c r="BP5502" s="22"/>
      <c r="BQ5502" s="22"/>
      <c r="BR5502" s="22"/>
      <c r="BS5502" s="22"/>
      <c r="BT5502" s="22"/>
      <c r="BU5502" s="22"/>
      <c r="BV5502" s="22"/>
      <c r="BW5502" s="22"/>
      <c r="BX5502" s="22"/>
      <c r="BY5502" s="22"/>
      <c r="BZ5502" s="22"/>
      <c r="CA5502" s="22"/>
      <c r="CB5502" s="22"/>
      <c r="CC5502" s="22"/>
      <c r="CD5502" s="22"/>
      <c r="CE5502" s="22"/>
      <c r="CF5502" s="22"/>
      <c r="CG5502" s="22"/>
      <c r="CH5502" s="22"/>
      <c r="CI5502" s="22"/>
      <c r="CJ5502" s="22"/>
      <c r="CK5502" s="22"/>
      <c r="CL5502" s="22"/>
      <c r="CM5502" s="22"/>
      <c r="CN5502" s="22"/>
      <c r="CO5502" s="22"/>
    </row>
    <row r="5503" spans="1:93" s="2" customFormat="1" x14ac:dyDescent="0.3">
      <c r="A5503" s="73" t="s">
        <v>204</v>
      </c>
      <c r="B5503" s="73" t="s">
        <v>305</v>
      </c>
      <c r="C5503" s="67" t="s">
        <v>0</v>
      </c>
      <c r="D5503" s="67" t="s">
        <v>312</v>
      </c>
      <c r="E5503" s="73"/>
      <c r="F5503" s="73" t="s">
        <v>412</v>
      </c>
      <c r="G5503" s="73" t="s">
        <v>405</v>
      </c>
      <c r="H5503" s="73" t="s">
        <v>405</v>
      </c>
      <c r="I5503" s="73" t="s">
        <v>466</v>
      </c>
      <c r="J5503" s="73" t="str">
        <f t="shared" si="140"/>
        <v>Class III (1.74 to 3.5 tonnes) km</v>
      </c>
      <c r="K5503" s="120">
        <v>1.0000000000000001E-5</v>
      </c>
      <c r="L5503" s="48"/>
      <c r="M5503" s="22"/>
      <c r="N5503" s="22"/>
      <c r="O5503" s="22"/>
      <c r="P5503" s="22"/>
      <c r="Q5503" s="22"/>
      <c r="R5503" s="22"/>
      <c r="S5503" s="22"/>
      <c r="T5503" s="22"/>
      <c r="U5503" s="22"/>
      <c r="V5503" s="22"/>
      <c r="W5503" s="22"/>
      <c r="X5503" s="22"/>
      <c r="Y5503" s="22"/>
      <c r="Z5503" s="22"/>
      <c r="AA5503" s="22"/>
      <c r="AB5503" s="22"/>
      <c r="AC5503" s="22"/>
      <c r="AD5503" s="22"/>
      <c r="AE5503" s="22"/>
      <c r="AF5503" s="22"/>
      <c r="AG5503" s="22"/>
      <c r="AH5503" s="22"/>
      <c r="AI5503" s="22"/>
      <c r="AJ5503" s="22"/>
      <c r="AK5503" s="22"/>
      <c r="AL5503" s="22"/>
      <c r="AM5503" s="22"/>
      <c r="AN5503" s="22"/>
      <c r="AO5503" s="22"/>
      <c r="AP5503" s="22"/>
      <c r="AQ5503" s="22"/>
      <c r="AR5503" s="22"/>
      <c r="AS5503" s="22"/>
      <c r="AT5503" s="22"/>
      <c r="AU5503" s="22"/>
      <c r="AV5503" s="22"/>
      <c r="AW5503" s="22"/>
      <c r="AX5503" s="22"/>
      <c r="AY5503" s="22"/>
      <c r="AZ5503" s="22"/>
      <c r="BA5503" s="22"/>
      <c r="BB5503" s="22"/>
      <c r="BC5503" s="22"/>
      <c r="BD5503" s="22"/>
      <c r="BE5503" s="22"/>
      <c r="BF5503" s="22"/>
      <c r="BG5503" s="22"/>
      <c r="BH5503" s="22"/>
      <c r="BI5503" s="22"/>
      <c r="BJ5503" s="22"/>
      <c r="BK5503" s="22"/>
      <c r="BL5503" s="22"/>
      <c r="BM5503" s="22"/>
      <c r="BN5503" s="22"/>
      <c r="BO5503" s="22"/>
      <c r="BP5503" s="22"/>
      <c r="BQ5503" s="22"/>
      <c r="BR5503" s="22"/>
      <c r="BS5503" s="22"/>
      <c r="BT5503" s="22"/>
      <c r="BU5503" s="22"/>
      <c r="BV5503" s="22"/>
      <c r="BW5503" s="22"/>
      <c r="BX5503" s="22"/>
      <c r="BY5503" s="22"/>
      <c r="BZ5503" s="22"/>
      <c r="CA5503" s="22"/>
      <c r="CB5503" s="22"/>
      <c r="CC5503" s="22"/>
      <c r="CD5503" s="22"/>
      <c r="CE5503" s="22"/>
      <c r="CF5503" s="22"/>
      <c r="CG5503" s="22"/>
      <c r="CH5503" s="22"/>
      <c r="CI5503" s="22"/>
      <c r="CJ5503" s="22"/>
      <c r="CK5503" s="22"/>
      <c r="CL5503" s="22"/>
      <c r="CM5503" s="22"/>
      <c r="CN5503" s="22"/>
      <c r="CO5503" s="22"/>
    </row>
    <row r="5504" spans="1:93" s="2" customFormat="1" x14ac:dyDescent="0.3">
      <c r="A5504" s="73" t="s">
        <v>204</v>
      </c>
      <c r="B5504" s="73" t="s">
        <v>305</v>
      </c>
      <c r="C5504" s="67" t="s">
        <v>0</v>
      </c>
      <c r="D5504" s="67" t="s">
        <v>312</v>
      </c>
      <c r="E5504" s="73"/>
      <c r="F5504" s="73" t="s">
        <v>412</v>
      </c>
      <c r="G5504" s="73" t="s">
        <v>405</v>
      </c>
      <c r="H5504" s="73" t="s">
        <v>405</v>
      </c>
      <c r="I5504" s="73" t="s">
        <v>467</v>
      </c>
      <c r="J5504" s="73" t="str">
        <f t="shared" si="140"/>
        <v>Class III (1.74 to 3.5 tonnes) km</v>
      </c>
      <c r="K5504" s="120">
        <v>0.27593000000000001</v>
      </c>
      <c r="L5504" s="48"/>
      <c r="M5504" s="22"/>
      <c r="N5504" s="22"/>
      <c r="O5504" s="22"/>
      <c r="P5504" s="22"/>
      <c r="Q5504" s="22"/>
      <c r="R5504" s="22"/>
      <c r="S5504" s="22"/>
      <c r="T5504" s="2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c r="AQ5504" s="22"/>
      <c r="AR5504" s="22"/>
      <c r="AS5504" s="22"/>
      <c r="AT5504" s="22"/>
      <c r="AU5504" s="22"/>
      <c r="AV5504" s="22"/>
      <c r="AW5504" s="22"/>
      <c r="AX5504" s="22"/>
      <c r="AY5504" s="22"/>
      <c r="AZ5504" s="22"/>
      <c r="BA5504" s="22"/>
      <c r="BB5504" s="22"/>
      <c r="BC5504" s="22"/>
      <c r="BD5504" s="22"/>
      <c r="BE5504" s="22"/>
      <c r="BF5504" s="22"/>
      <c r="BG5504" s="22"/>
      <c r="BH5504" s="22"/>
      <c r="BI5504" s="22"/>
      <c r="BJ5504" s="22"/>
      <c r="BK5504" s="22"/>
      <c r="BL5504" s="22"/>
      <c r="BM5504" s="22"/>
      <c r="BN5504" s="22"/>
      <c r="BO5504" s="22"/>
      <c r="BP5504" s="22"/>
      <c r="BQ5504" s="22"/>
      <c r="BR5504" s="22"/>
      <c r="BS5504" s="22"/>
      <c r="BT5504" s="22"/>
      <c r="BU5504" s="22"/>
      <c r="BV5504" s="22"/>
      <c r="BW5504" s="22"/>
      <c r="BX5504" s="22"/>
      <c r="BY5504" s="22"/>
      <c r="BZ5504" s="22"/>
      <c r="CA5504" s="22"/>
      <c r="CB5504" s="22"/>
      <c r="CC5504" s="22"/>
      <c r="CD5504" s="22"/>
      <c r="CE5504" s="22"/>
      <c r="CF5504" s="22"/>
      <c r="CG5504" s="22"/>
      <c r="CH5504" s="22"/>
      <c r="CI5504" s="22"/>
      <c r="CJ5504" s="22"/>
      <c r="CK5504" s="22"/>
      <c r="CL5504" s="22"/>
      <c r="CM5504" s="22"/>
      <c r="CN5504" s="22"/>
      <c r="CO5504" s="22"/>
    </row>
    <row r="5505" spans="1:93" s="2" customFormat="1" x14ac:dyDescent="0.3">
      <c r="A5505" s="73" t="s">
        <v>204</v>
      </c>
      <c r="B5505" s="73" t="s">
        <v>305</v>
      </c>
      <c r="C5505" s="67" t="s">
        <v>0</v>
      </c>
      <c r="D5505" s="67" t="s">
        <v>312</v>
      </c>
      <c r="E5505" s="73"/>
      <c r="F5505" s="73" t="s">
        <v>412</v>
      </c>
      <c r="G5505" s="73" t="s">
        <v>405</v>
      </c>
      <c r="H5505" s="73" t="s">
        <v>405</v>
      </c>
      <c r="I5505" s="73" t="s">
        <v>468</v>
      </c>
      <c r="J5505" s="73" t="str">
        <f t="shared" si="140"/>
        <v>Class III (1.74 to 3.5 tonnes) km</v>
      </c>
      <c r="K5505" s="120">
        <v>1.8400000000000001E-3</v>
      </c>
      <c r="L5505" s="48"/>
      <c r="M5505" s="22"/>
      <c r="N5505" s="22"/>
      <c r="O5505" s="22"/>
      <c r="P5505" s="22"/>
      <c r="Q5505" s="22"/>
      <c r="R5505" s="22"/>
      <c r="S5505" s="22"/>
      <c r="T5505" s="22"/>
      <c r="U5505" s="22"/>
      <c r="V5505" s="22"/>
      <c r="W5505" s="22"/>
      <c r="X5505" s="22"/>
      <c r="Y5505" s="22"/>
      <c r="Z5505" s="22"/>
      <c r="AA5505" s="22"/>
      <c r="AB5505" s="22"/>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c r="BA5505" s="22"/>
      <c r="BB5505" s="22"/>
      <c r="BC5505" s="22"/>
      <c r="BD5505" s="22"/>
      <c r="BE5505" s="22"/>
      <c r="BF5505" s="22"/>
      <c r="BG5505" s="22"/>
      <c r="BH5505" s="22"/>
      <c r="BI5505" s="22"/>
      <c r="BJ5505" s="22"/>
      <c r="BK5505" s="22"/>
      <c r="BL5505" s="22"/>
      <c r="BM5505" s="22"/>
      <c r="BN5505" s="22"/>
      <c r="BO5505" s="22"/>
      <c r="BP5505" s="22"/>
      <c r="BQ5505" s="22"/>
      <c r="BR5505" s="22"/>
      <c r="BS5505" s="22"/>
      <c r="BT5505" s="22"/>
      <c r="BU5505" s="22"/>
      <c r="BV5505" s="22"/>
      <c r="BW5505" s="22"/>
      <c r="BX5505" s="22"/>
      <c r="BY5505" s="22"/>
      <c r="BZ5505" s="22"/>
      <c r="CA5505" s="22"/>
      <c r="CB5505" s="22"/>
      <c r="CC5505" s="22"/>
      <c r="CD5505" s="22"/>
      <c r="CE5505" s="22"/>
      <c r="CF5505" s="22"/>
      <c r="CG5505" s="22"/>
      <c r="CH5505" s="22"/>
      <c r="CI5505" s="22"/>
      <c r="CJ5505" s="22"/>
      <c r="CK5505" s="22"/>
      <c r="CL5505" s="22"/>
      <c r="CM5505" s="22"/>
      <c r="CN5505" s="22"/>
      <c r="CO5505" s="22"/>
    </row>
    <row r="5506" spans="1:93" s="2" customFormat="1" x14ac:dyDescent="0.3">
      <c r="A5506" s="73" t="s">
        <v>204</v>
      </c>
      <c r="B5506" s="73" t="s">
        <v>305</v>
      </c>
      <c r="C5506" s="67" t="s">
        <v>0</v>
      </c>
      <c r="D5506" s="67" t="s">
        <v>312</v>
      </c>
      <c r="E5506" s="73"/>
      <c r="F5506" s="73" t="s">
        <v>412</v>
      </c>
      <c r="G5506" s="73" t="s">
        <v>156</v>
      </c>
      <c r="H5506" s="73" t="s">
        <v>156</v>
      </c>
      <c r="I5506" s="73" t="s">
        <v>465</v>
      </c>
      <c r="J5506" s="73" t="str">
        <f t="shared" si="140"/>
        <v>Class III (1.74 to 3.5 tonnes) miles</v>
      </c>
      <c r="K5506" s="120">
        <v>0.44702999999999998</v>
      </c>
      <c r="L5506" s="48"/>
      <c r="M5506" s="22"/>
      <c r="N5506" s="22"/>
      <c r="O5506" s="22"/>
      <c r="P5506" s="22"/>
      <c r="Q5506" s="22"/>
      <c r="R5506" s="22"/>
      <c r="S5506" s="22"/>
      <c r="T5506" s="2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c r="BA5506" s="22"/>
      <c r="BB5506" s="22"/>
      <c r="BC5506" s="22"/>
      <c r="BD5506" s="22"/>
      <c r="BE5506" s="22"/>
      <c r="BF5506" s="22"/>
      <c r="BG5506" s="22"/>
      <c r="BH5506" s="22"/>
      <c r="BI5506" s="22"/>
      <c r="BJ5506" s="22"/>
      <c r="BK5506" s="22"/>
      <c r="BL5506" s="22"/>
      <c r="BM5506" s="22"/>
      <c r="BN5506" s="22"/>
      <c r="BO5506" s="22"/>
      <c r="BP5506" s="22"/>
      <c r="BQ5506" s="22"/>
      <c r="BR5506" s="22"/>
      <c r="BS5506" s="22"/>
      <c r="BT5506" s="22"/>
      <c r="BU5506" s="22"/>
      <c r="BV5506" s="22"/>
      <c r="BW5506" s="22"/>
      <c r="BX5506" s="22"/>
      <c r="BY5506" s="22"/>
      <c r="BZ5506" s="22"/>
      <c r="CA5506" s="22"/>
      <c r="CB5506" s="22"/>
      <c r="CC5506" s="22"/>
      <c r="CD5506" s="22"/>
      <c r="CE5506" s="22"/>
      <c r="CF5506" s="22"/>
      <c r="CG5506" s="22"/>
      <c r="CH5506" s="22"/>
      <c r="CI5506" s="22"/>
      <c r="CJ5506" s="22"/>
      <c r="CK5506" s="22"/>
      <c r="CL5506" s="22"/>
      <c r="CM5506" s="22"/>
      <c r="CN5506" s="22"/>
      <c r="CO5506" s="22"/>
    </row>
    <row r="5507" spans="1:93" s="2" customFormat="1" x14ac:dyDescent="0.3">
      <c r="A5507" s="73" t="s">
        <v>204</v>
      </c>
      <c r="B5507" s="73" t="s">
        <v>305</v>
      </c>
      <c r="C5507" s="67" t="s">
        <v>0</v>
      </c>
      <c r="D5507" s="67" t="s">
        <v>312</v>
      </c>
      <c r="E5507" s="73"/>
      <c r="F5507" s="73" t="s">
        <v>412</v>
      </c>
      <c r="G5507" s="73" t="s">
        <v>156</v>
      </c>
      <c r="H5507" s="73" t="s">
        <v>156</v>
      </c>
      <c r="I5507" s="73" t="s">
        <v>466</v>
      </c>
      <c r="J5507" s="73" t="str">
        <f t="shared" si="140"/>
        <v>Class III (1.74 to 3.5 tonnes) miles</v>
      </c>
      <c r="K5507" s="120">
        <v>1.0000000000000001E-5</v>
      </c>
      <c r="L5507" s="48"/>
      <c r="M5507" s="22"/>
      <c r="N5507" s="22"/>
      <c r="O5507" s="22"/>
      <c r="P5507" s="22"/>
      <c r="Q5507" s="22"/>
      <c r="R5507" s="22"/>
      <c r="S5507" s="22"/>
      <c r="T5507" s="22"/>
      <c r="U5507" s="22"/>
      <c r="V5507" s="22"/>
      <c r="W5507" s="22"/>
      <c r="X5507" s="22"/>
      <c r="Y5507" s="22"/>
      <c r="Z5507" s="22"/>
      <c r="AA5507" s="22"/>
      <c r="AB5507" s="22"/>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c r="BA5507" s="22"/>
      <c r="BB5507" s="22"/>
      <c r="BC5507" s="22"/>
      <c r="BD5507" s="22"/>
      <c r="BE5507" s="22"/>
      <c r="BF5507" s="22"/>
      <c r="BG5507" s="22"/>
      <c r="BH5507" s="22"/>
      <c r="BI5507" s="22"/>
      <c r="BJ5507" s="22"/>
      <c r="BK5507" s="22"/>
      <c r="BL5507" s="22"/>
      <c r="BM5507" s="22"/>
      <c r="BN5507" s="22"/>
      <c r="BO5507" s="22"/>
      <c r="BP5507" s="22"/>
      <c r="BQ5507" s="22"/>
      <c r="BR5507" s="22"/>
      <c r="BS5507" s="22"/>
      <c r="BT5507" s="22"/>
      <c r="BU5507" s="22"/>
      <c r="BV5507" s="22"/>
      <c r="BW5507" s="22"/>
      <c r="BX5507" s="22"/>
      <c r="BY5507" s="22"/>
      <c r="BZ5507" s="22"/>
      <c r="CA5507" s="22"/>
      <c r="CB5507" s="22"/>
      <c r="CC5507" s="22"/>
      <c r="CD5507" s="22"/>
      <c r="CE5507" s="22"/>
      <c r="CF5507" s="22"/>
      <c r="CG5507" s="22"/>
      <c r="CH5507" s="22"/>
      <c r="CI5507" s="22"/>
      <c r="CJ5507" s="22"/>
      <c r="CK5507" s="22"/>
      <c r="CL5507" s="22"/>
      <c r="CM5507" s="22"/>
      <c r="CN5507" s="22"/>
      <c r="CO5507" s="22"/>
    </row>
    <row r="5508" spans="1:93" s="2" customFormat="1" x14ac:dyDescent="0.3">
      <c r="A5508" s="73" t="s">
        <v>204</v>
      </c>
      <c r="B5508" s="73" t="s">
        <v>305</v>
      </c>
      <c r="C5508" s="67" t="s">
        <v>0</v>
      </c>
      <c r="D5508" s="67" t="s">
        <v>312</v>
      </c>
      <c r="E5508" s="73"/>
      <c r="F5508" s="73" t="s">
        <v>412</v>
      </c>
      <c r="G5508" s="73" t="s">
        <v>156</v>
      </c>
      <c r="H5508" s="73" t="s">
        <v>156</v>
      </c>
      <c r="I5508" s="73" t="s">
        <v>467</v>
      </c>
      <c r="J5508" s="73" t="str">
        <f t="shared" si="140"/>
        <v>Class III (1.74 to 3.5 tonnes) miles</v>
      </c>
      <c r="K5508" s="120">
        <v>0.44406000000000001</v>
      </c>
      <c r="L5508" s="48"/>
      <c r="M5508" s="22"/>
      <c r="N5508" s="22"/>
      <c r="O5508" s="22"/>
      <c r="P5508" s="22"/>
      <c r="Q5508" s="22"/>
      <c r="R5508" s="22"/>
      <c r="S5508" s="22"/>
      <c r="T5508" s="2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c r="BA5508" s="22"/>
      <c r="BB5508" s="22"/>
      <c r="BC5508" s="22"/>
      <c r="BD5508" s="22"/>
      <c r="BE5508" s="22"/>
      <c r="BF5508" s="22"/>
      <c r="BG5508" s="22"/>
      <c r="BH5508" s="22"/>
      <c r="BI5508" s="22"/>
      <c r="BJ5508" s="22"/>
      <c r="BK5508" s="22"/>
      <c r="BL5508" s="22"/>
      <c r="BM5508" s="22"/>
      <c r="BN5508" s="22"/>
      <c r="BO5508" s="22"/>
      <c r="BP5508" s="22"/>
      <c r="BQ5508" s="22"/>
      <c r="BR5508" s="22"/>
      <c r="BS5508" s="22"/>
      <c r="BT5508" s="22"/>
      <c r="BU5508" s="22"/>
      <c r="BV5508" s="22"/>
      <c r="BW5508" s="22"/>
      <c r="BX5508" s="22"/>
      <c r="BY5508" s="22"/>
      <c r="BZ5508" s="22"/>
      <c r="CA5508" s="22"/>
      <c r="CB5508" s="22"/>
      <c r="CC5508" s="22"/>
      <c r="CD5508" s="22"/>
      <c r="CE5508" s="22"/>
      <c r="CF5508" s="22"/>
      <c r="CG5508" s="22"/>
      <c r="CH5508" s="22"/>
      <c r="CI5508" s="22"/>
      <c r="CJ5508" s="22"/>
      <c r="CK5508" s="22"/>
      <c r="CL5508" s="22"/>
      <c r="CM5508" s="22"/>
      <c r="CN5508" s="22"/>
      <c r="CO5508" s="22"/>
    </row>
    <row r="5509" spans="1:93" s="2" customFormat="1" x14ac:dyDescent="0.3">
      <c r="A5509" s="73" t="s">
        <v>204</v>
      </c>
      <c r="B5509" s="73" t="s">
        <v>305</v>
      </c>
      <c r="C5509" s="67" t="s">
        <v>0</v>
      </c>
      <c r="D5509" s="67" t="s">
        <v>312</v>
      </c>
      <c r="E5509" s="73"/>
      <c r="F5509" s="73" t="s">
        <v>412</v>
      </c>
      <c r="G5509" s="73" t="s">
        <v>156</v>
      </c>
      <c r="H5509" s="73" t="s">
        <v>156</v>
      </c>
      <c r="I5509" s="73" t="s">
        <v>468</v>
      </c>
      <c r="J5509" s="73" t="str">
        <f t="shared" si="140"/>
        <v>Class III (1.74 to 3.5 tonnes) miles</v>
      </c>
      <c r="K5509" s="120">
        <v>2.96E-3</v>
      </c>
      <c r="L5509" s="48"/>
      <c r="M5509" s="22"/>
      <c r="N5509" s="22"/>
      <c r="O5509" s="22"/>
      <c r="P5509" s="22"/>
      <c r="Q5509" s="22"/>
      <c r="R5509" s="22"/>
      <c r="S5509" s="22"/>
      <c r="T5509" s="22"/>
      <c r="U5509" s="22"/>
      <c r="V5509" s="22"/>
      <c r="W5509" s="22"/>
      <c r="X5509" s="22"/>
      <c r="Y5509" s="22"/>
      <c r="Z5509" s="22"/>
      <c r="AA5509" s="22"/>
      <c r="AB5509" s="22"/>
      <c r="AC5509" s="22"/>
      <c r="AD5509" s="22"/>
      <c r="AE5509" s="22"/>
      <c r="AF5509" s="22"/>
      <c r="AG5509" s="22"/>
      <c r="AH5509" s="22"/>
      <c r="AI5509" s="22"/>
      <c r="AJ5509" s="22"/>
      <c r="AK5509" s="22"/>
      <c r="AL5509" s="22"/>
      <c r="AM5509" s="22"/>
      <c r="AN5509" s="22"/>
      <c r="AO5509" s="22"/>
      <c r="AP5509" s="22"/>
      <c r="AQ5509" s="22"/>
      <c r="AR5509" s="22"/>
      <c r="AS5509" s="22"/>
      <c r="AT5509" s="22"/>
      <c r="AU5509" s="22"/>
      <c r="AV5509" s="22"/>
      <c r="AW5509" s="22"/>
      <c r="AX5509" s="22"/>
      <c r="AY5509" s="22"/>
      <c r="AZ5509" s="22"/>
      <c r="BA5509" s="22"/>
      <c r="BB5509" s="22"/>
      <c r="BC5509" s="22"/>
      <c r="BD5509" s="22"/>
      <c r="BE5509" s="22"/>
      <c r="BF5509" s="22"/>
      <c r="BG5509" s="22"/>
      <c r="BH5509" s="22"/>
      <c r="BI5509" s="22"/>
      <c r="BJ5509" s="22"/>
      <c r="BK5509" s="22"/>
      <c r="BL5509" s="22"/>
      <c r="BM5509" s="22"/>
      <c r="BN5509" s="22"/>
      <c r="BO5509" s="22"/>
      <c r="BP5509" s="22"/>
      <c r="BQ5509" s="22"/>
      <c r="BR5509" s="22"/>
      <c r="BS5509" s="22"/>
      <c r="BT5509" s="22"/>
      <c r="BU5509" s="22"/>
      <c r="BV5509" s="22"/>
      <c r="BW5509" s="22"/>
      <c r="BX5509" s="22"/>
      <c r="BY5509" s="22"/>
      <c r="BZ5509" s="22"/>
      <c r="CA5509" s="22"/>
      <c r="CB5509" s="22"/>
      <c r="CC5509" s="22"/>
      <c r="CD5509" s="22"/>
      <c r="CE5509" s="22"/>
      <c r="CF5509" s="22"/>
      <c r="CG5509" s="22"/>
      <c r="CH5509" s="22"/>
      <c r="CI5509" s="22"/>
      <c r="CJ5509" s="22"/>
      <c r="CK5509" s="22"/>
      <c r="CL5509" s="22"/>
      <c r="CM5509" s="22"/>
      <c r="CN5509" s="22"/>
      <c r="CO5509" s="22"/>
    </row>
    <row r="5510" spans="1:93" s="2" customFormat="1" x14ac:dyDescent="0.3">
      <c r="A5510" s="73" t="s">
        <v>204</v>
      </c>
      <c r="B5510" s="73" t="s">
        <v>305</v>
      </c>
      <c r="C5510" s="67" t="s">
        <v>0</v>
      </c>
      <c r="D5510" s="67" t="s">
        <v>312</v>
      </c>
      <c r="E5510" s="73"/>
      <c r="F5510" s="73" t="s">
        <v>412</v>
      </c>
      <c r="G5510" s="73" t="s">
        <v>403</v>
      </c>
      <c r="H5510" s="73" t="s">
        <v>403</v>
      </c>
      <c r="I5510" s="73" t="s">
        <v>465</v>
      </c>
      <c r="J5510" s="73" t="str">
        <f t="shared" si="140"/>
        <v>Class III (1.74 to 3.5 tonnes) tonne.km</v>
      </c>
      <c r="K5510" s="120">
        <v>0.61429</v>
      </c>
      <c r="L5510" s="48"/>
      <c r="M5510" s="22"/>
      <c r="N5510" s="22"/>
      <c r="O5510" s="22"/>
      <c r="P5510" s="22"/>
      <c r="Q5510" s="22"/>
      <c r="R5510" s="22"/>
      <c r="S5510" s="22"/>
      <c r="T5510" s="2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c r="BA5510" s="22"/>
      <c r="BB5510" s="22"/>
      <c r="BC5510" s="22"/>
      <c r="BD5510" s="22"/>
      <c r="BE5510" s="22"/>
      <c r="BF5510" s="22"/>
      <c r="BG5510" s="22"/>
      <c r="BH5510" s="22"/>
      <c r="BI5510" s="22"/>
      <c r="BJ5510" s="22"/>
      <c r="BK5510" s="22"/>
      <c r="BL5510" s="22"/>
      <c r="BM5510" s="22"/>
      <c r="BN5510" s="22"/>
      <c r="BO5510" s="22"/>
      <c r="BP5510" s="22"/>
      <c r="BQ5510" s="22"/>
      <c r="BR5510" s="22"/>
      <c r="BS5510" s="22"/>
      <c r="BT5510" s="22"/>
      <c r="BU5510" s="22"/>
      <c r="BV5510" s="22"/>
      <c r="BW5510" s="22"/>
      <c r="BX5510" s="22"/>
      <c r="BY5510" s="22"/>
      <c r="BZ5510" s="22"/>
      <c r="CA5510" s="22"/>
      <c r="CB5510" s="22"/>
      <c r="CC5510" s="22"/>
      <c r="CD5510" s="22"/>
      <c r="CE5510" s="22"/>
      <c r="CF5510" s="22"/>
      <c r="CG5510" s="22"/>
      <c r="CH5510" s="22"/>
      <c r="CI5510" s="22"/>
      <c r="CJ5510" s="22"/>
      <c r="CK5510" s="22"/>
      <c r="CL5510" s="22"/>
      <c r="CM5510" s="22"/>
      <c r="CN5510" s="22"/>
      <c r="CO5510" s="22"/>
    </row>
    <row r="5511" spans="1:93" s="2" customFormat="1" x14ac:dyDescent="0.3">
      <c r="A5511" s="73" t="s">
        <v>204</v>
      </c>
      <c r="B5511" s="73" t="s">
        <v>305</v>
      </c>
      <c r="C5511" s="67" t="s">
        <v>0</v>
      </c>
      <c r="D5511" s="67" t="s">
        <v>312</v>
      </c>
      <c r="E5511" s="73"/>
      <c r="F5511" s="73" t="s">
        <v>412</v>
      </c>
      <c r="G5511" s="73" t="s">
        <v>403</v>
      </c>
      <c r="H5511" s="73" t="s">
        <v>403</v>
      </c>
      <c r="I5511" s="73" t="s">
        <v>466</v>
      </c>
      <c r="J5511" s="73" t="str">
        <f t="shared" si="140"/>
        <v>Class III (1.74 to 3.5 tonnes) tonne.km</v>
      </c>
      <c r="K5511" s="120">
        <v>1.0000000000000001E-5</v>
      </c>
      <c r="L5511" s="48"/>
      <c r="M5511" s="22"/>
      <c r="N5511" s="22"/>
      <c r="O5511" s="22"/>
      <c r="P5511" s="22"/>
      <c r="Q5511" s="22"/>
      <c r="R5511" s="22"/>
      <c r="S5511" s="22"/>
      <c r="T5511" s="22"/>
      <c r="U5511" s="22"/>
      <c r="V5511" s="22"/>
      <c r="W5511" s="22"/>
      <c r="X5511" s="22"/>
      <c r="Y5511" s="22"/>
      <c r="Z5511" s="22"/>
      <c r="AA5511" s="22"/>
      <c r="AB5511" s="22"/>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c r="BA5511" s="22"/>
      <c r="BB5511" s="22"/>
      <c r="BC5511" s="22"/>
      <c r="BD5511" s="22"/>
      <c r="BE5511" s="22"/>
      <c r="BF5511" s="22"/>
      <c r="BG5511" s="22"/>
      <c r="BH5511" s="22"/>
      <c r="BI5511" s="22"/>
      <c r="BJ5511" s="22"/>
      <c r="BK5511" s="22"/>
      <c r="BL5511" s="22"/>
      <c r="BM5511" s="22"/>
      <c r="BN5511" s="22"/>
      <c r="BO5511" s="22"/>
      <c r="BP5511" s="22"/>
      <c r="BQ5511" s="22"/>
      <c r="BR5511" s="22"/>
      <c r="BS5511" s="22"/>
      <c r="BT5511" s="22"/>
      <c r="BU5511" s="22"/>
      <c r="BV5511" s="22"/>
      <c r="BW5511" s="22"/>
      <c r="BX5511" s="22"/>
      <c r="BY5511" s="22"/>
      <c r="BZ5511" s="22"/>
      <c r="CA5511" s="22"/>
      <c r="CB5511" s="22"/>
      <c r="CC5511" s="22"/>
      <c r="CD5511" s="22"/>
      <c r="CE5511" s="22"/>
      <c r="CF5511" s="22"/>
      <c r="CG5511" s="22"/>
      <c r="CH5511" s="22"/>
      <c r="CI5511" s="22"/>
      <c r="CJ5511" s="22"/>
      <c r="CK5511" s="22"/>
      <c r="CL5511" s="22"/>
      <c r="CM5511" s="22"/>
      <c r="CN5511" s="22"/>
      <c r="CO5511" s="22"/>
    </row>
    <row r="5512" spans="1:93" s="2" customFormat="1" x14ac:dyDescent="0.3">
      <c r="A5512" s="73" t="s">
        <v>204</v>
      </c>
      <c r="B5512" s="73" t="s">
        <v>305</v>
      </c>
      <c r="C5512" s="67" t="s">
        <v>0</v>
      </c>
      <c r="D5512" s="67" t="s">
        <v>312</v>
      </c>
      <c r="E5512" s="73"/>
      <c r="F5512" s="73" t="s">
        <v>412</v>
      </c>
      <c r="G5512" s="73" t="s">
        <v>403</v>
      </c>
      <c r="H5512" s="73" t="s">
        <v>403</v>
      </c>
      <c r="I5512" s="73" t="s">
        <v>467</v>
      </c>
      <c r="J5512" s="73" t="str">
        <f t="shared" si="140"/>
        <v>Class III (1.74 to 3.5 tonnes) tonne.km</v>
      </c>
      <c r="K5512" s="120">
        <v>0.61021000000000003</v>
      </c>
      <c r="L5512" s="48"/>
      <c r="M5512" s="22"/>
      <c r="N5512" s="22"/>
      <c r="O5512" s="22"/>
      <c r="P5512" s="22"/>
      <c r="Q5512" s="22"/>
      <c r="R5512" s="22"/>
      <c r="S5512" s="22"/>
      <c r="T5512" s="2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c r="BA5512" s="22"/>
      <c r="BB5512" s="22"/>
      <c r="BC5512" s="22"/>
      <c r="BD5512" s="22"/>
      <c r="BE5512" s="22"/>
      <c r="BF5512" s="22"/>
      <c r="BG5512" s="22"/>
      <c r="BH5512" s="22"/>
      <c r="BI5512" s="22"/>
      <c r="BJ5512" s="22"/>
      <c r="BK5512" s="22"/>
      <c r="BL5512" s="22"/>
      <c r="BM5512" s="22"/>
      <c r="BN5512" s="22"/>
      <c r="BO5512" s="22"/>
      <c r="BP5512" s="22"/>
      <c r="BQ5512" s="22"/>
      <c r="BR5512" s="22"/>
      <c r="BS5512" s="22"/>
      <c r="BT5512" s="22"/>
      <c r="BU5512" s="22"/>
      <c r="BV5512" s="22"/>
      <c r="BW5512" s="22"/>
      <c r="BX5512" s="22"/>
      <c r="BY5512" s="22"/>
      <c r="BZ5512" s="22"/>
      <c r="CA5512" s="22"/>
      <c r="CB5512" s="22"/>
      <c r="CC5512" s="22"/>
      <c r="CD5512" s="22"/>
      <c r="CE5512" s="22"/>
      <c r="CF5512" s="22"/>
      <c r="CG5512" s="22"/>
      <c r="CH5512" s="22"/>
      <c r="CI5512" s="22"/>
      <c r="CJ5512" s="22"/>
      <c r="CK5512" s="22"/>
      <c r="CL5512" s="22"/>
      <c r="CM5512" s="22"/>
      <c r="CN5512" s="22"/>
      <c r="CO5512" s="22"/>
    </row>
    <row r="5513" spans="1:93" s="2" customFormat="1" x14ac:dyDescent="0.3">
      <c r="A5513" s="73" t="s">
        <v>204</v>
      </c>
      <c r="B5513" s="73" t="s">
        <v>305</v>
      </c>
      <c r="C5513" s="67" t="s">
        <v>0</v>
      </c>
      <c r="D5513" s="67" t="s">
        <v>312</v>
      </c>
      <c r="E5513" s="73"/>
      <c r="F5513" s="73" t="s">
        <v>412</v>
      </c>
      <c r="G5513" s="73" t="s">
        <v>403</v>
      </c>
      <c r="H5513" s="73" t="s">
        <v>403</v>
      </c>
      <c r="I5513" s="73" t="s">
        <v>468</v>
      </c>
      <c r="J5513" s="73" t="str">
        <f t="shared" si="140"/>
        <v>Class III (1.74 to 3.5 tonnes) tonne.km</v>
      </c>
      <c r="K5513" s="120">
        <v>4.0699999999999998E-3</v>
      </c>
      <c r="L5513" s="48"/>
      <c r="M5513" s="22"/>
      <c r="N5513" s="22"/>
      <c r="O5513" s="22"/>
      <c r="P5513" s="22"/>
      <c r="Q5513" s="22"/>
      <c r="R5513" s="22"/>
      <c r="S5513" s="22"/>
      <c r="T5513" s="22"/>
      <c r="U5513" s="22"/>
      <c r="V5513" s="22"/>
      <c r="W5513" s="22"/>
      <c r="X5513" s="22"/>
      <c r="Y5513" s="22"/>
      <c r="Z5513" s="22"/>
      <c r="AA5513" s="22"/>
      <c r="AB5513" s="22"/>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c r="BA5513" s="22"/>
      <c r="BB5513" s="22"/>
      <c r="BC5513" s="22"/>
      <c r="BD5513" s="22"/>
      <c r="BE5513" s="22"/>
      <c r="BF5513" s="22"/>
      <c r="BG5513" s="22"/>
      <c r="BH5513" s="22"/>
      <c r="BI5513" s="22"/>
      <c r="BJ5513" s="22"/>
      <c r="BK5513" s="22"/>
      <c r="BL5513" s="22"/>
      <c r="BM5513" s="22"/>
      <c r="BN5513" s="22"/>
      <c r="BO5513" s="22"/>
      <c r="BP5513" s="22"/>
      <c r="BQ5513" s="22"/>
      <c r="BR5513" s="22"/>
      <c r="BS5513" s="22"/>
      <c r="BT5513" s="22"/>
      <c r="BU5513" s="22"/>
      <c r="BV5513" s="22"/>
      <c r="BW5513" s="22"/>
      <c r="BX5513" s="22"/>
      <c r="BY5513" s="22"/>
      <c r="BZ5513" s="22"/>
      <c r="CA5513" s="22"/>
      <c r="CB5513" s="22"/>
      <c r="CC5513" s="22"/>
      <c r="CD5513" s="22"/>
      <c r="CE5513" s="22"/>
      <c r="CF5513" s="22"/>
      <c r="CG5513" s="22"/>
      <c r="CH5513" s="22"/>
      <c r="CI5513" s="22"/>
      <c r="CJ5513" s="22"/>
      <c r="CK5513" s="22"/>
      <c r="CL5513" s="22"/>
      <c r="CM5513" s="22"/>
      <c r="CN5513" s="22"/>
      <c r="CO5513" s="22"/>
    </row>
    <row r="5514" spans="1:93" s="2" customFormat="1" x14ac:dyDescent="0.3">
      <c r="A5514" s="73" t="s">
        <v>204</v>
      </c>
      <c r="B5514" s="73" t="s">
        <v>305</v>
      </c>
      <c r="C5514" s="67" t="s">
        <v>0</v>
      </c>
      <c r="D5514" s="67" t="s">
        <v>312</v>
      </c>
      <c r="E5514" s="73"/>
      <c r="F5514" s="73" t="s">
        <v>138</v>
      </c>
      <c r="G5514" s="73" t="s">
        <v>405</v>
      </c>
      <c r="H5514" s="73" t="s">
        <v>405</v>
      </c>
      <c r="I5514" s="73" t="s">
        <v>465</v>
      </c>
      <c r="J5514" s="73" t="str">
        <f t="shared" si="140"/>
        <v>Class III (1.74 to 3.5 tonnes) km</v>
      </c>
      <c r="K5514" s="120">
        <v>0.3846</v>
      </c>
      <c r="L5514" s="48"/>
      <c r="M5514" s="22"/>
      <c r="N5514" s="22"/>
      <c r="O5514" s="22"/>
      <c r="P5514" s="22"/>
      <c r="Q5514" s="22"/>
      <c r="R5514" s="22"/>
      <c r="S5514" s="22"/>
      <c r="T5514" s="2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c r="AQ5514" s="22"/>
      <c r="AR5514" s="22"/>
      <c r="AS5514" s="22"/>
      <c r="AT5514" s="22"/>
      <c r="AU5514" s="22"/>
      <c r="AV5514" s="22"/>
      <c r="AW5514" s="22"/>
      <c r="AX5514" s="22"/>
      <c r="AY5514" s="22"/>
      <c r="AZ5514" s="22"/>
      <c r="BA5514" s="22"/>
      <c r="BB5514" s="22"/>
      <c r="BC5514" s="22"/>
      <c r="BD5514" s="22"/>
      <c r="BE5514" s="22"/>
      <c r="BF5514" s="22"/>
      <c r="BG5514" s="22"/>
      <c r="BH5514" s="22"/>
      <c r="BI5514" s="22"/>
      <c r="BJ5514" s="22"/>
      <c r="BK5514" s="22"/>
      <c r="BL5514" s="22"/>
      <c r="BM5514" s="22"/>
      <c r="BN5514" s="22"/>
      <c r="BO5514" s="22"/>
      <c r="BP5514" s="22"/>
      <c r="BQ5514" s="22"/>
      <c r="BR5514" s="22"/>
      <c r="BS5514" s="22"/>
      <c r="BT5514" s="22"/>
      <c r="BU5514" s="22"/>
      <c r="BV5514" s="22"/>
      <c r="BW5514" s="22"/>
      <c r="BX5514" s="22"/>
      <c r="BY5514" s="22"/>
      <c r="BZ5514" s="22"/>
      <c r="CA5514" s="22"/>
      <c r="CB5514" s="22"/>
      <c r="CC5514" s="22"/>
      <c r="CD5514" s="22"/>
      <c r="CE5514" s="22"/>
      <c r="CF5514" s="22"/>
      <c r="CG5514" s="22"/>
      <c r="CH5514" s="22"/>
      <c r="CI5514" s="22"/>
      <c r="CJ5514" s="22"/>
      <c r="CK5514" s="22"/>
      <c r="CL5514" s="22"/>
      <c r="CM5514" s="22"/>
      <c r="CN5514" s="22"/>
      <c r="CO5514" s="22"/>
    </row>
    <row r="5515" spans="1:93" s="2" customFormat="1" x14ac:dyDescent="0.3">
      <c r="A5515" s="73" t="s">
        <v>204</v>
      </c>
      <c r="B5515" s="73" t="s">
        <v>305</v>
      </c>
      <c r="C5515" s="67" t="s">
        <v>0</v>
      </c>
      <c r="D5515" s="67" t="s">
        <v>312</v>
      </c>
      <c r="E5515" s="73"/>
      <c r="F5515" s="73" t="s">
        <v>138</v>
      </c>
      <c r="G5515" s="73" t="s">
        <v>405</v>
      </c>
      <c r="H5515" s="73" t="s">
        <v>405</v>
      </c>
      <c r="I5515" s="73" t="s">
        <v>466</v>
      </c>
      <c r="J5515" s="73" t="str">
        <f t="shared" si="140"/>
        <v>Class III (1.74 to 3.5 tonnes) km</v>
      </c>
      <c r="K5515" s="120">
        <v>2.5000000000000001E-4</v>
      </c>
      <c r="L5515" s="48"/>
      <c r="M5515" s="22"/>
      <c r="N5515" s="22"/>
      <c r="O5515" s="22"/>
      <c r="P5515" s="22"/>
      <c r="Q5515" s="22"/>
      <c r="R5515" s="22"/>
      <c r="S5515" s="22"/>
      <c r="T5515" s="22"/>
      <c r="U5515" s="22"/>
      <c r="V5515" s="22"/>
      <c r="W5515" s="22"/>
      <c r="X5515" s="22"/>
      <c r="Y5515" s="22"/>
      <c r="Z5515" s="22"/>
      <c r="AA5515" s="22"/>
      <c r="AB5515" s="22"/>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c r="BA5515" s="22"/>
      <c r="BB5515" s="22"/>
      <c r="BC5515" s="22"/>
      <c r="BD5515" s="22"/>
      <c r="BE5515" s="22"/>
      <c r="BF5515" s="22"/>
      <c r="BG5515" s="22"/>
      <c r="BH5515" s="22"/>
      <c r="BI5515" s="22"/>
      <c r="BJ5515" s="22"/>
      <c r="BK5515" s="22"/>
      <c r="BL5515" s="22"/>
      <c r="BM5515" s="22"/>
      <c r="BN5515" s="22"/>
      <c r="BO5515" s="22"/>
      <c r="BP5515" s="22"/>
      <c r="BQ5515" s="22"/>
      <c r="BR5515" s="22"/>
      <c r="BS5515" s="22"/>
      <c r="BT5515" s="22"/>
      <c r="BU5515" s="22"/>
      <c r="BV5515" s="22"/>
      <c r="BW5515" s="22"/>
      <c r="BX5515" s="22"/>
      <c r="BY5515" s="22"/>
      <c r="BZ5515" s="22"/>
      <c r="CA5515" s="22"/>
      <c r="CB5515" s="22"/>
      <c r="CC5515" s="22"/>
      <c r="CD5515" s="22"/>
      <c r="CE5515" s="22"/>
      <c r="CF5515" s="22"/>
      <c r="CG5515" s="22"/>
      <c r="CH5515" s="22"/>
      <c r="CI5515" s="22"/>
      <c r="CJ5515" s="22"/>
      <c r="CK5515" s="22"/>
      <c r="CL5515" s="22"/>
      <c r="CM5515" s="22"/>
      <c r="CN5515" s="22"/>
      <c r="CO5515" s="22"/>
    </row>
    <row r="5516" spans="1:93" s="2" customFormat="1" x14ac:dyDescent="0.3">
      <c r="A5516" s="73" t="s">
        <v>204</v>
      </c>
      <c r="B5516" s="73" t="s">
        <v>305</v>
      </c>
      <c r="C5516" s="67" t="s">
        <v>0</v>
      </c>
      <c r="D5516" s="67" t="s">
        <v>312</v>
      </c>
      <c r="E5516" s="73"/>
      <c r="F5516" s="73" t="s">
        <v>138</v>
      </c>
      <c r="G5516" s="73" t="s">
        <v>405</v>
      </c>
      <c r="H5516" s="73" t="s">
        <v>405</v>
      </c>
      <c r="I5516" s="73" t="s">
        <v>467</v>
      </c>
      <c r="J5516" s="73" t="str">
        <f t="shared" si="140"/>
        <v>Class III (1.74 to 3.5 tonnes) km</v>
      </c>
      <c r="K5516" s="120">
        <v>0.38363999999999998</v>
      </c>
      <c r="L5516" s="48"/>
      <c r="M5516" s="22"/>
      <c r="N5516" s="22"/>
      <c r="O5516" s="22"/>
      <c r="P5516" s="22"/>
      <c r="Q5516" s="22"/>
      <c r="R5516" s="22"/>
      <c r="S5516" s="22"/>
      <c r="T5516" s="2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c r="BA5516" s="22"/>
      <c r="BB5516" s="22"/>
      <c r="BC5516" s="22"/>
      <c r="BD5516" s="22"/>
      <c r="BE5516" s="22"/>
      <c r="BF5516" s="22"/>
      <c r="BG5516" s="22"/>
      <c r="BH5516" s="22"/>
      <c r="BI5516" s="22"/>
      <c r="BJ5516" s="22"/>
      <c r="BK5516" s="22"/>
      <c r="BL5516" s="22"/>
      <c r="BM5516" s="22"/>
      <c r="BN5516" s="22"/>
      <c r="BO5516" s="22"/>
      <c r="BP5516" s="22"/>
      <c r="BQ5516" s="22"/>
      <c r="BR5516" s="22"/>
      <c r="BS5516" s="22"/>
      <c r="BT5516" s="22"/>
      <c r="BU5516" s="22"/>
      <c r="BV5516" s="22"/>
      <c r="BW5516" s="22"/>
      <c r="BX5516" s="22"/>
      <c r="BY5516" s="22"/>
      <c r="BZ5516" s="22"/>
      <c r="CA5516" s="22"/>
      <c r="CB5516" s="22"/>
      <c r="CC5516" s="22"/>
      <c r="CD5516" s="22"/>
      <c r="CE5516" s="22"/>
      <c r="CF5516" s="22"/>
      <c r="CG5516" s="22"/>
      <c r="CH5516" s="22"/>
      <c r="CI5516" s="22"/>
      <c r="CJ5516" s="22"/>
      <c r="CK5516" s="22"/>
      <c r="CL5516" s="22"/>
      <c r="CM5516" s="22"/>
      <c r="CN5516" s="22"/>
      <c r="CO5516" s="22"/>
    </row>
    <row r="5517" spans="1:93" s="2" customFormat="1" x14ac:dyDescent="0.3">
      <c r="A5517" s="73" t="s">
        <v>204</v>
      </c>
      <c r="B5517" s="73" t="s">
        <v>305</v>
      </c>
      <c r="C5517" s="67" t="s">
        <v>0</v>
      </c>
      <c r="D5517" s="67" t="s">
        <v>312</v>
      </c>
      <c r="E5517" s="73"/>
      <c r="F5517" s="73" t="s">
        <v>138</v>
      </c>
      <c r="G5517" s="73" t="s">
        <v>405</v>
      </c>
      <c r="H5517" s="73" t="s">
        <v>405</v>
      </c>
      <c r="I5517" s="73" t="s">
        <v>468</v>
      </c>
      <c r="J5517" s="73" t="str">
        <f t="shared" si="140"/>
        <v>Class III (1.74 to 3.5 tonnes) km</v>
      </c>
      <c r="K5517" s="120">
        <v>7.1000000000000002E-4</v>
      </c>
      <c r="L5517" s="48"/>
      <c r="M5517" s="22"/>
      <c r="N5517" s="22"/>
      <c r="O5517" s="22"/>
      <c r="P5517" s="22"/>
      <c r="Q5517" s="22"/>
      <c r="R5517" s="22"/>
      <c r="S5517" s="22"/>
      <c r="T5517" s="22"/>
      <c r="U5517" s="22"/>
      <c r="V5517" s="22"/>
      <c r="W5517" s="22"/>
      <c r="X5517" s="22"/>
      <c r="Y5517" s="22"/>
      <c r="Z5517" s="22"/>
      <c r="AA5517" s="22"/>
      <c r="AB5517" s="22"/>
      <c r="AC5517" s="22"/>
      <c r="AD5517" s="22"/>
      <c r="AE5517" s="22"/>
      <c r="AF5517" s="22"/>
      <c r="AG5517" s="22"/>
      <c r="AH5517" s="22"/>
      <c r="AI5517" s="22"/>
      <c r="AJ5517" s="22"/>
      <c r="AK5517" s="22"/>
      <c r="AL5517" s="22"/>
      <c r="AM5517" s="22"/>
      <c r="AN5517" s="22"/>
      <c r="AO5517" s="22"/>
      <c r="AP5517" s="22"/>
      <c r="AQ5517" s="22"/>
      <c r="AR5517" s="22"/>
      <c r="AS5517" s="22"/>
      <c r="AT5517" s="22"/>
      <c r="AU5517" s="22"/>
      <c r="AV5517" s="22"/>
      <c r="AW5517" s="22"/>
      <c r="AX5517" s="22"/>
      <c r="AY5517" s="22"/>
      <c r="AZ5517" s="22"/>
      <c r="BA5517" s="22"/>
      <c r="BB5517" s="22"/>
      <c r="BC5517" s="22"/>
      <c r="BD5517" s="22"/>
      <c r="BE5517" s="22"/>
      <c r="BF5517" s="22"/>
      <c r="BG5517" s="22"/>
      <c r="BH5517" s="22"/>
      <c r="BI5517" s="22"/>
      <c r="BJ5517" s="22"/>
      <c r="BK5517" s="22"/>
      <c r="BL5517" s="22"/>
      <c r="BM5517" s="22"/>
      <c r="BN5517" s="22"/>
      <c r="BO5517" s="22"/>
      <c r="BP5517" s="22"/>
      <c r="BQ5517" s="22"/>
      <c r="BR5517" s="22"/>
      <c r="BS5517" s="22"/>
      <c r="BT5517" s="22"/>
      <c r="BU5517" s="22"/>
      <c r="BV5517" s="22"/>
      <c r="BW5517" s="22"/>
      <c r="BX5517" s="22"/>
      <c r="BY5517" s="22"/>
      <c r="BZ5517" s="22"/>
      <c r="CA5517" s="22"/>
      <c r="CB5517" s="22"/>
      <c r="CC5517" s="22"/>
      <c r="CD5517" s="22"/>
      <c r="CE5517" s="22"/>
      <c r="CF5517" s="22"/>
      <c r="CG5517" s="22"/>
      <c r="CH5517" s="22"/>
      <c r="CI5517" s="22"/>
      <c r="CJ5517" s="22"/>
      <c r="CK5517" s="22"/>
      <c r="CL5517" s="22"/>
      <c r="CM5517" s="22"/>
      <c r="CN5517" s="22"/>
      <c r="CO5517" s="22"/>
    </row>
    <row r="5518" spans="1:93" s="2" customFormat="1" x14ac:dyDescent="0.3">
      <c r="A5518" s="73" t="s">
        <v>204</v>
      </c>
      <c r="B5518" s="73" t="s">
        <v>305</v>
      </c>
      <c r="C5518" s="67" t="s">
        <v>0</v>
      </c>
      <c r="D5518" s="67" t="s">
        <v>312</v>
      </c>
      <c r="E5518" s="73"/>
      <c r="F5518" s="73" t="s">
        <v>138</v>
      </c>
      <c r="G5518" s="73" t="s">
        <v>156</v>
      </c>
      <c r="H5518" s="73" t="s">
        <v>156</v>
      </c>
      <c r="I5518" s="73" t="s">
        <v>465</v>
      </c>
      <c r="J5518" s="73" t="str">
        <f t="shared" si="140"/>
        <v>Class III (1.74 to 3.5 tonnes) miles</v>
      </c>
      <c r="K5518" s="120">
        <v>0.61895999999999995</v>
      </c>
      <c r="L5518" s="48"/>
      <c r="M5518" s="22"/>
      <c r="N5518" s="22"/>
      <c r="O5518" s="22"/>
      <c r="P5518" s="22"/>
      <c r="Q5518" s="22"/>
      <c r="R5518" s="22"/>
      <c r="S5518" s="22"/>
      <c r="T5518" s="2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c r="AQ5518" s="22"/>
      <c r="AR5518" s="22"/>
      <c r="AS5518" s="22"/>
      <c r="AT5518" s="22"/>
      <c r="AU5518" s="22"/>
      <c r="AV5518" s="22"/>
      <c r="AW5518" s="22"/>
      <c r="AX5518" s="22"/>
      <c r="AY5518" s="22"/>
      <c r="AZ5518" s="22"/>
      <c r="BA5518" s="22"/>
      <c r="BB5518" s="22"/>
      <c r="BC5518" s="22"/>
      <c r="BD5518" s="22"/>
      <c r="BE5518" s="22"/>
      <c r="BF5518" s="22"/>
      <c r="BG5518" s="22"/>
      <c r="BH5518" s="22"/>
      <c r="BI5518" s="22"/>
      <c r="BJ5518" s="22"/>
      <c r="BK5518" s="22"/>
      <c r="BL5518" s="22"/>
      <c r="BM5518" s="22"/>
      <c r="BN5518" s="22"/>
      <c r="BO5518" s="22"/>
      <c r="BP5518" s="22"/>
      <c r="BQ5518" s="22"/>
      <c r="BR5518" s="22"/>
      <c r="BS5518" s="22"/>
      <c r="BT5518" s="22"/>
      <c r="BU5518" s="22"/>
      <c r="BV5518" s="22"/>
      <c r="BW5518" s="22"/>
      <c r="BX5518" s="22"/>
      <c r="BY5518" s="22"/>
      <c r="BZ5518" s="22"/>
      <c r="CA5518" s="22"/>
      <c r="CB5518" s="22"/>
      <c r="CC5518" s="22"/>
      <c r="CD5518" s="22"/>
      <c r="CE5518" s="22"/>
      <c r="CF5518" s="22"/>
      <c r="CG5518" s="22"/>
      <c r="CH5518" s="22"/>
      <c r="CI5518" s="22"/>
      <c r="CJ5518" s="22"/>
      <c r="CK5518" s="22"/>
      <c r="CL5518" s="22"/>
      <c r="CM5518" s="22"/>
      <c r="CN5518" s="22"/>
      <c r="CO5518" s="22"/>
    </row>
    <row r="5519" spans="1:93" s="2" customFormat="1" x14ac:dyDescent="0.3">
      <c r="A5519" s="73" t="s">
        <v>204</v>
      </c>
      <c r="B5519" s="73" t="s">
        <v>305</v>
      </c>
      <c r="C5519" s="67" t="s">
        <v>0</v>
      </c>
      <c r="D5519" s="67" t="s">
        <v>312</v>
      </c>
      <c r="E5519" s="73"/>
      <c r="F5519" s="73" t="s">
        <v>138</v>
      </c>
      <c r="G5519" s="73" t="s">
        <v>156</v>
      </c>
      <c r="H5519" s="73" t="s">
        <v>156</v>
      </c>
      <c r="I5519" s="73" t="s">
        <v>466</v>
      </c>
      <c r="J5519" s="73" t="str">
        <f t="shared" si="140"/>
        <v>Class III (1.74 to 3.5 tonnes) miles</v>
      </c>
      <c r="K5519" s="120">
        <v>4.0999999999999999E-4</v>
      </c>
      <c r="L5519" s="48"/>
      <c r="M5519" s="22"/>
      <c r="N5519" s="22"/>
      <c r="O5519" s="22"/>
      <c r="P5519" s="22"/>
      <c r="Q5519" s="22"/>
      <c r="R5519" s="22"/>
      <c r="S5519" s="22"/>
      <c r="T5519" s="22"/>
      <c r="U5519" s="22"/>
      <c r="V5519" s="22"/>
      <c r="W5519" s="22"/>
      <c r="X5519" s="22"/>
      <c r="Y5519" s="22"/>
      <c r="Z5519" s="22"/>
      <c r="AA5519" s="22"/>
      <c r="AB5519" s="22"/>
      <c r="AC5519" s="22"/>
      <c r="AD5519" s="22"/>
      <c r="AE5519" s="22"/>
      <c r="AF5519" s="22"/>
      <c r="AG5519" s="22"/>
      <c r="AH5519" s="22"/>
      <c r="AI5519" s="22"/>
      <c r="AJ5519" s="22"/>
      <c r="AK5519" s="22"/>
      <c r="AL5519" s="22"/>
      <c r="AM5519" s="22"/>
      <c r="AN5519" s="22"/>
      <c r="AO5519" s="22"/>
      <c r="AP5519" s="22"/>
      <c r="AQ5519" s="22"/>
      <c r="AR5519" s="22"/>
      <c r="AS5519" s="22"/>
      <c r="AT5519" s="22"/>
      <c r="AU5519" s="22"/>
      <c r="AV5519" s="22"/>
      <c r="AW5519" s="22"/>
      <c r="AX5519" s="22"/>
      <c r="AY5519" s="22"/>
      <c r="AZ5519" s="22"/>
      <c r="BA5519" s="22"/>
      <c r="BB5519" s="22"/>
      <c r="BC5519" s="22"/>
      <c r="BD5519" s="22"/>
      <c r="BE5519" s="22"/>
      <c r="BF5519" s="22"/>
      <c r="BG5519" s="22"/>
      <c r="BH5519" s="22"/>
      <c r="BI5519" s="22"/>
      <c r="BJ5519" s="22"/>
      <c r="BK5519" s="22"/>
      <c r="BL5519" s="22"/>
      <c r="BM5519" s="22"/>
      <c r="BN5519" s="22"/>
      <c r="BO5519" s="22"/>
      <c r="BP5519" s="22"/>
      <c r="BQ5519" s="22"/>
      <c r="BR5519" s="22"/>
      <c r="BS5519" s="22"/>
      <c r="BT5519" s="22"/>
      <c r="BU5519" s="22"/>
      <c r="BV5519" s="22"/>
      <c r="BW5519" s="22"/>
      <c r="BX5519" s="22"/>
      <c r="BY5519" s="22"/>
      <c r="BZ5519" s="22"/>
      <c r="CA5519" s="22"/>
      <c r="CB5519" s="22"/>
      <c r="CC5519" s="22"/>
      <c r="CD5519" s="22"/>
      <c r="CE5519" s="22"/>
      <c r="CF5519" s="22"/>
      <c r="CG5519" s="22"/>
      <c r="CH5519" s="22"/>
      <c r="CI5519" s="22"/>
      <c r="CJ5519" s="22"/>
      <c r="CK5519" s="22"/>
      <c r="CL5519" s="22"/>
      <c r="CM5519" s="22"/>
      <c r="CN5519" s="22"/>
      <c r="CO5519" s="22"/>
    </row>
    <row r="5520" spans="1:93" s="2" customFormat="1" x14ac:dyDescent="0.3">
      <c r="A5520" s="73" t="s">
        <v>204</v>
      </c>
      <c r="B5520" s="73" t="s">
        <v>305</v>
      </c>
      <c r="C5520" s="67" t="s">
        <v>0</v>
      </c>
      <c r="D5520" s="67" t="s">
        <v>312</v>
      </c>
      <c r="E5520" s="73"/>
      <c r="F5520" s="73" t="s">
        <v>138</v>
      </c>
      <c r="G5520" s="73" t="s">
        <v>156</v>
      </c>
      <c r="H5520" s="73" t="s">
        <v>156</v>
      </c>
      <c r="I5520" s="73" t="s">
        <v>467</v>
      </c>
      <c r="J5520" s="73" t="str">
        <f t="shared" si="140"/>
        <v>Class III (1.74 to 3.5 tonnes) miles</v>
      </c>
      <c r="K5520" s="120">
        <v>0.61741000000000001</v>
      </c>
      <c r="L5520" s="48"/>
      <c r="M5520" s="22"/>
      <c r="N5520" s="22"/>
      <c r="O5520" s="22"/>
      <c r="P5520" s="22"/>
      <c r="Q5520" s="22"/>
      <c r="R5520" s="22"/>
      <c r="S5520" s="22"/>
      <c r="T5520" s="2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c r="BA5520" s="22"/>
      <c r="BB5520" s="22"/>
      <c r="BC5520" s="22"/>
      <c r="BD5520" s="22"/>
      <c r="BE5520" s="22"/>
      <c r="BF5520" s="22"/>
      <c r="BG5520" s="22"/>
      <c r="BH5520" s="22"/>
      <c r="BI5520" s="22"/>
      <c r="BJ5520" s="22"/>
      <c r="BK5520" s="22"/>
      <c r="BL5520" s="22"/>
      <c r="BM5520" s="22"/>
      <c r="BN5520" s="22"/>
      <c r="BO5520" s="22"/>
      <c r="BP5520" s="22"/>
      <c r="BQ5520" s="22"/>
      <c r="BR5520" s="22"/>
      <c r="BS5520" s="22"/>
      <c r="BT5520" s="22"/>
      <c r="BU5520" s="22"/>
      <c r="BV5520" s="22"/>
      <c r="BW5520" s="22"/>
      <c r="BX5520" s="22"/>
      <c r="BY5520" s="22"/>
      <c r="BZ5520" s="22"/>
      <c r="CA5520" s="22"/>
      <c r="CB5520" s="22"/>
      <c r="CC5520" s="22"/>
      <c r="CD5520" s="22"/>
      <c r="CE5520" s="22"/>
      <c r="CF5520" s="22"/>
      <c r="CG5520" s="22"/>
      <c r="CH5520" s="22"/>
      <c r="CI5520" s="22"/>
      <c r="CJ5520" s="22"/>
      <c r="CK5520" s="22"/>
      <c r="CL5520" s="22"/>
      <c r="CM5520" s="22"/>
      <c r="CN5520" s="22"/>
      <c r="CO5520" s="22"/>
    </row>
    <row r="5521" spans="1:93" s="2" customFormat="1" x14ac:dyDescent="0.3">
      <c r="A5521" s="73" t="s">
        <v>204</v>
      </c>
      <c r="B5521" s="73" t="s">
        <v>305</v>
      </c>
      <c r="C5521" s="67" t="s">
        <v>0</v>
      </c>
      <c r="D5521" s="67" t="s">
        <v>312</v>
      </c>
      <c r="E5521" s="73"/>
      <c r="F5521" s="73" t="s">
        <v>138</v>
      </c>
      <c r="G5521" s="73" t="s">
        <v>156</v>
      </c>
      <c r="H5521" s="73" t="s">
        <v>156</v>
      </c>
      <c r="I5521" s="73" t="s">
        <v>468</v>
      </c>
      <c r="J5521" s="73" t="str">
        <f t="shared" si="140"/>
        <v>Class III (1.74 to 3.5 tonnes) miles</v>
      </c>
      <c r="K5521" s="120">
        <v>1.14E-3</v>
      </c>
      <c r="L5521" s="48"/>
      <c r="M5521" s="22"/>
      <c r="N5521" s="22"/>
      <c r="O5521" s="22"/>
      <c r="P5521" s="22"/>
      <c r="Q5521" s="22"/>
      <c r="R5521" s="22"/>
      <c r="S5521" s="22"/>
      <c r="T5521" s="22"/>
      <c r="U5521" s="22"/>
      <c r="V5521" s="22"/>
      <c r="W5521" s="22"/>
      <c r="X5521" s="22"/>
      <c r="Y5521" s="22"/>
      <c r="Z5521" s="22"/>
      <c r="AA5521" s="22"/>
      <c r="AB5521" s="22"/>
      <c r="AC5521" s="22"/>
      <c r="AD5521" s="22"/>
      <c r="AE5521" s="22"/>
      <c r="AF5521" s="22"/>
      <c r="AG5521" s="22"/>
      <c r="AH5521" s="22"/>
      <c r="AI5521" s="22"/>
      <c r="AJ5521" s="22"/>
      <c r="AK5521" s="22"/>
      <c r="AL5521" s="22"/>
      <c r="AM5521" s="22"/>
      <c r="AN5521" s="22"/>
      <c r="AO5521" s="22"/>
      <c r="AP5521" s="22"/>
      <c r="AQ5521" s="22"/>
      <c r="AR5521" s="22"/>
      <c r="AS5521" s="22"/>
      <c r="AT5521" s="22"/>
      <c r="AU5521" s="22"/>
      <c r="AV5521" s="22"/>
      <c r="AW5521" s="22"/>
      <c r="AX5521" s="22"/>
      <c r="AY5521" s="22"/>
      <c r="AZ5521" s="22"/>
      <c r="BA5521" s="22"/>
      <c r="BB5521" s="22"/>
      <c r="BC5521" s="22"/>
      <c r="BD5521" s="22"/>
      <c r="BE5521" s="22"/>
      <c r="BF5521" s="22"/>
      <c r="BG5521" s="22"/>
      <c r="BH5521" s="22"/>
      <c r="BI5521" s="22"/>
      <c r="BJ5521" s="22"/>
      <c r="BK5521" s="22"/>
      <c r="BL5521" s="22"/>
      <c r="BM5521" s="22"/>
      <c r="BN5521" s="22"/>
      <c r="BO5521" s="22"/>
      <c r="BP5521" s="22"/>
      <c r="BQ5521" s="22"/>
      <c r="BR5521" s="22"/>
      <c r="BS5521" s="22"/>
      <c r="BT5521" s="22"/>
      <c r="BU5521" s="22"/>
      <c r="BV5521" s="22"/>
      <c r="BW5521" s="22"/>
      <c r="BX5521" s="22"/>
      <c r="BY5521" s="22"/>
      <c r="BZ5521" s="22"/>
      <c r="CA5521" s="22"/>
      <c r="CB5521" s="22"/>
      <c r="CC5521" s="22"/>
      <c r="CD5521" s="22"/>
      <c r="CE5521" s="22"/>
      <c r="CF5521" s="22"/>
      <c r="CG5521" s="22"/>
      <c r="CH5521" s="22"/>
      <c r="CI5521" s="22"/>
      <c r="CJ5521" s="22"/>
      <c r="CK5521" s="22"/>
      <c r="CL5521" s="22"/>
      <c r="CM5521" s="22"/>
      <c r="CN5521" s="22"/>
      <c r="CO5521" s="22"/>
    </row>
    <row r="5522" spans="1:93" s="2" customFormat="1" x14ac:dyDescent="0.3">
      <c r="A5522" s="73" t="s">
        <v>204</v>
      </c>
      <c r="B5522" s="73" t="s">
        <v>305</v>
      </c>
      <c r="C5522" s="67" t="s">
        <v>0</v>
      </c>
      <c r="D5522" s="67" t="s">
        <v>312</v>
      </c>
      <c r="E5522" s="73"/>
      <c r="F5522" s="73" t="s">
        <v>138</v>
      </c>
      <c r="G5522" s="73" t="s">
        <v>403</v>
      </c>
      <c r="H5522" s="73" t="s">
        <v>403</v>
      </c>
      <c r="I5522" s="73" t="s">
        <v>465</v>
      </c>
      <c r="J5522" s="73" t="str">
        <f t="shared" si="140"/>
        <v>Class III (1.74 to 3.5 tonnes) tonne.km</v>
      </c>
      <c r="K5522" s="120">
        <v>0.85851999999999995</v>
      </c>
      <c r="L5522" s="48"/>
      <c r="M5522" s="22"/>
      <c r="N5522" s="22"/>
      <c r="O5522" s="22"/>
      <c r="P5522" s="22"/>
      <c r="Q5522" s="22"/>
      <c r="R5522" s="22"/>
      <c r="S5522" s="22"/>
      <c r="T5522" s="2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c r="BA5522" s="22"/>
      <c r="BB5522" s="22"/>
      <c r="BC5522" s="22"/>
      <c r="BD5522" s="22"/>
      <c r="BE5522" s="22"/>
      <c r="BF5522" s="22"/>
      <c r="BG5522" s="22"/>
      <c r="BH5522" s="22"/>
      <c r="BI5522" s="22"/>
      <c r="BJ5522" s="22"/>
      <c r="BK5522" s="22"/>
      <c r="BL5522" s="22"/>
      <c r="BM5522" s="22"/>
      <c r="BN5522" s="22"/>
      <c r="BO5522" s="22"/>
      <c r="BP5522" s="22"/>
      <c r="BQ5522" s="22"/>
      <c r="BR5522" s="22"/>
      <c r="BS5522" s="22"/>
      <c r="BT5522" s="22"/>
      <c r="BU5522" s="22"/>
      <c r="BV5522" s="22"/>
      <c r="BW5522" s="22"/>
      <c r="BX5522" s="22"/>
      <c r="BY5522" s="22"/>
      <c r="BZ5522" s="22"/>
      <c r="CA5522" s="22"/>
      <c r="CB5522" s="22"/>
      <c r="CC5522" s="22"/>
      <c r="CD5522" s="22"/>
      <c r="CE5522" s="22"/>
      <c r="CF5522" s="22"/>
      <c r="CG5522" s="22"/>
      <c r="CH5522" s="22"/>
      <c r="CI5522" s="22"/>
      <c r="CJ5522" s="22"/>
      <c r="CK5522" s="22"/>
      <c r="CL5522" s="22"/>
      <c r="CM5522" s="22"/>
      <c r="CN5522" s="22"/>
      <c r="CO5522" s="22"/>
    </row>
    <row r="5523" spans="1:93" s="2" customFormat="1" x14ac:dyDescent="0.3">
      <c r="A5523" s="73" t="s">
        <v>204</v>
      </c>
      <c r="B5523" s="73" t="s">
        <v>305</v>
      </c>
      <c r="C5523" s="67" t="s">
        <v>0</v>
      </c>
      <c r="D5523" s="67" t="s">
        <v>312</v>
      </c>
      <c r="E5523" s="73"/>
      <c r="F5523" s="73" t="s">
        <v>138</v>
      </c>
      <c r="G5523" s="73" t="s">
        <v>403</v>
      </c>
      <c r="H5523" s="73" t="s">
        <v>403</v>
      </c>
      <c r="I5523" s="73" t="s">
        <v>466</v>
      </c>
      <c r="J5523" s="73" t="str">
        <f t="shared" si="140"/>
        <v>Class III (1.74 to 3.5 tonnes) tonne.km</v>
      </c>
      <c r="K5523" s="120">
        <v>5.6999999999999998E-4</v>
      </c>
      <c r="L5523" s="48"/>
      <c r="M5523" s="22"/>
      <c r="N5523" s="22"/>
      <c r="O5523" s="22"/>
      <c r="P5523" s="22"/>
      <c r="Q5523" s="22"/>
      <c r="R5523" s="22"/>
      <c r="S5523" s="22"/>
      <c r="T5523" s="22"/>
      <c r="U5523" s="22"/>
      <c r="V5523" s="22"/>
      <c r="W5523" s="22"/>
      <c r="X5523" s="22"/>
      <c r="Y5523" s="22"/>
      <c r="Z5523" s="22"/>
      <c r="AA5523" s="22"/>
      <c r="AB5523" s="22"/>
      <c r="AC5523" s="22"/>
      <c r="AD5523" s="22"/>
      <c r="AE5523" s="22"/>
      <c r="AF5523" s="22"/>
      <c r="AG5523" s="22"/>
      <c r="AH5523" s="22"/>
      <c r="AI5523" s="22"/>
      <c r="AJ5523" s="22"/>
      <c r="AK5523" s="22"/>
      <c r="AL5523" s="22"/>
      <c r="AM5523" s="22"/>
      <c r="AN5523" s="22"/>
      <c r="AO5523" s="22"/>
      <c r="AP5523" s="22"/>
      <c r="AQ5523" s="22"/>
      <c r="AR5523" s="22"/>
      <c r="AS5523" s="22"/>
      <c r="AT5523" s="22"/>
      <c r="AU5523" s="22"/>
      <c r="AV5523" s="22"/>
      <c r="AW5523" s="22"/>
      <c r="AX5523" s="22"/>
      <c r="AY5523" s="22"/>
      <c r="AZ5523" s="22"/>
      <c r="BA5523" s="22"/>
      <c r="BB5523" s="22"/>
      <c r="BC5523" s="22"/>
      <c r="BD5523" s="22"/>
      <c r="BE5523" s="22"/>
      <c r="BF5523" s="22"/>
      <c r="BG5523" s="22"/>
      <c r="BH5523" s="22"/>
      <c r="BI5523" s="22"/>
      <c r="BJ5523" s="22"/>
      <c r="BK5523" s="22"/>
      <c r="BL5523" s="22"/>
      <c r="BM5523" s="22"/>
      <c r="BN5523" s="22"/>
      <c r="BO5523" s="22"/>
      <c r="BP5523" s="22"/>
      <c r="BQ5523" s="22"/>
      <c r="BR5523" s="22"/>
      <c r="BS5523" s="22"/>
      <c r="BT5523" s="22"/>
      <c r="BU5523" s="22"/>
      <c r="BV5523" s="22"/>
      <c r="BW5523" s="22"/>
      <c r="BX5523" s="22"/>
      <c r="BY5523" s="22"/>
      <c r="BZ5523" s="22"/>
      <c r="CA5523" s="22"/>
      <c r="CB5523" s="22"/>
      <c r="CC5523" s="22"/>
      <c r="CD5523" s="22"/>
      <c r="CE5523" s="22"/>
      <c r="CF5523" s="22"/>
      <c r="CG5523" s="22"/>
      <c r="CH5523" s="22"/>
      <c r="CI5523" s="22"/>
      <c r="CJ5523" s="22"/>
      <c r="CK5523" s="22"/>
      <c r="CL5523" s="22"/>
      <c r="CM5523" s="22"/>
      <c r="CN5523" s="22"/>
      <c r="CO5523" s="22"/>
    </row>
    <row r="5524" spans="1:93" s="2" customFormat="1" x14ac:dyDescent="0.3">
      <c r="A5524" s="73" t="s">
        <v>204</v>
      </c>
      <c r="B5524" s="73" t="s">
        <v>305</v>
      </c>
      <c r="C5524" s="67" t="s">
        <v>0</v>
      </c>
      <c r="D5524" s="67" t="s">
        <v>312</v>
      </c>
      <c r="E5524" s="73"/>
      <c r="F5524" s="73" t="s">
        <v>138</v>
      </c>
      <c r="G5524" s="73" t="s">
        <v>403</v>
      </c>
      <c r="H5524" s="73" t="s">
        <v>403</v>
      </c>
      <c r="I5524" s="73" t="s">
        <v>467</v>
      </c>
      <c r="J5524" s="73" t="str">
        <f t="shared" si="140"/>
        <v>Class III (1.74 to 3.5 tonnes) tonne.km</v>
      </c>
      <c r="K5524" s="120">
        <v>0.85638000000000003</v>
      </c>
      <c r="L5524" s="48"/>
      <c r="M5524" s="22"/>
      <c r="N5524" s="22"/>
      <c r="O5524" s="22"/>
      <c r="P5524" s="22"/>
      <c r="Q5524" s="22"/>
      <c r="R5524" s="22"/>
      <c r="S5524" s="22"/>
      <c r="T5524" s="2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c r="AQ5524" s="22"/>
      <c r="AR5524" s="22"/>
      <c r="AS5524" s="22"/>
      <c r="AT5524" s="22"/>
      <c r="AU5524" s="22"/>
      <c r="AV5524" s="22"/>
      <c r="AW5524" s="22"/>
      <c r="AX5524" s="22"/>
      <c r="AY5524" s="22"/>
      <c r="AZ5524" s="22"/>
      <c r="BA5524" s="22"/>
      <c r="BB5524" s="22"/>
      <c r="BC5524" s="22"/>
      <c r="BD5524" s="22"/>
      <c r="BE5524" s="22"/>
      <c r="BF5524" s="22"/>
      <c r="BG5524" s="22"/>
      <c r="BH5524" s="22"/>
      <c r="BI5524" s="22"/>
      <c r="BJ5524" s="22"/>
      <c r="BK5524" s="22"/>
      <c r="BL5524" s="22"/>
      <c r="BM5524" s="22"/>
      <c r="BN5524" s="22"/>
      <c r="BO5524" s="22"/>
      <c r="BP5524" s="22"/>
      <c r="BQ5524" s="22"/>
      <c r="BR5524" s="22"/>
      <c r="BS5524" s="22"/>
      <c r="BT5524" s="22"/>
      <c r="BU5524" s="22"/>
      <c r="BV5524" s="22"/>
      <c r="BW5524" s="22"/>
      <c r="BX5524" s="22"/>
      <c r="BY5524" s="22"/>
      <c r="BZ5524" s="22"/>
      <c r="CA5524" s="22"/>
      <c r="CB5524" s="22"/>
      <c r="CC5524" s="22"/>
      <c r="CD5524" s="22"/>
      <c r="CE5524" s="22"/>
      <c r="CF5524" s="22"/>
      <c r="CG5524" s="22"/>
      <c r="CH5524" s="22"/>
      <c r="CI5524" s="22"/>
      <c r="CJ5524" s="22"/>
      <c r="CK5524" s="22"/>
      <c r="CL5524" s="22"/>
      <c r="CM5524" s="22"/>
      <c r="CN5524" s="22"/>
      <c r="CO5524" s="22"/>
    </row>
    <row r="5525" spans="1:93" s="2" customFormat="1" x14ac:dyDescent="0.3">
      <c r="A5525" s="73" t="s">
        <v>204</v>
      </c>
      <c r="B5525" s="73" t="s">
        <v>305</v>
      </c>
      <c r="C5525" s="67" t="s">
        <v>0</v>
      </c>
      <c r="D5525" s="67" t="s">
        <v>312</v>
      </c>
      <c r="E5525" s="73"/>
      <c r="F5525" s="73" t="s">
        <v>138</v>
      </c>
      <c r="G5525" s="73" t="s">
        <v>403</v>
      </c>
      <c r="H5525" s="73" t="s">
        <v>403</v>
      </c>
      <c r="I5525" s="73" t="s">
        <v>468</v>
      </c>
      <c r="J5525" s="73" t="str">
        <f t="shared" si="140"/>
        <v>Class III (1.74 to 3.5 tonnes) tonne.km</v>
      </c>
      <c r="K5525" s="120">
        <v>1.58E-3</v>
      </c>
      <c r="L5525" s="48"/>
      <c r="M5525" s="22"/>
      <c r="N5525" s="22"/>
      <c r="O5525" s="22"/>
      <c r="P5525" s="22"/>
      <c r="Q5525" s="22"/>
      <c r="R5525" s="22"/>
      <c r="S5525" s="22"/>
      <c r="T5525" s="22"/>
      <c r="U5525" s="22"/>
      <c r="V5525" s="22"/>
      <c r="W5525" s="22"/>
      <c r="X5525" s="22"/>
      <c r="Y5525" s="22"/>
      <c r="Z5525" s="22"/>
      <c r="AA5525" s="22"/>
      <c r="AB5525" s="22"/>
      <c r="AC5525" s="22"/>
      <c r="AD5525" s="22"/>
      <c r="AE5525" s="22"/>
      <c r="AF5525" s="22"/>
      <c r="AG5525" s="22"/>
      <c r="AH5525" s="22"/>
      <c r="AI5525" s="22"/>
      <c r="AJ5525" s="22"/>
      <c r="AK5525" s="22"/>
      <c r="AL5525" s="22"/>
      <c r="AM5525" s="22"/>
      <c r="AN5525" s="22"/>
      <c r="AO5525" s="22"/>
      <c r="AP5525" s="22"/>
      <c r="AQ5525" s="22"/>
      <c r="AR5525" s="22"/>
      <c r="AS5525" s="22"/>
      <c r="AT5525" s="22"/>
      <c r="AU5525" s="22"/>
      <c r="AV5525" s="22"/>
      <c r="AW5525" s="22"/>
      <c r="AX5525" s="22"/>
      <c r="AY5525" s="22"/>
      <c r="AZ5525" s="22"/>
      <c r="BA5525" s="22"/>
      <c r="BB5525" s="22"/>
      <c r="BC5525" s="22"/>
      <c r="BD5525" s="22"/>
      <c r="BE5525" s="22"/>
      <c r="BF5525" s="22"/>
      <c r="BG5525" s="22"/>
      <c r="BH5525" s="22"/>
      <c r="BI5525" s="22"/>
      <c r="BJ5525" s="22"/>
      <c r="BK5525" s="22"/>
      <c r="BL5525" s="22"/>
      <c r="BM5525" s="22"/>
      <c r="BN5525" s="22"/>
      <c r="BO5525" s="22"/>
      <c r="BP5525" s="22"/>
      <c r="BQ5525" s="22"/>
      <c r="BR5525" s="22"/>
      <c r="BS5525" s="22"/>
      <c r="BT5525" s="22"/>
      <c r="BU5525" s="22"/>
      <c r="BV5525" s="22"/>
      <c r="BW5525" s="22"/>
      <c r="BX5525" s="22"/>
      <c r="BY5525" s="22"/>
      <c r="BZ5525" s="22"/>
      <c r="CA5525" s="22"/>
      <c r="CB5525" s="22"/>
      <c r="CC5525" s="22"/>
      <c r="CD5525" s="22"/>
      <c r="CE5525" s="22"/>
      <c r="CF5525" s="22"/>
      <c r="CG5525" s="22"/>
      <c r="CH5525" s="22"/>
      <c r="CI5525" s="22"/>
      <c r="CJ5525" s="22"/>
      <c r="CK5525" s="22"/>
      <c r="CL5525" s="22"/>
      <c r="CM5525" s="22"/>
      <c r="CN5525" s="22"/>
      <c r="CO5525" s="22"/>
    </row>
    <row r="5526" spans="1:93" s="2" customFormat="1" x14ac:dyDescent="0.3">
      <c r="A5526" s="73" t="s">
        <v>204</v>
      </c>
      <c r="B5526" s="73" t="s">
        <v>305</v>
      </c>
      <c r="C5526" s="67" t="s">
        <v>0</v>
      </c>
      <c r="D5526" s="67" t="s">
        <v>312</v>
      </c>
      <c r="E5526" s="73"/>
      <c r="F5526" s="73" t="s">
        <v>77</v>
      </c>
      <c r="G5526" s="73" t="s">
        <v>405</v>
      </c>
      <c r="H5526" s="73" t="s">
        <v>405</v>
      </c>
      <c r="I5526" s="73" t="s">
        <v>465</v>
      </c>
      <c r="J5526" s="73" t="str">
        <f t="shared" si="140"/>
        <v>Class III (1.74 to 3.5 tonnes) km</v>
      </c>
      <c r="K5526" s="25"/>
      <c r="L5526" s="48"/>
      <c r="M5526" s="22"/>
      <c r="N5526" s="22"/>
      <c r="O5526" s="22"/>
      <c r="P5526" s="22"/>
      <c r="Q5526" s="22"/>
      <c r="R5526" s="22"/>
      <c r="S5526" s="22"/>
      <c r="T5526" s="2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c r="AQ5526" s="22"/>
      <c r="AR5526" s="22"/>
      <c r="AS5526" s="22"/>
      <c r="AT5526" s="22"/>
      <c r="AU5526" s="22"/>
      <c r="AV5526" s="22"/>
      <c r="AW5526" s="22"/>
      <c r="AX5526" s="22"/>
      <c r="AY5526" s="22"/>
      <c r="AZ5526" s="22"/>
      <c r="BA5526" s="22"/>
      <c r="BB5526" s="22"/>
      <c r="BC5526" s="22"/>
      <c r="BD5526" s="22"/>
      <c r="BE5526" s="22"/>
      <c r="BF5526" s="22"/>
      <c r="BG5526" s="22"/>
      <c r="BH5526" s="22"/>
      <c r="BI5526" s="22"/>
      <c r="BJ5526" s="22"/>
      <c r="BK5526" s="22"/>
      <c r="BL5526" s="22"/>
      <c r="BM5526" s="22"/>
      <c r="BN5526" s="22"/>
      <c r="BO5526" s="22"/>
      <c r="BP5526" s="22"/>
      <c r="BQ5526" s="22"/>
      <c r="BR5526" s="22"/>
      <c r="BS5526" s="22"/>
      <c r="BT5526" s="22"/>
      <c r="BU5526" s="22"/>
      <c r="BV5526" s="22"/>
      <c r="BW5526" s="22"/>
      <c r="BX5526" s="22"/>
      <c r="BY5526" s="22"/>
      <c r="BZ5526" s="22"/>
      <c r="CA5526" s="22"/>
      <c r="CB5526" s="22"/>
      <c r="CC5526" s="22"/>
      <c r="CD5526" s="22"/>
      <c r="CE5526" s="22"/>
      <c r="CF5526" s="22"/>
      <c r="CG5526" s="22"/>
      <c r="CH5526" s="22"/>
      <c r="CI5526" s="22"/>
      <c r="CJ5526" s="22"/>
      <c r="CK5526" s="22"/>
      <c r="CL5526" s="22"/>
      <c r="CM5526" s="22"/>
      <c r="CN5526" s="22"/>
      <c r="CO5526" s="22"/>
    </row>
    <row r="5527" spans="1:93" s="2" customFormat="1" x14ac:dyDescent="0.3">
      <c r="A5527" s="73" t="s">
        <v>204</v>
      </c>
      <c r="B5527" s="73" t="s">
        <v>305</v>
      </c>
      <c r="C5527" s="67" t="s">
        <v>0</v>
      </c>
      <c r="D5527" s="67" t="s">
        <v>312</v>
      </c>
      <c r="E5527" s="73"/>
      <c r="F5527" s="73" t="s">
        <v>77</v>
      </c>
      <c r="G5527" s="73" t="s">
        <v>405</v>
      </c>
      <c r="H5527" s="73" t="s">
        <v>405</v>
      </c>
      <c r="I5527" s="73" t="s">
        <v>466</v>
      </c>
      <c r="J5527" s="73" t="str">
        <f t="shared" si="140"/>
        <v>Class III (1.74 to 3.5 tonnes) km</v>
      </c>
      <c r="K5527" s="25"/>
      <c r="L5527" s="48"/>
      <c r="M5527" s="22"/>
      <c r="N5527" s="22"/>
      <c r="O5527" s="22"/>
      <c r="P5527" s="22"/>
      <c r="Q5527" s="22"/>
      <c r="R5527" s="22"/>
      <c r="S5527" s="22"/>
      <c r="T5527" s="22"/>
      <c r="U5527" s="22"/>
      <c r="V5527" s="22"/>
      <c r="W5527" s="22"/>
      <c r="X5527" s="22"/>
      <c r="Y5527" s="22"/>
      <c r="Z5527" s="22"/>
      <c r="AA5527" s="22"/>
      <c r="AB5527" s="22"/>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c r="BA5527" s="22"/>
      <c r="BB5527" s="22"/>
      <c r="BC5527" s="22"/>
      <c r="BD5527" s="22"/>
      <c r="BE5527" s="22"/>
      <c r="BF5527" s="22"/>
      <c r="BG5527" s="22"/>
      <c r="BH5527" s="22"/>
      <c r="BI5527" s="22"/>
      <c r="BJ5527" s="22"/>
      <c r="BK5527" s="22"/>
      <c r="BL5527" s="22"/>
      <c r="BM5527" s="22"/>
      <c r="BN5527" s="22"/>
      <c r="BO5527" s="22"/>
      <c r="BP5527" s="22"/>
      <c r="BQ5527" s="22"/>
      <c r="BR5527" s="22"/>
      <c r="BS5527" s="22"/>
      <c r="BT5527" s="22"/>
      <c r="BU5527" s="22"/>
      <c r="BV5527" s="22"/>
      <c r="BW5527" s="22"/>
      <c r="BX5527" s="22"/>
      <c r="BY5527" s="22"/>
      <c r="BZ5527" s="22"/>
      <c r="CA5527" s="22"/>
      <c r="CB5527" s="22"/>
      <c r="CC5527" s="22"/>
      <c r="CD5527" s="22"/>
      <c r="CE5527" s="22"/>
      <c r="CF5527" s="22"/>
      <c r="CG5527" s="22"/>
      <c r="CH5527" s="22"/>
      <c r="CI5527" s="22"/>
      <c r="CJ5527" s="22"/>
      <c r="CK5527" s="22"/>
      <c r="CL5527" s="22"/>
      <c r="CM5527" s="22"/>
      <c r="CN5527" s="22"/>
      <c r="CO5527" s="22"/>
    </row>
    <row r="5528" spans="1:93" s="2" customFormat="1" x14ac:dyDescent="0.3">
      <c r="A5528" s="73" t="s">
        <v>204</v>
      </c>
      <c r="B5528" s="73" t="s">
        <v>305</v>
      </c>
      <c r="C5528" s="67" t="s">
        <v>0</v>
      </c>
      <c r="D5528" s="67" t="s">
        <v>312</v>
      </c>
      <c r="E5528" s="73"/>
      <c r="F5528" s="73" t="s">
        <v>77</v>
      </c>
      <c r="G5528" s="73" t="s">
        <v>405</v>
      </c>
      <c r="H5528" s="73" t="s">
        <v>405</v>
      </c>
      <c r="I5528" s="73" t="s">
        <v>467</v>
      </c>
      <c r="J5528" s="73" t="str">
        <f t="shared" si="140"/>
        <v>Class III (1.74 to 3.5 tonnes) km</v>
      </c>
      <c r="K5528" s="25"/>
      <c r="L5528" s="48"/>
      <c r="M5528" s="22"/>
      <c r="N5528" s="22"/>
      <c r="O5528" s="22"/>
      <c r="P5528" s="22"/>
      <c r="Q5528" s="22"/>
      <c r="R5528" s="22"/>
      <c r="S5528" s="22"/>
      <c r="T5528" s="2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c r="BA5528" s="22"/>
      <c r="BB5528" s="22"/>
      <c r="BC5528" s="22"/>
      <c r="BD5528" s="22"/>
      <c r="BE5528" s="22"/>
      <c r="BF5528" s="22"/>
      <c r="BG5528" s="22"/>
      <c r="BH5528" s="22"/>
      <c r="BI5528" s="22"/>
      <c r="BJ5528" s="22"/>
      <c r="BK5528" s="22"/>
      <c r="BL5528" s="22"/>
      <c r="BM5528" s="22"/>
      <c r="BN5528" s="22"/>
      <c r="BO5528" s="22"/>
      <c r="BP5528" s="22"/>
      <c r="BQ5528" s="22"/>
      <c r="BR5528" s="22"/>
      <c r="BS5528" s="22"/>
      <c r="BT5528" s="22"/>
      <c r="BU5528" s="22"/>
      <c r="BV5528" s="22"/>
      <c r="BW5528" s="22"/>
      <c r="BX5528" s="22"/>
      <c r="BY5528" s="22"/>
      <c r="BZ5528" s="22"/>
      <c r="CA5528" s="22"/>
      <c r="CB5528" s="22"/>
      <c r="CC5528" s="22"/>
      <c r="CD5528" s="22"/>
      <c r="CE5528" s="22"/>
      <c r="CF5528" s="22"/>
      <c r="CG5528" s="22"/>
      <c r="CH5528" s="22"/>
      <c r="CI5528" s="22"/>
      <c r="CJ5528" s="22"/>
      <c r="CK5528" s="22"/>
      <c r="CL5528" s="22"/>
      <c r="CM5528" s="22"/>
      <c r="CN5528" s="22"/>
      <c r="CO5528" s="22"/>
    </row>
    <row r="5529" spans="1:93" s="2" customFormat="1" x14ac:dyDescent="0.3">
      <c r="A5529" s="73" t="s">
        <v>204</v>
      </c>
      <c r="B5529" s="73" t="s">
        <v>305</v>
      </c>
      <c r="C5529" s="67" t="s">
        <v>0</v>
      </c>
      <c r="D5529" s="67" t="s">
        <v>312</v>
      </c>
      <c r="E5529" s="73"/>
      <c r="F5529" s="73" t="s">
        <v>77</v>
      </c>
      <c r="G5529" s="73" t="s">
        <v>405</v>
      </c>
      <c r="H5529" s="73" t="s">
        <v>405</v>
      </c>
      <c r="I5529" s="73" t="s">
        <v>468</v>
      </c>
      <c r="J5529" s="73" t="str">
        <f t="shared" si="140"/>
        <v>Class III (1.74 to 3.5 tonnes) km</v>
      </c>
      <c r="K5529" s="25"/>
      <c r="L5529" s="48"/>
      <c r="M5529" s="22"/>
      <c r="N5529" s="22"/>
      <c r="O5529" s="22"/>
      <c r="P5529" s="22"/>
      <c r="Q5529" s="22"/>
      <c r="R5529" s="22"/>
      <c r="S5529" s="22"/>
      <c r="T5529" s="22"/>
      <c r="U5529" s="22"/>
      <c r="V5529" s="22"/>
      <c r="W5529" s="22"/>
      <c r="X5529" s="22"/>
      <c r="Y5529" s="22"/>
      <c r="Z5529" s="22"/>
      <c r="AA5529" s="22"/>
      <c r="AB5529" s="22"/>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c r="BA5529" s="22"/>
      <c r="BB5529" s="22"/>
      <c r="BC5529" s="22"/>
      <c r="BD5529" s="22"/>
      <c r="BE5529" s="22"/>
      <c r="BF5529" s="22"/>
      <c r="BG5529" s="22"/>
      <c r="BH5529" s="22"/>
      <c r="BI5529" s="22"/>
      <c r="BJ5529" s="22"/>
      <c r="BK5529" s="22"/>
      <c r="BL5529" s="22"/>
      <c r="BM5529" s="22"/>
      <c r="BN5529" s="22"/>
      <c r="BO5529" s="22"/>
      <c r="BP5529" s="22"/>
      <c r="BQ5529" s="22"/>
      <c r="BR5529" s="22"/>
      <c r="BS5529" s="22"/>
      <c r="BT5529" s="22"/>
      <c r="BU5529" s="22"/>
      <c r="BV5529" s="22"/>
      <c r="BW5529" s="22"/>
      <c r="BX5529" s="22"/>
      <c r="BY5529" s="22"/>
      <c r="BZ5529" s="22"/>
      <c r="CA5529" s="22"/>
      <c r="CB5529" s="22"/>
      <c r="CC5529" s="22"/>
      <c r="CD5529" s="22"/>
      <c r="CE5529" s="22"/>
      <c r="CF5529" s="22"/>
      <c r="CG5529" s="22"/>
      <c r="CH5529" s="22"/>
      <c r="CI5529" s="22"/>
      <c r="CJ5529" s="22"/>
      <c r="CK5529" s="22"/>
      <c r="CL5529" s="22"/>
      <c r="CM5529" s="22"/>
      <c r="CN5529" s="22"/>
      <c r="CO5529" s="22"/>
    </row>
    <row r="5530" spans="1:93" s="2" customFormat="1" x14ac:dyDescent="0.3">
      <c r="A5530" s="73" t="s">
        <v>204</v>
      </c>
      <c r="B5530" s="73" t="s">
        <v>305</v>
      </c>
      <c r="C5530" s="67" t="s">
        <v>0</v>
      </c>
      <c r="D5530" s="67" t="s">
        <v>312</v>
      </c>
      <c r="E5530" s="73"/>
      <c r="F5530" s="73" t="s">
        <v>77</v>
      </c>
      <c r="G5530" s="73" t="s">
        <v>156</v>
      </c>
      <c r="H5530" s="73" t="s">
        <v>156</v>
      </c>
      <c r="I5530" s="73" t="s">
        <v>465</v>
      </c>
      <c r="J5530" s="73" t="str">
        <f t="shared" si="140"/>
        <v>Class III (1.74 to 3.5 tonnes) miles</v>
      </c>
      <c r="K5530" s="25"/>
      <c r="L5530" s="48"/>
      <c r="M5530" s="22"/>
      <c r="N5530" s="22"/>
      <c r="O5530" s="22"/>
      <c r="P5530" s="22"/>
      <c r="Q5530" s="22"/>
      <c r="R5530" s="22"/>
      <c r="S5530" s="22"/>
      <c r="T5530" s="2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c r="BA5530" s="22"/>
      <c r="BB5530" s="22"/>
      <c r="BC5530" s="22"/>
      <c r="BD5530" s="22"/>
      <c r="BE5530" s="22"/>
      <c r="BF5530" s="22"/>
      <c r="BG5530" s="22"/>
      <c r="BH5530" s="22"/>
      <c r="BI5530" s="22"/>
      <c r="BJ5530" s="22"/>
      <c r="BK5530" s="22"/>
      <c r="BL5530" s="22"/>
      <c r="BM5530" s="22"/>
      <c r="BN5530" s="22"/>
      <c r="BO5530" s="22"/>
      <c r="BP5530" s="22"/>
      <c r="BQ5530" s="22"/>
      <c r="BR5530" s="22"/>
      <c r="BS5530" s="22"/>
      <c r="BT5530" s="22"/>
      <c r="BU5530" s="22"/>
      <c r="BV5530" s="22"/>
      <c r="BW5530" s="22"/>
      <c r="BX5530" s="22"/>
      <c r="BY5530" s="22"/>
      <c r="BZ5530" s="22"/>
      <c r="CA5530" s="22"/>
      <c r="CB5530" s="22"/>
      <c r="CC5530" s="22"/>
      <c r="CD5530" s="22"/>
      <c r="CE5530" s="22"/>
      <c r="CF5530" s="22"/>
      <c r="CG5530" s="22"/>
      <c r="CH5530" s="22"/>
      <c r="CI5530" s="22"/>
      <c r="CJ5530" s="22"/>
      <c r="CK5530" s="22"/>
      <c r="CL5530" s="22"/>
      <c r="CM5530" s="22"/>
      <c r="CN5530" s="22"/>
      <c r="CO5530" s="22"/>
    </row>
    <row r="5531" spans="1:93" s="2" customFormat="1" x14ac:dyDescent="0.3">
      <c r="A5531" s="73" t="s">
        <v>204</v>
      </c>
      <c r="B5531" s="73" t="s">
        <v>305</v>
      </c>
      <c r="C5531" s="67" t="s">
        <v>0</v>
      </c>
      <c r="D5531" s="67" t="s">
        <v>312</v>
      </c>
      <c r="E5531" s="73"/>
      <c r="F5531" s="73" t="s">
        <v>77</v>
      </c>
      <c r="G5531" s="73" t="s">
        <v>156</v>
      </c>
      <c r="H5531" s="73" t="s">
        <v>156</v>
      </c>
      <c r="I5531" s="73" t="s">
        <v>466</v>
      </c>
      <c r="J5531" s="73" t="str">
        <f t="shared" si="140"/>
        <v>Class III (1.74 to 3.5 tonnes) miles</v>
      </c>
      <c r="K5531" s="25"/>
      <c r="L5531" s="48"/>
      <c r="M5531" s="22"/>
      <c r="N5531" s="22"/>
      <c r="O5531" s="22"/>
      <c r="P5531" s="22"/>
      <c r="Q5531" s="22"/>
      <c r="R5531" s="22"/>
      <c r="S5531" s="22"/>
      <c r="T5531" s="22"/>
      <c r="U5531" s="22"/>
      <c r="V5531" s="22"/>
      <c r="W5531" s="22"/>
      <c r="X5531" s="22"/>
      <c r="Y5531" s="22"/>
      <c r="Z5531" s="22"/>
      <c r="AA5531" s="22"/>
      <c r="AB5531" s="22"/>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c r="BA5531" s="22"/>
      <c r="BB5531" s="22"/>
      <c r="BC5531" s="22"/>
      <c r="BD5531" s="22"/>
      <c r="BE5531" s="22"/>
      <c r="BF5531" s="22"/>
      <c r="BG5531" s="22"/>
      <c r="BH5531" s="22"/>
      <c r="BI5531" s="22"/>
      <c r="BJ5531" s="22"/>
      <c r="BK5531" s="22"/>
      <c r="BL5531" s="22"/>
      <c r="BM5531" s="22"/>
      <c r="BN5531" s="22"/>
      <c r="BO5531" s="22"/>
      <c r="BP5531" s="22"/>
      <c r="BQ5531" s="22"/>
      <c r="BR5531" s="22"/>
      <c r="BS5531" s="22"/>
      <c r="BT5531" s="22"/>
      <c r="BU5531" s="22"/>
      <c r="BV5531" s="22"/>
      <c r="BW5531" s="22"/>
      <c r="BX5531" s="22"/>
      <c r="BY5531" s="22"/>
      <c r="BZ5531" s="22"/>
      <c r="CA5531" s="22"/>
      <c r="CB5531" s="22"/>
      <c r="CC5531" s="22"/>
      <c r="CD5531" s="22"/>
      <c r="CE5531" s="22"/>
      <c r="CF5531" s="22"/>
      <c r="CG5531" s="22"/>
      <c r="CH5531" s="22"/>
      <c r="CI5531" s="22"/>
      <c r="CJ5531" s="22"/>
      <c r="CK5531" s="22"/>
      <c r="CL5531" s="22"/>
      <c r="CM5531" s="22"/>
      <c r="CN5531" s="22"/>
      <c r="CO5531" s="22"/>
    </row>
    <row r="5532" spans="1:93" s="2" customFormat="1" x14ac:dyDescent="0.3">
      <c r="A5532" s="73" t="s">
        <v>204</v>
      </c>
      <c r="B5532" s="73" t="s">
        <v>305</v>
      </c>
      <c r="C5532" s="67" t="s">
        <v>0</v>
      </c>
      <c r="D5532" s="67" t="s">
        <v>312</v>
      </c>
      <c r="E5532" s="73"/>
      <c r="F5532" s="73" t="s">
        <v>77</v>
      </c>
      <c r="G5532" s="73" t="s">
        <v>156</v>
      </c>
      <c r="H5532" s="73" t="s">
        <v>156</v>
      </c>
      <c r="I5532" s="73" t="s">
        <v>467</v>
      </c>
      <c r="J5532" s="73" t="str">
        <f t="shared" si="140"/>
        <v>Class III (1.74 to 3.5 tonnes) miles</v>
      </c>
      <c r="K5532" s="25"/>
      <c r="L5532" s="48"/>
      <c r="M5532" s="22"/>
      <c r="N5532" s="22"/>
      <c r="O5532" s="22"/>
      <c r="P5532" s="22"/>
      <c r="Q5532" s="22"/>
      <c r="R5532" s="22"/>
      <c r="S5532" s="22"/>
      <c r="T5532" s="2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c r="AQ5532" s="22"/>
      <c r="AR5532" s="22"/>
      <c r="AS5532" s="22"/>
      <c r="AT5532" s="22"/>
      <c r="AU5532" s="22"/>
      <c r="AV5532" s="22"/>
      <c r="AW5532" s="22"/>
      <c r="AX5532" s="22"/>
      <c r="AY5532" s="22"/>
      <c r="AZ5532" s="22"/>
      <c r="BA5532" s="22"/>
      <c r="BB5532" s="22"/>
      <c r="BC5532" s="22"/>
      <c r="BD5532" s="22"/>
      <c r="BE5532" s="22"/>
      <c r="BF5532" s="22"/>
      <c r="BG5532" s="22"/>
      <c r="BH5532" s="22"/>
      <c r="BI5532" s="22"/>
      <c r="BJ5532" s="22"/>
      <c r="BK5532" s="22"/>
      <c r="BL5532" s="22"/>
      <c r="BM5532" s="22"/>
      <c r="BN5532" s="22"/>
      <c r="BO5532" s="22"/>
      <c r="BP5532" s="22"/>
      <c r="BQ5532" s="22"/>
      <c r="BR5532" s="22"/>
      <c r="BS5532" s="22"/>
      <c r="BT5532" s="22"/>
      <c r="BU5532" s="22"/>
      <c r="BV5532" s="22"/>
      <c r="BW5532" s="22"/>
      <c r="BX5532" s="22"/>
      <c r="BY5532" s="22"/>
      <c r="BZ5532" s="22"/>
      <c r="CA5532" s="22"/>
      <c r="CB5532" s="22"/>
      <c r="CC5532" s="22"/>
      <c r="CD5532" s="22"/>
      <c r="CE5532" s="22"/>
      <c r="CF5532" s="22"/>
      <c r="CG5532" s="22"/>
      <c r="CH5532" s="22"/>
      <c r="CI5532" s="22"/>
      <c r="CJ5532" s="22"/>
      <c r="CK5532" s="22"/>
      <c r="CL5532" s="22"/>
      <c r="CM5532" s="22"/>
      <c r="CN5532" s="22"/>
      <c r="CO5532" s="22"/>
    </row>
    <row r="5533" spans="1:93" s="2" customFormat="1" x14ac:dyDescent="0.3">
      <c r="A5533" s="73" t="s">
        <v>204</v>
      </c>
      <c r="B5533" s="73" t="s">
        <v>305</v>
      </c>
      <c r="C5533" s="67" t="s">
        <v>0</v>
      </c>
      <c r="D5533" s="67" t="s">
        <v>312</v>
      </c>
      <c r="E5533" s="73"/>
      <c r="F5533" s="73" t="s">
        <v>77</v>
      </c>
      <c r="G5533" s="73" t="s">
        <v>156</v>
      </c>
      <c r="H5533" s="73" t="s">
        <v>156</v>
      </c>
      <c r="I5533" s="73" t="s">
        <v>468</v>
      </c>
      <c r="J5533" s="73" t="str">
        <f t="shared" si="140"/>
        <v>Class III (1.74 to 3.5 tonnes) miles</v>
      </c>
      <c r="K5533" s="25"/>
      <c r="L5533" s="48"/>
      <c r="M5533" s="22"/>
      <c r="N5533" s="22"/>
      <c r="O5533" s="22"/>
      <c r="P5533" s="22"/>
      <c r="Q5533" s="22"/>
      <c r="R5533" s="22"/>
      <c r="S5533" s="22"/>
      <c r="T5533" s="22"/>
      <c r="U5533" s="22"/>
      <c r="V5533" s="22"/>
      <c r="W5533" s="22"/>
      <c r="X5533" s="22"/>
      <c r="Y5533" s="22"/>
      <c r="Z5533" s="22"/>
      <c r="AA5533" s="22"/>
      <c r="AB5533" s="22"/>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c r="BA5533" s="22"/>
      <c r="BB5533" s="22"/>
      <c r="BC5533" s="22"/>
      <c r="BD5533" s="22"/>
      <c r="BE5533" s="22"/>
      <c r="BF5533" s="22"/>
      <c r="BG5533" s="22"/>
      <c r="BH5533" s="22"/>
      <c r="BI5533" s="22"/>
      <c r="BJ5533" s="22"/>
      <c r="BK5533" s="22"/>
      <c r="BL5533" s="22"/>
      <c r="BM5533" s="22"/>
      <c r="BN5533" s="22"/>
      <c r="BO5533" s="22"/>
      <c r="BP5533" s="22"/>
      <c r="BQ5533" s="22"/>
      <c r="BR5533" s="22"/>
      <c r="BS5533" s="22"/>
      <c r="BT5533" s="22"/>
      <c r="BU5533" s="22"/>
      <c r="BV5533" s="22"/>
      <c r="BW5533" s="22"/>
      <c r="BX5533" s="22"/>
      <c r="BY5533" s="22"/>
      <c r="BZ5533" s="22"/>
      <c r="CA5533" s="22"/>
      <c r="CB5533" s="22"/>
      <c r="CC5533" s="22"/>
      <c r="CD5533" s="22"/>
      <c r="CE5533" s="22"/>
      <c r="CF5533" s="22"/>
      <c r="CG5533" s="22"/>
      <c r="CH5533" s="22"/>
      <c r="CI5533" s="22"/>
      <c r="CJ5533" s="22"/>
      <c r="CK5533" s="22"/>
      <c r="CL5533" s="22"/>
      <c r="CM5533" s="22"/>
      <c r="CN5533" s="22"/>
      <c r="CO5533" s="22"/>
    </row>
    <row r="5534" spans="1:93" s="2" customFormat="1" x14ac:dyDescent="0.3">
      <c r="A5534" s="73" t="s">
        <v>204</v>
      </c>
      <c r="B5534" s="73" t="s">
        <v>305</v>
      </c>
      <c r="C5534" s="67" t="s">
        <v>0</v>
      </c>
      <c r="D5534" s="67" t="s">
        <v>312</v>
      </c>
      <c r="E5534" s="73"/>
      <c r="F5534" s="73" t="s">
        <v>77</v>
      </c>
      <c r="G5534" s="73" t="s">
        <v>403</v>
      </c>
      <c r="H5534" s="73" t="s">
        <v>403</v>
      </c>
      <c r="I5534" s="73" t="s">
        <v>465</v>
      </c>
      <c r="J5534" s="73" t="str">
        <f t="shared" si="140"/>
        <v>Class III (1.74 to 3.5 tonnes) tonne.km</v>
      </c>
      <c r="K5534" s="25"/>
      <c r="L5534" s="48"/>
      <c r="M5534" s="22"/>
      <c r="N5534" s="22"/>
      <c r="O5534" s="22"/>
      <c r="P5534" s="22"/>
      <c r="Q5534" s="22"/>
      <c r="R5534" s="22"/>
      <c r="S5534" s="22"/>
      <c r="T5534" s="2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c r="BA5534" s="22"/>
      <c r="BB5534" s="22"/>
      <c r="BC5534" s="22"/>
      <c r="BD5534" s="22"/>
      <c r="BE5534" s="22"/>
      <c r="BF5534" s="22"/>
      <c r="BG5534" s="22"/>
      <c r="BH5534" s="22"/>
      <c r="BI5534" s="22"/>
      <c r="BJ5534" s="22"/>
      <c r="BK5534" s="22"/>
      <c r="BL5534" s="22"/>
      <c r="BM5534" s="22"/>
      <c r="BN5534" s="22"/>
      <c r="BO5534" s="22"/>
      <c r="BP5534" s="22"/>
      <c r="BQ5534" s="22"/>
      <c r="BR5534" s="22"/>
      <c r="BS5534" s="22"/>
      <c r="BT5534" s="22"/>
      <c r="BU5534" s="22"/>
      <c r="BV5534" s="22"/>
      <c r="BW5534" s="22"/>
      <c r="BX5534" s="22"/>
      <c r="BY5534" s="22"/>
      <c r="BZ5534" s="22"/>
      <c r="CA5534" s="22"/>
      <c r="CB5534" s="22"/>
      <c r="CC5534" s="22"/>
      <c r="CD5534" s="22"/>
      <c r="CE5534" s="22"/>
      <c r="CF5534" s="22"/>
      <c r="CG5534" s="22"/>
      <c r="CH5534" s="22"/>
      <c r="CI5534" s="22"/>
      <c r="CJ5534" s="22"/>
      <c r="CK5534" s="22"/>
      <c r="CL5534" s="22"/>
      <c r="CM5534" s="22"/>
      <c r="CN5534" s="22"/>
      <c r="CO5534" s="22"/>
    </row>
    <row r="5535" spans="1:93" s="2" customFormat="1" x14ac:dyDescent="0.3">
      <c r="A5535" s="73" t="s">
        <v>204</v>
      </c>
      <c r="B5535" s="73" t="s">
        <v>305</v>
      </c>
      <c r="C5535" s="67" t="s">
        <v>0</v>
      </c>
      <c r="D5535" s="67" t="s">
        <v>312</v>
      </c>
      <c r="E5535" s="73"/>
      <c r="F5535" s="73" t="s">
        <v>77</v>
      </c>
      <c r="G5535" s="73" t="s">
        <v>403</v>
      </c>
      <c r="H5535" s="73" t="s">
        <v>403</v>
      </c>
      <c r="I5535" s="73" t="s">
        <v>466</v>
      </c>
      <c r="J5535" s="73" t="str">
        <f t="shared" si="140"/>
        <v>Class III (1.74 to 3.5 tonnes) tonne.km</v>
      </c>
      <c r="K5535" s="25"/>
      <c r="L5535" s="48"/>
      <c r="M5535" s="22"/>
      <c r="N5535" s="22"/>
      <c r="O5535" s="22"/>
      <c r="P5535" s="22"/>
      <c r="Q5535" s="22"/>
      <c r="R5535" s="22"/>
      <c r="S5535" s="22"/>
      <c r="T5535" s="22"/>
      <c r="U5535" s="22"/>
      <c r="V5535" s="22"/>
      <c r="W5535" s="22"/>
      <c r="X5535" s="22"/>
      <c r="Y5535" s="22"/>
      <c r="Z5535" s="22"/>
      <c r="AA5535" s="22"/>
      <c r="AB5535" s="22"/>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c r="BA5535" s="22"/>
      <c r="BB5535" s="22"/>
      <c r="BC5535" s="22"/>
      <c r="BD5535" s="22"/>
      <c r="BE5535" s="22"/>
      <c r="BF5535" s="22"/>
      <c r="BG5535" s="22"/>
      <c r="BH5535" s="22"/>
      <c r="BI5535" s="22"/>
      <c r="BJ5535" s="22"/>
      <c r="BK5535" s="22"/>
      <c r="BL5535" s="22"/>
      <c r="BM5535" s="22"/>
      <c r="BN5535" s="22"/>
      <c r="BO5535" s="22"/>
      <c r="BP5535" s="22"/>
      <c r="BQ5535" s="22"/>
      <c r="BR5535" s="22"/>
      <c r="BS5535" s="22"/>
      <c r="BT5535" s="22"/>
      <c r="BU5535" s="22"/>
      <c r="BV5535" s="22"/>
      <c r="BW5535" s="22"/>
      <c r="BX5535" s="22"/>
      <c r="BY5535" s="22"/>
      <c r="BZ5535" s="22"/>
      <c r="CA5535" s="22"/>
      <c r="CB5535" s="22"/>
      <c r="CC5535" s="22"/>
      <c r="CD5535" s="22"/>
      <c r="CE5535" s="22"/>
      <c r="CF5535" s="22"/>
      <c r="CG5535" s="22"/>
      <c r="CH5535" s="22"/>
      <c r="CI5535" s="22"/>
      <c r="CJ5535" s="22"/>
      <c r="CK5535" s="22"/>
      <c r="CL5535" s="22"/>
      <c r="CM5535" s="22"/>
      <c r="CN5535" s="22"/>
      <c r="CO5535" s="22"/>
    </row>
    <row r="5536" spans="1:93" s="2" customFormat="1" x14ac:dyDescent="0.3">
      <c r="A5536" s="73" t="s">
        <v>204</v>
      </c>
      <c r="B5536" s="73" t="s">
        <v>305</v>
      </c>
      <c r="C5536" s="67" t="s">
        <v>0</v>
      </c>
      <c r="D5536" s="67" t="s">
        <v>312</v>
      </c>
      <c r="E5536" s="73"/>
      <c r="F5536" s="73" t="s">
        <v>77</v>
      </c>
      <c r="G5536" s="73" t="s">
        <v>403</v>
      </c>
      <c r="H5536" s="73" t="s">
        <v>403</v>
      </c>
      <c r="I5536" s="73" t="s">
        <v>467</v>
      </c>
      <c r="J5536" s="73" t="str">
        <f t="shared" si="140"/>
        <v>Class III (1.74 to 3.5 tonnes) tonne.km</v>
      </c>
      <c r="K5536" s="25"/>
      <c r="L5536" s="48"/>
      <c r="M5536" s="22"/>
      <c r="N5536" s="22"/>
      <c r="O5536" s="22"/>
      <c r="P5536" s="22"/>
      <c r="Q5536" s="22"/>
      <c r="R5536" s="22"/>
      <c r="S5536" s="22"/>
      <c r="T5536" s="2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c r="BA5536" s="22"/>
      <c r="BB5536" s="22"/>
      <c r="BC5536" s="22"/>
      <c r="BD5536" s="22"/>
      <c r="BE5536" s="22"/>
      <c r="BF5536" s="22"/>
      <c r="BG5536" s="22"/>
      <c r="BH5536" s="22"/>
      <c r="BI5536" s="22"/>
      <c r="BJ5536" s="22"/>
      <c r="BK5536" s="22"/>
      <c r="BL5536" s="22"/>
      <c r="BM5536" s="22"/>
      <c r="BN5536" s="22"/>
      <c r="BO5536" s="22"/>
      <c r="BP5536" s="22"/>
      <c r="BQ5536" s="22"/>
      <c r="BR5536" s="22"/>
      <c r="BS5536" s="22"/>
      <c r="BT5536" s="22"/>
      <c r="BU5536" s="22"/>
      <c r="BV5536" s="22"/>
      <c r="BW5536" s="22"/>
      <c r="BX5536" s="22"/>
      <c r="BY5536" s="22"/>
      <c r="BZ5536" s="22"/>
      <c r="CA5536" s="22"/>
      <c r="CB5536" s="22"/>
      <c r="CC5536" s="22"/>
      <c r="CD5536" s="22"/>
      <c r="CE5536" s="22"/>
      <c r="CF5536" s="22"/>
      <c r="CG5536" s="22"/>
      <c r="CH5536" s="22"/>
      <c r="CI5536" s="22"/>
      <c r="CJ5536" s="22"/>
      <c r="CK5536" s="22"/>
      <c r="CL5536" s="22"/>
      <c r="CM5536" s="22"/>
      <c r="CN5536" s="22"/>
      <c r="CO5536" s="22"/>
    </row>
    <row r="5537" spans="1:93" s="2" customFormat="1" x14ac:dyDescent="0.3">
      <c r="A5537" s="73" t="s">
        <v>204</v>
      </c>
      <c r="B5537" s="73" t="s">
        <v>305</v>
      </c>
      <c r="C5537" s="67" t="s">
        <v>0</v>
      </c>
      <c r="D5537" s="67" t="s">
        <v>312</v>
      </c>
      <c r="E5537" s="73"/>
      <c r="F5537" s="73" t="s">
        <v>77</v>
      </c>
      <c r="G5537" s="73" t="s">
        <v>403</v>
      </c>
      <c r="H5537" s="73" t="s">
        <v>403</v>
      </c>
      <c r="I5537" s="73" t="s">
        <v>468</v>
      </c>
      <c r="J5537" s="73" t="str">
        <f t="shared" si="140"/>
        <v>Class III (1.74 to 3.5 tonnes) tonne.km</v>
      </c>
      <c r="K5537" s="25"/>
      <c r="L5537" s="48"/>
      <c r="M5537" s="22"/>
      <c r="N5537" s="22"/>
      <c r="O5537" s="22"/>
      <c r="P5537" s="22"/>
      <c r="Q5537" s="22"/>
      <c r="R5537" s="22"/>
      <c r="S5537" s="22"/>
      <c r="T5537" s="22"/>
      <c r="U5537" s="22"/>
      <c r="V5537" s="22"/>
      <c r="W5537" s="22"/>
      <c r="X5537" s="22"/>
      <c r="Y5537" s="22"/>
      <c r="Z5537" s="22"/>
      <c r="AA5537" s="22"/>
      <c r="AB5537" s="22"/>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c r="BA5537" s="22"/>
      <c r="BB5537" s="22"/>
      <c r="BC5537" s="22"/>
      <c r="BD5537" s="22"/>
      <c r="BE5537" s="22"/>
      <c r="BF5537" s="22"/>
      <c r="BG5537" s="22"/>
      <c r="BH5537" s="22"/>
      <c r="BI5537" s="22"/>
      <c r="BJ5537" s="22"/>
      <c r="BK5537" s="22"/>
      <c r="BL5537" s="22"/>
      <c r="BM5537" s="22"/>
      <c r="BN5537" s="22"/>
      <c r="BO5537" s="22"/>
      <c r="BP5537" s="22"/>
      <c r="BQ5537" s="22"/>
      <c r="BR5537" s="22"/>
      <c r="BS5537" s="22"/>
      <c r="BT5537" s="22"/>
      <c r="BU5537" s="22"/>
      <c r="BV5537" s="22"/>
      <c r="BW5537" s="22"/>
      <c r="BX5537" s="22"/>
      <c r="BY5537" s="22"/>
      <c r="BZ5537" s="22"/>
      <c r="CA5537" s="22"/>
      <c r="CB5537" s="22"/>
      <c r="CC5537" s="22"/>
      <c r="CD5537" s="22"/>
      <c r="CE5537" s="22"/>
      <c r="CF5537" s="22"/>
      <c r="CG5537" s="22"/>
      <c r="CH5537" s="22"/>
      <c r="CI5537" s="22"/>
      <c r="CJ5537" s="22"/>
      <c r="CK5537" s="22"/>
      <c r="CL5537" s="22"/>
      <c r="CM5537" s="22"/>
      <c r="CN5537" s="22"/>
      <c r="CO5537" s="22"/>
    </row>
    <row r="5538" spans="1:93" s="2" customFormat="1" x14ac:dyDescent="0.3">
      <c r="A5538" s="73" t="s">
        <v>204</v>
      </c>
      <c r="B5538" s="73" t="s">
        <v>305</v>
      </c>
      <c r="C5538" s="67" t="s">
        <v>0</v>
      </c>
      <c r="D5538" s="67" t="s">
        <v>312</v>
      </c>
      <c r="E5538" s="73"/>
      <c r="F5538" s="73" t="s">
        <v>316</v>
      </c>
      <c r="G5538" s="73" t="s">
        <v>405</v>
      </c>
      <c r="H5538" s="73" t="s">
        <v>405</v>
      </c>
      <c r="I5538" s="73" t="s">
        <v>465</v>
      </c>
      <c r="J5538" s="73" t="str">
        <f t="shared" si="140"/>
        <v>Class III (1.74 to 3.5 tonnes) km</v>
      </c>
      <c r="K5538" s="25"/>
      <c r="L5538" s="48"/>
      <c r="M5538" s="22"/>
      <c r="N5538" s="22"/>
      <c r="O5538" s="22"/>
      <c r="P5538" s="22"/>
      <c r="Q5538" s="22"/>
      <c r="R5538" s="22"/>
      <c r="S5538" s="22"/>
      <c r="T5538" s="2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c r="BA5538" s="22"/>
      <c r="BB5538" s="22"/>
      <c r="BC5538" s="22"/>
      <c r="BD5538" s="22"/>
      <c r="BE5538" s="22"/>
      <c r="BF5538" s="22"/>
      <c r="BG5538" s="22"/>
      <c r="BH5538" s="22"/>
      <c r="BI5538" s="22"/>
      <c r="BJ5538" s="22"/>
      <c r="BK5538" s="22"/>
      <c r="BL5538" s="22"/>
      <c r="BM5538" s="22"/>
      <c r="BN5538" s="22"/>
      <c r="BO5538" s="22"/>
      <c r="BP5538" s="22"/>
      <c r="BQ5538" s="22"/>
      <c r="BR5538" s="22"/>
      <c r="BS5538" s="22"/>
      <c r="BT5538" s="22"/>
      <c r="BU5538" s="22"/>
      <c r="BV5538" s="22"/>
      <c r="BW5538" s="22"/>
      <c r="BX5538" s="22"/>
      <c r="BY5538" s="22"/>
      <c r="BZ5538" s="22"/>
      <c r="CA5538" s="22"/>
      <c r="CB5538" s="22"/>
      <c r="CC5538" s="22"/>
      <c r="CD5538" s="22"/>
      <c r="CE5538" s="22"/>
      <c r="CF5538" s="22"/>
      <c r="CG5538" s="22"/>
      <c r="CH5538" s="22"/>
      <c r="CI5538" s="22"/>
      <c r="CJ5538" s="22"/>
      <c r="CK5538" s="22"/>
      <c r="CL5538" s="22"/>
      <c r="CM5538" s="22"/>
      <c r="CN5538" s="22"/>
      <c r="CO5538" s="22"/>
    </row>
    <row r="5539" spans="1:93" s="2" customFormat="1" x14ac:dyDescent="0.3">
      <c r="A5539" s="73" t="s">
        <v>204</v>
      </c>
      <c r="B5539" s="73" t="s">
        <v>305</v>
      </c>
      <c r="C5539" s="67" t="s">
        <v>0</v>
      </c>
      <c r="D5539" s="67" t="s">
        <v>312</v>
      </c>
      <c r="E5539" s="73"/>
      <c r="F5539" s="73" t="s">
        <v>316</v>
      </c>
      <c r="G5539" s="73" t="s">
        <v>405</v>
      </c>
      <c r="H5539" s="73" t="s">
        <v>405</v>
      </c>
      <c r="I5539" s="73" t="s">
        <v>466</v>
      </c>
      <c r="J5539" s="73" t="str">
        <f t="shared" si="140"/>
        <v>Class III (1.74 to 3.5 tonnes) km</v>
      </c>
      <c r="K5539" s="25"/>
      <c r="L5539" s="48"/>
      <c r="M5539" s="22"/>
      <c r="N5539" s="22"/>
      <c r="O5539" s="22"/>
      <c r="P5539" s="22"/>
      <c r="Q5539" s="22"/>
      <c r="R5539" s="22"/>
      <c r="S5539" s="22"/>
      <c r="T5539" s="22"/>
      <c r="U5539" s="22"/>
      <c r="V5539" s="22"/>
      <c r="W5539" s="22"/>
      <c r="X5539" s="22"/>
      <c r="Y5539" s="22"/>
      <c r="Z5539" s="22"/>
      <c r="AA5539" s="22"/>
      <c r="AB5539" s="22"/>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c r="BA5539" s="22"/>
      <c r="BB5539" s="22"/>
      <c r="BC5539" s="22"/>
      <c r="BD5539" s="22"/>
      <c r="BE5539" s="22"/>
      <c r="BF5539" s="22"/>
      <c r="BG5539" s="22"/>
      <c r="BH5539" s="22"/>
      <c r="BI5539" s="22"/>
      <c r="BJ5539" s="22"/>
      <c r="BK5539" s="22"/>
      <c r="BL5539" s="22"/>
      <c r="BM5539" s="22"/>
      <c r="BN5539" s="22"/>
      <c r="BO5539" s="22"/>
      <c r="BP5539" s="22"/>
      <c r="BQ5539" s="22"/>
      <c r="BR5539" s="22"/>
      <c r="BS5539" s="22"/>
      <c r="BT5539" s="22"/>
      <c r="BU5539" s="22"/>
      <c r="BV5539" s="22"/>
      <c r="BW5539" s="22"/>
      <c r="BX5539" s="22"/>
      <c r="BY5539" s="22"/>
      <c r="BZ5539" s="22"/>
      <c r="CA5539" s="22"/>
      <c r="CB5539" s="22"/>
      <c r="CC5539" s="22"/>
      <c r="CD5539" s="22"/>
      <c r="CE5539" s="22"/>
      <c r="CF5539" s="22"/>
      <c r="CG5539" s="22"/>
      <c r="CH5539" s="22"/>
      <c r="CI5539" s="22"/>
      <c r="CJ5539" s="22"/>
      <c r="CK5539" s="22"/>
      <c r="CL5539" s="22"/>
      <c r="CM5539" s="22"/>
      <c r="CN5539" s="22"/>
      <c r="CO5539" s="22"/>
    </row>
    <row r="5540" spans="1:93" s="2" customFormat="1" x14ac:dyDescent="0.3">
      <c r="A5540" s="73" t="s">
        <v>204</v>
      </c>
      <c r="B5540" s="73" t="s">
        <v>305</v>
      </c>
      <c r="C5540" s="67" t="s">
        <v>0</v>
      </c>
      <c r="D5540" s="67" t="s">
        <v>312</v>
      </c>
      <c r="E5540" s="73"/>
      <c r="F5540" s="73" t="s">
        <v>316</v>
      </c>
      <c r="G5540" s="73" t="s">
        <v>405</v>
      </c>
      <c r="H5540" s="73" t="s">
        <v>405</v>
      </c>
      <c r="I5540" s="73" t="s">
        <v>467</v>
      </c>
      <c r="J5540" s="73" t="str">
        <f t="shared" si="140"/>
        <v>Class III (1.74 to 3.5 tonnes) km</v>
      </c>
      <c r="K5540" s="25"/>
      <c r="L5540" s="48"/>
      <c r="M5540" s="22"/>
      <c r="N5540" s="22"/>
      <c r="O5540" s="22"/>
      <c r="P5540" s="22"/>
      <c r="Q5540" s="22"/>
      <c r="R5540" s="22"/>
      <c r="S5540" s="22"/>
      <c r="T5540" s="2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c r="BA5540" s="22"/>
      <c r="BB5540" s="22"/>
      <c r="BC5540" s="22"/>
      <c r="BD5540" s="22"/>
      <c r="BE5540" s="22"/>
      <c r="BF5540" s="22"/>
      <c r="BG5540" s="22"/>
      <c r="BH5540" s="22"/>
      <c r="BI5540" s="22"/>
      <c r="BJ5540" s="22"/>
      <c r="BK5540" s="22"/>
      <c r="BL5540" s="22"/>
      <c r="BM5540" s="22"/>
      <c r="BN5540" s="22"/>
      <c r="BO5540" s="22"/>
      <c r="BP5540" s="22"/>
      <c r="BQ5540" s="22"/>
      <c r="BR5540" s="22"/>
      <c r="BS5540" s="22"/>
      <c r="BT5540" s="22"/>
      <c r="BU5540" s="22"/>
      <c r="BV5540" s="22"/>
      <c r="BW5540" s="22"/>
      <c r="BX5540" s="22"/>
      <c r="BY5540" s="22"/>
      <c r="BZ5540" s="22"/>
      <c r="CA5540" s="22"/>
      <c r="CB5540" s="22"/>
      <c r="CC5540" s="22"/>
      <c r="CD5540" s="22"/>
      <c r="CE5540" s="22"/>
      <c r="CF5540" s="22"/>
      <c r="CG5540" s="22"/>
      <c r="CH5540" s="22"/>
      <c r="CI5540" s="22"/>
      <c r="CJ5540" s="22"/>
      <c r="CK5540" s="22"/>
      <c r="CL5540" s="22"/>
      <c r="CM5540" s="22"/>
      <c r="CN5540" s="22"/>
      <c r="CO5540" s="22"/>
    </row>
    <row r="5541" spans="1:93" s="2" customFormat="1" x14ac:dyDescent="0.3">
      <c r="A5541" s="73" t="s">
        <v>204</v>
      </c>
      <c r="B5541" s="73" t="s">
        <v>305</v>
      </c>
      <c r="C5541" s="67" t="s">
        <v>0</v>
      </c>
      <c r="D5541" s="67" t="s">
        <v>312</v>
      </c>
      <c r="E5541" s="73"/>
      <c r="F5541" s="73" t="s">
        <v>316</v>
      </c>
      <c r="G5541" s="73" t="s">
        <v>405</v>
      </c>
      <c r="H5541" s="73" t="s">
        <v>405</v>
      </c>
      <c r="I5541" s="73" t="s">
        <v>468</v>
      </c>
      <c r="J5541" s="73" t="str">
        <f t="shared" si="140"/>
        <v>Class III (1.74 to 3.5 tonnes) km</v>
      </c>
      <c r="K5541" s="25"/>
      <c r="L5541" s="48"/>
      <c r="M5541" s="22"/>
      <c r="N5541" s="22"/>
      <c r="O5541" s="22"/>
      <c r="P5541" s="22"/>
      <c r="Q5541" s="22"/>
      <c r="R5541" s="22"/>
      <c r="S5541" s="22"/>
      <c r="T5541" s="22"/>
      <c r="U5541" s="22"/>
      <c r="V5541" s="22"/>
      <c r="W5541" s="22"/>
      <c r="X5541" s="22"/>
      <c r="Y5541" s="22"/>
      <c r="Z5541" s="22"/>
      <c r="AA5541" s="22"/>
      <c r="AB5541" s="22"/>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c r="BA5541" s="22"/>
      <c r="BB5541" s="22"/>
      <c r="BC5541" s="22"/>
      <c r="BD5541" s="22"/>
      <c r="BE5541" s="22"/>
      <c r="BF5541" s="22"/>
      <c r="BG5541" s="22"/>
      <c r="BH5541" s="22"/>
      <c r="BI5541" s="22"/>
      <c r="BJ5541" s="22"/>
      <c r="BK5541" s="22"/>
      <c r="BL5541" s="22"/>
      <c r="BM5541" s="22"/>
      <c r="BN5541" s="22"/>
      <c r="BO5541" s="22"/>
      <c r="BP5541" s="22"/>
      <c r="BQ5541" s="22"/>
      <c r="BR5541" s="22"/>
      <c r="BS5541" s="22"/>
      <c r="BT5541" s="22"/>
      <c r="BU5541" s="22"/>
      <c r="BV5541" s="22"/>
      <c r="BW5541" s="22"/>
      <c r="BX5541" s="22"/>
      <c r="BY5541" s="22"/>
      <c r="BZ5541" s="22"/>
      <c r="CA5541" s="22"/>
      <c r="CB5541" s="22"/>
      <c r="CC5541" s="22"/>
      <c r="CD5541" s="22"/>
      <c r="CE5541" s="22"/>
      <c r="CF5541" s="22"/>
      <c r="CG5541" s="22"/>
      <c r="CH5541" s="22"/>
      <c r="CI5541" s="22"/>
      <c r="CJ5541" s="22"/>
      <c r="CK5541" s="22"/>
      <c r="CL5541" s="22"/>
      <c r="CM5541" s="22"/>
      <c r="CN5541" s="22"/>
      <c r="CO5541" s="22"/>
    </row>
    <row r="5542" spans="1:93" s="2" customFormat="1" x14ac:dyDescent="0.3">
      <c r="A5542" s="73" t="s">
        <v>204</v>
      </c>
      <c r="B5542" s="73" t="s">
        <v>305</v>
      </c>
      <c r="C5542" s="67" t="s">
        <v>0</v>
      </c>
      <c r="D5542" s="67" t="s">
        <v>312</v>
      </c>
      <c r="E5542" s="73"/>
      <c r="F5542" s="73" t="s">
        <v>316</v>
      </c>
      <c r="G5542" s="73" t="s">
        <v>156</v>
      </c>
      <c r="H5542" s="73" t="s">
        <v>156</v>
      </c>
      <c r="I5542" s="73" t="s">
        <v>465</v>
      </c>
      <c r="J5542" s="73" t="str">
        <f t="shared" ref="J5542:J5629" si="141">CONCATENATE(D5542," ",H5542)</f>
        <v>Class III (1.74 to 3.5 tonnes) miles</v>
      </c>
      <c r="K5542" s="25"/>
      <c r="L5542" s="48"/>
      <c r="M5542" s="22"/>
      <c r="N5542" s="22"/>
      <c r="O5542" s="22"/>
      <c r="P5542" s="22"/>
      <c r="Q5542" s="22"/>
      <c r="R5542" s="22"/>
      <c r="S5542" s="22"/>
      <c r="T5542" s="2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c r="BA5542" s="22"/>
      <c r="BB5542" s="22"/>
      <c r="BC5542" s="22"/>
      <c r="BD5542" s="22"/>
      <c r="BE5542" s="22"/>
      <c r="BF5542" s="22"/>
      <c r="BG5542" s="22"/>
      <c r="BH5542" s="22"/>
      <c r="BI5542" s="22"/>
      <c r="BJ5542" s="22"/>
      <c r="BK5542" s="22"/>
      <c r="BL5542" s="22"/>
      <c r="BM5542" s="22"/>
      <c r="BN5542" s="22"/>
      <c r="BO5542" s="22"/>
      <c r="BP5542" s="22"/>
      <c r="BQ5542" s="22"/>
      <c r="BR5542" s="22"/>
      <c r="BS5542" s="22"/>
      <c r="BT5542" s="22"/>
      <c r="BU5542" s="22"/>
      <c r="BV5542" s="22"/>
      <c r="BW5542" s="22"/>
      <c r="BX5542" s="22"/>
      <c r="BY5542" s="22"/>
      <c r="BZ5542" s="22"/>
      <c r="CA5542" s="22"/>
      <c r="CB5542" s="22"/>
      <c r="CC5542" s="22"/>
      <c r="CD5542" s="22"/>
      <c r="CE5542" s="22"/>
      <c r="CF5542" s="22"/>
      <c r="CG5542" s="22"/>
      <c r="CH5542" s="22"/>
      <c r="CI5542" s="22"/>
      <c r="CJ5542" s="22"/>
      <c r="CK5542" s="22"/>
      <c r="CL5542" s="22"/>
      <c r="CM5542" s="22"/>
      <c r="CN5542" s="22"/>
      <c r="CO5542" s="22"/>
    </row>
    <row r="5543" spans="1:93" s="2" customFormat="1" x14ac:dyDescent="0.3">
      <c r="A5543" s="73" t="s">
        <v>204</v>
      </c>
      <c r="B5543" s="73" t="s">
        <v>305</v>
      </c>
      <c r="C5543" s="67" t="s">
        <v>0</v>
      </c>
      <c r="D5543" s="67" t="s">
        <v>312</v>
      </c>
      <c r="E5543" s="73"/>
      <c r="F5543" s="73" t="s">
        <v>316</v>
      </c>
      <c r="G5543" s="73" t="s">
        <v>156</v>
      </c>
      <c r="H5543" s="73" t="s">
        <v>156</v>
      </c>
      <c r="I5543" s="73" t="s">
        <v>466</v>
      </c>
      <c r="J5543" s="73" t="str">
        <f t="shared" si="141"/>
        <v>Class III (1.74 to 3.5 tonnes) miles</v>
      </c>
      <c r="K5543" s="25"/>
      <c r="L5543" s="48"/>
      <c r="M5543" s="22"/>
      <c r="N5543" s="22"/>
      <c r="O5543" s="22"/>
      <c r="P5543" s="22"/>
      <c r="Q5543" s="22"/>
      <c r="R5543" s="22"/>
      <c r="S5543" s="22"/>
      <c r="T5543" s="22"/>
      <c r="U5543" s="22"/>
      <c r="V5543" s="22"/>
      <c r="W5543" s="22"/>
      <c r="X5543" s="22"/>
      <c r="Y5543" s="22"/>
      <c r="Z5543" s="22"/>
      <c r="AA5543" s="22"/>
      <c r="AB5543" s="22"/>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c r="BA5543" s="22"/>
      <c r="BB5543" s="22"/>
      <c r="BC5543" s="22"/>
      <c r="BD5543" s="22"/>
      <c r="BE5543" s="22"/>
      <c r="BF5543" s="22"/>
      <c r="BG5543" s="22"/>
      <c r="BH5543" s="22"/>
      <c r="BI5543" s="22"/>
      <c r="BJ5543" s="22"/>
      <c r="BK5543" s="22"/>
      <c r="BL5543" s="22"/>
      <c r="BM5543" s="22"/>
      <c r="BN5543" s="22"/>
      <c r="BO5543" s="22"/>
      <c r="BP5543" s="22"/>
      <c r="BQ5543" s="22"/>
      <c r="BR5543" s="22"/>
      <c r="BS5543" s="22"/>
      <c r="BT5543" s="22"/>
      <c r="BU5543" s="22"/>
      <c r="BV5543" s="22"/>
      <c r="BW5543" s="22"/>
      <c r="BX5543" s="22"/>
      <c r="BY5543" s="22"/>
      <c r="BZ5543" s="22"/>
      <c r="CA5543" s="22"/>
      <c r="CB5543" s="22"/>
      <c r="CC5543" s="22"/>
      <c r="CD5543" s="22"/>
      <c r="CE5543" s="22"/>
      <c r="CF5543" s="22"/>
      <c r="CG5543" s="22"/>
      <c r="CH5543" s="22"/>
      <c r="CI5543" s="22"/>
      <c r="CJ5543" s="22"/>
      <c r="CK5543" s="22"/>
      <c r="CL5543" s="22"/>
      <c r="CM5543" s="22"/>
      <c r="CN5543" s="22"/>
      <c r="CO5543" s="22"/>
    </row>
    <row r="5544" spans="1:93" s="2" customFormat="1" x14ac:dyDescent="0.3">
      <c r="A5544" s="73" t="s">
        <v>204</v>
      </c>
      <c r="B5544" s="73" t="s">
        <v>305</v>
      </c>
      <c r="C5544" s="67" t="s">
        <v>0</v>
      </c>
      <c r="D5544" s="67" t="s">
        <v>312</v>
      </c>
      <c r="E5544" s="73"/>
      <c r="F5544" s="73" t="s">
        <v>316</v>
      </c>
      <c r="G5544" s="73" t="s">
        <v>156</v>
      </c>
      <c r="H5544" s="73" t="s">
        <v>156</v>
      </c>
      <c r="I5544" s="73" t="s">
        <v>467</v>
      </c>
      <c r="J5544" s="73" t="str">
        <f t="shared" si="141"/>
        <v>Class III (1.74 to 3.5 tonnes) miles</v>
      </c>
      <c r="K5544" s="25"/>
      <c r="L5544" s="48"/>
      <c r="M5544" s="22"/>
      <c r="N5544" s="22"/>
      <c r="O5544" s="22"/>
      <c r="P5544" s="22"/>
      <c r="Q5544" s="22"/>
      <c r="R5544" s="22"/>
      <c r="S5544" s="22"/>
      <c r="T5544" s="2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c r="BA5544" s="22"/>
      <c r="BB5544" s="22"/>
      <c r="BC5544" s="22"/>
      <c r="BD5544" s="22"/>
      <c r="BE5544" s="22"/>
      <c r="BF5544" s="22"/>
      <c r="BG5544" s="22"/>
      <c r="BH5544" s="22"/>
      <c r="BI5544" s="22"/>
      <c r="BJ5544" s="22"/>
      <c r="BK5544" s="22"/>
      <c r="BL5544" s="22"/>
      <c r="BM5544" s="22"/>
      <c r="BN5544" s="22"/>
      <c r="BO5544" s="22"/>
      <c r="BP5544" s="22"/>
      <c r="BQ5544" s="22"/>
      <c r="BR5544" s="22"/>
      <c r="BS5544" s="22"/>
      <c r="BT5544" s="22"/>
      <c r="BU5544" s="22"/>
      <c r="BV5544" s="22"/>
      <c r="BW5544" s="22"/>
      <c r="BX5544" s="22"/>
      <c r="BY5544" s="22"/>
      <c r="BZ5544" s="22"/>
      <c r="CA5544" s="22"/>
      <c r="CB5544" s="22"/>
      <c r="CC5544" s="22"/>
      <c r="CD5544" s="22"/>
      <c r="CE5544" s="22"/>
      <c r="CF5544" s="22"/>
      <c r="CG5544" s="22"/>
      <c r="CH5544" s="22"/>
      <c r="CI5544" s="22"/>
      <c r="CJ5544" s="22"/>
      <c r="CK5544" s="22"/>
      <c r="CL5544" s="22"/>
      <c r="CM5544" s="22"/>
      <c r="CN5544" s="22"/>
      <c r="CO5544" s="22"/>
    </row>
    <row r="5545" spans="1:93" s="2" customFormat="1" x14ac:dyDescent="0.3">
      <c r="A5545" s="73" t="s">
        <v>204</v>
      </c>
      <c r="B5545" s="73" t="s">
        <v>305</v>
      </c>
      <c r="C5545" s="67" t="s">
        <v>0</v>
      </c>
      <c r="D5545" s="67" t="s">
        <v>312</v>
      </c>
      <c r="E5545" s="73"/>
      <c r="F5545" s="73" t="s">
        <v>316</v>
      </c>
      <c r="G5545" s="73" t="s">
        <v>156</v>
      </c>
      <c r="H5545" s="73" t="s">
        <v>156</v>
      </c>
      <c r="I5545" s="73" t="s">
        <v>468</v>
      </c>
      <c r="J5545" s="73" t="str">
        <f t="shared" si="141"/>
        <v>Class III (1.74 to 3.5 tonnes) miles</v>
      </c>
      <c r="K5545" s="25"/>
      <c r="L5545" s="48"/>
      <c r="M5545" s="22"/>
      <c r="N5545" s="22"/>
      <c r="O5545" s="22"/>
      <c r="P5545" s="22"/>
      <c r="Q5545" s="22"/>
      <c r="R5545" s="22"/>
      <c r="S5545" s="22"/>
      <c r="T5545" s="22"/>
      <c r="U5545" s="22"/>
      <c r="V5545" s="22"/>
      <c r="W5545" s="22"/>
      <c r="X5545" s="22"/>
      <c r="Y5545" s="22"/>
      <c r="Z5545" s="22"/>
      <c r="AA5545" s="22"/>
      <c r="AB5545" s="22"/>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c r="BA5545" s="22"/>
      <c r="BB5545" s="22"/>
      <c r="BC5545" s="22"/>
      <c r="BD5545" s="22"/>
      <c r="BE5545" s="22"/>
      <c r="BF5545" s="22"/>
      <c r="BG5545" s="22"/>
      <c r="BH5545" s="22"/>
      <c r="BI5545" s="22"/>
      <c r="BJ5545" s="22"/>
      <c r="BK5545" s="22"/>
      <c r="BL5545" s="22"/>
      <c r="BM5545" s="22"/>
      <c r="BN5545" s="22"/>
      <c r="BO5545" s="22"/>
      <c r="BP5545" s="22"/>
      <c r="BQ5545" s="22"/>
      <c r="BR5545" s="22"/>
      <c r="BS5545" s="22"/>
      <c r="BT5545" s="22"/>
      <c r="BU5545" s="22"/>
      <c r="BV5545" s="22"/>
      <c r="BW5545" s="22"/>
      <c r="BX5545" s="22"/>
      <c r="BY5545" s="22"/>
      <c r="BZ5545" s="22"/>
      <c r="CA5545" s="22"/>
      <c r="CB5545" s="22"/>
      <c r="CC5545" s="22"/>
      <c r="CD5545" s="22"/>
      <c r="CE5545" s="22"/>
      <c r="CF5545" s="22"/>
      <c r="CG5545" s="22"/>
      <c r="CH5545" s="22"/>
      <c r="CI5545" s="22"/>
      <c r="CJ5545" s="22"/>
      <c r="CK5545" s="22"/>
      <c r="CL5545" s="22"/>
      <c r="CM5545" s="22"/>
      <c r="CN5545" s="22"/>
      <c r="CO5545" s="22"/>
    </row>
    <row r="5546" spans="1:93" s="2" customFormat="1" x14ac:dyDescent="0.3">
      <c r="A5546" s="73" t="s">
        <v>204</v>
      </c>
      <c r="B5546" s="73" t="s">
        <v>305</v>
      </c>
      <c r="C5546" s="67" t="s">
        <v>0</v>
      </c>
      <c r="D5546" s="67" t="s">
        <v>312</v>
      </c>
      <c r="E5546" s="73"/>
      <c r="F5546" s="73" t="s">
        <v>316</v>
      </c>
      <c r="G5546" s="73" t="s">
        <v>403</v>
      </c>
      <c r="H5546" s="73" t="s">
        <v>403</v>
      </c>
      <c r="I5546" s="73" t="s">
        <v>465</v>
      </c>
      <c r="J5546" s="73" t="str">
        <f t="shared" si="141"/>
        <v>Class III (1.74 to 3.5 tonnes) tonne.km</v>
      </c>
      <c r="K5546" s="25"/>
      <c r="L5546" s="48"/>
      <c r="M5546" s="22"/>
      <c r="N5546" s="22"/>
      <c r="O5546" s="22"/>
      <c r="P5546" s="22"/>
      <c r="Q5546" s="22"/>
      <c r="R5546" s="22"/>
      <c r="S5546" s="22"/>
      <c r="T5546" s="2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c r="AQ5546" s="22"/>
      <c r="AR5546" s="22"/>
      <c r="AS5546" s="22"/>
      <c r="AT5546" s="22"/>
      <c r="AU5546" s="22"/>
      <c r="AV5546" s="22"/>
      <c r="AW5546" s="22"/>
      <c r="AX5546" s="22"/>
      <c r="AY5546" s="22"/>
      <c r="AZ5546" s="22"/>
      <c r="BA5546" s="22"/>
      <c r="BB5546" s="22"/>
      <c r="BC5546" s="22"/>
      <c r="BD5546" s="22"/>
      <c r="BE5546" s="22"/>
      <c r="BF5546" s="22"/>
      <c r="BG5546" s="22"/>
      <c r="BH5546" s="22"/>
      <c r="BI5546" s="22"/>
      <c r="BJ5546" s="22"/>
      <c r="BK5546" s="22"/>
      <c r="BL5546" s="22"/>
      <c r="BM5546" s="22"/>
      <c r="BN5546" s="22"/>
      <c r="BO5546" s="22"/>
      <c r="BP5546" s="22"/>
      <c r="BQ5546" s="22"/>
      <c r="BR5546" s="22"/>
      <c r="BS5546" s="22"/>
      <c r="BT5546" s="22"/>
      <c r="BU5546" s="22"/>
      <c r="BV5546" s="22"/>
      <c r="BW5546" s="22"/>
      <c r="BX5546" s="22"/>
      <c r="BY5546" s="22"/>
      <c r="BZ5546" s="22"/>
      <c r="CA5546" s="22"/>
      <c r="CB5546" s="22"/>
      <c r="CC5546" s="22"/>
      <c r="CD5546" s="22"/>
      <c r="CE5546" s="22"/>
      <c r="CF5546" s="22"/>
      <c r="CG5546" s="22"/>
      <c r="CH5546" s="22"/>
      <c r="CI5546" s="22"/>
      <c r="CJ5546" s="22"/>
      <c r="CK5546" s="22"/>
      <c r="CL5546" s="22"/>
      <c r="CM5546" s="22"/>
      <c r="CN5546" s="22"/>
      <c r="CO5546" s="22"/>
    </row>
    <row r="5547" spans="1:93" s="2" customFormat="1" x14ac:dyDescent="0.3">
      <c r="A5547" s="73" t="s">
        <v>204</v>
      </c>
      <c r="B5547" s="73" t="s">
        <v>305</v>
      </c>
      <c r="C5547" s="67" t="s">
        <v>0</v>
      </c>
      <c r="D5547" s="67" t="s">
        <v>312</v>
      </c>
      <c r="E5547" s="73"/>
      <c r="F5547" s="73" t="s">
        <v>316</v>
      </c>
      <c r="G5547" s="73" t="s">
        <v>403</v>
      </c>
      <c r="H5547" s="73" t="s">
        <v>403</v>
      </c>
      <c r="I5547" s="73" t="s">
        <v>466</v>
      </c>
      <c r="J5547" s="73" t="str">
        <f t="shared" si="141"/>
        <v>Class III (1.74 to 3.5 tonnes) tonne.km</v>
      </c>
      <c r="K5547" s="25"/>
      <c r="L5547" s="48"/>
      <c r="M5547" s="22"/>
      <c r="N5547" s="22"/>
      <c r="O5547" s="22"/>
      <c r="P5547" s="22"/>
      <c r="Q5547" s="22"/>
      <c r="R5547" s="22"/>
      <c r="S5547" s="22"/>
      <c r="T5547" s="22"/>
      <c r="U5547" s="22"/>
      <c r="V5547" s="22"/>
      <c r="W5547" s="22"/>
      <c r="X5547" s="22"/>
      <c r="Y5547" s="22"/>
      <c r="Z5547" s="22"/>
      <c r="AA5547" s="22"/>
      <c r="AB5547" s="22"/>
      <c r="AC5547" s="22"/>
      <c r="AD5547" s="22"/>
      <c r="AE5547" s="22"/>
      <c r="AF5547" s="22"/>
      <c r="AG5547" s="22"/>
      <c r="AH5547" s="22"/>
      <c r="AI5547" s="22"/>
      <c r="AJ5547" s="22"/>
      <c r="AK5547" s="22"/>
      <c r="AL5547" s="22"/>
      <c r="AM5547" s="22"/>
      <c r="AN5547" s="22"/>
      <c r="AO5547" s="22"/>
      <c r="AP5547" s="22"/>
      <c r="AQ5547" s="22"/>
      <c r="AR5547" s="22"/>
      <c r="AS5547" s="22"/>
      <c r="AT5547" s="22"/>
      <c r="AU5547" s="22"/>
      <c r="AV5547" s="22"/>
      <c r="AW5547" s="22"/>
      <c r="AX5547" s="22"/>
      <c r="AY5547" s="22"/>
      <c r="AZ5547" s="22"/>
      <c r="BA5547" s="22"/>
      <c r="BB5547" s="22"/>
      <c r="BC5547" s="22"/>
      <c r="BD5547" s="22"/>
      <c r="BE5547" s="22"/>
      <c r="BF5547" s="22"/>
      <c r="BG5547" s="22"/>
      <c r="BH5547" s="22"/>
      <c r="BI5547" s="22"/>
      <c r="BJ5547" s="22"/>
      <c r="BK5547" s="22"/>
      <c r="BL5547" s="22"/>
      <c r="BM5547" s="22"/>
      <c r="BN5547" s="22"/>
      <c r="BO5547" s="22"/>
      <c r="BP5547" s="22"/>
      <c r="BQ5547" s="22"/>
      <c r="BR5547" s="22"/>
      <c r="BS5547" s="22"/>
      <c r="BT5547" s="22"/>
      <c r="BU5547" s="22"/>
      <c r="BV5547" s="22"/>
      <c r="BW5547" s="22"/>
      <c r="BX5547" s="22"/>
      <c r="BY5547" s="22"/>
      <c r="BZ5547" s="22"/>
      <c r="CA5547" s="22"/>
      <c r="CB5547" s="22"/>
      <c r="CC5547" s="22"/>
      <c r="CD5547" s="22"/>
      <c r="CE5547" s="22"/>
      <c r="CF5547" s="22"/>
      <c r="CG5547" s="22"/>
      <c r="CH5547" s="22"/>
      <c r="CI5547" s="22"/>
      <c r="CJ5547" s="22"/>
      <c r="CK5547" s="22"/>
      <c r="CL5547" s="22"/>
      <c r="CM5547" s="22"/>
      <c r="CN5547" s="22"/>
      <c r="CO5547" s="22"/>
    </row>
    <row r="5548" spans="1:93" s="2" customFormat="1" x14ac:dyDescent="0.3">
      <c r="A5548" s="73" t="s">
        <v>204</v>
      </c>
      <c r="B5548" s="73" t="s">
        <v>305</v>
      </c>
      <c r="C5548" s="67" t="s">
        <v>0</v>
      </c>
      <c r="D5548" s="67" t="s">
        <v>312</v>
      </c>
      <c r="E5548" s="73"/>
      <c r="F5548" s="73" t="s">
        <v>316</v>
      </c>
      <c r="G5548" s="73" t="s">
        <v>403</v>
      </c>
      <c r="H5548" s="73" t="s">
        <v>403</v>
      </c>
      <c r="I5548" s="73" t="s">
        <v>467</v>
      </c>
      <c r="J5548" s="73" t="str">
        <f t="shared" si="141"/>
        <v>Class III (1.74 to 3.5 tonnes) tonne.km</v>
      </c>
      <c r="K5548" s="25"/>
      <c r="L5548" s="48"/>
      <c r="M5548" s="22"/>
      <c r="N5548" s="22"/>
      <c r="O5548" s="22"/>
      <c r="P5548" s="22"/>
      <c r="Q5548" s="22"/>
      <c r="R5548" s="22"/>
      <c r="S5548" s="22"/>
      <c r="T5548" s="2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c r="AQ5548" s="22"/>
      <c r="AR5548" s="22"/>
      <c r="AS5548" s="22"/>
      <c r="AT5548" s="22"/>
      <c r="AU5548" s="22"/>
      <c r="AV5548" s="22"/>
      <c r="AW5548" s="22"/>
      <c r="AX5548" s="22"/>
      <c r="AY5548" s="22"/>
      <c r="AZ5548" s="22"/>
      <c r="BA5548" s="22"/>
      <c r="BB5548" s="22"/>
      <c r="BC5548" s="22"/>
      <c r="BD5548" s="22"/>
      <c r="BE5548" s="22"/>
      <c r="BF5548" s="22"/>
      <c r="BG5548" s="22"/>
      <c r="BH5548" s="22"/>
      <c r="BI5548" s="22"/>
      <c r="BJ5548" s="22"/>
      <c r="BK5548" s="22"/>
      <c r="BL5548" s="22"/>
      <c r="BM5548" s="22"/>
      <c r="BN5548" s="22"/>
      <c r="BO5548" s="22"/>
      <c r="BP5548" s="22"/>
      <c r="BQ5548" s="22"/>
      <c r="BR5548" s="22"/>
      <c r="BS5548" s="22"/>
      <c r="BT5548" s="22"/>
      <c r="BU5548" s="22"/>
      <c r="BV5548" s="22"/>
      <c r="BW5548" s="22"/>
      <c r="BX5548" s="22"/>
      <c r="BY5548" s="22"/>
      <c r="BZ5548" s="22"/>
      <c r="CA5548" s="22"/>
      <c r="CB5548" s="22"/>
      <c r="CC5548" s="22"/>
      <c r="CD5548" s="22"/>
      <c r="CE5548" s="22"/>
      <c r="CF5548" s="22"/>
      <c r="CG5548" s="22"/>
      <c r="CH5548" s="22"/>
      <c r="CI5548" s="22"/>
      <c r="CJ5548" s="22"/>
      <c r="CK5548" s="22"/>
      <c r="CL5548" s="22"/>
      <c r="CM5548" s="22"/>
      <c r="CN5548" s="22"/>
      <c r="CO5548" s="22"/>
    </row>
    <row r="5549" spans="1:93" s="2" customFormat="1" x14ac:dyDescent="0.3">
      <c r="A5549" s="73" t="s">
        <v>204</v>
      </c>
      <c r="B5549" s="73" t="s">
        <v>305</v>
      </c>
      <c r="C5549" s="67" t="s">
        <v>0</v>
      </c>
      <c r="D5549" s="67" t="s">
        <v>312</v>
      </c>
      <c r="E5549" s="73"/>
      <c r="F5549" s="73" t="s">
        <v>316</v>
      </c>
      <c r="G5549" s="73" t="s">
        <v>403</v>
      </c>
      <c r="H5549" s="73" t="s">
        <v>403</v>
      </c>
      <c r="I5549" s="73" t="s">
        <v>468</v>
      </c>
      <c r="J5549" s="73" t="str">
        <f t="shared" si="141"/>
        <v>Class III (1.74 to 3.5 tonnes) tonne.km</v>
      </c>
      <c r="K5549" s="25"/>
      <c r="L5549" s="48"/>
      <c r="M5549" s="22"/>
      <c r="N5549" s="22"/>
      <c r="O5549" s="22"/>
      <c r="P5549" s="22"/>
      <c r="Q5549" s="22"/>
      <c r="R5549" s="22"/>
      <c r="S5549" s="22"/>
      <c r="T5549" s="22"/>
      <c r="U5549" s="22"/>
      <c r="V5549" s="22"/>
      <c r="W5549" s="22"/>
      <c r="X5549" s="22"/>
      <c r="Y5549" s="22"/>
      <c r="Z5549" s="22"/>
      <c r="AA5549" s="22"/>
      <c r="AB5549" s="22"/>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c r="BA5549" s="22"/>
      <c r="BB5549" s="22"/>
      <c r="BC5549" s="22"/>
      <c r="BD5549" s="22"/>
      <c r="BE5549" s="22"/>
      <c r="BF5549" s="22"/>
      <c r="BG5549" s="22"/>
      <c r="BH5549" s="22"/>
      <c r="BI5549" s="22"/>
      <c r="BJ5549" s="22"/>
      <c r="BK5549" s="22"/>
      <c r="BL5549" s="22"/>
      <c r="BM5549" s="22"/>
      <c r="BN5549" s="22"/>
      <c r="BO5549" s="22"/>
      <c r="BP5549" s="22"/>
      <c r="BQ5549" s="22"/>
      <c r="BR5549" s="22"/>
      <c r="BS5549" s="22"/>
      <c r="BT5549" s="22"/>
      <c r="BU5549" s="22"/>
      <c r="BV5549" s="22"/>
      <c r="BW5549" s="22"/>
      <c r="BX5549" s="22"/>
      <c r="BY5549" s="22"/>
      <c r="BZ5549" s="22"/>
      <c r="CA5549" s="22"/>
      <c r="CB5549" s="22"/>
      <c r="CC5549" s="22"/>
      <c r="CD5549" s="22"/>
      <c r="CE5549" s="22"/>
      <c r="CF5549" s="22"/>
      <c r="CG5549" s="22"/>
      <c r="CH5549" s="22"/>
      <c r="CI5549" s="22"/>
      <c r="CJ5549" s="22"/>
      <c r="CK5549" s="22"/>
      <c r="CL5549" s="22"/>
      <c r="CM5549" s="22"/>
      <c r="CN5549" s="22"/>
      <c r="CO5549" s="22"/>
    </row>
    <row r="5550" spans="1:93" s="2" customFormat="1" x14ac:dyDescent="0.3">
      <c r="A5550" s="73" t="s">
        <v>204</v>
      </c>
      <c r="B5550" s="73" t="s">
        <v>305</v>
      </c>
      <c r="C5550" s="67" t="s">
        <v>0</v>
      </c>
      <c r="D5550" s="67" t="s">
        <v>312</v>
      </c>
      <c r="E5550" s="73"/>
      <c r="F5550" s="73" t="s">
        <v>375</v>
      </c>
      <c r="G5550" s="73" t="s">
        <v>405</v>
      </c>
      <c r="H5550" s="73" t="s">
        <v>405</v>
      </c>
      <c r="I5550" s="73" t="s">
        <v>465</v>
      </c>
      <c r="J5550" s="73" t="str">
        <f t="shared" si="141"/>
        <v>Class III (1.74 to 3.5 tonnes) km</v>
      </c>
      <c r="K5550" s="25"/>
      <c r="L5550" s="48"/>
      <c r="M5550" s="22"/>
      <c r="N5550" s="22"/>
      <c r="O5550" s="22"/>
      <c r="P5550" s="22"/>
      <c r="Q5550" s="22"/>
      <c r="R5550" s="22"/>
      <c r="S5550" s="22"/>
      <c r="T5550" s="2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c r="AQ5550" s="22"/>
      <c r="AR5550" s="22"/>
      <c r="AS5550" s="22"/>
      <c r="AT5550" s="22"/>
      <c r="AU5550" s="22"/>
      <c r="AV5550" s="22"/>
      <c r="AW5550" s="22"/>
      <c r="AX5550" s="22"/>
      <c r="AY5550" s="22"/>
      <c r="AZ5550" s="22"/>
      <c r="BA5550" s="22"/>
      <c r="BB5550" s="22"/>
      <c r="BC5550" s="22"/>
      <c r="BD5550" s="22"/>
      <c r="BE5550" s="22"/>
      <c r="BF5550" s="22"/>
      <c r="BG5550" s="22"/>
      <c r="BH5550" s="22"/>
      <c r="BI5550" s="22"/>
      <c r="BJ5550" s="22"/>
      <c r="BK5550" s="22"/>
      <c r="BL5550" s="22"/>
      <c r="BM5550" s="22"/>
      <c r="BN5550" s="22"/>
      <c r="BO5550" s="22"/>
      <c r="BP5550" s="22"/>
      <c r="BQ5550" s="22"/>
      <c r="BR5550" s="22"/>
      <c r="BS5550" s="22"/>
      <c r="BT5550" s="22"/>
      <c r="BU5550" s="22"/>
      <c r="BV5550" s="22"/>
      <c r="BW5550" s="22"/>
      <c r="BX5550" s="22"/>
      <c r="BY5550" s="22"/>
      <c r="BZ5550" s="22"/>
      <c r="CA5550" s="22"/>
      <c r="CB5550" s="22"/>
      <c r="CC5550" s="22"/>
      <c r="CD5550" s="22"/>
      <c r="CE5550" s="22"/>
      <c r="CF5550" s="22"/>
      <c r="CG5550" s="22"/>
      <c r="CH5550" s="22"/>
      <c r="CI5550" s="22"/>
      <c r="CJ5550" s="22"/>
      <c r="CK5550" s="22"/>
      <c r="CL5550" s="22"/>
      <c r="CM5550" s="22"/>
      <c r="CN5550" s="22"/>
      <c r="CO5550" s="22"/>
    </row>
    <row r="5551" spans="1:93" s="2" customFormat="1" x14ac:dyDescent="0.3">
      <c r="A5551" s="73" t="s">
        <v>204</v>
      </c>
      <c r="B5551" s="73" t="s">
        <v>305</v>
      </c>
      <c r="C5551" s="67" t="s">
        <v>0</v>
      </c>
      <c r="D5551" s="67" t="s">
        <v>312</v>
      </c>
      <c r="E5551" s="73"/>
      <c r="F5551" s="73" t="s">
        <v>375</v>
      </c>
      <c r="G5551" s="73" t="s">
        <v>405</v>
      </c>
      <c r="H5551" s="73" t="s">
        <v>405</v>
      </c>
      <c r="I5551" s="73" t="s">
        <v>466</v>
      </c>
      <c r="J5551" s="73" t="str">
        <f t="shared" si="141"/>
        <v>Class III (1.74 to 3.5 tonnes) km</v>
      </c>
      <c r="K5551" s="25"/>
      <c r="L5551" s="48"/>
      <c r="M5551" s="22"/>
      <c r="N5551" s="22"/>
      <c r="O5551" s="22"/>
      <c r="P5551" s="22"/>
      <c r="Q5551" s="22"/>
      <c r="R5551" s="22"/>
      <c r="S5551" s="22"/>
      <c r="T5551" s="22"/>
      <c r="U5551" s="22"/>
      <c r="V5551" s="22"/>
      <c r="W5551" s="22"/>
      <c r="X5551" s="22"/>
      <c r="Y5551" s="22"/>
      <c r="Z5551" s="22"/>
      <c r="AA5551" s="22"/>
      <c r="AB5551" s="22"/>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c r="BA5551" s="22"/>
      <c r="BB5551" s="22"/>
      <c r="BC5551" s="22"/>
      <c r="BD5551" s="22"/>
      <c r="BE5551" s="22"/>
      <c r="BF5551" s="22"/>
      <c r="BG5551" s="22"/>
      <c r="BH5551" s="22"/>
      <c r="BI5551" s="22"/>
      <c r="BJ5551" s="22"/>
      <c r="BK5551" s="22"/>
      <c r="BL5551" s="22"/>
      <c r="BM5551" s="22"/>
      <c r="BN5551" s="22"/>
      <c r="BO5551" s="22"/>
      <c r="BP5551" s="22"/>
      <c r="BQ5551" s="22"/>
      <c r="BR5551" s="22"/>
      <c r="BS5551" s="22"/>
      <c r="BT5551" s="22"/>
      <c r="BU5551" s="22"/>
      <c r="BV5551" s="22"/>
      <c r="BW5551" s="22"/>
      <c r="BX5551" s="22"/>
      <c r="BY5551" s="22"/>
      <c r="BZ5551" s="22"/>
      <c r="CA5551" s="22"/>
      <c r="CB5551" s="22"/>
      <c r="CC5551" s="22"/>
      <c r="CD5551" s="22"/>
      <c r="CE5551" s="22"/>
      <c r="CF5551" s="22"/>
      <c r="CG5551" s="22"/>
      <c r="CH5551" s="22"/>
      <c r="CI5551" s="22"/>
      <c r="CJ5551" s="22"/>
      <c r="CK5551" s="22"/>
      <c r="CL5551" s="22"/>
      <c r="CM5551" s="22"/>
      <c r="CN5551" s="22"/>
      <c r="CO5551" s="22"/>
    </row>
    <row r="5552" spans="1:93" s="2" customFormat="1" x14ac:dyDescent="0.3">
      <c r="A5552" s="73" t="s">
        <v>204</v>
      </c>
      <c r="B5552" s="73" t="s">
        <v>305</v>
      </c>
      <c r="C5552" s="67" t="s">
        <v>0</v>
      </c>
      <c r="D5552" s="67" t="s">
        <v>312</v>
      </c>
      <c r="E5552" s="73"/>
      <c r="F5552" s="73" t="s">
        <v>375</v>
      </c>
      <c r="G5552" s="73" t="s">
        <v>405</v>
      </c>
      <c r="H5552" s="73" t="s">
        <v>405</v>
      </c>
      <c r="I5552" s="73" t="s">
        <v>467</v>
      </c>
      <c r="J5552" s="73" t="str">
        <f t="shared" si="141"/>
        <v>Class III (1.74 to 3.5 tonnes) km</v>
      </c>
      <c r="K5552" s="25"/>
      <c r="L5552" s="48"/>
      <c r="M5552" s="22"/>
      <c r="N5552" s="22"/>
      <c r="O5552" s="22"/>
      <c r="P5552" s="22"/>
      <c r="Q5552" s="22"/>
      <c r="R5552" s="22"/>
      <c r="S5552" s="22"/>
      <c r="T5552" s="2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c r="AQ5552" s="22"/>
      <c r="AR5552" s="22"/>
      <c r="AS5552" s="22"/>
      <c r="AT5552" s="22"/>
      <c r="AU5552" s="22"/>
      <c r="AV5552" s="22"/>
      <c r="AW5552" s="22"/>
      <c r="AX5552" s="22"/>
      <c r="AY5552" s="22"/>
      <c r="AZ5552" s="22"/>
      <c r="BA5552" s="22"/>
      <c r="BB5552" s="22"/>
      <c r="BC5552" s="22"/>
      <c r="BD5552" s="22"/>
      <c r="BE5552" s="22"/>
      <c r="BF5552" s="22"/>
      <c r="BG5552" s="22"/>
      <c r="BH5552" s="22"/>
      <c r="BI5552" s="22"/>
      <c r="BJ5552" s="22"/>
      <c r="BK5552" s="22"/>
      <c r="BL5552" s="22"/>
      <c r="BM5552" s="22"/>
      <c r="BN5552" s="22"/>
      <c r="BO5552" s="22"/>
      <c r="BP5552" s="22"/>
      <c r="BQ5552" s="22"/>
      <c r="BR5552" s="22"/>
      <c r="BS5552" s="22"/>
      <c r="BT5552" s="22"/>
      <c r="BU5552" s="22"/>
      <c r="BV5552" s="22"/>
      <c r="BW5552" s="22"/>
      <c r="BX5552" s="22"/>
      <c r="BY5552" s="22"/>
      <c r="BZ5552" s="22"/>
      <c r="CA5552" s="22"/>
      <c r="CB5552" s="22"/>
      <c r="CC5552" s="22"/>
      <c r="CD5552" s="22"/>
      <c r="CE5552" s="22"/>
      <c r="CF5552" s="22"/>
      <c r="CG5552" s="22"/>
      <c r="CH5552" s="22"/>
      <c r="CI5552" s="22"/>
      <c r="CJ5552" s="22"/>
      <c r="CK5552" s="22"/>
      <c r="CL5552" s="22"/>
      <c r="CM5552" s="22"/>
      <c r="CN5552" s="22"/>
      <c r="CO5552" s="22"/>
    </row>
    <row r="5553" spans="1:93" s="2" customFormat="1" x14ac:dyDescent="0.3">
      <c r="A5553" s="73" t="s">
        <v>204</v>
      </c>
      <c r="B5553" s="73" t="s">
        <v>305</v>
      </c>
      <c r="C5553" s="67" t="s">
        <v>0</v>
      </c>
      <c r="D5553" s="67" t="s">
        <v>312</v>
      </c>
      <c r="E5553" s="73"/>
      <c r="F5553" s="73" t="s">
        <v>375</v>
      </c>
      <c r="G5553" s="73" t="s">
        <v>405</v>
      </c>
      <c r="H5553" s="73" t="s">
        <v>405</v>
      </c>
      <c r="I5553" s="73" t="s">
        <v>468</v>
      </c>
      <c r="J5553" s="73" t="str">
        <f t="shared" si="141"/>
        <v>Class III (1.74 to 3.5 tonnes) km</v>
      </c>
      <c r="K5553" s="25"/>
      <c r="L5553" s="48"/>
      <c r="M5553" s="22"/>
      <c r="N5553" s="22"/>
      <c r="O5553" s="22"/>
      <c r="P5553" s="22"/>
      <c r="Q5553" s="22"/>
      <c r="R5553" s="22"/>
      <c r="S5553" s="22"/>
      <c r="T5553" s="22"/>
      <c r="U5553" s="22"/>
      <c r="V5553" s="22"/>
      <c r="W5553" s="22"/>
      <c r="X5553" s="22"/>
      <c r="Y5553" s="22"/>
      <c r="Z5553" s="22"/>
      <c r="AA5553" s="22"/>
      <c r="AB5553" s="22"/>
      <c r="AC5553" s="22"/>
      <c r="AD5553" s="22"/>
      <c r="AE5553" s="22"/>
      <c r="AF5553" s="22"/>
      <c r="AG5553" s="22"/>
      <c r="AH5553" s="22"/>
      <c r="AI5553" s="22"/>
      <c r="AJ5553" s="22"/>
      <c r="AK5553" s="22"/>
      <c r="AL5553" s="22"/>
      <c r="AM5553" s="22"/>
      <c r="AN5553" s="22"/>
      <c r="AO5553" s="22"/>
      <c r="AP5553" s="22"/>
      <c r="AQ5553" s="22"/>
      <c r="AR5553" s="22"/>
      <c r="AS5553" s="22"/>
      <c r="AT5553" s="22"/>
      <c r="AU5553" s="22"/>
      <c r="AV5553" s="22"/>
      <c r="AW5553" s="22"/>
      <c r="AX5553" s="22"/>
      <c r="AY5553" s="22"/>
      <c r="AZ5553" s="22"/>
      <c r="BA5553" s="22"/>
      <c r="BB5553" s="22"/>
      <c r="BC5553" s="22"/>
      <c r="BD5553" s="22"/>
      <c r="BE5553" s="22"/>
      <c r="BF5553" s="22"/>
      <c r="BG5553" s="22"/>
      <c r="BH5553" s="22"/>
      <c r="BI5553" s="22"/>
      <c r="BJ5553" s="22"/>
      <c r="BK5553" s="22"/>
      <c r="BL5553" s="22"/>
      <c r="BM5553" s="22"/>
      <c r="BN5553" s="22"/>
      <c r="BO5553" s="22"/>
      <c r="BP5553" s="22"/>
      <c r="BQ5553" s="22"/>
      <c r="BR5553" s="22"/>
      <c r="BS5553" s="22"/>
      <c r="BT5553" s="22"/>
      <c r="BU5553" s="22"/>
      <c r="BV5553" s="22"/>
      <c r="BW5553" s="22"/>
      <c r="BX5553" s="22"/>
      <c r="BY5553" s="22"/>
      <c r="BZ5553" s="22"/>
      <c r="CA5553" s="22"/>
      <c r="CB5553" s="22"/>
      <c r="CC5553" s="22"/>
      <c r="CD5553" s="22"/>
      <c r="CE5553" s="22"/>
      <c r="CF5553" s="22"/>
      <c r="CG5553" s="22"/>
      <c r="CH5553" s="22"/>
      <c r="CI5553" s="22"/>
      <c r="CJ5553" s="22"/>
      <c r="CK5553" s="22"/>
      <c r="CL5553" s="22"/>
      <c r="CM5553" s="22"/>
      <c r="CN5553" s="22"/>
      <c r="CO5553" s="22"/>
    </row>
    <row r="5554" spans="1:93" s="2" customFormat="1" x14ac:dyDescent="0.3">
      <c r="A5554" s="73" t="s">
        <v>204</v>
      </c>
      <c r="B5554" s="73" t="s">
        <v>305</v>
      </c>
      <c r="C5554" s="67" t="s">
        <v>0</v>
      </c>
      <c r="D5554" s="67" t="s">
        <v>312</v>
      </c>
      <c r="E5554" s="73"/>
      <c r="F5554" s="73" t="s">
        <v>375</v>
      </c>
      <c r="G5554" s="73" t="s">
        <v>156</v>
      </c>
      <c r="H5554" s="73" t="s">
        <v>156</v>
      </c>
      <c r="I5554" s="73" t="s">
        <v>465</v>
      </c>
      <c r="J5554" s="73" t="str">
        <f t="shared" si="141"/>
        <v>Class III (1.74 to 3.5 tonnes) miles</v>
      </c>
      <c r="K5554" s="25"/>
      <c r="L5554" s="48"/>
      <c r="M5554" s="22"/>
      <c r="N5554" s="22"/>
      <c r="O5554" s="22"/>
      <c r="P5554" s="22"/>
      <c r="Q5554" s="22"/>
      <c r="R5554" s="22"/>
      <c r="S5554" s="22"/>
      <c r="T5554" s="2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c r="AQ5554" s="22"/>
      <c r="AR5554" s="22"/>
      <c r="AS5554" s="22"/>
      <c r="AT5554" s="22"/>
      <c r="AU5554" s="22"/>
      <c r="AV5554" s="22"/>
      <c r="AW5554" s="22"/>
      <c r="AX5554" s="22"/>
      <c r="AY5554" s="22"/>
      <c r="AZ5554" s="22"/>
      <c r="BA5554" s="22"/>
      <c r="BB5554" s="22"/>
      <c r="BC5554" s="22"/>
      <c r="BD5554" s="22"/>
      <c r="BE5554" s="22"/>
      <c r="BF5554" s="22"/>
      <c r="BG5554" s="22"/>
      <c r="BH5554" s="22"/>
      <c r="BI5554" s="22"/>
      <c r="BJ5554" s="22"/>
      <c r="BK5554" s="22"/>
      <c r="BL5554" s="22"/>
      <c r="BM5554" s="22"/>
      <c r="BN5554" s="22"/>
      <c r="BO5554" s="22"/>
      <c r="BP5554" s="22"/>
      <c r="BQ5554" s="22"/>
      <c r="BR5554" s="22"/>
      <c r="BS5554" s="22"/>
      <c r="BT5554" s="22"/>
      <c r="BU5554" s="22"/>
      <c r="BV5554" s="22"/>
      <c r="BW5554" s="22"/>
      <c r="BX5554" s="22"/>
      <c r="BY5554" s="22"/>
      <c r="BZ5554" s="22"/>
      <c r="CA5554" s="22"/>
      <c r="CB5554" s="22"/>
      <c r="CC5554" s="22"/>
      <c r="CD5554" s="22"/>
      <c r="CE5554" s="22"/>
      <c r="CF5554" s="22"/>
      <c r="CG5554" s="22"/>
      <c r="CH5554" s="22"/>
      <c r="CI5554" s="22"/>
      <c r="CJ5554" s="22"/>
      <c r="CK5554" s="22"/>
      <c r="CL5554" s="22"/>
      <c r="CM5554" s="22"/>
      <c r="CN5554" s="22"/>
      <c r="CO5554" s="22"/>
    </row>
    <row r="5555" spans="1:93" s="2" customFormat="1" x14ac:dyDescent="0.3">
      <c r="A5555" s="73" t="s">
        <v>204</v>
      </c>
      <c r="B5555" s="73" t="s">
        <v>305</v>
      </c>
      <c r="C5555" s="67" t="s">
        <v>0</v>
      </c>
      <c r="D5555" s="67" t="s">
        <v>312</v>
      </c>
      <c r="E5555" s="73"/>
      <c r="F5555" s="73" t="s">
        <v>375</v>
      </c>
      <c r="G5555" s="73" t="s">
        <v>156</v>
      </c>
      <c r="H5555" s="73" t="s">
        <v>156</v>
      </c>
      <c r="I5555" s="73" t="s">
        <v>466</v>
      </c>
      <c r="J5555" s="73" t="str">
        <f t="shared" si="141"/>
        <v>Class III (1.74 to 3.5 tonnes) miles</v>
      </c>
      <c r="K5555" s="25"/>
      <c r="L5555" s="48"/>
      <c r="M5555" s="22"/>
      <c r="N5555" s="22"/>
      <c r="O5555" s="22"/>
      <c r="P5555" s="22"/>
      <c r="Q5555" s="22"/>
      <c r="R5555" s="22"/>
      <c r="S5555" s="22"/>
      <c r="T5555" s="22"/>
      <c r="U5555" s="22"/>
      <c r="V5555" s="22"/>
      <c r="W5555" s="22"/>
      <c r="X5555" s="22"/>
      <c r="Y5555" s="22"/>
      <c r="Z5555" s="22"/>
      <c r="AA5555" s="22"/>
      <c r="AB5555" s="22"/>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c r="BA5555" s="22"/>
      <c r="BB5555" s="22"/>
      <c r="BC5555" s="22"/>
      <c r="BD5555" s="22"/>
      <c r="BE5555" s="22"/>
      <c r="BF5555" s="22"/>
      <c r="BG5555" s="22"/>
      <c r="BH5555" s="22"/>
      <c r="BI5555" s="22"/>
      <c r="BJ5555" s="22"/>
      <c r="BK5555" s="22"/>
      <c r="BL5555" s="22"/>
      <c r="BM5555" s="22"/>
      <c r="BN5555" s="22"/>
      <c r="BO5555" s="22"/>
      <c r="BP5555" s="22"/>
      <c r="BQ5555" s="22"/>
      <c r="BR5555" s="22"/>
      <c r="BS5555" s="22"/>
      <c r="BT5555" s="22"/>
      <c r="BU5555" s="22"/>
      <c r="BV5555" s="22"/>
      <c r="BW5555" s="22"/>
      <c r="BX5555" s="22"/>
      <c r="BY5555" s="22"/>
      <c r="BZ5555" s="22"/>
      <c r="CA5555" s="22"/>
      <c r="CB5555" s="22"/>
      <c r="CC5555" s="22"/>
      <c r="CD5555" s="22"/>
      <c r="CE5555" s="22"/>
      <c r="CF5555" s="22"/>
      <c r="CG5555" s="22"/>
      <c r="CH5555" s="22"/>
      <c r="CI5555" s="22"/>
      <c r="CJ5555" s="22"/>
      <c r="CK5555" s="22"/>
      <c r="CL5555" s="22"/>
      <c r="CM5555" s="22"/>
      <c r="CN5555" s="22"/>
      <c r="CO5555" s="22"/>
    </row>
    <row r="5556" spans="1:93" s="2" customFormat="1" x14ac:dyDescent="0.3">
      <c r="A5556" s="73" t="s">
        <v>204</v>
      </c>
      <c r="B5556" s="73" t="s">
        <v>305</v>
      </c>
      <c r="C5556" s="67" t="s">
        <v>0</v>
      </c>
      <c r="D5556" s="67" t="s">
        <v>312</v>
      </c>
      <c r="E5556" s="73"/>
      <c r="F5556" s="73" t="s">
        <v>375</v>
      </c>
      <c r="G5556" s="73" t="s">
        <v>156</v>
      </c>
      <c r="H5556" s="73" t="s">
        <v>156</v>
      </c>
      <c r="I5556" s="73" t="s">
        <v>467</v>
      </c>
      <c r="J5556" s="73" t="str">
        <f t="shared" si="141"/>
        <v>Class III (1.74 to 3.5 tonnes) miles</v>
      </c>
      <c r="K5556" s="25"/>
      <c r="L5556" s="48"/>
      <c r="M5556" s="22"/>
      <c r="N5556" s="22"/>
      <c r="O5556" s="22"/>
      <c r="P5556" s="22"/>
      <c r="Q5556" s="22"/>
      <c r="R5556" s="22"/>
      <c r="S5556" s="22"/>
      <c r="T5556" s="2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c r="AQ5556" s="22"/>
      <c r="AR5556" s="22"/>
      <c r="AS5556" s="22"/>
      <c r="AT5556" s="22"/>
      <c r="AU5556" s="22"/>
      <c r="AV5556" s="22"/>
      <c r="AW5556" s="22"/>
      <c r="AX5556" s="22"/>
      <c r="AY5556" s="22"/>
      <c r="AZ5556" s="22"/>
      <c r="BA5556" s="22"/>
      <c r="BB5556" s="22"/>
      <c r="BC5556" s="22"/>
      <c r="BD5556" s="22"/>
      <c r="BE5556" s="22"/>
      <c r="BF5556" s="22"/>
      <c r="BG5556" s="22"/>
      <c r="BH5556" s="22"/>
      <c r="BI5556" s="22"/>
      <c r="BJ5556" s="22"/>
      <c r="BK5556" s="22"/>
      <c r="BL5556" s="22"/>
      <c r="BM5556" s="22"/>
      <c r="BN5556" s="22"/>
      <c r="BO5556" s="22"/>
      <c r="BP5556" s="22"/>
      <c r="BQ5556" s="22"/>
      <c r="BR5556" s="22"/>
      <c r="BS5556" s="22"/>
      <c r="BT5556" s="22"/>
      <c r="BU5556" s="22"/>
      <c r="BV5556" s="22"/>
      <c r="BW5556" s="22"/>
      <c r="BX5556" s="22"/>
      <c r="BY5556" s="22"/>
      <c r="BZ5556" s="22"/>
      <c r="CA5556" s="22"/>
      <c r="CB5556" s="22"/>
      <c r="CC5556" s="22"/>
      <c r="CD5556" s="22"/>
      <c r="CE5556" s="22"/>
      <c r="CF5556" s="22"/>
      <c r="CG5556" s="22"/>
      <c r="CH5556" s="22"/>
      <c r="CI5556" s="22"/>
      <c r="CJ5556" s="22"/>
      <c r="CK5556" s="22"/>
      <c r="CL5556" s="22"/>
      <c r="CM5556" s="22"/>
      <c r="CN5556" s="22"/>
      <c r="CO5556" s="22"/>
    </row>
    <row r="5557" spans="1:93" s="2" customFormat="1" x14ac:dyDescent="0.3">
      <c r="A5557" s="73" t="s">
        <v>204</v>
      </c>
      <c r="B5557" s="73" t="s">
        <v>305</v>
      </c>
      <c r="C5557" s="67" t="s">
        <v>0</v>
      </c>
      <c r="D5557" s="67" t="s">
        <v>312</v>
      </c>
      <c r="E5557" s="73"/>
      <c r="F5557" s="73" t="s">
        <v>375</v>
      </c>
      <c r="G5557" s="73" t="s">
        <v>156</v>
      </c>
      <c r="H5557" s="73" t="s">
        <v>156</v>
      </c>
      <c r="I5557" s="73" t="s">
        <v>468</v>
      </c>
      <c r="J5557" s="73" t="str">
        <f t="shared" si="141"/>
        <v>Class III (1.74 to 3.5 tonnes) miles</v>
      </c>
      <c r="K5557" s="25"/>
      <c r="L5557" s="48"/>
      <c r="M5557" s="22"/>
      <c r="N5557" s="22"/>
      <c r="O5557" s="22"/>
      <c r="P5557" s="22"/>
      <c r="Q5557" s="22"/>
      <c r="R5557" s="22"/>
      <c r="S5557" s="22"/>
      <c r="T5557" s="22"/>
      <c r="U5557" s="22"/>
      <c r="V5557" s="22"/>
      <c r="W5557" s="22"/>
      <c r="X5557" s="22"/>
      <c r="Y5557" s="22"/>
      <c r="Z5557" s="22"/>
      <c r="AA5557" s="22"/>
      <c r="AB5557" s="22"/>
      <c r="AC5557" s="22"/>
      <c r="AD5557" s="22"/>
      <c r="AE5557" s="22"/>
      <c r="AF5557" s="22"/>
      <c r="AG5557" s="22"/>
      <c r="AH5557" s="22"/>
      <c r="AI5557" s="22"/>
      <c r="AJ5557" s="22"/>
      <c r="AK5557" s="22"/>
      <c r="AL5557" s="22"/>
      <c r="AM5557" s="22"/>
      <c r="AN5557" s="22"/>
      <c r="AO5557" s="22"/>
      <c r="AP5557" s="22"/>
      <c r="AQ5557" s="22"/>
      <c r="AR5557" s="22"/>
      <c r="AS5557" s="22"/>
      <c r="AT5557" s="22"/>
      <c r="AU5557" s="22"/>
      <c r="AV5557" s="22"/>
      <c r="AW5557" s="22"/>
      <c r="AX5557" s="22"/>
      <c r="AY5557" s="22"/>
      <c r="AZ5557" s="22"/>
      <c r="BA5557" s="22"/>
      <c r="BB5557" s="22"/>
      <c r="BC5557" s="22"/>
      <c r="BD5557" s="22"/>
      <c r="BE5557" s="22"/>
      <c r="BF5557" s="22"/>
      <c r="BG5557" s="22"/>
      <c r="BH5557" s="22"/>
      <c r="BI5557" s="22"/>
      <c r="BJ5557" s="22"/>
      <c r="BK5557" s="22"/>
      <c r="BL5557" s="22"/>
      <c r="BM5557" s="22"/>
      <c r="BN5557" s="22"/>
      <c r="BO5557" s="22"/>
      <c r="BP5557" s="22"/>
      <c r="BQ5557" s="22"/>
      <c r="BR5557" s="22"/>
      <c r="BS5557" s="22"/>
      <c r="BT5557" s="22"/>
      <c r="BU5557" s="22"/>
      <c r="BV5557" s="22"/>
      <c r="BW5557" s="22"/>
      <c r="BX5557" s="22"/>
      <c r="BY5557" s="22"/>
      <c r="BZ5557" s="22"/>
      <c r="CA5557" s="22"/>
      <c r="CB5557" s="22"/>
      <c r="CC5557" s="22"/>
      <c r="CD5557" s="22"/>
      <c r="CE5557" s="22"/>
      <c r="CF5557" s="22"/>
      <c r="CG5557" s="22"/>
      <c r="CH5557" s="22"/>
      <c r="CI5557" s="22"/>
      <c r="CJ5557" s="22"/>
      <c r="CK5557" s="22"/>
      <c r="CL5557" s="22"/>
      <c r="CM5557" s="22"/>
      <c r="CN5557" s="22"/>
      <c r="CO5557" s="22"/>
    </row>
    <row r="5558" spans="1:93" s="2" customFormat="1" x14ac:dyDescent="0.3">
      <c r="A5558" s="73" t="s">
        <v>204</v>
      </c>
      <c r="B5558" s="73" t="s">
        <v>305</v>
      </c>
      <c r="C5558" s="67" t="s">
        <v>0</v>
      </c>
      <c r="D5558" s="67" t="s">
        <v>312</v>
      </c>
      <c r="E5558" s="73"/>
      <c r="F5558" s="73" t="s">
        <v>375</v>
      </c>
      <c r="G5558" s="73" t="s">
        <v>403</v>
      </c>
      <c r="H5558" s="73" t="s">
        <v>403</v>
      </c>
      <c r="I5558" s="73" t="s">
        <v>465</v>
      </c>
      <c r="J5558" s="73" t="str">
        <f t="shared" si="141"/>
        <v>Class III (1.74 to 3.5 tonnes) tonne.km</v>
      </c>
      <c r="K5558" s="25"/>
      <c r="L5558" s="48"/>
      <c r="M5558" s="22"/>
      <c r="N5558" s="22"/>
      <c r="O5558" s="22"/>
      <c r="P5558" s="22"/>
      <c r="Q5558" s="22"/>
      <c r="R5558" s="22"/>
      <c r="S5558" s="22"/>
      <c r="T5558" s="2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c r="AQ5558" s="22"/>
      <c r="AR5558" s="22"/>
      <c r="AS5558" s="22"/>
      <c r="AT5558" s="22"/>
      <c r="AU5558" s="22"/>
      <c r="AV5558" s="22"/>
      <c r="AW5558" s="22"/>
      <c r="AX5558" s="22"/>
      <c r="AY5558" s="22"/>
      <c r="AZ5558" s="22"/>
      <c r="BA5558" s="22"/>
      <c r="BB5558" s="22"/>
      <c r="BC5558" s="22"/>
      <c r="BD5558" s="22"/>
      <c r="BE5558" s="22"/>
      <c r="BF5558" s="22"/>
      <c r="BG5558" s="22"/>
      <c r="BH5558" s="22"/>
      <c r="BI5558" s="22"/>
      <c r="BJ5558" s="22"/>
      <c r="BK5558" s="22"/>
      <c r="BL5558" s="22"/>
      <c r="BM5558" s="22"/>
      <c r="BN5558" s="22"/>
      <c r="BO5558" s="22"/>
      <c r="BP5558" s="22"/>
      <c r="BQ5558" s="22"/>
      <c r="BR5558" s="22"/>
      <c r="BS5558" s="22"/>
      <c r="BT5558" s="22"/>
      <c r="BU5558" s="22"/>
      <c r="BV5558" s="22"/>
      <c r="BW5558" s="22"/>
      <c r="BX5558" s="22"/>
      <c r="BY5558" s="22"/>
      <c r="BZ5558" s="22"/>
      <c r="CA5558" s="22"/>
      <c r="CB5558" s="22"/>
      <c r="CC5558" s="22"/>
      <c r="CD5558" s="22"/>
      <c r="CE5558" s="22"/>
      <c r="CF5558" s="22"/>
      <c r="CG5558" s="22"/>
      <c r="CH5558" s="22"/>
      <c r="CI5558" s="22"/>
      <c r="CJ5558" s="22"/>
      <c r="CK5558" s="22"/>
      <c r="CL5558" s="22"/>
      <c r="CM5558" s="22"/>
      <c r="CN5558" s="22"/>
      <c r="CO5558" s="22"/>
    </row>
    <row r="5559" spans="1:93" s="2" customFormat="1" x14ac:dyDescent="0.3">
      <c r="A5559" s="73" t="s">
        <v>204</v>
      </c>
      <c r="B5559" s="73" t="s">
        <v>305</v>
      </c>
      <c r="C5559" s="67" t="s">
        <v>0</v>
      </c>
      <c r="D5559" s="67" t="s">
        <v>312</v>
      </c>
      <c r="E5559" s="73"/>
      <c r="F5559" s="73" t="s">
        <v>375</v>
      </c>
      <c r="G5559" s="73" t="s">
        <v>403</v>
      </c>
      <c r="H5559" s="73" t="s">
        <v>403</v>
      </c>
      <c r="I5559" s="73" t="s">
        <v>466</v>
      </c>
      <c r="J5559" s="73" t="str">
        <f t="shared" si="141"/>
        <v>Class III (1.74 to 3.5 tonnes) tonne.km</v>
      </c>
      <c r="K5559" s="25"/>
      <c r="L5559" s="48"/>
      <c r="M5559" s="22"/>
      <c r="N5559" s="22"/>
      <c r="O5559" s="22"/>
      <c r="P5559" s="22"/>
      <c r="Q5559" s="22"/>
      <c r="R5559" s="22"/>
      <c r="S5559" s="22"/>
      <c r="T5559" s="22"/>
      <c r="U5559" s="22"/>
      <c r="V5559" s="22"/>
      <c r="W5559" s="22"/>
      <c r="X5559" s="22"/>
      <c r="Y5559" s="22"/>
      <c r="Z5559" s="22"/>
      <c r="AA5559" s="22"/>
      <c r="AB5559" s="22"/>
      <c r="AC5559" s="22"/>
      <c r="AD5559" s="22"/>
      <c r="AE5559" s="22"/>
      <c r="AF5559" s="22"/>
      <c r="AG5559" s="22"/>
      <c r="AH5559" s="22"/>
      <c r="AI5559" s="22"/>
      <c r="AJ5559" s="22"/>
      <c r="AK5559" s="22"/>
      <c r="AL5559" s="22"/>
      <c r="AM5559" s="22"/>
      <c r="AN5559" s="22"/>
      <c r="AO5559" s="22"/>
      <c r="AP5559" s="22"/>
      <c r="AQ5559" s="22"/>
      <c r="AR5559" s="22"/>
      <c r="AS5559" s="22"/>
      <c r="AT5559" s="22"/>
      <c r="AU5559" s="22"/>
      <c r="AV5559" s="22"/>
      <c r="AW5559" s="22"/>
      <c r="AX5559" s="22"/>
      <c r="AY5559" s="22"/>
      <c r="AZ5559" s="22"/>
      <c r="BA5559" s="22"/>
      <c r="BB5559" s="22"/>
      <c r="BC5559" s="22"/>
      <c r="BD5559" s="22"/>
      <c r="BE5559" s="22"/>
      <c r="BF5559" s="22"/>
      <c r="BG5559" s="22"/>
      <c r="BH5559" s="22"/>
      <c r="BI5559" s="22"/>
      <c r="BJ5559" s="22"/>
      <c r="BK5559" s="22"/>
      <c r="BL5559" s="22"/>
      <c r="BM5559" s="22"/>
      <c r="BN5559" s="22"/>
      <c r="BO5559" s="22"/>
      <c r="BP5559" s="22"/>
      <c r="BQ5559" s="22"/>
      <c r="BR5559" s="22"/>
      <c r="BS5559" s="22"/>
      <c r="BT5559" s="22"/>
      <c r="BU5559" s="22"/>
      <c r="BV5559" s="22"/>
      <c r="BW5559" s="22"/>
      <c r="BX5559" s="22"/>
      <c r="BY5559" s="22"/>
      <c r="BZ5559" s="22"/>
      <c r="CA5559" s="22"/>
      <c r="CB5559" s="22"/>
      <c r="CC5559" s="22"/>
      <c r="CD5559" s="22"/>
      <c r="CE5559" s="22"/>
      <c r="CF5559" s="22"/>
      <c r="CG5559" s="22"/>
      <c r="CH5559" s="22"/>
      <c r="CI5559" s="22"/>
      <c r="CJ5559" s="22"/>
      <c r="CK5559" s="22"/>
      <c r="CL5559" s="22"/>
      <c r="CM5559" s="22"/>
      <c r="CN5559" s="22"/>
      <c r="CO5559" s="22"/>
    </row>
    <row r="5560" spans="1:93" s="2" customFormat="1" x14ac:dyDescent="0.3">
      <c r="A5560" s="73" t="s">
        <v>204</v>
      </c>
      <c r="B5560" s="73" t="s">
        <v>305</v>
      </c>
      <c r="C5560" s="67" t="s">
        <v>0</v>
      </c>
      <c r="D5560" s="67" t="s">
        <v>312</v>
      </c>
      <c r="E5560" s="73"/>
      <c r="F5560" s="73" t="s">
        <v>375</v>
      </c>
      <c r="G5560" s="73" t="s">
        <v>403</v>
      </c>
      <c r="H5560" s="73" t="s">
        <v>403</v>
      </c>
      <c r="I5560" s="73" t="s">
        <v>467</v>
      </c>
      <c r="J5560" s="73" t="str">
        <f t="shared" si="141"/>
        <v>Class III (1.74 to 3.5 tonnes) tonne.km</v>
      </c>
      <c r="K5560" s="25"/>
      <c r="L5560" s="48"/>
      <c r="M5560" s="22"/>
      <c r="N5560" s="22"/>
      <c r="O5560" s="22"/>
      <c r="P5560" s="22"/>
      <c r="Q5560" s="22"/>
      <c r="R5560" s="22"/>
      <c r="S5560" s="22"/>
      <c r="T5560" s="2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c r="AQ5560" s="22"/>
      <c r="AR5560" s="22"/>
      <c r="AS5560" s="22"/>
      <c r="AT5560" s="22"/>
      <c r="AU5560" s="22"/>
      <c r="AV5560" s="22"/>
      <c r="AW5560" s="22"/>
      <c r="AX5560" s="22"/>
      <c r="AY5560" s="22"/>
      <c r="AZ5560" s="22"/>
      <c r="BA5560" s="22"/>
      <c r="BB5560" s="22"/>
      <c r="BC5560" s="22"/>
      <c r="BD5560" s="22"/>
      <c r="BE5560" s="22"/>
      <c r="BF5560" s="22"/>
      <c r="BG5560" s="22"/>
      <c r="BH5560" s="22"/>
      <c r="BI5560" s="22"/>
      <c r="BJ5560" s="22"/>
      <c r="BK5560" s="22"/>
      <c r="BL5560" s="22"/>
      <c r="BM5560" s="22"/>
      <c r="BN5560" s="22"/>
      <c r="BO5560" s="22"/>
      <c r="BP5560" s="22"/>
      <c r="BQ5560" s="22"/>
      <c r="BR5560" s="22"/>
      <c r="BS5560" s="22"/>
      <c r="BT5560" s="22"/>
      <c r="BU5560" s="22"/>
      <c r="BV5560" s="22"/>
      <c r="BW5560" s="22"/>
      <c r="BX5560" s="22"/>
      <c r="BY5560" s="22"/>
      <c r="BZ5560" s="22"/>
      <c r="CA5560" s="22"/>
      <c r="CB5560" s="22"/>
      <c r="CC5560" s="22"/>
      <c r="CD5560" s="22"/>
      <c r="CE5560" s="22"/>
      <c r="CF5560" s="22"/>
      <c r="CG5560" s="22"/>
      <c r="CH5560" s="22"/>
      <c r="CI5560" s="22"/>
      <c r="CJ5560" s="22"/>
      <c r="CK5560" s="22"/>
      <c r="CL5560" s="22"/>
      <c r="CM5560" s="22"/>
      <c r="CN5560" s="22"/>
      <c r="CO5560" s="22"/>
    </row>
    <row r="5561" spans="1:93" s="2" customFormat="1" x14ac:dyDescent="0.3">
      <c r="A5561" s="73" t="s">
        <v>204</v>
      </c>
      <c r="B5561" s="73" t="s">
        <v>305</v>
      </c>
      <c r="C5561" s="67" t="s">
        <v>0</v>
      </c>
      <c r="D5561" s="67" t="s">
        <v>312</v>
      </c>
      <c r="E5561" s="73"/>
      <c r="F5561" s="73" t="s">
        <v>375</v>
      </c>
      <c r="G5561" s="73" t="s">
        <v>403</v>
      </c>
      <c r="H5561" s="73" t="s">
        <v>403</v>
      </c>
      <c r="I5561" s="73" t="s">
        <v>468</v>
      </c>
      <c r="J5561" s="73" t="str">
        <f t="shared" si="141"/>
        <v>Class III (1.74 to 3.5 tonnes) tonne.km</v>
      </c>
      <c r="K5561" s="25"/>
      <c r="L5561" s="48"/>
      <c r="M5561" s="22"/>
      <c r="N5561" s="22"/>
      <c r="O5561" s="22"/>
      <c r="P5561" s="22"/>
      <c r="Q5561" s="22"/>
      <c r="R5561" s="22"/>
      <c r="S5561" s="22"/>
      <c r="T5561" s="22"/>
      <c r="U5561" s="22"/>
      <c r="V5561" s="22"/>
      <c r="W5561" s="22"/>
      <c r="X5561" s="22"/>
      <c r="Y5561" s="22"/>
      <c r="Z5561" s="22"/>
      <c r="AA5561" s="22"/>
      <c r="AB5561" s="22"/>
      <c r="AC5561" s="22"/>
      <c r="AD5561" s="22"/>
      <c r="AE5561" s="22"/>
      <c r="AF5561" s="22"/>
      <c r="AG5561" s="22"/>
      <c r="AH5561" s="22"/>
      <c r="AI5561" s="22"/>
      <c r="AJ5561" s="22"/>
      <c r="AK5561" s="22"/>
      <c r="AL5561" s="22"/>
      <c r="AM5561" s="22"/>
      <c r="AN5561" s="22"/>
      <c r="AO5561" s="22"/>
      <c r="AP5561" s="22"/>
      <c r="AQ5561" s="22"/>
      <c r="AR5561" s="22"/>
      <c r="AS5561" s="22"/>
      <c r="AT5561" s="22"/>
      <c r="AU5561" s="22"/>
      <c r="AV5561" s="22"/>
      <c r="AW5561" s="22"/>
      <c r="AX5561" s="22"/>
      <c r="AY5561" s="22"/>
      <c r="AZ5561" s="22"/>
      <c r="BA5561" s="22"/>
      <c r="BB5561" s="22"/>
      <c r="BC5561" s="22"/>
      <c r="BD5561" s="22"/>
      <c r="BE5561" s="22"/>
      <c r="BF5561" s="22"/>
      <c r="BG5561" s="22"/>
      <c r="BH5561" s="22"/>
      <c r="BI5561" s="22"/>
      <c r="BJ5561" s="22"/>
      <c r="BK5561" s="22"/>
      <c r="BL5561" s="22"/>
      <c r="BM5561" s="22"/>
      <c r="BN5561" s="22"/>
      <c r="BO5561" s="22"/>
      <c r="BP5561" s="22"/>
      <c r="BQ5561" s="22"/>
      <c r="BR5561" s="22"/>
      <c r="BS5561" s="22"/>
      <c r="BT5561" s="22"/>
      <c r="BU5561" s="22"/>
      <c r="BV5561" s="22"/>
      <c r="BW5561" s="22"/>
      <c r="BX5561" s="22"/>
      <c r="BY5561" s="22"/>
      <c r="BZ5561" s="22"/>
      <c r="CA5561" s="22"/>
      <c r="CB5561" s="22"/>
      <c r="CC5561" s="22"/>
      <c r="CD5561" s="22"/>
      <c r="CE5561" s="22"/>
      <c r="CF5561" s="22"/>
      <c r="CG5561" s="22"/>
      <c r="CH5561" s="22"/>
      <c r="CI5561" s="22"/>
      <c r="CJ5561" s="22"/>
      <c r="CK5561" s="22"/>
      <c r="CL5561" s="22"/>
      <c r="CM5561" s="22"/>
      <c r="CN5561" s="22"/>
      <c r="CO5561" s="22"/>
    </row>
    <row r="5562" spans="1:93" x14ac:dyDescent="0.3">
      <c r="A5562" s="73" t="s">
        <v>204</v>
      </c>
      <c r="B5562" s="73" t="s">
        <v>305</v>
      </c>
      <c r="C5562" s="73" t="s">
        <v>0</v>
      </c>
      <c r="D5562" s="73" t="s">
        <v>312</v>
      </c>
      <c r="E5562" s="73"/>
      <c r="F5562" s="73" t="s">
        <v>490</v>
      </c>
      <c r="G5562" s="73" t="s">
        <v>405</v>
      </c>
      <c r="H5562" s="73" t="s">
        <v>405</v>
      </c>
      <c r="I5562" s="73" t="s">
        <v>465</v>
      </c>
      <c r="J5562" s="73" t="str">
        <f t="shared" si="141"/>
        <v>Class III (1.74 to 3.5 tonnes) km</v>
      </c>
      <c r="K5562" s="98"/>
    </row>
    <row r="5563" spans="1:93" x14ac:dyDescent="0.3">
      <c r="A5563" s="73" t="s">
        <v>204</v>
      </c>
      <c r="B5563" s="73" t="s">
        <v>305</v>
      </c>
      <c r="C5563" s="73" t="s">
        <v>0</v>
      </c>
      <c r="D5563" s="73" t="s">
        <v>312</v>
      </c>
      <c r="E5563" s="73"/>
      <c r="F5563" s="73" t="s">
        <v>490</v>
      </c>
      <c r="G5563" s="73" t="s">
        <v>405</v>
      </c>
      <c r="H5563" s="73" t="s">
        <v>405</v>
      </c>
      <c r="I5563" s="73" t="s">
        <v>466</v>
      </c>
      <c r="J5563" s="73" t="str">
        <f t="shared" si="141"/>
        <v>Class III (1.74 to 3.5 tonnes) km</v>
      </c>
      <c r="K5563" s="98"/>
    </row>
    <row r="5564" spans="1:93" x14ac:dyDescent="0.3">
      <c r="A5564" s="73" t="s">
        <v>204</v>
      </c>
      <c r="B5564" s="73" t="s">
        <v>305</v>
      </c>
      <c r="C5564" s="73" t="s">
        <v>0</v>
      </c>
      <c r="D5564" s="73" t="s">
        <v>312</v>
      </c>
      <c r="E5564" s="73"/>
      <c r="F5564" s="73" t="s">
        <v>490</v>
      </c>
      <c r="G5564" s="73" t="s">
        <v>405</v>
      </c>
      <c r="H5564" s="73" t="s">
        <v>405</v>
      </c>
      <c r="I5564" s="73" t="s">
        <v>467</v>
      </c>
      <c r="J5564" s="73" t="str">
        <f t="shared" si="141"/>
        <v>Class III (1.74 to 3.5 tonnes) km</v>
      </c>
      <c r="K5564" s="98"/>
    </row>
    <row r="5565" spans="1:93" x14ac:dyDescent="0.3">
      <c r="A5565" s="73" t="s">
        <v>204</v>
      </c>
      <c r="B5565" s="73" t="s">
        <v>305</v>
      </c>
      <c r="C5565" s="73" t="s">
        <v>0</v>
      </c>
      <c r="D5565" s="73" t="s">
        <v>312</v>
      </c>
      <c r="E5565" s="73"/>
      <c r="F5565" s="73" t="s">
        <v>490</v>
      </c>
      <c r="G5565" s="73" t="s">
        <v>405</v>
      </c>
      <c r="H5565" s="73" t="s">
        <v>405</v>
      </c>
      <c r="I5565" s="73" t="s">
        <v>468</v>
      </c>
      <c r="J5565" s="73" t="str">
        <f t="shared" si="141"/>
        <v>Class III (1.74 to 3.5 tonnes) km</v>
      </c>
      <c r="K5565" s="98"/>
    </row>
    <row r="5566" spans="1:93" x14ac:dyDescent="0.3">
      <c r="A5566" s="73" t="s">
        <v>204</v>
      </c>
      <c r="B5566" s="73" t="s">
        <v>305</v>
      </c>
      <c r="C5566" s="73" t="s">
        <v>0</v>
      </c>
      <c r="D5566" s="73" t="s">
        <v>312</v>
      </c>
      <c r="E5566" s="73"/>
      <c r="F5566" s="73" t="s">
        <v>490</v>
      </c>
      <c r="G5566" s="73" t="s">
        <v>156</v>
      </c>
      <c r="H5566" s="73" t="s">
        <v>156</v>
      </c>
      <c r="I5566" s="73" t="s">
        <v>465</v>
      </c>
      <c r="J5566" s="73" t="str">
        <f t="shared" si="141"/>
        <v>Class III (1.74 to 3.5 tonnes) miles</v>
      </c>
      <c r="K5566" s="98"/>
    </row>
    <row r="5567" spans="1:93" x14ac:dyDescent="0.3">
      <c r="A5567" s="73" t="s">
        <v>204</v>
      </c>
      <c r="B5567" s="73" t="s">
        <v>305</v>
      </c>
      <c r="C5567" s="73" t="s">
        <v>0</v>
      </c>
      <c r="D5567" s="73" t="s">
        <v>312</v>
      </c>
      <c r="E5567" s="73"/>
      <c r="F5567" s="73" t="s">
        <v>490</v>
      </c>
      <c r="G5567" s="73" t="s">
        <v>156</v>
      </c>
      <c r="H5567" s="73" t="s">
        <v>156</v>
      </c>
      <c r="I5567" s="73" t="s">
        <v>466</v>
      </c>
      <c r="J5567" s="73" t="str">
        <f t="shared" si="141"/>
        <v>Class III (1.74 to 3.5 tonnes) miles</v>
      </c>
      <c r="K5567" s="98"/>
    </row>
    <row r="5568" spans="1:93" x14ac:dyDescent="0.3">
      <c r="A5568" s="73" t="s">
        <v>204</v>
      </c>
      <c r="B5568" s="73" t="s">
        <v>305</v>
      </c>
      <c r="C5568" s="73" t="s">
        <v>0</v>
      </c>
      <c r="D5568" s="73" t="s">
        <v>312</v>
      </c>
      <c r="E5568" s="73"/>
      <c r="F5568" s="73" t="s">
        <v>490</v>
      </c>
      <c r="G5568" s="73" t="s">
        <v>156</v>
      </c>
      <c r="H5568" s="73" t="s">
        <v>156</v>
      </c>
      <c r="I5568" s="73" t="s">
        <v>467</v>
      </c>
      <c r="J5568" s="73" t="str">
        <f t="shared" si="141"/>
        <v>Class III (1.74 to 3.5 tonnes) miles</v>
      </c>
      <c r="K5568" s="98"/>
    </row>
    <row r="5569" spans="1:93" x14ac:dyDescent="0.3">
      <c r="A5569" s="73" t="s">
        <v>204</v>
      </c>
      <c r="B5569" s="73" t="s">
        <v>305</v>
      </c>
      <c r="C5569" s="73" t="s">
        <v>0</v>
      </c>
      <c r="D5569" s="73" t="s">
        <v>312</v>
      </c>
      <c r="E5569" s="73"/>
      <c r="F5569" s="73" t="s">
        <v>490</v>
      </c>
      <c r="G5569" s="73" t="s">
        <v>156</v>
      </c>
      <c r="H5569" s="73" t="s">
        <v>156</v>
      </c>
      <c r="I5569" s="73" t="s">
        <v>468</v>
      </c>
      <c r="J5569" s="73" t="str">
        <f t="shared" si="141"/>
        <v>Class III (1.74 to 3.5 tonnes) miles</v>
      </c>
      <c r="K5569" s="98"/>
    </row>
    <row r="5570" spans="1:93" x14ac:dyDescent="0.3">
      <c r="A5570" s="73" t="s">
        <v>204</v>
      </c>
      <c r="B5570" s="73" t="s">
        <v>305</v>
      </c>
      <c r="C5570" s="73" t="s">
        <v>0</v>
      </c>
      <c r="D5570" s="73" t="s">
        <v>312</v>
      </c>
      <c r="E5570" s="73"/>
      <c r="F5570" s="73" t="s">
        <v>490</v>
      </c>
      <c r="G5570" s="73" t="s">
        <v>403</v>
      </c>
      <c r="H5570" s="73" t="s">
        <v>403</v>
      </c>
      <c r="I5570" s="73" t="s">
        <v>465</v>
      </c>
      <c r="J5570" s="73" t="str">
        <f t="shared" si="141"/>
        <v>Class III (1.74 to 3.5 tonnes) tonne.km</v>
      </c>
      <c r="K5570" s="98"/>
    </row>
    <row r="5571" spans="1:93" x14ac:dyDescent="0.3">
      <c r="A5571" s="73" t="s">
        <v>204</v>
      </c>
      <c r="B5571" s="73" t="s">
        <v>305</v>
      </c>
      <c r="C5571" s="73" t="s">
        <v>0</v>
      </c>
      <c r="D5571" s="73" t="s">
        <v>312</v>
      </c>
      <c r="E5571" s="73"/>
      <c r="F5571" s="73" t="s">
        <v>490</v>
      </c>
      <c r="G5571" s="73" t="s">
        <v>403</v>
      </c>
      <c r="H5571" s="73" t="s">
        <v>403</v>
      </c>
      <c r="I5571" s="73" t="s">
        <v>466</v>
      </c>
      <c r="J5571" s="73" t="str">
        <f t="shared" si="141"/>
        <v>Class III (1.74 to 3.5 tonnes) tonne.km</v>
      </c>
      <c r="K5571" s="98"/>
    </row>
    <row r="5572" spans="1:93" x14ac:dyDescent="0.3">
      <c r="A5572" s="73" t="s">
        <v>204</v>
      </c>
      <c r="B5572" s="73" t="s">
        <v>305</v>
      </c>
      <c r="C5572" s="73" t="s">
        <v>0</v>
      </c>
      <c r="D5572" s="73" t="s">
        <v>312</v>
      </c>
      <c r="E5572" s="73"/>
      <c r="F5572" s="73" t="s">
        <v>490</v>
      </c>
      <c r="G5572" s="73" t="s">
        <v>403</v>
      </c>
      <c r="H5572" s="73" t="s">
        <v>403</v>
      </c>
      <c r="I5572" s="73" t="s">
        <v>467</v>
      </c>
      <c r="J5572" s="73" t="str">
        <f t="shared" si="141"/>
        <v>Class III (1.74 to 3.5 tonnes) tonne.km</v>
      </c>
      <c r="K5572" s="98"/>
    </row>
    <row r="5573" spans="1:93" x14ac:dyDescent="0.3">
      <c r="A5573" s="73" t="s">
        <v>204</v>
      </c>
      <c r="B5573" s="73" t="s">
        <v>305</v>
      </c>
      <c r="C5573" s="73" t="s">
        <v>0</v>
      </c>
      <c r="D5573" s="73" t="s">
        <v>312</v>
      </c>
      <c r="E5573" s="73"/>
      <c r="F5573" s="73" t="s">
        <v>490</v>
      </c>
      <c r="G5573" s="73" t="s">
        <v>403</v>
      </c>
      <c r="H5573" s="73" t="s">
        <v>403</v>
      </c>
      <c r="I5573" s="73" t="s">
        <v>468</v>
      </c>
      <c r="J5573" s="73" t="str">
        <f t="shared" si="141"/>
        <v>Class III (1.74 to 3.5 tonnes) tonne.km</v>
      </c>
      <c r="K5573" s="98"/>
    </row>
    <row r="5574" spans="1:93" s="2" customFormat="1" x14ac:dyDescent="0.3">
      <c r="A5574" s="73" t="s">
        <v>204</v>
      </c>
      <c r="B5574" s="73" t="s">
        <v>305</v>
      </c>
      <c r="C5574" s="73" t="s">
        <v>0</v>
      </c>
      <c r="D5574" s="73" t="s">
        <v>312</v>
      </c>
      <c r="E5574" s="73"/>
      <c r="F5574" s="73" t="s">
        <v>491</v>
      </c>
      <c r="G5574" s="73" t="s">
        <v>405</v>
      </c>
      <c r="H5574" s="73" t="s">
        <v>405</v>
      </c>
      <c r="I5574" s="73" t="s">
        <v>465</v>
      </c>
      <c r="J5574" s="73" t="str">
        <f t="shared" si="141"/>
        <v>Class III (1.74 to 3.5 tonnes) km</v>
      </c>
      <c r="K5574" s="98">
        <v>9.1410000000000005E-2</v>
      </c>
      <c r="L5574" s="48"/>
      <c r="M5574" s="22"/>
      <c r="N5574" s="22"/>
      <c r="O5574" s="22"/>
      <c r="P5574" s="22"/>
      <c r="Q5574" s="22"/>
      <c r="R5574" s="22"/>
      <c r="S5574" s="22"/>
      <c r="T5574" s="2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c r="AQ5574" s="22"/>
      <c r="AR5574" s="22"/>
      <c r="AS5574" s="22"/>
      <c r="AT5574" s="22"/>
      <c r="AU5574" s="22"/>
      <c r="AV5574" s="22"/>
      <c r="AW5574" s="22"/>
      <c r="AX5574" s="22"/>
      <c r="AY5574" s="22"/>
      <c r="AZ5574" s="22"/>
      <c r="BA5574" s="22"/>
      <c r="BB5574" s="22"/>
      <c r="BC5574" s="22"/>
      <c r="BD5574" s="22"/>
      <c r="BE5574" s="22"/>
      <c r="BF5574" s="22"/>
      <c r="BG5574" s="22"/>
      <c r="BH5574" s="22"/>
      <c r="BI5574" s="22"/>
      <c r="BJ5574" s="22"/>
      <c r="BK5574" s="22"/>
      <c r="BL5574" s="22"/>
      <c r="BM5574" s="22"/>
      <c r="BN5574" s="22"/>
      <c r="BO5574" s="22"/>
      <c r="BP5574" s="22"/>
      <c r="BQ5574" s="22"/>
      <c r="BR5574" s="22"/>
      <c r="BS5574" s="22"/>
      <c r="BT5574" s="22"/>
      <c r="BU5574" s="22"/>
      <c r="BV5574" s="22"/>
      <c r="BW5574" s="22"/>
      <c r="BX5574" s="22"/>
      <c r="BY5574" s="22"/>
      <c r="BZ5574" s="22"/>
      <c r="CA5574" s="22"/>
      <c r="CB5574" s="22"/>
      <c r="CC5574" s="22"/>
      <c r="CD5574" s="22"/>
      <c r="CE5574" s="22"/>
      <c r="CF5574" s="22"/>
      <c r="CG5574" s="22"/>
      <c r="CH5574" s="22"/>
      <c r="CI5574" s="22"/>
      <c r="CJ5574" s="22"/>
      <c r="CK5574" s="22"/>
      <c r="CL5574" s="22"/>
      <c r="CM5574" s="22"/>
      <c r="CN5574" s="22"/>
      <c r="CO5574" s="22"/>
    </row>
    <row r="5575" spans="1:93" s="2" customFormat="1" x14ac:dyDescent="0.3">
      <c r="A5575" s="73" t="s">
        <v>204</v>
      </c>
      <c r="B5575" s="73" t="s">
        <v>305</v>
      </c>
      <c r="C5575" s="73" t="s">
        <v>0</v>
      </c>
      <c r="D5575" s="73" t="s">
        <v>312</v>
      </c>
      <c r="E5575" s="73"/>
      <c r="F5575" s="73" t="s">
        <v>491</v>
      </c>
      <c r="G5575" s="73" t="s">
        <v>405</v>
      </c>
      <c r="H5575" s="73" t="s">
        <v>405</v>
      </c>
      <c r="I5575" s="73" t="s">
        <v>466</v>
      </c>
      <c r="J5575" s="73" t="str">
        <f t="shared" si="141"/>
        <v>Class III (1.74 to 3.5 tonnes) km</v>
      </c>
      <c r="K5575" s="98">
        <v>2.3000000000000001E-4</v>
      </c>
      <c r="L5575" s="48"/>
      <c r="M5575" s="22"/>
      <c r="N5575" s="22"/>
      <c r="O5575" s="22"/>
      <c r="P5575" s="22"/>
      <c r="Q5575" s="22"/>
      <c r="R5575" s="22"/>
      <c r="S5575" s="22"/>
      <c r="T5575" s="22"/>
      <c r="U5575" s="22"/>
      <c r="V5575" s="22"/>
      <c r="W5575" s="22"/>
      <c r="X5575" s="22"/>
      <c r="Y5575" s="22"/>
      <c r="Z5575" s="22"/>
      <c r="AA5575" s="22"/>
      <c r="AB5575" s="22"/>
      <c r="AC5575" s="22"/>
      <c r="AD5575" s="22"/>
      <c r="AE5575" s="22"/>
      <c r="AF5575" s="22"/>
      <c r="AG5575" s="22"/>
      <c r="AH5575" s="22"/>
      <c r="AI5575" s="22"/>
      <c r="AJ5575" s="22"/>
      <c r="AK5575" s="22"/>
      <c r="AL5575" s="22"/>
      <c r="AM5575" s="22"/>
      <c r="AN5575" s="22"/>
      <c r="AO5575" s="22"/>
      <c r="AP5575" s="22"/>
      <c r="AQ5575" s="22"/>
      <c r="AR5575" s="22"/>
      <c r="AS5575" s="22"/>
      <c r="AT5575" s="22"/>
      <c r="AU5575" s="22"/>
      <c r="AV5575" s="22"/>
      <c r="AW5575" s="22"/>
      <c r="AX5575" s="22"/>
      <c r="AY5575" s="22"/>
      <c r="AZ5575" s="22"/>
      <c r="BA5575" s="22"/>
      <c r="BB5575" s="22"/>
      <c r="BC5575" s="22"/>
      <c r="BD5575" s="22"/>
      <c r="BE5575" s="22"/>
      <c r="BF5575" s="22"/>
      <c r="BG5575" s="22"/>
      <c r="BH5575" s="22"/>
      <c r="BI5575" s="22"/>
      <c r="BJ5575" s="22"/>
      <c r="BK5575" s="22"/>
      <c r="BL5575" s="22"/>
      <c r="BM5575" s="22"/>
      <c r="BN5575" s="22"/>
      <c r="BO5575" s="22"/>
      <c r="BP5575" s="22"/>
      <c r="BQ5575" s="22"/>
      <c r="BR5575" s="22"/>
      <c r="BS5575" s="22"/>
      <c r="BT5575" s="22"/>
      <c r="BU5575" s="22"/>
      <c r="BV5575" s="22"/>
      <c r="BW5575" s="22"/>
      <c r="BX5575" s="22"/>
      <c r="BY5575" s="22"/>
      <c r="BZ5575" s="22"/>
      <c r="CA5575" s="22"/>
      <c r="CB5575" s="22"/>
      <c r="CC5575" s="22"/>
      <c r="CD5575" s="22"/>
      <c r="CE5575" s="22"/>
      <c r="CF5575" s="22"/>
      <c r="CG5575" s="22"/>
      <c r="CH5575" s="22"/>
      <c r="CI5575" s="22"/>
      <c r="CJ5575" s="22"/>
      <c r="CK5575" s="22"/>
      <c r="CL5575" s="22"/>
      <c r="CM5575" s="22"/>
      <c r="CN5575" s="22"/>
      <c r="CO5575" s="22"/>
    </row>
    <row r="5576" spans="1:93" s="2" customFormat="1" x14ac:dyDescent="0.3">
      <c r="A5576" s="73" t="s">
        <v>204</v>
      </c>
      <c r="B5576" s="73" t="s">
        <v>305</v>
      </c>
      <c r="C5576" s="73" t="s">
        <v>0</v>
      </c>
      <c r="D5576" s="73" t="s">
        <v>312</v>
      </c>
      <c r="E5576" s="73"/>
      <c r="F5576" s="73" t="s">
        <v>491</v>
      </c>
      <c r="G5576" s="73" t="s">
        <v>405</v>
      </c>
      <c r="H5576" s="73" t="s">
        <v>405</v>
      </c>
      <c r="I5576" s="73" t="s">
        <v>467</v>
      </c>
      <c r="J5576" s="73" t="str">
        <f t="shared" si="141"/>
        <v>Class III (1.74 to 3.5 tonnes) km</v>
      </c>
      <c r="K5576" s="98">
        <v>9.0690000000000007E-2</v>
      </c>
      <c r="L5576" s="48"/>
      <c r="M5576" s="22"/>
      <c r="N5576" s="22"/>
      <c r="O5576" s="22"/>
      <c r="P5576" s="22"/>
      <c r="Q5576" s="22"/>
      <c r="R5576" s="22"/>
      <c r="S5576" s="22"/>
      <c r="T5576" s="2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c r="AQ5576" s="22"/>
      <c r="AR5576" s="22"/>
      <c r="AS5576" s="22"/>
      <c r="AT5576" s="22"/>
      <c r="AU5576" s="22"/>
      <c r="AV5576" s="22"/>
      <c r="AW5576" s="22"/>
      <c r="AX5576" s="22"/>
      <c r="AY5576" s="22"/>
      <c r="AZ5576" s="22"/>
      <c r="BA5576" s="22"/>
      <c r="BB5576" s="22"/>
      <c r="BC5576" s="22"/>
      <c r="BD5576" s="22"/>
      <c r="BE5576" s="22"/>
      <c r="BF5576" s="22"/>
      <c r="BG5576" s="22"/>
      <c r="BH5576" s="22"/>
      <c r="BI5576" s="22"/>
      <c r="BJ5576" s="22"/>
      <c r="BK5576" s="22"/>
      <c r="BL5576" s="22"/>
      <c r="BM5576" s="22"/>
      <c r="BN5576" s="22"/>
      <c r="BO5576" s="22"/>
      <c r="BP5576" s="22"/>
      <c r="BQ5576" s="22"/>
      <c r="BR5576" s="22"/>
      <c r="BS5576" s="22"/>
      <c r="BT5576" s="22"/>
      <c r="BU5576" s="22"/>
      <c r="BV5576" s="22"/>
      <c r="BW5576" s="22"/>
      <c r="BX5576" s="22"/>
      <c r="BY5576" s="22"/>
      <c r="BZ5576" s="22"/>
      <c r="CA5576" s="22"/>
      <c r="CB5576" s="22"/>
      <c r="CC5576" s="22"/>
      <c r="CD5576" s="22"/>
      <c r="CE5576" s="22"/>
      <c r="CF5576" s="22"/>
      <c r="CG5576" s="22"/>
      <c r="CH5576" s="22"/>
      <c r="CI5576" s="22"/>
      <c r="CJ5576" s="22"/>
      <c r="CK5576" s="22"/>
      <c r="CL5576" s="22"/>
      <c r="CM5576" s="22"/>
      <c r="CN5576" s="22"/>
      <c r="CO5576" s="22"/>
    </row>
    <row r="5577" spans="1:93" s="3" customFormat="1" ht="15" thickBot="1" x14ac:dyDescent="0.35">
      <c r="A5577" s="73" t="s">
        <v>204</v>
      </c>
      <c r="B5577" s="73" t="s">
        <v>305</v>
      </c>
      <c r="C5577" s="73" t="s">
        <v>0</v>
      </c>
      <c r="D5577" s="73" t="s">
        <v>312</v>
      </c>
      <c r="E5577" s="73"/>
      <c r="F5577" s="73" t="s">
        <v>491</v>
      </c>
      <c r="G5577" s="73" t="s">
        <v>405</v>
      </c>
      <c r="H5577" s="73" t="s">
        <v>405</v>
      </c>
      <c r="I5577" s="73" t="s">
        <v>468</v>
      </c>
      <c r="J5577" s="73" t="str">
        <f t="shared" si="141"/>
        <v>Class III (1.74 to 3.5 tonnes) km</v>
      </c>
      <c r="K5577" s="98">
        <v>4.8999999999999998E-4</v>
      </c>
      <c r="L5577" s="48"/>
      <c r="M5577" s="22"/>
      <c r="N5577" s="22"/>
      <c r="O5577" s="22"/>
      <c r="P5577" s="22"/>
      <c r="Q5577" s="22"/>
      <c r="R5577" s="22"/>
      <c r="S5577" s="22"/>
      <c r="T5577" s="22"/>
      <c r="U5577" s="22"/>
      <c r="V5577" s="22"/>
      <c r="W5577" s="22"/>
      <c r="X5577" s="22"/>
      <c r="Y5577" s="22"/>
      <c r="Z5577" s="22"/>
      <c r="AA5577" s="22"/>
      <c r="AB5577" s="22"/>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c r="BA5577" s="22"/>
      <c r="BB5577" s="22"/>
      <c r="BC5577" s="22"/>
      <c r="BD5577" s="22"/>
      <c r="BE5577" s="22"/>
      <c r="BF5577" s="22"/>
      <c r="BG5577" s="22"/>
      <c r="BH5577" s="22"/>
      <c r="BI5577" s="22"/>
      <c r="BJ5577" s="22"/>
      <c r="BK5577" s="22"/>
      <c r="BL5577" s="22"/>
      <c r="BM5577" s="22"/>
      <c r="BN5577" s="22"/>
      <c r="BO5577" s="22"/>
      <c r="BP5577" s="22"/>
      <c r="BQ5577" s="22"/>
      <c r="BR5577" s="22"/>
      <c r="BS5577" s="22"/>
      <c r="BT5577" s="22"/>
      <c r="BU5577" s="22"/>
      <c r="BV5577" s="22"/>
      <c r="BW5577" s="22"/>
      <c r="BX5577" s="22"/>
      <c r="BY5577" s="22"/>
      <c r="BZ5577" s="22"/>
      <c r="CA5577" s="22"/>
      <c r="CB5577" s="22"/>
      <c r="CC5577" s="22"/>
      <c r="CD5577" s="22"/>
      <c r="CE5577" s="22"/>
      <c r="CF5577" s="22"/>
      <c r="CG5577" s="22"/>
      <c r="CH5577" s="22"/>
      <c r="CI5577" s="22"/>
      <c r="CJ5577" s="22"/>
      <c r="CK5577" s="22"/>
      <c r="CL5577" s="22"/>
      <c r="CM5577" s="22"/>
      <c r="CN5577" s="22"/>
      <c r="CO5577" s="22"/>
    </row>
    <row r="5578" spans="1:93" s="2" customFormat="1" x14ac:dyDescent="0.3">
      <c r="A5578" s="73" t="s">
        <v>204</v>
      </c>
      <c r="B5578" s="73" t="s">
        <v>305</v>
      </c>
      <c r="C5578" s="73" t="s">
        <v>0</v>
      </c>
      <c r="D5578" s="73" t="s">
        <v>312</v>
      </c>
      <c r="E5578" s="73"/>
      <c r="F5578" s="73" t="s">
        <v>491</v>
      </c>
      <c r="G5578" s="73" t="s">
        <v>156</v>
      </c>
      <c r="H5578" s="73" t="s">
        <v>156</v>
      </c>
      <c r="I5578" s="73" t="s">
        <v>465</v>
      </c>
      <c r="J5578" s="73" t="str">
        <f t="shared" si="141"/>
        <v>Class III (1.74 to 3.5 tonnes) miles</v>
      </c>
      <c r="K5578" s="98">
        <v>0.14711000000000002</v>
      </c>
      <c r="L5578" s="48"/>
      <c r="M5578" s="22"/>
      <c r="N5578" s="22"/>
      <c r="O5578" s="22"/>
      <c r="P5578" s="22"/>
      <c r="Q5578" s="22"/>
      <c r="R5578" s="22"/>
      <c r="S5578" s="22"/>
      <c r="T5578" s="2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c r="AQ5578" s="22"/>
      <c r="AR5578" s="22"/>
      <c r="AS5578" s="22"/>
      <c r="AT5578" s="22"/>
      <c r="AU5578" s="22"/>
      <c r="AV5578" s="22"/>
      <c r="AW5578" s="22"/>
      <c r="AX5578" s="22"/>
      <c r="AY5578" s="22"/>
      <c r="AZ5578" s="22"/>
      <c r="BA5578" s="22"/>
      <c r="BB5578" s="22"/>
      <c r="BC5578" s="22"/>
      <c r="BD5578" s="22"/>
      <c r="BE5578" s="22"/>
      <c r="BF5578" s="22"/>
      <c r="BG5578" s="22"/>
      <c r="BH5578" s="22"/>
      <c r="BI5578" s="22"/>
      <c r="BJ5578" s="22"/>
      <c r="BK5578" s="22"/>
      <c r="BL5578" s="22"/>
      <c r="BM5578" s="22"/>
      <c r="BN5578" s="22"/>
      <c r="BO5578" s="22"/>
      <c r="BP5578" s="22"/>
      <c r="BQ5578" s="22"/>
      <c r="BR5578" s="22"/>
      <c r="BS5578" s="22"/>
      <c r="BT5578" s="22"/>
      <c r="BU5578" s="22"/>
      <c r="BV5578" s="22"/>
      <c r="BW5578" s="22"/>
      <c r="BX5578" s="22"/>
      <c r="BY5578" s="22"/>
      <c r="BZ5578" s="22"/>
      <c r="CA5578" s="22"/>
      <c r="CB5578" s="22"/>
      <c r="CC5578" s="22"/>
      <c r="CD5578" s="22"/>
      <c r="CE5578" s="22"/>
      <c r="CF5578" s="22"/>
      <c r="CG5578" s="22"/>
      <c r="CH5578" s="22"/>
      <c r="CI5578" s="22"/>
      <c r="CJ5578" s="22"/>
      <c r="CK5578" s="22"/>
      <c r="CL5578" s="22"/>
      <c r="CM5578" s="22"/>
      <c r="CN5578" s="22"/>
      <c r="CO5578" s="22"/>
    </row>
    <row r="5579" spans="1:93" s="2" customFormat="1" x14ac:dyDescent="0.3">
      <c r="A5579" s="73" t="s">
        <v>204</v>
      </c>
      <c r="B5579" s="73" t="s">
        <v>305</v>
      </c>
      <c r="C5579" s="73" t="s">
        <v>0</v>
      </c>
      <c r="D5579" s="73" t="s">
        <v>312</v>
      </c>
      <c r="E5579" s="73"/>
      <c r="F5579" s="73" t="s">
        <v>491</v>
      </c>
      <c r="G5579" s="73" t="s">
        <v>156</v>
      </c>
      <c r="H5579" s="73" t="s">
        <v>156</v>
      </c>
      <c r="I5579" s="73" t="s">
        <v>466</v>
      </c>
      <c r="J5579" s="73" t="str">
        <f t="shared" si="141"/>
        <v>Class III (1.74 to 3.5 tonnes) miles</v>
      </c>
      <c r="K5579" s="98">
        <v>3.6999999999999999E-4</v>
      </c>
      <c r="L5579" s="48"/>
      <c r="M5579" s="22"/>
      <c r="N5579" s="22"/>
      <c r="O5579" s="22"/>
      <c r="P5579" s="22"/>
      <c r="Q5579" s="22"/>
      <c r="R5579" s="22"/>
      <c r="S5579" s="22"/>
      <c r="T5579" s="22"/>
      <c r="U5579" s="22"/>
      <c r="V5579" s="22"/>
      <c r="W5579" s="22"/>
      <c r="X5579" s="22"/>
      <c r="Y5579" s="22"/>
      <c r="Z5579" s="22"/>
      <c r="AA5579" s="22"/>
      <c r="AB5579" s="22"/>
      <c r="AC5579" s="22"/>
      <c r="AD5579" s="22"/>
      <c r="AE5579" s="22"/>
      <c r="AF5579" s="22"/>
      <c r="AG5579" s="22"/>
      <c r="AH5579" s="22"/>
      <c r="AI5579" s="22"/>
      <c r="AJ5579" s="22"/>
      <c r="AK5579" s="22"/>
      <c r="AL5579" s="22"/>
      <c r="AM5579" s="22"/>
      <c r="AN5579" s="22"/>
      <c r="AO5579" s="22"/>
      <c r="AP5579" s="22"/>
      <c r="AQ5579" s="22"/>
      <c r="AR5579" s="22"/>
      <c r="AS5579" s="22"/>
      <c r="AT5579" s="22"/>
      <c r="AU5579" s="22"/>
      <c r="AV5579" s="22"/>
      <c r="AW5579" s="22"/>
      <c r="AX5579" s="22"/>
      <c r="AY5579" s="22"/>
      <c r="AZ5579" s="22"/>
      <c r="BA5579" s="22"/>
      <c r="BB5579" s="22"/>
      <c r="BC5579" s="22"/>
      <c r="BD5579" s="22"/>
      <c r="BE5579" s="22"/>
      <c r="BF5579" s="22"/>
      <c r="BG5579" s="22"/>
      <c r="BH5579" s="22"/>
      <c r="BI5579" s="22"/>
      <c r="BJ5579" s="22"/>
      <c r="BK5579" s="22"/>
      <c r="BL5579" s="22"/>
      <c r="BM5579" s="22"/>
      <c r="BN5579" s="22"/>
      <c r="BO5579" s="22"/>
      <c r="BP5579" s="22"/>
      <c r="BQ5579" s="22"/>
      <c r="BR5579" s="22"/>
      <c r="BS5579" s="22"/>
      <c r="BT5579" s="22"/>
      <c r="BU5579" s="22"/>
      <c r="BV5579" s="22"/>
      <c r="BW5579" s="22"/>
      <c r="BX5579" s="22"/>
      <c r="BY5579" s="22"/>
      <c r="BZ5579" s="22"/>
      <c r="CA5579" s="22"/>
      <c r="CB5579" s="22"/>
      <c r="CC5579" s="22"/>
      <c r="CD5579" s="22"/>
      <c r="CE5579" s="22"/>
      <c r="CF5579" s="22"/>
      <c r="CG5579" s="22"/>
      <c r="CH5579" s="22"/>
      <c r="CI5579" s="22"/>
      <c r="CJ5579" s="22"/>
      <c r="CK5579" s="22"/>
      <c r="CL5579" s="22"/>
      <c r="CM5579" s="22"/>
      <c r="CN5579" s="22"/>
      <c r="CO5579" s="22"/>
    </row>
    <row r="5580" spans="1:93" s="2" customFormat="1" x14ac:dyDescent="0.3">
      <c r="A5580" s="73" t="s">
        <v>204</v>
      </c>
      <c r="B5580" s="73" t="s">
        <v>305</v>
      </c>
      <c r="C5580" s="73" t="s">
        <v>0</v>
      </c>
      <c r="D5580" s="73" t="s">
        <v>312</v>
      </c>
      <c r="E5580" s="73"/>
      <c r="F5580" s="73" t="s">
        <v>491</v>
      </c>
      <c r="G5580" s="73" t="s">
        <v>156</v>
      </c>
      <c r="H5580" s="73" t="s">
        <v>156</v>
      </c>
      <c r="I5580" s="73" t="s">
        <v>467</v>
      </c>
      <c r="J5580" s="73" t="str">
        <f t="shared" si="141"/>
        <v>Class III (1.74 to 3.5 tonnes) miles</v>
      </c>
      <c r="K5580" s="98">
        <v>0.14595</v>
      </c>
      <c r="L5580" s="48"/>
      <c r="M5580" s="22"/>
      <c r="N5580" s="22"/>
      <c r="O5580" s="22"/>
      <c r="P5580" s="22"/>
      <c r="Q5580" s="22"/>
      <c r="R5580" s="22"/>
      <c r="S5580" s="22"/>
      <c r="T5580" s="2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c r="AQ5580" s="22"/>
      <c r="AR5580" s="22"/>
      <c r="AS5580" s="22"/>
      <c r="AT5580" s="22"/>
      <c r="AU5580" s="22"/>
      <c r="AV5580" s="22"/>
      <c r="AW5580" s="22"/>
      <c r="AX5580" s="22"/>
      <c r="AY5580" s="22"/>
      <c r="AZ5580" s="22"/>
      <c r="BA5580" s="22"/>
      <c r="BB5580" s="22"/>
      <c r="BC5580" s="22"/>
      <c r="BD5580" s="22"/>
      <c r="BE5580" s="22"/>
      <c r="BF5580" s="22"/>
      <c r="BG5580" s="22"/>
      <c r="BH5580" s="22"/>
      <c r="BI5580" s="22"/>
      <c r="BJ5580" s="22"/>
      <c r="BK5580" s="22"/>
      <c r="BL5580" s="22"/>
      <c r="BM5580" s="22"/>
      <c r="BN5580" s="22"/>
      <c r="BO5580" s="22"/>
      <c r="BP5580" s="22"/>
      <c r="BQ5580" s="22"/>
      <c r="BR5580" s="22"/>
      <c r="BS5580" s="22"/>
      <c r="BT5580" s="22"/>
      <c r="BU5580" s="22"/>
      <c r="BV5580" s="22"/>
      <c r="BW5580" s="22"/>
      <c r="BX5580" s="22"/>
      <c r="BY5580" s="22"/>
      <c r="BZ5580" s="22"/>
      <c r="CA5580" s="22"/>
      <c r="CB5580" s="22"/>
      <c r="CC5580" s="22"/>
      <c r="CD5580" s="22"/>
      <c r="CE5580" s="22"/>
      <c r="CF5580" s="22"/>
      <c r="CG5580" s="22"/>
      <c r="CH5580" s="22"/>
      <c r="CI5580" s="22"/>
      <c r="CJ5580" s="22"/>
      <c r="CK5580" s="22"/>
      <c r="CL5580" s="22"/>
      <c r="CM5580" s="22"/>
      <c r="CN5580" s="22"/>
      <c r="CO5580" s="22"/>
    </row>
    <row r="5581" spans="1:93" s="2" customFormat="1" x14ac:dyDescent="0.3">
      <c r="A5581" s="73" t="s">
        <v>204</v>
      </c>
      <c r="B5581" s="73" t="s">
        <v>305</v>
      </c>
      <c r="C5581" s="73" t="s">
        <v>0</v>
      </c>
      <c r="D5581" s="73" t="s">
        <v>312</v>
      </c>
      <c r="E5581" s="73"/>
      <c r="F5581" s="73" t="s">
        <v>491</v>
      </c>
      <c r="G5581" s="73" t="s">
        <v>156</v>
      </c>
      <c r="H5581" s="73" t="s">
        <v>156</v>
      </c>
      <c r="I5581" s="73" t="s">
        <v>468</v>
      </c>
      <c r="J5581" s="73" t="str">
        <f t="shared" si="141"/>
        <v>Class III (1.74 to 3.5 tonnes) miles</v>
      </c>
      <c r="K5581" s="98">
        <v>7.9000000000000001E-4</v>
      </c>
      <c r="L5581" s="48"/>
      <c r="M5581" s="22"/>
      <c r="N5581" s="22"/>
      <c r="O5581" s="22"/>
      <c r="P5581" s="22"/>
      <c r="Q5581" s="22"/>
      <c r="R5581" s="22"/>
      <c r="S5581" s="22"/>
      <c r="T5581" s="22"/>
      <c r="U5581" s="22"/>
      <c r="V5581" s="22"/>
      <c r="W5581" s="22"/>
      <c r="X5581" s="22"/>
      <c r="Y5581" s="22"/>
      <c r="Z5581" s="22"/>
      <c r="AA5581" s="22"/>
      <c r="AB5581" s="22"/>
      <c r="AC5581" s="22"/>
      <c r="AD5581" s="22"/>
      <c r="AE5581" s="22"/>
      <c r="AF5581" s="22"/>
      <c r="AG5581" s="22"/>
      <c r="AH5581" s="22"/>
      <c r="AI5581" s="22"/>
      <c r="AJ5581" s="22"/>
      <c r="AK5581" s="22"/>
      <c r="AL5581" s="22"/>
      <c r="AM5581" s="22"/>
      <c r="AN5581" s="22"/>
      <c r="AO5581" s="22"/>
      <c r="AP5581" s="22"/>
      <c r="AQ5581" s="22"/>
      <c r="AR5581" s="22"/>
      <c r="AS5581" s="22"/>
      <c r="AT5581" s="22"/>
      <c r="AU5581" s="22"/>
      <c r="AV5581" s="22"/>
      <c r="AW5581" s="22"/>
      <c r="AX5581" s="22"/>
      <c r="AY5581" s="22"/>
      <c r="AZ5581" s="22"/>
      <c r="BA5581" s="22"/>
      <c r="BB5581" s="22"/>
      <c r="BC5581" s="22"/>
      <c r="BD5581" s="22"/>
      <c r="BE5581" s="22"/>
      <c r="BF5581" s="22"/>
      <c r="BG5581" s="22"/>
      <c r="BH5581" s="22"/>
      <c r="BI5581" s="22"/>
      <c r="BJ5581" s="22"/>
      <c r="BK5581" s="22"/>
      <c r="BL5581" s="22"/>
      <c r="BM5581" s="22"/>
      <c r="BN5581" s="22"/>
      <c r="BO5581" s="22"/>
      <c r="BP5581" s="22"/>
      <c r="BQ5581" s="22"/>
      <c r="BR5581" s="22"/>
      <c r="BS5581" s="22"/>
      <c r="BT5581" s="22"/>
      <c r="BU5581" s="22"/>
      <c r="BV5581" s="22"/>
      <c r="BW5581" s="22"/>
      <c r="BX5581" s="22"/>
      <c r="BY5581" s="22"/>
      <c r="BZ5581" s="22"/>
      <c r="CA5581" s="22"/>
      <c r="CB5581" s="22"/>
      <c r="CC5581" s="22"/>
      <c r="CD5581" s="22"/>
      <c r="CE5581" s="22"/>
      <c r="CF5581" s="22"/>
      <c r="CG5581" s="22"/>
      <c r="CH5581" s="22"/>
      <c r="CI5581" s="22"/>
      <c r="CJ5581" s="22"/>
      <c r="CK5581" s="22"/>
      <c r="CL5581" s="22"/>
      <c r="CM5581" s="22"/>
      <c r="CN5581" s="22"/>
      <c r="CO5581" s="22"/>
    </row>
    <row r="5582" spans="1:93" s="2" customFormat="1" x14ac:dyDescent="0.3">
      <c r="A5582" s="73" t="s">
        <v>204</v>
      </c>
      <c r="B5582" s="73" t="s">
        <v>305</v>
      </c>
      <c r="C5582" s="73" t="s">
        <v>0</v>
      </c>
      <c r="D5582" s="73" t="s">
        <v>312</v>
      </c>
      <c r="E5582" s="73"/>
      <c r="F5582" s="73" t="s">
        <v>491</v>
      </c>
      <c r="G5582" s="73" t="s">
        <v>403</v>
      </c>
      <c r="H5582" s="73" t="s">
        <v>403</v>
      </c>
      <c r="I5582" s="73" t="s">
        <v>465</v>
      </c>
      <c r="J5582" s="73" t="str">
        <f t="shared" si="141"/>
        <v>Class III (1.74 to 3.5 tonnes) tonne.km</v>
      </c>
      <c r="K5582" s="98">
        <v>0.29564999999999997</v>
      </c>
      <c r="L5582" s="48"/>
      <c r="M5582" s="22"/>
      <c r="N5582" s="22"/>
      <c r="O5582" s="22"/>
      <c r="P5582" s="22"/>
      <c r="Q5582" s="22"/>
      <c r="R5582" s="22"/>
      <c r="S5582" s="22"/>
      <c r="T5582" s="2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c r="AQ5582" s="22"/>
      <c r="AR5582" s="22"/>
      <c r="AS5582" s="22"/>
      <c r="AT5582" s="22"/>
      <c r="AU5582" s="22"/>
      <c r="AV5582" s="22"/>
      <c r="AW5582" s="22"/>
      <c r="AX5582" s="22"/>
      <c r="AY5582" s="22"/>
      <c r="AZ5582" s="22"/>
      <c r="BA5582" s="22"/>
      <c r="BB5582" s="22"/>
      <c r="BC5582" s="22"/>
      <c r="BD5582" s="22"/>
      <c r="BE5582" s="22"/>
      <c r="BF5582" s="22"/>
      <c r="BG5582" s="22"/>
      <c r="BH5582" s="22"/>
      <c r="BI5582" s="22"/>
      <c r="BJ5582" s="22"/>
      <c r="BK5582" s="22"/>
      <c r="BL5582" s="22"/>
      <c r="BM5582" s="22"/>
      <c r="BN5582" s="22"/>
      <c r="BO5582" s="22"/>
      <c r="BP5582" s="22"/>
      <c r="BQ5582" s="22"/>
      <c r="BR5582" s="22"/>
      <c r="BS5582" s="22"/>
      <c r="BT5582" s="22"/>
      <c r="BU5582" s="22"/>
      <c r="BV5582" s="22"/>
      <c r="BW5582" s="22"/>
      <c r="BX5582" s="22"/>
      <c r="BY5582" s="22"/>
      <c r="BZ5582" s="22"/>
      <c r="CA5582" s="22"/>
      <c r="CB5582" s="22"/>
      <c r="CC5582" s="22"/>
      <c r="CD5582" s="22"/>
      <c r="CE5582" s="22"/>
      <c r="CF5582" s="22"/>
      <c r="CG5582" s="22"/>
      <c r="CH5582" s="22"/>
      <c r="CI5582" s="22"/>
      <c r="CJ5582" s="22"/>
      <c r="CK5582" s="22"/>
      <c r="CL5582" s="22"/>
      <c r="CM5582" s="22"/>
      <c r="CN5582" s="22"/>
      <c r="CO5582" s="22"/>
    </row>
    <row r="5583" spans="1:93" s="2" customFormat="1" x14ac:dyDescent="0.3">
      <c r="A5583" s="73" t="s">
        <v>204</v>
      </c>
      <c r="B5583" s="73" t="s">
        <v>305</v>
      </c>
      <c r="C5583" s="73" t="s">
        <v>0</v>
      </c>
      <c r="D5583" s="73" t="s">
        <v>312</v>
      </c>
      <c r="E5583" s="73"/>
      <c r="F5583" s="73" t="s">
        <v>491</v>
      </c>
      <c r="G5583" s="73" t="s">
        <v>403</v>
      </c>
      <c r="H5583" s="73" t="s">
        <v>403</v>
      </c>
      <c r="I5583" s="73" t="s">
        <v>466</v>
      </c>
      <c r="J5583" s="73" t="str">
        <f t="shared" si="141"/>
        <v>Class III (1.74 to 3.5 tonnes) tonne.km</v>
      </c>
      <c r="K5583" s="98">
        <v>7.5000000000000002E-4</v>
      </c>
      <c r="L5583" s="48"/>
      <c r="M5583" s="22"/>
      <c r="N5583" s="22"/>
      <c r="O5583" s="22"/>
      <c r="P5583" s="22"/>
      <c r="Q5583" s="22"/>
      <c r="R5583" s="22"/>
      <c r="S5583" s="22"/>
      <c r="T5583" s="22"/>
      <c r="U5583" s="22"/>
      <c r="V5583" s="22"/>
      <c r="W5583" s="22"/>
      <c r="X5583" s="22"/>
      <c r="Y5583" s="22"/>
      <c r="Z5583" s="22"/>
      <c r="AA5583" s="22"/>
      <c r="AB5583" s="22"/>
      <c r="AC5583" s="22"/>
      <c r="AD5583" s="22"/>
      <c r="AE5583" s="22"/>
      <c r="AF5583" s="22"/>
      <c r="AG5583" s="22"/>
      <c r="AH5583" s="22"/>
      <c r="AI5583" s="22"/>
      <c r="AJ5583" s="22"/>
      <c r="AK5583" s="22"/>
      <c r="AL5583" s="22"/>
      <c r="AM5583" s="22"/>
      <c r="AN5583" s="22"/>
      <c r="AO5583" s="22"/>
      <c r="AP5583" s="22"/>
      <c r="AQ5583" s="22"/>
      <c r="AR5583" s="22"/>
      <c r="AS5583" s="22"/>
      <c r="AT5583" s="22"/>
      <c r="AU5583" s="22"/>
      <c r="AV5583" s="22"/>
      <c r="AW5583" s="22"/>
      <c r="AX5583" s="22"/>
      <c r="AY5583" s="22"/>
      <c r="AZ5583" s="22"/>
      <c r="BA5583" s="22"/>
      <c r="BB5583" s="22"/>
      <c r="BC5583" s="22"/>
      <c r="BD5583" s="22"/>
      <c r="BE5583" s="22"/>
      <c r="BF5583" s="22"/>
      <c r="BG5583" s="22"/>
      <c r="BH5583" s="22"/>
      <c r="BI5583" s="22"/>
      <c r="BJ5583" s="22"/>
      <c r="BK5583" s="22"/>
      <c r="BL5583" s="22"/>
      <c r="BM5583" s="22"/>
      <c r="BN5583" s="22"/>
      <c r="BO5583" s="22"/>
      <c r="BP5583" s="22"/>
      <c r="BQ5583" s="22"/>
      <c r="BR5583" s="22"/>
      <c r="BS5583" s="22"/>
      <c r="BT5583" s="22"/>
      <c r="BU5583" s="22"/>
      <c r="BV5583" s="22"/>
      <c r="BW5583" s="22"/>
      <c r="BX5583" s="22"/>
      <c r="BY5583" s="22"/>
      <c r="BZ5583" s="22"/>
      <c r="CA5583" s="22"/>
      <c r="CB5583" s="22"/>
      <c r="CC5583" s="22"/>
      <c r="CD5583" s="22"/>
      <c r="CE5583" s="22"/>
      <c r="CF5583" s="22"/>
      <c r="CG5583" s="22"/>
      <c r="CH5583" s="22"/>
      <c r="CI5583" s="22"/>
      <c r="CJ5583" s="22"/>
      <c r="CK5583" s="22"/>
      <c r="CL5583" s="22"/>
      <c r="CM5583" s="22"/>
      <c r="CN5583" s="22"/>
      <c r="CO5583" s="22"/>
    </row>
    <row r="5584" spans="1:93" s="2" customFormat="1" x14ac:dyDescent="0.3">
      <c r="A5584" s="73" t="s">
        <v>204</v>
      </c>
      <c r="B5584" s="73" t="s">
        <v>305</v>
      </c>
      <c r="C5584" s="73" t="s">
        <v>0</v>
      </c>
      <c r="D5584" s="73" t="s">
        <v>312</v>
      </c>
      <c r="E5584" s="73"/>
      <c r="F5584" s="73" t="s">
        <v>491</v>
      </c>
      <c r="G5584" s="73" t="s">
        <v>403</v>
      </c>
      <c r="H5584" s="73" t="s">
        <v>403</v>
      </c>
      <c r="I5584" s="73" t="s">
        <v>467</v>
      </c>
      <c r="J5584" s="73" t="str">
        <f t="shared" si="141"/>
        <v>Class III (1.74 to 3.5 tonnes) tonne.km</v>
      </c>
      <c r="K5584" s="98">
        <v>0.29331000000000002</v>
      </c>
      <c r="L5584" s="48"/>
      <c r="M5584" s="22"/>
      <c r="N5584" s="22"/>
      <c r="O5584" s="22"/>
      <c r="P5584" s="22"/>
      <c r="Q5584" s="22"/>
      <c r="R5584" s="22"/>
      <c r="S5584" s="22"/>
      <c r="T5584" s="2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c r="AQ5584" s="22"/>
      <c r="AR5584" s="22"/>
      <c r="AS5584" s="22"/>
      <c r="AT5584" s="22"/>
      <c r="AU5584" s="22"/>
      <c r="AV5584" s="22"/>
      <c r="AW5584" s="22"/>
      <c r="AX5584" s="22"/>
      <c r="AY5584" s="22"/>
      <c r="AZ5584" s="22"/>
      <c r="BA5584" s="22"/>
      <c r="BB5584" s="22"/>
      <c r="BC5584" s="22"/>
      <c r="BD5584" s="22"/>
      <c r="BE5584" s="22"/>
      <c r="BF5584" s="22"/>
      <c r="BG5584" s="22"/>
      <c r="BH5584" s="22"/>
      <c r="BI5584" s="22"/>
      <c r="BJ5584" s="22"/>
      <c r="BK5584" s="22"/>
      <c r="BL5584" s="22"/>
      <c r="BM5584" s="22"/>
      <c r="BN5584" s="22"/>
      <c r="BO5584" s="22"/>
      <c r="BP5584" s="22"/>
      <c r="BQ5584" s="22"/>
      <c r="BR5584" s="22"/>
      <c r="BS5584" s="22"/>
      <c r="BT5584" s="22"/>
      <c r="BU5584" s="22"/>
      <c r="BV5584" s="22"/>
      <c r="BW5584" s="22"/>
      <c r="BX5584" s="22"/>
      <c r="BY5584" s="22"/>
      <c r="BZ5584" s="22"/>
      <c r="CA5584" s="22"/>
      <c r="CB5584" s="22"/>
      <c r="CC5584" s="22"/>
      <c r="CD5584" s="22"/>
      <c r="CE5584" s="22"/>
      <c r="CF5584" s="22"/>
      <c r="CG5584" s="22"/>
      <c r="CH5584" s="22"/>
      <c r="CI5584" s="22"/>
      <c r="CJ5584" s="22"/>
      <c r="CK5584" s="22"/>
      <c r="CL5584" s="22"/>
      <c r="CM5584" s="22"/>
      <c r="CN5584" s="22"/>
      <c r="CO5584" s="22"/>
    </row>
    <row r="5585" spans="1:93" s="2" customFormat="1" x14ac:dyDescent="0.3">
      <c r="A5585" s="73" t="s">
        <v>204</v>
      </c>
      <c r="B5585" s="73" t="s">
        <v>305</v>
      </c>
      <c r="C5585" s="73" t="s">
        <v>0</v>
      </c>
      <c r="D5585" s="73" t="s">
        <v>312</v>
      </c>
      <c r="E5585" s="73"/>
      <c r="F5585" s="73" t="s">
        <v>491</v>
      </c>
      <c r="G5585" s="73" t="s">
        <v>403</v>
      </c>
      <c r="H5585" s="73" t="s">
        <v>403</v>
      </c>
      <c r="I5585" s="73" t="s">
        <v>468</v>
      </c>
      <c r="J5585" s="73" t="str">
        <f t="shared" si="141"/>
        <v>Class III (1.74 to 3.5 tonnes) tonne.km</v>
      </c>
      <c r="K5585" s="98">
        <v>1.5900000000000001E-3</v>
      </c>
      <c r="L5585" s="48"/>
      <c r="M5585" s="22"/>
      <c r="N5585" s="22"/>
      <c r="O5585" s="22"/>
      <c r="P5585" s="22"/>
      <c r="Q5585" s="22"/>
      <c r="R5585" s="22"/>
      <c r="S5585" s="22"/>
      <c r="T5585" s="22"/>
      <c r="U5585" s="22"/>
      <c r="V5585" s="22"/>
      <c r="W5585" s="22"/>
      <c r="X5585" s="22"/>
      <c r="Y5585" s="22"/>
      <c r="Z5585" s="22"/>
      <c r="AA5585" s="22"/>
      <c r="AB5585" s="22"/>
      <c r="AC5585" s="22"/>
      <c r="AD5585" s="22"/>
      <c r="AE5585" s="22"/>
      <c r="AF5585" s="22"/>
      <c r="AG5585" s="22"/>
      <c r="AH5585" s="22"/>
      <c r="AI5585" s="22"/>
      <c r="AJ5585" s="22"/>
      <c r="AK5585" s="22"/>
      <c r="AL5585" s="22"/>
      <c r="AM5585" s="22"/>
      <c r="AN5585" s="22"/>
      <c r="AO5585" s="22"/>
      <c r="AP5585" s="22"/>
      <c r="AQ5585" s="22"/>
      <c r="AR5585" s="22"/>
      <c r="AS5585" s="22"/>
      <c r="AT5585" s="22"/>
      <c r="AU5585" s="22"/>
      <c r="AV5585" s="22"/>
      <c r="AW5585" s="22"/>
      <c r="AX5585" s="22"/>
      <c r="AY5585" s="22"/>
      <c r="AZ5585" s="22"/>
      <c r="BA5585" s="22"/>
      <c r="BB5585" s="22"/>
      <c r="BC5585" s="22"/>
      <c r="BD5585" s="22"/>
      <c r="BE5585" s="22"/>
      <c r="BF5585" s="22"/>
      <c r="BG5585" s="22"/>
      <c r="BH5585" s="22"/>
      <c r="BI5585" s="22"/>
      <c r="BJ5585" s="22"/>
      <c r="BK5585" s="22"/>
      <c r="BL5585" s="22"/>
      <c r="BM5585" s="22"/>
      <c r="BN5585" s="22"/>
      <c r="BO5585" s="22"/>
      <c r="BP5585" s="22"/>
      <c r="BQ5585" s="22"/>
      <c r="BR5585" s="22"/>
      <c r="BS5585" s="22"/>
      <c r="BT5585" s="22"/>
      <c r="BU5585" s="22"/>
      <c r="BV5585" s="22"/>
      <c r="BW5585" s="22"/>
      <c r="BX5585" s="22"/>
      <c r="BY5585" s="22"/>
      <c r="BZ5585" s="22"/>
      <c r="CA5585" s="22"/>
      <c r="CB5585" s="22"/>
      <c r="CC5585" s="22"/>
      <c r="CD5585" s="22"/>
      <c r="CE5585" s="22"/>
      <c r="CF5585" s="22"/>
      <c r="CG5585" s="22"/>
      <c r="CH5585" s="22"/>
      <c r="CI5585" s="22"/>
      <c r="CJ5585" s="22"/>
      <c r="CK5585" s="22"/>
      <c r="CL5585" s="22"/>
      <c r="CM5585" s="22"/>
      <c r="CN5585" s="22"/>
      <c r="CO5585" s="22"/>
    </row>
    <row r="5586" spans="1:93" s="2" customFormat="1" x14ac:dyDescent="0.3">
      <c r="A5586" s="73" t="s">
        <v>204</v>
      </c>
      <c r="B5586" s="73" t="s">
        <v>305</v>
      </c>
      <c r="C5586" s="67" t="s">
        <v>0</v>
      </c>
      <c r="D5586" s="67" t="s">
        <v>84</v>
      </c>
      <c r="E5586" s="73"/>
      <c r="F5586" s="73" t="s">
        <v>412</v>
      </c>
      <c r="G5586" s="73" t="s">
        <v>405</v>
      </c>
      <c r="H5586" s="73" t="s">
        <v>405</v>
      </c>
      <c r="I5586" s="73" t="s">
        <v>465</v>
      </c>
      <c r="J5586" s="73" t="str">
        <f t="shared" si="141"/>
        <v>Average (up to 3.5 tonnes) km</v>
      </c>
      <c r="K5586" s="120">
        <v>0.25213000000000002</v>
      </c>
      <c r="L5586" s="48"/>
      <c r="M5586" s="22"/>
      <c r="N5586" s="22"/>
      <c r="O5586" s="22"/>
      <c r="P5586" s="22"/>
      <c r="Q5586" s="22"/>
      <c r="R5586" s="22"/>
      <c r="S5586" s="22"/>
      <c r="T5586" s="2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c r="AQ5586" s="22"/>
      <c r="AR5586" s="22"/>
      <c r="AS5586" s="22"/>
      <c r="AT5586" s="22"/>
      <c r="AU5586" s="22"/>
      <c r="AV5586" s="22"/>
      <c r="AW5586" s="22"/>
      <c r="AX5586" s="22"/>
      <c r="AY5586" s="22"/>
      <c r="AZ5586" s="22"/>
      <c r="BA5586" s="22"/>
      <c r="BB5586" s="22"/>
      <c r="BC5586" s="22"/>
      <c r="BD5586" s="22"/>
      <c r="BE5586" s="22"/>
      <c r="BF5586" s="22"/>
      <c r="BG5586" s="22"/>
      <c r="BH5586" s="22"/>
      <c r="BI5586" s="22"/>
      <c r="BJ5586" s="22"/>
      <c r="BK5586" s="22"/>
      <c r="BL5586" s="22"/>
      <c r="BM5586" s="22"/>
      <c r="BN5586" s="22"/>
      <c r="BO5586" s="22"/>
      <c r="BP5586" s="22"/>
      <c r="BQ5586" s="22"/>
      <c r="BR5586" s="22"/>
      <c r="BS5586" s="22"/>
      <c r="BT5586" s="22"/>
      <c r="BU5586" s="22"/>
      <c r="BV5586" s="22"/>
      <c r="BW5586" s="22"/>
      <c r="BX5586" s="22"/>
      <c r="BY5586" s="22"/>
      <c r="BZ5586" s="22"/>
      <c r="CA5586" s="22"/>
      <c r="CB5586" s="22"/>
      <c r="CC5586" s="22"/>
      <c r="CD5586" s="22"/>
      <c r="CE5586" s="22"/>
      <c r="CF5586" s="22"/>
      <c r="CG5586" s="22"/>
      <c r="CH5586" s="22"/>
      <c r="CI5586" s="22"/>
      <c r="CJ5586" s="22"/>
      <c r="CK5586" s="22"/>
      <c r="CL5586" s="22"/>
      <c r="CM5586" s="22"/>
      <c r="CN5586" s="22"/>
      <c r="CO5586" s="22"/>
    </row>
    <row r="5587" spans="1:93" s="2" customFormat="1" x14ac:dyDescent="0.3">
      <c r="A5587" s="73" t="s">
        <v>204</v>
      </c>
      <c r="B5587" s="73" t="s">
        <v>305</v>
      </c>
      <c r="C5587" s="67" t="s">
        <v>0</v>
      </c>
      <c r="D5587" s="67" t="s">
        <v>84</v>
      </c>
      <c r="E5587" s="73"/>
      <c r="F5587" s="73" t="s">
        <v>412</v>
      </c>
      <c r="G5587" s="73" t="s">
        <v>405</v>
      </c>
      <c r="H5587" s="73" t="s">
        <v>405</v>
      </c>
      <c r="I5587" s="73" t="s">
        <v>466</v>
      </c>
      <c r="J5587" s="73" t="str">
        <f t="shared" si="141"/>
        <v>Average (up to 3.5 tonnes) km</v>
      </c>
      <c r="K5587" s="120">
        <v>1.0000000000000001E-5</v>
      </c>
      <c r="L5587" s="48"/>
      <c r="M5587" s="22"/>
      <c r="N5587" s="22"/>
      <c r="O5587" s="22"/>
      <c r="P5587" s="22"/>
      <c r="Q5587" s="22"/>
      <c r="R5587" s="22"/>
      <c r="S5587" s="22"/>
      <c r="T5587" s="22"/>
      <c r="U5587" s="22"/>
      <c r="V5587" s="22"/>
      <c r="W5587" s="22"/>
      <c r="X5587" s="22"/>
      <c r="Y5587" s="22"/>
      <c r="Z5587" s="22"/>
      <c r="AA5587" s="22"/>
      <c r="AB5587" s="22"/>
      <c r="AC5587" s="22"/>
      <c r="AD5587" s="22"/>
      <c r="AE5587" s="22"/>
      <c r="AF5587" s="22"/>
      <c r="AG5587" s="22"/>
      <c r="AH5587" s="22"/>
      <c r="AI5587" s="22"/>
      <c r="AJ5587" s="22"/>
      <c r="AK5587" s="22"/>
      <c r="AL5587" s="22"/>
      <c r="AM5587" s="22"/>
      <c r="AN5587" s="22"/>
      <c r="AO5587" s="22"/>
      <c r="AP5587" s="22"/>
      <c r="AQ5587" s="22"/>
      <c r="AR5587" s="22"/>
      <c r="AS5587" s="22"/>
      <c r="AT5587" s="22"/>
      <c r="AU5587" s="22"/>
      <c r="AV5587" s="22"/>
      <c r="AW5587" s="22"/>
      <c r="AX5587" s="22"/>
      <c r="AY5587" s="22"/>
      <c r="AZ5587" s="22"/>
      <c r="BA5587" s="22"/>
      <c r="BB5587" s="22"/>
      <c r="BC5587" s="22"/>
      <c r="BD5587" s="22"/>
      <c r="BE5587" s="22"/>
      <c r="BF5587" s="22"/>
      <c r="BG5587" s="22"/>
      <c r="BH5587" s="22"/>
      <c r="BI5587" s="22"/>
      <c r="BJ5587" s="22"/>
      <c r="BK5587" s="22"/>
      <c r="BL5587" s="22"/>
      <c r="BM5587" s="22"/>
      <c r="BN5587" s="22"/>
      <c r="BO5587" s="22"/>
      <c r="BP5587" s="22"/>
      <c r="BQ5587" s="22"/>
      <c r="BR5587" s="22"/>
      <c r="BS5587" s="22"/>
      <c r="BT5587" s="22"/>
      <c r="BU5587" s="22"/>
      <c r="BV5587" s="22"/>
      <c r="BW5587" s="22"/>
      <c r="BX5587" s="22"/>
      <c r="BY5587" s="22"/>
      <c r="BZ5587" s="22"/>
      <c r="CA5587" s="22"/>
      <c r="CB5587" s="22"/>
      <c r="CC5587" s="22"/>
      <c r="CD5587" s="22"/>
      <c r="CE5587" s="22"/>
      <c r="CF5587" s="22"/>
      <c r="CG5587" s="22"/>
      <c r="CH5587" s="22"/>
      <c r="CI5587" s="22"/>
      <c r="CJ5587" s="22"/>
      <c r="CK5587" s="22"/>
      <c r="CL5587" s="22"/>
      <c r="CM5587" s="22"/>
      <c r="CN5587" s="22"/>
      <c r="CO5587" s="22"/>
    </row>
    <row r="5588" spans="1:93" s="2" customFormat="1" x14ac:dyDescent="0.3">
      <c r="A5588" s="86" t="s">
        <v>204</v>
      </c>
      <c r="B5588" s="86" t="s">
        <v>305</v>
      </c>
      <c r="C5588" s="68" t="s">
        <v>0</v>
      </c>
      <c r="D5588" s="68" t="s">
        <v>84</v>
      </c>
      <c r="E5588" s="86"/>
      <c r="F5588" s="86" t="s">
        <v>412</v>
      </c>
      <c r="G5588" s="86" t="s">
        <v>405</v>
      </c>
      <c r="H5588" s="86" t="s">
        <v>405</v>
      </c>
      <c r="I5588" s="86" t="s">
        <v>467</v>
      </c>
      <c r="J5588" s="86" t="str">
        <f t="shared" si="141"/>
        <v>Average (up to 3.5 tonnes) km</v>
      </c>
      <c r="K5588" s="120">
        <v>0.25028</v>
      </c>
      <c r="L5588" s="48"/>
      <c r="M5588" s="22"/>
      <c r="N5588" s="22"/>
      <c r="O5588" s="22"/>
      <c r="P5588" s="22"/>
      <c r="Q5588" s="22"/>
      <c r="R5588" s="22"/>
      <c r="S5588" s="22"/>
      <c r="T5588" s="2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c r="BA5588" s="22"/>
      <c r="BB5588" s="22"/>
      <c r="BC5588" s="22"/>
      <c r="BD5588" s="22"/>
      <c r="BE5588" s="22"/>
      <c r="BF5588" s="22"/>
      <c r="BG5588" s="22"/>
      <c r="BH5588" s="22"/>
      <c r="BI5588" s="22"/>
      <c r="BJ5588" s="22"/>
      <c r="BK5588" s="22"/>
      <c r="BL5588" s="22"/>
      <c r="BM5588" s="22"/>
      <c r="BN5588" s="22"/>
      <c r="BO5588" s="22"/>
      <c r="BP5588" s="22"/>
      <c r="BQ5588" s="22"/>
      <c r="BR5588" s="22"/>
      <c r="BS5588" s="22"/>
      <c r="BT5588" s="22"/>
      <c r="BU5588" s="22"/>
      <c r="BV5588" s="22"/>
      <c r="BW5588" s="22"/>
      <c r="BX5588" s="22"/>
      <c r="BY5588" s="22"/>
      <c r="BZ5588" s="22"/>
      <c r="CA5588" s="22"/>
      <c r="CB5588" s="22"/>
      <c r="CC5588" s="22"/>
      <c r="CD5588" s="22"/>
      <c r="CE5588" s="22"/>
      <c r="CF5588" s="22"/>
      <c r="CG5588" s="22"/>
      <c r="CH5588" s="22"/>
      <c r="CI5588" s="22"/>
      <c r="CJ5588" s="22"/>
      <c r="CK5588" s="22"/>
      <c r="CL5588" s="22"/>
      <c r="CM5588" s="22"/>
      <c r="CN5588" s="22"/>
      <c r="CO5588" s="22"/>
    </row>
    <row r="5589" spans="1:93" s="2" customFormat="1" x14ac:dyDescent="0.3">
      <c r="A5589" s="73" t="s">
        <v>204</v>
      </c>
      <c r="B5589" s="73" t="s">
        <v>305</v>
      </c>
      <c r="C5589" s="67" t="s">
        <v>0</v>
      </c>
      <c r="D5589" s="67" t="s">
        <v>84</v>
      </c>
      <c r="E5589" s="73"/>
      <c r="F5589" s="73" t="s">
        <v>412</v>
      </c>
      <c r="G5589" s="73" t="s">
        <v>405</v>
      </c>
      <c r="H5589" s="73" t="s">
        <v>405</v>
      </c>
      <c r="I5589" s="73" t="s">
        <v>468</v>
      </c>
      <c r="J5589" s="73" t="str">
        <f t="shared" si="141"/>
        <v>Average (up to 3.5 tonnes) km</v>
      </c>
      <c r="K5589" s="120">
        <v>1.8400000000000001E-3</v>
      </c>
      <c r="L5589" s="48"/>
      <c r="M5589" s="22"/>
      <c r="N5589" s="22"/>
      <c r="O5589" s="22"/>
      <c r="P5589" s="22"/>
      <c r="Q5589" s="22"/>
      <c r="R5589" s="22"/>
      <c r="S5589" s="22"/>
      <c r="T5589" s="22"/>
      <c r="U5589" s="22"/>
      <c r="V5589" s="22"/>
      <c r="W5589" s="22"/>
      <c r="X5589" s="22"/>
      <c r="Y5589" s="22"/>
      <c r="Z5589" s="22"/>
      <c r="AA5589" s="22"/>
      <c r="AB5589" s="22"/>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c r="BA5589" s="22"/>
      <c r="BB5589" s="22"/>
      <c r="BC5589" s="22"/>
      <c r="BD5589" s="22"/>
      <c r="BE5589" s="22"/>
      <c r="BF5589" s="22"/>
      <c r="BG5589" s="22"/>
      <c r="BH5589" s="22"/>
      <c r="BI5589" s="22"/>
      <c r="BJ5589" s="22"/>
      <c r="BK5589" s="22"/>
      <c r="BL5589" s="22"/>
      <c r="BM5589" s="22"/>
      <c r="BN5589" s="22"/>
      <c r="BO5589" s="22"/>
      <c r="BP5589" s="22"/>
      <c r="BQ5589" s="22"/>
      <c r="BR5589" s="22"/>
      <c r="BS5589" s="22"/>
      <c r="BT5589" s="22"/>
      <c r="BU5589" s="22"/>
      <c r="BV5589" s="22"/>
      <c r="BW5589" s="22"/>
      <c r="BX5589" s="22"/>
      <c r="BY5589" s="22"/>
      <c r="BZ5589" s="22"/>
      <c r="CA5589" s="22"/>
      <c r="CB5589" s="22"/>
      <c r="CC5589" s="22"/>
      <c r="CD5589" s="22"/>
      <c r="CE5589" s="22"/>
      <c r="CF5589" s="22"/>
      <c r="CG5589" s="22"/>
      <c r="CH5589" s="22"/>
      <c r="CI5589" s="22"/>
      <c r="CJ5589" s="22"/>
      <c r="CK5589" s="22"/>
      <c r="CL5589" s="22"/>
      <c r="CM5589" s="22"/>
      <c r="CN5589" s="22"/>
      <c r="CO5589" s="22"/>
    </row>
    <row r="5590" spans="1:93" s="2" customFormat="1" x14ac:dyDescent="0.3">
      <c r="A5590" s="73" t="s">
        <v>204</v>
      </c>
      <c r="B5590" s="73" t="s">
        <v>305</v>
      </c>
      <c r="C5590" s="67" t="s">
        <v>0</v>
      </c>
      <c r="D5590" s="67" t="s">
        <v>84</v>
      </c>
      <c r="E5590" s="73"/>
      <c r="F5590" s="73" t="s">
        <v>412</v>
      </c>
      <c r="G5590" s="73" t="s">
        <v>156</v>
      </c>
      <c r="H5590" s="73" t="s">
        <v>156</v>
      </c>
      <c r="I5590" s="73" t="s">
        <v>465</v>
      </c>
      <c r="J5590" s="73" t="str">
        <f t="shared" si="141"/>
        <v>Average (up to 3.5 tonnes) miles</v>
      </c>
      <c r="K5590" s="120">
        <v>0.40576000000000001</v>
      </c>
      <c r="L5590" s="48"/>
      <c r="M5590" s="22"/>
      <c r="N5590" s="22"/>
      <c r="O5590" s="22"/>
      <c r="P5590" s="22"/>
      <c r="Q5590" s="22"/>
      <c r="R5590" s="22"/>
      <c r="S5590" s="22"/>
      <c r="T5590" s="2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c r="AQ5590" s="22"/>
      <c r="AR5590" s="22"/>
      <c r="AS5590" s="22"/>
      <c r="AT5590" s="22"/>
      <c r="AU5590" s="22"/>
      <c r="AV5590" s="22"/>
      <c r="AW5590" s="22"/>
      <c r="AX5590" s="22"/>
      <c r="AY5590" s="22"/>
      <c r="AZ5590" s="22"/>
      <c r="BA5590" s="22"/>
      <c r="BB5590" s="22"/>
      <c r="BC5590" s="22"/>
      <c r="BD5590" s="22"/>
      <c r="BE5590" s="22"/>
      <c r="BF5590" s="22"/>
      <c r="BG5590" s="22"/>
      <c r="BH5590" s="22"/>
      <c r="BI5590" s="22"/>
      <c r="BJ5590" s="22"/>
      <c r="BK5590" s="22"/>
      <c r="BL5590" s="22"/>
      <c r="BM5590" s="22"/>
      <c r="BN5590" s="22"/>
      <c r="BO5590" s="22"/>
      <c r="BP5590" s="22"/>
      <c r="BQ5590" s="22"/>
      <c r="BR5590" s="22"/>
      <c r="BS5590" s="22"/>
      <c r="BT5590" s="22"/>
      <c r="BU5590" s="22"/>
      <c r="BV5590" s="22"/>
      <c r="BW5590" s="22"/>
      <c r="BX5590" s="22"/>
      <c r="BY5590" s="22"/>
      <c r="BZ5590" s="22"/>
      <c r="CA5590" s="22"/>
      <c r="CB5590" s="22"/>
      <c r="CC5590" s="22"/>
      <c r="CD5590" s="22"/>
      <c r="CE5590" s="22"/>
      <c r="CF5590" s="22"/>
      <c r="CG5590" s="22"/>
      <c r="CH5590" s="22"/>
      <c r="CI5590" s="22"/>
      <c r="CJ5590" s="22"/>
      <c r="CK5590" s="22"/>
      <c r="CL5590" s="22"/>
      <c r="CM5590" s="22"/>
      <c r="CN5590" s="22"/>
      <c r="CO5590" s="22"/>
    </row>
    <row r="5591" spans="1:93" s="2" customFormat="1" x14ac:dyDescent="0.3">
      <c r="A5591" s="73" t="s">
        <v>204</v>
      </c>
      <c r="B5591" s="73" t="s">
        <v>305</v>
      </c>
      <c r="C5591" s="67" t="s">
        <v>0</v>
      </c>
      <c r="D5591" s="67" t="s">
        <v>84</v>
      </c>
      <c r="E5591" s="73"/>
      <c r="F5591" s="73" t="s">
        <v>412</v>
      </c>
      <c r="G5591" s="73" t="s">
        <v>156</v>
      </c>
      <c r="H5591" s="73" t="s">
        <v>156</v>
      </c>
      <c r="I5591" s="73" t="s">
        <v>466</v>
      </c>
      <c r="J5591" s="73" t="str">
        <f t="shared" si="141"/>
        <v>Average (up to 3.5 tonnes) miles</v>
      </c>
      <c r="K5591" s="120">
        <v>1.0000000000000001E-5</v>
      </c>
      <c r="L5591" s="48"/>
      <c r="M5591" s="22"/>
      <c r="N5591" s="22"/>
      <c r="O5591" s="22"/>
      <c r="P5591" s="22"/>
      <c r="Q5591" s="22"/>
      <c r="R5591" s="22"/>
      <c r="S5591" s="22"/>
      <c r="T5591" s="22"/>
      <c r="U5591" s="22"/>
      <c r="V5591" s="22"/>
      <c r="W5591" s="22"/>
      <c r="X5591" s="22"/>
      <c r="Y5591" s="22"/>
      <c r="Z5591" s="22"/>
      <c r="AA5591" s="22"/>
      <c r="AB5591" s="22"/>
      <c r="AC5591" s="22"/>
      <c r="AD5591" s="22"/>
      <c r="AE5591" s="22"/>
      <c r="AF5591" s="22"/>
      <c r="AG5591" s="22"/>
      <c r="AH5591" s="22"/>
      <c r="AI5591" s="22"/>
      <c r="AJ5591" s="22"/>
      <c r="AK5591" s="22"/>
      <c r="AL5591" s="22"/>
      <c r="AM5591" s="22"/>
      <c r="AN5591" s="22"/>
      <c r="AO5591" s="22"/>
      <c r="AP5591" s="22"/>
      <c r="AQ5591" s="22"/>
      <c r="AR5591" s="22"/>
      <c r="AS5591" s="22"/>
      <c r="AT5591" s="22"/>
      <c r="AU5591" s="22"/>
      <c r="AV5591" s="22"/>
      <c r="AW5591" s="22"/>
      <c r="AX5591" s="22"/>
      <c r="AY5591" s="22"/>
      <c r="AZ5591" s="22"/>
      <c r="BA5591" s="22"/>
      <c r="BB5591" s="22"/>
      <c r="BC5591" s="22"/>
      <c r="BD5591" s="22"/>
      <c r="BE5591" s="22"/>
      <c r="BF5591" s="22"/>
      <c r="BG5591" s="22"/>
      <c r="BH5591" s="22"/>
      <c r="BI5591" s="22"/>
      <c r="BJ5591" s="22"/>
      <c r="BK5591" s="22"/>
      <c r="BL5591" s="22"/>
      <c r="BM5591" s="22"/>
      <c r="BN5591" s="22"/>
      <c r="BO5591" s="22"/>
      <c r="BP5591" s="22"/>
      <c r="BQ5591" s="22"/>
      <c r="BR5591" s="22"/>
      <c r="BS5591" s="22"/>
      <c r="BT5591" s="22"/>
      <c r="BU5591" s="22"/>
      <c r="BV5591" s="22"/>
      <c r="BW5591" s="22"/>
      <c r="BX5591" s="22"/>
      <c r="BY5591" s="22"/>
      <c r="BZ5591" s="22"/>
      <c r="CA5591" s="22"/>
      <c r="CB5591" s="22"/>
      <c r="CC5591" s="22"/>
      <c r="CD5591" s="22"/>
      <c r="CE5591" s="22"/>
      <c r="CF5591" s="22"/>
      <c r="CG5591" s="22"/>
      <c r="CH5591" s="22"/>
      <c r="CI5591" s="22"/>
      <c r="CJ5591" s="22"/>
      <c r="CK5591" s="22"/>
      <c r="CL5591" s="22"/>
      <c r="CM5591" s="22"/>
      <c r="CN5591" s="22"/>
      <c r="CO5591" s="22"/>
    </row>
    <row r="5592" spans="1:93" s="2" customFormat="1" x14ac:dyDescent="0.3">
      <c r="A5592" s="73" t="s">
        <v>204</v>
      </c>
      <c r="B5592" s="73" t="s">
        <v>305</v>
      </c>
      <c r="C5592" s="67" t="s">
        <v>0</v>
      </c>
      <c r="D5592" s="67" t="s">
        <v>84</v>
      </c>
      <c r="E5592" s="73"/>
      <c r="F5592" s="73" t="s">
        <v>412</v>
      </c>
      <c r="G5592" s="73" t="s">
        <v>156</v>
      </c>
      <c r="H5592" s="73" t="s">
        <v>156</v>
      </c>
      <c r="I5592" s="73" t="s">
        <v>467</v>
      </c>
      <c r="J5592" s="73" t="str">
        <f t="shared" si="141"/>
        <v>Average (up to 3.5 tonnes) miles</v>
      </c>
      <c r="K5592" s="120">
        <v>0.40278999999999998</v>
      </c>
      <c r="L5592" s="48"/>
      <c r="M5592" s="22"/>
      <c r="N5592" s="22"/>
      <c r="O5592" s="22"/>
      <c r="P5592" s="22"/>
      <c r="Q5592" s="22"/>
      <c r="R5592" s="22"/>
      <c r="S5592" s="22"/>
      <c r="T5592" s="2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c r="BA5592" s="22"/>
      <c r="BB5592" s="22"/>
      <c r="BC5592" s="22"/>
      <c r="BD5592" s="22"/>
      <c r="BE5592" s="22"/>
      <c r="BF5592" s="22"/>
      <c r="BG5592" s="22"/>
      <c r="BH5592" s="22"/>
      <c r="BI5592" s="22"/>
      <c r="BJ5592" s="22"/>
      <c r="BK5592" s="22"/>
      <c r="BL5592" s="22"/>
      <c r="BM5592" s="22"/>
      <c r="BN5592" s="22"/>
      <c r="BO5592" s="22"/>
      <c r="BP5592" s="22"/>
      <c r="BQ5592" s="22"/>
      <c r="BR5592" s="22"/>
      <c r="BS5592" s="22"/>
      <c r="BT5592" s="22"/>
      <c r="BU5592" s="22"/>
      <c r="BV5592" s="22"/>
      <c r="BW5592" s="22"/>
      <c r="BX5592" s="22"/>
      <c r="BY5592" s="22"/>
      <c r="BZ5592" s="22"/>
      <c r="CA5592" s="22"/>
      <c r="CB5592" s="22"/>
      <c r="CC5592" s="22"/>
      <c r="CD5592" s="22"/>
      <c r="CE5592" s="22"/>
      <c r="CF5592" s="22"/>
      <c r="CG5592" s="22"/>
      <c r="CH5592" s="22"/>
      <c r="CI5592" s="22"/>
      <c r="CJ5592" s="22"/>
      <c r="CK5592" s="22"/>
      <c r="CL5592" s="22"/>
      <c r="CM5592" s="22"/>
      <c r="CN5592" s="22"/>
      <c r="CO5592" s="22"/>
    </row>
    <row r="5593" spans="1:93" s="2" customFormat="1" x14ac:dyDescent="0.3">
      <c r="A5593" s="73" t="s">
        <v>204</v>
      </c>
      <c r="B5593" s="73" t="s">
        <v>305</v>
      </c>
      <c r="C5593" s="67" t="s">
        <v>0</v>
      </c>
      <c r="D5593" s="67" t="s">
        <v>84</v>
      </c>
      <c r="E5593" s="73"/>
      <c r="F5593" s="73" t="s">
        <v>412</v>
      </c>
      <c r="G5593" s="73" t="s">
        <v>156</v>
      </c>
      <c r="H5593" s="73" t="s">
        <v>156</v>
      </c>
      <c r="I5593" s="73" t="s">
        <v>468</v>
      </c>
      <c r="J5593" s="73" t="str">
        <f t="shared" si="141"/>
        <v>Average (up to 3.5 tonnes) miles</v>
      </c>
      <c r="K5593" s="120">
        <v>2.96E-3</v>
      </c>
      <c r="L5593" s="48"/>
      <c r="M5593" s="22"/>
      <c r="N5593" s="22"/>
      <c r="O5593" s="22"/>
      <c r="P5593" s="22"/>
      <c r="Q5593" s="22"/>
      <c r="R5593" s="22"/>
      <c r="S5593" s="22"/>
      <c r="T5593" s="22"/>
      <c r="U5593" s="22"/>
      <c r="V5593" s="22"/>
      <c r="W5593" s="22"/>
      <c r="X5593" s="22"/>
      <c r="Y5593" s="22"/>
      <c r="Z5593" s="22"/>
      <c r="AA5593" s="22"/>
      <c r="AB5593" s="22"/>
      <c r="AC5593" s="22"/>
      <c r="AD5593" s="22"/>
      <c r="AE5593" s="22"/>
      <c r="AF5593" s="22"/>
      <c r="AG5593" s="22"/>
      <c r="AH5593" s="22"/>
      <c r="AI5593" s="22"/>
      <c r="AJ5593" s="22"/>
      <c r="AK5593" s="22"/>
      <c r="AL5593" s="22"/>
      <c r="AM5593" s="22"/>
      <c r="AN5593" s="22"/>
      <c r="AO5593" s="22"/>
      <c r="AP5593" s="22"/>
      <c r="AQ5593" s="22"/>
      <c r="AR5593" s="22"/>
      <c r="AS5593" s="22"/>
      <c r="AT5593" s="22"/>
      <c r="AU5593" s="22"/>
      <c r="AV5593" s="22"/>
      <c r="AW5593" s="22"/>
      <c r="AX5593" s="22"/>
      <c r="AY5593" s="22"/>
      <c r="AZ5593" s="22"/>
      <c r="BA5593" s="22"/>
      <c r="BB5593" s="22"/>
      <c r="BC5593" s="22"/>
      <c r="BD5593" s="22"/>
      <c r="BE5593" s="22"/>
      <c r="BF5593" s="22"/>
      <c r="BG5593" s="22"/>
      <c r="BH5593" s="22"/>
      <c r="BI5593" s="22"/>
      <c r="BJ5593" s="22"/>
      <c r="BK5593" s="22"/>
      <c r="BL5593" s="22"/>
      <c r="BM5593" s="22"/>
      <c r="BN5593" s="22"/>
      <c r="BO5593" s="22"/>
      <c r="BP5593" s="22"/>
      <c r="BQ5593" s="22"/>
      <c r="BR5593" s="22"/>
      <c r="BS5593" s="22"/>
      <c r="BT5593" s="22"/>
      <c r="BU5593" s="22"/>
      <c r="BV5593" s="22"/>
      <c r="BW5593" s="22"/>
      <c r="BX5593" s="22"/>
      <c r="BY5593" s="22"/>
      <c r="BZ5593" s="22"/>
      <c r="CA5593" s="22"/>
      <c r="CB5593" s="22"/>
      <c r="CC5593" s="22"/>
      <c r="CD5593" s="22"/>
      <c r="CE5593" s="22"/>
      <c r="CF5593" s="22"/>
      <c r="CG5593" s="22"/>
      <c r="CH5593" s="22"/>
      <c r="CI5593" s="22"/>
      <c r="CJ5593" s="22"/>
      <c r="CK5593" s="22"/>
      <c r="CL5593" s="22"/>
      <c r="CM5593" s="22"/>
      <c r="CN5593" s="22"/>
      <c r="CO5593" s="22"/>
    </row>
    <row r="5594" spans="1:93" s="2" customFormat="1" x14ac:dyDescent="0.3">
      <c r="A5594" s="73" t="s">
        <v>204</v>
      </c>
      <c r="B5594" s="73" t="s">
        <v>305</v>
      </c>
      <c r="C5594" s="67" t="s">
        <v>0</v>
      </c>
      <c r="D5594" s="67" t="s">
        <v>84</v>
      </c>
      <c r="E5594" s="73"/>
      <c r="F5594" s="73" t="s">
        <v>412</v>
      </c>
      <c r="G5594" s="73" t="s">
        <v>403</v>
      </c>
      <c r="H5594" s="73" t="s">
        <v>403</v>
      </c>
      <c r="I5594" s="73" t="s">
        <v>465</v>
      </c>
      <c r="J5594" s="73" t="str">
        <f t="shared" si="141"/>
        <v>Average (up to 3.5 tonnes) tonne.km</v>
      </c>
      <c r="K5594" s="120">
        <v>0.62000999999999995</v>
      </c>
      <c r="L5594" s="48"/>
      <c r="M5594" s="22"/>
      <c r="N5594" s="22"/>
      <c r="O5594" s="22"/>
      <c r="P5594" s="22"/>
      <c r="Q5594" s="22"/>
      <c r="R5594" s="22"/>
      <c r="S5594" s="22"/>
      <c r="T5594" s="2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c r="AQ5594" s="22"/>
      <c r="AR5594" s="22"/>
      <c r="AS5594" s="22"/>
      <c r="AT5594" s="22"/>
      <c r="AU5594" s="22"/>
      <c r="AV5594" s="22"/>
      <c r="AW5594" s="22"/>
      <c r="AX5594" s="22"/>
      <c r="AY5594" s="22"/>
      <c r="AZ5594" s="22"/>
      <c r="BA5594" s="22"/>
      <c r="BB5594" s="22"/>
      <c r="BC5594" s="22"/>
      <c r="BD5594" s="22"/>
      <c r="BE5594" s="22"/>
      <c r="BF5594" s="22"/>
      <c r="BG5594" s="22"/>
      <c r="BH5594" s="22"/>
      <c r="BI5594" s="22"/>
      <c r="BJ5594" s="22"/>
      <c r="BK5594" s="22"/>
      <c r="BL5594" s="22"/>
      <c r="BM5594" s="22"/>
      <c r="BN5594" s="22"/>
      <c r="BO5594" s="22"/>
      <c r="BP5594" s="22"/>
      <c r="BQ5594" s="22"/>
      <c r="BR5594" s="22"/>
      <c r="BS5594" s="22"/>
      <c r="BT5594" s="22"/>
      <c r="BU5594" s="22"/>
      <c r="BV5594" s="22"/>
      <c r="BW5594" s="22"/>
      <c r="BX5594" s="22"/>
      <c r="BY5594" s="22"/>
      <c r="BZ5594" s="22"/>
      <c r="CA5594" s="22"/>
      <c r="CB5594" s="22"/>
      <c r="CC5594" s="22"/>
      <c r="CD5594" s="22"/>
      <c r="CE5594" s="22"/>
      <c r="CF5594" s="22"/>
      <c r="CG5594" s="22"/>
      <c r="CH5594" s="22"/>
      <c r="CI5594" s="22"/>
      <c r="CJ5594" s="22"/>
      <c r="CK5594" s="22"/>
      <c r="CL5594" s="22"/>
      <c r="CM5594" s="22"/>
      <c r="CN5594" s="22"/>
      <c r="CO5594" s="22"/>
    </row>
    <row r="5595" spans="1:93" s="2" customFormat="1" x14ac:dyDescent="0.3">
      <c r="A5595" s="73" t="s">
        <v>204</v>
      </c>
      <c r="B5595" s="73" t="s">
        <v>305</v>
      </c>
      <c r="C5595" s="67" t="s">
        <v>0</v>
      </c>
      <c r="D5595" s="67" t="s">
        <v>84</v>
      </c>
      <c r="E5595" s="73"/>
      <c r="F5595" s="73" t="s">
        <v>412</v>
      </c>
      <c r="G5595" s="73" t="s">
        <v>403</v>
      </c>
      <c r="H5595" s="73" t="s">
        <v>403</v>
      </c>
      <c r="I5595" s="73" t="s">
        <v>466</v>
      </c>
      <c r="J5595" s="73" t="str">
        <f t="shared" si="141"/>
        <v>Average (up to 3.5 tonnes) tonne.km</v>
      </c>
      <c r="K5595" s="120">
        <v>1.0000000000000001E-5</v>
      </c>
      <c r="L5595" s="48"/>
      <c r="M5595" s="22"/>
      <c r="N5595" s="22"/>
      <c r="O5595" s="22"/>
      <c r="P5595" s="22"/>
      <c r="Q5595" s="22"/>
      <c r="R5595" s="22"/>
      <c r="S5595" s="22"/>
      <c r="T5595" s="22"/>
      <c r="U5595" s="22"/>
      <c r="V5595" s="22"/>
      <c r="W5595" s="22"/>
      <c r="X5595" s="22"/>
      <c r="Y5595" s="22"/>
      <c r="Z5595" s="22"/>
      <c r="AA5595" s="22"/>
      <c r="AB5595" s="22"/>
      <c r="AC5595" s="22"/>
      <c r="AD5595" s="22"/>
      <c r="AE5595" s="22"/>
      <c r="AF5595" s="22"/>
      <c r="AG5595" s="22"/>
      <c r="AH5595" s="22"/>
      <c r="AI5595" s="22"/>
      <c r="AJ5595" s="22"/>
      <c r="AK5595" s="22"/>
      <c r="AL5595" s="22"/>
      <c r="AM5595" s="22"/>
      <c r="AN5595" s="22"/>
      <c r="AO5595" s="22"/>
      <c r="AP5595" s="22"/>
      <c r="AQ5595" s="22"/>
      <c r="AR5595" s="22"/>
      <c r="AS5595" s="22"/>
      <c r="AT5595" s="22"/>
      <c r="AU5595" s="22"/>
      <c r="AV5595" s="22"/>
      <c r="AW5595" s="22"/>
      <c r="AX5595" s="22"/>
      <c r="AY5595" s="22"/>
      <c r="AZ5595" s="22"/>
      <c r="BA5595" s="22"/>
      <c r="BB5595" s="22"/>
      <c r="BC5595" s="22"/>
      <c r="BD5595" s="22"/>
      <c r="BE5595" s="22"/>
      <c r="BF5595" s="22"/>
      <c r="BG5595" s="22"/>
      <c r="BH5595" s="22"/>
      <c r="BI5595" s="22"/>
      <c r="BJ5595" s="22"/>
      <c r="BK5595" s="22"/>
      <c r="BL5595" s="22"/>
      <c r="BM5595" s="22"/>
      <c r="BN5595" s="22"/>
      <c r="BO5595" s="22"/>
      <c r="BP5595" s="22"/>
      <c r="BQ5595" s="22"/>
      <c r="BR5595" s="22"/>
      <c r="BS5595" s="22"/>
      <c r="BT5595" s="22"/>
      <c r="BU5595" s="22"/>
      <c r="BV5595" s="22"/>
      <c r="BW5595" s="22"/>
      <c r="BX5595" s="22"/>
      <c r="BY5595" s="22"/>
      <c r="BZ5595" s="22"/>
      <c r="CA5595" s="22"/>
      <c r="CB5595" s="22"/>
      <c r="CC5595" s="22"/>
      <c r="CD5595" s="22"/>
      <c r="CE5595" s="22"/>
      <c r="CF5595" s="22"/>
      <c r="CG5595" s="22"/>
      <c r="CH5595" s="22"/>
      <c r="CI5595" s="22"/>
      <c r="CJ5595" s="22"/>
      <c r="CK5595" s="22"/>
      <c r="CL5595" s="22"/>
      <c r="CM5595" s="22"/>
      <c r="CN5595" s="22"/>
      <c r="CO5595" s="22"/>
    </row>
    <row r="5596" spans="1:93" s="2" customFormat="1" x14ac:dyDescent="0.3">
      <c r="A5596" s="73" t="s">
        <v>204</v>
      </c>
      <c r="B5596" s="73" t="s">
        <v>305</v>
      </c>
      <c r="C5596" s="67" t="s">
        <v>0</v>
      </c>
      <c r="D5596" s="67" t="s">
        <v>84</v>
      </c>
      <c r="E5596" s="73"/>
      <c r="F5596" s="73" t="s">
        <v>412</v>
      </c>
      <c r="G5596" s="73" t="s">
        <v>403</v>
      </c>
      <c r="H5596" s="73" t="s">
        <v>403</v>
      </c>
      <c r="I5596" s="73" t="s">
        <v>467</v>
      </c>
      <c r="J5596" s="73" t="str">
        <f t="shared" si="141"/>
        <v>Average (up to 3.5 tonnes) tonne.km</v>
      </c>
      <c r="K5596" s="120">
        <v>0.61546999999999996</v>
      </c>
      <c r="L5596" s="48"/>
      <c r="M5596" s="22"/>
      <c r="N5596" s="22"/>
      <c r="O5596" s="22"/>
      <c r="P5596" s="22"/>
      <c r="Q5596" s="22"/>
      <c r="R5596" s="22"/>
      <c r="S5596" s="22"/>
      <c r="T5596" s="2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c r="BA5596" s="22"/>
      <c r="BB5596" s="22"/>
      <c r="BC5596" s="22"/>
      <c r="BD5596" s="22"/>
      <c r="BE5596" s="22"/>
      <c r="BF5596" s="22"/>
      <c r="BG5596" s="22"/>
      <c r="BH5596" s="22"/>
      <c r="BI5596" s="22"/>
      <c r="BJ5596" s="22"/>
      <c r="BK5596" s="22"/>
      <c r="BL5596" s="22"/>
      <c r="BM5596" s="22"/>
      <c r="BN5596" s="22"/>
      <c r="BO5596" s="22"/>
      <c r="BP5596" s="22"/>
      <c r="BQ5596" s="22"/>
      <c r="BR5596" s="22"/>
      <c r="BS5596" s="22"/>
      <c r="BT5596" s="22"/>
      <c r="BU5596" s="22"/>
      <c r="BV5596" s="22"/>
      <c r="BW5596" s="22"/>
      <c r="BX5596" s="22"/>
      <c r="BY5596" s="22"/>
      <c r="BZ5596" s="22"/>
      <c r="CA5596" s="22"/>
      <c r="CB5596" s="22"/>
      <c r="CC5596" s="22"/>
      <c r="CD5596" s="22"/>
      <c r="CE5596" s="22"/>
      <c r="CF5596" s="22"/>
      <c r="CG5596" s="22"/>
      <c r="CH5596" s="22"/>
      <c r="CI5596" s="22"/>
      <c r="CJ5596" s="22"/>
      <c r="CK5596" s="22"/>
      <c r="CL5596" s="22"/>
      <c r="CM5596" s="22"/>
      <c r="CN5596" s="22"/>
      <c r="CO5596" s="22"/>
    </row>
    <row r="5597" spans="1:93" s="2" customFormat="1" x14ac:dyDescent="0.3">
      <c r="A5597" s="73" t="s">
        <v>204</v>
      </c>
      <c r="B5597" s="73" t="s">
        <v>305</v>
      </c>
      <c r="C5597" s="67" t="s">
        <v>0</v>
      </c>
      <c r="D5597" s="67" t="s">
        <v>84</v>
      </c>
      <c r="E5597" s="73"/>
      <c r="F5597" s="73" t="s">
        <v>412</v>
      </c>
      <c r="G5597" s="73" t="s">
        <v>403</v>
      </c>
      <c r="H5597" s="73" t="s">
        <v>403</v>
      </c>
      <c r="I5597" s="73" t="s">
        <v>468</v>
      </c>
      <c r="J5597" s="73" t="str">
        <f t="shared" si="141"/>
        <v>Average (up to 3.5 tonnes) tonne.km</v>
      </c>
      <c r="K5597" s="120">
        <v>4.5199999999999997E-3</v>
      </c>
      <c r="L5597" s="48"/>
      <c r="M5597" s="22"/>
      <c r="N5597" s="22"/>
      <c r="O5597" s="22"/>
      <c r="P5597" s="22"/>
      <c r="Q5597" s="22"/>
      <c r="R5597" s="22"/>
      <c r="S5597" s="22"/>
      <c r="T5597" s="22"/>
      <c r="U5597" s="22"/>
      <c r="V5597" s="22"/>
      <c r="W5597" s="22"/>
      <c r="X5597" s="22"/>
      <c r="Y5597" s="22"/>
      <c r="Z5597" s="22"/>
      <c r="AA5597" s="22"/>
      <c r="AB5597" s="22"/>
      <c r="AC5597" s="22"/>
      <c r="AD5597" s="22"/>
      <c r="AE5597" s="22"/>
      <c r="AF5597" s="22"/>
      <c r="AG5597" s="22"/>
      <c r="AH5597" s="22"/>
      <c r="AI5597" s="22"/>
      <c r="AJ5597" s="22"/>
      <c r="AK5597" s="22"/>
      <c r="AL5597" s="22"/>
      <c r="AM5597" s="22"/>
      <c r="AN5597" s="22"/>
      <c r="AO5597" s="22"/>
      <c r="AP5597" s="22"/>
      <c r="AQ5597" s="22"/>
      <c r="AR5597" s="22"/>
      <c r="AS5597" s="22"/>
      <c r="AT5597" s="22"/>
      <c r="AU5597" s="22"/>
      <c r="AV5597" s="22"/>
      <c r="AW5597" s="22"/>
      <c r="AX5597" s="22"/>
      <c r="AY5597" s="22"/>
      <c r="AZ5597" s="22"/>
      <c r="BA5597" s="22"/>
      <c r="BB5597" s="22"/>
      <c r="BC5597" s="22"/>
      <c r="BD5597" s="22"/>
      <c r="BE5597" s="22"/>
      <c r="BF5597" s="22"/>
      <c r="BG5597" s="22"/>
      <c r="BH5597" s="22"/>
      <c r="BI5597" s="22"/>
      <c r="BJ5597" s="22"/>
      <c r="BK5597" s="22"/>
      <c r="BL5597" s="22"/>
      <c r="BM5597" s="22"/>
      <c r="BN5597" s="22"/>
      <c r="BO5597" s="22"/>
      <c r="BP5597" s="22"/>
      <c r="BQ5597" s="22"/>
      <c r="BR5597" s="22"/>
      <c r="BS5597" s="22"/>
      <c r="BT5597" s="22"/>
      <c r="BU5597" s="22"/>
      <c r="BV5597" s="22"/>
      <c r="BW5597" s="22"/>
      <c r="BX5597" s="22"/>
      <c r="BY5597" s="22"/>
      <c r="BZ5597" s="22"/>
      <c r="CA5597" s="22"/>
      <c r="CB5597" s="22"/>
      <c r="CC5597" s="22"/>
      <c r="CD5597" s="22"/>
      <c r="CE5597" s="22"/>
      <c r="CF5597" s="22"/>
      <c r="CG5597" s="22"/>
      <c r="CH5597" s="22"/>
      <c r="CI5597" s="22"/>
      <c r="CJ5597" s="22"/>
      <c r="CK5597" s="22"/>
      <c r="CL5597" s="22"/>
      <c r="CM5597" s="22"/>
      <c r="CN5597" s="22"/>
      <c r="CO5597" s="22"/>
    </row>
    <row r="5598" spans="1:93" s="2" customFormat="1" x14ac:dyDescent="0.3">
      <c r="A5598" s="73" t="s">
        <v>204</v>
      </c>
      <c r="B5598" s="73" t="s">
        <v>305</v>
      </c>
      <c r="C5598" s="67" t="s">
        <v>0</v>
      </c>
      <c r="D5598" s="67" t="s">
        <v>84</v>
      </c>
      <c r="E5598" s="73"/>
      <c r="F5598" s="73" t="s">
        <v>138</v>
      </c>
      <c r="G5598" s="73" t="s">
        <v>405</v>
      </c>
      <c r="H5598" s="73" t="s">
        <v>405</v>
      </c>
      <c r="I5598" s="73" t="s">
        <v>465</v>
      </c>
      <c r="J5598" s="73" t="str">
        <f t="shared" si="141"/>
        <v>Average (up to 3.5 tonnes) km</v>
      </c>
      <c r="K5598" s="120">
        <v>0.23644999999999999</v>
      </c>
      <c r="L5598" s="48"/>
      <c r="M5598" s="22"/>
      <c r="N5598" s="22"/>
      <c r="O5598" s="22"/>
      <c r="P5598" s="22"/>
      <c r="Q5598" s="22"/>
      <c r="R5598" s="22"/>
      <c r="S5598" s="22"/>
      <c r="T5598" s="2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c r="AQ5598" s="22"/>
      <c r="AR5598" s="22"/>
      <c r="AS5598" s="22"/>
      <c r="AT5598" s="22"/>
      <c r="AU5598" s="22"/>
      <c r="AV5598" s="22"/>
      <c r="AW5598" s="22"/>
      <c r="AX5598" s="22"/>
      <c r="AY5598" s="22"/>
      <c r="AZ5598" s="22"/>
      <c r="BA5598" s="22"/>
      <c r="BB5598" s="22"/>
      <c r="BC5598" s="22"/>
      <c r="BD5598" s="22"/>
      <c r="BE5598" s="22"/>
      <c r="BF5598" s="22"/>
      <c r="BG5598" s="22"/>
      <c r="BH5598" s="22"/>
      <c r="BI5598" s="22"/>
      <c r="BJ5598" s="22"/>
      <c r="BK5598" s="22"/>
      <c r="BL5598" s="22"/>
      <c r="BM5598" s="22"/>
      <c r="BN5598" s="22"/>
      <c r="BO5598" s="22"/>
      <c r="BP5598" s="22"/>
      <c r="BQ5598" s="22"/>
      <c r="BR5598" s="22"/>
      <c r="BS5598" s="22"/>
      <c r="BT5598" s="22"/>
      <c r="BU5598" s="22"/>
      <c r="BV5598" s="22"/>
      <c r="BW5598" s="22"/>
      <c r="BX5598" s="22"/>
      <c r="BY5598" s="22"/>
      <c r="BZ5598" s="22"/>
      <c r="CA5598" s="22"/>
      <c r="CB5598" s="22"/>
      <c r="CC5598" s="22"/>
      <c r="CD5598" s="22"/>
      <c r="CE5598" s="22"/>
      <c r="CF5598" s="22"/>
      <c r="CG5598" s="22"/>
      <c r="CH5598" s="22"/>
      <c r="CI5598" s="22"/>
      <c r="CJ5598" s="22"/>
      <c r="CK5598" s="22"/>
      <c r="CL5598" s="22"/>
      <c r="CM5598" s="22"/>
      <c r="CN5598" s="22"/>
      <c r="CO5598" s="22"/>
    </row>
    <row r="5599" spans="1:93" s="2" customFormat="1" x14ac:dyDescent="0.3">
      <c r="A5599" s="73" t="s">
        <v>204</v>
      </c>
      <c r="B5599" s="73" t="s">
        <v>305</v>
      </c>
      <c r="C5599" s="67" t="s">
        <v>0</v>
      </c>
      <c r="D5599" s="67" t="s">
        <v>84</v>
      </c>
      <c r="E5599" s="73"/>
      <c r="F5599" s="73" t="s">
        <v>138</v>
      </c>
      <c r="G5599" s="73" t="s">
        <v>405</v>
      </c>
      <c r="H5599" s="73" t="s">
        <v>405</v>
      </c>
      <c r="I5599" s="73" t="s">
        <v>466</v>
      </c>
      <c r="J5599" s="73" t="str">
        <f t="shared" si="141"/>
        <v>Average (up to 3.5 tonnes) km</v>
      </c>
      <c r="K5599" s="120">
        <v>2.5000000000000001E-4</v>
      </c>
      <c r="L5599" s="48"/>
      <c r="M5599" s="22"/>
      <c r="N5599" s="22"/>
      <c r="O5599" s="22"/>
      <c r="P5599" s="22"/>
      <c r="Q5599" s="22"/>
      <c r="R5599" s="22"/>
      <c r="S5599" s="22"/>
      <c r="T5599" s="22"/>
      <c r="U5599" s="22"/>
      <c r="V5599" s="22"/>
      <c r="W5599" s="22"/>
      <c r="X5599" s="22"/>
      <c r="Y5599" s="22"/>
      <c r="Z5599" s="22"/>
      <c r="AA5599" s="22"/>
      <c r="AB5599" s="22"/>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c r="BA5599" s="22"/>
      <c r="BB5599" s="22"/>
      <c r="BC5599" s="22"/>
      <c r="BD5599" s="22"/>
      <c r="BE5599" s="22"/>
      <c r="BF5599" s="22"/>
      <c r="BG5599" s="22"/>
      <c r="BH5599" s="22"/>
      <c r="BI5599" s="22"/>
      <c r="BJ5599" s="22"/>
      <c r="BK5599" s="22"/>
      <c r="BL5599" s="22"/>
      <c r="BM5599" s="22"/>
      <c r="BN5599" s="22"/>
      <c r="BO5599" s="22"/>
      <c r="BP5599" s="22"/>
      <c r="BQ5599" s="22"/>
      <c r="BR5599" s="22"/>
      <c r="BS5599" s="22"/>
      <c r="BT5599" s="22"/>
      <c r="BU5599" s="22"/>
      <c r="BV5599" s="22"/>
      <c r="BW5599" s="22"/>
      <c r="BX5599" s="22"/>
      <c r="BY5599" s="22"/>
      <c r="BZ5599" s="22"/>
      <c r="CA5599" s="22"/>
      <c r="CB5599" s="22"/>
      <c r="CC5599" s="22"/>
      <c r="CD5599" s="22"/>
      <c r="CE5599" s="22"/>
      <c r="CF5599" s="22"/>
      <c r="CG5599" s="22"/>
      <c r="CH5599" s="22"/>
      <c r="CI5599" s="22"/>
      <c r="CJ5599" s="22"/>
      <c r="CK5599" s="22"/>
      <c r="CL5599" s="22"/>
      <c r="CM5599" s="22"/>
      <c r="CN5599" s="22"/>
      <c r="CO5599" s="22"/>
    </row>
    <row r="5600" spans="1:93" s="2" customFormat="1" x14ac:dyDescent="0.3">
      <c r="A5600" s="73" t="s">
        <v>204</v>
      </c>
      <c r="B5600" s="73" t="s">
        <v>305</v>
      </c>
      <c r="C5600" s="67" t="s">
        <v>0</v>
      </c>
      <c r="D5600" s="67" t="s">
        <v>84</v>
      </c>
      <c r="E5600" s="73"/>
      <c r="F5600" s="73" t="s">
        <v>138</v>
      </c>
      <c r="G5600" s="73" t="s">
        <v>405</v>
      </c>
      <c r="H5600" s="73" t="s">
        <v>405</v>
      </c>
      <c r="I5600" s="73" t="s">
        <v>467</v>
      </c>
      <c r="J5600" s="73" t="str">
        <f t="shared" si="141"/>
        <v>Average (up to 3.5 tonnes) km</v>
      </c>
      <c r="K5600" s="120">
        <v>0.23549</v>
      </c>
      <c r="L5600" s="48"/>
      <c r="M5600" s="22"/>
      <c r="N5600" s="22"/>
      <c r="O5600" s="22"/>
      <c r="P5600" s="22"/>
      <c r="Q5600" s="22"/>
      <c r="R5600" s="22"/>
      <c r="S5600" s="22"/>
      <c r="T5600" s="2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c r="AQ5600" s="22"/>
      <c r="AR5600" s="22"/>
      <c r="AS5600" s="22"/>
      <c r="AT5600" s="22"/>
      <c r="AU5600" s="22"/>
      <c r="AV5600" s="22"/>
      <c r="AW5600" s="22"/>
      <c r="AX5600" s="22"/>
      <c r="AY5600" s="22"/>
      <c r="AZ5600" s="22"/>
      <c r="BA5600" s="22"/>
      <c r="BB5600" s="22"/>
      <c r="BC5600" s="22"/>
      <c r="BD5600" s="22"/>
      <c r="BE5600" s="22"/>
      <c r="BF5600" s="22"/>
      <c r="BG5600" s="22"/>
      <c r="BH5600" s="22"/>
      <c r="BI5600" s="22"/>
      <c r="BJ5600" s="22"/>
      <c r="BK5600" s="22"/>
      <c r="BL5600" s="22"/>
      <c r="BM5600" s="22"/>
      <c r="BN5600" s="22"/>
      <c r="BO5600" s="22"/>
      <c r="BP5600" s="22"/>
      <c r="BQ5600" s="22"/>
      <c r="BR5600" s="22"/>
      <c r="BS5600" s="22"/>
      <c r="BT5600" s="22"/>
      <c r="BU5600" s="22"/>
      <c r="BV5600" s="22"/>
      <c r="BW5600" s="22"/>
      <c r="BX5600" s="22"/>
      <c r="BY5600" s="22"/>
      <c r="BZ5600" s="22"/>
      <c r="CA5600" s="22"/>
      <c r="CB5600" s="22"/>
      <c r="CC5600" s="22"/>
      <c r="CD5600" s="22"/>
      <c r="CE5600" s="22"/>
      <c r="CF5600" s="22"/>
      <c r="CG5600" s="22"/>
      <c r="CH5600" s="22"/>
      <c r="CI5600" s="22"/>
      <c r="CJ5600" s="22"/>
      <c r="CK5600" s="22"/>
      <c r="CL5600" s="22"/>
      <c r="CM5600" s="22"/>
      <c r="CN5600" s="22"/>
      <c r="CO5600" s="22"/>
    </row>
    <row r="5601" spans="1:93" s="2" customFormat="1" x14ac:dyDescent="0.3">
      <c r="A5601" s="73" t="s">
        <v>204</v>
      </c>
      <c r="B5601" s="73" t="s">
        <v>305</v>
      </c>
      <c r="C5601" s="67" t="s">
        <v>0</v>
      </c>
      <c r="D5601" s="67" t="s">
        <v>84</v>
      </c>
      <c r="E5601" s="73"/>
      <c r="F5601" s="73" t="s">
        <v>138</v>
      </c>
      <c r="G5601" s="73" t="s">
        <v>405</v>
      </c>
      <c r="H5601" s="73" t="s">
        <v>405</v>
      </c>
      <c r="I5601" s="73" t="s">
        <v>468</v>
      </c>
      <c r="J5601" s="73" t="str">
        <f t="shared" si="141"/>
        <v>Average (up to 3.5 tonnes) km</v>
      </c>
      <c r="K5601" s="120">
        <v>7.1000000000000002E-4</v>
      </c>
      <c r="L5601" s="48"/>
      <c r="M5601" s="22"/>
      <c r="N5601" s="22"/>
      <c r="O5601" s="22"/>
      <c r="P5601" s="22"/>
      <c r="Q5601" s="22"/>
      <c r="R5601" s="22"/>
      <c r="S5601" s="22"/>
      <c r="T5601" s="22"/>
      <c r="U5601" s="22"/>
      <c r="V5601" s="22"/>
      <c r="W5601" s="22"/>
      <c r="X5601" s="22"/>
      <c r="Y5601" s="22"/>
      <c r="Z5601" s="22"/>
      <c r="AA5601" s="22"/>
      <c r="AB5601" s="22"/>
      <c r="AC5601" s="22"/>
      <c r="AD5601" s="22"/>
      <c r="AE5601" s="22"/>
      <c r="AF5601" s="22"/>
      <c r="AG5601" s="22"/>
      <c r="AH5601" s="22"/>
      <c r="AI5601" s="22"/>
      <c r="AJ5601" s="22"/>
      <c r="AK5601" s="22"/>
      <c r="AL5601" s="22"/>
      <c r="AM5601" s="22"/>
      <c r="AN5601" s="22"/>
      <c r="AO5601" s="22"/>
      <c r="AP5601" s="22"/>
      <c r="AQ5601" s="22"/>
      <c r="AR5601" s="22"/>
      <c r="AS5601" s="22"/>
      <c r="AT5601" s="22"/>
      <c r="AU5601" s="22"/>
      <c r="AV5601" s="22"/>
      <c r="AW5601" s="22"/>
      <c r="AX5601" s="22"/>
      <c r="AY5601" s="22"/>
      <c r="AZ5601" s="22"/>
      <c r="BA5601" s="22"/>
      <c r="BB5601" s="22"/>
      <c r="BC5601" s="22"/>
      <c r="BD5601" s="22"/>
      <c r="BE5601" s="22"/>
      <c r="BF5601" s="22"/>
      <c r="BG5601" s="22"/>
      <c r="BH5601" s="22"/>
      <c r="BI5601" s="22"/>
      <c r="BJ5601" s="22"/>
      <c r="BK5601" s="22"/>
      <c r="BL5601" s="22"/>
      <c r="BM5601" s="22"/>
      <c r="BN5601" s="22"/>
      <c r="BO5601" s="22"/>
      <c r="BP5601" s="22"/>
      <c r="BQ5601" s="22"/>
      <c r="BR5601" s="22"/>
      <c r="BS5601" s="22"/>
      <c r="BT5601" s="22"/>
      <c r="BU5601" s="22"/>
      <c r="BV5601" s="22"/>
      <c r="BW5601" s="22"/>
      <c r="BX5601" s="22"/>
      <c r="BY5601" s="22"/>
      <c r="BZ5601" s="22"/>
      <c r="CA5601" s="22"/>
      <c r="CB5601" s="22"/>
      <c r="CC5601" s="22"/>
      <c r="CD5601" s="22"/>
      <c r="CE5601" s="22"/>
      <c r="CF5601" s="22"/>
      <c r="CG5601" s="22"/>
      <c r="CH5601" s="22"/>
      <c r="CI5601" s="22"/>
      <c r="CJ5601" s="22"/>
      <c r="CK5601" s="22"/>
      <c r="CL5601" s="22"/>
      <c r="CM5601" s="22"/>
      <c r="CN5601" s="22"/>
      <c r="CO5601" s="22"/>
    </row>
    <row r="5602" spans="1:93" s="2" customFormat="1" x14ac:dyDescent="0.3">
      <c r="A5602" s="73" t="s">
        <v>204</v>
      </c>
      <c r="B5602" s="73" t="s">
        <v>305</v>
      </c>
      <c r="C5602" s="67" t="s">
        <v>0</v>
      </c>
      <c r="D5602" s="67" t="s">
        <v>84</v>
      </c>
      <c r="E5602" s="73"/>
      <c r="F5602" s="73" t="s">
        <v>138</v>
      </c>
      <c r="G5602" s="73" t="s">
        <v>156</v>
      </c>
      <c r="H5602" s="73" t="s">
        <v>156</v>
      </c>
      <c r="I5602" s="73" t="s">
        <v>465</v>
      </c>
      <c r="J5602" s="73" t="str">
        <f t="shared" si="141"/>
        <v>Average (up to 3.5 tonnes) miles</v>
      </c>
      <c r="K5602" s="120">
        <v>0.38052999999999998</v>
      </c>
      <c r="L5602" s="48"/>
      <c r="M5602" s="22"/>
      <c r="N5602" s="22"/>
      <c r="O5602" s="22"/>
      <c r="P5602" s="22"/>
      <c r="Q5602" s="22"/>
      <c r="R5602" s="22"/>
      <c r="S5602" s="22"/>
      <c r="T5602" s="2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c r="AQ5602" s="22"/>
      <c r="AR5602" s="22"/>
      <c r="AS5602" s="22"/>
      <c r="AT5602" s="22"/>
      <c r="AU5602" s="22"/>
      <c r="AV5602" s="22"/>
      <c r="AW5602" s="22"/>
      <c r="AX5602" s="22"/>
      <c r="AY5602" s="22"/>
      <c r="AZ5602" s="22"/>
      <c r="BA5602" s="22"/>
      <c r="BB5602" s="22"/>
      <c r="BC5602" s="22"/>
      <c r="BD5602" s="22"/>
      <c r="BE5602" s="22"/>
      <c r="BF5602" s="22"/>
      <c r="BG5602" s="22"/>
      <c r="BH5602" s="22"/>
      <c r="BI5602" s="22"/>
      <c r="BJ5602" s="22"/>
      <c r="BK5602" s="22"/>
      <c r="BL5602" s="22"/>
      <c r="BM5602" s="22"/>
      <c r="BN5602" s="22"/>
      <c r="BO5602" s="22"/>
      <c r="BP5602" s="22"/>
      <c r="BQ5602" s="22"/>
      <c r="BR5602" s="22"/>
      <c r="BS5602" s="22"/>
      <c r="BT5602" s="22"/>
      <c r="BU5602" s="22"/>
      <c r="BV5602" s="22"/>
      <c r="BW5602" s="22"/>
      <c r="BX5602" s="22"/>
      <c r="BY5602" s="22"/>
      <c r="BZ5602" s="22"/>
      <c r="CA5602" s="22"/>
      <c r="CB5602" s="22"/>
      <c r="CC5602" s="22"/>
      <c r="CD5602" s="22"/>
      <c r="CE5602" s="22"/>
      <c r="CF5602" s="22"/>
      <c r="CG5602" s="22"/>
      <c r="CH5602" s="22"/>
      <c r="CI5602" s="22"/>
      <c r="CJ5602" s="22"/>
      <c r="CK5602" s="22"/>
      <c r="CL5602" s="22"/>
      <c r="CM5602" s="22"/>
      <c r="CN5602" s="22"/>
      <c r="CO5602" s="22"/>
    </row>
    <row r="5603" spans="1:93" s="2" customFormat="1" x14ac:dyDescent="0.3">
      <c r="A5603" s="73" t="s">
        <v>204</v>
      </c>
      <c r="B5603" s="73" t="s">
        <v>305</v>
      </c>
      <c r="C5603" s="67" t="s">
        <v>0</v>
      </c>
      <c r="D5603" s="67" t="s">
        <v>84</v>
      </c>
      <c r="E5603" s="73"/>
      <c r="F5603" s="73" t="s">
        <v>138</v>
      </c>
      <c r="G5603" s="73" t="s">
        <v>156</v>
      </c>
      <c r="H5603" s="73" t="s">
        <v>156</v>
      </c>
      <c r="I5603" s="73" t="s">
        <v>466</v>
      </c>
      <c r="J5603" s="73" t="str">
        <f t="shared" si="141"/>
        <v>Average (up to 3.5 tonnes) miles</v>
      </c>
      <c r="K5603" s="120">
        <v>4.0999999999999999E-4</v>
      </c>
      <c r="L5603" s="48"/>
      <c r="M5603" s="22"/>
      <c r="N5603" s="22"/>
      <c r="O5603" s="22"/>
      <c r="P5603" s="22"/>
      <c r="Q5603" s="22"/>
      <c r="R5603" s="22"/>
      <c r="S5603" s="22"/>
      <c r="T5603" s="22"/>
      <c r="U5603" s="22"/>
      <c r="V5603" s="22"/>
      <c r="W5603" s="22"/>
      <c r="X5603" s="22"/>
      <c r="Y5603" s="22"/>
      <c r="Z5603" s="22"/>
      <c r="AA5603" s="22"/>
      <c r="AB5603" s="22"/>
      <c r="AC5603" s="22"/>
      <c r="AD5603" s="22"/>
      <c r="AE5603" s="22"/>
      <c r="AF5603" s="22"/>
      <c r="AG5603" s="22"/>
      <c r="AH5603" s="22"/>
      <c r="AI5603" s="22"/>
      <c r="AJ5603" s="22"/>
      <c r="AK5603" s="22"/>
      <c r="AL5603" s="22"/>
      <c r="AM5603" s="22"/>
      <c r="AN5603" s="22"/>
      <c r="AO5603" s="22"/>
      <c r="AP5603" s="22"/>
      <c r="AQ5603" s="22"/>
      <c r="AR5603" s="22"/>
      <c r="AS5603" s="22"/>
      <c r="AT5603" s="22"/>
      <c r="AU5603" s="22"/>
      <c r="AV5603" s="22"/>
      <c r="AW5603" s="22"/>
      <c r="AX5603" s="22"/>
      <c r="AY5603" s="22"/>
      <c r="AZ5603" s="22"/>
      <c r="BA5603" s="22"/>
      <c r="BB5603" s="22"/>
      <c r="BC5603" s="22"/>
      <c r="BD5603" s="22"/>
      <c r="BE5603" s="22"/>
      <c r="BF5603" s="22"/>
      <c r="BG5603" s="22"/>
      <c r="BH5603" s="22"/>
      <c r="BI5603" s="22"/>
      <c r="BJ5603" s="22"/>
      <c r="BK5603" s="22"/>
      <c r="BL5603" s="22"/>
      <c r="BM5603" s="22"/>
      <c r="BN5603" s="22"/>
      <c r="BO5603" s="22"/>
      <c r="BP5603" s="22"/>
      <c r="BQ5603" s="22"/>
      <c r="BR5603" s="22"/>
      <c r="BS5603" s="22"/>
      <c r="BT5603" s="22"/>
      <c r="BU5603" s="22"/>
      <c r="BV5603" s="22"/>
      <c r="BW5603" s="22"/>
      <c r="BX5603" s="22"/>
      <c r="BY5603" s="22"/>
      <c r="BZ5603" s="22"/>
      <c r="CA5603" s="22"/>
      <c r="CB5603" s="22"/>
      <c r="CC5603" s="22"/>
      <c r="CD5603" s="22"/>
      <c r="CE5603" s="22"/>
      <c r="CF5603" s="22"/>
      <c r="CG5603" s="22"/>
      <c r="CH5603" s="22"/>
      <c r="CI5603" s="22"/>
      <c r="CJ5603" s="22"/>
      <c r="CK5603" s="22"/>
      <c r="CL5603" s="22"/>
      <c r="CM5603" s="22"/>
      <c r="CN5603" s="22"/>
      <c r="CO5603" s="22"/>
    </row>
    <row r="5604" spans="1:93" s="2" customFormat="1" x14ac:dyDescent="0.3">
      <c r="A5604" s="73" t="s">
        <v>204</v>
      </c>
      <c r="B5604" s="73" t="s">
        <v>305</v>
      </c>
      <c r="C5604" s="67" t="s">
        <v>0</v>
      </c>
      <c r="D5604" s="67" t="s">
        <v>84</v>
      </c>
      <c r="E5604" s="73"/>
      <c r="F5604" s="73" t="s">
        <v>138</v>
      </c>
      <c r="G5604" s="73" t="s">
        <v>156</v>
      </c>
      <c r="H5604" s="73" t="s">
        <v>156</v>
      </c>
      <c r="I5604" s="73" t="s">
        <v>467</v>
      </c>
      <c r="J5604" s="73" t="str">
        <f t="shared" si="141"/>
        <v>Average (up to 3.5 tonnes) miles</v>
      </c>
      <c r="K5604" s="120">
        <v>0.37897999999999998</v>
      </c>
      <c r="L5604" s="48"/>
      <c r="M5604" s="22"/>
      <c r="N5604" s="22"/>
      <c r="O5604" s="22"/>
      <c r="P5604" s="22"/>
      <c r="Q5604" s="22"/>
      <c r="R5604" s="22"/>
      <c r="S5604" s="22"/>
      <c r="T5604" s="2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c r="AQ5604" s="22"/>
      <c r="AR5604" s="22"/>
      <c r="AS5604" s="22"/>
      <c r="AT5604" s="22"/>
      <c r="AU5604" s="22"/>
      <c r="AV5604" s="22"/>
      <c r="AW5604" s="22"/>
      <c r="AX5604" s="22"/>
      <c r="AY5604" s="22"/>
      <c r="AZ5604" s="22"/>
      <c r="BA5604" s="22"/>
      <c r="BB5604" s="22"/>
      <c r="BC5604" s="22"/>
      <c r="BD5604" s="22"/>
      <c r="BE5604" s="22"/>
      <c r="BF5604" s="22"/>
      <c r="BG5604" s="22"/>
      <c r="BH5604" s="22"/>
      <c r="BI5604" s="22"/>
      <c r="BJ5604" s="22"/>
      <c r="BK5604" s="22"/>
      <c r="BL5604" s="22"/>
      <c r="BM5604" s="22"/>
      <c r="BN5604" s="22"/>
      <c r="BO5604" s="22"/>
      <c r="BP5604" s="22"/>
      <c r="BQ5604" s="22"/>
      <c r="BR5604" s="22"/>
      <c r="BS5604" s="22"/>
      <c r="BT5604" s="22"/>
      <c r="BU5604" s="22"/>
      <c r="BV5604" s="22"/>
      <c r="BW5604" s="22"/>
      <c r="BX5604" s="22"/>
      <c r="BY5604" s="22"/>
      <c r="BZ5604" s="22"/>
      <c r="CA5604" s="22"/>
      <c r="CB5604" s="22"/>
      <c r="CC5604" s="22"/>
      <c r="CD5604" s="22"/>
      <c r="CE5604" s="22"/>
      <c r="CF5604" s="22"/>
      <c r="CG5604" s="22"/>
      <c r="CH5604" s="22"/>
      <c r="CI5604" s="22"/>
      <c r="CJ5604" s="22"/>
      <c r="CK5604" s="22"/>
      <c r="CL5604" s="22"/>
      <c r="CM5604" s="22"/>
      <c r="CN5604" s="22"/>
      <c r="CO5604" s="22"/>
    </row>
    <row r="5605" spans="1:93" s="2" customFormat="1" x14ac:dyDescent="0.3">
      <c r="A5605" s="73" t="s">
        <v>204</v>
      </c>
      <c r="B5605" s="73" t="s">
        <v>305</v>
      </c>
      <c r="C5605" s="67" t="s">
        <v>0</v>
      </c>
      <c r="D5605" s="67" t="s">
        <v>84</v>
      </c>
      <c r="E5605" s="73"/>
      <c r="F5605" s="73" t="s">
        <v>138</v>
      </c>
      <c r="G5605" s="73" t="s">
        <v>156</v>
      </c>
      <c r="H5605" s="73" t="s">
        <v>156</v>
      </c>
      <c r="I5605" s="73" t="s">
        <v>468</v>
      </c>
      <c r="J5605" s="73" t="str">
        <f t="shared" si="141"/>
        <v>Average (up to 3.5 tonnes) miles</v>
      </c>
      <c r="K5605" s="120">
        <v>1.14E-3</v>
      </c>
      <c r="L5605" s="48"/>
      <c r="M5605" s="22"/>
      <c r="N5605" s="22"/>
      <c r="O5605" s="22"/>
      <c r="P5605" s="22"/>
      <c r="Q5605" s="22"/>
      <c r="R5605" s="22"/>
      <c r="S5605" s="22"/>
      <c r="T5605" s="22"/>
      <c r="U5605" s="22"/>
      <c r="V5605" s="22"/>
      <c r="W5605" s="22"/>
      <c r="X5605" s="22"/>
      <c r="Y5605" s="22"/>
      <c r="Z5605" s="22"/>
      <c r="AA5605" s="22"/>
      <c r="AB5605" s="22"/>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c r="BA5605" s="22"/>
      <c r="BB5605" s="22"/>
      <c r="BC5605" s="22"/>
      <c r="BD5605" s="22"/>
      <c r="BE5605" s="22"/>
      <c r="BF5605" s="22"/>
      <c r="BG5605" s="22"/>
      <c r="BH5605" s="22"/>
      <c r="BI5605" s="22"/>
      <c r="BJ5605" s="22"/>
      <c r="BK5605" s="22"/>
      <c r="BL5605" s="22"/>
      <c r="BM5605" s="22"/>
      <c r="BN5605" s="22"/>
      <c r="BO5605" s="22"/>
      <c r="BP5605" s="22"/>
      <c r="BQ5605" s="22"/>
      <c r="BR5605" s="22"/>
      <c r="BS5605" s="22"/>
      <c r="BT5605" s="22"/>
      <c r="BU5605" s="22"/>
      <c r="BV5605" s="22"/>
      <c r="BW5605" s="22"/>
      <c r="BX5605" s="22"/>
      <c r="BY5605" s="22"/>
      <c r="BZ5605" s="22"/>
      <c r="CA5605" s="22"/>
      <c r="CB5605" s="22"/>
      <c r="CC5605" s="22"/>
      <c r="CD5605" s="22"/>
      <c r="CE5605" s="22"/>
      <c r="CF5605" s="22"/>
      <c r="CG5605" s="22"/>
      <c r="CH5605" s="22"/>
      <c r="CI5605" s="22"/>
      <c r="CJ5605" s="22"/>
      <c r="CK5605" s="22"/>
      <c r="CL5605" s="22"/>
      <c r="CM5605" s="22"/>
      <c r="CN5605" s="22"/>
      <c r="CO5605" s="22"/>
    </row>
    <row r="5606" spans="1:93" s="2" customFormat="1" x14ac:dyDescent="0.3">
      <c r="A5606" s="73" t="s">
        <v>204</v>
      </c>
      <c r="B5606" s="73" t="s">
        <v>305</v>
      </c>
      <c r="C5606" s="67" t="s">
        <v>0</v>
      </c>
      <c r="D5606" s="67" t="s">
        <v>84</v>
      </c>
      <c r="E5606" s="73"/>
      <c r="F5606" s="73" t="s">
        <v>138</v>
      </c>
      <c r="G5606" s="73" t="s">
        <v>403</v>
      </c>
      <c r="H5606" s="73" t="s">
        <v>403</v>
      </c>
      <c r="I5606" s="73" t="s">
        <v>465</v>
      </c>
      <c r="J5606" s="73" t="str">
        <f t="shared" si="141"/>
        <v>Average (up to 3.5 tonnes) tonne.km</v>
      </c>
      <c r="K5606" s="120">
        <v>0.76959999999999995</v>
      </c>
      <c r="L5606" s="48"/>
      <c r="M5606" s="22"/>
      <c r="N5606" s="22"/>
      <c r="O5606" s="22"/>
      <c r="P5606" s="22"/>
      <c r="Q5606" s="22"/>
      <c r="R5606" s="22"/>
      <c r="S5606" s="22"/>
      <c r="T5606" s="2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c r="AQ5606" s="22"/>
      <c r="AR5606" s="22"/>
      <c r="AS5606" s="22"/>
      <c r="AT5606" s="22"/>
      <c r="AU5606" s="22"/>
      <c r="AV5606" s="22"/>
      <c r="AW5606" s="22"/>
      <c r="AX5606" s="22"/>
      <c r="AY5606" s="22"/>
      <c r="AZ5606" s="22"/>
      <c r="BA5606" s="22"/>
      <c r="BB5606" s="22"/>
      <c r="BC5606" s="22"/>
      <c r="BD5606" s="22"/>
      <c r="BE5606" s="22"/>
      <c r="BF5606" s="22"/>
      <c r="BG5606" s="22"/>
      <c r="BH5606" s="22"/>
      <c r="BI5606" s="22"/>
      <c r="BJ5606" s="22"/>
      <c r="BK5606" s="22"/>
      <c r="BL5606" s="22"/>
      <c r="BM5606" s="22"/>
      <c r="BN5606" s="22"/>
      <c r="BO5606" s="22"/>
      <c r="BP5606" s="22"/>
      <c r="BQ5606" s="22"/>
      <c r="BR5606" s="22"/>
      <c r="BS5606" s="22"/>
      <c r="BT5606" s="22"/>
      <c r="BU5606" s="22"/>
      <c r="BV5606" s="22"/>
      <c r="BW5606" s="22"/>
      <c r="BX5606" s="22"/>
      <c r="BY5606" s="22"/>
      <c r="BZ5606" s="22"/>
      <c r="CA5606" s="22"/>
      <c r="CB5606" s="22"/>
      <c r="CC5606" s="22"/>
      <c r="CD5606" s="22"/>
      <c r="CE5606" s="22"/>
      <c r="CF5606" s="22"/>
      <c r="CG5606" s="22"/>
      <c r="CH5606" s="22"/>
      <c r="CI5606" s="22"/>
      <c r="CJ5606" s="22"/>
      <c r="CK5606" s="22"/>
      <c r="CL5606" s="22"/>
      <c r="CM5606" s="22"/>
      <c r="CN5606" s="22"/>
      <c r="CO5606" s="22"/>
    </row>
    <row r="5607" spans="1:93" s="2" customFormat="1" x14ac:dyDescent="0.3">
      <c r="A5607" s="73" t="s">
        <v>204</v>
      </c>
      <c r="B5607" s="73" t="s">
        <v>305</v>
      </c>
      <c r="C5607" s="67" t="s">
        <v>0</v>
      </c>
      <c r="D5607" s="67" t="s">
        <v>84</v>
      </c>
      <c r="E5607" s="73"/>
      <c r="F5607" s="73" t="s">
        <v>138</v>
      </c>
      <c r="G5607" s="73" t="s">
        <v>403</v>
      </c>
      <c r="H5607" s="73" t="s">
        <v>403</v>
      </c>
      <c r="I5607" s="73" t="s">
        <v>466</v>
      </c>
      <c r="J5607" s="73" t="str">
        <f t="shared" si="141"/>
        <v>Average (up to 3.5 tonnes) tonne.km</v>
      </c>
      <c r="K5607" s="120">
        <v>8.3000000000000001E-4</v>
      </c>
      <c r="L5607" s="48"/>
      <c r="M5607" s="22"/>
      <c r="N5607" s="22"/>
      <c r="O5607" s="22"/>
      <c r="P5607" s="22"/>
      <c r="Q5607" s="22"/>
      <c r="R5607" s="22"/>
      <c r="S5607" s="22"/>
      <c r="T5607" s="22"/>
      <c r="U5607" s="22"/>
      <c r="V5607" s="22"/>
      <c r="W5607" s="22"/>
      <c r="X5607" s="22"/>
      <c r="Y5607" s="22"/>
      <c r="Z5607" s="22"/>
      <c r="AA5607" s="22"/>
      <c r="AB5607" s="22"/>
      <c r="AC5607" s="22"/>
      <c r="AD5607" s="22"/>
      <c r="AE5607" s="22"/>
      <c r="AF5607" s="22"/>
      <c r="AG5607" s="22"/>
      <c r="AH5607" s="22"/>
      <c r="AI5607" s="22"/>
      <c r="AJ5607" s="22"/>
      <c r="AK5607" s="22"/>
      <c r="AL5607" s="22"/>
      <c r="AM5607" s="22"/>
      <c r="AN5607" s="22"/>
      <c r="AO5607" s="22"/>
      <c r="AP5607" s="22"/>
      <c r="AQ5607" s="22"/>
      <c r="AR5607" s="22"/>
      <c r="AS5607" s="22"/>
      <c r="AT5607" s="22"/>
      <c r="AU5607" s="22"/>
      <c r="AV5607" s="22"/>
      <c r="AW5607" s="22"/>
      <c r="AX5607" s="22"/>
      <c r="AY5607" s="22"/>
      <c r="AZ5607" s="22"/>
      <c r="BA5607" s="22"/>
      <c r="BB5607" s="22"/>
      <c r="BC5607" s="22"/>
      <c r="BD5607" s="22"/>
      <c r="BE5607" s="22"/>
      <c r="BF5607" s="22"/>
      <c r="BG5607" s="22"/>
      <c r="BH5607" s="22"/>
      <c r="BI5607" s="22"/>
      <c r="BJ5607" s="22"/>
      <c r="BK5607" s="22"/>
      <c r="BL5607" s="22"/>
      <c r="BM5607" s="22"/>
      <c r="BN5607" s="22"/>
      <c r="BO5607" s="22"/>
      <c r="BP5607" s="22"/>
      <c r="BQ5607" s="22"/>
      <c r="BR5607" s="22"/>
      <c r="BS5607" s="22"/>
      <c r="BT5607" s="22"/>
      <c r="BU5607" s="22"/>
      <c r="BV5607" s="22"/>
      <c r="BW5607" s="22"/>
      <c r="BX5607" s="22"/>
      <c r="BY5607" s="22"/>
      <c r="BZ5607" s="22"/>
      <c r="CA5607" s="22"/>
      <c r="CB5607" s="22"/>
      <c r="CC5607" s="22"/>
      <c r="CD5607" s="22"/>
      <c r="CE5607" s="22"/>
      <c r="CF5607" s="22"/>
      <c r="CG5607" s="22"/>
      <c r="CH5607" s="22"/>
      <c r="CI5607" s="22"/>
      <c r="CJ5607" s="22"/>
      <c r="CK5607" s="22"/>
      <c r="CL5607" s="22"/>
      <c r="CM5607" s="22"/>
      <c r="CN5607" s="22"/>
      <c r="CO5607" s="22"/>
    </row>
    <row r="5608" spans="1:93" s="2" customFormat="1" x14ac:dyDescent="0.3">
      <c r="A5608" s="73" t="s">
        <v>204</v>
      </c>
      <c r="B5608" s="73" t="s">
        <v>305</v>
      </c>
      <c r="C5608" s="67" t="s">
        <v>0</v>
      </c>
      <c r="D5608" s="67" t="s">
        <v>84</v>
      </c>
      <c r="E5608" s="73"/>
      <c r="F5608" s="73" t="s">
        <v>138</v>
      </c>
      <c r="G5608" s="73" t="s">
        <v>403</v>
      </c>
      <c r="H5608" s="73" t="s">
        <v>403</v>
      </c>
      <c r="I5608" s="73" t="s">
        <v>467</v>
      </c>
      <c r="J5608" s="73" t="str">
        <f t="shared" si="141"/>
        <v>Average (up to 3.5 tonnes) tonne.km</v>
      </c>
      <c r="K5608" s="120">
        <v>0.76646999999999998</v>
      </c>
      <c r="L5608" s="48"/>
      <c r="M5608" s="22"/>
      <c r="N5608" s="22"/>
      <c r="O5608" s="22"/>
      <c r="P5608" s="22"/>
      <c r="Q5608" s="22"/>
      <c r="R5608" s="22"/>
      <c r="S5608" s="22"/>
      <c r="T5608" s="2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c r="AQ5608" s="22"/>
      <c r="AR5608" s="22"/>
      <c r="AS5608" s="22"/>
      <c r="AT5608" s="22"/>
      <c r="AU5608" s="22"/>
      <c r="AV5608" s="22"/>
      <c r="AW5608" s="22"/>
      <c r="AX5608" s="22"/>
      <c r="AY5608" s="22"/>
      <c r="AZ5608" s="22"/>
      <c r="BA5608" s="22"/>
      <c r="BB5608" s="22"/>
      <c r="BC5608" s="22"/>
      <c r="BD5608" s="22"/>
      <c r="BE5608" s="22"/>
      <c r="BF5608" s="22"/>
      <c r="BG5608" s="22"/>
      <c r="BH5608" s="22"/>
      <c r="BI5608" s="22"/>
      <c r="BJ5608" s="22"/>
      <c r="BK5608" s="22"/>
      <c r="BL5608" s="22"/>
      <c r="BM5608" s="22"/>
      <c r="BN5608" s="22"/>
      <c r="BO5608" s="22"/>
      <c r="BP5608" s="22"/>
      <c r="BQ5608" s="22"/>
      <c r="BR5608" s="22"/>
      <c r="BS5608" s="22"/>
      <c r="BT5608" s="22"/>
      <c r="BU5608" s="22"/>
      <c r="BV5608" s="22"/>
      <c r="BW5608" s="22"/>
      <c r="BX5608" s="22"/>
      <c r="BY5608" s="22"/>
      <c r="BZ5608" s="22"/>
      <c r="CA5608" s="22"/>
      <c r="CB5608" s="22"/>
      <c r="CC5608" s="22"/>
      <c r="CD5608" s="22"/>
      <c r="CE5608" s="22"/>
      <c r="CF5608" s="22"/>
      <c r="CG5608" s="22"/>
      <c r="CH5608" s="22"/>
      <c r="CI5608" s="22"/>
      <c r="CJ5608" s="22"/>
      <c r="CK5608" s="22"/>
      <c r="CL5608" s="22"/>
      <c r="CM5608" s="22"/>
      <c r="CN5608" s="22"/>
      <c r="CO5608" s="22"/>
    </row>
    <row r="5609" spans="1:93" s="2" customFormat="1" x14ac:dyDescent="0.3">
      <c r="A5609" s="73" t="s">
        <v>204</v>
      </c>
      <c r="B5609" s="73" t="s">
        <v>305</v>
      </c>
      <c r="C5609" s="67" t="s">
        <v>0</v>
      </c>
      <c r="D5609" s="67" t="s">
        <v>84</v>
      </c>
      <c r="E5609" s="73"/>
      <c r="F5609" s="73" t="s">
        <v>138</v>
      </c>
      <c r="G5609" s="73" t="s">
        <v>403</v>
      </c>
      <c r="H5609" s="73" t="s">
        <v>403</v>
      </c>
      <c r="I5609" s="73" t="s">
        <v>468</v>
      </c>
      <c r="J5609" s="73" t="str">
        <f t="shared" si="141"/>
        <v>Average (up to 3.5 tonnes) tonne.km</v>
      </c>
      <c r="K5609" s="120">
        <v>2.3E-3</v>
      </c>
      <c r="L5609" s="48"/>
      <c r="M5609" s="22"/>
      <c r="N5609" s="22"/>
      <c r="O5609" s="22"/>
      <c r="P5609" s="22"/>
      <c r="Q5609" s="22"/>
      <c r="R5609" s="22"/>
      <c r="S5609" s="22"/>
      <c r="T5609" s="22"/>
      <c r="U5609" s="22"/>
      <c r="V5609" s="22"/>
      <c r="W5609" s="22"/>
      <c r="X5609" s="22"/>
      <c r="Y5609" s="22"/>
      <c r="Z5609" s="22"/>
      <c r="AA5609" s="22"/>
      <c r="AB5609" s="22"/>
      <c r="AC5609" s="22"/>
      <c r="AD5609" s="22"/>
      <c r="AE5609" s="22"/>
      <c r="AF5609" s="22"/>
      <c r="AG5609" s="22"/>
      <c r="AH5609" s="22"/>
      <c r="AI5609" s="22"/>
      <c r="AJ5609" s="22"/>
      <c r="AK5609" s="22"/>
      <c r="AL5609" s="22"/>
      <c r="AM5609" s="22"/>
      <c r="AN5609" s="22"/>
      <c r="AO5609" s="22"/>
      <c r="AP5609" s="22"/>
      <c r="AQ5609" s="22"/>
      <c r="AR5609" s="22"/>
      <c r="AS5609" s="22"/>
      <c r="AT5609" s="22"/>
      <c r="AU5609" s="22"/>
      <c r="AV5609" s="22"/>
      <c r="AW5609" s="22"/>
      <c r="AX5609" s="22"/>
      <c r="AY5609" s="22"/>
      <c r="AZ5609" s="22"/>
      <c r="BA5609" s="22"/>
      <c r="BB5609" s="22"/>
      <c r="BC5609" s="22"/>
      <c r="BD5609" s="22"/>
      <c r="BE5609" s="22"/>
      <c r="BF5609" s="22"/>
      <c r="BG5609" s="22"/>
      <c r="BH5609" s="22"/>
      <c r="BI5609" s="22"/>
      <c r="BJ5609" s="22"/>
      <c r="BK5609" s="22"/>
      <c r="BL5609" s="22"/>
      <c r="BM5609" s="22"/>
      <c r="BN5609" s="22"/>
      <c r="BO5609" s="22"/>
      <c r="BP5609" s="22"/>
      <c r="BQ5609" s="22"/>
      <c r="BR5609" s="22"/>
      <c r="BS5609" s="22"/>
      <c r="BT5609" s="22"/>
      <c r="BU5609" s="22"/>
      <c r="BV5609" s="22"/>
      <c r="BW5609" s="22"/>
      <c r="BX5609" s="22"/>
      <c r="BY5609" s="22"/>
      <c r="BZ5609" s="22"/>
      <c r="CA5609" s="22"/>
      <c r="CB5609" s="22"/>
      <c r="CC5609" s="22"/>
      <c r="CD5609" s="22"/>
      <c r="CE5609" s="22"/>
      <c r="CF5609" s="22"/>
      <c r="CG5609" s="22"/>
      <c r="CH5609" s="22"/>
      <c r="CI5609" s="22"/>
      <c r="CJ5609" s="22"/>
      <c r="CK5609" s="22"/>
      <c r="CL5609" s="22"/>
      <c r="CM5609" s="22"/>
      <c r="CN5609" s="22"/>
      <c r="CO5609" s="22"/>
    </row>
    <row r="5610" spans="1:93" s="2" customFormat="1" x14ac:dyDescent="0.3">
      <c r="A5610" s="73" t="s">
        <v>204</v>
      </c>
      <c r="B5610" s="73" t="s">
        <v>305</v>
      </c>
      <c r="C5610" s="67" t="s">
        <v>0</v>
      </c>
      <c r="D5610" s="67" t="s">
        <v>84</v>
      </c>
      <c r="E5610" s="73"/>
      <c r="F5610" s="73" t="s">
        <v>77</v>
      </c>
      <c r="G5610" s="73" t="s">
        <v>405</v>
      </c>
      <c r="H5610" s="73" t="s">
        <v>405</v>
      </c>
      <c r="I5610" s="73" t="s">
        <v>465</v>
      </c>
      <c r="J5610" s="73" t="str">
        <f t="shared" si="141"/>
        <v>Average (up to 3.5 tonnes) km</v>
      </c>
      <c r="K5610" s="120">
        <v>0.24779999999999999</v>
      </c>
      <c r="L5610" s="48"/>
      <c r="M5610" s="22"/>
      <c r="N5610" s="22"/>
      <c r="O5610" s="22"/>
      <c r="P5610" s="22"/>
      <c r="Q5610" s="22"/>
      <c r="R5610" s="22"/>
      <c r="S5610" s="22"/>
      <c r="T5610" s="2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c r="AQ5610" s="22"/>
      <c r="AR5610" s="22"/>
      <c r="AS5610" s="22"/>
      <c r="AT5610" s="22"/>
      <c r="AU5610" s="22"/>
      <c r="AV5610" s="22"/>
      <c r="AW5610" s="22"/>
      <c r="AX5610" s="22"/>
      <c r="AY5610" s="22"/>
      <c r="AZ5610" s="22"/>
      <c r="BA5610" s="22"/>
      <c r="BB5610" s="22"/>
      <c r="BC5610" s="22"/>
      <c r="BD5610" s="22"/>
      <c r="BE5610" s="22"/>
      <c r="BF5610" s="22"/>
      <c r="BG5610" s="22"/>
      <c r="BH5610" s="22"/>
      <c r="BI5610" s="22"/>
      <c r="BJ5610" s="22"/>
      <c r="BK5610" s="22"/>
      <c r="BL5610" s="22"/>
      <c r="BM5610" s="22"/>
      <c r="BN5610" s="22"/>
      <c r="BO5610" s="22"/>
      <c r="BP5610" s="22"/>
      <c r="BQ5610" s="22"/>
      <c r="BR5610" s="22"/>
      <c r="BS5610" s="22"/>
      <c r="BT5610" s="22"/>
      <c r="BU5610" s="22"/>
      <c r="BV5610" s="22"/>
      <c r="BW5610" s="22"/>
      <c r="BX5610" s="22"/>
      <c r="BY5610" s="22"/>
      <c r="BZ5610" s="22"/>
      <c r="CA5610" s="22"/>
      <c r="CB5610" s="22"/>
      <c r="CC5610" s="22"/>
      <c r="CD5610" s="22"/>
      <c r="CE5610" s="22"/>
      <c r="CF5610" s="22"/>
      <c r="CG5610" s="22"/>
      <c r="CH5610" s="22"/>
      <c r="CI5610" s="22"/>
      <c r="CJ5610" s="22"/>
      <c r="CK5610" s="22"/>
      <c r="CL5610" s="22"/>
      <c r="CM5610" s="22"/>
      <c r="CN5610" s="22"/>
      <c r="CO5610" s="22"/>
    </row>
    <row r="5611" spans="1:93" s="2" customFormat="1" x14ac:dyDescent="0.3">
      <c r="A5611" s="73" t="s">
        <v>204</v>
      </c>
      <c r="B5611" s="73" t="s">
        <v>305</v>
      </c>
      <c r="C5611" s="67" t="s">
        <v>0</v>
      </c>
      <c r="D5611" s="67" t="s">
        <v>84</v>
      </c>
      <c r="E5611" s="73"/>
      <c r="F5611" s="73" t="s">
        <v>77</v>
      </c>
      <c r="G5611" s="73" t="s">
        <v>405</v>
      </c>
      <c r="H5611" s="73" t="s">
        <v>405</v>
      </c>
      <c r="I5611" s="73" t="s">
        <v>466</v>
      </c>
      <c r="J5611" s="73" t="str">
        <f t="shared" si="141"/>
        <v>Average (up to 3.5 tonnes) km</v>
      </c>
      <c r="K5611" s="120">
        <v>1.2700000000000001E-3</v>
      </c>
      <c r="L5611" s="48"/>
      <c r="M5611" s="22"/>
      <c r="N5611" s="22"/>
      <c r="O5611" s="22"/>
      <c r="P5611" s="22"/>
      <c r="Q5611" s="22"/>
      <c r="R5611" s="22"/>
      <c r="S5611" s="22"/>
      <c r="T5611" s="22"/>
      <c r="U5611" s="22"/>
      <c r="V5611" s="22"/>
      <c r="W5611" s="22"/>
      <c r="X5611" s="22"/>
      <c r="Y5611" s="22"/>
      <c r="Z5611" s="22"/>
      <c r="AA5611" s="22"/>
      <c r="AB5611" s="22"/>
      <c r="AC5611" s="22"/>
      <c r="AD5611" s="22"/>
      <c r="AE5611" s="22"/>
      <c r="AF5611" s="22"/>
      <c r="AG5611" s="22"/>
      <c r="AH5611" s="22"/>
      <c r="AI5611" s="22"/>
      <c r="AJ5611" s="22"/>
      <c r="AK5611" s="22"/>
      <c r="AL5611" s="22"/>
      <c r="AM5611" s="22"/>
      <c r="AN5611" s="22"/>
      <c r="AO5611" s="22"/>
      <c r="AP5611" s="22"/>
      <c r="AQ5611" s="22"/>
      <c r="AR5611" s="22"/>
      <c r="AS5611" s="22"/>
      <c r="AT5611" s="22"/>
      <c r="AU5611" s="22"/>
      <c r="AV5611" s="22"/>
      <c r="AW5611" s="22"/>
      <c r="AX5611" s="22"/>
      <c r="AY5611" s="22"/>
      <c r="AZ5611" s="22"/>
      <c r="BA5611" s="22"/>
      <c r="BB5611" s="22"/>
      <c r="BC5611" s="22"/>
      <c r="BD5611" s="22"/>
      <c r="BE5611" s="22"/>
      <c r="BF5611" s="22"/>
      <c r="BG5611" s="22"/>
      <c r="BH5611" s="22"/>
      <c r="BI5611" s="22"/>
      <c r="BJ5611" s="22"/>
      <c r="BK5611" s="22"/>
      <c r="BL5611" s="22"/>
      <c r="BM5611" s="22"/>
      <c r="BN5611" s="22"/>
      <c r="BO5611" s="22"/>
      <c r="BP5611" s="22"/>
      <c r="BQ5611" s="22"/>
      <c r="BR5611" s="22"/>
      <c r="BS5611" s="22"/>
      <c r="BT5611" s="22"/>
      <c r="BU5611" s="22"/>
      <c r="BV5611" s="22"/>
      <c r="BW5611" s="22"/>
      <c r="BX5611" s="22"/>
      <c r="BY5611" s="22"/>
      <c r="BZ5611" s="22"/>
      <c r="CA5611" s="22"/>
      <c r="CB5611" s="22"/>
      <c r="CC5611" s="22"/>
      <c r="CD5611" s="22"/>
      <c r="CE5611" s="22"/>
      <c r="CF5611" s="22"/>
      <c r="CG5611" s="22"/>
      <c r="CH5611" s="22"/>
      <c r="CI5611" s="22"/>
      <c r="CJ5611" s="22"/>
      <c r="CK5611" s="22"/>
      <c r="CL5611" s="22"/>
      <c r="CM5611" s="22"/>
      <c r="CN5611" s="22"/>
      <c r="CO5611" s="22"/>
    </row>
    <row r="5612" spans="1:93" s="2" customFormat="1" x14ac:dyDescent="0.3">
      <c r="A5612" s="73" t="s">
        <v>204</v>
      </c>
      <c r="B5612" s="73" t="s">
        <v>305</v>
      </c>
      <c r="C5612" s="67" t="s">
        <v>0</v>
      </c>
      <c r="D5612" s="67" t="s">
        <v>84</v>
      </c>
      <c r="E5612" s="73"/>
      <c r="F5612" s="73" t="s">
        <v>77</v>
      </c>
      <c r="G5612" s="73" t="s">
        <v>405</v>
      </c>
      <c r="H5612" s="73" t="s">
        <v>405</v>
      </c>
      <c r="I5612" s="73" t="s">
        <v>467</v>
      </c>
      <c r="J5612" s="73" t="str">
        <f t="shared" si="141"/>
        <v>Average (up to 3.5 tonnes) km</v>
      </c>
      <c r="K5612" s="120">
        <v>0.2457</v>
      </c>
      <c r="L5612" s="48"/>
      <c r="M5612" s="22"/>
      <c r="N5612" s="22"/>
      <c r="O5612" s="22"/>
      <c r="P5612" s="22"/>
      <c r="Q5612" s="22"/>
      <c r="R5612" s="22"/>
      <c r="S5612" s="22"/>
      <c r="T5612" s="2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c r="BA5612" s="22"/>
      <c r="BB5612" s="22"/>
      <c r="BC5612" s="22"/>
      <c r="BD5612" s="22"/>
      <c r="BE5612" s="22"/>
      <c r="BF5612" s="22"/>
      <c r="BG5612" s="22"/>
      <c r="BH5612" s="22"/>
      <c r="BI5612" s="22"/>
      <c r="BJ5612" s="22"/>
      <c r="BK5612" s="22"/>
      <c r="BL5612" s="22"/>
      <c r="BM5612" s="22"/>
      <c r="BN5612" s="22"/>
      <c r="BO5612" s="22"/>
      <c r="BP5612" s="22"/>
      <c r="BQ5612" s="22"/>
      <c r="BR5612" s="22"/>
      <c r="BS5612" s="22"/>
      <c r="BT5612" s="22"/>
      <c r="BU5612" s="22"/>
      <c r="BV5612" s="22"/>
      <c r="BW5612" s="22"/>
      <c r="BX5612" s="22"/>
      <c r="BY5612" s="22"/>
      <c r="BZ5612" s="22"/>
      <c r="CA5612" s="22"/>
      <c r="CB5612" s="22"/>
      <c r="CC5612" s="22"/>
      <c r="CD5612" s="22"/>
      <c r="CE5612" s="22"/>
      <c r="CF5612" s="22"/>
      <c r="CG5612" s="22"/>
      <c r="CH5612" s="22"/>
      <c r="CI5612" s="22"/>
      <c r="CJ5612" s="22"/>
      <c r="CK5612" s="22"/>
      <c r="CL5612" s="22"/>
      <c r="CM5612" s="22"/>
      <c r="CN5612" s="22"/>
      <c r="CO5612" s="22"/>
    </row>
    <row r="5613" spans="1:93" s="2" customFormat="1" x14ac:dyDescent="0.3">
      <c r="A5613" s="73" t="s">
        <v>204</v>
      </c>
      <c r="B5613" s="73" t="s">
        <v>305</v>
      </c>
      <c r="C5613" s="67" t="s">
        <v>0</v>
      </c>
      <c r="D5613" s="67" t="s">
        <v>84</v>
      </c>
      <c r="E5613" s="73"/>
      <c r="F5613" s="73" t="s">
        <v>77</v>
      </c>
      <c r="G5613" s="73" t="s">
        <v>405</v>
      </c>
      <c r="H5613" s="73" t="s">
        <v>405</v>
      </c>
      <c r="I5613" s="73" t="s">
        <v>468</v>
      </c>
      <c r="J5613" s="73" t="str">
        <f t="shared" si="141"/>
        <v>Average (up to 3.5 tonnes) km</v>
      </c>
      <c r="K5613" s="120">
        <v>8.4000000000000003E-4</v>
      </c>
      <c r="L5613" s="48"/>
      <c r="M5613" s="22"/>
      <c r="N5613" s="22"/>
      <c r="O5613" s="22"/>
      <c r="P5613" s="22"/>
      <c r="Q5613" s="22"/>
      <c r="R5613" s="22"/>
      <c r="S5613" s="22"/>
      <c r="T5613" s="22"/>
      <c r="U5613" s="22"/>
      <c r="V5613" s="22"/>
      <c r="W5613" s="22"/>
      <c r="X5613" s="22"/>
      <c r="Y5613" s="22"/>
      <c r="Z5613" s="22"/>
      <c r="AA5613" s="22"/>
      <c r="AB5613" s="22"/>
      <c r="AC5613" s="22"/>
      <c r="AD5613" s="22"/>
      <c r="AE5613" s="22"/>
      <c r="AF5613" s="22"/>
      <c r="AG5613" s="22"/>
      <c r="AH5613" s="22"/>
      <c r="AI5613" s="22"/>
      <c r="AJ5613" s="22"/>
      <c r="AK5613" s="22"/>
      <c r="AL5613" s="22"/>
      <c r="AM5613" s="22"/>
      <c r="AN5613" s="22"/>
      <c r="AO5613" s="22"/>
      <c r="AP5613" s="22"/>
      <c r="AQ5613" s="22"/>
      <c r="AR5613" s="22"/>
      <c r="AS5613" s="22"/>
      <c r="AT5613" s="22"/>
      <c r="AU5613" s="22"/>
      <c r="AV5613" s="22"/>
      <c r="AW5613" s="22"/>
      <c r="AX5613" s="22"/>
      <c r="AY5613" s="22"/>
      <c r="AZ5613" s="22"/>
      <c r="BA5613" s="22"/>
      <c r="BB5613" s="22"/>
      <c r="BC5613" s="22"/>
      <c r="BD5613" s="22"/>
      <c r="BE5613" s="22"/>
      <c r="BF5613" s="22"/>
      <c r="BG5613" s="22"/>
      <c r="BH5613" s="22"/>
      <c r="BI5613" s="22"/>
      <c r="BJ5613" s="22"/>
      <c r="BK5613" s="22"/>
      <c r="BL5613" s="22"/>
      <c r="BM5613" s="22"/>
      <c r="BN5613" s="22"/>
      <c r="BO5613" s="22"/>
      <c r="BP5613" s="22"/>
      <c r="BQ5613" s="22"/>
      <c r="BR5613" s="22"/>
      <c r="BS5613" s="22"/>
      <c r="BT5613" s="22"/>
      <c r="BU5613" s="22"/>
      <c r="BV5613" s="22"/>
      <c r="BW5613" s="22"/>
      <c r="BX5613" s="22"/>
      <c r="BY5613" s="22"/>
      <c r="BZ5613" s="22"/>
      <c r="CA5613" s="22"/>
      <c r="CB5613" s="22"/>
      <c r="CC5613" s="22"/>
      <c r="CD5613" s="22"/>
      <c r="CE5613" s="22"/>
      <c r="CF5613" s="22"/>
      <c r="CG5613" s="22"/>
      <c r="CH5613" s="22"/>
      <c r="CI5613" s="22"/>
      <c r="CJ5613" s="22"/>
      <c r="CK5613" s="22"/>
      <c r="CL5613" s="22"/>
      <c r="CM5613" s="22"/>
      <c r="CN5613" s="22"/>
      <c r="CO5613" s="22"/>
    </row>
    <row r="5614" spans="1:93" s="2" customFormat="1" x14ac:dyDescent="0.3">
      <c r="A5614" s="73" t="s">
        <v>204</v>
      </c>
      <c r="B5614" s="73" t="s">
        <v>305</v>
      </c>
      <c r="C5614" s="67" t="s">
        <v>0</v>
      </c>
      <c r="D5614" s="67" t="s">
        <v>84</v>
      </c>
      <c r="E5614" s="73"/>
      <c r="F5614" s="73" t="s">
        <v>77</v>
      </c>
      <c r="G5614" s="73" t="s">
        <v>156</v>
      </c>
      <c r="H5614" s="73" t="s">
        <v>156</v>
      </c>
      <c r="I5614" s="73" t="s">
        <v>465</v>
      </c>
      <c r="J5614" s="73" t="str">
        <f t="shared" si="141"/>
        <v>Average (up to 3.5 tonnes) miles</v>
      </c>
      <c r="K5614" s="120">
        <v>0.39879999999999999</v>
      </c>
      <c r="L5614" s="48"/>
      <c r="M5614" s="22"/>
      <c r="N5614" s="22"/>
      <c r="O5614" s="22"/>
      <c r="P5614" s="22"/>
      <c r="Q5614" s="22"/>
      <c r="R5614" s="22"/>
      <c r="S5614" s="22"/>
      <c r="T5614" s="2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c r="AQ5614" s="22"/>
      <c r="AR5614" s="22"/>
      <c r="AS5614" s="22"/>
      <c r="AT5614" s="22"/>
      <c r="AU5614" s="22"/>
      <c r="AV5614" s="22"/>
      <c r="AW5614" s="22"/>
      <c r="AX5614" s="22"/>
      <c r="AY5614" s="22"/>
      <c r="AZ5614" s="22"/>
      <c r="BA5614" s="22"/>
      <c r="BB5614" s="22"/>
      <c r="BC5614" s="22"/>
      <c r="BD5614" s="22"/>
      <c r="BE5614" s="22"/>
      <c r="BF5614" s="22"/>
      <c r="BG5614" s="22"/>
      <c r="BH5614" s="22"/>
      <c r="BI5614" s="22"/>
      <c r="BJ5614" s="22"/>
      <c r="BK5614" s="22"/>
      <c r="BL5614" s="22"/>
      <c r="BM5614" s="22"/>
      <c r="BN5614" s="22"/>
      <c r="BO5614" s="22"/>
      <c r="BP5614" s="22"/>
      <c r="BQ5614" s="22"/>
      <c r="BR5614" s="22"/>
      <c r="BS5614" s="22"/>
      <c r="BT5614" s="22"/>
      <c r="BU5614" s="22"/>
      <c r="BV5614" s="22"/>
      <c r="BW5614" s="22"/>
      <c r="BX5614" s="22"/>
      <c r="BY5614" s="22"/>
      <c r="BZ5614" s="22"/>
      <c r="CA5614" s="22"/>
      <c r="CB5614" s="22"/>
      <c r="CC5614" s="22"/>
      <c r="CD5614" s="22"/>
      <c r="CE5614" s="22"/>
      <c r="CF5614" s="22"/>
      <c r="CG5614" s="22"/>
      <c r="CH5614" s="22"/>
      <c r="CI5614" s="22"/>
      <c r="CJ5614" s="22"/>
      <c r="CK5614" s="22"/>
      <c r="CL5614" s="22"/>
      <c r="CM5614" s="22"/>
      <c r="CN5614" s="22"/>
      <c r="CO5614" s="22"/>
    </row>
    <row r="5615" spans="1:93" s="2" customFormat="1" x14ac:dyDescent="0.3">
      <c r="A5615" s="73" t="s">
        <v>204</v>
      </c>
      <c r="B5615" s="73" t="s">
        <v>305</v>
      </c>
      <c r="C5615" s="67" t="s">
        <v>0</v>
      </c>
      <c r="D5615" s="67" t="s">
        <v>84</v>
      </c>
      <c r="E5615" s="73"/>
      <c r="F5615" s="73" t="s">
        <v>77</v>
      </c>
      <c r="G5615" s="73" t="s">
        <v>156</v>
      </c>
      <c r="H5615" s="73" t="s">
        <v>156</v>
      </c>
      <c r="I5615" s="73" t="s">
        <v>466</v>
      </c>
      <c r="J5615" s="73" t="str">
        <f t="shared" si="141"/>
        <v>Average (up to 3.5 tonnes) miles</v>
      </c>
      <c r="K5615" s="120">
        <v>2.0400000000000001E-3</v>
      </c>
      <c r="L5615" s="48"/>
      <c r="M5615" s="22"/>
      <c r="N5615" s="22"/>
      <c r="O5615" s="22"/>
      <c r="P5615" s="22"/>
      <c r="Q5615" s="22"/>
      <c r="R5615" s="22"/>
      <c r="S5615" s="22"/>
      <c r="T5615" s="22"/>
      <c r="U5615" s="22"/>
      <c r="V5615" s="22"/>
      <c r="W5615" s="22"/>
      <c r="X5615" s="22"/>
      <c r="Y5615" s="22"/>
      <c r="Z5615" s="22"/>
      <c r="AA5615" s="22"/>
      <c r="AB5615" s="22"/>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c r="BA5615" s="22"/>
      <c r="BB5615" s="22"/>
      <c r="BC5615" s="22"/>
      <c r="BD5615" s="22"/>
      <c r="BE5615" s="22"/>
      <c r="BF5615" s="22"/>
      <c r="BG5615" s="22"/>
      <c r="BH5615" s="22"/>
      <c r="BI5615" s="22"/>
      <c r="BJ5615" s="22"/>
      <c r="BK5615" s="22"/>
      <c r="BL5615" s="22"/>
      <c r="BM5615" s="22"/>
      <c r="BN5615" s="22"/>
      <c r="BO5615" s="22"/>
      <c r="BP5615" s="22"/>
      <c r="BQ5615" s="22"/>
      <c r="BR5615" s="22"/>
      <c r="BS5615" s="22"/>
      <c r="BT5615" s="22"/>
      <c r="BU5615" s="22"/>
      <c r="BV5615" s="22"/>
      <c r="BW5615" s="22"/>
      <c r="BX5615" s="22"/>
      <c r="BY5615" s="22"/>
      <c r="BZ5615" s="22"/>
      <c r="CA5615" s="22"/>
      <c r="CB5615" s="22"/>
      <c r="CC5615" s="22"/>
      <c r="CD5615" s="22"/>
      <c r="CE5615" s="22"/>
      <c r="CF5615" s="22"/>
      <c r="CG5615" s="22"/>
      <c r="CH5615" s="22"/>
      <c r="CI5615" s="22"/>
      <c r="CJ5615" s="22"/>
      <c r="CK5615" s="22"/>
      <c r="CL5615" s="22"/>
      <c r="CM5615" s="22"/>
      <c r="CN5615" s="22"/>
      <c r="CO5615" s="22"/>
    </row>
    <row r="5616" spans="1:93" s="2" customFormat="1" x14ac:dyDescent="0.3">
      <c r="A5616" s="73" t="s">
        <v>204</v>
      </c>
      <c r="B5616" s="73" t="s">
        <v>305</v>
      </c>
      <c r="C5616" s="67" t="s">
        <v>0</v>
      </c>
      <c r="D5616" s="67" t="s">
        <v>84</v>
      </c>
      <c r="E5616" s="73"/>
      <c r="F5616" s="73" t="s">
        <v>77</v>
      </c>
      <c r="G5616" s="73" t="s">
        <v>156</v>
      </c>
      <c r="H5616" s="73" t="s">
        <v>156</v>
      </c>
      <c r="I5616" s="73" t="s">
        <v>467</v>
      </c>
      <c r="J5616" s="73" t="str">
        <f t="shared" si="141"/>
        <v>Average (up to 3.5 tonnes) miles</v>
      </c>
      <c r="K5616" s="120">
        <v>0.39541999999999999</v>
      </c>
      <c r="L5616" s="48"/>
      <c r="M5616" s="22"/>
      <c r="N5616" s="22"/>
      <c r="O5616" s="22"/>
      <c r="P5616" s="22"/>
      <c r="Q5616" s="22"/>
      <c r="R5616" s="22"/>
      <c r="S5616" s="22"/>
      <c r="T5616" s="2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c r="BA5616" s="22"/>
      <c r="BB5616" s="22"/>
      <c r="BC5616" s="22"/>
      <c r="BD5616" s="22"/>
      <c r="BE5616" s="22"/>
      <c r="BF5616" s="22"/>
      <c r="BG5616" s="22"/>
      <c r="BH5616" s="22"/>
      <c r="BI5616" s="22"/>
      <c r="BJ5616" s="22"/>
      <c r="BK5616" s="22"/>
      <c r="BL5616" s="22"/>
      <c r="BM5616" s="22"/>
      <c r="BN5616" s="22"/>
      <c r="BO5616" s="22"/>
      <c r="BP5616" s="22"/>
      <c r="BQ5616" s="22"/>
      <c r="BR5616" s="22"/>
      <c r="BS5616" s="22"/>
      <c r="BT5616" s="22"/>
      <c r="BU5616" s="22"/>
      <c r="BV5616" s="22"/>
      <c r="BW5616" s="22"/>
      <c r="BX5616" s="22"/>
      <c r="BY5616" s="22"/>
      <c r="BZ5616" s="22"/>
      <c r="CA5616" s="22"/>
      <c r="CB5616" s="22"/>
      <c r="CC5616" s="22"/>
      <c r="CD5616" s="22"/>
      <c r="CE5616" s="22"/>
      <c r="CF5616" s="22"/>
      <c r="CG5616" s="22"/>
      <c r="CH5616" s="22"/>
      <c r="CI5616" s="22"/>
      <c r="CJ5616" s="22"/>
      <c r="CK5616" s="22"/>
      <c r="CL5616" s="22"/>
      <c r="CM5616" s="22"/>
      <c r="CN5616" s="22"/>
      <c r="CO5616" s="22"/>
    </row>
    <row r="5617" spans="1:93" s="2" customFormat="1" x14ac:dyDescent="0.3">
      <c r="A5617" s="73" t="s">
        <v>204</v>
      </c>
      <c r="B5617" s="73" t="s">
        <v>305</v>
      </c>
      <c r="C5617" s="67" t="s">
        <v>0</v>
      </c>
      <c r="D5617" s="67" t="s">
        <v>84</v>
      </c>
      <c r="E5617" s="73"/>
      <c r="F5617" s="73" t="s">
        <v>77</v>
      </c>
      <c r="G5617" s="73" t="s">
        <v>156</v>
      </c>
      <c r="H5617" s="73" t="s">
        <v>156</v>
      </c>
      <c r="I5617" s="73" t="s">
        <v>468</v>
      </c>
      <c r="J5617" s="73" t="str">
        <f t="shared" si="141"/>
        <v>Average (up to 3.5 tonnes) miles</v>
      </c>
      <c r="K5617" s="120">
        <v>1.3500000000000001E-3</v>
      </c>
      <c r="L5617" s="48"/>
      <c r="M5617" s="22"/>
      <c r="N5617" s="22"/>
      <c r="O5617" s="22"/>
      <c r="P5617" s="22"/>
      <c r="Q5617" s="22"/>
      <c r="R5617" s="22"/>
      <c r="S5617" s="22"/>
      <c r="T5617" s="22"/>
      <c r="U5617" s="22"/>
      <c r="V5617" s="22"/>
      <c r="W5617" s="22"/>
      <c r="X5617" s="22"/>
      <c r="Y5617" s="22"/>
      <c r="Z5617" s="22"/>
      <c r="AA5617" s="22"/>
      <c r="AB5617" s="22"/>
      <c r="AC5617" s="22"/>
      <c r="AD5617" s="22"/>
      <c r="AE5617" s="22"/>
      <c r="AF5617" s="22"/>
      <c r="AG5617" s="22"/>
      <c r="AH5617" s="22"/>
      <c r="AI5617" s="22"/>
      <c r="AJ5617" s="22"/>
      <c r="AK5617" s="22"/>
      <c r="AL5617" s="22"/>
      <c r="AM5617" s="22"/>
      <c r="AN5617" s="22"/>
      <c r="AO5617" s="22"/>
      <c r="AP5617" s="22"/>
      <c r="AQ5617" s="22"/>
      <c r="AR5617" s="22"/>
      <c r="AS5617" s="22"/>
      <c r="AT5617" s="22"/>
      <c r="AU5617" s="22"/>
      <c r="AV5617" s="22"/>
      <c r="AW5617" s="22"/>
      <c r="AX5617" s="22"/>
      <c r="AY5617" s="22"/>
      <c r="AZ5617" s="22"/>
      <c r="BA5617" s="22"/>
      <c r="BB5617" s="22"/>
      <c r="BC5617" s="22"/>
      <c r="BD5617" s="22"/>
      <c r="BE5617" s="22"/>
      <c r="BF5617" s="22"/>
      <c r="BG5617" s="22"/>
      <c r="BH5617" s="22"/>
      <c r="BI5617" s="22"/>
      <c r="BJ5617" s="22"/>
      <c r="BK5617" s="22"/>
      <c r="BL5617" s="22"/>
      <c r="BM5617" s="22"/>
      <c r="BN5617" s="22"/>
      <c r="BO5617" s="22"/>
      <c r="BP5617" s="22"/>
      <c r="BQ5617" s="22"/>
      <c r="BR5617" s="22"/>
      <c r="BS5617" s="22"/>
      <c r="BT5617" s="22"/>
      <c r="BU5617" s="22"/>
      <c r="BV5617" s="22"/>
      <c r="BW5617" s="22"/>
      <c r="BX5617" s="22"/>
      <c r="BY5617" s="22"/>
      <c r="BZ5617" s="22"/>
      <c r="CA5617" s="22"/>
      <c r="CB5617" s="22"/>
      <c r="CC5617" s="22"/>
      <c r="CD5617" s="22"/>
      <c r="CE5617" s="22"/>
      <c r="CF5617" s="22"/>
      <c r="CG5617" s="22"/>
      <c r="CH5617" s="22"/>
      <c r="CI5617" s="22"/>
      <c r="CJ5617" s="22"/>
      <c r="CK5617" s="22"/>
      <c r="CL5617" s="22"/>
      <c r="CM5617" s="22"/>
      <c r="CN5617" s="22"/>
      <c r="CO5617" s="22"/>
    </row>
    <row r="5618" spans="1:93" s="2" customFormat="1" x14ac:dyDescent="0.3">
      <c r="A5618" s="73" t="s">
        <v>204</v>
      </c>
      <c r="B5618" s="73" t="s">
        <v>305</v>
      </c>
      <c r="C5618" s="67" t="s">
        <v>0</v>
      </c>
      <c r="D5618" s="67" t="s">
        <v>84</v>
      </c>
      <c r="E5618" s="73"/>
      <c r="F5618" s="73" t="s">
        <v>77</v>
      </c>
      <c r="G5618" s="73" t="s">
        <v>403</v>
      </c>
      <c r="H5618" s="73" t="s">
        <v>403</v>
      </c>
      <c r="I5618" s="73" t="s">
        <v>465</v>
      </c>
      <c r="J5618" s="73" t="str">
        <f t="shared" si="141"/>
        <v>Average (up to 3.5 tonnes) tonne.km</v>
      </c>
      <c r="K5618" s="120">
        <v>0.61038000000000003</v>
      </c>
      <c r="L5618" s="48"/>
      <c r="M5618" s="22"/>
      <c r="N5618" s="22"/>
      <c r="O5618" s="22"/>
      <c r="P5618" s="22"/>
      <c r="Q5618" s="22"/>
      <c r="R5618" s="22"/>
      <c r="S5618" s="22"/>
      <c r="T5618" s="2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c r="AQ5618" s="22"/>
      <c r="AR5618" s="22"/>
      <c r="AS5618" s="22"/>
      <c r="AT5618" s="22"/>
      <c r="AU5618" s="22"/>
      <c r="AV5618" s="22"/>
      <c r="AW5618" s="22"/>
      <c r="AX5618" s="22"/>
      <c r="AY5618" s="22"/>
      <c r="AZ5618" s="22"/>
      <c r="BA5618" s="22"/>
      <c r="BB5618" s="22"/>
      <c r="BC5618" s="22"/>
      <c r="BD5618" s="22"/>
      <c r="BE5618" s="22"/>
      <c r="BF5618" s="22"/>
      <c r="BG5618" s="22"/>
      <c r="BH5618" s="22"/>
      <c r="BI5618" s="22"/>
      <c r="BJ5618" s="22"/>
      <c r="BK5618" s="22"/>
      <c r="BL5618" s="22"/>
      <c r="BM5618" s="22"/>
      <c r="BN5618" s="22"/>
      <c r="BO5618" s="22"/>
      <c r="BP5618" s="22"/>
      <c r="BQ5618" s="22"/>
      <c r="BR5618" s="22"/>
      <c r="BS5618" s="22"/>
      <c r="BT5618" s="22"/>
      <c r="BU5618" s="22"/>
      <c r="BV5618" s="22"/>
      <c r="BW5618" s="22"/>
      <c r="BX5618" s="22"/>
      <c r="BY5618" s="22"/>
      <c r="BZ5618" s="22"/>
      <c r="CA5618" s="22"/>
      <c r="CB5618" s="22"/>
      <c r="CC5618" s="22"/>
      <c r="CD5618" s="22"/>
      <c r="CE5618" s="22"/>
      <c r="CF5618" s="22"/>
      <c r="CG5618" s="22"/>
      <c r="CH5618" s="22"/>
      <c r="CI5618" s="22"/>
      <c r="CJ5618" s="22"/>
      <c r="CK5618" s="22"/>
      <c r="CL5618" s="22"/>
      <c r="CM5618" s="22"/>
      <c r="CN5618" s="22"/>
      <c r="CO5618" s="22"/>
    </row>
    <row r="5619" spans="1:93" s="2" customFormat="1" x14ac:dyDescent="0.3">
      <c r="A5619" s="73" t="s">
        <v>204</v>
      </c>
      <c r="B5619" s="73" t="s">
        <v>305</v>
      </c>
      <c r="C5619" s="67" t="s">
        <v>0</v>
      </c>
      <c r="D5619" s="67" t="s">
        <v>84</v>
      </c>
      <c r="E5619" s="73"/>
      <c r="F5619" s="73" t="s">
        <v>77</v>
      </c>
      <c r="G5619" s="73" t="s">
        <v>403</v>
      </c>
      <c r="H5619" s="73" t="s">
        <v>403</v>
      </c>
      <c r="I5619" s="73" t="s">
        <v>466</v>
      </c>
      <c r="J5619" s="73" t="str">
        <f t="shared" si="141"/>
        <v>Average (up to 3.5 tonnes) tonne.km</v>
      </c>
      <c r="K5619" s="120">
        <v>3.1199999999999999E-3</v>
      </c>
      <c r="L5619" s="48"/>
      <c r="M5619" s="22"/>
      <c r="N5619" s="22"/>
      <c r="O5619" s="22"/>
      <c r="P5619" s="22"/>
      <c r="Q5619" s="22"/>
      <c r="R5619" s="22"/>
      <c r="S5619" s="22"/>
      <c r="T5619" s="22"/>
      <c r="U5619" s="22"/>
      <c r="V5619" s="22"/>
      <c r="W5619" s="22"/>
      <c r="X5619" s="22"/>
      <c r="Y5619" s="22"/>
      <c r="Z5619" s="22"/>
      <c r="AA5619" s="22"/>
      <c r="AB5619" s="22"/>
      <c r="AC5619" s="22"/>
      <c r="AD5619" s="22"/>
      <c r="AE5619" s="22"/>
      <c r="AF5619" s="22"/>
      <c r="AG5619" s="22"/>
      <c r="AH5619" s="22"/>
      <c r="AI5619" s="22"/>
      <c r="AJ5619" s="22"/>
      <c r="AK5619" s="22"/>
      <c r="AL5619" s="22"/>
      <c r="AM5619" s="22"/>
      <c r="AN5619" s="22"/>
      <c r="AO5619" s="22"/>
      <c r="AP5619" s="22"/>
      <c r="AQ5619" s="22"/>
      <c r="AR5619" s="22"/>
      <c r="AS5619" s="22"/>
      <c r="AT5619" s="22"/>
      <c r="AU5619" s="22"/>
      <c r="AV5619" s="22"/>
      <c r="AW5619" s="22"/>
      <c r="AX5619" s="22"/>
      <c r="AY5619" s="22"/>
      <c r="AZ5619" s="22"/>
      <c r="BA5619" s="22"/>
      <c r="BB5619" s="22"/>
      <c r="BC5619" s="22"/>
      <c r="BD5619" s="22"/>
      <c r="BE5619" s="22"/>
      <c r="BF5619" s="22"/>
      <c r="BG5619" s="22"/>
      <c r="BH5619" s="22"/>
      <c r="BI5619" s="22"/>
      <c r="BJ5619" s="22"/>
      <c r="BK5619" s="22"/>
      <c r="BL5619" s="22"/>
      <c r="BM5619" s="22"/>
      <c r="BN5619" s="22"/>
      <c r="BO5619" s="22"/>
      <c r="BP5619" s="22"/>
      <c r="BQ5619" s="22"/>
      <c r="BR5619" s="22"/>
      <c r="BS5619" s="22"/>
      <c r="BT5619" s="22"/>
      <c r="BU5619" s="22"/>
      <c r="BV5619" s="22"/>
      <c r="BW5619" s="22"/>
      <c r="BX5619" s="22"/>
      <c r="BY5619" s="22"/>
      <c r="BZ5619" s="22"/>
      <c r="CA5619" s="22"/>
      <c r="CB5619" s="22"/>
      <c r="CC5619" s="22"/>
      <c r="CD5619" s="22"/>
      <c r="CE5619" s="22"/>
      <c r="CF5619" s="22"/>
      <c r="CG5619" s="22"/>
      <c r="CH5619" s="22"/>
      <c r="CI5619" s="22"/>
      <c r="CJ5619" s="22"/>
      <c r="CK5619" s="22"/>
      <c r="CL5619" s="22"/>
      <c r="CM5619" s="22"/>
      <c r="CN5619" s="22"/>
      <c r="CO5619" s="22"/>
    </row>
    <row r="5620" spans="1:93" s="2" customFormat="1" x14ac:dyDescent="0.3">
      <c r="A5620" s="73" t="s">
        <v>204</v>
      </c>
      <c r="B5620" s="73" t="s">
        <v>305</v>
      </c>
      <c r="C5620" s="67" t="s">
        <v>0</v>
      </c>
      <c r="D5620" s="67" t="s">
        <v>84</v>
      </c>
      <c r="E5620" s="73"/>
      <c r="F5620" s="73" t="s">
        <v>77</v>
      </c>
      <c r="G5620" s="73" t="s">
        <v>403</v>
      </c>
      <c r="H5620" s="73" t="s">
        <v>403</v>
      </c>
      <c r="I5620" s="73" t="s">
        <v>467</v>
      </c>
      <c r="J5620" s="73" t="str">
        <f t="shared" si="141"/>
        <v>Average (up to 3.5 tonnes) tonne.km</v>
      </c>
      <c r="K5620" s="120">
        <v>0.60519999999999996</v>
      </c>
      <c r="L5620" s="48"/>
      <c r="M5620" s="22"/>
      <c r="N5620" s="22"/>
      <c r="O5620" s="22"/>
      <c r="P5620" s="22"/>
      <c r="Q5620" s="22"/>
      <c r="R5620" s="22"/>
      <c r="S5620" s="22"/>
      <c r="T5620" s="2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c r="AQ5620" s="22"/>
      <c r="AR5620" s="22"/>
      <c r="AS5620" s="22"/>
      <c r="AT5620" s="22"/>
      <c r="AU5620" s="22"/>
      <c r="AV5620" s="22"/>
      <c r="AW5620" s="22"/>
      <c r="AX5620" s="22"/>
      <c r="AY5620" s="22"/>
      <c r="AZ5620" s="22"/>
      <c r="BA5620" s="22"/>
      <c r="BB5620" s="22"/>
      <c r="BC5620" s="22"/>
      <c r="BD5620" s="22"/>
      <c r="BE5620" s="22"/>
      <c r="BF5620" s="22"/>
      <c r="BG5620" s="22"/>
      <c r="BH5620" s="22"/>
      <c r="BI5620" s="22"/>
      <c r="BJ5620" s="22"/>
      <c r="BK5620" s="22"/>
      <c r="BL5620" s="22"/>
      <c r="BM5620" s="22"/>
      <c r="BN5620" s="22"/>
      <c r="BO5620" s="22"/>
      <c r="BP5620" s="22"/>
      <c r="BQ5620" s="22"/>
      <c r="BR5620" s="22"/>
      <c r="BS5620" s="22"/>
      <c r="BT5620" s="22"/>
      <c r="BU5620" s="22"/>
      <c r="BV5620" s="22"/>
      <c r="BW5620" s="22"/>
      <c r="BX5620" s="22"/>
      <c r="BY5620" s="22"/>
      <c r="BZ5620" s="22"/>
      <c r="CA5620" s="22"/>
      <c r="CB5620" s="22"/>
      <c r="CC5620" s="22"/>
      <c r="CD5620" s="22"/>
      <c r="CE5620" s="22"/>
      <c r="CF5620" s="22"/>
      <c r="CG5620" s="22"/>
      <c r="CH5620" s="22"/>
      <c r="CI5620" s="22"/>
      <c r="CJ5620" s="22"/>
      <c r="CK5620" s="22"/>
      <c r="CL5620" s="22"/>
      <c r="CM5620" s="22"/>
      <c r="CN5620" s="22"/>
      <c r="CO5620" s="22"/>
    </row>
    <row r="5621" spans="1:93" s="2" customFormat="1" x14ac:dyDescent="0.3">
      <c r="A5621" s="73" t="s">
        <v>204</v>
      </c>
      <c r="B5621" s="73" t="s">
        <v>305</v>
      </c>
      <c r="C5621" s="67" t="s">
        <v>0</v>
      </c>
      <c r="D5621" s="67" t="s">
        <v>84</v>
      </c>
      <c r="E5621" s="73"/>
      <c r="F5621" s="73" t="s">
        <v>77</v>
      </c>
      <c r="G5621" s="73" t="s">
        <v>403</v>
      </c>
      <c r="H5621" s="73" t="s">
        <v>403</v>
      </c>
      <c r="I5621" s="73" t="s">
        <v>468</v>
      </c>
      <c r="J5621" s="73" t="str">
        <f t="shared" si="141"/>
        <v>Average (up to 3.5 tonnes) tonne.km</v>
      </c>
      <c r="K5621" s="120">
        <v>2.0600000000000002E-3</v>
      </c>
      <c r="L5621" s="48"/>
      <c r="M5621" s="22"/>
      <c r="N5621" s="22"/>
      <c r="O5621" s="22"/>
      <c r="P5621" s="22"/>
      <c r="Q5621" s="22"/>
      <c r="R5621" s="22"/>
      <c r="S5621" s="22"/>
      <c r="T5621" s="22"/>
      <c r="U5621" s="22"/>
      <c r="V5621" s="22"/>
      <c r="W5621" s="22"/>
      <c r="X5621" s="22"/>
      <c r="Y5621" s="22"/>
      <c r="Z5621" s="22"/>
      <c r="AA5621" s="22"/>
      <c r="AB5621" s="22"/>
      <c r="AC5621" s="22"/>
      <c r="AD5621" s="22"/>
      <c r="AE5621" s="22"/>
      <c r="AF5621" s="22"/>
      <c r="AG5621" s="22"/>
      <c r="AH5621" s="22"/>
      <c r="AI5621" s="22"/>
      <c r="AJ5621" s="22"/>
      <c r="AK5621" s="22"/>
      <c r="AL5621" s="22"/>
      <c r="AM5621" s="22"/>
      <c r="AN5621" s="22"/>
      <c r="AO5621" s="22"/>
      <c r="AP5621" s="22"/>
      <c r="AQ5621" s="22"/>
      <c r="AR5621" s="22"/>
      <c r="AS5621" s="22"/>
      <c r="AT5621" s="22"/>
      <c r="AU5621" s="22"/>
      <c r="AV5621" s="22"/>
      <c r="AW5621" s="22"/>
      <c r="AX5621" s="22"/>
      <c r="AY5621" s="22"/>
      <c r="AZ5621" s="22"/>
      <c r="BA5621" s="22"/>
      <c r="BB5621" s="22"/>
      <c r="BC5621" s="22"/>
      <c r="BD5621" s="22"/>
      <c r="BE5621" s="22"/>
      <c r="BF5621" s="22"/>
      <c r="BG5621" s="22"/>
      <c r="BH5621" s="22"/>
      <c r="BI5621" s="22"/>
      <c r="BJ5621" s="22"/>
      <c r="BK5621" s="22"/>
      <c r="BL5621" s="22"/>
      <c r="BM5621" s="22"/>
      <c r="BN5621" s="22"/>
      <c r="BO5621" s="22"/>
      <c r="BP5621" s="22"/>
      <c r="BQ5621" s="22"/>
      <c r="BR5621" s="22"/>
      <c r="BS5621" s="22"/>
      <c r="BT5621" s="22"/>
      <c r="BU5621" s="22"/>
      <c r="BV5621" s="22"/>
      <c r="BW5621" s="22"/>
      <c r="BX5621" s="22"/>
      <c r="BY5621" s="22"/>
      <c r="BZ5621" s="22"/>
      <c r="CA5621" s="22"/>
      <c r="CB5621" s="22"/>
      <c r="CC5621" s="22"/>
      <c r="CD5621" s="22"/>
      <c r="CE5621" s="22"/>
      <c r="CF5621" s="22"/>
      <c r="CG5621" s="22"/>
      <c r="CH5621" s="22"/>
      <c r="CI5621" s="22"/>
      <c r="CJ5621" s="22"/>
      <c r="CK5621" s="22"/>
      <c r="CL5621" s="22"/>
      <c r="CM5621" s="22"/>
      <c r="CN5621" s="22"/>
      <c r="CO5621" s="22"/>
    </row>
    <row r="5622" spans="1:93" s="2" customFormat="1" x14ac:dyDescent="0.3">
      <c r="A5622" s="73" t="s">
        <v>204</v>
      </c>
      <c r="B5622" s="73" t="s">
        <v>305</v>
      </c>
      <c r="C5622" s="67" t="s">
        <v>0</v>
      </c>
      <c r="D5622" s="67" t="s">
        <v>84</v>
      </c>
      <c r="E5622" s="73"/>
      <c r="F5622" s="73" t="s">
        <v>316</v>
      </c>
      <c r="G5622" s="73" t="s">
        <v>405</v>
      </c>
      <c r="H5622" s="73" t="s">
        <v>405</v>
      </c>
      <c r="I5622" s="73" t="s">
        <v>465</v>
      </c>
      <c r="J5622" s="73" t="str">
        <f t="shared" si="141"/>
        <v>Average (up to 3.5 tonnes) km</v>
      </c>
      <c r="K5622" s="120">
        <v>0.27244000000000002</v>
      </c>
      <c r="L5622" s="48"/>
      <c r="M5622" s="22"/>
      <c r="N5622" s="22"/>
      <c r="O5622" s="22"/>
      <c r="P5622" s="22"/>
      <c r="Q5622" s="22"/>
      <c r="R5622" s="22"/>
      <c r="S5622" s="22"/>
      <c r="T5622" s="2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c r="BA5622" s="22"/>
      <c r="BB5622" s="22"/>
      <c r="BC5622" s="22"/>
      <c r="BD5622" s="22"/>
      <c r="BE5622" s="22"/>
      <c r="BF5622" s="22"/>
      <c r="BG5622" s="22"/>
      <c r="BH5622" s="22"/>
      <c r="BI5622" s="22"/>
      <c r="BJ5622" s="22"/>
      <c r="BK5622" s="22"/>
      <c r="BL5622" s="22"/>
      <c r="BM5622" s="22"/>
      <c r="BN5622" s="22"/>
      <c r="BO5622" s="22"/>
      <c r="BP5622" s="22"/>
      <c r="BQ5622" s="22"/>
      <c r="BR5622" s="22"/>
      <c r="BS5622" s="22"/>
      <c r="BT5622" s="22"/>
      <c r="BU5622" s="22"/>
      <c r="BV5622" s="22"/>
      <c r="BW5622" s="22"/>
      <c r="BX5622" s="22"/>
      <c r="BY5622" s="22"/>
      <c r="BZ5622" s="22"/>
      <c r="CA5622" s="22"/>
      <c r="CB5622" s="22"/>
      <c r="CC5622" s="22"/>
      <c r="CD5622" s="22"/>
      <c r="CE5622" s="22"/>
      <c r="CF5622" s="22"/>
      <c r="CG5622" s="22"/>
      <c r="CH5622" s="22"/>
      <c r="CI5622" s="22"/>
      <c r="CJ5622" s="22"/>
      <c r="CK5622" s="22"/>
      <c r="CL5622" s="22"/>
      <c r="CM5622" s="22"/>
      <c r="CN5622" s="22"/>
      <c r="CO5622" s="22"/>
    </row>
    <row r="5623" spans="1:93" s="2" customFormat="1" x14ac:dyDescent="0.3">
      <c r="A5623" s="73" t="s">
        <v>204</v>
      </c>
      <c r="B5623" s="73" t="s">
        <v>305</v>
      </c>
      <c r="C5623" s="67" t="s">
        <v>0</v>
      </c>
      <c r="D5623" s="67" t="s">
        <v>84</v>
      </c>
      <c r="E5623" s="73"/>
      <c r="F5623" s="73" t="s">
        <v>316</v>
      </c>
      <c r="G5623" s="73" t="s">
        <v>405</v>
      </c>
      <c r="H5623" s="73" t="s">
        <v>405</v>
      </c>
      <c r="I5623" s="73" t="s">
        <v>466</v>
      </c>
      <c r="J5623" s="73" t="str">
        <f t="shared" si="141"/>
        <v>Average (up to 3.5 tonnes) km</v>
      </c>
      <c r="K5623" s="120">
        <v>4.0000000000000003E-5</v>
      </c>
      <c r="L5623" s="48"/>
      <c r="M5623" s="22"/>
      <c r="N5623" s="22"/>
      <c r="O5623" s="22"/>
      <c r="P5623" s="22"/>
      <c r="Q5623" s="22"/>
      <c r="R5623" s="22"/>
      <c r="S5623" s="22"/>
      <c r="T5623" s="22"/>
      <c r="U5623" s="22"/>
      <c r="V5623" s="22"/>
      <c r="W5623" s="22"/>
      <c r="X5623" s="22"/>
      <c r="Y5623" s="22"/>
      <c r="Z5623" s="22"/>
      <c r="AA5623" s="22"/>
      <c r="AB5623" s="22"/>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c r="BA5623" s="22"/>
      <c r="BB5623" s="22"/>
      <c r="BC5623" s="22"/>
      <c r="BD5623" s="22"/>
      <c r="BE5623" s="22"/>
      <c r="BF5623" s="22"/>
      <c r="BG5623" s="22"/>
      <c r="BH5623" s="22"/>
      <c r="BI5623" s="22"/>
      <c r="BJ5623" s="22"/>
      <c r="BK5623" s="22"/>
      <c r="BL5623" s="22"/>
      <c r="BM5623" s="22"/>
      <c r="BN5623" s="22"/>
      <c r="BO5623" s="22"/>
      <c r="BP5623" s="22"/>
      <c r="BQ5623" s="22"/>
      <c r="BR5623" s="22"/>
      <c r="BS5623" s="22"/>
      <c r="BT5623" s="22"/>
      <c r="BU5623" s="22"/>
      <c r="BV5623" s="22"/>
      <c r="BW5623" s="22"/>
      <c r="BX5623" s="22"/>
      <c r="BY5623" s="22"/>
      <c r="BZ5623" s="22"/>
      <c r="CA5623" s="22"/>
      <c r="CB5623" s="22"/>
      <c r="CC5623" s="22"/>
      <c r="CD5623" s="22"/>
      <c r="CE5623" s="22"/>
      <c r="CF5623" s="22"/>
      <c r="CG5623" s="22"/>
      <c r="CH5623" s="22"/>
      <c r="CI5623" s="22"/>
      <c r="CJ5623" s="22"/>
      <c r="CK5623" s="22"/>
      <c r="CL5623" s="22"/>
      <c r="CM5623" s="22"/>
      <c r="CN5623" s="22"/>
      <c r="CO5623" s="22"/>
    </row>
    <row r="5624" spans="1:93" s="2" customFormat="1" x14ac:dyDescent="0.3">
      <c r="A5624" s="73" t="s">
        <v>204</v>
      </c>
      <c r="B5624" s="73" t="s">
        <v>305</v>
      </c>
      <c r="C5624" s="67" t="s">
        <v>0</v>
      </c>
      <c r="D5624" s="67" t="s">
        <v>84</v>
      </c>
      <c r="E5624" s="73"/>
      <c r="F5624" s="73" t="s">
        <v>316</v>
      </c>
      <c r="G5624" s="73" t="s">
        <v>405</v>
      </c>
      <c r="H5624" s="73" t="s">
        <v>405</v>
      </c>
      <c r="I5624" s="73" t="s">
        <v>467</v>
      </c>
      <c r="J5624" s="73" t="str">
        <f t="shared" si="141"/>
        <v>Average (up to 3.5 tonnes) km</v>
      </c>
      <c r="K5624" s="120">
        <v>0.27156000000000002</v>
      </c>
      <c r="L5624" s="48"/>
      <c r="M5624" s="22"/>
      <c r="N5624" s="22"/>
      <c r="O5624" s="22"/>
      <c r="P5624" s="22"/>
      <c r="Q5624" s="22"/>
      <c r="R5624" s="22"/>
      <c r="S5624" s="22"/>
      <c r="T5624" s="2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c r="AQ5624" s="22"/>
      <c r="AR5624" s="22"/>
      <c r="AS5624" s="22"/>
      <c r="AT5624" s="22"/>
      <c r="AU5624" s="22"/>
      <c r="AV5624" s="22"/>
      <c r="AW5624" s="22"/>
      <c r="AX5624" s="22"/>
      <c r="AY5624" s="22"/>
      <c r="AZ5624" s="22"/>
      <c r="BA5624" s="22"/>
      <c r="BB5624" s="22"/>
      <c r="BC5624" s="22"/>
      <c r="BD5624" s="22"/>
      <c r="BE5624" s="22"/>
      <c r="BF5624" s="22"/>
      <c r="BG5624" s="22"/>
      <c r="BH5624" s="22"/>
      <c r="BI5624" s="22"/>
      <c r="BJ5624" s="22"/>
      <c r="BK5624" s="22"/>
      <c r="BL5624" s="22"/>
      <c r="BM5624" s="22"/>
      <c r="BN5624" s="22"/>
      <c r="BO5624" s="22"/>
      <c r="BP5624" s="22"/>
      <c r="BQ5624" s="22"/>
      <c r="BR5624" s="22"/>
      <c r="BS5624" s="22"/>
      <c r="BT5624" s="22"/>
      <c r="BU5624" s="22"/>
      <c r="BV5624" s="22"/>
      <c r="BW5624" s="22"/>
      <c r="BX5624" s="22"/>
      <c r="BY5624" s="22"/>
      <c r="BZ5624" s="22"/>
      <c r="CA5624" s="22"/>
      <c r="CB5624" s="22"/>
      <c r="CC5624" s="22"/>
      <c r="CD5624" s="22"/>
      <c r="CE5624" s="22"/>
      <c r="CF5624" s="22"/>
      <c r="CG5624" s="22"/>
      <c r="CH5624" s="22"/>
      <c r="CI5624" s="22"/>
      <c r="CJ5624" s="22"/>
      <c r="CK5624" s="22"/>
      <c r="CL5624" s="22"/>
      <c r="CM5624" s="22"/>
      <c r="CN5624" s="22"/>
      <c r="CO5624" s="22"/>
    </row>
    <row r="5625" spans="1:93" s="2" customFormat="1" x14ac:dyDescent="0.3">
      <c r="A5625" s="73" t="s">
        <v>204</v>
      </c>
      <c r="B5625" s="73" t="s">
        <v>305</v>
      </c>
      <c r="C5625" s="67" t="s">
        <v>0</v>
      </c>
      <c r="D5625" s="67" t="s">
        <v>84</v>
      </c>
      <c r="E5625" s="73"/>
      <c r="F5625" s="73" t="s">
        <v>316</v>
      </c>
      <c r="G5625" s="73" t="s">
        <v>405</v>
      </c>
      <c r="H5625" s="73" t="s">
        <v>405</v>
      </c>
      <c r="I5625" s="73" t="s">
        <v>468</v>
      </c>
      <c r="J5625" s="73" t="str">
        <f t="shared" si="141"/>
        <v>Average (up to 3.5 tonnes) km</v>
      </c>
      <c r="K5625" s="120">
        <v>8.4000000000000003E-4</v>
      </c>
      <c r="L5625" s="48"/>
      <c r="M5625" s="22"/>
      <c r="N5625" s="22"/>
      <c r="O5625" s="22"/>
      <c r="P5625" s="22"/>
      <c r="Q5625" s="22"/>
      <c r="R5625" s="22"/>
      <c r="S5625" s="22"/>
      <c r="T5625" s="22"/>
      <c r="U5625" s="22"/>
      <c r="V5625" s="22"/>
      <c r="W5625" s="22"/>
      <c r="X5625" s="22"/>
      <c r="Y5625" s="22"/>
      <c r="Z5625" s="22"/>
      <c r="AA5625" s="22"/>
      <c r="AB5625" s="22"/>
      <c r="AC5625" s="22"/>
      <c r="AD5625" s="22"/>
      <c r="AE5625" s="22"/>
      <c r="AF5625" s="22"/>
      <c r="AG5625" s="22"/>
      <c r="AH5625" s="22"/>
      <c r="AI5625" s="22"/>
      <c r="AJ5625" s="22"/>
      <c r="AK5625" s="22"/>
      <c r="AL5625" s="22"/>
      <c r="AM5625" s="22"/>
      <c r="AN5625" s="22"/>
      <c r="AO5625" s="22"/>
      <c r="AP5625" s="22"/>
      <c r="AQ5625" s="22"/>
      <c r="AR5625" s="22"/>
      <c r="AS5625" s="22"/>
      <c r="AT5625" s="22"/>
      <c r="AU5625" s="22"/>
      <c r="AV5625" s="22"/>
      <c r="AW5625" s="22"/>
      <c r="AX5625" s="22"/>
      <c r="AY5625" s="22"/>
      <c r="AZ5625" s="22"/>
      <c r="BA5625" s="22"/>
      <c r="BB5625" s="22"/>
      <c r="BC5625" s="22"/>
      <c r="BD5625" s="22"/>
      <c r="BE5625" s="22"/>
      <c r="BF5625" s="22"/>
      <c r="BG5625" s="22"/>
      <c r="BH5625" s="22"/>
      <c r="BI5625" s="22"/>
      <c r="BJ5625" s="22"/>
      <c r="BK5625" s="22"/>
      <c r="BL5625" s="22"/>
      <c r="BM5625" s="22"/>
      <c r="BN5625" s="22"/>
      <c r="BO5625" s="22"/>
      <c r="BP5625" s="22"/>
      <c r="BQ5625" s="22"/>
      <c r="BR5625" s="22"/>
      <c r="BS5625" s="22"/>
      <c r="BT5625" s="22"/>
      <c r="BU5625" s="22"/>
      <c r="BV5625" s="22"/>
      <c r="BW5625" s="22"/>
      <c r="BX5625" s="22"/>
      <c r="BY5625" s="22"/>
      <c r="BZ5625" s="22"/>
      <c r="CA5625" s="22"/>
      <c r="CB5625" s="22"/>
      <c r="CC5625" s="22"/>
      <c r="CD5625" s="22"/>
      <c r="CE5625" s="22"/>
      <c r="CF5625" s="22"/>
      <c r="CG5625" s="22"/>
      <c r="CH5625" s="22"/>
      <c r="CI5625" s="22"/>
      <c r="CJ5625" s="22"/>
      <c r="CK5625" s="22"/>
      <c r="CL5625" s="22"/>
      <c r="CM5625" s="22"/>
      <c r="CN5625" s="22"/>
      <c r="CO5625" s="22"/>
    </row>
    <row r="5626" spans="1:93" s="2" customFormat="1" x14ac:dyDescent="0.3">
      <c r="A5626" s="73" t="s">
        <v>204</v>
      </c>
      <c r="B5626" s="73" t="s">
        <v>305</v>
      </c>
      <c r="C5626" s="67" t="s">
        <v>0</v>
      </c>
      <c r="D5626" s="67" t="s">
        <v>84</v>
      </c>
      <c r="E5626" s="73"/>
      <c r="F5626" s="73" t="s">
        <v>316</v>
      </c>
      <c r="G5626" s="73" t="s">
        <v>156</v>
      </c>
      <c r="H5626" s="73" t="s">
        <v>156</v>
      </c>
      <c r="I5626" s="73" t="s">
        <v>465</v>
      </c>
      <c r="J5626" s="73" t="str">
        <f t="shared" si="141"/>
        <v>Average (up to 3.5 tonnes) miles</v>
      </c>
      <c r="K5626" s="120">
        <v>0.43845000000000001</v>
      </c>
      <c r="L5626" s="48"/>
      <c r="M5626" s="22"/>
      <c r="N5626" s="22"/>
      <c r="O5626" s="22"/>
      <c r="P5626" s="22"/>
      <c r="Q5626" s="22"/>
      <c r="R5626" s="22"/>
      <c r="S5626" s="22"/>
      <c r="T5626" s="2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c r="AQ5626" s="22"/>
      <c r="AR5626" s="22"/>
      <c r="AS5626" s="22"/>
      <c r="AT5626" s="22"/>
      <c r="AU5626" s="22"/>
      <c r="AV5626" s="22"/>
      <c r="AW5626" s="22"/>
      <c r="AX5626" s="22"/>
      <c r="AY5626" s="22"/>
      <c r="AZ5626" s="22"/>
      <c r="BA5626" s="22"/>
      <c r="BB5626" s="22"/>
      <c r="BC5626" s="22"/>
      <c r="BD5626" s="22"/>
      <c r="BE5626" s="22"/>
      <c r="BF5626" s="22"/>
      <c r="BG5626" s="22"/>
      <c r="BH5626" s="22"/>
      <c r="BI5626" s="22"/>
      <c r="BJ5626" s="22"/>
      <c r="BK5626" s="22"/>
      <c r="BL5626" s="22"/>
      <c r="BM5626" s="22"/>
      <c r="BN5626" s="22"/>
      <c r="BO5626" s="22"/>
      <c r="BP5626" s="22"/>
      <c r="BQ5626" s="22"/>
      <c r="BR5626" s="22"/>
      <c r="BS5626" s="22"/>
      <c r="BT5626" s="22"/>
      <c r="BU5626" s="22"/>
      <c r="BV5626" s="22"/>
      <c r="BW5626" s="22"/>
      <c r="BX5626" s="22"/>
      <c r="BY5626" s="22"/>
      <c r="BZ5626" s="22"/>
      <c r="CA5626" s="22"/>
      <c r="CB5626" s="22"/>
      <c r="CC5626" s="22"/>
      <c r="CD5626" s="22"/>
      <c r="CE5626" s="22"/>
      <c r="CF5626" s="22"/>
      <c r="CG5626" s="22"/>
      <c r="CH5626" s="22"/>
      <c r="CI5626" s="22"/>
      <c r="CJ5626" s="22"/>
      <c r="CK5626" s="22"/>
      <c r="CL5626" s="22"/>
      <c r="CM5626" s="22"/>
      <c r="CN5626" s="22"/>
      <c r="CO5626" s="22"/>
    </row>
    <row r="5627" spans="1:93" s="2" customFormat="1" x14ac:dyDescent="0.3">
      <c r="A5627" s="73" t="s">
        <v>204</v>
      </c>
      <c r="B5627" s="73" t="s">
        <v>305</v>
      </c>
      <c r="C5627" s="67" t="s">
        <v>0</v>
      </c>
      <c r="D5627" s="67" t="s">
        <v>84</v>
      </c>
      <c r="E5627" s="73"/>
      <c r="F5627" s="73" t="s">
        <v>316</v>
      </c>
      <c r="G5627" s="73" t="s">
        <v>156</v>
      </c>
      <c r="H5627" s="73" t="s">
        <v>156</v>
      </c>
      <c r="I5627" s="73" t="s">
        <v>466</v>
      </c>
      <c r="J5627" s="73" t="str">
        <f t="shared" si="141"/>
        <v>Average (up to 3.5 tonnes) miles</v>
      </c>
      <c r="K5627" s="120">
        <v>6.0000000000000002E-5</v>
      </c>
      <c r="L5627" s="48"/>
      <c r="M5627" s="22"/>
      <c r="N5627" s="22"/>
      <c r="O5627" s="22"/>
      <c r="P5627" s="22"/>
      <c r="Q5627" s="22"/>
      <c r="R5627" s="22"/>
      <c r="S5627" s="22"/>
      <c r="T5627" s="22"/>
      <c r="U5627" s="22"/>
      <c r="V5627" s="22"/>
      <c r="W5627" s="22"/>
      <c r="X5627" s="22"/>
      <c r="Y5627" s="22"/>
      <c r="Z5627" s="22"/>
      <c r="AA5627" s="22"/>
      <c r="AB5627" s="22"/>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c r="BA5627" s="22"/>
      <c r="BB5627" s="22"/>
      <c r="BC5627" s="22"/>
      <c r="BD5627" s="22"/>
      <c r="BE5627" s="22"/>
      <c r="BF5627" s="22"/>
      <c r="BG5627" s="22"/>
      <c r="BH5627" s="22"/>
      <c r="BI5627" s="22"/>
      <c r="BJ5627" s="22"/>
      <c r="BK5627" s="22"/>
      <c r="BL5627" s="22"/>
      <c r="BM5627" s="22"/>
      <c r="BN5627" s="22"/>
      <c r="BO5627" s="22"/>
      <c r="BP5627" s="22"/>
      <c r="BQ5627" s="22"/>
      <c r="BR5627" s="22"/>
      <c r="BS5627" s="22"/>
      <c r="BT5627" s="22"/>
      <c r="BU5627" s="22"/>
      <c r="BV5627" s="22"/>
      <c r="BW5627" s="22"/>
      <c r="BX5627" s="22"/>
      <c r="BY5627" s="22"/>
      <c r="BZ5627" s="22"/>
      <c r="CA5627" s="22"/>
      <c r="CB5627" s="22"/>
      <c r="CC5627" s="22"/>
      <c r="CD5627" s="22"/>
      <c r="CE5627" s="22"/>
      <c r="CF5627" s="22"/>
      <c r="CG5627" s="22"/>
      <c r="CH5627" s="22"/>
      <c r="CI5627" s="22"/>
      <c r="CJ5627" s="22"/>
      <c r="CK5627" s="22"/>
      <c r="CL5627" s="22"/>
      <c r="CM5627" s="22"/>
      <c r="CN5627" s="22"/>
      <c r="CO5627" s="22"/>
    </row>
    <row r="5628" spans="1:93" s="2" customFormat="1" x14ac:dyDescent="0.3">
      <c r="A5628" s="73" t="s">
        <v>204</v>
      </c>
      <c r="B5628" s="73" t="s">
        <v>305</v>
      </c>
      <c r="C5628" s="67" t="s">
        <v>0</v>
      </c>
      <c r="D5628" s="67" t="s">
        <v>84</v>
      </c>
      <c r="E5628" s="73"/>
      <c r="F5628" s="73" t="s">
        <v>316</v>
      </c>
      <c r="G5628" s="73" t="s">
        <v>156</v>
      </c>
      <c r="H5628" s="73" t="s">
        <v>156</v>
      </c>
      <c r="I5628" s="73" t="s">
        <v>467</v>
      </c>
      <c r="J5628" s="73" t="str">
        <f t="shared" si="141"/>
        <v>Average (up to 3.5 tonnes) miles</v>
      </c>
      <c r="K5628" s="120">
        <v>0.43703999999999998</v>
      </c>
      <c r="L5628" s="48"/>
      <c r="M5628" s="22"/>
      <c r="N5628" s="22"/>
      <c r="O5628" s="22"/>
      <c r="P5628" s="22"/>
      <c r="Q5628" s="22"/>
      <c r="R5628" s="22"/>
      <c r="S5628" s="22"/>
      <c r="T5628" s="2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c r="BA5628" s="22"/>
      <c r="BB5628" s="22"/>
      <c r="BC5628" s="22"/>
      <c r="BD5628" s="22"/>
      <c r="BE5628" s="22"/>
      <c r="BF5628" s="22"/>
      <c r="BG5628" s="22"/>
      <c r="BH5628" s="22"/>
      <c r="BI5628" s="22"/>
      <c r="BJ5628" s="22"/>
      <c r="BK5628" s="22"/>
      <c r="BL5628" s="22"/>
      <c r="BM5628" s="22"/>
      <c r="BN5628" s="22"/>
      <c r="BO5628" s="22"/>
      <c r="BP5628" s="22"/>
      <c r="BQ5628" s="22"/>
      <c r="BR5628" s="22"/>
      <c r="BS5628" s="22"/>
      <c r="BT5628" s="22"/>
      <c r="BU5628" s="22"/>
      <c r="BV5628" s="22"/>
      <c r="BW5628" s="22"/>
      <c r="BX5628" s="22"/>
      <c r="BY5628" s="22"/>
      <c r="BZ5628" s="22"/>
      <c r="CA5628" s="22"/>
      <c r="CB5628" s="22"/>
      <c r="CC5628" s="22"/>
      <c r="CD5628" s="22"/>
      <c r="CE5628" s="22"/>
      <c r="CF5628" s="22"/>
      <c r="CG5628" s="22"/>
      <c r="CH5628" s="22"/>
      <c r="CI5628" s="22"/>
      <c r="CJ5628" s="22"/>
      <c r="CK5628" s="22"/>
      <c r="CL5628" s="22"/>
      <c r="CM5628" s="22"/>
      <c r="CN5628" s="22"/>
      <c r="CO5628" s="22"/>
    </row>
    <row r="5629" spans="1:93" s="2" customFormat="1" x14ac:dyDescent="0.3">
      <c r="A5629" s="73" t="s">
        <v>204</v>
      </c>
      <c r="B5629" s="73" t="s">
        <v>305</v>
      </c>
      <c r="C5629" s="67" t="s">
        <v>0</v>
      </c>
      <c r="D5629" s="67" t="s">
        <v>84</v>
      </c>
      <c r="E5629" s="73"/>
      <c r="F5629" s="73" t="s">
        <v>316</v>
      </c>
      <c r="G5629" s="73" t="s">
        <v>156</v>
      </c>
      <c r="H5629" s="73" t="s">
        <v>156</v>
      </c>
      <c r="I5629" s="73" t="s">
        <v>468</v>
      </c>
      <c r="J5629" s="73" t="str">
        <f t="shared" si="141"/>
        <v>Average (up to 3.5 tonnes) miles</v>
      </c>
      <c r="K5629" s="120">
        <v>1.3500000000000001E-3</v>
      </c>
      <c r="L5629" s="48"/>
      <c r="M5629" s="22"/>
      <c r="N5629" s="22"/>
      <c r="O5629" s="22"/>
      <c r="P5629" s="22"/>
      <c r="Q5629" s="22"/>
      <c r="R5629" s="22"/>
      <c r="S5629" s="22"/>
      <c r="T5629" s="22"/>
      <c r="U5629" s="22"/>
      <c r="V5629" s="22"/>
      <c r="W5629" s="22"/>
      <c r="X5629" s="22"/>
      <c r="Y5629" s="22"/>
      <c r="Z5629" s="22"/>
      <c r="AA5629" s="22"/>
      <c r="AB5629" s="22"/>
      <c r="AC5629" s="22"/>
      <c r="AD5629" s="22"/>
      <c r="AE5629" s="22"/>
      <c r="AF5629" s="22"/>
      <c r="AG5629" s="22"/>
      <c r="AH5629" s="22"/>
      <c r="AI5629" s="22"/>
      <c r="AJ5629" s="22"/>
      <c r="AK5629" s="22"/>
      <c r="AL5629" s="22"/>
      <c r="AM5629" s="22"/>
      <c r="AN5629" s="22"/>
      <c r="AO5629" s="22"/>
      <c r="AP5629" s="22"/>
      <c r="AQ5629" s="22"/>
      <c r="AR5629" s="22"/>
      <c r="AS5629" s="22"/>
      <c r="AT5629" s="22"/>
      <c r="AU5629" s="22"/>
      <c r="AV5629" s="22"/>
      <c r="AW5629" s="22"/>
      <c r="AX5629" s="22"/>
      <c r="AY5629" s="22"/>
      <c r="AZ5629" s="22"/>
      <c r="BA5629" s="22"/>
      <c r="BB5629" s="22"/>
      <c r="BC5629" s="22"/>
      <c r="BD5629" s="22"/>
      <c r="BE5629" s="22"/>
      <c r="BF5629" s="22"/>
      <c r="BG5629" s="22"/>
      <c r="BH5629" s="22"/>
      <c r="BI5629" s="22"/>
      <c r="BJ5629" s="22"/>
      <c r="BK5629" s="22"/>
      <c r="BL5629" s="22"/>
      <c r="BM5629" s="22"/>
      <c r="BN5629" s="22"/>
      <c r="BO5629" s="22"/>
      <c r="BP5629" s="22"/>
      <c r="BQ5629" s="22"/>
      <c r="BR5629" s="22"/>
      <c r="BS5629" s="22"/>
      <c r="BT5629" s="22"/>
      <c r="BU5629" s="22"/>
      <c r="BV5629" s="22"/>
      <c r="BW5629" s="22"/>
      <c r="BX5629" s="22"/>
      <c r="BY5629" s="22"/>
      <c r="BZ5629" s="22"/>
      <c r="CA5629" s="22"/>
      <c r="CB5629" s="22"/>
      <c r="CC5629" s="22"/>
      <c r="CD5629" s="22"/>
      <c r="CE5629" s="22"/>
      <c r="CF5629" s="22"/>
      <c r="CG5629" s="22"/>
      <c r="CH5629" s="22"/>
      <c r="CI5629" s="22"/>
      <c r="CJ5629" s="22"/>
      <c r="CK5629" s="22"/>
      <c r="CL5629" s="22"/>
      <c r="CM5629" s="22"/>
      <c r="CN5629" s="22"/>
      <c r="CO5629" s="22"/>
    </row>
    <row r="5630" spans="1:93" s="2" customFormat="1" x14ac:dyDescent="0.3">
      <c r="A5630" s="73" t="s">
        <v>204</v>
      </c>
      <c r="B5630" s="73" t="s">
        <v>305</v>
      </c>
      <c r="C5630" s="67" t="s">
        <v>0</v>
      </c>
      <c r="D5630" s="67" t="s">
        <v>84</v>
      </c>
      <c r="E5630" s="73"/>
      <c r="F5630" s="73" t="s">
        <v>316</v>
      </c>
      <c r="G5630" s="73" t="s">
        <v>403</v>
      </c>
      <c r="H5630" s="73" t="s">
        <v>403</v>
      </c>
      <c r="I5630" s="73" t="s">
        <v>465</v>
      </c>
      <c r="J5630" s="73" t="str">
        <f t="shared" ref="J5630:J5669" si="142">CONCATENATE(D5630," ",H5630)</f>
        <v>Average (up to 3.5 tonnes) tonne.km</v>
      </c>
      <c r="K5630" s="120">
        <v>0.67105999999999999</v>
      </c>
      <c r="L5630" s="48"/>
      <c r="M5630" s="22"/>
      <c r="N5630" s="22"/>
      <c r="O5630" s="22"/>
      <c r="P5630" s="22"/>
      <c r="Q5630" s="22"/>
      <c r="R5630" s="22"/>
      <c r="S5630" s="22"/>
      <c r="T5630" s="2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c r="AQ5630" s="22"/>
      <c r="AR5630" s="22"/>
      <c r="AS5630" s="22"/>
      <c r="AT5630" s="22"/>
      <c r="AU5630" s="22"/>
      <c r="AV5630" s="22"/>
      <c r="AW5630" s="22"/>
      <c r="AX5630" s="22"/>
      <c r="AY5630" s="22"/>
      <c r="AZ5630" s="22"/>
      <c r="BA5630" s="22"/>
      <c r="BB5630" s="22"/>
      <c r="BC5630" s="22"/>
      <c r="BD5630" s="22"/>
      <c r="BE5630" s="22"/>
      <c r="BF5630" s="22"/>
      <c r="BG5630" s="22"/>
      <c r="BH5630" s="22"/>
      <c r="BI5630" s="22"/>
      <c r="BJ5630" s="22"/>
      <c r="BK5630" s="22"/>
      <c r="BL5630" s="22"/>
      <c r="BM5630" s="22"/>
      <c r="BN5630" s="22"/>
      <c r="BO5630" s="22"/>
      <c r="BP5630" s="22"/>
      <c r="BQ5630" s="22"/>
      <c r="BR5630" s="22"/>
      <c r="BS5630" s="22"/>
      <c r="BT5630" s="22"/>
      <c r="BU5630" s="22"/>
      <c r="BV5630" s="22"/>
      <c r="BW5630" s="22"/>
      <c r="BX5630" s="22"/>
      <c r="BY5630" s="22"/>
      <c r="BZ5630" s="22"/>
      <c r="CA5630" s="22"/>
      <c r="CB5630" s="22"/>
      <c r="CC5630" s="22"/>
      <c r="CD5630" s="22"/>
      <c r="CE5630" s="22"/>
      <c r="CF5630" s="22"/>
      <c r="CG5630" s="22"/>
      <c r="CH5630" s="22"/>
      <c r="CI5630" s="22"/>
      <c r="CJ5630" s="22"/>
      <c r="CK5630" s="22"/>
      <c r="CL5630" s="22"/>
      <c r="CM5630" s="22"/>
      <c r="CN5630" s="22"/>
      <c r="CO5630" s="22"/>
    </row>
    <row r="5631" spans="1:93" s="2" customFormat="1" x14ac:dyDescent="0.3">
      <c r="A5631" s="73" t="s">
        <v>204</v>
      </c>
      <c r="B5631" s="73" t="s">
        <v>305</v>
      </c>
      <c r="C5631" s="67" t="s">
        <v>0</v>
      </c>
      <c r="D5631" s="67" t="s">
        <v>84</v>
      </c>
      <c r="E5631" s="73"/>
      <c r="F5631" s="73" t="s">
        <v>316</v>
      </c>
      <c r="G5631" s="73" t="s">
        <v>403</v>
      </c>
      <c r="H5631" s="73" t="s">
        <v>403</v>
      </c>
      <c r="I5631" s="73" t="s">
        <v>466</v>
      </c>
      <c r="J5631" s="73" t="str">
        <f t="shared" si="142"/>
        <v>Average (up to 3.5 tonnes) tonne.km</v>
      </c>
      <c r="K5631" s="120">
        <v>1E-4</v>
      </c>
      <c r="L5631" s="48"/>
      <c r="M5631" s="22"/>
      <c r="N5631" s="22"/>
      <c r="O5631" s="22"/>
      <c r="P5631" s="22"/>
      <c r="Q5631" s="22"/>
      <c r="R5631" s="22"/>
      <c r="S5631" s="22"/>
      <c r="T5631" s="22"/>
      <c r="U5631" s="22"/>
      <c r="V5631" s="22"/>
      <c r="W5631" s="22"/>
      <c r="X5631" s="22"/>
      <c r="Y5631" s="22"/>
      <c r="Z5631" s="22"/>
      <c r="AA5631" s="22"/>
      <c r="AB5631" s="22"/>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c r="BA5631" s="22"/>
      <c r="BB5631" s="22"/>
      <c r="BC5631" s="22"/>
      <c r="BD5631" s="22"/>
      <c r="BE5631" s="22"/>
      <c r="BF5631" s="22"/>
      <c r="BG5631" s="22"/>
      <c r="BH5631" s="22"/>
      <c r="BI5631" s="22"/>
      <c r="BJ5631" s="22"/>
      <c r="BK5631" s="22"/>
      <c r="BL5631" s="22"/>
      <c r="BM5631" s="22"/>
      <c r="BN5631" s="22"/>
      <c r="BO5631" s="22"/>
      <c r="BP5631" s="22"/>
      <c r="BQ5631" s="22"/>
      <c r="BR5631" s="22"/>
      <c r="BS5631" s="22"/>
      <c r="BT5631" s="22"/>
      <c r="BU5631" s="22"/>
      <c r="BV5631" s="22"/>
      <c r="BW5631" s="22"/>
      <c r="BX5631" s="22"/>
      <c r="BY5631" s="22"/>
      <c r="BZ5631" s="22"/>
      <c r="CA5631" s="22"/>
      <c r="CB5631" s="22"/>
      <c r="CC5631" s="22"/>
      <c r="CD5631" s="22"/>
      <c r="CE5631" s="22"/>
      <c r="CF5631" s="22"/>
      <c r="CG5631" s="22"/>
      <c r="CH5631" s="22"/>
      <c r="CI5631" s="22"/>
      <c r="CJ5631" s="22"/>
      <c r="CK5631" s="22"/>
      <c r="CL5631" s="22"/>
      <c r="CM5631" s="22"/>
      <c r="CN5631" s="22"/>
      <c r="CO5631" s="22"/>
    </row>
    <row r="5632" spans="1:93" s="2" customFormat="1" x14ac:dyDescent="0.3">
      <c r="A5632" s="73" t="s">
        <v>204</v>
      </c>
      <c r="B5632" s="73" t="s">
        <v>305</v>
      </c>
      <c r="C5632" s="67" t="s">
        <v>0</v>
      </c>
      <c r="D5632" s="67" t="s">
        <v>84</v>
      </c>
      <c r="E5632" s="73"/>
      <c r="F5632" s="73" t="s">
        <v>316</v>
      </c>
      <c r="G5632" s="73" t="s">
        <v>403</v>
      </c>
      <c r="H5632" s="73" t="s">
        <v>403</v>
      </c>
      <c r="I5632" s="73" t="s">
        <v>467</v>
      </c>
      <c r="J5632" s="73" t="str">
        <f t="shared" si="142"/>
        <v>Average (up to 3.5 tonnes) tonne.km</v>
      </c>
      <c r="K5632" s="120">
        <v>0.66890000000000005</v>
      </c>
      <c r="L5632" s="48"/>
      <c r="M5632" s="22"/>
      <c r="N5632" s="22"/>
      <c r="O5632" s="22"/>
      <c r="P5632" s="22"/>
      <c r="Q5632" s="22"/>
      <c r="R5632" s="22"/>
      <c r="S5632" s="22"/>
      <c r="T5632" s="2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c r="AQ5632" s="22"/>
      <c r="AR5632" s="22"/>
      <c r="AS5632" s="22"/>
      <c r="AT5632" s="22"/>
      <c r="AU5632" s="22"/>
      <c r="AV5632" s="22"/>
      <c r="AW5632" s="22"/>
      <c r="AX5632" s="22"/>
      <c r="AY5632" s="22"/>
      <c r="AZ5632" s="22"/>
      <c r="BA5632" s="22"/>
      <c r="BB5632" s="22"/>
      <c r="BC5632" s="22"/>
      <c r="BD5632" s="22"/>
      <c r="BE5632" s="22"/>
      <c r="BF5632" s="22"/>
      <c r="BG5632" s="22"/>
      <c r="BH5632" s="22"/>
      <c r="BI5632" s="22"/>
      <c r="BJ5632" s="22"/>
      <c r="BK5632" s="22"/>
      <c r="BL5632" s="22"/>
      <c r="BM5632" s="22"/>
      <c r="BN5632" s="22"/>
      <c r="BO5632" s="22"/>
      <c r="BP5632" s="22"/>
      <c r="BQ5632" s="22"/>
      <c r="BR5632" s="22"/>
      <c r="BS5632" s="22"/>
      <c r="BT5632" s="22"/>
      <c r="BU5632" s="22"/>
      <c r="BV5632" s="22"/>
      <c r="BW5632" s="22"/>
      <c r="BX5632" s="22"/>
      <c r="BY5632" s="22"/>
      <c r="BZ5632" s="22"/>
      <c r="CA5632" s="22"/>
      <c r="CB5632" s="22"/>
      <c r="CC5632" s="22"/>
      <c r="CD5632" s="22"/>
      <c r="CE5632" s="22"/>
      <c r="CF5632" s="22"/>
      <c r="CG5632" s="22"/>
      <c r="CH5632" s="22"/>
      <c r="CI5632" s="22"/>
      <c r="CJ5632" s="22"/>
      <c r="CK5632" s="22"/>
      <c r="CL5632" s="22"/>
      <c r="CM5632" s="22"/>
      <c r="CN5632" s="22"/>
      <c r="CO5632" s="22"/>
    </row>
    <row r="5633" spans="1:93" s="2" customFormat="1" x14ac:dyDescent="0.3">
      <c r="A5633" s="73" t="s">
        <v>204</v>
      </c>
      <c r="B5633" s="73" t="s">
        <v>305</v>
      </c>
      <c r="C5633" s="67" t="s">
        <v>0</v>
      </c>
      <c r="D5633" s="67" t="s">
        <v>84</v>
      </c>
      <c r="E5633" s="73"/>
      <c r="F5633" s="73" t="s">
        <v>316</v>
      </c>
      <c r="G5633" s="73" t="s">
        <v>403</v>
      </c>
      <c r="H5633" s="73" t="s">
        <v>403</v>
      </c>
      <c r="I5633" s="73" t="s">
        <v>468</v>
      </c>
      <c r="J5633" s="73" t="str">
        <f t="shared" si="142"/>
        <v>Average (up to 3.5 tonnes) tonne.km</v>
      </c>
      <c r="K5633" s="120">
        <v>2.0600000000000002E-3</v>
      </c>
      <c r="L5633" s="48"/>
      <c r="M5633" s="22"/>
      <c r="N5633" s="22"/>
      <c r="O5633" s="22"/>
      <c r="P5633" s="22"/>
      <c r="Q5633" s="22"/>
      <c r="R5633" s="22"/>
      <c r="S5633" s="22"/>
      <c r="T5633" s="22"/>
      <c r="U5633" s="22"/>
      <c r="V5633" s="22"/>
      <c r="W5633" s="22"/>
      <c r="X5633" s="22"/>
      <c r="Y5633" s="22"/>
      <c r="Z5633" s="22"/>
      <c r="AA5633" s="22"/>
      <c r="AB5633" s="22"/>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c r="BR5633" s="22"/>
      <c r="BS5633" s="22"/>
      <c r="BT5633" s="22"/>
      <c r="BU5633" s="22"/>
      <c r="BV5633" s="22"/>
      <c r="BW5633" s="22"/>
      <c r="BX5633" s="22"/>
      <c r="BY5633" s="22"/>
      <c r="BZ5633" s="22"/>
      <c r="CA5633" s="22"/>
      <c r="CB5633" s="22"/>
      <c r="CC5633" s="22"/>
      <c r="CD5633" s="22"/>
      <c r="CE5633" s="22"/>
      <c r="CF5633" s="22"/>
      <c r="CG5633" s="22"/>
      <c r="CH5633" s="22"/>
      <c r="CI5633" s="22"/>
      <c r="CJ5633" s="22"/>
      <c r="CK5633" s="22"/>
      <c r="CL5633" s="22"/>
      <c r="CM5633" s="22"/>
      <c r="CN5633" s="22"/>
      <c r="CO5633" s="22"/>
    </row>
    <row r="5634" spans="1:93" s="2" customFormat="1" x14ac:dyDescent="0.3">
      <c r="A5634" s="73" t="s">
        <v>204</v>
      </c>
      <c r="B5634" s="73" t="s">
        <v>305</v>
      </c>
      <c r="C5634" s="67" t="s">
        <v>0</v>
      </c>
      <c r="D5634" s="67" t="s">
        <v>84</v>
      </c>
      <c r="E5634" s="73"/>
      <c r="F5634" s="73" t="s">
        <v>375</v>
      </c>
      <c r="G5634" s="73" t="s">
        <v>405</v>
      </c>
      <c r="H5634" s="73" t="s">
        <v>405</v>
      </c>
      <c r="I5634" s="73" t="s">
        <v>465</v>
      </c>
      <c r="J5634" s="73" t="str">
        <f t="shared" si="142"/>
        <v>Average (up to 3.5 tonnes) km</v>
      </c>
      <c r="K5634" s="120">
        <v>0.25162000000000001</v>
      </c>
      <c r="L5634" s="48"/>
      <c r="M5634" s="22"/>
      <c r="N5634" s="22"/>
      <c r="O5634" s="22"/>
      <c r="P5634" s="22"/>
      <c r="Q5634" s="22"/>
      <c r="R5634" s="22"/>
      <c r="S5634" s="22"/>
      <c r="T5634" s="2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c r="BR5634" s="22"/>
      <c r="BS5634" s="22"/>
      <c r="BT5634" s="22"/>
      <c r="BU5634" s="22"/>
      <c r="BV5634" s="22"/>
      <c r="BW5634" s="22"/>
      <c r="BX5634" s="22"/>
      <c r="BY5634" s="22"/>
      <c r="BZ5634" s="22"/>
      <c r="CA5634" s="22"/>
      <c r="CB5634" s="22"/>
      <c r="CC5634" s="22"/>
      <c r="CD5634" s="22"/>
      <c r="CE5634" s="22"/>
      <c r="CF5634" s="22"/>
      <c r="CG5634" s="22"/>
      <c r="CH5634" s="22"/>
      <c r="CI5634" s="22"/>
      <c r="CJ5634" s="22"/>
      <c r="CK5634" s="22"/>
      <c r="CL5634" s="22"/>
      <c r="CM5634" s="22"/>
      <c r="CN5634" s="22"/>
      <c r="CO5634" s="22"/>
    </row>
    <row r="5635" spans="1:93" s="2" customFormat="1" x14ac:dyDescent="0.3">
      <c r="A5635" s="73" t="s">
        <v>204</v>
      </c>
      <c r="B5635" s="73" t="s">
        <v>305</v>
      </c>
      <c r="C5635" s="67" t="s">
        <v>0</v>
      </c>
      <c r="D5635" s="67" t="s">
        <v>84</v>
      </c>
      <c r="E5635" s="73"/>
      <c r="F5635" s="73" t="s">
        <v>375</v>
      </c>
      <c r="G5635" s="73" t="s">
        <v>405</v>
      </c>
      <c r="H5635" s="73" t="s">
        <v>405</v>
      </c>
      <c r="I5635" s="73" t="s">
        <v>466</v>
      </c>
      <c r="J5635" s="73" t="str">
        <f t="shared" si="142"/>
        <v>Average (up to 3.5 tonnes) km</v>
      </c>
      <c r="K5635" s="120">
        <v>1.0000000000000001E-5</v>
      </c>
      <c r="L5635" s="48"/>
      <c r="M5635" s="22"/>
      <c r="N5635" s="22"/>
      <c r="O5635" s="22"/>
      <c r="P5635" s="22"/>
      <c r="Q5635" s="22"/>
      <c r="R5635" s="22"/>
      <c r="S5635" s="22"/>
      <c r="T5635" s="22"/>
      <c r="U5635" s="22"/>
      <c r="V5635" s="22"/>
      <c r="W5635" s="22"/>
      <c r="X5635" s="22"/>
      <c r="Y5635" s="22"/>
      <c r="Z5635" s="22"/>
      <c r="AA5635" s="22"/>
      <c r="AB5635" s="22"/>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c r="BR5635" s="22"/>
      <c r="BS5635" s="22"/>
      <c r="BT5635" s="22"/>
      <c r="BU5635" s="22"/>
      <c r="BV5635" s="22"/>
      <c r="BW5635" s="22"/>
      <c r="BX5635" s="22"/>
      <c r="BY5635" s="22"/>
      <c r="BZ5635" s="22"/>
      <c r="CA5635" s="22"/>
      <c r="CB5635" s="22"/>
      <c r="CC5635" s="22"/>
      <c r="CD5635" s="22"/>
      <c r="CE5635" s="22"/>
      <c r="CF5635" s="22"/>
      <c r="CG5635" s="22"/>
      <c r="CH5635" s="22"/>
      <c r="CI5635" s="22"/>
      <c r="CJ5635" s="22"/>
      <c r="CK5635" s="22"/>
      <c r="CL5635" s="22"/>
      <c r="CM5635" s="22"/>
      <c r="CN5635" s="22"/>
      <c r="CO5635" s="22"/>
    </row>
    <row r="5636" spans="1:93" s="2" customFormat="1" x14ac:dyDescent="0.3">
      <c r="A5636" s="73" t="s">
        <v>204</v>
      </c>
      <c r="B5636" s="73" t="s">
        <v>305</v>
      </c>
      <c r="C5636" s="67" t="s">
        <v>0</v>
      </c>
      <c r="D5636" s="67" t="s">
        <v>84</v>
      </c>
      <c r="E5636" s="73"/>
      <c r="F5636" s="73" t="s">
        <v>375</v>
      </c>
      <c r="G5636" s="73" t="s">
        <v>405</v>
      </c>
      <c r="H5636" s="73" t="s">
        <v>405</v>
      </c>
      <c r="I5636" s="73" t="s">
        <v>467</v>
      </c>
      <c r="J5636" s="73" t="str">
        <f t="shared" si="142"/>
        <v>Average (up to 3.5 tonnes) km</v>
      </c>
      <c r="K5636" s="120">
        <v>0.24979999999999999</v>
      </c>
      <c r="L5636" s="48"/>
      <c r="M5636" s="22"/>
      <c r="N5636" s="22"/>
      <c r="O5636" s="22"/>
      <c r="P5636" s="22"/>
      <c r="Q5636" s="22"/>
      <c r="R5636" s="22"/>
      <c r="S5636" s="22"/>
      <c r="T5636" s="2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c r="BR5636" s="22"/>
      <c r="BS5636" s="22"/>
      <c r="BT5636" s="22"/>
      <c r="BU5636" s="22"/>
      <c r="BV5636" s="22"/>
      <c r="BW5636" s="22"/>
      <c r="BX5636" s="22"/>
      <c r="BY5636" s="22"/>
      <c r="BZ5636" s="22"/>
      <c r="CA5636" s="22"/>
      <c r="CB5636" s="22"/>
      <c r="CC5636" s="22"/>
      <c r="CD5636" s="22"/>
      <c r="CE5636" s="22"/>
      <c r="CF5636" s="22"/>
      <c r="CG5636" s="22"/>
      <c r="CH5636" s="22"/>
      <c r="CI5636" s="22"/>
      <c r="CJ5636" s="22"/>
      <c r="CK5636" s="22"/>
      <c r="CL5636" s="22"/>
      <c r="CM5636" s="22"/>
      <c r="CN5636" s="22"/>
      <c r="CO5636" s="22"/>
    </row>
    <row r="5637" spans="1:93" s="2" customFormat="1" x14ac:dyDescent="0.3">
      <c r="A5637" s="73" t="s">
        <v>204</v>
      </c>
      <c r="B5637" s="73" t="s">
        <v>305</v>
      </c>
      <c r="C5637" s="67" t="s">
        <v>0</v>
      </c>
      <c r="D5637" s="67" t="s">
        <v>84</v>
      </c>
      <c r="E5637" s="73"/>
      <c r="F5637" s="73" t="s">
        <v>375</v>
      </c>
      <c r="G5637" s="73" t="s">
        <v>405</v>
      </c>
      <c r="H5637" s="73" t="s">
        <v>405</v>
      </c>
      <c r="I5637" s="73" t="s">
        <v>468</v>
      </c>
      <c r="J5637" s="73" t="str">
        <f t="shared" si="142"/>
        <v>Average (up to 3.5 tonnes) km</v>
      </c>
      <c r="K5637" s="120">
        <v>1.8E-3</v>
      </c>
      <c r="L5637" s="48"/>
      <c r="M5637" s="22"/>
      <c r="N5637" s="22"/>
      <c r="O5637" s="22"/>
      <c r="P5637" s="22"/>
      <c r="Q5637" s="22"/>
      <c r="R5637" s="22"/>
      <c r="S5637" s="22"/>
      <c r="T5637" s="22"/>
      <c r="U5637" s="22"/>
      <c r="V5637" s="22"/>
      <c r="W5637" s="22"/>
      <c r="X5637" s="22"/>
      <c r="Y5637" s="22"/>
      <c r="Z5637" s="22"/>
      <c r="AA5637" s="22"/>
      <c r="AB5637" s="22"/>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c r="BA5637" s="22"/>
      <c r="BB5637" s="22"/>
      <c r="BC5637" s="22"/>
      <c r="BD5637" s="22"/>
      <c r="BE5637" s="22"/>
      <c r="BF5637" s="22"/>
      <c r="BG5637" s="22"/>
      <c r="BH5637" s="22"/>
      <c r="BI5637" s="22"/>
      <c r="BJ5637" s="22"/>
      <c r="BK5637" s="22"/>
      <c r="BL5637" s="22"/>
      <c r="BM5637" s="22"/>
      <c r="BN5637" s="22"/>
      <c r="BO5637" s="22"/>
      <c r="BP5637" s="22"/>
      <c r="BQ5637" s="22"/>
      <c r="BR5637" s="22"/>
      <c r="BS5637" s="22"/>
      <c r="BT5637" s="22"/>
      <c r="BU5637" s="22"/>
      <c r="BV5637" s="22"/>
      <c r="BW5637" s="22"/>
      <c r="BX5637" s="22"/>
      <c r="BY5637" s="22"/>
      <c r="BZ5637" s="22"/>
      <c r="CA5637" s="22"/>
      <c r="CB5637" s="22"/>
      <c r="CC5637" s="22"/>
      <c r="CD5637" s="22"/>
      <c r="CE5637" s="22"/>
      <c r="CF5637" s="22"/>
      <c r="CG5637" s="22"/>
      <c r="CH5637" s="22"/>
      <c r="CI5637" s="22"/>
      <c r="CJ5637" s="22"/>
      <c r="CK5637" s="22"/>
      <c r="CL5637" s="22"/>
      <c r="CM5637" s="22"/>
      <c r="CN5637" s="22"/>
      <c r="CO5637" s="22"/>
    </row>
    <row r="5638" spans="1:93" s="2" customFormat="1" x14ac:dyDescent="0.3">
      <c r="A5638" s="73" t="s">
        <v>204</v>
      </c>
      <c r="B5638" s="73" t="s">
        <v>305</v>
      </c>
      <c r="C5638" s="67" t="s">
        <v>0</v>
      </c>
      <c r="D5638" s="67" t="s">
        <v>84</v>
      </c>
      <c r="E5638" s="73"/>
      <c r="F5638" s="73" t="s">
        <v>375</v>
      </c>
      <c r="G5638" s="73" t="s">
        <v>156</v>
      </c>
      <c r="H5638" s="73" t="s">
        <v>156</v>
      </c>
      <c r="I5638" s="73" t="s">
        <v>465</v>
      </c>
      <c r="J5638" s="73" t="str">
        <f t="shared" si="142"/>
        <v>Average (up to 3.5 tonnes) miles</v>
      </c>
      <c r="K5638" s="120">
        <v>0.40494000000000002</v>
      </c>
      <c r="L5638" s="48"/>
      <c r="M5638" s="22"/>
      <c r="N5638" s="22"/>
      <c r="O5638" s="22"/>
      <c r="P5638" s="22"/>
      <c r="Q5638" s="22"/>
      <c r="R5638" s="22"/>
      <c r="S5638" s="22"/>
      <c r="T5638" s="2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c r="AQ5638" s="22"/>
      <c r="AR5638" s="22"/>
      <c r="AS5638" s="22"/>
      <c r="AT5638" s="22"/>
      <c r="AU5638" s="22"/>
      <c r="AV5638" s="22"/>
      <c r="AW5638" s="22"/>
      <c r="AX5638" s="22"/>
      <c r="AY5638" s="22"/>
      <c r="AZ5638" s="22"/>
      <c r="BA5638" s="22"/>
      <c r="BB5638" s="22"/>
      <c r="BC5638" s="22"/>
      <c r="BD5638" s="22"/>
      <c r="BE5638" s="22"/>
      <c r="BF5638" s="22"/>
      <c r="BG5638" s="22"/>
      <c r="BH5638" s="22"/>
      <c r="BI5638" s="22"/>
      <c r="BJ5638" s="22"/>
      <c r="BK5638" s="22"/>
      <c r="BL5638" s="22"/>
      <c r="BM5638" s="22"/>
      <c r="BN5638" s="22"/>
      <c r="BO5638" s="22"/>
      <c r="BP5638" s="22"/>
      <c r="BQ5638" s="22"/>
      <c r="BR5638" s="22"/>
      <c r="BS5638" s="22"/>
      <c r="BT5638" s="22"/>
      <c r="BU5638" s="22"/>
      <c r="BV5638" s="22"/>
      <c r="BW5638" s="22"/>
      <c r="BX5638" s="22"/>
      <c r="BY5638" s="22"/>
      <c r="BZ5638" s="22"/>
      <c r="CA5638" s="22"/>
      <c r="CB5638" s="22"/>
      <c r="CC5638" s="22"/>
      <c r="CD5638" s="22"/>
      <c r="CE5638" s="22"/>
      <c r="CF5638" s="22"/>
      <c r="CG5638" s="22"/>
      <c r="CH5638" s="22"/>
      <c r="CI5638" s="22"/>
      <c r="CJ5638" s="22"/>
      <c r="CK5638" s="22"/>
      <c r="CL5638" s="22"/>
      <c r="CM5638" s="22"/>
      <c r="CN5638" s="22"/>
      <c r="CO5638" s="22"/>
    </row>
    <row r="5639" spans="1:93" s="2" customFormat="1" x14ac:dyDescent="0.3">
      <c r="A5639" s="73" t="s">
        <v>204</v>
      </c>
      <c r="B5639" s="73" t="s">
        <v>305</v>
      </c>
      <c r="C5639" s="67" t="s">
        <v>0</v>
      </c>
      <c r="D5639" s="67" t="s">
        <v>84</v>
      </c>
      <c r="E5639" s="73"/>
      <c r="F5639" s="73" t="s">
        <v>375</v>
      </c>
      <c r="G5639" s="73" t="s">
        <v>156</v>
      </c>
      <c r="H5639" s="73" t="s">
        <v>156</v>
      </c>
      <c r="I5639" s="73" t="s">
        <v>466</v>
      </c>
      <c r="J5639" s="73" t="str">
        <f t="shared" si="142"/>
        <v>Average (up to 3.5 tonnes) miles</v>
      </c>
      <c r="K5639" s="120">
        <v>2.0000000000000002E-5</v>
      </c>
      <c r="L5639" s="48"/>
      <c r="M5639" s="22"/>
      <c r="N5639" s="22"/>
      <c r="O5639" s="22"/>
      <c r="P5639" s="22"/>
      <c r="Q5639" s="22"/>
      <c r="R5639" s="22"/>
      <c r="S5639" s="22"/>
      <c r="T5639" s="22"/>
      <c r="U5639" s="22"/>
      <c r="V5639" s="22"/>
      <c r="W5639" s="22"/>
      <c r="X5639" s="22"/>
      <c r="Y5639" s="22"/>
      <c r="Z5639" s="22"/>
      <c r="AA5639" s="22"/>
      <c r="AB5639" s="22"/>
      <c r="AC5639" s="22"/>
      <c r="AD5639" s="22"/>
      <c r="AE5639" s="22"/>
      <c r="AF5639" s="22"/>
      <c r="AG5639" s="22"/>
      <c r="AH5639" s="22"/>
      <c r="AI5639" s="22"/>
      <c r="AJ5639" s="22"/>
      <c r="AK5639" s="22"/>
      <c r="AL5639" s="22"/>
      <c r="AM5639" s="22"/>
      <c r="AN5639" s="22"/>
      <c r="AO5639" s="22"/>
      <c r="AP5639" s="22"/>
      <c r="AQ5639" s="22"/>
      <c r="AR5639" s="22"/>
      <c r="AS5639" s="22"/>
      <c r="AT5639" s="22"/>
      <c r="AU5639" s="22"/>
      <c r="AV5639" s="22"/>
      <c r="AW5639" s="22"/>
      <c r="AX5639" s="22"/>
      <c r="AY5639" s="22"/>
      <c r="AZ5639" s="22"/>
      <c r="BA5639" s="22"/>
      <c r="BB5639" s="22"/>
      <c r="BC5639" s="22"/>
      <c r="BD5639" s="22"/>
      <c r="BE5639" s="22"/>
      <c r="BF5639" s="22"/>
      <c r="BG5639" s="22"/>
      <c r="BH5639" s="22"/>
      <c r="BI5639" s="22"/>
      <c r="BJ5639" s="22"/>
      <c r="BK5639" s="22"/>
      <c r="BL5639" s="22"/>
      <c r="BM5639" s="22"/>
      <c r="BN5639" s="22"/>
      <c r="BO5639" s="22"/>
      <c r="BP5639" s="22"/>
      <c r="BQ5639" s="22"/>
      <c r="BR5639" s="22"/>
      <c r="BS5639" s="22"/>
      <c r="BT5639" s="22"/>
      <c r="BU5639" s="22"/>
      <c r="BV5639" s="22"/>
      <c r="BW5639" s="22"/>
      <c r="BX5639" s="22"/>
      <c r="BY5639" s="22"/>
      <c r="BZ5639" s="22"/>
      <c r="CA5639" s="22"/>
      <c r="CB5639" s="22"/>
      <c r="CC5639" s="22"/>
      <c r="CD5639" s="22"/>
      <c r="CE5639" s="22"/>
      <c r="CF5639" s="22"/>
      <c r="CG5639" s="22"/>
      <c r="CH5639" s="22"/>
      <c r="CI5639" s="22"/>
      <c r="CJ5639" s="22"/>
      <c r="CK5639" s="22"/>
      <c r="CL5639" s="22"/>
      <c r="CM5639" s="22"/>
      <c r="CN5639" s="22"/>
      <c r="CO5639" s="22"/>
    </row>
    <row r="5640" spans="1:93" s="2" customFormat="1" x14ac:dyDescent="0.3">
      <c r="A5640" s="73" t="s">
        <v>204</v>
      </c>
      <c r="B5640" s="73" t="s">
        <v>305</v>
      </c>
      <c r="C5640" s="67" t="s">
        <v>0</v>
      </c>
      <c r="D5640" s="67" t="s">
        <v>84</v>
      </c>
      <c r="E5640" s="73"/>
      <c r="F5640" s="73" t="s">
        <v>375</v>
      </c>
      <c r="G5640" s="73" t="s">
        <v>156</v>
      </c>
      <c r="H5640" s="73" t="s">
        <v>156</v>
      </c>
      <c r="I5640" s="73" t="s">
        <v>467</v>
      </c>
      <c r="J5640" s="73" t="str">
        <f t="shared" si="142"/>
        <v>Average (up to 3.5 tonnes) miles</v>
      </c>
      <c r="K5640" s="120">
        <v>0.40200999999999998</v>
      </c>
      <c r="L5640" s="48"/>
      <c r="M5640" s="22"/>
      <c r="N5640" s="22"/>
      <c r="O5640" s="22"/>
      <c r="P5640" s="22"/>
      <c r="Q5640" s="22"/>
      <c r="R5640" s="22"/>
      <c r="S5640" s="22"/>
      <c r="T5640" s="2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c r="AQ5640" s="22"/>
      <c r="AR5640" s="22"/>
      <c r="AS5640" s="22"/>
      <c r="AT5640" s="22"/>
      <c r="AU5640" s="22"/>
      <c r="AV5640" s="22"/>
      <c r="AW5640" s="22"/>
      <c r="AX5640" s="22"/>
      <c r="AY5640" s="22"/>
      <c r="AZ5640" s="22"/>
      <c r="BA5640" s="22"/>
      <c r="BB5640" s="22"/>
      <c r="BC5640" s="22"/>
      <c r="BD5640" s="22"/>
      <c r="BE5640" s="22"/>
      <c r="BF5640" s="22"/>
      <c r="BG5640" s="22"/>
      <c r="BH5640" s="22"/>
      <c r="BI5640" s="22"/>
      <c r="BJ5640" s="22"/>
      <c r="BK5640" s="22"/>
      <c r="BL5640" s="22"/>
      <c r="BM5640" s="22"/>
      <c r="BN5640" s="22"/>
      <c r="BO5640" s="22"/>
      <c r="BP5640" s="22"/>
      <c r="BQ5640" s="22"/>
      <c r="BR5640" s="22"/>
      <c r="BS5640" s="22"/>
      <c r="BT5640" s="22"/>
      <c r="BU5640" s="22"/>
      <c r="BV5640" s="22"/>
      <c r="BW5640" s="22"/>
      <c r="BX5640" s="22"/>
      <c r="BY5640" s="22"/>
      <c r="BZ5640" s="22"/>
      <c r="CA5640" s="22"/>
      <c r="CB5640" s="22"/>
      <c r="CC5640" s="22"/>
      <c r="CD5640" s="22"/>
      <c r="CE5640" s="22"/>
      <c r="CF5640" s="22"/>
      <c r="CG5640" s="22"/>
      <c r="CH5640" s="22"/>
      <c r="CI5640" s="22"/>
      <c r="CJ5640" s="22"/>
      <c r="CK5640" s="22"/>
      <c r="CL5640" s="22"/>
      <c r="CM5640" s="22"/>
      <c r="CN5640" s="22"/>
      <c r="CO5640" s="22"/>
    </row>
    <row r="5641" spans="1:93" s="2" customFormat="1" x14ac:dyDescent="0.3">
      <c r="A5641" s="73" t="s">
        <v>204</v>
      </c>
      <c r="B5641" s="73" t="s">
        <v>305</v>
      </c>
      <c r="C5641" s="67" t="s">
        <v>0</v>
      </c>
      <c r="D5641" s="67" t="s">
        <v>84</v>
      </c>
      <c r="E5641" s="73"/>
      <c r="F5641" s="73" t="s">
        <v>375</v>
      </c>
      <c r="G5641" s="73" t="s">
        <v>156</v>
      </c>
      <c r="H5641" s="73" t="s">
        <v>156</v>
      </c>
      <c r="I5641" s="73" t="s">
        <v>468</v>
      </c>
      <c r="J5641" s="73" t="str">
        <f t="shared" si="142"/>
        <v>Average (up to 3.5 tonnes) miles</v>
      </c>
      <c r="K5641" s="120">
        <v>2.8999999999999998E-3</v>
      </c>
      <c r="L5641" s="48"/>
      <c r="M5641" s="22"/>
      <c r="N5641" s="22"/>
      <c r="O5641" s="22"/>
      <c r="P5641" s="22"/>
      <c r="Q5641" s="22"/>
      <c r="R5641" s="22"/>
      <c r="S5641" s="22"/>
      <c r="T5641" s="22"/>
      <c r="U5641" s="22"/>
      <c r="V5641" s="22"/>
      <c r="W5641" s="22"/>
      <c r="X5641" s="22"/>
      <c r="Y5641" s="22"/>
      <c r="Z5641" s="22"/>
      <c r="AA5641" s="22"/>
      <c r="AB5641" s="22"/>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c r="BA5641" s="22"/>
      <c r="BB5641" s="22"/>
      <c r="BC5641" s="22"/>
      <c r="BD5641" s="22"/>
      <c r="BE5641" s="22"/>
      <c r="BF5641" s="22"/>
      <c r="BG5641" s="22"/>
      <c r="BH5641" s="22"/>
      <c r="BI5641" s="22"/>
      <c r="BJ5641" s="22"/>
      <c r="BK5641" s="22"/>
      <c r="BL5641" s="22"/>
      <c r="BM5641" s="22"/>
      <c r="BN5641" s="22"/>
      <c r="BO5641" s="22"/>
      <c r="BP5641" s="22"/>
      <c r="BQ5641" s="22"/>
      <c r="BR5641" s="22"/>
      <c r="BS5641" s="22"/>
      <c r="BT5641" s="22"/>
      <c r="BU5641" s="22"/>
      <c r="BV5641" s="22"/>
      <c r="BW5641" s="22"/>
      <c r="BX5641" s="22"/>
      <c r="BY5641" s="22"/>
      <c r="BZ5641" s="22"/>
      <c r="CA5641" s="22"/>
      <c r="CB5641" s="22"/>
      <c r="CC5641" s="22"/>
      <c r="CD5641" s="22"/>
      <c r="CE5641" s="22"/>
      <c r="CF5641" s="22"/>
      <c r="CG5641" s="22"/>
      <c r="CH5641" s="22"/>
      <c r="CI5641" s="22"/>
      <c r="CJ5641" s="22"/>
      <c r="CK5641" s="22"/>
      <c r="CL5641" s="22"/>
      <c r="CM5641" s="22"/>
      <c r="CN5641" s="22"/>
      <c r="CO5641" s="22"/>
    </row>
    <row r="5642" spans="1:93" s="2" customFormat="1" x14ac:dyDescent="0.3">
      <c r="A5642" s="73" t="s">
        <v>204</v>
      </c>
      <c r="B5642" s="73" t="s">
        <v>305</v>
      </c>
      <c r="C5642" s="67" t="s">
        <v>0</v>
      </c>
      <c r="D5642" s="67" t="s">
        <v>84</v>
      </c>
      <c r="E5642" s="73"/>
      <c r="F5642" s="73" t="s">
        <v>375</v>
      </c>
      <c r="G5642" s="73" t="s">
        <v>403</v>
      </c>
      <c r="H5642" s="73" t="s">
        <v>403</v>
      </c>
      <c r="I5642" s="73" t="s">
        <v>465</v>
      </c>
      <c r="J5642" s="73" t="str">
        <f t="shared" si="142"/>
        <v>Average (up to 3.5 tonnes) tonne.km</v>
      </c>
      <c r="K5642" s="120">
        <v>0.62485999999999997</v>
      </c>
      <c r="L5642" s="48"/>
      <c r="M5642" s="22"/>
      <c r="N5642" s="22"/>
      <c r="O5642" s="22"/>
      <c r="P5642" s="22"/>
      <c r="Q5642" s="22"/>
      <c r="R5642" s="22"/>
      <c r="S5642" s="22"/>
      <c r="T5642" s="2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c r="BA5642" s="22"/>
      <c r="BB5642" s="22"/>
      <c r="BC5642" s="22"/>
      <c r="BD5642" s="22"/>
      <c r="BE5642" s="22"/>
      <c r="BF5642" s="22"/>
      <c r="BG5642" s="22"/>
      <c r="BH5642" s="22"/>
      <c r="BI5642" s="22"/>
      <c r="BJ5642" s="22"/>
      <c r="BK5642" s="22"/>
      <c r="BL5642" s="22"/>
      <c r="BM5642" s="22"/>
      <c r="BN5642" s="22"/>
      <c r="BO5642" s="22"/>
      <c r="BP5642" s="22"/>
      <c r="BQ5642" s="22"/>
      <c r="BR5642" s="22"/>
      <c r="BS5642" s="22"/>
      <c r="BT5642" s="22"/>
      <c r="BU5642" s="22"/>
      <c r="BV5642" s="22"/>
      <c r="BW5642" s="22"/>
      <c r="BX5642" s="22"/>
      <c r="BY5642" s="22"/>
      <c r="BZ5642" s="22"/>
      <c r="CA5642" s="22"/>
      <c r="CB5642" s="22"/>
      <c r="CC5642" s="22"/>
      <c r="CD5642" s="22"/>
      <c r="CE5642" s="22"/>
      <c r="CF5642" s="22"/>
      <c r="CG5642" s="22"/>
      <c r="CH5642" s="22"/>
      <c r="CI5642" s="22"/>
      <c r="CJ5642" s="22"/>
      <c r="CK5642" s="22"/>
      <c r="CL5642" s="22"/>
      <c r="CM5642" s="22"/>
      <c r="CN5642" s="22"/>
      <c r="CO5642" s="22"/>
    </row>
    <row r="5643" spans="1:93" s="2" customFormat="1" x14ac:dyDescent="0.3">
      <c r="A5643" s="73" t="s">
        <v>204</v>
      </c>
      <c r="B5643" s="73" t="s">
        <v>305</v>
      </c>
      <c r="C5643" s="67" t="s">
        <v>0</v>
      </c>
      <c r="D5643" s="67" t="s">
        <v>84</v>
      </c>
      <c r="E5643" s="73"/>
      <c r="F5643" s="73" t="s">
        <v>375</v>
      </c>
      <c r="G5643" s="73" t="s">
        <v>403</v>
      </c>
      <c r="H5643" s="73" t="s">
        <v>403</v>
      </c>
      <c r="I5643" s="73" t="s">
        <v>466</v>
      </c>
      <c r="J5643" s="73" t="str">
        <f t="shared" si="142"/>
        <v>Average (up to 3.5 tonnes) tonne.km</v>
      </c>
      <c r="K5643" s="120">
        <v>3.0000000000000001E-5</v>
      </c>
      <c r="L5643" s="48"/>
      <c r="M5643" s="22"/>
      <c r="N5643" s="22"/>
      <c r="O5643" s="22"/>
      <c r="P5643" s="22"/>
      <c r="Q5643" s="22"/>
      <c r="R5643" s="22"/>
      <c r="S5643" s="22"/>
      <c r="T5643" s="22"/>
      <c r="U5643" s="22"/>
      <c r="V5643" s="22"/>
      <c r="W5643" s="22"/>
      <c r="X5643" s="22"/>
      <c r="Y5643" s="22"/>
      <c r="Z5643" s="22"/>
      <c r="AA5643" s="22"/>
      <c r="AB5643" s="22"/>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c r="BA5643" s="22"/>
      <c r="BB5643" s="22"/>
      <c r="BC5643" s="22"/>
      <c r="BD5643" s="22"/>
      <c r="BE5643" s="22"/>
      <c r="BF5643" s="22"/>
      <c r="BG5643" s="22"/>
      <c r="BH5643" s="22"/>
      <c r="BI5643" s="22"/>
      <c r="BJ5643" s="22"/>
      <c r="BK5643" s="22"/>
      <c r="BL5643" s="22"/>
      <c r="BM5643" s="22"/>
      <c r="BN5643" s="22"/>
      <c r="BO5643" s="22"/>
      <c r="BP5643" s="22"/>
      <c r="BQ5643" s="22"/>
      <c r="BR5643" s="22"/>
      <c r="BS5643" s="22"/>
      <c r="BT5643" s="22"/>
      <c r="BU5643" s="22"/>
      <c r="BV5643" s="22"/>
      <c r="BW5643" s="22"/>
      <c r="BX5643" s="22"/>
      <c r="BY5643" s="22"/>
      <c r="BZ5643" s="22"/>
      <c r="CA5643" s="22"/>
      <c r="CB5643" s="22"/>
      <c r="CC5643" s="22"/>
      <c r="CD5643" s="22"/>
      <c r="CE5643" s="22"/>
      <c r="CF5643" s="22"/>
      <c r="CG5643" s="22"/>
      <c r="CH5643" s="22"/>
      <c r="CI5643" s="22"/>
      <c r="CJ5643" s="22"/>
      <c r="CK5643" s="22"/>
      <c r="CL5643" s="22"/>
      <c r="CM5643" s="22"/>
      <c r="CN5643" s="22"/>
      <c r="CO5643" s="22"/>
    </row>
    <row r="5644" spans="1:93" s="2" customFormat="1" x14ac:dyDescent="0.3">
      <c r="A5644" s="73" t="s">
        <v>204</v>
      </c>
      <c r="B5644" s="73" t="s">
        <v>305</v>
      </c>
      <c r="C5644" s="67" t="s">
        <v>0</v>
      </c>
      <c r="D5644" s="67" t="s">
        <v>84</v>
      </c>
      <c r="E5644" s="73"/>
      <c r="F5644" s="73" t="s">
        <v>375</v>
      </c>
      <c r="G5644" s="73" t="s">
        <v>403</v>
      </c>
      <c r="H5644" s="73" t="s">
        <v>403</v>
      </c>
      <c r="I5644" s="73" t="s">
        <v>467</v>
      </c>
      <c r="J5644" s="73" t="str">
        <f t="shared" si="142"/>
        <v>Average (up to 3.5 tonnes) tonne.km</v>
      </c>
      <c r="K5644" s="120">
        <v>0.62039</v>
      </c>
      <c r="L5644" s="48"/>
      <c r="M5644" s="22"/>
      <c r="N5644" s="22"/>
      <c r="O5644" s="22"/>
      <c r="P5644" s="22"/>
      <c r="Q5644" s="22"/>
      <c r="R5644" s="22"/>
      <c r="S5644" s="22"/>
      <c r="T5644" s="2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c r="BA5644" s="22"/>
      <c r="BB5644" s="22"/>
      <c r="BC5644" s="22"/>
      <c r="BD5644" s="22"/>
      <c r="BE5644" s="22"/>
      <c r="BF5644" s="22"/>
      <c r="BG5644" s="22"/>
      <c r="BH5644" s="22"/>
      <c r="BI5644" s="22"/>
      <c r="BJ5644" s="22"/>
      <c r="BK5644" s="22"/>
      <c r="BL5644" s="22"/>
      <c r="BM5644" s="22"/>
      <c r="BN5644" s="22"/>
      <c r="BO5644" s="22"/>
      <c r="BP5644" s="22"/>
      <c r="BQ5644" s="22"/>
      <c r="BR5644" s="22"/>
      <c r="BS5644" s="22"/>
      <c r="BT5644" s="22"/>
      <c r="BU5644" s="22"/>
      <c r="BV5644" s="22"/>
      <c r="BW5644" s="22"/>
      <c r="BX5644" s="22"/>
      <c r="BY5644" s="22"/>
      <c r="BZ5644" s="22"/>
      <c r="CA5644" s="22"/>
      <c r="CB5644" s="22"/>
      <c r="CC5644" s="22"/>
      <c r="CD5644" s="22"/>
      <c r="CE5644" s="22"/>
      <c r="CF5644" s="22"/>
      <c r="CG5644" s="22"/>
      <c r="CH5644" s="22"/>
      <c r="CI5644" s="22"/>
      <c r="CJ5644" s="22"/>
      <c r="CK5644" s="22"/>
      <c r="CL5644" s="22"/>
      <c r="CM5644" s="22"/>
      <c r="CN5644" s="22"/>
      <c r="CO5644" s="22"/>
    </row>
    <row r="5645" spans="1:93" s="2" customFormat="1" x14ac:dyDescent="0.3">
      <c r="A5645" s="73" t="s">
        <v>204</v>
      </c>
      <c r="B5645" s="73" t="s">
        <v>305</v>
      </c>
      <c r="C5645" s="67" t="s">
        <v>0</v>
      </c>
      <c r="D5645" s="67" t="s">
        <v>84</v>
      </c>
      <c r="E5645" s="73"/>
      <c r="F5645" s="73" t="s">
        <v>375</v>
      </c>
      <c r="G5645" s="73" t="s">
        <v>403</v>
      </c>
      <c r="H5645" s="73" t="s">
        <v>403</v>
      </c>
      <c r="I5645" s="73" t="s">
        <v>468</v>
      </c>
      <c r="J5645" s="73" t="str">
        <f t="shared" si="142"/>
        <v>Average (up to 3.5 tonnes) tonne.km</v>
      </c>
      <c r="K5645" s="120">
        <v>4.4400000000000004E-3</v>
      </c>
      <c r="L5645" s="48"/>
      <c r="M5645" s="22"/>
      <c r="N5645" s="22"/>
      <c r="O5645" s="22"/>
      <c r="P5645" s="22"/>
      <c r="Q5645" s="22"/>
      <c r="R5645" s="22"/>
      <c r="S5645" s="22"/>
      <c r="T5645" s="22"/>
      <c r="U5645" s="22"/>
      <c r="V5645" s="22"/>
      <c r="W5645" s="22"/>
      <c r="X5645" s="22"/>
      <c r="Y5645" s="22"/>
      <c r="Z5645" s="22"/>
      <c r="AA5645" s="22"/>
      <c r="AB5645" s="22"/>
      <c r="AC5645" s="22"/>
      <c r="AD5645" s="22"/>
      <c r="AE5645" s="22"/>
      <c r="AF5645" s="22"/>
      <c r="AG5645" s="22"/>
      <c r="AH5645" s="22"/>
      <c r="AI5645" s="22"/>
      <c r="AJ5645" s="22"/>
      <c r="AK5645" s="22"/>
      <c r="AL5645" s="22"/>
      <c r="AM5645" s="22"/>
      <c r="AN5645" s="22"/>
      <c r="AO5645" s="22"/>
      <c r="AP5645" s="22"/>
      <c r="AQ5645" s="22"/>
      <c r="AR5645" s="22"/>
      <c r="AS5645" s="22"/>
      <c r="AT5645" s="22"/>
      <c r="AU5645" s="22"/>
      <c r="AV5645" s="22"/>
      <c r="AW5645" s="22"/>
      <c r="AX5645" s="22"/>
      <c r="AY5645" s="22"/>
      <c r="AZ5645" s="22"/>
      <c r="BA5645" s="22"/>
      <c r="BB5645" s="22"/>
      <c r="BC5645" s="22"/>
      <c r="BD5645" s="22"/>
      <c r="BE5645" s="22"/>
      <c r="BF5645" s="22"/>
      <c r="BG5645" s="22"/>
      <c r="BH5645" s="22"/>
      <c r="BI5645" s="22"/>
      <c r="BJ5645" s="22"/>
      <c r="BK5645" s="22"/>
      <c r="BL5645" s="22"/>
      <c r="BM5645" s="22"/>
      <c r="BN5645" s="22"/>
      <c r="BO5645" s="22"/>
      <c r="BP5645" s="22"/>
      <c r="BQ5645" s="22"/>
      <c r="BR5645" s="22"/>
      <c r="BS5645" s="22"/>
      <c r="BT5645" s="22"/>
      <c r="BU5645" s="22"/>
      <c r="BV5645" s="22"/>
      <c r="BW5645" s="22"/>
      <c r="BX5645" s="22"/>
      <c r="BY5645" s="22"/>
      <c r="BZ5645" s="22"/>
      <c r="CA5645" s="22"/>
      <c r="CB5645" s="22"/>
      <c r="CC5645" s="22"/>
      <c r="CD5645" s="22"/>
      <c r="CE5645" s="22"/>
      <c r="CF5645" s="22"/>
      <c r="CG5645" s="22"/>
      <c r="CH5645" s="22"/>
      <c r="CI5645" s="22"/>
      <c r="CJ5645" s="22"/>
      <c r="CK5645" s="22"/>
      <c r="CL5645" s="22"/>
      <c r="CM5645" s="22"/>
      <c r="CN5645" s="22"/>
      <c r="CO5645" s="22"/>
    </row>
    <row r="5646" spans="1:93" x14ac:dyDescent="0.3">
      <c r="A5646" s="73" t="s">
        <v>204</v>
      </c>
      <c r="B5646" s="73" t="s">
        <v>305</v>
      </c>
      <c r="C5646" s="73" t="s">
        <v>0</v>
      </c>
      <c r="D5646" s="73" t="s">
        <v>84</v>
      </c>
      <c r="E5646" s="73"/>
      <c r="F5646" s="73" t="s">
        <v>490</v>
      </c>
      <c r="G5646" s="73" t="s">
        <v>405</v>
      </c>
      <c r="H5646" s="73" t="s">
        <v>405</v>
      </c>
      <c r="I5646" s="73" t="s">
        <v>465</v>
      </c>
      <c r="J5646" s="73" t="str">
        <f t="shared" si="142"/>
        <v>Average (up to 3.5 tonnes) km</v>
      </c>
      <c r="K5646" s="98"/>
    </row>
    <row r="5647" spans="1:93" x14ac:dyDescent="0.3">
      <c r="A5647" s="73" t="s">
        <v>204</v>
      </c>
      <c r="B5647" s="73" t="s">
        <v>305</v>
      </c>
      <c r="C5647" s="73" t="s">
        <v>0</v>
      </c>
      <c r="D5647" s="73" t="s">
        <v>84</v>
      </c>
      <c r="E5647" s="73"/>
      <c r="F5647" s="73" t="s">
        <v>490</v>
      </c>
      <c r="G5647" s="73" t="s">
        <v>405</v>
      </c>
      <c r="H5647" s="73" t="s">
        <v>405</v>
      </c>
      <c r="I5647" s="73" t="s">
        <v>466</v>
      </c>
      <c r="J5647" s="73" t="str">
        <f t="shared" si="142"/>
        <v>Average (up to 3.5 tonnes) km</v>
      </c>
      <c r="K5647" s="98"/>
    </row>
    <row r="5648" spans="1:93" x14ac:dyDescent="0.3">
      <c r="A5648" s="73" t="s">
        <v>204</v>
      </c>
      <c r="B5648" s="73" t="s">
        <v>305</v>
      </c>
      <c r="C5648" s="73" t="s">
        <v>0</v>
      </c>
      <c r="D5648" s="73" t="s">
        <v>84</v>
      </c>
      <c r="E5648" s="73"/>
      <c r="F5648" s="73" t="s">
        <v>490</v>
      </c>
      <c r="G5648" s="73" t="s">
        <v>405</v>
      </c>
      <c r="H5648" s="73" t="s">
        <v>405</v>
      </c>
      <c r="I5648" s="73" t="s">
        <v>467</v>
      </c>
      <c r="J5648" s="73" t="str">
        <f t="shared" si="142"/>
        <v>Average (up to 3.5 tonnes) km</v>
      </c>
      <c r="K5648" s="98"/>
    </row>
    <row r="5649" spans="1:93" x14ac:dyDescent="0.3">
      <c r="A5649" s="73" t="s">
        <v>204</v>
      </c>
      <c r="B5649" s="73" t="s">
        <v>305</v>
      </c>
      <c r="C5649" s="73" t="s">
        <v>0</v>
      </c>
      <c r="D5649" s="73" t="s">
        <v>84</v>
      </c>
      <c r="E5649" s="73"/>
      <c r="F5649" s="73" t="s">
        <v>490</v>
      </c>
      <c r="G5649" s="73" t="s">
        <v>405</v>
      </c>
      <c r="H5649" s="73" t="s">
        <v>405</v>
      </c>
      <c r="I5649" s="73" t="s">
        <v>468</v>
      </c>
      <c r="J5649" s="73" t="str">
        <f t="shared" si="142"/>
        <v>Average (up to 3.5 tonnes) km</v>
      </c>
      <c r="K5649" s="98"/>
    </row>
    <row r="5650" spans="1:93" x14ac:dyDescent="0.3">
      <c r="A5650" s="73" t="s">
        <v>204</v>
      </c>
      <c r="B5650" s="73" t="s">
        <v>305</v>
      </c>
      <c r="C5650" s="73" t="s">
        <v>0</v>
      </c>
      <c r="D5650" s="73" t="s">
        <v>84</v>
      </c>
      <c r="E5650" s="73"/>
      <c r="F5650" s="73" t="s">
        <v>490</v>
      </c>
      <c r="G5650" s="73" t="s">
        <v>156</v>
      </c>
      <c r="H5650" s="73" t="s">
        <v>156</v>
      </c>
      <c r="I5650" s="73" t="s">
        <v>465</v>
      </c>
      <c r="J5650" s="73" t="str">
        <f t="shared" si="142"/>
        <v>Average (up to 3.5 tonnes) miles</v>
      </c>
      <c r="K5650" s="98"/>
    </row>
    <row r="5651" spans="1:93" x14ac:dyDescent="0.3">
      <c r="A5651" s="73" t="s">
        <v>204</v>
      </c>
      <c r="B5651" s="73" t="s">
        <v>305</v>
      </c>
      <c r="C5651" s="73" t="s">
        <v>0</v>
      </c>
      <c r="D5651" s="73" t="s">
        <v>84</v>
      </c>
      <c r="E5651" s="73"/>
      <c r="F5651" s="73" t="s">
        <v>490</v>
      </c>
      <c r="G5651" s="73" t="s">
        <v>156</v>
      </c>
      <c r="H5651" s="73" t="s">
        <v>156</v>
      </c>
      <c r="I5651" s="73" t="s">
        <v>466</v>
      </c>
      <c r="J5651" s="73" t="str">
        <f t="shared" si="142"/>
        <v>Average (up to 3.5 tonnes) miles</v>
      </c>
      <c r="K5651" s="98"/>
    </row>
    <row r="5652" spans="1:93" x14ac:dyDescent="0.3">
      <c r="A5652" s="73" t="s">
        <v>204</v>
      </c>
      <c r="B5652" s="73" t="s">
        <v>305</v>
      </c>
      <c r="C5652" s="73" t="s">
        <v>0</v>
      </c>
      <c r="D5652" s="73" t="s">
        <v>84</v>
      </c>
      <c r="E5652" s="73"/>
      <c r="F5652" s="73" t="s">
        <v>490</v>
      </c>
      <c r="G5652" s="73" t="s">
        <v>156</v>
      </c>
      <c r="H5652" s="73" t="s">
        <v>156</v>
      </c>
      <c r="I5652" s="73" t="s">
        <v>467</v>
      </c>
      <c r="J5652" s="73" t="str">
        <f t="shared" si="142"/>
        <v>Average (up to 3.5 tonnes) miles</v>
      </c>
      <c r="K5652" s="98"/>
    </row>
    <row r="5653" spans="1:93" x14ac:dyDescent="0.3">
      <c r="A5653" s="73" t="s">
        <v>204</v>
      </c>
      <c r="B5653" s="73" t="s">
        <v>305</v>
      </c>
      <c r="C5653" s="73" t="s">
        <v>0</v>
      </c>
      <c r="D5653" s="73" t="s">
        <v>84</v>
      </c>
      <c r="E5653" s="73"/>
      <c r="F5653" s="73" t="s">
        <v>490</v>
      </c>
      <c r="G5653" s="73" t="s">
        <v>156</v>
      </c>
      <c r="H5653" s="73" t="s">
        <v>156</v>
      </c>
      <c r="I5653" s="73" t="s">
        <v>468</v>
      </c>
      <c r="J5653" s="73" t="str">
        <f t="shared" si="142"/>
        <v>Average (up to 3.5 tonnes) miles</v>
      </c>
      <c r="K5653" s="98"/>
    </row>
    <row r="5654" spans="1:93" x14ac:dyDescent="0.3">
      <c r="A5654" s="73" t="s">
        <v>204</v>
      </c>
      <c r="B5654" s="73" t="s">
        <v>305</v>
      </c>
      <c r="C5654" s="73" t="s">
        <v>0</v>
      </c>
      <c r="D5654" s="73" t="s">
        <v>84</v>
      </c>
      <c r="E5654" s="73"/>
      <c r="F5654" s="73" t="s">
        <v>490</v>
      </c>
      <c r="G5654" s="73" t="s">
        <v>403</v>
      </c>
      <c r="H5654" s="73" t="s">
        <v>403</v>
      </c>
      <c r="I5654" s="73" t="s">
        <v>465</v>
      </c>
      <c r="J5654" s="73" t="str">
        <f t="shared" si="142"/>
        <v>Average (up to 3.5 tonnes) tonne.km</v>
      </c>
      <c r="K5654" s="98"/>
    </row>
    <row r="5655" spans="1:93" x14ac:dyDescent="0.3">
      <c r="A5655" s="73" t="s">
        <v>204</v>
      </c>
      <c r="B5655" s="73" t="s">
        <v>305</v>
      </c>
      <c r="C5655" s="73" t="s">
        <v>0</v>
      </c>
      <c r="D5655" s="73" t="s">
        <v>84</v>
      </c>
      <c r="E5655" s="73"/>
      <c r="F5655" s="73" t="s">
        <v>490</v>
      </c>
      <c r="G5655" s="73" t="s">
        <v>403</v>
      </c>
      <c r="H5655" s="73" t="s">
        <v>403</v>
      </c>
      <c r="I5655" s="73" t="s">
        <v>466</v>
      </c>
      <c r="J5655" s="73" t="str">
        <f t="shared" si="142"/>
        <v>Average (up to 3.5 tonnes) tonne.km</v>
      </c>
      <c r="K5655" s="98"/>
    </row>
    <row r="5656" spans="1:93" x14ac:dyDescent="0.3">
      <c r="A5656" s="73" t="s">
        <v>204</v>
      </c>
      <c r="B5656" s="73" t="s">
        <v>305</v>
      </c>
      <c r="C5656" s="73" t="s">
        <v>0</v>
      </c>
      <c r="D5656" s="73" t="s">
        <v>84</v>
      </c>
      <c r="E5656" s="73"/>
      <c r="F5656" s="73" t="s">
        <v>490</v>
      </c>
      <c r="G5656" s="73" t="s">
        <v>403</v>
      </c>
      <c r="H5656" s="73" t="s">
        <v>403</v>
      </c>
      <c r="I5656" s="73" t="s">
        <v>467</v>
      </c>
      <c r="J5656" s="73" t="str">
        <f t="shared" si="142"/>
        <v>Average (up to 3.5 tonnes) tonne.km</v>
      </c>
      <c r="K5656" s="98"/>
    </row>
    <row r="5657" spans="1:93" x14ac:dyDescent="0.3">
      <c r="A5657" s="73" t="s">
        <v>204</v>
      </c>
      <c r="B5657" s="73" t="s">
        <v>305</v>
      </c>
      <c r="C5657" s="73" t="s">
        <v>0</v>
      </c>
      <c r="D5657" s="73" t="s">
        <v>84</v>
      </c>
      <c r="E5657" s="73"/>
      <c r="F5657" s="73" t="s">
        <v>490</v>
      </c>
      <c r="G5657" s="73" t="s">
        <v>403</v>
      </c>
      <c r="H5657" s="73" t="s">
        <v>403</v>
      </c>
      <c r="I5657" s="73" t="s">
        <v>468</v>
      </c>
      <c r="J5657" s="73" t="str">
        <f t="shared" si="142"/>
        <v>Average (up to 3.5 tonnes) tonne.km</v>
      </c>
      <c r="K5657" s="98"/>
    </row>
    <row r="5658" spans="1:93" s="2" customFormat="1" x14ac:dyDescent="0.3">
      <c r="A5658" s="73" t="s">
        <v>204</v>
      </c>
      <c r="B5658" s="73" t="s">
        <v>305</v>
      </c>
      <c r="C5658" s="73" t="s">
        <v>0</v>
      </c>
      <c r="D5658" s="73" t="s">
        <v>84</v>
      </c>
      <c r="E5658" s="73"/>
      <c r="F5658" s="73" t="s">
        <v>491</v>
      </c>
      <c r="G5658" s="73" t="s">
        <v>405</v>
      </c>
      <c r="H5658" s="73" t="s">
        <v>405</v>
      </c>
      <c r="I5658" s="73" t="s">
        <v>465</v>
      </c>
      <c r="J5658" s="73" t="str">
        <f t="shared" si="142"/>
        <v>Average (up to 3.5 tonnes) km</v>
      </c>
      <c r="K5658" s="98">
        <v>6.2849999999999989E-2</v>
      </c>
      <c r="L5658" s="48"/>
      <c r="M5658" s="22"/>
      <c r="N5658" s="22"/>
      <c r="O5658" s="22"/>
      <c r="P5658" s="22"/>
      <c r="Q5658" s="22"/>
      <c r="R5658" s="22"/>
      <c r="S5658" s="22"/>
      <c r="T5658" s="2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c r="AQ5658" s="22"/>
      <c r="AR5658" s="22"/>
      <c r="AS5658" s="22"/>
      <c r="AT5658" s="22"/>
      <c r="AU5658" s="22"/>
      <c r="AV5658" s="22"/>
      <c r="AW5658" s="22"/>
      <c r="AX5658" s="22"/>
      <c r="AY5658" s="22"/>
      <c r="AZ5658" s="22"/>
      <c r="BA5658" s="22"/>
      <c r="BB5658" s="22"/>
      <c r="BC5658" s="22"/>
      <c r="BD5658" s="22"/>
      <c r="BE5658" s="22"/>
      <c r="BF5658" s="22"/>
      <c r="BG5658" s="22"/>
      <c r="BH5658" s="22"/>
      <c r="BI5658" s="22"/>
      <c r="BJ5658" s="22"/>
      <c r="BK5658" s="22"/>
      <c r="BL5658" s="22"/>
      <c r="BM5658" s="22"/>
      <c r="BN5658" s="22"/>
      <c r="BO5658" s="22"/>
      <c r="BP5658" s="22"/>
      <c r="BQ5658" s="22"/>
      <c r="BR5658" s="22"/>
      <c r="BS5658" s="22"/>
      <c r="BT5658" s="22"/>
      <c r="BU5658" s="22"/>
      <c r="BV5658" s="22"/>
      <c r="BW5658" s="22"/>
      <c r="BX5658" s="22"/>
      <c r="BY5658" s="22"/>
      <c r="BZ5658" s="22"/>
      <c r="CA5658" s="22"/>
      <c r="CB5658" s="22"/>
      <c r="CC5658" s="22"/>
      <c r="CD5658" s="22"/>
      <c r="CE5658" s="22"/>
      <c r="CF5658" s="22"/>
      <c r="CG5658" s="22"/>
      <c r="CH5658" s="22"/>
      <c r="CI5658" s="22"/>
      <c r="CJ5658" s="22"/>
      <c r="CK5658" s="22"/>
      <c r="CL5658" s="22"/>
      <c r="CM5658" s="22"/>
      <c r="CN5658" s="22"/>
      <c r="CO5658" s="22"/>
    </row>
    <row r="5659" spans="1:93" s="2" customFormat="1" x14ac:dyDescent="0.3">
      <c r="A5659" s="73" t="s">
        <v>204</v>
      </c>
      <c r="B5659" s="73" t="s">
        <v>305</v>
      </c>
      <c r="C5659" s="73" t="s">
        <v>0</v>
      </c>
      <c r="D5659" s="73" t="s">
        <v>84</v>
      </c>
      <c r="E5659" s="73"/>
      <c r="F5659" s="73" t="s">
        <v>491</v>
      </c>
      <c r="G5659" s="73" t="s">
        <v>405</v>
      </c>
      <c r="H5659" s="73" t="s">
        <v>405</v>
      </c>
      <c r="I5659" s="73" t="s">
        <v>466</v>
      </c>
      <c r="J5659" s="73" t="str">
        <f t="shared" si="142"/>
        <v>Average (up to 3.5 tonnes) km</v>
      </c>
      <c r="K5659" s="98">
        <v>1.6000000000000001E-4</v>
      </c>
      <c r="L5659" s="48"/>
      <c r="M5659" s="22"/>
      <c r="N5659" s="22"/>
      <c r="O5659" s="22"/>
      <c r="P5659" s="22"/>
      <c r="Q5659" s="22"/>
      <c r="R5659" s="22"/>
      <c r="S5659" s="22"/>
      <c r="T5659" s="22"/>
      <c r="U5659" s="22"/>
      <c r="V5659" s="22"/>
      <c r="W5659" s="22"/>
      <c r="X5659" s="22"/>
      <c r="Y5659" s="22"/>
      <c r="Z5659" s="22"/>
      <c r="AA5659" s="22"/>
      <c r="AB5659" s="22"/>
      <c r="AC5659" s="22"/>
      <c r="AD5659" s="22"/>
      <c r="AE5659" s="22"/>
      <c r="AF5659" s="22"/>
      <c r="AG5659" s="22"/>
      <c r="AH5659" s="22"/>
      <c r="AI5659" s="22"/>
      <c r="AJ5659" s="22"/>
      <c r="AK5659" s="22"/>
      <c r="AL5659" s="22"/>
      <c r="AM5659" s="22"/>
      <c r="AN5659" s="22"/>
      <c r="AO5659" s="22"/>
      <c r="AP5659" s="22"/>
      <c r="AQ5659" s="22"/>
      <c r="AR5659" s="22"/>
      <c r="AS5659" s="22"/>
      <c r="AT5659" s="22"/>
      <c r="AU5659" s="22"/>
      <c r="AV5659" s="22"/>
      <c r="AW5659" s="22"/>
      <c r="AX5659" s="22"/>
      <c r="AY5659" s="22"/>
      <c r="AZ5659" s="22"/>
      <c r="BA5659" s="22"/>
      <c r="BB5659" s="22"/>
      <c r="BC5659" s="22"/>
      <c r="BD5659" s="22"/>
      <c r="BE5659" s="22"/>
      <c r="BF5659" s="22"/>
      <c r="BG5659" s="22"/>
      <c r="BH5659" s="22"/>
      <c r="BI5659" s="22"/>
      <c r="BJ5659" s="22"/>
      <c r="BK5659" s="22"/>
      <c r="BL5659" s="22"/>
      <c r="BM5659" s="22"/>
      <c r="BN5659" s="22"/>
      <c r="BO5659" s="22"/>
      <c r="BP5659" s="22"/>
      <c r="BQ5659" s="22"/>
      <c r="BR5659" s="22"/>
      <c r="BS5659" s="22"/>
      <c r="BT5659" s="22"/>
      <c r="BU5659" s="22"/>
      <c r="BV5659" s="22"/>
      <c r="BW5659" s="22"/>
      <c r="BX5659" s="22"/>
      <c r="BY5659" s="22"/>
      <c r="BZ5659" s="22"/>
      <c r="CA5659" s="22"/>
      <c r="CB5659" s="22"/>
      <c r="CC5659" s="22"/>
      <c r="CD5659" s="22"/>
      <c r="CE5659" s="22"/>
      <c r="CF5659" s="22"/>
      <c r="CG5659" s="22"/>
      <c r="CH5659" s="22"/>
      <c r="CI5659" s="22"/>
      <c r="CJ5659" s="22"/>
      <c r="CK5659" s="22"/>
      <c r="CL5659" s="22"/>
      <c r="CM5659" s="22"/>
      <c r="CN5659" s="22"/>
      <c r="CO5659" s="22"/>
    </row>
    <row r="5660" spans="1:93" s="2" customFormat="1" x14ac:dyDescent="0.3">
      <c r="A5660" s="73" t="s">
        <v>204</v>
      </c>
      <c r="B5660" s="73" t="s">
        <v>305</v>
      </c>
      <c r="C5660" s="73" t="s">
        <v>0</v>
      </c>
      <c r="D5660" s="73" t="s">
        <v>84</v>
      </c>
      <c r="E5660" s="73"/>
      <c r="F5660" s="73" t="s">
        <v>491</v>
      </c>
      <c r="G5660" s="73" t="s">
        <v>405</v>
      </c>
      <c r="H5660" s="73" t="s">
        <v>405</v>
      </c>
      <c r="I5660" s="73" t="s">
        <v>467</v>
      </c>
      <c r="J5660" s="73" t="str">
        <f t="shared" si="142"/>
        <v>Average (up to 3.5 tonnes) km</v>
      </c>
      <c r="K5660" s="98">
        <v>6.2350000000000003E-2</v>
      </c>
      <c r="L5660" s="48"/>
      <c r="M5660" s="22"/>
      <c r="N5660" s="22"/>
      <c r="O5660" s="22"/>
      <c r="P5660" s="22"/>
      <c r="Q5660" s="22"/>
      <c r="R5660" s="22"/>
      <c r="S5660" s="22"/>
      <c r="T5660" s="2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c r="AQ5660" s="22"/>
      <c r="AR5660" s="22"/>
      <c r="AS5660" s="22"/>
      <c r="AT5660" s="22"/>
      <c r="AU5660" s="22"/>
      <c r="AV5660" s="22"/>
      <c r="AW5660" s="22"/>
      <c r="AX5660" s="22"/>
      <c r="AY5660" s="22"/>
      <c r="AZ5660" s="22"/>
      <c r="BA5660" s="22"/>
      <c r="BB5660" s="22"/>
      <c r="BC5660" s="22"/>
      <c r="BD5660" s="22"/>
      <c r="BE5660" s="22"/>
      <c r="BF5660" s="22"/>
      <c r="BG5660" s="22"/>
      <c r="BH5660" s="22"/>
      <c r="BI5660" s="22"/>
      <c r="BJ5660" s="22"/>
      <c r="BK5660" s="22"/>
      <c r="BL5660" s="22"/>
      <c r="BM5660" s="22"/>
      <c r="BN5660" s="22"/>
      <c r="BO5660" s="22"/>
      <c r="BP5660" s="22"/>
      <c r="BQ5660" s="22"/>
      <c r="BR5660" s="22"/>
      <c r="BS5660" s="22"/>
      <c r="BT5660" s="22"/>
      <c r="BU5660" s="22"/>
      <c r="BV5660" s="22"/>
      <c r="BW5660" s="22"/>
      <c r="BX5660" s="22"/>
      <c r="BY5660" s="22"/>
      <c r="BZ5660" s="22"/>
      <c r="CA5660" s="22"/>
      <c r="CB5660" s="22"/>
      <c r="CC5660" s="22"/>
      <c r="CD5660" s="22"/>
      <c r="CE5660" s="22"/>
      <c r="CF5660" s="22"/>
      <c r="CG5660" s="22"/>
      <c r="CH5660" s="22"/>
      <c r="CI5660" s="22"/>
      <c r="CJ5660" s="22"/>
      <c r="CK5660" s="22"/>
      <c r="CL5660" s="22"/>
      <c r="CM5660" s="22"/>
      <c r="CN5660" s="22"/>
      <c r="CO5660" s="22"/>
    </row>
    <row r="5661" spans="1:93" s="3" customFormat="1" ht="15" thickBot="1" x14ac:dyDescent="0.35">
      <c r="A5661" s="73" t="s">
        <v>204</v>
      </c>
      <c r="B5661" s="73" t="s">
        <v>305</v>
      </c>
      <c r="C5661" s="73" t="s">
        <v>0</v>
      </c>
      <c r="D5661" s="73" t="s">
        <v>84</v>
      </c>
      <c r="E5661" s="73"/>
      <c r="F5661" s="73" t="s">
        <v>491</v>
      </c>
      <c r="G5661" s="73" t="s">
        <v>405</v>
      </c>
      <c r="H5661" s="73" t="s">
        <v>405</v>
      </c>
      <c r="I5661" s="73" t="s">
        <v>468</v>
      </c>
      <c r="J5661" s="73" t="str">
        <f t="shared" si="142"/>
        <v>Average (up to 3.5 tonnes) km</v>
      </c>
      <c r="K5661" s="98">
        <v>3.4000000000000002E-4</v>
      </c>
      <c r="L5661" s="48"/>
      <c r="M5661" s="22"/>
      <c r="N5661" s="22"/>
      <c r="O5661" s="22"/>
      <c r="P5661" s="22"/>
      <c r="Q5661" s="22"/>
      <c r="R5661" s="22"/>
      <c r="S5661" s="22"/>
      <c r="T5661" s="22"/>
      <c r="U5661" s="22"/>
      <c r="V5661" s="22"/>
      <c r="W5661" s="22"/>
      <c r="X5661" s="22"/>
      <c r="Y5661" s="22"/>
      <c r="Z5661" s="22"/>
      <c r="AA5661" s="22"/>
      <c r="AB5661" s="22"/>
      <c r="AC5661" s="22"/>
      <c r="AD5661" s="22"/>
      <c r="AE5661" s="22"/>
      <c r="AF5661" s="22"/>
      <c r="AG5661" s="22"/>
      <c r="AH5661" s="22"/>
      <c r="AI5661" s="22"/>
      <c r="AJ5661" s="22"/>
      <c r="AK5661" s="22"/>
      <c r="AL5661" s="22"/>
      <c r="AM5661" s="22"/>
      <c r="AN5661" s="22"/>
      <c r="AO5661" s="22"/>
      <c r="AP5661" s="22"/>
      <c r="AQ5661" s="22"/>
      <c r="AR5661" s="22"/>
      <c r="AS5661" s="22"/>
      <c r="AT5661" s="22"/>
      <c r="AU5661" s="22"/>
      <c r="AV5661" s="22"/>
      <c r="AW5661" s="22"/>
      <c r="AX5661" s="22"/>
      <c r="AY5661" s="22"/>
      <c r="AZ5661" s="22"/>
      <c r="BA5661" s="22"/>
      <c r="BB5661" s="22"/>
      <c r="BC5661" s="22"/>
      <c r="BD5661" s="22"/>
      <c r="BE5661" s="22"/>
      <c r="BF5661" s="22"/>
      <c r="BG5661" s="22"/>
      <c r="BH5661" s="22"/>
      <c r="BI5661" s="22"/>
      <c r="BJ5661" s="22"/>
      <c r="BK5661" s="22"/>
      <c r="BL5661" s="22"/>
      <c r="BM5661" s="22"/>
      <c r="BN5661" s="22"/>
      <c r="BO5661" s="22"/>
      <c r="BP5661" s="22"/>
      <c r="BQ5661" s="22"/>
      <c r="BR5661" s="22"/>
      <c r="BS5661" s="22"/>
      <c r="BT5661" s="22"/>
      <c r="BU5661" s="22"/>
      <c r="BV5661" s="22"/>
      <c r="BW5661" s="22"/>
      <c r="BX5661" s="22"/>
      <c r="BY5661" s="22"/>
      <c r="BZ5661" s="22"/>
      <c r="CA5661" s="22"/>
      <c r="CB5661" s="22"/>
      <c r="CC5661" s="22"/>
      <c r="CD5661" s="22"/>
      <c r="CE5661" s="22"/>
      <c r="CF5661" s="22"/>
      <c r="CG5661" s="22"/>
      <c r="CH5661" s="22"/>
      <c r="CI5661" s="22"/>
      <c r="CJ5661" s="22"/>
      <c r="CK5661" s="22"/>
      <c r="CL5661" s="22"/>
      <c r="CM5661" s="22"/>
      <c r="CN5661" s="22"/>
      <c r="CO5661" s="22"/>
    </row>
    <row r="5662" spans="1:93" s="2" customFormat="1" x14ac:dyDescent="0.3">
      <c r="A5662" s="73" t="s">
        <v>204</v>
      </c>
      <c r="B5662" s="73" t="s">
        <v>305</v>
      </c>
      <c r="C5662" s="73" t="s">
        <v>0</v>
      </c>
      <c r="D5662" s="73" t="s">
        <v>84</v>
      </c>
      <c r="E5662" s="73"/>
      <c r="F5662" s="73" t="s">
        <v>491</v>
      </c>
      <c r="G5662" s="73" t="s">
        <v>156</v>
      </c>
      <c r="H5662" s="73" t="s">
        <v>156</v>
      </c>
      <c r="I5662" s="73" t="s">
        <v>465</v>
      </c>
      <c r="J5662" s="73" t="str">
        <f t="shared" si="142"/>
        <v>Average (up to 3.5 tonnes) miles</v>
      </c>
      <c r="K5662" s="98">
        <v>0.10114999999999999</v>
      </c>
      <c r="L5662" s="48"/>
      <c r="M5662" s="22"/>
      <c r="N5662" s="22"/>
      <c r="O5662" s="22"/>
      <c r="P5662" s="22"/>
      <c r="Q5662" s="22"/>
      <c r="R5662" s="22"/>
      <c r="S5662" s="22"/>
      <c r="T5662" s="2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c r="AQ5662" s="22"/>
      <c r="AR5662" s="22"/>
      <c r="AS5662" s="22"/>
      <c r="AT5662" s="22"/>
      <c r="AU5662" s="22"/>
      <c r="AV5662" s="22"/>
      <c r="AW5662" s="22"/>
      <c r="AX5662" s="22"/>
      <c r="AY5662" s="22"/>
      <c r="AZ5662" s="22"/>
      <c r="BA5662" s="22"/>
      <c r="BB5662" s="22"/>
      <c r="BC5662" s="22"/>
      <c r="BD5662" s="22"/>
      <c r="BE5662" s="22"/>
      <c r="BF5662" s="22"/>
      <c r="BG5662" s="22"/>
      <c r="BH5662" s="22"/>
      <c r="BI5662" s="22"/>
      <c r="BJ5662" s="22"/>
      <c r="BK5662" s="22"/>
      <c r="BL5662" s="22"/>
      <c r="BM5662" s="22"/>
      <c r="BN5662" s="22"/>
      <c r="BO5662" s="22"/>
      <c r="BP5662" s="22"/>
      <c r="BQ5662" s="22"/>
      <c r="BR5662" s="22"/>
      <c r="BS5662" s="22"/>
      <c r="BT5662" s="22"/>
      <c r="BU5662" s="22"/>
      <c r="BV5662" s="22"/>
      <c r="BW5662" s="22"/>
      <c r="BX5662" s="22"/>
      <c r="BY5662" s="22"/>
      <c r="BZ5662" s="22"/>
      <c r="CA5662" s="22"/>
      <c r="CB5662" s="22"/>
      <c r="CC5662" s="22"/>
      <c r="CD5662" s="22"/>
      <c r="CE5662" s="22"/>
      <c r="CF5662" s="22"/>
      <c r="CG5662" s="22"/>
      <c r="CH5662" s="22"/>
      <c r="CI5662" s="22"/>
      <c r="CJ5662" s="22"/>
      <c r="CK5662" s="22"/>
      <c r="CL5662" s="22"/>
      <c r="CM5662" s="22"/>
      <c r="CN5662" s="22"/>
      <c r="CO5662" s="22"/>
    </row>
    <row r="5663" spans="1:93" s="2" customFormat="1" x14ac:dyDescent="0.3">
      <c r="A5663" s="73" t="s">
        <v>204</v>
      </c>
      <c r="B5663" s="73" t="s">
        <v>305</v>
      </c>
      <c r="C5663" s="73" t="s">
        <v>0</v>
      </c>
      <c r="D5663" s="73" t="s">
        <v>84</v>
      </c>
      <c r="E5663" s="73"/>
      <c r="F5663" s="73" t="s">
        <v>491</v>
      </c>
      <c r="G5663" s="73" t="s">
        <v>156</v>
      </c>
      <c r="H5663" s="73" t="s">
        <v>156</v>
      </c>
      <c r="I5663" s="73" t="s">
        <v>466</v>
      </c>
      <c r="J5663" s="73" t="str">
        <f t="shared" si="142"/>
        <v>Average (up to 3.5 tonnes) miles</v>
      </c>
      <c r="K5663" s="98">
        <v>2.5999999999999998E-4</v>
      </c>
      <c r="L5663" s="48"/>
      <c r="M5663" s="22"/>
      <c r="N5663" s="22"/>
      <c r="O5663" s="22"/>
      <c r="P5663" s="22"/>
      <c r="Q5663" s="22"/>
      <c r="R5663" s="22"/>
      <c r="S5663" s="22"/>
      <c r="T5663" s="22"/>
      <c r="U5663" s="22"/>
      <c r="V5663" s="22"/>
      <c r="W5663" s="22"/>
      <c r="X5663" s="22"/>
      <c r="Y5663" s="22"/>
      <c r="Z5663" s="22"/>
      <c r="AA5663" s="22"/>
      <c r="AB5663" s="22"/>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c r="BS5663" s="22"/>
      <c r="BT5663" s="22"/>
      <c r="BU5663" s="22"/>
      <c r="BV5663" s="22"/>
      <c r="BW5663" s="22"/>
      <c r="BX5663" s="22"/>
      <c r="BY5663" s="22"/>
      <c r="BZ5663" s="22"/>
      <c r="CA5663" s="22"/>
      <c r="CB5663" s="22"/>
      <c r="CC5663" s="22"/>
      <c r="CD5663" s="22"/>
      <c r="CE5663" s="22"/>
      <c r="CF5663" s="22"/>
      <c r="CG5663" s="22"/>
      <c r="CH5663" s="22"/>
      <c r="CI5663" s="22"/>
      <c r="CJ5663" s="22"/>
      <c r="CK5663" s="22"/>
      <c r="CL5663" s="22"/>
      <c r="CM5663" s="22"/>
      <c r="CN5663" s="22"/>
      <c r="CO5663" s="22"/>
    </row>
    <row r="5664" spans="1:93" s="2" customFormat="1" x14ac:dyDescent="0.3">
      <c r="A5664" s="73" t="s">
        <v>204</v>
      </c>
      <c r="B5664" s="73" t="s">
        <v>305</v>
      </c>
      <c r="C5664" s="73" t="s">
        <v>0</v>
      </c>
      <c r="D5664" s="73" t="s">
        <v>84</v>
      </c>
      <c r="E5664" s="73"/>
      <c r="F5664" s="73" t="s">
        <v>491</v>
      </c>
      <c r="G5664" s="73" t="s">
        <v>156</v>
      </c>
      <c r="H5664" s="73" t="s">
        <v>156</v>
      </c>
      <c r="I5664" s="73" t="s">
        <v>467</v>
      </c>
      <c r="J5664" s="73" t="str">
        <f t="shared" si="142"/>
        <v>Average (up to 3.5 tonnes) miles</v>
      </c>
      <c r="K5664" s="98">
        <v>0.10034</v>
      </c>
      <c r="L5664" s="48"/>
      <c r="M5664" s="22"/>
      <c r="N5664" s="22"/>
      <c r="O5664" s="22"/>
      <c r="P5664" s="22"/>
      <c r="Q5664" s="22"/>
      <c r="R5664" s="22"/>
      <c r="S5664" s="22"/>
      <c r="T5664" s="2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c r="AQ5664" s="22"/>
      <c r="AR5664" s="22"/>
      <c r="AS5664" s="22"/>
      <c r="AT5664" s="22"/>
      <c r="AU5664" s="22"/>
      <c r="AV5664" s="22"/>
      <c r="AW5664" s="22"/>
      <c r="AX5664" s="22"/>
      <c r="AY5664" s="22"/>
      <c r="AZ5664" s="22"/>
      <c r="BA5664" s="22"/>
      <c r="BB5664" s="22"/>
      <c r="BC5664" s="22"/>
      <c r="BD5664" s="22"/>
      <c r="BE5664" s="22"/>
      <c r="BF5664" s="22"/>
      <c r="BG5664" s="22"/>
      <c r="BH5664" s="22"/>
      <c r="BI5664" s="22"/>
      <c r="BJ5664" s="22"/>
      <c r="BK5664" s="22"/>
      <c r="BL5664" s="22"/>
      <c r="BM5664" s="22"/>
      <c r="BN5664" s="22"/>
      <c r="BO5664" s="22"/>
      <c r="BP5664" s="22"/>
      <c r="BQ5664" s="22"/>
      <c r="BR5664" s="22"/>
      <c r="BS5664" s="22"/>
      <c r="BT5664" s="22"/>
      <c r="BU5664" s="22"/>
      <c r="BV5664" s="22"/>
      <c r="BW5664" s="22"/>
      <c r="BX5664" s="22"/>
      <c r="BY5664" s="22"/>
      <c r="BZ5664" s="22"/>
      <c r="CA5664" s="22"/>
      <c r="CB5664" s="22"/>
      <c r="CC5664" s="22"/>
      <c r="CD5664" s="22"/>
      <c r="CE5664" s="22"/>
      <c r="CF5664" s="22"/>
      <c r="CG5664" s="22"/>
      <c r="CH5664" s="22"/>
      <c r="CI5664" s="22"/>
      <c r="CJ5664" s="22"/>
      <c r="CK5664" s="22"/>
      <c r="CL5664" s="22"/>
      <c r="CM5664" s="22"/>
      <c r="CN5664" s="22"/>
      <c r="CO5664" s="22"/>
    </row>
    <row r="5665" spans="1:93" s="2" customFormat="1" x14ac:dyDescent="0.3">
      <c r="A5665" s="73" t="s">
        <v>204</v>
      </c>
      <c r="B5665" s="73" t="s">
        <v>305</v>
      </c>
      <c r="C5665" s="73" t="s">
        <v>0</v>
      </c>
      <c r="D5665" s="73" t="s">
        <v>84</v>
      </c>
      <c r="E5665" s="73"/>
      <c r="F5665" s="73" t="s">
        <v>491</v>
      </c>
      <c r="G5665" s="73" t="s">
        <v>156</v>
      </c>
      <c r="H5665" s="73" t="s">
        <v>156</v>
      </c>
      <c r="I5665" s="73" t="s">
        <v>468</v>
      </c>
      <c r="J5665" s="73" t="str">
        <f t="shared" si="142"/>
        <v>Average (up to 3.5 tonnes) miles</v>
      </c>
      <c r="K5665" s="98">
        <v>5.5000000000000003E-4</v>
      </c>
      <c r="L5665" s="48"/>
      <c r="M5665" s="22"/>
      <c r="N5665" s="22"/>
      <c r="O5665" s="22"/>
      <c r="P5665" s="22"/>
      <c r="Q5665" s="22"/>
      <c r="R5665" s="22"/>
      <c r="S5665" s="22"/>
      <c r="T5665" s="22"/>
      <c r="U5665" s="22"/>
      <c r="V5665" s="22"/>
      <c r="W5665" s="22"/>
      <c r="X5665" s="22"/>
      <c r="Y5665" s="22"/>
      <c r="Z5665" s="22"/>
      <c r="AA5665" s="22"/>
      <c r="AB5665" s="22"/>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c r="BS5665" s="22"/>
      <c r="BT5665" s="22"/>
      <c r="BU5665" s="22"/>
      <c r="BV5665" s="22"/>
      <c r="BW5665" s="22"/>
      <c r="BX5665" s="22"/>
      <c r="BY5665" s="22"/>
      <c r="BZ5665" s="22"/>
      <c r="CA5665" s="22"/>
      <c r="CB5665" s="22"/>
      <c r="CC5665" s="22"/>
      <c r="CD5665" s="22"/>
      <c r="CE5665" s="22"/>
      <c r="CF5665" s="22"/>
      <c r="CG5665" s="22"/>
      <c r="CH5665" s="22"/>
      <c r="CI5665" s="22"/>
      <c r="CJ5665" s="22"/>
      <c r="CK5665" s="22"/>
      <c r="CL5665" s="22"/>
      <c r="CM5665" s="22"/>
      <c r="CN5665" s="22"/>
      <c r="CO5665" s="22"/>
    </row>
    <row r="5666" spans="1:93" s="2" customFormat="1" x14ac:dyDescent="0.3">
      <c r="A5666" s="73" t="s">
        <v>204</v>
      </c>
      <c r="B5666" s="73" t="s">
        <v>305</v>
      </c>
      <c r="C5666" s="73" t="s">
        <v>0</v>
      </c>
      <c r="D5666" s="73" t="s">
        <v>84</v>
      </c>
      <c r="E5666" s="73"/>
      <c r="F5666" s="73" t="s">
        <v>491</v>
      </c>
      <c r="G5666" s="73" t="s">
        <v>403</v>
      </c>
      <c r="H5666" s="73" t="s">
        <v>403</v>
      </c>
      <c r="I5666" s="73" t="s">
        <v>465</v>
      </c>
      <c r="J5666" s="73" t="str">
        <f t="shared" si="142"/>
        <v>Average (up to 3.5 tonnes) tonne.km</v>
      </c>
      <c r="K5666" s="98">
        <v>0.36732000000000004</v>
      </c>
      <c r="L5666" s="48"/>
      <c r="M5666" s="22"/>
      <c r="N5666" s="22"/>
      <c r="O5666" s="22"/>
      <c r="P5666" s="22"/>
      <c r="Q5666" s="22"/>
      <c r="R5666" s="22"/>
      <c r="S5666" s="22"/>
      <c r="T5666" s="2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c r="AQ5666" s="22"/>
      <c r="AR5666" s="22"/>
      <c r="AS5666" s="22"/>
      <c r="AT5666" s="22"/>
      <c r="AU5666" s="22"/>
      <c r="AV5666" s="22"/>
      <c r="AW5666" s="22"/>
      <c r="AX5666" s="22"/>
      <c r="AY5666" s="22"/>
      <c r="AZ5666" s="22"/>
      <c r="BA5666" s="22"/>
      <c r="BB5666" s="22"/>
      <c r="BC5666" s="22"/>
      <c r="BD5666" s="22"/>
      <c r="BE5666" s="22"/>
      <c r="BF5666" s="22"/>
      <c r="BG5666" s="22"/>
      <c r="BH5666" s="22"/>
      <c r="BI5666" s="22"/>
      <c r="BJ5666" s="22"/>
      <c r="BK5666" s="22"/>
      <c r="BL5666" s="22"/>
      <c r="BM5666" s="22"/>
      <c r="BN5666" s="22"/>
      <c r="BO5666" s="22"/>
      <c r="BP5666" s="22"/>
      <c r="BQ5666" s="22"/>
      <c r="BR5666" s="22"/>
      <c r="BS5666" s="22"/>
      <c r="BT5666" s="22"/>
      <c r="BU5666" s="22"/>
      <c r="BV5666" s="22"/>
      <c r="BW5666" s="22"/>
      <c r="BX5666" s="22"/>
      <c r="BY5666" s="22"/>
      <c r="BZ5666" s="22"/>
      <c r="CA5666" s="22"/>
      <c r="CB5666" s="22"/>
      <c r="CC5666" s="22"/>
      <c r="CD5666" s="22"/>
      <c r="CE5666" s="22"/>
      <c r="CF5666" s="22"/>
      <c r="CG5666" s="22"/>
      <c r="CH5666" s="22"/>
      <c r="CI5666" s="22"/>
      <c r="CJ5666" s="22"/>
      <c r="CK5666" s="22"/>
      <c r="CL5666" s="22"/>
      <c r="CM5666" s="22"/>
      <c r="CN5666" s="22"/>
      <c r="CO5666" s="22"/>
    </row>
    <row r="5667" spans="1:93" s="2" customFormat="1" x14ac:dyDescent="0.3">
      <c r="A5667" s="73" t="s">
        <v>204</v>
      </c>
      <c r="B5667" s="73" t="s">
        <v>305</v>
      </c>
      <c r="C5667" s="73" t="s">
        <v>0</v>
      </c>
      <c r="D5667" s="73" t="s">
        <v>84</v>
      </c>
      <c r="E5667" s="73"/>
      <c r="F5667" s="73" t="s">
        <v>491</v>
      </c>
      <c r="G5667" s="73" t="s">
        <v>403</v>
      </c>
      <c r="H5667" s="73" t="s">
        <v>403</v>
      </c>
      <c r="I5667" s="73" t="s">
        <v>466</v>
      </c>
      <c r="J5667" s="73" t="str">
        <f t="shared" si="142"/>
        <v>Average (up to 3.5 tonnes) tonne.km</v>
      </c>
      <c r="K5667" s="98">
        <v>9.3000000000000005E-4</v>
      </c>
      <c r="L5667" s="48"/>
      <c r="M5667" s="22"/>
      <c r="N5667" s="22"/>
      <c r="O5667" s="22"/>
      <c r="P5667" s="22"/>
      <c r="Q5667" s="22"/>
      <c r="R5667" s="22"/>
      <c r="S5667" s="22"/>
      <c r="T5667" s="22"/>
      <c r="U5667" s="22"/>
      <c r="V5667" s="22"/>
      <c r="W5667" s="22"/>
      <c r="X5667" s="22"/>
      <c r="Y5667" s="22"/>
      <c r="Z5667" s="22"/>
      <c r="AA5667" s="22"/>
      <c r="AB5667" s="22"/>
      <c r="AC5667" s="22"/>
      <c r="AD5667" s="22"/>
      <c r="AE5667" s="22"/>
      <c r="AF5667" s="22"/>
      <c r="AG5667" s="22"/>
      <c r="AH5667" s="22"/>
      <c r="AI5667" s="22"/>
      <c r="AJ5667" s="22"/>
      <c r="AK5667" s="22"/>
      <c r="AL5667" s="22"/>
      <c r="AM5667" s="22"/>
      <c r="AN5667" s="22"/>
      <c r="AO5667" s="22"/>
      <c r="AP5667" s="22"/>
      <c r="AQ5667" s="22"/>
      <c r="AR5667" s="22"/>
      <c r="AS5667" s="22"/>
      <c r="AT5667" s="22"/>
      <c r="AU5667" s="22"/>
      <c r="AV5667" s="22"/>
      <c r="AW5667" s="22"/>
      <c r="AX5667" s="22"/>
      <c r="AY5667" s="22"/>
      <c r="AZ5667" s="22"/>
      <c r="BA5667" s="22"/>
      <c r="BB5667" s="22"/>
      <c r="BC5667" s="22"/>
      <c r="BD5667" s="22"/>
      <c r="BE5667" s="22"/>
      <c r="BF5667" s="22"/>
      <c r="BG5667" s="22"/>
      <c r="BH5667" s="22"/>
      <c r="BI5667" s="22"/>
      <c r="BJ5667" s="22"/>
      <c r="BK5667" s="22"/>
      <c r="BL5667" s="22"/>
      <c r="BM5667" s="22"/>
      <c r="BN5667" s="22"/>
      <c r="BO5667" s="22"/>
      <c r="BP5667" s="22"/>
      <c r="BQ5667" s="22"/>
      <c r="BR5667" s="22"/>
      <c r="BS5667" s="22"/>
      <c r="BT5667" s="22"/>
      <c r="BU5667" s="22"/>
      <c r="BV5667" s="22"/>
      <c r="BW5667" s="22"/>
      <c r="BX5667" s="22"/>
      <c r="BY5667" s="22"/>
      <c r="BZ5667" s="22"/>
      <c r="CA5667" s="22"/>
      <c r="CB5667" s="22"/>
      <c r="CC5667" s="22"/>
      <c r="CD5667" s="22"/>
      <c r="CE5667" s="22"/>
      <c r="CF5667" s="22"/>
      <c r="CG5667" s="22"/>
      <c r="CH5667" s="22"/>
      <c r="CI5667" s="22"/>
      <c r="CJ5667" s="22"/>
      <c r="CK5667" s="22"/>
      <c r="CL5667" s="22"/>
      <c r="CM5667" s="22"/>
      <c r="CN5667" s="22"/>
      <c r="CO5667" s="22"/>
    </row>
    <row r="5668" spans="1:93" s="2" customFormat="1" x14ac:dyDescent="0.3">
      <c r="A5668" s="73" t="s">
        <v>204</v>
      </c>
      <c r="B5668" s="73" t="s">
        <v>305</v>
      </c>
      <c r="C5668" s="73" t="s">
        <v>0</v>
      </c>
      <c r="D5668" s="73" t="s">
        <v>84</v>
      </c>
      <c r="E5668" s="73"/>
      <c r="F5668" s="73" t="s">
        <v>491</v>
      </c>
      <c r="G5668" s="73" t="s">
        <v>403</v>
      </c>
      <c r="H5668" s="73" t="s">
        <v>403</v>
      </c>
      <c r="I5668" s="73" t="s">
        <v>467</v>
      </c>
      <c r="J5668" s="73" t="str">
        <f t="shared" si="142"/>
        <v>Average (up to 3.5 tonnes) tonne.km</v>
      </c>
      <c r="K5668" s="98">
        <v>0.36442000000000002</v>
      </c>
      <c r="L5668" s="48"/>
      <c r="M5668" s="22"/>
      <c r="N5668" s="22"/>
      <c r="O5668" s="22"/>
      <c r="P5668" s="22"/>
      <c r="Q5668" s="22"/>
      <c r="R5668" s="22"/>
      <c r="S5668" s="22"/>
      <c r="T5668" s="2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c r="AQ5668" s="22"/>
      <c r="AR5668" s="22"/>
      <c r="AS5668" s="22"/>
      <c r="AT5668" s="22"/>
      <c r="AU5668" s="22"/>
      <c r="AV5668" s="22"/>
      <c r="AW5668" s="22"/>
      <c r="AX5668" s="22"/>
      <c r="AY5668" s="22"/>
      <c r="AZ5668" s="22"/>
      <c r="BA5668" s="22"/>
      <c r="BB5668" s="22"/>
      <c r="BC5668" s="22"/>
      <c r="BD5668" s="22"/>
      <c r="BE5668" s="22"/>
      <c r="BF5668" s="22"/>
      <c r="BG5668" s="22"/>
      <c r="BH5668" s="22"/>
      <c r="BI5668" s="22"/>
      <c r="BJ5668" s="22"/>
      <c r="BK5668" s="22"/>
      <c r="BL5668" s="22"/>
      <c r="BM5668" s="22"/>
      <c r="BN5668" s="22"/>
      <c r="BO5668" s="22"/>
      <c r="BP5668" s="22"/>
      <c r="BQ5668" s="22"/>
      <c r="BR5668" s="22"/>
      <c r="BS5668" s="22"/>
      <c r="BT5668" s="22"/>
      <c r="BU5668" s="22"/>
      <c r="BV5668" s="22"/>
      <c r="BW5668" s="22"/>
      <c r="BX5668" s="22"/>
      <c r="BY5668" s="22"/>
      <c r="BZ5668" s="22"/>
      <c r="CA5668" s="22"/>
      <c r="CB5668" s="22"/>
      <c r="CC5668" s="22"/>
      <c r="CD5668" s="22"/>
      <c r="CE5668" s="22"/>
      <c r="CF5668" s="22"/>
      <c r="CG5668" s="22"/>
      <c r="CH5668" s="22"/>
      <c r="CI5668" s="22"/>
      <c r="CJ5668" s="22"/>
      <c r="CK5668" s="22"/>
      <c r="CL5668" s="22"/>
      <c r="CM5668" s="22"/>
      <c r="CN5668" s="22"/>
      <c r="CO5668" s="22"/>
    </row>
    <row r="5669" spans="1:93" s="2" customFormat="1" ht="15" thickBot="1" x14ac:dyDescent="0.35">
      <c r="A5669" s="84" t="s">
        <v>204</v>
      </c>
      <c r="B5669" s="84" t="s">
        <v>305</v>
      </c>
      <c r="C5669" s="84" t="s">
        <v>0</v>
      </c>
      <c r="D5669" s="84" t="s">
        <v>84</v>
      </c>
      <c r="E5669" s="84"/>
      <c r="F5669" s="84" t="s">
        <v>491</v>
      </c>
      <c r="G5669" s="84" t="s">
        <v>403</v>
      </c>
      <c r="H5669" s="84" t="s">
        <v>403</v>
      </c>
      <c r="I5669" s="84" t="s">
        <v>468</v>
      </c>
      <c r="J5669" s="84" t="str">
        <f t="shared" si="142"/>
        <v>Average (up to 3.5 tonnes) tonne.km</v>
      </c>
      <c r="K5669" s="105">
        <v>1.97E-3</v>
      </c>
      <c r="L5669" s="48"/>
      <c r="M5669" s="22"/>
      <c r="N5669" s="22"/>
      <c r="O5669" s="22"/>
      <c r="P5669" s="22"/>
      <c r="Q5669" s="22"/>
      <c r="R5669" s="22"/>
      <c r="S5669" s="22"/>
      <c r="T5669" s="22"/>
      <c r="U5669" s="22"/>
      <c r="V5669" s="22"/>
      <c r="W5669" s="22"/>
      <c r="X5669" s="22"/>
      <c r="Y5669" s="22"/>
      <c r="Z5669" s="22"/>
      <c r="AA5669" s="22"/>
      <c r="AB5669" s="22"/>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c r="BS5669" s="22"/>
      <c r="BT5669" s="22"/>
      <c r="BU5669" s="22"/>
      <c r="BV5669" s="22"/>
      <c r="BW5669" s="22"/>
      <c r="BX5669" s="22"/>
      <c r="BY5669" s="22"/>
      <c r="BZ5669" s="22"/>
      <c r="CA5669" s="22"/>
      <c r="CB5669" s="22"/>
      <c r="CC5669" s="22"/>
      <c r="CD5669" s="22"/>
      <c r="CE5669" s="22"/>
      <c r="CF5669" s="22"/>
      <c r="CG5669" s="22"/>
      <c r="CH5669" s="22"/>
      <c r="CI5669" s="22"/>
      <c r="CJ5669" s="22"/>
      <c r="CK5669" s="22"/>
      <c r="CL5669" s="22"/>
      <c r="CM5669" s="22"/>
      <c r="CN5669" s="22"/>
      <c r="CO5669" s="22"/>
    </row>
    <row r="5670" spans="1:93" s="2" customFormat="1" x14ac:dyDescent="0.3">
      <c r="A5670" s="86" t="s">
        <v>204</v>
      </c>
      <c r="B5670" s="86" t="s">
        <v>305</v>
      </c>
      <c r="C5670" s="68" t="s">
        <v>458</v>
      </c>
      <c r="D5670" s="68" t="s">
        <v>134</v>
      </c>
      <c r="E5670" s="86"/>
      <c r="F5670" s="86" t="s">
        <v>48</v>
      </c>
      <c r="G5670" s="86" t="s">
        <v>405</v>
      </c>
      <c r="H5670" s="86" t="s">
        <v>405</v>
      </c>
      <c r="I5670" s="86" t="s">
        <v>465</v>
      </c>
      <c r="J5670" s="86" t="str">
        <f>CONCATENATE(D5670," ",H5670," ",C5670)</f>
        <v>Rigid (&gt;3.5 - 7.5 tonnes) km HGV (all diesel)</v>
      </c>
      <c r="K5670" s="27">
        <v>0.45522000000000001</v>
      </c>
      <c r="L5670" s="48"/>
      <c r="M5670" s="22"/>
      <c r="N5670" s="22"/>
      <c r="O5670" s="22"/>
      <c r="P5670" s="22"/>
      <c r="Q5670" s="22"/>
      <c r="R5670" s="22"/>
      <c r="S5670" s="22"/>
      <c r="T5670" s="2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c r="BS5670" s="22"/>
      <c r="BT5670" s="22"/>
      <c r="BU5670" s="22"/>
      <c r="BV5670" s="22"/>
      <c r="BW5670" s="22"/>
      <c r="BX5670" s="22"/>
      <c r="BY5670" s="22"/>
      <c r="BZ5670" s="22"/>
      <c r="CA5670" s="22"/>
      <c r="CB5670" s="22"/>
      <c r="CC5670" s="22"/>
      <c r="CD5670" s="22"/>
      <c r="CE5670" s="22"/>
      <c r="CF5670" s="22"/>
      <c r="CG5670" s="22"/>
      <c r="CH5670" s="22"/>
      <c r="CI5670" s="22"/>
      <c r="CJ5670" s="22"/>
      <c r="CK5670" s="22"/>
      <c r="CL5670" s="22"/>
      <c r="CM5670" s="22"/>
      <c r="CN5670" s="22"/>
      <c r="CO5670" s="22"/>
    </row>
    <row r="5671" spans="1:93" s="2" customFormat="1" x14ac:dyDescent="0.3">
      <c r="A5671" s="73" t="s">
        <v>204</v>
      </c>
      <c r="B5671" s="73" t="s">
        <v>305</v>
      </c>
      <c r="C5671" s="67" t="s">
        <v>458</v>
      </c>
      <c r="D5671" s="67" t="s">
        <v>134</v>
      </c>
      <c r="E5671" s="73"/>
      <c r="F5671" s="73" t="s">
        <v>48</v>
      </c>
      <c r="G5671" s="73" t="s">
        <v>405</v>
      </c>
      <c r="H5671" s="73" t="s">
        <v>405</v>
      </c>
      <c r="I5671" s="73" t="s">
        <v>466</v>
      </c>
      <c r="J5671" s="73" t="str">
        <f t="shared" ref="J5671:J5733" si="143">CONCATENATE(D5671," ",H5671, " ",C5671)</f>
        <v>Rigid (&gt;3.5 - 7.5 tonnes) km HGV (all diesel)</v>
      </c>
      <c r="K5671" s="27">
        <v>1.2E-4</v>
      </c>
      <c r="L5671" s="48"/>
      <c r="M5671" s="22"/>
      <c r="N5671" s="22"/>
      <c r="O5671" s="22"/>
      <c r="P5671" s="22"/>
      <c r="Q5671" s="22"/>
      <c r="R5671" s="22"/>
      <c r="S5671" s="22"/>
      <c r="T5671" s="22"/>
      <c r="U5671" s="22"/>
      <c r="V5671" s="22"/>
      <c r="W5671" s="22"/>
      <c r="X5671" s="22"/>
      <c r="Y5671" s="22"/>
      <c r="Z5671" s="22"/>
      <c r="AA5671" s="22"/>
      <c r="AB5671" s="22"/>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c r="BS5671" s="22"/>
      <c r="BT5671" s="22"/>
      <c r="BU5671" s="22"/>
      <c r="BV5671" s="22"/>
      <c r="BW5671" s="22"/>
      <c r="BX5671" s="22"/>
      <c r="BY5671" s="22"/>
      <c r="BZ5671" s="22"/>
      <c r="CA5671" s="22"/>
      <c r="CB5671" s="22"/>
      <c r="CC5671" s="22"/>
      <c r="CD5671" s="22"/>
      <c r="CE5671" s="22"/>
      <c r="CF5671" s="22"/>
      <c r="CG5671" s="22"/>
      <c r="CH5671" s="22"/>
      <c r="CI5671" s="22"/>
      <c r="CJ5671" s="22"/>
      <c r="CK5671" s="22"/>
      <c r="CL5671" s="22"/>
      <c r="CM5671" s="22"/>
      <c r="CN5671" s="22"/>
      <c r="CO5671" s="22"/>
    </row>
    <row r="5672" spans="1:93" s="2" customFormat="1" x14ac:dyDescent="0.3">
      <c r="A5672" s="73" t="s">
        <v>204</v>
      </c>
      <c r="B5672" s="73" t="s">
        <v>305</v>
      </c>
      <c r="C5672" s="67" t="s">
        <v>458</v>
      </c>
      <c r="D5672" s="67" t="s">
        <v>134</v>
      </c>
      <c r="E5672" s="73"/>
      <c r="F5672" s="73" t="s">
        <v>48</v>
      </c>
      <c r="G5672" s="73" t="s">
        <v>405</v>
      </c>
      <c r="H5672" s="73" t="s">
        <v>405</v>
      </c>
      <c r="I5672" s="73" t="s">
        <v>467</v>
      </c>
      <c r="J5672" s="73" t="str">
        <f t="shared" si="143"/>
        <v>Rigid (&gt;3.5 - 7.5 tonnes) km HGV (all diesel)</v>
      </c>
      <c r="K5672" s="27">
        <v>0.44957999999999998</v>
      </c>
      <c r="L5672" s="48"/>
      <c r="M5672" s="22"/>
      <c r="N5672" s="22"/>
      <c r="O5672" s="22"/>
      <c r="P5672" s="22"/>
      <c r="Q5672" s="22"/>
      <c r="R5672" s="22"/>
      <c r="S5672" s="22"/>
      <c r="T5672" s="2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c r="BS5672" s="22"/>
      <c r="BT5672" s="22"/>
      <c r="BU5672" s="22"/>
      <c r="BV5672" s="22"/>
      <c r="BW5672" s="22"/>
      <c r="BX5672" s="22"/>
      <c r="BY5672" s="22"/>
      <c r="BZ5672" s="22"/>
      <c r="CA5672" s="22"/>
      <c r="CB5672" s="22"/>
      <c r="CC5672" s="22"/>
      <c r="CD5672" s="22"/>
      <c r="CE5672" s="22"/>
      <c r="CF5672" s="22"/>
      <c r="CG5672" s="22"/>
      <c r="CH5672" s="22"/>
      <c r="CI5672" s="22"/>
      <c r="CJ5672" s="22"/>
      <c r="CK5672" s="22"/>
      <c r="CL5672" s="22"/>
      <c r="CM5672" s="22"/>
      <c r="CN5672" s="22"/>
      <c r="CO5672" s="22"/>
    </row>
    <row r="5673" spans="1:93" s="2" customFormat="1" x14ac:dyDescent="0.3">
      <c r="A5673" s="73" t="s">
        <v>204</v>
      </c>
      <c r="B5673" s="73" t="s">
        <v>305</v>
      </c>
      <c r="C5673" s="67" t="s">
        <v>458</v>
      </c>
      <c r="D5673" s="67" t="s">
        <v>134</v>
      </c>
      <c r="E5673" s="73"/>
      <c r="F5673" s="73" t="s">
        <v>48</v>
      </c>
      <c r="G5673" s="73" t="s">
        <v>405</v>
      </c>
      <c r="H5673" s="73" t="s">
        <v>405</v>
      </c>
      <c r="I5673" s="73" t="s">
        <v>468</v>
      </c>
      <c r="J5673" s="73" t="str">
        <f t="shared" si="143"/>
        <v>Rigid (&gt;3.5 - 7.5 tonnes) km HGV (all diesel)</v>
      </c>
      <c r="K5673" s="27">
        <v>5.5199999999999997E-3</v>
      </c>
      <c r="L5673" s="48"/>
      <c r="M5673" s="22"/>
      <c r="N5673" s="22"/>
      <c r="O5673" s="22"/>
      <c r="P5673" s="22"/>
      <c r="Q5673" s="22"/>
      <c r="R5673" s="22"/>
      <c r="S5673" s="22"/>
      <c r="T5673" s="22"/>
      <c r="U5673" s="22"/>
      <c r="V5673" s="22"/>
      <c r="W5673" s="22"/>
      <c r="X5673" s="22"/>
      <c r="Y5673" s="22"/>
      <c r="Z5673" s="22"/>
      <c r="AA5673" s="22"/>
      <c r="AB5673" s="22"/>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c r="BS5673" s="22"/>
      <c r="BT5673" s="22"/>
      <c r="BU5673" s="22"/>
      <c r="BV5673" s="22"/>
      <c r="BW5673" s="22"/>
      <c r="BX5673" s="22"/>
      <c r="BY5673" s="22"/>
      <c r="BZ5673" s="22"/>
      <c r="CA5673" s="22"/>
      <c r="CB5673" s="22"/>
      <c r="CC5673" s="22"/>
      <c r="CD5673" s="22"/>
      <c r="CE5673" s="22"/>
      <c r="CF5673" s="22"/>
      <c r="CG5673" s="22"/>
      <c r="CH5673" s="22"/>
      <c r="CI5673" s="22"/>
      <c r="CJ5673" s="22"/>
      <c r="CK5673" s="22"/>
      <c r="CL5673" s="22"/>
      <c r="CM5673" s="22"/>
      <c r="CN5673" s="22"/>
      <c r="CO5673" s="22"/>
    </row>
    <row r="5674" spans="1:93" s="2" customFormat="1" x14ac:dyDescent="0.3">
      <c r="A5674" s="73" t="s">
        <v>204</v>
      </c>
      <c r="B5674" s="73" t="s">
        <v>305</v>
      </c>
      <c r="C5674" s="67" t="s">
        <v>458</v>
      </c>
      <c r="D5674" s="67" t="s">
        <v>134</v>
      </c>
      <c r="E5674" s="73"/>
      <c r="F5674" s="73" t="s">
        <v>48</v>
      </c>
      <c r="G5674" s="73" t="s">
        <v>156</v>
      </c>
      <c r="H5674" s="73" t="s">
        <v>156</v>
      </c>
      <c r="I5674" s="73" t="s">
        <v>465</v>
      </c>
      <c r="J5674" s="73" t="str">
        <f t="shared" si="143"/>
        <v>Rigid (&gt;3.5 - 7.5 tonnes) miles HGV (all diesel)</v>
      </c>
      <c r="K5674" s="27">
        <v>0.73260999999999998</v>
      </c>
      <c r="L5674" s="48"/>
      <c r="M5674" s="22"/>
      <c r="N5674" s="22"/>
      <c r="O5674" s="22"/>
      <c r="P5674" s="22"/>
      <c r="Q5674" s="22"/>
      <c r="R5674" s="22"/>
      <c r="S5674" s="22"/>
      <c r="T5674" s="2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c r="AQ5674" s="22"/>
      <c r="AR5674" s="22"/>
      <c r="AS5674" s="22"/>
      <c r="AT5674" s="22"/>
      <c r="AU5674" s="22"/>
      <c r="AV5674" s="22"/>
      <c r="AW5674" s="22"/>
      <c r="AX5674" s="22"/>
      <c r="AY5674" s="22"/>
      <c r="AZ5674" s="22"/>
      <c r="BA5674" s="22"/>
      <c r="BB5674" s="22"/>
      <c r="BC5674" s="22"/>
      <c r="BD5674" s="22"/>
      <c r="BE5674" s="22"/>
      <c r="BF5674" s="22"/>
      <c r="BG5674" s="22"/>
      <c r="BH5674" s="22"/>
      <c r="BI5674" s="22"/>
      <c r="BJ5674" s="22"/>
      <c r="BK5674" s="22"/>
      <c r="BL5674" s="22"/>
      <c r="BM5674" s="22"/>
      <c r="BN5674" s="22"/>
      <c r="BO5674" s="22"/>
      <c r="BP5674" s="22"/>
      <c r="BQ5674" s="22"/>
      <c r="BR5674" s="22"/>
      <c r="BS5674" s="22"/>
      <c r="BT5674" s="22"/>
      <c r="BU5674" s="22"/>
      <c r="BV5674" s="22"/>
      <c r="BW5674" s="22"/>
      <c r="BX5674" s="22"/>
      <c r="BY5674" s="22"/>
      <c r="BZ5674" s="22"/>
      <c r="CA5674" s="22"/>
      <c r="CB5674" s="22"/>
      <c r="CC5674" s="22"/>
      <c r="CD5674" s="22"/>
      <c r="CE5674" s="22"/>
      <c r="CF5674" s="22"/>
      <c r="CG5674" s="22"/>
      <c r="CH5674" s="22"/>
      <c r="CI5674" s="22"/>
      <c r="CJ5674" s="22"/>
      <c r="CK5674" s="22"/>
      <c r="CL5674" s="22"/>
      <c r="CM5674" s="22"/>
      <c r="CN5674" s="22"/>
      <c r="CO5674" s="22"/>
    </row>
    <row r="5675" spans="1:93" s="2" customFormat="1" x14ac:dyDescent="0.3">
      <c r="A5675" s="73" t="s">
        <v>204</v>
      </c>
      <c r="B5675" s="73" t="s">
        <v>305</v>
      </c>
      <c r="C5675" s="67" t="s">
        <v>458</v>
      </c>
      <c r="D5675" s="67" t="s">
        <v>134</v>
      </c>
      <c r="E5675" s="73"/>
      <c r="F5675" s="73" t="s">
        <v>48</v>
      </c>
      <c r="G5675" s="73" t="s">
        <v>156</v>
      </c>
      <c r="H5675" s="73" t="s">
        <v>156</v>
      </c>
      <c r="I5675" s="73" t="s">
        <v>466</v>
      </c>
      <c r="J5675" s="73" t="str">
        <f t="shared" si="143"/>
        <v>Rigid (&gt;3.5 - 7.5 tonnes) miles HGV (all diesel)</v>
      </c>
      <c r="K5675" s="27">
        <v>2.0000000000000001E-4</v>
      </c>
      <c r="L5675" s="48"/>
      <c r="M5675" s="22"/>
      <c r="N5675" s="22"/>
      <c r="O5675" s="22"/>
      <c r="P5675" s="22"/>
      <c r="Q5675" s="22"/>
      <c r="R5675" s="22"/>
      <c r="S5675" s="22"/>
      <c r="T5675" s="22"/>
      <c r="U5675" s="22"/>
      <c r="V5675" s="22"/>
      <c r="W5675" s="22"/>
      <c r="X5675" s="22"/>
      <c r="Y5675" s="22"/>
      <c r="Z5675" s="22"/>
      <c r="AA5675" s="22"/>
      <c r="AB5675" s="22"/>
      <c r="AC5675" s="22"/>
      <c r="AD5675" s="22"/>
      <c r="AE5675" s="22"/>
      <c r="AF5675" s="22"/>
      <c r="AG5675" s="22"/>
      <c r="AH5675" s="22"/>
      <c r="AI5675" s="22"/>
      <c r="AJ5675" s="22"/>
      <c r="AK5675" s="22"/>
      <c r="AL5675" s="22"/>
      <c r="AM5675" s="22"/>
      <c r="AN5675" s="22"/>
      <c r="AO5675" s="22"/>
      <c r="AP5675" s="22"/>
      <c r="AQ5675" s="22"/>
      <c r="AR5675" s="22"/>
      <c r="AS5675" s="22"/>
      <c r="AT5675" s="22"/>
      <c r="AU5675" s="22"/>
      <c r="AV5675" s="22"/>
      <c r="AW5675" s="22"/>
      <c r="AX5675" s="22"/>
      <c r="AY5675" s="22"/>
      <c r="AZ5675" s="22"/>
      <c r="BA5675" s="22"/>
      <c r="BB5675" s="22"/>
      <c r="BC5675" s="22"/>
      <c r="BD5675" s="22"/>
      <c r="BE5675" s="22"/>
      <c r="BF5675" s="22"/>
      <c r="BG5675" s="22"/>
      <c r="BH5675" s="22"/>
      <c r="BI5675" s="22"/>
      <c r="BJ5675" s="22"/>
      <c r="BK5675" s="22"/>
      <c r="BL5675" s="22"/>
      <c r="BM5675" s="22"/>
      <c r="BN5675" s="22"/>
      <c r="BO5675" s="22"/>
      <c r="BP5675" s="22"/>
      <c r="BQ5675" s="22"/>
      <c r="BR5675" s="22"/>
      <c r="BS5675" s="22"/>
      <c r="BT5675" s="22"/>
      <c r="BU5675" s="22"/>
      <c r="BV5675" s="22"/>
      <c r="BW5675" s="22"/>
      <c r="BX5675" s="22"/>
      <c r="BY5675" s="22"/>
      <c r="BZ5675" s="22"/>
      <c r="CA5675" s="22"/>
      <c r="CB5675" s="22"/>
      <c r="CC5675" s="22"/>
      <c r="CD5675" s="22"/>
      <c r="CE5675" s="22"/>
      <c r="CF5675" s="22"/>
      <c r="CG5675" s="22"/>
      <c r="CH5675" s="22"/>
      <c r="CI5675" s="22"/>
      <c r="CJ5675" s="22"/>
      <c r="CK5675" s="22"/>
      <c r="CL5675" s="22"/>
      <c r="CM5675" s="22"/>
      <c r="CN5675" s="22"/>
      <c r="CO5675" s="22"/>
    </row>
    <row r="5676" spans="1:93" s="2" customFormat="1" x14ac:dyDescent="0.3">
      <c r="A5676" s="73" t="s">
        <v>204</v>
      </c>
      <c r="B5676" s="73" t="s">
        <v>305</v>
      </c>
      <c r="C5676" s="67" t="s">
        <v>458</v>
      </c>
      <c r="D5676" s="67" t="s">
        <v>134</v>
      </c>
      <c r="E5676" s="73"/>
      <c r="F5676" s="73" t="s">
        <v>48</v>
      </c>
      <c r="G5676" s="73" t="s">
        <v>156</v>
      </c>
      <c r="H5676" s="73" t="s">
        <v>156</v>
      </c>
      <c r="I5676" s="73" t="s">
        <v>467</v>
      </c>
      <c r="J5676" s="73" t="str">
        <f t="shared" si="143"/>
        <v>Rigid (&gt;3.5 - 7.5 tonnes) miles HGV (all diesel)</v>
      </c>
      <c r="K5676" s="27">
        <v>0.72352000000000005</v>
      </c>
      <c r="L5676" s="48"/>
      <c r="M5676" s="22"/>
      <c r="N5676" s="22"/>
      <c r="O5676" s="22"/>
      <c r="P5676" s="22"/>
      <c r="Q5676" s="22"/>
      <c r="R5676" s="22"/>
      <c r="S5676" s="22"/>
      <c r="T5676" s="2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c r="AQ5676" s="22"/>
      <c r="AR5676" s="22"/>
      <c r="AS5676" s="22"/>
      <c r="AT5676" s="22"/>
      <c r="AU5676" s="22"/>
      <c r="AV5676" s="22"/>
      <c r="AW5676" s="22"/>
      <c r="AX5676" s="22"/>
      <c r="AY5676" s="22"/>
      <c r="AZ5676" s="22"/>
      <c r="BA5676" s="22"/>
      <c r="BB5676" s="22"/>
      <c r="BC5676" s="22"/>
      <c r="BD5676" s="22"/>
      <c r="BE5676" s="22"/>
      <c r="BF5676" s="22"/>
      <c r="BG5676" s="22"/>
      <c r="BH5676" s="22"/>
      <c r="BI5676" s="22"/>
      <c r="BJ5676" s="22"/>
      <c r="BK5676" s="22"/>
      <c r="BL5676" s="22"/>
      <c r="BM5676" s="22"/>
      <c r="BN5676" s="22"/>
      <c r="BO5676" s="22"/>
      <c r="BP5676" s="22"/>
      <c r="BQ5676" s="22"/>
      <c r="BR5676" s="22"/>
      <c r="BS5676" s="22"/>
      <c r="BT5676" s="22"/>
      <c r="BU5676" s="22"/>
      <c r="BV5676" s="22"/>
      <c r="BW5676" s="22"/>
      <c r="BX5676" s="22"/>
      <c r="BY5676" s="22"/>
      <c r="BZ5676" s="22"/>
      <c r="CA5676" s="22"/>
      <c r="CB5676" s="22"/>
      <c r="CC5676" s="22"/>
      <c r="CD5676" s="22"/>
      <c r="CE5676" s="22"/>
      <c r="CF5676" s="22"/>
      <c r="CG5676" s="22"/>
      <c r="CH5676" s="22"/>
      <c r="CI5676" s="22"/>
      <c r="CJ5676" s="22"/>
      <c r="CK5676" s="22"/>
      <c r="CL5676" s="22"/>
      <c r="CM5676" s="22"/>
      <c r="CN5676" s="22"/>
      <c r="CO5676" s="22"/>
    </row>
    <row r="5677" spans="1:93" s="2" customFormat="1" x14ac:dyDescent="0.3">
      <c r="A5677" s="73" t="s">
        <v>204</v>
      </c>
      <c r="B5677" s="73" t="s">
        <v>305</v>
      </c>
      <c r="C5677" s="67" t="s">
        <v>458</v>
      </c>
      <c r="D5677" s="67" t="s">
        <v>134</v>
      </c>
      <c r="E5677" s="73"/>
      <c r="F5677" s="73" t="s">
        <v>48</v>
      </c>
      <c r="G5677" s="73" t="s">
        <v>156</v>
      </c>
      <c r="H5677" s="73" t="s">
        <v>156</v>
      </c>
      <c r="I5677" s="73" t="s">
        <v>468</v>
      </c>
      <c r="J5677" s="73" t="str">
        <f t="shared" si="143"/>
        <v>Rigid (&gt;3.5 - 7.5 tonnes) miles HGV (all diesel)</v>
      </c>
      <c r="K5677" s="27">
        <v>8.8900000000000003E-3</v>
      </c>
      <c r="L5677" s="48"/>
      <c r="M5677" s="22"/>
      <c r="N5677" s="22"/>
      <c r="O5677" s="22"/>
      <c r="P5677" s="22"/>
      <c r="Q5677" s="22"/>
      <c r="R5677" s="22"/>
      <c r="S5677" s="22"/>
      <c r="T5677" s="22"/>
      <c r="U5677" s="22"/>
      <c r="V5677" s="22"/>
      <c r="W5677" s="22"/>
      <c r="X5677" s="22"/>
      <c r="Y5677" s="22"/>
      <c r="Z5677" s="22"/>
      <c r="AA5677" s="22"/>
      <c r="AB5677" s="22"/>
      <c r="AC5677" s="22"/>
      <c r="AD5677" s="22"/>
      <c r="AE5677" s="22"/>
      <c r="AF5677" s="22"/>
      <c r="AG5677" s="22"/>
      <c r="AH5677" s="22"/>
      <c r="AI5677" s="22"/>
      <c r="AJ5677" s="22"/>
      <c r="AK5677" s="22"/>
      <c r="AL5677" s="22"/>
      <c r="AM5677" s="22"/>
      <c r="AN5677" s="22"/>
      <c r="AO5677" s="22"/>
      <c r="AP5677" s="22"/>
      <c r="AQ5677" s="22"/>
      <c r="AR5677" s="22"/>
      <c r="AS5677" s="22"/>
      <c r="AT5677" s="22"/>
      <c r="AU5677" s="22"/>
      <c r="AV5677" s="22"/>
      <c r="AW5677" s="22"/>
      <c r="AX5677" s="22"/>
      <c r="AY5677" s="22"/>
      <c r="AZ5677" s="22"/>
      <c r="BA5677" s="22"/>
      <c r="BB5677" s="22"/>
      <c r="BC5677" s="22"/>
      <c r="BD5677" s="22"/>
      <c r="BE5677" s="22"/>
      <c r="BF5677" s="22"/>
      <c r="BG5677" s="22"/>
      <c r="BH5677" s="22"/>
      <c r="BI5677" s="22"/>
      <c r="BJ5677" s="22"/>
      <c r="BK5677" s="22"/>
      <c r="BL5677" s="22"/>
      <c r="BM5677" s="22"/>
      <c r="BN5677" s="22"/>
      <c r="BO5677" s="22"/>
      <c r="BP5677" s="22"/>
      <c r="BQ5677" s="22"/>
      <c r="BR5677" s="22"/>
      <c r="BS5677" s="22"/>
      <c r="BT5677" s="22"/>
      <c r="BU5677" s="22"/>
      <c r="BV5677" s="22"/>
      <c r="BW5677" s="22"/>
      <c r="BX5677" s="22"/>
      <c r="BY5677" s="22"/>
      <c r="BZ5677" s="22"/>
      <c r="CA5677" s="22"/>
      <c r="CB5677" s="22"/>
      <c r="CC5677" s="22"/>
      <c r="CD5677" s="22"/>
      <c r="CE5677" s="22"/>
      <c r="CF5677" s="22"/>
      <c r="CG5677" s="22"/>
      <c r="CH5677" s="22"/>
      <c r="CI5677" s="22"/>
      <c r="CJ5677" s="22"/>
      <c r="CK5677" s="22"/>
      <c r="CL5677" s="22"/>
      <c r="CM5677" s="22"/>
      <c r="CN5677" s="22"/>
      <c r="CO5677" s="22"/>
    </row>
    <row r="5678" spans="1:93" s="2" customFormat="1" x14ac:dyDescent="0.3">
      <c r="A5678" s="73" t="s">
        <v>204</v>
      </c>
      <c r="B5678" s="73" t="s">
        <v>305</v>
      </c>
      <c r="C5678" s="67" t="s">
        <v>458</v>
      </c>
      <c r="D5678" s="67" t="s">
        <v>134</v>
      </c>
      <c r="E5678" s="73"/>
      <c r="F5678" s="73" t="s">
        <v>48</v>
      </c>
      <c r="G5678" s="73" t="s">
        <v>403</v>
      </c>
      <c r="H5678" s="73" t="s">
        <v>403</v>
      </c>
      <c r="I5678" s="73" t="s">
        <v>465</v>
      </c>
      <c r="J5678" s="73" t="str">
        <f t="shared" si="143"/>
        <v>Rigid (&gt;3.5 - 7.5 tonnes) tonne.km HGV (all diesel)</v>
      </c>
      <c r="K5678" s="30"/>
      <c r="L5678" s="48"/>
      <c r="M5678" s="22"/>
      <c r="N5678" s="22"/>
      <c r="O5678" s="22"/>
      <c r="P5678" s="22"/>
      <c r="Q5678" s="22"/>
      <c r="R5678" s="22"/>
      <c r="S5678" s="22"/>
      <c r="T5678" s="2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c r="AQ5678" s="22"/>
      <c r="AR5678" s="22"/>
      <c r="AS5678" s="22"/>
      <c r="AT5678" s="22"/>
      <c r="AU5678" s="22"/>
      <c r="AV5678" s="22"/>
      <c r="AW5678" s="22"/>
      <c r="AX5678" s="22"/>
      <c r="AY5678" s="22"/>
      <c r="AZ5678" s="22"/>
      <c r="BA5678" s="22"/>
      <c r="BB5678" s="22"/>
      <c r="BC5678" s="22"/>
      <c r="BD5678" s="22"/>
      <c r="BE5678" s="22"/>
      <c r="BF5678" s="22"/>
      <c r="BG5678" s="22"/>
      <c r="BH5678" s="22"/>
      <c r="BI5678" s="22"/>
      <c r="BJ5678" s="22"/>
      <c r="BK5678" s="22"/>
      <c r="BL5678" s="22"/>
      <c r="BM5678" s="22"/>
      <c r="BN5678" s="22"/>
      <c r="BO5678" s="22"/>
      <c r="BP5678" s="22"/>
      <c r="BQ5678" s="22"/>
      <c r="BR5678" s="22"/>
      <c r="BS5678" s="22"/>
      <c r="BT5678" s="22"/>
      <c r="BU5678" s="22"/>
      <c r="BV5678" s="22"/>
      <c r="BW5678" s="22"/>
      <c r="BX5678" s="22"/>
      <c r="BY5678" s="22"/>
      <c r="BZ5678" s="22"/>
      <c r="CA5678" s="22"/>
      <c r="CB5678" s="22"/>
      <c r="CC5678" s="22"/>
      <c r="CD5678" s="22"/>
      <c r="CE5678" s="22"/>
      <c r="CF5678" s="22"/>
      <c r="CG5678" s="22"/>
      <c r="CH5678" s="22"/>
      <c r="CI5678" s="22"/>
      <c r="CJ5678" s="22"/>
      <c r="CK5678" s="22"/>
      <c r="CL5678" s="22"/>
      <c r="CM5678" s="22"/>
      <c r="CN5678" s="22"/>
      <c r="CO5678" s="22"/>
    </row>
    <row r="5679" spans="1:93" s="2" customFormat="1" x14ac:dyDescent="0.3">
      <c r="A5679" s="73" t="s">
        <v>204</v>
      </c>
      <c r="B5679" s="73" t="s">
        <v>305</v>
      </c>
      <c r="C5679" s="67" t="s">
        <v>458</v>
      </c>
      <c r="D5679" s="67" t="s">
        <v>134</v>
      </c>
      <c r="E5679" s="73"/>
      <c r="F5679" s="73" t="s">
        <v>48</v>
      </c>
      <c r="G5679" s="73" t="s">
        <v>403</v>
      </c>
      <c r="H5679" s="73" t="s">
        <v>403</v>
      </c>
      <c r="I5679" s="73" t="s">
        <v>466</v>
      </c>
      <c r="J5679" s="73" t="str">
        <f t="shared" si="143"/>
        <v>Rigid (&gt;3.5 - 7.5 tonnes) tonne.km HGV (all diesel)</v>
      </c>
      <c r="K5679" s="30"/>
      <c r="L5679" s="48"/>
      <c r="M5679" s="22"/>
      <c r="N5679" s="22"/>
      <c r="O5679" s="22"/>
      <c r="P5679" s="22"/>
      <c r="Q5679" s="22"/>
      <c r="R5679" s="22"/>
      <c r="S5679" s="22"/>
      <c r="T5679" s="22"/>
      <c r="U5679" s="22"/>
      <c r="V5679" s="22"/>
      <c r="W5679" s="22"/>
      <c r="X5679" s="22"/>
      <c r="Y5679" s="22"/>
      <c r="Z5679" s="22"/>
      <c r="AA5679" s="22"/>
      <c r="AB5679" s="22"/>
      <c r="AC5679" s="22"/>
      <c r="AD5679" s="22"/>
      <c r="AE5679" s="22"/>
      <c r="AF5679" s="22"/>
      <c r="AG5679" s="22"/>
      <c r="AH5679" s="22"/>
      <c r="AI5679" s="22"/>
      <c r="AJ5679" s="22"/>
      <c r="AK5679" s="22"/>
      <c r="AL5679" s="22"/>
      <c r="AM5679" s="22"/>
      <c r="AN5679" s="22"/>
      <c r="AO5679" s="22"/>
      <c r="AP5679" s="22"/>
      <c r="AQ5679" s="22"/>
      <c r="AR5679" s="22"/>
      <c r="AS5679" s="22"/>
      <c r="AT5679" s="22"/>
      <c r="AU5679" s="22"/>
      <c r="AV5679" s="22"/>
      <c r="AW5679" s="22"/>
      <c r="AX5679" s="22"/>
      <c r="AY5679" s="22"/>
      <c r="AZ5679" s="22"/>
      <c r="BA5679" s="22"/>
      <c r="BB5679" s="22"/>
      <c r="BC5679" s="22"/>
      <c r="BD5679" s="22"/>
      <c r="BE5679" s="22"/>
      <c r="BF5679" s="22"/>
      <c r="BG5679" s="22"/>
      <c r="BH5679" s="22"/>
      <c r="BI5679" s="22"/>
      <c r="BJ5679" s="22"/>
      <c r="BK5679" s="22"/>
      <c r="BL5679" s="22"/>
      <c r="BM5679" s="22"/>
      <c r="BN5679" s="22"/>
      <c r="BO5679" s="22"/>
      <c r="BP5679" s="22"/>
      <c r="BQ5679" s="22"/>
      <c r="BR5679" s="22"/>
      <c r="BS5679" s="22"/>
      <c r="BT5679" s="22"/>
      <c r="BU5679" s="22"/>
      <c r="BV5679" s="22"/>
      <c r="BW5679" s="22"/>
      <c r="BX5679" s="22"/>
      <c r="BY5679" s="22"/>
      <c r="BZ5679" s="22"/>
      <c r="CA5679" s="22"/>
      <c r="CB5679" s="22"/>
      <c r="CC5679" s="22"/>
      <c r="CD5679" s="22"/>
      <c r="CE5679" s="22"/>
      <c r="CF5679" s="22"/>
      <c r="CG5679" s="22"/>
      <c r="CH5679" s="22"/>
      <c r="CI5679" s="22"/>
      <c r="CJ5679" s="22"/>
      <c r="CK5679" s="22"/>
      <c r="CL5679" s="22"/>
      <c r="CM5679" s="22"/>
      <c r="CN5679" s="22"/>
      <c r="CO5679" s="22"/>
    </row>
    <row r="5680" spans="1:93" s="2" customFormat="1" x14ac:dyDescent="0.3">
      <c r="A5680" s="73" t="s">
        <v>204</v>
      </c>
      <c r="B5680" s="73" t="s">
        <v>305</v>
      </c>
      <c r="C5680" s="67" t="s">
        <v>458</v>
      </c>
      <c r="D5680" s="67" t="s">
        <v>134</v>
      </c>
      <c r="E5680" s="73"/>
      <c r="F5680" s="73" t="s">
        <v>48</v>
      </c>
      <c r="G5680" s="73" t="s">
        <v>403</v>
      </c>
      <c r="H5680" s="73" t="s">
        <v>403</v>
      </c>
      <c r="I5680" s="73" t="s">
        <v>467</v>
      </c>
      <c r="J5680" s="73" t="str">
        <f t="shared" si="143"/>
        <v>Rigid (&gt;3.5 - 7.5 tonnes) tonne.km HGV (all diesel)</v>
      </c>
      <c r="K5680" s="30"/>
      <c r="L5680" s="48"/>
      <c r="M5680" s="22"/>
      <c r="N5680" s="22"/>
      <c r="O5680" s="22"/>
      <c r="P5680" s="22"/>
      <c r="Q5680" s="22"/>
      <c r="R5680" s="22"/>
      <c r="S5680" s="22"/>
      <c r="T5680" s="2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c r="AQ5680" s="22"/>
      <c r="AR5680" s="22"/>
      <c r="AS5680" s="22"/>
      <c r="AT5680" s="22"/>
      <c r="AU5680" s="22"/>
      <c r="AV5680" s="22"/>
      <c r="AW5680" s="22"/>
      <c r="AX5680" s="22"/>
      <c r="AY5680" s="22"/>
      <c r="AZ5680" s="22"/>
      <c r="BA5680" s="22"/>
      <c r="BB5680" s="22"/>
      <c r="BC5680" s="22"/>
      <c r="BD5680" s="22"/>
      <c r="BE5680" s="22"/>
      <c r="BF5680" s="22"/>
      <c r="BG5680" s="22"/>
      <c r="BH5680" s="22"/>
      <c r="BI5680" s="22"/>
      <c r="BJ5680" s="22"/>
      <c r="BK5680" s="22"/>
      <c r="BL5680" s="22"/>
      <c r="BM5680" s="22"/>
      <c r="BN5680" s="22"/>
      <c r="BO5680" s="22"/>
      <c r="BP5680" s="22"/>
      <c r="BQ5680" s="22"/>
      <c r="BR5680" s="22"/>
      <c r="BS5680" s="22"/>
      <c r="BT5680" s="22"/>
      <c r="BU5680" s="22"/>
      <c r="BV5680" s="22"/>
      <c r="BW5680" s="22"/>
      <c r="BX5680" s="22"/>
      <c r="BY5680" s="22"/>
      <c r="BZ5680" s="22"/>
      <c r="CA5680" s="22"/>
      <c r="CB5680" s="22"/>
      <c r="CC5680" s="22"/>
      <c r="CD5680" s="22"/>
      <c r="CE5680" s="22"/>
      <c r="CF5680" s="22"/>
      <c r="CG5680" s="22"/>
      <c r="CH5680" s="22"/>
      <c r="CI5680" s="22"/>
      <c r="CJ5680" s="22"/>
      <c r="CK5680" s="22"/>
      <c r="CL5680" s="22"/>
      <c r="CM5680" s="22"/>
      <c r="CN5680" s="22"/>
      <c r="CO5680" s="22"/>
    </row>
    <row r="5681" spans="1:93" s="2" customFormat="1" x14ac:dyDescent="0.3">
      <c r="A5681" s="73" t="s">
        <v>204</v>
      </c>
      <c r="B5681" s="73" t="s">
        <v>305</v>
      </c>
      <c r="C5681" s="67" t="s">
        <v>458</v>
      </c>
      <c r="D5681" s="67" t="s">
        <v>134</v>
      </c>
      <c r="E5681" s="73"/>
      <c r="F5681" s="73" t="s">
        <v>48</v>
      </c>
      <c r="G5681" s="73" t="s">
        <v>403</v>
      </c>
      <c r="H5681" s="73" t="s">
        <v>403</v>
      </c>
      <c r="I5681" s="73" t="s">
        <v>468</v>
      </c>
      <c r="J5681" s="73" t="str">
        <f t="shared" si="143"/>
        <v>Rigid (&gt;3.5 - 7.5 tonnes) tonne.km HGV (all diesel)</v>
      </c>
      <c r="K5681" s="30"/>
      <c r="L5681" s="48"/>
      <c r="M5681" s="22"/>
      <c r="N5681" s="22"/>
      <c r="O5681" s="22"/>
      <c r="P5681" s="22"/>
      <c r="Q5681" s="22"/>
      <c r="R5681" s="22"/>
      <c r="S5681" s="22"/>
      <c r="T5681" s="22"/>
      <c r="U5681" s="22"/>
      <c r="V5681" s="22"/>
      <c r="W5681" s="22"/>
      <c r="X5681" s="22"/>
      <c r="Y5681" s="22"/>
      <c r="Z5681" s="22"/>
      <c r="AA5681" s="22"/>
      <c r="AB5681" s="22"/>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c r="BS5681" s="22"/>
      <c r="BT5681" s="22"/>
      <c r="BU5681" s="22"/>
      <c r="BV5681" s="22"/>
      <c r="BW5681" s="22"/>
      <c r="BX5681" s="22"/>
      <c r="BY5681" s="22"/>
      <c r="BZ5681" s="22"/>
      <c r="CA5681" s="22"/>
      <c r="CB5681" s="22"/>
      <c r="CC5681" s="22"/>
      <c r="CD5681" s="22"/>
      <c r="CE5681" s="22"/>
      <c r="CF5681" s="22"/>
      <c r="CG5681" s="22"/>
      <c r="CH5681" s="22"/>
      <c r="CI5681" s="22"/>
      <c r="CJ5681" s="22"/>
      <c r="CK5681" s="22"/>
      <c r="CL5681" s="22"/>
      <c r="CM5681" s="22"/>
      <c r="CN5681" s="22"/>
      <c r="CO5681" s="22"/>
    </row>
    <row r="5682" spans="1:93" s="2" customFormat="1" x14ac:dyDescent="0.3">
      <c r="A5682" s="73" t="s">
        <v>204</v>
      </c>
      <c r="B5682" s="73" t="s">
        <v>305</v>
      </c>
      <c r="C5682" s="67" t="s">
        <v>458</v>
      </c>
      <c r="D5682" s="67" t="s">
        <v>134</v>
      </c>
      <c r="E5682" s="73"/>
      <c r="F5682" s="73" t="s">
        <v>98</v>
      </c>
      <c r="G5682" s="73" t="s">
        <v>405</v>
      </c>
      <c r="H5682" s="73" t="s">
        <v>405</v>
      </c>
      <c r="I5682" s="73" t="s">
        <v>465</v>
      </c>
      <c r="J5682" s="73" t="str">
        <f t="shared" si="143"/>
        <v>Rigid (&gt;3.5 - 7.5 tonnes) km HGV (all diesel)</v>
      </c>
      <c r="K5682" s="27">
        <v>0.49431999999999998</v>
      </c>
      <c r="L5682" s="48"/>
      <c r="M5682" s="22"/>
      <c r="N5682" s="22"/>
      <c r="O5682" s="22"/>
      <c r="P5682" s="22"/>
      <c r="Q5682" s="22"/>
      <c r="R5682" s="22"/>
      <c r="S5682" s="22"/>
      <c r="T5682" s="2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c r="AQ5682" s="22"/>
      <c r="AR5682" s="22"/>
      <c r="AS5682" s="22"/>
      <c r="AT5682" s="22"/>
      <c r="AU5682" s="22"/>
      <c r="AV5682" s="22"/>
      <c r="AW5682" s="22"/>
      <c r="AX5682" s="22"/>
      <c r="AY5682" s="22"/>
      <c r="AZ5682" s="22"/>
      <c r="BA5682" s="22"/>
      <c r="BB5682" s="22"/>
      <c r="BC5682" s="22"/>
      <c r="BD5682" s="22"/>
      <c r="BE5682" s="22"/>
      <c r="BF5682" s="22"/>
      <c r="BG5682" s="22"/>
      <c r="BH5682" s="22"/>
      <c r="BI5682" s="22"/>
      <c r="BJ5682" s="22"/>
      <c r="BK5682" s="22"/>
      <c r="BL5682" s="22"/>
      <c r="BM5682" s="22"/>
      <c r="BN5682" s="22"/>
      <c r="BO5682" s="22"/>
      <c r="BP5682" s="22"/>
      <c r="BQ5682" s="22"/>
      <c r="BR5682" s="22"/>
      <c r="BS5682" s="22"/>
      <c r="BT5682" s="22"/>
      <c r="BU5682" s="22"/>
      <c r="BV5682" s="22"/>
      <c r="BW5682" s="22"/>
      <c r="BX5682" s="22"/>
      <c r="BY5682" s="22"/>
      <c r="BZ5682" s="22"/>
      <c r="CA5682" s="22"/>
      <c r="CB5682" s="22"/>
      <c r="CC5682" s="22"/>
      <c r="CD5682" s="22"/>
      <c r="CE5682" s="22"/>
      <c r="CF5682" s="22"/>
      <c r="CG5682" s="22"/>
      <c r="CH5682" s="22"/>
      <c r="CI5682" s="22"/>
      <c r="CJ5682" s="22"/>
      <c r="CK5682" s="22"/>
      <c r="CL5682" s="22"/>
      <c r="CM5682" s="22"/>
      <c r="CN5682" s="22"/>
      <c r="CO5682" s="22"/>
    </row>
    <row r="5683" spans="1:93" s="2" customFormat="1" x14ac:dyDescent="0.3">
      <c r="A5683" s="73" t="s">
        <v>204</v>
      </c>
      <c r="B5683" s="73" t="s">
        <v>305</v>
      </c>
      <c r="C5683" s="67" t="s">
        <v>458</v>
      </c>
      <c r="D5683" s="67" t="s">
        <v>134</v>
      </c>
      <c r="E5683" s="73"/>
      <c r="F5683" s="73" t="s">
        <v>98</v>
      </c>
      <c r="G5683" s="73" t="s">
        <v>405</v>
      </c>
      <c r="H5683" s="73" t="s">
        <v>405</v>
      </c>
      <c r="I5683" s="73" t="s">
        <v>466</v>
      </c>
      <c r="J5683" s="73" t="str">
        <f t="shared" si="143"/>
        <v>Rigid (&gt;3.5 - 7.5 tonnes) km HGV (all diesel)</v>
      </c>
      <c r="K5683" s="27">
        <v>1.2E-4</v>
      </c>
      <c r="L5683" s="48"/>
      <c r="M5683" s="22"/>
      <c r="N5683" s="22"/>
      <c r="O5683" s="22"/>
      <c r="P5683" s="22"/>
      <c r="Q5683" s="22"/>
      <c r="R5683" s="22"/>
      <c r="S5683" s="22"/>
      <c r="T5683" s="22"/>
      <c r="U5683" s="22"/>
      <c r="V5683" s="22"/>
      <c r="W5683" s="22"/>
      <c r="X5683" s="22"/>
      <c r="Y5683" s="22"/>
      <c r="Z5683" s="22"/>
      <c r="AA5683" s="22"/>
      <c r="AB5683" s="22"/>
      <c r="AC5683" s="22"/>
      <c r="AD5683" s="22"/>
      <c r="AE5683" s="22"/>
      <c r="AF5683" s="22"/>
      <c r="AG5683" s="22"/>
      <c r="AH5683" s="22"/>
      <c r="AI5683" s="22"/>
      <c r="AJ5683" s="22"/>
      <c r="AK5683" s="22"/>
      <c r="AL5683" s="22"/>
      <c r="AM5683" s="22"/>
      <c r="AN5683" s="22"/>
      <c r="AO5683" s="22"/>
      <c r="AP5683" s="22"/>
      <c r="AQ5683" s="22"/>
      <c r="AR5683" s="22"/>
      <c r="AS5683" s="22"/>
      <c r="AT5683" s="22"/>
      <c r="AU5683" s="22"/>
      <c r="AV5683" s="22"/>
      <c r="AW5683" s="22"/>
      <c r="AX5683" s="22"/>
      <c r="AY5683" s="22"/>
      <c r="AZ5683" s="22"/>
      <c r="BA5683" s="22"/>
      <c r="BB5683" s="22"/>
      <c r="BC5683" s="22"/>
      <c r="BD5683" s="22"/>
      <c r="BE5683" s="22"/>
      <c r="BF5683" s="22"/>
      <c r="BG5683" s="22"/>
      <c r="BH5683" s="22"/>
      <c r="BI5683" s="22"/>
      <c r="BJ5683" s="22"/>
      <c r="BK5683" s="22"/>
      <c r="BL5683" s="22"/>
      <c r="BM5683" s="22"/>
      <c r="BN5683" s="22"/>
      <c r="BO5683" s="22"/>
      <c r="BP5683" s="22"/>
      <c r="BQ5683" s="22"/>
      <c r="BR5683" s="22"/>
      <c r="BS5683" s="22"/>
      <c r="BT5683" s="22"/>
      <c r="BU5683" s="22"/>
      <c r="BV5683" s="22"/>
      <c r="BW5683" s="22"/>
      <c r="BX5683" s="22"/>
      <c r="BY5683" s="22"/>
      <c r="BZ5683" s="22"/>
      <c r="CA5683" s="22"/>
      <c r="CB5683" s="22"/>
      <c r="CC5683" s="22"/>
      <c r="CD5683" s="22"/>
      <c r="CE5683" s="22"/>
      <c r="CF5683" s="22"/>
      <c r="CG5683" s="22"/>
      <c r="CH5683" s="22"/>
      <c r="CI5683" s="22"/>
      <c r="CJ5683" s="22"/>
      <c r="CK5683" s="22"/>
      <c r="CL5683" s="22"/>
      <c r="CM5683" s="22"/>
      <c r="CN5683" s="22"/>
      <c r="CO5683" s="22"/>
    </row>
    <row r="5684" spans="1:93" s="2" customFormat="1" x14ac:dyDescent="0.3">
      <c r="A5684" s="73" t="s">
        <v>204</v>
      </c>
      <c r="B5684" s="73" t="s">
        <v>305</v>
      </c>
      <c r="C5684" s="67" t="s">
        <v>458</v>
      </c>
      <c r="D5684" s="67" t="s">
        <v>134</v>
      </c>
      <c r="E5684" s="73"/>
      <c r="F5684" s="73" t="s">
        <v>98</v>
      </c>
      <c r="G5684" s="73" t="s">
        <v>405</v>
      </c>
      <c r="H5684" s="73" t="s">
        <v>405</v>
      </c>
      <c r="I5684" s="73" t="s">
        <v>467</v>
      </c>
      <c r="J5684" s="73" t="str">
        <f t="shared" si="143"/>
        <v>Rigid (&gt;3.5 - 7.5 tonnes) km HGV (all diesel)</v>
      </c>
      <c r="K5684" s="27">
        <v>0.48866999999999999</v>
      </c>
      <c r="L5684" s="48"/>
      <c r="M5684" s="22"/>
      <c r="N5684" s="22"/>
      <c r="O5684" s="22"/>
      <c r="P5684" s="22"/>
      <c r="Q5684" s="22"/>
      <c r="R5684" s="22"/>
      <c r="S5684" s="22"/>
      <c r="T5684" s="2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c r="AQ5684" s="22"/>
      <c r="AR5684" s="22"/>
      <c r="AS5684" s="22"/>
      <c r="AT5684" s="22"/>
      <c r="AU5684" s="22"/>
      <c r="AV5684" s="22"/>
      <c r="AW5684" s="22"/>
      <c r="AX5684" s="22"/>
      <c r="AY5684" s="22"/>
      <c r="AZ5684" s="22"/>
      <c r="BA5684" s="22"/>
      <c r="BB5684" s="22"/>
      <c r="BC5684" s="22"/>
      <c r="BD5684" s="22"/>
      <c r="BE5684" s="22"/>
      <c r="BF5684" s="22"/>
      <c r="BG5684" s="22"/>
      <c r="BH5684" s="22"/>
      <c r="BI5684" s="22"/>
      <c r="BJ5684" s="22"/>
      <c r="BK5684" s="22"/>
      <c r="BL5684" s="22"/>
      <c r="BM5684" s="22"/>
      <c r="BN5684" s="22"/>
      <c r="BO5684" s="22"/>
      <c r="BP5684" s="22"/>
      <c r="BQ5684" s="22"/>
      <c r="BR5684" s="22"/>
      <c r="BS5684" s="22"/>
      <c r="BT5684" s="22"/>
      <c r="BU5684" s="22"/>
      <c r="BV5684" s="22"/>
      <c r="BW5684" s="22"/>
      <c r="BX5684" s="22"/>
      <c r="BY5684" s="22"/>
      <c r="BZ5684" s="22"/>
      <c r="CA5684" s="22"/>
      <c r="CB5684" s="22"/>
      <c r="CC5684" s="22"/>
      <c r="CD5684" s="22"/>
      <c r="CE5684" s="22"/>
      <c r="CF5684" s="22"/>
      <c r="CG5684" s="22"/>
      <c r="CH5684" s="22"/>
      <c r="CI5684" s="22"/>
      <c r="CJ5684" s="22"/>
      <c r="CK5684" s="22"/>
      <c r="CL5684" s="22"/>
      <c r="CM5684" s="22"/>
      <c r="CN5684" s="22"/>
      <c r="CO5684" s="22"/>
    </row>
    <row r="5685" spans="1:93" s="2" customFormat="1" x14ac:dyDescent="0.3">
      <c r="A5685" s="73" t="s">
        <v>204</v>
      </c>
      <c r="B5685" s="73" t="s">
        <v>305</v>
      </c>
      <c r="C5685" s="67" t="s">
        <v>458</v>
      </c>
      <c r="D5685" s="67" t="s">
        <v>134</v>
      </c>
      <c r="E5685" s="73"/>
      <c r="F5685" s="73" t="s">
        <v>98</v>
      </c>
      <c r="G5685" s="73" t="s">
        <v>405</v>
      </c>
      <c r="H5685" s="73" t="s">
        <v>405</v>
      </c>
      <c r="I5685" s="73" t="s">
        <v>468</v>
      </c>
      <c r="J5685" s="73" t="str">
        <f t="shared" si="143"/>
        <v>Rigid (&gt;3.5 - 7.5 tonnes) km HGV (all diesel)</v>
      </c>
      <c r="K5685" s="27">
        <v>5.5199999999999997E-3</v>
      </c>
      <c r="L5685" s="48"/>
      <c r="M5685" s="22"/>
      <c r="N5685" s="22"/>
      <c r="O5685" s="22"/>
      <c r="P5685" s="22"/>
      <c r="Q5685" s="22"/>
      <c r="R5685" s="22"/>
      <c r="S5685" s="22"/>
      <c r="T5685" s="22"/>
      <c r="U5685" s="22"/>
      <c r="V5685" s="22"/>
      <c r="W5685" s="22"/>
      <c r="X5685" s="22"/>
      <c r="Y5685" s="22"/>
      <c r="Z5685" s="22"/>
      <c r="AA5685" s="22"/>
      <c r="AB5685" s="22"/>
      <c r="AC5685" s="22"/>
      <c r="AD5685" s="22"/>
      <c r="AE5685" s="22"/>
      <c r="AF5685" s="22"/>
      <c r="AG5685" s="22"/>
      <c r="AH5685" s="22"/>
      <c r="AI5685" s="22"/>
      <c r="AJ5685" s="22"/>
      <c r="AK5685" s="22"/>
      <c r="AL5685" s="22"/>
      <c r="AM5685" s="22"/>
      <c r="AN5685" s="22"/>
      <c r="AO5685" s="22"/>
      <c r="AP5685" s="22"/>
      <c r="AQ5685" s="22"/>
      <c r="AR5685" s="22"/>
      <c r="AS5685" s="22"/>
      <c r="AT5685" s="22"/>
      <c r="AU5685" s="22"/>
      <c r="AV5685" s="22"/>
      <c r="AW5685" s="22"/>
      <c r="AX5685" s="22"/>
      <c r="AY5685" s="22"/>
      <c r="AZ5685" s="22"/>
      <c r="BA5685" s="22"/>
      <c r="BB5685" s="22"/>
      <c r="BC5685" s="22"/>
      <c r="BD5685" s="22"/>
      <c r="BE5685" s="22"/>
      <c r="BF5685" s="22"/>
      <c r="BG5685" s="22"/>
      <c r="BH5685" s="22"/>
      <c r="BI5685" s="22"/>
      <c r="BJ5685" s="22"/>
      <c r="BK5685" s="22"/>
      <c r="BL5685" s="22"/>
      <c r="BM5685" s="22"/>
      <c r="BN5685" s="22"/>
      <c r="BO5685" s="22"/>
      <c r="BP5685" s="22"/>
      <c r="BQ5685" s="22"/>
      <c r="BR5685" s="22"/>
      <c r="BS5685" s="22"/>
      <c r="BT5685" s="22"/>
      <c r="BU5685" s="22"/>
      <c r="BV5685" s="22"/>
      <c r="BW5685" s="22"/>
      <c r="BX5685" s="22"/>
      <c r="BY5685" s="22"/>
      <c r="BZ5685" s="22"/>
      <c r="CA5685" s="22"/>
      <c r="CB5685" s="22"/>
      <c r="CC5685" s="22"/>
      <c r="CD5685" s="22"/>
      <c r="CE5685" s="22"/>
      <c r="CF5685" s="22"/>
      <c r="CG5685" s="22"/>
      <c r="CH5685" s="22"/>
      <c r="CI5685" s="22"/>
      <c r="CJ5685" s="22"/>
      <c r="CK5685" s="22"/>
      <c r="CL5685" s="22"/>
      <c r="CM5685" s="22"/>
      <c r="CN5685" s="22"/>
      <c r="CO5685" s="22"/>
    </row>
    <row r="5686" spans="1:93" s="2" customFormat="1" x14ac:dyDescent="0.3">
      <c r="A5686" s="73" t="s">
        <v>204</v>
      </c>
      <c r="B5686" s="73" t="s">
        <v>305</v>
      </c>
      <c r="C5686" s="67" t="s">
        <v>458</v>
      </c>
      <c r="D5686" s="67" t="s">
        <v>134</v>
      </c>
      <c r="E5686" s="73"/>
      <c r="F5686" s="73" t="s">
        <v>98</v>
      </c>
      <c r="G5686" s="73" t="s">
        <v>156</v>
      </c>
      <c r="H5686" s="73" t="s">
        <v>156</v>
      </c>
      <c r="I5686" s="73" t="s">
        <v>465</v>
      </c>
      <c r="J5686" s="73" t="str">
        <f t="shared" si="143"/>
        <v>Rigid (&gt;3.5 - 7.5 tonnes) miles HGV (all diesel)</v>
      </c>
      <c r="K5686" s="27">
        <v>0.79552999999999996</v>
      </c>
      <c r="L5686" s="48"/>
      <c r="M5686" s="22"/>
      <c r="N5686" s="22"/>
      <c r="O5686" s="22"/>
      <c r="P5686" s="22"/>
      <c r="Q5686" s="22"/>
      <c r="R5686" s="22"/>
      <c r="S5686" s="22"/>
      <c r="T5686" s="2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c r="AQ5686" s="22"/>
      <c r="AR5686" s="22"/>
      <c r="AS5686" s="22"/>
      <c r="AT5686" s="22"/>
      <c r="AU5686" s="22"/>
      <c r="AV5686" s="22"/>
      <c r="AW5686" s="22"/>
      <c r="AX5686" s="22"/>
      <c r="AY5686" s="22"/>
      <c r="AZ5686" s="22"/>
      <c r="BA5686" s="22"/>
      <c r="BB5686" s="22"/>
      <c r="BC5686" s="22"/>
      <c r="BD5686" s="22"/>
      <c r="BE5686" s="22"/>
      <c r="BF5686" s="22"/>
      <c r="BG5686" s="22"/>
      <c r="BH5686" s="22"/>
      <c r="BI5686" s="22"/>
      <c r="BJ5686" s="22"/>
      <c r="BK5686" s="22"/>
      <c r="BL5686" s="22"/>
      <c r="BM5686" s="22"/>
      <c r="BN5686" s="22"/>
      <c r="BO5686" s="22"/>
      <c r="BP5686" s="22"/>
      <c r="BQ5686" s="22"/>
      <c r="BR5686" s="22"/>
      <c r="BS5686" s="22"/>
      <c r="BT5686" s="22"/>
      <c r="BU5686" s="22"/>
      <c r="BV5686" s="22"/>
      <c r="BW5686" s="22"/>
      <c r="BX5686" s="22"/>
      <c r="BY5686" s="22"/>
      <c r="BZ5686" s="22"/>
      <c r="CA5686" s="22"/>
      <c r="CB5686" s="22"/>
      <c r="CC5686" s="22"/>
      <c r="CD5686" s="22"/>
      <c r="CE5686" s="22"/>
      <c r="CF5686" s="22"/>
      <c r="CG5686" s="22"/>
      <c r="CH5686" s="22"/>
      <c r="CI5686" s="22"/>
      <c r="CJ5686" s="22"/>
      <c r="CK5686" s="22"/>
      <c r="CL5686" s="22"/>
      <c r="CM5686" s="22"/>
      <c r="CN5686" s="22"/>
      <c r="CO5686" s="22"/>
    </row>
    <row r="5687" spans="1:93" s="2" customFormat="1" x14ac:dyDescent="0.3">
      <c r="A5687" s="73" t="s">
        <v>204</v>
      </c>
      <c r="B5687" s="73" t="s">
        <v>305</v>
      </c>
      <c r="C5687" s="67" t="s">
        <v>458</v>
      </c>
      <c r="D5687" s="67" t="s">
        <v>134</v>
      </c>
      <c r="E5687" s="73"/>
      <c r="F5687" s="73" t="s">
        <v>98</v>
      </c>
      <c r="G5687" s="73" t="s">
        <v>156</v>
      </c>
      <c r="H5687" s="73" t="s">
        <v>156</v>
      </c>
      <c r="I5687" s="73" t="s">
        <v>466</v>
      </c>
      <c r="J5687" s="73" t="str">
        <f t="shared" si="143"/>
        <v>Rigid (&gt;3.5 - 7.5 tonnes) miles HGV (all diesel)</v>
      </c>
      <c r="K5687" s="27">
        <v>2.0000000000000001E-4</v>
      </c>
      <c r="L5687" s="48"/>
      <c r="M5687" s="22"/>
      <c r="N5687" s="22"/>
      <c r="O5687" s="22"/>
      <c r="P5687" s="22"/>
      <c r="Q5687" s="22"/>
      <c r="R5687" s="22"/>
      <c r="S5687" s="22"/>
      <c r="T5687" s="22"/>
      <c r="U5687" s="22"/>
      <c r="V5687" s="22"/>
      <c r="W5687" s="22"/>
      <c r="X5687" s="22"/>
      <c r="Y5687" s="22"/>
      <c r="Z5687" s="22"/>
      <c r="AA5687" s="22"/>
      <c r="AB5687" s="22"/>
      <c r="AC5687" s="22"/>
      <c r="AD5687" s="22"/>
      <c r="AE5687" s="22"/>
      <c r="AF5687" s="22"/>
      <c r="AG5687" s="22"/>
      <c r="AH5687" s="22"/>
      <c r="AI5687" s="22"/>
      <c r="AJ5687" s="22"/>
      <c r="AK5687" s="22"/>
      <c r="AL5687" s="22"/>
      <c r="AM5687" s="22"/>
      <c r="AN5687" s="22"/>
      <c r="AO5687" s="22"/>
      <c r="AP5687" s="22"/>
      <c r="AQ5687" s="22"/>
      <c r="AR5687" s="22"/>
      <c r="AS5687" s="22"/>
      <c r="AT5687" s="22"/>
      <c r="AU5687" s="22"/>
      <c r="AV5687" s="22"/>
      <c r="AW5687" s="22"/>
      <c r="AX5687" s="22"/>
      <c r="AY5687" s="22"/>
      <c r="AZ5687" s="22"/>
      <c r="BA5687" s="22"/>
      <c r="BB5687" s="22"/>
      <c r="BC5687" s="22"/>
      <c r="BD5687" s="22"/>
      <c r="BE5687" s="22"/>
      <c r="BF5687" s="22"/>
      <c r="BG5687" s="22"/>
      <c r="BH5687" s="22"/>
      <c r="BI5687" s="22"/>
      <c r="BJ5687" s="22"/>
      <c r="BK5687" s="22"/>
      <c r="BL5687" s="22"/>
      <c r="BM5687" s="22"/>
      <c r="BN5687" s="22"/>
      <c r="BO5687" s="22"/>
      <c r="BP5687" s="22"/>
      <c r="BQ5687" s="22"/>
      <c r="BR5687" s="22"/>
      <c r="BS5687" s="22"/>
      <c r="BT5687" s="22"/>
      <c r="BU5687" s="22"/>
      <c r="BV5687" s="22"/>
      <c r="BW5687" s="22"/>
      <c r="BX5687" s="22"/>
      <c r="BY5687" s="22"/>
      <c r="BZ5687" s="22"/>
      <c r="CA5687" s="22"/>
      <c r="CB5687" s="22"/>
      <c r="CC5687" s="22"/>
      <c r="CD5687" s="22"/>
      <c r="CE5687" s="22"/>
      <c r="CF5687" s="22"/>
      <c r="CG5687" s="22"/>
      <c r="CH5687" s="22"/>
      <c r="CI5687" s="22"/>
      <c r="CJ5687" s="22"/>
      <c r="CK5687" s="22"/>
      <c r="CL5687" s="22"/>
      <c r="CM5687" s="22"/>
      <c r="CN5687" s="22"/>
      <c r="CO5687" s="22"/>
    </row>
    <row r="5688" spans="1:93" s="2" customFormat="1" x14ac:dyDescent="0.3">
      <c r="A5688" s="73" t="s">
        <v>204</v>
      </c>
      <c r="B5688" s="73" t="s">
        <v>305</v>
      </c>
      <c r="C5688" s="67" t="s">
        <v>458</v>
      </c>
      <c r="D5688" s="67" t="s">
        <v>134</v>
      </c>
      <c r="E5688" s="73"/>
      <c r="F5688" s="73" t="s">
        <v>98</v>
      </c>
      <c r="G5688" s="73" t="s">
        <v>156</v>
      </c>
      <c r="H5688" s="73" t="s">
        <v>156</v>
      </c>
      <c r="I5688" s="73" t="s">
        <v>467</v>
      </c>
      <c r="J5688" s="73" t="str">
        <f t="shared" si="143"/>
        <v>Rigid (&gt;3.5 - 7.5 tonnes) miles HGV (all diesel)</v>
      </c>
      <c r="K5688" s="27">
        <v>0.78644000000000003</v>
      </c>
      <c r="L5688" s="48"/>
      <c r="M5688" s="22"/>
      <c r="N5688" s="22"/>
      <c r="O5688" s="22"/>
      <c r="P5688" s="22"/>
      <c r="Q5688" s="22"/>
      <c r="R5688" s="22"/>
      <c r="S5688" s="22"/>
      <c r="T5688" s="2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c r="AQ5688" s="22"/>
      <c r="AR5688" s="22"/>
      <c r="AS5688" s="22"/>
      <c r="AT5688" s="22"/>
      <c r="AU5688" s="22"/>
      <c r="AV5688" s="22"/>
      <c r="AW5688" s="22"/>
      <c r="AX5688" s="22"/>
      <c r="AY5688" s="22"/>
      <c r="AZ5688" s="22"/>
      <c r="BA5688" s="22"/>
      <c r="BB5688" s="22"/>
      <c r="BC5688" s="22"/>
      <c r="BD5688" s="22"/>
      <c r="BE5688" s="22"/>
      <c r="BF5688" s="22"/>
      <c r="BG5688" s="22"/>
      <c r="BH5688" s="22"/>
      <c r="BI5688" s="22"/>
      <c r="BJ5688" s="22"/>
      <c r="BK5688" s="22"/>
      <c r="BL5688" s="22"/>
      <c r="BM5688" s="22"/>
      <c r="BN5688" s="22"/>
      <c r="BO5688" s="22"/>
      <c r="BP5688" s="22"/>
      <c r="BQ5688" s="22"/>
      <c r="BR5688" s="22"/>
      <c r="BS5688" s="22"/>
      <c r="BT5688" s="22"/>
      <c r="BU5688" s="22"/>
      <c r="BV5688" s="22"/>
      <c r="BW5688" s="22"/>
      <c r="BX5688" s="22"/>
      <c r="BY5688" s="22"/>
      <c r="BZ5688" s="22"/>
      <c r="CA5688" s="22"/>
      <c r="CB5688" s="22"/>
      <c r="CC5688" s="22"/>
      <c r="CD5688" s="22"/>
      <c r="CE5688" s="22"/>
      <c r="CF5688" s="22"/>
      <c r="CG5688" s="22"/>
      <c r="CH5688" s="22"/>
      <c r="CI5688" s="22"/>
      <c r="CJ5688" s="22"/>
      <c r="CK5688" s="22"/>
      <c r="CL5688" s="22"/>
      <c r="CM5688" s="22"/>
      <c r="CN5688" s="22"/>
      <c r="CO5688" s="22"/>
    </row>
    <row r="5689" spans="1:93" s="2" customFormat="1" x14ac:dyDescent="0.3">
      <c r="A5689" s="73" t="s">
        <v>204</v>
      </c>
      <c r="B5689" s="73" t="s">
        <v>305</v>
      </c>
      <c r="C5689" s="67" t="s">
        <v>458</v>
      </c>
      <c r="D5689" s="67" t="s">
        <v>134</v>
      </c>
      <c r="E5689" s="73"/>
      <c r="F5689" s="73" t="s">
        <v>98</v>
      </c>
      <c r="G5689" s="73" t="s">
        <v>156</v>
      </c>
      <c r="H5689" s="73" t="s">
        <v>156</v>
      </c>
      <c r="I5689" s="73" t="s">
        <v>468</v>
      </c>
      <c r="J5689" s="73" t="str">
        <f t="shared" si="143"/>
        <v>Rigid (&gt;3.5 - 7.5 tonnes) miles HGV (all diesel)</v>
      </c>
      <c r="K5689" s="27">
        <v>8.8900000000000003E-3</v>
      </c>
      <c r="L5689" s="48"/>
      <c r="M5689" s="22"/>
      <c r="N5689" s="22"/>
      <c r="O5689" s="22"/>
      <c r="P5689" s="22"/>
      <c r="Q5689" s="22"/>
      <c r="R5689" s="22"/>
      <c r="S5689" s="22"/>
      <c r="T5689" s="22"/>
      <c r="U5689" s="22"/>
      <c r="V5689" s="22"/>
      <c r="W5689" s="22"/>
      <c r="X5689" s="22"/>
      <c r="Y5689" s="22"/>
      <c r="Z5689" s="22"/>
      <c r="AA5689" s="22"/>
      <c r="AB5689" s="22"/>
      <c r="AC5689" s="22"/>
      <c r="AD5689" s="22"/>
      <c r="AE5689" s="22"/>
      <c r="AF5689" s="22"/>
      <c r="AG5689" s="22"/>
      <c r="AH5689" s="22"/>
      <c r="AI5689" s="22"/>
      <c r="AJ5689" s="22"/>
      <c r="AK5689" s="22"/>
      <c r="AL5689" s="22"/>
      <c r="AM5689" s="22"/>
      <c r="AN5689" s="22"/>
      <c r="AO5689" s="22"/>
      <c r="AP5689" s="22"/>
      <c r="AQ5689" s="22"/>
      <c r="AR5689" s="22"/>
      <c r="AS5689" s="22"/>
      <c r="AT5689" s="22"/>
      <c r="AU5689" s="22"/>
      <c r="AV5689" s="22"/>
      <c r="AW5689" s="22"/>
      <c r="AX5689" s="22"/>
      <c r="AY5689" s="22"/>
      <c r="AZ5689" s="22"/>
      <c r="BA5689" s="22"/>
      <c r="BB5689" s="22"/>
      <c r="BC5689" s="22"/>
      <c r="BD5689" s="22"/>
      <c r="BE5689" s="22"/>
      <c r="BF5689" s="22"/>
      <c r="BG5689" s="22"/>
      <c r="BH5689" s="22"/>
      <c r="BI5689" s="22"/>
      <c r="BJ5689" s="22"/>
      <c r="BK5689" s="22"/>
      <c r="BL5689" s="22"/>
      <c r="BM5689" s="22"/>
      <c r="BN5689" s="22"/>
      <c r="BO5689" s="22"/>
      <c r="BP5689" s="22"/>
      <c r="BQ5689" s="22"/>
      <c r="BR5689" s="22"/>
      <c r="BS5689" s="22"/>
      <c r="BT5689" s="22"/>
      <c r="BU5689" s="22"/>
      <c r="BV5689" s="22"/>
      <c r="BW5689" s="22"/>
      <c r="BX5689" s="22"/>
      <c r="BY5689" s="22"/>
      <c r="BZ5689" s="22"/>
      <c r="CA5689" s="22"/>
      <c r="CB5689" s="22"/>
      <c r="CC5689" s="22"/>
      <c r="CD5689" s="22"/>
      <c r="CE5689" s="22"/>
      <c r="CF5689" s="22"/>
      <c r="CG5689" s="22"/>
      <c r="CH5689" s="22"/>
      <c r="CI5689" s="22"/>
      <c r="CJ5689" s="22"/>
      <c r="CK5689" s="22"/>
      <c r="CL5689" s="22"/>
      <c r="CM5689" s="22"/>
      <c r="CN5689" s="22"/>
      <c r="CO5689" s="22"/>
    </row>
    <row r="5690" spans="1:93" s="2" customFormat="1" x14ac:dyDescent="0.3">
      <c r="A5690" s="73" t="s">
        <v>204</v>
      </c>
      <c r="B5690" s="73" t="s">
        <v>305</v>
      </c>
      <c r="C5690" s="67" t="s">
        <v>458</v>
      </c>
      <c r="D5690" s="67" t="s">
        <v>134</v>
      </c>
      <c r="E5690" s="73"/>
      <c r="F5690" s="73" t="s">
        <v>98</v>
      </c>
      <c r="G5690" s="73" t="s">
        <v>403</v>
      </c>
      <c r="H5690" s="73" t="s">
        <v>403</v>
      </c>
      <c r="I5690" s="73" t="s">
        <v>465</v>
      </c>
      <c r="J5690" s="73" t="str">
        <f t="shared" si="143"/>
        <v>Rigid (&gt;3.5 - 7.5 tonnes) tonne.km HGV (all diesel)</v>
      </c>
      <c r="K5690" s="27">
        <v>0.47371000000000002</v>
      </c>
      <c r="L5690" s="48"/>
      <c r="M5690" s="22"/>
      <c r="N5690" s="22"/>
      <c r="O5690" s="22"/>
      <c r="P5690" s="22"/>
      <c r="Q5690" s="22"/>
      <c r="R5690" s="22"/>
      <c r="S5690" s="22"/>
      <c r="T5690" s="2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c r="AQ5690" s="22"/>
      <c r="AR5690" s="22"/>
      <c r="AS5690" s="22"/>
      <c r="AT5690" s="22"/>
      <c r="AU5690" s="22"/>
      <c r="AV5690" s="22"/>
      <c r="AW5690" s="22"/>
      <c r="AX5690" s="22"/>
      <c r="AY5690" s="22"/>
      <c r="AZ5690" s="22"/>
      <c r="BA5690" s="22"/>
      <c r="BB5690" s="22"/>
      <c r="BC5690" s="22"/>
      <c r="BD5690" s="22"/>
      <c r="BE5690" s="22"/>
      <c r="BF5690" s="22"/>
      <c r="BG5690" s="22"/>
      <c r="BH5690" s="22"/>
      <c r="BI5690" s="22"/>
      <c r="BJ5690" s="22"/>
      <c r="BK5690" s="22"/>
      <c r="BL5690" s="22"/>
      <c r="BM5690" s="22"/>
      <c r="BN5690" s="22"/>
      <c r="BO5690" s="22"/>
      <c r="BP5690" s="22"/>
      <c r="BQ5690" s="22"/>
      <c r="BR5690" s="22"/>
      <c r="BS5690" s="22"/>
      <c r="BT5690" s="22"/>
      <c r="BU5690" s="22"/>
      <c r="BV5690" s="22"/>
      <c r="BW5690" s="22"/>
      <c r="BX5690" s="22"/>
      <c r="BY5690" s="22"/>
      <c r="BZ5690" s="22"/>
      <c r="CA5690" s="22"/>
      <c r="CB5690" s="22"/>
      <c r="CC5690" s="22"/>
      <c r="CD5690" s="22"/>
      <c r="CE5690" s="22"/>
      <c r="CF5690" s="22"/>
      <c r="CG5690" s="22"/>
      <c r="CH5690" s="22"/>
      <c r="CI5690" s="22"/>
      <c r="CJ5690" s="22"/>
      <c r="CK5690" s="22"/>
      <c r="CL5690" s="22"/>
      <c r="CM5690" s="22"/>
      <c r="CN5690" s="22"/>
      <c r="CO5690" s="22"/>
    </row>
    <row r="5691" spans="1:93" s="2" customFormat="1" x14ac:dyDescent="0.3">
      <c r="A5691" s="73" t="s">
        <v>204</v>
      </c>
      <c r="B5691" s="73" t="s">
        <v>305</v>
      </c>
      <c r="C5691" s="67" t="s">
        <v>458</v>
      </c>
      <c r="D5691" s="67" t="s">
        <v>134</v>
      </c>
      <c r="E5691" s="73"/>
      <c r="F5691" s="73" t="s">
        <v>98</v>
      </c>
      <c r="G5691" s="73" t="s">
        <v>403</v>
      </c>
      <c r="H5691" s="73" t="s">
        <v>403</v>
      </c>
      <c r="I5691" s="73" t="s">
        <v>466</v>
      </c>
      <c r="J5691" s="73" t="str">
        <f t="shared" si="143"/>
        <v>Rigid (&gt;3.5 - 7.5 tonnes) tonne.km HGV (all diesel)</v>
      </c>
      <c r="K5691" s="27">
        <v>1.2E-4</v>
      </c>
      <c r="L5691" s="48"/>
      <c r="M5691" s="22"/>
      <c r="N5691" s="22"/>
      <c r="O5691" s="22"/>
      <c r="P5691" s="22"/>
      <c r="Q5691" s="22"/>
      <c r="R5691" s="22"/>
      <c r="S5691" s="22"/>
      <c r="T5691" s="22"/>
      <c r="U5691" s="22"/>
      <c r="V5691" s="22"/>
      <c r="W5691" s="22"/>
      <c r="X5691" s="22"/>
      <c r="Y5691" s="22"/>
      <c r="Z5691" s="22"/>
      <c r="AA5691" s="22"/>
      <c r="AB5691" s="22"/>
      <c r="AC5691" s="22"/>
      <c r="AD5691" s="22"/>
      <c r="AE5691" s="22"/>
      <c r="AF5691" s="22"/>
      <c r="AG5691" s="22"/>
      <c r="AH5691" s="22"/>
      <c r="AI5691" s="22"/>
      <c r="AJ5691" s="22"/>
      <c r="AK5691" s="22"/>
      <c r="AL5691" s="22"/>
      <c r="AM5691" s="22"/>
      <c r="AN5691" s="22"/>
      <c r="AO5691" s="22"/>
      <c r="AP5691" s="22"/>
      <c r="AQ5691" s="22"/>
      <c r="AR5691" s="22"/>
      <c r="AS5691" s="22"/>
      <c r="AT5691" s="22"/>
      <c r="AU5691" s="22"/>
      <c r="AV5691" s="22"/>
      <c r="AW5691" s="22"/>
      <c r="AX5691" s="22"/>
      <c r="AY5691" s="22"/>
      <c r="AZ5691" s="22"/>
      <c r="BA5691" s="22"/>
      <c r="BB5691" s="22"/>
      <c r="BC5691" s="22"/>
      <c r="BD5691" s="22"/>
      <c r="BE5691" s="22"/>
      <c r="BF5691" s="22"/>
      <c r="BG5691" s="22"/>
      <c r="BH5691" s="22"/>
      <c r="BI5691" s="22"/>
      <c r="BJ5691" s="22"/>
      <c r="BK5691" s="22"/>
      <c r="BL5691" s="22"/>
      <c r="BM5691" s="22"/>
      <c r="BN5691" s="22"/>
      <c r="BO5691" s="22"/>
      <c r="BP5691" s="22"/>
      <c r="BQ5691" s="22"/>
      <c r="BR5691" s="22"/>
      <c r="BS5691" s="22"/>
      <c r="BT5691" s="22"/>
      <c r="BU5691" s="22"/>
      <c r="BV5691" s="22"/>
      <c r="BW5691" s="22"/>
      <c r="BX5691" s="22"/>
      <c r="BY5691" s="22"/>
      <c r="BZ5691" s="22"/>
      <c r="CA5691" s="22"/>
      <c r="CB5691" s="22"/>
      <c r="CC5691" s="22"/>
      <c r="CD5691" s="22"/>
      <c r="CE5691" s="22"/>
      <c r="CF5691" s="22"/>
      <c r="CG5691" s="22"/>
      <c r="CH5691" s="22"/>
      <c r="CI5691" s="22"/>
      <c r="CJ5691" s="22"/>
      <c r="CK5691" s="22"/>
      <c r="CL5691" s="22"/>
      <c r="CM5691" s="22"/>
      <c r="CN5691" s="22"/>
      <c r="CO5691" s="22"/>
    </row>
    <row r="5692" spans="1:93" s="2" customFormat="1" x14ac:dyDescent="0.3">
      <c r="A5692" s="73" t="s">
        <v>204</v>
      </c>
      <c r="B5692" s="73" t="s">
        <v>305</v>
      </c>
      <c r="C5692" s="67" t="s">
        <v>458</v>
      </c>
      <c r="D5692" s="67" t="s">
        <v>134</v>
      </c>
      <c r="E5692" s="73"/>
      <c r="F5692" s="73" t="s">
        <v>98</v>
      </c>
      <c r="G5692" s="73" t="s">
        <v>403</v>
      </c>
      <c r="H5692" s="73" t="s">
        <v>403</v>
      </c>
      <c r="I5692" s="73" t="s">
        <v>467</v>
      </c>
      <c r="J5692" s="73" t="str">
        <f t="shared" si="143"/>
        <v>Rigid (&gt;3.5 - 7.5 tonnes) tonne.km HGV (all diesel)</v>
      </c>
      <c r="K5692" s="27">
        <v>0.46829999999999999</v>
      </c>
      <c r="L5692" s="48"/>
      <c r="M5692" s="22"/>
      <c r="N5692" s="22"/>
      <c r="O5692" s="22"/>
      <c r="P5692" s="22"/>
      <c r="Q5692" s="22"/>
      <c r="R5692" s="22"/>
      <c r="S5692" s="22"/>
      <c r="T5692" s="2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c r="AQ5692" s="22"/>
      <c r="AR5692" s="22"/>
      <c r="AS5692" s="22"/>
      <c r="AT5692" s="22"/>
      <c r="AU5692" s="22"/>
      <c r="AV5692" s="22"/>
      <c r="AW5692" s="22"/>
      <c r="AX5692" s="22"/>
      <c r="AY5692" s="22"/>
      <c r="AZ5692" s="22"/>
      <c r="BA5692" s="22"/>
      <c r="BB5692" s="22"/>
      <c r="BC5692" s="22"/>
      <c r="BD5692" s="22"/>
      <c r="BE5692" s="22"/>
      <c r="BF5692" s="22"/>
      <c r="BG5692" s="22"/>
      <c r="BH5692" s="22"/>
      <c r="BI5692" s="22"/>
      <c r="BJ5692" s="22"/>
      <c r="BK5692" s="22"/>
      <c r="BL5692" s="22"/>
      <c r="BM5692" s="22"/>
      <c r="BN5692" s="22"/>
      <c r="BO5692" s="22"/>
      <c r="BP5692" s="22"/>
      <c r="BQ5692" s="22"/>
      <c r="BR5692" s="22"/>
      <c r="BS5692" s="22"/>
      <c r="BT5692" s="22"/>
      <c r="BU5692" s="22"/>
      <c r="BV5692" s="22"/>
      <c r="BW5692" s="22"/>
      <c r="BX5692" s="22"/>
      <c r="BY5692" s="22"/>
      <c r="BZ5692" s="22"/>
      <c r="CA5692" s="22"/>
      <c r="CB5692" s="22"/>
      <c r="CC5692" s="22"/>
      <c r="CD5692" s="22"/>
      <c r="CE5692" s="22"/>
      <c r="CF5692" s="22"/>
      <c r="CG5692" s="22"/>
      <c r="CH5692" s="22"/>
      <c r="CI5692" s="22"/>
      <c r="CJ5692" s="22"/>
      <c r="CK5692" s="22"/>
      <c r="CL5692" s="22"/>
      <c r="CM5692" s="22"/>
      <c r="CN5692" s="22"/>
      <c r="CO5692" s="22"/>
    </row>
    <row r="5693" spans="1:93" s="2" customFormat="1" x14ac:dyDescent="0.3">
      <c r="A5693" s="73" t="s">
        <v>204</v>
      </c>
      <c r="B5693" s="73" t="s">
        <v>305</v>
      </c>
      <c r="C5693" s="67" t="s">
        <v>458</v>
      </c>
      <c r="D5693" s="67" t="s">
        <v>134</v>
      </c>
      <c r="E5693" s="73"/>
      <c r="F5693" s="73" t="s">
        <v>98</v>
      </c>
      <c r="G5693" s="73" t="s">
        <v>403</v>
      </c>
      <c r="H5693" s="73" t="s">
        <v>403</v>
      </c>
      <c r="I5693" s="73" t="s">
        <v>468</v>
      </c>
      <c r="J5693" s="73" t="str">
        <f t="shared" si="143"/>
        <v>Rigid (&gt;3.5 - 7.5 tonnes) tonne.km HGV (all diesel)</v>
      </c>
      <c r="K5693" s="27">
        <v>5.2900000000000004E-3</v>
      </c>
      <c r="L5693" s="48"/>
      <c r="M5693" s="22"/>
      <c r="N5693" s="22"/>
      <c r="O5693" s="22"/>
      <c r="P5693" s="22"/>
      <c r="Q5693" s="22"/>
      <c r="R5693" s="22"/>
      <c r="S5693" s="22"/>
      <c r="T5693" s="22"/>
      <c r="U5693" s="22"/>
      <c r="V5693" s="22"/>
      <c r="W5693" s="22"/>
      <c r="X5693" s="22"/>
      <c r="Y5693" s="22"/>
      <c r="Z5693" s="22"/>
      <c r="AA5693" s="22"/>
      <c r="AB5693" s="22"/>
      <c r="AC5693" s="22"/>
      <c r="AD5693" s="22"/>
      <c r="AE5693" s="22"/>
      <c r="AF5693" s="22"/>
      <c r="AG5693" s="22"/>
      <c r="AH5693" s="22"/>
      <c r="AI5693" s="22"/>
      <c r="AJ5693" s="22"/>
      <c r="AK5693" s="22"/>
      <c r="AL5693" s="22"/>
      <c r="AM5693" s="22"/>
      <c r="AN5693" s="22"/>
      <c r="AO5693" s="22"/>
      <c r="AP5693" s="22"/>
      <c r="AQ5693" s="22"/>
      <c r="AR5693" s="22"/>
      <c r="AS5693" s="22"/>
      <c r="AT5693" s="22"/>
      <c r="AU5693" s="22"/>
      <c r="AV5693" s="22"/>
      <c r="AW5693" s="22"/>
      <c r="AX5693" s="22"/>
      <c r="AY5693" s="22"/>
      <c r="AZ5693" s="22"/>
      <c r="BA5693" s="22"/>
      <c r="BB5693" s="22"/>
      <c r="BC5693" s="22"/>
      <c r="BD5693" s="22"/>
      <c r="BE5693" s="22"/>
      <c r="BF5693" s="22"/>
      <c r="BG5693" s="22"/>
      <c r="BH5693" s="22"/>
      <c r="BI5693" s="22"/>
      <c r="BJ5693" s="22"/>
      <c r="BK5693" s="22"/>
      <c r="BL5693" s="22"/>
      <c r="BM5693" s="22"/>
      <c r="BN5693" s="22"/>
      <c r="BO5693" s="22"/>
      <c r="BP5693" s="22"/>
      <c r="BQ5693" s="22"/>
      <c r="BR5693" s="22"/>
      <c r="BS5693" s="22"/>
      <c r="BT5693" s="22"/>
      <c r="BU5693" s="22"/>
      <c r="BV5693" s="22"/>
      <c r="BW5693" s="22"/>
      <c r="BX5693" s="22"/>
      <c r="BY5693" s="22"/>
      <c r="BZ5693" s="22"/>
      <c r="CA5693" s="22"/>
      <c r="CB5693" s="22"/>
      <c r="CC5693" s="22"/>
      <c r="CD5693" s="22"/>
      <c r="CE5693" s="22"/>
      <c r="CF5693" s="22"/>
      <c r="CG5693" s="22"/>
      <c r="CH5693" s="22"/>
      <c r="CI5693" s="22"/>
      <c r="CJ5693" s="22"/>
      <c r="CK5693" s="22"/>
      <c r="CL5693" s="22"/>
      <c r="CM5693" s="22"/>
      <c r="CN5693" s="22"/>
      <c r="CO5693" s="22"/>
    </row>
    <row r="5694" spans="1:93" s="2" customFormat="1" x14ac:dyDescent="0.3">
      <c r="A5694" s="73" t="s">
        <v>204</v>
      </c>
      <c r="B5694" s="73" t="s">
        <v>305</v>
      </c>
      <c r="C5694" s="67" t="s">
        <v>458</v>
      </c>
      <c r="D5694" s="67" t="s">
        <v>134</v>
      </c>
      <c r="E5694" s="73"/>
      <c r="F5694" s="73" t="s">
        <v>2</v>
      </c>
      <c r="G5694" s="73" t="s">
        <v>405</v>
      </c>
      <c r="H5694" s="73" t="s">
        <v>405</v>
      </c>
      <c r="I5694" s="73" t="s">
        <v>465</v>
      </c>
      <c r="J5694" s="73" t="str">
        <f t="shared" si="143"/>
        <v>Rigid (&gt;3.5 - 7.5 tonnes) km HGV (all diesel)</v>
      </c>
      <c r="K5694" s="27">
        <v>0.53341000000000005</v>
      </c>
      <c r="L5694" s="48"/>
      <c r="M5694" s="22"/>
      <c r="N5694" s="22"/>
      <c r="O5694" s="22"/>
      <c r="P5694" s="22"/>
      <c r="Q5694" s="22"/>
      <c r="R5694" s="22"/>
      <c r="S5694" s="22"/>
      <c r="T5694" s="2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c r="BS5694" s="22"/>
      <c r="BT5694" s="22"/>
      <c r="BU5694" s="22"/>
      <c r="BV5694" s="22"/>
      <c r="BW5694" s="22"/>
      <c r="BX5694" s="22"/>
      <c r="BY5694" s="22"/>
      <c r="BZ5694" s="22"/>
      <c r="CA5694" s="22"/>
      <c r="CB5694" s="22"/>
      <c r="CC5694" s="22"/>
      <c r="CD5694" s="22"/>
      <c r="CE5694" s="22"/>
      <c r="CF5694" s="22"/>
      <c r="CG5694" s="22"/>
      <c r="CH5694" s="22"/>
      <c r="CI5694" s="22"/>
      <c r="CJ5694" s="22"/>
      <c r="CK5694" s="22"/>
      <c r="CL5694" s="22"/>
      <c r="CM5694" s="22"/>
      <c r="CN5694" s="22"/>
      <c r="CO5694" s="22"/>
    </row>
    <row r="5695" spans="1:93" s="2" customFormat="1" x14ac:dyDescent="0.3">
      <c r="A5695" s="73" t="s">
        <v>204</v>
      </c>
      <c r="B5695" s="73" t="s">
        <v>305</v>
      </c>
      <c r="C5695" s="67" t="s">
        <v>458</v>
      </c>
      <c r="D5695" s="67" t="s">
        <v>134</v>
      </c>
      <c r="E5695" s="73"/>
      <c r="F5695" s="73" t="s">
        <v>2</v>
      </c>
      <c r="G5695" s="73" t="s">
        <v>405</v>
      </c>
      <c r="H5695" s="73" t="s">
        <v>405</v>
      </c>
      <c r="I5695" s="73" t="s">
        <v>466</v>
      </c>
      <c r="J5695" s="73" t="str">
        <f t="shared" si="143"/>
        <v>Rigid (&gt;3.5 - 7.5 tonnes) km HGV (all diesel)</v>
      </c>
      <c r="K5695" s="27">
        <v>1.2E-4</v>
      </c>
      <c r="L5695" s="48"/>
      <c r="M5695" s="22"/>
      <c r="N5695" s="22"/>
      <c r="O5695" s="22"/>
      <c r="P5695" s="22"/>
      <c r="Q5695" s="22"/>
      <c r="R5695" s="22"/>
      <c r="S5695" s="22"/>
      <c r="T5695" s="22"/>
      <c r="U5695" s="22"/>
      <c r="V5695" s="22"/>
      <c r="W5695" s="22"/>
      <c r="X5695" s="22"/>
      <c r="Y5695" s="22"/>
      <c r="Z5695" s="22"/>
      <c r="AA5695" s="22"/>
      <c r="AB5695" s="22"/>
      <c r="AC5695" s="22"/>
      <c r="AD5695" s="22"/>
      <c r="AE5695" s="22"/>
      <c r="AF5695" s="22"/>
      <c r="AG5695" s="22"/>
      <c r="AH5695" s="22"/>
      <c r="AI5695" s="22"/>
      <c r="AJ5695" s="22"/>
      <c r="AK5695" s="22"/>
      <c r="AL5695" s="22"/>
      <c r="AM5695" s="22"/>
      <c r="AN5695" s="22"/>
      <c r="AO5695" s="22"/>
      <c r="AP5695" s="22"/>
      <c r="AQ5695" s="22"/>
      <c r="AR5695" s="22"/>
      <c r="AS5695" s="22"/>
      <c r="AT5695" s="22"/>
      <c r="AU5695" s="22"/>
      <c r="AV5695" s="22"/>
      <c r="AW5695" s="22"/>
      <c r="AX5695" s="22"/>
      <c r="AY5695" s="22"/>
      <c r="AZ5695" s="22"/>
      <c r="BA5695" s="22"/>
      <c r="BB5695" s="22"/>
      <c r="BC5695" s="22"/>
      <c r="BD5695" s="22"/>
      <c r="BE5695" s="22"/>
      <c r="BF5695" s="22"/>
      <c r="BG5695" s="22"/>
      <c r="BH5695" s="22"/>
      <c r="BI5695" s="22"/>
      <c r="BJ5695" s="22"/>
      <c r="BK5695" s="22"/>
      <c r="BL5695" s="22"/>
      <c r="BM5695" s="22"/>
      <c r="BN5695" s="22"/>
      <c r="BO5695" s="22"/>
      <c r="BP5695" s="22"/>
      <c r="BQ5695" s="22"/>
      <c r="BR5695" s="22"/>
      <c r="BS5695" s="22"/>
      <c r="BT5695" s="22"/>
      <c r="BU5695" s="22"/>
      <c r="BV5695" s="22"/>
      <c r="BW5695" s="22"/>
      <c r="BX5695" s="22"/>
      <c r="BY5695" s="22"/>
      <c r="BZ5695" s="22"/>
      <c r="CA5695" s="22"/>
      <c r="CB5695" s="22"/>
      <c r="CC5695" s="22"/>
      <c r="CD5695" s="22"/>
      <c r="CE5695" s="22"/>
      <c r="CF5695" s="22"/>
      <c r="CG5695" s="22"/>
      <c r="CH5695" s="22"/>
      <c r="CI5695" s="22"/>
      <c r="CJ5695" s="22"/>
      <c r="CK5695" s="22"/>
      <c r="CL5695" s="22"/>
      <c r="CM5695" s="22"/>
      <c r="CN5695" s="22"/>
      <c r="CO5695" s="22"/>
    </row>
    <row r="5696" spans="1:93" s="2" customFormat="1" x14ac:dyDescent="0.3">
      <c r="A5696" s="73" t="s">
        <v>204</v>
      </c>
      <c r="B5696" s="73" t="s">
        <v>305</v>
      </c>
      <c r="C5696" s="67" t="s">
        <v>458</v>
      </c>
      <c r="D5696" s="67" t="s">
        <v>134</v>
      </c>
      <c r="E5696" s="73"/>
      <c r="F5696" s="73" t="s">
        <v>2</v>
      </c>
      <c r="G5696" s="73" t="s">
        <v>405</v>
      </c>
      <c r="H5696" s="73" t="s">
        <v>405</v>
      </c>
      <c r="I5696" s="73" t="s">
        <v>467</v>
      </c>
      <c r="J5696" s="73" t="str">
        <f t="shared" si="143"/>
        <v>Rigid (&gt;3.5 - 7.5 tonnes) km HGV (all diesel)</v>
      </c>
      <c r="K5696" s="27">
        <v>0.52776000000000001</v>
      </c>
      <c r="L5696" s="48"/>
      <c r="M5696" s="22"/>
      <c r="N5696" s="22"/>
      <c r="O5696" s="22"/>
      <c r="P5696" s="22"/>
      <c r="Q5696" s="22"/>
      <c r="R5696" s="22"/>
      <c r="S5696" s="22"/>
      <c r="T5696" s="2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c r="BS5696" s="22"/>
      <c r="BT5696" s="22"/>
      <c r="BU5696" s="22"/>
      <c r="BV5696" s="22"/>
      <c r="BW5696" s="22"/>
      <c r="BX5696" s="22"/>
      <c r="BY5696" s="22"/>
      <c r="BZ5696" s="22"/>
      <c r="CA5696" s="22"/>
      <c r="CB5696" s="22"/>
      <c r="CC5696" s="22"/>
      <c r="CD5696" s="22"/>
      <c r="CE5696" s="22"/>
      <c r="CF5696" s="22"/>
      <c r="CG5696" s="22"/>
      <c r="CH5696" s="22"/>
      <c r="CI5696" s="22"/>
      <c r="CJ5696" s="22"/>
      <c r="CK5696" s="22"/>
      <c r="CL5696" s="22"/>
      <c r="CM5696" s="22"/>
      <c r="CN5696" s="22"/>
      <c r="CO5696" s="22"/>
    </row>
    <row r="5697" spans="1:93" s="2" customFormat="1" x14ac:dyDescent="0.3">
      <c r="A5697" s="73" t="s">
        <v>204</v>
      </c>
      <c r="B5697" s="73" t="s">
        <v>305</v>
      </c>
      <c r="C5697" s="67" t="s">
        <v>458</v>
      </c>
      <c r="D5697" s="67" t="s">
        <v>134</v>
      </c>
      <c r="E5697" s="73"/>
      <c r="F5697" s="73" t="s">
        <v>2</v>
      </c>
      <c r="G5697" s="73" t="s">
        <v>405</v>
      </c>
      <c r="H5697" s="73" t="s">
        <v>405</v>
      </c>
      <c r="I5697" s="73" t="s">
        <v>468</v>
      </c>
      <c r="J5697" s="73" t="str">
        <f t="shared" si="143"/>
        <v>Rigid (&gt;3.5 - 7.5 tonnes) km HGV (all diesel)</v>
      </c>
      <c r="K5697" s="27">
        <v>5.5199999999999997E-3</v>
      </c>
      <c r="L5697" s="48"/>
      <c r="M5697" s="22"/>
      <c r="N5697" s="22"/>
      <c r="O5697" s="22"/>
      <c r="P5697" s="22"/>
      <c r="Q5697" s="22"/>
      <c r="R5697" s="22"/>
      <c r="S5697" s="22"/>
      <c r="T5697" s="22"/>
      <c r="U5697" s="22"/>
      <c r="V5697" s="22"/>
      <c r="W5697" s="22"/>
      <c r="X5697" s="22"/>
      <c r="Y5697" s="22"/>
      <c r="Z5697" s="22"/>
      <c r="AA5697" s="22"/>
      <c r="AB5697" s="22"/>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c r="BS5697" s="22"/>
      <c r="BT5697" s="22"/>
      <c r="BU5697" s="22"/>
      <c r="BV5697" s="22"/>
      <c r="BW5697" s="22"/>
      <c r="BX5697" s="22"/>
      <c r="BY5697" s="22"/>
      <c r="BZ5697" s="22"/>
      <c r="CA5697" s="22"/>
      <c r="CB5697" s="22"/>
      <c r="CC5697" s="22"/>
      <c r="CD5697" s="22"/>
      <c r="CE5697" s="22"/>
      <c r="CF5697" s="22"/>
      <c r="CG5697" s="22"/>
      <c r="CH5697" s="22"/>
      <c r="CI5697" s="22"/>
      <c r="CJ5697" s="22"/>
      <c r="CK5697" s="22"/>
      <c r="CL5697" s="22"/>
      <c r="CM5697" s="22"/>
      <c r="CN5697" s="22"/>
      <c r="CO5697" s="22"/>
    </row>
    <row r="5698" spans="1:93" s="2" customFormat="1" x14ac:dyDescent="0.3">
      <c r="A5698" s="73" t="s">
        <v>204</v>
      </c>
      <c r="B5698" s="73" t="s">
        <v>305</v>
      </c>
      <c r="C5698" s="67" t="s">
        <v>458</v>
      </c>
      <c r="D5698" s="67" t="s">
        <v>134</v>
      </c>
      <c r="E5698" s="73"/>
      <c r="F5698" s="73" t="s">
        <v>2</v>
      </c>
      <c r="G5698" s="73" t="s">
        <v>156</v>
      </c>
      <c r="H5698" s="73" t="s">
        <v>156</v>
      </c>
      <c r="I5698" s="73" t="s">
        <v>465</v>
      </c>
      <c r="J5698" s="73" t="str">
        <f t="shared" si="143"/>
        <v>Rigid (&gt;3.5 - 7.5 tonnes) miles HGV (all diesel)</v>
      </c>
      <c r="K5698" s="27">
        <v>0.85843999999999998</v>
      </c>
      <c r="L5698" s="48"/>
      <c r="M5698" s="22"/>
      <c r="N5698" s="22"/>
      <c r="O5698" s="22"/>
      <c r="P5698" s="22"/>
      <c r="Q5698" s="22"/>
      <c r="R5698" s="22"/>
      <c r="S5698" s="22"/>
      <c r="T5698" s="22"/>
      <c r="U5698" s="22"/>
      <c r="V5698" s="22"/>
      <c r="W5698" s="22"/>
      <c r="X5698" s="22"/>
      <c r="Y5698" s="22"/>
      <c r="Z5698" s="22"/>
      <c r="AA5698" s="22"/>
      <c r="AB5698" s="22"/>
      <c r="AC5698" s="22"/>
      <c r="AD5698" s="22"/>
      <c r="AE5698" s="22"/>
      <c r="AF5698" s="22"/>
      <c r="AG5698" s="22"/>
      <c r="AH5698" s="22"/>
      <c r="AI5698" s="22"/>
      <c r="AJ5698" s="22"/>
      <c r="AK5698" s="22"/>
      <c r="AL5698" s="22"/>
      <c r="AM5698" s="22"/>
      <c r="AN5698" s="22"/>
      <c r="AO5698" s="22"/>
      <c r="AP5698" s="22"/>
      <c r="AQ5698" s="22"/>
      <c r="AR5698" s="22"/>
      <c r="AS5698" s="22"/>
      <c r="AT5698" s="22"/>
      <c r="AU5698" s="22"/>
      <c r="AV5698" s="22"/>
      <c r="AW5698" s="22"/>
      <c r="AX5698" s="22"/>
      <c r="AY5698" s="22"/>
      <c r="AZ5698" s="22"/>
      <c r="BA5698" s="22"/>
      <c r="BB5698" s="22"/>
      <c r="BC5698" s="22"/>
      <c r="BD5698" s="22"/>
      <c r="BE5698" s="22"/>
      <c r="BF5698" s="22"/>
      <c r="BG5698" s="22"/>
      <c r="BH5698" s="22"/>
      <c r="BI5698" s="22"/>
      <c r="BJ5698" s="22"/>
      <c r="BK5698" s="22"/>
      <c r="BL5698" s="22"/>
      <c r="BM5698" s="22"/>
      <c r="BN5698" s="22"/>
      <c r="BO5698" s="22"/>
      <c r="BP5698" s="22"/>
      <c r="BQ5698" s="22"/>
      <c r="BR5698" s="22"/>
      <c r="BS5698" s="22"/>
      <c r="BT5698" s="22"/>
      <c r="BU5698" s="22"/>
      <c r="BV5698" s="22"/>
      <c r="BW5698" s="22"/>
      <c r="BX5698" s="22"/>
      <c r="BY5698" s="22"/>
      <c r="BZ5698" s="22"/>
      <c r="CA5698" s="22"/>
      <c r="CB5698" s="22"/>
      <c r="CC5698" s="22"/>
      <c r="CD5698" s="22"/>
      <c r="CE5698" s="22"/>
      <c r="CF5698" s="22"/>
      <c r="CG5698" s="22"/>
      <c r="CH5698" s="22"/>
      <c r="CI5698" s="22"/>
      <c r="CJ5698" s="22"/>
      <c r="CK5698" s="22"/>
      <c r="CL5698" s="22"/>
      <c r="CM5698" s="22"/>
      <c r="CN5698" s="22"/>
      <c r="CO5698" s="22"/>
    </row>
    <row r="5699" spans="1:93" s="2" customFormat="1" x14ac:dyDescent="0.3">
      <c r="A5699" s="73" t="s">
        <v>204</v>
      </c>
      <c r="B5699" s="73" t="s">
        <v>305</v>
      </c>
      <c r="C5699" s="67" t="s">
        <v>458</v>
      </c>
      <c r="D5699" s="67" t="s">
        <v>134</v>
      </c>
      <c r="E5699" s="73"/>
      <c r="F5699" s="73" t="s">
        <v>2</v>
      </c>
      <c r="G5699" s="73" t="s">
        <v>156</v>
      </c>
      <c r="H5699" s="73" t="s">
        <v>156</v>
      </c>
      <c r="I5699" s="73" t="s">
        <v>466</v>
      </c>
      <c r="J5699" s="73" t="str">
        <f t="shared" si="143"/>
        <v>Rigid (&gt;3.5 - 7.5 tonnes) miles HGV (all diesel)</v>
      </c>
      <c r="K5699" s="27">
        <v>2.0000000000000001E-4</v>
      </c>
      <c r="L5699" s="48"/>
      <c r="M5699" s="22"/>
      <c r="N5699" s="22"/>
      <c r="O5699" s="22"/>
      <c r="P5699" s="22"/>
      <c r="Q5699" s="22"/>
      <c r="R5699" s="22"/>
      <c r="S5699" s="22"/>
      <c r="T5699" s="22"/>
      <c r="U5699" s="22"/>
      <c r="V5699" s="22"/>
      <c r="W5699" s="22"/>
      <c r="X5699" s="22"/>
      <c r="Y5699" s="22"/>
      <c r="Z5699" s="22"/>
      <c r="AA5699" s="22"/>
      <c r="AB5699" s="22"/>
      <c r="AC5699" s="22"/>
      <c r="AD5699" s="22"/>
      <c r="AE5699" s="22"/>
      <c r="AF5699" s="22"/>
      <c r="AG5699" s="22"/>
      <c r="AH5699" s="22"/>
      <c r="AI5699" s="22"/>
      <c r="AJ5699" s="22"/>
      <c r="AK5699" s="22"/>
      <c r="AL5699" s="22"/>
      <c r="AM5699" s="22"/>
      <c r="AN5699" s="22"/>
      <c r="AO5699" s="22"/>
      <c r="AP5699" s="22"/>
      <c r="AQ5699" s="22"/>
      <c r="AR5699" s="22"/>
      <c r="AS5699" s="22"/>
      <c r="AT5699" s="22"/>
      <c r="AU5699" s="22"/>
      <c r="AV5699" s="22"/>
      <c r="AW5699" s="22"/>
      <c r="AX5699" s="22"/>
      <c r="AY5699" s="22"/>
      <c r="AZ5699" s="22"/>
      <c r="BA5699" s="22"/>
      <c r="BB5699" s="22"/>
      <c r="BC5699" s="22"/>
      <c r="BD5699" s="22"/>
      <c r="BE5699" s="22"/>
      <c r="BF5699" s="22"/>
      <c r="BG5699" s="22"/>
      <c r="BH5699" s="22"/>
      <c r="BI5699" s="22"/>
      <c r="BJ5699" s="22"/>
      <c r="BK5699" s="22"/>
      <c r="BL5699" s="22"/>
      <c r="BM5699" s="22"/>
      <c r="BN5699" s="22"/>
      <c r="BO5699" s="22"/>
      <c r="BP5699" s="22"/>
      <c r="BQ5699" s="22"/>
      <c r="BR5699" s="22"/>
      <c r="BS5699" s="22"/>
      <c r="BT5699" s="22"/>
      <c r="BU5699" s="22"/>
      <c r="BV5699" s="22"/>
      <c r="BW5699" s="22"/>
      <c r="BX5699" s="22"/>
      <c r="BY5699" s="22"/>
      <c r="BZ5699" s="22"/>
      <c r="CA5699" s="22"/>
      <c r="CB5699" s="22"/>
      <c r="CC5699" s="22"/>
      <c r="CD5699" s="22"/>
      <c r="CE5699" s="22"/>
      <c r="CF5699" s="22"/>
      <c r="CG5699" s="22"/>
      <c r="CH5699" s="22"/>
      <c r="CI5699" s="22"/>
      <c r="CJ5699" s="22"/>
      <c r="CK5699" s="22"/>
      <c r="CL5699" s="22"/>
      <c r="CM5699" s="22"/>
      <c r="CN5699" s="22"/>
      <c r="CO5699" s="22"/>
    </row>
    <row r="5700" spans="1:93" s="2" customFormat="1" x14ac:dyDescent="0.3">
      <c r="A5700" s="73" t="s">
        <v>204</v>
      </c>
      <c r="B5700" s="73" t="s">
        <v>305</v>
      </c>
      <c r="C5700" s="67" t="s">
        <v>458</v>
      </c>
      <c r="D5700" s="67" t="s">
        <v>134</v>
      </c>
      <c r="E5700" s="73"/>
      <c r="F5700" s="73" t="s">
        <v>2</v>
      </c>
      <c r="G5700" s="73" t="s">
        <v>156</v>
      </c>
      <c r="H5700" s="73" t="s">
        <v>156</v>
      </c>
      <c r="I5700" s="73" t="s">
        <v>467</v>
      </c>
      <c r="J5700" s="73" t="str">
        <f t="shared" si="143"/>
        <v>Rigid (&gt;3.5 - 7.5 tonnes) miles HGV (all diesel)</v>
      </c>
      <c r="K5700" s="27">
        <v>0.84935000000000005</v>
      </c>
      <c r="L5700" s="48"/>
      <c r="M5700" s="22"/>
      <c r="N5700" s="22"/>
      <c r="O5700" s="22"/>
      <c r="P5700" s="22"/>
      <c r="Q5700" s="22"/>
      <c r="R5700" s="22"/>
      <c r="S5700" s="22"/>
      <c r="T5700" s="2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c r="AQ5700" s="22"/>
      <c r="AR5700" s="22"/>
      <c r="AS5700" s="22"/>
      <c r="AT5700" s="22"/>
      <c r="AU5700" s="22"/>
      <c r="AV5700" s="22"/>
      <c r="AW5700" s="22"/>
      <c r="AX5700" s="22"/>
      <c r="AY5700" s="22"/>
      <c r="AZ5700" s="22"/>
      <c r="BA5700" s="22"/>
      <c r="BB5700" s="22"/>
      <c r="BC5700" s="22"/>
      <c r="BD5700" s="22"/>
      <c r="BE5700" s="22"/>
      <c r="BF5700" s="22"/>
      <c r="BG5700" s="22"/>
      <c r="BH5700" s="22"/>
      <c r="BI5700" s="22"/>
      <c r="BJ5700" s="22"/>
      <c r="BK5700" s="22"/>
      <c r="BL5700" s="22"/>
      <c r="BM5700" s="22"/>
      <c r="BN5700" s="22"/>
      <c r="BO5700" s="22"/>
      <c r="BP5700" s="22"/>
      <c r="BQ5700" s="22"/>
      <c r="BR5700" s="22"/>
      <c r="BS5700" s="22"/>
      <c r="BT5700" s="22"/>
      <c r="BU5700" s="22"/>
      <c r="BV5700" s="22"/>
      <c r="BW5700" s="22"/>
      <c r="BX5700" s="22"/>
      <c r="BY5700" s="22"/>
      <c r="BZ5700" s="22"/>
      <c r="CA5700" s="22"/>
      <c r="CB5700" s="22"/>
      <c r="CC5700" s="22"/>
      <c r="CD5700" s="22"/>
      <c r="CE5700" s="22"/>
      <c r="CF5700" s="22"/>
      <c r="CG5700" s="22"/>
      <c r="CH5700" s="22"/>
      <c r="CI5700" s="22"/>
      <c r="CJ5700" s="22"/>
      <c r="CK5700" s="22"/>
      <c r="CL5700" s="22"/>
      <c r="CM5700" s="22"/>
      <c r="CN5700" s="22"/>
      <c r="CO5700" s="22"/>
    </row>
    <row r="5701" spans="1:93" s="2" customFormat="1" x14ac:dyDescent="0.3">
      <c r="A5701" s="73" t="s">
        <v>204</v>
      </c>
      <c r="B5701" s="73" t="s">
        <v>305</v>
      </c>
      <c r="C5701" s="67" t="s">
        <v>458</v>
      </c>
      <c r="D5701" s="67" t="s">
        <v>134</v>
      </c>
      <c r="E5701" s="73"/>
      <c r="F5701" s="73" t="s">
        <v>2</v>
      </c>
      <c r="G5701" s="73" t="s">
        <v>156</v>
      </c>
      <c r="H5701" s="73" t="s">
        <v>156</v>
      </c>
      <c r="I5701" s="73" t="s">
        <v>468</v>
      </c>
      <c r="J5701" s="73" t="str">
        <f t="shared" si="143"/>
        <v>Rigid (&gt;3.5 - 7.5 tonnes) miles HGV (all diesel)</v>
      </c>
      <c r="K5701" s="27">
        <v>8.8900000000000003E-3</v>
      </c>
      <c r="L5701" s="48"/>
      <c r="M5701" s="22"/>
      <c r="N5701" s="22"/>
      <c r="O5701" s="22"/>
      <c r="P5701" s="22"/>
      <c r="Q5701" s="22"/>
      <c r="R5701" s="22"/>
      <c r="S5701" s="22"/>
      <c r="T5701" s="22"/>
      <c r="U5701" s="22"/>
      <c r="V5701" s="22"/>
      <c r="W5701" s="22"/>
      <c r="X5701" s="22"/>
      <c r="Y5701" s="22"/>
      <c r="Z5701" s="22"/>
      <c r="AA5701" s="22"/>
      <c r="AB5701" s="22"/>
      <c r="AC5701" s="22"/>
      <c r="AD5701" s="22"/>
      <c r="AE5701" s="22"/>
      <c r="AF5701" s="22"/>
      <c r="AG5701" s="22"/>
      <c r="AH5701" s="22"/>
      <c r="AI5701" s="22"/>
      <c r="AJ5701" s="22"/>
      <c r="AK5701" s="22"/>
      <c r="AL5701" s="22"/>
      <c r="AM5701" s="22"/>
      <c r="AN5701" s="22"/>
      <c r="AO5701" s="22"/>
      <c r="AP5701" s="22"/>
      <c r="AQ5701" s="22"/>
      <c r="AR5701" s="22"/>
      <c r="AS5701" s="22"/>
      <c r="AT5701" s="22"/>
      <c r="AU5701" s="22"/>
      <c r="AV5701" s="22"/>
      <c r="AW5701" s="22"/>
      <c r="AX5701" s="22"/>
      <c r="AY5701" s="22"/>
      <c r="AZ5701" s="22"/>
      <c r="BA5701" s="22"/>
      <c r="BB5701" s="22"/>
      <c r="BC5701" s="22"/>
      <c r="BD5701" s="22"/>
      <c r="BE5701" s="22"/>
      <c r="BF5701" s="22"/>
      <c r="BG5701" s="22"/>
      <c r="BH5701" s="22"/>
      <c r="BI5701" s="22"/>
      <c r="BJ5701" s="22"/>
      <c r="BK5701" s="22"/>
      <c r="BL5701" s="22"/>
      <c r="BM5701" s="22"/>
      <c r="BN5701" s="22"/>
      <c r="BO5701" s="22"/>
      <c r="BP5701" s="22"/>
      <c r="BQ5701" s="22"/>
      <c r="BR5701" s="22"/>
      <c r="BS5701" s="22"/>
      <c r="BT5701" s="22"/>
      <c r="BU5701" s="22"/>
      <c r="BV5701" s="22"/>
      <c r="BW5701" s="22"/>
      <c r="BX5701" s="22"/>
      <c r="BY5701" s="22"/>
      <c r="BZ5701" s="22"/>
      <c r="CA5701" s="22"/>
      <c r="CB5701" s="22"/>
      <c r="CC5701" s="22"/>
      <c r="CD5701" s="22"/>
      <c r="CE5701" s="22"/>
      <c r="CF5701" s="22"/>
      <c r="CG5701" s="22"/>
      <c r="CH5701" s="22"/>
      <c r="CI5701" s="22"/>
      <c r="CJ5701" s="22"/>
      <c r="CK5701" s="22"/>
      <c r="CL5701" s="22"/>
      <c r="CM5701" s="22"/>
      <c r="CN5701" s="22"/>
      <c r="CO5701" s="22"/>
    </row>
    <row r="5702" spans="1:93" s="2" customFormat="1" x14ac:dyDescent="0.3">
      <c r="A5702" s="73" t="s">
        <v>204</v>
      </c>
      <c r="B5702" s="73" t="s">
        <v>305</v>
      </c>
      <c r="C5702" s="67" t="s">
        <v>458</v>
      </c>
      <c r="D5702" s="67" t="s">
        <v>134</v>
      </c>
      <c r="E5702" s="73"/>
      <c r="F5702" s="73" t="s">
        <v>2</v>
      </c>
      <c r="G5702" s="73" t="s">
        <v>403</v>
      </c>
      <c r="H5702" s="73" t="s">
        <v>403</v>
      </c>
      <c r="I5702" s="73" t="s">
        <v>465</v>
      </c>
      <c r="J5702" s="73" t="str">
        <f t="shared" si="143"/>
        <v>Rigid (&gt;3.5 - 7.5 tonnes) tonne.km HGV (all diesel)</v>
      </c>
      <c r="K5702" s="27">
        <v>0.25558999999999998</v>
      </c>
      <c r="L5702" s="48"/>
      <c r="M5702" s="22"/>
      <c r="N5702" s="22"/>
      <c r="O5702" s="22"/>
      <c r="P5702" s="22"/>
      <c r="Q5702" s="22"/>
      <c r="R5702" s="22"/>
      <c r="S5702" s="22"/>
      <c r="T5702" s="2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c r="AQ5702" s="22"/>
      <c r="AR5702" s="22"/>
      <c r="AS5702" s="22"/>
      <c r="AT5702" s="22"/>
      <c r="AU5702" s="22"/>
      <c r="AV5702" s="22"/>
      <c r="AW5702" s="22"/>
      <c r="AX5702" s="22"/>
      <c r="AY5702" s="22"/>
      <c r="AZ5702" s="22"/>
      <c r="BA5702" s="22"/>
      <c r="BB5702" s="22"/>
      <c r="BC5702" s="22"/>
      <c r="BD5702" s="22"/>
      <c r="BE5702" s="22"/>
      <c r="BF5702" s="22"/>
      <c r="BG5702" s="22"/>
      <c r="BH5702" s="22"/>
      <c r="BI5702" s="22"/>
      <c r="BJ5702" s="22"/>
      <c r="BK5702" s="22"/>
      <c r="BL5702" s="22"/>
      <c r="BM5702" s="22"/>
      <c r="BN5702" s="22"/>
      <c r="BO5702" s="22"/>
      <c r="BP5702" s="22"/>
      <c r="BQ5702" s="22"/>
      <c r="BR5702" s="22"/>
      <c r="BS5702" s="22"/>
      <c r="BT5702" s="22"/>
      <c r="BU5702" s="22"/>
      <c r="BV5702" s="22"/>
      <c r="BW5702" s="22"/>
      <c r="BX5702" s="22"/>
      <c r="BY5702" s="22"/>
      <c r="BZ5702" s="22"/>
      <c r="CA5702" s="22"/>
      <c r="CB5702" s="22"/>
      <c r="CC5702" s="22"/>
      <c r="CD5702" s="22"/>
      <c r="CE5702" s="22"/>
      <c r="CF5702" s="22"/>
      <c r="CG5702" s="22"/>
      <c r="CH5702" s="22"/>
      <c r="CI5702" s="22"/>
      <c r="CJ5702" s="22"/>
      <c r="CK5702" s="22"/>
      <c r="CL5702" s="22"/>
      <c r="CM5702" s="22"/>
      <c r="CN5702" s="22"/>
      <c r="CO5702" s="22"/>
    </row>
    <row r="5703" spans="1:93" s="2" customFormat="1" x14ac:dyDescent="0.3">
      <c r="A5703" s="73" t="s">
        <v>204</v>
      </c>
      <c r="B5703" s="73" t="s">
        <v>305</v>
      </c>
      <c r="C5703" s="67" t="s">
        <v>458</v>
      </c>
      <c r="D5703" s="67" t="s">
        <v>134</v>
      </c>
      <c r="E5703" s="73"/>
      <c r="F5703" s="73" t="s">
        <v>2</v>
      </c>
      <c r="G5703" s="73" t="s">
        <v>403</v>
      </c>
      <c r="H5703" s="73" t="s">
        <v>403</v>
      </c>
      <c r="I5703" s="73" t="s">
        <v>466</v>
      </c>
      <c r="J5703" s="73" t="str">
        <f t="shared" si="143"/>
        <v>Rigid (&gt;3.5 - 7.5 tonnes) tonne.km HGV (all diesel)</v>
      </c>
      <c r="K5703" s="27">
        <v>6.0000000000000002E-5</v>
      </c>
      <c r="L5703" s="48"/>
      <c r="M5703" s="22"/>
      <c r="N5703" s="22"/>
      <c r="O5703" s="22"/>
      <c r="P5703" s="22"/>
      <c r="Q5703" s="22"/>
      <c r="R5703" s="22"/>
      <c r="S5703" s="22"/>
      <c r="T5703" s="22"/>
      <c r="U5703" s="22"/>
      <c r="V5703" s="22"/>
      <c r="W5703" s="22"/>
      <c r="X5703" s="22"/>
      <c r="Y5703" s="22"/>
      <c r="Z5703" s="22"/>
      <c r="AA5703" s="22"/>
      <c r="AB5703" s="22"/>
      <c r="AC5703" s="22"/>
      <c r="AD5703" s="22"/>
      <c r="AE5703" s="22"/>
      <c r="AF5703" s="22"/>
      <c r="AG5703" s="22"/>
      <c r="AH5703" s="22"/>
      <c r="AI5703" s="22"/>
      <c r="AJ5703" s="22"/>
      <c r="AK5703" s="22"/>
      <c r="AL5703" s="22"/>
      <c r="AM5703" s="22"/>
      <c r="AN5703" s="22"/>
      <c r="AO5703" s="22"/>
      <c r="AP5703" s="22"/>
      <c r="AQ5703" s="22"/>
      <c r="AR5703" s="22"/>
      <c r="AS5703" s="22"/>
      <c r="AT5703" s="22"/>
      <c r="AU5703" s="22"/>
      <c r="AV5703" s="22"/>
      <c r="AW5703" s="22"/>
      <c r="AX5703" s="22"/>
      <c r="AY5703" s="22"/>
      <c r="AZ5703" s="22"/>
      <c r="BA5703" s="22"/>
      <c r="BB5703" s="22"/>
      <c r="BC5703" s="22"/>
      <c r="BD5703" s="22"/>
      <c r="BE5703" s="22"/>
      <c r="BF5703" s="22"/>
      <c r="BG5703" s="22"/>
      <c r="BH5703" s="22"/>
      <c r="BI5703" s="22"/>
      <c r="BJ5703" s="22"/>
      <c r="BK5703" s="22"/>
      <c r="BL5703" s="22"/>
      <c r="BM5703" s="22"/>
      <c r="BN5703" s="22"/>
      <c r="BO5703" s="22"/>
      <c r="BP5703" s="22"/>
      <c r="BQ5703" s="22"/>
      <c r="BR5703" s="22"/>
      <c r="BS5703" s="22"/>
      <c r="BT5703" s="22"/>
      <c r="BU5703" s="22"/>
      <c r="BV5703" s="22"/>
      <c r="BW5703" s="22"/>
      <c r="BX5703" s="22"/>
      <c r="BY5703" s="22"/>
      <c r="BZ5703" s="22"/>
      <c r="CA5703" s="22"/>
      <c r="CB5703" s="22"/>
      <c r="CC5703" s="22"/>
      <c r="CD5703" s="22"/>
      <c r="CE5703" s="22"/>
      <c r="CF5703" s="22"/>
      <c r="CG5703" s="22"/>
      <c r="CH5703" s="22"/>
      <c r="CI5703" s="22"/>
      <c r="CJ5703" s="22"/>
      <c r="CK5703" s="22"/>
      <c r="CL5703" s="22"/>
      <c r="CM5703" s="22"/>
      <c r="CN5703" s="22"/>
      <c r="CO5703" s="22"/>
    </row>
    <row r="5704" spans="1:93" s="2" customFormat="1" x14ac:dyDescent="0.3">
      <c r="A5704" s="73" t="s">
        <v>204</v>
      </c>
      <c r="B5704" s="73" t="s">
        <v>305</v>
      </c>
      <c r="C5704" s="67" t="s">
        <v>458</v>
      </c>
      <c r="D5704" s="67" t="s">
        <v>134</v>
      </c>
      <c r="E5704" s="73"/>
      <c r="F5704" s="73" t="s">
        <v>2</v>
      </c>
      <c r="G5704" s="73" t="s">
        <v>403</v>
      </c>
      <c r="H5704" s="73" t="s">
        <v>403</v>
      </c>
      <c r="I5704" s="73" t="s">
        <v>467</v>
      </c>
      <c r="J5704" s="73" t="str">
        <f t="shared" si="143"/>
        <v>Rigid (&gt;3.5 - 7.5 tonnes) tonne.km HGV (all diesel)</v>
      </c>
      <c r="K5704" s="27">
        <v>0.25287999999999999</v>
      </c>
      <c r="L5704" s="48"/>
      <c r="M5704" s="22"/>
      <c r="N5704" s="22"/>
      <c r="O5704" s="22"/>
      <c r="P5704" s="22"/>
      <c r="Q5704" s="22"/>
      <c r="R5704" s="22"/>
      <c r="S5704" s="22"/>
      <c r="T5704" s="2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c r="BS5704" s="22"/>
      <c r="BT5704" s="22"/>
      <c r="BU5704" s="22"/>
      <c r="BV5704" s="22"/>
      <c r="BW5704" s="22"/>
      <c r="BX5704" s="22"/>
      <c r="BY5704" s="22"/>
      <c r="BZ5704" s="22"/>
      <c r="CA5704" s="22"/>
      <c r="CB5704" s="22"/>
      <c r="CC5704" s="22"/>
      <c r="CD5704" s="22"/>
      <c r="CE5704" s="22"/>
      <c r="CF5704" s="22"/>
      <c r="CG5704" s="22"/>
      <c r="CH5704" s="22"/>
      <c r="CI5704" s="22"/>
      <c r="CJ5704" s="22"/>
      <c r="CK5704" s="22"/>
      <c r="CL5704" s="22"/>
      <c r="CM5704" s="22"/>
      <c r="CN5704" s="22"/>
      <c r="CO5704" s="22"/>
    </row>
    <row r="5705" spans="1:93" s="2" customFormat="1" x14ac:dyDescent="0.3">
      <c r="A5705" s="73" t="s">
        <v>204</v>
      </c>
      <c r="B5705" s="73" t="s">
        <v>305</v>
      </c>
      <c r="C5705" s="67" t="s">
        <v>458</v>
      </c>
      <c r="D5705" s="67" t="s">
        <v>134</v>
      </c>
      <c r="E5705" s="73"/>
      <c r="F5705" s="73" t="s">
        <v>2</v>
      </c>
      <c r="G5705" s="73" t="s">
        <v>403</v>
      </c>
      <c r="H5705" s="73" t="s">
        <v>403</v>
      </c>
      <c r="I5705" s="73" t="s">
        <v>468</v>
      </c>
      <c r="J5705" s="73" t="str">
        <f t="shared" si="143"/>
        <v>Rigid (&gt;3.5 - 7.5 tonnes) tonne.km HGV (all diesel)</v>
      </c>
      <c r="K5705" s="27">
        <v>2.65E-3</v>
      </c>
      <c r="L5705" s="48"/>
      <c r="M5705" s="22"/>
      <c r="N5705" s="22"/>
      <c r="O5705" s="22"/>
      <c r="P5705" s="22"/>
      <c r="Q5705" s="22"/>
      <c r="R5705" s="22"/>
      <c r="S5705" s="22"/>
      <c r="T5705" s="22"/>
      <c r="U5705" s="22"/>
      <c r="V5705" s="22"/>
      <c r="W5705" s="22"/>
      <c r="X5705" s="22"/>
      <c r="Y5705" s="22"/>
      <c r="Z5705" s="22"/>
      <c r="AA5705" s="22"/>
      <c r="AB5705" s="22"/>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c r="BS5705" s="22"/>
      <c r="BT5705" s="22"/>
      <c r="BU5705" s="22"/>
      <c r="BV5705" s="22"/>
      <c r="BW5705" s="22"/>
      <c r="BX5705" s="22"/>
      <c r="BY5705" s="22"/>
      <c r="BZ5705" s="22"/>
      <c r="CA5705" s="22"/>
      <c r="CB5705" s="22"/>
      <c r="CC5705" s="22"/>
      <c r="CD5705" s="22"/>
      <c r="CE5705" s="22"/>
      <c r="CF5705" s="22"/>
      <c r="CG5705" s="22"/>
      <c r="CH5705" s="22"/>
      <c r="CI5705" s="22"/>
      <c r="CJ5705" s="22"/>
      <c r="CK5705" s="22"/>
      <c r="CL5705" s="22"/>
      <c r="CM5705" s="22"/>
      <c r="CN5705" s="22"/>
      <c r="CO5705" s="22"/>
    </row>
    <row r="5706" spans="1:93" s="2" customFormat="1" x14ac:dyDescent="0.3">
      <c r="A5706" s="73" t="s">
        <v>204</v>
      </c>
      <c r="B5706" s="73" t="s">
        <v>305</v>
      </c>
      <c r="C5706" s="67" t="s">
        <v>458</v>
      </c>
      <c r="D5706" s="67" t="s">
        <v>134</v>
      </c>
      <c r="E5706" s="73"/>
      <c r="F5706" s="73" t="s">
        <v>302</v>
      </c>
      <c r="G5706" s="73" t="s">
        <v>405</v>
      </c>
      <c r="H5706" s="73" t="s">
        <v>405</v>
      </c>
      <c r="I5706" s="73" t="s">
        <v>465</v>
      </c>
      <c r="J5706" s="73" t="str">
        <f t="shared" si="143"/>
        <v>Rigid (&gt;3.5 - 7.5 tonnes) km HGV (all diesel)</v>
      </c>
      <c r="K5706" s="27">
        <v>0.49041000000000001</v>
      </c>
      <c r="L5706" s="48"/>
      <c r="M5706" s="22"/>
      <c r="N5706" s="22"/>
      <c r="O5706" s="22"/>
      <c r="P5706" s="22"/>
      <c r="Q5706" s="22"/>
      <c r="R5706" s="22"/>
      <c r="S5706" s="22"/>
      <c r="T5706" s="2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c r="AQ5706" s="22"/>
      <c r="AR5706" s="22"/>
      <c r="AS5706" s="22"/>
      <c r="AT5706" s="22"/>
      <c r="AU5706" s="22"/>
      <c r="AV5706" s="22"/>
      <c r="AW5706" s="22"/>
      <c r="AX5706" s="22"/>
      <c r="AY5706" s="22"/>
      <c r="AZ5706" s="22"/>
      <c r="BA5706" s="22"/>
      <c r="BB5706" s="22"/>
      <c r="BC5706" s="22"/>
      <c r="BD5706" s="22"/>
      <c r="BE5706" s="22"/>
      <c r="BF5706" s="22"/>
      <c r="BG5706" s="22"/>
      <c r="BH5706" s="22"/>
      <c r="BI5706" s="22"/>
      <c r="BJ5706" s="22"/>
      <c r="BK5706" s="22"/>
      <c r="BL5706" s="22"/>
      <c r="BM5706" s="22"/>
      <c r="BN5706" s="22"/>
      <c r="BO5706" s="22"/>
      <c r="BP5706" s="22"/>
      <c r="BQ5706" s="22"/>
      <c r="BR5706" s="22"/>
      <c r="BS5706" s="22"/>
      <c r="BT5706" s="22"/>
      <c r="BU5706" s="22"/>
      <c r="BV5706" s="22"/>
      <c r="BW5706" s="22"/>
      <c r="BX5706" s="22"/>
      <c r="BY5706" s="22"/>
      <c r="BZ5706" s="22"/>
      <c r="CA5706" s="22"/>
      <c r="CB5706" s="22"/>
      <c r="CC5706" s="22"/>
      <c r="CD5706" s="22"/>
      <c r="CE5706" s="22"/>
      <c r="CF5706" s="22"/>
      <c r="CG5706" s="22"/>
      <c r="CH5706" s="22"/>
      <c r="CI5706" s="22"/>
      <c r="CJ5706" s="22"/>
      <c r="CK5706" s="22"/>
      <c r="CL5706" s="22"/>
      <c r="CM5706" s="22"/>
      <c r="CN5706" s="22"/>
      <c r="CO5706" s="22"/>
    </row>
    <row r="5707" spans="1:93" s="2" customFormat="1" x14ac:dyDescent="0.3">
      <c r="A5707" s="73" t="s">
        <v>204</v>
      </c>
      <c r="B5707" s="73" t="s">
        <v>305</v>
      </c>
      <c r="C5707" s="67" t="s">
        <v>458</v>
      </c>
      <c r="D5707" s="67" t="s">
        <v>134</v>
      </c>
      <c r="E5707" s="73"/>
      <c r="F5707" s="73" t="s">
        <v>302</v>
      </c>
      <c r="G5707" s="73" t="s">
        <v>405</v>
      </c>
      <c r="H5707" s="73" t="s">
        <v>405</v>
      </c>
      <c r="I5707" s="73" t="s">
        <v>466</v>
      </c>
      <c r="J5707" s="73" t="str">
        <f t="shared" si="143"/>
        <v>Rigid (&gt;3.5 - 7.5 tonnes) km HGV (all diesel)</v>
      </c>
      <c r="K5707" s="27">
        <v>1.2E-4</v>
      </c>
      <c r="L5707" s="48"/>
      <c r="M5707" s="22"/>
      <c r="N5707" s="22"/>
      <c r="O5707" s="22"/>
      <c r="P5707" s="22"/>
      <c r="Q5707" s="22"/>
      <c r="R5707" s="22"/>
      <c r="S5707" s="22"/>
      <c r="T5707" s="22"/>
      <c r="U5707" s="22"/>
      <c r="V5707" s="22"/>
      <c r="W5707" s="22"/>
      <c r="X5707" s="22"/>
      <c r="Y5707" s="22"/>
      <c r="Z5707" s="22"/>
      <c r="AA5707" s="22"/>
      <c r="AB5707" s="22"/>
      <c r="AC5707" s="22"/>
      <c r="AD5707" s="22"/>
      <c r="AE5707" s="22"/>
      <c r="AF5707" s="22"/>
      <c r="AG5707" s="22"/>
      <c r="AH5707" s="22"/>
      <c r="AI5707" s="22"/>
      <c r="AJ5707" s="22"/>
      <c r="AK5707" s="22"/>
      <c r="AL5707" s="22"/>
      <c r="AM5707" s="22"/>
      <c r="AN5707" s="22"/>
      <c r="AO5707" s="22"/>
      <c r="AP5707" s="22"/>
      <c r="AQ5707" s="22"/>
      <c r="AR5707" s="22"/>
      <c r="AS5707" s="22"/>
      <c r="AT5707" s="22"/>
      <c r="AU5707" s="22"/>
      <c r="AV5707" s="22"/>
      <c r="AW5707" s="22"/>
      <c r="AX5707" s="22"/>
      <c r="AY5707" s="22"/>
      <c r="AZ5707" s="22"/>
      <c r="BA5707" s="22"/>
      <c r="BB5707" s="22"/>
      <c r="BC5707" s="22"/>
      <c r="BD5707" s="22"/>
      <c r="BE5707" s="22"/>
      <c r="BF5707" s="22"/>
      <c r="BG5707" s="22"/>
      <c r="BH5707" s="22"/>
      <c r="BI5707" s="22"/>
      <c r="BJ5707" s="22"/>
      <c r="BK5707" s="22"/>
      <c r="BL5707" s="22"/>
      <c r="BM5707" s="22"/>
      <c r="BN5707" s="22"/>
      <c r="BO5707" s="22"/>
      <c r="BP5707" s="22"/>
      <c r="BQ5707" s="22"/>
      <c r="BR5707" s="22"/>
      <c r="BS5707" s="22"/>
      <c r="BT5707" s="22"/>
      <c r="BU5707" s="22"/>
      <c r="BV5707" s="22"/>
      <c r="BW5707" s="22"/>
      <c r="BX5707" s="22"/>
      <c r="BY5707" s="22"/>
      <c r="BZ5707" s="22"/>
      <c r="CA5707" s="22"/>
      <c r="CB5707" s="22"/>
      <c r="CC5707" s="22"/>
      <c r="CD5707" s="22"/>
      <c r="CE5707" s="22"/>
      <c r="CF5707" s="22"/>
      <c r="CG5707" s="22"/>
      <c r="CH5707" s="22"/>
      <c r="CI5707" s="22"/>
      <c r="CJ5707" s="22"/>
      <c r="CK5707" s="22"/>
      <c r="CL5707" s="22"/>
      <c r="CM5707" s="22"/>
      <c r="CN5707" s="22"/>
      <c r="CO5707" s="22"/>
    </row>
    <row r="5708" spans="1:93" s="2" customFormat="1" x14ac:dyDescent="0.3">
      <c r="A5708" s="73" t="s">
        <v>204</v>
      </c>
      <c r="B5708" s="73" t="s">
        <v>305</v>
      </c>
      <c r="C5708" s="67" t="s">
        <v>458</v>
      </c>
      <c r="D5708" s="67" t="s">
        <v>134</v>
      </c>
      <c r="E5708" s="73"/>
      <c r="F5708" s="73" t="s">
        <v>302</v>
      </c>
      <c r="G5708" s="73" t="s">
        <v>405</v>
      </c>
      <c r="H5708" s="73" t="s">
        <v>405</v>
      </c>
      <c r="I5708" s="73" t="s">
        <v>467</v>
      </c>
      <c r="J5708" s="73" t="str">
        <f t="shared" si="143"/>
        <v>Rigid (&gt;3.5 - 7.5 tonnes) km HGV (all diesel)</v>
      </c>
      <c r="K5708" s="27">
        <v>0.48476000000000002</v>
      </c>
      <c r="L5708" s="48"/>
      <c r="M5708" s="22"/>
      <c r="N5708" s="22"/>
      <c r="O5708" s="22"/>
      <c r="P5708" s="22"/>
      <c r="Q5708" s="22"/>
      <c r="R5708" s="22"/>
      <c r="S5708" s="22"/>
      <c r="T5708" s="2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c r="AQ5708" s="22"/>
      <c r="AR5708" s="22"/>
      <c r="AS5708" s="22"/>
      <c r="AT5708" s="22"/>
      <c r="AU5708" s="22"/>
      <c r="AV5708" s="22"/>
      <c r="AW5708" s="22"/>
      <c r="AX5708" s="22"/>
      <c r="AY5708" s="22"/>
      <c r="AZ5708" s="22"/>
      <c r="BA5708" s="22"/>
      <c r="BB5708" s="22"/>
      <c r="BC5708" s="22"/>
      <c r="BD5708" s="22"/>
      <c r="BE5708" s="22"/>
      <c r="BF5708" s="22"/>
      <c r="BG5708" s="22"/>
      <c r="BH5708" s="22"/>
      <c r="BI5708" s="22"/>
      <c r="BJ5708" s="22"/>
      <c r="BK5708" s="22"/>
      <c r="BL5708" s="22"/>
      <c r="BM5708" s="22"/>
      <c r="BN5708" s="22"/>
      <c r="BO5708" s="22"/>
      <c r="BP5708" s="22"/>
      <c r="BQ5708" s="22"/>
      <c r="BR5708" s="22"/>
      <c r="BS5708" s="22"/>
      <c r="BT5708" s="22"/>
      <c r="BU5708" s="22"/>
      <c r="BV5708" s="22"/>
      <c r="BW5708" s="22"/>
      <c r="BX5708" s="22"/>
      <c r="BY5708" s="22"/>
      <c r="BZ5708" s="22"/>
      <c r="CA5708" s="22"/>
      <c r="CB5708" s="22"/>
      <c r="CC5708" s="22"/>
      <c r="CD5708" s="22"/>
      <c r="CE5708" s="22"/>
      <c r="CF5708" s="22"/>
      <c r="CG5708" s="22"/>
      <c r="CH5708" s="22"/>
      <c r="CI5708" s="22"/>
      <c r="CJ5708" s="22"/>
      <c r="CK5708" s="22"/>
      <c r="CL5708" s="22"/>
      <c r="CM5708" s="22"/>
      <c r="CN5708" s="22"/>
      <c r="CO5708" s="22"/>
    </row>
    <row r="5709" spans="1:93" s="2" customFormat="1" x14ac:dyDescent="0.3">
      <c r="A5709" s="73" t="s">
        <v>204</v>
      </c>
      <c r="B5709" s="73" t="s">
        <v>305</v>
      </c>
      <c r="C5709" s="67" t="s">
        <v>458</v>
      </c>
      <c r="D5709" s="67" t="s">
        <v>134</v>
      </c>
      <c r="E5709" s="73"/>
      <c r="F5709" s="73" t="s">
        <v>302</v>
      </c>
      <c r="G5709" s="73" t="s">
        <v>405</v>
      </c>
      <c r="H5709" s="73" t="s">
        <v>405</v>
      </c>
      <c r="I5709" s="73" t="s">
        <v>468</v>
      </c>
      <c r="J5709" s="73" t="str">
        <f t="shared" si="143"/>
        <v>Rigid (&gt;3.5 - 7.5 tonnes) km HGV (all diesel)</v>
      </c>
      <c r="K5709" s="27">
        <v>5.5199999999999997E-3</v>
      </c>
      <c r="L5709" s="48"/>
      <c r="M5709" s="22"/>
      <c r="N5709" s="22"/>
      <c r="O5709" s="22"/>
      <c r="P5709" s="22"/>
      <c r="Q5709" s="22"/>
      <c r="R5709" s="22"/>
      <c r="S5709" s="22"/>
      <c r="T5709" s="22"/>
      <c r="U5709" s="22"/>
      <c r="V5709" s="22"/>
      <c r="W5709" s="22"/>
      <c r="X5709" s="22"/>
      <c r="Y5709" s="22"/>
      <c r="Z5709" s="22"/>
      <c r="AA5709" s="22"/>
      <c r="AB5709" s="22"/>
      <c r="AC5709" s="22"/>
      <c r="AD5709" s="22"/>
      <c r="AE5709" s="22"/>
      <c r="AF5709" s="22"/>
      <c r="AG5709" s="22"/>
      <c r="AH5709" s="22"/>
      <c r="AI5709" s="22"/>
      <c r="AJ5709" s="22"/>
      <c r="AK5709" s="22"/>
      <c r="AL5709" s="22"/>
      <c r="AM5709" s="22"/>
      <c r="AN5709" s="22"/>
      <c r="AO5709" s="22"/>
      <c r="AP5709" s="22"/>
      <c r="AQ5709" s="22"/>
      <c r="AR5709" s="22"/>
      <c r="AS5709" s="22"/>
      <c r="AT5709" s="22"/>
      <c r="AU5709" s="22"/>
      <c r="AV5709" s="22"/>
      <c r="AW5709" s="22"/>
      <c r="AX5709" s="22"/>
      <c r="AY5709" s="22"/>
      <c r="AZ5709" s="22"/>
      <c r="BA5709" s="22"/>
      <c r="BB5709" s="22"/>
      <c r="BC5709" s="22"/>
      <c r="BD5709" s="22"/>
      <c r="BE5709" s="22"/>
      <c r="BF5709" s="22"/>
      <c r="BG5709" s="22"/>
      <c r="BH5709" s="22"/>
      <c r="BI5709" s="22"/>
      <c r="BJ5709" s="22"/>
      <c r="BK5709" s="22"/>
      <c r="BL5709" s="22"/>
      <c r="BM5709" s="22"/>
      <c r="BN5709" s="22"/>
      <c r="BO5709" s="22"/>
      <c r="BP5709" s="22"/>
      <c r="BQ5709" s="22"/>
      <c r="BR5709" s="22"/>
      <c r="BS5709" s="22"/>
      <c r="BT5709" s="22"/>
      <c r="BU5709" s="22"/>
      <c r="BV5709" s="22"/>
      <c r="BW5709" s="22"/>
      <c r="BX5709" s="22"/>
      <c r="BY5709" s="22"/>
      <c r="BZ5709" s="22"/>
      <c r="CA5709" s="22"/>
      <c r="CB5709" s="22"/>
      <c r="CC5709" s="22"/>
      <c r="CD5709" s="22"/>
      <c r="CE5709" s="22"/>
      <c r="CF5709" s="22"/>
      <c r="CG5709" s="22"/>
      <c r="CH5709" s="22"/>
      <c r="CI5709" s="22"/>
      <c r="CJ5709" s="22"/>
      <c r="CK5709" s="22"/>
      <c r="CL5709" s="22"/>
      <c r="CM5709" s="22"/>
      <c r="CN5709" s="22"/>
      <c r="CO5709" s="22"/>
    </row>
    <row r="5710" spans="1:93" s="2" customFormat="1" x14ac:dyDescent="0.3">
      <c r="A5710" s="73" t="s">
        <v>204</v>
      </c>
      <c r="B5710" s="73" t="s">
        <v>305</v>
      </c>
      <c r="C5710" s="67" t="s">
        <v>458</v>
      </c>
      <c r="D5710" s="67" t="s">
        <v>134</v>
      </c>
      <c r="E5710" s="73"/>
      <c r="F5710" s="73" t="s">
        <v>302</v>
      </c>
      <c r="G5710" s="73" t="s">
        <v>156</v>
      </c>
      <c r="H5710" s="73" t="s">
        <v>156</v>
      </c>
      <c r="I5710" s="73" t="s">
        <v>465</v>
      </c>
      <c r="J5710" s="73" t="str">
        <f t="shared" si="143"/>
        <v>Rigid (&gt;3.5 - 7.5 tonnes) miles HGV (all diesel)</v>
      </c>
      <c r="K5710" s="27">
        <v>0.78924000000000005</v>
      </c>
      <c r="L5710" s="48"/>
      <c r="M5710" s="22"/>
      <c r="N5710" s="22"/>
      <c r="O5710" s="22"/>
      <c r="P5710" s="22"/>
      <c r="Q5710" s="22"/>
      <c r="R5710" s="22"/>
      <c r="S5710" s="22"/>
      <c r="T5710" s="2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c r="BS5710" s="22"/>
      <c r="BT5710" s="22"/>
      <c r="BU5710" s="22"/>
      <c r="BV5710" s="22"/>
      <c r="BW5710" s="22"/>
      <c r="BX5710" s="22"/>
      <c r="BY5710" s="22"/>
      <c r="BZ5710" s="22"/>
      <c r="CA5710" s="22"/>
      <c r="CB5710" s="22"/>
      <c r="CC5710" s="22"/>
      <c r="CD5710" s="22"/>
      <c r="CE5710" s="22"/>
      <c r="CF5710" s="22"/>
      <c r="CG5710" s="22"/>
      <c r="CH5710" s="22"/>
      <c r="CI5710" s="22"/>
      <c r="CJ5710" s="22"/>
      <c r="CK5710" s="22"/>
      <c r="CL5710" s="22"/>
      <c r="CM5710" s="22"/>
      <c r="CN5710" s="22"/>
      <c r="CO5710" s="22"/>
    </row>
    <row r="5711" spans="1:93" s="2" customFormat="1" x14ac:dyDescent="0.3">
      <c r="A5711" s="73" t="s">
        <v>204</v>
      </c>
      <c r="B5711" s="73" t="s">
        <v>305</v>
      </c>
      <c r="C5711" s="67" t="s">
        <v>458</v>
      </c>
      <c r="D5711" s="67" t="s">
        <v>134</v>
      </c>
      <c r="E5711" s="73"/>
      <c r="F5711" s="73" t="s">
        <v>302</v>
      </c>
      <c r="G5711" s="73" t="s">
        <v>156</v>
      </c>
      <c r="H5711" s="73" t="s">
        <v>156</v>
      </c>
      <c r="I5711" s="73" t="s">
        <v>466</v>
      </c>
      <c r="J5711" s="73" t="str">
        <f t="shared" si="143"/>
        <v>Rigid (&gt;3.5 - 7.5 tonnes) miles HGV (all diesel)</v>
      </c>
      <c r="K5711" s="27">
        <v>2.0000000000000001E-4</v>
      </c>
      <c r="L5711" s="48"/>
      <c r="M5711" s="22"/>
      <c r="N5711" s="22"/>
      <c r="O5711" s="22"/>
      <c r="P5711" s="22"/>
      <c r="Q5711" s="22"/>
      <c r="R5711" s="22"/>
      <c r="S5711" s="22"/>
      <c r="T5711" s="22"/>
      <c r="U5711" s="22"/>
      <c r="V5711" s="22"/>
      <c r="W5711" s="22"/>
      <c r="X5711" s="22"/>
      <c r="Y5711" s="22"/>
      <c r="Z5711" s="22"/>
      <c r="AA5711" s="22"/>
      <c r="AB5711" s="22"/>
      <c r="AC5711" s="22"/>
      <c r="AD5711" s="22"/>
      <c r="AE5711" s="22"/>
      <c r="AF5711" s="22"/>
      <c r="AG5711" s="22"/>
      <c r="AH5711" s="22"/>
      <c r="AI5711" s="22"/>
      <c r="AJ5711" s="22"/>
      <c r="AK5711" s="22"/>
      <c r="AL5711" s="22"/>
      <c r="AM5711" s="22"/>
      <c r="AN5711" s="22"/>
      <c r="AO5711" s="22"/>
      <c r="AP5711" s="22"/>
      <c r="AQ5711" s="22"/>
      <c r="AR5711" s="22"/>
      <c r="AS5711" s="22"/>
      <c r="AT5711" s="22"/>
      <c r="AU5711" s="22"/>
      <c r="AV5711" s="22"/>
      <c r="AW5711" s="22"/>
      <c r="AX5711" s="22"/>
      <c r="AY5711" s="22"/>
      <c r="AZ5711" s="22"/>
      <c r="BA5711" s="22"/>
      <c r="BB5711" s="22"/>
      <c r="BC5711" s="22"/>
      <c r="BD5711" s="22"/>
      <c r="BE5711" s="22"/>
      <c r="BF5711" s="22"/>
      <c r="BG5711" s="22"/>
      <c r="BH5711" s="22"/>
      <c r="BI5711" s="22"/>
      <c r="BJ5711" s="22"/>
      <c r="BK5711" s="22"/>
      <c r="BL5711" s="22"/>
      <c r="BM5711" s="22"/>
      <c r="BN5711" s="22"/>
      <c r="BO5711" s="22"/>
      <c r="BP5711" s="22"/>
      <c r="BQ5711" s="22"/>
      <c r="BR5711" s="22"/>
      <c r="BS5711" s="22"/>
      <c r="BT5711" s="22"/>
      <c r="BU5711" s="22"/>
      <c r="BV5711" s="22"/>
      <c r="BW5711" s="22"/>
      <c r="BX5711" s="22"/>
      <c r="BY5711" s="22"/>
      <c r="BZ5711" s="22"/>
      <c r="CA5711" s="22"/>
      <c r="CB5711" s="22"/>
      <c r="CC5711" s="22"/>
      <c r="CD5711" s="22"/>
      <c r="CE5711" s="22"/>
      <c r="CF5711" s="22"/>
      <c r="CG5711" s="22"/>
      <c r="CH5711" s="22"/>
      <c r="CI5711" s="22"/>
      <c r="CJ5711" s="22"/>
      <c r="CK5711" s="22"/>
      <c r="CL5711" s="22"/>
      <c r="CM5711" s="22"/>
      <c r="CN5711" s="22"/>
      <c r="CO5711" s="22"/>
    </row>
    <row r="5712" spans="1:93" s="2" customFormat="1" x14ac:dyDescent="0.3">
      <c r="A5712" s="73" t="s">
        <v>204</v>
      </c>
      <c r="B5712" s="73" t="s">
        <v>305</v>
      </c>
      <c r="C5712" s="67" t="s">
        <v>458</v>
      </c>
      <c r="D5712" s="67" t="s">
        <v>134</v>
      </c>
      <c r="E5712" s="73"/>
      <c r="F5712" s="73" t="s">
        <v>302</v>
      </c>
      <c r="G5712" s="73" t="s">
        <v>156</v>
      </c>
      <c r="H5712" s="73" t="s">
        <v>156</v>
      </c>
      <c r="I5712" s="73" t="s">
        <v>467</v>
      </c>
      <c r="J5712" s="73" t="str">
        <f t="shared" si="143"/>
        <v>Rigid (&gt;3.5 - 7.5 tonnes) miles HGV (all diesel)</v>
      </c>
      <c r="K5712" s="27">
        <v>0.78015000000000001</v>
      </c>
      <c r="L5712" s="48"/>
      <c r="M5712" s="22"/>
      <c r="N5712" s="22"/>
      <c r="O5712" s="22"/>
      <c r="P5712" s="22"/>
      <c r="Q5712" s="22"/>
      <c r="R5712" s="22"/>
      <c r="S5712" s="22"/>
      <c r="T5712" s="2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c r="AQ5712" s="22"/>
      <c r="AR5712" s="22"/>
      <c r="AS5712" s="22"/>
      <c r="AT5712" s="22"/>
      <c r="AU5712" s="22"/>
      <c r="AV5712" s="22"/>
      <c r="AW5712" s="22"/>
      <c r="AX5712" s="22"/>
      <c r="AY5712" s="22"/>
      <c r="AZ5712" s="22"/>
      <c r="BA5712" s="22"/>
      <c r="BB5712" s="22"/>
      <c r="BC5712" s="22"/>
      <c r="BD5712" s="22"/>
      <c r="BE5712" s="22"/>
      <c r="BF5712" s="22"/>
      <c r="BG5712" s="22"/>
      <c r="BH5712" s="22"/>
      <c r="BI5712" s="22"/>
      <c r="BJ5712" s="22"/>
      <c r="BK5712" s="22"/>
      <c r="BL5712" s="22"/>
      <c r="BM5712" s="22"/>
      <c r="BN5712" s="22"/>
      <c r="BO5712" s="22"/>
      <c r="BP5712" s="22"/>
      <c r="BQ5712" s="22"/>
      <c r="BR5712" s="22"/>
      <c r="BS5712" s="22"/>
      <c r="BT5712" s="22"/>
      <c r="BU5712" s="22"/>
      <c r="BV5712" s="22"/>
      <c r="BW5712" s="22"/>
      <c r="BX5712" s="22"/>
      <c r="BY5712" s="22"/>
      <c r="BZ5712" s="22"/>
      <c r="CA5712" s="22"/>
      <c r="CB5712" s="22"/>
      <c r="CC5712" s="22"/>
      <c r="CD5712" s="22"/>
      <c r="CE5712" s="22"/>
      <c r="CF5712" s="22"/>
      <c r="CG5712" s="22"/>
      <c r="CH5712" s="22"/>
      <c r="CI5712" s="22"/>
      <c r="CJ5712" s="22"/>
      <c r="CK5712" s="22"/>
      <c r="CL5712" s="22"/>
      <c r="CM5712" s="22"/>
      <c r="CN5712" s="22"/>
      <c r="CO5712" s="22"/>
    </row>
    <row r="5713" spans="1:93" s="2" customFormat="1" x14ac:dyDescent="0.3">
      <c r="A5713" s="73" t="s">
        <v>204</v>
      </c>
      <c r="B5713" s="73" t="s">
        <v>305</v>
      </c>
      <c r="C5713" s="67" t="s">
        <v>458</v>
      </c>
      <c r="D5713" s="67" t="s">
        <v>134</v>
      </c>
      <c r="E5713" s="73"/>
      <c r="F5713" s="73" t="s">
        <v>302</v>
      </c>
      <c r="G5713" s="73" t="s">
        <v>156</v>
      </c>
      <c r="H5713" s="73" t="s">
        <v>156</v>
      </c>
      <c r="I5713" s="73" t="s">
        <v>468</v>
      </c>
      <c r="J5713" s="73" t="str">
        <f t="shared" si="143"/>
        <v>Rigid (&gt;3.5 - 7.5 tonnes) miles HGV (all diesel)</v>
      </c>
      <c r="K5713" s="27">
        <v>8.8900000000000003E-3</v>
      </c>
      <c r="L5713" s="48"/>
      <c r="M5713" s="22"/>
      <c r="N5713" s="22"/>
      <c r="O5713" s="22"/>
      <c r="P5713" s="22"/>
      <c r="Q5713" s="22"/>
      <c r="R5713" s="22"/>
      <c r="S5713" s="22"/>
      <c r="T5713" s="22"/>
      <c r="U5713" s="22"/>
      <c r="V5713" s="22"/>
      <c r="W5713" s="22"/>
      <c r="X5713" s="22"/>
      <c r="Y5713" s="22"/>
      <c r="Z5713" s="22"/>
      <c r="AA5713" s="22"/>
      <c r="AB5713" s="22"/>
      <c r="AC5713" s="22"/>
      <c r="AD5713" s="22"/>
      <c r="AE5713" s="22"/>
      <c r="AF5713" s="22"/>
      <c r="AG5713" s="22"/>
      <c r="AH5713" s="22"/>
      <c r="AI5713" s="22"/>
      <c r="AJ5713" s="22"/>
      <c r="AK5713" s="22"/>
      <c r="AL5713" s="22"/>
      <c r="AM5713" s="22"/>
      <c r="AN5713" s="22"/>
      <c r="AO5713" s="22"/>
      <c r="AP5713" s="22"/>
      <c r="AQ5713" s="22"/>
      <c r="AR5713" s="22"/>
      <c r="AS5713" s="22"/>
      <c r="AT5713" s="22"/>
      <c r="AU5713" s="22"/>
      <c r="AV5713" s="22"/>
      <c r="AW5713" s="22"/>
      <c r="AX5713" s="22"/>
      <c r="AY5713" s="22"/>
      <c r="AZ5713" s="22"/>
      <c r="BA5713" s="22"/>
      <c r="BB5713" s="22"/>
      <c r="BC5713" s="22"/>
      <c r="BD5713" s="22"/>
      <c r="BE5713" s="22"/>
      <c r="BF5713" s="22"/>
      <c r="BG5713" s="22"/>
      <c r="BH5713" s="22"/>
      <c r="BI5713" s="22"/>
      <c r="BJ5713" s="22"/>
      <c r="BK5713" s="22"/>
      <c r="BL5713" s="22"/>
      <c r="BM5713" s="22"/>
      <c r="BN5713" s="22"/>
      <c r="BO5713" s="22"/>
      <c r="BP5713" s="22"/>
      <c r="BQ5713" s="22"/>
      <c r="BR5713" s="22"/>
      <c r="BS5713" s="22"/>
      <c r="BT5713" s="22"/>
      <c r="BU5713" s="22"/>
      <c r="BV5713" s="22"/>
      <c r="BW5713" s="22"/>
      <c r="BX5713" s="22"/>
      <c r="BY5713" s="22"/>
      <c r="BZ5713" s="22"/>
      <c r="CA5713" s="22"/>
      <c r="CB5713" s="22"/>
      <c r="CC5713" s="22"/>
      <c r="CD5713" s="22"/>
      <c r="CE5713" s="22"/>
      <c r="CF5713" s="22"/>
      <c r="CG5713" s="22"/>
      <c r="CH5713" s="22"/>
      <c r="CI5713" s="22"/>
      <c r="CJ5713" s="22"/>
      <c r="CK5713" s="22"/>
      <c r="CL5713" s="22"/>
      <c r="CM5713" s="22"/>
      <c r="CN5713" s="22"/>
      <c r="CO5713" s="22"/>
    </row>
    <row r="5714" spans="1:93" s="2" customFormat="1" x14ac:dyDescent="0.3">
      <c r="A5714" s="73" t="s">
        <v>204</v>
      </c>
      <c r="B5714" s="73" t="s">
        <v>305</v>
      </c>
      <c r="C5714" s="67" t="s">
        <v>458</v>
      </c>
      <c r="D5714" s="67" t="s">
        <v>134</v>
      </c>
      <c r="E5714" s="73"/>
      <c r="F5714" s="73" t="s">
        <v>302</v>
      </c>
      <c r="G5714" s="73" t="s">
        <v>403</v>
      </c>
      <c r="H5714" s="73" t="s">
        <v>403</v>
      </c>
      <c r="I5714" s="73" t="s">
        <v>465</v>
      </c>
      <c r="J5714" s="73" t="str">
        <f t="shared" si="143"/>
        <v>Rigid (&gt;3.5 - 7.5 tonnes) tonne.km HGV (all diesel)</v>
      </c>
      <c r="K5714" s="27">
        <v>0.52217999999999998</v>
      </c>
      <c r="L5714" s="48"/>
      <c r="M5714" s="22"/>
      <c r="N5714" s="22"/>
      <c r="O5714" s="22"/>
      <c r="P5714" s="22"/>
      <c r="Q5714" s="22"/>
      <c r="R5714" s="22"/>
      <c r="S5714" s="22"/>
      <c r="T5714" s="2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c r="BS5714" s="22"/>
      <c r="BT5714" s="22"/>
      <c r="BU5714" s="22"/>
      <c r="BV5714" s="22"/>
      <c r="BW5714" s="22"/>
      <c r="BX5714" s="22"/>
      <c r="BY5714" s="22"/>
      <c r="BZ5714" s="22"/>
      <c r="CA5714" s="22"/>
      <c r="CB5714" s="22"/>
      <c r="CC5714" s="22"/>
      <c r="CD5714" s="22"/>
      <c r="CE5714" s="22"/>
      <c r="CF5714" s="22"/>
      <c r="CG5714" s="22"/>
      <c r="CH5714" s="22"/>
      <c r="CI5714" s="22"/>
      <c r="CJ5714" s="22"/>
      <c r="CK5714" s="22"/>
      <c r="CL5714" s="22"/>
      <c r="CM5714" s="22"/>
      <c r="CN5714" s="22"/>
      <c r="CO5714" s="22"/>
    </row>
    <row r="5715" spans="1:93" s="2" customFormat="1" x14ac:dyDescent="0.3">
      <c r="A5715" s="73" t="s">
        <v>204</v>
      </c>
      <c r="B5715" s="73" t="s">
        <v>305</v>
      </c>
      <c r="C5715" s="67" t="s">
        <v>458</v>
      </c>
      <c r="D5715" s="67" t="s">
        <v>134</v>
      </c>
      <c r="E5715" s="73"/>
      <c r="F5715" s="73" t="s">
        <v>302</v>
      </c>
      <c r="G5715" s="73" t="s">
        <v>403</v>
      </c>
      <c r="H5715" s="73" t="s">
        <v>403</v>
      </c>
      <c r="I5715" s="73" t="s">
        <v>466</v>
      </c>
      <c r="J5715" s="73" t="str">
        <f t="shared" si="143"/>
        <v>Rigid (&gt;3.5 - 7.5 tonnes) tonne.km HGV (all diesel)</v>
      </c>
      <c r="K5715" s="27">
        <v>1.2999999999999999E-4</v>
      </c>
      <c r="L5715" s="48"/>
      <c r="M5715" s="22"/>
      <c r="N5715" s="22"/>
      <c r="O5715" s="22"/>
      <c r="P5715" s="22"/>
      <c r="Q5715" s="22"/>
      <c r="R5715" s="22"/>
      <c r="S5715" s="22"/>
      <c r="T5715" s="22"/>
      <c r="U5715" s="22"/>
      <c r="V5715" s="22"/>
      <c r="W5715" s="22"/>
      <c r="X5715" s="22"/>
      <c r="Y5715" s="22"/>
      <c r="Z5715" s="22"/>
      <c r="AA5715" s="22"/>
      <c r="AB5715" s="22"/>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c r="BS5715" s="22"/>
      <c r="BT5715" s="22"/>
      <c r="BU5715" s="22"/>
      <c r="BV5715" s="22"/>
      <c r="BW5715" s="22"/>
      <c r="BX5715" s="22"/>
      <c r="BY5715" s="22"/>
      <c r="BZ5715" s="22"/>
      <c r="CA5715" s="22"/>
      <c r="CB5715" s="22"/>
      <c r="CC5715" s="22"/>
      <c r="CD5715" s="22"/>
      <c r="CE5715" s="22"/>
      <c r="CF5715" s="22"/>
      <c r="CG5715" s="22"/>
      <c r="CH5715" s="22"/>
      <c r="CI5715" s="22"/>
      <c r="CJ5715" s="22"/>
      <c r="CK5715" s="22"/>
      <c r="CL5715" s="22"/>
      <c r="CM5715" s="22"/>
      <c r="CN5715" s="22"/>
      <c r="CO5715" s="22"/>
    </row>
    <row r="5716" spans="1:93" s="2" customFormat="1" x14ac:dyDescent="0.3">
      <c r="A5716" s="73" t="s">
        <v>204</v>
      </c>
      <c r="B5716" s="73" t="s">
        <v>305</v>
      </c>
      <c r="C5716" s="67" t="s">
        <v>458</v>
      </c>
      <c r="D5716" s="67" t="s">
        <v>134</v>
      </c>
      <c r="E5716" s="73"/>
      <c r="F5716" s="73" t="s">
        <v>302</v>
      </c>
      <c r="G5716" s="73" t="s">
        <v>403</v>
      </c>
      <c r="H5716" s="73" t="s">
        <v>403</v>
      </c>
      <c r="I5716" s="73" t="s">
        <v>467</v>
      </c>
      <c r="J5716" s="73" t="str">
        <f t="shared" si="143"/>
        <v>Rigid (&gt;3.5 - 7.5 tonnes) tonne.km HGV (all diesel)</v>
      </c>
      <c r="K5716" s="27">
        <v>0.51617000000000002</v>
      </c>
      <c r="L5716" s="48"/>
      <c r="M5716" s="22"/>
      <c r="N5716" s="22"/>
      <c r="O5716" s="22"/>
      <c r="P5716" s="22"/>
      <c r="Q5716" s="22"/>
      <c r="R5716" s="22"/>
      <c r="S5716" s="22"/>
      <c r="T5716" s="2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c r="AQ5716" s="22"/>
      <c r="AR5716" s="22"/>
      <c r="AS5716" s="22"/>
      <c r="AT5716" s="22"/>
      <c r="AU5716" s="22"/>
      <c r="AV5716" s="22"/>
      <c r="AW5716" s="22"/>
      <c r="AX5716" s="22"/>
      <c r="AY5716" s="22"/>
      <c r="AZ5716" s="22"/>
      <c r="BA5716" s="22"/>
      <c r="BB5716" s="22"/>
      <c r="BC5716" s="22"/>
      <c r="BD5716" s="22"/>
      <c r="BE5716" s="22"/>
      <c r="BF5716" s="22"/>
      <c r="BG5716" s="22"/>
      <c r="BH5716" s="22"/>
      <c r="BI5716" s="22"/>
      <c r="BJ5716" s="22"/>
      <c r="BK5716" s="22"/>
      <c r="BL5716" s="22"/>
      <c r="BM5716" s="22"/>
      <c r="BN5716" s="22"/>
      <c r="BO5716" s="22"/>
      <c r="BP5716" s="22"/>
      <c r="BQ5716" s="22"/>
      <c r="BR5716" s="22"/>
      <c r="BS5716" s="22"/>
      <c r="BT5716" s="22"/>
      <c r="BU5716" s="22"/>
      <c r="BV5716" s="22"/>
      <c r="BW5716" s="22"/>
      <c r="BX5716" s="22"/>
      <c r="BY5716" s="22"/>
      <c r="BZ5716" s="22"/>
      <c r="CA5716" s="22"/>
      <c r="CB5716" s="22"/>
      <c r="CC5716" s="22"/>
      <c r="CD5716" s="22"/>
      <c r="CE5716" s="22"/>
      <c r="CF5716" s="22"/>
      <c r="CG5716" s="22"/>
      <c r="CH5716" s="22"/>
      <c r="CI5716" s="22"/>
      <c r="CJ5716" s="22"/>
      <c r="CK5716" s="22"/>
      <c r="CL5716" s="22"/>
      <c r="CM5716" s="22"/>
      <c r="CN5716" s="22"/>
      <c r="CO5716" s="22"/>
    </row>
    <row r="5717" spans="1:93" s="2" customFormat="1" x14ac:dyDescent="0.3">
      <c r="A5717" s="73" t="s">
        <v>204</v>
      </c>
      <c r="B5717" s="73" t="s">
        <v>305</v>
      </c>
      <c r="C5717" s="67" t="s">
        <v>458</v>
      </c>
      <c r="D5717" s="67" t="s">
        <v>134</v>
      </c>
      <c r="E5717" s="73"/>
      <c r="F5717" s="73" t="s">
        <v>302</v>
      </c>
      <c r="G5717" s="73" t="s">
        <v>403</v>
      </c>
      <c r="H5717" s="73" t="s">
        <v>403</v>
      </c>
      <c r="I5717" s="73" t="s">
        <v>468</v>
      </c>
      <c r="J5717" s="73" t="str">
        <f t="shared" si="143"/>
        <v>Rigid (&gt;3.5 - 7.5 tonnes) tonne.km HGV (all diesel)</v>
      </c>
      <c r="K5717" s="27">
        <v>5.8799999999999998E-3</v>
      </c>
      <c r="L5717" s="48"/>
      <c r="M5717" s="22"/>
      <c r="N5717" s="22"/>
      <c r="O5717" s="22"/>
      <c r="P5717" s="22"/>
      <c r="Q5717" s="22"/>
      <c r="R5717" s="22"/>
      <c r="S5717" s="22"/>
      <c r="T5717" s="22"/>
      <c r="U5717" s="22"/>
      <c r="V5717" s="22"/>
      <c r="W5717" s="22"/>
      <c r="X5717" s="22"/>
      <c r="Y5717" s="22"/>
      <c r="Z5717" s="22"/>
      <c r="AA5717" s="22"/>
      <c r="AB5717" s="22"/>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c r="BS5717" s="22"/>
      <c r="BT5717" s="22"/>
      <c r="BU5717" s="22"/>
      <c r="BV5717" s="22"/>
      <c r="BW5717" s="22"/>
      <c r="BX5717" s="22"/>
      <c r="BY5717" s="22"/>
      <c r="BZ5717" s="22"/>
      <c r="CA5717" s="22"/>
      <c r="CB5717" s="22"/>
      <c r="CC5717" s="22"/>
      <c r="CD5717" s="22"/>
      <c r="CE5717" s="22"/>
      <c r="CF5717" s="22"/>
      <c r="CG5717" s="22"/>
      <c r="CH5717" s="22"/>
      <c r="CI5717" s="22"/>
      <c r="CJ5717" s="22"/>
      <c r="CK5717" s="22"/>
      <c r="CL5717" s="22"/>
      <c r="CM5717" s="22"/>
      <c r="CN5717" s="22"/>
      <c r="CO5717" s="22"/>
    </row>
    <row r="5718" spans="1:93" s="2" customFormat="1" x14ac:dyDescent="0.3">
      <c r="A5718" s="73" t="s">
        <v>204</v>
      </c>
      <c r="B5718" s="73" t="s">
        <v>305</v>
      </c>
      <c r="C5718" s="67" t="s">
        <v>458</v>
      </c>
      <c r="D5718" s="67" t="s">
        <v>344</v>
      </c>
      <c r="E5718" s="73"/>
      <c r="F5718" s="73" t="s">
        <v>48</v>
      </c>
      <c r="G5718" s="73" t="s">
        <v>405</v>
      </c>
      <c r="H5718" s="73" t="s">
        <v>405</v>
      </c>
      <c r="I5718" s="73" t="s">
        <v>465</v>
      </c>
      <c r="J5718" s="73" t="str">
        <f t="shared" si="143"/>
        <v>Rigid (&gt;7.5 tonnes-17 tonnes) km HGV (all diesel)</v>
      </c>
      <c r="K5718" s="27">
        <v>0.55074000000000001</v>
      </c>
      <c r="L5718" s="48"/>
      <c r="M5718" s="22"/>
      <c r="N5718" s="22"/>
      <c r="O5718" s="22"/>
      <c r="P5718" s="22"/>
      <c r="Q5718" s="22"/>
      <c r="R5718" s="22"/>
      <c r="S5718" s="22"/>
      <c r="T5718" s="2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c r="AQ5718" s="22"/>
      <c r="AR5718" s="22"/>
      <c r="AS5718" s="22"/>
      <c r="AT5718" s="22"/>
      <c r="AU5718" s="22"/>
      <c r="AV5718" s="22"/>
      <c r="AW5718" s="22"/>
      <c r="AX5718" s="22"/>
      <c r="AY5718" s="22"/>
      <c r="AZ5718" s="22"/>
      <c r="BA5718" s="22"/>
      <c r="BB5718" s="22"/>
      <c r="BC5718" s="22"/>
      <c r="BD5718" s="22"/>
      <c r="BE5718" s="22"/>
      <c r="BF5718" s="22"/>
      <c r="BG5718" s="22"/>
      <c r="BH5718" s="22"/>
      <c r="BI5718" s="22"/>
      <c r="BJ5718" s="22"/>
      <c r="BK5718" s="22"/>
      <c r="BL5718" s="22"/>
      <c r="BM5718" s="22"/>
      <c r="BN5718" s="22"/>
      <c r="BO5718" s="22"/>
      <c r="BP5718" s="22"/>
      <c r="BQ5718" s="22"/>
      <c r="BR5718" s="22"/>
      <c r="BS5718" s="22"/>
      <c r="BT5718" s="22"/>
      <c r="BU5718" s="22"/>
      <c r="BV5718" s="22"/>
      <c r="BW5718" s="22"/>
      <c r="BX5718" s="22"/>
      <c r="BY5718" s="22"/>
      <c r="BZ5718" s="22"/>
      <c r="CA5718" s="22"/>
      <c r="CB5718" s="22"/>
      <c r="CC5718" s="22"/>
      <c r="CD5718" s="22"/>
      <c r="CE5718" s="22"/>
      <c r="CF5718" s="22"/>
      <c r="CG5718" s="22"/>
      <c r="CH5718" s="22"/>
      <c r="CI5718" s="22"/>
      <c r="CJ5718" s="22"/>
      <c r="CK5718" s="22"/>
      <c r="CL5718" s="22"/>
      <c r="CM5718" s="22"/>
      <c r="CN5718" s="22"/>
      <c r="CO5718" s="22"/>
    </row>
    <row r="5719" spans="1:93" s="2" customFormat="1" x14ac:dyDescent="0.3">
      <c r="A5719" s="73" t="s">
        <v>204</v>
      </c>
      <c r="B5719" s="73" t="s">
        <v>305</v>
      </c>
      <c r="C5719" s="67" t="s">
        <v>458</v>
      </c>
      <c r="D5719" s="67" t="s">
        <v>344</v>
      </c>
      <c r="E5719" s="73"/>
      <c r="F5719" s="73" t="s">
        <v>48</v>
      </c>
      <c r="G5719" s="73" t="s">
        <v>405</v>
      </c>
      <c r="H5719" s="73" t="s">
        <v>405</v>
      </c>
      <c r="I5719" s="73" t="s">
        <v>466</v>
      </c>
      <c r="J5719" s="73" t="str">
        <f t="shared" si="143"/>
        <v>Rigid (&gt;7.5 tonnes-17 tonnes) km HGV (all diesel)</v>
      </c>
      <c r="K5719" s="27">
        <v>1.4999999999999999E-4</v>
      </c>
      <c r="L5719" s="48"/>
      <c r="M5719" s="22"/>
      <c r="N5719" s="22"/>
      <c r="O5719" s="22"/>
      <c r="P5719" s="22"/>
      <c r="Q5719" s="22"/>
      <c r="R5719" s="22"/>
      <c r="S5719" s="22"/>
      <c r="T5719" s="22"/>
      <c r="U5719" s="22"/>
      <c r="V5719" s="22"/>
      <c r="W5719" s="22"/>
      <c r="X5719" s="22"/>
      <c r="Y5719" s="22"/>
      <c r="Z5719" s="22"/>
      <c r="AA5719" s="22"/>
      <c r="AB5719" s="22"/>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c r="BS5719" s="22"/>
      <c r="BT5719" s="22"/>
      <c r="BU5719" s="22"/>
      <c r="BV5719" s="22"/>
      <c r="BW5719" s="22"/>
      <c r="BX5719" s="22"/>
      <c r="BY5719" s="22"/>
      <c r="BZ5719" s="22"/>
      <c r="CA5719" s="22"/>
      <c r="CB5719" s="22"/>
      <c r="CC5719" s="22"/>
      <c r="CD5719" s="22"/>
      <c r="CE5719" s="22"/>
      <c r="CF5719" s="22"/>
      <c r="CG5719" s="22"/>
      <c r="CH5719" s="22"/>
      <c r="CI5719" s="22"/>
      <c r="CJ5719" s="22"/>
      <c r="CK5719" s="22"/>
      <c r="CL5719" s="22"/>
      <c r="CM5719" s="22"/>
      <c r="CN5719" s="22"/>
      <c r="CO5719" s="22"/>
    </row>
    <row r="5720" spans="1:93" s="2" customFormat="1" x14ac:dyDescent="0.3">
      <c r="A5720" s="73" t="s">
        <v>204</v>
      </c>
      <c r="B5720" s="73" t="s">
        <v>305</v>
      </c>
      <c r="C5720" s="67" t="s">
        <v>458</v>
      </c>
      <c r="D5720" s="67" t="s">
        <v>344</v>
      </c>
      <c r="E5720" s="73"/>
      <c r="F5720" s="73" t="s">
        <v>48</v>
      </c>
      <c r="G5720" s="73" t="s">
        <v>405</v>
      </c>
      <c r="H5720" s="73" t="s">
        <v>405</v>
      </c>
      <c r="I5720" s="73" t="s">
        <v>467</v>
      </c>
      <c r="J5720" s="73" t="str">
        <f t="shared" si="143"/>
        <v>Rigid (&gt;7.5 tonnes-17 tonnes) km HGV (all diesel)</v>
      </c>
      <c r="K5720" s="27">
        <v>0.54384999999999994</v>
      </c>
      <c r="L5720" s="48"/>
      <c r="M5720" s="22"/>
      <c r="N5720" s="22"/>
      <c r="O5720" s="22"/>
      <c r="P5720" s="22"/>
      <c r="Q5720" s="22"/>
      <c r="R5720" s="22"/>
      <c r="S5720" s="22"/>
      <c r="T5720" s="2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c r="BS5720" s="22"/>
      <c r="BT5720" s="22"/>
      <c r="BU5720" s="22"/>
      <c r="BV5720" s="22"/>
      <c r="BW5720" s="22"/>
      <c r="BX5720" s="22"/>
      <c r="BY5720" s="22"/>
      <c r="BZ5720" s="22"/>
      <c r="CA5720" s="22"/>
      <c r="CB5720" s="22"/>
      <c r="CC5720" s="22"/>
      <c r="CD5720" s="22"/>
      <c r="CE5720" s="22"/>
      <c r="CF5720" s="22"/>
      <c r="CG5720" s="22"/>
      <c r="CH5720" s="22"/>
      <c r="CI5720" s="22"/>
      <c r="CJ5720" s="22"/>
      <c r="CK5720" s="22"/>
      <c r="CL5720" s="22"/>
      <c r="CM5720" s="22"/>
      <c r="CN5720" s="22"/>
      <c r="CO5720" s="22"/>
    </row>
    <row r="5721" spans="1:93" s="2" customFormat="1" x14ac:dyDescent="0.3">
      <c r="A5721" s="73" t="s">
        <v>204</v>
      </c>
      <c r="B5721" s="73" t="s">
        <v>305</v>
      </c>
      <c r="C5721" s="67" t="s">
        <v>458</v>
      </c>
      <c r="D5721" s="67" t="s">
        <v>344</v>
      </c>
      <c r="E5721" s="73"/>
      <c r="F5721" s="73" t="s">
        <v>48</v>
      </c>
      <c r="G5721" s="73" t="s">
        <v>405</v>
      </c>
      <c r="H5721" s="73" t="s">
        <v>405</v>
      </c>
      <c r="I5721" s="73" t="s">
        <v>468</v>
      </c>
      <c r="J5721" s="73" t="str">
        <f t="shared" si="143"/>
        <v>Rigid (&gt;7.5 tonnes-17 tonnes) km HGV (all diesel)</v>
      </c>
      <c r="K5721" s="27">
        <v>6.7299999999999999E-3</v>
      </c>
      <c r="L5721" s="48"/>
      <c r="M5721" s="22"/>
      <c r="N5721" s="22"/>
      <c r="O5721" s="22"/>
      <c r="P5721" s="22"/>
      <c r="Q5721" s="22"/>
      <c r="R5721" s="22"/>
      <c r="S5721" s="22"/>
      <c r="T5721" s="22"/>
      <c r="U5721" s="22"/>
      <c r="V5721" s="22"/>
      <c r="W5721" s="22"/>
      <c r="X5721" s="22"/>
      <c r="Y5721" s="22"/>
      <c r="Z5721" s="22"/>
      <c r="AA5721" s="22"/>
      <c r="AB5721" s="22"/>
      <c r="AC5721" s="22"/>
      <c r="AD5721" s="22"/>
      <c r="AE5721" s="22"/>
      <c r="AF5721" s="22"/>
      <c r="AG5721" s="22"/>
      <c r="AH5721" s="22"/>
      <c r="AI5721" s="22"/>
      <c r="AJ5721" s="22"/>
      <c r="AK5721" s="22"/>
      <c r="AL5721" s="22"/>
      <c r="AM5721" s="22"/>
      <c r="AN5721" s="22"/>
      <c r="AO5721" s="22"/>
      <c r="AP5721" s="22"/>
      <c r="AQ5721" s="22"/>
      <c r="AR5721" s="22"/>
      <c r="AS5721" s="22"/>
      <c r="AT5721" s="22"/>
      <c r="AU5721" s="22"/>
      <c r="AV5721" s="22"/>
      <c r="AW5721" s="22"/>
      <c r="AX5721" s="22"/>
      <c r="AY5721" s="22"/>
      <c r="AZ5721" s="22"/>
      <c r="BA5721" s="22"/>
      <c r="BB5721" s="22"/>
      <c r="BC5721" s="22"/>
      <c r="BD5721" s="22"/>
      <c r="BE5721" s="22"/>
      <c r="BF5721" s="22"/>
      <c r="BG5721" s="22"/>
      <c r="BH5721" s="22"/>
      <c r="BI5721" s="22"/>
      <c r="BJ5721" s="22"/>
      <c r="BK5721" s="22"/>
      <c r="BL5721" s="22"/>
      <c r="BM5721" s="22"/>
      <c r="BN5721" s="22"/>
      <c r="BO5721" s="22"/>
      <c r="BP5721" s="22"/>
      <c r="BQ5721" s="22"/>
      <c r="BR5721" s="22"/>
      <c r="BS5721" s="22"/>
      <c r="BT5721" s="22"/>
      <c r="BU5721" s="22"/>
      <c r="BV5721" s="22"/>
      <c r="BW5721" s="22"/>
      <c r="BX5721" s="22"/>
      <c r="BY5721" s="22"/>
      <c r="BZ5721" s="22"/>
      <c r="CA5721" s="22"/>
      <c r="CB5721" s="22"/>
      <c r="CC5721" s="22"/>
      <c r="CD5721" s="22"/>
      <c r="CE5721" s="22"/>
      <c r="CF5721" s="22"/>
      <c r="CG5721" s="22"/>
      <c r="CH5721" s="22"/>
      <c r="CI5721" s="22"/>
      <c r="CJ5721" s="22"/>
      <c r="CK5721" s="22"/>
      <c r="CL5721" s="22"/>
      <c r="CM5721" s="22"/>
      <c r="CN5721" s="22"/>
      <c r="CO5721" s="22"/>
    </row>
    <row r="5722" spans="1:93" s="2" customFormat="1" x14ac:dyDescent="0.3">
      <c r="A5722" s="73" t="s">
        <v>204</v>
      </c>
      <c r="B5722" s="73" t="s">
        <v>305</v>
      </c>
      <c r="C5722" s="67" t="s">
        <v>458</v>
      </c>
      <c r="D5722" s="67" t="s">
        <v>344</v>
      </c>
      <c r="E5722" s="73"/>
      <c r="F5722" s="73" t="s">
        <v>48</v>
      </c>
      <c r="G5722" s="73" t="s">
        <v>156</v>
      </c>
      <c r="H5722" s="73" t="s">
        <v>156</v>
      </c>
      <c r="I5722" s="73" t="s">
        <v>465</v>
      </c>
      <c r="J5722" s="73" t="str">
        <f t="shared" si="143"/>
        <v>Rigid (&gt;7.5 tonnes-17 tonnes) miles HGV (all diesel)</v>
      </c>
      <c r="K5722" s="27">
        <v>0.88632999999999995</v>
      </c>
      <c r="L5722" s="48"/>
      <c r="M5722" s="22"/>
      <c r="N5722" s="22"/>
      <c r="O5722" s="22"/>
      <c r="P5722" s="22"/>
      <c r="Q5722" s="22"/>
      <c r="R5722" s="22"/>
      <c r="S5722" s="22"/>
      <c r="T5722" s="2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c r="AQ5722" s="22"/>
      <c r="AR5722" s="22"/>
      <c r="AS5722" s="22"/>
      <c r="AT5722" s="22"/>
      <c r="AU5722" s="22"/>
      <c r="AV5722" s="22"/>
      <c r="AW5722" s="22"/>
      <c r="AX5722" s="22"/>
      <c r="AY5722" s="22"/>
      <c r="AZ5722" s="22"/>
      <c r="BA5722" s="22"/>
      <c r="BB5722" s="22"/>
      <c r="BC5722" s="22"/>
      <c r="BD5722" s="22"/>
      <c r="BE5722" s="22"/>
      <c r="BF5722" s="22"/>
      <c r="BG5722" s="22"/>
      <c r="BH5722" s="22"/>
      <c r="BI5722" s="22"/>
      <c r="BJ5722" s="22"/>
      <c r="BK5722" s="22"/>
      <c r="BL5722" s="22"/>
      <c r="BM5722" s="22"/>
      <c r="BN5722" s="22"/>
      <c r="BO5722" s="22"/>
      <c r="BP5722" s="22"/>
      <c r="BQ5722" s="22"/>
      <c r="BR5722" s="22"/>
      <c r="BS5722" s="22"/>
      <c r="BT5722" s="22"/>
      <c r="BU5722" s="22"/>
      <c r="BV5722" s="22"/>
      <c r="BW5722" s="22"/>
      <c r="BX5722" s="22"/>
      <c r="BY5722" s="22"/>
      <c r="BZ5722" s="22"/>
      <c r="CA5722" s="22"/>
      <c r="CB5722" s="22"/>
      <c r="CC5722" s="22"/>
      <c r="CD5722" s="22"/>
      <c r="CE5722" s="22"/>
      <c r="CF5722" s="22"/>
      <c r="CG5722" s="22"/>
      <c r="CH5722" s="22"/>
      <c r="CI5722" s="22"/>
      <c r="CJ5722" s="22"/>
      <c r="CK5722" s="22"/>
      <c r="CL5722" s="22"/>
      <c r="CM5722" s="22"/>
      <c r="CN5722" s="22"/>
      <c r="CO5722" s="22"/>
    </row>
    <row r="5723" spans="1:93" s="2" customFormat="1" x14ac:dyDescent="0.3">
      <c r="A5723" s="73" t="s">
        <v>204</v>
      </c>
      <c r="B5723" s="73" t="s">
        <v>305</v>
      </c>
      <c r="C5723" s="67" t="s">
        <v>458</v>
      </c>
      <c r="D5723" s="67" t="s">
        <v>344</v>
      </c>
      <c r="E5723" s="73"/>
      <c r="F5723" s="73" t="s">
        <v>48</v>
      </c>
      <c r="G5723" s="73" t="s">
        <v>156</v>
      </c>
      <c r="H5723" s="73" t="s">
        <v>156</v>
      </c>
      <c r="I5723" s="73" t="s">
        <v>466</v>
      </c>
      <c r="J5723" s="73" t="str">
        <f t="shared" si="143"/>
        <v>Rigid (&gt;7.5 tonnes-17 tonnes) miles HGV (all diesel)</v>
      </c>
      <c r="K5723" s="27">
        <v>2.4000000000000001E-4</v>
      </c>
      <c r="L5723" s="48"/>
      <c r="M5723" s="22"/>
      <c r="N5723" s="22"/>
      <c r="O5723" s="22"/>
      <c r="P5723" s="22"/>
      <c r="Q5723" s="22"/>
      <c r="R5723" s="22"/>
      <c r="S5723" s="22"/>
      <c r="T5723" s="22"/>
      <c r="U5723" s="22"/>
      <c r="V5723" s="22"/>
      <c r="W5723" s="22"/>
      <c r="X5723" s="22"/>
      <c r="Y5723" s="22"/>
      <c r="Z5723" s="22"/>
      <c r="AA5723" s="22"/>
      <c r="AB5723" s="22"/>
      <c r="AC5723" s="22"/>
      <c r="AD5723" s="22"/>
      <c r="AE5723" s="22"/>
      <c r="AF5723" s="22"/>
      <c r="AG5723" s="22"/>
      <c r="AH5723" s="22"/>
      <c r="AI5723" s="22"/>
      <c r="AJ5723" s="22"/>
      <c r="AK5723" s="22"/>
      <c r="AL5723" s="22"/>
      <c r="AM5723" s="22"/>
      <c r="AN5723" s="22"/>
      <c r="AO5723" s="22"/>
      <c r="AP5723" s="22"/>
      <c r="AQ5723" s="22"/>
      <c r="AR5723" s="22"/>
      <c r="AS5723" s="22"/>
      <c r="AT5723" s="22"/>
      <c r="AU5723" s="22"/>
      <c r="AV5723" s="22"/>
      <c r="AW5723" s="22"/>
      <c r="AX5723" s="22"/>
      <c r="AY5723" s="22"/>
      <c r="AZ5723" s="22"/>
      <c r="BA5723" s="22"/>
      <c r="BB5723" s="22"/>
      <c r="BC5723" s="22"/>
      <c r="BD5723" s="22"/>
      <c r="BE5723" s="22"/>
      <c r="BF5723" s="22"/>
      <c r="BG5723" s="22"/>
      <c r="BH5723" s="22"/>
      <c r="BI5723" s="22"/>
      <c r="BJ5723" s="22"/>
      <c r="BK5723" s="22"/>
      <c r="BL5723" s="22"/>
      <c r="BM5723" s="22"/>
      <c r="BN5723" s="22"/>
      <c r="BO5723" s="22"/>
      <c r="BP5723" s="22"/>
      <c r="BQ5723" s="22"/>
      <c r="BR5723" s="22"/>
      <c r="BS5723" s="22"/>
      <c r="BT5723" s="22"/>
      <c r="BU5723" s="22"/>
      <c r="BV5723" s="22"/>
      <c r="BW5723" s="22"/>
      <c r="BX5723" s="22"/>
      <c r="BY5723" s="22"/>
      <c r="BZ5723" s="22"/>
      <c r="CA5723" s="22"/>
      <c r="CB5723" s="22"/>
      <c r="CC5723" s="22"/>
      <c r="CD5723" s="22"/>
      <c r="CE5723" s="22"/>
      <c r="CF5723" s="22"/>
      <c r="CG5723" s="22"/>
      <c r="CH5723" s="22"/>
      <c r="CI5723" s="22"/>
      <c r="CJ5723" s="22"/>
      <c r="CK5723" s="22"/>
      <c r="CL5723" s="22"/>
      <c r="CM5723" s="22"/>
      <c r="CN5723" s="22"/>
      <c r="CO5723" s="22"/>
    </row>
    <row r="5724" spans="1:93" s="2" customFormat="1" x14ac:dyDescent="0.3">
      <c r="A5724" s="73" t="s">
        <v>204</v>
      </c>
      <c r="B5724" s="73" t="s">
        <v>305</v>
      </c>
      <c r="C5724" s="67" t="s">
        <v>458</v>
      </c>
      <c r="D5724" s="67" t="s">
        <v>344</v>
      </c>
      <c r="E5724" s="73"/>
      <c r="F5724" s="73" t="s">
        <v>48</v>
      </c>
      <c r="G5724" s="73" t="s">
        <v>156</v>
      </c>
      <c r="H5724" s="73" t="s">
        <v>156</v>
      </c>
      <c r="I5724" s="73" t="s">
        <v>467</v>
      </c>
      <c r="J5724" s="73" t="str">
        <f t="shared" si="143"/>
        <v>Rigid (&gt;7.5 tonnes-17 tonnes) miles HGV (all diesel)</v>
      </c>
      <c r="K5724" s="27">
        <v>0.87524999999999997</v>
      </c>
      <c r="L5724" s="48"/>
      <c r="M5724" s="22"/>
      <c r="N5724" s="22"/>
      <c r="O5724" s="22"/>
      <c r="P5724" s="22"/>
      <c r="Q5724" s="22"/>
      <c r="R5724" s="22"/>
      <c r="S5724" s="22"/>
      <c r="T5724" s="2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c r="AQ5724" s="22"/>
      <c r="AR5724" s="22"/>
      <c r="AS5724" s="22"/>
      <c r="AT5724" s="22"/>
      <c r="AU5724" s="22"/>
      <c r="AV5724" s="22"/>
      <c r="AW5724" s="22"/>
      <c r="AX5724" s="22"/>
      <c r="AY5724" s="22"/>
      <c r="AZ5724" s="22"/>
      <c r="BA5724" s="22"/>
      <c r="BB5724" s="22"/>
      <c r="BC5724" s="22"/>
      <c r="BD5724" s="22"/>
      <c r="BE5724" s="22"/>
      <c r="BF5724" s="22"/>
      <c r="BG5724" s="22"/>
      <c r="BH5724" s="22"/>
      <c r="BI5724" s="22"/>
      <c r="BJ5724" s="22"/>
      <c r="BK5724" s="22"/>
      <c r="BL5724" s="22"/>
      <c r="BM5724" s="22"/>
      <c r="BN5724" s="22"/>
      <c r="BO5724" s="22"/>
      <c r="BP5724" s="22"/>
      <c r="BQ5724" s="22"/>
      <c r="BR5724" s="22"/>
      <c r="BS5724" s="22"/>
      <c r="BT5724" s="22"/>
      <c r="BU5724" s="22"/>
      <c r="BV5724" s="22"/>
      <c r="BW5724" s="22"/>
      <c r="BX5724" s="22"/>
      <c r="BY5724" s="22"/>
      <c r="BZ5724" s="22"/>
      <c r="CA5724" s="22"/>
      <c r="CB5724" s="22"/>
      <c r="CC5724" s="22"/>
      <c r="CD5724" s="22"/>
      <c r="CE5724" s="22"/>
      <c r="CF5724" s="22"/>
      <c r="CG5724" s="22"/>
      <c r="CH5724" s="22"/>
      <c r="CI5724" s="22"/>
      <c r="CJ5724" s="22"/>
      <c r="CK5724" s="22"/>
      <c r="CL5724" s="22"/>
      <c r="CM5724" s="22"/>
      <c r="CN5724" s="22"/>
      <c r="CO5724" s="22"/>
    </row>
    <row r="5725" spans="1:93" s="2" customFormat="1" x14ac:dyDescent="0.3">
      <c r="A5725" s="73" t="s">
        <v>204</v>
      </c>
      <c r="B5725" s="73" t="s">
        <v>305</v>
      </c>
      <c r="C5725" s="67" t="s">
        <v>458</v>
      </c>
      <c r="D5725" s="67" t="s">
        <v>344</v>
      </c>
      <c r="E5725" s="73"/>
      <c r="F5725" s="73" t="s">
        <v>48</v>
      </c>
      <c r="G5725" s="73" t="s">
        <v>156</v>
      </c>
      <c r="H5725" s="73" t="s">
        <v>156</v>
      </c>
      <c r="I5725" s="73" t="s">
        <v>468</v>
      </c>
      <c r="J5725" s="73" t="str">
        <f t="shared" si="143"/>
        <v>Rigid (&gt;7.5 tonnes-17 tonnes) miles HGV (all diesel)</v>
      </c>
      <c r="K5725" s="27">
        <v>1.0840000000000001E-2</v>
      </c>
      <c r="L5725" s="48"/>
      <c r="M5725" s="22"/>
      <c r="N5725" s="22"/>
      <c r="O5725" s="22"/>
      <c r="P5725" s="22"/>
      <c r="Q5725" s="22"/>
      <c r="R5725" s="22"/>
      <c r="S5725" s="22"/>
      <c r="T5725" s="22"/>
      <c r="U5725" s="22"/>
      <c r="V5725" s="22"/>
      <c r="W5725" s="22"/>
      <c r="X5725" s="22"/>
      <c r="Y5725" s="22"/>
      <c r="Z5725" s="22"/>
      <c r="AA5725" s="22"/>
      <c r="AB5725" s="22"/>
      <c r="AC5725" s="22"/>
      <c r="AD5725" s="22"/>
      <c r="AE5725" s="22"/>
      <c r="AF5725" s="22"/>
      <c r="AG5725" s="22"/>
      <c r="AH5725" s="22"/>
      <c r="AI5725" s="22"/>
      <c r="AJ5725" s="22"/>
      <c r="AK5725" s="22"/>
      <c r="AL5725" s="22"/>
      <c r="AM5725" s="22"/>
      <c r="AN5725" s="22"/>
      <c r="AO5725" s="22"/>
      <c r="AP5725" s="22"/>
      <c r="AQ5725" s="22"/>
      <c r="AR5725" s="22"/>
      <c r="AS5725" s="22"/>
      <c r="AT5725" s="22"/>
      <c r="AU5725" s="22"/>
      <c r="AV5725" s="22"/>
      <c r="AW5725" s="22"/>
      <c r="AX5725" s="22"/>
      <c r="AY5725" s="22"/>
      <c r="AZ5725" s="22"/>
      <c r="BA5725" s="22"/>
      <c r="BB5725" s="22"/>
      <c r="BC5725" s="22"/>
      <c r="BD5725" s="22"/>
      <c r="BE5725" s="22"/>
      <c r="BF5725" s="22"/>
      <c r="BG5725" s="22"/>
      <c r="BH5725" s="22"/>
      <c r="BI5725" s="22"/>
      <c r="BJ5725" s="22"/>
      <c r="BK5725" s="22"/>
      <c r="BL5725" s="22"/>
      <c r="BM5725" s="22"/>
      <c r="BN5725" s="22"/>
      <c r="BO5725" s="22"/>
      <c r="BP5725" s="22"/>
      <c r="BQ5725" s="22"/>
      <c r="BR5725" s="22"/>
      <c r="BS5725" s="22"/>
      <c r="BT5725" s="22"/>
      <c r="BU5725" s="22"/>
      <c r="BV5725" s="22"/>
      <c r="BW5725" s="22"/>
      <c r="BX5725" s="22"/>
      <c r="BY5725" s="22"/>
      <c r="BZ5725" s="22"/>
      <c r="CA5725" s="22"/>
      <c r="CB5725" s="22"/>
      <c r="CC5725" s="22"/>
      <c r="CD5725" s="22"/>
      <c r="CE5725" s="22"/>
      <c r="CF5725" s="22"/>
      <c r="CG5725" s="22"/>
      <c r="CH5725" s="22"/>
      <c r="CI5725" s="22"/>
      <c r="CJ5725" s="22"/>
      <c r="CK5725" s="22"/>
      <c r="CL5725" s="22"/>
      <c r="CM5725" s="22"/>
      <c r="CN5725" s="22"/>
      <c r="CO5725" s="22"/>
    </row>
    <row r="5726" spans="1:93" s="2" customFormat="1" x14ac:dyDescent="0.3">
      <c r="A5726" s="73" t="s">
        <v>204</v>
      </c>
      <c r="B5726" s="73" t="s">
        <v>305</v>
      </c>
      <c r="C5726" s="67" t="s">
        <v>458</v>
      </c>
      <c r="D5726" s="67" t="s">
        <v>344</v>
      </c>
      <c r="E5726" s="73"/>
      <c r="F5726" s="73" t="s">
        <v>48</v>
      </c>
      <c r="G5726" s="73" t="s">
        <v>403</v>
      </c>
      <c r="H5726" s="73" t="s">
        <v>403</v>
      </c>
      <c r="I5726" s="73" t="s">
        <v>465</v>
      </c>
      <c r="J5726" s="73" t="str">
        <f t="shared" si="143"/>
        <v>Rigid (&gt;7.5 tonnes-17 tonnes) tonne.km HGV (all diesel)</v>
      </c>
      <c r="K5726" s="30"/>
      <c r="L5726" s="48"/>
      <c r="M5726" s="22"/>
      <c r="N5726" s="22"/>
      <c r="O5726" s="22"/>
      <c r="P5726" s="22"/>
      <c r="Q5726" s="22"/>
      <c r="R5726" s="22"/>
      <c r="S5726" s="22"/>
      <c r="T5726" s="2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c r="BS5726" s="22"/>
      <c r="BT5726" s="22"/>
      <c r="BU5726" s="22"/>
      <c r="BV5726" s="22"/>
      <c r="BW5726" s="22"/>
      <c r="BX5726" s="22"/>
      <c r="BY5726" s="22"/>
      <c r="BZ5726" s="22"/>
      <c r="CA5726" s="22"/>
      <c r="CB5726" s="22"/>
      <c r="CC5726" s="22"/>
      <c r="CD5726" s="22"/>
      <c r="CE5726" s="22"/>
      <c r="CF5726" s="22"/>
      <c r="CG5726" s="22"/>
      <c r="CH5726" s="22"/>
      <c r="CI5726" s="22"/>
      <c r="CJ5726" s="22"/>
      <c r="CK5726" s="22"/>
      <c r="CL5726" s="22"/>
      <c r="CM5726" s="22"/>
      <c r="CN5726" s="22"/>
      <c r="CO5726" s="22"/>
    </row>
    <row r="5727" spans="1:93" s="2" customFormat="1" x14ac:dyDescent="0.3">
      <c r="A5727" s="73" t="s">
        <v>204</v>
      </c>
      <c r="B5727" s="73" t="s">
        <v>305</v>
      </c>
      <c r="C5727" s="67" t="s">
        <v>458</v>
      </c>
      <c r="D5727" s="67" t="s">
        <v>344</v>
      </c>
      <c r="E5727" s="73"/>
      <c r="F5727" s="73" t="s">
        <v>48</v>
      </c>
      <c r="G5727" s="73" t="s">
        <v>403</v>
      </c>
      <c r="H5727" s="73" t="s">
        <v>403</v>
      </c>
      <c r="I5727" s="73" t="s">
        <v>466</v>
      </c>
      <c r="J5727" s="73" t="str">
        <f t="shared" si="143"/>
        <v>Rigid (&gt;7.5 tonnes-17 tonnes) tonne.km HGV (all diesel)</v>
      </c>
      <c r="K5727" s="30"/>
      <c r="L5727" s="48"/>
      <c r="M5727" s="22"/>
      <c r="N5727" s="22"/>
      <c r="O5727" s="22"/>
      <c r="P5727" s="22"/>
      <c r="Q5727" s="22"/>
      <c r="R5727" s="22"/>
      <c r="S5727" s="22"/>
      <c r="T5727" s="22"/>
      <c r="U5727" s="22"/>
      <c r="V5727" s="22"/>
      <c r="W5727" s="22"/>
      <c r="X5727" s="22"/>
      <c r="Y5727" s="22"/>
      <c r="Z5727" s="22"/>
      <c r="AA5727" s="22"/>
      <c r="AB5727" s="22"/>
      <c r="AC5727" s="22"/>
      <c r="AD5727" s="22"/>
      <c r="AE5727" s="22"/>
      <c r="AF5727" s="22"/>
      <c r="AG5727" s="22"/>
      <c r="AH5727" s="22"/>
      <c r="AI5727" s="22"/>
      <c r="AJ5727" s="22"/>
      <c r="AK5727" s="22"/>
      <c r="AL5727" s="22"/>
      <c r="AM5727" s="22"/>
      <c r="AN5727" s="22"/>
      <c r="AO5727" s="22"/>
      <c r="AP5727" s="22"/>
      <c r="AQ5727" s="22"/>
      <c r="AR5727" s="22"/>
      <c r="AS5727" s="22"/>
      <c r="AT5727" s="22"/>
      <c r="AU5727" s="22"/>
      <c r="AV5727" s="22"/>
      <c r="AW5727" s="22"/>
      <c r="AX5727" s="22"/>
      <c r="AY5727" s="22"/>
      <c r="AZ5727" s="22"/>
      <c r="BA5727" s="22"/>
      <c r="BB5727" s="22"/>
      <c r="BC5727" s="22"/>
      <c r="BD5727" s="22"/>
      <c r="BE5727" s="22"/>
      <c r="BF5727" s="22"/>
      <c r="BG5727" s="22"/>
      <c r="BH5727" s="22"/>
      <c r="BI5727" s="22"/>
      <c r="BJ5727" s="22"/>
      <c r="BK5727" s="22"/>
      <c r="BL5727" s="22"/>
      <c r="BM5727" s="22"/>
      <c r="BN5727" s="22"/>
      <c r="BO5727" s="22"/>
      <c r="BP5727" s="22"/>
      <c r="BQ5727" s="22"/>
      <c r="BR5727" s="22"/>
      <c r="BS5727" s="22"/>
      <c r="BT5727" s="22"/>
      <c r="BU5727" s="22"/>
      <c r="BV5727" s="22"/>
      <c r="BW5727" s="22"/>
      <c r="BX5727" s="22"/>
      <c r="BY5727" s="22"/>
      <c r="BZ5727" s="22"/>
      <c r="CA5727" s="22"/>
      <c r="CB5727" s="22"/>
      <c r="CC5727" s="22"/>
      <c r="CD5727" s="22"/>
      <c r="CE5727" s="22"/>
      <c r="CF5727" s="22"/>
      <c r="CG5727" s="22"/>
      <c r="CH5727" s="22"/>
      <c r="CI5727" s="22"/>
      <c r="CJ5727" s="22"/>
      <c r="CK5727" s="22"/>
      <c r="CL5727" s="22"/>
      <c r="CM5727" s="22"/>
      <c r="CN5727" s="22"/>
      <c r="CO5727" s="22"/>
    </row>
    <row r="5728" spans="1:93" s="2" customFormat="1" x14ac:dyDescent="0.3">
      <c r="A5728" s="73" t="s">
        <v>204</v>
      </c>
      <c r="B5728" s="73" t="s">
        <v>305</v>
      </c>
      <c r="C5728" s="67" t="s">
        <v>458</v>
      </c>
      <c r="D5728" s="67" t="s">
        <v>344</v>
      </c>
      <c r="E5728" s="73"/>
      <c r="F5728" s="73" t="s">
        <v>48</v>
      </c>
      <c r="G5728" s="73" t="s">
        <v>403</v>
      </c>
      <c r="H5728" s="73" t="s">
        <v>403</v>
      </c>
      <c r="I5728" s="73" t="s">
        <v>467</v>
      </c>
      <c r="J5728" s="73" t="str">
        <f t="shared" si="143"/>
        <v>Rigid (&gt;7.5 tonnes-17 tonnes) tonne.km HGV (all diesel)</v>
      </c>
      <c r="K5728" s="30"/>
      <c r="L5728" s="48"/>
      <c r="M5728" s="22"/>
      <c r="N5728" s="22"/>
      <c r="O5728" s="22"/>
      <c r="P5728" s="22"/>
      <c r="Q5728" s="22"/>
      <c r="R5728" s="22"/>
      <c r="S5728" s="22"/>
      <c r="T5728" s="22"/>
      <c r="U5728" s="22"/>
      <c r="V5728" s="22"/>
      <c r="W5728" s="22"/>
      <c r="X5728" s="22"/>
      <c r="Y5728" s="22"/>
      <c r="Z5728" s="22"/>
      <c r="AA5728" s="22"/>
      <c r="AB5728" s="22"/>
      <c r="AC5728" s="22"/>
      <c r="AD5728" s="22"/>
      <c r="AE5728" s="22"/>
      <c r="AF5728" s="22"/>
      <c r="AG5728" s="22"/>
      <c r="AH5728" s="22"/>
      <c r="AI5728" s="22"/>
      <c r="AJ5728" s="22"/>
      <c r="AK5728" s="22"/>
      <c r="AL5728" s="22"/>
      <c r="AM5728" s="22"/>
      <c r="AN5728" s="22"/>
      <c r="AO5728" s="22"/>
      <c r="AP5728" s="22"/>
      <c r="AQ5728" s="22"/>
      <c r="AR5728" s="22"/>
      <c r="AS5728" s="22"/>
      <c r="AT5728" s="22"/>
      <c r="AU5728" s="22"/>
      <c r="AV5728" s="22"/>
      <c r="AW5728" s="22"/>
      <c r="AX5728" s="22"/>
      <c r="AY5728" s="22"/>
      <c r="AZ5728" s="22"/>
      <c r="BA5728" s="22"/>
      <c r="BB5728" s="22"/>
      <c r="BC5728" s="22"/>
      <c r="BD5728" s="22"/>
      <c r="BE5728" s="22"/>
      <c r="BF5728" s="22"/>
      <c r="BG5728" s="22"/>
      <c r="BH5728" s="22"/>
      <c r="BI5728" s="22"/>
      <c r="BJ5728" s="22"/>
      <c r="BK5728" s="22"/>
      <c r="BL5728" s="22"/>
      <c r="BM5728" s="22"/>
      <c r="BN5728" s="22"/>
      <c r="BO5728" s="22"/>
      <c r="BP5728" s="22"/>
      <c r="BQ5728" s="22"/>
      <c r="BR5728" s="22"/>
      <c r="BS5728" s="22"/>
      <c r="BT5728" s="22"/>
      <c r="BU5728" s="22"/>
      <c r="BV5728" s="22"/>
      <c r="BW5728" s="22"/>
      <c r="BX5728" s="22"/>
      <c r="BY5728" s="22"/>
      <c r="BZ5728" s="22"/>
      <c r="CA5728" s="22"/>
      <c r="CB5728" s="22"/>
      <c r="CC5728" s="22"/>
      <c r="CD5728" s="22"/>
      <c r="CE5728" s="22"/>
      <c r="CF5728" s="22"/>
      <c r="CG5728" s="22"/>
      <c r="CH5728" s="22"/>
      <c r="CI5728" s="22"/>
      <c r="CJ5728" s="22"/>
      <c r="CK5728" s="22"/>
      <c r="CL5728" s="22"/>
      <c r="CM5728" s="22"/>
      <c r="CN5728" s="22"/>
      <c r="CO5728" s="22"/>
    </row>
    <row r="5729" spans="1:93" s="2" customFormat="1" x14ac:dyDescent="0.3">
      <c r="A5729" s="73" t="s">
        <v>204</v>
      </c>
      <c r="B5729" s="73" t="s">
        <v>305</v>
      </c>
      <c r="C5729" s="67" t="s">
        <v>458</v>
      </c>
      <c r="D5729" s="67" t="s">
        <v>344</v>
      </c>
      <c r="E5729" s="73"/>
      <c r="F5729" s="73" t="s">
        <v>48</v>
      </c>
      <c r="G5729" s="73" t="s">
        <v>403</v>
      </c>
      <c r="H5729" s="73" t="s">
        <v>403</v>
      </c>
      <c r="I5729" s="73" t="s">
        <v>468</v>
      </c>
      <c r="J5729" s="73" t="str">
        <f t="shared" si="143"/>
        <v>Rigid (&gt;7.5 tonnes-17 tonnes) tonne.km HGV (all diesel)</v>
      </c>
      <c r="K5729" s="30"/>
      <c r="L5729" s="48"/>
      <c r="M5729" s="22"/>
      <c r="N5729" s="22"/>
      <c r="O5729" s="22"/>
      <c r="P5729" s="22"/>
      <c r="Q5729" s="22"/>
      <c r="R5729" s="22"/>
      <c r="S5729" s="22"/>
      <c r="T5729" s="22"/>
      <c r="U5729" s="22"/>
      <c r="V5729" s="22"/>
      <c r="W5729" s="22"/>
      <c r="X5729" s="22"/>
      <c r="Y5729" s="22"/>
      <c r="Z5729" s="22"/>
      <c r="AA5729" s="22"/>
      <c r="AB5729" s="22"/>
      <c r="AC5729" s="22"/>
      <c r="AD5729" s="22"/>
      <c r="AE5729" s="22"/>
      <c r="AF5729" s="22"/>
      <c r="AG5729" s="22"/>
      <c r="AH5729" s="22"/>
      <c r="AI5729" s="22"/>
      <c r="AJ5729" s="22"/>
      <c r="AK5729" s="22"/>
      <c r="AL5729" s="22"/>
      <c r="AM5729" s="22"/>
      <c r="AN5729" s="22"/>
      <c r="AO5729" s="22"/>
      <c r="AP5729" s="22"/>
      <c r="AQ5729" s="22"/>
      <c r="AR5729" s="22"/>
      <c r="AS5729" s="22"/>
      <c r="AT5729" s="22"/>
      <c r="AU5729" s="22"/>
      <c r="AV5729" s="22"/>
      <c r="AW5729" s="22"/>
      <c r="AX5729" s="22"/>
      <c r="AY5729" s="22"/>
      <c r="AZ5729" s="22"/>
      <c r="BA5729" s="22"/>
      <c r="BB5729" s="22"/>
      <c r="BC5729" s="22"/>
      <c r="BD5729" s="22"/>
      <c r="BE5729" s="22"/>
      <c r="BF5729" s="22"/>
      <c r="BG5729" s="22"/>
      <c r="BH5729" s="22"/>
      <c r="BI5729" s="22"/>
      <c r="BJ5729" s="22"/>
      <c r="BK5729" s="22"/>
      <c r="BL5729" s="22"/>
      <c r="BM5729" s="22"/>
      <c r="BN5729" s="22"/>
      <c r="BO5729" s="22"/>
      <c r="BP5729" s="22"/>
      <c r="BQ5729" s="22"/>
      <c r="BR5729" s="22"/>
      <c r="BS5729" s="22"/>
      <c r="BT5729" s="22"/>
      <c r="BU5729" s="22"/>
      <c r="BV5729" s="22"/>
      <c r="BW5729" s="22"/>
      <c r="BX5729" s="22"/>
      <c r="BY5729" s="22"/>
      <c r="BZ5729" s="22"/>
      <c r="CA5729" s="22"/>
      <c r="CB5729" s="22"/>
      <c r="CC5729" s="22"/>
      <c r="CD5729" s="22"/>
      <c r="CE5729" s="22"/>
      <c r="CF5729" s="22"/>
      <c r="CG5729" s="22"/>
      <c r="CH5729" s="22"/>
      <c r="CI5729" s="22"/>
      <c r="CJ5729" s="22"/>
      <c r="CK5729" s="22"/>
      <c r="CL5729" s="22"/>
      <c r="CM5729" s="22"/>
      <c r="CN5729" s="22"/>
      <c r="CO5729" s="22"/>
    </row>
    <row r="5730" spans="1:93" s="2" customFormat="1" x14ac:dyDescent="0.3">
      <c r="A5730" s="73" t="s">
        <v>204</v>
      </c>
      <c r="B5730" s="73" t="s">
        <v>305</v>
      </c>
      <c r="C5730" s="67" t="s">
        <v>458</v>
      </c>
      <c r="D5730" s="67" t="s">
        <v>344</v>
      </c>
      <c r="E5730" s="73"/>
      <c r="F5730" s="73" t="s">
        <v>98</v>
      </c>
      <c r="G5730" s="73" t="s">
        <v>405</v>
      </c>
      <c r="H5730" s="73" t="s">
        <v>405</v>
      </c>
      <c r="I5730" s="73" t="s">
        <v>465</v>
      </c>
      <c r="J5730" s="73" t="str">
        <f t="shared" si="143"/>
        <v>Rigid (&gt;7.5 tonnes-17 tonnes) km HGV (all diesel)</v>
      </c>
      <c r="K5730" s="27">
        <v>0.62843000000000004</v>
      </c>
      <c r="L5730" s="48"/>
      <c r="M5730" s="22"/>
      <c r="N5730" s="22"/>
      <c r="O5730" s="22"/>
      <c r="P5730" s="22"/>
      <c r="Q5730" s="22"/>
      <c r="R5730" s="22"/>
      <c r="S5730" s="22"/>
      <c r="T5730" s="2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c r="AQ5730" s="22"/>
      <c r="AR5730" s="22"/>
      <c r="AS5730" s="22"/>
      <c r="AT5730" s="22"/>
      <c r="AU5730" s="22"/>
      <c r="AV5730" s="22"/>
      <c r="AW5730" s="22"/>
      <c r="AX5730" s="22"/>
      <c r="AY5730" s="22"/>
      <c r="AZ5730" s="22"/>
      <c r="BA5730" s="22"/>
      <c r="BB5730" s="22"/>
      <c r="BC5730" s="22"/>
      <c r="BD5730" s="22"/>
      <c r="BE5730" s="22"/>
      <c r="BF5730" s="22"/>
      <c r="BG5730" s="22"/>
      <c r="BH5730" s="22"/>
      <c r="BI5730" s="22"/>
      <c r="BJ5730" s="22"/>
      <c r="BK5730" s="22"/>
      <c r="BL5730" s="22"/>
      <c r="BM5730" s="22"/>
      <c r="BN5730" s="22"/>
      <c r="BO5730" s="22"/>
      <c r="BP5730" s="22"/>
      <c r="BQ5730" s="22"/>
      <c r="BR5730" s="22"/>
      <c r="BS5730" s="22"/>
      <c r="BT5730" s="22"/>
      <c r="BU5730" s="22"/>
      <c r="BV5730" s="22"/>
      <c r="BW5730" s="22"/>
      <c r="BX5730" s="22"/>
      <c r="BY5730" s="22"/>
      <c r="BZ5730" s="22"/>
      <c r="CA5730" s="22"/>
      <c r="CB5730" s="22"/>
      <c r="CC5730" s="22"/>
      <c r="CD5730" s="22"/>
      <c r="CE5730" s="22"/>
      <c r="CF5730" s="22"/>
      <c r="CG5730" s="22"/>
      <c r="CH5730" s="22"/>
      <c r="CI5730" s="22"/>
      <c r="CJ5730" s="22"/>
      <c r="CK5730" s="22"/>
      <c r="CL5730" s="22"/>
      <c r="CM5730" s="22"/>
      <c r="CN5730" s="22"/>
      <c r="CO5730" s="22"/>
    </row>
    <row r="5731" spans="1:93" s="2" customFormat="1" x14ac:dyDescent="0.3">
      <c r="A5731" s="73" t="s">
        <v>204</v>
      </c>
      <c r="B5731" s="73" t="s">
        <v>305</v>
      </c>
      <c r="C5731" s="67" t="s">
        <v>458</v>
      </c>
      <c r="D5731" s="67" t="s">
        <v>344</v>
      </c>
      <c r="E5731" s="73"/>
      <c r="F5731" s="73" t="s">
        <v>98</v>
      </c>
      <c r="G5731" s="73" t="s">
        <v>405</v>
      </c>
      <c r="H5731" s="73" t="s">
        <v>405</v>
      </c>
      <c r="I5731" s="73" t="s">
        <v>466</v>
      </c>
      <c r="J5731" s="73" t="str">
        <f t="shared" si="143"/>
        <v>Rigid (&gt;7.5 tonnes-17 tonnes) km HGV (all diesel)</v>
      </c>
      <c r="K5731" s="27">
        <v>1.4999999999999999E-4</v>
      </c>
      <c r="L5731" s="48"/>
      <c r="M5731" s="22"/>
      <c r="N5731" s="22"/>
      <c r="O5731" s="22"/>
      <c r="P5731" s="22"/>
      <c r="Q5731" s="22"/>
      <c r="R5731" s="22"/>
      <c r="S5731" s="22"/>
      <c r="T5731" s="22"/>
      <c r="U5731" s="22"/>
      <c r="V5731" s="22"/>
      <c r="W5731" s="22"/>
      <c r="X5731" s="22"/>
      <c r="Y5731" s="22"/>
      <c r="Z5731" s="22"/>
      <c r="AA5731" s="22"/>
      <c r="AB5731" s="22"/>
      <c r="AC5731" s="22"/>
      <c r="AD5731" s="22"/>
      <c r="AE5731" s="22"/>
      <c r="AF5731" s="22"/>
      <c r="AG5731" s="22"/>
      <c r="AH5731" s="22"/>
      <c r="AI5731" s="22"/>
      <c r="AJ5731" s="22"/>
      <c r="AK5731" s="22"/>
      <c r="AL5731" s="22"/>
      <c r="AM5731" s="22"/>
      <c r="AN5731" s="22"/>
      <c r="AO5731" s="22"/>
      <c r="AP5731" s="22"/>
      <c r="AQ5731" s="22"/>
      <c r="AR5731" s="22"/>
      <c r="AS5731" s="22"/>
      <c r="AT5731" s="22"/>
      <c r="AU5731" s="22"/>
      <c r="AV5731" s="22"/>
      <c r="AW5731" s="22"/>
      <c r="AX5731" s="22"/>
      <c r="AY5731" s="22"/>
      <c r="AZ5731" s="22"/>
      <c r="BA5731" s="22"/>
      <c r="BB5731" s="22"/>
      <c r="BC5731" s="22"/>
      <c r="BD5731" s="22"/>
      <c r="BE5731" s="22"/>
      <c r="BF5731" s="22"/>
      <c r="BG5731" s="22"/>
      <c r="BH5731" s="22"/>
      <c r="BI5731" s="22"/>
      <c r="BJ5731" s="22"/>
      <c r="BK5731" s="22"/>
      <c r="BL5731" s="22"/>
      <c r="BM5731" s="22"/>
      <c r="BN5731" s="22"/>
      <c r="BO5731" s="22"/>
      <c r="BP5731" s="22"/>
      <c r="BQ5731" s="22"/>
      <c r="BR5731" s="22"/>
      <c r="BS5731" s="22"/>
      <c r="BT5731" s="22"/>
      <c r="BU5731" s="22"/>
      <c r="BV5731" s="22"/>
      <c r="BW5731" s="22"/>
      <c r="BX5731" s="22"/>
      <c r="BY5731" s="22"/>
      <c r="BZ5731" s="22"/>
      <c r="CA5731" s="22"/>
      <c r="CB5731" s="22"/>
      <c r="CC5731" s="22"/>
      <c r="CD5731" s="22"/>
      <c r="CE5731" s="22"/>
      <c r="CF5731" s="22"/>
      <c r="CG5731" s="22"/>
      <c r="CH5731" s="22"/>
      <c r="CI5731" s="22"/>
      <c r="CJ5731" s="22"/>
      <c r="CK5731" s="22"/>
      <c r="CL5731" s="22"/>
      <c r="CM5731" s="22"/>
      <c r="CN5731" s="22"/>
      <c r="CO5731" s="22"/>
    </row>
    <row r="5732" spans="1:93" s="2" customFormat="1" x14ac:dyDescent="0.3">
      <c r="A5732" s="73" t="s">
        <v>204</v>
      </c>
      <c r="B5732" s="73" t="s">
        <v>305</v>
      </c>
      <c r="C5732" s="67" t="s">
        <v>458</v>
      </c>
      <c r="D5732" s="67" t="s">
        <v>344</v>
      </c>
      <c r="E5732" s="73"/>
      <c r="F5732" s="73" t="s">
        <v>98</v>
      </c>
      <c r="G5732" s="73" t="s">
        <v>405</v>
      </c>
      <c r="H5732" s="73" t="s">
        <v>405</v>
      </c>
      <c r="I5732" s="73" t="s">
        <v>467</v>
      </c>
      <c r="J5732" s="73" t="str">
        <f t="shared" si="143"/>
        <v>Rigid (&gt;7.5 tonnes-17 tonnes) km HGV (all diesel)</v>
      </c>
      <c r="K5732" s="27">
        <v>0.62155000000000005</v>
      </c>
      <c r="L5732" s="48"/>
      <c r="M5732" s="22"/>
      <c r="N5732" s="22"/>
      <c r="O5732" s="22"/>
      <c r="P5732" s="22"/>
      <c r="Q5732" s="22"/>
      <c r="R5732" s="22"/>
      <c r="S5732" s="22"/>
      <c r="T5732" s="2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c r="BS5732" s="22"/>
      <c r="BT5732" s="22"/>
      <c r="BU5732" s="22"/>
      <c r="BV5732" s="22"/>
      <c r="BW5732" s="22"/>
      <c r="BX5732" s="22"/>
      <c r="BY5732" s="22"/>
      <c r="BZ5732" s="22"/>
      <c r="CA5732" s="22"/>
      <c r="CB5732" s="22"/>
      <c r="CC5732" s="22"/>
      <c r="CD5732" s="22"/>
      <c r="CE5732" s="22"/>
      <c r="CF5732" s="22"/>
      <c r="CG5732" s="22"/>
      <c r="CH5732" s="22"/>
      <c r="CI5732" s="22"/>
      <c r="CJ5732" s="22"/>
      <c r="CK5732" s="22"/>
      <c r="CL5732" s="22"/>
      <c r="CM5732" s="22"/>
      <c r="CN5732" s="22"/>
      <c r="CO5732" s="22"/>
    </row>
    <row r="5733" spans="1:93" s="2" customFormat="1" x14ac:dyDescent="0.3">
      <c r="A5733" s="73" t="s">
        <v>204</v>
      </c>
      <c r="B5733" s="73" t="s">
        <v>305</v>
      </c>
      <c r="C5733" s="67" t="s">
        <v>458</v>
      </c>
      <c r="D5733" s="67" t="s">
        <v>344</v>
      </c>
      <c r="E5733" s="73"/>
      <c r="F5733" s="73" t="s">
        <v>98</v>
      </c>
      <c r="G5733" s="73" t="s">
        <v>405</v>
      </c>
      <c r="H5733" s="73" t="s">
        <v>405</v>
      </c>
      <c r="I5733" s="73" t="s">
        <v>468</v>
      </c>
      <c r="J5733" s="73" t="str">
        <f t="shared" si="143"/>
        <v>Rigid (&gt;7.5 tonnes-17 tonnes) km HGV (all diesel)</v>
      </c>
      <c r="K5733" s="27">
        <v>6.7299999999999999E-3</v>
      </c>
      <c r="L5733" s="48"/>
      <c r="M5733" s="22"/>
      <c r="N5733" s="22"/>
      <c r="O5733" s="22"/>
      <c r="P5733" s="22"/>
      <c r="Q5733" s="22"/>
      <c r="R5733" s="22"/>
      <c r="S5733" s="22"/>
      <c r="T5733" s="22"/>
      <c r="U5733" s="22"/>
      <c r="V5733" s="22"/>
      <c r="W5733" s="22"/>
      <c r="X5733" s="22"/>
      <c r="Y5733" s="22"/>
      <c r="Z5733" s="22"/>
      <c r="AA5733" s="22"/>
      <c r="AB5733" s="22"/>
      <c r="AC5733" s="22"/>
      <c r="AD5733" s="22"/>
      <c r="AE5733" s="22"/>
      <c r="AF5733" s="22"/>
      <c r="AG5733" s="22"/>
      <c r="AH5733" s="22"/>
      <c r="AI5733" s="22"/>
      <c r="AJ5733" s="22"/>
      <c r="AK5733" s="22"/>
      <c r="AL5733" s="22"/>
      <c r="AM5733" s="22"/>
      <c r="AN5733" s="22"/>
      <c r="AO5733" s="22"/>
      <c r="AP5733" s="22"/>
      <c r="AQ5733" s="22"/>
      <c r="AR5733" s="22"/>
      <c r="AS5733" s="22"/>
      <c r="AT5733" s="22"/>
      <c r="AU5733" s="22"/>
      <c r="AV5733" s="22"/>
      <c r="AW5733" s="22"/>
      <c r="AX5733" s="22"/>
      <c r="AY5733" s="22"/>
      <c r="AZ5733" s="22"/>
      <c r="BA5733" s="22"/>
      <c r="BB5733" s="22"/>
      <c r="BC5733" s="22"/>
      <c r="BD5733" s="22"/>
      <c r="BE5733" s="22"/>
      <c r="BF5733" s="22"/>
      <c r="BG5733" s="22"/>
      <c r="BH5733" s="22"/>
      <c r="BI5733" s="22"/>
      <c r="BJ5733" s="22"/>
      <c r="BK5733" s="22"/>
      <c r="BL5733" s="22"/>
      <c r="BM5733" s="22"/>
      <c r="BN5733" s="22"/>
      <c r="BO5733" s="22"/>
      <c r="BP5733" s="22"/>
      <c r="BQ5733" s="22"/>
      <c r="BR5733" s="22"/>
      <c r="BS5733" s="22"/>
      <c r="BT5733" s="22"/>
      <c r="BU5733" s="22"/>
      <c r="BV5733" s="22"/>
      <c r="BW5733" s="22"/>
      <c r="BX5733" s="22"/>
      <c r="BY5733" s="22"/>
      <c r="BZ5733" s="22"/>
      <c r="CA5733" s="22"/>
      <c r="CB5733" s="22"/>
      <c r="CC5733" s="22"/>
      <c r="CD5733" s="22"/>
      <c r="CE5733" s="22"/>
      <c r="CF5733" s="22"/>
      <c r="CG5733" s="22"/>
      <c r="CH5733" s="22"/>
      <c r="CI5733" s="22"/>
      <c r="CJ5733" s="22"/>
      <c r="CK5733" s="22"/>
      <c r="CL5733" s="22"/>
      <c r="CM5733" s="22"/>
      <c r="CN5733" s="22"/>
      <c r="CO5733" s="22"/>
    </row>
    <row r="5734" spans="1:93" s="2" customFormat="1" x14ac:dyDescent="0.3">
      <c r="A5734" s="73" t="s">
        <v>204</v>
      </c>
      <c r="B5734" s="73" t="s">
        <v>305</v>
      </c>
      <c r="C5734" s="67" t="s">
        <v>458</v>
      </c>
      <c r="D5734" s="67" t="s">
        <v>344</v>
      </c>
      <c r="E5734" s="73"/>
      <c r="F5734" s="73" t="s">
        <v>98</v>
      </c>
      <c r="G5734" s="73" t="s">
        <v>156</v>
      </c>
      <c r="H5734" s="73" t="s">
        <v>156</v>
      </c>
      <c r="I5734" s="73" t="s">
        <v>465</v>
      </c>
      <c r="J5734" s="73" t="str">
        <f t="shared" ref="J5734:J5797" si="144">CONCATENATE(D5734," ",H5734, " ",C5734)</f>
        <v>Rigid (&gt;7.5 tonnes-17 tonnes) miles HGV (all diesel)</v>
      </c>
      <c r="K5734" s="27">
        <v>1.01136</v>
      </c>
      <c r="L5734" s="48"/>
      <c r="M5734" s="22"/>
      <c r="N5734" s="22"/>
      <c r="O5734" s="22"/>
      <c r="P5734" s="22"/>
      <c r="Q5734" s="22"/>
      <c r="R5734" s="22"/>
      <c r="S5734" s="22"/>
      <c r="T5734" s="2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c r="AQ5734" s="22"/>
      <c r="AR5734" s="22"/>
      <c r="AS5734" s="22"/>
      <c r="AT5734" s="22"/>
      <c r="AU5734" s="22"/>
      <c r="AV5734" s="22"/>
      <c r="AW5734" s="22"/>
      <c r="AX5734" s="22"/>
      <c r="AY5734" s="22"/>
      <c r="AZ5734" s="22"/>
      <c r="BA5734" s="22"/>
      <c r="BB5734" s="22"/>
      <c r="BC5734" s="22"/>
      <c r="BD5734" s="22"/>
      <c r="BE5734" s="22"/>
      <c r="BF5734" s="22"/>
      <c r="BG5734" s="22"/>
      <c r="BH5734" s="22"/>
      <c r="BI5734" s="22"/>
      <c r="BJ5734" s="22"/>
      <c r="BK5734" s="22"/>
      <c r="BL5734" s="22"/>
      <c r="BM5734" s="22"/>
      <c r="BN5734" s="22"/>
      <c r="BO5734" s="22"/>
      <c r="BP5734" s="22"/>
      <c r="BQ5734" s="22"/>
      <c r="BR5734" s="22"/>
      <c r="BS5734" s="22"/>
      <c r="BT5734" s="22"/>
      <c r="BU5734" s="22"/>
      <c r="BV5734" s="22"/>
      <c r="BW5734" s="22"/>
      <c r="BX5734" s="22"/>
      <c r="BY5734" s="22"/>
      <c r="BZ5734" s="22"/>
      <c r="CA5734" s="22"/>
      <c r="CB5734" s="22"/>
      <c r="CC5734" s="22"/>
      <c r="CD5734" s="22"/>
      <c r="CE5734" s="22"/>
      <c r="CF5734" s="22"/>
      <c r="CG5734" s="22"/>
      <c r="CH5734" s="22"/>
      <c r="CI5734" s="22"/>
      <c r="CJ5734" s="22"/>
      <c r="CK5734" s="22"/>
      <c r="CL5734" s="22"/>
      <c r="CM5734" s="22"/>
      <c r="CN5734" s="22"/>
      <c r="CO5734" s="22"/>
    </row>
    <row r="5735" spans="1:93" s="2" customFormat="1" x14ac:dyDescent="0.3">
      <c r="A5735" s="73" t="s">
        <v>204</v>
      </c>
      <c r="B5735" s="73" t="s">
        <v>305</v>
      </c>
      <c r="C5735" s="67" t="s">
        <v>458</v>
      </c>
      <c r="D5735" s="67" t="s">
        <v>344</v>
      </c>
      <c r="E5735" s="73"/>
      <c r="F5735" s="73" t="s">
        <v>98</v>
      </c>
      <c r="G5735" s="73" t="s">
        <v>156</v>
      </c>
      <c r="H5735" s="73" t="s">
        <v>156</v>
      </c>
      <c r="I5735" s="73" t="s">
        <v>466</v>
      </c>
      <c r="J5735" s="73" t="str">
        <f t="shared" si="144"/>
        <v>Rigid (&gt;7.5 tonnes-17 tonnes) miles HGV (all diesel)</v>
      </c>
      <c r="K5735" s="27">
        <v>2.4000000000000001E-4</v>
      </c>
      <c r="L5735" s="48"/>
      <c r="M5735" s="22"/>
      <c r="N5735" s="22"/>
      <c r="O5735" s="22"/>
      <c r="P5735" s="22"/>
      <c r="Q5735" s="22"/>
      <c r="R5735" s="22"/>
      <c r="S5735" s="22"/>
      <c r="T5735" s="22"/>
      <c r="U5735" s="22"/>
      <c r="V5735" s="22"/>
      <c r="W5735" s="22"/>
      <c r="X5735" s="22"/>
      <c r="Y5735" s="22"/>
      <c r="Z5735" s="22"/>
      <c r="AA5735" s="22"/>
      <c r="AB5735" s="22"/>
      <c r="AC5735" s="22"/>
      <c r="AD5735" s="22"/>
      <c r="AE5735" s="22"/>
      <c r="AF5735" s="22"/>
      <c r="AG5735" s="22"/>
      <c r="AH5735" s="22"/>
      <c r="AI5735" s="22"/>
      <c r="AJ5735" s="22"/>
      <c r="AK5735" s="22"/>
      <c r="AL5735" s="22"/>
      <c r="AM5735" s="22"/>
      <c r="AN5735" s="22"/>
      <c r="AO5735" s="22"/>
      <c r="AP5735" s="22"/>
      <c r="AQ5735" s="22"/>
      <c r="AR5735" s="22"/>
      <c r="AS5735" s="22"/>
      <c r="AT5735" s="22"/>
      <c r="AU5735" s="22"/>
      <c r="AV5735" s="22"/>
      <c r="AW5735" s="22"/>
      <c r="AX5735" s="22"/>
      <c r="AY5735" s="22"/>
      <c r="AZ5735" s="22"/>
      <c r="BA5735" s="22"/>
      <c r="BB5735" s="22"/>
      <c r="BC5735" s="22"/>
      <c r="BD5735" s="22"/>
      <c r="BE5735" s="22"/>
      <c r="BF5735" s="22"/>
      <c r="BG5735" s="22"/>
      <c r="BH5735" s="22"/>
      <c r="BI5735" s="22"/>
      <c r="BJ5735" s="22"/>
      <c r="BK5735" s="22"/>
      <c r="BL5735" s="22"/>
      <c r="BM5735" s="22"/>
      <c r="BN5735" s="22"/>
      <c r="BO5735" s="22"/>
      <c r="BP5735" s="22"/>
      <c r="BQ5735" s="22"/>
      <c r="BR5735" s="22"/>
      <c r="BS5735" s="22"/>
      <c r="BT5735" s="22"/>
      <c r="BU5735" s="22"/>
      <c r="BV5735" s="22"/>
      <c r="BW5735" s="22"/>
      <c r="BX5735" s="22"/>
      <c r="BY5735" s="22"/>
      <c r="BZ5735" s="22"/>
      <c r="CA5735" s="22"/>
      <c r="CB5735" s="22"/>
      <c r="CC5735" s="22"/>
      <c r="CD5735" s="22"/>
      <c r="CE5735" s="22"/>
      <c r="CF5735" s="22"/>
      <c r="CG5735" s="22"/>
      <c r="CH5735" s="22"/>
      <c r="CI5735" s="22"/>
      <c r="CJ5735" s="22"/>
      <c r="CK5735" s="22"/>
      <c r="CL5735" s="22"/>
      <c r="CM5735" s="22"/>
      <c r="CN5735" s="22"/>
      <c r="CO5735" s="22"/>
    </row>
    <row r="5736" spans="1:93" s="2" customFormat="1" x14ac:dyDescent="0.3">
      <c r="A5736" s="73" t="s">
        <v>204</v>
      </c>
      <c r="B5736" s="73" t="s">
        <v>305</v>
      </c>
      <c r="C5736" s="67" t="s">
        <v>458</v>
      </c>
      <c r="D5736" s="67" t="s">
        <v>344</v>
      </c>
      <c r="E5736" s="73"/>
      <c r="F5736" s="73" t="s">
        <v>98</v>
      </c>
      <c r="G5736" s="73" t="s">
        <v>156</v>
      </c>
      <c r="H5736" s="73" t="s">
        <v>156</v>
      </c>
      <c r="I5736" s="73" t="s">
        <v>467</v>
      </c>
      <c r="J5736" s="73" t="str">
        <f t="shared" si="144"/>
        <v>Rigid (&gt;7.5 tonnes-17 tonnes) miles HGV (all diesel)</v>
      </c>
      <c r="K5736" s="27">
        <v>1.0002800000000001</v>
      </c>
      <c r="L5736" s="48"/>
      <c r="M5736" s="22"/>
      <c r="N5736" s="22"/>
      <c r="O5736" s="22"/>
      <c r="P5736" s="22"/>
      <c r="Q5736" s="22"/>
      <c r="R5736" s="22"/>
      <c r="S5736" s="22"/>
      <c r="T5736" s="2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c r="AQ5736" s="22"/>
      <c r="AR5736" s="22"/>
      <c r="AS5736" s="22"/>
      <c r="AT5736" s="22"/>
      <c r="AU5736" s="22"/>
      <c r="AV5736" s="22"/>
      <c r="AW5736" s="22"/>
      <c r="AX5736" s="22"/>
      <c r="AY5736" s="22"/>
      <c r="AZ5736" s="22"/>
      <c r="BA5736" s="22"/>
      <c r="BB5736" s="22"/>
      <c r="BC5736" s="22"/>
      <c r="BD5736" s="22"/>
      <c r="BE5736" s="22"/>
      <c r="BF5736" s="22"/>
      <c r="BG5736" s="22"/>
      <c r="BH5736" s="22"/>
      <c r="BI5736" s="22"/>
      <c r="BJ5736" s="22"/>
      <c r="BK5736" s="22"/>
      <c r="BL5736" s="22"/>
      <c r="BM5736" s="22"/>
      <c r="BN5736" s="22"/>
      <c r="BO5736" s="22"/>
      <c r="BP5736" s="22"/>
      <c r="BQ5736" s="22"/>
      <c r="BR5736" s="22"/>
      <c r="BS5736" s="22"/>
      <c r="BT5736" s="22"/>
      <c r="BU5736" s="22"/>
      <c r="BV5736" s="22"/>
      <c r="BW5736" s="22"/>
      <c r="BX5736" s="22"/>
      <c r="BY5736" s="22"/>
      <c r="BZ5736" s="22"/>
      <c r="CA5736" s="22"/>
      <c r="CB5736" s="22"/>
      <c r="CC5736" s="22"/>
      <c r="CD5736" s="22"/>
      <c r="CE5736" s="22"/>
      <c r="CF5736" s="22"/>
      <c r="CG5736" s="22"/>
      <c r="CH5736" s="22"/>
      <c r="CI5736" s="22"/>
      <c r="CJ5736" s="22"/>
      <c r="CK5736" s="22"/>
      <c r="CL5736" s="22"/>
      <c r="CM5736" s="22"/>
      <c r="CN5736" s="22"/>
      <c r="CO5736" s="22"/>
    </row>
    <row r="5737" spans="1:93" s="2" customFormat="1" x14ac:dyDescent="0.3">
      <c r="A5737" s="73" t="s">
        <v>204</v>
      </c>
      <c r="B5737" s="73" t="s">
        <v>305</v>
      </c>
      <c r="C5737" s="67" t="s">
        <v>458</v>
      </c>
      <c r="D5737" s="67" t="s">
        <v>344</v>
      </c>
      <c r="E5737" s="73"/>
      <c r="F5737" s="73" t="s">
        <v>98</v>
      </c>
      <c r="G5737" s="73" t="s">
        <v>156</v>
      </c>
      <c r="H5737" s="73" t="s">
        <v>156</v>
      </c>
      <c r="I5737" s="73" t="s">
        <v>468</v>
      </c>
      <c r="J5737" s="73" t="str">
        <f t="shared" si="144"/>
        <v>Rigid (&gt;7.5 tonnes-17 tonnes) miles HGV (all diesel)</v>
      </c>
      <c r="K5737" s="27">
        <v>1.0840000000000001E-2</v>
      </c>
      <c r="L5737" s="48"/>
      <c r="M5737" s="22"/>
      <c r="N5737" s="22"/>
      <c r="O5737" s="22"/>
      <c r="P5737" s="22"/>
      <c r="Q5737" s="22"/>
      <c r="R5737" s="22"/>
      <c r="S5737" s="22"/>
      <c r="T5737" s="22"/>
      <c r="U5737" s="22"/>
      <c r="V5737" s="22"/>
      <c r="W5737" s="22"/>
      <c r="X5737" s="22"/>
      <c r="Y5737" s="22"/>
      <c r="Z5737" s="22"/>
      <c r="AA5737" s="22"/>
      <c r="AB5737" s="22"/>
      <c r="AC5737" s="22"/>
      <c r="AD5737" s="22"/>
      <c r="AE5737" s="22"/>
      <c r="AF5737" s="22"/>
      <c r="AG5737" s="22"/>
      <c r="AH5737" s="22"/>
      <c r="AI5737" s="22"/>
      <c r="AJ5737" s="22"/>
      <c r="AK5737" s="22"/>
      <c r="AL5737" s="22"/>
      <c r="AM5737" s="22"/>
      <c r="AN5737" s="22"/>
      <c r="AO5737" s="22"/>
      <c r="AP5737" s="22"/>
      <c r="AQ5737" s="22"/>
      <c r="AR5737" s="22"/>
      <c r="AS5737" s="22"/>
      <c r="AT5737" s="22"/>
      <c r="AU5737" s="22"/>
      <c r="AV5737" s="22"/>
      <c r="AW5737" s="22"/>
      <c r="AX5737" s="22"/>
      <c r="AY5737" s="22"/>
      <c r="AZ5737" s="22"/>
      <c r="BA5737" s="22"/>
      <c r="BB5737" s="22"/>
      <c r="BC5737" s="22"/>
      <c r="BD5737" s="22"/>
      <c r="BE5737" s="22"/>
      <c r="BF5737" s="22"/>
      <c r="BG5737" s="22"/>
      <c r="BH5737" s="22"/>
      <c r="BI5737" s="22"/>
      <c r="BJ5737" s="22"/>
      <c r="BK5737" s="22"/>
      <c r="BL5737" s="22"/>
      <c r="BM5737" s="22"/>
      <c r="BN5737" s="22"/>
      <c r="BO5737" s="22"/>
      <c r="BP5737" s="22"/>
      <c r="BQ5737" s="22"/>
      <c r="BR5737" s="22"/>
      <c r="BS5737" s="22"/>
      <c r="BT5737" s="22"/>
      <c r="BU5737" s="22"/>
      <c r="BV5737" s="22"/>
      <c r="BW5737" s="22"/>
      <c r="BX5737" s="22"/>
      <c r="BY5737" s="22"/>
      <c r="BZ5737" s="22"/>
      <c r="CA5737" s="22"/>
      <c r="CB5737" s="22"/>
      <c r="CC5737" s="22"/>
      <c r="CD5737" s="22"/>
      <c r="CE5737" s="22"/>
      <c r="CF5737" s="22"/>
      <c r="CG5737" s="22"/>
      <c r="CH5737" s="22"/>
      <c r="CI5737" s="22"/>
      <c r="CJ5737" s="22"/>
      <c r="CK5737" s="22"/>
      <c r="CL5737" s="22"/>
      <c r="CM5737" s="22"/>
      <c r="CN5737" s="22"/>
      <c r="CO5737" s="22"/>
    </row>
    <row r="5738" spans="1:93" s="2" customFormat="1" x14ac:dyDescent="0.3">
      <c r="A5738" s="73" t="s">
        <v>204</v>
      </c>
      <c r="B5738" s="73" t="s">
        <v>305</v>
      </c>
      <c r="C5738" s="67" t="s">
        <v>458</v>
      </c>
      <c r="D5738" s="67" t="s">
        <v>344</v>
      </c>
      <c r="E5738" s="73"/>
      <c r="F5738" s="73" t="s">
        <v>98</v>
      </c>
      <c r="G5738" s="73" t="s">
        <v>403</v>
      </c>
      <c r="H5738" s="73" t="s">
        <v>403</v>
      </c>
      <c r="I5738" s="73" t="s">
        <v>465</v>
      </c>
      <c r="J5738" s="73" t="str">
        <f t="shared" si="144"/>
        <v>Rigid (&gt;7.5 tonnes-17 tonnes) tonne.km HGV (all diesel)</v>
      </c>
      <c r="K5738" s="27">
        <v>0.27301999999999998</v>
      </c>
      <c r="L5738" s="48"/>
      <c r="M5738" s="22"/>
      <c r="N5738" s="22"/>
      <c r="O5738" s="22"/>
      <c r="P5738" s="22"/>
      <c r="Q5738" s="22"/>
      <c r="R5738" s="22"/>
      <c r="S5738" s="22"/>
      <c r="T5738" s="2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c r="AQ5738" s="22"/>
      <c r="AR5738" s="22"/>
      <c r="AS5738" s="22"/>
      <c r="AT5738" s="22"/>
      <c r="AU5738" s="22"/>
      <c r="AV5738" s="22"/>
      <c r="AW5738" s="22"/>
      <c r="AX5738" s="22"/>
      <c r="AY5738" s="22"/>
      <c r="AZ5738" s="22"/>
      <c r="BA5738" s="22"/>
      <c r="BB5738" s="22"/>
      <c r="BC5738" s="22"/>
      <c r="BD5738" s="22"/>
      <c r="BE5738" s="22"/>
      <c r="BF5738" s="22"/>
      <c r="BG5738" s="22"/>
      <c r="BH5738" s="22"/>
      <c r="BI5738" s="22"/>
      <c r="BJ5738" s="22"/>
      <c r="BK5738" s="22"/>
      <c r="BL5738" s="22"/>
      <c r="BM5738" s="22"/>
      <c r="BN5738" s="22"/>
      <c r="BO5738" s="22"/>
      <c r="BP5738" s="22"/>
      <c r="BQ5738" s="22"/>
      <c r="BR5738" s="22"/>
      <c r="BS5738" s="22"/>
      <c r="BT5738" s="22"/>
      <c r="BU5738" s="22"/>
      <c r="BV5738" s="22"/>
      <c r="BW5738" s="22"/>
      <c r="BX5738" s="22"/>
      <c r="BY5738" s="22"/>
      <c r="BZ5738" s="22"/>
      <c r="CA5738" s="22"/>
      <c r="CB5738" s="22"/>
      <c r="CC5738" s="22"/>
      <c r="CD5738" s="22"/>
      <c r="CE5738" s="22"/>
      <c r="CF5738" s="22"/>
      <c r="CG5738" s="22"/>
      <c r="CH5738" s="22"/>
      <c r="CI5738" s="22"/>
      <c r="CJ5738" s="22"/>
      <c r="CK5738" s="22"/>
      <c r="CL5738" s="22"/>
      <c r="CM5738" s="22"/>
      <c r="CN5738" s="22"/>
      <c r="CO5738" s="22"/>
    </row>
    <row r="5739" spans="1:93" s="2" customFormat="1" x14ac:dyDescent="0.3">
      <c r="A5739" s="73" t="s">
        <v>204</v>
      </c>
      <c r="B5739" s="73" t="s">
        <v>305</v>
      </c>
      <c r="C5739" s="67" t="s">
        <v>458</v>
      </c>
      <c r="D5739" s="67" t="s">
        <v>344</v>
      </c>
      <c r="E5739" s="73"/>
      <c r="F5739" s="73" t="s">
        <v>98</v>
      </c>
      <c r="G5739" s="73" t="s">
        <v>403</v>
      </c>
      <c r="H5739" s="73" t="s">
        <v>403</v>
      </c>
      <c r="I5739" s="73" t="s">
        <v>466</v>
      </c>
      <c r="J5739" s="73" t="str">
        <f t="shared" si="144"/>
        <v>Rigid (&gt;7.5 tonnes-17 tonnes) tonne.km HGV (all diesel)</v>
      </c>
      <c r="K5739" s="27">
        <v>6.9999999999999994E-5</v>
      </c>
      <c r="L5739" s="48"/>
      <c r="M5739" s="22"/>
      <c r="N5739" s="22"/>
      <c r="O5739" s="22"/>
      <c r="P5739" s="22"/>
      <c r="Q5739" s="22"/>
      <c r="R5739" s="22"/>
      <c r="S5739" s="22"/>
      <c r="T5739" s="22"/>
      <c r="U5739" s="22"/>
      <c r="V5739" s="22"/>
      <c r="W5739" s="22"/>
      <c r="X5739" s="22"/>
      <c r="Y5739" s="22"/>
      <c r="Z5739" s="22"/>
      <c r="AA5739" s="22"/>
      <c r="AB5739" s="22"/>
      <c r="AC5739" s="22"/>
      <c r="AD5739" s="22"/>
      <c r="AE5739" s="22"/>
      <c r="AF5739" s="22"/>
      <c r="AG5739" s="22"/>
      <c r="AH5739" s="22"/>
      <c r="AI5739" s="22"/>
      <c r="AJ5739" s="22"/>
      <c r="AK5739" s="22"/>
      <c r="AL5739" s="22"/>
      <c r="AM5739" s="22"/>
      <c r="AN5739" s="22"/>
      <c r="AO5739" s="22"/>
      <c r="AP5739" s="22"/>
      <c r="AQ5739" s="22"/>
      <c r="AR5739" s="22"/>
      <c r="AS5739" s="22"/>
      <c r="AT5739" s="22"/>
      <c r="AU5739" s="22"/>
      <c r="AV5739" s="22"/>
      <c r="AW5739" s="22"/>
      <c r="AX5739" s="22"/>
      <c r="AY5739" s="22"/>
      <c r="AZ5739" s="22"/>
      <c r="BA5739" s="22"/>
      <c r="BB5739" s="22"/>
      <c r="BC5739" s="22"/>
      <c r="BD5739" s="22"/>
      <c r="BE5739" s="22"/>
      <c r="BF5739" s="22"/>
      <c r="BG5739" s="22"/>
      <c r="BH5739" s="22"/>
      <c r="BI5739" s="22"/>
      <c r="BJ5739" s="22"/>
      <c r="BK5739" s="22"/>
      <c r="BL5739" s="22"/>
      <c r="BM5739" s="22"/>
      <c r="BN5739" s="22"/>
      <c r="BO5739" s="22"/>
      <c r="BP5739" s="22"/>
      <c r="BQ5739" s="22"/>
      <c r="BR5739" s="22"/>
      <c r="BS5739" s="22"/>
      <c r="BT5739" s="22"/>
      <c r="BU5739" s="22"/>
      <c r="BV5739" s="22"/>
      <c r="BW5739" s="22"/>
      <c r="BX5739" s="22"/>
      <c r="BY5739" s="22"/>
      <c r="BZ5739" s="22"/>
      <c r="CA5739" s="22"/>
      <c r="CB5739" s="22"/>
      <c r="CC5739" s="22"/>
      <c r="CD5739" s="22"/>
      <c r="CE5739" s="22"/>
      <c r="CF5739" s="22"/>
      <c r="CG5739" s="22"/>
      <c r="CH5739" s="22"/>
      <c r="CI5739" s="22"/>
      <c r="CJ5739" s="22"/>
      <c r="CK5739" s="22"/>
      <c r="CL5739" s="22"/>
      <c r="CM5739" s="22"/>
      <c r="CN5739" s="22"/>
      <c r="CO5739" s="22"/>
    </row>
    <row r="5740" spans="1:93" s="2" customFormat="1" x14ac:dyDescent="0.3">
      <c r="A5740" s="73" t="s">
        <v>204</v>
      </c>
      <c r="B5740" s="73" t="s">
        <v>305</v>
      </c>
      <c r="C5740" s="67" t="s">
        <v>458</v>
      </c>
      <c r="D5740" s="67" t="s">
        <v>344</v>
      </c>
      <c r="E5740" s="73"/>
      <c r="F5740" s="73" t="s">
        <v>98</v>
      </c>
      <c r="G5740" s="73" t="s">
        <v>403</v>
      </c>
      <c r="H5740" s="73" t="s">
        <v>403</v>
      </c>
      <c r="I5740" s="73" t="s">
        <v>467</v>
      </c>
      <c r="J5740" s="73" t="str">
        <f t="shared" si="144"/>
        <v>Rigid (&gt;7.5 tonnes-17 tonnes) tonne.km HGV (all diesel)</v>
      </c>
      <c r="K5740" s="27">
        <v>0.27001999999999998</v>
      </c>
      <c r="L5740" s="48"/>
      <c r="M5740" s="22"/>
      <c r="N5740" s="22"/>
      <c r="O5740" s="22"/>
      <c r="P5740" s="22"/>
      <c r="Q5740" s="22"/>
      <c r="R5740" s="22"/>
      <c r="S5740" s="22"/>
      <c r="T5740" s="2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c r="BS5740" s="22"/>
      <c r="BT5740" s="22"/>
      <c r="BU5740" s="22"/>
      <c r="BV5740" s="22"/>
      <c r="BW5740" s="22"/>
      <c r="BX5740" s="22"/>
      <c r="BY5740" s="22"/>
      <c r="BZ5740" s="22"/>
      <c r="CA5740" s="22"/>
      <c r="CB5740" s="22"/>
      <c r="CC5740" s="22"/>
      <c r="CD5740" s="22"/>
      <c r="CE5740" s="22"/>
      <c r="CF5740" s="22"/>
      <c r="CG5740" s="22"/>
      <c r="CH5740" s="22"/>
      <c r="CI5740" s="22"/>
      <c r="CJ5740" s="22"/>
      <c r="CK5740" s="22"/>
      <c r="CL5740" s="22"/>
      <c r="CM5740" s="22"/>
      <c r="CN5740" s="22"/>
      <c r="CO5740" s="22"/>
    </row>
    <row r="5741" spans="1:93" s="2" customFormat="1" x14ac:dyDescent="0.3">
      <c r="A5741" s="73" t="s">
        <v>204</v>
      </c>
      <c r="B5741" s="73" t="s">
        <v>305</v>
      </c>
      <c r="C5741" s="67" t="s">
        <v>458</v>
      </c>
      <c r="D5741" s="67" t="s">
        <v>344</v>
      </c>
      <c r="E5741" s="73"/>
      <c r="F5741" s="73" t="s">
        <v>98</v>
      </c>
      <c r="G5741" s="73" t="s">
        <v>403</v>
      </c>
      <c r="H5741" s="73" t="s">
        <v>403</v>
      </c>
      <c r="I5741" s="73" t="s">
        <v>468</v>
      </c>
      <c r="J5741" s="73" t="str">
        <f t="shared" si="144"/>
        <v>Rigid (&gt;7.5 tonnes-17 tonnes) tonne.km HGV (all diesel)</v>
      </c>
      <c r="K5741" s="27">
        <v>2.9299999999999999E-3</v>
      </c>
      <c r="L5741" s="48"/>
      <c r="M5741" s="22"/>
      <c r="N5741" s="22"/>
      <c r="O5741" s="22"/>
      <c r="P5741" s="22"/>
      <c r="Q5741" s="22"/>
      <c r="R5741" s="22"/>
      <c r="S5741" s="22"/>
      <c r="T5741" s="22"/>
      <c r="U5741" s="22"/>
      <c r="V5741" s="22"/>
      <c r="W5741" s="22"/>
      <c r="X5741" s="22"/>
      <c r="Y5741" s="22"/>
      <c r="Z5741" s="22"/>
      <c r="AA5741" s="22"/>
      <c r="AB5741" s="22"/>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c r="BS5741" s="22"/>
      <c r="BT5741" s="22"/>
      <c r="BU5741" s="22"/>
      <c r="BV5741" s="22"/>
      <c r="BW5741" s="22"/>
      <c r="BX5741" s="22"/>
      <c r="BY5741" s="22"/>
      <c r="BZ5741" s="22"/>
      <c r="CA5741" s="22"/>
      <c r="CB5741" s="22"/>
      <c r="CC5741" s="22"/>
      <c r="CD5741" s="22"/>
      <c r="CE5741" s="22"/>
      <c r="CF5741" s="22"/>
      <c r="CG5741" s="22"/>
      <c r="CH5741" s="22"/>
      <c r="CI5741" s="22"/>
      <c r="CJ5741" s="22"/>
      <c r="CK5741" s="22"/>
      <c r="CL5741" s="22"/>
      <c r="CM5741" s="22"/>
      <c r="CN5741" s="22"/>
      <c r="CO5741" s="22"/>
    </row>
    <row r="5742" spans="1:93" s="2" customFormat="1" x14ac:dyDescent="0.3">
      <c r="A5742" s="73" t="s">
        <v>204</v>
      </c>
      <c r="B5742" s="73" t="s">
        <v>305</v>
      </c>
      <c r="C5742" s="67" t="s">
        <v>458</v>
      </c>
      <c r="D5742" s="67" t="s">
        <v>344</v>
      </c>
      <c r="E5742" s="73"/>
      <c r="F5742" s="73" t="s">
        <v>2</v>
      </c>
      <c r="G5742" s="73" t="s">
        <v>405</v>
      </c>
      <c r="H5742" s="73" t="s">
        <v>405</v>
      </c>
      <c r="I5742" s="73" t="s">
        <v>465</v>
      </c>
      <c r="J5742" s="73" t="str">
        <f t="shared" si="144"/>
        <v>Rigid (&gt;7.5 tonnes-17 tonnes) km HGV (all diesel)</v>
      </c>
      <c r="K5742" s="27">
        <v>0.70613000000000004</v>
      </c>
      <c r="L5742" s="48"/>
      <c r="M5742" s="22"/>
      <c r="N5742" s="22"/>
      <c r="O5742" s="22"/>
      <c r="P5742" s="22"/>
      <c r="Q5742" s="22"/>
      <c r="R5742" s="22"/>
      <c r="S5742" s="22"/>
      <c r="T5742" s="2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c r="AQ5742" s="22"/>
      <c r="AR5742" s="22"/>
      <c r="AS5742" s="22"/>
      <c r="AT5742" s="22"/>
      <c r="AU5742" s="22"/>
      <c r="AV5742" s="22"/>
      <c r="AW5742" s="22"/>
      <c r="AX5742" s="22"/>
      <c r="AY5742" s="22"/>
      <c r="AZ5742" s="22"/>
      <c r="BA5742" s="22"/>
      <c r="BB5742" s="22"/>
      <c r="BC5742" s="22"/>
      <c r="BD5742" s="22"/>
      <c r="BE5742" s="22"/>
      <c r="BF5742" s="22"/>
      <c r="BG5742" s="22"/>
      <c r="BH5742" s="22"/>
      <c r="BI5742" s="22"/>
      <c r="BJ5742" s="22"/>
      <c r="BK5742" s="22"/>
      <c r="BL5742" s="22"/>
      <c r="BM5742" s="22"/>
      <c r="BN5742" s="22"/>
      <c r="BO5742" s="22"/>
      <c r="BP5742" s="22"/>
      <c r="BQ5742" s="22"/>
      <c r="BR5742" s="22"/>
      <c r="BS5742" s="22"/>
      <c r="BT5742" s="22"/>
      <c r="BU5742" s="22"/>
      <c r="BV5742" s="22"/>
      <c r="BW5742" s="22"/>
      <c r="BX5742" s="22"/>
      <c r="BY5742" s="22"/>
      <c r="BZ5742" s="22"/>
      <c r="CA5742" s="22"/>
      <c r="CB5742" s="22"/>
      <c r="CC5742" s="22"/>
      <c r="CD5742" s="22"/>
      <c r="CE5742" s="22"/>
      <c r="CF5742" s="22"/>
      <c r="CG5742" s="22"/>
      <c r="CH5742" s="22"/>
      <c r="CI5742" s="22"/>
      <c r="CJ5742" s="22"/>
      <c r="CK5742" s="22"/>
      <c r="CL5742" s="22"/>
      <c r="CM5742" s="22"/>
      <c r="CN5742" s="22"/>
      <c r="CO5742" s="22"/>
    </row>
    <row r="5743" spans="1:93" s="2" customFormat="1" x14ac:dyDescent="0.3">
      <c r="A5743" s="73" t="s">
        <v>204</v>
      </c>
      <c r="B5743" s="73" t="s">
        <v>305</v>
      </c>
      <c r="C5743" s="67" t="s">
        <v>458</v>
      </c>
      <c r="D5743" s="67" t="s">
        <v>344</v>
      </c>
      <c r="E5743" s="73"/>
      <c r="F5743" s="73" t="s">
        <v>2</v>
      </c>
      <c r="G5743" s="73" t="s">
        <v>405</v>
      </c>
      <c r="H5743" s="73" t="s">
        <v>405</v>
      </c>
      <c r="I5743" s="73" t="s">
        <v>466</v>
      </c>
      <c r="J5743" s="73" t="str">
        <f t="shared" si="144"/>
        <v>Rigid (&gt;7.5 tonnes-17 tonnes) km HGV (all diesel)</v>
      </c>
      <c r="K5743" s="27">
        <v>1.4999999999999999E-4</v>
      </c>
      <c r="L5743" s="48"/>
      <c r="M5743" s="22"/>
      <c r="N5743" s="22"/>
      <c r="O5743" s="22"/>
      <c r="P5743" s="22"/>
      <c r="Q5743" s="22"/>
      <c r="R5743" s="22"/>
      <c r="S5743" s="22"/>
      <c r="T5743" s="22"/>
      <c r="U5743" s="22"/>
      <c r="V5743" s="22"/>
      <c r="W5743" s="22"/>
      <c r="X5743" s="22"/>
      <c r="Y5743" s="22"/>
      <c r="Z5743" s="22"/>
      <c r="AA5743" s="22"/>
      <c r="AB5743" s="22"/>
      <c r="AC5743" s="22"/>
      <c r="AD5743" s="22"/>
      <c r="AE5743" s="22"/>
      <c r="AF5743" s="22"/>
      <c r="AG5743" s="22"/>
      <c r="AH5743" s="22"/>
      <c r="AI5743" s="22"/>
      <c r="AJ5743" s="22"/>
      <c r="AK5743" s="22"/>
      <c r="AL5743" s="22"/>
      <c r="AM5743" s="22"/>
      <c r="AN5743" s="22"/>
      <c r="AO5743" s="22"/>
      <c r="AP5743" s="22"/>
      <c r="AQ5743" s="22"/>
      <c r="AR5743" s="22"/>
      <c r="AS5743" s="22"/>
      <c r="AT5743" s="22"/>
      <c r="AU5743" s="22"/>
      <c r="AV5743" s="22"/>
      <c r="AW5743" s="22"/>
      <c r="AX5743" s="22"/>
      <c r="AY5743" s="22"/>
      <c r="AZ5743" s="22"/>
      <c r="BA5743" s="22"/>
      <c r="BB5743" s="22"/>
      <c r="BC5743" s="22"/>
      <c r="BD5743" s="22"/>
      <c r="BE5743" s="22"/>
      <c r="BF5743" s="22"/>
      <c r="BG5743" s="22"/>
      <c r="BH5743" s="22"/>
      <c r="BI5743" s="22"/>
      <c r="BJ5743" s="22"/>
      <c r="BK5743" s="22"/>
      <c r="BL5743" s="22"/>
      <c r="BM5743" s="22"/>
      <c r="BN5743" s="22"/>
      <c r="BO5743" s="22"/>
      <c r="BP5743" s="22"/>
      <c r="BQ5743" s="22"/>
      <c r="BR5743" s="22"/>
      <c r="BS5743" s="22"/>
      <c r="BT5743" s="22"/>
      <c r="BU5743" s="22"/>
      <c r="BV5743" s="22"/>
      <c r="BW5743" s="22"/>
      <c r="BX5743" s="22"/>
      <c r="BY5743" s="22"/>
      <c r="BZ5743" s="22"/>
      <c r="CA5743" s="22"/>
      <c r="CB5743" s="22"/>
      <c r="CC5743" s="22"/>
      <c r="CD5743" s="22"/>
      <c r="CE5743" s="22"/>
      <c r="CF5743" s="22"/>
      <c r="CG5743" s="22"/>
      <c r="CH5743" s="22"/>
      <c r="CI5743" s="22"/>
      <c r="CJ5743" s="22"/>
      <c r="CK5743" s="22"/>
      <c r="CL5743" s="22"/>
      <c r="CM5743" s="22"/>
      <c r="CN5743" s="22"/>
      <c r="CO5743" s="22"/>
    </row>
    <row r="5744" spans="1:93" s="2" customFormat="1" x14ac:dyDescent="0.3">
      <c r="A5744" s="73" t="s">
        <v>204</v>
      </c>
      <c r="B5744" s="73" t="s">
        <v>305</v>
      </c>
      <c r="C5744" s="67" t="s">
        <v>458</v>
      </c>
      <c r="D5744" s="67" t="s">
        <v>344</v>
      </c>
      <c r="E5744" s="73"/>
      <c r="F5744" s="73" t="s">
        <v>2</v>
      </c>
      <c r="G5744" s="73" t="s">
        <v>405</v>
      </c>
      <c r="H5744" s="73" t="s">
        <v>405</v>
      </c>
      <c r="I5744" s="73" t="s">
        <v>467</v>
      </c>
      <c r="J5744" s="73" t="str">
        <f t="shared" si="144"/>
        <v>Rigid (&gt;7.5 tonnes-17 tonnes) km HGV (all diesel)</v>
      </c>
      <c r="K5744" s="27">
        <v>0.69923999999999997</v>
      </c>
      <c r="L5744" s="48"/>
      <c r="M5744" s="22"/>
      <c r="N5744" s="22"/>
      <c r="O5744" s="22"/>
      <c r="P5744" s="22"/>
      <c r="Q5744" s="22"/>
      <c r="R5744" s="22"/>
      <c r="S5744" s="22"/>
      <c r="T5744" s="2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c r="AQ5744" s="22"/>
      <c r="AR5744" s="22"/>
      <c r="AS5744" s="22"/>
      <c r="AT5744" s="22"/>
      <c r="AU5744" s="22"/>
      <c r="AV5744" s="22"/>
      <c r="AW5744" s="22"/>
      <c r="AX5744" s="22"/>
      <c r="AY5744" s="22"/>
      <c r="AZ5744" s="22"/>
      <c r="BA5744" s="22"/>
      <c r="BB5744" s="22"/>
      <c r="BC5744" s="22"/>
      <c r="BD5744" s="22"/>
      <c r="BE5744" s="22"/>
      <c r="BF5744" s="22"/>
      <c r="BG5744" s="22"/>
      <c r="BH5744" s="22"/>
      <c r="BI5744" s="22"/>
      <c r="BJ5744" s="22"/>
      <c r="BK5744" s="22"/>
      <c r="BL5744" s="22"/>
      <c r="BM5744" s="22"/>
      <c r="BN5744" s="22"/>
      <c r="BO5744" s="22"/>
      <c r="BP5744" s="22"/>
      <c r="BQ5744" s="22"/>
      <c r="BR5744" s="22"/>
      <c r="BS5744" s="22"/>
      <c r="BT5744" s="22"/>
      <c r="BU5744" s="22"/>
      <c r="BV5744" s="22"/>
      <c r="BW5744" s="22"/>
      <c r="BX5744" s="22"/>
      <c r="BY5744" s="22"/>
      <c r="BZ5744" s="22"/>
      <c r="CA5744" s="22"/>
      <c r="CB5744" s="22"/>
      <c r="CC5744" s="22"/>
      <c r="CD5744" s="22"/>
      <c r="CE5744" s="22"/>
      <c r="CF5744" s="22"/>
      <c r="CG5744" s="22"/>
      <c r="CH5744" s="22"/>
      <c r="CI5744" s="22"/>
      <c r="CJ5744" s="22"/>
      <c r="CK5744" s="22"/>
      <c r="CL5744" s="22"/>
      <c r="CM5744" s="22"/>
      <c r="CN5744" s="22"/>
      <c r="CO5744" s="22"/>
    </row>
    <row r="5745" spans="1:93" s="2" customFormat="1" x14ac:dyDescent="0.3">
      <c r="A5745" s="73" t="s">
        <v>204</v>
      </c>
      <c r="B5745" s="73" t="s">
        <v>305</v>
      </c>
      <c r="C5745" s="67" t="s">
        <v>458</v>
      </c>
      <c r="D5745" s="67" t="s">
        <v>344</v>
      </c>
      <c r="E5745" s="73"/>
      <c r="F5745" s="73" t="s">
        <v>2</v>
      </c>
      <c r="G5745" s="73" t="s">
        <v>405</v>
      </c>
      <c r="H5745" s="73" t="s">
        <v>405</v>
      </c>
      <c r="I5745" s="73" t="s">
        <v>468</v>
      </c>
      <c r="J5745" s="73" t="str">
        <f t="shared" si="144"/>
        <v>Rigid (&gt;7.5 tonnes-17 tonnes) km HGV (all diesel)</v>
      </c>
      <c r="K5745" s="27">
        <v>6.7299999999999999E-3</v>
      </c>
      <c r="L5745" s="48"/>
      <c r="M5745" s="22"/>
      <c r="N5745" s="22"/>
      <c r="O5745" s="22"/>
      <c r="P5745" s="22"/>
      <c r="Q5745" s="22"/>
      <c r="R5745" s="22"/>
      <c r="S5745" s="22"/>
      <c r="T5745" s="22"/>
      <c r="U5745" s="22"/>
      <c r="V5745" s="22"/>
      <c r="W5745" s="22"/>
      <c r="X5745" s="22"/>
      <c r="Y5745" s="22"/>
      <c r="Z5745" s="22"/>
      <c r="AA5745" s="22"/>
      <c r="AB5745" s="22"/>
      <c r="AC5745" s="22"/>
      <c r="AD5745" s="22"/>
      <c r="AE5745" s="22"/>
      <c r="AF5745" s="22"/>
      <c r="AG5745" s="22"/>
      <c r="AH5745" s="22"/>
      <c r="AI5745" s="22"/>
      <c r="AJ5745" s="22"/>
      <c r="AK5745" s="22"/>
      <c r="AL5745" s="22"/>
      <c r="AM5745" s="22"/>
      <c r="AN5745" s="22"/>
      <c r="AO5745" s="22"/>
      <c r="AP5745" s="22"/>
      <c r="AQ5745" s="22"/>
      <c r="AR5745" s="22"/>
      <c r="AS5745" s="22"/>
      <c r="AT5745" s="22"/>
      <c r="AU5745" s="22"/>
      <c r="AV5745" s="22"/>
      <c r="AW5745" s="22"/>
      <c r="AX5745" s="22"/>
      <c r="AY5745" s="22"/>
      <c r="AZ5745" s="22"/>
      <c r="BA5745" s="22"/>
      <c r="BB5745" s="22"/>
      <c r="BC5745" s="22"/>
      <c r="BD5745" s="22"/>
      <c r="BE5745" s="22"/>
      <c r="BF5745" s="22"/>
      <c r="BG5745" s="22"/>
      <c r="BH5745" s="22"/>
      <c r="BI5745" s="22"/>
      <c r="BJ5745" s="22"/>
      <c r="BK5745" s="22"/>
      <c r="BL5745" s="22"/>
      <c r="BM5745" s="22"/>
      <c r="BN5745" s="22"/>
      <c r="BO5745" s="22"/>
      <c r="BP5745" s="22"/>
      <c r="BQ5745" s="22"/>
      <c r="BR5745" s="22"/>
      <c r="BS5745" s="22"/>
      <c r="BT5745" s="22"/>
      <c r="BU5745" s="22"/>
      <c r="BV5745" s="22"/>
      <c r="BW5745" s="22"/>
      <c r="BX5745" s="22"/>
      <c r="BY5745" s="22"/>
      <c r="BZ5745" s="22"/>
      <c r="CA5745" s="22"/>
      <c r="CB5745" s="22"/>
      <c r="CC5745" s="22"/>
      <c r="CD5745" s="22"/>
      <c r="CE5745" s="22"/>
      <c r="CF5745" s="22"/>
      <c r="CG5745" s="22"/>
      <c r="CH5745" s="22"/>
      <c r="CI5745" s="22"/>
      <c r="CJ5745" s="22"/>
      <c r="CK5745" s="22"/>
      <c r="CL5745" s="22"/>
      <c r="CM5745" s="22"/>
      <c r="CN5745" s="22"/>
      <c r="CO5745" s="22"/>
    </row>
    <row r="5746" spans="1:93" s="2" customFormat="1" x14ac:dyDescent="0.3">
      <c r="A5746" s="73" t="s">
        <v>204</v>
      </c>
      <c r="B5746" s="73" t="s">
        <v>305</v>
      </c>
      <c r="C5746" s="67" t="s">
        <v>458</v>
      </c>
      <c r="D5746" s="67" t="s">
        <v>344</v>
      </c>
      <c r="E5746" s="73"/>
      <c r="F5746" s="73" t="s">
        <v>2</v>
      </c>
      <c r="G5746" s="73" t="s">
        <v>156</v>
      </c>
      <c r="H5746" s="73" t="s">
        <v>156</v>
      </c>
      <c r="I5746" s="73" t="s">
        <v>465</v>
      </c>
      <c r="J5746" s="73" t="str">
        <f t="shared" si="144"/>
        <v>Rigid (&gt;7.5 tonnes-17 tonnes) miles HGV (all diesel)</v>
      </c>
      <c r="K5746" s="27">
        <v>1.1364000000000001</v>
      </c>
      <c r="L5746" s="48"/>
      <c r="M5746" s="22"/>
      <c r="N5746" s="22"/>
      <c r="O5746" s="22"/>
      <c r="P5746" s="22"/>
      <c r="Q5746" s="22"/>
      <c r="R5746" s="22"/>
      <c r="S5746" s="22"/>
      <c r="T5746" s="2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c r="BS5746" s="22"/>
      <c r="BT5746" s="22"/>
      <c r="BU5746" s="22"/>
      <c r="BV5746" s="22"/>
      <c r="BW5746" s="22"/>
      <c r="BX5746" s="22"/>
      <c r="BY5746" s="22"/>
      <c r="BZ5746" s="22"/>
      <c r="CA5746" s="22"/>
      <c r="CB5746" s="22"/>
      <c r="CC5746" s="22"/>
      <c r="CD5746" s="22"/>
      <c r="CE5746" s="22"/>
      <c r="CF5746" s="22"/>
      <c r="CG5746" s="22"/>
      <c r="CH5746" s="22"/>
      <c r="CI5746" s="22"/>
      <c r="CJ5746" s="22"/>
      <c r="CK5746" s="22"/>
      <c r="CL5746" s="22"/>
      <c r="CM5746" s="22"/>
      <c r="CN5746" s="22"/>
      <c r="CO5746" s="22"/>
    </row>
    <row r="5747" spans="1:93" s="2" customFormat="1" x14ac:dyDescent="0.3">
      <c r="A5747" s="73" t="s">
        <v>204</v>
      </c>
      <c r="B5747" s="73" t="s">
        <v>305</v>
      </c>
      <c r="C5747" s="67" t="s">
        <v>458</v>
      </c>
      <c r="D5747" s="67" t="s">
        <v>344</v>
      </c>
      <c r="E5747" s="73"/>
      <c r="F5747" s="73" t="s">
        <v>2</v>
      </c>
      <c r="G5747" s="73" t="s">
        <v>156</v>
      </c>
      <c r="H5747" s="73" t="s">
        <v>156</v>
      </c>
      <c r="I5747" s="73" t="s">
        <v>466</v>
      </c>
      <c r="J5747" s="73" t="str">
        <f t="shared" si="144"/>
        <v>Rigid (&gt;7.5 tonnes-17 tonnes) miles HGV (all diesel)</v>
      </c>
      <c r="K5747" s="27">
        <v>2.4000000000000001E-4</v>
      </c>
      <c r="L5747" s="48"/>
      <c r="M5747" s="22"/>
      <c r="N5747" s="22"/>
      <c r="O5747" s="22"/>
      <c r="P5747" s="22"/>
      <c r="Q5747" s="22"/>
      <c r="R5747" s="22"/>
      <c r="S5747" s="22"/>
      <c r="T5747" s="22"/>
      <c r="U5747" s="22"/>
      <c r="V5747" s="22"/>
      <c r="W5747" s="22"/>
      <c r="X5747" s="22"/>
      <c r="Y5747" s="22"/>
      <c r="Z5747" s="22"/>
      <c r="AA5747" s="22"/>
      <c r="AB5747" s="22"/>
      <c r="AC5747" s="22"/>
      <c r="AD5747" s="22"/>
      <c r="AE5747" s="22"/>
      <c r="AF5747" s="22"/>
      <c r="AG5747" s="22"/>
      <c r="AH5747" s="22"/>
      <c r="AI5747" s="22"/>
      <c r="AJ5747" s="22"/>
      <c r="AK5747" s="22"/>
      <c r="AL5747" s="22"/>
      <c r="AM5747" s="22"/>
      <c r="AN5747" s="22"/>
      <c r="AO5747" s="22"/>
      <c r="AP5747" s="22"/>
      <c r="AQ5747" s="22"/>
      <c r="AR5747" s="22"/>
      <c r="AS5747" s="22"/>
      <c r="AT5747" s="22"/>
      <c r="AU5747" s="22"/>
      <c r="AV5747" s="22"/>
      <c r="AW5747" s="22"/>
      <c r="AX5747" s="22"/>
      <c r="AY5747" s="22"/>
      <c r="AZ5747" s="22"/>
      <c r="BA5747" s="22"/>
      <c r="BB5747" s="22"/>
      <c r="BC5747" s="22"/>
      <c r="BD5747" s="22"/>
      <c r="BE5747" s="22"/>
      <c r="BF5747" s="22"/>
      <c r="BG5747" s="22"/>
      <c r="BH5747" s="22"/>
      <c r="BI5747" s="22"/>
      <c r="BJ5747" s="22"/>
      <c r="BK5747" s="22"/>
      <c r="BL5747" s="22"/>
      <c r="BM5747" s="22"/>
      <c r="BN5747" s="22"/>
      <c r="BO5747" s="22"/>
      <c r="BP5747" s="22"/>
      <c r="BQ5747" s="22"/>
      <c r="BR5747" s="22"/>
      <c r="BS5747" s="22"/>
      <c r="BT5747" s="22"/>
      <c r="BU5747" s="22"/>
      <c r="BV5747" s="22"/>
      <c r="BW5747" s="22"/>
      <c r="BX5747" s="22"/>
      <c r="BY5747" s="22"/>
      <c r="BZ5747" s="22"/>
      <c r="CA5747" s="22"/>
      <c r="CB5747" s="22"/>
      <c r="CC5747" s="22"/>
      <c r="CD5747" s="22"/>
      <c r="CE5747" s="22"/>
      <c r="CF5747" s="22"/>
      <c r="CG5747" s="22"/>
      <c r="CH5747" s="22"/>
      <c r="CI5747" s="22"/>
      <c r="CJ5747" s="22"/>
      <c r="CK5747" s="22"/>
      <c r="CL5747" s="22"/>
      <c r="CM5747" s="22"/>
      <c r="CN5747" s="22"/>
      <c r="CO5747" s="22"/>
    </row>
    <row r="5748" spans="1:93" s="2" customFormat="1" x14ac:dyDescent="0.3">
      <c r="A5748" s="73" t="s">
        <v>204</v>
      </c>
      <c r="B5748" s="73" t="s">
        <v>305</v>
      </c>
      <c r="C5748" s="67" t="s">
        <v>458</v>
      </c>
      <c r="D5748" s="67" t="s">
        <v>344</v>
      </c>
      <c r="E5748" s="73"/>
      <c r="F5748" s="73" t="s">
        <v>2</v>
      </c>
      <c r="G5748" s="73" t="s">
        <v>156</v>
      </c>
      <c r="H5748" s="73" t="s">
        <v>156</v>
      </c>
      <c r="I5748" s="73" t="s">
        <v>467</v>
      </c>
      <c r="J5748" s="73" t="str">
        <f t="shared" si="144"/>
        <v>Rigid (&gt;7.5 tonnes-17 tonnes) miles HGV (all diesel)</v>
      </c>
      <c r="K5748" s="27">
        <v>1.1253200000000001</v>
      </c>
      <c r="L5748" s="48"/>
      <c r="M5748" s="22"/>
      <c r="N5748" s="22"/>
      <c r="O5748" s="22"/>
      <c r="P5748" s="22"/>
      <c r="Q5748" s="22"/>
      <c r="R5748" s="22"/>
      <c r="S5748" s="22"/>
      <c r="T5748" s="2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c r="BS5748" s="22"/>
      <c r="BT5748" s="22"/>
      <c r="BU5748" s="22"/>
      <c r="BV5748" s="22"/>
      <c r="BW5748" s="22"/>
      <c r="BX5748" s="22"/>
      <c r="BY5748" s="22"/>
      <c r="BZ5748" s="22"/>
      <c r="CA5748" s="22"/>
      <c r="CB5748" s="22"/>
      <c r="CC5748" s="22"/>
      <c r="CD5748" s="22"/>
      <c r="CE5748" s="22"/>
      <c r="CF5748" s="22"/>
      <c r="CG5748" s="22"/>
      <c r="CH5748" s="22"/>
      <c r="CI5748" s="22"/>
      <c r="CJ5748" s="22"/>
      <c r="CK5748" s="22"/>
      <c r="CL5748" s="22"/>
      <c r="CM5748" s="22"/>
      <c r="CN5748" s="22"/>
      <c r="CO5748" s="22"/>
    </row>
    <row r="5749" spans="1:93" s="2" customFormat="1" x14ac:dyDescent="0.3">
      <c r="A5749" s="73" t="s">
        <v>204</v>
      </c>
      <c r="B5749" s="73" t="s">
        <v>305</v>
      </c>
      <c r="C5749" s="67" t="s">
        <v>458</v>
      </c>
      <c r="D5749" s="67" t="s">
        <v>344</v>
      </c>
      <c r="E5749" s="73"/>
      <c r="F5749" s="73" t="s">
        <v>2</v>
      </c>
      <c r="G5749" s="73" t="s">
        <v>156</v>
      </c>
      <c r="H5749" s="73" t="s">
        <v>156</v>
      </c>
      <c r="I5749" s="73" t="s">
        <v>468</v>
      </c>
      <c r="J5749" s="73" t="str">
        <f t="shared" si="144"/>
        <v>Rigid (&gt;7.5 tonnes-17 tonnes) miles HGV (all diesel)</v>
      </c>
      <c r="K5749" s="27">
        <v>1.0840000000000001E-2</v>
      </c>
      <c r="L5749" s="48"/>
      <c r="M5749" s="22"/>
      <c r="N5749" s="22"/>
      <c r="O5749" s="22"/>
      <c r="P5749" s="22"/>
      <c r="Q5749" s="22"/>
      <c r="R5749" s="22"/>
      <c r="S5749" s="22"/>
      <c r="T5749" s="22"/>
      <c r="U5749" s="22"/>
      <c r="V5749" s="22"/>
      <c r="W5749" s="22"/>
      <c r="X5749" s="22"/>
      <c r="Y5749" s="22"/>
      <c r="Z5749" s="22"/>
      <c r="AA5749" s="22"/>
      <c r="AB5749" s="22"/>
      <c r="AC5749" s="22"/>
      <c r="AD5749" s="22"/>
      <c r="AE5749" s="22"/>
      <c r="AF5749" s="22"/>
      <c r="AG5749" s="22"/>
      <c r="AH5749" s="22"/>
      <c r="AI5749" s="22"/>
      <c r="AJ5749" s="22"/>
      <c r="AK5749" s="22"/>
      <c r="AL5749" s="22"/>
      <c r="AM5749" s="22"/>
      <c r="AN5749" s="22"/>
      <c r="AO5749" s="22"/>
      <c r="AP5749" s="22"/>
      <c r="AQ5749" s="22"/>
      <c r="AR5749" s="22"/>
      <c r="AS5749" s="22"/>
      <c r="AT5749" s="22"/>
      <c r="AU5749" s="22"/>
      <c r="AV5749" s="22"/>
      <c r="AW5749" s="22"/>
      <c r="AX5749" s="22"/>
      <c r="AY5749" s="22"/>
      <c r="AZ5749" s="22"/>
      <c r="BA5749" s="22"/>
      <c r="BB5749" s="22"/>
      <c r="BC5749" s="22"/>
      <c r="BD5749" s="22"/>
      <c r="BE5749" s="22"/>
      <c r="BF5749" s="22"/>
      <c r="BG5749" s="22"/>
      <c r="BH5749" s="22"/>
      <c r="BI5749" s="22"/>
      <c r="BJ5749" s="22"/>
      <c r="BK5749" s="22"/>
      <c r="BL5749" s="22"/>
      <c r="BM5749" s="22"/>
      <c r="BN5749" s="22"/>
      <c r="BO5749" s="22"/>
      <c r="BP5749" s="22"/>
      <c r="BQ5749" s="22"/>
      <c r="BR5749" s="22"/>
      <c r="BS5749" s="22"/>
      <c r="BT5749" s="22"/>
      <c r="BU5749" s="22"/>
      <c r="BV5749" s="22"/>
      <c r="BW5749" s="22"/>
      <c r="BX5749" s="22"/>
      <c r="BY5749" s="22"/>
      <c r="BZ5749" s="22"/>
      <c r="CA5749" s="22"/>
      <c r="CB5749" s="22"/>
      <c r="CC5749" s="22"/>
      <c r="CD5749" s="22"/>
      <c r="CE5749" s="22"/>
      <c r="CF5749" s="22"/>
      <c r="CG5749" s="22"/>
      <c r="CH5749" s="22"/>
      <c r="CI5749" s="22"/>
      <c r="CJ5749" s="22"/>
      <c r="CK5749" s="22"/>
      <c r="CL5749" s="22"/>
      <c r="CM5749" s="22"/>
      <c r="CN5749" s="22"/>
      <c r="CO5749" s="22"/>
    </row>
    <row r="5750" spans="1:93" s="2" customFormat="1" x14ac:dyDescent="0.3">
      <c r="A5750" s="73" t="s">
        <v>204</v>
      </c>
      <c r="B5750" s="73" t="s">
        <v>305</v>
      </c>
      <c r="C5750" s="67" t="s">
        <v>458</v>
      </c>
      <c r="D5750" s="67" t="s">
        <v>344</v>
      </c>
      <c r="E5750" s="73"/>
      <c r="F5750" s="73" t="s">
        <v>2</v>
      </c>
      <c r="G5750" s="73" t="s">
        <v>403</v>
      </c>
      <c r="H5750" s="73" t="s">
        <v>403</v>
      </c>
      <c r="I5750" s="73" t="s">
        <v>465</v>
      </c>
      <c r="J5750" s="73" t="str">
        <f t="shared" si="144"/>
        <v>Rigid (&gt;7.5 tonnes-17 tonnes) tonne.km HGV (all diesel)</v>
      </c>
      <c r="K5750" s="27">
        <v>0.15337999999999999</v>
      </c>
      <c r="L5750" s="48"/>
      <c r="M5750" s="22"/>
      <c r="N5750" s="22"/>
      <c r="O5750" s="22"/>
      <c r="P5750" s="22"/>
      <c r="Q5750" s="22"/>
      <c r="R5750" s="22"/>
      <c r="S5750" s="22"/>
      <c r="T5750" s="2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c r="AQ5750" s="22"/>
      <c r="AR5750" s="22"/>
      <c r="AS5750" s="22"/>
      <c r="AT5750" s="22"/>
      <c r="AU5750" s="22"/>
      <c r="AV5750" s="22"/>
      <c r="AW5750" s="22"/>
      <c r="AX5750" s="22"/>
      <c r="AY5750" s="22"/>
      <c r="AZ5750" s="22"/>
      <c r="BA5750" s="22"/>
      <c r="BB5750" s="22"/>
      <c r="BC5750" s="22"/>
      <c r="BD5750" s="22"/>
      <c r="BE5750" s="22"/>
      <c r="BF5750" s="22"/>
      <c r="BG5750" s="22"/>
      <c r="BH5750" s="22"/>
      <c r="BI5750" s="22"/>
      <c r="BJ5750" s="22"/>
      <c r="BK5750" s="22"/>
      <c r="BL5750" s="22"/>
      <c r="BM5750" s="22"/>
      <c r="BN5750" s="22"/>
      <c r="BO5750" s="22"/>
      <c r="BP5750" s="22"/>
      <c r="BQ5750" s="22"/>
      <c r="BR5750" s="22"/>
      <c r="BS5750" s="22"/>
      <c r="BT5750" s="22"/>
      <c r="BU5750" s="22"/>
      <c r="BV5750" s="22"/>
      <c r="BW5750" s="22"/>
      <c r="BX5750" s="22"/>
      <c r="BY5750" s="22"/>
      <c r="BZ5750" s="22"/>
      <c r="CA5750" s="22"/>
      <c r="CB5750" s="22"/>
      <c r="CC5750" s="22"/>
      <c r="CD5750" s="22"/>
      <c r="CE5750" s="22"/>
      <c r="CF5750" s="22"/>
      <c r="CG5750" s="22"/>
      <c r="CH5750" s="22"/>
      <c r="CI5750" s="22"/>
      <c r="CJ5750" s="22"/>
      <c r="CK5750" s="22"/>
      <c r="CL5750" s="22"/>
      <c r="CM5750" s="22"/>
      <c r="CN5750" s="22"/>
      <c r="CO5750" s="22"/>
    </row>
    <row r="5751" spans="1:93" s="2" customFormat="1" x14ac:dyDescent="0.3">
      <c r="A5751" s="73" t="s">
        <v>204</v>
      </c>
      <c r="B5751" s="73" t="s">
        <v>305</v>
      </c>
      <c r="C5751" s="67" t="s">
        <v>458</v>
      </c>
      <c r="D5751" s="67" t="s">
        <v>344</v>
      </c>
      <c r="E5751" s="73"/>
      <c r="F5751" s="73" t="s">
        <v>2</v>
      </c>
      <c r="G5751" s="73" t="s">
        <v>403</v>
      </c>
      <c r="H5751" s="73" t="s">
        <v>403</v>
      </c>
      <c r="I5751" s="73" t="s">
        <v>466</v>
      </c>
      <c r="J5751" s="73" t="str">
        <f t="shared" si="144"/>
        <v>Rigid (&gt;7.5 tonnes-17 tonnes) tonne.km HGV (all diesel)</v>
      </c>
      <c r="K5751" s="27">
        <v>3.0000000000000001E-5</v>
      </c>
      <c r="L5751" s="48"/>
      <c r="M5751" s="22"/>
      <c r="N5751" s="22"/>
      <c r="O5751" s="22"/>
      <c r="P5751" s="22"/>
      <c r="Q5751" s="22"/>
      <c r="R5751" s="22"/>
      <c r="S5751" s="22"/>
      <c r="T5751" s="22"/>
      <c r="U5751" s="22"/>
      <c r="V5751" s="22"/>
      <c r="W5751" s="22"/>
      <c r="X5751" s="22"/>
      <c r="Y5751" s="22"/>
      <c r="Z5751" s="22"/>
      <c r="AA5751" s="22"/>
      <c r="AB5751" s="22"/>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c r="BS5751" s="22"/>
      <c r="BT5751" s="22"/>
      <c r="BU5751" s="22"/>
      <c r="BV5751" s="22"/>
      <c r="BW5751" s="22"/>
      <c r="BX5751" s="22"/>
      <c r="BY5751" s="22"/>
      <c r="BZ5751" s="22"/>
      <c r="CA5751" s="22"/>
      <c r="CB5751" s="22"/>
      <c r="CC5751" s="22"/>
      <c r="CD5751" s="22"/>
      <c r="CE5751" s="22"/>
      <c r="CF5751" s="22"/>
      <c r="CG5751" s="22"/>
      <c r="CH5751" s="22"/>
      <c r="CI5751" s="22"/>
      <c r="CJ5751" s="22"/>
      <c r="CK5751" s="22"/>
      <c r="CL5751" s="22"/>
      <c r="CM5751" s="22"/>
      <c r="CN5751" s="22"/>
      <c r="CO5751" s="22"/>
    </row>
    <row r="5752" spans="1:93" s="2" customFormat="1" x14ac:dyDescent="0.3">
      <c r="A5752" s="73" t="s">
        <v>204</v>
      </c>
      <c r="B5752" s="73" t="s">
        <v>305</v>
      </c>
      <c r="C5752" s="67" t="s">
        <v>458</v>
      </c>
      <c r="D5752" s="67" t="s">
        <v>344</v>
      </c>
      <c r="E5752" s="73"/>
      <c r="F5752" s="73" t="s">
        <v>2</v>
      </c>
      <c r="G5752" s="73" t="s">
        <v>403</v>
      </c>
      <c r="H5752" s="73" t="s">
        <v>403</v>
      </c>
      <c r="I5752" s="73" t="s">
        <v>467</v>
      </c>
      <c r="J5752" s="73" t="str">
        <f t="shared" si="144"/>
        <v>Rigid (&gt;7.5 tonnes-17 tonnes) tonne.km HGV (all diesel)</v>
      </c>
      <c r="K5752" s="27">
        <v>0.15189</v>
      </c>
      <c r="L5752" s="48"/>
      <c r="M5752" s="22"/>
      <c r="N5752" s="22"/>
      <c r="O5752" s="22"/>
      <c r="P5752" s="22"/>
      <c r="Q5752" s="22"/>
      <c r="R5752" s="22"/>
      <c r="S5752" s="22"/>
      <c r="T5752" s="2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c r="BS5752" s="22"/>
      <c r="BT5752" s="22"/>
      <c r="BU5752" s="22"/>
      <c r="BV5752" s="22"/>
      <c r="BW5752" s="22"/>
      <c r="BX5752" s="22"/>
      <c r="BY5752" s="22"/>
      <c r="BZ5752" s="22"/>
      <c r="CA5752" s="22"/>
      <c r="CB5752" s="22"/>
      <c r="CC5752" s="22"/>
      <c r="CD5752" s="22"/>
      <c r="CE5752" s="22"/>
      <c r="CF5752" s="22"/>
      <c r="CG5752" s="22"/>
      <c r="CH5752" s="22"/>
      <c r="CI5752" s="22"/>
      <c r="CJ5752" s="22"/>
      <c r="CK5752" s="22"/>
      <c r="CL5752" s="22"/>
      <c r="CM5752" s="22"/>
      <c r="CN5752" s="22"/>
      <c r="CO5752" s="22"/>
    </row>
    <row r="5753" spans="1:93" s="2" customFormat="1" x14ac:dyDescent="0.3">
      <c r="A5753" s="73" t="s">
        <v>204</v>
      </c>
      <c r="B5753" s="73" t="s">
        <v>305</v>
      </c>
      <c r="C5753" s="67" t="s">
        <v>458</v>
      </c>
      <c r="D5753" s="67" t="s">
        <v>344</v>
      </c>
      <c r="E5753" s="73"/>
      <c r="F5753" s="73" t="s">
        <v>2</v>
      </c>
      <c r="G5753" s="73" t="s">
        <v>403</v>
      </c>
      <c r="H5753" s="73" t="s">
        <v>403</v>
      </c>
      <c r="I5753" s="73" t="s">
        <v>468</v>
      </c>
      <c r="J5753" s="73" t="str">
        <f t="shared" si="144"/>
        <v>Rigid (&gt;7.5 tonnes-17 tonnes) tonne.km HGV (all diesel)</v>
      </c>
      <c r="K5753" s="27">
        <v>1.4599999999999999E-3</v>
      </c>
      <c r="L5753" s="48"/>
      <c r="M5753" s="22"/>
      <c r="N5753" s="22"/>
      <c r="O5753" s="22"/>
      <c r="P5753" s="22"/>
      <c r="Q5753" s="22"/>
      <c r="R5753" s="22"/>
      <c r="S5753" s="22"/>
      <c r="T5753" s="22"/>
      <c r="U5753" s="22"/>
      <c r="V5753" s="22"/>
      <c r="W5753" s="22"/>
      <c r="X5753" s="22"/>
      <c r="Y5753" s="22"/>
      <c r="Z5753" s="22"/>
      <c r="AA5753" s="22"/>
      <c r="AB5753" s="22"/>
      <c r="AC5753" s="22"/>
      <c r="AD5753" s="22"/>
      <c r="AE5753" s="22"/>
      <c r="AF5753" s="22"/>
      <c r="AG5753" s="22"/>
      <c r="AH5753" s="22"/>
      <c r="AI5753" s="22"/>
      <c r="AJ5753" s="22"/>
      <c r="AK5753" s="22"/>
      <c r="AL5753" s="22"/>
      <c r="AM5753" s="22"/>
      <c r="AN5753" s="22"/>
      <c r="AO5753" s="22"/>
      <c r="AP5753" s="22"/>
      <c r="AQ5753" s="22"/>
      <c r="AR5753" s="22"/>
      <c r="AS5753" s="22"/>
      <c r="AT5753" s="22"/>
      <c r="AU5753" s="22"/>
      <c r="AV5753" s="22"/>
      <c r="AW5753" s="22"/>
      <c r="AX5753" s="22"/>
      <c r="AY5753" s="22"/>
      <c r="AZ5753" s="22"/>
      <c r="BA5753" s="22"/>
      <c r="BB5753" s="22"/>
      <c r="BC5753" s="22"/>
      <c r="BD5753" s="22"/>
      <c r="BE5753" s="22"/>
      <c r="BF5753" s="22"/>
      <c r="BG5753" s="22"/>
      <c r="BH5753" s="22"/>
      <c r="BI5753" s="22"/>
      <c r="BJ5753" s="22"/>
      <c r="BK5753" s="22"/>
      <c r="BL5753" s="22"/>
      <c r="BM5753" s="22"/>
      <c r="BN5753" s="22"/>
      <c r="BO5753" s="22"/>
      <c r="BP5753" s="22"/>
      <c r="BQ5753" s="22"/>
      <c r="BR5753" s="22"/>
      <c r="BS5753" s="22"/>
      <c r="BT5753" s="22"/>
      <c r="BU5753" s="22"/>
      <c r="BV5753" s="22"/>
      <c r="BW5753" s="22"/>
      <c r="BX5753" s="22"/>
      <c r="BY5753" s="22"/>
      <c r="BZ5753" s="22"/>
      <c r="CA5753" s="22"/>
      <c r="CB5753" s="22"/>
      <c r="CC5753" s="22"/>
      <c r="CD5753" s="22"/>
      <c r="CE5753" s="22"/>
      <c r="CF5753" s="22"/>
      <c r="CG5753" s="22"/>
      <c r="CH5753" s="22"/>
      <c r="CI5753" s="22"/>
      <c r="CJ5753" s="22"/>
      <c r="CK5753" s="22"/>
      <c r="CL5753" s="22"/>
      <c r="CM5753" s="22"/>
      <c r="CN5753" s="22"/>
      <c r="CO5753" s="22"/>
    </row>
    <row r="5754" spans="1:93" s="2" customFormat="1" x14ac:dyDescent="0.3">
      <c r="A5754" s="73" t="s">
        <v>204</v>
      </c>
      <c r="B5754" s="73" t="s">
        <v>305</v>
      </c>
      <c r="C5754" s="67" t="s">
        <v>458</v>
      </c>
      <c r="D5754" s="67" t="s">
        <v>344</v>
      </c>
      <c r="E5754" s="73"/>
      <c r="F5754" s="73" t="s">
        <v>302</v>
      </c>
      <c r="G5754" s="73" t="s">
        <v>405</v>
      </c>
      <c r="H5754" s="73" t="s">
        <v>405</v>
      </c>
      <c r="I5754" s="73" t="s">
        <v>465</v>
      </c>
      <c r="J5754" s="73" t="str">
        <f t="shared" si="144"/>
        <v>Rigid (&gt;7.5 tonnes-17 tonnes) km HGV (all diesel)</v>
      </c>
      <c r="K5754" s="27">
        <v>0.59891000000000005</v>
      </c>
      <c r="L5754" s="48"/>
      <c r="M5754" s="22"/>
      <c r="N5754" s="22"/>
      <c r="O5754" s="22"/>
      <c r="P5754" s="22"/>
      <c r="Q5754" s="22"/>
      <c r="R5754" s="22"/>
      <c r="S5754" s="22"/>
      <c r="T5754" s="2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c r="AQ5754" s="22"/>
      <c r="AR5754" s="22"/>
      <c r="AS5754" s="22"/>
      <c r="AT5754" s="22"/>
      <c r="AU5754" s="22"/>
      <c r="AV5754" s="22"/>
      <c r="AW5754" s="22"/>
      <c r="AX5754" s="22"/>
      <c r="AY5754" s="22"/>
      <c r="AZ5754" s="22"/>
      <c r="BA5754" s="22"/>
      <c r="BB5754" s="22"/>
      <c r="BC5754" s="22"/>
      <c r="BD5754" s="22"/>
      <c r="BE5754" s="22"/>
      <c r="BF5754" s="22"/>
      <c r="BG5754" s="22"/>
      <c r="BH5754" s="22"/>
      <c r="BI5754" s="22"/>
      <c r="BJ5754" s="22"/>
      <c r="BK5754" s="22"/>
      <c r="BL5754" s="22"/>
      <c r="BM5754" s="22"/>
      <c r="BN5754" s="22"/>
      <c r="BO5754" s="22"/>
      <c r="BP5754" s="22"/>
      <c r="BQ5754" s="22"/>
      <c r="BR5754" s="22"/>
      <c r="BS5754" s="22"/>
      <c r="BT5754" s="22"/>
      <c r="BU5754" s="22"/>
      <c r="BV5754" s="22"/>
      <c r="BW5754" s="22"/>
      <c r="BX5754" s="22"/>
      <c r="BY5754" s="22"/>
      <c r="BZ5754" s="22"/>
      <c r="CA5754" s="22"/>
      <c r="CB5754" s="22"/>
      <c r="CC5754" s="22"/>
      <c r="CD5754" s="22"/>
      <c r="CE5754" s="22"/>
      <c r="CF5754" s="22"/>
      <c r="CG5754" s="22"/>
      <c r="CH5754" s="22"/>
      <c r="CI5754" s="22"/>
      <c r="CJ5754" s="22"/>
      <c r="CK5754" s="22"/>
      <c r="CL5754" s="22"/>
      <c r="CM5754" s="22"/>
      <c r="CN5754" s="22"/>
      <c r="CO5754" s="22"/>
    </row>
    <row r="5755" spans="1:93" s="2" customFormat="1" x14ac:dyDescent="0.3">
      <c r="A5755" s="73" t="s">
        <v>204</v>
      </c>
      <c r="B5755" s="73" t="s">
        <v>305</v>
      </c>
      <c r="C5755" s="67" t="s">
        <v>458</v>
      </c>
      <c r="D5755" s="67" t="s">
        <v>344</v>
      </c>
      <c r="E5755" s="73"/>
      <c r="F5755" s="73" t="s">
        <v>302</v>
      </c>
      <c r="G5755" s="73" t="s">
        <v>405</v>
      </c>
      <c r="H5755" s="73" t="s">
        <v>405</v>
      </c>
      <c r="I5755" s="73" t="s">
        <v>466</v>
      </c>
      <c r="J5755" s="73" t="str">
        <f t="shared" si="144"/>
        <v>Rigid (&gt;7.5 tonnes-17 tonnes) km HGV (all diesel)</v>
      </c>
      <c r="K5755" s="27">
        <v>1.4999999999999999E-4</v>
      </c>
      <c r="L5755" s="48"/>
      <c r="M5755" s="22"/>
      <c r="N5755" s="22"/>
      <c r="O5755" s="22"/>
      <c r="P5755" s="22"/>
      <c r="Q5755" s="22"/>
      <c r="R5755" s="22"/>
      <c r="S5755" s="22"/>
      <c r="T5755" s="22"/>
      <c r="U5755" s="22"/>
      <c r="V5755" s="22"/>
      <c r="W5755" s="22"/>
      <c r="X5755" s="22"/>
      <c r="Y5755" s="22"/>
      <c r="Z5755" s="22"/>
      <c r="AA5755" s="22"/>
      <c r="AB5755" s="22"/>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c r="BS5755" s="22"/>
      <c r="BT5755" s="22"/>
      <c r="BU5755" s="22"/>
      <c r="BV5755" s="22"/>
      <c r="BW5755" s="22"/>
      <c r="BX5755" s="22"/>
      <c r="BY5755" s="22"/>
      <c r="BZ5755" s="22"/>
      <c r="CA5755" s="22"/>
      <c r="CB5755" s="22"/>
      <c r="CC5755" s="22"/>
      <c r="CD5755" s="22"/>
      <c r="CE5755" s="22"/>
      <c r="CF5755" s="22"/>
      <c r="CG5755" s="22"/>
      <c r="CH5755" s="22"/>
      <c r="CI5755" s="22"/>
      <c r="CJ5755" s="22"/>
      <c r="CK5755" s="22"/>
      <c r="CL5755" s="22"/>
      <c r="CM5755" s="22"/>
      <c r="CN5755" s="22"/>
      <c r="CO5755" s="22"/>
    </row>
    <row r="5756" spans="1:93" s="2" customFormat="1" x14ac:dyDescent="0.3">
      <c r="A5756" s="73" t="s">
        <v>204</v>
      </c>
      <c r="B5756" s="73" t="s">
        <v>305</v>
      </c>
      <c r="C5756" s="67" t="s">
        <v>458</v>
      </c>
      <c r="D5756" s="67" t="s">
        <v>344</v>
      </c>
      <c r="E5756" s="73"/>
      <c r="F5756" s="73" t="s">
        <v>302</v>
      </c>
      <c r="G5756" s="73" t="s">
        <v>405</v>
      </c>
      <c r="H5756" s="73" t="s">
        <v>405</v>
      </c>
      <c r="I5756" s="73" t="s">
        <v>467</v>
      </c>
      <c r="J5756" s="73" t="str">
        <f t="shared" si="144"/>
        <v>Rigid (&gt;7.5 tonnes-17 tonnes) km HGV (all diesel)</v>
      </c>
      <c r="K5756" s="27">
        <v>0.59201999999999999</v>
      </c>
      <c r="L5756" s="48"/>
      <c r="M5756" s="22"/>
      <c r="N5756" s="22"/>
      <c r="O5756" s="22"/>
      <c r="P5756" s="22"/>
      <c r="Q5756" s="22"/>
      <c r="R5756" s="22"/>
      <c r="S5756" s="22"/>
      <c r="T5756" s="2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c r="AQ5756" s="22"/>
      <c r="AR5756" s="22"/>
      <c r="AS5756" s="22"/>
      <c r="AT5756" s="22"/>
      <c r="AU5756" s="22"/>
      <c r="AV5756" s="22"/>
      <c r="AW5756" s="22"/>
      <c r="AX5756" s="22"/>
      <c r="AY5756" s="22"/>
      <c r="AZ5756" s="22"/>
      <c r="BA5756" s="22"/>
      <c r="BB5756" s="22"/>
      <c r="BC5756" s="22"/>
      <c r="BD5756" s="22"/>
      <c r="BE5756" s="22"/>
      <c r="BF5756" s="22"/>
      <c r="BG5756" s="22"/>
      <c r="BH5756" s="22"/>
      <c r="BI5756" s="22"/>
      <c r="BJ5756" s="22"/>
      <c r="BK5756" s="22"/>
      <c r="BL5756" s="22"/>
      <c r="BM5756" s="22"/>
      <c r="BN5756" s="22"/>
      <c r="BO5756" s="22"/>
      <c r="BP5756" s="22"/>
      <c r="BQ5756" s="22"/>
      <c r="BR5756" s="22"/>
      <c r="BS5756" s="22"/>
      <c r="BT5756" s="22"/>
      <c r="BU5756" s="22"/>
      <c r="BV5756" s="22"/>
      <c r="BW5756" s="22"/>
      <c r="BX5756" s="22"/>
      <c r="BY5756" s="22"/>
      <c r="BZ5756" s="22"/>
      <c r="CA5756" s="22"/>
      <c r="CB5756" s="22"/>
      <c r="CC5756" s="22"/>
      <c r="CD5756" s="22"/>
      <c r="CE5756" s="22"/>
      <c r="CF5756" s="22"/>
      <c r="CG5756" s="22"/>
      <c r="CH5756" s="22"/>
      <c r="CI5756" s="22"/>
      <c r="CJ5756" s="22"/>
      <c r="CK5756" s="22"/>
      <c r="CL5756" s="22"/>
      <c r="CM5756" s="22"/>
      <c r="CN5756" s="22"/>
      <c r="CO5756" s="22"/>
    </row>
    <row r="5757" spans="1:93" s="2" customFormat="1" x14ac:dyDescent="0.3">
      <c r="A5757" s="73" t="s">
        <v>204</v>
      </c>
      <c r="B5757" s="73" t="s">
        <v>305</v>
      </c>
      <c r="C5757" s="67" t="s">
        <v>458</v>
      </c>
      <c r="D5757" s="67" t="s">
        <v>344</v>
      </c>
      <c r="E5757" s="73"/>
      <c r="F5757" s="73" t="s">
        <v>302</v>
      </c>
      <c r="G5757" s="73" t="s">
        <v>405</v>
      </c>
      <c r="H5757" s="73" t="s">
        <v>405</v>
      </c>
      <c r="I5757" s="73" t="s">
        <v>468</v>
      </c>
      <c r="J5757" s="73" t="str">
        <f t="shared" si="144"/>
        <v>Rigid (&gt;7.5 tonnes-17 tonnes) km HGV (all diesel)</v>
      </c>
      <c r="K5757" s="27">
        <v>6.7299999999999999E-3</v>
      </c>
      <c r="L5757" s="48"/>
      <c r="M5757" s="22"/>
      <c r="N5757" s="22"/>
      <c r="O5757" s="22"/>
      <c r="P5757" s="22"/>
      <c r="Q5757" s="22"/>
      <c r="R5757" s="22"/>
      <c r="S5757" s="22"/>
      <c r="T5757" s="22"/>
      <c r="U5757" s="22"/>
      <c r="V5757" s="22"/>
      <c r="W5757" s="22"/>
      <c r="X5757" s="22"/>
      <c r="Y5757" s="22"/>
      <c r="Z5757" s="22"/>
      <c r="AA5757" s="22"/>
      <c r="AB5757" s="22"/>
      <c r="AC5757" s="22"/>
      <c r="AD5757" s="22"/>
      <c r="AE5757" s="22"/>
      <c r="AF5757" s="22"/>
      <c r="AG5757" s="22"/>
      <c r="AH5757" s="22"/>
      <c r="AI5757" s="22"/>
      <c r="AJ5757" s="22"/>
      <c r="AK5757" s="22"/>
      <c r="AL5757" s="22"/>
      <c r="AM5757" s="22"/>
      <c r="AN5757" s="22"/>
      <c r="AO5757" s="22"/>
      <c r="AP5757" s="22"/>
      <c r="AQ5757" s="22"/>
      <c r="AR5757" s="22"/>
      <c r="AS5757" s="22"/>
      <c r="AT5757" s="22"/>
      <c r="AU5757" s="22"/>
      <c r="AV5757" s="22"/>
      <c r="AW5757" s="22"/>
      <c r="AX5757" s="22"/>
      <c r="AY5757" s="22"/>
      <c r="AZ5757" s="22"/>
      <c r="BA5757" s="22"/>
      <c r="BB5757" s="22"/>
      <c r="BC5757" s="22"/>
      <c r="BD5757" s="22"/>
      <c r="BE5757" s="22"/>
      <c r="BF5757" s="22"/>
      <c r="BG5757" s="22"/>
      <c r="BH5757" s="22"/>
      <c r="BI5757" s="22"/>
      <c r="BJ5757" s="22"/>
      <c r="BK5757" s="22"/>
      <c r="BL5757" s="22"/>
      <c r="BM5757" s="22"/>
      <c r="BN5757" s="22"/>
      <c r="BO5757" s="22"/>
      <c r="BP5757" s="22"/>
      <c r="BQ5757" s="22"/>
      <c r="BR5757" s="22"/>
      <c r="BS5757" s="22"/>
      <c r="BT5757" s="22"/>
      <c r="BU5757" s="22"/>
      <c r="BV5757" s="22"/>
      <c r="BW5757" s="22"/>
      <c r="BX5757" s="22"/>
      <c r="BY5757" s="22"/>
      <c r="BZ5757" s="22"/>
      <c r="CA5757" s="22"/>
      <c r="CB5757" s="22"/>
      <c r="CC5757" s="22"/>
      <c r="CD5757" s="22"/>
      <c r="CE5757" s="22"/>
      <c r="CF5757" s="22"/>
      <c r="CG5757" s="22"/>
      <c r="CH5757" s="22"/>
      <c r="CI5757" s="22"/>
      <c r="CJ5757" s="22"/>
      <c r="CK5757" s="22"/>
      <c r="CL5757" s="22"/>
      <c r="CM5757" s="22"/>
      <c r="CN5757" s="22"/>
      <c r="CO5757" s="22"/>
    </row>
    <row r="5758" spans="1:93" s="2" customFormat="1" x14ac:dyDescent="0.3">
      <c r="A5758" s="73" t="s">
        <v>204</v>
      </c>
      <c r="B5758" s="73" t="s">
        <v>305</v>
      </c>
      <c r="C5758" s="67" t="s">
        <v>458</v>
      </c>
      <c r="D5758" s="67" t="s">
        <v>344</v>
      </c>
      <c r="E5758" s="73"/>
      <c r="F5758" s="73" t="s">
        <v>302</v>
      </c>
      <c r="G5758" s="73" t="s">
        <v>156</v>
      </c>
      <c r="H5758" s="73" t="s">
        <v>156</v>
      </c>
      <c r="I5758" s="73" t="s">
        <v>465</v>
      </c>
      <c r="J5758" s="73" t="str">
        <f t="shared" si="144"/>
        <v>Rigid (&gt;7.5 tonnes-17 tonnes) miles HGV (all diesel)</v>
      </c>
      <c r="K5758" s="27">
        <v>0.96384999999999998</v>
      </c>
      <c r="L5758" s="48"/>
      <c r="M5758" s="22"/>
      <c r="N5758" s="22"/>
      <c r="O5758" s="22"/>
      <c r="P5758" s="22"/>
      <c r="Q5758" s="22"/>
      <c r="R5758" s="22"/>
      <c r="S5758" s="22"/>
      <c r="T5758" s="2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c r="BS5758" s="22"/>
      <c r="BT5758" s="22"/>
      <c r="BU5758" s="22"/>
      <c r="BV5758" s="22"/>
      <c r="BW5758" s="22"/>
      <c r="BX5758" s="22"/>
      <c r="BY5758" s="22"/>
      <c r="BZ5758" s="22"/>
      <c r="CA5758" s="22"/>
      <c r="CB5758" s="22"/>
      <c r="CC5758" s="22"/>
      <c r="CD5758" s="22"/>
      <c r="CE5758" s="22"/>
      <c r="CF5758" s="22"/>
      <c r="CG5758" s="22"/>
      <c r="CH5758" s="22"/>
      <c r="CI5758" s="22"/>
      <c r="CJ5758" s="22"/>
      <c r="CK5758" s="22"/>
      <c r="CL5758" s="22"/>
      <c r="CM5758" s="22"/>
      <c r="CN5758" s="22"/>
      <c r="CO5758" s="22"/>
    </row>
    <row r="5759" spans="1:93" s="2" customFormat="1" x14ac:dyDescent="0.3">
      <c r="A5759" s="73" t="s">
        <v>204</v>
      </c>
      <c r="B5759" s="73" t="s">
        <v>305</v>
      </c>
      <c r="C5759" s="67" t="s">
        <v>458</v>
      </c>
      <c r="D5759" s="67" t="s">
        <v>344</v>
      </c>
      <c r="E5759" s="73"/>
      <c r="F5759" s="73" t="s">
        <v>302</v>
      </c>
      <c r="G5759" s="73" t="s">
        <v>156</v>
      </c>
      <c r="H5759" s="73" t="s">
        <v>156</v>
      </c>
      <c r="I5759" s="73" t="s">
        <v>466</v>
      </c>
      <c r="J5759" s="73" t="str">
        <f t="shared" si="144"/>
        <v>Rigid (&gt;7.5 tonnes-17 tonnes) miles HGV (all diesel)</v>
      </c>
      <c r="K5759" s="27">
        <v>2.4000000000000001E-4</v>
      </c>
      <c r="L5759" s="48"/>
      <c r="M5759" s="22"/>
      <c r="N5759" s="22"/>
      <c r="O5759" s="22"/>
      <c r="P5759" s="22"/>
      <c r="Q5759" s="22"/>
      <c r="R5759" s="22"/>
      <c r="S5759" s="22"/>
      <c r="T5759" s="22"/>
      <c r="U5759" s="22"/>
      <c r="V5759" s="22"/>
      <c r="W5759" s="22"/>
      <c r="X5759" s="22"/>
      <c r="Y5759" s="22"/>
      <c r="Z5759" s="22"/>
      <c r="AA5759" s="22"/>
      <c r="AB5759" s="22"/>
      <c r="AC5759" s="22"/>
      <c r="AD5759" s="22"/>
      <c r="AE5759" s="22"/>
      <c r="AF5759" s="22"/>
      <c r="AG5759" s="22"/>
      <c r="AH5759" s="22"/>
      <c r="AI5759" s="22"/>
      <c r="AJ5759" s="22"/>
      <c r="AK5759" s="22"/>
      <c r="AL5759" s="22"/>
      <c r="AM5759" s="22"/>
      <c r="AN5759" s="22"/>
      <c r="AO5759" s="22"/>
      <c r="AP5759" s="22"/>
      <c r="AQ5759" s="22"/>
      <c r="AR5759" s="22"/>
      <c r="AS5759" s="22"/>
      <c r="AT5759" s="22"/>
      <c r="AU5759" s="22"/>
      <c r="AV5759" s="22"/>
      <c r="AW5759" s="22"/>
      <c r="AX5759" s="22"/>
      <c r="AY5759" s="22"/>
      <c r="AZ5759" s="22"/>
      <c r="BA5759" s="22"/>
      <c r="BB5759" s="22"/>
      <c r="BC5759" s="22"/>
      <c r="BD5759" s="22"/>
      <c r="BE5759" s="22"/>
      <c r="BF5759" s="22"/>
      <c r="BG5759" s="22"/>
      <c r="BH5759" s="22"/>
      <c r="BI5759" s="22"/>
      <c r="BJ5759" s="22"/>
      <c r="BK5759" s="22"/>
      <c r="BL5759" s="22"/>
      <c r="BM5759" s="22"/>
      <c r="BN5759" s="22"/>
      <c r="BO5759" s="22"/>
      <c r="BP5759" s="22"/>
      <c r="BQ5759" s="22"/>
      <c r="BR5759" s="22"/>
      <c r="BS5759" s="22"/>
      <c r="BT5759" s="22"/>
      <c r="BU5759" s="22"/>
      <c r="BV5759" s="22"/>
      <c r="BW5759" s="22"/>
      <c r="BX5759" s="22"/>
      <c r="BY5759" s="22"/>
      <c r="BZ5759" s="22"/>
      <c r="CA5759" s="22"/>
      <c r="CB5759" s="22"/>
      <c r="CC5759" s="22"/>
      <c r="CD5759" s="22"/>
      <c r="CE5759" s="22"/>
      <c r="CF5759" s="22"/>
      <c r="CG5759" s="22"/>
      <c r="CH5759" s="22"/>
      <c r="CI5759" s="22"/>
      <c r="CJ5759" s="22"/>
      <c r="CK5759" s="22"/>
      <c r="CL5759" s="22"/>
      <c r="CM5759" s="22"/>
      <c r="CN5759" s="22"/>
      <c r="CO5759" s="22"/>
    </row>
    <row r="5760" spans="1:93" s="2" customFormat="1" x14ac:dyDescent="0.3">
      <c r="A5760" s="73" t="s">
        <v>204</v>
      </c>
      <c r="B5760" s="73" t="s">
        <v>305</v>
      </c>
      <c r="C5760" s="67" t="s">
        <v>458</v>
      </c>
      <c r="D5760" s="67" t="s">
        <v>344</v>
      </c>
      <c r="E5760" s="73"/>
      <c r="F5760" s="73" t="s">
        <v>302</v>
      </c>
      <c r="G5760" s="73" t="s">
        <v>156</v>
      </c>
      <c r="H5760" s="73" t="s">
        <v>156</v>
      </c>
      <c r="I5760" s="73" t="s">
        <v>467</v>
      </c>
      <c r="J5760" s="73" t="str">
        <f t="shared" si="144"/>
        <v>Rigid (&gt;7.5 tonnes-17 tonnes) miles HGV (all diesel)</v>
      </c>
      <c r="K5760" s="27">
        <v>0.95277000000000001</v>
      </c>
      <c r="L5760" s="48"/>
      <c r="M5760" s="22"/>
      <c r="N5760" s="22"/>
      <c r="O5760" s="22"/>
      <c r="P5760" s="22"/>
      <c r="Q5760" s="22"/>
      <c r="R5760" s="22"/>
      <c r="S5760" s="22"/>
      <c r="T5760" s="2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c r="AQ5760" s="22"/>
      <c r="AR5760" s="22"/>
      <c r="AS5760" s="22"/>
      <c r="AT5760" s="22"/>
      <c r="AU5760" s="22"/>
      <c r="AV5760" s="22"/>
      <c r="AW5760" s="22"/>
      <c r="AX5760" s="22"/>
      <c r="AY5760" s="22"/>
      <c r="AZ5760" s="22"/>
      <c r="BA5760" s="22"/>
      <c r="BB5760" s="22"/>
      <c r="BC5760" s="22"/>
      <c r="BD5760" s="22"/>
      <c r="BE5760" s="22"/>
      <c r="BF5760" s="22"/>
      <c r="BG5760" s="22"/>
      <c r="BH5760" s="22"/>
      <c r="BI5760" s="22"/>
      <c r="BJ5760" s="22"/>
      <c r="BK5760" s="22"/>
      <c r="BL5760" s="22"/>
      <c r="BM5760" s="22"/>
      <c r="BN5760" s="22"/>
      <c r="BO5760" s="22"/>
      <c r="BP5760" s="22"/>
      <c r="BQ5760" s="22"/>
      <c r="BR5760" s="22"/>
      <c r="BS5760" s="22"/>
      <c r="BT5760" s="22"/>
      <c r="BU5760" s="22"/>
      <c r="BV5760" s="22"/>
      <c r="BW5760" s="22"/>
      <c r="BX5760" s="22"/>
      <c r="BY5760" s="22"/>
      <c r="BZ5760" s="22"/>
      <c r="CA5760" s="22"/>
      <c r="CB5760" s="22"/>
      <c r="CC5760" s="22"/>
      <c r="CD5760" s="22"/>
      <c r="CE5760" s="22"/>
      <c r="CF5760" s="22"/>
      <c r="CG5760" s="22"/>
      <c r="CH5760" s="22"/>
      <c r="CI5760" s="22"/>
      <c r="CJ5760" s="22"/>
      <c r="CK5760" s="22"/>
      <c r="CL5760" s="22"/>
      <c r="CM5760" s="22"/>
      <c r="CN5760" s="22"/>
      <c r="CO5760" s="22"/>
    </row>
    <row r="5761" spans="1:93" s="2" customFormat="1" x14ac:dyDescent="0.3">
      <c r="A5761" s="73" t="s">
        <v>204</v>
      </c>
      <c r="B5761" s="73" t="s">
        <v>305</v>
      </c>
      <c r="C5761" s="67" t="s">
        <v>458</v>
      </c>
      <c r="D5761" s="67" t="s">
        <v>344</v>
      </c>
      <c r="E5761" s="73"/>
      <c r="F5761" s="73" t="s">
        <v>302</v>
      </c>
      <c r="G5761" s="73" t="s">
        <v>156</v>
      </c>
      <c r="H5761" s="73" t="s">
        <v>156</v>
      </c>
      <c r="I5761" s="73" t="s">
        <v>468</v>
      </c>
      <c r="J5761" s="73" t="str">
        <f t="shared" si="144"/>
        <v>Rigid (&gt;7.5 tonnes-17 tonnes) miles HGV (all diesel)</v>
      </c>
      <c r="K5761" s="27">
        <v>1.0840000000000001E-2</v>
      </c>
      <c r="L5761" s="48"/>
      <c r="M5761" s="22"/>
      <c r="N5761" s="22"/>
      <c r="O5761" s="22"/>
      <c r="P5761" s="22"/>
      <c r="Q5761" s="22"/>
      <c r="R5761" s="22"/>
      <c r="S5761" s="22"/>
      <c r="T5761" s="22"/>
      <c r="U5761" s="22"/>
      <c r="V5761" s="22"/>
      <c r="W5761" s="22"/>
      <c r="X5761" s="22"/>
      <c r="Y5761" s="22"/>
      <c r="Z5761" s="22"/>
      <c r="AA5761" s="22"/>
      <c r="AB5761" s="22"/>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c r="BS5761" s="22"/>
      <c r="BT5761" s="22"/>
      <c r="BU5761" s="22"/>
      <c r="BV5761" s="22"/>
      <c r="BW5761" s="22"/>
      <c r="BX5761" s="22"/>
      <c r="BY5761" s="22"/>
      <c r="BZ5761" s="22"/>
      <c r="CA5761" s="22"/>
      <c r="CB5761" s="22"/>
      <c r="CC5761" s="22"/>
      <c r="CD5761" s="22"/>
      <c r="CE5761" s="22"/>
      <c r="CF5761" s="22"/>
      <c r="CG5761" s="22"/>
      <c r="CH5761" s="22"/>
      <c r="CI5761" s="22"/>
      <c r="CJ5761" s="22"/>
      <c r="CK5761" s="22"/>
      <c r="CL5761" s="22"/>
      <c r="CM5761" s="22"/>
      <c r="CN5761" s="22"/>
      <c r="CO5761" s="22"/>
    </row>
    <row r="5762" spans="1:93" s="2" customFormat="1" x14ac:dyDescent="0.3">
      <c r="A5762" s="73" t="s">
        <v>204</v>
      </c>
      <c r="B5762" s="73" t="s">
        <v>305</v>
      </c>
      <c r="C5762" s="67" t="s">
        <v>458</v>
      </c>
      <c r="D5762" s="67" t="s">
        <v>344</v>
      </c>
      <c r="E5762" s="73"/>
      <c r="F5762" s="73" t="s">
        <v>302</v>
      </c>
      <c r="G5762" s="73" t="s">
        <v>403</v>
      </c>
      <c r="H5762" s="73" t="s">
        <v>403</v>
      </c>
      <c r="I5762" s="73" t="s">
        <v>465</v>
      </c>
      <c r="J5762" s="73" t="str">
        <f t="shared" si="144"/>
        <v>Rigid (&gt;7.5 tonnes-17 tonnes) tonne.km HGV (all diesel)</v>
      </c>
      <c r="K5762" s="27">
        <v>0.41965999999999998</v>
      </c>
      <c r="L5762" s="48"/>
      <c r="M5762" s="22"/>
      <c r="N5762" s="22"/>
      <c r="O5762" s="22"/>
      <c r="P5762" s="22"/>
      <c r="Q5762" s="22"/>
      <c r="R5762" s="22"/>
      <c r="S5762" s="22"/>
      <c r="T5762" s="2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c r="BS5762" s="22"/>
      <c r="BT5762" s="22"/>
      <c r="BU5762" s="22"/>
      <c r="BV5762" s="22"/>
      <c r="BW5762" s="22"/>
      <c r="BX5762" s="22"/>
      <c r="BY5762" s="22"/>
      <c r="BZ5762" s="22"/>
      <c r="CA5762" s="22"/>
      <c r="CB5762" s="22"/>
      <c r="CC5762" s="22"/>
      <c r="CD5762" s="22"/>
      <c r="CE5762" s="22"/>
      <c r="CF5762" s="22"/>
      <c r="CG5762" s="22"/>
      <c r="CH5762" s="22"/>
      <c r="CI5762" s="22"/>
      <c r="CJ5762" s="22"/>
      <c r="CK5762" s="22"/>
      <c r="CL5762" s="22"/>
      <c r="CM5762" s="22"/>
      <c r="CN5762" s="22"/>
      <c r="CO5762" s="22"/>
    </row>
    <row r="5763" spans="1:93" s="2" customFormat="1" x14ac:dyDescent="0.3">
      <c r="A5763" s="73" t="s">
        <v>204</v>
      </c>
      <c r="B5763" s="73" t="s">
        <v>305</v>
      </c>
      <c r="C5763" s="67" t="s">
        <v>458</v>
      </c>
      <c r="D5763" s="67" t="s">
        <v>344</v>
      </c>
      <c r="E5763" s="73"/>
      <c r="F5763" s="73" t="s">
        <v>302</v>
      </c>
      <c r="G5763" s="73" t="s">
        <v>403</v>
      </c>
      <c r="H5763" s="73" t="s">
        <v>403</v>
      </c>
      <c r="I5763" s="73" t="s">
        <v>466</v>
      </c>
      <c r="J5763" s="73" t="str">
        <f t="shared" si="144"/>
        <v>Rigid (&gt;7.5 tonnes-17 tonnes) tonne.km HGV (all diesel)</v>
      </c>
      <c r="K5763" s="27">
        <v>1.1E-4</v>
      </c>
      <c r="L5763" s="48"/>
      <c r="M5763" s="22"/>
      <c r="N5763" s="22"/>
      <c r="O5763" s="22"/>
      <c r="P5763" s="22"/>
      <c r="Q5763" s="22"/>
      <c r="R5763" s="22"/>
      <c r="S5763" s="22"/>
      <c r="T5763" s="22"/>
      <c r="U5763" s="22"/>
      <c r="V5763" s="22"/>
      <c r="W5763" s="22"/>
      <c r="X5763" s="22"/>
      <c r="Y5763" s="22"/>
      <c r="Z5763" s="22"/>
      <c r="AA5763" s="22"/>
      <c r="AB5763" s="22"/>
      <c r="AC5763" s="22"/>
      <c r="AD5763" s="22"/>
      <c r="AE5763" s="22"/>
      <c r="AF5763" s="22"/>
      <c r="AG5763" s="22"/>
      <c r="AH5763" s="22"/>
      <c r="AI5763" s="22"/>
      <c r="AJ5763" s="22"/>
      <c r="AK5763" s="22"/>
      <c r="AL5763" s="22"/>
      <c r="AM5763" s="22"/>
      <c r="AN5763" s="22"/>
      <c r="AO5763" s="22"/>
      <c r="AP5763" s="22"/>
      <c r="AQ5763" s="22"/>
      <c r="AR5763" s="22"/>
      <c r="AS5763" s="22"/>
      <c r="AT5763" s="22"/>
      <c r="AU5763" s="22"/>
      <c r="AV5763" s="22"/>
      <c r="AW5763" s="22"/>
      <c r="AX5763" s="22"/>
      <c r="AY5763" s="22"/>
      <c r="AZ5763" s="22"/>
      <c r="BA5763" s="22"/>
      <c r="BB5763" s="22"/>
      <c r="BC5763" s="22"/>
      <c r="BD5763" s="22"/>
      <c r="BE5763" s="22"/>
      <c r="BF5763" s="22"/>
      <c r="BG5763" s="22"/>
      <c r="BH5763" s="22"/>
      <c r="BI5763" s="22"/>
      <c r="BJ5763" s="22"/>
      <c r="BK5763" s="22"/>
      <c r="BL5763" s="22"/>
      <c r="BM5763" s="22"/>
      <c r="BN5763" s="22"/>
      <c r="BO5763" s="22"/>
      <c r="BP5763" s="22"/>
      <c r="BQ5763" s="22"/>
      <c r="BR5763" s="22"/>
      <c r="BS5763" s="22"/>
      <c r="BT5763" s="22"/>
      <c r="BU5763" s="22"/>
      <c r="BV5763" s="22"/>
      <c r="BW5763" s="22"/>
      <c r="BX5763" s="22"/>
      <c r="BY5763" s="22"/>
      <c r="BZ5763" s="22"/>
      <c r="CA5763" s="22"/>
      <c r="CB5763" s="22"/>
      <c r="CC5763" s="22"/>
      <c r="CD5763" s="22"/>
      <c r="CE5763" s="22"/>
      <c r="CF5763" s="22"/>
      <c r="CG5763" s="22"/>
      <c r="CH5763" s="22"/>
      <c r="CI5763" s="22"/>
      <c r="CJ5763" s="22"/>
      <c r="CK5763" s="22"/>
      <c r="CL5763" s="22"/>
      <c r="CM5763" s="22"/>
      <c r="CN5763" s="22"/>
      <c r="CO5763" s="22"/>
    </row>
    <row r="5764" spans="1:93" s="2" customFormat="1" x14ac:dyDescent="0.3">
      <c r="A5764" s="73" t="s">
        <v>204</v>
      </c>
      <c r="B5764" s="73" t="s">
        <v>305</v>
      </c>
      <c r="C5764" s="67" t="s">
        <v>458</v>
      </c>
      <c r="D5764" s="67" t="s">
        <v>344</v>
      </c>
      <c r="E5764" s="73"/>
      <c r="F5764" s="73" t="s">
        <v>302</v>
      </c>
      <c r="G5764" s="73" t="s">
        <v>403</v>
      </c>
      <c r="H5764" s="73" t="s">
        <v>403</v>
      </c>
      <c r="I5764" s="73" t="s">
        <v>467</v>
      </c>
      <c r="J5764" s="73" t="str">
        <f t="shared" si="144"/>
        <v>Rigid (&gt;7.5 tonnes-17 tonnes) tonne.km HGV (all diesel)</v>
      </c>
      <c r="K5764" s="27">
        <v>0.41482999999999998</v>
      </c>
      <c r="L5764" s="48"/>
      <c r="M5764" s="22"/>
      <c r="N5764" s="22"/>
      <c r="O5764" s="22"/>
      <c r="P5764" s="22"/>
      <c r="Q5764" s="22"/>
      <c r="R5764" s="22"/>
      <c r="S5764" s="22"/>
      <c r="T5764" s="2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c r="AQ5764" s="22"/>
      <c r="AR5764" s="22"/>
      <c r="AS5764" s="22"/>
      <c r="AT5764" s="22"/>
      <c r="AU5764" s="22"/>
      <c r="AV5764" s="22"/>
      <c r="AW5764" s="22"/>
      <c r="AX5764" s="22"/>
      <c r="AY5764" s="22"/>
      <c r="AZ5764" s="22"/>
      <c r="BA5764" s="22"/>
      <c r="BB5764" s="22"/>
      <c r="BC5764" s="22"/>
      <c r="BD5764" s="22"/>
      <c r="BE5764" s="22"/>
      <c r="BF5764" s="22"/>
      <c r="BG5764" s="22"/>
      <c r="BH5764" s="22"/>
      <c r="BI5764" s="22"/>
      <c r="BJ5764" s="22"/>
      <c r="BK5764" s="22"/>
      <c r="BL5764" s="22"/>
      <c r="BM5764" s="22"/>
      <c r="BN5764" s="22"/>
      <c r="BO5764" s="22"/>
      <c r="BP5764" s="22"/>
      <c r="BQ5764" s="22"/>
      <c r="BR5764" s="22"/>
      <c r="BS5764" s="22"/>
      <c r="BT5764" s="22"/>
      <c r="BU5764" s="22"/>
      <c r="BV5764" s="22"/>
      <c r="BW5764" s="22"/>
      <c r="BX5764" s="22"/>
      <c r="BY5764" s="22"/>
      <c r="BZ5764" s="22"/>
      <c r="CA5764" s="22"/>
      <c r="CB5764" s="22"/>
      <c r="CC5764" s="22"/>
      <c r="CD5764" s="22"/>
      <c r="CE5764" s="22"/>
      <c r="CF5764" s="22"/>
      <c r="CG5764" s="22"/>
      <c r="CH5764" s="22"/>
      <c r="CI5764" s="22"/>
      <c r="CJ5764" s="22"/>
      <c r="CK5764" s="22"/>
      <c r="CL5764" s="22"/>
      <c r="CM5764" s="22"/>
      <c r="CN5764" s="22"/>
      <c r="CO5764" s="22"/>
    </row>
    <row r="5765" spans="1:93" s="2" customFormat="1" x14ac:dyDescent="0.3">
      <c r="A5765" s="73" t="s">
        <v>204</v>
      </c>
      <c r="B5765" s="73" t="s">
        <v>305</v>
      </c>
      <c r="C5765" s="67" t="s">
        <v>458</v>
      </c>
      <c r="D5765" s="67" t="s">
        <v>344</v>
      </c>
      <c r="E5765" s="73"/>
      <c r="F5765" s="73" t="s">
        <v>302</v>
      </c>
      <c r="G5765" s="73" t="s">
        <v>403</v>
      </c>
      <c r="H5765" s="73" t="s">
        <v>403</v>
      </c>
      <c r="I5765" s="73" t="s">
        <v>468</v>
      </c>
      <c r="J5765" s="73" t="str">
        <f t="shared" si="144"/>
        <v>Rigid (&gt;7.5 tonnes-17 tonnes) tonne.km HGV (all diesel)</v>
      </c>
      <c r="K5765" s="27">
        <v>4.7200000000000002E-3</v>
      </c>
      <c r="L5765" s="48"/>
      <c r="M5765" s="22"/>
      <c r="N5765" s="22"/>
      <c r="O5765" s="22"/>
      <c r="P5765" s="22"/>
      <c r="Q5765" s="22"/>
      <c r="R5765" s="22"/>
      <c r="S5765" s="22"/>
      <c r="T5765" s="22"/>
      <c r="U5765" s="22"/>
      <c r="V5765" s="22"/>
      <c r="W5765" s="22"/>
      <c r="X5765" s="22"/>
      <c r="Y5765" s="22"/>
      <c r="Z5765" s="22"/>
      <c r="AA5765" s="22"/>
      <c r="AB5765" s="22"/>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c r="BS5765" s="22"/>
      <c r="BT5765" s="22"/>
      <c r="BU5765" s="22"/>
      <c r="BV5765" s="22"/>
      <c r="BW5765" s="22"/>
      <c r="BX5765" s="22"/>
      <c r="BY5765" s="22"/>
      <c r="BZ5765" s="22"/>
      <c r="CA5765" s="22"/>
      <c r="CB5765" s="22"/>
      <c r="CC5765" s="22"/>
      <c r="CD5765" s="22"/>
      <c r="CE5765" s="22"/>
      <c r="CF5765" s="22"/>
      <c r="CG5765" s="22"/>
      <c r="CH5765" s="22"/>
      <c r="CI5765" s="22"/>
      <c r="CJ5765" s="22"/>
      <c r="CK5765" s="22"/>
      <c r="CL5765" s="22"/>
      <c r="CM5765" s="22"/>
      <c r="CN5765" s="22"/>
      <c r="CO5765" s="22"/>
    </row>
    <row r="5766" spans="1:93" s="2" customFormat="1" x14ac:dyDescent="0.3">
      <c r="A5766" s="73" t="s">
        <v>204</v>
      </c>
      <c r="B5766" s="73" t="s">
        <v>305</v>
      </c>
      <c r="C5766" s="67" t="s">
        <v>458</v>
      </c>
      <c r="D5766" s="67" t="s">
        <v>323</v>
      </c>
      <c r="E5766" s="73"/>
      <c r="F5766" s="73" t="s">
        <v>48</v>
      </c>
      <c r="G5766" s="73" t="s">
        <v>405</v>
      </c>
      <c r="H5766" s="73" t="s">
        <v>405</v>
      </c>
      <c r="I5766" s="73" t="s">
        <v>465</v>
      </c>
      <c r="J5766" s="73" t="str">
        <f t="shared" si="144"/>
        <v>Rigid (&gt;17 tonnes) km HGV (all diesel)</v>
      </c>
      <c r="K5766" s="27">
        <v>0.78691</v>
      </c>
      <c r="L5766" s="48"/>
      <c r="M5766" s="22"/>
      <c r="N5766" s="22"/>
      <c r="O5766" s="22"/>
      <c r="P5766" s="22"/>
      <c r="Q5766" s="22"/>
      <c r="R5766" s="22"/>
      <c r="S5766" s="22"/>
      <c r="T5766" s="2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c r="BS5766" s="22"/>
      <c r="BT5766" s="22"/>
      <c r="BU5766" s="22"/>
      <c r="BV5766" s="22"/>
      <c r="BW5766" s="22"/>
      <c r="BX5766" s="22"/>
      <c r="BY5766" s="22"/>
      <c r="BZ5766" s="22"/>
      <c r="CA5766" s="22"/>
      <c r="CB5766" s="22"/>
      <c r="CC5766" s="22"/>
      <c r="CD5766" s="22"/>
      <c r="CE5766" s="22"/>
      <c r="CF5766" s="22"/>
      <c r="CG5766" s="22"/>
      <c r="CH5766" s="22"/>
      <c r="CI5766" s="22"/>
      <c r="CJ5766" s="22"/>
      <c r="CK5766" s="22"/>
      <c r="CL5766" s="22"/>
      <c r="CM5766" s="22"/>
      <c r="CN5766" s="22"/>
      <c r="CO5766" s="22"/>
    </row>
    <row r="5767" spans="1:93" s="2" customFormat="1" x14ac:dyDescent="0.3">
      <c r="A5767" s="73" t="s">
        <v>204</v>
      </c>
      <c r="B5767" s="73" t="s">
        <v>305</v>
      </c>
      <c r="C5767" s="67" t="s">
        <v>458</v>
      </c>
      <c r="D5767" s="67" t="s">
        <v>323</v>
      </c>
      <c r="E5767" s="73"/>
      <c r="F5767" s="73" t="s">
        <v>48</v>
      </c>
      <c r="G5767" s="73" t="s">
        <v>405</v>
      </c>
      <c r="H5767" s="73" t="s">
        <v>405</v>
      </c>
      <c r="I5767" s="73" t="s">
        <v>466</v>
      </c>
      <c r="J5767" s="73" t="str">
        <f t="shared" si="144"/>
        <v>Rigid (&gt;17 tonnes) km HGV (all diesel)</v>
      </c>
      <c r="K5767" s="27">
        <v>2.5000000000000001E-4</v>
      </c>
      <c r="L5767" s="48"/>
      <c r="M5767" s="22"/>
      <c r="N5767" s="22"/>
      <c r="O5767" s="22"/>
      <c r="P5767" s="22"/>
      <c r="Q5767" s="22"/>
      <c r="R5767" s="22"/>
      <c r="S5767" s="22"/>
      <c r="T5767" s="22"/>
      <c r="U5767" s="22"/>
      <c r="V5767" s="22"/>
      <c r="W5767" s="22"/>
      <c r="X5767" s="22"/>
      <c r="Y5767" s="22"/>
      <c r="Z5767" s="22"/>
      <c r="AA5767" s="22"/>
      <c r="AB5767" s="22"/>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c r="BS5767" s="22"/>
      <c r="BT5767" s="22"/>
      <c r="BU5767" s="22"/>
      <c r="BV5767" s="22"/>
      <c r="BW5767" s="22"/>
      <c r="BX5767" s="22"/>
      <c r="BY5767" s="22"/>
      <c r="BZ5767" s="22"/>
      <c r="CA5767" s="22"/>
      <c r="CB5767" s="22"/>
      <c r="CC5767" s="22"/>
      <c r="CD5767" s="22"/>
      <c r="CE5767" s="22"/>
      <c r="CF5767" s="22"/>
      <c r="CG5767" s="22"/>
      <c r="CH5767" s="22"/>
      <c r="CI5767" s="22"/>
      <c r="CJ5767" s="22"/>
      <c r="CK5767" s="22"/>
      <c r="CL5767" s="22"/>
      <c r="CM5767" s="22"/>
      <c r="CN5767" s="22"/>
      <c r="CO5767" s="22"/>
    </row>
    <row r="5768" spans="1:93" s="2" customFormat="1" x14ac:dyDescent="0.3">
      <c r="A5768" s="73" t="s">
        <v>204</v>
      </c>
      <c r="B5768" s="73" t="s">
        <v>305</v>
      </c>
      <c r="C5768" s="67" t="s">
        <v>458</v>
      </c>
      <c r="D5768" s="67" t="s">
        <v>323</v>
      </c>
      <c r="E5768" s="73"/>
      <c r="F5768" s="73" t="s">
        <v>48</v>
      </c>
      <c r="G5768" s="73" t="s">
        <v>405</v>
      </c>
      <c r="H5768" s="73" t="s">
        <v>405</v>
      </c>
      <c r="I5768" s="73" t="s">
        <v>467</v>
      </c>
      <c r="J5768" s="73" t="str">
        <f t="shared" si="144"/>
        <v>Rigid (&gt;17 tonnes) km HGV (all diesel)</v>
      </c>
      <c r="K5768" s="27">
        <v>0.77559999999999996</v>
      </c>
      <c r="L5768" s="48"/>
      <c r="M5768" s="22"/>
      <c r="N5768" s="22"/>
      <c r="O5768" s="22"/>
      <c r="P5768" s="22"/>
      <c r="Q5768" s="22"/>
      <c r="R5768" s="22"/>
      <c r="S5768" s="22"/>
      <c r="T5768" s="2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c r="BS5768" s="22"/>
      <c r="BT5768" s="22"/>
      <c r="BU5768" s="22"/>
      <c r="BV5768" s="22"/>
      <c r="BW5768" s="22"/>
      <c r="BX5768" s="22"/>
      <c r="BY5768" s="22"/>
      <c r="BZ5768" s="22"/>
      <c r="CA5768" s="22"/>
      <c r="CB5768" s="22"/>
      <c r="CC5768" s="22"/>
      <c r="CD5768" s="22"/>
      <c r="CE5768" s="22"/>
      <c r="CF5768" s="22"/>
      <c r="CG5768" s="22"/>
      <c r="CH5768" s="22"/>
      <c r="CI5768" s="22"/>
      <c r="CJ5768" s="22"/>
      <c r="CK5768" s="22"/>
      <c r="CL5768" s="22"/>
      <c r="CM5768" s="22"/>
      <c r="CN5768" s="22"/>
      <c r="CO5768" s="22"/>
    </row>
    <row r="5769" spans="1:93" s="2" customFormat="1" x14ac:dyDescent="0.3">
      <c r="A5769" s="73" t="s">
        <v>204</v>
      </c>
      <c r="B5769" s="73" t="s">
        <v>305</v>
      </c>
      <c r="C5769" s="67" t="s">
        <v>458</v>
      </c>
      <c r="D5769" s="67" t="s">
        <v>323</v>
      </c>
      <c r="E5769" s="73"/>
      <c r="F5769" s="73" t="s">
        <v>48</v>
      </c>
      <c r="G5769" s="73" t="s">
        <v>405</v>
      </c>
      <c r="H5769" s="73" t="s">
        <v>405</v>
      </c>
      <c r="I5769" s="73" t="s">
        <v>468</v>
      </c>
      <c r="J5769" s="73" t="str">
        <f t="shared" si="144"/>
        <v>Rigid (&gt;17 tonnes) km HGV (all diesel)</v>
      </c>
      <c r="K5769" s="27">
        <v>1.106E-2</v>
      </c>
      <c r="L5769" s="48"/>
      <c r="M5769" s="22"/>
      <c r="N5769" s="22"/>
      <c r="O5769" s="22"/>
      <c r="P5769" s="22"/>
      <c r="Q5769" s="22"/>
      <c r="R5769" s="22"/>
      <c r="S5769" s="22"/>
      <c r="T5769" s="22"/>
      <c r="U5769" s="22"/>
      <c r="V5769" s="22"/>
      <c r="W5769" s="22"/>
      <c r="X5769" s="22"/>
      <c r="Y5769" s="22"/>
      <c r="Z5769" s="22"/>
      <c r="AA5769" s="22"/>
      <c r="AB5769" s="22"/>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c r="BS5769" s="22"/>
      <c r="BT5769" s="22"/>
      <c r="BU5769" s="22"/>
      <c r="BV5769" s="22"/>
      <c r="BW5769" s="22"/>
      <c r="BX5769" s="22"/>
      <c r="BY5769" s="22"/>
      <c r="BZ5769" s="22"/>
      <c r="CA5769" s="22"/>
      <c r="CB5769" s="22"/>
      <c r="CC5769" s="22"/>
      <c r="CD5769" s="22"/>
      <c r="CE5769" s="22"/>
      <c r="CF5769" s="22"/>
      <c r="CG5769" s="22"/>
      <c r="CH5769" s="22"/>
      <c r="CI5769" s="22"/>
      <c r="CJ5769" s="22"/>
      <c r="CK5769" s="22"/>
      <c r="CL5769" s="22"/>
      <c r="CM5769" s="22"/>
      <c r="CN5769" s="22"/>
      <c r="CO5769" s="22"/>
    </row>
    <row r="5770" spans="1:93" s="2" customFormat="1" x14ac:dyDescent="0.3">
      <c r="A5770" s="73" t="s">
        <v>204</v>
      </c>
      <c r="B5770" s="73" t="s">
        <v>305</v>
      </c>
      <c r="C5770" s="67" t="s">
        <v>458</v>
      </c>
      <c r="D5770" s="67" t="s">
        <v>323</v>
      </c>
      <c r="E5770" s="73"/>
      <c r="F5770" s="73" t="s">
        <v>48</v>
      </c>
      <c r="G5770" s="73" t="s">
        <v>156</v>
      </c>
      <c r="H5770" s="73" t="s">
        <v>156</v>
      </c>
      <c r="I5770" s="73" t="s">
        <v>465</v>
      </c>
      <c r="J5770" s="73" t="str">
        <f t="shared" si="144"/>
        <v>Rigid (&gt;17 tonnes) miles HGV (all diesel)</v>
      </c>
      <c r="K5770" s="27">
        <v>1.26641</v>
      </c>
      <c r="L5770" s="48"/>
      <c r="M5770" s="22"/>
      <c r="N5770" s="22"/>
      <c r="O5770" s="22"/>
      <c r="P5770" s="22"/>
      <c r="Q5770" s="22"/>
      <c r="R5770" s="22"/>
      <c r="S5770" s="22"/>
      <c r="T5770" s="2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c r="BS5770" s="22"/>
      <c r="BT5770" s="22"/>
      <c r="BU5770" s="22"/>
      <c r="BV5770" s="22"/>
      <c r="BW5770" s="22"/>
      <c r="BX5770" s="22"/>
      <c r="BY5770" s="22"/>
      <c r="BZ5770" s="22"/>
      <c r="CA5770" s="22"/>
      <c r="CB5770" s="22"/>
      <c r="CC5770" s="22"/>
      <c r="CD5770" s="22"/>
      <c r="CE5770" s="22"/>
      <c r="CF5770" s="22"/>
      <c r="CG5770" s="22"/>
      <c r="CH5770" s="22"/>
      <c r="CI5770" s="22"/>
      <c r="CJ5770" s="22"/>
      <c r="CK5770" s="22"/>
      <c r="CL5770" s="22"/>
      <c r="CM5770" s="22"/>
      <c r="CN5770" s="22"/>
      <c r="CO5770" s="22"/>
    </row>
    <row r="5771" spans="1:93" s="2" customFormat="1" x14ac:dyDescent="0.3">
      <c r="A5771" s="73" t="s">
        <v>204</v>
      </c>
      <c r="B5771" s="73" t="s">
        <v>305</v>
      </c>
      <c r="C5771" s="67" t="s">
        <v>458</v>
      </c>
      <c r="D5771" s="67" t="s">
        <v>323</v>
      </c>
      <c r="E5771" s="73"/>
      <c r="F5771" s="73" t="s">
        <v>48</v>
      </c>
      <c r="G5771" s="73" t="s">
        <v>156</v>
      </c>
      <c r="H5771" s="73" t="s">
        <v>156</v>
      </c>
      <c r="I5771" s="73" t="s">
        <v>466</v>
      </c>
      <c r="J5771" s="73" t="str">
        <f t="shared" si="144"/>
        <v>Rigid (&gt;17 tonnes) miles HGV (all diesel)</v>
      </c>
      <c r="K5771" s="27">
        <v>4.0000000000000002E-4</v>
      </c>
      <c r="L5771" s="48"/>
      <c r="M5771" s="22"/>
      <c r="N5771" s="22"/>
      <c r="O5771" s="22"/>
      <c r="P5771" s="22"/>
      <c r="Q5771" s="22"/>
      <c r="R5771" s="22"/>
      <c r="S5771" s="22"/>
      <c r="T5771" s="22"/>
      <c r="U5771" s="22"/>
      <c r="V5771" s="22"/>
      <c r="W5771" s="22"/>
      <c r="X5771" s="22"/>
      <c r="Y5771" s="22"/>
      <c r="Z5771" s="22"/>
      <c r="AA5771" s="22"/>
      <c r="AB5771" s="22"/>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c r="BS5771" s="22"/>
      <c r="BT5771" s="22"/>
      <c r="BU5771" s="22"/>
      <c r="BV5771" s="22"/>
      <c r="BW5771" s="22"/>
      <c r="BX5771" s="22"/>
      <c r="BY5771" s="22"/>
      <c r="BZ5771" s="22"/>
      <c r="CA5771" s="22"/>
      <c r="CB5771" s="22"/>
      <c r="CC5771" s="22"/>
      <c r="CD5771" s="22"/>
      <c r="CE5771" s="22"/>
      <c r="CF5771" s="22"/>
      <c r="CG5771" s="22"/>
      <c r="CH5771" s="22"/>
      <c r="CI5771" s="22"/>
      <c r="CJ5771" s="22"/>
      <c r="CK5771" s="22"/>
      <c r="CL5771" s="22"/>
      <c r="CM5771" s="22"/>
      <c r="CN5771" s="22"/>
      <c r="CO5771" s="22"/>
    </row>
    <row r="5772" spans="1:93" s="2" customFormat="1" x14ac:dyDescent="0.3">
      <c r="A5772" s="73" t="s">
        <v>204</v>
      </c>
      <c r="B5772" s="73" t="s">
        <v>305</v>
      </c>
      <c r="C5772" s="67" t="s">
        <v>458</v>
      </c>
      <c r="D5772" s="67" t="s">
        <v>323</v>
      </c>
      <c r="E5772" s="73"/>
      <c r="F5772" s="73" t="s">
        <v>48</v>
      </c>
      <c r="G5772" s="73" t="s">
        <v>156</v>
      </c>
      <c r="H5772" s="73" t="s">
        <v>156</v>
      </c>
      <c r="I5772" s="73" t="s">
        <v>467</v>
      </c>
      <c r="J5772" s="73" t="str">
        <f t="shared" si="144"/>
        <v>Rigid (&gt;17 tonnes) miles HGV (all diesel)</v>
      </c>
      <c r="K5772" s="27">
        <v>1.24821</v>
      </c>
      <c r="L5772" s="48"/>
      <c r="M5772" s="22"/>
      <c r="N5772" s="22"/>
      <c r="O5772" s="22"/>
      <c r="P5772" s="22"/>
      <c r="Q5772" s="22"/>
      <c r="R5772" s="22"/>
      <c r="S5772" s="22"/>
      <c r="T5772" s="2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c r="BS5772" s="22"/>
      <c r="BT5772" s="22"/>
      <c r="BU5772" s="22"/>
      <c r="BV5772" s="22"/>
      <c r="BW5772" s="22"/>
      <c r="BX5772" s="22"/>
      <c r="BY5772" s="22"/>
      <c r="BZ5772" s="22"/>
      <c r="CA5772" s="22"/>
      <c r="CB5772" s="22"/>
      <c r="CC5772" s="22"/>
      <c r="CD5772" s="22"/>
      <c r="CE5772" s="22"/>
      <c r="CF5772" s="22"/>
      <c r="CG5772" s="22"/>
      <c r="CH5772" s="22"/>
      <c r="CI5772" s="22"/>
      <c r="CJ5772" s="22"/>
      <c r="CK5772" s="22"/>
      <c r="CL5772" s="22"/>
      <c r="CM5772" s="22"/>
      <c r="CN5772" s="22"/>
      <c r="CO5772" s="22"/>
    </row>
    <row r="5773" spans="1:93" s="2" customFormat="1" x14ac:dyDescent="0.3">
      <c r="A5773" s="73" t="s">
        <v>204</v>
      </c>
      <c r="B5773" s="73" t="s">
        <v>305</v>
      </c>
      <c r="C5773" s="67" t="s">
        <v>458</v>
      </c>
      <c r="D5773" s="67" t="s">
        <v>323</v>
      </c>
      <c r="E5773" s="73"/>
      <c r="F5773" s="73" t="s">
        <v>48</v>
      </c>
      <c r="G5773" s="73" t="s">
        <v>156</v>
      </c>
      <c r="H5773" s="73" t="s">
        <v>156</v>
      </c>
      <c r="I5773" s="73" t="s">
        <v>468</v>
      </c>
      <c r="J5773" s="73" t="str">
        <f t="shared" si="144"/>
        <v>Rigid (&gt;17 tonnes) miles HGV (all diesel)</v>
      </c>
      <c r="K5773" s="27">
        <v>1.78E-2</v>
      </c>
      <c r="L5773" s="48"/>
      <c r="M5773" s="22"/>
      <c r="N5773" s="22"/>
      <c r="O5773" s="22"/>
      <c r="P5773" s="22"/>
      <c r="Q5773" s="22"/>
      <c r="R5773" s="22"/>
      <c r="S5773" s="22"/>
      <c r="T5773" s="22"/>
      <c r="U5773" s="22"/>
      <c r="V5773" s="22"/>
      <c r="W5773" s="22"/>
      <c r="X5773" s="22"/>
      <c r="Y5773" s="22"/>
      <c r="Z5773" s="22"/>
      <c r="AA5773" s="22"/>
      <c r="AB5773" s="22"/>
      <c r="AC5773" s="22"/>
      <c r="AD5773" s="22"/>
      <c r="AE5773" s="22"/>
      <c r="AF5773" s="22"/>
      <c r="AG5773" s="22"/>
      <c r="AH5773" s="22"/>
      <c r="AI5773" s="22"/>
      <c r="AJ5773" s="22"/>
      <c r="AK5773" s="22"/>
      <c r="AL5773" s="22"/>
      <c r="AM5773" s="22"/>
      <c r="AN5773" s="22"/>
      <c r="AO5773" s="22"/>
      <c r="AP5773" s="22"/>
      <c r="AQ5773" s="22"/>
      <c r="AR5773" s="22"/>
      <c r="AS5773" s="22"/>
      <c r="AT5773" s="22"/>
      <c r="AU5773" s="22"/>
      <c r="AV5773" s="22"/>
      <c r="AW5773" s="22"/>
      <c r="AX5773" s="22"/>
      <c r="AY5773" s="22"/>
      <c r="AZ5773" s="22"/>
      <c r="BA5773" s="22"/>
      <c r="BB5773" s="22"/>
      <c r="BC5773" s="22"/>
      <c r="BD5773" s="22"/>
      <c r="BE5773" s="22"/>
      <c r="BF5773" s="22"/>
      <c r="BG5773" s="22"/>
      <c r="BH5773" s="22"/>
      <c r="BI5773" s="22"/>
      <c r="BJ5773" s="22"/>
      <c r="BK5773" s="22"/>
      <c r="BL5773" s="22"/>
      <c r="BM5773" s="22"/>
      <c r="BN5773" s="22"/>
      <c r="BO5773" s="22"/>
      <c r="BP5773" s="22"/>
      <c r="BQ5773" s="22"/>
      <c r="BR5773" s="22"/>
      <c r="BS5773" s="22"/>
      <c r="BT5773" s="22"/>
      <c r="BU5773" s="22"/>
      <c r="BV5773" s="22"/>
      <c r="BW5773" s="22"/>
      <c r="BX5773" s="22"/>
      <c r="BY5773" s="22"/>
      <c r="BZ5773" s="22"/>
      <c r="CA5773" s="22"/>
      <c r="CB5773" s="22"/>
      <c r="CC5773" s="22"/>
      <c r="CD5773" s="22"/>
      <c r="CE5773" s="22"/>
      <c r="CF5773" s="22"/>
      <c r="CG5773" s="22"/>
      <c r="CH5773" s="22"/>
      <c r="CI5773" s="22"/>
      <c r="CJ5773" s="22"/>
      <c r="CK5773" s="22"/>
      <c r="CL5773" s="22"/>
      <c r="CM5773" s="22"/>
      <c r="CN5773" s="22"/>
      <c r="CO5773" s="22"/>
    </row>
    <row r="5774" spans="1:93" s="2" customFormat="1" x14ac:dyDescent="0.3">
      <c r="A5774" s="73" t="s">
        <v>204</v>
      </c>
      <c r="B5774" s="73" t="s">
        <v>305</v>
      </c>
      <c r="C5774" s="67" t="s">
        <v>458</v>
      </c>
      <c r="D5774" s="67" t="s">
        <v>323</v>
      </c>
      <c r="E5774" s="73"/>
      <c r="F5774" s="73" t="s">
        <v>48</v>
      </c>
      <c r="G5774" s="73" t="s">
        <v>403</v>
      </c>
      <c r="H5774" s="73" t="s">
        <v>403</v>
      </c>
      <c r="I5774" s="73" t="s">
        <v>465</v>
      </c>
      <c r="J5774" s="73" t="str">
        <f t="shared" si="144"/>
        <v>Rigid (&gt;17 tonnes) tonne.km HGV (all diesel)</v>
      </c>
      <c r="K5774" s="30"/>
      <c r="L5774" s="48"/>
      <c r="M5774" s="22"/>
      <c r="N5774" s="22"/>
      <c r="O5774" s="22"/>
      <c r="P5774" s="22"/>
      <c r="Q5774" s="22"/>
      <c r="R5774" s="22"/>
      <c r="S5774" s="22"/>
      <c r="T5774" s="2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c r="AQ5774" s="22"/>
      <c r="AR5774" s="22"/>
      <c r="AS5774" s="22"/>
      <c r="AT5774" s="22"/>
      <c r="AU5774" s="22"/>
      <c r="AV5774" s="22"/>
      <c r="AW5774" s="22"/>
      <c r="AX5774" s="22"/>
      <c r="AY5774" s="22"/>
      <c r="AZ5774" s="22"/>
      <c r="BA5774" s="22"/>
      <c r="BB5774" s="22"/>
      <c r="BC5774" s="22"/>
      <c r="BD5774" s="22"/>
      <c r="BE5774" s="22"/>
      <c r="BF5774" s="22"/>
      <c r="BG5774" s="22"/>
      <c r="BH5774" s="22"/>
      <c r="BI5774" s="22"/>
      <c r="BJ5774" s="22"/>
      <c r="BK5774" s="22"/>
      <c r="BL5774" s="22"/>
      <c r="BM5774" s="22"/>
      <c r="BN5774" s="22"/>
      <c r="BO5774" s="22"/>
      <c r="BP5774" s="22"/>
      <c r="BQ5774" s="22"/>
      <c r="BR5774" s="22"/>
      <c r="BS5774" s="22"/>
      <c r="BT5774" s="22"/>
      <c r="BU5774" s="22"/>
      <c r="BV5774" s="22"/>
      <c r="BW5774" s="22"/>
      <c r="BX5774" s="22"/>
      <c r="BY5774" s="22"/>
      <c r="BZ5774" s="22"/>
      <c r="CA5774" s="22"/>
      <c r="CB5774" s="22"/>
      <c r="CC5774" s="22"/>
      <c r="CD5774" s="22"/>
      <c r="CE5774" s="22"/>
      <c r="CF5774" s="22"/>
      <c r="CG5774" s="22"/>
      <c r="CH5774" s="22"/>
      <c r="CI5774" s="22"/>
      <c r="CJ5774" s="22"/>
      <c r="CK5774" s="22"/>
      <c r="CL5774" s="22"/>
      <c r="CM5774" s="22"/>
      <c r="CN5774" s="22"/>
      <c r="CO5774" s="22"/>
    </row>
    <row r="5775" spans="1:93" s="2" customFormat="1" x14ac:dyDescent="0.3">
      <c r="A5775" s="73" t="s">
        <v>204</v>
      </c>
      <c r="B5775" s="73" t="s">
        <v>305</v>
      </c>
      <c r="C5775" s="67" t="s">
        <v>458</v>
      </c>
      <c r="D5775" s="67" t="s">
        <v>323</v>
      </c>
      <c r="E5775" s="73"/>
      <c r="F5775" s="73" t="s">
        <v>48</v>
      </c>
      <c r="G5775" s="73" t="s">
        <v>403</v>
      </c>
      <c r="H5775" s="73" t="s">
        <v>403</v>
      </c>
      <c r="I5775" s="73" t="s">
        <v>466</v>
      </c>
      <c r="J5775" s="73" t="str">
        <f t="shared" si="144"/>
        <v>Rigid (&gt;17 tonnes) tonne.km HGV (all diesel)</v>
      </c>
      <c r="K5775" s="30"/>
      <c r="L5775" s="48"/>
      <c r="M5775" s="22"/>
      <c r="N5775" s="22"/>
      <c r="O5775" s="22"/>
      <c r="P5775" s="22"/>
      <c r="Q5775" s="22"/>
      <c r="R5775" s="22"/>
      <c r="S5775" s="22"/>
      <c r="T5775" s="22"/>
      <c r="U5775" s="22"/>
      <c r="V5775" s="22"/>
      <c r="W5775" s="22"/>
      <c r="X5775" s="22"/>
      <c r="Y5775" s="22"/>
      <c r="Z5775" s="22"/>
      <c r="AA5775" s="22"/>
      <c r="AB5775" s="22"/>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c r="BS5775" s="22"/>
      <c r="BT5775" s="22"/>
      <c r="BU5775" s="22"/>
      <c r="BV5775" s="22"/>
      <c r="BW5775" s="22"/>
      <c r="BX5775" s="22"/>
      <c r="BY5775" s="22"/>
      <c r="BZ5775" s="22"/>
      <c r="CA5775" s="22"/>
      <c r="CB5775" s="22"/>
      <c r="CC5775" s="22"/>
      <c r="CD5775" s="22"/>
      <c r="CE5775" s="22"/>
      <c r="CF5775" s="22"/>
      <c r="CG5775" s="22"/>
      <c r="CH5775" s="22"/>
      <c r="CI5775" s="22"/>
      <c r="CJ5775" s="22"/>
      <c r="CK5775" s="22"/>
      <c r="CL5775" s="22"/>
      <c r="CM5775" s="22"/>
      <c r="CN5775" s="22"/>
      <c r="CO5775" s="22"/>
    </row>
    <row r="5776" spans="1:93" s="2" customFormat="1" x14ac:dyDescent="0.3">
      <c r="A5776" s="73" t="s">
        <v>204</v>
      </c>
      <c r="B5776" s="73" t="s">
        <v>305</v>
      </c>
      <c r="C5776" s="67" t="s">
        <v>458</v>
      </c>
      <c r="D5776" s="67" t="s">
        <v>323</v>
      </c>
      <c r="E5776" s="73"/>
      <c r="F5776" s="73" t="s">
        <v>48</v>
      </c>
      <c r="G5776" s="73" t="s">
        <v>403</v>
      </c>
      <c r="H5776" s="73" t="s">
        <v>403</v>
      </c>
      <c r="I5776" s="73" t="s">
        <v>467</v>
      </c>
      <c r="J5776" s="73" t="str">
        <f t="shared" si="144"/>
        <v>Rigid (&gt;17 tonnes) tonne.km HGV (all diesel)</v>
      </c>
      <c r="K5776" s="30"/>
      <c r="L5776" s="48"/>
      <c r="M5776" s="22"/>
      <c r="N5776" s="22"/>
      <c r="O5776" s="22"/>
      <c r="P5776" s="22"/>
      <c r="Q5776" s="22"/>
      <c r="R5776" s="22"/>
      <c r="S5776" s="22"/>
      <c r="T5776" s="2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c r="BS5776" s="22"/>
      <c r="BT5776" s="22"/>
      <c r="BU5776" s="22"/>
      <c r="BV5776" s="22"/>
      <c r="BW5776" s="22"/>
      <c r="BX5776" s="22"/>
      <c r="BY5776" s="22"/>
      <c r="BZ5776" s="22"/>
      <c r="CA5776" s="22"/>
      <c r="CB5776" s="22"/>
      <c r="CC5776" s="22"/>
      <c r="CD5776" s="22"/>
      <c r="CE5776" s="22"/>
      <c r="CF5776" s="22"/>
      <c r="CG5776" s="22"/>
      <c r="CH5776" s="22"/>
      <c r="CI5776" s="22"/>
      <c r="CJ5776" s="22"/>
      <c r="CK5776" s="22"/>
      <c r="CL5776" s="22"/>
      <c r="CM5776" s="22"/>
      <c r="CN5776" s="22"/>
      <c r="CO5776" s="22"/>
    </row>
    <row r="5777" spans="1:93" s="2" customFormat="1" x14ac:dyDescent="0.3">
      <c r="A5777" s="73" t="s">
        <v>204</v>
      </c>
      <c r="B5777" s="73" t="s">
        <v>305</v>
      </c>
      <c r="C5777" s="67" t="s">
        <v>458</v>
      </c>
      <c r="D5777" s="67" t="s">
        <v>323</v>
      </c>
      <c r="E5777" s="73"/>
      <c r="F5777" s="73" t="s">
        <v>48</v>
      </c>
      <c r="G5777" s="73" t="s">
        <v>403</v>
      </c>
      <c r="H5777" s="73" t="s">
        <v>403</v>
      </c>
      <c r="I5777" s="73" t="s">
        <v>468</v>
      </c>
      <c r="J5777" s="73" t="str">
        <f t="shared" si="144"/>
        <v>Rigid (&gt;17 tonnes) tonne.km HGV (all diesel)</v>
      </c>
      <c r="K5777" s="30"/>
      <c r="L5777" s="48"/>
      <c r="M5777" s="22"/>
      <c r="N5777" s="22"/>
      <c r="O5777" s="22"/>
      <c r="P5777" s="22"/>
      <c r="Q5777" s="22"/>
      <c r="R5777" s="22"/>
      <c r="S5777" s="22"/>
      <c r="T5777" s="22"/>
      <c r="U5777" s="22"/>
      <c r="V5777" s="22"/>
      <c r="W5777" s="22"/>
      <c r="X5777" s="22"/>
      <c r="Y5777" s="22"/>
      <c r="Z5777" s="22"/>
      <c r="AA5777" s="22"/>
      <c r="AB5777" s="22"/>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c r="BS5777" s="22"/>
      <c r="BT5777" s="22"/>
      <c r="BU5777" s="22"/>
      <c r="BV5777" s="22"/>
      <c r="BW5777" s="22"/>
      <c r="BX5777" s="22"/>
      <c r="BY5777" s="22"/>
      <c r="BZ5777" s="22"/>
      <c r="CA5777" s="22"/>
      <c r="CB5777" s="22"/>
      <c r="CC5777" s="22"/>
      <c r="CD5777" s="22"/>
      <c r="CE5777" s="22"/>
      <c r="CF5777" s="22"/>
      <c r="CG5777" s="22"/>
      <c r="CH5777" s="22"/>
      <c r="CI5777" s="22"/>
      <c r="CJ5777" s="22"/>
      <c r="CK5777" s="22"/>
      <c r="CL5777" s="22"/>
      <c r="CM5777" s="22"/>
      <c r="CN5777" s="22"/>
      <c r="CO5777" s="22"/>
    </row>
    <row r="5778" spans="1:93" s="2" customFormat="1" x14ac:dyDescent="0.3">
      <c r="A5778" s="73" t="s">
        <v>204</v>
      </c>
      <c r="B5778" s="73" t="s">
        <v>305</v>
      </c>
      <c r="C5778" s="67" t="s">
        <v>458</v>
      </c>
      <c r="D5778" s="67" t="s">
        <v>323</v>
      </c>
      <c r="E5778" s="73"/>
      <c r="F5778" s="73" t="s">
        <v>98</v>
      </c>
      <c r="G5778" s="73" t="s">
        <v>405</v>
      </c>
      <c r="H5778" s="73" t="s">
        <v>405</v>
      </c>
      <c r="I5778" s="73" t="s">
        <v>465</v>
      </c>
      <c r="J5778" s="73" t="str">
        <f t="shared" si="144"/>
        <v>Rigid (&gt;17 tonnes) km HGV (all diesel)</v>
      </c>
      <c r="K5778" s="27">
        <v>0.95716999999999997</v>
      </c>
      <c r="L5778" s="48"/>
      <c r="M5778" s="22"/>
      <c r="N5778" s="22"/>
      <c r="O5778" s="22"/>
      <c r="P5778" s="22"/>
      <c r="Q5778" s="22"/>
      <c r="R5778" s="22"/>
      <c r="S5778" s="22"/>
      <c r="T5778" s="2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c r="AQ5778" s="22"/>
      <c r="AR5778" s="22"/>
      <c r="AS5778" s="22"/>
      <c r="AT5778" s="22"/>
      <c r="AU5778" s="22"/>
      <c r="AV5778" s="22"/>
      <c r="AW5778" s="22"/>
      <c r="AX5778" s="22"/>
      <c r="AY5778" s="22"/>
      <c r="AZ5778" s="22"/>
      <c r="BA5778" s="22"/>
      <c r="BB5778" s="22"/>
      <c r="BC5778" s="22"/>
      <c r="BD5778" s="22"/>
      <c r="BE5778" s="22"/>
      <c r="BF5778" s="22"/>
      <c r="BG5778" s="22"/>
      <c r="BH5778" s="22"/>
      <c r="BI5778" s="22"/>
      <c r="BJ5778" s="22"/>
      <c r="BK5778" s="22"/>
      <c r="BL5778" s="22"/>
      <c r="BM5778" s="22"/>
      <c r="BN5778" s="22"/>
      <c r="BO5778" s="22"/>
      <c r="BP5778" s="22"/>
      <c r="BQ5778" s="22"/>
      <c r="BR5778" s="22"/>
      <c r="BS5778" s="22"/>
      <c r="BT5778" s="22"/>
      <c r="BU5778" s="22"/>
      <c r="BV5778" s="22"/>
      <c r="BW5778" s="22"/>
      <c r="BX5778" s="22"/>
      <c r="BY5778" s="22"/>
      <c r="BZ5778" s="22"/>
      <c r="CA5778" s="22"/>
      <c r="CB5778" s="22"/>
      <c r="CC5778" s="22"/>
      <c r="CD5778" s="22"/>
      <c r="CE5778" s="22"/>
      <c r="CF5778" s="22"/>
      <c r="CG5778" s="22"/>
      <c r="CH5778" s="22"/>
      <c r="CI5778" s="22"/>
      <c r="CJ5778" s="22"/>
      <c r="CK5778" s="22"/>
      <c r="CL5778" s="22"/>
      <c r="CM5778" s="22"/>
      <c r="CN5778" s="22"/>
      <c r="CO5778" s="22"/>
    </row>
    <row r="5779" spans="1:93" s="2" customFormat="1" x14ac:dyDescent="0.3">
      <c r="A5779" s="73" t="s">
        <v>204</v>
      </c>
      <c r="B5779" s="73" t="s">
        <v>305</v>
      </c>
      <c r="C5779" s="67" t="s">
        <v>458</v>
      </c>
      <c r="D5779" s="67" t="s">
        <v>323</v>
      </c>
      <c r="E5779" s="73"/>
      <c r="F5779" s="73" t="s">
        <v>98</v>
      </c>
      <c r="G5779" s="73" t="s">
        <v>405</v>
      </c>
      <c r="H5779" s="73" t="s">
        <v>405</v>
      </c>
      <c r="I5779" s="73" t="s">
        <v>466</v>
      </c>
      <c r="J5779" s="73" t="str">
        <f t="shared" si="144"/>
        <v>Rigid (&gt;17 tonnes) km HGV (all diesel)</v>
      </c>
      <c r="K5779" s="27">
        <v>2.5000000000000001E-4</v>
      </c>
      <c r="L5779" s="48"/>
      <c r="M5779" s="22"/>
      <c r="N5779" s="22"/>
      <c r="O5779" s="22"/>
      <c r="P5779" s="22"/>
      <c r="Q5779" s="22"/>
      <c r="R5779" s="22"/>
      <c r="S5779" s="22"/>
      <c r="T5779" s="22"/>
      <c r="U5779" s="22"/>
      <c r="V5779" s="22"/>
      <c r="W5779" s="22"/>
      <c r="X5779" s="22"/>
      <c r="Y5779" s="22"/>
      <c r="Z5779" s="22"/>
      <c r="AA5779" s="22"/>
      <c r="AB5779" s="22"/>
      <c r="AC5779" s="22"/>
      <c r="AD5779" s="22"/>
      <c r="AE5779" s="22"/>
      <c r="AF5779" s="22"/>
      <c r="AG5779" s="22"/>
      <c r="AH5779" s="22"/>
      <c r="AI5779" s="22"/>
      <c r="AJ5779" s="22"/>
      <c r="AK5779" s="22"/>
      <c r="AL5779" s="22"/>
      <c r="AM5779" s="22"/>
      <c r="AN5779" s="22"/>
      <c r="AO5779" s="22"/>
      <c r="AP5779" s="22"/>
      <c r="AQ5779" s="22"/>
      <c r="AR5779" s="22"/>
      <c r="AS5779" s="22"/>
      <c r="AT5779" s="22"/>
      <c r="AU5779" s="22"/>
      <c r="AV5779" s="22"/>
      <c r="AW5779" s="22"/>
      <c r="AX5779" s="22"/>
      <c r="AY5779" s="22"/>
      <c r="AZ5779" s="22"/>
      <c r="BA5779" s="22"/>
      <c r="BB5779" s="22"/>
      <c r="BC5779" s="22"/>
      <c r="BD5779" s="22"/>
      <c r="BE5779" s="22"/>
      <c r="BF5779" s="22"/>
      <c r="BG5779" s="22"/>
      <c r="BH5779" s="22"/>
      <c r="BI5779" s="22"/>
      <c r="BJ5779" s="22"/>
      <c r="BK5779" s="22"/>
      <c r="BL5779" s="22"/>
      <c r="BM5779" s="22"/>
      <c r="BN5779" s="22"/>
      <c r="BO5779" s="22"/>
      <c r="BP5779" s="22"/>
      <c r="BQ5779" s="22"/>
      <c r="BR5779" s="22"/>
      <c r="BS5779" s="22"/>
      <c r="BT5779" s="22"/>
      <c r="BU5779" s="22"/>
      <c r="BV5779" s="22"/>
      <c r="BW5779" s="22"/>
      <c r="BX5779" s="22"/>
      <c r="BY5779" s="22"/>
      <c r="BZ5779" s="22"/>
      <c r="CA5779" s="22"/>
      <c r="CB5779" s="22"/>
      <c r="CC5779" s="22"/>
      <c r="CD5779" s="22"/>
      <c r="CE5779" s="22"/>
      <c r="CF5779" s="22"/>
      <c r="CG5779" s="22"/>
      <c r="CH5779" s="22"/>
      <c r="CI5779" s="22"/>
      <c r="CJ5779" s="22"/>
      <c r="CK5779" s="22"/>
      <c r="CL5779" s="22"/>
      <c r="CM5779" s="22"/>
      <c r="CN5779" s="22"/>
      <c r="CO5779" s="22"/>
    </row>
    <row r="5780" spans="1:93" s="2" customFormat="1" x14ac:dyDescent="0.3">
      <c r="A5780" s="73" t="s">
        <v>204</v>
      </c>
      <c r="B5780" s="73" t="s">
        <v>305</v>
      </c>
      <c r="C5780" s="67" t="s">
        <v>458</v>
      </c>
      <c r="D5780" s="67" t="s">
        <v>323</v>
      </c>
      <c r="E5780" s="73"/>
      <c r="F5780" s="73" t="s">
        <v>98</v>
      </c>
      <c r="G5780" s="73" t="s">
        <v>405</v>
      </c>
      <c r="H5780" s="73" t="s">
        <v>405</v>
      </c>
      <c r="I5780" s="73" t="s">
        <v>467</v>
      </c>
      <c r="J5780" s="73" t="str">
        <f t="shared" si="144"/>
        <v>Rigid (&gt;17 tonnes) km HGV (all diesel)</v>
      </c>
      <c r="K5780" s="27">
        <v>0.94586000000000003</v>
      </c>
      <c r="L5780" s="48"/>
      <c r="M5780" s="22"/>
      <c r="N5780" s="22"/>
      <c r="O5780" s="22"/>
      <c r="P5780" s="22"/>
      <c r="Q5780" s="22"/>
      <c r="R5780" s="22"/>
      <c r="S5780" s="22"/>
      <c r="T5780" s="2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c r="BS5780" s="22"/>
      <c r="BT5780" s="22"/>
      <c r="BU5780" s="22"/>
      <c r="BV5780" s="22"/>
      <c r="BW5780" s="22"/>
      <c r="BX5780" s="22"/>
      <c r="BY5780" s="22"/>
      <c r="BZ5780" s="22"/>
      <c r="CA5780" s="22"/>
      <c r="CB5780" s="22"/>
      <c r="CC5780" s="22"/>
      <c r="CD5780" s="22"/>
      <c r="CE5780" s="22"/>
      <c r="CF5780" s="22"/>
      <c r="CG5780" s="22"/>
      <c r="CH5780" s="22"/>
      <c r="CI5780" s="22"/>
      <c r="CJ5780" s="22"/>
      <c r="CK5780" s="22"/>
      <c r="CL5780" s="22"/>
      <c r="CM5780" s="22"/>
      <c r="CN5780" s="22"/>
      <c r="CO5780" s="22"/>
    </row>
    <row r="5781" spans="1:93" s="2" customFormat="1" x14ac:dyDescent="0.3">
      <c r="A5781" s="73" t="s">
        <v>204</v>
      </c>
      <c r="B5781" s="73" t="s">
        <v>305</v>
      </c>
      <c r="C5781" s="67" t="s">
        <v>458</v>
      </c>
      <c r="D5781" s="67" t="s">
        <v>323</v>
      </c>
      <c r="E5781" s="73"/>
      <c r="F5781" s="73" t="s">
        <v>98</v>
      </c>
      <c r="G5781" s="73" t="s">
        <v>405</v>
      </c>
      <c r="H5781" s="73" t="s">
        <v>405</v>
      </c>
      <c r="I5781" s="73" t="s">
        <v>468</v>
      </c>
      <c r="J5781" s="73" t="str">
        <f t="shared" si="144"/>
        <v>Rigid (&gt;17 tonnes) km HGV (all diesel)</v>
      </c>
      <c r="K5781" s="27">
        <v>1.106E-2</v>
      </c>
      <c r="L5781" s="48"/>
      <c r="M5781" s="22"/>
      <c r="N5781" s="22"/>
      <c r="O5781" s="22"/>
      <c r="P5781" s="22"/>
      <c r="Q5781" s="22"/>
      <c r="R5781" s="22"/>
      <c r="S5781" s="22"/>
      <c r="T5781" s="22"/>
      <c r="U5781" s="22"/>
      <c r="V5781" s="22"/>
      <c r="W5781" s="22"/>
      <c r="X5781" s="22"/>
      <c r="Y5781" s="22"/>
      <c r="Z5781" s="22"/>
      <c r="AA5781" s="22"/>
      <c r="AB5781" s="22"/>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c r="BS5781" s="22"/>
      <c r="BT5781" s="22"/>
      <c r="BU5781" s="22"/>
      <c r="BV5781" s="22"/>
      <c r="BW5781" s="22"/>
      <c r="BX5781" s="22"/>
      <c r="BY5781" s="22"/>
      <c r="BZ5781" s="22"/>
      <c r="CA5781" s="22"/>
      <c r="CB5781" s="22"/>
      <c r="CC5781" s="22"/>
      <c r="CD5781" s="22"/>
      <c r="CE5781" s="22"/>
      <c r="CF5781" s="22"/>
      <c r="CG5781" s="22"/>
      <c r="CH5781" s="22"/>
      <c r="CI5781" s="22"/>
      <c r="CJ5781" s="22"/>
      <c r="CK5781" s="22"/>
      <c r="CL5781" s="22"/>
      <c r="CM5781" s="22"/>
      <c r="CN5781" s="22"/>
      <c r="CO5781" s="22"/>
    </row>
    <row r="5782" spans="1:93" s="2" customFormat="1" x14ac:dyDescent="0.3">
      <c r="A5782" s="73" t="s">
        <v>204</v>
      </c>
      <c r="B5782" s="73" t="s">
        <v>305</v>
      </c>
      <c r="C5782" s="67" t="s">
        <v>458</v>
      </c>
      <c r="D5782" s="67" t="s">
        <v>323</v>
      </c>
      <c r="E5782" s="73"/>
      <c r="F5782" s="73" t="s">
        <v>98</v>
      </c>
      <c r="G5782" s="73" t="s">
        <v>156</v>
      </c>
      <c r="H5782" s="73" t="s">
        <v>156</v>
      </c>
      <c r="I5782" s="73" t="s">
        <v>465</v>
      </c>
      <c r="J5782" s="73" t="str">
        <f t="shared" si="144"/>
        <v>Rigid (&gt;17 tonnes) miles HGV (all diesel)</v>
      </c>
      <c r="K5782" s="27">
        <v>1.5404100000000001</v>
      </c>
      <c r="L5782" s="48"/>
      <c r="M5782" s="22"/>
      <c r="N5782" s="22"/>
      <c r="O5782" s="22"/>
      <c r="P5782" s="22"/>
      <c r="Q5782" s="22"/>
      <c r="R5782" s="22"/>
      <c r="S5782" s="22"/>
      <c r="T5782" s="2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c r="AQ5782" s="22"/>
      <c r="AR5782" s="22"/>
      <c r="AS5782" s="22"/>
      <c r="AT5782" s="22"/>
      <c r="AU5782" s="22"/>
      <c r="AV5782" s="22"/>
      <c r="AW5782" s="22"/>
      <c r="AX5782" s="22"/>
      <c r="AY5782" s="22"/>
      <c r="AZ5782" s="22"/>
      <c r="BA5782" s="22"/>
      <c r="BB5782" s="22"/>
      <c r="BC5782" s="22"/>
      <c r="BD5782" s="22"/>
      <c r="BE5782" s="22"/>
      <c r="BF5782" s="22"/>
      <c r="BG5782" s="22"/>
      <c r="BH5782" s="22"/>
      <c r="BI5782" s="22"/>
      <c r="BJ5782" s="22"/>
      <c r="BK5782" s="22"/>
      <c r="BL5782" s="22"/>
      <c r="BM5782" s="22"/>
      <c r="BN5782" s="22"/>
      <c r="BO5782" s="22"/>
      <c r="BP5782" s="22"/>
      <c r="BQ5782" s="22"/>
      <c r="BR5782" s="22"/>
      <c r="BS5782" s="22"/>
      <c r="BT5782" s="22"/>
      <c r="BU5782" s="22"/>
      <c r="BV5782" s="22"/>
      <c r="BW5782" s="22"/>
      <c r="BX5782" s="22"/>
      <c r="BY5782" s="22"/>
      <c r="BZ5782" s="22"/>
      <c r="CA5782" s="22"/>
      <c r="CB5782" s="22"/>
      <c r="CC5782" s="22"/>
      <c r="CD5782" s="22"/>
      <c r="CE5782" s="22"/>
      <c r="CF5782" s="22"/>
      <c r="CG5782" s="22"/>
      <c r="CH5782" s="22"/>
      <c r="CI5782" s="22"/>
      <c r="CJ5782" s="22"/>
      <c r="CK5782" s="22"/>
      <c r="CL5782" s="22"/>
      <c r="CM5782" s="22"/>
      <c r="CN5782" s="22"/>
      <c r="CO5782" s="22"/>
    </row>
    <row r="5783" spans="1:93" s="2" customFormat="1" x14ac:dyDescent="0.3">
      <c r="A5783" s="73" t="s">
        <v>204</v>
      </c>
      <c r="B5783" s="73" t="s">
        <v>305</v>
      </c>
      <c r="C5783" s="67" t="s">
        <v>458</v>
      </c>
      <c r="D5783" s="67" t="s">
        <v>323</v>
      </c>
      <c r="E5783" s="73"/>
      <c r="F5783" s="73" t="s">
        <v>98</v>
      </c>
      <c r="G5783" s="73" t="s">
        <v>156</v>
      </c>
      <c r="H5783" s="73" t="s">
        <v>156</v>
      </c>
      <c r="I5783" s="73" t="s">
        <v>466</v>
      </c>
      <c r="J5783" s="73" t="str">
        <f t="shared" si="144"/>
        <v>Rigid (&gt;17 tonnes) miles HGV (all diesel)</v>
      </c>
      <c r="K5783" s="27">
        <v>4.0000000000000002E-4</v>
      </c>
      <c r="L5783" s="48"/>
      <c r="M5783" s="22"/>
      <c r="N5783" s="22"/>
      <c r="O5783" s="22"/>
      <c r="P5783" s="22"/>
      <c r="Q5783" s="22"/>
      <c r="R5783" s="22"/>
      <c r="S5783" s="22"/>
      <c r="T5783" s="22"/>
      <c r="U5783" s="22"/>
      <c r="V5783" s="22"/>
      <c r="W5783" s="22"/>
      <c r="X5783" s="22"/>
      <c r="Y5783" s="22"/>
      <c r="Z5783" s="22"/>
      <c r="AA5783" s="22"/>
      <c r="AB5783" s="22"/>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c r="BS5783" s="22"/>
      <c r="BT5783" s="22"/>
      <c r="BU5783" s="22"/>
      <c r="BV5783" s="22"/>
      <c r="BW5783" s="22"/>
      <c r="BX5783" s="22"/>
      <c r="BY5783" s="22"/>
      <c r="BZ5783" s="22"/>
      <c r="CA5783" s="22"/>
      <c r="CB5783" s="22"/>
      <c r="CC5783" s="22"/>
      <c r="CD5783" s="22"/>
      <c r="CE5783" s="22"/>
      <c r="CF5783" s="22"/>
      <c r="CG5783" s="22"/>
      <c r="CH5783" s="22"/>
      <c r="CI5783" s="22"/>
      <c r="CJ5783" s="22"/>
      <c r="CK5783" s="22"/>
      <c r="CL5783" s="22"/>
      <c r="CM5783" s="22"/>
      <c r="CN5783" s="22"/>
      <c r="CO5783" s="22"/>
    </row>
    <row r="5784" spans="1:93" s="2" customFormat="1" x14ac:dyDescent="0.3">
      <c r="A5784" s="73" t="s">
        <v>204</v>
      </c>
      <c r="B5784" s="73" t="s">
        <v>305</v>
      </c>
      <c r="C5784" s="67" t="s">
        <v>458</v>
      </c>
      <c r="D5784" s="67" t="s">
        <v>323</v>
      </c>
      <c r="E5784" s="73"/>
      <c r="F5784" s="73" t="s">
        <v>98</v>
      </c>
      <c r="G5784" s="73" t="s">
        <v>156</v>
      </c>
      <c r="H5784" s="73" t="s">
        <v>156</v>
      </c>
      <c r="I5784" s="73" t="s">
        <v>467</v>
      </c>
      <c r="J5784" s="73" t="str">
        <f t="shared" si="144"/>
        <v>Rigid (&gt;17 tonnes) miles HGV (all diesel)</v>
      </c>
      <c r="K5784" s="27">
        <v>1.5222100000000001</v>
      </c>
      <c r="L5784" s="48"/>
      <c r="M5784" s="22"/>
      <c r="N5784" s="22"/>
      <c r="O5784" s="22"/>
      <c r="P5784" s="22"/>
      <c r="Q5784" s="22"/>
      <c r="R5784" s="22"/>
      <c r="S5784" s="22"/>
      <c r="T5784" s="2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c r="BS5784" s="22"/>
      <c r="BT5784" s="22"/>
      <c r="BU5784" s="22"/>
      <c r="BV5784" s="22"/>
      <c r="BW5784" s="22"/>
      <c r="BX5784" s="22"/>
      <c r="BY5784" s="22"/>
      <c r="BZ5784" s="22"/>
      <c r="CA5784" s="22"/>
      <c r="CB5784" s="22"/>
      <c r="CC5784" s="22"/>
      <c r="CD5784" s="22"/>
      <c r="CE5784" s="22"/>
      <c r="CF5784" s="22"/>
      <c r="CG5784" s="22"/>
      <c r="CH5784" s="22"/>
      <c r="CI5784" s="22"/>
      <c r="CJ5784" s="22"/>
      <c r="CK5784" s="22"/>
      <c r="CL5784" s="22"/>
      <c r="CM5784" s="22"/>
      <c r="CN5784" s="22"/>
      <c r="CO5784" s="22"/>
    </row>
    <row r="5785" spans="1:93" s="2" customFormat="1" x14ac:dyDescent="0.3">
      <c r="A5785" s="73" t="s">
        <v>204</v>
      </c>
      <c r="B5785" s="73" t="s">
        <v>305</v>
      </c>
      <c r="C5785" s="67" t="s">
        <v>458</v>
      </c>
      <c r="D5785" s="67" t="s">
        <v>323</v>
      </c>
      <c r="E5785" s="73"/>
      <c r="F5785" s="73" t="s">
        <v>98</v>
      </c>
      <c r="G5785" s="73" t="s">
        <v>156</v>
      </c>
      <c r="H5785" s="73" t="s">
        <v>156</v>
      </c>
      <c r="I5785" s="73" t="s">
        <v>468</v>
      </c>
      <c r="J5785" s="73" t="str">
        <f t="shared" si="144"/>
        <v>Rigid (&gt;17 tonnes) miles HGV (all diesel)</v>
      </c>
      <c r="K5785" s="27">
        <v>1.78E-2</v>
      </c>
      <c r="L5785" s="48"/>
      <c r="M5785" s="22"/>
      <c r="N5785" s="22"/>
      <c r="O5785" s="22"/>
      <c r="P5785" s="22"/>
      <c r="Q5785" s="22"/>
      <c r="R5785" s="22"/>
      <c r="S5785" s="22"/>
      <c r="T5785" s="22"/>
      <c r="U5785" s="22"/>
      <c r="V5785" s="22"/>
      <c r="W5785" s="22"/>
      <c r="X5785" s="22"/>
      <c r="Y5785" s="22"/>
      <c r="Z5785" s="22"/>
      <c r="AA5785" s="22"/>
      <c r="AB5785" s="22"/>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c r="BS5785" s="22"/>
      <c r="BT5785" s="22"/>
      <c r="BU5785" s="22"/>
      <c r="BV5785" s="22"/>
      <c r="BW5785" s="22"/>
      <c r="BX5785" s="22"/>
      <c r="BY5785" s="22"/>
      <c r="BZ5785" s="22"/>
      <c r="CA5785" s="22"/>
      <c r="CB5785" s="22"/>
      <c r="CC5785" s="22"/>
      <c r="CD5785" s="22"/>
      <c r="CE5785" s="22"/>
      <c r="CF5785" s="22"/>
      <c r="CG5785" s="22"/>
      <c r="CH5785" s="22"/>
      <c r="CI5785" s="22"/>
      <c r="CJ5785" s="22"/>
      <c r="CK5785" s="22"/>
      <c r="CL5785" s="22"/>
      <c r="CM5785" s="22"/>
      <c r="CN5785" s="22"/>
      <c r="CO5785" s="22"/>
    </row>
    <row r="5786" spans="1:93" s="2" customFormat="1" x14ac:dyDescent="0.3">
      <c r="A5786" s="73" t="s">
        <v>204</v>
      </c>
      <c r="B5786" s="73" t="s">
        <v>305</v>
      </c>
      <c r="C5786" s="67" t="s">
        <v>458</v>
      </c>
      <c r="D5786" s="67" t="s">
        <v>323</v>
      </c>
      <c r="E5786" s="73"/>
      <c r="F5786" s="73" t="s">
        <v>98</v>
      </c>
      <c r="G5786" s="73" t="s">
        <v>403</v>
      </c>
      <c r="H5786" s="73" t="s">
        <v>403</v>
      </c>
      <c r="I5786" s="73" t="s">
        <v>465</v>
      </c>
      <c r="J5786" s="73" t="str">
        <f t="shared" si="144"/>
        <v>Rigid (&gt;17 tonnes) tonne.km HGV (all diesel)</v>
      </c>
      <c r="K5786" s="27">
        <v>0.21176</v>
      </c>
      <c r="L5786" s="48"/>
      <c r="M5786" s="22"/>
      <c r="N5786" s="22"/>
      <c r="O5786" s="22"/>
      <c r="P5786" s="22"/>
      <c r="Q5786" s="22"/>
      <c r="R5786" s="22"/>
      <c r="S5786" s="22"/>
      <c r="T5786" s="2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c r="BS5786" s="22"/>
      <c r="BT5786" s="22"/>
      <c r="BU5786" s="22"/>
      <c r="BV5786" s="22"/>
      <c r="BW5786" s="22"/>
      <c r="BX5786" s="22"/>
      <c r="BY5786" s="22"/>
      <c r="BZ5786" s="22"/>
      <c r="CA5786" s="22"/>
      <c r="CB5786" s="22"/>
      <c r="CC5786" s="22"/>
      <c r="CD5786" s="22"/>
      <c r="CE5786" s="22"/>
      <c r="CF5786" s="22"/>
      <c r="CG5786" s="22"/>
      <c r="CH5786" s="22"/>
      <c r="CI5786" s="22"/>
      <c r="CJ5786" s="22"/>
      <c r="CK5786" s="22"/>
      <c r="CL5786" s="22"/>
      <c r="CM5786" s="22"/>
      <c r="CN5786" s="22"/>
      <c r="CO5786" s="22"/>
    </row>
    <row r="5787" spans="1:93" s="2" customFormat="1" x14ac:dyDescent="0.3">
      <c r="A5787" s="73" t="s">
        <v>204</v>
      </c>
      <c r="B5787" s="73" t="s">
        <v>305</v>
      </c>
      <c r="C5787" s="67" t="s">
        <v>458</v>
      </c>
      <c r="D5787" s="67" t="s">
        <v>323</v>
      </c>
      <c r="E5787" s="73"/>
      <c r="F5787" s="73" t="s">
        <v>98</v>
      </c>
      <c r="G5787" s="73" t="s">
        <v>403</v>
      </c>
      <c r="H5787" s="73" t="s">
        <v>403</v>
      </c>
      <c r="I5787" s="73" t="s">
        <v>466</v>
      </c>
      <c r="J5787" s="73" t="str">
        <f t="shared" si="144"/>
        <v>Rigid (&gt;17 tonnes) tonne.km HGV (all diesel)</v>
      </c>
      <c r="K5787" s="27">
        <v>6.0000000000000002E-5</v>
      </c>
      <c r="L5787" s="48"/>
      <c r="M5787" s="22"/>
      <c r="N5787" s="22"/>
      <c r="O5787" s="22"/>
      <c r="P5787" s="22"/>
      <c r="Q5787" s="22"/>
      <c r="R5787" s="22"/>
      <c r="S5787" s="22"/>
      <c r="T5787" s="22"/>
      <c r="U5787" s="22"/>
      <c r="V5787" s="22"/>
      <c r="W5787" s="22"/>
      <c r="X5787" s="22"/>
      <c r="Y5787" s="22"/>
      <c r="Z5787" s="22"/>
      <c r="AA5787" s="22"/>
      <c r="AB5787" s="22"/>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c r="BS5787" s="22"/>
      <c r="BT5787" s="22"/>
      <c r="BU5787" s="22"/>
      <c r="BV5787" s="22"/>
      <c r="BW5787" s="22"/>
      <c r="BX5787" s="22"/>
      <c r="BY5787" s="22"/>
      <c r="BZ5787" s="22"/>
      <c r="CA5787" s="22"/>
      <c r="CB5787" s="22"/>
      <c r="CC5787" s="22"/>
      <c r="CD5787" s="22"/>
      <c r="CE5787" s="22"/>
      <c r="CF5787" s="22"/>
      <c r="CG5787" s="22"/>
      <c r="CH5787" s="22"/>
      <c r="CI5787" s="22"/>
      <c r="CJ5787" s="22"/>
      <c r="CK5787" s="22"/>
      <c r="CL5787" s="22"/>
      <c r="CM5787" s="22"/>
      <c r="CN5787" s="22"/>
      <c r="CO5787" s="22"/>
    </row>
    <row r="5788" spans="1:93" s="2" customFormat="1" x14ac:dyDescent="0.3">
      <c r="A5788" s="73" t="s">
        <v>204</v>
      </c>
      <c r="B5788" s="73" t="s">
        <v>305</v>
      </c>
      <c r="C5788" s="67" t="s">
        <v>458</v>
      </c>
      <c r="D5788" s="67" t="s">
        <v>323</v>
      </c>
      <c r="E5788" s="73"/>
      <c r="F5788" s="73" t="s">
        <v>98</v>
      </c>
      <c r="G5788" s="73" t="s">
        <v>403</v>
      </c>
      <c r="H5788" s="73" t="s">
        <v>403</v>
      </c>
      <c r="I5788" s="73" t="s">
        <v>467</v>
      </c>
      <c r="J5788" s="73" t="str">
        <f t="shared" si="144"/>
        <v>Rigid (&gt;17 tonnes) tonne.km HGV (all diesel)</v>
      </c>
      <c r="K5788" s="27">
        <v>0.20924999999999999</v>
      </c>
      <c r="L5788" s="48"/>
      <c r="M5788" s="22"/>
      <c r="N5788" s="22"/>
      <c r="O5788" s="22"/>
      <c r="P5788" s="22"/>
      <c r="Q5788" s="22"/>
      <c r="R5788" s="22"/>
      <c r="S5788" s="22"/>
      <c r="T5788" s="2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c r="AQ5788" s="22"/>
      <c r="AR5788" s="22"/>
      <c r="AS5788" s="22"/>
      <c r="AT5788" s="22"/>
      <c r="AU5788" s="22"/>
      <c r="AV5788" s="22"/>
      <c r="AW5788" s="22"/>
      <c r="AX5788" s="22"/>
      <c r="AY5788" s="22"/>
      <c r="AZ5788" s="22"/>
      <c r="BA5788" s="22"/>
      <c r="BB5788" s="22"/>
      <c r="BC5788" s="22"/>
      <c r="BD5788" s="22"/>
      <c r="BE5788" s="22"/>
      <c r="BF5788" s="22"/>
      <c r="BG5788" s="22"/>
      <c r="BH5788" s="22"/>
      <c r="BI5788" s="22"/>
      <c r="BJ5788" s="22"/>
      <c r="BK5788" s="22"/>
      <c r="BL5788" s="22"/>
      <c r="BM5788" s="22"/>
      <c r="BN5788" s="22"/>
      <c r="BO5788" s="22"/>
      <c r="BP5788" s="22"/>
      <c r="BQ5788" s="22"/>
      <c r="BR5788" s="22"/>
      <c r="BS5788" s="22"/>
      <c r="BT5788" s="22"/>
      <c r="BU5788" s="22"/>
      <c r="BV5788" s="22"/>
      <c r="BW5788" s="22"/>
      <c r="BX5788" s="22"/>
      <c r="BY5788" s="22"/>
      <c r="BZ5788" s="22"/>
      <c r="CA5788" s="22"/>
      <c r="CB5788" s="22"/>
      <c r="CC5788" s="22"/>
      <c r="CD5788" s="22"/>
      <c r="CE5788" s="22"/>
      <c r="CF5788" s="22"/>
      <c r="CG5788" s="22"/>
      <c r="CH5788" s="22"/>
      <c r="CI5788" s="22"/>
      <c r="CJ5788" s="22"/>
      <c r="CK5788" s="22"/>
      <c r="CL5788" s="22"/>
      <c r="CM5788" s="22"/>
      <c r="CN5788" s="22"/>
      <c r="CO5788" s="22"/>
    </row>
    <row r="5789" spans="1:93" s="2" customFormat="1" x14ac:dyDescent="0.3">
      <c r="A5789" s="73" t="s">
        <v>204</v>
      </c>
      <c r="B5789" s="73" t="s">
        <v>305</v>
      </c>
      <c r="C5789" s="67" t="s">
        <v>458</v>
      </c>
      <c r="D5789" s="67" t="s">
        <v>323</v>
      </c>
      <c r="E5789" s="73"/>
      <c r="F5789" s="73" t="s">
        <v>98</v>
      </c>
      <c r="G5789" s="73" t="s">
        <v>403</v>
      </c>
      <c r="H5789" s="73" t="s">
        <v>403</v>
      </c>
      <c r="I5789" s="73" t="s">
        <v>468</v>
      </c>
      <c r="J5789" s="73" t="str">
        <f t="shared" si="144"/>
        <v>Rigid (&gt;17 tonnes) tonne.km HGV (all diesel)</v>
      </c>
      <c r="K5789" s="27">
        <v>2.4499999999999999E-3</v>
      </c>
      <c r="L5789" s="48"/>
      <c r="M5789" s="22"/>
      <c r="N5789" s="22"/>
      <c r="O5789" s="22"/>
      <c r="P5789" s="22"/>
      <c r="Q5789" s="22"/>
      <c r="R5789" s="22"/>
      <c r="S5789" s="22"/>
      <c r="T5789" s="22"/>
      <c r="U5789" s="22"/>
      <c r="V5789" s="22"/>
      <c r="W5789" s="22"/>
      <c r="X5789" s="22"/>
      <c r="Y5789" s="22"/>
      <c r="Z5789" s="22"/>
      <c r="AA5789" s="22"/>
      <c r="AB5789" s="22"/>
      <c r="AC5789" s="22"/>
      <c r="AD5789" s="22"/>
      <c r="AE5789" s="22"/>
      <c r="AF5789" s="22"/>
      <c r="AG5789" s="22"/>
      <c r="AH5789" s="22"/>
      <c r="AI5789" s="22"/>
      <c r="AJ5789" s="22"/>
      <c r="AK5789" s="22"/>
      <c r="AL5789" s="22"/>
      <c r="AM5789" s="22"/>
      <c r="AN5789" s="22"/>
      <c r="AO5789" s="22"/>
      <c r="AP5789" s="22"/>
      <c r="AQ5789" s="22"/>
      <c r="AR5789" s="22"/>
      <c r="AS5789" s="22"/>
      <c r="AT5789" s="22"/>
      <c r="AU5789" s="22"/>
      <c r="AV5789" s="22"/>
      <c r="AW5789" s="22"/>
      <c r="AX5789" s="22"/>
      <c r="AY5789" s="22"/>
      <c r="AZ5789" s="22"/>
      <c r="BA5789" s="22"/>
      <c r="BB5789" s="22"/>
      <c r="BC5789" s="22"/>
      <c r="BD5789" s="22"/>
      <c r="BE5789" s="22"/>
      <c r="BF5789" s="22"/>
      <c r="BG5789" s="22"/>
      <c r="BH5789" s="22"/>
      <c r="BI5789" s="22"/>
      <c r="BJ5789" s="22"/>
      <c r="BK5789" s="22"/>
      <c r="BL5789" s="22"/>
      <c r="BM5789" s="22"/>
      <c r="BN5789" s="22"/>
      <c r="BO5789" s="22"/>
      <c r="BP5789" s="22"/>
      <c r="BQ5789" s="22"/>
      <c r="BR5789" s="22"/>
      <c r="BS5789" s="22"/>
      <c r="BT5789" s="22"/>
      <c r="BU5789" s="22"/>
      <c r="BV5789" s="22"/>
      <c r="BW5789" s="22"/>
      <c r="BX5789" s="22"/>
      <c r="BY5789" s="22"/>
      <c r="BZ5789" s="22"/>
      <c r="CA5789" s="22"/>
      <c r="CB5789" s="22"/>
      <c r="CC5789" s="22"/>
      <c r="CD5789" s="22"/>
      <c r="CE5789" s="22"/>
      <c r="CF5789" s="22"/>
      <c r="CG5789" s="22"/>
      <c r="CH5789" s="22"/>
      <c r="CI5789" s="22"/>
      <c r="CJ5789" s="22"/>
      <c r="CK5789" s="22"/>
      <c r="CL5789" s="22"/>
      <c r="CM5789" s="22"/>
      <c r="CN5789" s="22"/>
      <c r="CO5789" s="22"/>
    </row>
    <row r="5790" spans="1:93" s="2" customFormat="1" x14ac:dyDescent="0.3">
      <c r="A5790" s="73" t="s">
        <v>204</v>
      </c>
      <c r="B5790" s="73" t="s">
        <v>305</v>
      </c>
      <c r="C5790" s="67" t="s">
        <v>458</v>
      </c>
      <c r="D5790" s="67" t="s">
        <v>323</v>
      </c>
      <c r="E5790" s="73"/>
      <c r="F5790" s="73" t="s">
        <v>2</v>
      </c>
      <c r="G5790" s="73" t="s">
        <v>405</v>
      </c>
      <c r="H5790" s="73" t="s">
        <v>405</v>
      </c>
      <c r="I5790" s="73" t="s">
        <v>465</v>
      </c>
      <c r="J5790" s="73" t="str">
        <f t="shared" si="144"/>
        <v>Rigid (&gt;17 tonnes) km HGV (all diesel)</v>
      </c>
      <c r="K5790" s="27">
        <v>1.1274200000000001</v>
      </c>
      <c r="L5790" s="48"/>
      <c r="M5790" s="22"/>
      <c r="N5790" s="22"/>
      <c r="O5790" s="22"/>
      <c r="P5790" s="22"/>
      <c r="Q5790" s="22"/>
      <c r="R5790" s="22"/>
      <c r="S5790" s="22"/>
      <c r="T5790" s="2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c r="AQ5790" s="22"/>
      <c r="AR5790" s="22"/>
      <c r="AS5790" s="22"/>
      <c r="AT5790" s="22"/>
      <c r="AU5790" s="22"/>
      <c r="AV5790" s="22"/>
      <c r="AW5790" s="22"/>
      <c r="AX5790" s="22"/>
      <c r="AY5790" s="22"/>
      <c r="AZ5790" s="22"/>
      <c r="BA5790" s="22"/>
      <c r="BB5790" s="22"/>
      <c r="BC5790" s="22"/>
      <c r="BD5790" s="22"/>
      <c r="BE5790" s="22"/>
      <c r="BF5790" s="22"/>
      <c r="BG5790" s="22"/>
      <c r="BH5790" s="22"/>
      <c r="BI5790" s="22"/>
      <c r="BJ5790" s="22"/>
      <c r="BK5790" s="22"/>
      <c r="BL5790" s="22"/>
      <c r="BM5790" s="22"/>
      <c r="BN5790" s="22"/>
      <c r="BO5790" s="22"/>
      <c r="BP5790" s="22"/>
      <c r="BQ5790" s="22"/>
      <c r="BR5790" s="22"/>
      <c r="BS5790" s="22"/>
      <c r="BT5790" s="22"/>
      <c r="BU5790" s="22"/>
      <c r="BV5790" s="22"/>
      <c r="BW5790" s="22"/>
      <c r="BX5790" s="22"/>
      <c r="BY5790" s="22"/>
      <c r="BZ5790" s="22"/>
      <c r="CA5790" s="22"/>
      <c r="CB5790" s="22"/>
      <c r="CC5790" s="22"/>
      <c r="CD5790" s="22"/>
      <c r="CE5790" s="22"/>
      <c r="CF5790" s="22"/>
      <c r="CG5790" s="22"/>
      <c r="CH5790" s="22"/>
      <c r="CI5790" s="22"/>
      <c r="CJ5790" s="22"/>
      <c r="CK5790" s="22"/>
      <c r="CL5790" s="22"/>
      <c r="CM5790" s="22"/>
      <c r="CN5790" s="22"/>
      <c r="CO5790" s="22"/>
    </row>
    <row r="5791" spans="1:93" s="2" customFormat="1" x14ac:dyDescent="0.3">
      <c r="A5791" s="73" t="s">
        <v>204</v>
      </c>
      <c r="B5791" s="73" t="s">
        <v>305</v>
      </c>
      <c r="C5791" s="67" t="s">
        <v>458</v>
      </c>
      <c r="D5791" s="67" t="s">
        <v>323</v>
      </c>
      <c r="E5791" s="73"/>
      <c r="F5791" s="73" t="s">
        <v>2</v>
      </c>
      <c r="G5791" s="73" t="s">
        <v>405</v>
      </c>
      <c r="H5791" s="73" t="s">
        <v>405</v>
      </c>
      <c r="I5791" s="73" t="s">
        <v>466</v>
      </c>
      <c r="J5791" s="73" t="str">
        <f t="shared" si="144"/>
        <v>Rigid (&gt;17 tonnes) km HGV (all diesel)</v>
      </c>
      <c r="K5791" s="27">
        <v>2.5000000000000001E-4</v>
      </c>
      <c r="L5791" s="48"/>
      <c r="M5791" s="22"/>
      <c r="N5791" s="22"/>
      <c r="O5791" s="22"/>
      <c r="P5791" s="22"/>
      <c r="Q5791" s="22"/>
      <c r="R5791" s="22"/>
      <c r="S5791" s="22"/>
      <c r="T5791" s="22"/>
      <c r="U5791" s="22"/>
      <c r="V5791" s="22"/>
      <c r="W5791" s="22"/>
      <c r="X5791" s="22"/>
      <c r="Y5791" s="22"/>
      <c r="Z5791" s="22"/>
      <c r="AA5791" s="22"/>
      <c r="AB5791" s="22"/>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c r="BS5791" s="22"/>
      <c r="BT5791" s="22"/>
      <c r="BU5791" s="22"/>
      <c r="BV5791" s="22"/>
      <c r="BW5791" s="22"/>
      <c r="BX5791" s="22"/>
      <c r="BY5791" s="22"/>
      <c r="BZ5791" s="22"/>
      <c r="CA5791" s="22"/>
      <c r="CB5791" s="22"/>
      <c r="CC5791" s="22"/>
      <c r="CD5791" s="22"/>
      <c r="CE5791" s="22"/>
      <c r="CF5791" s="22"/>
      <c r="CG5791" s="22"/>
      <c r="CH5791" s="22"/>
      <c r="CI5791" s="22"/>
      <c r="CJ5791" s="22"/>
      <c r="CK5791" s="22"/>
      <c r="CL5791" s="22"/>
      <c r="CM5791" s="22"/>
      <c r="CN5791" s="22"/>
      <c r="CO5791" s="22"/>
    </row>
    <row r="5792" spans="1:93" s="2" customFormat="1" x14ac:dyDescent="0.3">
      <c r="A5792" s="73" t="s">
        <v>204</v>
      </c>
      <c r="B5792" s="73" t="s">
        <v>305</v>
      </c>
      <c r="C5792" s="67" t="s">
        <v>458</v>
      </c>
      <c r="D5792" s="67" t="s">
        <v>323</v>
      </c>
      <c r="E5792" s="73"/>
      <c r="F5792" s="73" t="s">
        <v>2</v>
      </c>
      <c r="G5792" s="73" t="s">
        <v>405</v>
      </c>
      <c r="H5792" s="73" t="s">
        <v>405</v>
      </c>
      <c r="I5792" s="73" t="s">
        <v>467</v>
      </c>
      <c r="J5792" s="73" t="str">
        <f t="shared" si="144"/>
        <v>Rigid (&gt;17 tonnes) km HGV (all diesel)</v>
      </c>
      <c r="K5792" s="27">
        <v>1.1161099999999999</v>
      </c>
      <c r="L5792" s="48"/>
      <c r="M5792" s="22"/>
      <c r="N5792" s="22"/>
      <c r="O5792" s="22"/>
      <c r="P5792" s="22"/>
      <c r="Q5792" s="22"/>
      <c r="R5792" s="22"/>
      <c r="S5792" s="22"/>
      <c r="T5792" s="2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c r="AQ5792" s="22"/>
      <c r="AR5792" s="22"/>
      <c r="AS5792" s="22"/>
      <c r="AT5792" s="22"/>
      <c r="AU5792" s="22"/>
      <c r="AV5792" s="22"/>
      <c r="AW5792" s="22"/>
      <c r="AX5792" s="22"/>
      <c r="AY5792" s="22"/>
      <c r="AZ5792" s="22"/>
      <c r="BA5792" s="22"/>
      <c r="BB5792" s="22"/>
      <c r="BC5792" s="22"/>
      <c r="BD5792" s="22"/>
      <c r="BE5792" s="22"/>
      <c r="BF5792" s="22"/>
      <c r="BG5792" s="22"/>
      <c r="BH5792" s="22"/>
      <c r="BI5792" s="22"/>
      <c r="BJ5792" s="22"/>
      <c r="BK5792" s="22"/>
      <c r="BL5792" s="22"/>
      <c r="BM5792" s="22"/>
      <c r="BN5792" s="22"/>
      <c r="BO5792" s="22"/>
      <c r="BP5792" s="22"/>
      <c r="BQ5792" s="22"/>
      <c r="BR5792" s="22"/>
      <c r="BS5792" s="22"/>
      <c r="BT5792" s="22"/>
      <c r="BU5792" s="22"/>
      <c r="BV5792" s="22"/>
      <c r="BW5792" s="22"/>
      <c r="BX5792" s="22"/>
      <c r="BY5792" s="22"/>
      <c r="BZ5792" s="22"/>
      <c r="CA5792" s="22"/>
      <c r="CB5792" s="22"/>
      <c r="CC5792" s="22"/>
      <c r="CD5792" s="22"/>
      <c r="CE5792" s="22"/>
      <c r="CF5792" s="22"/>
      <c r="CG5792" s="22"/>
      <c r="CH5792" s="22"/>
      <c r="CI5792" s="22"/>
      <c r="CJ5792" s="22"/>
      <c r="CK5792" s="22"/>
      <c r="CL5792" s="22"/>
      <c r="CM5792" s="22"/>
      <c r="CN5792" s="22"/>
      <c r="CO5792" s="22"/>
    </row>
    <row r="5793" spans="1:93" s="2" customFormat="1" x14ac:dyDescent="0.3">
      <c r="A5793" s="73" t="s">
        <v>204</v>
      </c>
      <c r="B5793" s="73" t="s">
        <v>305</v>
      </c>
      <c r="C5793" s="67" t="s">
        <v>458</v>
      </c>
      <c r="D5793" s="67" t="s">
        <v>323</v>
      </c>
      <c r="E5793" s="73"/>
      <c r="F5793" s="73" t="s">
        <v>2</v>
      </c>
      <c r="G5793" s="73" t="s">
        <v>405</v>
      </c>
      <c r="H5793" s="73" t="s">
        <v>405</v>
      </c>
      <c r="I5793" s="73" t="s">
        <v>468</v>
      </c>
      <c r="J5793" s="73" t="str">
        <f t="shared" si="144"/>
        <v>Rigid (&gt;17 tonnes) km HGV (all diesel)</v>
      </c>
      <c r="K5793" s="27">
        <v>1.106E-2</v>
      </c>
      <c r="L5793" s="48"/>
      <c r="M5793" s="22"/>
      <c r="N5793" s="22"/>
      <c r="O5793" s="22"/>
      <c r="P5793" s="22"/>
      <c r="Q5793" s="22"/>
      <c r="R5793" s="22"/>
      <c r="S5793" s="22"/>
      <c r="T5793" s="22"/>
      <c r="U5793" s="22"/>
      <c r="V5793" s="22"/>
      <c r="W5793" s="22"/>
      <c r="X5793" s="22"/>
      <c r="Y5793" s="22"/>
      <c r="Z5793" s="22"/>
      <c r="AA5793" s="22"/>
      <c r="AB5793" s="22"/>
      <c r="AC5793" s="22"/>
      <c r="AD5793" s="22"/>
      <c r="AE5793" s="22"/>
      <c r="AF5793" s="22"/>
      <c r="AG5793" s="22"/>
      <c r="AH5793" s="22"/>
      <c r="AI5793" s="22"/>
      <c r="AJ5793" s="22"/>
      <c r="AK5793" s="22"/>
      <c r="AL5793" s="22"/>
      <c r="AM5793" s="22"/>
      <c r="AN5793" s="22"/>
      <c r="AO5793" s="22"/>
      <c r="AP5793" s="22"/>
      <c r="AQ5793" s="22"/>
      <c r="AR5793" s="22"/>
      <c r="AS5793" s="22"/>
      <c r="AT5793" s="22"/>
      <c r="AU5793" s="22"/>
      <c r="AV5793" s="22"/>
      <c r="AW5793" s="22"/>
      <c r="AX5793" s="22"/>
      <c r="AY5793" s="22"/>
      <c r="AZ5793" s="22"/>
      <c r="BA5793" s="22"/>
      <c r="BB5793" s="22"/>
      <c r="BC5793" s="22"/>
      <c r="BD5793" s="22"/>
      <c r="BE5793" s="22"/>
      <c r="BF5793" s="22"/>
      <c r="BG5793" s="22"/>
      <c r="BH5793" s="22"/>
      <c r="BI5793" s="22"/>
      <c r="BJ5793" s="22"/>
      <c r="BK5793" s="22"/>
      <c r="BL5793" s="22"/>
      <c r="BM5793" s="22"/>
      <c r="BN5793" s="22"/>
      <c r="BO5793" s="22"/>
      <c r="BP5793" s="22"/>
      <c r="BQ5793" s="22"/>
      <c r="BR5793" s="22"/>
      <c r="BS5793" s="22"/>
      <c r="BT5793" s="22"/>
      <c r="BU5793" s="22"/>
      <c r="BV5793" s="22"/>
      <c r="BW5793" s="22"/>
      <c r="BX5793" s="22"/>
      <c r="BY5793" s="22"/>
      <c r="BZ5793" s="22"/>
      <c r="CA5793" s="22"/>
      <c r="CB5793" s="22"/>
      <c r="CC5793" s="22"/>
      <c r="CD5793" s="22"/>
      <c r="CE5793" s="22"/>
      <c r="CF5793" s="22"/>
      <c r="CG5793" s="22"/>
      <c r="CH5793" s="22"/>
      <c r="CI5793" s="22"/>
      <c r="CJ5793" s="22"/>
      <c r="CK5793" s="22"/>
      <c r="CL5793" s="22"/>
      <c r="CM5793" s="22"/>
      <c r="CN5793" s="22"/>
      <c r="CO5793" s="22"/>
    </row>
    <row r="5794" spans="1:93" s="2" customFormat="1" x14ac:dyDescent="0.3">
      <c r="A5794" s="73" t="s">
        <v>204</v>
      </c>
      <c r="B5794" s="73" t="s">
        <v>305</v>
      </c>
      <c r="C5794" s="67" t="s">
        <v>458</v>
      </c>
      <c r="D5794" s="67" t="s">
        <v>323</v>
      </c>
      <c r="E5794" s="73"/>
      <c r="F5794" s="73" t="s">
        <v>2</v>
      </c>
      <c r="G5794" s="73" t="s">
        <v>156</v>
      </c>
      <c r="H5794" s="73" t="s">
        <v>156</v>
      </c>
      <c r="I5794" s="73" t="s">
        <v>465</v>
      </c>
      <c r="J5794" s="73" t="str">
        <f t="shared" si="144"/>
        <v>Rigid (&gt;17 tonnes) miles HGV (all diesel)</v>
      </c>
      <c r="K5794" s="27">
        <v>1.8144100000000001</v>
      </c>
      <c r="L5794" s="48"/>
      <c r="M5794" s="22"/>
      <c r="N5794" s="22"/>
      <c r="O5794" s="22"/>
      <c r="P5794" s="22"/>
      <c r="Q5794" s="22"/>
      <c r="R5794" s="22"/>
      <c r="S5794" s="22"/>
      <c r="T5794" s="2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c r="AQ5794" s="22"/>
      <c r="AR5794" s="22"/>
      <c r="AS5794" s="22"/>
      <c r="AT5794" s="22"/>
      <c r="AU5794" s="22"/>
      <c r="AV5794" s="22"/>
      <c r="AW5794" s="22"/>
      <c r="AX5794" s="22"/>
      <c r="AY5794" s="22"/>
      <c r="AZ5794" s="22"/>
      <c r="BA5794" s="22"/>
      <c r="BB5794" s="22"/>
      <c r="BC5794" s="22"/>
      <c r="BD5794" s="22"/>
      <c r="BE5794" s="22"/>
      <c r="BF5794" s="22"/>
      <c r="BG5794" s="22"/>
      <c r="BH5794" s="22"/>
      <c r="BI5794" s="22"/>
      <c r="BJ5794" s="22"/>
      <c r="BK5794" s="22"/>
      <c r="BL5794" s="22"/>
      <c r="BM5794" s="22"/>
      <c r="BN5794" s="22"/>
      <c r="BO5794" s="22"/>
      <c r="BP5794" s="22"/>
      <c r="BQ5794" s="22"/>
      <c r="BR5794" s="22"/>
      <c r="BS5794" s="22"/>
      <c r="BT5794" s="22"/>
      <c r="BU5794" s="22"/>
      <c r="BV5794" s="22"/>
      <c r="BW5794" s="22"/>
      <c r="BX5794" s="22"/>
      <c r="BY5794" s="22"/>
      <c r="BZ5794" s="22"/>
      <c r="CA5794" s="22"/>
      <c r="CB5794" s="22"/>
      <c r="CC5794" s="22"/>
      <c r="CD5794" s="22"/>
      <c r="CE5794" s="22"/>
      <c r="CF5794" s="22"/>
      <c r="CG5794" s="22"/>
      <c r="CH5794" s="22"/>
      <c r="CI5794" s="22"/>
      <c r="CJ5794" s="22"/>
      <c r="CK5794" s="22"/>
      <c r="CL5794" s="22"/>
      <c r="CM5794" s="22"/>
      <c r="CN5794" s="22"/>
      <c r="CO5794" s="22"/>
    </row>
    <row r="5795" spans="1:93" s="2" customFormat="1" x14ac:dyDescent="0.3">
      <c r="A5795" s="73" t="s">
        <v>204</v>
      </c>
      <c r="B5795" s="73" t="s">
        <v>305</v>
      </c>
      <c r="C5795" s="67" t="s">
        <v>458</v>
      </c>
      <c r="D5795" s="67" t="s">
        <v>323</v>
      </c>
      <c r="E5795" s="73"/>
      <c r="F5795" s="73" t="s">
        <v>2</v>
      </c>
      <c r="G5795" s="73" t="s">
        <v>156</v>
      </c>
      <c r="H5795" s="73" t="s">
        <v>156</v>
      </c>
      <c r="I5795" s="73" t="s">
        <v>466</v>
      </c>
      <c r="J5795" s="73" t="str">
        <f t="shared" si="144"/>
        <v>Rigid (&gt;17 tonnes) miles HGV (all diesel)</v>
      </c>
      <c r="K5795" s="27">
        <v>4.0000000000000002E-4</v>
      </c>
      <c r="L5795" s="48"/>
      <c r="M5795" s="22"/>
      <c r="N5795" s="22"/>
      <c r="O5795" s="22"/>
      <c r="P5795" s="22"/>
      <c r="Q5795" s="22"/>
      <c r="R5795" s="22"/>
      <c r="S5795" s="22"/>
      <c r="T5795" s="22"/>
      <c r="U5795" s="22"/>
      <c r="V5795" s="22"/>
      <c r="W5795" s="22"/>
      <c r="X5795" s="22"/>
      <c r="Y5795" s="22"/>
      <c r="Z5795" s="22"/>
      <c r="AA5795" s="22"/>
      <c r="AB5795" s="22"/>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c r="BS5795" s="22"/>
      <c r="BT5795" s="22"/>
      <c r="BU5795" s="22"/>
      <c r="BV5795" s="22"/>
      <c r="BW5795" s="22"/>
      <c r="BX5795" s="22"/>
      <c r="BY5795" s="22"/>
      <c r="BZ5795" s="22"/>
      <c r="CA5795" s="22"/>
      <c r="CB5795" s="22"/>
      <c r="CC5795" s="22"/>
      <c r="CD5795" s="22"/>
      <c r="CE5795" s="22"/>
      <c r="CF5795" s="22"/>
      <c r="CG5795" s="22"/>
      <c r="CH5795" s="22"/>
      <c r="CI5795" s="22"/>
      <c r="CJ5795" s="22"/>
      <c r="CK5795" s="22"/>
      <c r="CL5795" s="22"/>
      <c r="CM5795" s="22"/>
      <c r="CN5795" s="22"/>
      <c r="CO5795" s="22"/>
    </row>
    <row r="5796" spans="1:93" s="2" customFormat="1" x14ac:dyDescent="0.3">
      <c r="A5796" s="73" t="s">
        <v>204</v>
      </c>
      <c r="B5796" s="73" t="s">
        <v>305</v>
      </c>
      <c r="C5796" s="67" t="s">
        <v>458</v>
      </c>
      <c r="D5796" s="67" t="s">
        <v>323</v>
      </c>
      <c r="E5796" s="73"/>
      <c r="F5796" s="73" t="s">
        <v>2</v>
      </c>
      <c r="G5796" s="73" t="s">
        <v>156</v>
      </c>
      <c r="H5796" s="73" t="s">
        <v>156</v>
      </c>
      <c r="I5796" s="73" t="s">
        <v>467</v>
      </c>
      <c r="J5796" s="73" t="str">
        <f t="shared" si="144"/>
        <v>Rigid (&gt;17 tonnes) miles HGV (all diesel)</v>
      </c>
      <c r="K5796" s="27">
        <v>1.7962</v>
      </c>
      <c r="L5796" s="48"/>
      <c r="M5796" s="22"/>
      <c r="N5796" s="22"/>
      <c r="O5796" s="22"/>
      <c r="P5796" s="22"/>
      <c r="Q5796" s="22"/>
      <c r="R5796" s="22"/>
      <c r="S5796" s="22"/>
      <c r="T5796" s="2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c r="BS5796" s="22"/>
      <c r="BT5796" s="22"/>
      <c r="BU5796" s="22"/>
      <c r="BV5796" s="22"/>
      <c r="BW5796" s="22"/>
      <c r="BX5796" s="22"/>
      <c r="BY5796" s="22"/>
      <c r="BZ5796" s="22"/>
      <c r="CA5796" s="22"/>
      <c r="CB5796" s="22"/>
      <c r="CC5796" s="22"/>
      <c r="CD5796" s="22"/>
      <c r="CE5796" s="22"/>
      <c r="CF5796" s="22"/>
      <c r="CG5796" s="22"/>
      <c r="CH5796" s="22"/>
      <c r="CI5796" s="22"/>
      <c r="CJ5796" s="22"/>
      <c r="CK5796" s="22"/>
      <c r="CL5796" s="22"/>
      <c r="CM5796" s="22"/>
      <c r="CN5796" s="22"/>
      <c r="CO5796" s="22"/>
    </row>
    <row r="5797" spans="1:93" s="2" customFormat="1" x14ac:dyDescent="0.3">
      <c r="A5797" s="73" t="s">
        <v>204</v>
      </c>
      <c r="B5797" s="73" t="s">
        <v>305</v>
      </c>
      <c r="C5797" s="67" t="s">
        <v>458</v>
      </c>
      <c r="D5797" s="67" t="s">
        <v>323</v>
      </c>
      <c r="E5797" s="73"/>
      <c r="F5797" s="73" t="s">
        <v>2</v>
      </c>
      <c r="G5797" s="73" t="s">
        <v>156</v>
      </c>
      <c r="H5797" s="73" t="s">
        <v>156</v>
      </c>
      <c r="I5797" s="73" t="s">
        <v>468</v>
      </c>
      <c r="J5797" s="73" t="str">
        <f t="shared" si="144"/>
        <v>Rigid (&gt;17 tonnes) miles HGV (all diesel)</v>
      </c>
      <c r="K5797" s="27">
        <v>1.78E-2</v>
      </c>
      <c r="L5797" s="48"/>
      <c r="M5797" s="22"/>
      <c r="N5797" s="22"/>
      <c r="O5797" s="22"/>
      <c r="P5797" s="22"/>
      <c r="Q5797" s="22"/>
      <c r="R5797" s="22"/>
      <c r="S5797" s="22"/>
      <c r="T5797" s="22"/>
      <c r="U5797" s="22"/>
      <c r="V5797" s="22"/>
      <c r="W5797" s="22"/>
      <c r="X5797" s="22"/>
      <c r="Y5797" s="22"/>
      <c r="Z5797" s="22"/>
      <c r="AA5797" s="22"/>
      <c r="AB5797" s="22"/>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c r="BS5797" s="22"/>
      <c r="BT5797" s="22"/>
      <c r="BU5797" s="22"/>
      <c r="BV5797" s="22"/>
      <c r="BW5797" s="22"/>
      <c r="BX5797" s="22"/>
      <c r="BY5797" s="22"/>
      <c r="BZ5797" s="22"/>
      <c r="CA5797" s="22"/>
      <c r="CB5797" s="22"/>
      <c r="CC5797" s="22"/>
      <c r="CD5797" s="22"/>
      <c r="CE5797" s="22"/>
      <c r="CF5797" s="22"/>
      <c r="CG5797" s="22"/>
      <c r="CH5797" s="22"/>
      <c r="CI5797" s="22"/>
      <c r="CJ5797" s="22"/>
      <c r="CK5797" s="22"/>
      <c r="CL5797" s="22"/>
      <c r="CM5797" s="22"/>
      <c r="CN5797" s="22"/>
      <c r="CO5797" s="22"/>
    </row>
    <row r="5798" spans="1:93" s="2" customFormat="1" x14ac:dyDescent="0.3">
      <c r="A5798" s="73" t="s">
        <v>204</v>
      </c>
      <c r="B5798" s="73" t="s">
        <v>305</v>
      </c>
      <c r="C5798" s="67" t="s">
        <v>458</v>
      </c>
      <c r="D5798" s="67" t="s">
        <v>323</v>
      </c>
      <c r="E5798" s="73"/>
      <c r="F5798" s="73" t="s">
        <v>2</v>
      </c>
      <c r="G5798" s="73" t="s">
        <v>403</v>
      </c>
      <c r="H5798" s="73" t="s">
        <v>403</v>
      </c>
      <c r="I5798" s="73" t="s">
        <v>465</v>
      </c>
      <c r="J5798" s="73" t="str">
        <f t="shared" ref="J5798:J5861" si="145">CONCATENATE(D5798," ",H5798, " ",C5798)</f>
        <v>Rigid (&gt;17 tonnes) tonne.km HGV (all diesel)</v>
      </c>
      <c r="K5798" s="27">
        <v>0.12471</v>
      </c>
      <c r="L5798" s="48"/>
      <c r="M5798" s="22"/>
      <c r="N5798" s="22"/>
      <c r="O5798" s="22"/>
      <c r="P5798" s="22"/>
      <c r="Q5798" s="22"/>
      <c r="R5798" s="22"/>
      <c r="S5798" s="22"/>
      <c r="T5798" s="2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c r="AQ5798" s="22"/>
      <c r="AR5798" s="22"/>
      <c r="AS5798" s="22"/>
      <c r="AT5798" s="22"/>
      <c r="AU5798" s="22"/>
      <c r="AV5798" s="22"/>
      <c r="AW5798" s="22"/>
      <c r="AX5798" s="22"/>
      <c r="AY5798" s="22"/>
      <c r="AZ5798" s="22"/>
      <c r="BA5798" s="22"/>
      <c r="BB5798" s="22"/>
      <c r="BC5798" s="22"/>
      <c r="BD5798" s="22"/>
      <c r="BE5798" s="22"/>
      <c r="BF5798" s="22"/>
      <c r="BG5798" s="22"/>
      <c r="BH5798" s="22"/>
      <c r="BI5798" s="22"/>
      <c r="BJ5798" s="22"/>
      <c r="BK5798" s="22"/>
      <c r="BL5798" s="22"/>
      <c r="BM5798" s="22"/>
      <c r="BN5798" s="22"/>
      <c r="BO5798" s="22"/>
      <c r="BP5798" s="22"/>
      <c r="BQ5798" s="22"/>
      <c r="BR5798" s="22"/>
      <c r="BS5798" s="22"/>
      <c r="BT5798" s="22"/>
      <c r="BU5798" s="22"/>
      <c r="BV5798" s="22"/>
      <c r="BW5798" s="22"/>
      <c r="BX5798" s="22"/>
      <c r="BY5798" s="22"/>
      <c r="BZ5798" s="22"/>
      <c r="CA5798" s="22"/>
      <c r="CB5798" s="22"/>
      <c r="CC5798" s="22"/>
      <c r="CD5798" s="22"/>
      <c r="CE5798" s="22"/>
      <c r="CF5798" s="22"/>
      <c r="CG5798" s="22"/>
      <c r="CH5798" s="22"/>
      <c r="CI5798" s="22"/>
      <c r="CJ5798" s="22"/>
      <c r="CK5798" s="22"/>
      <c r="CL5798" s="22"/>
      <c r="CM5798" s="22"/>
      <c r="CN5798" s="22"/>
      <c r="CO5798" s="22"/>
    </row>
    <row r="5799" spans="1:93" s="2" customFormat="1" x14ac:dyDescent="0.3">
      <c r="A5799" s="73" t="s">
        <v>204</v>
      </c>
      <c r="B5799" s="73" t="s">
        <v>305</v>
      </c>
      <c r="C5799" s="67" t="s">
        <v>458</v>
      </c>
      <c r="D5799" s="67" t="s">
        <v>323</v>
      </c>
      <c r="E5799" s="73"/>
      <c r="F5799" s="73" t="s">
        <v>2</v>
      </c>
      <c r="G5799" s="73" t="s">
        <v>403</v>
      </c>
      <c r="H5799" s="73" t="s">
        <v>403</v>
      </c>
      <c r="I5799" s="73" t="s">
        <v>466</v>
      </c>
      <c r="J5799" s="73" t="str">
        <f t="shared" si="145"/>
        <v>Rigid (&gt;17 tonnes) tonne.km HGV (all diesel)</v>
      </c>
      <c r="K5799" s="27">
        <v>3.0000000000000001E-5</v>
      </c>
      <c r="L5799" s="48"/>
      <c r="M5799" s="22"/>
      <c r="N5799" s="22"/>
      <c r="O5799" s="22"/>
      <c r="P5799" s="22"/>
      <c r="Q5799" s="22"/>
      <c r="R5799" s="22"/>
      <c r="S5799" s="22"/>
      <c r="T5799" s="22"/>
      <c r="U5799" s="22"/>
      <c r="V5799" s="22"/>
      <c r="W5799" s="22"/>
      <c r="X5799" s="22"/>
      <c r="Y5799" s="22"/>
      <c r="Z5799" s="22"/>
      <c r="AA5799" s="22"/>
      <c r="AB5799" s="22"/>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c r="BS5799" s="22"/>
      <c r="BT5799" s="22"/>
      <c r="BU5799" s="22"/>
      <c r="BV5799" s="22"/>
      <c r="BW5799" s="22"/>
      <c r="BX5799" s="22"/>
      <c r="BY5799" s="22"/>
      <c r="BZ5799" s="22"/>
      <c r="CA5799" s="22"/>
      <c r="CB5799" s="22"/>
      <c r="CC5799" s="22"/>
      <c r="CD5799" s="22"/>
      <c r="CE5799" s="22"/>
      <c r="CF5799" s="22"/>
      <c r="CG5799" s="22"/>
      <c r="CH5799" s="22"/>
      <c r="CI5799" s="22"/>
      <c r="CJ5799" s="22"/>
      <c r="CK5799" s="22"/>
      <c r="CL5799" s="22"/>
      <c r="CM5799" s="22"/>
      <c r="CN5799" s="22"/>
      <c r="CO5799" s="22"/>
    </row>
    <row r="5800" spans="1:93" s="2" customFormat="1" x14ac:dyDescent="0.3">
      <c r="A5800" s="73" t="s">
        <v>204</v>
      </c>
      <c r="B5800" s="73" t="s">
        <v>305</v>
      </c>
      <c r="C5800" s="67" t="s">
        <v>458</v>
      </c>
      <c r="D5800" s="67" t="s">
        <v>323</v>
      </c>
      <c r="E5800" s="73"/>
      <c r="F5800" s="73" t="s">
        <v>2</v>
      </c>
      <c r="G5800" s="73" t="s">
        <v>403</v>
      </c>
      <c r="H5800" s="73" t="s">
        <v>403</v>
      </c>
      <c r="I5800" s="73" t="s">
        <v>467</v>
      </c>
      <c r="J5800" s="73" t="str">
        <f t="shared" si="145"/>
        <v>Rigid (&gt;17 tonnes) tonne.km HGV (all diesel)</v>
      </c>
      <c r="K5800" s="27">
        <v>0.12346</v>
      </c>
      <c r="L5800" s="48"/>
      <c r="M5800" s="22"/>
      <c r="N5800" s="22"/>
      <c r="O5800" s="22"/>
      <c r="P5800" s="22"/>
      <c r="Q5800" s="22"/>
      <c r="R5800" s="22"/>
      <c r="S5800" s="22"/>
      <c r="T5800" s="2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c r="AQ5800" s="22"/>
      <c r="AR5800" s="22"/>
      <c r="AS5800" s="22"/>
      <c r="AT5800" s="22"/>
      <c r="AU5800" s="22"/>
      <c r="AV5800" s="22"/>
      <c r="AW5800" s="22"/>
      <c r="AX5800" s="22"/>
      <c r="AY5800" s="22"/>
      <c r="AZ5800" s="22"/>
      <c r="BA5800" s="22"/>
      <c r="BB5800" s="22"/>
      <c r="BC5800" s="22"/>
      <c r="BD5800" s="22"/>
      <c r="BE5800" s="22"/>
      <c r="BF5800" s="22"/>
      <c r="BG5800" s="22"/>
      <c r="BH5800" s="22"/>
      <c r="BI5800" s="22"/>
      <c r="BJ5800" s="22"/>
      <c r="BK5800" s="22"/>
      <c r="BL5800" s="22"/>
      <c r="BM5800" s="22"/>
      <c r="BN5800" s="22"/>
      <c r="BO5800" s="22"/>
      <c r="BP5800" s="22"/>
      <c r="BQ5800" s="22"/>
      <c r="BR5800" s="22"/>
      <c r="BS5800" s="22"/>
      <c r="BT5800" s="22"/>
      <c r="BU5800" s="22"/>
      <c r="BV5800" s="22"/>
      <c r="BW5800" s="22"/>
      <c r="BX5800" s="22"/>
      <c r="BY5800" s="22"/>
      <c r="BZ5800" s="22"/>
      <c r="CA5800" s="22"/>
      <c r="CB5800" s="22"/>
      <c r="CC5800" s="22"/>
      <c r="CD5800" s="22"/>
      <c r="CE5800" s="22"/>
      <c r="CF5800" s="22"/>
      <c r="CG5800" s="22"/>
      <c r="CH5800" s="22"/>
      <c r="CI5800" s="22"/>
      <c r="CJ5800" s="22"/>
      <c r="CK5800" s="22"/>
      <c r="CL5800" s="22"/>
      <c r="CM5800" s="22"/>
      <c r="CN5800" s="22"/>
      <c r="CO5800" s="22"/>
    </row>
    <row r="5801" spans="1:93" s="2" customFormat="1" x14ac:dyDescent="0.3">
      <c r="A5801" s="73" t="s">
        <v>204</v>
      </c>
      <c r="B5801" s="73" t="s">
        <v>305</v>
      </c>
      <c r="C5801" s="67" t="s">
        <v>458</v>
      </c>
      <c r="D5801" s="67" t="s">
        <v>323</v>
      </c>
      <c r="E5801" s="73"/>
      <c r="F5801" s="73" t="s">
        <v>2</v>
      </c>
      <c r="G5801" s="73" t="s">
        <v>403</v>
      </c>
      <c r="H5801" s="73" t="s">
        <v>403</v>
      </c>
      <c r="I5801" s="73" t="s">
        <v>468</v>
      </c>
      <c r="J5801" s="73" t="str">
        <f t="shared" si="145"/>
        <v>Rigid (&gt;17 tonnes) tonne.km HGV (all diesel)</v>
      </c>
      <c r="K5801" s="27">
        <v>1.2199999999999999E-3</v>
      </c>
      <c r="L5801" s="48"/>
      <c r="M5801" s="22"/>
      <c r="N5801" s="22"/>
      <c r="O5801" s="22"/>
      <c r="P5801" s="22"/>
      <c r="Q5801" s="22"/>
      <c r="R5801" s="22"/>
      <c r="S5801" s="22"/>
      <c r="T5801" s="22"/>
      <c r="U5801" s="22"/>
      <c r="V5801" s="22"/>
      <c r="W5801" s="22"/>
      <c r="X5801" s="22"/>
      <c r="Y5801" s="22"/>
      <c r="Z5801" s="22"/>
      <c r="AA5801" s="22"/>
      <c r="AB5801" s="22"/>
      <c r="AC5801" s="22"/>
      <c r="AD5801" s="22"/>
      <c r="AE5801" s="22"/>
      <c r="AF5801" s="22"/>
      <c r="AG5801" s="22"/>
      <c r="AH5801" s="22"/>
      <c r="AI5801" s="22"/>
      <c r="AJ5801" s="22"/>
      <c r="AK5801" s="22"/>
      <c r="AL5801" s="22"/>
      <c r="AM5801" s="22"/>
      <c r="AN5801" s="22"/>
      <c r="AO5801" s="22"/>
      <c r="AP5801" s="22"/>
      <c r="AQ5801" s="22"/>
      <c r="AR5801" s="22"/>
      <c r="AS5801" s="22"/>
      <c r="AT5801" s="22"/>
      <c r="AU5801" s="22"/>
      <c r="AV5801" s="22"/>
      <c r="AW5801" s="22"/>
      <c r="AX5801" s="22"/>
      <c r="AY5801" s="22"/>
      <c r="AZ5801" s="22"/>
      <c r="BA5801" s="22"/>
      <c r="BB5801" s="22"/>
      <c r="BC5801" s="22"/>
      <c r="BD5801" s="22"/>
      <c r="BE5801" s="22"/>
      <c r="BF5801" s="22"/>
      <c r="BG5801" s="22"/>
      <c r="BH5801" s="22"/>
      <c r="BI5801" s="22"/>
      <c r="BJ5801" s="22"/>
      <c r="BK5801" s="22"/>
      <c r="BL5801" s="22"/>
      <c r="BM5801" s="22"/>
      <c r="BN5801" s="22"/>
      <c r="BO5801" s="22"/>
      <c r="BP5801" s="22"/>
      <c r="BQ5801" s="22"/>
      <c r="BR5801" s="22"/>
      <c r="BS5801" s="22"/>
      <c r="BT5801" s="22"/>
      <c r="BU5801" s="22"/>
      <c r="BV5801" s="22"/>
      <c r="BW5801" s="22"/>
      <c r="BX5801" s="22"/>
      <c r="BY5801" s="22"/>
      <c r="BZ5801" s="22"/>
      <c r="CA5801" s="22"/>
      <c r="CB5801" s="22"/>
      <c r="CC5801" s="22"/>
      <c r="CD5801" s="22"/>
      <c r="CE5801" s="22"/>
      <c r="CF5801" s="22"/>
      <c r="CG5801" s="22"/>
      <c r="CH5801" s="22"/>
      <c r="CI5801" s="22"/>
      <c r="CJ5801" s="22"/>
      <c r="CK5801" s="22"/>
      <c r="CL5801" s="22"/>
      <c r="CM5801" s="22"/>
      <c r="CN5801" s="22"/>
      <c r="CO5801" s="22"/>
    </row>
    <row r="5802" spans="1:93" s="2" customFormat="1" x14ac:dyDescent="0.3">
      <c r="A5802" s="73" t="s">
        <v>204</v>
      </c>
      <c r="B5802" s="73" t="s">
        <v>305</v>
      </c>
      <c r="C5802" s="67" t="s">
        <v>458</v>
      </c>
      <c r="D5802" s="67" t="s">
        <v>323</v>
      </c>
      <c r="E5802" s="73"/>
      <c r="F5802" s="73" t="s">
        <v>302</v>
      </c>
      <c r="G5802" s="73" t="s">
        <v>405</v>
      </c>
      <c r="H5802" s="73" t="s">
        <v>405</v>
      </c>
      <c r="I5802" s="73" t="s">
        <v>465</v>
      </c>
      <c r="J5802" s="73" t="str">
        <f t="shared" si="145"/>
        <v>Rigid (&gt;17 tonnes) km HGV (all diesel)</v>
      </c>
      <c r="K5802" s="27">
        <v>0.98243999999999998</v>
      </c>
      <c r="L5802" s="48"/>
      <c r="M5802" s="22"/>
      <c r="N5802" s="22"/>
      <c r="O5802" s="22"/>
      <c r="P5802" s="22"/>
      <c r="Q5802" s="22"/>
      <c r="R5802" s="22"/>
      <c r="S5802" s="22"/>
      <c r="T5802" s="2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c r="AQ5802" s="22"/>
      <c r="AR5802" s="22"/>
      <c r="AS5802" s="22"/>
      <c r="AT5802" s="22"/>
      <c r="AU5802" s="22"/>
      <c r="AV5802" s="22"/>
      <c r="AW5802" s="22"/>
      <c r="AX5802" s="22"/>
      <c r="AY5802" s="22"/>
      <c r="AZ5802" s="22"/>
      <c r="BA5802" s="22"/>
      <c r="BB5802" s="22"/>
      <c r="BC5802" s="22"/>
      <c r="BD5802" s="22"/>
      <c r="BE5802" s="22"/>
      <c r="BF5802" s="22"/>
      <c r="BG5802" s="22"/>
      <c r="BH5802" s="22"/>
      <c r="BI5802" s="22"/>
      <c r="BJ5802" s="22"/>
      <c r="BK5802" s="22"/>
      <c r="BL5802" s="22"/>
      <c r="BM5802" s="22"/>
      <c r="BN5802" s="22"/>
      <c r="BO5802" s="22"/>
      <c r="BP5802" s="22"/>
      <c r="BQ5802" s="22"/>
      <c r="BR5802" s="22"/>
      <c r="BS5802" s="22"/>
      <c r="BT5802" s="22"/>
      <c r="BU5802" s="22"/>
      <c r="BV5802" s="22"/>
      <c r="BW5802" s="22"/>
      <c r="BX5802" s="22"/>
      <c r="BY5802" s="22"/>
      <c r="BZ5802" s="22"/>
      <c r="CA5802" s="22"/>
      <c r="CB5802" s="22"/>
      <c r="CC5802" s="22"/>
      <c r="CD5802" s="22"/>
      <c r="CE5802" s="22"/>
      <c r="CF5802" s="22"/>
      <c r="CG5802" s="22"/>
      <c r="CH5802" s="22"/>
      <c r="CI5802" s="22"/>
      <c r="CJ5802" s="22"/>
      <c r="CK5802" s="22"/>
      <c r="CL5802" s="22"/>
      <c r="CM5802" s="22"/>
      <c r="CN5802" s="22"/>
      <c r="CO5802" s="22"/>
    </row>
    <row r="5803" spans="1:93" s="2" customFormat="1" x14ac:dyDescent="0.3">
      <c r="A5803" s="73" t="s">
        <v>204</v>
      </c>
      <c r="B5803" s="73" t="s">
        <v>305</v>
      </c>
      <c r="C5803" s="67" t="s">
        <v>458</v>
      </c>
      <c r="D5803" s="67" t="s">
        <v>323</v>
      </c>
      <c r="E5803" s="73"/>
      <c r="F5803" s="73" t="s">
        <v>302</v>
      </c>
      <c r="G5803" s="73" t="s">
        <v>405</v>
      </c>
      <c r="H5803" s="73" t="s">
        <v>405</v>
      </c>
      <c r="I5803" s="73" t="s">
        <v>466</v>
      </c>
      <c r="J5803" s="73" t="str">
        <f t="shared" si="145"/>
        <v>Rigid (&gt;17 tonnes) km HGV (all diesel)</v>
      </c>
      <c r="K5803" s="27">
        <v>2.5000000000000001E-4</v>
      </c>
      <c r="L5803" s="48"/>
      <c r="M5803" s="22"/>
      <c r="N5803" s="22"/>
      <c r="O5803" s="22"/>
      <c r="P5803" s="22"/>
      <c r="Q5803" s="22"/>
      <c r="R5803" s="22"/>
      <c r="S5803" s="22"/>
      <c r="T5803" s="22"/>
      <c r="U5803" s="22"/>
      <c r="V5803" s="22"/>
      <c r="W5803" s="22"/>
      <c r="X5803" s="22"/>
      <c r="Y5803" s="22"/>
      <c r="Z5803" s="22"/>
      <c r="AA5803" s="22"/>
      <c r="AB5803" s="22"/>
      <c r="AC5803" s="22"/>
      <c r="AD5803" s="22"/>
      <c r="AE5803" s="22"/>
      <c r="AF5803" s="22"/>
      <c r="AG5803" s="22"/>
      <c r="AH5803" s="22"/>
      <c r="AI5803" s="22"/>
      <c r="AJ5803" s="22"/>
      <c r="AK5803" s="22"/>
      <c r="AL5803" s="22"/>
      <c r="AM5803" s="22"/>
      <c r="AN5803" s="22"/>
      <c r="AO5803" s="22"/>
      <c r="AP5803" s="22"/>
      <c r="AQ5803" s="22"/>
      <c r="AR5803" s="22"/>
      <c r="AS5803" s="22"/>
      <c r="AT5803" s="22"/>
      <c r="AU5803" s="22"/>
      <c r="AV5803" s="22"/>
      <c r="AW5803" s="22"/>
      <c r="AX5803" s="22"/>
      <c r="AY5803" s="22"/>
      <c r="AZ5803" s="22"/>
      <c r="BA5803" s="22"/>
      <c r="BB5803" s="22"/>
      <c r="BC5803" s="22"/>
      <c r="BD5803" s="22"/>
      <c r="BE5803" s="22"/>
      <c r="BF5803" s="22"/>
      <c r="BG5803" s="22"/>
      <c r="BH5803" s="22"/>
      <c r="BI5803" s="22"/>
      <c r="BJ5803" s="22"/>
      <c r="BK5803" s="22"/>
      <c r="BL5803" s="22"/>
      <c r="BM5803" s="22"/>
      <c r="BN5803" s="22"/>
      <c r="BO5803" s="22"/>
      <c r="BP5803" s="22"/>
      <c r="BQ5803" s="22"/>
      <c r="BR5803" s="22"/>
      <c r="BS5803" s="22"/>
      <c r="BT5803" s="22"/>
      <c r="BU5803" s="22"/>
      <c r="BV5803" s="22"/>
      <c r="BW5803" s="22"/>
      <c r="BX5803" s="22"/>
      <c r="BY5803" s="22"/>
      <c r="BZ5803" s="22"/>
      <c r="CA5803" s="22"/>
      <c r="CB5803" s="22"/>
      <c r="CC5803" s="22"/>
      <c r="CD5803" s="22"/>
      <c r="CE5803" s="22"/>
      <c r="CF5803" s="22"/>
      <c r="CG5803" s="22"/>
      <c r="CH5803" s="22"/>
      <c r="CI5803" s="22"/>
      <c r="CJ5803" s="22"/>
      <c r="CK5803" s="22"/>
      <c r="CL5803" s="22"/>
      <c r="CM5803" s="22"/>
      <c r="CN5803" s="22"/>
      <c r="CO5803" s="22"/>
    </row>
    <row r="5804" spans="1:93" s="2" customFormat="1" x14ac:dyDescent="0.3">
      <c r="A5804" s="73" t="s">
        <v>204</v>
      </c>
      <c r="B5804" s="73" t="s">
        <v>305</v>
      </c>
      <c r="C5804" s="67" t="s">
        <v>458</v>
      </c>
      <c r="D5804" s="67" t="s">
        <v>323</v>
      </c>
      <c r="E5804" s="73"/>
      <c r="F5804" s="73" t="s">
        <v>302</v>
      </c>
      <c r="G5804" s="73" t="s">
        <v>405</v>
      </c>
      <c r="H5804" s="73" t="s">
        <v>405</v>
      </c>
      <c r="I5804" s="73" t="s">
        <v>467</v>
      </c>
      <c r="J5804" s="73" t="str">
        <f t="shared" si="145"/>
        <v>Rigid (&gt;17 tonnes) km HGV (all diesel)</v>
      </c>
      <c r="K5804" s="27">
        <v>0.97113000000000005</v>
      </c>
      <c r="L5804" s="48"/>
      <c r="M5804" s="22"/>
      <c r="N5804" s="22"/>
      <c r="O5804" s="22"/>
      <c r="P5804" s="22"/>
      <c r="Q5804" s="22"/>
      <c r="R5804" s="22"/>
      <c r="S5804" s="22"/>
      <c r="T5804" s="22"/>
      <c r="U5804" s="22"/>
      <c r="V5804" s="22"/>
      <c r="W5804" s="22"/>
      <c r="X5804" s="22"/>
      <c r="Y5804" s="22"/>
      <c r="Z5804" s="22"/>
      <c r="AA5804" s="22"/>
      <c r="AB5804" s="22"/>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c r="BS5804" s="22"/>
      <c r="BT5804" s="22"/>
      <c r="BU5804" s="22"/>
      <c r="BV5804" s="22"/>
      <c r="BW5804" s="22"/>
      <c r="BX5804" s="22"/>
      <c r="BY5804" s="22"/>
      <c r="BZ5804" s="22"/>
      <c r="CA5804" s="22"/>
      <c r="CB5804" s="22"/>
      <c r="CC5804" s="22"/>
      <c r="CD5804" s="22"/>
      <c r="CE5804" s="22"/>
      <c r="CF5804" s="22"/>
      <c r="CG5804" s="22"/>
      <c r="CH5804" s="22"/>
      <c r="CI5804" s="22"/>
      <c r="CJ5804" s="22"/>
      <c r="CK5804" s="22"/>
      <c r="CL5804" s="22"/>
      <c r="CM5804" s="22"/>
      <c r="CN5804" s="22"/>
      <c r="CO5804" s="22"/>
    </row>
    <row r="5805" spans="1:93" s="2" customFormat="1" x14ac:dyDescent="0.3">
      <c r="A5805" s="73" t="s">
        <v>204</v>
      </c>
      <c r="B5805" s="73" t="s">
        <v>305</v>
      </c>
      <c r="C5805" s="67" t="s">
        <v>458</v>
      </c>
      <c r="D5805" s="67" t="s">
        <v>323</v>
      </c>
      <c r="E5805" s="73"/>
      <c r="F5805" s="73" t="s">
        <v>302</v>
      </c>
      <c r="G5805" s="73" t="s">
        <v>405</v>
      </c>
      <c r="H5805" s="73" t="s">
        <v>405</v>
      </c>
      <c r="I5805" s="73" t="s">
        <v>468</v>
      </c>
      <c r="J5805" s="73" t="str">
        <f t="shared" si="145"/>
        <v>Rigid (&gt;17 tonnes) km HGV (all diesel)</v>
      </c>
      <c r="K5805" s="27">
        <v>1.106E-2</v>
      </c>
      <c r="L5805" s="48"/>
      <c r="M5805" s="22"/>
      <c r="N5805" s="22"/>
      <c r="O5805" s="22"/>
      <c r="P5805" s="22"/>
      <c r="Q5805" s="22"/>
      <c r="R5805" s="22"/>
      <c r="S5805" s="22"/>
      <c r="T5805" s="22"/>
      <c r="U5805" s="22"/>
      <c r="V5805" s="22"/>
      <c r="W5805" s="22"/>
      <c r="X5805" s="22"/>
      <c r="Y5805" s="22"/>
      <c r="Z5805" s="22"/>
      <c r="AA5805" s="22"/>
      <c r="AB5805" s="22"/>
      <c r="AC5805" s="22"/>
      <c r="AD5805" s="22"/>
      <c r="AE5805" s="22"/>
      <c r="AF5805" s="22"/>
      <c r="AG5805" s="22"/>
      <c r="AH5805" s="22"/>
      <c r="AI5805" s="22"/>
      <c r="AJ5805" s="22"/>
      <c r="AK5805" s="22"/>
      <c r="AL5805" s="22"/>
      <c r="AM5805" s="22"/>
      <c r="AN5805" s="22"/>
      <c r="AO5805" s="22"/>
      <c r="AP5805" s="22"/>
      <c r="AQ5805" s="22"/>
      <c r="AR5805" s="22"/>
      <c r="AS5805" s="22"/>
      <c r="AT5805" s="22"/>
      <c r="AU5805" s="22"/>
      <c r="AV5805" s="22"/>
      <c r="AW5805" s="22"/>
      <c r="AX5805" s="22"/>
      <c r="AY5805" s="22"/>
      <c r="AZ5805" s="22"/>
      <c r="BA5805" s="22"/>
      <c r="BB5805" s="22"/>
      <c r="BC5805" s="22"/>
      <c r="BD5805" s="22"/>
      <c r="BE5805" s="22"/>
      <c r="BF5805" s="22"/>
      <c r="BG5805" s="22"/>
      <c r="BH5805" s="22"/>
      <c r="BI5805" s="22"/>
      <c r="BJ5805" s="22"/>
      <c r="BK5805" s="22"/>
      <c r="BL5805" s="22"/>
      <c r="BM5805" s="22"/>
      <c r="BN5805" s="22"/>
      <c r="BO5805" s="22"/>
      <c r="BP5805" s="22"/>
      <c r="BQ5805" s="22"/>
      <c r="BR5805" s="22"/>
      <c r="BS5805" s="22"/>
      <c r="BT5805" s="22"/>
      <c r="BU5805" s="22"/>
      <c r="BV5805" s="22"/>
      <c r="BW5805" s="22"/>
      <c r="BX5805" s="22"/>
      <c r="BY5805" s="22"/>
      <c r="BZ5805" s="22"/>
      <c r="CA5805" s="22"/>
      <c r="CB5805" s="22"/>
      <c r="CC5805" s="22"/>
      <c r="CD5805" s="22"/>
      <c r="CE5805" s="22"/>
      <c r="CF5805" s="22"/>
      <c r="CG5805" s="22"/>
      <c r="CH5805" s="22"/>
      <c r="CI5805" s="22"/>
      <c r="CJ5805" s="22"/>
      <c r="CK5805" s="22"/>
      <c r="CL5805" s="22"/>
      <c r="CM5805" s="22"/>
      <c r="CN5805" s="22"/>
      <c r="CO5805" s="22"/>
    </row>
    <row r="5806" spans="1:93" s="2" customFormat="1" x14ac:dyDescent="0.3">
      <c r="A5806" s="73" t="s">
        <v>204</v>
      </c>
      <c r="B5806" s="73" t="s">
        <v>305</v>
      </c>
      <c r="C5806" s="67" t="s">
        <v>458</v>
      </c>
      <c r="D5806" s="67" t="s">
        <v>323</v>
      </c>
      <c r="E5806" s="73"/>
      <c r="F5806" s="73" t="s">
        <v>302</v>
      </c>
      <c r="G5806" s="73" t="s">
        <v>156</v>
      </c>
      <c r="H5806" s="73" t="s">
        <v>156</v>
      </c>
      <c r="I5806" s="73" t="s">
        <v>465</v>
      </c>
      <c r="J5806" s="73" t="str">
        <f t="shared" si="145"/>
        <v>Rigid (&gt;17 tonnes) miles HGV (all diesel)</v>
      </c>
      <c r="K5806" s="27">
        <v>1.58108</v>
      </c>
      <c r="L5806" s="48"/>
      <c r="M5806" s="22"/>
      <c r="N5806" s="22"/>
      <c r="O5806" s="22"/>
      <c r="P5806" s="22"/>
      <c r="Q5806" s="22"/>
      <c r="R5806" s="22"/>
      <c r="S5806" s="22"/>
      <c r="T5806" s="22"/>
      <c r="U5806" s="22"/>
      <c r="V5806" s="22"/>
      <c r="W5806" s="22"/>
      <c r="X5806" s="22"/>
      <c r="Y5806" s="22"/>
      <c r="Z5806" s="22"/>
      <c r="AA5806" s="22"/>
      <c r="AB5806" s="22"/>
      <c r="AC5806" s="22"/>
      <c r="AD5806" s="22"/>
      <c r="AE5806" s="22"/>
      <c r="AF5806" s="22"/>
      <c r="AG5806" s="22"/>
      <c r="AH5806" s="22"/>
      <c r="AI5806" s="22"/>
      <c r="AJ5806" s="22"/>
      <c r="AK5806" s="22"/>
      <c r="AL5806" s="22"/>
      <c r="AM5806" s="22"/>
      <c r="AN5806" s="22"/>
      <c r="AO5806" s="22"/>
      <c r="AP5806" s="22"/>
      <c r="AQ5806" s="22"/>
      <c r="AR5806" s="22"/>
      <c r="AS5806" s="22"/>
      <c r="AT5806" s="22"/>
      <c r="AU5806" s="22"/>
      <c r="AV5806" s="22"/>
      <c r="AW5806" s="22"/>
      <c r="AX5806" s="22"/>
      <c r="AY5806" s="22"/>
      <c r="AZ5806" s="22"/>
      <c r="BA5806" s="22"/>
      <c r="BB5806" s="22"/>
      <c r="BC5806" s="22"/>
      <c r="BD5806" s="22"/>
      <c r="BE5806" s="22"/>
      <c r="BF5806" s="22"/>
      <c r="BG5806" s="22"/>
      <c r="BH5806" s="22"/>
      <c r="BI5806" s="22"/>
      <c r="BJ5806" s="22"/>
      <c r="BK5806" s="22"/>
      <c r="BL5806" s="22"/>
      <c r="BM5806" s="22"/>
      <c r="BN5806" s="22"/>
      <c r="BO5806" s="22"/>
      <c r="BP5806" s="22"/>
      <c r="BQ5806" s="22"/>
      <c r="BR5806" s="22"/>
      <c r="BS5806" s="22"/>
      <c r="BT5806" s="22"/>
      <c r="BU5806" s="22"/>
      <c r="BV5806" s="22"/>
      <c r="BW5806" s="22"/>
      <c r="BX5806" s="22"/>
      <c r="BY5806" s="22"/>
      <c r="BZ5806" s="22"/>
      <c r="CA5806" s="22"/>
      <c r="CB5806" s="22"/>
      <c r="CC5806" s="22"/>
      <c r="CD5806" s="22"/>
      <c r="CE5806" s="22"/>
      <c r="CF5806" s="22"/>
      <c r="CG5806" s="22"/>
      <c r="CH5806" s="22"/>
      <c r="CI5806" s="22"/>
      <c r="CJ5806" s="22"/>
      <c r="CK5806" s="22"/>
      <c r="CL5806" s="22"/>
      <c r="CM5806" s="22"/>
      <c r="CN5806" s="22"/>
      <c r="CO5806" s="22"/>
    </row>
    <row r="5807" spans="1:93" s="2" customFormat="1" x14ac:dyDescent="0.3">
      <c r="A5807" s="73" t="s">
        <v>204</v>
      </c>
      <c r="B5807" s="73" t="s">
        <v>305</v>
      </c>
      <c r="C5807" s="67" t="s">
        <v>458</v>
      </c>
      <c r="D5807" s="67" t="s">
        <v>323</v>
      </c>
      <c r="E5807" s="73"/>
      <c r="F5807" s="73" t="s">
        <v>302</v>
      </c>
      <c r="G5807" s="73" t="s">
        <v>156</v>
      </c>
      <c r="H5807" s="73" t="s">
        <v>156</v>
      </c>
      <c r="I5807" s="73" t="s">
        <v>466</v>
      </c>
      <c r="J5807" s="73" t="str">
        <f t="shared" si="145"/>
        <v>Rigid (&gt;17 tonnes) miles HGV (all diesel)</v>
      </c>
      <c r="K5807" s="27">
        <v>4.0000000000000002E-4</v>
      </c>
      <c r="L5807" s="48"/>
      <c r="M5807" s="22"/>
      <c r="N5807" s="22"/>
      <c r="O5807" s="22"/>
      <c r="P5807" s="22"/>
      <c r="Q5807" s="22"/>
      <c r="R5807" s="22"/>
      <c r="S5807" s="22"/>
      <c r="T5807" s="22"/>
      <c r="U5807" s="22"/>
      <c r="V5807" s="22"/>
      <c r="W5807" s="22"/>
      <c r="X5807" s="22"/>
      <c r="Y5807" s="22"/>
      <c r="Z5807" s="22"/>
      <c r="AA5807" s="22"/>
      <c r="AB5807" s="22"/>
      <c r="AC5807" s="22"/>
      <c r="AD5807" s="22"/>
      <c r="AE5807" s="22"/>
      <c r="AF5807" s="22"/>
      <c r="AG5807" s="22"/>
      <c r="AH5807" s="22"/>
      <c r="AI5807" s="22"/>
      <c r="AJ5807" s="22"/>
      <c r="AK5807" s="22"/>
      <c r="AL5807" s="22"/>
      <c r="AM5807" s="22"/>
      <c r="AN5807" s="22"/>
      <c r="AO5807" s="22"/>
      <c r="AP5807" s="22"/>
      <c r="AQ5807" s="22"/>
      <c r="AR5807" s="22"/>
      <c r="AS5807" s="22"/>
      <c r="AT5807" s="22"/>
      <c r="AU5807" s="22"/>
      <c r="AV5807" s="22"/>
      <c r="AW5807" s="22"/>
      <c r="AX5807" s="22"/>
      <c r="AY5807" s="22"/>
      <c r="AZ5807" s="22"/>
      <c r="BA5807" s="22"/>
      <c r="BB5807" s="22"/>
      <c r="BC5807" s="22"/>
      <c r="BD5807" s="22"/>
      <c r="BE5807" s="22"/>
      <c r="BF5807" s="22"/>
      <c r="BG5807" s="22"/>
      <c r="BH5807" s="22"/>
      <c r="BI5807" s="22"/>
      <c r="BJ5807" s="22"/>
      <c r="BK5807" s="22"/>
      <c r="BL5807" s="22"/>
      <c r="BM5807" s="22"/>
      <c r="BN5807" s="22"/>
      <c r="BO5807" s="22"/>
      <c r="BP5807" s="22"/>
      <c r="BQ5807" s="22"/>
      <c r="BR5807" s="22"/>
      <c r="BS5807" s="22"/>
      <c r="BT5807" s="22"/>
      <c r="BU5807" s="22"/>
      <c r="BV5807" s="22"/>
      <c r="BW5807" s="22"/>
      <c r="BX5807" s="22"/>
      <c r="BY5807" s="22"/>
      <c r="BZ5807" s="22"/>
      <c r="CA5807" s="22"/>
      <c r="CB5807" s="22"/>
      <c r="CC5807" s="22"/>
      <c r="CD5807" s="22"/>
      <c r="CE5807" s="22"/>
      <c r="CF5807" s="22"/>
      <c r="CG5807" s="22"/>
      <c r="CH5807" s="22"/>
      <c r="CI5807" s="22"/>
      <c r="CJ5807" s="22"/>
      <c r="CK5807" s="22"/>
      <c r="CL5807" s="22"/>
      <c r="CM5807" s="22"/>
      <c r="CN5807" s="22"/>
      <c r="CO5807" s="22"/>
    </row>
    <row r="5808" spans="1:93" s="2" customFormat="1" x14ac:dyDescent="0.3">
      <c r="A5808" s="73" t="s">
        <v>204</v>
      </c>
      <c r="B5808" s="73" t="s">
        <v>305</v>
      </c>
      <c r="C5808" s="67" t="s">
        <v>458</v>
      </c>
      <c r="D5808" s="67" t="s">
        <v>323</v>
      </c>
      <c r="E5808" s="73"/>
      <c r="F5808" s="73" t="s">
        <v>302</v>
      </c>
      <c r="G5808" s="73" t="s">
        <v>156</v>
      </c>
      <c r="H5808" s="73" t="s">
        <v>156</v>
      </c>
      <c r="I5808" s="73" t="s">
        <v>467</v>
      </c>
      <c r="J5808" s="73" t="str">
        <f t="shared" si="145"/>
        <v>Rigid (&gt;17 tonnes) miles HGV (all diesel)</v>
      </c>
      <c r="K5808" s="27">
        <v>1.56288</v>
      </c>
      <c r="L5808" s="48"/>
      <c r="M5808" s="22"/>
      <c r="N5808" s="22"/>
      <c r="O5808" s="22"/>
      <c r="P5808" s="22"/>
      <c r="Q5808" s="22"/>
      <c r="R5808" s="22"/>
      <c r="S5808" s="22"/>
      <c r="T5808" s="2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c r="AQ5808" s="22"/>
      <c r="AR5808" s="22"/>
      <c r="AS5808" s="22"/>
      <c r="AT5808" s="22"/>
      <c r="AU5808" s="22"/>
      <c r="AV5808" s="22"/>
      <c r="AW5808" s="22"/>
      <c r="AX5808" s="22"/>
      <c r="AY5808" s="22"/>
      <c r="AZ5808" s="22"/>
      <c r="BA5808" s="22"/>
      <c r="BB5808" s="22"/>
      <c r="BC5808" s="22"/>
      <c r="BD5808" s="22"/>
      <c r="BE5808" s="22"/>
      <c r="BF5808" s="22"/>
      <c r="BG5808" s="22"/>
      <c r="BH5808" s="22"/>
      <c r="BI5808" s="22"/>
      <c r="BJ5808" s="22"/>
      <c r="BK5808" s="22"/>
      <c r="BL5808" s="22"/>
      <c r="BM5808" s="22"/>
      <c r="BN5808" s="22"/>
      <c r="BO5808" s="22"/>
      <c r="BP5808" s="22"/>
      <c r="BQ5808" s="22"/>
      <c r="BR5808" s="22"/>
      <c r="BS5808" s="22"/>
      <c r="BT5808" s="22"/>
      <c r="BU5808" s="22"/>
      <c r="BV5808" s="22"/>
      <c r="BW5808" s="22"/>
      <c r="BX5808" s="22"/>
      <c r="BY5808" s="22"/>
      <c r="BZ5808" s="22"/>
      <c r="CA5808" s="22"/>
      <c r="CB5808" s="22"/>
      <c r="CC5808" s="22"/>
      <c r="CD5808" s="22"/>
      <c r="CE5808" s="22"/>
      <c r="CF5808" s="22"/>
      <c r="CG5808" s="22"/>
      <c r="CH5808" s="22"/>
      <c r="CI5808" s="22"/>
      <c r="CJ5808" s="22"/>
      <c r="CK5808" s="22"/>
      <c r="CL5808" s="22"/>
      <c r="CM5808" s="22"/>
      <c r="CN5808" s="22"/>
      <c r="CO5808" s="22"/>
    </row>
    <row r="5809" spans="1:93" s="2" customFormat="1" x14ac:dyDescent="0.3">
      <c r="A5809" s="73" t="s">
        <v>204</v>
      </c>
      <c r="B5809" s="73" t="s">
        <v>305</v>
      </c>
      <c r="C5809" s="67" t="s">
        <v>458</v>
      </c>
      <c r="D5809" s="67" t="s">
        <v>323</v>
      </c>
      <c r="E5809" s="73"/>
      <c r="F5809" s="73" t="s">
        <v>302</v>
      </c>
      <c r="G5809" s="73" t="s">
        <v>156</v>
      </c>
      <c r="H5809" s="73" t="s">
        <v>156</v>
      </c>
      <c r="I5809" s="73" t="s">
        <v>468</v>
      </c>
      <c r="J5809" s="73" t="str">
        <f t="shared" si="145"/>
        <v>Rigid (&gt;17 tonnes) miles HGV (all diesel)</v>
      </c>
      <c r="K5809" s="27">
        <v>1.78E-2</v>
      </c>
      <c r="L5809" s="138"/>
      <c r="M5809" s="22"/>
      <c r="N5809" s="22"/>
      <c r="O5809" s="22"/>
      <c r="P5809" s="22"/>
      <c r="Q5809" s="22"/>
      <c r="R5809" s="22"/>
      <c r="S5809" s="22"/>
      <c r="T5809" s="22"/>
      <c r="U5809" s="22"/>
      <c r="V5809" s="22"/>
      <c r="W5809" s="22"/>
      <c r="X5809" s="22"/>
      <c r="Y5809" s="22"/>
      <c r="Z5809" s="22"/>
      <c r="AA5809" s="22"/>
      <c r="AB5809" s="22"/>
      <c r="AC5809" s="22"/>
      <c r="AD5809" s="22"/>
      <c r="AE5809" s="22"/>
      <c r="AF5809" s="22"/>
      <c r="AG5809" s="22"/>
      <c r="AH5809" s="22"/>
      <c r="AI5809" s="22"/>
      <c r="AJ5809" s="22"/>
      <c r="AK5809" s="22"/>
      <c r="AL5809" s="22"/>
      <c r="AM5809" s="22"/>
      <c r="AN5809" s="22"/>
      <c r="AO5809" s="22"/>
      <c r="AP5809" s="22"/>
      <c r="AQ5809" s="22"/>
      <c r="AR5809" s="22"/>
      <c r="AS5809" s="22"/>
      <c r="AT5809" s="22"/>
      <c r="AU5809" s="22"/>
      <c r="AV5809" s="22"/>
      <c r="AW5809" s="22"/>
      <c r="AX5809" s="22"/>
      <c r="AY5809" s="22"/>
      <c r="AZ5809" s="22"/>
      <c r="BA5809" s="22"/>
      <c r="BB5809" s="22"/>
      <c r="BC5809" s="22"/>
      <c r="BD5809" s="22"/>
      <c r="BE5809" s="22"/>
      <c r="BF5809" s="22"/>
      <c r="BG5809" s="22"/>
      <c r="BH5809" s="22"/>
      <c r="BI5809" s="22"/>
      <c r="BJ5809" s="22"/>
      <c r="BK5809" s="22"/>
      <c r="BL5809" s="22"/>
      <c r="BM5809" s="22"/>
      <c r="BN5809" s="22"/>
      <c r="BO5809" s="22"/>
      <c r="BP5809" s="22"/>
      <c r="BQ5809" s="22"/>
      <c r="BR5809" s="22"/>
      <c r="BS5809" s="22"/>
      <c r="BT5809" s="22"/>
      <c r="BU5809" s="22"/>
      <c r="BV5809" s="22"/>
      <c r="BW5809" s="22"/>
      <c r="BX5809" s="22"/>
      <c r="BY5809" s="22"/>
      <c r="BZ5809" s="22"/>
      <c r="CA5809" s="22"/>
      <c r="CB5809" s="22"/>
      <c r="CC5809" s="22"/>
      <c r="CD5809" s="22"/>
      <c r="CE5809" s="22"/>
      <c r="CF5809" s="22"/>
      <c r="CG5809" s="22"/>
      <c r="CH5809" s="22"/>
      <c r="CI5809" s="22"/>
      <c r="CJ5809" s="22"/>
      <c r="CK5809" s="22"/>
      <c r="CL5809" s="22"/>
      <c r="CM5809" s="22"/>
      <c r="CN5809" s="22"/>
      <c r="CO5809" s="22"/>
    </row>
    <row r="5810" spans="1:93" s="2" customFormat="1" x14ac:dyDescent="0.3">
      <c r="A5810" s="73" t="s">
        <v>204</v>
      </c>
      <c r="B5810" s="73" t="s">
        <v>305</v>
      </c>
      <c r="C5810" s="67" t="s">
        <v>458</v>
      </c>
      <c r="D5810" s="67" t="s">
        <v>323</v>
      </c>
      <c r="E5810" s="73"/>
      <c r="F5810" s="73" t="s">
        <v>302</v>
      </c>
      <c r="G5810" s="73" t="s">
        <v>403</v>
      </c>
      <c r="H5810" s="73" t="s">
        <v>403</v>
      </c>
      <c r="I5810" s="73" t="s">
        <v>465</v>
      </c>
      <c r="J5810" s="73" t="str">
        <f t="shared" si="145"/>
        <v>Rigid (&gt;17 tonnes) tonne.km HGV (all diesel)</v>
      </c>
      <c r="K5810" s="27">
        <v>0.18925</v>
      </c>
      <c r="L5810" s="48"/>
      <c r="M5810" s="22"/>
      <c r="N5810" s="22"/>
      <c r="O5810" s="22"/>
      <c r="P5810" s="22"/>
      <c r="Q5810" s="22"/>
      <c r="R5810" s="22"/>
      <c r="S5810" s="22"/>
      <c r="T5810" s="2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c r="AQ5810" s="22"/>
      <c r="AR5810" s="22"/>
      <c r="AS5810" s="22"/>
      <c r="AT5810" s="22"/>
      <c r="AU5810" s="22"/>
      <c r="AV5810" s="22"/>
      <c r="AW5810" s="22"/>
      <c r="AX5810" s="22"/>
      <c r="AY5810" s="22"/>
      <c r="AZ5810" s="22"/>
      <c r="BA5810" s="22"/>
      <c r="BB5810" s="22"/>
      <c r="BC5810" s="22"/>
      <c r="BD5810" s="22"/>
      <c r="BE5810" s="22"/>
      <c r="BF5810" s="22"/>
      <c r="BG5810" s="22"/>
      <c r="BH5810" s="22"/>
      <c r="BI5810" s="22"/>
      <c r="BJ5810" s="22"/>
      <c r="BK5810" s="22"/>
      <c r="BL5810" s="22"/>
      <c r="BM5810" s="22"/>
      <c r="BN5810" s="22"/>
      <c r="BO5810" s="22"/>
      <c r="BP5810" s="22"/>
      <c r="BQ5810" s="22"/>
      <c r="BR5810" s="22"/>
      <c r="BS5810" s="22"/>
      <c r="BT5810" s="22"/>
      <c r="BU5810" s="22"/>
      <c r="BV5810" s="22"/>
      <c r="BW5810" s="22"/>
      <c r="BX5810" s="22"/>
      <c r="BY5810" s="22"/>
      <c r="BZ5810" s="22"/>
      <c r="CA5810" s="22"/>
      <c r="CB5810" s="22"/>
      <c r="CC5810" s="22"/>
      <c r="CD5810" s="22"/>
      <c r="CE5810" s="22"/>
      <c r="CF5810" s="22"/>
      <c r="CG5810" s="22"/>
      <c r="CH5810" s="22"/>
      <c r="CI5810" s="22"/>
      <c r="CJ5810" s="22"/>
      <c r="CK5810" s="22"/>
      <c r="CL5810" s="22"/>
      <c r="CM5810" s="22"/>
      <c r="CN5810" s="22"/>
      <c r="CO5810" s="22"/>
    </row>
    <row r="5811" spans="1:93" s="2" customFormat="1" x14ac:dyDescent="0.3">
      <c r="A5811" s="73" t="s">
        <v>204</v>
      </c>
      <c r="B5811" s="73" t="s">
        <v>305</v>
      </c>
      <c r="C5811" s="67" t="s">
        <v>458</v>
      </c>
      <c r="D5811" s="67" t="s">
        <v>323</v>
      </c>
      <c r="E5811" s="73"/>
      <c r="F5811" s="73" t="s">
        <v>302</v>
      </c>
      <c r="G5811" s="73" t="s">
        <v>403</v>
      </c>
      <c r="H5811" s="73" t="s">
        <v>403</v>
      </c>
      <c r="I5811" s="73" t="s">
        <v>466</v>
      </c>
      <c r="J5811" s="73" t="str">
        <f t="shared" si="145"/>
        <v>Rigid (&gt;17 tonnes) tonne.km HGV (all diesel)</v>
      </c>
      <c r="K5811" s="27">
        <v>5.0000000000000002E-5</v>
      </c>
      <c r="L5811" s="48"/>
      <c r="M5811" s="22"/>
      <c r="N5811" s="22"/>
      <c r="O5811" s="22"/>
      <c r="P5811" s="22"/>
      <c r="Q5811" s="22"/>
      <c r="R5811" s="22"/>
      <c r="S5811" s="22"/>
      <c r="T5811" s="22"/>
      <c r="U5811" s="22"/>
      <c r="V5811" s="22"/>
      <c r="W5811" s="22"/>
      <c r="X5811" s="22"/>
      <c r="Y5811" s="22"/>
      <c r="Z5811" s="22"/>
      <c r="AA5811" s="22"/>
      <c r="AB5811" s="22"/>
      <c r="AC5811" s="22"/>
      <c r="AD5811" s="22"/>
      <c r="AE5811" s="22"/>
      <c r="AF5811" s="22"/>
      <c r="AG5811" s="22"/>
      <c r="AH5811" s="22"/>
      <c r="AI5811" s="22"/>
      <c r="AJ5811" s="22"/>
      <c r="AK5811" s="22"/>
      <c r="AL5811" s="22"/>
      <c r="AM5811" s="22"/>
      <c r="AN5811" s="22"/>
      <c r="AO5811" s="22"/>
      <c r="AP5811" s="22"/>
      <c r="AQ5811" s="22"/>
      <c r="AR5811" s="22"/>
      <c r="AS5811" s="22"/>
      <c r="AT5811" s="22"/>
      <c r="AU5811" s="22"/>
      <c r="AV5811" s="22"/>
      <c r="AW5811" s="22"/>
      <c r="AX5811" s="22"/>
      <c r="AY5811" s="22"/>
      <c r="AZ5811" s="22"/>
      <c r="BA5811" s="22"/>
      <c r="BB5811" s="22"/>
      <c r="BC5811" s="22"/>
      <c r="BD5811" s="22"/>
      <c r="BE5811" s="22"/>
      <c r="BF5811" s="22"/>
      <c r="BG5811" s="22"/>
      <c r="BH5811" s="22"/>
      <c r="BI5811" s="22"/>
      <c r="BJ5811" s="22"/>
      <c r="BK5811" s="22"/>
      <c r="BL5811" s="22"/>
      <c r="BM5811" s="22"/>
      <c r="BN5811" s="22"/>
      <c r="BO5811" s="22"/>
      <c r="BP5811" s="22"/>
      <c r="BQ5811" s="22"/>
      <c r="BR5811" s="22"/>
      <c r="BS5811" s="22"/>
      <c r="BT5811" s="22"/>
      <c r="BU5811" s="22"/>
      <c r="BV5811" s="22"/>
      <c r="BW5811" s="22"/>
      <c r="BX5811" s="22"/>
      <c r="BY5811" s="22"/>
      <c r="BZ5811" s="22"/>
      <c r="CA5811" s="22"/>
      <c r="CB5811" s="22"/>
      <c r="CC5811" s="22"/>
      <c r="CD5811" s="22"/>
      <c r="CE5811" s="22"/>
      <c r="CF5811" s="22"/>
      <c r="CG5811" s="22"/>
      <c r="CH5811" s="22"/>
      <c r="CI5811" s="22"/>
      <c r="CJ5811" s="22"/>
      <c r="CK5811" s="22"/>
      <c r="CL5811" s="22"/>
      <c r="CM5811" s="22"/>
      <c r="CN5811" s="22"/>
      <c r="CO5811" s="22"/>
    </row>
    <row r="5812" spans="1:93" s="2" customFormat="1" x14ac:dyDescent="0.3">
      <c r="A5812" s="73" t="s">
        <v>204</v>
      </c>
      <c r="B5812" s="73" t="s">
        <v>305</v>
      </c>
      <c r="C5812" s="67" t="s">
        <v>458</v>
      </c>
      <c r="D5812" s="67" t="s">
        <v>323</v>
      </c>
      <c r="E5812" s="73"/>
      <c r="F5812" s="73" t="s">
        <v>302</v>
      </c>
      <c r="G5812" s="73" t="s">
        <v>403</v>
      </c>
      <c r="H5812" s="73" t="s">
        <v>403</v>
      </c>
      <c r="I5812" s="73" t="s">
        <v>467</v>
      </c>
      <c r="J5812" s="73" t="str">
        <f t="shared" si="145"/>
        <v>Rigid (&gt;17 tonnes) tonne.km HGV (all diesel)</v>
      </c>
      <c r="K5812" s="27">
        <v>0.18706999999999999</v>
      </c>
      <c r="L5812" s="48"/>
      <c r="M5812" s="22"/>
      <c r="N5812" s="22"/>
      <c r="O5812" s="22"/>
      <c r="P5812" s="22"/>
      <c r="Q5812" s="22"/>
      <c r="R5812" s="22"/>
      <c r="S5812" s="22"/>
      <c r="T5812" s="2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c r="AQ5812" s="22"/>
      <c r="AR5812" s="22"/>
      <c r="AS5812" s="22"/>
      <c r="AT5812" s="22"/>
      <c r="AU5812" s="22"/>
      <c r="AV5812" s="22"/>
      <c r="AW5812" s="22"/>
      <c r="AX5812" s="22"/>
      <c r="AY5812" s="22"/>
      <c r="AZ5812" s="22"/>
      <c r="BA5812" s="22"/>
      <c r="BB5812" s="22"/>
      <c r="BC5812" s="22"/>
      <c r="BD5812" s="22"/>
      <c r="BE5812" s="22"/>
      <c r="BF5812" s="22"/>
      <c r="BG5812" s="22"/>
      <c r="BH5812" s="22"/>
      <c r="BI5812" s="22"/>
      <c r="BJ5812" s="22"/>
      <c r="BK5812" s="22"/>
      <c r="BL5812" s="22"/>
      <c r="BM5812" s="22"/>
      <c r="BN5812" s="22"/>
      <c r="BO5812" s="22"/>
      <c r="BP5812" s="22"/>
      <c r="BQ5812" s="22"/>
      <c r="BR5812" s="22"/>
      <c r="BS5812" s="22"/>
      <c r="BT5812" s="22"/>
      <c r="BU5812" s="22"/>
      <c r="BV5812" s="22"/>
      <c r="BW5812" s="22"/>
      <c r="BX5812" s="22"/>
      <c r="BY5812" s="22"/>
      <c r="BZ5812" s="22"/>
      <c r="CA5812" s="22"/>
      <c r="CB5812" s="22"/>
      <c r="CC5812" s="22"/>
      <c r="CD5812" s="22"/>
      <c r="CE5812" s="22"/>
      <c r="CF5812" s="22"/>
      <c r="CG5812" s="22"/>
      <c r="CH5812" s="22"/>
      <c r="CI5812" s="22"/>
      <c r="CJ5812" s="22"/>
      <c r="CK5812" s="22"/>
      <c r="CL5812" s="22"/>
      <c r="CM5812" s="22"/>
      <c r="CN5812" s="22"/>
      <c r="CO5812" s="22"/>
    </row>
    <row r="5813" spans="1:93" s="2" customFormat="1" x14ac:dyDescent="0.3">
      <c r="A5813" s="73" t="s">
        <v>204</v>
      </c>
      <c r="B5813" s="73" t="s">
        <v>305</v>
      </c>
      <c r="C5813" s="67" t="s">
        <v>458</v>
      </c>
      <c r="D5813" s="67" t="s">
        <v>323</v>
      </c>
      <c r="E5813" s="73"/>
      <c r="F5813" s="73" t="s">
        <v>302</v>
      </c>
      <c r="G5813" s="73" t="s">
        <v>403</v>
      </c>
      <c r="H5813" s="73" t="s">
        <v>403</v>
      </c>
      <c r="I5813" s="73" t="s">
        <v>468</v>
      </c>
      <c r="J5813" s="73" t="str">
        <f t="shared" si="145"/>
        <v>Rigid (&gt;17 tonnes) tonne.km HGV (all diesel)</v>
      </c>
      <c r="K5813" s="27">
        <v>2.1299999999999999E-3</v>
      </c>
      <c r="L5813" s="48"/>
      <c r="M5813" s="22"/>
      <c r="N5813" s="22"/>
      <c r="O5813" s="22"/>
      <c r="P5813" s="22"/>
      <c r="Q5813" s="22"/>
      <c r="R5813" s="22"/>
      <c r="S5813" s="22"/>
      <c r="T5813" s="22"/>
      <c r="U5813" s="22"/>
      <c r="V5813" s="22"/>
      <c r="W5813" s="22"/>
      <c r="X5813" s="22"/>
      <c r="Y5813" s="22"/>
      <c r="Z5813" s="22"/>
      <c r="AA5813" s="22"/>
      <c r="AB5813" s="22"/>
      <c r="AC5813" s="22"/>
      <c r="AD5813" s="22"/>
      <c r="AE5813" s="22"/>
      <c r="AF5813" s="22"/>
      <c r="AG5813" s="22"/>
      <c r="AH5813" s="22"/>
      <c r="AI5813" s="22"/>
      <c r="AJ5813" s="22"/>
      <c r="AK5813" s="22"/>
      <c r="AL5813" s="22"/>
      <c r="AM5813" s="22"/>
      <c r="AN5813" s="22"/>
      <c r="AO5813" s="22"/>
      <c r="AP5813" s="22"/>
      <c r="AQ5813" s="22"/>
      <c r="AR5813" s="22"/>
      <c r="AS5813" s="22"/>
      <c r="AT5813" s="22"/>
      <c r="AU5813" s="22"/>
      <c r="AV5813" s="22"/>
      <c r="AW5813" s="22"/>
      <c r="AX5813" s="22"/>
      <c r="AY5813" s="22"/>
      <c r="AZ5813" s="22"/>
      <c r="BA5813" s="22"/>
      <c r="BB5813" s="22"/>
      <c r="BC5813" s="22"/>
      <c r="BD5813" s="22"/>
      <c r="BE5813" s="22"/>
      <c r="BF5813" s="22"/>
      <c r="BG5813" s="22"/>
      <c r="BH5813" s="22"/>
      <c r="BI5813" s="22"/>
      <c r="BJ5813" s="22"/>
      <c r="BK5813" s="22"/>
      <c r="BL5813" s="22"/>
      <c r="BM5813" s="22"/>
      <c r="BN5813" s="22"/>
      <c r="BO5813" s="22"/>
      <c r="BP5813" s="22"/>
      <c r="BQ5813" s="22"/>
      <c r="BR5813" s="22"/>
      <c r="BS5813" s="22"/>
      <c r="BT5813" s="22"/>
      <c r="BU5813" s="22"/>
      <c r="BV5813" s="22"/>
      <c r="BW5813" s="22"/>
      <c r="BX5813" s="22"/>
      <c r="BY5813" s="22"/>
      <c r="BZ5813" s="22"/>
      <c r="CA5813" s="22"/>
      <c r="CB5813" s="22"/>
      <c r="CC5813" s="22"/>
      <c r="CD5813" s="22"/>
      <c r="CE5813" s="22"/>
      <c r="CF5813" s="22"/>
      <c r="CG5813" s="22"/>
      <c r="CH5813" s="22"/>
      <c r="CI5813" s="22"/>
      <c r="CJ5813" s="22"/>
      <c r="CK5813" s="22"/>
      <c r="CL5813" s="22"/>
      <c r="CM5813" s="22"/>
      <c r="CN5813" s="22"/>
      <c r="CO5813" s="22"/>
    </row>
    <row r="5814" spans="1:93" s="2" customFormat="1" x14ac:dyDescent="0.3">
      <c r="A5814" s="73" t="s">
        <v>204</v>
      </c>
      <c r="B5814" s="73" t="s">
        <v>305</v>
      </c>
      <c r="C5814" s="67" t="s">
        <v>458</v>
      </c>
      <c r="D5814" s="67" t="s">
        <v>418</v>
      </c>
      <c r="E5814" s="73"/>
      <c r="F5814" s="73" t="s">
        <v>48</v>
      </c>
      <c r="G5814" s="73" t="s">
        <v>405</v>
      </c>
      <c r="H5814" s="73" t="s">
        <v>405</v>
      </c>
      <c r="I5814" s="73" t="s">
        <v>465</v>
      </c>
      <c r="J5814" s="73" t="str">
        <f t="shared" si="145"/>
        <v>All rigids km HGV (all diesel)</v>
      </c>
      <c r="K5814" s="27">
        <v>0.67896999999999996</v>
      </c>
      <c r="L5814" s="48"/>
      <c r="M5814" s="22"/>
      <c r="N5814" s="22"/>
      <c r="O5814" s="22"/>
      <c r="P5814" s="22"/>
      <c r="Q5814" s="22"/>
      <c r="R5814" s="22"/>
      <c r="S5814" s="22"/>
      <c r="T5814" s="2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c r="AQ5814" s="22"/>
      <c r="AR5814" s="22"/>
      <c r="AS5814" s="22"/>
      <c r="AT5814" s="22"/>
      <c r="AU5814" s="22"/>
      <c r="AV5814" s="22"/>
      <c r="AW5814" s="22"/>
      <c r="AX5814" s="22"/>
      <c r="AY5814" s="22"/>
      <c r="AZ5814" s="22"/>
      <c r="BA5814" s="22"/>
      <c r="BB5814" s="22"/>
      <c r="BC5814" s="22"/>
      <c r="BD5814" s="22"/>
      <c r="BE5814" s="22"/>
      <c r="BF5814" s="22"/>
      <c r="BG5814" s="22"/>
      <c r="BH5814" s="22"/>
      <c r="BI5814" s="22"/>
      <c r="BJ5814" s="22"/>
      <c r="BK5814" s="22"/>
      <c r="BL5814" s="22"/>
      <c r="BM5814" s="22"/>
      <c r="BN5814" s="22"/>
      <c r="BO5814" s="22"/>
      <c r="BP5814" s="22"/>
      <c r="BQ5814" s="22"/>
      <c r="BR5814" s="22"/>
      <c r="BS5814" s="22"/>
      <c r="BT5814" s="22"/>
      <c r="BU5814" s="22"/>
      <c r="BV5814" s="22"/>
      <c r="BW5814" s="22"/>
      <c r="BX5814" s="22"/>
      <c r="BY5814" s="22"/>
      <c r="BZ5814" s="22"/>
      <c r="CA5814" s="22"/>
      <c r="CB5814" s="22"/>
      <c r="CC5814" s="22"/>
      <c r="CD5814" s="22"/>
      <c r="CE5814" s="22"/>
      <c r="CF5814" s="22"/>
      <c r="CG5814" s="22"/>
      <c r="CH5814" s="22"/>
      <c r="CI5814" s="22"/>
      <c r="CJ5814" s="22"/>
      <c r="CK5814" s="22"/>
      <c r="CL5814" s="22"/>
      <c r="CM5814" s="22"/>
      <c r="CN5814" s="22"/>
      <c r="CO5814" s="22"/>
    </row>
    <row r="5815" spans="1:93" s="2" customFormat="1" x14ac:dyDescent="0.3">
      <c r="A5815" s="73" t="s">
        <v>204</v>
      </c>
      <c r="B5815" s="73" t="s">
        <v>305</v>
      </c>
      <c r="C5815" s="67" t="s">
        <v>458</v>
      </c>
      <c r="D5815" s="67" t="s">
        <v>418</v>
      </c>
      <c r="E5815" s="73"/>
      <c r="F5815" s="73" t="s">
        <v>48</v>
      </c>
      <c r="G5815" s="73" t="s">
        <v>405</v>
      </c>
      <c r="H5815" s="73" t="s">
        <v>405</v>
      </c>
      <c r="I5815" s="73" t="s">
        <v>466</v>
      </c>
      <c r="J5815" s="73" t="str">
        <f t="shared" si="145"/>
        <v>All rigids km HGV (all diesel)</v>
      </c>
      <c r="K5815" s="27">
        <v>2.1000000000000001E-4</v>
      </c>
      <c r="L5815" s="48"/>
      <c r="M5815" s="22"/>
      <c r="N5815" s="22"/>
      <c r="O5815" s="22"/>
      <c r="P5815" s="22"/>
      <c r="Q5815" s="22"/>
      <c r="R5815" s="22"/>
      <c r="S5815" s="22"/>
      <c r="T5815" s="22"/>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c r="AQ5815" s="22"/>
      <c r="AR5815" s="22"/>
      <c r="AS5815" s="22"/>
      <c r="AT5815" s="22"/>
      <c r="AU5815" s="22"/>
      <c r="AV5815" s="22"/>
      <c r="AW5815" s="22"/>
      <c r="AX5815" s="22"/>
      <c r="AY5815" s="22"/>
      <c r="AZ5815" s="22"/>
      <c r="BA5815" s="22"/>
      <c r="BB5815" s="22"/>
      <c r="BC5815" s="22"/>
      <c r="BD5815" s="22"/>
      <c r="BE5815" s="22"/>
      <c r="BF5815" s="22"/>
      <c r="BG5815" s="22"/>
      <c r="BH5815" s="22"/>
      <c r="BI5815" s="22"/>
      <c r="BJ5815" s="22"/>
      <c r="BK5815" s="22"/>
      <c r="BL5815" s="22"/>
      <c r="BM5815" s="22"/>
      <c r="BN5815" s="22"/>
      <c r="BO5815" s="22"/>
      <c r="BP5815" s="22"/>
      <c r="BQ5815" s="22"/>
      <c r="BR5815" s="22"/>
      <c r="BS5815" s="22"/>
      <c r="BT5815" s="22"/>
      <c r="BU5815" s="22"/>
      <c r="BV5815" s="22"/>
      <c r="BW5815" s="22"/>
      <c r="BX5815" s="22"/>
      <c r="BY5815" s="22"/>
      <c r="BZ5815" s="22"/>
      <c r="CA5815" s="22"/>
      <c r="CB5815" s="22"/>
      <c r="CC5815" s="22"/>
      <c r="CD5815" s="22"/>
      <c r="CE5815" s="22"/>
      <c r="CF5815" s="22"/>
      <c r="CG5815" s="22"/>
      <c r="CH5815" s="22"/>
      <c r="CI5815" s="22"/>
      <c r="CJ5815" s="22"/>
      <c r="CK5815" s="22"/>
      <c r="CL5815" s="22"/>
      <c r="CM5815" s="22"/>
      <c r="CN5815" s="22"/>
      <c r="CO5815" s="22"/>
    </row>
    <row r="5816" spans="1:93" s="2" customFormat="1" x14ac:dyDescent="0.3">
      <c r="A5816" s="73" t="s">
        <v>204</v>
      </c>
      <c r="B5816" s="73" t="s">
        <v>305</v>
      </c>
      <c r="C5816" s="67" t="s">
        <v>458</v>
      </c>
      <c r="D5816" s="67" t="s">
        <v>418</v>
      </c>
      <c r="E5816" s="73"/>
      <c r="F5816" s="73" t="s">
        <v>48</v>
      </c>
      <c r="G5816" s="73" t="s">
        <v>405</v>
      </c>
      <c r="H5816" s="73" t="s">
        <v>405</v>
      </c>
      <c r="I5816" s="73" t="s">
        <v>467</v>
      </c>
      <c r="J5816" s="73" t="str">
        <f t="shared" si="145"/>
        <v>All rigids km HGV (all diesel)</v>
      </c>
      <c r="K5816" s="27">
        <v>0.66954999999999998</v>
      </c>
      <c r="L5816" s="48"/>
      <c r="M5816" s="22"/>
      <c r="N5816" s="22"/>
      <c r="O5816" s="22"/>
      <c r="P5816" s="22"/>
      <c r="Q5816" s="22"/>
      <c r="R5816" s="22"/>
      <c r="S5816" s="22"/>
      <c r="T5816" s="2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c r="AQ5816" s="22"/>
      <c r="AR5816" s="22"/>
      <c r="AS5816" s="22"/>
      <c r="AT5816" s="22"/>
      <c r="AU5816" s="22"/>
      <c r="AV5816" s="22"/>
      <c r="AW5816" s="22"/>
      <c r="AX5816" s="22"/>
      <c r="AY5816" s="22"/>
      <c r="AZ5816" s="22"/>
      <c r="BA5816" s="22"/>
      <c r="BB5816" s="22"/>
      <c r="BC5816" s="22"/>
      <c r="BD5816" s="22"/>
      <c r="BE5816" s="22"/>
      <c r="BF5816" s="22"/>
      <c r="BG5816" s="22"/>
      <c r="BH5816" s="22"/>
      <c r="BI5816" s="22"/>
      <c r="BJ5816" s="22"/>
      <c r="BK5816" s="22"/>
      <c r="BL5816" s="22"/>
      <c r="BM5816" s="22"/>
      <c r="BN5816" s="22"/>
      <c r="BO5816" s="22"/>
      <c r="BP5816" s="22"/>
      <c r="BQ5816" s="22"/>
      <c r="BR5816" s="22"/>
      <c r="BS5816" s="22"/>
      <c r="BT5816" s="22"/>
      <c r="BU5816" s="22"/>
      <c r="BV5816" s="22"/>
      <c r="BW5816" s="22"/>
      <c r="BX5816" s="22"/>
      <c r="BY5816" s="22"/>
      <c r="BZ5816" s="22"/>
      <c r="CA5816" s="22"/>
      <c r="CB5816" s="22"/>
      <c r="CC5816" s="22"/>
      <c r="CD5816" s="22"/>
      <c r="CE5816" s="22"/>
      <c r="CF5816" s="22"/>
      <c r="CG5816" s="22"/>
      <c r="CH5816" s="22"/>
      <c r="CI5816" s="22"/>
      <c r="CJ5816" s="22"/>
      <c r="CK5816" s="22"/>
      <c r="CL5816" s="22"/>
      <c r="CM5816" s="22"/>
      <c r="CN5816" s="22"/>
      <c r="CO5816" s="22"/>
    </row>
    <row r="5817" spans="1:93" s="2" customFormat="1" x14ac:dyDescent="0.3">
      <c r="A5817" s="73" t="s">
        <v>204</v>
      </c>
      <c r="B5817" s="73" t="s">
        <v>305</v>
      </c>
      <c r="C5817" s="67" t="s">
        <v>458</v>
      </c>
      <c r="D5817" s="67" t="s">
        <v>418</v>
      </c>
      <c r="E5817" s="73"/>
      <c r="F5817" s="73" t="s">
        <v>48</v>
      </c>
      <c r="G5817" s="73" t="s">
        <v>405</v>
      </c>
      <c r="H5817" s="73" t="s">
        <v>405</v>
      </c>
      <c r="I5817" s="73" t="s">
        <v>468</v>
      </c>
      <c r="J5817" s="73" t="str">
        <f t="shared" si="145"/>
        <v>All rigids km HGV (all diesel)</v>
      </c>
      <c r="K5817" s="27">
        <v>9.2200000000000008E-3</v>
      </c>
      <c r="L5817" s="48"/>
      <c r="M5817" s="22"/>
      <c r="N5817" s="22"/>
      <c r="O5817" s="22"/>
      <c r="P5817" s="22"/>
      <c r="Q5817" s="22"/>
      <c r="R5817" s="22"/>
      <c r="S5817" s="22"/>
      <c r="T5817" s="22"/>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c r="AQ5817" s="22"/>
      <c r="AR5817" s="22"/>
      <c r="AS5817" s="22"/>
      <c r="AT5817" s="22"/>
      <c r="AU5817" s="22"/>
      <c r="AV5817" s="22"/>
      <c r="AW5817" s="22"/>
      <c r="AX5817" s="22"/>
      <c r="AY5817" s="22"/>
      <c r="AZ5817" s="22"/>
      <c r="BA5817" s="22"/>
      <c r="BB5817" s="22"/>
      <c r="BC5817" s="22"/>
      <c r="BD5817" s="22"/>
      <c r="BE5817" s="22"/>
      <c r="BF5817" s="22"/>
      <c r="BG5817" s="22"/>
      <c r="BH5817" s="22"/>
      <c r="BI5817" s="22"/>
      <c r="BJ5817" s="22"/>
      <c r="BK5817" s="22"/>
      <c r="BL5817" s="22"/>
      <c r="BM5817" s="22"/>
      <c r="BN5817" s="22"/>
      <c r="BO5817" s="22"/>
      <c r="BP5817" s="22"/>
      <c r="BQ5817" s="22"/>
      <c r="BR5817" s="22"/>
      <c r="BS5817" s="22"/>
      <c r="BT5817" s="22"/>
      <c r="BU5817" s="22"/>
      <c r="BV5817" s="22"/>
      <c r="BW5817" s="22"/>
      <c r="BX5817" s="22"/>
      <c r="BY5817" s="22"/>
      <c r="BZ5817" s="22"/>
      <c r="CA5817" s="22"/>
      <c r="CB5817" s="22"/>
      <c r="CC5817" s="22"/>
      <c r="CD5817" s="22"/>
      <c r="CE5817" s="22"/>
      <c r="CF5817" s="22"/>
      <c r="CG5817" s="22"/>
      <c r="CH5817" s="22"/>
      <c r="CI5817" s="22"/>
      <c r="CJ5817" s="22"/>
      <c r="CK5817" s="22"/>
      <c r="CL5817" s="22"/>
      <c r="CM5817" s="22"/>
      <c r="CN5817" s="22"/>
      <c r="CO5817" s="22"/>
    </row>
    <row r="5818" spans="1:93" s="2" customFormat="1" x14ac:dyDescent="0.3">
      <c r="A5818" s="73" t="s">
        <v>204</v>
      </c>
      <c r="B5818" s="73" t="s">
        <v>305</v>
      </c>
      <c r="C5818" s="67" t="s">
        <v>458</v>
      </c>
      <c r="D5818" s="67" t="s">
        <v>418</v>
      </c>
      <c r="E5818" s="73"/>
      <c r="F5818" s="73" t="s">
        <v>48</v>
      </c>
      <c r="G5818" s="73" t="s">
        <v>156</v>
      </c>
      <c r="H5818" s="73" t="s">
        <v>156</v>
      </c>
      <c r="I5818" s="73" t="s">
        <v>465</v>
      </c>
      <c r="J5818" s="73" t="str">
        <f t="shared" si="145"/>
        <v>All rigids miles HGV (all diesel)</v>
      </c>
      <c r="K5818" s="27">
        <v>1.0927</v>
      </c>
      <c r="L5818" s="48"/>
      <c r="M5818" s="22"/>
      <c r="N5818" s="22"/>
      <c r="O5818" s="22"/>
      <c r="P5818" s="22"/>
      <c r="Q5818" s="22"/>
      <c r="R5818" s="22"/>
      <c r="S5818" s="22"/>
      <c r="T5818" s="2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c r="AQ5818" s="22"/>
      <c r="AR5818" s="22"/>
      <c r="AS5818" s="22"/>
      <c r="AT5818" s="22"/>
      <c r="AU5818" s="22"/>
      <c r="AV5818" s="22"/>
      <c r="AW5818" s="22"/>
      <c r="AX5818" s="22"/>
      <c r="AY5818" s="22"/>
      <c r="AZ5818" s="22"/>
      <c r="BA5818" s="22"/>
      <c r="BB5818" s="22"/>
      <c r="BC5818" s="22"/>
      <c r="BD5818" s="22"/>
      <c r="BE5818" s="22"/>
      <c r="BF5818" s="22"/>
      <c r="BG5818" s="22"/>
      <c r="BH5818" s="22"/>
      <c r="BI5818" s="22"/>
      <c r="BJ5818" s="22"/>
      <c r="BK5818" s="22"/>
      <c r="BL5818" s="22"/>
      <c r="BM5818" s="22"/>
      <c r="BN5818" s="22"/>
      <c r="BO5818" s="22"/>
      <c r="BP5818" s="22"/>
      <c r="BQ5818" s="22"/>
      <c r="BR5818" s="22"/>
      <c r="BS5818" s="22"/>
      <c r="BT5818" s="22"/>
      <c r="BU5818" s="22"/>
      <c r="BV5818" s="22"/>
      <c r="BW5818" s="22"/>
      <c r="BX5818" s="22"/>
      <c r="BY5818" s="22"/>
      <c r="BZ5818" s="22"/>
      <c r="CA5818" s="22"/>
      <c r="CB5818" s="22"/>
      <c r="CC5818" s="22"/>
      <c r="CD5818" s="22"/>
      <c r="CE5818" s="22"/>
      <c r="CF5818" s="22"/>
      <c r="CG5818" s="22"/>
      <c r="CH5818" s="22"/>
      <c r="CI5818" s="22"/>
      <c r="CJ5818" s="22"/>
      <c r="CK5818" s="22"/>
      <c r="CL5818" s="22"/>
      <c r="CM5818" s="22"/>
      <c r="CN5818" s="22"/>
      <c r="CO5818" s="22"/>
    </row>
    <row r="5819" spans="1:93" s="2" customFormat="1" x14ac:dyDescent="0.3">
      <c r="A5819" s="73" t="s">
        <v>204</v>
      </c>
      <c r="B5819" s="73" t="s">
        <v>305</v>
      </c>
      <c r="C5819" s="67" t="s">
        <v>458</v>
      </c>
      <c r="D5819" s="67" t="s">
        <v>418</v>
      </c>
      <c r="E5819" s="73"/>
      <c r="F5819" s="73" t="s">
        <v>48</v>
      </c>
      <c r="G5819" s="73" t="s">
        <v>156</v>
      </c>
      <c r="H5819" s="73" t="s">
        <v>156</v>
      </c>
      <c r="I5819" s="73" t="s">
        <v>466</v>
      </c>
      <c r="J5819" s="73" t="str">
        <f t="shared" si="145"/>
        <v>All rigids miles HGV (all diesel)</v>
      </c>
      <c r="K5819" s="27">
        <v>3.4000000000000002E-4</v>
      </c>
      <c r="L5819" s="48"/>
      <c r="M5819" s="22"/>
      <c r="N5819" s="22"/>
      <c r="O5819" s="22"/>
      <c r="P5819" s="22"/>
      <c r="Q5819" s="22"/>
      <c r="R5819" s="22"/>
      <c r="S5819" s="22"/>
      <c r="T5819" s="22"/>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c r="AQ5819" s="22"/>
      <c r="AR5819" s="22"/>
      <c r="AS5819" s="22"/>
      <c r="AT5819" s="22"/>
      <c r="AU5819" s="22"/>
      <c r="AV5819" s="22"/>
      <c r="AW5819" s="22"/>
      <c r="AX5819" s="22"/>
      <c r="AY5819" s="22"/>
      <c r="AZ5819" s="22"/>
      <c r="BA5819" s="22"/>
      <c r="BB5819" s="22"/>
      <c r="BC5819" s="22"/>
      <c r="BD5819" s="22"/>
      <c r="BE5819" s="22"/>
      <c r="BF5819" s="22"/>
      <c r="BG5819" s="22"/>
      <c r="BH5819" s="22"/>
      <c r="BI5819" s="22"/>
      <c r="BJ5819" s="22"/>
      <c r="BK5819" s="22"/>
      <c r="BL5819" s="22"/>
      <c r="BM5819" s="22"/>
      <c r="BN5819" s="22"/>
      <c r="BO5819" s="22"/>
      <c r="BP5819" s="22"/>
      <c r="BQ5819" s="22"/>
      <c r="BR5819" s="22"/>
      <c r="BS5819" s="22"/>
      <c r="BT5819" s="22"/>
      <c r="BU5819" s="22"/>
      <c r="BV5819" s="22"/>
      <c r="BW5819" s="22"/>
      <c r="BX5819" s="22"/>
      <c r="BY5819" s="22"/>
      <c r="BZ5819" s="22"/>
      <c r="CA5819" s="22"/>
      <c r="CB5819" s="22"/>
      <c r="CC5819" s="22"/>
      <c r="CD5819" s="22"/>
      <c r="CE5819" s="22"/>
      <c r="CF5819" s="22"/>
      <c r="CG5819" s="22"/>
      <c r="CH5819" s="22"/>
      <c r="CI5819" s="22"/>
      <c r="CJ5819" s="22"/>
      <c r="CK5819" s="22"/>
      <c r="CL5819" s="22"/>
      <c r="CM5819" s="22"/>
      <c r="CN5819" s="22"/>
      <c r="CO5819" s="22"/>
    </row>
    <row r="5820" spans="1:93" s="2" customFormat="1" x14ac:dyDescent="0.3">
      <c r="A5820" s="73" t="s">
        <v>204</v>
      </c>
      <c r="B5820" s="73" t="s">
        <v>305</v>
      </c>
      <c r="C5820" s="67" t="s">
        <v>458</v>
      </c>
      <c r="D5820" s="67" t="s">
        <v>418</v>
      </c>
      <c r="E5820" s="73"/>
      <c r="F5820" s="73" t="s">
        <v>48</v>
      </c>
      <c r="G5820" s="73" t="s">
        <v>156</v>
      </c>
      <c r="H5820" s="73" t="s">
        <v>156</v>
      </c>
      <c r="I5820" s="73" t="s">
        <v>467</v>
      </c>
      <c r="J5820" s="73" t="str">
        <f t="shared" si="145"/>
        <v>All rigids miles HGV (all diesel)</v>
      </c>
      <c r="K5820" s="27">
        <v>1.0775399999999999</v>
      </c>
      <c r="L5820" s="48"/>
      <c r="M5820" s="22"/>
      <c r="N5820" s="22"/>
      <c r="O5820" s="22"/>
      <c r="P5820" s="22"/>
      <c r="Q5820" s="22"/>
      <c r="R5820" s="22"/>
      <c r="S5820" s="22"/>
      <c r="T5820" s="2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c r="AQ5820" s="22"/>
      <c r="AR5820" s="22"/>
      <c r="AS5820" s="22"/>
      <c r="AT5820" s="22"/>
      <c r="AU5820" s="22"/>
      <c r="AV5820" s="22"/>
      <c r="AW5820" s="22"/>
      <c r="AX5820" s="22"/>
      <c r="AY5820" s="22"/>
      <c r="AZ5820" s="22"/>
      <c r="BA5820" s="22"/>
      <c r="BB5820" s="22"/>
      <c r="BC5820" s="22"/>
      <c r="BD5820" s="22"/>
      <c r="BE5820" s="22"/>
      <c r="BF5820" s="22"/>
      <c r="BG5820" s="22"/>
      <c r="BH5820" s="22"/>
      <c r="BI5820" s="22"/>
      <c r="BJ5820" s="22"/>
      <c r="BK5820" s="22"/>
      <c r="BL5820" s="22"/>
      <c r="BM5820" s="22"/>
      <c r="BN5820" s="22"/>
      <c r="BO5820" s="22"/>
      <c r="BP5820" s="22"/>
      <c r="BQ5820" s="22"/>
      <c r="BR5820" s="22"/>
      <c r="BS5820" s="22"/>
      <c r="BT5820" s="22"/>
      <c r="BU5820" s="22"/>
      <c r="BV5820" s="22"/>
      <c r="BW5820" s="22"/>
      <c r="BX5820" s="22"/>
      <c r="BY5820" s="22"/>
      <c r="BZ5820" s="22"/>
      <c r="CA5820" s="22"/>
      <c r="CB5820" s="22"/>
      <c r="CC5820" s="22"/>
      <c r="CD5820" s="22"/>
      <c r="CE5820" s="22"/>
      <c r="CF5820" s="22"/>
      <c r="CG5820" s="22"/>
      <c r="CH5820" s="22"/>
      <c r="CI5820" s="22"/>
      <c r="CJ5820" s="22"/>
      <c r="CK5820" s="22"/>
      <c r="CL5820" s="22"/>
      <c r="CM5820" s="22"/>
      <c r="CN5820" s="22"/>
      <c r="CO5820" s="22"/>
    </row>
    <row r="5821" spans="1:93" s="2" customFormat="1" x14ac:dyDescent="0.3">
      <c r="A5821" s="73" t="s">
        <v>204</v>
      </c>
      <c r="B5821" s="73" t="s">
        <v>305</v>
      </c>
      <c r="C5821" s="67" t="s">
        <v>458</v>
      </c>
      <c r="D5821" s="67" t="s">
        <v>418</v>
      </c>
      <c r="E5821" s="73"/>
      <c r="F5821" s="73" t="s">
        <v>48</v>
      </c>
      <c r="G5821" s="73" t="s">
        <v>156</v>
      </c>
      <c r="H5821" s="73" t="s">
        <v>156</v>
      </c>
      <c r="I5821" s="73" t="s">
        <v>468</v>
      </c>
      <c r="J5821" s="73" t="str">
        <f t="shared" si="145"/>
        <v>All rigids miles HGV (all diesel)</v>
      </c>
      <c r="K5821" s="27">
        <v>1.4829999999999999E-2</v>
      </c>
      <c r="L5821" s="48"/>
      <c r="M5821" s="22"/>
      <c r="N5821" s="22"/>
      <c r="O5821" s="22"/>
      <c r="P5821" s="22"/>
      <c r="Q5821" s="22"/>
      <c r="R5821" s="22"/>
      <c r="S5821" s="22"/>
      <c r="T5821" s="22"/>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c r="AQ5821" s="22"/>
      <c r="AR5821" s="22"/>
      <c r="AS5821" s="22"/>
      <c r="AT5821" s="22"/>
      <c r="AU5821" s="22"/>
      <c r="AV5821" s="22"/>
      <c r="AW5821" s="22"/>
      <c r="AX5821" s="22"/>
      <c r="AY5821" s="22"/>
      <c r="AZ5821" s="22"/>
      <c r="BA5821" s="22"/>
      <c r="BB5821" s="22"/>
      <c r="BC5821" s="22"/>
      <c r="BD5821" s="22"/>
      <c r="BE5821" s="22"/>
      <c r="BF5821" s="22"/>
      <c r="BG5821" s="22"/>
      <c r="BH5821" s="22"/>
      <c r="BI5821" s="22"/>
      <c r="BJ5821" s="22"/>
      <c r="BK5821" s="22"/>
      <c r="BL5821" s="22"/>
      <c r="BM5821" s="22"/>
      <c r="BN5821" s="22"/>
      <c r="BO5821" s="22"/>
      <c r="BP5821" s="22"/>
      <c r="BQ5821" s="22"/>
      <c r="BR5821" s="22"/>
      <c r="BS5821" s="22"/>
      <c r="BT5821" s="22"/>
      <c r="BU5821" s="22"/>
      <c r="BV5821" s="22"/>
      <c r="BW5821" s="22"/>
      <c r="BX5821" s="22"/>
      <c r="BY5821" s="22"/>
      <c r="BZ5821" s="22"/>
      <c r="CA5821" s="22"/>
      <c r="CB5821" s="22"/>
      <c r="CC5821" s="22"/>
      <c r="CD5821" s="22"/>
      <c r="CE5821" s="22"/>
      <c r="CF5821" s="22"/>
      <c r="CG5821" s="22"/>
      <c r="CH5821" s="22"/>
      <c r="CI5821" s="22"/>
      <c r="CJ5821" s="22"/>
      <c r="CK5821" s="22"/>
      <c r="CL5821" s="22"/>
      <c r="CM5821" s="22"/>
      <c r="CN5821" s="22"/>
      <c r="CO5821" s="22"/>
    </row>
    <row r="5822" spans="1:93" s="2" customFormat="1" x14ac:dyDescent="0.3">
      <c r="A5822" s="73" t="s">
        <v>204</v>
      </c>
      <c r="B5822" s="73" t="s">
        <v>305</v>
      </c>
      <c r="C5822" s="67" t="s">
        <v>458</v>
      </c>
      <c r="D5822" s="67" t="s">
        <v>418</v>
      </c>
      <c r="E5822" s="73"/>
      <c r="F5822" s="73" t="s">
        <v>48</v>
      </c>
      <c r="G5822" s="73" t="s">
        <v>403</v>
      </c>
      <c r="H5822" s="73" t="s">
        <v>403</v>
      </c>
      <c r="I5822" s="73" t="s">
        <v>465</v>
      </c>
      <c r="J5822" s="73" t="str">
        <f t="shared" si="145"/>
        <v>All rigids tonne.km HGV (all diesel)</v>
      </c>
      <c r="K5822" s="30"/>
      <c r="L5822" s="48"/>
      <c r="M5822" s="22"/>
      <c r="N5822" s="22"/>
      <c r="O5822" s="22"/>
      <c r="P5822" s="22"/>
      <c r="Q5822" s="22"/>
      <c r="R5822" s="22"/>
      <c r="S5822" s="22"/>
      <c r="T5822" s="2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c r="BS5822" s="22"/>
      <c r="BT5822" s="22"/>
      <c r="BU5822" s="22"/>
      <c r="BV5822" s="22"/>
      <c r="BW5822" s="22"/>
      <c r="BX5822" s="22"/>
      <c r="BY5822" s="22"/>
      <c r="BZ5822" s="22"/>
      <c r="CA5822" s="22"/>
      <c r="CB5822" s="22"/>
      <c r="CC5822" s="22"/>
      <c r="CD5822" s="22"/>
      <c r="CE5822" s="22"/>
      <c r="CF5822" s="22"/>
      <c r="CG5822" s="22"/>
      <c r="CH5822" s="22"/>
      <c r="CI5822" s="22"/>
      <c r="CJ5822" s="22"/>
      <c r="CK5822" s="22"/>
      <c r="CL5822" s="22"/>
      <c r="CM5822" s="22"/>
      <c r="CN5822" s="22"/>
      <c r="CO5822" s="22"/>
    </row>
    <row r="5823" spans="1:93" s="2" customFormat="1" x14ac:dyDescent="0.3">
      <c r="A5823" s="73" t="s">
        <v>204</v>
      </c>
      <c r="B5823" s="73" t="s">
        <v>305</v>
      </c>
      <c r="C5823" s="67" t="s">
        <v>458</v>
      </c>
      <c r="D5823" s="67" t="s">
        <v>418</v>
      </c>
      <c r="E5823" s="73"/>
      <c r="F5823" s="73" t="s">
        <v>48</v>
      </c>
      <c r="G5823" s="73" t="s">
        <v>403</v>
      </c>
      <c r="H5823" s="73" t="s">
        <v>403</v>
      </c>
      <c r="I5823" s="73" t="s">
        <v>466</v>
      </c>
      <c r="J5823" s="73" t="str">
        <f t="shared" si="145"/>
        <v>All rigids tonne.km HGV (all diesel)</v>
      </c>
      <c r="K5823" s="30"/>
      <c r="L5823" s="48"/>
      <c r="M5823" s="22"/>
      <c r="N5823" s="22"/>
      <c r="O5823" s="22"/>
      <c r="P5823" s="22"/>
      <c r="Q5823" s="22"/>
      <c r="R5823" s="22"/>
      <c r="S5823" s="22"/>
      <c r="T5823" s="22"/>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c r="BS5823" s="22"/>
      <c r="BT5823" s="22"/>
      <c r="BU5823" s="22"/>
      <c r="BV5823" s="22"/>
      <c r="BW5823" s="22"/>
      <c r="BX5823" s="22"/>
      <c r="BY5823" s="22"/>
      <c r="BZ5823" s="22"/>
      <c r="CA5823" s="22"/>
      <c r="CB5823" s="22"/>
      <c r="CC5823" s="22"/>
      <c r="CD5823" s="22"/>
      <c r="CE5823" s="22"/>
      <c r="CF5823" s="22"/>
      <c r="CG5823" s="22"/>
      <c r="CH5823" s="22"/>
      <c r="CI5823" s="22"/>
      <c r="CJ5823" s="22"/>
      <c r="CK5823" s="22"/>
      <c r="CL5823" s="22"/>
      <c r="CM5823" s="22"/>
      <c r="CN5823" s="22"/>
      <c r="CO5823" s="22"/>
    </row>
    <row r="5824" spans="1:93" s="2" customFormat="1" x14ac:dyDescent="0.3">
      <c r="A5824" s="73" t="s">
        <v>204</v>
      </c>
      <c r="B5824" s="73" t="s">
        <v>305</v>
      </c>
      <c r="C5824" s="67" t="s">
        <v>458</v>
      </c>
      <c r="D5824" s="67" t="s">
        <v>418</v>
      </c>
      <c r="E5824" s="73"/>
      <c r="F5824" s="73" t="s">
        <v>48</v>
      </c>
      <c r="G5824" s="73" t="s">
        <v>403</v>
      </c>
      <c r="H5824" s="73" t="s">
        <v>403</v>
      </c>
      <c r="I5824" s="73" t="s">
        <v>467</v>
      </c>
      <c r="J5824" s="73" t="str">
        <f t="shared" si="145"/>
        <v>All rigids tonne.km HGV (all diesel)</v>
      </c>
      <c r="K5824" s="30"/>
      <c r="L5824" s="48"/>
      <c r="M5824" s="22"/>
      <c r="N5824" s="22"/>
      <c r="O5824" s="22"/>
      <c r="P5824" s="22"/>
      <c r="Q5824" s="22"/>
      <c r="R5824" s="22"/>
      <c r="S5824" s="22"/>
      <c r="T5824" s="2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c r="AQ5824" s="22"/>
      <c r="AR5824" s="22"/>
      <c r="AS5824" s="22"/>
      <c r="AT5824" s="22"/>
      <c r="AU5824" s="22"/>
      <c r="AV5824" s="22"/>
      <c r="AW5824" s="22"/>
      <c r="AX5824" s="22"/>
      <c r="AY5824" s="22"/>
      <c r="AZ5824" s="22"/>
      <c r="BA5824" s="22"/>
      <c r="BB5824" s="22"/>
      <c r="BC5824" s="22"/>
      <c r="BD5824" s="22"/>
      <c r="BE5824" s="22"/>
      <c r="BF5824" s="22"/>
      <c r="BG5824" s="22"/>
      <c r="BH5824" s="22"/>
      <c r="BI5824" s="22"/>
      <c r="BJ5824" s="22"/>
      <c r="BK5824" s="22"/>
      <c r="BL5824" s="22"/>
      <c r="BM5824" s="22"/>
      <c r="BN5824" s="22"/>
      <c r="BO5824" s="22"/>
      <c r="BP5824" s="22"/>
      <c r="BQ5824" s="22"/>
      <c r="BR5824" s="22"/>
      <c r="BS5824" s="22"/>
      <c r="BT5824" s="22"/>
      <c r="BU5824" s="22"/>
      <c r="BV5824" s="22"/>
      <c r="BW5824" s="22"/>
      <c r="BX5824" s="22"/>
      <c r="BY5824" s="22"/>
      <c r="BZ5824" s="22"/>
      <c r="CA5824" s="22"/>
      <c r="CB5824" s="22"/>
      <c r="CC5824" s="22"/>
      <c r="CD5824" s="22"/>
      <c r="CE5824" s="22"/>
      <c r="CF5824" s="22"/>
      <c r="CG5824" s="22"/>
      <c r="CH5824" s="22"/>
      <c r="CI5824" s="22"/>
      <c r="CJ5824" s="22"/>
      <c r="CK5824" s="22"/>
      <c r="CL5824" s="22"/>
      <c r="CM5824" s="22"/>
      <c r="CN5824" s="22"/>
      <c r="CO5824" s="22"/>
    </row>
    <row r="5825" spans="1:93" s="2" customFormat="1" x14ac:dyDescent="0.3">
      <c r="A5825" s="73" t="s">
        <v>204</v>
      </c>
      <c r="B5825" s="73" t="s">
        <v>305</v>
      </c>
      <c r="C5825" s="67" t="s">
        <v>458</v>
      </c>
      <c r="D5825" s="67" t="s">
        <v>418</v>
      </c>
      <c r="E5825" s="73"/>
      <c r="F5825" s="73" t="s">
        <v>48</v>
      </c>
      <c r="G5825" s="73" t="s">
        <v>403</v>
      </c>
      <c r="H5825" s="73" t="s">
        <v>403</v>
      </c>
      <c r="I5825" s="73" t="s">
        <v>468</v>
      </c>
      <c r="J5825" s="73" t="str">
        <f t="shared" si="145"/>
        <v>All rigids tonne.km HGV (all diesel)</v>
      </c>
      <c r="K5825" s="30"/>
      <c r="L5825" s="48"/>
      <c r="M5825" s="22"/>
      <c r="N5825" s="22"/>
      <c r="O5825" s="22"/>
      <c r="P5825" s="22"/>
      <c r="Q5825" s="22"/>
      <c r="R5825" s="22"/>
      <c r="S5825" s="22"/>
      <c r="T5825" s="22"/>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c r="BS5825" s="22"/>
      <c r="BT5825" s="22"/>
      <c r="BU5825" s="22"/>
      <c r="BV5825" s="22"/>
      <c r="BW5825" s="22"/>
      <c r="BX5825" s="22"/>
      <c r="BY5825" s="22"/>
      <c r="BZ5825" s="22"/>
      <c r="CA5825" s="22"/>
      <c r="CB5825" s="22"/>
      <c r="CC5825" s="22"/>
      <c r="CD5825" s="22"/>
      <c r="CE5825" s="22"/>
      <c r="CF5825" s="22"/>
      <c r="CG5825" s="22"/>
      <c r="CH5825" s="22"/>
      <c r="CI5825" s="22"/>
      <c r="CJ5825" s="22"/>
      <c r="CK5825" s="22"/>
      <c r="CL5825" s="22"/>
      <c r="CM5825" s="22"/>
      <c r="CN5825" s="22"/>
      <c r="CO5825" s="22"/>
    </row>
    <row r="5826" spans="1:93" s="2" customFormat="1" x14ac:dyDescent="0.3">
      <c r="A5826" s="73" t="s">
        <v>204</v>
      </c>
      <c r="B5826" s="73" t="s">
        <v>305</v>
      </c>
      <c r="C5826" s="67" t="s">
        <v>458</v>
      </c>
      <c r="D5826" s="67" t="s">
        <v>418</v>
      </c>
      <c r="E5826" s="73"/>
      <c r="F5826" s="73" t="s">
        <v>98</v>
      </c>
      <c r="G5826" s="73" t="s">
        <v>405</v>
      </c>
      <c r="H5826" s="73" t="s">
        <v>405</v>
      </c>
      <c r="I5826" s="73" t="s">
        <v>465</v>
      </c>
      <c r="J5826" s="73" t="str">
        <f t="shared" si="145"/>
        <v>All rigids km HGV (all diesel)</v>
      </c>
      <c r="K5826" s="27">
        <v>0.80664000000000002</v>
      </c>
      <c r="L5826" s="48"/>
      <c r="M5826" s="22"/>
      <c r="N5826" s="22"/>
      <c r="O5826" s="22"/>
      <c r="P5826" s="22"/>
      <c r="Q5826" s="22"/>
      <c r="R5826" s="22"/>
      <c r="S5826" s="22"/>
      <c r="T5826" s="2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c r="AQ5826" s="22"/>
      <c r="AR5826" s="22"/>
      <c r="AS5826" s="22"/>
      <c r="AT5826" s="22"/>
      <c r="AU5826" s="22"/>
      <c r="AV5826" s="22"/>
      <c r="AW5826" s="22"/>
      <c r="AX5826" s="22"/>
      <c r="AY5826" s="22"/>
      <c r="AZ5826" s="22"/>
      <c r="BA5826" s="22"/>
      <c r="BB5826" s="22"/>
      <c r="BC5826" s="22"/>
      <c r="BD5826" s="22"/>
      <c r="BE5826" s="22"/>
      <c r="BF5826" s="22"/>
      <c r="BG5826" s="22"/>
      <c r="BH5826" s="22"/>
      <c r="BI5826" s="22"/>
      <c r="BJ5826" s="22"/>
      <c r="BK5826" s="22"/>
      <c r="BL5826" s="22"/>
      <c r="BM5826" s="22"/>
      <c r="BN5826" s="22"/>
      <c r="BO5826" s="22"/>
      <c r="BP5826" s="22"/>
      <c r="BQ5826" s="22"/>
      <c r="BR5826" s="22"/>
      <c r="BS5826" s="22"/>
      <c r="BT5826" s="22"/>
      <c r="BU5826" s="22"/>
      <c r="BV5826" s="22"/>
      <c r="BW5826" s="22"/>
      <c r="BX5826" s="22"/>
      <c r="BY5826" s="22"/>
      <c r="BZ5826" s="22"/>
      <c r="CA5826" s="22"/>
      <c r="CB5826" s="22"/>
      <c r="CC5826" s="22"/>
      <c r="CD5826" s="22"/>
      <c r="CE5826" s="22"/>
      <c r="CF5826" s="22"/>
      <c r="CG5826" s="22"/>
      <c r="CH5826" s="22"/>
      <c r="CI5826" s="22"/>
      <c r="CJ5826" s="22"/>
      <c r="CK5826" s="22"/>
      <c r="CL5826" s="22"/>
      <c r="CM5826" s="22"/>
      <c r="CN5826" s="22"/>
      <c r="CO5826" s="22"/>
    </row>
    <row r="5827" spans="1:93" s="2" customFormat="1" x14ac:dyDescent="0.3">
      <c r="A5827" s="73" t="s">
        <v>204</v>
      </c>
      <c r="B5827" s="73" t="s">
        <v>305</v>
      </c>
      <c r="C5827" s="67" t="s">
        <v>458</v>
      </c>
      <c r="D5827" s="67" t="s">
        <v>418</v>
      </c>
      <c r="E5827" s="73"/>
      <c r="F5827" s="73" t="s">
        <v>98</v>
      </c>
      <c r="G5827" s="73" t="s">
        <v>405</v>
      </c>
      <c r="H5827" s="73" t="s">
        <v>405</v>
      </c>
      <c r="I5827" s="73" t="s">
        <v>466</v>
      </c>
      <c r="J5827" s="73" t="str">
        <f t="shared" si="145"/>
        <v>All rigids km HGV (all diesel)</v>
      </c>
      <c r="K5827" s="27">
        <v>2.1000000000000001E-4</v>
      </c>
      <c r="L5827" s="48"/>
      <c r="M5827" s="22"/>
      <c r="N5827" s="22"/>
      <c r="O5827" s="22"/>
      <c r="P5827" s="22"/>
      <c r="Q5827" s="22"/>
      <c r="R5827" s="22"/>
      <c r="S5827" s="22"/>
      <c r="T5827" s="22"/>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c r="AQ5827" s="22"/>
      <c r="AR5827" s="22"/>
      <c r="AS5827" s="22"/>
      <c r="AT5827" s="22"/>
      <c r="AU5827" s="22"/>
      <c r="AV5827" s="22"/>
      <c r="AW5827" s="22"/>
      <c r="AX5827" s="22"/>
      <c r="AY5827" s="22"/>
      <c r="AZ5827" s="22"/>
      <c r="BA5827" s="22"/>
      <c r="BB5827" s="22"/>
      <c r="BC5827" s="22"/>
      <c r="BD5827" s="22"/>
      <c r="BE5827" s="22"/>
      <c r="BF5827" s="22"/>
      <c r="BG5827" s="22"/>
      <c r="BH5827" s="22"/>
      <c r="BI5827" s="22"/>
      <c r="BJ5827" s="22"/>
      <c r="BK5827" s="22"/>
      <c r="BL5827" s="22"/>
      <c r="BM5827" s="22"/>
      <c r="BN5827" s="22"/>
      <c r="BO5827" s="22"/>
      <c r="BP5827" s="22"/>
      <c r="BQ5827" s="22"/>
      <c r="BR5827" s="22"/>
      <c r="BS5827" s="22"/>
      <c r="BT5827" s="22"/>
      <c r="BU5827" s="22"/>
      <c r="BV5827" s="22"/>
      <c r="BW5827" s="22"/>
      <c r="BX5827" s="22"/>
      <c r="BY5827" s="22"/>
      <c r="BZ5827" s="22"/>
      <c r="CA5827" s="22"/>
      <c r="CB5827" s="22"/>
      <c r="CC5827" s="22"/>
      <c r="CD5827" s="22"/>
      <c r="CE5827" s="22"/>
      <c r="CF5827" s="22"/>
      <c r="CG5827" s="22"/>
      <c r="CH5827" s="22"/>
      <c r="CI5827" s="22"/>
      <c r="CJ5827" s="22"/>
      <c r="CK5827" s="22"/>
      <c r="CL5827" s="22"/>
      <c r="CM5827" s="22"/>
      <c r="CN5827" s="22"/>
      <c r="CO5827" s="22"/>
    </row>
    <row r="5828" spans="1:93" s="2" customFormat="1" x14ac:dyDescent="0.3">
      <c r="A5828" s="73" t="s">
        <v>204</v>
      </c>
      <c r="B5828" s="73" t="s">
        <v>305</v>
      </c>
      <c r="C5828" s="67" t="s">
        <v>458</v>
      </c>
      <c r="D5828" s="67" t="s">
        <v>418</v>
      </c>
      <c r="E5828" s="73"/>
      <c r="F5828" s="73" t="s">
        <v>98</v>
      </c>
      <c r="G5828" s="73" t="s">
        <v>405</v>
      </c>
      <c r="H5828" s="73" t="s">
        <v>405</v>
      </c>
      <c r="I5828" s="73" t="s">
        <v>467</v>
      </c>
      <c r="J5828" s="73" t="str">
        <f t="shared" si="145"/>
        <v>All rigids km HGV (all diesel)</v>
      </c>
      <c r="K5828" s="27">
        <v>0.79720999999999997</v>
      </c>
      <c r="L5828" s="48"/>
      <c r="M5828" s="22"/>
      <c r="N5828" s="22"/>
      <c r="O5828" s="22"/>
      <c r="P5828" s="22"/>
      <c r="Q5828" s="22"/>
      <c r="R5828" s="22"/>
      <c r="S5828" s="22"/>
      <c r="T5828" s="2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c r="AQ5828" s="22"/>
      <c r="AR5828" s="22"/>
      <c r="AS5828" s="22"/>
      <c r="AT5828" s="22"/>
      <c r="AU5828" s="22"/>
      <c r="AV5828" s="22"/>
      <c r="AW5828" s="22"/>
      <c r="AX5828" s="22"/>
      <c r="AY5828" s="22"/>
      <c r="AZ5828" s="22"/>
      <c r="BA5828" s="22"/>
      <c r="BB5828" s="22"/>
      <c r="BC5828" s="22"/>
      <c r="BD5828" s="22"/>
      <c r="BE5828" s="22"/>
      <c r="BF5828" s="22"/>
      <c r="BG5828" s="22"/>
      <c r="BH5828" s="22"/>
      <c r="BI5828" s="22"/>
      <c r="BJ5828" s="22"/>
      <c r="BK5828" s="22"/>
      <c r="BL5828" s="22"/>
      <c r="BM5828" s="22"/>
      <c r="BN5828" s="22"/>
      <c r="BO5828" s="22"/>
      <c r="BP5828" s="22"/>
      <c r="BQ5828" s="22"/>
      <c r="BR5828" s="22"/>
      <c r="BS5828" s="22"/>
      <c r="BT5828" s="22"/>
      <c r="BU5828" s="22"/>
      <c r="BV5828" s="22"/>
      <c r="BW5828" s="22"/>
      <c r="BX5828" s="22"/>
      <c r="BY5828" s="22"/>
      <c r="BZ5828" s="22"/>
      <c r="CA5828" s="22"/>
      <c r="CB5828" s="22"/>
      <c r="CC5828" s="22"/>
      <c r="CD5828" s="22"/>
      <c r="CE5828" s="22"/>
      <c r="CF5828" s="22"/>
      <c r="CG5828" s="22"/>
      <c r="CH5828" s="22"/>
      <c r="CI5828" s="22"/>
      <c r="CJ5828" s="22"/>
      <c r="CK5828" s="22"/>
      <c r="CL5828" s="22"/>
      <c r="CM5828" s="22"/>
      <c r="CN5828" s="22"/>
      <c r="CO5828" s="22"/>
    </row>
    <row r="5829" spans="1:93" s="2" customFormat="1" x14ac:dyDescent="0.3">
      <c r="A5829" s="73" t="s">
        <v>204</v>
      </c>
      <c r="B5829" s="73" t="s">
        <v>305</v>
      </c>
      <c r="C5829" s="67" t="s">
        <v>458</v>
      </c>
      <c r="D5829" s="67" t="s">
        <v>418</v>
      </c>
      <c r="E5829" s="73"/>
      <c r="F5829" s="73" t="s">
        <v>98</v>
      </c>
      <c r="G5829" s="73" t="s">
        <v>405</v>
      </c>
      <c r="H5829" s="73" t="s">
        <v>405</v>
      </c>
      <c r="I5829" s="73" t="s">
        <v>468</v>
      </c>
      <c r="J5829" s="73" t="str">
        <f t="shared" si="145"/>
        <v>All rigids km HGV (all diesel)</v>
      </c>
      <c r="K5829" s="27">
        <v>9.2200000000000008E-3</v>
      </c>
      <c r="L5829" s="48"/>
      <c r="M5829" s="22"/>
      <c r="N5829" s="22"/>
      <c r="O5829" s="22"/>
      <c r="P5829" s="22"/>
      <c r="Q5829" s="22"/>
      <c r="R5829" s="22"/>
      <c r="S5829" s="22"/>
      <c r="T5829" s="22"/>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c r="AQ5829" s="22"/>
      <c r="AR5829" s="22"/>
      <c r="AS5829" s="22"/>
      <c r="AT5829" s="22"/>
      <c r="AU5829" s="22"/>
      <c r="AV5829" s="22"/>
      <c r="AW5829" s="22"/>
      <c r="AX5829" s="22"/>
      <c r="AY5829" s="22"/>
      <c r="AZ5829" s="22"/>
      <c r="BA5829" s="22"/>
      <c r="BB5829" s="22"/>
      <c r="BC5829" s="22"/>
      <c r="BD5829" s="22"/>
      <c r="BE5829" s="22"/>
      <c r="BF5829" s="22"/>
      <c r="BG5829" s="22"/>
      <c r="BH5829" s="22"/>
      <c r="BI5829" s="22"/>
      <c r="BJ5829" s="22"/>
      <c r="BK5829" s="22"/>
      <c r="BL5829" s="22"/>
      <c r="BM5829" s="22"/>
      <c r="BN5829" s="22"/>
      <c r="BO5829" s="22"/>
      <c r="BP5829" s="22"/>
      <c r="BQ5829" s="22"/>
      <c r="BR5829" s="22"/>
      <c r="BS5829" s="22"/>
      <c r="BT5829" s="22"/>
      <c r="BU5829" s="22"/>
      <c r="BV5829" s="22"/>
      <c r="BW5829" s="22"/>
      <c r="BX5829" s="22"/>
      <c r="BY5829" s="22"/>
      <c r="BZ5829" s="22"/>
      <c r="CA5829" s="22"/>
      <c r="CB5829" s="22"/>
      <c r="CC5829" s="22"/>
      <c r="CD5829" s="22"/>
      <c r="CE5829" s="22"/>
      <c r="CF5829" s="22"/>
      <c r="CG5829" s="22"/>
      <c r="CH5829" s="22"/>
      <c r="CI5829" s="22"/>
      <c r="CJ5829" s="22"/>
      <c r="CK5829" s="22"/>
      <c r="CL5829" s="22"/>
      <c r="CM5829" s="22"/>
      <c r="CN5829" s="22"/>
      <c r="CO5829" s="22"/>
    </row>
    <row r="5830" spans="1:93" s="2" customFormat="1" x14ac:dyDescent="0.3">
      <c r="A5830" s="73" t="s">
        <v>204</v>
      </c>
      <c r="B5830" s="73" t="s">
        <v>305</v>
      </c>
      <c r="C5830" s="67" t="s">
        <v>458</v>
      </c>
      <c r="D5830" s="67" t="s">
        <v>418</v>
      </c>
      <c r="E5830" s="73"/>
      <c r="F5830" s="73" t="s">
        <v>98</v>
      </c>
      <c r="G5830" s="73" t="s">
        <v>156</v>
      </c>
      <c r="H5830" s="73" t="s">
        <v>156</v>
      </c>
      <c r="I5830" s="73" t="s">
        <v>465</v>
      </c>
      <c r="J5830" s="73" t="str">
        <f t="shared" si="145"/>
        <v>All rigids miles HGV (all diesel)</v>
      </c>
      <c r="K5830" s="27">
        <v>1.29816</v>
      </c>
      <c r="L5830" s="48"/>
      <c r="M5830" s="22"/>
      <c r="N5830" s="22"/>
      <c r="O5830" s="22"/>
      <c r="P5830" s="22"/>
      <c r="Q5830" s="22"/>
      <c r="R5830" s="22"/>
      <c r="S5830" s="22"/>
      <c r="T5830" s="2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c r="AQ5830" s="22"/>
      <c r="AR5830" s="22"/>
      <c r="AS5830" s="22"/>
      <c r="AT5830" s="22"/>
      <c r="AU5830" s="22"/>
      <c r="AV5830" s="22"/>
      <c r="AW5830" s="22"/>
      <c r="AX5830" s="22"/>
      <c r="AY5830" s="22"/>
      <c r="AZ5830" s="22"/>
      <c r="BA5830" s="22"/>
      <c r="BB5830" s="22"/>
      <c r="BC5830" s="22"/>
      <c r="BD5830" s="22"/>
      <c r="BE5830" s="22"/>
      <c r="BF5830" s="22"/>
      <c r="BG5830" s="22"/>
      <c r="BH5830" s="22"/>
      <c r="BI5830" s="22"/>
      <c r="BJ5830" s="22"/>
      <c r="BK5830" s="22"/>
      <c r="BL5830" s="22"/>
      <c r="BM5830" s="22"/>
      <c r="BN5830" s="22"/>
      <c r="BO5830" s="22"/>
      <c r="BP5830" s="22"/>
      <c r="BQ5830" s="22"/>
      <c r="BR5830" s="22"/>
      <c r="BS5830" s="22"/>
      <c r="BT5830" s="22"/>
      <c r="BU5830" s="22"/>
      <c r="BV5830" s="22"/>
      <c r="BW5830" s="22"/>
      <c r="BX5830" s="22"/>
      <c r="BY5830" s="22"/>
      <c r="BZ5830" s="22"/>
      <c r="CA5830" s="22"/>
      <c r="CB5830" s="22"/>
      <c r="CC5830" s="22"/>
      <c r="CD5830" s="22"/>
      <c r="CE5830" s="22"/>
      <c r="CF5830" s="22"/>
      <c r="CG5830" s="22"/>
      <c r="CH5830" s="22"/>
      <c r="CI5830" s="22"/>
      <c r="CJ5830" s="22"/>
      <c r="CK5830" s="22"/>
      <c r="CL5830" s="22"/>
      <c r="CM5830" s="22"/>
      <c r="CN5830" s="22"/>
      <c r="CO5830" s="22"/>
    </row>
    <row r="5831" spans="1:93" s="2" customFormat="1" x14ac:dyDescent="0.3">
      <c r="A5831" s="73" t="s">
        <v>204</v>
      </c>
      <c r="B5831" s="73" t="s">
        <v>305</v>
      </c>
      <c r="C5831" s="67" t="s">
        <v>458</v>
      </c>
      <c r="D5831" s="67" t="s">
        <v>418</v>
      </c>
      <c r="E5831" s="73"/>
      <c r="F5831" s="73" t="s">
        <v>98</v>
      </c>
      <c r="G5831" s="73" t="s">
        <v>156</v>
      </c>
      <c r="H5831" s="73" t="s">
        <v>156</v>
      </c>
      <c r="I5831" s="73" t="s">
        <v>466</v>
      </c>
      <c r="J5831" s="73" t="str">
        <f t="shared" si="145"/>
        <v>All rigids miles HGV (all diesel)</v>
      </c>
      <c r="K5831" s="27">
        <v>3.4000000000000002E-4</v>
      </c>
      <c r="L5831" s="48"/>
      <c r="M5831" s="22"/>
      <c r="N5831" s="22"/>
      <c r="O5831" s="22"/>
      <c r="P5831" s="22"/>
      <c r="Q5831" s="22"/>
      <c r="R5831" s="22"/>
      <c r="S5831" s="22"/>
      <c r="T5831" s="22"/>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c r="BS5831" s="22"/>
      <c r="BT5831" s="22"/>
      <c r="BU5831" s="22"/>
      <c r="BV5831" s="22"/>
      <c r="BW5831" s="22"/>
      <c r="BX5831" s="22"/>
      <c r="BY5831" s="22"/>
      <c r="BZ5831" s="22"/>
      <c r="CA5831" s="22"/>
      <c r="CB5831" s="22"/>
      <c r="CC5831" s="22"/>
      <c r="CD5831" s="22"/>
      <c r="CE5831" s="22"/>
      <c r="CF5831" s="22"/>
      <c r="CG5831" s="22"/>
      <c r="CH5831" s="22"/>
      <c r="CI5831" s="22"/>
      <c r="CJ5831" s="22"/>
      <c r="CK5831" s="22"/>
      <c r="CL5831" s="22"/>
      <c r="CM5831" s="22"/>
      <c r="CN5831" s="22"/>
      <c r="CO5831" s="22"/>
    </row>
    <row r="5832" spans="1:93" s="2" customFormat="1" x14ac:dyDescent="0.3">
      <c r="A5832" s="73" t="s">
        <v>204</v>
      </c>
      <c r="B5832" s="73" t="s">
        <v>305</v>
      </c>
      <c r="C5832" s="67" t="s">
        <v>458</v>
      </c>
      <c r="D5832" s="67" t="s">
        <v>418</v>
      </c>
      <c r="E5832" s="73"/>
      <c r="F5832" s="73" t="s">
        <v>98</v>
      </c>
      <c r="G5832" s="73" t="s">
        <v>156</v>
      </c>
      <c r="H5832" s="73" t="s">
        <v>156</v>
      </c>
      <c r="I5832" s="73" t="s">
        <v>467</v>
      </c>
      <c r="J5832" s="73" t="str">
        <f t="shared" si="145"/>
        <v>All rigids miles HGV (all diesel)</v>
      </c>
      <c r="K5832" s="27">
        <v>1.2829900000000001</v>
      </c>
      <c r="L5832" s="48"/>
      <c r="M5832" s="22"/>
      <c r="N5832" s="22"/>
      <c r="O5832" s="22"/>
      <c r="P5832" s="22"/>
      <c r="Q5832" s="22"/>
      <c r="R5832" s="22"/>
      <c r="S5832" s="22"/>
      <c r="T5832" s="2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c r="AQ5832" s="22"/>
      <c r="AR5832" s="22"/>
      <c r="AS5832" s="22"/>
      <c r="AT5832" s="22"/>
      <c r="AU5832" s="22"/>
      <c r="AV5832" s="22"/>
      <c r="AW5832" s="22"/>
      <c r="AX5832" s="22"/>
      <c r="AY5832" s="22"/>
      <c r="AZ5832" s="22"/>
      <c r="BA5832" s="22"/>
      <c r="BB5832" s="22"/>
      <c r="BC5832" s="22"/>
      <c r="BD5832" s="22"/>
      <c r="BE5832" s="22"/>
      <c r="BF5832" s="22"/>
      <c r="BG5832" s="22"/>
      <c r="BH5832" s="22"/>
      <c r="BI5832" s="22"/>
      <c r="BJ5832" s="22"/>
      <c r="BK5832" s="22"/>
      <c r="BL5832" s="22"/>
      <c r="BM5832" s="22"/>
      <c r="BN5832" s="22"/>
      <c r="BO5832" s="22"/>
      <c r="BP5832" s="22"/>
      <c r="BQ5832" s="22"/>
      <c r="BR5832" s="22"/>
      <c r="BS5832" s="22"/>
      <c r="BT5832" s="22"/>
      <c r="BU5832" s="22"/>
      <c r="BV5832" s="22"/>
      <c r="BW5832" s="22"/>
      <c r="BX5832" s="22"/>
      <c r="BY5832" s="22"/>
      <c r="BZ5832" s="22"/>
      <c r="CA5832" s="22"/>
      <c r="CB5832" s="22"/>
      <c r="CC5832" s="22"/>
      <c r="CD5832" s="22"/>
      <c r="CE5832" s="22"/>
      <c r="CF5832" s="22"/>
      <c r="CG5832" s="22"/>
      <c r="CH5832" s="22"/>
      <c r="CI5832" s="22"/>
      <c r="CJ5832" s="22"/>
      <c r="CK5832" s="22"/>
      <c r="CL5832" s="22"/>
      <c r="CM5832" s="22"/>
      <c r="CN5832" s="22"/>
      <c r="CO5832" s="22"/>
    </row>
    <row r="5833" spans="1:93" s="2" customFormat="1" x14ac:dyDescent="0.3">
      <c r="A5833" s="73" t="s">
        <v>204</v>
      </c>
      <c r="B5833" s="73" t="s">
        <v>305</v>
      </c>
      <c r="C5833" s="67" t="s">
        <v>458</v>
      </c>
      <c r="D5833" s="67" t="s">
        <v>418</v>
      </c>
      <c r="E5833" s="73"/>
      <c r="F5833" s="73" t="s">
        <v>98</v>
      </c>
      <c r="G5833" s="73" t="s">
        <v>156</v>
      </c>
      <c r="H5833" s="73" t="s">
        <v>156</v>
      </c>
      <c r="I5833" s="73" t="s">
        <v>468</v>
      </c>
      <c r="J5833" s="73" t="str">
        <f t="shared" si="145"/>
        <v>All rigids miles HGV (all diesel)</v>
      </c>
      <c r="K5833" s="27">
        <v>1.4829999999999999E-2</v>
      </c>
      <c r="L5833" s="48"/>
      <c r="M5833" s="22"/>
      <c r="N5833" s="22"/>
      <c r="O5833" s="22"/>
      <c r="P5833" s="22"/>
      <c r="Q5833" s="22"/>
      <c r="R5833" s="22"/>
      <c r="S5833" s="22"/>
      <c r="T5833" s="22"/>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c r="AQ5833" s="22"/>
      <c r="AR5833" s="22"/>
      <c r="AS5833" s="22"/>
      <c r="AT5833" s="22"/>
      <c r="AU5833" s="22"/>
      <c r="AV5833" s="22"/>
      <c r="AW5833" s="22"/>
      <c r="AX5833" s="22"/>
      <c r="AY5833" s="22"/>
      <c r="AZ5833" s="22"/>
      <c r="BA5833" s="22"/>
      <c r="BB5833" s="22"/>
      <c r="BC5833" s="22"/>
      <c r="BD5833" s="22"/>
      <c r="BE5833" s="22"/>
      <c r="BF5833" s="22"/>
      <c r="BG5833" s="22"/>
      <c r="BH5833" s="22"/>
      <c r="BI5833" s="22"/>
      <c r="BJ5833" s="22"/>
      <c r="BK5833" s="22"/>
      <c r="BL5833" s="22"/>
      <c r="BM5833" s="22"/>
      <c r="BN5833" s="22"/>
      <c r="BO5833" s="22"/>
      <c r="BP5833" s="22"/>
      <c r="BQ5833" s="22"/>
      <c r="BR5833" s="22"/>
      <c r="BS5833" s="22"/>
      <c r="BT5833" s="22"/>
      <c r="BU5833" s="22"/>
      <c r="BV5833" s="22"/>
      <c r="BW5833" s="22"/>
      <c r="BX5833" s="22"/>
      <c r="BY5833" s="22"/>
      <c r="BZ5833" s="22"/>
      <c r="CA5833" s="22"/>
      <c r="CB5833" s="22"/>
      <c r="CC5833" s="22"/>
      <c r="CD5833" s="22"/>
      <c r="CE5833" s="22"/>
      <c r="CF5833" s="22"/>
      <c r="CG5833" s="22"/>
      <c r="CH5833" s="22"/>
      <c r="CI5833" s="22"/>
      <c r="CJ5833" s="22"/>
      <c r="CK5833" s="22"/>
      <c r="CL5833" s="22"/>
      <c r="CM5833" s="22"/>
      <c r="CN5833" s="22"/>
      <c r="CO5833" s="22"/>
    </row>
    <row r="5834" spans="1:93" s="2" customFormat="1" x14ac:dyDescent="0.3">
      <c r="A5834" s="73" t="s">
        <v>204</v>
      </c>
      <c r="B5834" s="73" t="s">
        <v>305</v>
      </c>
      <c r="C5834" s="67" t="s">
        <v>458</v>
      </c>
      <c r="D5834" s="67" t="s">
        <v>418</v>
      </c>
      <c r="E5834" s="73"/>
      <c r="F5834" s="73" t="s">
        <v>98</v>
      </c>
      <c r="G5834" s="73" t="s">
        <v>403</v>
      </c>
      <c r="H5834" s="73" t="s">
        <v>403</v>
      </c>
      <c r="I5834" s="73" t="s">
        <v>465</v>
      </c>
      <c r="J5834" s="73" t="str">
        <f t="shared" si="145"/>
        <v>All rigids tonne.km HGV (all diesel)</v>
      </c>
      <c r="K5834" s="27">
        <v>0.23377999999999999</v>
      </c>
      <c r="L5834" s="48"/>
      <c r="M5834" s="22"/>
      <c r="N5834" s="22"/>
      <c r="O5834" s="22"/>
      <c r="P5834" s="22"/>
      <c r="Q5834" s="22"/>
      <c r="R5834" s="22"/>
      <c r="S5834" s="22"/>
      <c r="T5834" s="2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c r="BS5834" s="22"/>
      <c r="BT5834" s="22"/>
      <c r="BU5834" s="22"/>
      <c r="BV5834" s="22"/>
      <c r="BW5834" s="22"/>
      <c r="BX5834" s="22"/>
      <c r="BY5834" s="22"/>
      <c r="BZ5834" s="22"/>
      <c r="CA5834" s="22"/>
      <c r="CB5834" s="22"/>
      <c r="CC5834" s="22"/>
      <c r="CD5834" s="22"/>
      <c r="CE5834" s="22"/>
      <c r="CF5834" s="22"/>
      <c r="CG5834" s="22"/>
      <c r="CH5834" s="22"/>
      <c r="CI5834" s="22"/>
      <c r="CJ5834" s="22"/>
      <c r="CK5834" s="22"/>
      <c r="CL5834" s="22"/>
      <c r="CM5834" s="22"/>
      <c r="CN5834" s="22"/>
      <c r="CO5834" s="22"/>
    </row>
    <row r="5835" spans="1:93" s="2" customFormat="1" x14ac:dyDescent="0.3">
      <c r="A5835" s="73" t="s">
        <v>204</v>
      </c>
      <c r="B5835" s="73" t="s">
        <v>305</v>
      </c>
      <c r="C5835" s="67" t="s">
        <v>458</v>
      </c>
      <c r="D5835" s="67" t="s">
        <v>418</v>
      </c>
      <c r="E5835" s="73"/>
      <c r="F5835" s="73" t="s">
        <v>98</v>
      </c>
      <c r="G5835" s="73" t="s">
        <v>403</v>
      </c>
      <c r="H5835" s="73" t="s">
        <v>403</v>
      </c>
      <c r="I5835" s="73" t="s">
        <v>466</v>
      </c>
      <c r="J5835" s="73" t="str">
        <f t="shared" si="145"/>
        <v>All rigids tonne.km HGV (all diesel)</v>
      </c>
      <c r="K5835" s="27">
        <v>6.0000000000000002E-5</v>
      </c>
      <c r="L5835" s="48"/>
      <c r="M5835" s="22"/>
      <c r="N5835" s="22"/>
      <c r="O5835" s="22"/>
      <c r="P5835" s="22"/>
      <c r="Q5835" s="22"/>
      <c r="R5835" s="22"/>
      <c r="S5835" s="22"/>
      <c r="T5835" s="22"/>
      <c r="U5835" s="22"/>
      <c r="V5835" s="22"/>
      <c r="W5835" s="22"/>
      <c r="X5835" s="22"/>
      <c r="Y5835" s="22"/>
      <c r="Z5835" s="22"/>
      <c r="AA5835" s="22"/>
      <c r="AB5835" s="22"/>
      <c r="AC5835" s="22"/>
      <c r="AD5835" s="22"/>
      <c r="AE5835" s="22"/>
      <c r="AF5835" s="22"/>
      <c r="AG5835" s="22"/>
      <c r="AH5835" s="22"/>
      <c r="AI5835" s="22"/>
      <c r="AJ5835" s="22"/>
      <c r="AK5835" s="22"/>
      <c r="AL5835" s="22"/>
      <c r="AM5835" s="22"/>
      <c r="AN5835" s="22"/>
      <c r="AO5835" s="22"/>
      <c r="AP5835" s="22"/>
      <c r="AQ5835" s="22"/>
      <c r="AR5835" s="22"/>
      <c r="AS5835" s="22"/>
      <c r="AT5835" s="22"/>
      <c r="AU5835" s="22"/>
      <c r="AV5835" s="22"/>
      <c r="AW5835" s="22"/>
      <c r="AX5835" s="22"/>
      <c r="AY5835" s="22"/>
      <c r="AZ5835" s="22"/>
      <c r="BA5835" s="22"/>
      <c r="BB5835" s="22"/>
      <c r="BC5835" s="22"/>
      <c r="BD5835" s="22"/>
      <c r="BE5835" s="22"/>
      <c r="BF5835" s="22"/>
      <c r="BG5835" s="22"/>
      <c r="BH5835" s="22"/>
      <c r="BI5835" s="22"/>
      <c r="BJ5835" s="22"/>
      <c r="BK5835" s="22"/>
      <c r="BL5835" s="22"/>
      <c r="BM5835" s="22"/>
      <c r="BN5835" s="22"/>
      <c r="BO5835" s="22"/>
      <c r="BP5835" s="22"/>
      <c r="BQ5835" s="22"/>
      <c r="BR5835" s="22"/>
      <c r="BS5835" s="22"/>
      <c r="BT5835" s="22"/>
      <c r="BU5835" s="22"/>
      <c r="BV5835" s="22"/>
      <c r="BW5835" s="22"/>
      <c r="BX5835" s="22"/>
      <c r="BY5835" s="22"/>
      <c r="BZ5835" s="22"/>
      <c r="CA5835" s="22"/>
      <c r="CB5835" s="22"/>
      <c r="CC5835" s="22"/>
      <c r="CD5835" s="22"/>
      <c r="CE5835" s="22"/>
      <c r="CF5835" s="22"/>
      <c r="CG5835" s="22"/>
      <c r="CH5835" s="22"/>
      <c r="CI5835" s="22"/>
      <c r="CJ5835" s="22"/>
      <c r="CK5835" s="22"/>
      <c r="CL5835" s="22"/>
      <c r="CM5835" s="22"/>
      <c r="CN5835" s="22"/>
      <c r="CO5835" s="22"/>
    </row>
    <row r="5836" spans="1:93" s="2" customFormat="1" x14ac:dyDescent="0.3">
      <c r="A5836" s="73" t="s">
        <v>204</v>
      </c>
      <c r="B5836" s="73" t="s">
        <v>305</v>
      </c>
      <c r="C5836" s="67" t="s">
        <v>458</v>
      </c>
      <c r="D5836" s="67" t="s">
        <v>418</v>
      </c>
      <c r="E5836" s="73"/>
      <c r="F5836" s="73" t="s">
        <v>98</v>
      </c>
      <c r="G5836" s="73" t="s">
        <v>403</v>
      </c>
      <c r="H5836" s="73" t="s">
        <v>403</v>
      </c>
      <c r="I5836" s="73" t="s">
        <v>467</v>
      </c>
      <c r="J5836" s="73" t="str">
        <f t="shared" si="145"/>
        <v>All rigids tonne.km HGV (all diesel)</v>
      </c>
      <c r="K5836" s="27">
        <v>0.23105000000000001</v>
      </c>
      <c r="L5836" s="48"/>
      <c r="M5836" s="22"/>
      <c r="N5836" s="22"/>
      <c r="O5836" s="22"/>
      <c r="P5836" s="22"/>
      <c r="Q5836" s="22"/>
      <c r="R5836" s="22"/>
      <c r="S5836" s="22"/>
      <c r="T5836" s="2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c r="AQ5836" s="22"/>
      <c r="AR5836" s="22"/>
      <c r="AS5836" s="22"/>
      <c r="AT5836" s="22"/>
      <c r="AU5836" s="22"/>
      <c r="AV5836" s="22"/>
      <c r="AW5836" s="22"/>
      <c r="AX5836" s="22"/>
      <c r="AY5836" s="22"/>
      <c r="AZ5836" s="22"/>
      <c r="BA5836" s="22"/>
      <c r="BB5836" s="22"/>
      <c r="BC5836" s="22"/>
      <c r="BD5836" s="22"/>
      <c r="BE5836" s="22"/>
      <c r="BF5836" s="22"/>
      <c r="BG5836" s="22"/>
      <c r="BH5836" s="22"/>
      <c r="BI5836" s="22"/>
      <c r="BJ5836" s="22"/>
      <c r="BK5836" s="22"/>
      <c r="BL5836" s="22"/>
      <c r="BM5836" s="22"/>
      <c r="BN5836" s="22"/>
      <c r="BO5836" s="22"/>
      <c r="BP5836" s="22"/>
      <c r="BQ5836" s="22"/>
      <c r="BR5836" s="22"/>
      <c r="BS5836" s="22"/>
      <c r="BT5836" s="22"/>
      <c r="BU5836" s="22"/>
      <c r="BV5836" s="22"/>
      <c r="BW5836" s="22"/>
      <c r="BX5836" s="22"/>
      <c r="BY5836" s="22"/>
      <c r="BZ5836" s="22"/>
      <c r="CA5836" s="22"/>
      <c r="CB5836" s="22"/>
      <c r="CC5836" s="22"/>
      <c r="CD5836" s="22"/>
      <c r="CE5836" s="22"/>
      <c r="CF5836" s="22"/>
      <c r="CG5836" s="22"/>
      <c r="CH5836" s="22"/>
      <c r="CI5836" s="22"/>
      <c r="CJ5836" s="22"/>
      <c r="CK5836" s="22"/>
      <c r="CL5836" s="22"/>
      <c r="CM5836" s="22"/>
      <c r="CN5836" s="22"/>
      <c r="CO5836" s="22"/>
    </row>
    <row r="5837" spans="1:93" s="2" customFormat="1" x14ac:dyDescent="0.3">
      <c r="A5837" s="73" t="s">
        <v>204</v>
      </c>
      <c r="B5837" s="73" t="s">
        <v>305</v>
      </c>
      <c r="C5837" s="67" t="s">
        <v>458</v>
      </c>
      <c r="D5837" s="67" t="s">
        <v>418</v>
      </c>
      <c r="E5837" s="73"/>
      <c r="F5837" s="73" t="s">
        <v>98</v>
      </c>
      <c r="G5837" s="73" t="s">
        <v>403</v>
      </c>
      <c r="H5837" s="73" t="s">
        <v>403</v>
      </c>
      <c r="I5837" s="73" t="s">
        <v>468</v>
      </c>
      <c r="J5837" s="73" t="str">
        <f t="shared" si="145"/>
        <v>All rigids tonne.km HGV (all diesel)</v>
      </c>
      <c r="K5837" s="27">
        <v>2.6700000000000001E-3</v>
      </c>
      <c r="L5837" s="48"/>
      <c r="M5837" s="22"/>
      <c r="N5837" s="22"/>
      <c r="O5837" s="22"/>
      <c r="P5837" s="22"/>
      <c r="Q5837" s="22"/>
      <c r="R5837" s="22"/>
      <c r="S5837" s="22"/>
      <c r="T5837" s="22"/>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c r="BS5837" s="22"/>
      <c r="BT5837" s="22"/>
      <c r="BU5837" s="22"/>
      <c r="BV5837" s="22"/>
      <c r="BW5837" s="22"/>
      <c r="BX5837" s="22"/>
      <c r="BY5837" s="22"/>
      <c r="BZ5837" s="22"/>
      <c r="CA5837" s="22"/>
      <c r="CB5837" s="22"/>
      <c r="CC5837" s="22"/>
      <c r="CD5837" s="22"/>
      <c r="CE5837" s="22"/>
      <c r="CF5837" s="22"/>
      <c r="CG5837" s="22"/>
      <c r="CH5837" s="22"/>
      <c r="CI5837" s="22"/>
      <c r="CJ5837" s="22"/>
      <c r="CK5837" s="22"/>
      <c r="CL5837" s="22"/>
      <c r="CM5837" s="22"/>
      <c r="CN5837" s="22"/>
      <c r="CO5837" s="22"/>
    </row>
    <row r="5838" spans="1:93" s="2" customFormat="1" x14ac:dyDescent="0.3">
      <c r="A5838" s="73" t="s">
        <v>204</v>
      </c>
      <c r="B5838" s="73" t="s">
        <v>305</v>
      </c>
      <c r="C5838" s="67" t="s">
        <v>458</v>
      </c>
      <c r="D5838" s="67" t="s">
        <v>418</v>
      </c>
      <c r="E5838" s="73"/>
      <c r="F5838" s="73" t="s">
        <v>2</v>
      </c>
      <c r="G5838" s="73" t="s">
        <v>405</v>
      </c>
      <c r="H5838" s="73" t="s">
        <v>405</v>
      </c>
      <c r="I5838" s="73" t="s">
        <v>465</v>
      </c>
      <c r="J5838" s="73" t="str">
        <f t="shared" si="145"/>
        <v>All rigids km HGV (all diesel)</v>
      </c>
      <c r="K5838" s="27">
        <v>0.93430000000000002</v>
      </c>
      <c r="L5838" s="48"/>
      <c r="M5838" s="22"/>
      <c r="N5838" s="22"/>
      <c r="O5838" s="22"/>
      <c r="P5838" s="22"/>
      <c r="Q5838" s="22"/>
      <c r="R5838" s="22"/>
      <c r="S5838" s="22"/>
      <c r="T5838" s="2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c r="BS5838" s="22"/>
      <c r="BT5838" s="22"/>
      <c r="BU5838" s="22"/>
      <c r="BV5838" s="22"/>
      <c r="BW5838" s="22"/>
      <c r="BX5838" s="22"/>
      <c r="BY5838" s="22"/>
      <c r="BZ5838" s="22"/>
      <c r="CA5838" s="22"/>
      <c r="CB5838" s="22"/>
      <c r="CC5838" s="22"/>
      <c r="CD5838" s="22"/>
      <c r="CE5838" s="22"/>
      <c r="CF5838" s="22"/>
      <c r="CG5838" s="22"/>
      <c r="CH5838" s="22"/>
      <c r="CI5838" s="22"/>
      <c r="CJ5838" s="22"/>
      <c r="CK5838" s="22"/>
      <c r="CL5838" s="22"/>
      <c r="CM5838" s="22"/>
      <c r="CN5838" s="22"/>
      <c r="CO5838" s="22"/>
    </row>
    <row r="5839" spans="1:93" s="2" customFormat="1" x14ac:dyDescent="0.3">
      <c r="A5839" s="73" t="s">
        <v>204</v>
      </c>
      <c r="B5839" s="73" t="s">
        <v>305</v>
      </c>
      <c r="C5839" s="67" t="s">
        <v>458</v>
      </c>
      <c r="D5839" s="67" t="s">
        <v>418</v>
      </c>
      <c r="E5839" s="73"/>
      <c r="F5839" s="73" t="s">
        <v>2</v>
      </c>
      <c r="G5839" s="73" t="s">
        <v>405</v>
      </c>
      <c r="H5839" s="73" t="s">
        <v>405</v>
      </c>
      <c r="I5839" s="73" t="s">
        <v>466</v>
      </c>
      <c r="J5839" s="73" t="str">
        <f t="shared" si="145"/>
        <v>All rigids km HGV (all diesel)</v>
      </c>
      <c r="K5839" s="27">
        <v>2.1000000000000001E-4</v>
      </c>
      <c r="L5839" s="48"/>
      <c r="M5839" s="22"/>
      <c r="N5839" s="22"/>
      <c r="O5839" s="22"/>
      <c r="P5839" s="22"/>
      <c r="Q5839" s="22"/>
      <c r="R5839" s="22"/>
      <c r="S5839" s="22"/>
      <c r="T5839" s="22"/>
      <c r="U5839" s="22"/>
      <c r="V5839" s="22"/>
      <c r="W5839" s="22"/>
      <c r="X5839" s="22"/>
      <c r="Y5839" s="22"/>
      <c r="Z5839" s="22"/>
      <c r="AA5839" s="22"/>
      <c r="AB5839" s="22"/>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c r="BS5839" s="22"/>
      <c r="BT5839" s="22"/>
      <c r="BU5839" s="22"/>
      <c r="BV5839" s="22"/>
      <c r="BW5839" s="22"/>
      <c r="BX5839" s="22"/>
      <c r="BY5839" s="22"/>
      <c r="BZ5839" s="22"/>
      <c r="CA5839" s="22"/>
      <c r="CB5839" s="22"/>
      <c r="CC5839" s="22"/>
      <c r="CD5839" s="22"/>
      <c r="CE5839" s="22"/>
      <c r="CF5839" s="22"/>
      <c r="CG5839" s="22"/>
      <c r="CH5839" s="22"/>
      <c r="CI5839" s="22"/>
      <c r="CJ5839" s="22"/>
      <c r="CK5839" s="22"/>
      <c r="CL5839" s="22"/>
      <c r="CM5839" s="22"/>
      <c r="CN5839" s="22"/>
      <c r="CO5839" s="22"/>
    </row>
    <row r="5840" spans="1:93" s="2" customFormat="1" x14ac:dyDescent="0.3">
      <c r="A5840" s="73" t="s">
        <v>204</v>
      </c>
      <c r="B5840" s="73" t="s">
        <v>305</v>
      </c>
      <c r="C5840" s="67" t="s">
        <v>458</v>
      </c>
      <c r="D5840" s="67" t="s">
        <v>418</v>
      </c>
      <c r="E5840" s="73"/>
      <c r="F5840" s="73" t="s">
        <v>2</v>
      </c>
      <c r="G5840" s="73" t="s">
        <v>405</v>
      </c>
      <c r="H5840" s="73" t="s">
        <v>405</v>
      </c>
      <c r="I5840" s="73" t="s">
        <v>467</v>
      </c>
      <c r="J5840" s="73" t="str">
        <f t="shared" si="145"/>
        <v>All rigids km HGV (all diesel)</v>
      </c>
      <c r="K5840" s="27">
        <v>0.92488000000000004</v>
      </c>
      <c r="L5840" s="48"/>
      <c r="M5840" s="22"/>
      <c r="N5840" s="22"/>
      <c r="O5840" s="22"/>
      <c r="P5840" s="22"/>
      <c r="Q5840" s="22"/>
      <c r="R5840" s="22"/>
      <c r="S5840" s="22"/>
      <c r="T5840" s="2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c r="AQ5840" s="22"/>
      <c r="AR5840" s="22"/>
      <c r="AS5840" s="22"/>
      <c r="AT5840" s="22"/>
      <c r="AU5840" s="22"/>
      <c r="AV5840" s="22"/>
      <c r="AW5840" s="22"/>
      <c r="AX5840" s="22"/>
      <c r="AY5840" s="22"/>
      <c r="AZ5840" s="22"/>
      <c r="BA5840" s="22"/>
      <c r="BB5840" s="22"/>
      <c r="BC5840" s="22"/>
      <c r="BD5840" s="22"/>
      <c r="BE5840" s="22"/>
      <c r="BF5840" s="22"/>
      <c r="BG5840" s="22"/>
      <c r="BH5840" s="22"/>
      <c r="BI5840" s="22"/>
      <c r="BJ5840" s="22"/>
      <c r="BK5840" s="22"/>
      <c r="BL5840" s="22"/>
      <c r="BM5840" s="22"/>
      <c r="BN5840" s="22"/>
      <c r="BO5840" s="22"/>
      <c r="BP5840" s="22"/>
      <c r="BQ5840" s="22"/>
      <c r="BR5840" s="22"/>
      <c r="BS5840" s="22"/>
      <c r="BT5840" s="22"/>
      <c r="BU5840" s="22"/>
      <c r="BV5840" s="22"/>
      <c r="BW5840" s="22"/>
      <c r="BX5840" s="22"/>
      <c r="BY5840" s="22"/>
      <c r="BZ5840" s="22"/>
      <c r="CA5840" s="22"/>
      <c r="CB5840" s="22"/>
      <c r="CC5840" s="22"/>
      <c r="CD5840" s="22"/>
      <c r="CE5840" s="22"/>
      <c r="CF5840" s="22"/>
      <c r="CG5840" s="22"/>
      <c r="CH5840" s="22"/>
      <c r="CI5840" s="22"/>
      <c r="CJ5840" s="22"/>
      <c r="CK5840" s="22"/>
      <c r="CL5840" s="22"/>
      <c r="CM5840" s="22"/>
      <c r="CN5840" s="22"/>
      <c r="CO5840" s="22"/>
    </row>
    <row r="5841" spans="1:93" s="2" customFormat="1" x14ac:dyDescent="0.3">
      <c r="A5841" s="73" t="s">
        <v>204</v>
      </c>
      <c r="B5841" s="73" t="s">
        <v>305</v>
      </c>
      <c r="C5841" s="67" t="s">
        <v>458</v>
      </c>
      <c r="D5841" s="67" t="s">
        <v>418</v>
      </c>
      <c r="E5841" s="73"/>
      <c r="F5841" s="73" t="s">
        <v>2</v>
      </c>
      <c r="G5841" s="73" t="s">
        <v>405</v>
      </c>
      <c r="H5841" s="73" t="s">
        <v>405</v>
      </c>
      <c r="I5841" s="73" t="s">
        <v>468</v>
      </c>
      <c r="J5841" s="73" t="str">
        <f t="shared" si="145"/>
        <v>All rigids km HGV (all diesel)</v>
      </c>
      <c r="K5841" s="27">
        <v>9.2200000000000008E-3</v>
      </c>
      <c r="L5841" s="48"/>
      <c r="M5841" s="22"/>
      <c r="N5841" s="22"/>
      <c r="O5841" s="22"/>
      <c r="P5841" s="22"/>
      <c r="Q5841" s="22"/>
      <c r="R5841" s="22"/>
      <c r="S5841" s="22"/>
      <c r="T5841" s="22"/>
      <c r="U5841" s="22"/>
      <c r="V5841" s="22"/>
      <c r="W5841" s="22"/>
      <c r="X5841" s="22"/>
      <c r="Y5841" s="22"/>
      <c r="Z5841" s="22"/>
      <c r="AA5841" s="22"/>
      <c r="AB5841" s="22"/>
      <c r="AC5841" s="22"/>
      <c r="AD5841" s="22"/>
      <c r="AE5841" s="22"/>
      <c r="AF5841" s="22"/>
      <c r="AG5841" s="22"/>
      <c r="AH5841" s="22"/>
      <c r="AI5841" s="22"/>
      <c r="AJ5841" s="22"/>
      <c r="AK5841" s="22"/>
      <c r="AL5841" s="22"/>
      <c r="AM5841" s="22"/>
      <c r="AN5841" s="22"/>
      <c r="AO5841" s="22"/>
      <c r="AP5841" s="22"/>
      <c r="AQ5841" s="22"/>
      <c r="AR5841" s="22"/>
      <c r="AS5841" s="22"/>
      <c r="AT5841" s="22"/>
      <c r="AU5841" s="22"/>
      <c r="AV5841" s="22"/>
      <c r="AW5841" s="22"/>
      <c r="AX5841" s="22"/>
      <c r="AY5841" s="22"/>
      <c r="AZ5841" s="22"/>
      <c r="BA5841" s="22"/>
      <c r="BB5841" s="22"/>
      <c r="BC5841" s="22"/>
      <c r="BD5841" s="22"/>
      <c r="BE5841" s="22"/>
      <c r="BF5841" s="22"/>
      <c r="BG5841" s="22"/>
      <c r="BH5841" s="22"/>
      <c r="BI5841" s="22"/>
      <c r="BJ5841" s="22"/>
      <c r="BK5841" s="22"/>
      <c r="BL5841" s="22"/>
      <c r="BM5841" s="22"/>
      <c r="BN5841" s="22"/>
      <c r="BO5841" s="22"/>
      <c r="BP5841" s="22"/>
      <c r="BQ5841" s="22"/>
      <c r="BR5841" s="22"/>
      <c r="BS5841" s="22"/>
      <c r="BT5841" s="22"/>
      <c r="BU5841" s="22"/>
      <c r="BV5841" s="22"/>
      <c r="BW5841" s="22"/>
      <c r="BX5841" s="22"/>
      <c r="BY5841" s="22"/>
      <c r="BZ5841" s="22"/>
      <c r="CA5841" s="22"/>
      <c r="CB5841" s="22"/>
      <c r="CC5841" s="22"/>
      <c r="CD5841" s="22"/>
      <c r="CE5841" s="22"/>
      <c r="CF5841" s="22"/>
      <c r="CG5841" s="22"/>
      <c r="CH5841" s="22"/>
      <c r="CI5841" s="22"/>
      <c r="CJ5841" s="22"/>
      <c r="CK5841" s="22"/>
      <c r="CL5841" s="22"/>
      <c r="CM5841" s="22"/>
      <c r="CN5841" s="22"/>
      <c r="CO5841" s="22"/>
    </row>
    <row r="5842" spans="1:93" s="2" customFormat="1" x14ac:dyDescent="0.3">
      <c r="A5842" s="73" t="s">
        <v>204</v>
      </c>
      <c r="B5842" s="73" t="s">
        <v>305</v>
      </c>
      <c r="C5842" s="67" t="s">
        <v>458</v>
      </c>
      <c r="D5842" s="67" t="s">
        <v>418</v>
      </c>
      <c r="E5842" s="73"/>
      <c r="F5842" s="73" t="s">
        <v>2</v>
      </c>
      <c r="G5842" s="73" t="s">
        <v>156</v>
      </c>
      <c r="H5842" s="73" t="s">
        <v>156</v>
      </c>
      <c r="I5842" s="73" t="s">
        <v>465</v>
      </c>
      <c r="J5842" s="73" t="str">
        <f t="shared" si="145"/>
        <v>All rigids miles HGV (all diesel)</v>
      </c>
      <c r="K5842" s="27">
        <v>1.5036099999999999</v>
      </c>
      <c r="L5842" s="48"/>
      <c r="M5842" s="22"/>
      <c r="N5842" s="22"/>
      <c r="O5842" s="22"/>
      <c r="P5842" s="22"/>
      <c r="Q5842" s="22"/>
      <c r="R5842" s="22"/>
      <c r="S5842" s="22"/>
      <c r="T5842" s="2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c r="AQ5842" s="22"/>
      <c r="AR5842" s="22"/>
      <c r="AS5842" s="22"/>
      <c r="AT5842" s="22"/>
      <c r="AU5842" s="22"/>
      <c r="AV5842" s="22"/>
      <c r="AW5842" s="22"/>
      <c r="AX5842" s="22"/>
      <c r="AY5842" s="22"/>
      <c r="AZ5842" s="22"/>
      <c r="BA5842" s="22"/>
      <c r="BB5842" s="22"/>
      <c r="BC5842" s="22"/>
      <c r="BD5842" s="22"/>
      <c r="BE5842" s="22"/>
      <c r="BF5842" s="22"/>
      <c r="BG5842" s="22"/>
      <c r="BH5842" s="22"/>
      <c r="BI5842" s="22"/>
      <c r="BJ5842" s="22"/>
      <c r="BK5842" s="22"/>
      <c r="BL5842" s="22"/>
      <c r="BM5842" s="22"/>
      <c r="BN5842" s="22"/>
      <c r="BO5842" s="22"/>
      <c r="BP5842" s="22"/>
      <c r="BQ5842" s="22"/>
      <c r="BR5842" s="22"/>
      <c r="BS5842" s="22"/>
      <c r="BT5842" s="22"/>
      <c r="BU5842" s="22"/>
      <c r="BV5842" s="22"/>
      <c r="BW5842" s="22"/>
      <c r="BX5842" s="22"/>
      <c r="BY5842" s="22"/>
      <c r="BZ5842" s="22"/>
      <c r="CA5842" s="22"/>
      <c r="CB5842" s="22"/>
      <c r="CC5842" s="22"/>
      <c r="CD5842" s="22"/>
      <c r="CE5842" s="22"/>
      <c r="CF5842" s="22"/>
      <c r="CG5842" s="22"/>
      <c r="CH5842" s="22"/>
      <c r="CI5842" s="22"/>
      <c r="CJ5842" s="22"/>
      <c r="CK5842" s="22"/>
      <c r="CL5842" s="22"/>
      <c r="CM5842" s="22"/>
      <c r="CN5842" s="22"/>
      <c r="CO5842" s="22"/>
    </row>
    <row r="5843" spans="1:93" s="2" customFormat="1" x14ac:dyDescent="0.3">
      <c r="A5843" s="73" t="s">
        <v>204</v>
      </c>
      <c r="B5843" s="73" t="s">
        <v>305</v>
      </c>
      <c r="C5843" s="67" t="s">
        <v>458</v>
      </c>
      <c r="D5843" s="67" t="s">
        <v>418</v>
      </c>
      <c r="E5843" s="73"/>
      <c r="F5843" s="73" t="s">
        <v>2</v>
      </c>
      <c r="G5843" s="73" t="s">
        <v>156</v>
      </c>
      <c r="H5843" s="73" t="s">
        <v>156</v>
      </c>
      <c r="I5843" s="73" t="s">
        <v>466</v>
      </c>
      <c r="J5843" s="73" t="str">
        <f t="shared" si="145"/>
        <v>All rigids miles HGV (all diesel)</v>
      </c>
      <c r="K5843" s="27">
        <v>3.4000000000000002E-4</v>
      </c>
      <c r="L5843" s="48"/>
      <c r="M5843" s="22"/>
      <c r="N5843" s="22"/>
      <c r="O5843" s="22"/>
      <c r="P5843" s="22"/>
      <c r="Q5843" s="22"/>
      <c r="R5843" s="22"/>
      <c r="S5843" s="22"/>
      <c r="T5843" s="22"/>
      <c r="U5843" s="22"/>
      <c r="V5843" s="22"/>
      <c r="W5843" s="22"/>
      <c r="X5843" s="22"/>
      <c r="Y5843" s="22"/>
      <c r="Z5843" s="22"/>
      <c r="AA5843" s="22"/>
      <c r="AB5843" s="22"/>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c r="BS5843" s="22"/>
      <c r="BT5843" s="22"/>
      <c r="BU5843" s="22"/>
      <c r="BV5843" s="22"/>
      <c r="BW5843" s="22"/>
      <c r="BX5843" s="22"/>
      <c r="BY5843" s="22"/>
      <c r="BZ5843" s="22"/>
      <c r="CA5843" s="22"/>
      <c r="CB5843" s="22"/>
      <c r="CC5843" s="22"/>
      <c r="CD5843" s="22"/>
      <c r="CE5843" s="22"/>
      <c r="CF5843" s="22"/>
      <c r="CG5843" s="22"/>
      <c r="CH5843" s="22"/>
      <c r="CI5843" s="22"/>
      <c r="CJ5843" s="22"/>
      <c r="CK5843" s="22"/>
      <c r="CL5843" s="22"/>
      <c r="CM5843" s="22"/>
      <c r="CN5843" s="22"/>
      <c r="CO5843" s="22"/>
    </row>
    <row r="5844" spans="1:93" s="2" customFormat="1" x14ac:dyDescent="0.3">
      <c r="A5844" s="73" t="s">
        <v>204</v>
      </c>
      <c r="B5844" s="73" t="s">
        <v>305</v>
      </c>
      <c r="C5844" s="67" t="s">
        <v>458</v>
      </c>
      <c r="D5844" s="67" t="s">
        <v>418</v>
      </c>
      <c r="E5844" s="73"/>
      <c r="F5844" s="73" t="s">
        <v>2</v>
      </c>
      <c r="G5844" s="73" t="s">
        <v>156</v>
      </c>
      <c r="H5844" s="73" t="s">
        <v>156</v>
      </c>
      <c r="I5844" s="73" t="s">
        <v>467</v>
      </c>
      <c r="J5844" s="73" t="str">
        <f t="shared" si="145"/>
        <v>All rigids miles HGV (all diesel)</v>
      </c>
      <c r="K5844" s="27">
        <v>1.48844</v>
      </c>
      <c r="L5844" s="48"/>
      <c r="M5844" s="22"/>
      <c r="N5844" s="22"/>
      <c r="O5844" s="22"/>
      <c r="P5844" s="22"/>
      <c r="Q5844" s="22"/>
      <c r="R5844" s="22"/>
      <c r="S5844" s="22"/>
      <c r="T5844" s="2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c r="AQ5844" s="22"/>
      <c r="AR5844" s="22"/>
      <c r="AS5844" s="22"/>
      <c r="AT5844" s="22"/>
      <c r="AU5844" s="22"/>
      <c r="AV5844" s="22"/>
      <c r="AW5844" s="22"/>
      <c r="AX5844" s="22"/>
      <c r="AY5844" s="22"/>
      <c r="AZ5844" s="22"/>
      <c r="BA5844" s="22"/>
      <c r="BB5844" s="22"/>
      <c r="BC5844" s="22"/>
      <c r="BD5844" s="22"/>
      <c r="BE5844" s="22"/>
      <c r="BF5844" s="22"/>
      <c r="BG5844" s="22"/>
      <c r="BH5844" s="22"/>
      <c r="BI5844" s="22"/>
      <c r="BJ5844" s="22"/>
      <c r="BK5844" s="22"/>
      <c r="BL5844" s="22"/>
      <c r="BM5844" s="22"/>
      <c r="BN5844" s="22"/>
      <c r="BO5844" s="22"/>
      <c r="BP5844" s="22"/>
      <c r="BQ5844" s="22"/>
      <c r="BR5844" s="22"/>
      <c r="BS5844" s="22"/>
      <c r="BT5844" s="22"/>
      <c r="BU5844" s="22"/>
      <c r="BV5844" s="22"/>
      <c r="BW5844" s="22"/>
      <c r="BX5844" s="22"/>
      <c r="BY5844" s="22"/>
      <c r="BZ5844" s="22"/>
      <c r="CA5844" s="22"/>
      <c r="CB5844" s="22"/>
      <c r="CC5844" s="22"/>
      <c r="CD5844" s="22"/>
      <c r="CE5844" s="22"/>
      <c r="CF5844" s="22"/>
      <c r="CG5844" s="22"/>
      <c r="CH5844" s="22"/>
      <c r="CI5844" s="22"/>
      <c r="CJ5844" s="22"/>
      <c r="CK5844" s="22"/>
      <c r="CL5844" s="22"/>
      <c r="CM5844" s="22"/>
      <c r="CN5844" s="22"/>
      <c r="CO5844" s="22"/>
    </row>
    <row r="5845" spans="1:93" s="2" customFormat="1" x14ac:dyDescent="0.3">
      <c r="A5845" s="73" t="s">
        <v>204</v>
      </c>
      <c r="B5845" s="73" t="s">
        <v>305</v>
      </c>
      <c r="C5845" s="67" t="s">
        <v>458</v>
      </c>
      <c r="D5845" s="67" t="s">
        <v>418</v>
      </c>
      <c r="E5845" s="73"/>
      <c r="F5845" s="73" t="s">
        <v>2</v>
      </c>
      <c r="G5845" s="73" t="s">
        <v>156</v>
      </c>
      <c r="H5845" s="73" t="s">
        <v>156</v>
      </c>
      <c r="I5845" s="73" t="s">
        <v>468</v>
      </c>
      <c r="J5845" s="73" t="str">
        <f t="shared" si="145"/>
        <v>All rigids miles HGV (all diesel)</v>
      </c>
      <c r="K5845" s="27">
        <v>1.4829999999999999E-2</v>
      </c>
      <c r="L5845" s="48"/>
      <c r="M5845" s="22"/>
      <c r="N5845" s="22"/>
      <c r="O5845" s="22"/>
      <c r="P5845" s="22"/>
      <c r="Q5845" s="22"/>
      <c r="R5845" s="22"/>
      <c r="S5845" s="22"/>
      <c r="T5845" s="22"/>
      <c r="U5845" s="22"/>
      <c r="V5845" s="22"/>
      <c r="W5845" s="22"/>
      <c r="X5845" s="22"/>
      <c r="Y5845" s="22"/>
      <c r="Z5845" s="22"/>
      <c r="AA5845" s="22"/>
      <c r="AB5845" s="22"/>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c r="BS5845" s="22"/>
      <c r="BT5845" s="22"/>
      <c r="BU5845" s="22"/>
      <c r="BV5845" s="22"/>
      <c r="BW5845" s="22"/>
      <c r="BX5845" s="22"/>
      <c r="BY5845" s="22"/>
      <c r="BZ5845" s="22"/>
      <c r="CA5845" s="22"/>
      <c r="CB5845" s="22"/>
      <c r="CC5845" s="22"/>
      <c r="CD5845" s="22"/>
      <c r="CE5845" s="22"/>
      <c r="CF5845" s="22"/>
      <c r="CG5845" s="22"/>
      <c r="CH5845" s="22"/>
      <c r="CI5845" s="22"/>
      <c r="CJ5845" s="22"/>
      <c r="CK5845" s="22"/>
      <c r="CL5845" s="22"/>
      <c r="CM5845" s="22"/>
      <c r="CN5845" s="22"/>
      <c r="CO5845" s="22"/>
    </row>
    <row r="5846" spans="1:93" s="2" customFormat="1" x14ac:dyDescent="0.3">
      <c r="A5846" s="73" t="s">
        <v>204</v>
      </c>
      <c r="B5846" s="73" t="s">
        <v>305</v>
      </c>
      <c r="C5846" s="67" t="s">
        <v>458</v>
      </c>
      <c r="D5846" s="67" t="s">
        <v>418</v>
      </c>
      <c r="E5846" s="73"/>
      <c r="F5846" s="73" t="s">
        <v>2</v>
      </c>
      <c r="G5846" s="73" t="s">
        <v>403</v>
      </c>
      <c r="H5846" s="73" t="s">
        <v>403</v>
      </c>
      <c r="I5846" s="73" t="s">
        <v>465</v>
      </c>
      <c r="J5846" s="73" t="str">
        <f t="shared" si="145"/>
        <v>All rigids tonne.km HGV (all diesel)</v>
      </c>
      <c r="K5846" s="27">
        <v>0.13539000000000001</v>
      </c>
      <c r="L5846" s="48"/>
      <c r="M5846" s="22"/>
      <c r="N5846" s="22"/>
      <c r="O5846" s="22"/>
      <c r="P5846" s="22"/>
      <c r="Q5846" s="22"/>
      <c r="R5846" s="22"/>
      <c r="S5846" s="22"/>
      <c r="T5846" s="2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c r="BS5846" s="22"/>
      <c r="BT5846" s="22"/>
      <c r="BU5846" s="22"/>
      <c r="BV5846" s="22"/>
      <c r="BW5846" s="22"/>
      <c r="BX5846" s="22"/>
      <c r="BY5846" s="22"/>
      <c r="BZ5846" s="22"/>
      <c r="CA5846" s="22"/>
      <c r="CB5846" s="22"/>
      <c r="CC5846" s="22"/>
      <c r="CD5846" s="22"/>
      <c r="CE5846" s="22"/>
      <c r="CF5846" s="22"/>
      <c r="CG5846" s="22"/>
      <c r="CH5846" s="22"/>
      <c r="CI5846" s="22"/>
      <c r="CJ5846" s="22"/>
      <c r="CK5846" s="22"/>
      <c r="CL5846" s="22"/>
      <c r="CM5846" s="22"/>
      <c r="CN5846" s="22"/>
      <c r="CO5846" s="22"/>
    </row>
    <row r="5847" spans="1:93" s="2" customFormat="1" x14ac:dyDescent="0.3">
      <c r="A5847" s="73" t="s">
        <v>204</v>
      </c>
      <c r="B5847" s="73" t="s">
        <v>305</v>
      </c>
      <c r="C5847" s="67" t="s">
        <v>458</v>
      </c>
      <c r="D5847" s="67" t="s">
        <v>418</v>
      </c>
      <c r="E5847" s="73"/>
      <c r="F5847" s="73" t="s">
        <v>2</v>
      </c>
      <c r="G5847" s="73" t="s">
        <v>403</v>
      </c>
      <c r="H5847" s="73" t="s">
        <v>403</v>
      </c>
      <c r="I5847" s="73" t="s">
        <v>466</v>
      </c>
      <c r="J5847" s="73" t="str">
        <f t="shared" si="145"/>
        <v>All rigids tonne.km HGV (all diesel)</v>
      </c>
      <c r="K5847" s="27">
        <v>3.0000000000000001E-5</v>
      </c>
      <c r="L5847" s="48"/>
      <c r="M5847" s="22"/>
      <c r="N5847" s="22"/>
      <c r="O5847" s="22"/>
      <c r="P5847" s="22"/>
      <c r="Q5847" s="22"/>
      <c r="R5847" s="22"/>
      <c r="S5847" s="22"/>
      <c r="T5847" s="22"/>
      <c r="U5847" s="22"/>
      <c r="V5847" s="22"/>
      <c r="W5847" s="22"/>
      <c r="X5847" s="22"/>
      <c r="Y5847" s="22"/>
      <c r="Z5847" s="22"/>
      <c r="AA5847" s="22"/>
      <c r="AB5847" s="22"/>
      <c r="AC5847" s="22"/>
      <c r="AD5847" s="22"/>
      <c r="AE5847" s="22"/>
      <c r="AF5847" s="22"/>
      <c r="AG5847" s="22"/>
      <c r="AH5847" s="22"/>
      <c r="AI5847" s="22"/>
      <c r="AJ5847" s="22"/>
      <c r="AK5847" s="22"/>
      <c r="AL5847" s="22"/>
      <c r="AM5847" s="22"/>
      <c r="AN5847" s="22"/>
      <c r="AO5847" s="22"/>
      <c r="AP5847" s="22"/>
      <c r="AQ5847" s="22"/>
      <c r="AR5847" s="22"/>
      <c r="AS5847" s="22"/>
      <c r="AT5847" s="22"/>
      <c r="AU5847" s="22"/>
      <c r="AV5847" s="22"/>
      <c r="AW5847" s="22"/>
      <c r="AX5847" s="22"/>
      <c r="AY5847" s="22"/>
      <c r="AZ5847" s="22"/>
      <c r="BA5847" s="22"/>
      <c r="BB5847" s="22"/>
      <c r="BC5847" s="22"/>
      <c r="BD5847" s="22"/>
      <c r="BE5847" s="22"/>
      <c r="BF5847" s="22"/>
      <c r="BG5847" s="22"/>
      <c r="BH5847" s="22"/>
      <c r="BI5847" s="22"/>
      <c r="BJ5847" s="22"/>
      <c r="BK5847" s="22"/>
      <c r="BL5847" s="22"/>
      <c r="BM5847" s="22"/>
      <c r="BN5847" s="22"/>
      <c r="BO5847" s="22"/>
      <c r="BP5847" s="22"/>
      <c r="BQ5847" s="22"/>
      <c r="BR5847" s="22"/>
      <c r="BS5847" s="22"/>
      <c r="BT5847" s="22"/>
      <c r="BU5847" s="22"/>
      <c r="BV5847" s="22"/>
      <c r="BW5847" s="22"/>
      <c r="BX5847" s="22"/>
      <c r="BY5847" s="22"/>
      <c r="BZ5847" s="22"/>
      <c r="CA5847" s="22"/>
      <c r="CB5847" s="22"/>
      <c r="CC5847" s="22"/>
      <c r="CD5847" s="22"/>
      <c r="CE5847" s="22"/>
      <c r="CF5847" s="22"/>
      <c r="CG5847" s="22"/>
      <c r="CH5847" s="22"/>
      <c r="CI5847" s="22"/>
      <c r="CJ5847" s="22"/>
      <c r="CK5847" s="22"/>
      <c r="CL5847" s="22"/>
      <c r="CM5847" s="22"/>
      <c r="CN5847" s="22"/>
      <c r="CO5847" s="22"/>
    </row>
    <row r="5848" spans="1:93" s="2" customFormat="1" x14ac:dyDescent="0.3">
      <c r="A5848" s="73" t="s">
        <v>204</v>
      </c>
      <c r="B5848" s="73" t="s">
        <v>305</v>
      </c>
      <c r="C5848" s="67" t="s">
        <v>458</v>
      </c>
      <c r="D5848" s="67" t="s">
        <v>418</v>
      </c>
      <c r="E5848" s="73"/>
      <c r="F5848" s="73" t="s">
        <v>2</v>
      </c>
      <c r="G5848" s="73" t="s">
        <v>403</v>
      </c>
      <c r="H5848" s="73" t="s">
        <v>403</v>
      </c>
      <c r="I5848" s="73" t="s">
        <v>467</v>
      </c>
      <c r="J5848" s="73" t="str">
        <f t="shared" si="145"/>
        <v>All rigids tonne.km HGV (all diesel)</v>
      </c>
      <c r="K5848" s="27">
        <v>0.13403000000000001</v>
      </c>
      <c r="L5848" s="48"/>
      <c r="M5848" s="22"/>
      <c r="N5848" s="22"/>
      <c r="O5848" s="22"/>
      <c r="P5848" s="22"/>
      <c r="Q5848" s="22"/>
      <c r="R5848" s="22"/>
      <c r="S5848" s="22"/>
      <c r="T5848" s="2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c r="BS5848" s="22"/>
      <c r="BT5848" s="22"/>
      <c r="BU5848" s="22"/>
      <c r="BV5848" s="22"/>
      <c r="BW5848" s="22"/>
      <c r="BX5848" s="22"/>
      <c r="BY5848" s="22"/>
      <c r="BZ5848" s="22"/>
      <c r="CA5848" s="22"/>
      <c r="CB5848" s="22"/>
      <c r="CC5848" s="22"/>
      <c r="CD5848" s="22"/>
      <c r="CE5848" s="22"/>
      <c r="CF5848" s="22"/>
      <c r="CG5848" s="22"/>
      <c r="CH5848" s="22"/>
      <c r="CI5848" s="22"/>
      <c r="CJ5848" s="22"/>
      <c r="CK5848" s="22"/>
      <c r="CL5848" s="22"/>
      <c r="CM5848" s="22"/>
      <c r="CN5848" s="22"/>
      <c r="CO5848" s="22"/>
    </row>
    <row r="5849" spans="1:93" s="2" customFormat="1" x14ac:dyDescent="0.3">
      <c r="A5849" s="73" t="s">
        <v>204</v>
      </c>
      <c r="B5849" s="73" t="s">
        <v>305</v>
      </c>
      <c r="C5849" s="67" t="s">
        <v>458</v>
      </c>
      <c r="D5849" s="67" t="s">
        <v>418</v>
      </c>
      <c r="E5849" s="73"/>
      <c r="F5849" s="73" t="s">
        <v>2</v>
      </c>
      <c r="G5849" s="73" t="s">
        <v>403</v>
      </c>
      <c r="H5849" s="73" t="s">
        <v>403</v>
      </c>
      <c r="I5849" s="73" t="s">
        <v>468</v>
      </c>
      <c r="J5849" s="73" t="str">
        <f t="shared" si="145"/>
        <v>All rigids tonne.km HGV (all diesel)</v>
      </c>
      <c r="K5849" s="27">
        <v>1.34E-3</v>
      </c>
      <c r="L5849" s="48"/>
      <c r="M5849" s="22"/>
      <c r="N5849" s="22"/>
      <c r="O5849" s="22"/>
      <c r="P5849" s="22"/>
      <c r="Q5849" s="22"/>
      <c r="R5849" s="22"/>
      <c r="S5849" s="22"/>
      <c r="T5849" s="22"/>
      <c r="U5849" s="22"/>
      <c r="V5849" s="22"/>
      <c r="W5849" s="22"/>
      <c r="X5849" s="22"/>
      <c r="Y5849" s="22"/>
      <c r="Z5849" s="22"/>
      <c r="AA5849" s="22"/>
      <c r="AB5849" s="22"/>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c r="BS5849" s="22"/>
      <c r="BT5849" s="22"/>
      <c r="BU5849" s="22"/>
      <c r="BV5849" s="22"/>
      <c r="BW5849" s="22"/>
      <c r="BX5849" s="22"/>
      <c r="BY5849" s="22"/>
      <c r="BZ5849" s="22"/>
      <c r="CA5849" s="22"/>
      <c r="CB5849" s="22"/>
      <c r="CC5849" s="22"/>
      <c r="CD5849" s="22"/>
      <c r="CE5849" s="22"/>
      <c r="CF5849" s="22"/>
      <c r="CG5849" s="22"/>
      <c r="CH5849" s="22"/>
      <c r="CI5849" s="22"/>
      <c r="CJ5849" s="22"/>
      <c r="CK5849" s="22"/>
      <c r="CL5849" s="22"/>
      <c r="CM5849" s="22"/>
      <c r="CN5849" s="22"/>
      <c r="CO5849" s="22"/>
    </row>
    <row r="5850" spans="1:93" s="2" customFormat="1" x14ac:dyDescent="0.3">
      <c r="A5850" s="73" t="s">
        <v>204</v>
      </c>
      <c r="B5850" s="73" t="s">
        <v>305</v>
      </c>
      <c r="C5850" s="67" t="s">
        <v>458</v>
      </c>
      <c r="D5850" s="67" t="s">
        <v>418</v>
      </c>
      <c r="E5850" s="73"/>
      <c r="F5850" s="73" t="s">
        <v>302</v>
      </c>
      <c r="G5850" s="73" t="s">
        <v>405</v>
      </c>
      <c r="H5850" s="73" t="s">
        <v>405</v>
      </c>
      <c r="I5850" s="73" t="s">
        <v>465</v>
      </c>
      <c r="J5850" s="73" t="str">
        <f t="shared" si="145"/>
        <v>All rigids km HGV (all diesel)</v>
      </c>
      <c r="K5850" s="27">
        <v>0.81867000000000001</v>
      </c>
      <c r="L5850" s="48"/>
      <c r="M5850" s="22"/>
      <c r="N5850" s="22"/>
      <c r="O5850" s="22"/>
      <c r="P5850" s="22"/>
      <c r="Q5850" s="22"/>
      <c r="R5850" s="22"/>
      <c r="S5850" s="22"/>
      <c r="T5850" s="2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c r="BS5850" s="22"/>
      <c r="BT5850" s="22"/>
      <c r="BU5850" s="22"/>
      <c r="BV5850" s="22"/>
      <c r="BW5850" s="22"/>
      <c r="BX5850" s="22"/>
      <c r="BY5850" s="22"/>
      <c r="BZ5850" s="22"/>
      <c r="CA5850" s="22"/>
      <c r="CB5850" s="22"/>
      <c r="CC5850" s="22"/>
      <c r="CD5850" s="22"/>
      <c r="CE5850" s="22"/>
      <c r="CF5850" s="22"/>
      <c r="CG5850" s="22"/>
      <c r="CH5850" s="22"/>
      <c r="CI5850" s="22"/>
      <c r="CJ5850" s="22"/>
      <c r="CK5850" s="22"/>
      <c r="CL5850" s="22"/>
      <c r="CM5850" s="22"/>
      <c r="CN5850" s="22"/>
      <c r="CO5850" s="22"/>
    </row>
    <row r="5851" spans="1:93" s="2" customFormat="1" x14ac:dyDescent="0.3">
      <c r="A5851" s="73" t="s">
        <v>204</v>
      </c>
      <c r="B5851" s="73" t="s">
        <v>305</v>
      </c>
      <c r="C5851" s="67" t="s">
        <v>458</v>
      </c>
      <c r="D5851" s="67" t="s">
        <v>418</v>
      </c>
      <c r="E5851" s="73"/>
      <c r="F5851" s="73" t="s">
        <v>302</v>
      </c>
      <c r="G5851" s="73" t="s">
        <v>405</v>
      </c>
      <c r="H5851" s="73" t="s">
        <v>405</v>
      </c>
      <c r="I5851" s="73" t="s">
        <v>466</v>
      </c>
      <c r="J5851" s="73" t="str">
        <f t="shared" si="145"/>
        <v>All rigids km HGV (all diesel)</v>
      </c>
      <c r="K5851" s="27">
        <v>2.1000000000000001E-4</v>
      </c>
      <c r="L5851" s="48"/>
      <c r="M5851" s="22"/>
      <c r="N5851" s="22"/>
      <c r="O5851" s="22"/>
      <c r="P5851" s="22"/>
      <c r="Q5851" s="22"/>
      <c r="R5851" s="22"/>
      <c r="S5851" s="22"/>
      <c r="T5851" s="22"/>
      <c r="U5851" s="22"/>
      <c r="V5851" s="22"/>
      <c r="W5851" s="22"/>
      <c r="X5851" s="22"/>
      <c r="Y5851" s="22"/>
      <c r="Z5851" s="22"/>
      <c r="AA5851" s="22"/>
      <c r="AB5851" s="22"/>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c r="BS5851" s="22"/>
      <c r="BT5851" s="22"/>
      <c r="BU5851" s="22"/>
      <c r="BV5851" s="22"/>
      <c r="BW5851" s="22"/>
      <c r="BX5851" s="22"/>
      <c r="BY5851" s="22"/>
      <c r="BZ5851" s="22"/>
      <c r="CA5851" s="22"/>
      <c r="CB5851" s="22"/>
      <c r="CC5851" s="22"/>
      <c r="CD5851" s="22"/>
      <c r="CE5851" s="22"/>
      <c r="CF5851" s="22"/>
      <c r="CG5851" s="22"/>
      <c r="CH5851" s="22"/>
      <c r="CI5851" s="22"/>
      <c r="CJ5851" s="22"/>
      <c r="CK5851" s="22"/>
      <c r="CL5851" s="22"/>
      <c r="CM5851" s="22"/>
      <c r="CN5851" s="22"/>
      <c r="CO5851" s="22"/>
    </row>
    <row r="5852" spans="1:93" s="2" customFormat="1" x14ac:dyDescent="0.3">
      <c r="A5852" s="73" t="s">
        <v>204</v>
      </c>
      <c r="B5852" s="73" t="s">
        <v>305</v>
      </c>
      <c r="C5852" s="67" t="s">
        <v>458</v>
      </c>
      <c r="D5852" s="67" t="s">
        <v>418</v>
      </c>
      <c r="E5852" s="73"/>
      <c r="F5852" s="73" t="s">
        <v>302</v>
      </c>
      <c r="G5852" s="73" t="s">
        <v>405</v>
      </c>
      <c r="H5852" s="73" t="s">
        <v>405</v>
      </c>
      <c r="I5852" s="73" t="s">
        <v>467</v>
      </c>
      <c r="J5852" s="73" t="str">
        <f t="shared" si="145"/>
        <v>All rigids km HGV (all diesel)</v>
      </c>
      <c r="K5852" s="27">
        <v>0.80925000000000002</v>
      </c>
      <c r="L5852" s="48"/>
      <c r="M5852" s="22"/>
      <c r="N5852" s="22"/>
      <c r="O5852" s="22"/>
      <c r="P5852" s="22"/>
      <c r="Q5852" s="22"/>
      <c r="R5852" s="22"/>
      <c r="S5852" s="22"/>
      <c r="T5852" s="2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c r="AQ5852" s="22"/>
      <c r="AR5852" s="22"/>
      <c r="AS5852" s="22"/>
      <c r="AT5852" s="22"/>
      <c r="AU5852" s="22"/>
      <c r="AV5852" s="22"/>
      <c r="AW5852" s="22"/>
      <c r="AX5852" s="22"/>
      <c r="AY5852" s="22"/>
      <c r="AZ5852" s="22"/>
      <c r="BA5852" s="22"/>
      <c r="BB5852" s="22"/>
      <c r="BC5852" s="22"/>
      <c r="BD5852" s="22"/>
      <c r="BE5852" s="22"/>
      <c r="BF5852" s="22"/>
      <c r="BG5852" s="22"/>
      <c r="BH5852" s="22"/>
      <c r="BI5852" s="22"/>
      <c r="BJ5852" s="22"/>
      <c r="BK5852" s="22"/>
      <c r="BL5852" s="22"/>
      <c r="BM5852" s="22"/>
      <c r="BN5852" s="22"/>
      <c r="BO5852" s="22"/>
      <c r="BP5852" s="22"/>
      <c r="BQ5852" s="22"/>
      <c r="BR5852" s="22"/>
      <c r="BS5852" s="22"/>
      <c r="BT5852" s="22"/>
      <c r="BU5852" s="22"/>
      <c r="BV5852" s="22"/>
      <c r="BW5852" s="22"/>
      <c r="BX5852" s="22"/>
      <c r="BY5852" s="22"/>
      <c r="BZ5852" s="22"/>
      <c r="CA5852" s="22"/>
      <c r="CB5852" s="22"/>
      <c r="CC5852" s="22"/>
      <c r="CD5852" s="22"/>
      <c r="CE5852" s="22"/>
      <c r="CF5852" s="22"/>
      <c r="CG5852" s="22"/>
      <c r="CH5852" s="22"/>
      <c r="CI5852" s="22"/>
      <c r="CJ5852" s="22"/>
      <c r="CK5852" s="22"/>
      <c r="CL5852" s="22"/>
      <c r="CM5852" s="22"/>
      <c r="CN5852" s="22"/>
      <c r="CO5852" s="22"/>
    </row>
    <row r="5853" spans="1:93" s="2" customFormat="1" x14ac:dyDescent="0.3">
      <c r="A5853" s="73" t="s">
        <v>204</v>
      </c>
      <c r="B5853" s="73" t="s">
        <v>305</v>
      </c>
      <c r="C5853" s="67" t="s">
        <v>458</v>
      </c>
      <c r="D5853" s="67" t="s">
        <v>418</v>
      </c>
      <c r="E5853" s="73"/>
      <c r="F5853" s="73" t="s">
        <v>302</v>
      </c>
      <c r="G5853" s="73" t="s">
        <v>405</v>
      </c>
      <c r="H5853" s="73" t="s">
        <v>405</v>
      </c>
      <c r="I5853" s="73" t="s">
        <v>468</v>
      </c>
      <c r="J5853" s="73" t="str">
        <f t="shared" si="145"/>
        <v>All rigids km HGV (all diesel)</v>
      </c>
      <c r="K5853" s="27">
        <v>9.2200000000000008E-3</v>
      </c>
      <c r="L5853" s="48"/>
      <c r="M5853" s="22"/>
      <c r="N5853" s="22"/>
      <c r="O5853" s="22"/>
      <c r="P5853" s="22"/>
      <c r="Q5853" s="22"/>
      <c r="R5853" s="22"/>
      <c r="S5853" s="22"/>
      <c r="T5853" s="22"/>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c r="BS5853" s="22"/>
      <c r="BT5853" s="22"/>
      <c r="BU5853" s="22"/>
      <c r="BV5853" s="22"/>
      <c r="BW5853" s="22"/>
      <c r="BX5853" s="22"/>
      <c r="BY5853" s="22"/>
      <c r="BZ5853" s="22"/>
      <c r="CA5853" s="22"/>
      <c r="CB5853" s="22"/>
      <c r="CC5853" s="22"/>
      <c r="CD5853" s="22"/>
      <c r="CE5853" s="22"/>
      <c r="CF5853" s="22"/>
      <c r="CG5853" s="22"/>
      <c r="CH5853" s="22"/>
      <c r="CI5853" s="22"/>
      <c r="CJ5853" s="22"/>
      <c r="CK5853" s="22"/>
      <c r="CL5853" s="22"/>
      <c r="CM5853" s="22"/>
      <c r="CN5853" s="22"/>
      <c r="CO5853" s="22"/>
    </row>
    <row r="5854" spans="1:93" s="2" customFormat="1" x14ac:dyDescent="0.3">
      <c r="A5854" s="73" t="s">
        <v>204</v>
      </c>
      <c r="B5854" s="73" t="s">
        <v>305</v>
      </c>
      <c r="C5854" s="67" t="s">
        <v>458</v>
      </c>
      <c r="D5854" s="67" t="s">
        <v>418</v>
      </c>
      <c r="E5854" s="73"/>
      <c r="F5854" s="73" t="s">
        <v>302</v>
      </c>
      <c r="G5854" s="73" t="s">
        <v>156</v>
      </c>
      <c r="H5854" s="73" t="s">
        <v>156</v>
      </c>
      <c r="I5854" s="73" t="s">
        <v>465</v>
      </c>
      <c r="J5854" s="73" t="str">
        <f t="shared" si="145"/>
        <v>All rigids miles HGV (all diesel)</v>
      </c>
      <c r="K5854" s="27">
        <v>1.3175300000000001</v>
      </c>
      <c r="L5854" s="48"/>
      <c r="M5854" s="22"/>
      <c r="N5854" s="22"/>
      <c r="O5854" s="22"/>
      <c r="P5854" s="22"/>
      <c r="Q5854" s="22"/>
      <c r="R5854" s="22"/>
      <c r="S5854" s="22"/>
      <c r="T5854" s="2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c r="BS5854" s="22"/>
      <c r="BT5854" s="22"/>
      <c r="BU5854" s="22"/>
      <c r="BV5854" s="22"/>
      <c r="BW5854" s="22"/>
      <c r="BX5854" s="22"/>
      <c r="BY5854" s="22"/>
      <c r="BZ5854" s="22"/>
      <c r="CA5854" s="22"/>
      <c r="CB5854" s="22"/>
      <c r="CC5854" s="22"/>
      <c r="CD5854" s="22"/>
      <c r="CE5854" s="22"/>
      <c r="CF5854" s="22"/>
      <c r="CG5854" s="22"/>
      <c r="CH5854" s="22"/>
      <c r="CI5854" s="22"/>
      <c r="CJ5854" s="22"/>
      <c r="CK5854" s="22"/>
      <c r="CL5854" s="22"/>
      <c r="CM5854" s="22"/>
      <c r="CN5854" s="22"/>
      <c r="CO5854" s="22"/>
    </row>
    <row r="5855" spans="1:93" s="2" customFormat="1" x14ac:dyDescent="0.3">
      <c r="A5855" s="73" t="s">
        <v>204</v>
      </c>
      <c r="B5855" s="73" t="s">
        <v>305</v>
      </c>
      <c r="C5855" s="67" t="s">
        <v>458</v>
      </c>
      <c r="D5855" s="67" t="s">
        <v>418</v>
      </c>
      <c r="E5855" s="73"/>
      <c r="F5855" s="73" t="s">
        <v>302</v>
      </c>
      <c r="G5855" s="73" t="s">
        <v>156</v>
      </c>
      <c r="H5855" s="73" t="s">
        <v>156</v>
      </c>
      <c r="I5855" s="73" t="s">
        <v>466</v>
      </c>
      <c r="J5855" s="73" t="str">
        <f t="shared" si="145"/>
        <v>All rigids miles HGV (all diesel)</v>
      </c>
      <c r="K5855" s="27">
        <v>3.4000000000000002E-4</v>
      </c>
      <c r="L5855" s="48"/>
      <c r="M5855" s="22"/>
      <c r="N5855" s="22"/>
      <c r="O5855" s="22"/>
      <c r="P5855" s="22"/>
      <c r="Q5855" s="22"/>
      <c r="R5855" s="22"/>
      <c r="S5855" s="22"/>
      <c r="T5855" s="22"/>
      <c r="U5855" s="22"/>
      <c r="V5855" s="22"/>
      <c r="W5855" s="22"/>
      <c r="X5855" s="22"/>
      <c r="Y5855" s="22"/>
      <c r="Z5855" s="22"/>
      <c r="AA5855" s="22"/>
      <c r="AB5855" s="22"/>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c r="BS5855" s="22"/>
      <c r="BT5855" s="22"/>
      <c r="BU5855" s="22"/>
      <c r="BV5855" s="22"/>
      <c r="BW5855" s="22"/>
      <c r="BX5855" s="22"/>
      <c r="BY5855" s="22"/>
      <c r="BZ5855" s="22"/>
      <c r="CA5855" s="22"/>
      <c r="CB5855" s="22"/>
      <c r="CC5855" s="22"/>
      <c r="CD5855" s="22"/>
      <c r="CE5855" s="22"/>
      <c r="CF5855" s="22"/>
      <c r="CG5855" s="22"/>
      <c r="CH5855" s="22"/>
      <c r="CI5855" s="22"/>
      <c r="CJ5855" s="22"/>
      <c r="CK5855" s="22"/>
      <c r="CL5855" s="22"/>
      <c r="CM5855" s="22"/>
      <c r="CN5855" s="22"/>
      <c r="CO5855" s="22"/>
    </row>
    <row r="5856" spans="1:93" s="2" customFormat="1" x14ac:dyDescent="0.3">
      <c r="A5856" s="73" t="s">
        <v>204</v>
      </c>
      <c r="B5856" s="73" t="s">
        <v>305</v>
      </c>
      <c r="C5856" s="67" t="s">
        <v>458</v>
      </c>
      <c r="D5856" s="67" t="s">
        <v>418</v>
      </c>
      <c r="E5856" s="73"/>
      <c r="F5856" s="73" t="s">
        <v>302</v>
      </c>
      <c r="G5856" s="73" t="s">
        <v>156</v>
      </c>
      <c r="H5856" s="73" t="s">
        <v>156</v>
      </c>
      <c r="I5856" s="73" t="s">
        <v>467</v>
      </c>
      <c r="J5856" s="73" t="str">
        <f t="shared" si="145"/>
        <v>All rigids miles HGV (all diesel)</v>
      </c>
      <c r="K5856" s="27">
        <v>1.30236</v>
      </c>
      <c r="L5856" s="48"/>
      <c r="M5856" s="22"/>
      <c r="N5856" s="22"/>
      <c r="O5856" s="22"/>
      <c r="P5856" s="22"/>
      <c r="Q5856" s="22"/>
      <c r="R5856" s="22"/>
      <c r="S5856" s="22"/>
      <c r="T5856" s="2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c r="BS5856" s="22"/>
      <c r="BT5856" s="22"/>
      <c r="BU5856" s="22"/>
      <c r="BV5856" s="22"/>
      <c r="BW5856" s="22"/>
      <c r="BX5856" s="22"/>
      <c r="BY5856" s="22"/>
      <c r="BZ5856" s="22"/>
      <c r="CA5856" s="22"/>
      <c r="CB5856" s="22"/>
      <c r="CC5856" s="22"/>
      <c r="CD5856" s="22"/>
      <c r="CE5856" s="22"/>
      <c r="CF5856" s="22"/>
      <c r="CG5856" s="22"/>
      <c r="CH5856" s="22"/>
      <c r="CI5856" s="22"/>
      <c r="CJ5856" s="22"/>
      <c r="CK5856" s="22"/>
      <c r="CL5856" s="22"/>
      <c r="CM5856" s="22"/>
      <c r="CN5856" s="22"/>
      <c r="CO5856" s="22"/>
    </row>
    <row r="5857" spans="1:93" s="2" customFormat="1" x14ac:dyDescent="0.3">
      <c r="A5857" s="73" t="s">
        <v>204</v>
      </c>
      <c r="B5857" s="73" t="s">
        <v>305</v>
      </c>
      <c r="C5857" s="67" t="s">
        <v>458</v>
      </c>
      <c r="D5857" s="67" t="s">
        <v>418</v>
      </c>
      <c r="E5857" s="73"/>
      <c r="F5857" s="73" t="s">
        <v>302</v>
      </c>
      <c r="G5857" s="73" t="s">
        <v>156</v>
      </c>
      <c r="H5857" s="73" t="s">
        <v>156</v>
      </c>
      <c r="I5857" s="73" t="s">
        <v>468</v>
      </c>
      <c r="J5857" s="73" t="str">
        <f t="shared" si="145"/>
        <v>All rigids miles HGV (all diesel)</v>
      </c>
      <c r="K5857" s="27">
        <v>1.4829999999999999E-2</v>
      </c>
      <c r="L5857" s="48"/>
      <c r="M5857" s="22"/>
      <c r="N5857" s="22"/>
      <c r="O5857" s="22"/>
      <c r="P5857" s="22"/>
      <c r="Q5857" s="22"/>
      <c r="R5857" s="22"/>
      <c r="S5857" s="22"/>
      <c r="T5857" s="22"/>
      <c r="U5857" s="22"/>
      <c r="V5857" s="22"/>
      <c r="W5857" s="22"/>
      <c r="X5857" s="22"/>
      <c r="Y5857" s="22"/>
      <c r="Z5857" s="22"/>
      <c r="AA5857" s="22"/>
      <c r="AB5857" s="22"/>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c r="BS5857" s="22"/>
      <c r="BT5857" s="22"/>
      <c r="BU5857" s="22"/>
      <c r="BV5857" s="22"/>
      <c r="BW5857" s="22"/>
      <c r="BX5857" s="22"/>
      <c r="BY5857" s="22"/>
      <c r="BZ5857" s="22"/>
      <c r="CA5857" s="22"/>
      <c r="CB5857" s="22"/>
      <c r="CC5857" s="22"/>
      <c r="CD5857" s="22"/>
      <c r="CE5857" s="22"/>
      <c r="CF5857" s="22"/>
      <c r="CG5857" s="22"/>
      <c r="CH5857" s="22"/>
      <c r="CI5857" s="22"/>
      <c r="CJ5857" s="22"/>
      <c r="CK5857" s="22"/>
      <c r="CL5857" s="22"/>
      <c r="CM5857" s="22"/>
      <c r="CN5857" s="22"/>
      <c r="CO5857" s="22"/>
    </row>
    <row r="5858" spans="1:93" s="2" customFormat="1" x14ac:dyDescent="0.3">
      <c r="A5858" s="73" t="s">
        <v>204</v>
      </c>
      <c r="B5858" s="73" t="s">
        <v>305</v>
      </c>
      <c r="C5858" s="67" t="s">
        <v>458</v>
      </c>
      <c r="D5858" s="67" t="s">
        <v>418</v>
      </c>
      <c r="E5858" s="73"/>
      <c r="F5858" s="73" t="s">
        <v>302</v>
      </c>
      <c r="G5858" s="73" t="s">
        <v>403</v>
      </c>
      <c r="H5858" s="73" t="s">
        <v>403</v>
      </c>
      <c r="I5858" s="73" t="s">
        <v>465</v>
      </c>
      <c r="J5858" s="73" t="str">
        <f t="shared" si="145"/>
        <v>All rigids tonne.km HGV (all diesel)</v>
      </c>
      <c r="K5858" s="27">
        <v>0.21970000000000001</v>
      </c>
      <c r="L5858" s="48"/>
      <c r="M5858" s="22"/>
      <c r="N5858" s="22"/>
      <c r="O5858" s="22"/>
      <c r="P5858" s="22"/>
      <c r="Q5858" s="22"/>
      <c r="R5858" s="22"/>
      <c r="S5858" s="22"/>
      <c r="T5858" s="2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c r="BS5858" s="22"/>
      <c r="BT5858" s="22"/>
      <c r="BU5858" s="22"/>
      <c r="BV5858" s="22"/>
      <c r="BW5858" s="22"/>
      <c r="BX5858" s="22"/>
      <c r="BY5858" s="22"/>
      <c r="BZ5858" s="22"/>
      <c r="CA5858" s="22"/>
      <c r="CB5858" s="22"/>
      <c r="CC5858" s="22"/>
      <c r="CD5858" s="22"/>
      <c r="CE5858" s="22"/>
      <c r="CF5858" s="22"/>
      <c r="CG5858" s="22"/>
      <c r="CH5858" s="22"/>
      <c r="CI5858" s="22"/>
      <c r="CJ5858" s="22"/>
      <c r="CK5858" s="22"/>
      <c r="CL5858" s="22"/>
      <c r="CM5858" s="22"/>
      <c r="CN5858" s="22"/>
      <c r="CO5858" s="22"/>
    </row>
    <row r="5859" spans="1:93" s="2" customFormat="1" x14ac:dyDescent="0.3">
      <c r="A5859" s="73" t="s">
        <v>204</v>
      </c>
      <c r="B5859" s="73" t="s">
        <v>305</v>
      </c>
      <c r="C5859" s="67" t="s">
        <v>458</v>
      </c>
      <c r="D5859" s="67" t="s">
        <v>418</v>
      </c>
      <c r="E5859" s="73"/>
      <c r="F5859" s="73" t="s">
        <v>302</v>
      </c>
      <c r="G5859" s="73" t="s">
        <v>403</v>
      </c>
      <c r="H5859" s="73" t="s">
        <v>403</v>
      </c>
      <c r="I5859" s="73" t="s">
        <v>466</v>
      </c>
      <c r="J5859" s="73" t="str">
        <f t="shared" si="145"/>
        <v>All rigids tonne.km HGV (all diesel)</v>
      </c>
      <c r="K5859" s="27">
        <v>6.0000000000000002E-5</v>
      </c>
      <c r="L5859" s="48"/>
      <c r="M5859" s="22"/>
      <c r="N5859" s="22"/>
      <c r="O5859" s="22"/>
      <c r="P5859" s="22"/>
      <c r="Q5859" s="22"/>
      <c r="R5859" s="22"/>
      <c r="S5859" s="22"/>
      <c r="T5859" s="22"/>
      <c r="U5859" s="22"/>
      <c r="V5859" s="22"/>
      <c r="W5859" s="22"/>
      <c r="X5859" s="22"/>
      <c r="Y5859" s="22"/>
      <c r="Z5859" s="22"/>
      <c r="AA5859" s="22"/>
      <c r="AB5859" s="22"/>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c r="BS5859" s="22"/>
      <c r="BT5859" s="22"/>
      <c r="BU5859" s="22"/>
      <c r="BV5859" s="22"/>
      <c r="BW5859" s="22"/>
      <c r="BX5859" s="22"/>
      <c r="BY5859" s="22"/>
      <c r="BZ5859" s="22"/>
      <c r="CA5859" s="22"/>
      <c r="CB5859" s="22"/>
      <c r="CC5859" s="22"/>
      <c r="CD5859" s="22"/>
      <c r="CE5859" s="22"/>
      <c r="CF5859" s="22"/>
      <c r="CG5859" s="22"/>
      <c r="CH5859" s="22"/>
      <c r="CI5859" s="22"/>
      <c r="CJ5859" s="22"/>
      <c r="CK5859" s="22"/>
      <c r="CL5859" s="22"/>
      <c r="CM5859" s="22"/>
      <c r="CN5859" s="22"/>
      <c r="CO5859" s="22"/>
    </row>
    <row r="5860" spans="1:93" s="2" customFormat="1" x14ac:dyDescent="0.3">
      <c r="A5860" s="73" t="s">
        <v>204</v>
      </c>
      <c r="B5860" s="73" t="s">
        <v>305</v>
      </c>
      <c r="C5860" s="67" t="s">
        <v>458</v>
      </c>
      <c r="D5860" s="67" t="s">
        <v>418</v>
      </c>
      <c r="E5860" s="73"/>
      <c r="F5860" s="73" t="s">
        <v>302</v>
      </c>
      <c r="G5860" s="73" t="s">
        <v>403</v>
      </c>
      <c r="H5860" s="73" t="s">
        <v>403</v>
      </c>
      <c r="I5860" s="73" t="s">
        <v>467</v>
      </c>
      <c r="J5860" s="73" t="str">
        <f t="shared" si="145"/>
        <v>All rigids tonne.km HGV (all diesel)</v>
      </c>
      <c r="K5860" s="27">
        <v>0.21717</v>
      </c>
      <c r="L5860" s="48"/>
      <c r="M5860" s="22"/>
      <c r="N5860" s="22"/>
      <c r="O5860" s="22"/>
      <c r="P5860" s="22"/>
      <c r="Q5860" s="22"/>
      <c r="R5860" s="22"/>
      <c r="S5860" s="22"/>
      <c r="T5860" s="2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c r="BS5860" s="22"/>
      <c r="BT5860" s="22"/>
      <c r="BU5860" s="22"/>
      <c r="BV5860" s="22"/>
      <c r="BW5860" s="22"/>
      <c r="BX5860" s="22"/>
      <c r="BY5860" s="22"/>
      <c r="BZ5860" s="22"/>
      <c r="CA5860" s="22"/>
      <c r="CB5860" s="22"/>
      <c r="CC5860" s="22"/>
      <c r="CD5860" s="22"/>
      <c r="CE5860" s="22"/>
      <c r="CF5860" s="22"/>
      <c r="CG5860" s="22"/>
      <c r="CH5860" s="22"/>
      <c r="CI5860" s="22"/>
      <c r="CJ5860" s="22"/>
      <c r="CK5860" s="22"/>
      <c r="CL5860" s="22"/>
      <c r="CM5860" s="22"/>
      <c r="CN5860" s="22"/>
      <c r="CO5860" s="22"/>
    </row>
    <row r="5861" spans="1:93" s="2" customFormat="1" x14ac:dyDescent="0.3">
      <c r="A5861" s="73" t="s">
        <v>204</v>
      </c>
      <c r="B5861" s="73" t="s">
        <v>305</v>
      </c>
      <c r="C5861" s="67" t="s">
        <v>458</v>
      </c>
      <c r="D5861" s="67" t="s">
        <v>418</v>
      </c>
      <c r="E5861" s="73"/>
      <c r="F5861" s="73" t="s">
        <v>302</v>
      </c>
      <c r="G5861" s="73" t="s">
        <v>403</v>
      </c>
      <c r="H5861" s="73" t="s">
        <v>403</v>
      </c>
      <c r="I5861" s="73" t="s">
        <v>468</v>
      </c>
      <c r="J5861" s="73" t="str">
        <f t="shared" si="145"/>
        <v>All rigids tonne.km HGV (all diesel)</v>
      </c>
      <c r="K5861" s="27">
        <v>2.47E-3</v>
      </c>
      <c r="L5861" s="48"/>
      <c r="M5861" s="22"/>
      <c r="N5861" s="22"/>
      <c r="O5861" s="22"/>
      <c r="P5861" s="22"/>
      <c r="Q5861" s="22"/>
      <c r="R5861" s="22"/>
      <c r="S5861" s="22"/>
      <c r="T5861" s="22"/>
      <c r="U5861" s="22"/>
      <c r="V5861" s="22"/>
      <c r="W5861" s="22"/>
      <c r="X5861" s="22"/>
      <c r="Y5861" s="22"/>
      <c r="Z5861" s="22"/>
      <c r="AA5861" s="22"/>
      <c r="AB5861" s="22"/>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c r="BS5861" s="22"/>
      <c r="BT5861" s="22"/>
      <c r="BU5861" s="22"/>
      <c r="BV5861" s="22"/>
      <c r="BW5861" s="22"/>
      <c r="BX5861" s="22"/>
      <c r="BY5861" s="22"/>
      <c r="BZ5861" s="22"/>
      <c r="CA5861" s="22"/>
      <c r="CB5861" s="22"/>
      <c r="CC5861" s="22"/>
      <c r="CD5861" s="22"/>
      <c r="CE5861" s="22"/>
      <c r="CF5861" s="22"/>
      <c r="CG5861" s="22"/>
      <c r="CH5861" s="22"/>
      <c r="CI5861" s="22"/>
      <c r="CJ5861" s="22"/>
      <c r="CK5861" s="22"/>
      <c r="CL5861" s="22"/>
      <c r="CM5861" s="22"/>
      <c r="CN5861" s="22"/>
      <c r="CO5861" s="22"/>
    </row>
    <row r="5862" spans="1:93" s="2" customFormat="1" x14ac:dyDescent="0.3">
      <c r="A5862" s="73" t="s">
        <v>204</v>
      </c>
      <c r="B5862" s="73" t="s">
        <v>305</v>
      </c>
      <c r="C5862" s="67" t="s">
        <v>458</v>
      </c>
      <c r="D5862" s="67" t="s">
        <v>52</v>
      </c>
      <c r="E5862" s="73"/>
      <c r="F5862" s="73" t="s">
        <v>48</v>
      </c>
      <c r="G5862" s="73" t="s">
        <v>405</v>
      </c>
      <c r="H5862" s="73" t="s">
        <v>405</v>
      </c>
      <c r="I5862" s="73" t="s">
        <v>465</v>
      </c>
      <c r="J5862" s="73" t="str">
        <f t="shared" ref="J5862:J5925" si="146">CONCATENATE(D5862," ",H5862, " ",C5862)</f>
        <v>Articulated (&gt;3.5 - 33t) km HGV (all diesel)</v>
      </c>
      <c r="K5862" s="27">
        <v>0.64224000000000003</v>
      </c>
      <c r="L5862" s="48"/>
      <c r="M5862" s="22"/>
      <c r="N5862" s="22"/>
      <c r="O5862" s="22"/>
      <c r="P5862" s="22"/>
      <c r="Q5862" s="22"/>
      <c r="R5862" s="22"/>
      <c r="S5862" s="22"/>
      <c r="T5862" s="2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c r="BS5862" s="22"/>
      <c r="BT5862" s="22"/>
      <c r="BU5862" s="22"/>
      <c r="BV5862" s="22"/>
      <c r="BW5862" s="22"/>
      <c r="BX5862" s="22"/>
      <c r="BY5862" s="22"/>
      <c r="BZ5862" s="22"/>
      <c r="CA5862" s="22"/>
      <c r="CB5862" s="22"/>
      <c r="CC5862" s="22"/>
      <c r="CD5862" s="22"/>
      <c r="CE5862" s="22"/>
      <c r="CF5862" s="22"/>
      <c r="CG5862" s="22"/>
      <c r="CH5862" s="22"/>
      <c r="CI5862" s="22"/>
      <c r="CJ5862" s="22"/>
      <c r="CK5862" s="22"/>
      <c r="CL5862" s="22"/>
      <c r="CM5862" s="22"/>
      <c r="CN5862" s="22"/>
      <c r="CO5862" s="22"/>
    </row>
    <row r="5863" spans="1:93" s="2" customFormat="1" x14ac:dyDescent="0.3">
      <c r="A5863" s="73" t="s">
        <v>204</v>
      </c>
      <c r="B5863" s="73" t="s">
        <v>305</v>
      </c>
      <c r="C5863" s="67" t="s">
        <v>458</v>
      </c>
      <c r="D5863" s="67" t="s">
        <v>52</v>
      </c>
      <c r="E5863" s="73"/>
      <c r="F5863" s="73" t="s">
        <v>48</v>
      </c>
      <c r="G5863" s="73" t="s">
        <v>405</v>
      </c>
      <c r="H5863" s="73" t="s">
        <v>405</v>
      </c>
      <c r="I5863" s="73" t="s">
        <v>466</v>
      </c>
      <c r="J5863" s="73" t="str">
        <f t="shared" si="146"/>
        <v>Articulated (&gt;3.5 - 33t) km HGV (all diesel)</v>
      </c>
      <c r="K5863" s="27">
        <v>1.1E-4</v>
      </c>
      <c r="L5863" s="48"/>
      <c r="M5863" s="22"/>
      <c r="N5863" s="22"/>
      <c r="O5863" s="22"/>
      <c r="P5863" s="22"/>
      <c r="Q5863" s="22"/>
      <c r="R5863" s="22"/>
      <c r="S5863" s="22"/>
      <c r="T5863" s="22"/>
      <c r="U5863" s="22"/>
      <c r="V5863" s="22"/>
      <c r="W5863" s="22"/>
      <c r="X5863" s="22"/>
      <c r="Y5863" s="22"/>
      <c r="Z5863" s="22"/>
      <c r="AA5863" s="22"/>
      <c r="AB5863" s="22"/>
      <c r="AC5863" s="22"/>
      <c r="AD5863" s="22"/>
      <c r="AE5863" s="22"/>
      <c r="AF5863" s="22"/>
      <c r="AG5863" s="22"/>
      <c r="AH5863" s="22"/>
      <c r="AI5863" s="22"/>
      <c r="AJ5863" s="22"/>
      <c r="AK5863" s="22"/>
      <c r="AL5863" s="22"/>
      <c r="AM5863" s="22"/>
      <c r="AN5863" s="22"/>
      <c r="AO5863" s="22"/>
      <c r="AP5863" s="22"/>
      <c r="AQ5863" s="22"/>
      <c r="AR5863" s="22"/>
      <c r="AS5863" s="22"/>
      <c r="AT5863" s="22"/>
      <c r="AU5863" s="22"/>
      <c r="AV5863" s="22"/>
      <c r="AW5863" s="22"/>
      <c r="AX5863" s="22"/>
      <c r="AY5863" s="22"/>
      <c r="AZ5863" s="22"/>
      <c r="BA5863" s="22"/>
      <c r="BB5863" s="22"/>
      <c r="BC5863" s="22"/>
      <c r="BD5863" s="22"/>
      <c r="BE5863" s="22"/>
      <c r="BF5863" s="22"/>
      <c r="BG5863" s="22"/>
      <c r="BH5863" s="22"/>
      <c r="BI5863" s="22"/>
      <c r="BJ5863" s="22"/>
      <c r="BK5863" s="22"/>
      <c r="BL5863" s="22"/>
      <c r="BM5863" s="22"/>
      <c r="BN5863" s="22"/>
      <c r="BO5863" s="22"/>
      <c r="BP5863" s="22"/>
      <c r="BQ5863" s="22"/>
      <c r="BR5863" s="22"/>
      <c r="BS5863" s="22"/>
      <c r="BT5863" s="22"/>
      <c r="BU5863" s="22"/>
      <c r="BV5863" s="22"/>
      <c r="BW5863" s="22"/>
      <c r="BX5863" s="22"/>
      <c r="BY5863" s="22"/>
      <c r="BZ5863" s="22"/>
      <c r="CA5863" s="22"/>
      <c r="CB5863" s="22"/>
      <c r="CC5863" s="22"/>
      <c r="CD5863" s="22"/>
      <c r="CE5863" s="22"/>
      <c r="CF5863" s="22"/>
      <c r="CG5863" s="22"/>
      <c r="CH5863" s="22"/>
      <c r="CI5863" s="22"/>
      <c r="CJ5863" s="22"/>
      <c r="CK5863" s="22"/>
      <c r="CL5863" s="22"/>
      <c r="CM5863" s="22"/>
      <c r="CN5863" s="22"/>
      <c r="CO5863" s="22"/>
    </row>
    <row r="5864" spans="1:93" s="2" customFormat="1" x14ac:dyDescent="0.3">
      <c r="A5864" s="73" t="s">
        <v>204</v>
      </c>
      <c r="B5864" s="73" t="s">
        <v>305</v>
      </c>
      <c r="C5864" s="67" t="s">
        <v>458</v>
      </c>
      <c r="D5864" s="67" t="s">
        <v>52</v>
      </c>
      <c r="E5864" s="73"/>
      <c r="F5864" s="73" t="s">
        <v>48</v>
      </c>
      <c r="G5864" s="73" t="s">
        <v>405</v>
      </c>
      <c r="H5864" s="73" t="s">
        <v>405</v>
      </c>
      <c r="I5864" s="73" t="s">
        <v>467</v>
      </c>
      <c r="J5864" s="73" t="str">
        <f t="shared" si="146"/>
        <v>Articulated (&gt;3.5 - 33t) km HGV (all diesel)</v>
      </c>
      <c r="K5864" s="27">
        <v>0.62895999999999996</v>
      </c>
      <c r="L5864" s="48"/>
      <c r="M5864" s="22"/>
      <c r="N5864" s="22"/>
      <c r="O5864" s="22"/>
      <c r="P5864" s="22"/>
      <c r="Q5864" s="22"/>
      <c r="R5864" s="22"/>
      <c r="S5864" s="22"/>
      <c r="T5864" s="2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c r="BS5864" s="22"/>
      <c r="BT5864" s="22"/>
      <c r="BU5864" s="22"/>
      <c r="BV5864" s="22"/>
      <c r="BW5864" s="22"/>
      <c r="BX5864" s="22"/>
      <c r="BY5864" s="22"/>
      <c r="BZ5864" s="22"/>
      <c r="CA5864" s="22"/>
      <c r="CB5864" s="22"/>
      <c r="CC5864" s="22"/>
      <c r="CD5864" s="22"/>
      <c r="CE5864" s="22"/>
      <c r="CF5864" s="22"/>
      <c r="CG5864" s="22"/>
      <c r="CH5864" s="22"/>
      <c r="CI5864" s="22"/>
      <c r="CJ5864" s="22"/>
      <c r="CK5864" s="22"/>
      <c r="CL5864" s="22"/>
      <c r="CM5864" s="22"/>
      <c r="CN5864" s="22"/>
      <c r="CO5864" s="22"/>
    </row>
    <row r="5865" spans="1:93" s="2" customFormat="1" x14ac:dyDescent="0.3">
      <c r="A5865" s="73" t="s">
        <v>204</v>
      </c>
      <c r="B5865" s="73" t="s">
        <v>305</v>
      </c>
      <c r="C5865" s="67" t="s">
        <v>458</v>
      </c>
      <c r="D5865" s="67" t="s">
        <v>52</v>
      </c>
      <c r="E5865" s="73"/>
      <c r="F5865" s="73" t="s">
        <v>48</v>
      </c>
      <c r="G5865" s="73" t="s">
        <v>405</v>
      </c>
      <c r="H5865" s="73" t="s">
        <v>405</v>
      </c>
      <c r="I5865" s="73" t="s">
        <v>468</v>
      </c>
      <c r="J5865" s="73" t="str">
        <f t="shared" si="146"/>
        <v>Articulated (&gt;3.5 - 33t) km HGV (all diesel)</v>
      </c>
      <c r="K5865" s="27">
        <v>1.3169999999999999E-2</v>
      </c>
      <c r="L5865" s="48"/>
      <c r="M5865" s="22"/>
      <c r="N5865" s="22"/>
      <c r="O5865" s="22"/>
      <c r="P5865" s="22"/>
      <c r="Q5865" s="22"/>
      <c r="R5865" s="22"/>
      <c r="S5865" s="22"/>
      <c r="T5865" s="22"/>
      <c r="U5865" s="22"/>
      <c r="V5865" s="22"/>
      <c r="W5865" s="22"/>
      <c r="X5865" s="22"/>
      <c r="Y5865" s="22"/>
      <c r="Z5865" s="22"/>
      <c r="AA5865" s="22"/>
      <c r="AB5865" s="22"/>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c r="BS5865" s="22"/>
      <c r="BT5865" s="22"/>
      <c r="BU5865" s="22"/>
      <c r="BV5865" s="22"/>
      <c r="BW5865" s="22"/>
      <c r="BX5865" s="22"/>
      <c r="BY5865" s="22"/>
      <c r="BZ5865" s="22"/>
      <c r="CA5865" s="22"/>
      <c r="CB5865" s="22"/>
      <c r="CC5865" s="22"/>
      <c r="CD5865" s="22"/>
      <c r="CE5865" s="22"/>
      <c r="CF5865" s="22"/>
      <c r="CG5865" s="22"/>
      <c r="CH5865" s="22"/>
      <c r="CI5865" s="22"/>
      <c r="CJ5865" s="22"/>
      <c r="CK5865" s="22"/>
      <c r="CL5865" s="22"/>
      <c r="CM5865" s="22"/>
      <c r="CN5865" s="22"/>
      <c r="CO5865" s="22"/>
    </row>
    <row r="5866" spans="1:93" s="2" customFormat="1" x14ac:dyDescent="0.3">
      <c r="A5866" s="73" t="s">
        <v>204</v>
      </c>
      <c r="B5866" s="73" t="s">
        <v>305</v>
      </c>
      <c r="C5866" s="67" t="s">
        <v>458</v>
      </c>
      <c r="D5866" s="67" t="s">
        <v>52</v>
      </c>
      <c r="E5866" s="73"/>
      <c r="F5866" s="73" t="s">
        <v>48</v>
      </c>
      <c r="G5866" s="73" t="s">
        <v>156</v>
      </c>
      <c r="H5866" s="73" t="s">
        <v>156</v>
      </c>
      <c r="I5866" s="73" t="s">
        <v>465</v>
      </c>
      <c r="J5866" s="73" t="str">
        <f t="shared" si="146"/>
        <v>Articulated (&gt;3.5 - 33t) miles HGV (all diesel)</v>
      </c>
      <c r="K5866" s="27">
        <v>1.03359</v>
      </c>
      <c r="L5866" s="48"/>
      <c r="M5866" s="22"/>
      <c r="N5866" s="22"/>
      <c r="O5866" s="22"/>
      <c r="P5866" s="22"/>
      <c r="Q5866" s="22"/>
      <c r="R5866" s="22"/>
      <c r="S5866" s="22"/>
      <c r="T5866" s="2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c r="BS5866" s="22"/>
      <c r="BT5866" s="22"/>
      <c r="BU5866" s="22"/>
      <c r="BV5866" s="22"/>
      <c r="BW5866" s="22"/>
      <c r="BX5866" s="22"/>
      <c r="BY5866" s="22"/>
      <c r="BZ5866" s="22"/>
      <c r="CA5866" s="22"/>
      <c r="CB5866" s="22"/>
      <c r="CC5866" s="22"/>
      <c r="CD5866" s="22"/>
      <c r="CE5866" s="22"/>
      <c r="CF5866" s="22"/>
      <c r="CG5866" s="22"/>
      <c r="CH5866" s="22"/>
      <c r="CI5866" s="22"/>
      <c r="CJ5866" s="22"/>
      <c r="CK5866" s="22"/>
      <c r="CL5866" s="22"/>
      <c r="CM5866" s="22"/>
      <c r="CN5866" s="22"/>
      <c r="CO5866" s="22"/>
    </row>
    <row r="5867" spans="1:93" s="2" customFormat="1" x14ac:dyDescent="0.3">
      <c r="A5867" s="73" t="s">
        <v>204</v>
      </c>
      <c r="B5867" s="73" t="s">
        <v>305</v>
      </c>
      <c r="C5867" s="67" t="s">
        <v>458</v>
      </c>
      <c r="D5867" s="67" t="s">
        <v>52</v>
      </c>
      <c r="E5867" s="73"/>
      <c r="F5867" s="73" t="s">
        <v>48</v>
      </c>
      <c r="G5867" s="73" t="s">
        <v>156</v>
      </c>
      <c r="H5867" s="73" t="s">
        <v>156</v>
      </c>
      <c r="I5867" s="73" t="s">
        <v>466</v>
      </c>
      <c r="J5867" s="73" t="str">
        <f t="shared" si="146"/>
        <v>Articulated (&gt;3.5 - 33t) miles HGV (all diesel)</v>
      </c>
      <c r="K5867" s="27">
        <v>1.8000000000000001E-4</v>
      </c>
      <c r="L5867" s="48"/>
      <c r="M5867" s="22"/>
      <c r="N5867" s="22"/>
      <c r="O5867" s="22"/>
      <c r="P5867" s="22"/>
      <c r="Q5867" s="22"/>
      <c r="R5867" s="22"/>
      <c r="S5867" s="22"/>
      <c r="T5867" s="22"/>
      <c r="U5867" s="22"/>
      <c r="V5867" s="22"/>
      <c r="W5867" s="22"/>
      <c r="X5867" s="22"/>
      <c r="Y5867" s="22"/>
      <c r="Z5867" s="22"/>
      <c r="AA5867" s="22"/>
      <c r="AB5867" s="22"/>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c r="BS5867" s="22"/>
      <c r="BT5867" s="22"/>
      <c r="BU5867" s="22"/>
      <c r="BV5867" s="22"/>
      <c r="BW5867" s="22"/>
      <c r="BX5867" s="22"/>
      <c r="BY5867" s="22"/>
      <c r="BZ5867" s="22"/>
      <c r="CA5867" s="22"/>
      <c r="CB5867" s="22"/>
      <c r="CC5867" s="22"/>
      <c r="CD5867" s="22"/>
      <c r="CE5867" s="22"/>
      <c r="CF5867" s="22"/>
      <c r="CG5867" s="22"/>
      <c r="CH5867" s="22"/>
      <c r="CI5867" s="22"/>
      <c r="CJ5867" s="22"/>
      <c r="CK5867" s="22"/>
      <c r="CL5867" s="22"/>
      <c r="CM5867" s="22"/>
      <c r="CN5867" s="22"/>
      <c r="CO5867" s="22"/>
    </row>
    <row r="5868" spans="1:93" s="2" customFormat="1" x14ac:dyDescent="0.3">
      <c r="A5868" s="73" t="s">
        <v>204</v>
      </c>
      <c r="B5868" s="73" t="s">
        <v>305</v>
      </c>
      <c r="C5868" s="67" t="s">
        <v>458</v>
      </c>
      <c r="D5868" s="67" t="s">
        <v>52</v>
      </c>
      <c r="E5868" s="73"/>
      <c r="F5868" s="73" t="s">
        <v>48</v>
      </c>
      <c r="G5868" s="73" t="s">
        <v>156</v>
      </c>
      <c r="H5868" s="73" t="s">
        <v>156</v>
      </c>
      <c r="I5868" s="73" t="s">
        <v>467</v>
      </c>
      <c r="J5868" s="73" t="str">
        <f t="shared" si="146"/>
        <v>Articulated (&gt;3.5 - 33t) miles HGV (all diesel)</v>
      </c>
      <c r="K5868" s="27">
        <v>1.0122100000000001</v>
      </c>
      <c r="L5868" s="48"/>
      <c r="M5868" s="22"/>
      <c r="N5868" s="22"/>
      <c r="O5868" s="22"/>
      <c r="P5868" s="22"/>
      <c r="Q5868" s="22"/>
      <c r="R5868" s="22"/>
      <c r="S5868" s="22"/>
      <c r="T5868" s="22"/>
      <c r="U5868" s="22"/>
      <c r="V5868" s="22"/>
      <c r="W5868" s="22"/>
      <c r="X5868" s="22"/>
      <c r="Y5868" s="22"/>
      <c r="Z5868" s="22"/>
      <c r="AA5868" s="22"/>
      <c r="AB5868" s="22"/>
      <c r="AC5868" s="22"/>
      <c r="AD5868" s="22"/>
      <c r="AE5868" s="22"/>
      <c r="AF5868" s="22"/>
      <c r="AG5868" s="22"/>
      <c r="AH5868" s="22"/>
      <c r="AI5868" s="22"/>
      <c r="AJ5868" s="22"/>
      <c r="AK5868" s="22"/>
      <c r="AL5868" s="22"/>
      <c r="AM5868" s="22"/>
      <c r="AN5868" s="22"/>
      <c r="AO5868" s="22"/>
      <c r="AP5868" s="22"/>
      <c r="AQ5868" s="22"/>
      <c r="AR5868" s="22"/>
      <c r="AS5868" s="22"/>
      <c r="AT5868" s="22"/>
      <c r="AU5868" s="22"/>
      <c r="AV5868" s="22"/>
      <c r="AW5868" s="22"/>
      <c r="AX5868" s="22"/>
      <c r="AY5868" s="22"/>
      <c r="AZ5868" s="22"/>
      <c r="BA5868" s="22"/>
      <c r="BB5868" s="22"/>
      <c r="BC5868" s="22"/>
      <c r="BD5868" s="22"/>
      <c r="BE5868" s="22"/>
      <c r="BF5868" s="22"/>
      <c r="BG5868" s="22"/>
      <c r="BH5868" s="22"/>
      <c r="BI5868" s="22"/>
      <c r="BJ5868" s="22"/>
      <c r="BK5868" s="22"/>
      <c r="BL5868" s="22"/>
      <c r="BM5868" s="22"/>
      <c r="BN5868" s="22"/>
      <c r="BO5868" s="22"/>
      <c r="BP5868" s="22"/>
      <c r="BQ5868" s="22"/>
      <c r="BR5868" s="22"/>
      <c r="BS5868" s="22"/>
      <c r="BT5868" s="22"/>
      <c r="BU5868" s="22"/>
      <c r="BV5868" s="22"/>
      <c r="BW5868" s="22"/>
      <c r="BX5868" s="22"/>
      <c r="BY5868" s="22"/>
      <c r="BZ5868" s="22"/>
      <c r="CA5868" s="22"/>
      <c r="CB5868" s="22"/>
      <c r="CC5868" s="22"/>
      <c r="CD5868" s="22"/>
      <c r="CE5868" s="22"/>
      <c r="CF5868" s="22"/>
      <c r="CG5868" s="22"/>
      <c r="CH5868" s="22"/>
      <c r="CI5868" s="22"/>
      <c r="CJ5868" s="22"/>
      <c r="CK5868" s="22"/>
      <c r="CL5868" s="22"/>
      <c r="CM5868" s="22"/>
      <c r="CN5868" s="22"/>
      <c r="CO5868" s="22"/>
    </row>
    <row r="5869" spans="1:93" s="2" customFormat="1" x14ac:dyDescent="0.3">
      <c r="A5869" s="73" t="s">
        <v>204</v>
      </c>
      <c r="B5869" s="73" t="s">
        <v>305</v>
      </c>
      <c r="C5869" s="67" t="s">
        <v>458</v>
      </c>
      <c r="D5869" s="67" t="s">
        <v>52</v>
      </c>
      <c r="E5869" s="73"/>
      <c r="F5869" s="73" t="s">
        <v>48</v>
      </c>
      <c r="G5869" s="73" t="s">
        <v>156</v>
      </c>
      <c r="H5869" s="73" t="s">
        <v>156</v>
      </c>
      <c r="I5869" s="73" t="s">
        <v>468</v>
      </c>
      <c r="J5869" s="73" t="str">
        <f t="shared" si="146"/>
        <v>Articulated (&gt;3.5 - 33t) miles HGV (all diesel)</v>
      </c>
      <c r="K5869" s="27">
        <v>2.12E-2</v>
      </c>
      <c r="L5869" s="48"/>
      <c r="M5869" s="22"/>
      <c r="N5869" s="22"/>
      <c r="O5869" s="22"/>
      <c r="P5869" s="22"/>
      <c r="Q5869" s="22"/>
      <c r="R5869" s="22"/>
      <c r="S5869" s="22"/>
      <c r="T5869" s="22"/>
      <c r="U5869" s="22"/>
      <c r="V5869" s="22"/>
      <c r="W5869" s="22"/>
      <c r="X5869" s="22"/>
      <c r="Y5869" s="22"/>
      <c r="Z5869" s="22"/>
      <c r="AA5869" s="22"/>
      <c r="AB5869" s="22"/>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c r="BS5869" s="22"/>
      <c r="BT5869" s="22"/>
      <c r="BU5869" s="22"/>
      <c r="BV5869" s="22"/>
      <c r="BW5869" s="22"/>
      <c r="BX5869" s="22"/>
      <c r="BY5869" s="22"/>
      <c r="BZ5869" s="22"/>
      <c r="CA5869" s="22"/>
      <c r="CB5869" s="22"/>
      <c r="CC5869" s="22"/>
      <c r="CD5869" s="22"/>
      <c r="CE5869" s="22"/>
      <c r="CF5869" s="22"/>
      <c r="CG5869" s="22"/>
      <c r="CH5869" s="22"/>
      <c r="CI5869" s="22"/>
      <c r="CJ5869" s="22"/>
      <c r="CK5869" s="22"/>
      <c r="CL5869" s="22"/>
      <c r="CM5869" s="22"/>
      <c r="CN5869" s="22"/>
      <c r="CO5869" s="22"/>
    </row>
    <row r="5870" spans="1:93" s="2" customFormat="1" x14ac:dyDescent="0.3">
      <c r="A5870" s="73" t="s">
        <v>204</v>
      </c>
      <c r="B5870" s="73" t="s">
        <v>305</v>
      </c>
      <c r="C5870" s="67" t="s">
        <v>458</v>
      </c>
      <c r="D5870" s="67" t="s">
        <v>52</v>
      </c>
      <c r="E5870" s="73"/>
      <c r="F5870" s="73" t="s">
        <v>48</v>
      </c>
      <c r="G5870" s="73" t="s">
        <v>403</v>
      </c>
      <c r="H5870" s="73" t="s">
        <v>403</v>
      </c>
      <c r="I5870" s="73" t="s">
        <v>465</v>
      </c>
      <c r="J5870" s="73" t="str">
        <f t="shared" si="146"/>
        <v>Articulated (&gt;3.5 - 33t) tonne.km HGV (all diesel)</v>
      </c>
      <c r="K5870" s="30"/>
      <c r="L5870" s="48"/>
      <c r="M5870" s="22"/>
      <c r="N5870" s="22"/>
      <c r="O5870" s="22"/>
      <c r="P5870" s="22"/>
      <c r="Q5870" s="22"/>
      <c r="R5870" s="22"/>
      <c r="S5870" s="22"/>
      <c r="T5870" s="2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c r="AQ5870" s="22"/>
      <c r="AR5870" s="22"/>
      <c r="AS5870" s="22"/>
      <c r="AT5870" s="22"/>
      <c r="AU5870" s="22"/>
      <c r="AV5870" s="22"/>
      <c r="AW5870" s="22"/>
      <c r="AX5870" s="22"/>
      <c r="AY5870" s="22"/>
      <c r="AZ5870" s="22"/>
      <c r="BA5870" s="22"/>
      <c r="BB5870" s="22"/>
      <c r="BC5870" s="22"/>
      <c r="BD5870" s="22"/>
      <c r="BE5870" s="22"/>
      <c r="BF5870" s="22"/>
      <c r="BG5870" s="22"/>
      <c r="BH5870" s="22"/>
      <c r="BI5870" s="22"/>
      <c r="BJ5870" s="22"/>
      <c r="BK5870" s="22"/>
      <c r="BL5870" s="22"/>
      <c r="BM5870" s="22"/>
      <c r="BN5870" s="22"/>
      <c r="BO5870" s="22"/>
      <c r="BP5870" s="22"/>
      <c r="BQ5870" s="22"/>
      <c r="BR5870" s="22"/>
      <c r="BS5870" s="22"/>
      <c r="BT5870" s="22"/>
      <c r="BU5870" s="22"/>
      <c r="BV5870" s="22"/>
      <c r="BW5870" s="22"/>
      <c r="BX5870" s="22"/>
      <c r="BY5870" s="22"/>
      <c r="BZ5870" s="22"/>
      <c r="CA5870" s="22"/>
      <c r="CB5870" s="22"/>
      <c r="CC5870" s="22"/>
      <c r="CD5870" s="22"/>
      <c r="CE5870" s="22"/>
      <c r="CF5870" s="22"/>
      <c r="CG5870" s="22"/>
      <c r="CH5870" s="22"/>
      <c r="CI5870" s="22"/>
      <c r="CJ5870" s="22"/>
      <c r="CK5870" s="22"/>
      <c r="CL5870" s="22"/>
      <c r="CM5870" s="22"/>
      <c r="CN5870" s="22"/>
      <c r="CO5870" s="22"/>
    </row>
    <row r="5871" spans="1:93" s="2" customFormat="1" x14ac:dyDescent="0.3">
      <c r="A5871" s="73" t="s">
        <v>204</v>
      </c>
      <c r="B5871" s="73" t="s">
        <v>305</v>
      </c>
      <c r="C5871" s="67" t="s">
        <v>458</v>
      </c>
      <c r="D5871" s="67" t="s">
        <v>52</v>
      </c>
      <c r="E5871" s="73"/>
      <c r="F5871" s="73" t="s">
        <v>48</v>
      </c>
      <c r="G5871" s="73" t="s">
        <v>403</v>
      </c>
      <c r="H5871" s="73" t="s">
        <v>403</v>
      </c>
      <c r="I5871" s="73" t="s">
        <v>466</v>
      </c>
      <c r="J5871" s="73" t="str">
        <f t="shared" si="146"/>
        <v>Articulated (&gt;3.5 - 33t) tonne.km HGV (all diesel)</v>
      </c>
      <c r="K5871" s="30"/>
      <c r="L5871" s="48"/>
      <c r="M5871" s="22"/>
      <c r="N5871" s="22"/>
      <c r="O5871" s="22"/>
      <c r="P5871" s="22"/>
      <c r="Q5871" s="22"/>
      <c r="R5871" s="22"/>
      <c r="S5871" s="22"/>
      <c r="T5871" s="22"/>
      <c r="U5871" s="22"/>
      <c r="V5871" s="22"/>
      <c r="W5871" s="22"/>
      <c r="X5871" s="22"/>
      <c r="Y5871" s="22"/>
      <c r="Z5871" s="22"/>
      <c r="AA5871" s="22"/>
      <c r="AB5871" s="22"/>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c r="BS5871" s="22"/>
      <c r="BT5871" s="22"/>
      <c r="BU5871" s="22"/>
      <c r="BV5871" s="22"/>
      <c r="BW5871" s="22"/>
      <c r="BX5871" s="22"/>
      <c r="BY5871" s="22"/>
      <c r="BZ5871" s="22"/>
      <c r="CA5871" s="22"/>
      <c r="CB5871" s="22"/>
      <c r="CC5871" s="22"/>
      <c r="CD5871" s="22"/>
      <c r="CE5871" s="22"/>
      <c r="CF5871" s="22"/>
      <c r="CG5871" s="22"/>
      <c r="CH5871" s="22"/>
      <c r="CI5871" s="22"/>
      <c r="CJ5871" s="22"/>
      <c r="CK5871" s="22"/>
      <c r="CL5871" s="22"/>
      <c r="CM5871" s="22"/>
      <c r="CN5871" s="22"/>
      <c r="CO5871" s="22"/>
    </row>
    <row r="5872" spans="1:93" s="2" customFormat="1" x14ac:dyDescent="0.3">
      <c r="A5872" s="73" t="s">
        <v>204</v>
      </c>
      <c r="B5872" s="73" t="s">
        <v>305</v>
      </c>
      <c r="C5872" s="67" t="s">
        <v>458</v>
      </c>
      <c r="D5872" s="67" t="s">
        <v>52</v>
      </c>
      <c r="E5872" s="73"/>
      <c r="F5872" s="73" t="s">
        <v>48</v>
      </c>
      <c r="G5872" s="73" t="s">
        <v>403</v>
      </c>
      <c r="H5872" s="73" t="s">
        <v>403</v>
      </c>
      <c r="I5872" s="73" t="s">
        <v>467</v>
      </c>
      <c r="J5872" s="73" t="str">
        <f t="shared" si="146"/>
        <v>Articulated (&gt;3.5 - 33t) tonne.km HGV (all diesel)</v>
      </c>
      <c r="K5872" s="30"/>
      <c r="L5872" s="48"/>
      <c r="M5872" s="22"/>
      <c r="N5872" s="22"/>
      <c r="O5872" s="22"/>
      <c r="P5872" s="22"/>
      <c r="Q5872" s="22"/>
      <c r="R5872" s="22"/>
      <c r="S5872" s="22"/>
      <c r="T5872" s="2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c r="BS5872" s="22"/>
      <c r="BT5872" s="22"/>
      <c r="BU5872" s="22"/>
      <c r="BV5872" s="22"/>
      <c r="BW5872" s="22"/>
      <c r="BX5872" s="22"/>
      <c r="BY5872" s="22"/>
      <c r="BZ5872" s="22"/>
      <c r="CA5872" s="22"/>
      <c r="CB5872" s="22"/>
      <c r="CC5872" s="22"/>
      <c r="CD5872" s="22"/>
      <c r="CE5872" s="22"/>
      <c r="CF5872" s="22"/>
      <c r="CG5872" s="22"/>
      <c r="CH5872" s="22"/>
      <c r="CI5872" s="22"/>
      <c r="CJ5872" s="22"/>
      <c r="CK5872" s="22"/>
      <c r="CL5872" s="22"/>
      <c r="CM5872" s="22"/>
      <c r="CN5872" s="22"/>
      <c r="CO5872" s="22"/>
    </row>
    <row r="5873" spans="1:93" s="2" customFormat="1" x14ac:dyDescent="0.3">
      <c r="A5873" s="73" t="s">
        <v>204</v>
      </c>
      <c r="B5873" s="73" t="s">
        <v>305</v>
      </c>
      <c r="C5873" s="67" t="s">
        <v>458</v>
      </c>
      <c r="D5873" s="67" t="s">
        <v>52</v>
      </c>
      <c r="E5873" s="73"/>
      <c r="F5873" s="73" t="s">
        <v>48</v>
      </c>
      <c r="G5873" s="73" t="s">
        <v>403</v>
      </c>
      <c r="H5873" s="73" t="s">
        <v>403</v>
      </c>
      <c r="I5873" s="73" t="s">
        <v>468</v>
      </c>
      <c r="J5873" s="73" t="str">
        <f t="shared" si="146"/>
        <v>Articulated (&gt;3.5 - 33t) tonne.km HGV (all diesel)</v>
      </c>
      <c r="K5873" s="30"/>
      <c r="L5873" s="48"/>
      <c r="M5873" s="22"/>
      <c r="N5873" s="22"/>
      <c r="O5873" s="22"/>
      <c r="P5873" s="22"/>
      <c r="Q5873" s="22"/>
      <c r="R5873" s="22"/>
      <c r="S5873" s="22"/>
      <c r="T5873" s="22"/>
      <c r="U5873" s="22"/>
      <c r="V5873" s="22"/>
      <c r="W5873" s="22"/>
      <c r="X5873" s="22"/>
      <c r="Y5873" s="22"/>
      <c r="Z5873" s="22"/>
      <c r="AA5873" s="22"/>
      <c r="AB5873" s="22"/>
      <c r="AC5873" s="22"/>
      <c r="AD5873" s="22"/>
      <c r="AE5873" s="22"/>
      <c r="AF5873" s="22"/>
      <c r="AG5873" s="22"/>
      <c r="AH5873" s="22"/>
      <c r="AI5873" s="22"/>
      <c r="AJ5873" s="22"/>
      <c r="AK5873" s="22"/>
      <c r="AL5873" s="22"/>
      <c r="AM5873" s="22"/>
      <c r="AN5873" s="22"/>
      <c r="AO5873" s="22"/>
      <c r="AP5873" s="22"/>
      <c r="AQ5873" s="22"/>
      <c r="AR5873" s="22"/>
      <c r="AS5873" s="22"/>
      <c r="AT5873" s="22"/>
      <c r="AU5873" s="22"/>
      <c r="AV5873" s="22"/>
      <c r="AW5873" s="22"/>
      <c r="AX5873" s="22"/>
      <c r="AY5873" s="22"/>
      <c r="AZ5873" s="22"/>
      <c r="BA5873" s="22"/>
      <c r="BB5873" s="22"/>
      <c r="BC5873" s="22"/>
      <c r="BD5873" s="22"/>
      <c r="BE5873" s="22"/>
      <c r="BF5873" s="22"/>
      <c r="BG5873" s="22"/>
      <c r="BH5873" s="22"/>
      <c r="BI5873" s="22"/>
      <c r="BJ5873" s="22"/>
      <c r="BK5873" s="22"/>
      <c r="BL5873" s="22"/>
      <c r="BM5873" s="22"/>
      <c r="BN5873" s="22"/>
      <c r="BO5873" s="22"/>
      <c r="BP5873" s="22"/>
      <c r="BQ5873" s="22"/>
      <c r="BR5873" s="22"/>
      <c r="BS5873" s="22"/>
      <c r="BT5873" s="22"/>
      <c r="BU5873" s="22"/>
      <c r="BV5873" s="22"/>
      <c r="BW5873" s="22"/>
      <c r="BX5873" s="22"/>
      <c r="BY5873" s="22"/>
      <c r="BZ5873" s="22"/>
      <c r="CA5873" s="22"/>
      <c r="CB5873" s="22"/>
      <c r="CC5873" s="22"/>
      <c r="CD5873" s="22"/>
      <c r="CE5873" s="22"/>
      <c r="CF5873" s="22"/>
      <c r="CG5873" s="22"/>
      <c r="CH5873" s="22"/>
      <c r="CI5873" s="22"/>
      <c r="CJ5873" s="22"/>
      <c r="CK5873" s="22"/>
      <c r="CL5873" s="22"/>
      <c r="CM5873" s="22"/>
      <c r="CN5873" s="22"/>
      <c r="CO5873" s="22"/>
    </row>
    <row r="5874" spans="1:93" s="2" customFormat="1" x14ac:dyDescent="0.3">
      <c r="A5874" s="73" t="s">
        <v>204</v>
      </c>
      <c r="B5874" s="73" t="s">
        <v>305</v>
      </c>
      <c r="C5874" s="67" t="s">
        <v>458</v>
      </c>
      <c r="D5874" s="67" t="s">
        <v>52</v>
      </c>
      <c r="E5874" s="73"/>
      <c r="F5874" s="73" t="s">
        <v>98</v>
      </c>
      <c r="G5874" s="73" t="s">
        <v>405</v>
      </c>
      <c r="H5874" s="73" t="s">
        <v>405</v>
      </c>
      <c r="I5874" s="73" t="s">
        <v>465</v>
      </c>
      <c r="J5874" s="73" t="str">
        <f t="shared" si="146"/>
        <v>Articulated (&gt;3.5 - 33t) km HGV (all diesel)</v>
      </c>
      <c r="K5874" s="27">
        <v>0.79947999999999997</v>
      </c>
      <c r="L5874" s="48"/>
      <c r="M5874" s="22"/>
      <c r="N5874" s="22"/>
      <c r="O5874" s="22"/>
      <c r="P5874" s="22"/>
      <c r="Q5874" s="22"/>
      <c r="R5874" s="22"/>
      <c r="S5874" s="22"/>
      <c r="T5874" s="2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c r="AQ5874" s="22"/>
      <c r="AR5874" s="22"/>
      <c r="AS5874" s="22"/>
      <c r="AT5874" s="22"/>
      <c r="AU5874" s="22"/>
      <c r="AV5874" s="22"/>
      <c r="AW5874" s="22"/>
      <c r="AX5874" s="22"/>
      <c r="AY5874" s="22"/>
      <c r="AZ5874" s="22"/>
      <c r="BA5874" s="22"/>
      <c r="BB5874" s="22"/>
      <c r="BC5874" s="22"/>
      <c r="BD5874" s="22"/>
      <c r="BE5874" s="22"/>
      <c r="BF5874" s="22"/>
      <c r="BG5874" s="22"/>
      <c r="BH5874" s="22"/>
      <c r="BI5874" s="22"/>
      <c r="BJ5874" s="22"/>
      <c r="BK5874" s="22"/>
      <c r="BL5874" s="22"/>
      <c r="BM5874" s="22"/>
      <c r="BN5874" s="22"/>
      <c r="BO5874" s="22"/>
      <c r="BP5874" s="22"/>
      <c r="BQ5874" s="22"/>
      <c r="BR5874" s="22"/>
      <c r="BS5874" s="22"/>
      <c r="BT5874" s="22"/>
      <c r="BU5874" s="22"/>
      <c r="BV5874" s="22"/>
      <c r="BW5874" s="22"/>
      <c r="BX5874" s="22"/>
      <c r="BY5874" s="22"/>
      <c r="BZ5874" s="22"/>
      <c r="CA5874" s="22"/>
      <c r="CB5874" s="22"/>
      <c r="CC5874" s="22"/>
      <c r="CD5874" s="22"/>
      <c r="CE5874" s="22"/>
      <c r="CF5874" s="22"/>
      <c r="CG5874" s="22"/>
      <c r="CH5874" s="22"/>
      <c r="CI5874" s="22"/>
      <c r="CJ5874" s="22"/>
      <c r="CK5874" s="22"/>
      <c r="CL5874" s="22"/>
      <c r="CM5874" s="22"/>
      <c r="CN5874" s="22"/>
      <c r="CO5874" s="22"/>
    </row>
    <row r="5875" spans="1:93" s="2" customFormat="1" x14ac:dyDescent="0.3">
      <c r="A5875" s="73" t="s">
        <v>204</v>
      </c>
      <c r="B5875" s="73" t="s">
        <v>305</v>
      </c>
      <c r="C5875" s="67" t="s">
        <v>458</v>
      </c>
      <c r="D5875" s="67" t="s">
        <v>52</v>
      </c>
      <c r="E5875" s="73"/>
      <c r="F5875" s="73" t="s">
        <v>98</v>
      </c>
      <c r="G5875" s="73" t="s">
        <v>405</v>
      </c>
      <c r="H5875" s="73" t="s">
        <v>405</v>
      </c>
      <c r="I5875" s="73" t="s">
        <v>466</v>
      </c>
      <c r="J5875" s="73" t="str">
        <f t="shared" si="146"/>
        <v>Articulated (&gt;3.5 - 33t) km HGV (all diesel)</v>
      </c>
      <c r="K5875" s="27">
        <v>1.1E-4</v>
      </c>
      <c r="L5875" s="48"/>
      <c r="M5875" s="22"/>
      <c r="N5875" s="22"/>
      <c r="O5875" s="22"/>
      <c r="P5875" s="22"/>
      <c r="Q5875" s="22"/>
      <c r="R5875" s="22"/>
      <c r="S5875" s="22"/>
      <c r="T5875" s="22"/>
      <c r="U5875" s="22"/>
      <c r="V5875" s="22"/>
      <c r="W5875" s="22"/>
      <c r="X5875" s="22"/>
      <c r="Y5875" s="22"/>
      <c r="Z5875" s="22"/>
      <c r="AA5875" s="22"/>
      <c r="AB5875" s="22"/>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c r="BS5875" s="22"/>
      <c r="BT5875" s="22"/>
      <c r="BU5875" s="22"/>
      <c r="BV5875" s="22"/>
      <c r="BW5875" s="22"/>
      <c r="BX5875" s="22"/>
      <c r="BY5875" s="22"/>
      <c r="BZ5875" s="22"/>
      <c r="CA5875" s="22"/>
      <c r="CB5875" s="22"/>
      <c r="CC5875" s="22"/>
      <c r="CD5875" s="22"/>
      <c r="CE5875" s="22"/>
      <c r="CF5875" s="22"/>
      <c r="CG5875" s="22"/>
      <c r="CH5875" s="22"/>
      <c r="CI5875" s="22"/>
      <c r="CJ5875" s="22"/>
      <c r="CK5875" s="22"/>
      <c r="CL5875" s="22"/>
      <c r="CM5875" s="22"/>
      <c r="CN5875" s="22"/>
      <c r="CO5875" s="22"/>
    </row>
    <row r="5876" spans="1:93" s="2" customFormat="1" x14ac:dyDescent="0.3">
      <c r="A5876" s="73" t="s">
        <v>204</v>
      </c>
      <c r="B5876" s="73" t="s">
        <v>305</v>
      </c>
      <c r="C5876" s="67" t="s">
        <v>458</v>
      </c>
      <c r="D5876" s="67" t="s">
        <v>52</v>
      </c>
      <c r="E5876" s="73"/>
      <c r="F5876" s="73" t="s">
        <v>98</v>
      </c>
      <c r="G5876" s="73" t="s">
        <v>405</v>
      </c>
      <c r="H5876" s="73" t="s">
        <v>405</v>
      </c>
      <c r="I5876" s="73" t="s">
        <v>467</v>
      </c>
      <c r="J5876" s="73" t="str">
        <f t="shared" si="146"/>
        <v>Articulated (&gt;3.5 - 33t) km HGV (all diesel)</v>
      </c>
      <c r="K5876" s="27">
        <v>0.78620000000000001</v>
      </c>
      <c r="L5876" s="48"/>
      <c r="M5876" s="22"/>
      <c r="N5876" s="22"/>
      <c r="O5876" s="22"/>
      <c r="P5876" s="22"/>
      <c r="Q5876" s="22"/>
      <c r="R5876" s="22"/>
      <c r="S5876" s="22"/>
      <c r="T5876" s="2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c r="AQ5876" s="22"/>
      <c r="AR5876" s="22"/>
      <c r="AS5876" s="22"/>
      <c r="AT5876" s="22"/>
      <c r="AU5876" s="22"/>
      <c r="AV5876" s="22"/>
      <c r="AW5876" s="22"/>
      <c r="AX5876" s="22"/>
      <c r="AY5876" s="22"/>
      <c r="AZ5876" s="22"/>
      <c r="BA5876" s="22"/>
      <c r="BB5876" s="22"/>
      <c r="BC5876" s="22"/>
      <c r="BD5876" s="22"/>
      <c r="BE5876" s="22"/>
      <c r="BF5876" s="22"/>
      <c r="BG5876" s="22"/>
      <c r="BH5876" s="22"/>
      <c r="BI5876" s="22"/>
      <c r="BJ5876" s="22"/>
      <c r="BK5876" s="22"/>
      <c r="BL5876" s="22"/>
      <c r="BM5876" s="22"/>
      <c r="BN5876" s="22"/>
      <c r="BO5876" s="22"/>
      <c r="BP5876" s="22"/>
      <c r="BQ5876" s="22"/>
      <c r="BR5876" s="22"/>
      <c r="BS5876" s="22"/>
      <c r="BT5876" s="22"/>
      <c r="BU5876" s="22"/>
      <c r="BV5876" s="22"/>
      <c r="BW5876" s="22"/>
      <c r="BX5876" s="22"/>
      <c r="BY5876" s="22"/>
      <c r="BZ5876" s="22"/>
      <c r="CA5876" s="22"/>
      <c r="CB5876" s="22"/>
      <c r="CC5876" s="22"/>
      <c r="CD5876" s="22"/>
      <c r="CE5876" s="22"/>
      <c r="CF5876" s="22"/>
      <c r="CG5876" s="22"/>
      <c r="CH5876" s="22"/>
      <c r="CI5876" s="22"/>
      <c r="CJ5876" s="22"/>
      <c r="CK5876" s="22"/>
      <c r="CL5876" s="22"/>
      <c r="CM5876" s="22"/>
      <c r="CN5876" s="22"/>
      <c r="CO5876" s="22"/>
    </row>
    <row r="5877" spans="1:93" s="2" customFormat="1" x14ac:dyDescent="0.3">
      <c r="A5877" s="73" t="s">
        <v>204</v>
      </c>
      <c r="B5877" s="73" t="s">
        <v>305</v>
      </c>
      <c r="C5877" s="67" t="s">
        <v>458</v>
      </c>
      <c r="D5877" s="67" t="s">
        <v>52</v>
      </c>
      <c r="E5877" s="73"/>
      <c r="F5877" s="73" t="s">
        <v>98</v>
      </c>
      <c r="G5877" s="73" t="s">
        <v>405</v>
      </c>
      <c r="H5877" s="73" t="s">
        <v>405</v>
      </c>
      <c r="I5877" s="73" t="s">
        <v>468</v>
      </c>
      <c r="J5877" s="73" t="str">
        <f t="shared" si="146"/>
        <v>Articulated (&gt;3.5 - 33t) km HGV (all diesel)</v>
      </c>
      <c r="K5877" s="27">
        <v>1.3169999999999999E-2</v>
      </c>
      <c r="L5877" s="48"/>
      <c r="M5877" s="22"/>
      <c r="N5877" s="22"/>
      <c r="O5877" s="22"/>
      <c r="P5877" s="22"/>
      <c r="Q5877" s="22"/>
      <c r="R5877" s="22"/>
      <c r="S5877" s="22"/>
      <c r="T5877" s="22"/>
      <c r="U5877" s="22"/>
      <c r="V5877" s="22"/>
      <c r="W5877" s="22"/>
      <c r="X5877" s="22"/>
      <c r="Y5877" s="22"/>
      <c r="Z5877" s="22"/>
      <c r="AA5877" s="22"/>
      <c r="AB5877" s="22"/>
      <c r="AC5877" s="22"/>
      <c r="AD5877" s="22"/>
      <c r="AE5877" s="22"/>
      <c r="AF5877" s="22"/>
      <c r="AG5877" s="22"/>
      <c r="AH5877" s="22"/>
      <c r="AI5877" s="22"/>
      <c r="AJ5877" s="22"/>
      <c r="AK5877" s="22"/>
      <c r="AL5877" s="22"/>
      <c r="AM5877" s="22"/>
      <c r="AN5877" s="22"/>
      <c r="AO5877" s="22"/>
      <c r="AP5877" s="22"/>
      <c r="AQ5877" s="22"/>
      <c r="AR5877" s="22"/>
      <c r="AS5877" s="22"/>
      <c r="AT5877" s="22"/>
      <c r="AU5877" s="22"/>
      <c r="AV5877" s="22"/>
      <c r="AW5877" s="22"/>
      <c r="AX5877" s="22"/>
      <c r="AY5877" s="22"/>
      <c r="AZ5877" s="22"/>
      <c r="BA5877" s="22"/>
      <c r="BB5877" s="22"/>
      <c r="BC5877" s="22"/>
      <c r="BD5877" s="22"/>
      <c r="BE5877" s="22"/>
      <c r="BF5877" s="22"/>
      <c r="BG5877" s="22"/>
      <c r="BH5877" s="22"/>
      <c r="BI5877" s="22"/>
      <c r="BJ5877" s="22"/>
      <c r="BK5877" s="22"/>
      <c r="BL5877" s="22"/>
      <c r="BM5877" s="22"/>
      <c r="BN5877" s="22"/>
      <c r="BO5877" s="22"/>
      <c r="BP5877" s="22"/>
      <c r="BQ5877" s="22"/>
      <c r="BR5877" s="22"/>
      <c r="BS5877" s="22"/>
      <c r="BT5877" s="22"/>
      <c r="BU5877" s="22"/>
      <c r="BV5877" s="22"/>
      <c r="BW5877" s="22"/>
      <c r="BX5877" s="22"/>
      <c r="BY5877" s="22"/>
      <c r="BZ5877" s="22"/>
      <c r="CA5877" s="22"/>
      <c r="CB5877" s="22"/>
      <c r="CC5877" s="22"/>
      <c r="CD5877" s="22"/>
      <c r="CE5877" s="22"/>
      <c r="CF5877" s="22"/>
      <c r="CG5877" s="22"/>
      <c r="CH5877" s="22"/>
      <c r="CI5877" s="22"/>
      <c r="CJ5877" s="22"/>
      <c r="CK5877" s="22"/>
      <c r="CL5877" s="22"/>
      <c r="CM5877" s="22"/>
      <c r="CN5877" s="22"/>
      <c r="CO5877" s="22"/>
    </row>
    <row r="5878" spans="1:93" s="2" customFormat="1" x14ac:dyDescent="0.3">
      <c r="A5878" s="73" t="s">
        <v>204</v>
      </c>
      <c r="B5878" s="73" t="s">
        <v>305</v>
      </c>
      <c r="C5878" s="67" t="s">
        <v>458</v>
      </c>
      <c r="D5878" s="67" t="s">
        <v>52</v>
      </c>
      <c r="E5878" s="73"/>
      <c r="F5878" s="73" t="s">
        <v>98</v>
      </c>
      <c r="G5878" s="73" t="s">
        <v>156</v>
      </c>
      <c r="H5878" s="73" t="s">
        <v>156</v>
      </c>
      <c r="I5878" s="73" t="s">
        <v>465</v>
      </c>
      <c r="J5878" s="73" t="str">
        <f t="shared" si="146"/>
        <v>Articulated (&gt;3.5 - 33t) miles HGV (all diesel)</v>
      </c>
      <c r="K5878" s="27">
        <v>1.28664</v>
      </c>
      <c r="L5878" s="48"/>
      <c r="M5878" s="22"/>
      <c r="N5878" s="22"/>
      <c r="O5878" s="22"/>
      <c r="P5878" s="22"/>
      <c r="Q5878" s="22"/>
      <c r="R5878" s="22"/>
      <c r="S5878" s="22"/>
      <c r="T5878" s="2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c r="BS5878" s="22"/>
      <c r="BT5878" s="22"/>
      <c r="BU5878" s="22"/>
      <c r="BV5878" s="22"/>
      <c r="BW5878" s="22"/>
      <c r="BX5878" s="22"/>
      <c r="BY5878" s="22"/>
      <c r="BZ5878" s="22"/>
      <c r="CA5878" s="22"/>
      <c r="CB5878" s="22"/>
      <c r="CC5878" s="22"/>
      <c r="CD5878" s="22"/>
      <c r="CE5878" s="22"/>
      <c r="CF5878" s="22"/>
      <c r="CG5878" s="22"/>
      <c r="CH5878" s="22"/>
      <c r="CI5878" s="22"/>
      <c r="CJ5878" s="22"/>
      <c r="CK5878" s="22"/>
      <c r="CL5878" s="22"/>
      <c r="CM5878" s="22"/>
      <c r="CN5878" s="22"/>
      <c r="CO5878" s="22"/>
    </row>
    <row r="5879" spans="1:93" s="2" customFormat="1" x14ac:dyDescent="0.3">
      <c r="A5879" s="73" t="s">
        <v>204</v>
      </c>
      <c r="B5879" s="73" t="s">
        <v>305</v>
      </c>
      <c r="C5879" s="67" t="s">
        <v>458</v>
      </c>
      <c r="D5879" s="67" t="s">
        <v>52</v>
      </c>
      <c r="E5879" s="73"/>
      <c r="F5879" s="73" t="s">
        <v>98</v>
      </c>
      <c r="G5879" s="73" t="s">
        <v>156</v>
      </c>
      <c r="H5879" s="73" t="s">
        <v>156</v>
      </c>
      <c r="I5879" s="73" t="s">
        <v>466</v>
      </c>
      <c r="J5879" s="73" t="str">
        <f t="shared" si="146"/>
        <v>Articulated (&gt;3.5 - 33t) miles HGV (all diesel)</v>
      </c>
      <c r="K5879" s="27">
        <v>1.8000000000000001E-4</v>
      </c>
      <c r="L5879" s="48"/>
      <c r="M5879" s="22"/>
      <c r="N5879" s="22"/>
      <c r="O5879" s="22"/>
      <c r="P5879" s="22"/>
      <c r="Q5879" s="22"/>
      <c r="R5879" s="22"/>
      <c r="S5879" s="22"/>
      <c r="T5879" s="22"/>
      <c r="U5879" s="22"/>
      <c r="V5879" s="22"/>
      <c r="W5879" s="22"/>
      <c r="X5879" s="22"/>
      <c r="Y5879" s="22"/>
      <c r="Z5879" s="22"/>
      <c r="AA5879" s="22"/>
      <c r="AB5879" s="22"/>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c r="BS5879" s="22"/>
      <c r="BT5879" s="22"/>
      <c r="BU5879" s="22"/>
      <c r="BV5879" s="22"/>
      <c r="BW5879" s="22"/>
      <c r="BX5879" s="22"/>
      <c r="BY5879" s="22"/>
      <c r="BZ5879" s="22"/>
      <c r="CA5879" s="22"/>
      <c r="CB5879" s="22"/>
      <c r="CC5879" s="22"/>
      <c r="CD5879" s="22"/>
      <c r="CE5879" s="22"/>
      <c r="CF5879" s="22"/>
      <c r="CG5879" s="22"/>
      <c r="CH5879" s="22"/>
      <c r="CI5879" s="22"/>
      <c r="CJ5879" s="22"/>
      <c r="CK5879" s="22"/>
      <c r="CL5879" s="22"/>
      <c r="CM5879" s="22"/>
      <c r="CN5879" s="22"/>
      <c r="CO5879" s="22"/>
    </row>
    <row r="5880" spans="1:93" s="2" customFormat="1" x14ac:dyDescent="0.3">
      <c r="A5880" s="73" t="s">
        <v>204</v>
      </c>
      <c r="B5880" s="73" t="s">
        <v>305</v>
      </c>
      <c r="C5880" s="67" t="s">
        <v>458</v>
      </c>
      <c r="D5880" s="67" t="s">
        <v>52</v>
      </c>
      <c r="E5880" s="73"/>
      <c r="F5880" s="73" t="s">
        <v>98</v>
      </c>
      <c r="G5880" s="73" t="s">
        <v>156</v>
      </c>
      <c r="H5880" s="73" t="s">
        <v>156</v>
      </c>
      <c r="I5880" s="73" t="s">
        <v>467</v>
      </c>
      <c r="J5880" s="73" t="str">
        <f t="shared" si="146"/>
        <v>Articulated (&gt;3.5 - 33t) miles HGV (all diesel)</v>
      </c>
      <c r="K5880" s="27">
        <v>1.2652600000000001</v>
      </c>
      <c r="L5880" s="48"/>
      <c r="M5880" s="22"/>
      <c r="N5880" s="22"/>
      <c r="O5880" s="22"/>
      <c r="P5880" s="22"/>
      <c r="Q5880" s="22"/>
      <c r="R5880" s="22"/>
      <c r="S5880" s="22"/>
      <c r="T5880" s="2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c r="AQ5880" s="22"/>
      <c r="AR5880" s="22"/>
      <c r="AS5880" s="22"/>
      <c r="AT5880" s="22"/>
      <c r="AU5880" s="22"/>
      <c r="AV5880" s="22"/>
      <c r="AW5880" s="22"/>
      <c r="AX5880" s="22"/>
      <c r="AY5880" s="22"/>
      <c r="AZ5880" s="22"/>
      <c r="BA5880" s="22"/>
      <c r="BB5880" s="22"/>
      <c r="BC5880" s="22"/>
      <c r="BD5880" s="22"/>
      <c r="BE5880" s="22"/>
      <c r="BF5880" s="22"/>
      <c r="BG5880" s="22"/>
      <c r="BH5880" s="22"/>
      <c r="BI5880" s="22"/>
      <c r="BJ5880" s="22"/>
      <c r="BK5880" s="22"/>
      <c r="BL5880" s="22"/>
      <c r="BM5880" s="22"/>
      <c r="BN5880" s="22"/>
      <c r="BO5880" s="22"/>
      <c r="BP5880" s="22"/>
      <c r="BQ5880" s="22"/>
      <c r="BR5880" s="22"/>
      <c r="BS5880" s="22"/>
      <c r="BT5880" s="22"/>
      <c r="BU5880" s="22"/>
      <c r="BV5880" s="22"/>
      <c r="BW5880" s="22"/>
      <c r="BX5880" s="22"/>
      <c r="BY5880" s="22"/>
      <c r="BZ5880" s="22"/>
      <c r="CA5880" s="22"/>
      <c r="CB5880" s="22"/>
      <c r="CC5880" s="22"/>
      <c r="CD5880" s="22"/>
      <c r="CE5880" s="22"/>
      <c r="CF5880" s="22"/>
      <c r="CG5880" s="22"/>
      <c r="CH5880" s="22"/>
      <c r="CI5880" s="22"/>
      <c r="CJ5880" s="22"/>
      <c r="CK5880" s="22"/>
      <c r="CL5880" s="22"/>
      <c r="CM5880" s="22"/>
      <c r="CN5880" s="22"/>
      <c r="CO5880" s="22"/>
    </row>
    <row r="5881" spans="1:93" s="2" customFormat="1" x14ac:dyDescent="0.3">
      <c r="A5881" s="73" t="s">
        <v>204</v>
      </c>
      <c r="B5881" s="73" t="s">
        <v>305</v>
      </c>
      <c r="C5881" s="67" t="s">
        <v>458</v>
      </c>
      <c r="D5881" s="67" t="s">
        <v>52</v>
      </c>
      <c r="E5881" s="73"/>
      <c r="F5881" s="73" t="s">
        <v>98</v>
      </c>
      <c r="G5881" s="73" t="s">
        <v>156</v>
      </c>
      <c r="H5881" s="73" t="s">
        <v>156</v>
      </c>
      <c r="I5881" s="73" t="s">
        <v>468</v>
      </c>
      <c r="J5881" s="73" t="str">
        <f t="shared" si="146"/>
        <v>Articulated (&gt;3.5 - 33t) miles HGV (all diesel)</v>
      </c>
      <c r="K5881" s="27">
        <v>2.12E-2</v>
      </c>
      <c r="L5881" s="48"/>
      <c r="M5881" s="22"/>
      <c r="N5881" s="22"/>
      <c r="O5881" s="22"/>
      <c r="P5881" s="22"/>
      <c r="Q5881" s="22"/>
      <c r="R5881" s="22"/>
      <c r="S5881" s="22"/>
      <c r="T5881" s="22"/>
      <c r="U5881" s="22"/>
      <c r="V5881" s="22"/>
      <c r="W5881" s="22"/>
      <c r="X5881" s="22"/>
      <c r="Y5881" s="22"/>
      <c r="Z5881" s="22"/>
      <c r="AA5881" s="22"/>
      <c r="AB5881" s="22"/>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c r="BS5881" s="22"/>
      <c r="BT5881" s="22"/>
      <c r="BU5881" s="22"/>
      <c r="BV5881" s="22"/>
      <c r="BW5881" s="22"/>
      <c r="BX5881" s="22"/>
      <c r="BY5881" s="22"/>
      <c r="BZ5881" s="22"/>
      <c r="CA5881" s="22"/>
      <c r="CB5881" s="22"/>
      <c r="CC5881" s="22"/>
      <c r="CD5881" s="22"/>
      <c r="CE5881" s="22"/>
      <c r="CF5881" s="22"/>
      <c r="CG5881" s="22"/>
      <c r="CH5881" s="22"/>
      <c r="CI5881" s="22"/>
      <c r="CJ5881" s="22"/>
      <c r="CK5881" s="22"/>
      <c r="CL5881" s="22"/>
      <c r="CM5881" s="22"/>
      <c r="CN5881" s="22"/>
      <c r="CO5881" s="22"/>
    </row>
    <row r="5882" spans="1:93" s="2" customFormat="1" x14ac:dyDescent="0.3">
      <c r="A5882" s="73" t="s">
        <v>204</v>
      </c>
      <c r="B5882" s="73" t="s">
        <v>305</v>
      </c>
      <c r="C5882" s="67" t="s">
        <v>458</v>
      </c>
      <c r="D5882" s="67" t="s">
        <v>52</v>
      </c>
      <c r="E5882" s="73"/>
      <c r="F5882" s="73" t="s">
        <v>98</v>
      </c>
      <c r="G5882" s="73" t="s">
        <v>403</v>
      </c>
      <c r="H5882" s="73" t="s">
        <v>403</v>
      </c>
      <c r="I5882" s="73" t="s">
        <v>465</v>
      </c>
      <c r="J5882" s="73" t="str">
        <f t="shared" si="146"/>
        <v>Articulated (&gt;3.5 - 33t) tonne.km HGV (all diesel)</v>
      </c>
      <c r="K5882" s="27">
        <v>0.12759000000000001</v>
      </c>
      <c r="L5882" s="48"/>
      <c r="M5882" s="22"/>
      <c r="N5882" s="22"/>
      <c r="O5882" s="22"/>
      <c r="P5882" s="22"/>
      <c r="Q5882" s="22"/>
      <c r="R5882" s="22"/>
      <c r="S5882" s="22"/>
      <c r="T5882" s="2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c r="AQ5882" s="22"/>
      <c r="AR5882" s="22"/>
      <c r="AS5882" s="22"/>
      <c r="AT5882" s="22"/>
      <c r="AU5882" s="22"/>
      <c r="AV5882" s="22"/>
      <c r="AW5882" s="22"/>
      <c r="AX5882" s="22"/>
      <c r="AY5882" s="22"/>
      <c r="AZ5882" s="22"/>
      <c r="BA5882" s="22"/>
      <c r="BB5882" s="22"/>
      <c r="BC5882" s="22"/>
      <c r="BD5882" s="22"/>
      <c r="BE5882" s="22"/>
      <c r="BF5882" s="22"/>
      <c r="BG5882" s="22"/>
      <c r="BH5882" s="22"/>
      <c r="BI5882" s="22"/>
      <c r="BJ5882" s="22"/>
      <c r="BK5882" s="22"/>
      <c r="BL5882" s="22"/>
      <c r="BM5882" s="22"/>
      <c r="BN5882" s="22"/>
      <c r="BO5882" s="22"/>
      <c r="BP5882" s="22"/>
      <c r="BQ5882" s="22"/>
      <c r="BR5882" s="22"/>
      <c r="BS5882" s="22"/>
      <c r="BT5882" s="22"/>
      <c r="BU5882" s="22"/>
      <c r="BV5882" s="22"/>
      <c r="BW5882" s="22"/>
      <c r="BX5882" s="22"/>
      <c r="BY5882" s="22"/>
      <c r="BZ5882" s="22"/>
      <c r="CA5882" s="22"/>
      <c r="CB5882" s="22"/>
      <c r="CC5882" s="22"/>
      <c r="CD5882" s="22"/>
      <c r="CE5882" s="22"/>
      <c r="CF5882" s="22"/>
      <c r="CG5882" s="22"/>
      <c r="CH5882" s="22"/>
      <c r="CI5882" s="22"/>
      <c r="CJ5882" s="22"/>
      <c r="CK5882" s="22"/>
      <c r="CL5882" s="22"/>
      <c r="CM5882" s="22"/>
      <c r="CN5882" s="22"/>
      <c r="CO5882" s="22"/>
    </row>
    <row r="5883" spans="1:93" s="2" customFormat="1" x14ac:dyDescent="0.3">
      <c r="A5883" s="73" t="s">
        <v>204</v>
      </c>
      <c r="B5883" s="73" t="s">
        <v>305</v>
      </c>
      <c r="C5883" s="67" t="s">
        <v>458</v>
      </c>
      <c r="D5883" s="67" t="s">
        <v>52</v>
      </c>
      <c r="E5883" s="73"/>
      <c r="F5883" s="73" t="s">
        <v>98</v>
      </c>
      <c r="G5883" s="73" t="s">
        <v>403</v>
      </c>
      <c r="H5883" s="73" t="s">
        <v>403</v>
      </c>
      <c r="I5883" s="73" t="s">
        <v>466</v>
      </c>
      <c r="J5883" s="73" t="str">
        <f t="shared" si="146"/>
        <v>Articulated (&gt;3.5 - 33t) tonne.km HGV (all diesel)</v>
      </c>
      <c r="K5883" s="27">
        <v>2.0000000000000002E-5</v>
      </c>
      <c r="L5883" s="48"/>
      <c r="M5883" s="22"/>
      <c r="N5883" s="22"/>
      <c r="O5883" s="22"/>
      <c r="P5883" s="22"/>
      <c r="Q5883" s="22"/>
      <c r="R5883" s="22"/>
      <c r="S5883" s="22"/>
      <c r="T5883" s="22"/>
      <c r="U5883" s="22"/>
      <c r="V5883" s="22"/>
      <c r="W5883" s="22"/>
      <c r="X5883" s="22"/>
      <c r="Y5883" s="22"/>
      <c r="Z5883" s="22"/>
      <c r="AA5883" s="22"/>
      <c r="AB5883" s="22"/>
      <c r="AC5883" s="22"/>
      <c r="AD5883" s="22"/>
      <c r="AE5883" s="22"/>
      <c r="AF5883" s="22"/>
      <c r="AG5883" s="22"/>
      <c r="AH5883" s="22"/>
      <c r="AI5883" s="22"/>
      <c r="AJ5883" s="22"/>
      <c r="AK5883" s="22"/>
      <c r="AL5883" s="22"/>
      <c r="AM5883" s="22"/>
      <c r="AN5883" s="22"/>
      <c r="AO5883" s="22"/>
      <c r="AP5883" s="22"/>
      <c r="AQ5883" s="22"/>
      <c r="AR5883" s="22"/>
      <c r="AS5883" s="22"/>
      <c r="AT5883" s="22"/>
      <c r="AU5883" s="22"/>
      <c r="AV5883" s="22"/>
      <c r="AW5883" s="22"/>
      <c r="AX5883" s="22"/>
      <c r="AY5883" s="22"/>
      <c r="AZ5883" s="22"/>
      <c r="BA5883" s="22"/>
      <c r="BB5883" s="22"/>
      <c r="BC5883" s="22"/>
      <c r="BD5883" s="22"/>
      <c r="BE5883" s="22"/>
      <c r="BF5883" s="22"/>
      <c r="BG5883" s="22"/>
      <c r="BH5883" s="22"/>
      <c r="BI5883" s="22"/>
      <c r="BJ5883" s="22"/>
      <c r="BK5883" s="22"/>
      <c r="BL5883" s="22"/>
      <c r="BM5883" s="22"/>
      <c r="BN5883" s="22"/>
      <c r="BO5883" s="22"/>
      <c r="BP5883" s="22"/>
      <c r="BQ5883" s="22"/>
      <c r="BR5883" s="22"/>
      <c r="BS5883" s="22"/>
      <c r="BT5883" s="22"/>
      <c r="BU5883" s="22"/>
      <c r="BV5883" s="22"/>
      <c r="BW5883" s="22"/>
      <c r="BX5883" s="22"/>
      <c r="BY5883" s="22"/>
      <c r="BZ5883" s="22"/>
      <c r="CA5883" s="22"/>
      <c r="CB5883" s="22"/>
      <c r="CC5883" s="22"/>
      <c r="CD5883" s="22"/>
      <c r="CE5883" s="22"/>
      <c r="CF5883" s="22"/>
      <c r="CG5883" s="22"/>
      <c r="CH5883" s="22"/>
      <c r="CI5883" s="22"/>
      <c r="CJ5883" s="22"/>
      <c r="CK5883" s="22"/>
      <c r="CL5883" s="22"/>
      <c r="CM5883" s="22"/>
      <c r="CN5883" s="22"/>
      <c r="CO5883" s="22"/>
    </row>
    <row r="5884" spans="1:93" s="2" customFormat="1" x14ac:dyDescent="0.3">
      <c r="A5884" s="73" t="s">
        <v>204</v>
      </c>
      <c r="B5884" s="73" t="s">
        <v>305</v>
      </c>
      <c r="C5884" s="67" t="s">
        <v>458</v>
      </c>
      <c r="D5884" s="67" t="s">
        <v>52</v>
      </c>
      <c r="E5884" s="73"/>
      <c r="F5884" s="73" t="s">
        <v>98</v>
      </c>
      <c r="G5884" s="73" t="s">
        <v>403</v>
      </c>
      <c r="H5884" s="73" t="s">
        <v>403</v>
      </c>
      <c r="I5884" s="73" t="s">
        <v>467</v>
      </c>
      <c r="J5884" s="73" t="str">
        <f t="shared" si="146"/>
        <v>Articulated (&gt;3.5 - 33t) tonne.km HGV (all diesel)</v>
      </c>
      <c r="K5884" s="27">
        <v>0.12547</v>
      </c>
      <c r="L5884" s="48"/>
      <c r="M5884" s="22"/>
      <c r="N5884" s="22"/>
      <c r="O5884" s="22"/>
      <c r="P5884" s="22"/>
      <c r="Q5884" s="22"/>
      <c r="R5884" s="22"/>
      <c r="S5884" s="22"/>
      <c r="T5884" s="2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c r="BS5884" s="22"/>
      <c r="BT5884" s="22"/>
      <c r="BU5884" s="22"/>
      <c r="BV5884" s="22"/>
      <c r="BW5884" s="22"/>
      <c r="BX5884" s="22"/>
      <c r="BY5884" s="22"/>
      <c r="BZ5884" s="22"/>
      <c r="CA5884" s="22"/>
      <c r="CB5884" s="22"/>
      <c r="CC5884" s="22"/>
      <c r="CD5884" s="22"/>
      <c r="CE5884" s="22"/>
      <c r="CF5884" s="22"/>
      <c r="CG5884" s="22"/>
      <c r="CH5884" s="22"/>
      <c r="CI5884" s="22"/>
      <c r="CJ5884" s="22"/>
      <c r="CK5884" s="22"/>
      <c r="CL5884" s="22"/>
      <c r="CM5884" s="22"/>
      <c r="CN5884" s="22"/>
      <c r="CO5884" s="22"/>
    </row>
    <row r="5885" spans="1:93" s="2" customFormat="1" x14ac:dyDescent="0.3">
      <c r="A5885" s="73" t="s">
        <v>204</v>
      </c>
      <c r="B5885" s="73" t="s">
        <v>305</v>
      </c>
      <c r="C5885" s="67" t="s">
        <v>458</v>
      </c>
      <c r="D5885" s="67" t="s">
        <v>52</v>
      </c>
      <c r="E5885" s="73"/>
      <c r="F5885" s="73" t="s">
        <v>98</v>
      </c>
      <c r="G5885" s="73" t="s">
        <v>403</v>
      </c>
      <c r="H5885" s="73" t="s">
        <v>403</v>
      </c>
      <c r="I5885" s="73" t="s">
        <v>468</v>
      </c>
      <c r="J5885" s="73" t="str">
        <f t="shared" si="146"/>
        <v>Articulated (&gt;3.5 - 33t) tonne.km HGV (all diesel)</v>
      </c>
      <c r="K5885" s="27">
        <v>2.0999999999999999E-3</v>
      </c>
      <c r="L5885" s="48"/>
      <c r="M5885" s="22"/>
      <c r="N5885" s="22"/>
      <c r="O5885" s="22"/>
      <c r="P5885" s="22"/>
      <c r="Q5885" s="22"/>
      <c r="R5885" s="22"/>
      <c r="S5885" s="22"/>
      <c r="T5885" s="22"/>
      <c r="U5885" s="22"/>
      <c r="V5885" s="22"/>
      <c r="W5885" s="22"/>
      <c r="X5885" s="22"/>
      <c r="Y5885" s="22"/>
      <c r="Z5885" s="22"/>
      <c r="AA5885" s="22"/>
      <c r="AB5885" s="22"/>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c r="BS5885" s="22"/>
      <c r="BT5885" s="22"/>
      <c r="BU5885" s="22"/>
      <c r="BV5885" s="22"/>
      <c r="BW5885" s="22"/>
      <c r="BX5885" s="22"/>
      <c r="BY5885" s="22"/>
      <c r="BZ5885" s="22"/>
      <c r="CA5885" s="22"/>
      <c r="CB5885" s="22"/>
      <c r="CC5885" s="22"/>
      <c r="CD5885" s="22"/>
      <c r="CE5885" s="22"/>
      <c r="CF5885" s="22"/>
      <c r="CG5885" s="22"/>
      <c r="CH5885" s="22"/>
      <c r="CI5885" s="22"/>
      <c r="CJ5885" s="22"/>
      <c r="CK5885" s="22"/>
      <c r="CL5885" s="22"/>
      <c r="CM5885" s="22"/>
      <c r="CN5885" s="22"/>
      <c r="CO5885" s="22"/>
    </row>
    <row r="5886" spans="1:93" s="2" customFormat="1" x14ac:dyDescent="0.3">
      <c r="A5886" s="73" t="s">
        <v>204</v>
      </c>
      <c r="B5886" s="73" t="s">
        <v>305</v>
      </c>
      <c r="C5886" s="67" t="s">
        <v>458</v>
      </c>
      <c r="D5886" s="67" t="s">
        <v>52</v>
      </c>
      <c r="E5886" s="73"/>
      <c r="F5886" s="73" t="s">
        <v>2</v>
      </c>
      <c r="G5886" s="73" t="s">
        <v>405</v>
      </c>
      <c r="H5886" s="73" t="s">
        <v>405</v>
      </c>
      <c r="I5886" s="73" t="s">
        <v>465</v>
      </c>
      <c r="J5886" s="73" t="str">
        <f t="shared" si="146"/>
        <v>Articulated (&gt;3.5 - 33t) km HGV (all diesel)</v>
      </c>
      <c r="K5886" s="27">
        <v>0.95672000000000001</v>
      </c>
      <c r="L5886" s="48"/>
      <c r="M5886" s="22"/>
      <c r="N5886" s="22"/>
      <c r="O5886" s="22"/>
      <c r="P5886" s="22"/>
      <c r="Q5886" s="22"/>
      <c r="R5886" s="22"/>
      <c r="S5886" s="22"/>
      <c r="T5886" s="2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c r="BS5886" s="22"/>
      <c r="BT5886" s="22"/>
      <c r="BU5886" s="22"/>
      <c r="BV5886" s="22"/>
      <c r="BW5886" s="22"/>
      <c r="BX5886" s="22"/>
      <c r="BY5886" s="22"/>
      <c r="BZ5886" s="22"/>
      <c r="CA5886" s="22"/>
      <c r="CB5886" s="22"/>
      <c r="CC5886" s="22"/>
      <c r="CD5886" s="22"/>
      <c r="CE5886" s="22"/>
      <c r="CF5886" s="22"/>
      <c r="CG5886" s="22"/>
      <c r="CH5886" s="22"/>
      <c r="CI5886" s="22"/>
      <c r="CJ5886" s="22"/>
      <c r="CK5886" s="22"/>
      <c r="CL5886" s="22"/>
      <c r="CM5886" s="22"/>
      <c r="CN5886" s="22"/>
      <c r="CO5886" s="22"/>
    </row>
    <row r="5887" spans="1:93" s="2" customFormat="1" x14ac:dyDescent="0.3">
      <c r="A5887" s="73" t="s">
        <v>204</v>
      </c>
      <c r="B5887" s="73" t="s">
        <v>305</v>
      </c>
      <c r="C5887" s="67" t="s">
        <v>458</v>
      </c>
      <c r="D5887" s="67" t="s">
        <v>52</v>
      </c>
      <c r="E5887" s="73"/>
      <c r="F5887" s="73" t="s">
        <v>2</v>
      </c>
      <c r="G5887" s="73" t="s">
        <v>405</v>
      </c>
      <c r="H5887" s="73" t="s">
        <v>405</v>
      </c>
      <c r="I5887" s="73" t="s">
        <v>466</v>
      </c>
      <c r="J5887" s="73" t="str">
        <f t="shared" si="146"/>
        <v>Articulated (&gt;3.5 - 33t) km HGV (all diesel)</v>
      </c>
      <c r="K5887" s="27">
        <v>1.1E-4</v>
      </c>
      <c r="L5887" s="48"/>
      <c r="M5887" s="22"/>
      <c r="N5887" s="22"/>
      <c r="O5887" s="22"/>
      <c r="P5887" s="22"/>
      <c r="Q5887" s="22"/>
      <c r="R5887" s="22"/>
      <c r="S5887" s="22"/>
      <c r="T5887" s="22"/>
      <c r="U5887" s="22"/>
      <c r="V5887" s="22"/>
      <c r="W5887" s="22"/>
      <c r="X5887" s="22"/>
      <c r="Y5887" s="22"/>
      <c r="Z5887" s="22"/>
      <c r="AA5887" s="22"/>
      <c r="AB5887" s="22"/>
      <c r="AC5887" s="22"/>
      <c r="AD5887" s="22"/>
      <c r="AE5887" s="22"/>
      <c r="AF5887" s="22"/>
      <c r="AG5887" s="22"/>
      <c r="AH5887" s="22"/>
      <c r="AI5887" s="22"/>
      <c r="AJ5887" s="22"/>
      <c r="AK5887" s="22"/>
      <c r="AL5887" s="22"/>
      <c r="AM5887" s="22"/>
      <c r="AN5887" s="22"/>
      <c r="AO5887" s="22"/>
      <c r="AP5887" s="22"/>
      <c r="AQ5887" s="22"/>
      <c r="AR5887" s="22"/>
      <c r="AS5887" s="22"/>
      <c r="AT5887" s="22"/>
      <c r="AU5887" s="22"/>
      <c r="AV5887" s="22"/>
      <c r="AW5887" s="22"/>
      <c r="AX5887" s="22"/>
      <c r="AY5887" s="22"/>
      <c r="AZ5887" s="22"/>
      <c r="BA5887" s="22"/>
      <c r="BB5887" s="22"/>
      <c r="BC5887" s="22"/>
      <c r="BD5887" s="22"/>
      <c r="BE5887" s="22"/>
      <c r="BF5887" s="22"/>
      <c r="BG5887" s="22"/>
      <c r="BH5887" s="22"/>
      <c r="BI5887" s="22"/>
      <c r="BJ5887" s="22"/>
      <c r="BK5887" s="22"/>
      <c r="BL5887" s="22"/>
      <c r="BM5887" s="22"/>
      <c r="BN5887" s="22"/>
      <c r="BO5887" s="22"/>
      <c r="BP5887" s="22"/>
      <c r="BQ5887" s="22"/>
      <c r="BR5887" s="22"/>
      <c r="BS5887" s="22"/>
      <c r="BT5887" s="22"/>
      <c r="BU5887" s="22"/>
      <c r="BV5887" s="22"/>
      <c r="BW5887" s="22"/>
      <c r="BX5887" s="22"/>
      <c r="BY5887" s="22"/>
      <c r="BZ5887" s="22"/>
      <c r="CA5887" s="22"/>
      <c r="CB5887" s="22"/>
      <c r="CC5887" s="22"/>
      <c r="CD5887" s="22"/>
      <c r="CE5887" s="22"/>
      <c r="CF5887" s="22"/>
      <c r="CG5887" s="22"/>
      <c r="CH5887" s="22"/>
      <c r="CI5887" s="22"/>
      <c r="CJ5887" s="22"/>
      <c r="CK5887" s="22"/>
      <c r="CL5887" s="22"/>
      <c r="CM5887" s="22"/>
      <c r="CN5887" s="22"/>
      <c r="CO5887" s="22"/>
    </row>
    <row r="5888" spans="1:93" s="2" customFormat="1" x14ac:dyDescent="0.3">
      <c r="A5888" s="73" t="s">
        <v>204</v>
      </c>
      <c r="B5888" s="73" t="s">
        <v>305</v>
      </c>
      <c r="C5888" s="67" t="s">
        <v>458</v>
      </c>
      <c r="D5888" s="67" t="s">
        <v>52</v>
      </c>
      <c r="E5888" s="73"/>
      <c r="F5888" s="73" t="s">
        <v>2</v>
      </c>
      <c r="G5888" s="73" t="s">
        <v>405</v>
      </c>
      <c r="H5888" s="73" t="s">
        <v>405</v>
      </c>
      <c r="I5888" s="73" t="s">
        <v>467</v>
      </c>
      <c r="J5888" s="73" t="str">
        <f t="shared" si="146"/>
        <v>Articulated (&gt;3.5 - 33t) km HGV (all diesel)</v>
      </c>
      <c r="K5888" s="27">
        <v>0.94343999999999995</v>
      </c>
      <c r="L5888" s="48"/>
      <c r="M5888" s="22"/>
      <c r="N5888" s="22"/>
      <c r="O5888" s="22"/>
      <c r="P5888" s="22"/>
      <c r="Q5888" s="22"/>
      <c r="R5888" s="22"/>
      <c r="S5888" s="22"/>
      <c r="T5888" s="2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c r="AQ5888" s="22"/>
      <c r="AR5888" s="22"/>
      <c r="AS5888" s="22"/>
      <c r="AT5888" s="22"/>
      <c r="AU5888" s="22"/>
      <c r="AV5888" s="22"/>
      <c r="AW5888" s="22"/>
      <c r="AX5888" s="22"/>
      <c r="AY5888" s="22"/>
      <c r="AZ5888" s="22"/>
      <c r="BA5888" s="22"/>
      <c r="BB5888" s="22"/>
      <c r="BC5888" s="22"/>
      <c r="BD5888" s="22"/>
      <c r="BE5888" s="22"/>
      <c r="BF5888" s="22"/>
      <c r="BG5888" s="22"/>
      <c r="BH5888" s="22"/>
      <c r="BI5888" s="22"/>
      <c r="BJ5888" s="22"/>
      <c r="BK5888" s="22"/>
      <c r="BL5888" s="22"/>
      <c r="BM5888" s="22"/>
      <c r="BN5888" s="22"/>
      <c r="BO5888" s="22"/>
      <c r="BP5888" s="22"/>
      <c r="BQ5888" s="22"/>
      <c r="BR5888" s="22"/>
      <c r="BS5888" s="22"/>
      <c r="BT5888" s="22"/>
      <c r="BU5888" s="22"/>
      <c r="BV5888" s="22"/>
      <c r="BW5888" s="22"/>
      <c r="BX5888" s="22"/>
      <c r="BY5888" s="22"/>
      <c r="BZ5888" s="22"/>
      <c r="CA5888" s="22"/>
      <c r="CB5888" s="22"/>
      <c r="CC5888" s="22"/>
      <c r="CD5888" s="22"/>
      <c r="CE5888" s="22"/>
      <c r="CF5888" s="22"/>
      <c r="CG5888" s="22"/>
      <c r="CH5888" s="22"/>
      <c r="CI5888" s="22"/>
      <c r="CJ5888" s="22"/>
      <c r="CK5888" s="22"/>
      <c r="CL5888" s="22"/>
      <c r="CM5888" s="22"/>
      <c r="CN5888" s="22"/>
      <c r="CO5888" s="22"/>
    </row>
    <row r="5889" spans="1:93" s="2" customFormat="1" x14ac:dyDescent="0.3">
      <c r="A5889" s="73" t="s">
        <v>204</v>
      </c>
      <c r="B5889" s="73" t="s">
        <v>305</v>
      </c>
      <c r="C5889" s="67" t="s">
        <v>458</v>
      </c>
      <c r="D5889" s="67" t="s">
        <v>52</v>
      </c>
      <c r="E5889" s="73"/>
      <c r="F5889" s="73" t="s">
        <v>2</v>
      </c>
      <c r="G5889" s="73" t="s">
        <v>405</v>
      </c>
      <c r="H5889" s="73" t="s">
        <v>405</v>
      </c>
      <c r="I5889" s="73" t="s">
        <v>468</v>
      </c>
      <c r="J5889" s="73" t="str">
        <f t="shared" si="146"/>
        <v>Articulated (&gt;3.5 - 33t) km HGV (all diesel)</v>
      </c>
      <c r="K5889" s="27">
        <v>1.3169999999999999E-2</v>
      </c>
      <c r="L5889" s="48"/>
      <c r="M5889" s="22"/>
      <c r="N5889" s="22"/>
      <c r="O5889" s="22"/>
      <c r="P5889" s="22"/>
      <c r="Q5889" s="22"/>
      <c r="R5889" s="22"/>
      <c r="S5889" s="22"/>
      <c r="T5889" s="22"/>
      <c r="U5889" s="22"/>
      <c r="V5889" s="22"/>
      <c r="W5889" s="22"/>
      <c r="X5889" s="22"/>
      <c r="Y5889" s="22"/>
      <c r="Z5889" s="22"/>
      <c r="AA5889" s="22"/>
      <c r="AB5889" s="22"/>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c r="BS5889" s="22"/>
      <c r="BT5889" s="22"/>
      <c r="BU5889" s="22"/>
      <c r="BV5889" s="22"/>
      <c r="BW5889" s="22"/>
      <c r="BX5889" s="22"/>
      <c r="BY5889" s="22"/>
      <c r="BZ5889" s="22"/>
      <c r="CA5889" s="22"/>
      <c r="CB5889" s="22"/>
      <c r="CC5889" s="22"/>
      <c r="CD5889" s="22"/>
      <c r="CE5889" s="22"/>
      <c r="CF5889" s="22"/>
      <c r="CG5889" s="22"/>
      <c r="CH5889" s="22"/>
      <c r="CI5889" s="22"/>
      <c r="CJ5889" s="22"/>
      <c r="CK5889" s="22"/>
      <c r="CL5889" s="22"/>
      <c r="CM5889" s="22"/>
      <c r="CN5889" s="22"/>
      <c r="CO5889" s="22"/>
    </row>
    <row r="5890" spans="1:93" s="2" customFormat="1" x14ac:dyDescent="0.3">
      <c r="A5890" s="73" t="s">
        <v>204</v>
      </c>
      <c r="B5890" s="73" t="s">
        <v>305</v>
      </c>
      <c r="C5890" s="67" t="s">
        <v>458</v>
      </c>
      <c r="D5890" s="67" t="s">
        <v>52</v>
      </c>
      <c r="E5890" s="73"/>
      <c r="F5890" s="73" t="s">
        <v>2</v>
      </c>
      <c r="G5890" s="73" t="s">
        <v>156</v>
      </c>
      <c r="H5890" s="73" t="s">
        <v>156</v>
      </c>
      <c r="I5890" s="73" t="s">
        <v>465</v>
      </c>
      <c r="J5890" s="73" t="str">
        <f t="shared" si="146"/>
        <v>Articulated (&gt;3.5 - 33t) miles HGV (all diesel)</v>
      </c>
      <c r="K5890" s="27">
        <v>1.5397000000000001</v>
      </c>
      <c r="L5890" s="48"/>
      <c r="M5890" s="22"/>
      <c r="N5890" s="22"/>
      <c r="O5890" s="22"/>
      <c r="P5890" s="22"/>
      <c r="Q5890" s="22"/>
      <c r="R5890" s="22"/>
      <c r="S5890" s="22"/>
      <c r="T5890" s="22"/>
      <c r="U5890" s="22"/>
      <c r="V5890" s="22"/>
      <c r="W5890" s="22"/>
      <c r="X5890" s="22"/>
      <c r="Y5890" s="22"/>
      <c r="Z5890" s="22"/>
      <c r="AA5890" s="22"/>
      <c r="AB5890" s="22"/>
      <c r="AC5890" s="22"/>
      <c r="AD5890" s="22"/>
      <c r="AE5890" s="22"/>
      <c r="AF5890" s="22"/>
      <c r="AG5890" s="22"/>
      <c r="AH5890" s="22"/>
      <c r="AI5890" s="22"/>
      <c r="AJ5890" s="22"/>
      <c r="AK5890" s="22"/>
      <c r="AL5890" s="22"/>
      <c r="AM5890" s="22"/>
      <c r="AN5890" s="22"/>
      <c r="AO5890" s="22"/>
      <c r="AP5890" s="22"/>
      <c r="AQ5890" s="22"/>
      <c r="AR5890" s="22"/>
      <c r="AS5890" s="22"/>
      <c r="AT5890" s="22"/>
      <c r="AU5890" s="22"/>
      <c r="AV5890" s="22"/>
      <c r="AW5890" s="22"/>
      <c r="AX5890" s="22"/>
      <c r="AY5890" s="22"/>
      <c r="AZ5890" s="22"/>
      <c r="BA5890" s="22"/>
      <c r="BB5890" s="22"/>
      <c r="BC5890" s="22"/>
      <c r="BD5890" s="22"/>
      <c r="BE5890" s="22"/>
      <c r="BF5890" s="22"/>
      <c r="BG5890" s="22"/>
      <c r="BH5890" s="22"/>
      <c r="BI5890" s="22"/>
      <c r="BJ5890" s="22"/>
      <c r="BK5890" s="22"/>
      <c r="BL5890" s="22"/>
      <c r="BM5890" s="22"/>
      <c r="BN5890" s="22"/>
      <c r="BO5890" s="22"/>
      <c r="BP5890" s="22"/>
      <c r="BQ5890" s="22"/>
      <c r="BR5890" s="22"/>
      <c r="BS5890" s="22"/>
      <c r="BT5890" s="22"/>
      <c r="BU5890" s="22"/>
      <c r="BV5890" s="22"/>
      <c r="BW5890" s="22"/>
      <c r="BX5890" s="22"/>
      <c r="BY5890" s="22"/>
      <c r="BZ5890" s="22"/>
      <c r="CA5890" s="22"/>
      <c r="CB5890" s="22"/>
      <c r="CC5890" s="22"/>
      <c r="CD5890" s="22"/>
      <c r="CE5890" s="22"/>
      <c r="CF5890" s="22"/>
      <c r="CG5890" s="22"/>
      <c r="CH5890" s="22"/>
      <c r="CI5890" s="22"/>
      <c r="CJ5890" s="22"/>
      <c r="CK5890" s="22"/>
      <c r="CL5890" s="22"/>
      <c r="CM5890" s="22"/>
      <c r="CN5890" s="22"/>
      <c r="CO5890" s="22"/>
    </row>
    <row r="5891" spans="1:93" s="2" customFormat="1" x14ac:dyDescent="0.3">
      <c r="A5891" s="73" t="s">
        <v>204</v>
      </c>
      <c r="B5891" s="73" t="s">
        <v>305</v>
      </c>
      <c r="C5891" s="67" t="s">
        <v>458</v>
      </c>
      <c r="D5891" s="67" t="s">
        <v>52</v>
      </c>
      <c r="E5891" s="73"/>
      <c r="F5891" s="73" t="s">
        <v>2</v>
      </c>
      <c r="G5891" s="73" t="s">
        <v>156</v>
      </c>
      <c r="H5891" s="73" t="s">
        <v>156</v>
      </c>
      <c r="I5891" s="73" t="s">
        <v>466</v>
      </c>
      <c r="J5891" s="73" t="str">
        <f t="shared" si="146"/>
        <v>Articulated (&gt;3.5 - 33t) miles HGV (all diesel)</v>
      </c>
      <c r="K5891" s="27">
        <v>1.8000000000000001E-4</v>
      </c>
      <c r="L5891" s="48"/>
      <c r="M5891" s="22"/>
      <c r="N5891" s="22"/>
      <c r="O5891" s="22"/>
      <c r="P5891" s="22"/>
      <c r="Q5891" s="22"/>
      <c r="R5891" s="22"/>
      <c r="S5891" s="22"/>
      <c r="T5891" s="22"/>
      <c r="U5891" s="22"/>
      <c r="V5891" s="22"/>
      <c r="W5891" s="22"/>
      <c r="X5891" s="22"/>
      <c r="Y5891" s="22"/>
      <c r="Z5891" s="22"/>
      <c r="AA5891" s="22"/>
      <c r="AB5891" s="22"/>
      <c r="AC5891" s="22"/>
      <c r="AD5891" s="22"/>
      <c r="AE5891" s="22"/>
      <c r="AF5891" s="22"/>
      <c r="AG5891" s="22"/>
      <c r="AH5891" s="22"/>
      <c r="AI5891" s="22"/>
      <c r="AJ5891" s="22"/>
      <c r="AK5891" s="22"/>
      <c r="AL5891" s="22"/>
      <c r="AM5891" s="22"/>
      <c r="AN5891" s="22"/>
      <c r="AO5891" s="22"/>
      <c r="AP5891" s="22"/>
      <c r="AQ5891" s="22"/>
      <c r="AR5891" s="22"/>
      <c r="AS5891" s="22"/>
      <c r="AT5891" s="22"/>
      <c r="AU5891" s="22"/>
      <c r="AV5891" s="22"/>
      <c r="AW5891" s="22"/>
      <c r="AX5891" s="22"/>
      <c r="AY5891" s="22"/>
      <c r="AZ5891" s="22"/>
      <c r="BA5891" s="22"/>
      <c r="BB5891" s="22"/>
      <c r="BC5891" s="22"/>
      <c r="BD5891" s="22"/>
      <c r="BE5891" s="22"/>
      <c r="BF5891" s="22"/>
      <c r="BG5891" s="22"/>
      <c r="BH5891" s="22"/>
      <c r="BI5891" s="22"/>
      <c r="BJ5891" s="22"/>
      <c r="BK5891" s="22"/>
      <c r="BL5891" s="22"/>
      <c r="BM5891" s="22"/>
      <c r="BN5891" s="22"/>
      <c r="BO5891" s="22"/>
      <c r="BP5891" s="22"/>
      <c r="BQ5891" s="22"/>
      <c r="BR5891" s="22"/>
      <c r="BS5891" s="22"/>
      <c r="BT5891" s="22"/>
      <c r="BU5891" s="22"/>
      <c r="BV5891" s="22"/>
      <c r="BW5891" s="22"/>
      <c r="BX5891" s="22"/>
      <c r="BY5891" s="22"/>
      <c r="BZ5891" s="22"/>
      <c r="CA5891" s="22"/>
      <c r="CB5891" s="22"/>
      <c r="CC5891" s="22"/>
      <c r="CD5891" s="22"/>
      <c r="CE5891" s="22"/>
      <c r="CF5891" s="22"/>
      <c r="CG5891" s="22"/>
      <c r="CH5891" s="22"/>
      <c r="CI5891" s="22"/>
      <c r="CJ5891" s="22"/>
      <c r="CK5891" s="22"/>
      <c r="CL5891" s="22"/>
      <c r="CM5891" s="22"/>
      <c r="CN5891" s="22"/>
      <c r="CO5891" s="22"/>
    </row>
    <row r="5892" spans="1:93" s="2" customFormat="1" x14ac:dyDescent="0.3">
      <c r="A5892" s="73" t="s">
        <v>204</v>
      </c>
      <c r="B5892" s="73" t="s">
        <v>305</v>
      </c>
      <c r="C5892" s="67" t="s">
        <v>458</v>
      </c>
      <c r="D5892" s="67" t="s">
        <v>52</v>
      </c>
      <c r="E5892" s="73"/>
      <c r="F5892" s="73" t="s">
        <v>2</v>
      </c>
      <c r="G5892" s="73" t="s">
        <v>156</v>
      </c>
      <c r="H5892" s="73" t="s">
        <v>156</v>
      </c>
      <c r="I5892" s="73" t="s">
        <v>467</v>
      </c>
      <c r="J5892" s="73" t="str">
        <f t="shared" si="146"/>
        <v>Articulated (&gt;3.5 - 33t) miles HGV (all diesel)</v>
      </c>
      <c r="K5892" s="27">
        <v>1.5183199999999999</v>
      </c>
      <c r="L5892" s="48"/>
      <c r="M5892" s="22"/>
      <c r="N5892" s="22"/>
      <c r="O5892" s="22"/>
      <c r="P5892" s="22"/>
      <c r="Q5892" s="22"/>
      <c r="R5892" s="22"/>
      <c r="S5892" s="22"/>
      <c r="T5892" s="2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c r="AQ5892" s="22"/>
      <c r="AR5892" s="22"/>
      <c r="AS5892" s="22"/>
      <c r="AT5892" s="22"/>
      <c r="AU5892" s="22"/>
      <c r="AV5892" s="22"/>
      <c r="AW5892" s="22"/>
      <c r="AX5892" s="22"/>
      <c r="AY5892" s="22"/>
      <c r="AZ5892" s="22"/>
      <c r="BA5892" s="22"/>
      <c r="BB5892" s="22"/>
      <c r="BC5892" s="22"/>
      <c r="BD5892" s="22"/>
      <c r="BE5892" s="22"/>
      <c r="BF5892" s="22"/>
      <c r="BG5892" s="22"/>
      <c r="BH5892" s="22"/>
      <c r="BI5892" s="22"/>
      <c r="BJ5892" s="22"/>
      <c r="BK5892" s="22"/>
      <c r="BL5892" s="22"/>
      <c r="BM5892" s="22"/>
      <c r="BN5892" s="22"/>
      <c r="BO5892" s="22"/>
      <c r="BP5892" s="22"/>
      <c r="BQ5892" s="22"/>
      <c r="BR5892" s="22"/>
      <c r="BS5892" s="22"/>
      <c r="BT5892" s="22"/>
      <c r="BU5892" s="22"/>
      <c r="BV5892" s="22"/>
      <c r="BW5892" s="22"/>
      <c r="BX5892" s="22"/>
      <c r="BY5892" s="22"/>
      <c r="BZ5892" s="22"/>
      <c r="CA5892" s="22"/>
      <c r="CB5892" s="22"/>
      <c r="CC5892" s="22"/>
      <c r="CD5892" s="22"/>
      <c r="CE5892" s="22"/>
      <c r="CF5892" s="22"/>
      <c r="CG5892" s="22"/>
      <c r="CH5892" s="22"/>
      <c r="CI5892" s="22"/>
      <c r="CJ5892" s="22"/>
      <c r="CK5892" s="22"/>
      <c r="CL5892" s="22"/>
      <c r="CM5892" s="22"/>
      <c r="CN5892" s="22"/>
      <c r="CO5892" s="22"/>
    </row>
    <row r="5893" spans="1:93" s="2" customFormat="1" x14ac:dyDescent="0.3">
      <c r="A5893" s="73" t="s">
        <v>204</v>
      </c>
      <c r="B5893" s="73" t="s">
        <v>305</v>
      </c>
      <c r="C5893" s="67" t="s">
        <v>458</v>
      </c>
      <c r="D5893" s="67" t="s">
        <v>52</v>
      </c>
      <c r="E5893" s="73"/>
      <c r="F5893" s="73" t="s">
        <v>2</v>
      </c>
      <c r="G5893" s="73" t="s">
        <v>156</v>
      </c>
      <c r="H5893" s="73" t="s">
        <v>156</v>
      </c>
      <c r="I5893" s="73" t="s">
        <v>468</v>
      </c>
      <c r="J5893" s="73" t="str">
        <f t="shared" si="146"/>
        <v>Articulated (&gt;3.5 - 33t) miles HGV (all diesel)</v>
      </c>
      <c r="K5893" s="27">
        <v>2.12E-2</v>
      </c>
      <c r="L5893" s="48"/>
      <c r="M5893" s="22"/>
      <c r="N5893" s="22"/>
      <c r="O5893" s="22"/>
      <c r="P5893" s="22"/>
      <c r="Q5893" s="22"/>
      <c r="R5893" s="22"/>
      <c r="S5893" s="22"/>
      <c r="T5893" s="22"/>
      <c r="U5893" s="22"/>
      <c r="V5893" s="22"/>
      <c r="W5893" s="22"/>
      <c r="X5893" s="22"/>
      <c r="Y5893" s="22"/>
      <c r="Z5893" s="22"/>
      <c r="AA5893" s="22"/>
      <c r="AB5893" s="22"/>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c r="BS5893" s="22"/>
      <c r="BT5893" s="22"/>
      <c r="BU5893" s="22"/>
      <c r="BV5893" s="22"/>
      <c r="BW5893" s="22"/>
      <c r="BX5893" s="22"/>
      <c r="BY5893" s="22"/>
      <c r="BZ5893" s="22"/>
      <c r="CA5893" s="22"/>
      <c r="CB5893" s="22"/>
      <c r="CC5893" s="22"/>
      <c r="CD5893" s="22"/>
      <c r="CE5893" s="22"/>
      <c r="CF5893" s="22"/>
      <c r="CG5893" s="22"/>
      <c r="CH5893" s="22"/>
      <c r="CI5893" s="22"/>
      <c r="CJ5893" s="22"/>
      <c r="CK5893" s="22"/>
      <c r="CL5893" s="22"/>
      <c r="CM5893" s="22"/>
      <c r="CN5893" s="22"/>
      <c r="CO5893" s="22"/>
    </row>
    <row r="5894" spans="1:93" s="2" customFormat="1" x14ac:dyDescent="0.3">
      <c r="A5894" s="73" t="s">
        <v>204</v>
      </c>
      <c r="B5894" s="73" t="s">
        <v>305</v>
      </c>
      <c r="C5894" s="67" t="s">
        <v>458</v>
      </c>
      <c r="D5894" s="67" t="s">
        <v>52</v>
      </c>
      <c r="E5894" s="73"/>
      <c r="F5894" s="73" t="s">
        <v>2</v>
      </c>
      <c r="G5894" s="73" t="s">
        <v>403</v>
      </c>
      <c r="H5894" s="73" t="s">
        <v>403</v>
      </c>
      <c r="I5894" s="73" t="s">
        <v>465</v>
      </c>
      <c r="J5894" s="73" t="str">
        <f t="shared" si="146"/>
        <v>Articulated (&gt;3.5 - 33t) tonne.km HGV (all diesel)</v>
      </c>
      <c r="K5894" s="27">
        <v>7.6340000000000005E-2</v>
      </c>
      <c r="L5894" s="48"/>
      <c r="M5894" s="22"/>
      <c r="N5894" s="22"/>
      <c r="O5894" s="22"/>
      <c r="P5894" s="22"/>
      <c r="Q5894" s="22"/>
      <c r="R5894" s="22"/>
      <c r="S5894" s="22"/>
      <c r="T5894" s="2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c r="BS5894" s="22"/>
      <c r="BT5894" s="22"/>
      <c r="BU5894" s="22"/>
      <c r="BV5894" s="22"/>
      <c r="BW5894" s="22"/>
      <c r="BX5894" s="22"/>
      <c r="BY5894" s="22"/>
      <c r="BZ5894" s="22"/>
      <c r="CA5894" s="22"/>
      <c r="CB5894" s="22"/>
      <c r="CC5894" s="22"/>
      <c r="CD5894" s="22"/>
      <c r="CE5894" s="22"/>
      <c r="CF5894" s="22"/>
      <c r="CG5894" s="22"/>
      <c r="CH5894" s="22"/>
      <c r="CI5894" s="22"/>
      <c r="CJ5894" s="22"/>
      <c r="CK5894" s="22"/>
      <c r="CL5894" s="22"/>
      <c r="CM5894" s="22"/>
      <c r="CN5894" s="22"/>
      <c r="CO5894" s="22"/>
    </row>
    <row r="5895" spans="1:93" s="2" customFormat="1" x14ac:dyDescent="0.3">
      <c r="A5895" s="73" t="s">
        <v>204</v>
      </c>
      <c r="B5895" s="73" t="s">
        <v>305</v>
      </c>
      <c r="C5895" s="67" t="s">
        <v>458</v>
      </c>
      <c r="D5895" s="67" t="s">
        <v>52</v>
      </c>
      <c r="E5895" s="73"/>
      <c r="F5895" s="73" t="s">
        <v>2</v>
      </c>
      <c r="G5895" s="73" t="s">
        <v>403</v>
      </c>
      <c r="H5895" s="73" t="s">
        <v>403</v>
      </c>
      <c r="I5895" s="73" t="s">
        <v>466</v>
      </c>
      <c r="J5895" s="73" t="str">
        <f t="shared" si="146"/>
        <v>Articulated (&gt;3.5 - 33t) tonne.km HGV (all diesel)</v>
      </c>
      <c r="K5895" s="27">
        <v>1.0000000000000001E-5</v>
      </c>
      <c r="L5895" s="48"/>
      <c r="M5895" s="22"/>
      <c r="N5895" s="22"/>
      <c r="O5895" s="22"/>
      <c r="P5895" s="22"/>
      <c r="Q5895" s="22"/>
      <c r="R5895" s="22"/>
      <c r="S5895" s="22"/>
      <c r="T5895" s="22"/>
      <c r="U5895" s="22"/>
      <c r="V5895" s="22"/>
      <c r="W5895" s="22"/>
      <c r="X5895" s="22"/>
      <c r="Y5895" s="22"/>
      <c r="Z5895" s="22"/>
      <c r="AA5895" s="22"/>
      <c r="AB5895" s="22"/>
      <c r="AC5895" s="22"/>
      <c r="AD5895" s="22"/>
      <c r="AE5895" s="22"/>
      <c r="AF5895" s="22"/>
      <c r="AG5895" s="22"/>
      <c r="AH5895" s="22"/>
      <c r="AI5895" s="22"/>
      <c r="AJ5895" s="22"/>
      <c r="AK5895" s="22"/>
      <c r="AL5895" s="22"/>
      <c r="AM5895" s="22"/>
      <c r="AN5895" s="22"/>
      <c r="AO5895" s="22"/>
      <c r="AP5895" s="22"/>
      <c r="AQ5895" s="22"/>
      <c r="AR5895" s="22"/>
      <c r="AS5895" s="22"/>
      <c r="AT5895" s="22"/>
      <c r="AU5895" s="22"/>
      <c r="AV5895" s="22"/>
      <c r="AW5895" s="22"/>
      <c r="AX5895" s="22"/>
      <c r="AY5895" s="22"/>
      <c r="AZ5895" s="22"/>
      <c r="BA5895" s="22"/>
      <c r="BB5895" s="22"/>
      <c r="BC5895" s="22"/>
      <c r="BD5895" s="22"/>
      <c r="BE5895" s="22"/>
      <c r="BF5895" s="22"/>
      <c r="BG5895" s="22"/>
      <c r="BH5895" s="22"/>
      <c r="BI5895" s="22"/>
      <c r="BJ5895" s="22"/>
      <c r="BK5895" s="22"/>
      <c r="BL5895" s="22"/>
      <c r="BM5895" s="22"/>
      <c r="BN5895" s="22"/>
      <c r="BO5895" s="22"/>
      <c r="BP5895" s="22"/>
      <c r="BQ5895" s="22"/>
      <c r="BR5895" s="22"/>
      <c r="BS5895" s="22"/>
      <c r="BT5895" s="22"/>
      <c r="BU5895" s="22"/>
      <c r="BV5895" s="22"/>
      <c r="BW5895" s="22"/>
      <c r="BX5895" s="22"/>
      <c r="BY5895" s="22"/>
      <c r="BZ5895" s="22"/>
      <c r="CA5895" s="22"/>
      <c r="CB5895" s="22"/>
      <c r="CC5895" s="22"/>
      <c r="CD5895" s="22"/>
      <c r="CE5895" s="22"/>
      <c r="CF5895" s="22"/>
      <c r="CG5895" s="22"/>
      <c r="CH5895" s="22"/>
      <c r="CI5895" s="22"/>
      <c r="CJ5895" s="22"/>
      <c r="CK5895" s="22"/>
      <c r="CL5895" s="22"/>
      <c r="CM5895" s="22"/>
      <c r="CN5895" s="22"/>
      <c r="CO5895" s="22"/>
    </row>
    <row r="5896" spans="1:93" s="2" customFormat="1" x14ac:dyDescent="0.3">
      <c r="A5896" s="73" t="s">
        <v>204</v>
      </c>
      <c r="B5896" s="73" t="s">
        <v>305</v>
      </c>
      <c r="C5896" s="67" t="s">
        <v>458</v>
      </c>
      <c r="D5896" s="67" t="s">
        <v>52</v>
      </c>
      <c r="E5896" s="73"/>
      <c r="F5896" s="73" t="s">
        <v>2</v>
      </c>
      <c r="G5896" s="73" t="s">
        <v>403</v>
      </c>
      <c r="H5896" s="73" t="s">
        <v>403</v>
      </c>
      <c r="I5896" s="73" t="s">
        <v>467</v>
      </c>
      <c r="J5896" s="73" t="str">
        <f t="shared" si="146"/>
        <v>Articulated (&gt;3.5 - 33t) tonne.km HGV (all diesel)</v>
      </c>
      <c r="K5896" s="27">
        <v>7.528E-2</v>
      </c>
      <c r="L5896" s="48"/>
      <c r="M5896" s="22"/>
      <c r="N5896" s="22"/>
      <c r="O5896" s="22"/>
      <c r="P5896" s="22"/>
      <c r="Q5896" s="22"/>
      <c r="R5896" s="22"/>
      <c r="S5896" s="22"/>
      <c r="T5896" s="2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c r="AQ5896" s="22"/>
      <c r="AR5896" s="22"/>
      <c r="AS5896" s="22"/>
      <c r="AT5896" s="22"/>
      <c r="AU5896" s="22"/>
      <c r="AV5896" s="22"/>
      <c r="AW5896" s="22"/>
      <c r="AX5896" s="22"/>
      <c r="AY5896" s="22"/>
      <c r="AZ5896" s="22"/>
      <c r="BA5896" s="22"/>
      <c r="BB5896" s="22"/>
      <c r="BC5896" s="22"/>
      <c r="BD5896" s="22"/>
      <c r="BE5896" s="22"/>
      <c r="BF5896" s="22"/>
      <c r="BG5896" s="22"/>
      <c r="BH5896" s="22"/>
      <c r="BI5896" s="22"/>
      <c r="BJ5896" s="22"/>
      <c r="BK5896" s="22"/>
      <c r="BL5896" s="22"/>
      <c r="BM5896" s="22"/>
      <c r="BN5896" s="22"/>
      <c r="BO5896" s="22"/>
      <c r="BP5896" s="22"/>
      <c r="BQ5896" s="22"/>
      <c r="BR5896" s="22"/>
      <c r="BS5896" s="22"/>
      <c r="BT5896" s="22"/>
      <c r="BU5896" s="22"/>
      <c r="BV5896" s="22"/>
      <c r="BW5896" s="22"/>
      <c r="BX5896" s="22"/>
      <c r="BY5896" s="22"/>
      <c r="BZ5896" s="22"/>
      <c r="CA5896" s="22"/>
      <c r="CB5896" s="22"/>
      <c r="CC5896" s="22"/>
      <c r="CD5896" s="22"/>
      <c r="CE5896" s="22"/>
      <c r="CF5896" s="22"/>
      <c r="CG5896" s="22"/>
      <c r="CH5896" s="22"/>
      <c r="CI5896" s="22"/>
      <c r="CJ5896" s="22"/>
      <c r="CK5896" s="22"/>
      <c r="CL5896" s="22"/>
      <c r="CM5896" s="22"/>
      <c r="CN5896" s="22"/>
      <c r="CO5896" s="22"/>
    </row>
    <row r="5897" spans="1:93" s="2" customFormat="1" x14ac:dyDescent="0.3">
      <c r="A5897" s="73" t="s">
        <v>204</v>
      </c>
      <c r="B5897" s="73" t="s">
        <v>305</v>
      </c>
      <c r="C5897" s="67" t="s">
        <v>458</v>
      </c>
      <c r="D5897" s="67" t="s">
        <v>52</v>
      </c>
      <c r="E5897" s="73"/>
      <c r="F5897" s="73" t="s">
        <v>2</v>
      </c>
      <c r="G5897" s="73" t="s">
        <v>403</v>
      </c>
      <c r="H5897" s="73" t="s">
        <v>403</v>
      </c>
      <c r="I5897" s="73" t="s">
        <v>468</v>
      </c>
      <c r="J5897" s="73" t="str">
        <f t="shared" si="146"/>
        <v>Articulated (&gt;3.5 - 33t) tonne.km HGV (all diesel)</v>
      </c>
      <c r="K5897" s="27">
        <v>1.0499999999999999E-3</v>
      </c>
      <c r="L5897" s="48"/>
      <c r="M5897" s="22"/>
      <c r="N5897" s="22"/>
      <c r="O5897" s="22"/>
      <c r="P5897" s="22"/>
      <c r="Q5897" s="22"/>
      <c r="R5897" s="22"/>
      <c r="S5897" s="22"/>
      <c r="T5897" s="22"/>
      <c r="U5897" s="22"/>
      <c r="V5897" s="22"/>
      <c r="W5897" s="22"/>
      <c r="X5897" s="22"/>
      <c r="Y5897" s="22"/>
      <c r="Z5897" s="22"/>
      <c r="AA5897" s="22"/>
      <c r="AB5897" s="22"/>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c r="BS5897" s="22"/>
      <c r="BT5897" s="22"/>
      <c r="BU5897" s="22"/>
      <c r="BV5897" s="22"/>
      <c r="BW5897" s="22"/>
      <c r="BX5897" s="22"/>
      <c r="BY5897" s="22"/>
      <c r="BZ5897" s="22"/>
      <c r="CA5897" s="22"/>
      <c r="CB5897" s="22"/>
      <c r="CC5897" s="22"/>
      <c r="CD5897" s="22"/>
      <c r="CE5897" s="22"/>
      <c r="CF5897" s="22"/>
      <c r="CG5897" s="22"/>
      <c r="CH5897" s="22"/>
      <c r="CI5897" s="22"/>
      <c r="CJ5897" s="22"/>
      <c r="CK5897" s="22"/>
      <c r="CL5897" s="22"/>
      <c r="CM5897" s="22"/>
      <c r="CN5897" s="22"/>
      <c r="CO5897" s="22"/>
    </row>
    <row r="5898" spans="1:93" s="2" customFormat="1" x14ac:dyDescent="0.3">
      <c r="A5898" s="73" t="s">
        <v>204</v>
      </c>
      <c r="B5898" s="73" t="s">
        <v>305</v>
      </c>
      <c r="C5898" s="67" t="s">
        <v>458</v>
      </c>
      <c r="D5898" s="67" t="s">
        <v>52</v>
      </c>
      <c r="E5898" s="73"/>
      <c r="F5898" s="73" t="s">
        <v>302</v>
      </c>
      <c r="G5898" s="73" t="s">
        <v>405</v>
      </c>
      <c r="H5898" s="73" t="s">
        <v>405</v>
      </c>
      <c r="I5898" s="73" t="s">
        <v>465</v>
      </c>
      <c r="J5898" s="73" t="str">
        <f t="shared" si="146"/>
        <v>Articulated (&gt;3.5 - 33t) km HGV (all diesel)</v>
      </c>
      <c r="K5898" s="27">
        <v>0.78690000000000004</v>
      </c>
      <c r="L5898" s="48"/>
      <c r="M5898" s="22"/>
      <c r="N5898" s="22"/>
      <c r="O5898" s="22"/>
      <c r="P5898" s="22"/>
      <c r="Q5898" s="22"/>
      <c r="R5898" s="22"/>
      <c r="S5898" s="22"/>
      <c r="T5898" s="2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c r="BS5898" s="22"/>
      <c r="BT5898" s="22"/>
      <c r="BU5898" s="22"/>
      <c r="BV5898" s="22"/>
      <c r="BW5898" s="22"/>
      <c r="BX5898" s="22"/>
      <c r="BY5898" s="22"/>
      <c r="BZ5898" s="22"/>
      <c r="CA5898" s="22"/>
      <c r="CB5898" s="22"/>
      <c r="CC5898" s="22"/>
      <c r="CD5898" s="22"/>
      <c r="CE5898" s="22"/>
      <c r="CF5898" s="22"/>
      <c r="CG5898" s="22"/>
      <c r="CH5898" s="22"/>
      <c r="CI5898" s="22"/>
      <c r="CJ5898" s="22"/>
      <c r="CK5898" s="22"/>
      <c r="CL5898" s="22"/>
      <c r="CM5898" s="22"/>
      <c r="CN5898" s="22"/>
      <c r="CO5898" s="22"/>
    </row>
    <row r="5899" spans="1:93" s="2" customFormat="1" x14ac:dyDescent="0.3">
      <c r="A5899" s="73" t="s">
        <v>204</v>
      </c>
      <c r="B5899" s="73" t="s">
        <v>305</v>
      </c>
      <c r="C5899" s="67" t="s">
        <v>458</v>
      </c>
      <c r="D5899" s="67" t="s">
        <v>52</v>
      </c>
      <c r="E5899" s="73"/>
      <c r="F5899" s="73" t="s">
        <v>302</v>
      </c>
      <c r="G5899" s="73" t="s">
        <v>405</v>
      </c>
      <c r="H5899" s="73" t="s">
        <v>405</v>
      </c>
      <c r="I5899" s="73" t="s">
        <v>466</v>
      </c>
      <c r="J5899" s="73" t="str">
        <f t="shared" si="146"/>
        <v>Articulated (&gt;3.5 - 33t) km HGV (all diesel)</v>
      </c>
      <c r="K5899" s="27">
        <v>1.1E-4</v>
      </c>
      <c r="L5899" s="48"/>
      <c r="M5899" s="22"/>
      <c r="N5899" s="22"/>
      <c r="O5899" s="22"/>
      <c r="P5899" s="22"/>
      <c r="Q5899" s="22"/>
      <c r="R5899" s="22"/>
      <c r="S5899" s="22"/>
      <c r="T5899" s="22"/>
      <c r="U5899" s="22"/>
      <c r="V5899" s="22"/>
      <c r="W5899" s="22"/>
      <c r="X5899" s="22"/>
      <c r="Y5899" s="22"/>
      <c r="Z5899" s="22"/>
      <c r="AA5899" s="22"/>
      <c r="AB5899" s="22"/>
      <c r="AC5899" s="22"/>
      <c r="AD5899" s="22"/>
      <c r="AE5899" s="22"/>
      <c r="AF5899" s="22"/>
      <c r="AG5899" s="22"/>
      <c r="AH5899" s="22"/>
      <c r="AI5899" s="22"/>
      <c r="AJ5899" s="22"/>
      <c r="AK5899" s="22"/>
      <c r="AL5899" s="22"/>
      <c r="AM5899" s="22"/>
      <c r="AN5899" s="22"/>
      <c r="AO5899" s="22"/>
      <c r="AP5899" s="22"/>
      <c r="AQ5899" s="22"/>
      <c r="AR5899" s="22"/>
      <c r="AS5899" s="22"/>
      <c r="AT5899" s="22"/>
      <c r="AU5899" s="22"/>
      <c r="AV5899" s="22"/>
      <c r="AW5899" s="22"/>
      <c r="AX5899" s="22"/>
      <c r="AY5899" s="22"/>
      <c r="AZ5899" s="22"/>
      <c r="BA5899" s="22"/>
      <c r="BB5899" s="22"/>
      <c r="BC5899" s="22"/>
      <c r="BD5899" s="22"/>
      <c r="BE5899" s="22"/>
      <c r="BF5899" s="22"/>
      <c r="BG5899" s="22"/>
      <c r="BH5899" s="22"/>
      <c r="BI5899" s="22"/>
      <c r="BJ5899" s="22"/>
      <c r="BK5899" s="22"/>
      <c r="BL5899" s="22"/>
      <c r="BM5899" s="22"/>
      <c r="BN5899" s="22"/>
      <c r="BO5899" s="22"/>
      <c r="BP5899" s="22"/>
      <c r="BQ5899" s="22"/>
      <c r="BR5899" s="22"/>
      <c r="BS5899" s="22"/>
      <c r="BT5899" s="22"/>
      <c r="BU5899" s="22"/>
      <c r="BV5899" s="22"/>
      <c r="BW5899" s="22"/>
      <c r="BX5899" s="22"/>
      <c r="BY5899" s="22"/>
      <c r="BZ5899" s="22"/>
      <c r="CA5899" s="22"/>
      <c r="CB5899" s="22"/>
      <c r="CC5899" s="22"/>
      <c r="CD5899" s="22"/>
      <c r="CE5899" s="22"/>
      <c r="CF5899" s="22"/>
      <c r="CG5899" s="22"/>
      <c r="CH5899" s="22"/>
      <c r="CI5899" s="22"/>
      <c r="CJ5899" s="22"/>
      <c r="CK5899" s="22"/>
      <c r="CL5899" s="22"/>
      <c r="CM5899" s="22"/>
      <c r="CN5899" s="22"/>
      <c r="CO5899" s="22"/>
    </row>
    <row r="5900" spans="1:93" s="2" customFormat="1" x14ac:dyDescent="0.3">
      <c r="A5900" s="73" t="s">
        <v>204</v>
      </c>
      <c r="B5900" s="73" t="s">
        <v>305</v>
      </c>
      <c r="C5900" s="67" t="s">
        <v>458</v>
      </c>
      <c r="D5900" s="67" t="s">
        <v>52</v>
      </c>
      <c r="E5900" s="73"/>
      <c r="F5900" s="73" t="s">
        <v>302</v>
      </c>
      <c r="G5900" s="73" t="s">
        <v>405</v>
      </c>
      <c r="H5900" s="73" t="s">
        <v>405</v>
      </c>
      <c r="I5900" s="73" t="s">
        <v>467</v>
      </c>
      <c r="J5900" s="73" t="str">
        <f t="shared" si="146"/>
        <v>Articulated (&gt;3.5 - 33t) km HGV (all diesel)</v>
      </c>
      <c r="K5900" s="27">
        <v>0.77361999999999997</v>
      </c>
      <c r="L5900" s="48"/>
      <c r="M5900" s="22"/>
      <c r="N5900" s="22"/>
      <c r="O5900" s="22"/>
      <c r="P5900" s="22"/>
      <c r="Q5900" s="22"/>
      <c r="R5900" s="22"/>
      <c r="S5900" s="22"/>
      <c r="T5900" s="2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c r="BS5900" s="22"/>
      <c r="BT5900" s="22"/>
      <c r="BU5900" s="22"/>
      <c r="BV5900" s="22"/>
      <c r="BW5900" s="22"/>
      <c r="BX5900" s="22"/>
      <c r="BY5900" s="22"/>
      <c r="BZ5900" s="22"/>
      <c r="CA5900" s="22"/>
      <c r="CB5900" s="22"/>
      <c r="CC5900" s="22"/>
      <c r="CD5900" s="22"/>
      <c r="CE5900" s="22"/>
      <c r="CF5900" s="22"/>
      <c r="CG5900" s="22"/>
      <c r="CH5900" s="22"/>
      <c r="CI5900" s="22"/>
      <c r="CJ5900" s="22"/>
      <c r="CK5900" s="22"/>
      <c r="CL5900" s="22"/>
      <c r="CM5900" s="22"/>
      <c r="CN5900" s="22"/>
      <c r="CO5900" s="22"/>
    </row>
    <row r="5901" spans="1:93" s="2" customFormat="1" x14ac:dyDescent="0.3">
      <c r="A5901" s="73" t="s">
        <v>204</v>
      </c>
      <c r="B5901" s="73" t="s">
        <v>305</v>
      </c>
      <c r="C5901" s="67" t="s">
        <v>458</v>
      </c>
      <c r="D5901" s="67" t="s">
        <v>52</v>
      </c>
      <c r="E5901" s="73"/>
      <c r="F5901" s="73" t="s">
        <v>302</v>
      </c>
      <c r="G5901" s="73" t="s">
        <v>405</v>
      </c>
      <c r="H5901" s="73" t="s">
        <v>405</v>
      </c>
      <c r="I5901" s="73" t="s">
        <v>468</v>
      </c>
      <c r="J5901" s="73" t="str">
        <f t="shared" si="146"/>
        <v>Articulated (&gt;3.5 - 33t) km HGV (all diesel)</v>
      </c>
      <c r="K5901" s="27">
        <v>1.3169999999999999E-2</v>
      </c>
      <c r="L5901" s="48"/>
      <c r="M5901" s="22"/>
      <c r="N5901" s="22"/>
      <c r="O5901" s="22"/>
      <c r="P5901" s="22"/>
      <c r="Q5901" s="22"/>
      <c r="R5901" s="22"/>
      <c r="S5901" s="22"/>
      <c r="T5901" s="22"/>
      <c r="U5901" s="22"/>
      <c r="V5901" s="22"/>
      <c r="W5901" s="22"/>
      <c r="X5901" s="22"/>
      <c r="Y5901" s="22"/>
      <c r="Z5901" s="22"/>
      <c r="AA5901" s="22"/>
      <c r="AB5901" s="22"/>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c r="BS5901" s="22"/>
      <c r="BT5901" s="22"/>
      <c r="BU5901" s="22"/>
      <c r="BV5901" s="22"/>
      <c r="BW5901" s="22"/>
      <c r="BX5901" s="22"/>
      <c r="BY5901" s="22"/>
      <c r="BZ5901" s="22"/>
      <c r="CA5901" s="22"/>
      <c r="CB5901" s="22"/>
      <c r="CC5901" s="22"/>
      <c r="CD5901" s="22"/>
      <c r="CE5901" s="22"/>
      <c r="CF5901" s="22"/>
      <c r="CG5901" s="22"/>
      <c r="CH5901" s="22"/>
      <c r="CI5901" s="22"/>
      <c r="CJ5901" s="22"/>
      <c r="CK5901" s="22"/>
      <c r="CL5901" s="22"/>
      <c r="CM5901" s="22"/>
      <c r="CN5901" s="22"/>
      <c r="CO5901" s="22"/>
    </row>
    <row r="5902" spans="1:93" s="2" customFormat="1" x14ac:dyDescent="0.3">
      <c r="A5902" s="73" t="s">
        <v>204</v>
      </c>
      <c r="B5902" s="73" t="s">
        <v>305</v>
      </c>
      <c r="C5902" s="67" t="s">
        <v>458</v>
      </c>
      <c r="D5902" s="67" t="s">
        <v>52</v>
      </c>
      <c r="E5902" s="73"/>
      <c r="F5902" s="73" t="s">
        <v>302</v>
      </c>
      <c r="G5902" s="73" t="s">
        <v>156</v>
      </c>
      <c r="H5902" s="73" t="s">
        <v>156</v>
      </c>
      <c r="I5902" s="73" t="s">
        <v>465</v>
      </c>
      <c r="J5902" s="73" t="str">
        <f t="shared" si="146"/>
        <v>Articulated (&gt;3.5 - 33t) miles HGV (all diesel)</v>
      </c>
      <c r="K5902" s="27">
        <v>1.2664</v>
      </c>
      <c r="L5902" s="48"/>
      <c r="M5902" s="22"/>
      <c r="N5902" s="22"/>
      <c r="O5902" s="22"/>
      <c r="P5902" s="22"/>
      <c r="Q5902" s="22"/>
      <c r="R5902" s="22"/>
      <c r="S5902" s="22"/>
      <c r="T5902" s="22"/>
      <c r="U5902" s="22"/>
      <c r="V5902" s="22"/>
      <c r="W5902" s="22"/>
      <c r="X5902" s="22"/>
      <c r="Y5902" s="22"/>
      <c r="Z5902" s="22"/>
      <c r="AA5902" s="22"/>
      <c r="AB5902" s="22"/>
      <c r="AC5902" s="22"/>
      <c r="AD5902" s="22"/>
      <c r="AE5902" s="22"/>
      <c r="AF5902" s="22"/>
      <c r="AG5902" s="22"/>
      <c r="AH5902" s="22"/>
      <c r="AI5902" s="22"/>
      <c r="AJ5902" s="22"/>
      <c r="AK5902" s="22"/>
      <c r="AL5902" s="22"/>
      <c r="AM5902" s="22"/>
      <c r="AN5902" s="22"/>
      <c r="AO5902" s="22"/>
      <c r="AP5902" s="22"/>
      <c r="AQ5902" s="22"/>
      <c r="AR5902" s="22"/>
      <c r="AS5902" s="22"/>
      <c r="AT5902" s="22"/>
      <c r="AU5902" s="22"/>
      <c r="AV5902" s="22"/>
      <c r="AW5902" s="22"/>
      <c r="AX5902" s="22"/>
      <c r="AY5902" s="22"/>
      <c r="AZ5902" s="22"/>
      <c r="BA5902" s="22"/>
      <c r="BB5902" s="22"/>
      <c r="BC5902" s="22"/>
      <c r="BD5902" s="22"/>
      <c r="BE5902" s="22"/>
      <c r="BF5902" s="22"/>
      <c r="BG5902" s="22"/>
      <c r="BH5902" s="22"/>
      <c r="BI5902" s="22"/>
      <c r="BJ5902" s="22"/>
      <c r="BK5902" s="22"/>
      <c r="BL5902" s="22"/>
      <c r="BM5902" s="22"/>
      <c r="BN5902" s="22"/>
      <c r="BO5902" s="22"/>
      <c r="BP5902" s="22"/>
      <c r="BQ5902" s="22"/>
      <c r="BR5902" s="22"/>
      <c r="BS5902" s="22"/>
      <c r="BT5902" s="22"/>
      <c r="BU5902" s="22"/>
      <c r="BV5902" s="22"/>
      <c r="BW5902" s="22"/>
      <c r="BX5902" s="22"/>
      <c r="BY5902" s="22"/>
      <c r="BZ5902" s="22"/>
      <c r="CA5902" s="22"/>
      <c r="CB5902" s="22"/>
      <c r="CC5902" s="22"/>
      <c r="CD5902" s="22"/>
      <c r="CE5902" s="22"/>
      <c r="CF5902" s="22"/>
      <c r="CG5902" s="22"/>
      <c r="CH5902" s="22"/>
      <c r="CI5902" s="22"/>
      <c r="CJ5902" s="22"/>
      <c r="CK5902" s="22"/>
      <c r="CL5902" s="22"/>
      <c r="CM5902" s="22"/>
      <c r="CN5902" s="22"/>
      <c r="CO5902" s="22"/>
    </row>
    <row r="5903" spans="1:93" s="2" customFormat="1" x14ac:dyDescent="0.3">
      <c r="A5903" s="73" t="s">
        <v>204</v>
      </c>
      <c r="B5903" s="73" t="s">
        <v>305</v>
      </c>
      <c r="C5903" s="67" t="s">
        <v>458</v>
      </c>
      <c r="D5903" s="67" t="s">
        <v>52</v>
      </c>
      <c r="E5903" s="73"/>
      <c r="F5903" s="73" t="s">
        <v>302</v>
      </c>
      <c r="G5903" s="73" t="s">
        <v>156</v>
      </c>
      <c r="H5903" s="73" t="s">
        <v>156</v>
      </c>
      <c r="I5903" s="73" t="s">
        <v>466</v>
      </c>
      <c r="J5903" s="73" t="str">
        <f t="shared" si="146"/>
        <v>Articulated (&gt;3.5 - 33t) miles HGV (all diesel)</v>
      </c>
      <c r="K5903" s="27">
        <v>1.8000000000000001E-4</v>
      </c>
      <c r="L5903" s="48"/>
      <c r="M5903" s="22"/>
      <c r="N5903" s="22"/>
      <c r="O5903" s="22"/>
      <c r="P5903" s="22"/>
      <c r="Q5903" s="22"/>
      <c r="R5903" s="22"/>
      <c r="S5903" s="22"/>
      <c r="T5903" s="22"/>
      <c r="U5903" s="22"/>
      <c r="V5903" s="22"/>
      <c r="W5903" s="22"/>
      <c r="X5903" s="22"/>
      <c r="Y5903" s="22"/>
      <c r="Z5903" s="22"/>
      <c r="AA5903" s="22"/>
      <c r="AB5903" s="22"/>
      <c r="AC5903" s="22"/>
      <c r="AD5903" s="22"/>
      <c r="AE5903" s="22"/>
      <c r="AF5903" s="22"/>
      <c r="AG5903" s="22"/>
      <c r="AH5903" s="22"/>
      <c r="AI5903" s="22"/>
      <c r="AJ5903" s="22"/>
      <c r="AK5903" s="22"/>
      <c r="AL5903" s="22"/>
      <c r="AM5903" s="22"/>
      <c r="AN5903" s="22"/>
      <c r="AO5903" s="22"/>
      <c r="AP5903" s="22"/>
      <c r="AQ5903" s="22"/>
      <c r="AR5903" s="22"/>
      <c r="AS5903" s="22"/>
      <c r="AT5903" s="22"/>
      <c r="AU5903" s="22"/>
      <c r="AV5903" s="22"/>
      <c r="AW5903" s="22"/>
      <c r="AX5903" s="22"/>
      <c r="AY5903" s="22"/>
      <c r="AZ5903" s="22"/>
      <c r="BA5903" s="22"/>
      <c r="BB5903" s="22"/>
      <c r="BC5903" s="22"/>
      <c r="BD5903" s="22"/>
      <c r="BE5903" s="22"/>
      <c r="BF5903" s="22"/>
      <c r="BG5903" s="22"/>
      <c r="BH5903" s="22"/>
      <c r="BI5903" s="22"/>
      <c r="BJ5903" s="22"/>
      <c r="BK5903" s="22"/>
      <c r="BL5903" s="22"/>
      <c r="BM5903" s="22"/>
      <c r="BN5903" s="22"/>
      <c r="BO5903" s="22"/>
      <c r="BP5903" s="22"/>
      <c r="BQ5903" s="22"/>
      <c r="BR5903" s="22"/>
      <c r="BS5903" s="22"/>
      <c r="BT5903" s="22"/>
      <c r="BU5903" s="22"/>
      <c r="BV5903" s="22"/>
      <c r="BW5903" s="22"/>
      <c r="BX5903" s="22"/>
      <c r="BY5903" s="22"/>
      <c r="BZ5903" s="22"/>
      <c r="CA5903" s="22"/>
      <c r="CB5903" s="22"/>
      <c r="CC5903" s="22"/>
      <c r="CD5903" s="22"/>
      <c r="CE5903" s="22"/>
      <c r="CF5903" s="22"/>
      <c r="CG5903" s="22"/>
      <c r="CH5903" s="22"/>
      <c r="CI5903" s="22"/>
      <c r="CJ5903" s="22"/>
      <c r="CK5903" s="22"/>
      <c r="CL5903" s="22"/>
      <c r="CM5903" s="22"/>
      <c r="CN5903" s="22"/>
      <c r="CO5903" s="22"/>
    </row>
    <row r="5904" spans="1:93" s="2" customFormat="1" x14ac:dyDescent="0.3">
      <c r="A5904" s="73" t="s">
        <v>204</v>
      </c>
      <c r="B5904" s="73" t="s">
        <v>305</v>
      </c>
      <c r="C5904" s="67" t="s">
        <v>458</v>
      </c>
      <c r="D5904" s="67" t="s">
        <v>52</v>
      </c>
      <c r="E5904" s="73"/>
      <c r="F5904" s="73" t="s">
        <v>302</v>
      </c>
      <c r="G5904" s="73" t="s">
        <v>156</v>
      </c>
      <c r="H5904" s="73" t="s">
        <v>156</v>
      </c>
      <c r="I5904" s="73" t="s">
        <v>467</v>
      </c>
      <c r="J5904" s="73" t="str">
        <f t="shared" si="146"/>
        <v>Articulated (&gt;3.5 - 33t) miles HGV (all diesel)</v>
      </c>
      <c r="K5904" s="27">
        <v>1.24502</v>
      </c>
      <c r="L5904" s="48"/>
      <c r="M5904" s="22"/>
      <c r="N5904" s="22"/>
      <c r="O5904" s="22"/>
      <c r="P5904" s="22"/>
      <c r="Q5904" s="22"/>
      <c r="R5904" s="22"/>
      <c r="S5904" s="22"/>
      <c r="T5904" s="2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c r="AQ5904" s="22"/>
      <c r="AR5904" s="22"/>
      <c r="AS5904" s="22"/>
      <c r="AT5904" s="22"/>
      <c r="AU5904" s="22"/>
      <c r="AV5904" s="22"/>
      <c r="AW5904" s="22"/>
      <c r="AX5904" s="22"/>
      <c r="AY5904" s="22"/>
      <c r="AZ5904" s="22"/>
      <c r="BA5904" s="22"/>
      <c r="BB5904" s="22"/>
      <c r="BC5904" s="22"/>
      <c r="BD5904" s="22"/>
      <c r="BE5904" s="22"/>
      <c r="BF5904" s="22"/>
      <c r="BG5904" s="22"/>
      <c r="BH5904" s="22"/>
      <c r="BI5904" s="22"/>
      <c r="BJ5904" s="22"/>
      <c r="BK5904" s="22"/>
      <c r="BL5904" s="22"/>
      <c r="BM5904" s="22"/>
      <c r="BN5904" s="22"/>
      <c r="BO5904" s="22"/>
      <c r="BP5904" s="22"/>
      <c r="BQ5904" s="22"/>
      <c r="BR5904" s="22"/>
      <c r="BS5904" s="22"/>
      <c r="BT5904" s="22"/>
      <c r="BU5904" s="22"/>
      <c r="BV5904" s="22"/>
      <c r="BW5904" s="22"/>
      <c r="BX5904" s="22"/>
      <c r="BY5904" s="22"/>
      <c r="BZ5904" s="22"/>
      <c r="CA5904" s="22"/>
      <c r="CB5904" s="22"/>
      <c r="CC5904" s="22"/>
      <c r="CD5904" s="22"/>
      <c r="CE5904" s="22"/>
      <c r="CF5904" s="22"/>
      <c r="CG5904" s="22"/>
      <c r="CH5904" s="22"/>
      <c r="CI5904" s="22"/>
      <c r="CJ5904" s="22"/>
      <c r="CK5904" s="22"/>
      <c r="CL5904" s="22"/>
      <c r="CM5904" s="22"/>
      <c r="CN5904" s="22"/>
      <c r="CO5904" s="22"/>
    </row>
    <row r="5905" spans="1:93" s="2" customFormat="1" x14ac:dyDescent="0.3">
      <c r="A5905" s="73" t="s">
        <v>204</v>
      </c>
      <c r="B5905" s="73" t="s">
        <v>305</v>
      </c>
      <c r="C5905" s="67" t="s">
        <v>458</v>
      </c>
      <c r="D5905" s="67" t="s">
        <v>52</v>
      </c>
      <c r="E5905" s="73"/>
      <c r="F5905" s="73" t="s">
        <v>302</v>
      </c>
      <c r="G5905" s="73" t="s">
        <v>156</v>
      </c>
      <c r="H5905" s="73" t="s">
        <v>156</v>
      </c>
      <c r="I5905" s="73" t="s">
        <v>468</v>
      </c>
      <c r="J5905" s="73" t="str">
        <f t="shared" si="146"/>
        <v>Articulated (&gt;3.5 - 33t) miles HGV (all diesel)</v>
      </c>
      <c r="K5905" s="27">
        <v>2.12E-2</v>
      </c>
      <c r="L5905" s="48"/>
      <c r="M5905" s="22"/>
      <c r="N5905" s="22"/>
      <c r="O5905" s="22"/>
      <c r="P5905" s="22"/>
      <c r="Q5905" s="22"/>
      <c r="R5905" s="22"/>
      <c r="S5905" s="22"/>
      <c r="T5905" s="22"/>
      <c r="U5905" s="22"/>
      <c r="V5905" s="22"/>
      <c r="W5905" s="22"/>
      <c r="X5905" s="22"/>
      <c r="Y5905" s="22"/>
      <c r="Z5905" s="22"/>
      <c r="AA5905" s="22"/>
      <c r="AB5905" s="22"/>
      <c r="AC5905" s="22"/>
      <c r="AD5905" s="22"/>
      <c r="AE5905" s="22"/>
      <c r="AF5905" s="22"/>
      <c r="AG5905" s="22"/>
      <c r="AH5905" s="22"/>
      <c r="AI5905" s="22"/>
      <c r="AJ5905" s="22"/>
      <c r="AK5905" s="22"/>
      <c r="AL5905" s="22"/>
      <c r="AM5905" s="22"/>
      <c r="AN5905" s="22"/>
      <c r="AO5905" s="22"/>
      <c r="AP5905" s="22"/>
      <c r="AQ5905" s="22"/>
      <c r="AR5905" s="22"/>
      <c r="AS5905" s="22"/>
      <c r="AT5905" s="22"/>
      <c r="AU5905" s="22"/>
      <c r="AV5905" s="22"/>
      <c r="AW5905" s="22"/>
      <c r="AX5905" s="22"/>
      <c r="AY5905" s="22"/>
      <c r="AZ5905" s="22"/>
      <c r="BA5905" s="22"/>
      <c r="BB5905" s="22"/>
      <c r="BC5905" s="22"/>
      <c r="BD5905" s="22"/>
      <c r="BE5905" s="22"/>
      <c r="BF5905" s="22"/>
      <c r="BG5905" s="22"/>
      <c r="BH5905" s="22"/>
      <c r="BI5905" s="22"/>
      <c r="BJ5905" s="22"/>
      <c r="BK5905" s="22"/>
      <c r="BL5905" s="22"/>
      <c r="BM5905" s="22"/>
      <c r="BN5905" s="22"/>
      <c r="BO5905" s="22"/>
      <c r="BP5905" s="22"/>
      <c r="BQ5905" s="22"/>
      <c r="BR5905" s="22"/>
      <c r="BS5905" s="22"/>
      <c r="BT5905" s="22"/>
      <c r="BU5905" s="22"/>
      <c r="BV5905" s="22"/>
      <c r="BW5905" s="22"/>
      <c r="BX5905" s="22"/>
      <c r="BY5905" s="22"/>
      <c r="BZ5905" s="22"/>
      <c r="CA5905" s="22"/>
      <c r="CB5905" s="22"/>
      <c r="CC5905" s="22"/>
      <c r="CD5905" s="22"/>
      <c r="CE5905" s="22"/>
      <c r="CF5905" s="22"/>
      <c r="CG5905" s="22"/>
      <c r="CH5905" s="22"/>
      <c r="CI5905" s="22"/>
      <c r="CJ5905" s="22"/>
      <c r="CK5905" s="22"/>
      <c r="CL5905" s="22"/>
      <c r="CM5905" s="22"/>
      <c r="CN5905" s="22"/>
      <c r="CO5905" s="22"/>
    </row>
    <row r="5906" spans="1:93" s="2" customFormat="1" x14ac:dyDescent="0.3">
      <c r="A5906" s="73" t="s">
        <v>204</v>
      </c>
      <c r="B5906" s="73" t="s">
        <v>305</v>
      </c>
      <c r="C5906" s="67" t="s">
        <v>458</v>
      </c>
      <c r="D5906" s="67" t="s">
        <v>52</v>
      </c>
      <c r="E5906" s="73"/>
      <c r="F5906" s="73" t="s">
        <v>302</v>
      </c>
      <c r="G5906" s="73" t="s">
        <v>403</v>
      </c>
      <c r="H5906" s="73" t="s">
        <v>403</v>
      </c>
      <c r="I5906" s="73" t="s">
        <v>465</v>
      </c>
      <c r="J5906" s="73" t="str">
        <f t="shared" si="146"/>
        <v>Articulated (&gt;3.5 - 33t) tonne.km HGV (all diesel)</v>
      </c>
      <c r="K5906" s="27">
        <v>0.13650999999999999</v>
      </c>
      <c r="L5906" s="48"/>
      <c r="M5906" s="22"/>
      <c r="N5906" s="22"/>
      <c r="O5906" s="22"/>
      <c r="P5906" s="22"/>
      <c r="Q5906" s="22"/>
      <c r="R5906" s="22"/>
      <c r="S5906" s="22"/>
      <c r="T5906" s="2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c r="AQ5906" s="22"/>
      <c r="AR5906" s="22"/>
      <c r="AS5906" s="22"/>
      <c r="AT5906" s="22"/>
      <c r="AU5906" s="22"/>
      <c r="AV5906" s="22"/>
      <c r="AW5906" s="22"/>
      <c r="AX5906" s="22"/>
      <c r="AY5906" s="22"/>
      <c r="AZ5906" s="22"/>
      <c r="BA5906" s="22"/>
      <c r="BB5906" s="22"/>
      <c r="BC5906" s="22"/>
      <c r="BD5906" s="22"/>
      <c r="BE5906" s="22"/>
      <c r="BF5906" s="22"/>
      <c r="BG5906" s="22"/>
      <c r="BH5906" s="22"/>
      <c r="BI5906" s="22"/>
      <c r="BJ5906" s="22"/>
      <c r="BK5906" s="22"/>
      <c r="BL5906" s="22"/>
      <c r="BM5906" s="22"/>
      <c r="BN5906" s="22"/>
      <c r="BO5906" s="22"/>
      <c r="BP5906" s="22"/>
      <c r="BQ5906" s="22"/>
      <c r="BR5906" s="22"/>
      <c r="BS5906" s="22"/>
      <c r="BT5906" s="22"/>
      <c r="BU5906" s="22"/>
      <c r="BV5906" s="22"/>
      <c r="BW5906" s="22"/>
      <c r="BX5906" s="22"/>
      <c r="BY5906" s="22"/>
      <c r="BZ5906" s="22"/>
      <c r="CA5906" s="22"/>
      <c r="CB5906" s="22"/>
      <c r="CC5906" s="22"/>
      <c r="CD5906" s="22"/>
      <c r="CE5906" s="22"/>
      <c r="CF5906" s="22"/>
      <c r="CG5906" s="22"/>
      <c r="CH5906" s="22"/>
      <c r="CI5906" s="22"/>
      <c r="CJ5906" s="22"/>
      <c r="CK5906" s="22"/>
      <c r="CL5906" s="22"/>
      <c r="CM5906" s="22"/>
      <c r="CN5906" s="22"/>
      <c r="CO5906" s="22"/>
    </row>
    <row r="5907" spans="1:93" s="2" customFormat="1" x14ac:dyDescent="0.3">
      <c r="A5907" s="73" t="s">
        <v>204</v>
      </c>
      <c r="B5907" s="73" t="s">
        <v>305</v>
      </c>
      <c r="C5907" s="67" t="s">
        <v>458</v>
      </c>
      <c r="D5907" s="67" t="s">
        <v>52</v>
      </c>
      <c r="E5907" s="73"/>
      <c r="F5907" s="73" t="s">
        <v>302</v>
      </c>
      <c r="G5907" s="73" t="s">
        <v>403</v>
      </c>
      <c r="H5907" s="73" t="s">
        <v>403</v>
      </c>
      <c r="I5907" s="73" t="s">
        <v>466</v>
      </c>
      <c r="J5907" s="73" t="str">
        <f t="shared" si="146"/>
        <v>Articulated (&gt;3.5 - 33t) tonne.km HGV (all diesel)</v>
      </c>
      <c r="K5907" s="27">
        <v>2.0000000000000002E-5</v>
      </c>
      <c r="L5907" s="48"/>
      <c r="M5907" s="22"/>
      <c r="N5907" s="22"/>
      <c r="O5907" s="22"/>
      <c r="P5907" s="22"/>
      <c r="Q5907" s="22"/>
      <c r="R5907" s="22"/>
      <c r="S5907" s="22"/>
      <c r="T5907" s="22"/>
      <c r="U5907" s="22"/>
      <c r="V5907" s="22"/>
      <c r="W5907" s="22"/>
      <c r="X5907" s="22"/>
      <c r="Y5907" s="22"/>
      <c r="Z5907" s="22"/>
      <c r="AA5907" s="22"/>
      <c r="AB5907" s="22"/>
      <c r="AC5907" s="22"/>
      <c r="AD5907" s="22"/>
      <c r="AE5907" s="22"/>
      <c r="AF5907" s="22"/>
      <c r="AG5907" s="22"/>
      <c r="AH5907" s="22"/>
      <c r="AI5907" s="22"/>
      <c r="AJ5907" s="22"/>
      <c r="AK5907" s="22"/>
      <c r="AL5907" s="22"/>
      <c r="AM5907" s="22"/>
      <c r="AN5907" s="22"/>
      <c r="AO5907" s="22"/>
      <c r="AP5907" s="22"/>
      <c r="AQ5907" s="22"/>
      <c r="AR5907" s="22"/>
      <c r="AS5907" s="22"/>
      <c r="AT5907" s="22"/>
      <c r="AU5907" s="22"/>
      <c r="AV5907" s="22"/>
      <c r="AW5907" s="22"/>
      <c r="AX5907" s="22"/>
      <c r="AY5907" s="22"/>
      <c r="AZ5907" s="22"/>
      <c r="BA5907" s="22"/>
      <c r="BB5907" s="22"/>
      <c r="BC5907" s="22"/>
      <c r="BD5907" s="22"/>
      <c r="BE5907" s="22"/>
      <c r="BF5907" s="22"/>
      <c r="BG5907" s="22"/>
      <c r="BH5907" s="22"/>
      <c r="BI5907" s="22"/>
      <c r="BJ5907" s="22"/>
      <c r="BK5907" s="22"/>
      <c r="BL5907" s="22"/>
      <c r="BM5907" s="22"/>
      <c r="BN5907" s="22"/>
      <c r="BO5907" s="22"/>
      <c r="BP5907" s="22"/>
      <c r="BQ5907" s="22"/>
      <c r="BR5907" s="22"/>
      <c r="BS5907" s="22"/>
      <c r="BT5907" s="22"/>
      <c r="BU5907" s="22"/>
      <c r="BV5907" s="22"/>
      <c r="BW5907" s="22"/>
      <c r="BX5907" s="22"/>
      <c r="BY5907" s="22"/>
      <c r="BZ5907" s="22"/>
      <c r="CA5907" s="22"/>
      <c r="CB5907" s="22"/>
      <c r="CC5907" s="22"/>
      <c r="CD5907" s="22"/>
      <c r="CE5907" s="22"/>
      <c r="CF5907" s="22"/>
      <c r="CG5907" s="22"/>
      <c r="CH5907" s="22"/>
      <c r="CI5907" s="22"/>
      <c r="CJ5907" s="22"/>
      <c r="CK5907" s="22"/>
      <c r="CL5907" s="22"/>
      <c r="CM5907" s="22"/>
      <c r="CN5907" s="22"/>
      <c r="CO5907" s="22"/>
    </row>
    <row r="5908" spans="1:93" s="2" customFormat="1" x14ac:dyDescent="0.3">
      <c r="A5908" s="73" t="s">
        <v>204</v>
      </c>
      <c r="B5908" s="73" t="s">
        <v>305</v>
      </c>
      <c r="C5908" s="67" t="s">
        <v>458</v>
      </c>
      <c r="D5908" s="67" t="s">
        <v>52</v>
      </c>
      <c r="E5908" s="73"/>
      <c r="F5908" s="73" t="s">
        <v>302</v>
      </c>
      <c r="G5908" s="73" t="s">
        <v>403</v>
      </c>
      <c r="H5908" s="73" t="s">
        <v>403</v>
      </c>
      <c r="I5908" s="73" t="s">
        <v>467</v>
      </c>
      <c r="J5908" s="73" t="str">
        <f t="shared" si="146"/>
        <v>Articulated (&gt;3.5 - 33t) tonne.km HGV (all diesel)</v>
      </c>
      <c r="K5908" s="27">
        <v>0.13420000000000001</v>
      </c>
      <c r="L5908" s="48"/>
      <c r="M5908" s="22"/>
      <c r="N5908" s="22"/>
      <c r="O5908" s="22"/>
      <c r="P5908" s="22"/>
      <c r="Q5908" s="22"/>
      <c r="R5908" s="22"/>
      <c r="S5908" s="22"/>
      <c r="T5908" s="2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c r="AQ5908" s="22"/>
      <c r="AR5908" s="22"/>
      <c r="AS5908" s="22"/>
      <c r="AT5908" s="22"/>
      <c r="AU5908" s="22"/>
      <c r="AV5908" s="22"/>
      <c r="AW5908" s="22"/>
      <c r="AX5908" s="22"/>
      <c r="AY5908" s="22"/>
      <c r="AZ5908" s="22"/>
      <c r="BA5908" s="22"/>
      <c r="BB5908" s="22"/>
      <c r="BC5908" s="22"/>
      <c r="BD5908" s="22"/>
      <c r="BE5908" s="22"/>
      <c r="BF5908" s="22"/>
      <c r="BG5908" s="22"/>
      <c r="BH5908" s="22"/>
      <c r="BI5908" s="22"/>
      <c r="BJ5908" s="22"/>
      <c r="BK5908" s="22"/>
      <c r="BL5908" s="22"/>
      <c r="BM5908" s="22"/>
      <c r="BN5908" s="22"/>
      <c r="BO5908" s="22"/>
      <c r="BP5908" s="22"/>
      <c r="BQ5908" s="22"/>
      <c r="BR5908" s="22"/>
      <c r="BS5908" s="22"/>
      <c r="BT5908" s="22"/>
      <c r="BU5908" s="22"/>
      <c r="BV5908" s="22"/>
      <c r="BW5908" s="22"/>
      <c r="BX5908" s="22"/>
      <c r="BY5908" s="22"/>
      <c r="BZ5908" s="22"/>
      <c r="CA5908" s="22"/>
      <c r="CB5908" s="22"/>
      <c r="CC5908" s="22"/>
      <c r="CD5908" s="22"/>
      <c r="CE5908" s="22"/>
      <c r="CF5908" s="22"/>
      <c r="CG5908" s="22"/>
      <c r="CH5908" s="22"/>
      <c r="CI5908" s="22"/>
      <c r="CJ5908" s="22"/>
      <c r="CK5908" s="22"/>
      <c r="CL5908" s="22"/>
      <c r="CM5908" s="22"/>
      <c r="CN5908" s="22"/>
      <c r="CO5908" s="22"/>
    </row>
    <row r="5909" spans="1:93" s="2" customFormat="1" x14ac:dyDescent="0.3">
      <c r="A5909" s="73" t="s">
        <v>204</v>
      </c>
      <c r="B5909" s="73" t="s">
        <v>305</v>
      </c>
      <c r="C5909" s="67" t="s">
        <v>458</v>
      </c>
      <c r="D5909" s="67" t="s">
        <v>52</v>
      </c>
      <c r="E5909" s="73"/>
      <c r="F5909" s="73" t="s">
        <v>302</v>
      </c>
      <c r="G5909" s="73" t="s">
        <v>403</v>
      </c>
      <c r="H5909" s="73" t="s">
        <v>403</v>
      </c>
      <c r="I5909" s="73" t="s">
        <v>468</v>
      </c>
      <c r="J5909" s="73" t="str">
        <f t="shared" si="146"/>
        <v>Articulated (&gt;3.5 - 33t) tonne.km HGV (all diesel)</v>
      </c>
      <c r="K5909" s="27">
        <v>2.2799999999999999E-3</v>
      </c>
      <c r="L5909" s="48"/>
      <c r="M5909" s="22"/>
      <c r="N5909" s="22"/>
      <c r="O5909" s="22"/>
      <c r="P5909" s="22"/>
      <c r="Q5909" s="22"/>
      <c r="R5909" s="22"/>
      <c r="S5909" s="22"/>
      <c r="T5909" s="22"/>
      <c r="U5909" s="22"/>
      <c r="V5909" s="22"/>
      <c r="W5909" s="22"/>
      <c r="X5909" s="22"/>
      <c r="Y5909" s="22"/>
      <c r="Z5909" s="22"/>
      <c r="AA5909" s="22"/>
      <c r="AB5909" s="22"/>
      <c r="AC5909" s="22"/>
      <c r="AD5909" s="22"/>
      <c r="AE5909" s="22"/>
      <c r="AF5909" s="22"/>
      <c r="AG5909" s="22"/>
      <c r="AH5909" s="22"/>
      <c r="AI5909" s="22"/>
      <c r="AJ5909" s="22"/>
      <c r="AK5909" s="22"/>
      <c r="AL5909" s="22"/>
      <c r="AM5909" s="22"/>
      <c r="AN5909" s="22"/>
      <c r="AO5909" s="22"/>
      <c r="AP5909" s="22"/>
      <c r="AQ5909" s="22"/>
      <c r="AR5909" s="22"/>
      <c r="AS5909" s="22"/>
      <c r="AT5909" s="22"/>
      <c r="AU5909" s="22"/>
      <c r="AV5909" s="22"/>
      <c r="AW5909" s="22"/>
      <c r="AX5909" s="22"/>
      <c r="AY5909" s="22"/>
      <c r="AZ5909" s="22"/>
      <c r="BA5909" s="22"/>
      <c r="BB5909" s="22"/>
      <c r="BC5909" s="22"/>
      <c r="BD5909" s="22"/>
      <c r="BE5909" s="22"/>
      <c r="BF5909" s="22"/>
      <c r="BG5909" s="22"/>
      <c r="BH5909" s="22"/>
      <c r="BI5909" s="22"/>
      <c r="BJ5909" s="22"/>
      <c r="BK5909" s="22"/>
      <c r="BL5909" s="22"/>
      <c r="BM5909" s="22"/>
      <c r="BN5909" s="22"/>
      <c r="BO5909" s="22"/>
      <c r="BP5909" s="22"/>
      <c r="BQ5909" s="22"/>
      <c r="BR5909" s="22"/>
      <c r="BS5909" s="22"/>
      <c r="BT5909" s="22"/>
      <c r="BU5909" s="22"/>
      <c r="BV5909" s="22"/>
      <c r="BW5909" s="22"/>
      <c r="BX5909" s="22"/>
      <c r="BY5909" s="22"/>
      <c r="BZ5909" s="22"/>
      <c r="CA5909" s="22"/>
      <c r="CB5909" s="22"/>
      <c r="CC5909" s="22"/>
      <c r="CD5909" s="22"/>
      <c r="CE5909" s="22"/>
      <c r="CF5909" s="22"/>
      <c r="CG5909" s="22"/>
      <c r="CH5909" s="22"/>
      <c r="CI5909" s="22"/>
      <c r="CJ5909" s="22"/>
      <c r="CK5909" s="22"/>
      <c r="CL5909" s="22"/>
      <c r="CM5909" s="22"/>
      <c r="CN5909" s="22"/>
      <c r="CO5909" s="22"/>
    </row>
    <row r="5910" spans="1:93" s="2" customFormat="1" x14ac:dyDescent="0.3">
      <c r="A5910" s="73" t="s">
        <v>204</v>
      </c>
      <c r="B5910" s="73" t="s">
        <v>305</v>
      </c>
      <c r="C5910" s="67" t="s">
        <v>458</v>
      </c>
      <c r="D5910" s="67" t="s">
        <v>379</v>
      </c>
      <c r="E5910" s="73"/>
      <c r="F5910" s="73" t="s">
        <v>48</v>
      </c>
      <c r="G5910" s="73" t="s">
        <v>405</v>
      </c>
      <c r="H5910" s="73" t="s">
        <v>405</v>
      </c>
      <c r="I5910" s="73" t="s">
        <v>465</v>
      </c>
      <c r="J5910" s="73" t="str">
        <f t="shared" si="146"/>
        <v>Articulated (&gt;33t) km HGV (all diesel)</v>
      </c>
      <c r="K5910" s="27">
        <v>0.66449000000000003</v>
      </c>
      <c r="L5910" s="48"/>
      <c r="M5910" s="22"/>
      <c r="N5910" s="22"/>
      <c r="O5910" s="22"/>
      <c r="P5910" s="22"/>
      <c r="Q5910" s="22"/>
      <c r="R5910" s="22"/>
      <c r="S5910" s="22"/>
      <c r="T5910" s="2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c r="AQ5910" s="22"/>
      <c r="AR5910" s="22"/>
      <c r="AS5910" s="22"/>
      <c r="AT5910" s="22"/>
      <c r="AU5910" s="22"/>
      <c r="AV5910" s="22"/>
      <c r="AW5910" s="22"/>
      <c r="AX5910" s="22"/>
      <c r="AY5910" s="22"/>
      <c r="AZ5910" s="22"/>
      <c r="BA5910" s="22"/>
      <c r="BB5910" s="22"/>
      <c r="BC5910" s="22"/>
      <c r="BD5910" s="22"/>
      <c r="BE5910" s="22"/>
      <c r="BF5910" s="22"/>
      <c r="BG5910" s="22"/>
      <c r="BH5910" s="22"/>
      <c r="BI5910" s="22"/>
      <c r="BJ5910" s="22"/>
      <c r="BK5910" s="22"/>
      <c r="BL5910" s="22"/>
      <c r="BM5910" s="22"/>
      <c r="BN5910" s="22"/>
      <c r="BO5910" s="22"/>
      <c r="BP5910" s="22"/>
      <c r="BQ5910" s="22"/>
      <c r="BR5910" s="22"/>
      <c r="BS5910" s="22"/>
      <c r="BT5910" s="22"/>
      <c r="BU5910" s="22"/>
      <c r="BV5910" s="22"/>
      <c r="BW5910" s="22"/>
      <c r="BX5910" s="22"/>
      <c r="BY5910" s="22"/>
      <c r="BZ5910" s="22"/>
      <c r="CA5910" s="22"/>
      <c r="CB5910" s="22"/>
      <c r="CC5910" s="22"/>
      <c r="CD5910" s="22"/>
      <c r="CE5910" s="22"/>
      <c r="CF5910" s="22"/>
      <c r="CG5910" s="22"/>
      <c r="CH5910" s="22"/>
      <c r="CI5910" s="22"/>
      <c r="CJ5910" s="22"/>
      <c r="CK5910" s="22"/>
      <c r="CL5910" s="22"/>
      <c r="CM5910" s="22"/>
      <c r="CN5910" s="22"/>
      <c r="CO5910" s="22"/>
    </row>
    <row r="5911" spans="1:93" s="2" customFormat="1" x14ac:dyDescent="0.3">
      <c r="A5911" s="73" t="s">
        <v>204</v>
      </c>
      <c r="B5911" s="73" t="s">
        <v>305</v>
      </c>
      <c r="C5911" s="67" t="s">
        <v>458</v>
      </c>
      <c r="D5911" s="67" t="s">
        <v>379</v>
      </c>
      <c r="E5911" s="73"/>
      <c r="F5911" s="73" t="s">
        <v>48</v>
      </c>
      <c r="G5911" s="73" t="s">
        <v>405</v>
      </c>
      <c r="H5911" s="73" t="s">
        <v>405</v>
      </c>
      <c r="I5911" s="73" t="s">
        <v>466</v>
      </c>
      <c r="J5911" s="73" t="str">
        <f t="shared" si="146"/>
        <v>Articulated (&gt;33t) km HGV (all diesel)</v>
      </c>
      <c r="K5911" s="27">
        <v>1.2999999999999999E-4</v>
      </c>
      <c r="L5911" s="48"/>
      <c r="M5911" s="22"/>
      <c r="N5911" s="22"/>
      <c r="O5911" s="22"/>
      <c r="P5911" s="22"/>
      <c r="Q5911" s="22"/>
      <c r="R5911" s="22"/>
      <c r="S5911" s="22"/>
      <c r="T5911" s="22"/>
      <c r="U5911" s="22"/>
      <c r="V5911" s="22"/>
      <c r="W5911" s="22"/>
      <c r="X5911" s="22"/>
      <c r="Y5911" s="22"/>
      <c r="Z5911" s="22"/>
      <c r="AA5911" s="22"/>
      <c r="AB5911" s="22"/>
      <c r="AC5911" s="22"/>
      <c r="AD5911" s="22"/>
      <c r="AE5911" s="22"/>
      <c r="AF5911" s="22"/>
      <c r="AG5911" s="22"/>
      <c r="AH5911" s="22"/>
      <c r="AI5911" s="22"/>
      <c r="AJ5911" s="22"/>
      <c r="AK5911" s="22"/>
      <c r="AL5911" s="22"/>
      <c r="AM5911" s="22"/>
      <c r="AN5911" s="22"/>
      <c r="AO5911" s="22"/>
      <c r="AP5911" s="22"/>
      <c r="AQ5911" s="22"/>
      <c r="AR5911" s="22"/>
      <c r="AS5911" s="22"/>
      <c r="AT5911" s="22"/>
      <c r="AU5911" s="22"/>
      <c r="AV5911" s="22"/>
      <c r="AW5911" s="22"/>
      <c r="AX5911" s="22"/>
      <c r="AY5911" s="22"/>
      <c r="AZ5911" s="22"/>
      <c r="BA5911" s="22"/>
      <c r="BB5911" s="22"/>
      <c r="BC5911" s="22"/>
      <c r="BD5911" s="22"/>
      <c r="BE5911" s="22"/>
      <c r="BF5911" s="22"/>
      <c r="BG5911" s="22"/>
      <c r="BH5911" s="22"/>
      <c r="BI5911" s="22"/>
      <c r="BJ5911" s="22"/>
      <c r="BK5911" s="22"/>
      <c r="BL5911" s="22"/>
      <c r="BM5911" s="22"/>
      <c r="BN5911" s="22"/>
      <c r="BO5911" s="22"/>
      <c r="BP5911" s="22"/>
      <c r="BQ5911" s="22"/>
      <c r="BR5911" s="22"/>
      <c r="BS5911" s="22"/>
      <c r="BT5911" s="22"/>
      <c r="BU5911" s="22"/>
      <c r="BV5911" s="22"/>
      <c r="BW5911" s="22"/>
      <c r="BX5911" s="22"/>
      <c r="BY5911" s="22"/>
      <c r="BZ5911" s="22"/>
      <c r="CA5911" s="22"/>
      <c r="CB5911" s="22"/>
      <c r="CC5911" s="22"/>
      <c r="CD5911" s="22"/>
      <c r="CE5911" s="22"/>
      <c r="CF5911" s="22"/>
      <c r="CG5911" s="22"/>
      <c r="CH5911" s="22"/>
      <c r="CI5911" s="22"/>
      <c r="CJ5911" s="22"/>
      <c r="CK5911" s="22"/>
      <c r="CL5911" s="22"/>
      <c r="CM5911" s="22"/>
      <c r="CN5911" s="22"/>
      <c r="CO5911" s="22"/>
    </row>
    <row r="5912" spans="1:93" s="2" customFormat="1" x14ac:dyDescent="0.3">
      <c r="A5912" s="73" t="s">
        <v>204</v>
      </c>
      <c r="B5912" s="73" t="s">
        <v>305</v>
      </c>
      <c r="C5912" s="67" t="s">
        <v>458</v>
      </c>
      <c r="D5912" s="67" t="s">
        <v>379</v>
      </c>
      <c r="E5912" s="73"/>
      <c r="F5912" s="73" t="s">
        <v>48</v>
      </c>
      <c r="G5912" s="73" t="s">
        <v>405</v>
      </c>
      <c r="H5912" s="73" t="s">
        <v>405</v>
      </c>
      <c r="I5912" s="73" t="s">
        <v>467</v>
      </c>
      <c r="J5912" s="73" t="str">
        <f t="shared" si="146"/>
        <v>Articulated (&gt;33t) km HGV (all diesel)</v>
      </c>
      <c r="K5912" s="27">
        <v>0.64868999999999999</v>
      </c>
      <c r="L5912" s="48"/>
      <c r="M5912" s="22"/>
      <c r="N5912" s="22"/>
      <c r="O5912" s="22"/>
      <c r="P5912" s="22"/>
      <c r="Q5912" s="22"/>
      <c r="R5912" s="22"/>
      <c r="S5912" s="22"/>
      <c r="T5912" s="2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c r="AQ5912" s="22"/>
      <c r="AR5912" s="22"/>
      <c r="AS5912" s="22"/>
      <c r="AT5912" s="22"/>
      <c r="AU5912" s="22"/>
      <c r="AV5912" s="22"/>
      <c r="AW5912" s="22"/>
      <c r="AX5912" s="22"/>
      <c r="AY5912" s="22"/>
      <c r="AZ5912" s="22"/>
      <c r="BA5912" s="22"/>
      <c r="BB5912" s="22"/>
      <c r="BC5912" s="22"/>
      <c r="BD5912" s="22"/>
      <c r="BE5912" s="22"/>
      <c r="BF5912" s="22"/>
      <c r="BG5912" s="22"/>
      <c r="BH5912" s="22"/>
      <c r="BI5912" s="22"/>
      <c r="BJ5912" s="22"/>
      <c r="BK5912" s="22"/>
      <c r="BL5912" s="22"/>
      <c r="BM5912" s="22"/>
      <c r="BN5912" s="22"/>
      <c r="BO5912" s="22"/>
      <c r="BP5912" s="22"/>
      <c r="BQ5912" s="22"/>
      <c r="BR5912" s="22"/>
      <c r="BS5912" s="22"/>
      <c r="BT5912" s="22"/>
      <c r="BU5912" s="22"/>
      <c r="BV5912" s="22"/>
      <c r="BW5912" s="22"/>
      <c r="BX5912" s="22"/>
      <c r="BY5912" s="22"/>
      <c r="BZ5912" s="22"/>
      <c r="CA5912" s="22"/>
      <c r="CB5912" s="22"/>
      <c r="CC5912" s="22"/>
      <c r="CD5912" s="22"/>
      <c r="CE5912" s="22"/>
      <c r="CF5912" s="22"/>
      <c r="CG5912" s="22"/>
      <c r="CH5912" s="22"/>
      <c r="CI5912" s="22"/>
      <c r="CJ5912" s="22"/>
      <c r="CK5912" s="22"/>
      <c r="CL5912" s="22"/>
      <c r="CM5912" s="22"/>
      <c r="CN5912" s="22"/>
      <c r="CO5912" s="22"/>
    </row>
    <row r="5913" spans="1:93" s="2" customFormat="1" x14ac:dyDescent="0.3">
      <c r="A5913" s="73" t="s">
        <v>204</v>
      </c>
      <c r="B5913" s="73" t="s">
        <v>305</v>
      </c>
      <c r="C5913" s="67" t="s">
        <v>458</v>
      </c>
      <c r="D5913" s="67" t="s">
        <v>379</v>
      </c>
      <c r="E5913" s="73"/>
      <c r="F5913" s="73" t="s">
        <v>48</v>
      </c>
      <c r="G5913" s="73" t="s">
        <v>405</v>
      </c>
      <c r="H5913" s="73" t="s">
        <v>405</v>
      </c>
      <c r="I5913" s="73" t="s">
        <v>468</v>
      </c>
      <c r="J5913" s="73" t="str">
        <f t="shared" si="146"/>
        <v>Articulated (&gt;33t) km HGV (all diesel)</v>
      </c>
      <c r="K5913" s="27">
        <v>1.567E-2</v>
      </c>
      <c r="L5913" s="48"/>
      <c r="M5913" s="22"/>
      <c r="N5913" s="22"/>
      <c r="O5913" s="22"/>
      <c r="P5913" s="22"/>
      <c r="Q5913" s="22"/>
      <c r="R5913" s="22"/>
      <c r="S5913" s="22"/>
      <c r="T5913" s="22"/>
      <c r="U5913" s="22"/>
      <c r="V5913" s="22"/>
      <c r="W5913" s="22"/>
      <c r="X5913" s="22"/>
      <c r="Y5913" s="22"/>
      <c r="Z5913" s="22"/>
      <c r="AA5913" s="22"/>
      <c r="AB5913" s="22"/>
      <c r="AC5913" s="22"/>
      <c r="AD5913" s="22"/>
      <c r="AE5913" s="22"/>
      <c r="AF5913" s="22"/>
      <c r="AG5913" s="22"/>
      <c r="AH5913" s="22"/>
      <c r="AI5913" s="22"/>
      <c r="AJ5913" s="22"/>
      <c r="AK5913" s="22"/>
      <c r="AL5913" s="22"/>
      <c r="AM5913" s="22"/>
      <c r="AN5913" s="22"/>
      <c r="AO5913" s="22"/>
      <c r="AP5913" s="22"/>
      <c r="AQ5913" s="22"/>
      <c r="AR5913" s="22"/>
      <c r="AS5913" s="22"/>
      <c r="AT5913" s="22"/>
      <c r="AU5913" s="22"/>
      <c r="AV5913" s="22"/>
      <c r="AW5913" s="22"/>
      <c r="AX5913" s="22"/>
      <c r="AY5913" s="22"/>
      <c r="AZ5913" s="22"/>
      <c r="BA5913" s="22"/>
      <c r="BB5913" s="22"/>
      <c r="BC5913" s="22"/>
      <c r="BD5913" s="22"/>
      <c r="BE5913" s="22"/>
      <c r="BF5913" s="22"/>
      <c r="BG5913" s="22"/>
      <c r="BH5913" s="22"/>
      <c r="BI5913" s="22"/>
      <c r="BJ5913" s="22"/>
      <c r="BK5913" s="22"/>
      <c r="BL5913" s="22"/>
      <c r="BM5913" s="22"/>
      <c r="BN5913" s="22"/>
      <c r="BO5913" s="22"/>
      <c r="BP5913" s="22"/>
      <c r="BQ5913" s="22"/>
      <c r="BR5913" s="22"/>
      <c r="BS5913" s="22"/>
      <c r="BT5913" s="22"/>
      <c r="BU5913" s="22"/>
      <c r="BV5913" s="22"/>
      <c r="BW5913" s="22"/>
      <c r="BX5913" s="22"/>
      <c r="BY5913" s="22"/>
      <c r="BZ5913" s="22"/>
      <c r="CA5913" s="22"/>
      <c r="CB5913" s="22"/>
      <c r="CC5913" s="22"/>
      <c r="CD5913" s="22"/>
      <c r="CE5913" s="22"/>
      <c r="CF5913" s="22"/>
      <c r="CG5913" s="22"/>
      <c r="CH5913" s="22"/>
      <c r="CI5913" s="22"/>
      <c r="CJ5913" s="22"/>
      <c r="CK5913" s="22"/>
      <c r="CL5913" s="22"/>
      <c r="CM5913" s="22"/>
      <c r="CN5913" s="22"/>
      <c r="CO5913" s="22"/>
    </row>
    <row r="5914" spans="1:93" s="2" customFormat="1" x14ac:dyDescent="0.3">
      <c r="A5914" s="73" t="s">
        <v>204</v>
      </c>
      <c r="B5914" s="73" t="s">
        <v>305</v>
      </c>
      <c r="C5914" s="67" t="s">
        <v>458</v>
      </c>
      <c r="D5914" s="67" t="s">
        <v>379</v>
      </c>
      <c r="E5914" s="73"/>
      <c r="F5914" s="73" t="s">
        <v>48</v>
      </c>
      <c r="G5914" s="73" t="s">
        <v>156</v>
      </c>
      <c r="H5914" s="73" t="s">
        <v>156</v>
      </c>
      <c r="I5914" s="73" t="s">
        <v>465</v>
      </c>
      <c r="J5914" s="73" t="str">
        <f t="shared" si="146"/>
        <v>Articulated (&gt;33t) miles HGV (all diesel)</v>
      </c>
      <c r="K5914" s="27">
        <v>1.0693999999999999</v>
      </c>
      <c r="L5914" s="48"/>
      <c r="M5914" s="22"/>
      <c r="N5914" s="22"/>
      <c r="O5914" s="22"/>
      <c r="P5914" s="22"/>
      <c r="Q5914" s="22"/>
      <c r="R5914" s="22"/>
      <c r="S5914" s="22"/>
      <c r="T5914" s="2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c r="BS5914" s="22"/>
      <c r="BT5914" s="22"/>
      <c r="BU5914" s="22"/>
      <c r="BV5914" s="22"/>
      <c r="BW5914" s="22"/>
      <c r="BX5914" s="22"/>
      <c r="BY5914" s="22"/>
      <c r="BZ5914" s="22"/>
      <c r="CA5914" s="22"/>
      <c r="CB5914" s="22"/>
      <c r="CC5914" s="22"/>
      <c r="CD5914" s="22"/>
      <c r="CE5914" s="22"/>
      <c r="CF5914" s="22"/>
      <c r="CG5914" s="22"/>
      <c r="CH5914" s="22"/>
      <c r="CI5914" s="22"/>
      <c r="CJ5914" s="22"/>
      <c r="CK5914" s="22"/>
      <c r="CL5914" s="22"/>
      <c r="CM5914" s="22"/>
      <c r="CN5914" s="22"/>
      <c r="CO5914" s="22"/>
    </row>
    <row r="5915" spans="1:93" s="2" customFormat="1" x14ac:dyDescent="0.3">
      <c r="A5915" s="73" t="s">
        <v>204</v>
      </c>
      <c r="B5915" s="73" t="s">
        <v>305</v>
      </c>
      <c r="C5915" s="67" t="s">
        <v>458</v>
      </c>
      <c r="D5915" s="67" t="s">
        <v>379</v>
      </c>
      <c r="E5915" s="73"/>
      <c r="F5915" s="73" t="s">
        <v>48</v>
      </c>
      <c r="G5915" s="73" t="s">
        <v>156</v>
      </c>
      <c r="H5915" s="73" t="s">
        <v>156</v>
      </c>
      <c r="I5915" s="73" t="s">
        <v>466</v>
      </c>
      <c r="J5915" s="73" t="str">
        <f t="shared" si="146"/>
        <v>Articulated (&gt;33t) miles HGV (all diesel)</v>
      </c>
      <c r="K5915" s="27">
        <v>2.1000000000000001E-4</v>
      </c>
      <c r="L5915" s="48"/>
      <c r="M5915" s="22"/>
      <c r="N5915" s="22"/>
      <c r="O5915" s="22"/>
      <c r="P5915" s="22"/>
      <c r="Q5915" s="22"/>
      <c r="R5915" s="22"/>
      <c r="S5915" s="22"/>
      <c r="T5915" s="22"/>
      <c r="U5915" s="22"/>
      <c r="V5915" s="22"/>
      <c r="W5915" s="22"/>
      <c r="X5915" s="22"/>
      <c r="Y5915" s="22"/>
      <c r="Z5915" s="22"/>
      <c r="AA5915" s="22"/>
      <c r="AB5915" s="22"/>
      <c r="AC5915" s="22"/>
      <c r="AD5915" s="22"/>
      <c r="AE5915" s="22"/>
      <c r="AF5915" s="22"/>
      <c r="AG5915" s="22"/>
      <c r="AH5915" s="22"/>
      <c r="AI5915" s="22"/>
      <c r="AJ5915" s="22"/>
      <c r="AK5915" s="22"/>
      <c r="AL5915" s="22"/>
      <c r="AM5915" s="22"/>
      <c r="AN5915" s="22"/>
      <c r="AO5915" s="22"/>
      <c r="AP5915" s="22"/>
      <c r="AQ5915" s="22"/>
      <c r="AR5915" s="22"/>
      <c r="AS5915" s="22"/>
      <c r="AT5915" s="22"/>
      <c r="AU5915" s="22"/>
      <c r="AV5915" s="22"/>
      <c r="AW5915" s="22"/>
      <c r="AX5915" s="22"/>
      <c r="AY5915" s="22"/>
      <c r="AZ5915" s="22"/>
      <c r="BA5915" s="22"/>
      <c r="BB5915" s="22"/>
      <c r="BC5915" s="22"/>
      <c r="BD5915" s="22"/>
      <c r="BE5915" s="22"/>
      <c r="BF5915" s="22"/>
      <c r="BG5915" s="22"/>
      <c r="BH5915" s="22"/>
      <c r="BI5915" s="22"/>
      <c r="BJ5915" s="22"/>
      <c r="BK5915" s="22"/>
      <c r="BL5915" s="22"/>
      <c r="BM5915" s="22"/>
      <c r="BN5915" s="22"/>
      <c r="BO5915" s="22"/>
      <c r="BP5915" s="22"/>
      <c r="BQ5915" s="22"/>
      <c r="BR5915" s="22"/>
      <c r="BS5915" s="22"/>
      <c r="BT5915" s="22"/>
      <c r="BU5915" s="22"/>
      <c r="BV5915" s="22"/>
      <c r="BW5915" s="22"/>
      <c r="BX5915" s="22"/>
      <c r="BY5915" s="22"/>
      <c r="BZ5915" s="22"/>
      <c r="CA5915" s="22"/>
      <c r="CB5915" s="22"/>
      <c r="CC5915" s="22"/>
      <c r="CD5915" s="22"/>
      <c r="CE5915" s="22"/>
      <c r="CF5915" s="22"/>
      <c r="CG5915" s="22"/>
      <c r="CH5915" s="22"/>
      <c r="CI5915" s="22"/>
      <c r="CJ5915" s="22"/>
      <c r="CK5915" s="22"/>
      <c r="CL5915" s="22"/>
      <c r="CM5915" s="22"/>
      <c r="CN5915" s="22"/>
      <c r="CO5915" s="22"/>
    </row>
    <row r="5916" spans="1:93" s="2" customFormat="1" x14ac:dyDescent="0.3">
      <c r="A5916" s="73" t="s">
        <v>204</v>
      </c>
      <c r="B5916" s="73" t="s">
        <v>305</v>
      </c>
      <c r="C5916" s="67" t="s">
        <v>458</v>
      </c>
      <c r="D5916" s="67" t="s">
        <v>379</v>
      </c>
      <c r="E5916" s="73"/>
      <c r="F5916" s="73" t="s">
        <v>48</v>
      </c>
      <c r="G5916" s="73" t="s">
        <v>156</v>
      </c>
      <c r="H5916" s="73" t="s">
        <v>156</v>
      </c>
      <c r="I5916" s="73" t="s">
        <v>467</v>
      </c>
      <c r="J5916" s="73" t="str">
        <f t="shared" si="146"/>
        <v>Articulated (&gt;33t) miles HGV (all diesel)</v>
      </c>
      <c r="K5916" s="27">
        <v>1.04396</v>
      </c>
      <c r="L5916" s="48"/>
      <c r="M5916" s="22"/>
      <c r="N5916" s="22"/>
      <c r="O5916" s="22"/>
      <c r="P5916" s="22"/>
      <c r="Q5916" s="22"/>
      <c r="R5916" s="22"/>
      <c r="S5916" s="22"/>
      <c r="T5916" s="2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c r="AQ5916" s="22"/>
      <c r="AR5916" s="22"/>
      <c r="AS5916" s="22"/>
      <c r="AT5916" s="22"/>
      <c r="AU5916" s="22"/>
      <c r="AV5916" s="22"/>
      <c r="AW5916" s="22"/>
      <c r="AX5916" s="22"/>
      <c r="AY5916" s="22"/>
      <c r="AZ5916" s="22"/>
      <c r="BA5916" s="22"/>
      <c r="BB5916" s="22"/>
      <c r="BC5916" s="22"/>
      <c r="BD5916" s="22"/>
      <c r="BE5916" s="22"/>
      <c r="BF5916" s="22"/>
      <c r="BG5916" s="22"/>
      <c r="BH5916" s="22"/>
      <c r="BI5916" s="22"/>
      <c r="BJ5916" s="22"/>
      <c r="BK5916" s="22"/>
      <c r="BL5916" s="22"/>
      <c r="BM5916" s="22"/>
      <c r="BN5916" s="22"/>
      <c r="BO5916" s="22"/>
      <c r="BP5916" s="22"/>
      <c r="BQ5916" s="22"/>
      <c r="BR5916" s="22"/>
      <c r="BS5916" s="22"/>
      <c r="BT5916" s="22"/>
      <c r="BU5916" s="22"/>
      <c r="BV5916" s="22"/>
      <c r="BW5916" s="22"/>
      <c r="BX5916" s="22"/>
      <c r="BY5916" s="22"/>
      <c r="BZ5916" s="22"/>
      <c r="CA5916" s="22"/>
      <c r="CB5916" s="22"/>
      <c r="CC5916" s="22"/>
      <c r="CD5916" s="22"/>
      <c r="CE5916" s="22"/>
      <c r="CF5916" s="22"/>
      <c r="CG5916" s="22"/>
      <c r="CH5916" s="22"/>
      <c r="CI5916" s="22"/>
      <c r="CJ5916" s="22"/>
      <c r="CK5916" s="22"/>
      <c r="CL5916" s="22"/>
      <c r="CM5916" s="22"/>
      <c r="CN5916" s="22"/>
      <c r="CO5916" s="22"/>
    </row>
    <row r="5917" spans="1:93" s="2" customFormat="1" x14ac:dyDescent="0.3">
      <c r="A5917" s="73" t="s">
        <v>204</v>
      </c>
      <c r="B5917" s="73" t="s">
        <v>305</v>
      </c>
      <c r="C5917" s="67" t="s">
        <v>458</v>
      </c>
      <c r="D5917" s="67" t="s">
        <v>379</v>
      </c>
      <c r="E5917" s="73"/>
      <c r="F5917" s="73" t="s">
        <v>48</v>
      </c>
      <c r="G5917" s="73" t="s">
        <v>156</v>
      </c>
      <c r="H5917" s="73" t="s">
        <v>156</v>
      </c>
      <c r="I5917" s="73" t="s">
        <v>468</v>
      </c>
      <c r="J5917" s="73" t="str">
        <f t="shared" si="146"/>
        <v>Articulated (&gt;33t) miles HGV (all diesel)</v>
      </c>
      <c r="K5917" s="27">
        <v>2.5219999999999999E-2</v>
      </c>
      <c r="L5917" s="48"/>
      <c r="M5917" s="22"/>
      <c r="N5917" s="22"/>
      <c r="O5917" s="22"/>
      <c r="P5917" s="22"/>
      <c r="Q5917" s="22"/>
      <c r="R5917" s="22"/>
      <c r="S5917" s="22"/>
      <c r="T5917" s="22"/>
      <c r="U5917" s="22"/>
      <c r="V5917" s="22"/>
      <c r="W5917" s="22"/>
      <c r="X5917" s="22"/>
      <c r="Y5917" s="22"/>
      <c r="Z5917" s="22"/>
      <c r="AA5917" s="22"/>
      <c r="AB5917" s="22"/>
      <c r="AC5917" s="22"/>
      <c r="AD5917" s="22"/>
      <c r="AE5917" s="22"/>
      <c r="AF5917" s="22"/>
      <c r="AG5917" s="22"/>
      <c r="AH5917" s="22"/>
      <c r="AI5917" s="22"/>
      <c r="AJ5917" s="22"/>
      <c r="AK5917" s="22"/>
      <c r="AL5917" s="22"/>
      <c r="AM5917" s="22"/>
      <c r="AN5917" s="22"/>
      <c r="AO5917" s="22"/>
      <c r="AP5917" s="22"/>
      <c r="AQ5917" s="22"/>
      <c r="AR5917" s="22"/>
      <c r="AS5917" s="22"/>
      <c r="AT5917" s="22"/>
      <c r="AU5917" s="22"/>
      <c r="AV5917" s="22"/>
      <c r="AW5917" s="22"/>
      <c r="AX5917" s="22"/>
      <c r="AY5917" s="22"/>
      <c r="AZ5917" s="22"/>
      <c r="BA5917" s="22"/>
      <c r="BB5917" s="22"/>
      <c r="BC5917" s="22"/>
      <c r="BD5917" s="22"/>
      <c r="BE5917" s="22"/>
      <c r="BF5917" s="22"/>
      <c r="BG5917" s="22"/>
      <c r="BH5917" s="22"/>
      <c r="BI5917" s="22"/>
      <c r="BJ5917" s="22"/>
      <c r="BK5917" s="22"/>
      <c r="BL5917" s="22"/>
      <c r="BM5917" s="22"/>
      <c r="BN5917" s="22"/>
      <c r="BO5917" s="22"/>
      <c r="BP5917" s="22"/>
      <c r="BQ5917" s="22"/>
      <c r="BR5917" s="22"/>
      <c r="BS5917" s="22"/>
      <c r="BT5917" s="22"/>
      <c r="BU5917" s="22"/>
      <c r="BV5917" s="22"/>
      <c r="BW5917" s="22"/>
      <c r="BX5917" s="22"/>
      <c r="BY5917" s="22"/>
      <c r="BZ5917" s="22"/>
      <c r="CA5917" s="22"/>
      <c r="CB5917" s="22"/>
      <c r="CC5917" s="22"/>
      <c r="CD5917" s="22"/>
      <c r="CE5917" s="22"/>
      <c r="CF5917" s="22"/>
      <c r="CG5917" s="22"/>
      <c r="CH5917" s="22"/>
      <c r="CI5917" s="22"/>
      <c r="CJ5917" s="22"/>
      <c r="CK5917" s="22"/>
      <c r="CL5917" s="22"/>
      <c r="CM5917" s="22"/>
      <c r="CN5917" s="22"/>
      <c r="CO5917" s="22"/>
    </row>
    <row r="5918" spans="1:93" s="2" customFormat="1" x14ac:dyDescent="0.3">
      <c r="A5918" s="73" t="s">
        <v>204</v>
      </c>
      <c r="B5918" s="73" t="s">
        <v>305</v>
      </c>
      <c r="C5918" s="67" t="s">
        <v>458</v>
      </c>
      <c r="D5918" s="67" t="s">
        <v>379</v>
      </c>
      <c r="E5918" s="73"/>
      <c r="F5918" s="73" t="s">
        <v>48</v>
      </c>
      <c r="G5918" s="73" t="s">
        <v>403</v>
      </c>
      <c r="H5918" s="73" t="s">
        <v>403</v>
      </c>
      <c r="I5918" s="73" t="s">
        <v>465</v>
      </c>
      <c r="J5918" s="73" t="str">
        <f t="shared" si="146"/>
        <v>Articulated (&gt;33t) tonne.km HGV (all diesel)</v>
      </c>
      <c r="K5918" s="30"/>
      <c r="L5918" s="48"/>
      <c r="M5918" s="22"/>
      <c r="N5918" s="22"/>
      <c r="O5918" s="22"/>
      <c r="P5918" s="22"/>
      <c r="Q5918" s="22"/>
      <c r="R5918" s="22"/>
      <c r="S5918" s="22"/>
      <c r="T5918" s="2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c r="AQ5918" s="22"/>
      <c r="AR5918" s="22"/>
      <c r="AS5918" s="22"/>
      <c r="AT5918" s="22"/>
      <c r="AU5918" s="22"/>
      <c r="AV5918" s="22"/>
      <c r="AW5918" s="22"/>
      <c r="AX5918" s="22"/>
      <c r="AY5918" s="22"/>
      <c r="AZ5918" s="22"/>
      <c r="BA5918" s="22"/>
      <c r="BB5918" s="22"/>
      <c r="BC5918" s="22"/>
      <c r="BD5918" s="22"/>
      <c r="BE5918" s="22"/>
      <c r="BF5918" s="22"/>
      <c r="BG5918" s="22"/>
      <c r="BH5918" s="22"/>
      <c r="BI5918" s="22"/>
      <c r="BJ5918" s="22"/>
      <c r="BK5918" s="22"/>
      <c r="BL5918" s="22"/>
      <c r="BM5918" s="22"/>
      <c r="BN5918" s="22"/>
      <c r="BO5918" s="22"/>
      <c r="BP5918" s="22"/>
      <c r="BQ5918" s="22"/>
      <c r="BR5918" s="22"/>
      <c r="BS5918" s="22"/>
      <c r="BT5918" s="22"/>
      <c r="BU5918" s="22"/>
      <c r="BV5918" s="22"/>
      <c r="BW5918" s="22"/>
      <c r="BX5918" s="22"/>
      <c r="BY5918" s="22"/>
      <c r="BZ5918" s="22"/>
      <c r="CA5918" s="22"/>
      <c r="CB5918" s="22"/>
      <c r="CC5918" s="22"/>
      <c r="CD5918" s="22"/>
      <c r="CE5918" s="22"/>
      <c r="CF5918" s="22"/>
      <c r="CG5918" s="22"/>
      <c r="CH5918" s="22"/>
      <c r="CI5918" s="22"/>
      <c r="CJ5918" s="22"/>
      <c r="CK5918" s="22"/>
      <c r="CL5918" s="22"/>
      <c r="CM5918" s="22"/>
      <c r="CN5918" s="22"/>
      <c r="CO5918" s="22"/>
    </row>
    <row r="5919" spans="1:93" s="2" customFormat="1" x14ac:dyDescent="0.3">
      <c r="A5919" s="73" t="s">
        <v>204</v>
      </c>
      <c r="B5919" s="73" t="s">
        <v>305</v>
      </c>
      <c r="C5919" s="67" t="s">
        <v>458</v>
      </c>
      <c r="D5919" s="67" t="s">
        <v>379</v>
      </c>
      <c r="E5919" s="73"/>
      <c r="F5919" s="73" t="s">
        <v>48</v>
      </c>
      <c r="G5919" s="73" t="s">
        <v>403</v>
      </c>
      <c r="H5919" s="73" t="s">
        <v>403</v>
      </c>
      <c r="I5919" s="73" t="s">
        <v>466</v>
      </c>
      <c r="J5919" s="73" t="str">
        <f t="shared" si="146"/>
        <v>Articulated (&gt;33t) tonne.km HGV (all diesel)</v>
      </c>
      <c r="K5919" s="30"/>
      <c r="L5919" s="48"/>
      <c r="M5919" s="22"/>
      <c r="N5919" s="22"/>
      <c r="O5919" s="22"/>
      <c r="P5919" s="22"/>
      <c r="Q5919" s="22"/>
      <c r="R5919" s="22"/>
      <c r="S5919" s="22"/>
      <c r="T5919" s="22"/>
      <c r="U5919" s="22"/>
      <c r="V5919" s="22"/>
      <c r="W5919" s="22"/>
      <c r="X5919" s="22"/>
      <c r="Y5919" s="22"/>
      <c r="Z5919" s="22"/>
      <c r="AA5919" s="22"/>
      <c r="AB5919" s="22"/>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c r="BS5919" s="22"/>
      <c r="BT5919" s="22"/>
      <c r="BU5919" s="22"/>
      <c r="BV5919" s="22"/>
      <c r="BW5919" s="22"/>
      <c r="BX5919" s="22"/>
      <c r="BY5919" s="22"/>
      <c r="BZ5919" s="22"/>
      <c r="CA5919" s="22"/>
      <c r="CB5919" s="22"/>
      <c r="CC5919" s="22"/>
      <c r="CD5919" s="22"/>
      <c r="CE5919" s="22"/>
      <c r="CF5919" s="22"/>
      <c r="CG5919" s="22"/>
      <c r="CH5919" s="22"/>
      <c r="CI5919" s="22"/>
      <c r="CJ5919" s="22"/>
      <c r="CK5919" s="22"/>
      <c r="CL5919" s="22"/>
      <c r="CM5919" s="22"/>
      <c r="CN5919" s="22"/>
      <c r="CO5919" s="22"/>
    </row>
    <row r="5920" spans="1:93" s="2" customFormat="1" x14ac:dyDescent="0.3">
      <c r="A5920" s="73" t="s">
        <v>204</v>
      </c>
      <c r="B5920" s="73" t="s">
        <v>305</v>
      </c>
      <c r="C5920" s="67" t="s">
        <v>458</v>
      </c>
      <c r="D5920" s="67" t="s">
        <v>379</v>
      </c>
      <c r="E5920" s="73"/>
      <c r="F5920" s="73" t="s">
        <v>48</v>
      </c>
      <c r="G5920" s="73" t="s">
        <v>403</v>
      </c>
      <c r="H5920" s="73" t="s">
        <v>403</v>
      </c>
      <c r="I5920" s="73" t="s">
        <v>467</v>
      </c>
      <c r="J5920" s="73" t="str">
        <f t="shared" si="146"/>
        <v>Articulated (&gt;33t) tonne.km HGV (all diesel)</v>
      </c>
      <c r="K5920" s="30"/>
      <c r="L5920" s="48"/>
      <c r="M5920" s="22"/>
      <c r="N5920" s="22"/>
      <c r="O5920" s="22"/>
      <c r="P5920" s="22"/>
      <c r="Q5920" s="22"/>
      <c r="R5920" s="22"/>
      <c r="S5920" s="22"/>
      <c r="T5920" s="2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c r="AQ5920" s="22"/>
      <c r="AR5920" s="22"/>
      <c r="AS5920" s="22"/>
      <c r="AT5920" s="22"/>
      <c r="AU5920" s="22"/>
      <c r="AV5920" s="22"/>
      <c r="AW5920" s="22"/>
      <c r="AX5920" s="22"/>
      <c r="AY5920" s="22"/>
      <c r="AZ5920" s="22"/>
      <c r="BA5920" s="22"/>
      <c r="BB5920" s="22"/>
      <c r="BC5920" s="22"/>
      <c r="BD5920" s="22"/>
      <c r="BE5920" s="22"/>
      <c r="BF5920" s="22"/>
      <c r="BG5920" s="22"/>
      <c r="BH5920" s="22"/>
      <c r="BI5920" s="22"/>
      <c r="BJ5920" s="22"/>
      <c r="BK5920" s="22"/>
      <c r="BL5920" s="22"/>
      <c r="BM5920" s="22"/>
      <c r="BN5920" s="22"/>
      <c r="BO5920" s="22"/>
      <c r="BP5920" s="22"/>
      <c r="BQ5920" s="22"/>
      <c r="BR5920" s="22"/>
      <c r="BS5920" s="22"/>
      <c r="BT5920" s="22"/>
      <c r="BU5920" s="22"/>
      <c r="BV5920" s="22"/>
      <c r="BW5920" s="22"/>
      <c r="BX5920" s="22"/>
      <c r="BY5920" s="22"/>
      <c r="BZ5920" s="22"/>
      <c r="CA5920" s="22"/>
      <c r="CB5920" s="22"/>
      <c r="CC5920" s="22"/>
      <c r="CD5920" s="22"/>
      <c r="CE5920" s="22"/>
      <c r="CF5920" s="22"/>
      <c r="CG5920" s="22"/>
      <c r="CH5920" s="22"/>
      <c r="CI5920" s="22"/>
      <c r="CJ5920" s="22"/>
      <c r="CK5920" s="22"/>
      <c r="CL5920" s="22"/>
      <c r="CM5920" s="22"/>
      <c r="CN5920" s="22"/>
      <c r="CO5920" s="22"/>
    </row>
    <row r="5921" spans="1:93" s="2" customFormat="1" x14ac:dyDescent="0.3">
      <c r="A5921" s="73" t="s">
        <v>204</v>
      </c>
      <c r="B5921" s="73" t="s">
        <v>305</v>
      </c>
      <c r="C5921" s="67" t="s">
        <v>458</v>
      </c>
      <c r="D5921" s="67" t="s">
        <v>379</v>
      </c>
      <c r="E5921" s="73"/>
      <c r="F5921" s="73" t="s">
        <v>48</v>
      </c>
      <c r="G5921" s="73" t="s">
        <v>403</v>
      </c>
      <c r="H5921" s="73" t="s">
        <v>403</v>
      </c>
      <c r="I5921" s="73" t="s">
        <v>468</v>
      </c>
      <c r="J5921" s="73" t="str">
        <f t="shared" si="146"/>
        <v>Articulated (&gt;33t) tonne.km HGV (all diesel)</v>
      </c>
      <c r="K5921" s="30"/>
      <c r="L5921" s="48"/>
      <c r="M5921" s="22"/>
      <c r="N5921" s="22"/>
      <c r="O5921" s="22"/>
      <c r="P5921" s="22"/>
      <c r="Q5921" s="22"/>
      <c r="R5921" s="22"/>
      <c r="S5921" s="22"/>
      <c r="T5921" s="22"/>
      <c r="U5921" s="22"/>
      <c r="V5921" s="22"/>
      <c r="W5921" s="22"/>
      <c r="X5921" s="22"/>
      <c r="Y5921" s="22"/>
      <c r="Z5921" s="22"/>
      <c r="AA5921" s="22"/>
      <c r="AB5921" s="22"/>
      <c r="AC5921" s="22"/>
      <c r="AD5921" s="22"/>
      <c r="AE5921" s="22"/>
      <c r="AF5921" s="22"/>
      <c r="AG5921" s="22"/>
      <c r="AH5921" s="22"/>
      <c r="AI5921" s="22"/>
      <c r="AJ5921" s="22"/>
      <c r="AK5921" s="22"/>
      <c r="AL5921" s="22"/>
      <c r="AM5921" s="22"/>
      <c r="AN5921" s="22"/>
      <c r="AO5921" s="22"/>
      <c r="AP5921" s="22"/>
      <c r="AQ5921" s="22"/>
      <c r="AR5921" s="22"/>
      <c r="AS5921" s="22"/>
      <c r="AT5921" s="22"/>
      <c r="AU5921" s="22"/>
      <c r="AV5921" s="22"/>
      <c r="AW5921" s="22"/>
      <c r="AX5921" s="22"/>
      <c r="AY5921" s="22"/>
      <c r="AZ5921" s="22"/>
      <c r="BA5921" s="22"/>
      <c r="BB5921" s="22"/>
      <c r="BC5921" s="22"/>
      <c r="BD5921" s="22"/>
      <c r="BE5921" s="22"/>
      <c r="BF5921" s="22"/>
      <c r="BG5921" s="22"/>
      <c r="BH5921" s="22"/>
      <c r="BI5921" s="22"/>
      <c r="BJ5921" s="22"/>
      <c r="BK5921" s="22"/>
      <c r="BL5921" s="22"/>
      <c r="BM5921" s="22"/>
      <c r="BN5921" s="22"/>
      <c r="BO5921" s="22"/>
      <c r="BP5921" s="22"/>
      <c r="BQ5921" s="22"/>
      <c r="BR5921" s="22"/>
      <c r="BS5921" s="22"/>
      <c r="BT5921" s="22"/>
      <c r="BU5921" s="22"/>
      <c r="BV5921" s="22"/>
      <c r="BW5921" s="22"/>
      <c r="BX5921" s="22"/>
      <c r="BY5921" s="22"/>
      <c r="BZ5921" s="22"/>
      <c r="CA5921" s="22"/>
      <c r="CB5921" s="22"/>
      <c r="CC5921" s="22"/>
      <c r="CD5921" s="22"/>
      <c r="CE5921" s="22"/>
      <c r="CF5921" s="22"/>
      <c r="CG5921" s="22"/>
      <c r="CH5921" s="22"/>
      <c r="CI5921" s="22"/>
      <c r="CJ5921" s="22"/>
      <c r="CK5921" s="22"/>
      <c r="CL5921" s="22"/>
      <c r="CM5921" s="22"/>
      <c r="CN5921" s="22"/>
      <c r="CO5921" s="22"/>
    </row>
    <row r="5922" spans="1:93" s="2" customFormat="1" x14ac:dyDescent="0.3">
      <c r="A5922" s="73" t="s">
        <v>204</v>
      </c>
      <c r="B5922" s="73" t="s">
        <v>305</v>
      </c>
      <c r="C5922" s="67" t="s">
        <v>458</v>
      </c>
      <c r="D5922" s="67" t="s">
        <v>379</v>
      </c>
      <c r="E5922" s="73"/>
      <c r="F5922" s="73" t="s">
        <v>98</v>
      </c>
      <c r="G5922" s="73" t="s">
        <v>405</v>
      </c>
      <c r="H5922" s="73" t="s">
        <v>405</v>
      </c>
      <c r="I5922" s="73" t="s">
        <v>465</v>
      </c>
      <c r="J5922" s="73" t="str">
        <f t="shared" si="146"/>
        <v>Articulated (&gt;33t) km HGV (all diesel)</v>
      </c>
      <c r="K5922" s="27">
        <v>0.88071999999999995</v>
      </c>
      <c r="L5922" s="48"/>
      <c r="M5922" s="22"/>
      <c r="N5922" s="22"/>
      <c r="O5922" s="22"/>
      <c r="P5922" s="22"/>
      <c r="Q5922" s="22"/>
      <c r="R5922" s="22"/>
      <c r="S5922" s="22"/>
      <c r="T5922" s="2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c r="BS5922" s="22"/>
      <c r="BT5922" s="22"/>
      <c r="BU5922" s="22"/>
      <c r="BV5922" s="22"/>
      <c r="BW5922" s="22"/>
      <c r="BX5922" s="22"/>
      <c r="BY5922" s="22"/>
      <c r="BZ5922" s="22"/>
      <c r="CA5922" s="22"/>
      <c r="CB5922" s="22"/>
      <c r="CC5922" s="22"/>
      <c r="CD5922" s="22"/>
      <c r="CE5922" s="22"/>
      <c r="CF5922" s="22"/>
      <c r="CG5922" s="22"/>
      <c r="CH5922" s="22"/>
      <c r="CI5922" s="22"/>
      <c r="CJ5922" s="22"/>
      <c r="CK5922" s="22"/>
      <c r="CL5922" s="22"/>
      <c r="CM5922" s="22"/>
      <c r="CN5922" s="22"/>
      <c r="CO5922" s="22"/>
    </row>
    <row r="5923" spans="1:93" s="2" customFormat="1" x14ac:dyDescent="0.3">
      <c r="A5923" s="73" t="s">
        <v>204</v>
      </c>
      <c r="B5923" s="73" t="s">
        <v>305</v>
      </c>
      <c r="C5923" s="67" t="s">
        <v>458</v>
      </c>
      <c r="D5923" s="67" t="s">
        <v>379</v>
      </c>
      <c r="E5923" s="73"/>
      <c r="F5923" s="73" t="s">
        <v>98</v>
      </c>
      <c r="G5923" s="73" t="s">
        <v>405</v>
      </c>
      <c r="H5923" s="73" t="s">
        <v>405</v>
      </c>
      <c r="I5923" s="73" t="s">
        <v>466</v>
      </c>
      <c r="J5923" s="73" t="str">
        <f t="shared" si="146"/>
        <v>Articulated (&gt;33t) km HGV (all diesel)</v>
      </c>
      <c r="K5923" s="27">
        <v>1.2999999999999999E-4</v>
      </c>
      <c r="L5923" s="48"/>
      <c r="M5923" s="22"/>
      <c r="N5923" s="22"/>
      <c r="O5923" s="22"/>
      <c r="P5923" s="22"/>
      <c r="Q5923" s="22"/>
      <c r="R5923" s="22"/>
      <c r="S5923" s="22"/>
      <c r="T5923" s="22"/>
      <c r="U5923" s="22"/>
      <c r="V5923" s="22"/>
      <c r="W5923" s="22"/>
      <c r="X5923" s="22"/>
      <c r="Y5923" s="22"/>
      <c r="Z5923" s="22"/>
      <c r="AA5923" s="22"/>
      <c r="AB5923" s="22"/>
      <c r="AC5923" s="22"/>
      <c r="AD5923" s="22"/>
      <c r="AE5923" s="22"/>
      <c r="AF5923" s="22"/>
      <c r="AG5923" s="22"/>
      <c r="AH5923" s="22"/>
      <c r="AI5923" s="22"/>
      <c r="AJ5923" s="22"/>
      <c r="AK5923" s="22"/>
      <c r="AL5923" s="22"/>
      <c r="AM5923" s="22"/>
      <c r="AN5923" s="22"/>
      <c r="AO5923" s="22"/>
      <c r="AP5923" s="22"/>
      <c r="AQ5923" s="22"/>
      <c r="AR5923" s="22"/>
      <c r="AS5923" s="22"/>
      <c r="AT5923" s="22"/>
      <c r="AU5923" s="22"/>
      <c r="AV5923" s="22"/>
      <c r="AW5923" s="22"/>
      <c r="AX5923" s="22"/>
      <c r="AY5923" s="22"/>
      <c r="AZ5923" s="22"/>
      <c r="BA5923" s="22"/>
      <c r="BB5923" s="22"/>
      <c r="BC5923" s="22"/>
      <c r="BD5923" s="22"/>
      <c r="BE5923" s="22"/>
      <c r="BF5923" s="22"/>
      <c r="BG5923" s="22"/>
      <c r="BH5923" s="22"/>
      <c r="BI5923" s="22"/>
      <c r="BJ5923" s="22"/>
      <c r="BK5923" s="22"/>
      <c r="BL5923" s="22"/>
      <c r="BM5923" s="22"/>
      <c r="BN5923" s="22"/>
      <c r="BO5923" s="22"/>
      <c r="BP5923" s="22"/>
      <c r="BQ5923" s="22"/>
      <c r="BR5923" s="22"/>
      <c r="BS5923" s="22"/>
      <c r="BT5923" s="22"/>
      <c r="BU5923" s="22"/>
      <c r="BV5923" s="22"/>
      <c r="BW5923" s="22"/>
      <c r="BX5923" s="22"/>
      <c r="BY5923" s="22"/>
      <c r="BZ5923" s="22"/>
      <c r="CA5923" s="22"/>
      <c r="CB5923" s="22"/>
      <c r="CC5923" s="22"/>
      <c r="CD5923" s="22"/>
      <c r="CE5923" s="22"/>
      <c r="CF5923" s="22"/>
      <c r="CG5923" s="22"/>
      <c r="CH5923" s="22"/>
      <c r="CI5923" s="22"/>
      <c r="CJ5923" s="22"/>
      <c r="CK5923" s="22"/>
      <c r="CL5923" s="22"/>
      <c r="CM5923" s="22"/>
      <c r="CN5923" s="22"/>
      <c r="CO5923" s="22"/>
    </row>
    <row r="5924" spans="1:93" s="2" customFormat="1" x14ac:dyDescent="0.3">
      <c r="A5924" s="73" t="s">
        <v>204</v>
      </c>
      <c r="B5924" s="73" t="s">
        <v>305</v>
      </c>
      <c r="C5924" s="67" t="s">
        <v>458</v>
      </c>
      <c r="D5924" s="67" t="s">
        <v>379</v>
      </c>
      <c r="E5924" s="73"/>
      <c r="F5924" s="73" t="s">
        <v>98</v>
      </c>
      <c r="G5924" s="73" t="s">
        <v>405</v>
      </c>
      <c r="H5924" s="73" t="s">
        <v>405</v>
      </c>
      <c r="I5924" s="73" t="s">
        <v>467</v>
      </c>
      <c r="J5924" s="73" t="str">
        <f t="shared" si="146"/>
        <v>Articulated (&gt;33t) km HGV (all diesel)</v>
      </c>
      <c r="K5924" s="27">
        <v>0.86490999999999996</v>
      </c>
      <c r="L5924" s="48"/>
      <c r="M5924" s="22"/>
      <c r="N5924" s="22"/>
      <c r="O5924" s="22"/>
      <c r="P5924" s="22"/>
      <c r="Q5924" s="22"/>
      <c r="R5924" s="22"/>
      <c r="S5924" s="22"/>
      <c r="T5924" s="2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c r="BS5924" s="22"/>
      <c r="BT5924" s="22"/>
      <c r="BU5924" s="22"/>
      <c r="BV5924" s="22"/>
      <c r="BW5924" s="22"/>
      <c r="BX5924" s="22"/>
      <c r="BY5924" s="22"/>
      <c r="BZ5924" s="22"/>
      <c r="CA5924" s="22"/>
      <c r="CB5924" s="22"/>
      <c r="CC5924" s="22"/>
      <c r="CD5924" s="22"/>
      <c r="CE5924" s="22"/>
      <c r="CF5924" s="22"/>
      <c r="CG5924" s="22"/>
      <c r="CH5924" s="22"/>
      <c r="CI5924" s="22"/>
      <c r="CJ5924" s="22"/>
      <c r="CK5924" s="22"/>
      <c r="CL5924" s="22"/>
      <c r="CM5924" s="22"/>
      <c r="CN5924" s="22"/>
      <c r="CO5924" s="22"/>
    </row>
    <row r="5925" spans="1:93" s="2" customFormat="1" x14ac:dyDescent="0.3">
      <c r="A5925" s="73" t="s">
        <v>204</v>
      </c>
      <c r="B5925" s="73" t="s">
        <v>305</v>
      </c>
      <c r="C5925" s="67" t="s">
        <v>458</v>
      </c>
      <c r="D5925" s="67" t="s">
        <v>379</v>
      </c>
      <c r="E5925" s="73"/>
      <c r="F5925" s="73" t="s">
        <v>98</v>
      </c>
      <c r="G5925" s="73" t="s">
        <v>405</v>
      </c>
      <c r="H5925" s="73" t="s">
        <v>405</v>
      </c>
      <c r="I5925" s="73" t="s">
        <v>468</v>
      </c>
      <c r="J5925" s="73" t="str">
        <f t="shared" si="146"/>
        <v>Articulated (&gt;33t) km HGV (all diesel)</v>
      </c>
      <c r="K5925" s="27">
        <v>1.567E-2</v>
      </c>
      <c r="L5925" s="48"/>
      <c r="M5925" s="22"/>
      <c r="N5925" s="22"/>
      <c r="O5925" s="22"/>
      <c r="P5925" s="22"/>
      <c r="Q5925" s="22"/>
      <c r="R5925" s="22"/>
      <c r="S5925" s="22"/>
      <c r="T5925" s="22"/>
      <c r="U5925" s="22"/>
      <c r="V5925" s="22"/>
      <c r="W5925" s="22"/>
      <c r="X5925" s="22"/>
      <c r="Y5925" s="22"/>
      <c r="Z5925" s="22"/>
      <c r="AA5925" s="22"/>
      <c r="AB5925" s="22"/>
      <c r="AC5925" s="22"/>
      <c r="AD5925" s="22"/>
      <c r="AE5925" s="22"/>
      <c r="AF5925" s="22"/>
      <c r="AG5925" s="22"/>
      <c r="AH5925" s="22"/>
      <c r="AI5925" s="22"/>
      <c r="AJ5925" s="22"/>
      <c r="AK5925" s="22"/>
      <c r="AL5925" s="22"/>
      <c r="AM5925" s="22"/>
      <c r="AN5925" s="22"/>
      <c r="AO5925" s="22"/>
      <c r="AP5925" s="22"/>
      <c r="AQ5925" s="22"/>
      <c r="AR5925" s="22"/>
      <c r="AS5925" s="22"/>
      <c r="AT5925" s="22"/>
      <c r="AU5925" s="22"/>
      <c r="AV5925" s="22"/>
      <c r="AW5925" s="22"/>
      <c r="AX5925" s="22"/>
      <c r="AY5925" s="22"/>
      <c r="AZ5925" s="22"/>
      <c r="BA5925" s="22"/>
      <c r="BB5925" s="22"/>
      <c r="BC5925" s="22"/>
      <c r="BD5925" s="22"/>
      <c r="BE5925" s="22"/>
      <c r="BF5925" s="22"/>
      <c r="BG5925" s="22"/>
      <c r="BH5925" s="22"/>
      <c r="BI5925" s="22"/>
      <c r="BJ5925" s="22"/>
      <c r="BK5925" s="22"/>
      <c r="BL5925" s="22"/>
      <c r="BM5925" s="22"/>
      <c r="BN5925" s="22"/>
      <c r="BO5925" s="22"/>
      <c r="BP5925" s="22"/>
      <c r="BQ5925" s="22"/>
      <c r="BR5925" s="22"/>
      <c r="BS5925" s="22"/>
      <c r="BT5925" s="22"/>
      <c r="BU5925" s="22"/>
      <c r="BV5925" s="22"/>
      <c r="BW5925" s="22"/>
      <c r="BX5925" s="22"/>
      <c r="BY5925" s="22"/>
      <c r="BZ5925" s="22"/>
      <c r="CA5925" s="22"/>
      <c r="CB5925" s="22"/>
      <c r="CC5925" s="22"/>
      <c r="CD5925" s="22"/>
      <c r="CE5925" s="22"/>
      <c r="CF5925" s="22"/>
      <c r="CG5925" s="22"/>
      <c r="CH5925" s="22"/>
      <c r="CI5925" s="22"/>
      <c r="CJ5925" s="22"/>
      <c r="CK5925" s="22"/>
      <c r="CL5925" s="22"/>
      <c r="CM5925" s="22"/>
      <c r="CN5925" s="22"/>
      <c r="CO5925" s="22"/>
    </row>
    <row r="5926" spans="1:93" s="2" customFormat="1" x14ac:dyDescent="0.3">
      <c r="A5926" s="73" t="s">
        <v>204</v>
      </c>
      <c r="B5926" s="73" t="s">
        <v>305</v>
      </c>
      <c r="C5926" s="67" t="s">
        <v>458</v>
      </c>
      <c r="D5926" s="67" t="s">
        <v>379</v>
      </c>
      <c r="E5926" s="73"/>
      <c r="F5926" s="73" t="s">
        <v>98</v>
      </c>
      <c r="G5926" s="73" t="s">
        <v>156</v>
      </c>
      <c r="H5926" s="73" t="s">
        <v>156</v>
      </c>
      <c r="I5926" s="73" t="s">
        <v>465</v>
      </c>
      <c r="J5926" s="73" t="str">
        <f t="shared" ref="J5926:J5989" si="147">CONCATENATE(D5926," ",H5926, " ",C5926)</f>
        <v>Articulated (&gt;33t) miles HGV (all diesel)</v>
      </c>
      <c r="K5926" s="27">
        <v>1.4173800000000001</v>
      </c>
      <c r="L5926" s="48"/>
      <c r="M5926" s="22"/>
      <c r="N5926" s="22"/>
      <c r="O5926" s="22"/>
      <c r="P5926" s="22"/>
      <c r="Q5926" s="22"/>
      <c r="R5926" s="22"/>
      <c r="S5926" s="22"/>
      <c r="T5926" s="2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c r="AQ5926" s="22"/>
      <c r="AR5926" s="22"/>
      <c r="AS5926" s="22"/>
      <c r="AT5926" s="22"/>
      <c r="AU5926" s="22"/>
      <c r="AV5926" s="22"/>
      <c r="AW5926" s="22"/>
      <c r="AX5926" s="22"/>
      <c r="AY5926" s="22"/>
      <c r="AZ5926" s="22"/>
      <c r="BA5926" s="22"/>
      <c r="BB5926" s="22"/>
      <c r="BC5926" s="22"/>
      <c r="BD5926" s="22"/>
      <c r="BE5926" s="22"/>
      <c r="BF5926" s="22"/>
      <c r="BG5926" s="22"/>
      <c r="BH5926" s="22"/>
      <c r="BI5926" s="22"/>
      <c r="BJ5926" s="22"/>
      <c r="BK5926" s="22"/>
      <c r="BL5926" s="22"/>
      <c r="BM5926" s="22"/>
      <c r="BN5926" s="22"/>
      <c r="BO5926" s="22"/>
      <c r="BP5926" s="22"/>
      <c r="BQ5926" s="22"/>
      <c r="BR5926" s="22"/>
      <c r="BS5926" s="22"/>
      <c r="BT5926" s="22"/>
      <c r="BU5926" s="22"/>
      <c r="BV5926" s="22"/>
      <c r="BW5926" s="22"/>
      <c r="BX5926" s="22"/>
      <c r="BY5926" s="22"/>
      <c r="BZ5926" s="22"/>
      <c r="CA5926" s="22"/>
      <c r="CB5926" s="22"/>
      <c r="CC5926" s="22"/>
      <c r="CD5926" s="22"/>
      <c r="CE5926" s="22"/>
      <c r="CF5926" s="22"/>
      <c r="CG5926" s="22"/>
      <c r="CH5926" s="22"/>
      <c r="CI5926" s="22"/>
      <c r="CJ5926" s="22"/>
      <c r="CK5926" s="22"/>
      <c r="CL5926" s="22"/>
      <c r="CM5926" s="22"/>
      <c r="CN5926" s="22"/>
      <c r="CO5926" s="22"/>
    </row>
    <row r="5927" spans="1:93" s="2" customFormat="1" x14ac:dyDescent="0.3">
      <c r="A5927" s="73" t="s">
        <v>204</v>
      </c>
      <c r="B5927" s="73" t="s">
        <v>305</v>
      </c>
      <c r="C5927" s="67" t="s">
        <v>458</v>
      </c>
      <c r="D5927" s="67" t="s">
        <v>379</v>
      </c>
      <c r="E5927" s="73"/>
      <c r="F5927" s="73" t="s">
        <v>98</v>
      </c>
      <c r="G5927" s="73" t="s">
        <v>156</v>
      </c>
      <c r="H5927" s="73" t="s">
        <v>156</v>
      </c>
      <c r="I5927" s="73" t="s">
        <v>466</v>
      </c>
      <c r="J5927" s="73" t="str">
        <f t="shared" si="147"/>
        <v>Articulated (&gt;33t) miles HGV (all diesel)</v>
      </c>
      <c r="K5927" s="27">
        <v>2.1000000000000001E-4</v>
      </c>
      <c r="L5927" s="48"/>
      <c r="M5927" s="22"/>
      <c r="N5927" s="22"/>
      <c r="O5927" s="22"/>
      <c r="P5927" s="22"/>
      <c r="Q5927" s="22"/>
      <c r="R5927" s="22"/>
      <c r="S5927" s="22"/>
      <c r="T5927" s="22"/>
      <c r="U5927" s="22"/>
      <c r="V5927" s="22"/>
      <c r="W5927" s="22"/>
      <c r="X5927" s="22"/>
      <c r="Y5927" s="22"/>
      <c r="Z5927" s="22"/>
      <c r="AA5927" s="22"/>
      <c r="AB5927" s="22"/>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c r="BS5927" s="22"/>
      <c r="BT5927" s="22"/>
      <c r="BU5927" s="22"/>
      <c r="BV5927" s="22"/>
      <c r="BW5927" s="22"/>
      <c r="BX5927" s="22"/>
      <c r="BY5927" s="22"/>
      <c r="BZ5927" s="22"/>
      <c r="CA5927" s="22"/>
      <c r="CB5927" s="22"/>
      <c r="CC5927" s="22"/>
      <c r="CD5927" s="22"/>
      <c r="CE5927" s="22"/>
      <c r="CF5927" s="22"/>
      <c r="CG5927" s="22"/>
      <c r="CH5927" s="22"/>
      <c r="CI5927" s="22"/>
      <c r="CJ5927" s="22"/>
      <c r="CK5927" s="22"/>
      <c r="CL5927" s="22"/>
      <c r="CM5927" s="22"/>
      <c r="CN5927" s="22"/>
      <c r="CO5927" s="22"/>
    </row>
    <row r="5928" spans="1:93" s="2" customFormat="1" x14ac:dyDescent="0.3">
      <c r="A5928" s="73" t="s">
        <v>204</v>
      </c>
      <c r="B5928" s="73" t="s">
        <v>305</v>
      </c>
      <c r="C5928" s="67" t="s">
        <v>458</v>
      </c>
      <c r="D5928" s="67" t="s">
        <v>379</v>
      </c>
      <c r="E5928" s="73"/>
      <c r="F5928" s="73" t="s">
        <v>98</v>
      </c>
      <c r="G5928" s="73" t="s">
        <v>156</v>
      </c>
      <c r="H5928" s="73" t="s">
        <v>156</v>
      </c>
      <c r="I5928" s="73" t="s">
        <v>467</v>
      </c>
      <c r="J5928" s="73" t="str">
        <f t="shared" si="147"/>
        <v>Articulated (&gt;33t) miles HGV (all diesel)</v>
      </c>
      <c r="K5928" s="27">
        <v>1.39194</v>
      </c>
      <c r="L5928" s="48"/>
      <c r="M5928" s="22"/>
      <c r="N5928" s="22"/>
      <c r="O5928" s="22"/>
      <c r="P5928" s="22"/>
      <c r="Q5928" s="22"/>
      <c r="R5928" s="22"/>
      <c r="S5928" s="22"/>
      <c r="T5928" s="2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c r="AQ5928" s="22"/>
      <c r="AR5928" s="22"/>
      <c r="AS5928" s="22"/>
      <c r="AT5928" s="22"/>
      <c r="AU5928" s="22"/>
      <c r="AV5928" s="22"/>
      <c r="AW5928" s="22"/>
      <c r="AX5928" s="22"/>
      <c r="AY5928" s="22"/>
      <c r="AZ5928" s="22"/>
      <c r="BA5928" s="22"/>
      <c r="BB5928" s="22"/>
      <c r="BC5928" s="22"/>
      <c r="BD5928" s="22"/>
      <c r="BE5928" s="22"/>
      <c r="BF5928" s="22"/>
      <c r="BG5928" s="22"/>
      <c r="BH5928" s="22"/>
      <c r="BI5928" s="22"/>
      <c r="BJ5928" s="22"/>
      <c r="BK5928" s="22"/>
      <c r="BL5928" s="22"/>
      <c r="BM5928" s="22"/>
      <c r="BN5928" s="22"/>
      <c r="BO5928" s="22"/>
      <c r="BP5928" s="22"/>
      <c r="BQ5928" s="22"/>
      <c r="BR5928" s="22"/>
      <c r="BS5928" s="22"/>
      <c r="BT5928" s="22"/>
      <c r="BU5928" s="22"/>
      <c r="BV5928" s="22"/>
      <c r="BW5928" s="22"/>
      <c r="BX5928" s="22"/>
      <c r="BY5928" s="22"/>
      <c r="BZ5928" s="22"/>
      <c r="CA5928" s="22"/>
      <c r="CB5928" s="22"/>
      <c r="CC5928" s="22"/>
      <c r="CD5928" s="22"/>
      <c r="CE5928" s="22"/>
      <c r="CF5928" s="22"/>
      <c r="CG5928" s="22"/>
      <c r="CH5928" s="22"/>
      <c r="CI5928" s="22"/>
      <c r="CJ5928" s="22"/>
      <c r="CK5928" s="22"/>
      <c r="CL5928" s="22"/>
      <c r="CM5928" s="22"/>
      <c r="CN5928" s="22"/>
      <c r="CO5928" s="22"/>
    </row>
    <row r="5929" spans="1:93" s="2" customFormat="1" x14ac:dyDescent="0.3">
      <c r="A5929" s="73" t="s">
        <v>204</v>
      </c>
      <c r="B5929" s="73" t="s">
        <v>305</v>
      </c>
      <c r="C5929" s="67" t="s">
        <v>458</v>
      </c>
      <c r="D5929" s="67" t="s">
        <v>379</v>
      </c>
      <c r="E5929" s="73"/>
      <c r="F5929" s="73" t="s">
        <v>98</v>
      </c>
      <c r="G5929" s="73" t="s">
        <v>156</v>
      </c>
      <c r="H5929" s="73" t="s">
        <v>156</v>
      </c>
      <c r="I5929" s="73" t="s">
        <v>468</v>
      </c>
      <c r="J5929" s="73" t="str">
        <f t="shared" si="147"/>
        <v>Articulated (&gt;33t) miles HGV (all diesel)</v>
      </c>
      <c r="K5929" s="27">
        <v>2.5219999999999999E-2</v>
      </c>
      <c r="L5929" s="48"/>
      <c r="M5929" s="22"/>
      <c r="N5929" s="22"/>
      <c r="O5929" s="22"/>
      <c r="P5929" s="22"/>
      <c r="Q5929" s="22"/>
      <c r="R5929" s="22"/>
      <c r="S5929" s="22"/>
      <c r="T5929" s="22"/>
      <c r="U5929" s="22"/>
      <c r="V5929" s="22"/>
      <c r="W5929" s="22"/>
      <c r="X5929" s="22"/>
      <c r="Y5929" s="22"/>
      <c r="Z5929" s="22"/>
      <c r="AA5929" s="22"/>
      <c r="AB5929" s="22"/>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c r="BS5929" s="22"/>
      <c r="BT5929" s="22"/>
      <c r="BU5929" s="22"/>
      <c r="BV5929" s="22"/>
      <c r="BW5929" s="22"/>
      <c r="BX5929" s="22"/>
      <c r="BY5929" s="22"/>
      <c r="BZ5929" s="22"/>
      <c r="CA5929" s="22"/>
      <c r="CB5929" s="22"/>
      <c r="CC5929" s="22"/>
      <c r="CD5929" s="22"/>
      <c r="CE5929" s="22"/>
      <c r="CF5929" s="22"/>
      <c r="CG5929" s="22"/>
      <c r="CH5929" s="22"/>
      <c r="CI5929" s="22"/>
      <c r="CJ5929" s="22"/>
      <c r="CK5929" s="22"/>
      <c r="CL5929" s="22"/>
      <c r="CM5929" s="22"/>
      <c r="CN5929" s="22"/>
      <c r="CO5929" s="22"/>
    </row>
    <row r="5930" spans="1:93" s="2" customFormat="1" x14ac:dyDescent="0.3">
      <c r="A5930" s="73" t="s">
        <v>204</v>
      </c>
      <c r="B5930" s="73" t="s">
        <v>305</v>
      </c>
      <c r="C5930" s="67" t="s">
        <v>458</v>
      </c>
      <c r="D5930" s="67" t="s">
        <v>379</v>
      </c>
      <c r="E5930" s="73"/>
      <c r="F5930" s="73" t="s">
        <v>98</v>
      </c>
      <c r="G5930" s="73" t="s">
        <v>403</v>
      </c>
      <c r="H5930" s="73" t="s">
        <v>403</v>
      </c>
      <c r="I5930" s="73" t="s">
        <v>465</v>
      </c>
      <c r="J5930" s="73" t="str">
        <f t="shared" si="147"/>
        <v>Articulated (&gt;33t) tonne.km HGV (all diesel)</v>
      </c>
      <c r="K5930" s="27">
        <v>9.6619999999999998E-2</v>
      </c>
      <c r="L5930" s="48"/>
      <c r="M5930" s="22"/>
      <c r="N5930" s="22"/>
      <c r="O5930" s="22"/>
      <c r="P5930" s="22"/>
      <c r="Q5930" s="22"/>
      <c r="R5930" s="22"/>
      <c r="S5930" s="22"/>
      <c r="T5930" s="2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c r="AQ5930" s="22"/>
      <c r="AR5930" s="22"/>
      <c r="AS5930" s="22"/>
      <c r="AT5930" s="22"/>
      <c r="AU5930" s="22"/>
      <c r="AV5930" s="22"/>
      <c r="AW5930" s="22"/>
      <c r="AX5930" s="22"/>
      <c r="AY5930" s="22"/>
      <c r="AZ5930" s="22"/>
      <c r="BA5930" s="22"/>
      <c r="BB5930" s="22"/>
      <c r="BC5930" s="22"/>
      <c r="BD5930" s="22"/>
      <c r="BE5930" s="22"/>
      <c r="BF5930" s="22"/>
      <c r="BG5930" s="22"/>
      <c r="BH5930" s="22"/>
      <c r="BI5930" s="22"/>
      <c r="BJ5930" s="22"/>
      <c r="BK5930" s="22"/>
      <c r="BL5930" s="22"/>
      <c r="BM5930" s="22"/>
      <c r="BN5930" s="22"/>
      <c r="BO5930" s="22"/>
      <c r="BP5930" s="22"/>
      <c r="BQ5930" s="22"/>
      <c r="BR5930" s="22"/>
      <c r="BS5930" s="22"/>
      <c r="BT5930" s="22"/>
      <c r="BU5930" s="22"/>
      <c r="BV5930" s="22"/>
      <c r="BW5930" s="22"/>
      <c r="BX5930" s="22"/>
      <c r="BY5930" s="22"/>
      <c r="BZ5930" s="22"/>
      <c r="CA5930" s="22"/>
      <c r="CB5930" s="22"/>
      <c r="CC5930" s="22"/>
      <c r="CD5930" s="22"/>
      <c r="CE5930" s="22"/>
      <c r="CF5930" s="22"/>
      <c r="CG5930" s="22"/>
      <c r="CH5930" s="22"/>
      <c r="CI5930" s="22"/>
      <c r="CJ5930" s="22"/>
      <c r="CK5930" s="22"/>
      <c r="CL5930" s="22"/>
      <c r="CM5930" s="22"/>
      <c r="CN5930" s="22"/>
      <c r="CO5930" s="22"/>
    </row>
    <row r="5931" spans="1:93" s="2" customFormat="1" x14ac:dyDescent="0.3">
      <c r="A5931" s="73" t="s">
        <v>204</v>
      </c>
      <c r="B5931" s="73" t="s">
        <v>305</v>
      </c>
      <c r="C5931" s="67" t="s">
        <v>458</v>
      </c>
      <c r="D5931" s="67" t="s">
        <v>379</v>
      </c>
      <c r="E5931" s="73"/>
      <c r="F5931" s="73" t="s">
        <v>98</v>
      </c>
      <c r="G5931" s="73" t="s">
        <v>403</v>
      </c>
      <c r="H5931" s="73" t="s">
        <v>403</v>
      </c>
      <c r="I5931" s="73" t="s">
        <v>466</v>
      </c>
      <c r="J5931" s="73" t="str">
        <f t="shared" si="147"/>
        <v>Articulated (&gt;33t) tonne.km HGV (all diesel)</v>
      </c>
      <c r="K5931" s="27">
        <v>1.0000000000000001E-5</v>
      </c>
      <c r="L5931" s="48"/>
      <c r="M5931" s="22"/>
      <c r="N5931" s="22"/>
      <c r="O5931" s="22"/>
      <c r="P5931" s="22"/>
      <c r="Q5931" s="22"/>
      <c r="R5931" s="22"/>
      <c r="S5931" s="22"/>
      <c r="T5931" s="22"/>
      <c r="U5931" s="22"/>
      <c r="V5931" s="22"/>
      <c r="W5931" s="22"/>
      <c r="X5931" s="22"/>
      <c r="Y5931" s="22"/>
      <c r="Z5931" s="22"/>
      <c r="AA5931" s="22"/>
      <c r="AB5931" s="22"/>
      <c r="AC5931" s="22"/>
      <c r="AD5931" s="22"/>
      <c r="AE5931" s="22"/>
      <c r="AF5931" s="22"/>
      <c r="AG5931" s="22"/>
      <c r="AH5931" s="22"/>
      <c r="AI5931" s="22"/>
      <c r="AJ5931" s="22"/>
      <c r="AK5931" s="22"/>
      <c r="AL5931" s="22"/>
      <c r="AM5931" s="22"/>
      <c r="AN5931" s="22"/>
      <c r="AO5931" s="22"/>
      <c r="AP5931" s="22"/>
      <c r="AQ5931" s="22"/>
      <c r="AR5931" s="22"/>
      <c r="AS5931" s="22"/>
      <c r="AT5931" s="22"/>
      <c r="AU5931" s="22"/>
      <c r="AV5931" s="22"/>
      <c r="AW5931" s="22"/>
      <c r="AX5931" s="22"/>
      <c r="AY5931" s="22"/>
      <c r="AZ5931" s="22"/>
      <c r="BA5931" s="22"/>
      <c r="BB5931" s="22"/>
      <c r="BC5931" s="22"/>
      <c r="BD5931" s="22"/>
      <c r="BE5931" s="22"/>
      <c r="BF5931" s="22"/>
      <c r="BG5931" s="22"/>
      <c r="BH5931" s="22"/>
      <c r="BI5931" s="22"/>
      <c r="BJ5931" s="22"/>
      <c r="BK5931" s="22"/>
      <c r="BL5931" s="22"/>
      <c r="BM5931" s="22"/>
      <c r="BN5931" s="22"/>
      <c r="BO5931" s="22"/>
      <c r="BP5931" s="22"/>
      <c r="BQ5931" s="22"/>
      <c r="BR5931" s="22"/>
      <c r="BS5931" s="22"/>
      <c r="BT5931" s="22"/>
      <c r="BU5931" s="22"/>
      <c r="BV5931" s="22"/>
      <c r="BW5931" s="22"/>
      <c r="BX5931" s="22"/>
      <c r="BY5931" s="22"/>
      <c r="BZ5931" s="22"/>
      <c r="CA5931" s="22"/>
      <c r="CB5931" s="22"/>
      <c r="CC5931" s="22"/>
      <c r="CD5931" s="22"/>
      <c r="CE5931" s="22"/>
      <c r="CF5931" s="22"/>
      <c r="CG5931" s="22"/>
      <c r="CH5931" s="22"/>
      <c r="CI5931" s="22"/>
      <c r="CJ5931" s="22"/>
      <c r="CK5931" s="22"/>
      <c r="CL5931" s="22"/>
      <c r="CM5931" s="22"/>
      <c r="CN5931" s="22"/>
      <c r="CO5931" s="22"/>
    </row>
    <row r="5932" spans="1:93" s="2" customFormat="1" x14ac:dyDescent="0.3">
      <c r="A5932" s="73" t="s">
        <v>204</v>
      </c>
      <c r="B5932" s="73" t="s">
        <v>305</v>
      </c>
      <c r="C5932" s="67" t="s">
        <v>458</v>
      </c>
      <c r="D5932" s="67" t="s">
        <v>379</v>
      </c>
      <c r="E5932" s="73"/>
      <c r="F5932" s="73" t="s">
        <v>98</v>
      </c>
      <c r="G5932" s="73" t="s">
        <v>403</v>
      </c>
      <c r="H5932" s="73" t="s">
        <v>403</v>
      </c>
      <c r="I5932" s="73" t="s">
        <v>467</v>
      </c>
      <c r="J5932" s="73" t="str">
        <f t="shared" si="147"/>
        <v>Articulated (&gt;33t) tonne.km HGV (all diesel)</v>
      </c>
      <c r="K5932" s="27">
        <v>9.4880000000000006E-2</v>
      </c>
      <c r="L5932" s="48"/>
      <c r="M5932" s="22"/>
      <c r="N5932" s="22"/>
      <c r="O5932" s="22"/>
      <c r="P5932" s="22"/>
      <c r="Q5932" s="22"/>
      <c r="R5932" s="22"/>
      <c r="S5932" s="22"/>
      <c r="T5932" s="2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c r="AQ5932" s="22"/>
      <c r="AR5932" s="22"/>
      <c r="AS5932" s="22"/>
      <c r="AT5932" s="22"/>
      <c r="AU5932" s="22"/>
      <c r="AV5932" s="22"/>
      <c r="AW5932" s="22"/>
      <c r="AX5932" s="22"/>
      <c r="AY5932" s="22"/>
      <c r="AZ5932" s="22"/>
      <c r="BA5932" s="22"/>
      <c r="BB5932" s="22"/>
      <c r="BC5932" s="22"/>
      <c r="BD5932" s="22"/>
      <c r="BE5932" s="22"/>
      <c r="BF5932" s="22"/>
      <c r="BG5932" s="22"/>
      <c r="BH5932" s="22"/>
      <c r="BI5932" s="22"/>
      <c r="BJ5932" s="22"/>
      <c r="BK5932" s="22"/>
      <c r="BL5932" s="22"/>
      <c r="BM5932" s="22"/>
      <c r="BN5932" s="22"/>
      <c r="BO5932" s="22"/>
      <c r="BP5932" s="22"/>
      <c r="BQ5932" s="22"/>
      <c r="BR5932" s="22"/>
      <c r="BS5932" s="22"/>
      <c r="BT5932" s="22"/>
      <c r="BU5932" s="22"/>
      <c r="BV5932" s="22"/>
      <c r="BW5932" s="22"/>
      <c r="BX5932" s="22"/>
      <c r="BY5932" s="22"/>
      <c r="BZ5932" s="22"/>
      <c r="CA5932" s="22"/>
      <c r="CB5932" s="22"/>
      <c r="CC5932" s="22"/>
      <c r="CD5932" s="22"/>
      <c r="CE5932" s="22"/>
      <c r="CF5932" s="22"/>
      <c r="CG5932" s="22"/>
      <c r="CH5932" s="22"/>
      <c r="CI5932" s="22"/>
      <c r="CJ5932" s="22"/>
      <c r="CK5932" s="22"/>
      <c r="CL5932" s="22"/>
      <c r="CM5932" s="22"/>
      <c r="CN5932" s="22"/>
      <c r="CO5932" s="22"/>
    </row>
    <row r="5933" spans="1:93" s="2" customFormat="1" x14ac:dyDescent="0.3">
      <c r="A5933" s="73" t="s">
        <v>204</v>
      </c>
      <c r="B5933" s="73" t="s">
        <v>305</v>
      </c>
      <c r="C5933" s="67" t="s">
        <v>458</v>
      </c>
      <c r="D5933" s="67" t="s">
        <v>379</v>
      </c>
      <c r="E5933" s="73"/>
      <c r="F5933" s="73" t="s">
        <v>98</v>
      </c>
      <c r="G5933" s="73" t="s">
        <v>403</v>
      </c>
      <c r="H5933" s="73" t="s">
        <v>403</v>
      </c>
      <c r="I5933" s="73" t="s">
        <v>468</v>
      </c>
      <c r="J5933" s="73" t="str">
        <f t="shared" si="147"/>
        <v>Articulated (&gt;33t) tonne.km HGV (all diesel)</v>
      </c>
      <c r="K5933" s="27">
        <v>1.72E-3</v>
      </c>
      <c r="L5933" s="48"/>
      <c r="M5933" s="22"/>
      <c r="N5933" s="22"/>
      <c r="O5933" s="22"/>
      <c r="P5933" s="22"/>
      <c r="Q5933" s="22"/>
      <c r="R5933" s="22"/>
      <c r="S5933" s="22"/>
      <c r="T5933" s="22"/>
      <c r="U5933" s="22"/>
      <c r="V5933" s="22"/>
      <c r="W5933" s="22"/>
      <c r="X5933" s="22"/>
      <c r="Y5933" s="22"/>
      <c r="Z5933" s="22"/>
      <c r="AA5933" s="22"/>
      <c r="AB5933" s="22"/>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c r="BS5933" s="22"/>
      <c r="BT5933" s="22"/>
      <c r="BU5933" s="22"/>
      <c r="BV5933" s="22"/>
      <c r="BW5933" s="22"/>
      <c r="BX5933" s="22"/>
      <c r="BY5933" s="22"/>
      <c r="BZ5933" s="22"/>
      <c r="CA5933" s="22"/>
      <c r="CB5933" s="22"/>
      <c r="CC5933" s="22"/>
      <c r="CD5933" s="22"/>
      <c r="CE5933" s="22"/>
      <c r="CF5933" s="22"/>
      <c r="CG5933" s="22"/>
      <c r="CH5933" s="22"/>
      <c r="CI5933" s="22"/>
      <c r="CJ5933" s="22"/>
      <c r="CK5933" s="22"/>
      <c r="CL5933" s="22"/>
      <c r="CM5933" s="22"/>
      <c r="CN5933" s="22"/>
      <c r="CO5933" s="22"/>
    </row>
    <row r="5934" spans="1:93" s="2" customFormat="1" x14ac:dyDescent="0.3">
      <c r="A5934" s="73" t="s">
        <v>204</v>
      </c>
      <c r="B5934" s="73" t="s">
        <v>305</v>
      </c>
      <c r="C5934" s="67" t="s">
        <v>458</v>
      </c>
      <c r="D5934" s="67" t="s">
        <v>379</v>
      </c>
      <c r="E5934" s="73"/>
      <c r="F5934" s="73" t="s">
        <v>2</v>
      </c>
      <c r="G5934" s="73" t="s">
        <v>405</v>
      </c>
      <c r="H5934" s="73" t="s">
        <v>405</v>
      </c>
      <c r="I5934" s="73" t="s">
        <v>465</v>
      </c>
      <c r="J5934" s="73" t="str">
        <f t="shared" si="147"/>
        <v>Articulated (&gt;33t) km HGV (all diesel)</v>
      </c>
      <c r="K5934" s="27">
        <v>1.0969500000000001</v>
      </c>
      <c r="L5934" s="48"/>
      <c r="M5934" s="22"/>
      <c r="N5934" s="22"/>
      <c r="O5934" s="22"/>
      <c r="P5934" s="22"/>
      <c r="Q5934" s="22"/>
      <c r="R5934" s="22"/>
      <c r="S5934" s="22"/>
      <c r="T5934" s="2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c r="BS5934" s="22"/>
      <c r="BT5934" s="22"/>
      <c r="BU5934" s="22"/>
      <c r="BV5934" s="22"/>
      <c r="BW5934" s="22"/>
      <c r="BX5934" s="22"/>
      <c r="BY5934" s="22"/>
      <c r="BZ5934" s="22"/>
      <c r="CA5934" s="22"/>
      <c r="CB5934" s="22"/>
      <c r="CC5934" s="22"/>
      <c r="CD5934" s="22"/>
      <c r="CE5934" s="22"/>
      <c r="CF5934" s="22"/>
      <c r="CG5934" s="22"/>
      <c r="CH5934" s="22"/>
      <c r="CI5934" s="22"/>
      <c r="CJ5934" s="22"/>
      <c r="CK5934" s="22"/>
      <c r="CL5934" s="22"/>
      <c r="CM5934" s="22"/>
      <c r="CN5934" s="22"/>
      <c r="CO5934" s="22"/>
    </row>
    <row r="5935" spans="1:93" s="2" customFormat="1" x14ac:dyDescent="0.3">
      <c r="A5935" s="73" t="s">
        <v>204</v>
      </c>
      <c r="B5935" s="73" t="s">
        <v>305</v>
      </c>
      <c r="C5935" s="67" t="s">
        <v>458</v>
      </c>
      <c r="D5935" s="67" t="s">
        <v>379</v>
      </c>
      <c r="E5935" s="73"/>
      <c r="F5935" s="73" t="s">
        <v>2</v>
      </c>
      <c r="G5935" s="73" t="s">
        <v>405</v>
      </c>
      <c r="H5935" s="73" t="s">
        <v>405</v>
      </c>
      <c r="I5935" s="73" t="s">
        <v>466</v>
      </c>
      <c r="J5935" s="73" t="str">
        <f t="shared" si="147"/>
        <v>Articulated (&gt;33t) km HGV (all diesel)</v>
      </c>
      <c r="K5935" s="27">
        <v>1.2999999999999999E-4</v>
      </c>
      <c r="L5935" s="48"/>
      <c r="M5935" s="22"/>
      <c r="N5935" s="22"/>
      <c r="O5935" s="22"/>
      <c r="P5935" s="22"/>
      <c r="Q5935" s="22"/>
      <c r="R5935" s="22"/>
      <c r="S5935" s="22"/>
      <c r="T5935" s="22"/>
      <c r="U5935" s="22"/>
      <c r="V5935" s="22"/>
      <c r="W5935" s="22"/>
      <c r="X5935" s="22"/>
      <c r="Y5935" s="22"/>
      <c r="Z5935" s="22"/>
      <c r="AA5935" s="22"/>
      <c r="AB5935" s="22"/>
      <c r="AC5935" s="22"/>
      <c r="AD5935" s="22"/>
      <c r="AE5935" s="22"/>
      <c r="AF5935" s="22"/>
      <c r="AG5935" s="22"/>
      <c r="AH5935" s="22"/>
      <c r="AI5935" s="22"/>
      <c r="AJ5935" s="22"/>
      <c r="AK5935" s="22"/>
      <c r="AL5935" s="22"/>
      <c r="AM5935" s="22"/>
      <c r="AN5935" s="22"/>
      <c r="AO5935" s="22"/>
      <c r="AP5935" s="22"/>
      <c r="AQ5935" s="22"/>
      <c r="AR5935" s="22"/>
      <c r="AS5935" s="22"/>
      <c r="AT5935" s="22"/>
      <c r="AU5935" s="22"/>
      <c r="AV5935" s="22"/>
      <c r="AW5935" s="22"/>
      <c r="AX5935" s="22"/>
      <c r="AY5935" s="22"/>
      <c r="AZ5935" s="22"/>
      <c r="BA5935" s="22"/>
      <c r="BB5935" s="22"/>
      <c r="BC5935" s="22"/>
      <c r="BD5935" s="22"/>
      <c r="BE5935" s="22"/>
      <c r="BF5935" s="22"/>
      <c r="BG5935" s="22"/>
      <c r="BH5935" s="22"/>
      <c r="BI5935" s="22"/>
      <c r="BJ5935" s="22"/>
      <c r="BK5935" s="22"/>
      <c r="BL5935" s="22"/>
      <c r="BM5935" s="22"/>
      <c r="BN5935" s="22"/>
      <c r="BO5935" s="22"/>
      <c r="BP5935" s="22"/>
      <c r="BQ5935" s="22"/>
      <c r="BR5935" s="22"/>
      <c r="BS5935" s="22"/>
      <c r="BT5935" s="22"/>
      <c r="BU5935" s="22"/>
      <c r="BV5935" s="22"/>
      <c r="BW5935" s="22"/>
      <c r="BX5935" s="22"/>
      <c r="BY5935" s="22"/>
      <c r="BZ5935" s="22"/>
      <c r="CA5935" s="22"/>
      <c r="CB5935" s="22"/>
      <c r="CC5935" s="22"/>
      <c r="CD5935" s="22"/>
      <c r="CE5935" s="22"/>
      <c r="CF5935" s="22"/>
      <c r="CG5935" s="22"/>
      <c r="CH5935" s="22"/>
      <c r="CI5935" s="22"/>
      <c r="CJ5935" s="22"/>
      <c r="CK5935" s="22"/>
      <c r="CL5935" s="22"/>
      <c r="CM5935" s="22"/>
      <c r="CN5935" s="22"/>
      <c r="CO5935" s="22"/>
    </row>
    <row r="5936" spans="1:93" s="2" customFormat="1" x14ac:dyDescent="0.3">
      <c r="A5936" s="73" t="s">
        <v>204</v>
      </c>
      <c r="B5936" s="73" t="s">
        <v>305</v>
      </c>
      <c r="C5936" s="67" t="s">
        <v>458</v>
      </c>
      <c r="D5936" s="67" t="s">
        <v>379</v>
      </c>
      <c r="E5936" s="73"/>
      <c r="F5936" s="73" t="s">
        <v>2</v>
      </c>
      <c r="G5936" s="73" t="s">
        <v>405</v>
      </c>
      <c r="H5936" s="73" t="s">
        <v>405</v>
      </c>
      <c r="I5936" s="73" t="s">
        <v>467</v>
      </c>
      <c r="J5936" s="73" t="str">
        <f t="shared" si="147"/>
        <v>Articulated (&gt;33t) km HGV (all diesel)</v>
      </c>
      <c r="K5936" s="27">
        <v>1.08114</v>
      </c>
      <c r="L5936" s="48"/>
      <c r="M5936" s="22"/>
      <c r="N5936" s="22"/>
      <c r="O5936" s="22"/>
      <c r="P5936" s="22"/>
      <c r="Q5936" s="22"/>
      <c r="R5936" s="22"/>
      <c r="S5936" s="22"/>
      <c r="T5936" s="2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c r="BS5936" s="22"/>
      <c r="BT5936" s="22"/>
      <c r="BU5936" s="22"/>
      <c r="BV5936" s="22"/>
      <c r="BW5936" s="22"/>
      <c r="BX5936" s="22"/>
      <c r="BY5936" s="22"/>
      <c r="BZ5936" s="22"/>
      <c r="CA5936" s="22"/>
      <c r="CB5936" s="22"/>
      <c r="CC5936" s="22"/>
      <c r="CD5936" s="22"/>
      <c r="CE5936" s="22"/>
      <c r="CF5936" s="22"/>
      <c r="CG5936" s="22"/>
      <c r="CH5936" s="22"/>
      <c r="CI5936" s="22"/>
      <c r="CJ5936" s="22"/>
      <c r="CK5936" s="22"/>
      <c r="CL5936" s="22"/>
      <c r="CM5936" s="22"/>
      <c r="CN5936" s="22"/>
      <c r="CO5936" s="22"/>
    </row>
    <row r="5937" spans="1:93" s="2" customFormat="1" x14ac:dyDescent="0.3">
      <c r="A5937" s="73" t="s">
        <v>204</v>
      </c>
      <c r="B5937" s="73" t="s">
        <v>305</v>
      </c>
      <c r="C5937" s="67" t="s">
        <v>458</v>
      </c>
      <c r="D5937" s="67" t="s">
        <v>379</v>
      </c>
      <c r="E5937" s="73"/>
      <c r="F5937" s="73" t="s">
        <v>2</v>
      </c>
      <c r="G5937" s="73" t="s">
        <v>405</v>
      </c>
      <c r="H5937" s="73" t="s">
        <v>405</v>
      </c>
      <c r="I5937" s="73" t="s">
        <v>468</v>
      </c>
      <c r="J5937" s="73" t="str">
        <f t="shared" si="147"/>
        <v>Articulated (&gt;33t) km HGV (all diesel)</v>
      </c>
      <c r="K5937" s="27">
        <v>1.567E-2</v>
      </c>
      <c r="L5937" s="48"/>
      <c r="M5937" s="22"/>
      <c r="N5937" s="22"/>
      <c r="O5937" s="22"/>
      <c r="P5937" s="22"/>
      <c r="Q5937" s="22"/>
      <c r="R5937" s="22"/>
      <c r="S5937" s="22"/>
      <c r="T5937" s="22"/>
      <c r="U5937" s="22"/>
      <c r="V5937" s="22"/>
      <c r="W5937" s="22"/>
      <c r="X5937" s="22"/>
      <c r="Y5937" s="22"/>
      <c r="Z5937" s="22"/>
      <c r="AA5937" s="22"/>
      <c r="AB5937" s="22"/>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c r="BS5937" s="22"/>
      <c r="BT5937" s="22"/>
      <c r="BU5937" s="22"/>
      <c r="BV5937" s="22"/>
      <c r="BW5937" s="22"/>
      <c r="BX5937" s="22"/>
      <c r="BY5937" s="22"/>
      <c r="BZ5937" s="22"/>
      <c r="CA5937" s="22"/>
      <c r="CB5937" s="22"/>
      <c r="CC5937" s="22"/>
      <c r="CD5937" s="22"/>
      <c r="CE5937" s="22"/>
      <c r="CF5937" s="22"/>
      <c r="CG5937" s="22"/>
      <c r="CH5937" s="22"/>
      <c r="CI5937" s="22"/>
      <c r="CJ5937" s="22"/>
      <c r="CK5937" s="22"/>
      <c r="CL5937" s="22"/>
      <c r="CM5937" s="22"/>
      <c r="CN5937" s="22"/>
      <c r="CO5937" s="22"/>
    </row>
    <row r="5938" spans="1:93" s="2" customFormat="1" x14ac:dyDescent="0.3">
      <c r="A5938" s="73" t="s">
        <v>204</v>
      </c>
      <c r="B5938" s="73" t="s">
        <v>305</v>
      </c>
      <c r="C5938" s="67" t="s">
        <v>458</v>
      </c>
      <c r="D5938" s="67" t="s">
        <v>379</v>
      </c>
      <c r="E5938" s="73"/>
      <c r="F5938" s="73" t="s">
        <v>2</v>
      </c>
      <c r="G5938" s="73" t="s">
        <v>156</v>
      </c>
      <c r="H5938" s="73" t="s">
        <v>156</v>
      </c>
      <c r="I5938" s="73" t="s">
        <v>465</v>
      </c>
      <c r="J5938" s="73" t="str">
        <f t="shared" si="147"/>
        <v>Articulated (&gt;33t) miles HGV (all diesel)</v>
      </c>
      <c r="K5938" s="27">
        <v>1.7653700000000001</v>
      </c>
      <c r="L5938" s="48"/>
      <c r="M5938" s="22"/>
      <c r="N5938" s="22"/>
      <c r="O5938" s="22"/>
      <c r="P5938" s="22"/>
      <c r="Q5938" s="22"/>
      <c r="R5938" s="22"/>
      <c r="S5938" s="22"/>
      <c r="T5938" s="2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c r="BS5938" s="22"/>
      <c r="BT5938" s="22"/>
      <c r="BU5938" s="22"/>
      <c r="BV5938" s="22"/>
      <c r="BW5938" s="22"/>
      <c r="BX5938" s="22"/>
      <c r="BY5938" s="22"/>
      <c r="BZ5938" s="22"/>
      <c r="CA5938" s="22"/>
      <c r="CB5938" s="22"/>
      <c r="CC5938" s="22"/>
      <c r="CD5938" s="22"/>
      <c r="CE5938" s="22"/>
      <c r="CF5938" s="22"/>
      <c r="CG5938" s="22"/>
      <c r="CH5938" s="22"/>
      <c r="CI5938" s="22"/>
      <c r="CJ5938" s="22"/>
      <c r="CK5938" s="22"/>
      <c r="CL5938" s="22"/>
      <c r="CM5938" s="22"/>
      <c r="CN5938" s="22"/>
      <c r="CO5938" s="22"/>
    </row>
    <row r="5939" spans="1:93" s="2" customFormat="1" x14ac:dyDescent="0.3">
      <c r="A5939" s="73" t="s">
        <v>204</v>
      </c>
      <c r="B5939" s="73" t="s">
        <v>305</v>
      </c>
      <c r="C5939" s="67" t="s">
        <v>458</v>
      </c>
      <c r="D5939" s="67" t="s">
        <v>379</v>
      </c>
      <c r="E5939" s="73"/>
      <c r="F5939" s="73" t="s">
        <v>2</v>
      </c>
      <c r="G5939" s="73" t="s">
        <v>156</v>
      </c>
      <c r="H5939" s="73" t="s">
        <v>156</v>
      </c>
      <c r="I5939" s="73" t="s">
        <v>466</v>
      </c>
      <c r="J5939" s="73" t="str">
        <f t="shared" si="147"/>
        <v>Articulated (&gt;33t) miles HGV (all diesel)</v>
      </c>
      <c r="K5939" s="27">
        <v>2.1000000000000001E-4</v>
      </c>
      <c r="L5939" s="48"/>
      <c r="M5939" s="22"/>
      <c r="N5939" s="22"/>
      <c r="O5939" s="22"/>
      <c r="P5939" s="22"/>
      <c r="Q5939" s="22"/>
      <c r="R5939" s="22"/>
      <c r="S5939" s="22"/>
      <c r="T5939" s="22"/>
      <c r="U5939" s="22"/>
      <c r="V5939" s="22"/>
      <c r="W5939" s="22"/>
      <c r="X5939" s="22"/>
      <c r="Y5939" s="22"/>
      <c r="Z5939" s="22"/>
      <c r="AA5939" s="22"/>
      <c r="AB5939" s="22"/>
      <c r="AC5939" s="22"/>
      <c r="AD5939" s="22"/>
      <c r="AE5939" s="22"/>
      <c r="AF5939" s="22"/>
      <c r="AG5939" s="22"/>
      <c r="AH5939" s="22"/>
      <c r="AI5939" s="22"/>
      <c r="AJ5939" s="22"/>
      <c r="AK5939" s="22"/>
      <c r="AL5939" s="22"/>
      <c r="AM5939" s="22"/>
      <c r="AN5939" s="22"/>
      <c r="AO5939" s="22"/>
      <c r="AP5939" s="22"/>
      <c r="AQ5939" s="22"/>
      <c r="AR5939" s="22"/>
      <c r="AS5939" s="22"/>
      <c r="AT5939" s="22"/>
      <c r="AU5939" s="22"/>
      <c r="AV5939" s="22"/>
      <c r="AW5939" s="22"/>
      <c r="AX5939" s="22"/>
      <c r="AY5939" s="22"/>
      <c r="AZ5939" s="22"/>
      <c r="BA5939" s="22"/>
      <c r="BB5939" s="22"/>
      <c r="BC5939" s="22"/>
      <c r="BD5939" s="22"/>
      <c r="BE5939" s="22"/>
      <c r="BF5939" s="22"/>
      <c r="BG5939" s="22"/>
      <c r="BH5939" s="22"/>
      <c r="BI5939" s="22"/>
      <c r="BJ5939" s="22"/>
      <c r="BK5939" s="22"/>
      <c r="BL5939" s="22"/>
      <c r="BM5939" s="22"/>
      <c r="BN5939" s="22"/>
      <c r="BO5939" s="22"/>
      <c r="BP5939" s="22"/>
      <c r="BQ5939" s="22"/>
      <c r="BR5939" s="22"/>
      <c r="BS5939" s="22"/>
      <c r="BT5939" s="22"/>
      <c r="BU5939" s="22"/>
      <c r="BV5939" s="22"/>
      <c r="BW5939" s="22"/>
      <c r="BX5939" s="22"/>
      <c r="BY5939" s="22"/>
      <c r="BZ5939" s="22"/>
      <c r="CA5939" s="22"/>
      <c r="CB5939" s="22"/>
      <c r="CC5939" s="22"/>
      <c r="CD5939" s="22"/>
      <c r="CE5939" s="22"/>
      <c r="CF5939" s="22"/>
      <c r="CG5939" s="22"/>
      <c r="CH5939" s="22"/>
      <c r="CI5939" s="22"/>
      <c r="CJ5939" s="22"/>
      <c r="CK5939" s="22"/>
      <c r="CL5939" s="22"/>
      <c r="CM5939" s="22"/>
      <c r="CN5939" s="22"/>
      <c r="CO5939" s="22"/>
    </row>
    <row r="5940" spans="1:93" s="2" customFormat="1" x14ac:dyDescent="0.3">
      <c r="A5940" s="73" t="s">
        <v>204</v>
      </c>
      <c r="B5940" s="73" t="s">
        <v>305</v>
      </c>
      <c r="C5940" s="67" t="s">
        <v>458</v>
      </c>
      <c r="D5940" s="67" t="s">
        <v>379</v>
      </c>
      <c r="E5940" s="73"/>
      <c r="F5940" s="73" t="s">
        <v>2</v>
      </c>
      <c r="G5940" s="73" t="s">
        <v>156</v>
      </c>
      <c r="H5940" s="73" t="s">
        <v>156</v>
      </c>
      <c r="I5940" s="73" t="s">
        <v>467</v>
      </c>
      <c r="J5940" s="73" t="str">
        <f t="shared" si="147"/>
        <v>Articulated (&gt;33t) miles HGV (all diesel)</v>
      </c>
      <c r="K5940" s="27">
        <v>1.73993</v>
      </c>
      <c r="L5940" s="48"/>
      <c r="M5940" s="22"/>
      <c r="N5940" s="22"/>
      <c r="O5940" s="22"/>
      <c r="P5940" s="22"/>
      <c r="Q5940" s="22"/>
      <c r="R5940" s="22"/>
      <c r="S5940" s="22"/>
      <c r="T5940" s="2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c r="AQ5940" s="22"/>
      <c r="AR5940" s="22"/>
      <c r="AS5940" s="22"/>
      <c r="AT5940" s="22"/>
      <c r="AU5940" s="22"/>
      <c r="AV5940" s="22"/>
      <c r="AW5940" s="22"/>
      <c r="AX5940" s="22"/>
      <c r="AY5940" s="22"/>
      <c r="AZ5940" s="22"/>
      <c r="BA5940" s="22"/>
      <c r="BB5940" s="22"/>
      <c r="BC5940" s="22"/>
      <c r="BD5940" s="22"/>
      <c r="BE5940" s="22"/>
      <c r="BF5940" s="22"/>
      <c r="BG5940" s="22"/>
      <c r="BH5940" s="22"/>
      <c r="BI5940" s="22"/>
      <c r="BJ5940" s="22"/>
      <c r="BK5940" s="22"/>
      <c r="BL5940" s="22"/>
      <c r="BM5940" s="22"/>
      <c r="BN5940" s="22"/>
      <c r="BO5940" s="22"/>
      <c r="BP5940" s="22"/>
      <c r="BQ5940" s="22"/>
      <c r="BR5940" s="22"/>
      <c r="BS5940" s="22"/>
      <c r="BT5940" s="22"/>
      <c r="BU5940" s="22"/>
      <c r="BV5940" s="22"/>
      <c r="BW5940" s="22"/>
      <c r="BX5940" s="22"/>
      <c r="BY5940" s="22"/>
      <c r="BZ5940" s="22"/>
      <c r="CA5940" s="22"/>
      <c r="CB5940" s="22"/>
      <c r="CC5940" s="22"/>
      <c r="CD5940" s="22"/>
      <c r="CE5940" s="22"/>
      <c r="CF5940" s="22"/>
      <c r="CG5940" s="22"/>
      <c r="CH5940" s="22"/>
      <c r="CI5940" s="22"/>
      <c r="CJ5940" s="22"/>
      <c r="CK5940" s="22"/>
      <c r="CL5940" s="22"/>
      <c r="CM5940" s="22"/>
      <c r="CN5940" s="22"/>
      <c r="CO5940" s="22"/>
    </row>
    <row r="5941" spans="1:93" s="2" customFormat="1" x14ac:dyDescent="0.3">
      <c r="A5941" s="73" t="s">
        <v>204</v>
      </c>
      <c r="B5941" s="73" t="s">
        <v>305</v>
      </c>
      <c r="C5941" s="67" t="s">
        <v>458</v>
      </c>
      <c r="D5941" s="67" t="s">
        <v>379</v>
      </c>
      <c r="E5941" s="73"/>
      <c r="F5941" s="73" t="s">
        <v>2</v>
      </c>
      <c r="G5941" s="73" t="s">
        <v>156</v>
      </c>
      <c r="H5941" s="73" t="s">
        <v>156</v>
      </c>
      <c r="I5941" s="73" t="s">
        <v>468</v>
      </c>
      <c r="J5941" s="73" t="str">
        <f t="shared" si="147"/>
        <v>Articulated (&gt;33t) miles HGV (all diesel)</v>
      </c>
      <c r="K5941" s="27">
        <v>2.5219999999999999E-2</v>
      </c>
      <c r="L5941" s="48"/>
      <c r="M5941" s="22"/>
      <c r="N5941" s="22"/>
      <c r="O5941" s="22"/>
      <c r="P5941" s="22"/>
      <c r="Q5941" s="22"/>
      <c r="R5941" s="22"/>
      <c r="S5941" s="22"/>
      <c r="T5941" s="22"/>
      <c r="U5941" s="22"/>
      <c r="V5941" s="22"/>
      <c r="W5941" s="22"/>
      <c r="X5941" s="22"/>
      <c r="Y5941" s="22"/>
      <c r="Z5941" s="22"/>
      <c r="AA5941" s="22"/>
      <c r="AB5941" s="22"/>
      <c r="AC5941" s="22"/>
      <c r="AD5941" s="22"/>
      <c r="AE5941" s="22"/>
      <c r="AF5941" s="22"/>
      <c r="AG5941" s="22"/>
      <c r="AH5941" s="22"/>
      <c r="AI5941" s="22"/>
      <c r="AJ5941" s="22"/>
      <c r="AK5941" s="22"/>
      <c r="AL5941" s="22"/>
      <c r="AM5941" s="22"/>
      <c r="AN5941" s="22"/>
      <c r="AO5941" s="22"/>
      <c r="AP5941" s="22"/>
      <c r="AQ5941" s="22"/>
      <c r="AR5941" s="22"/>
      <c r="AS5941" s="22"/>
      <c r="AT5941" s="22"/>
      <c r="AU5941" s="22"/>
      <c r="AV5941" s="22"/>
      <c r="AW5941" s="22"/>
      <c r="AX5941" s="22"/>
      <c r="AY5941" s="22"/>
      <c r="AZ5941" s="22"/>
      <c r="BA5941" s="22"/>
      <c r="BB5941" s="22"/>
      <c r="BC5941" s="22"/>
      <c r="BD5941" s="22"/>
      <c r="BE5941" s="22"/>
      <c r="BF5941" s="22"/>
      <c r="BG5941" s="22"/>
      <c r="BH5941" s="22"/>
      <c r="BI5941" s="22"/>
      <c r="BJ5941" s="22"/>
      <c r="BK5941" s="22"/>
      <c r="BL5941" s="22"/>
      <c r="BM5941" s="22"/>
      <c r="BN5941" s="22"/>
      <c r="BO5941" s="22"/>
      <c r="BP5941" s="22"/>
      <c r="BQ5941" s="22"/>
      <c r="BR5941" s="22"/>
      <c r="BS5941" s="22"/>
      <c r="BT5941" s="22"/>
      <c r="BU5941" s="22"/>
      <c r="BV5941" s="22"/>
      <c r="BW5941" s="22"/>
      <c r="BX5941" s="22"/>
      <c r="BY5941" s="22"/>
      <c r="BZ5941" s="22"/>
      <c r="CA5941" s="22"/>
      <c r="CB5941" s="22"/>
      <c r="CC5941" s="22"/>
      <c r="CD5941" s="22"/>
      <c r="CE5941" s="22"/>
      <c r="CF5941" s="22"/>
      <c r="CG5941" s="22"/>
      <c r="CH5941" s="22"/>
      <c r="CI5941" s="22"/>
      <c r="CJ5941" s="22"/>
      <c r="CK5941" s="22"/>
      <c r="CL5941" s="22"/>
      <c r="CM5941" s="22"/>
      <c r="CN5941" s="22"/>
      <c r="CO5941" s="22"/>
    </row>
    <row r="5942" spans="1:93" s="2" customFormat="1" x14ac:dyDescent="0.3">
      <c r="A5942" s="73" t="s">
        <v>204</v>
      </c>
      <c r="B5942" s="73" t="s">
        <v>305</v>
      </c>
      <c r="C5942" s="67" t="s">
        <v>458</v>
      </c>
      <c r="D5942" s="67" t="s">
        <v>379</v>
      </c>
      <c r="E5942" s="73"/>
      <c r="F5942" s="73" t="s">
        <v>2</v>
      </c>
      <c r="G5942" s="73" t="s">
        <v>403</v>
      </c>
      <c r="H5942" s="73" t="s">
        <v>403</v>
      </c>
      <c r="I5942" s="73" t="s">
        <v>465</v>
      </c>
      <c r="J5942" s="73" t="str">
        <f t="shared" si="147"/>
        <v>Articulated (&gt;33t) tonne.km HGV (all diesel)</v>
      </c>
      <c r="K5942" s="27">
        <v>6.0170000000000001E-2</v>
      </c>
      <c r="L5942" s="48"/>
      <c r="M5942" s="22"/>
      <c r="N5942" s="22"/>
      <c r="O5942" s="22"/>
      <c r="P5942" s="22"/>
      <c r="Q5942" s="22"/>
      <c r="R5942" s="22"/>
      <c r="S5942" s="22"/>
      <c r="T5942" s="2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c r="AQ5942" s="22"/>
      <c r="AR5942" s="22"/>
      <c r="AS5942" s="22"/>
      <c r="AT5942" s="22"/>
      <c r="AU5942" s="22"/>
      <c r="AV5942" s="22"/>
      <c r="AW5942" s="22"/>
      <c r="AX5942" s="22"/>
      <c r="AY5942" s="22"/>
      <c r="AZ5942" s="22"/>
      <c r="BA5942" s="22"/>
      <c r="BB5942" s="22"/>
      <c r="BC5942" s="22"/>
      <c r="BD5942" s="22"/>
      <c r="BE5942" s="22"/>
      <c r="BF5942" s="22"/>
      <c r="BG5942" s="22"/>
      <c r="BH5942" s="22"/>
      <c r="BI5942" s="22"/>
      <c r="BJ5942" s="22"/>
      <c r="BK5942" s="22"/>
      <c r="BL5942" s="22"/>
      <c r="BM5942" s="22"/>
      <c r="BN5942" s="22"/>
      <c r="BO5942" s="22"/>
      <c r="BP5942" s="22"/>
      <c r="BQ5942" s="22"/>
      <c r="BR5942" s="22"/>
      <c r="BS5942" s="22"/>
      <c r="BT5942" s="22"/>
      <c r="BU5942" s="22"/>
      <c r="BV5942" s="22"/>
      <c r="BW5942" s="22"/>
      <c r="BX5942" s="22"/>
      <c r="BY5942" s="22"/>
      <c r="BZ5942" s="22"/>
      <c r="CA5942" s="22"/>
      <c r="CB5942" s="22"/>
      <c r="CC5942" s="22"/>
      <c r="CD5942" s="22"/>
      <c r="CE5942" s="22"/>
      <c r="CF5942" s="22"/>
      <c r="CG5942" s="22"/>
      <c r="CH5942" s="22"/>
      <c r="CI5942" s="22"/>
      <c r="CJ5942" s="22"/>
      <c r="CK5942" s="22"/>
      <c r="CL5942" s="22"/>
      <c r="CM5942" s="22"/>
      <c r="CN5942" s="22"/>
      <c r="CO5942" s="22"/>
    </row>
    <row r="5943" spans="1:93" s="2" customFormat="1" x14ac:dyDescent="0.3">
      <c r="A5943" s="73" t="s">
        <v>204</v>
      </c>
      <c r="B5943" s="73" t="s">
        <v>305</v>
      </c>
      <c r="C5943" s="67" t="s">
        <v>458</v>
      </c>
      <c r="D5943" s="67" t="s">
        <v>379</v>
      </c>
      <c r="E5943" s="73"/>
      <c r="F5943" s="73" t="s">
        <v>2</v>
      </c>
      <c r="G5943" s="73" t="s">
        <v>403</v>
      </c>
      <c r="H5943" s="73" t="s">
        <v>403</v>
      </c>
      <c r="I5943" s="73" t="s">
        <v>466</v>
      </c>
      <c r="J5943" s="73" t="str">
        <f t="shared" si="147"/>
        <v>Articulated (&gt;33t) tonne.km HGV (all diesel)</v>
      </c>
      <c r="K5943" s="27">
        <v>1.0000000000000001E-5</v>
      </c>
      <c r="L5943" s="48"/>
      <c r="M5943" s="22"/>
      <c r="N5943" s="22"/>
      <c r="O5943" s="22"/>
      <c r="P5943" s="22"/>
      <c r="Q5943" s="22"/>
      <c r="R5943" s="22"/>
      <c r="S5943" s="22"/>
      <c r="T5943" s="22"/>
      <c r="U5943" s="22"/>
      <c r="V5943" s="22"/>
      <c r="W5943" s="22"/>
      <c r="X5943" s="22"/>
      <c r="Y5943" s="22"/>
      <c r="Z5943" s="22"/>
      <c r="AA5943" s="22"/>
      <c r="AB5943" s="22"/>
      <c r="AC5943" s="22"/>
      <c r="AD5943" s="22"/>
      <c r="AE5943" s="22"/>
      <c r="AF5943" s="22"/>
      <c r="AG5943" s="22"/>
      <c r="AH5943" s="22"/>
      <c r="AI5943" s="22"/>
      <c r="AJ5943" s="22"/>
      <c r="AK5943" s="22"/>
      <c r="AL5943" s="22"/>
      <c r="AM5943" s="22"/>
      <c r="AN5943" s="22"/>
      <c r="AO5943" s="22"/>
      <c r="AP5943" s="22"/>
      <c r="AQ5943" s="22"/>
      <c r="AR5943" s="22"/>
      <c r="AS5943" s="22"/>
      <c r="AT5943" s="22"/>
      <c r="AU5943" s="22"/>
      <c r="AV5943" s="22"/>
      <c r="AW5943" s="22"/>
      <c r="AX5943" s="22"/>
      <c r="AY5943" s="22"/>
      <c r="AZ5943" s="22"/>
      <c r="BA5943" s="22"/>
      <c r="BB5943" s="22"/>
      <c r="BC5943" s="22"/>
      <c r="BD5943" s="22"/>
      <c r="BE5943" s="22"/>
      <c r="BF5943" s="22"/>
      <c r="BG5943" s="22"/>
      <c r="BH5943" s="22"/>
      <c r="BI5943" s="22"/>
      <c r="BJ5943" s="22"/>
      <c r="BK5943" s="22"/>
      <c r="BL5943" s="22"/>
      <c r="BM5943" s="22"/>
      <c r="BN5943" s="22"/>
      <c r="BO5943" s="22"/>
      <c r="BP5943" s="22"/>
      <c r="BQ5943" s="22"/>
      <c r="BR5943" s="22"/>
      <c r="BS5943" s="22"/>
      <c r="BT5943" s="22"/>
      <c r="BU5943" s="22"/>
      <c r="BV5943" s="22"/>
      <c r="BW5943" s="22"/>
      <c r="BX5943" s="22"/>
      <c r="BY5943" s="22"/>
      <c r="BZ5943" s="22"/>
      <c r="CA5943" s="22"/>
      <c r="CB5943" s="22"/>
      <c r="CC5943" s="22"/>
      <c r="CD5943" s="22"/>
      <c r="CE5943" s="22"/>
      <c r="CF5943" s="22"/>
      <c r="CG5943" s="22"/>
      <c r="CH5943" s="22"/>
      <c r="CI5943" s="22"/>
      <c r="CJ5943" s="22"/>
      <c r="CK5943" s="22"/>
      <c r="CL5943" s="22"/>
      <c r="CM5943" s="22"/>
      <c r="CN5943" s="22"/>
      <c r="CO5943" s="22"/>
    </row>
    <row r="5944" spans="1:93" s="2" customFormat="1" x14ac:dyDescent="0.3">
      <c r="A5944" s="73" t="s">
        <v>204</v>
      </c>
      <c r="B5944" s="73" t="s">
        <v>305</v>
      </c>
      <c r="C5944" s="67" t="s">
        <v>458</v>
      </c>
      <c r="D5944" s="67" t="s">
        <v>379</v>
      </c>
      <c r="E5944" s="73"/>
      <c r="F5944" s="73" t="s">
        <v>2</v>
      </c>
      <c r="G5944" s="73" t="s">
        <v>403</v>
      </c>
      <c r="H5944" s="73" t="s">
        <v>403</v>
      </c>
      <c r="I5944" s="73" t="s">
        <v>467</v>
      </c>
      <c r="J5944" s="73" t="str">
        <f t="shared" si="147"/>
        <v>Articulated (&gt;33t) tonne.km HGV (all diesel)</v>
      </c>
      <c r="K5944" s="27">
        <v>5.9299999999999999E-2</v>
      </c>
      <c r="L5944" s="48"/>
      <c r="M5944" s="22"/>
      <c r="N5944" s="22"/>
      <c r="O5944" s="22"/>
      <c r="P5944" s="22"/>
      <c r="Q5944" s="22"/>
      <c r="R5944" s="22"/>
      <c r="S5944" s="22"/>
      <c r="T5944" s="2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c r="AQ5944" s="22"/>
      <c r="AR5944" s="22"/>
      <c r="AS5944" s="22"/>
      <c r="AT5944" s="22"/>
      <c r="AU5944" s="22"/>
      <c r="AV5944" s="22"/>
      <c r="AW5944" s="22"/>
      <c r="AX5944" s="22"/>
      <c r="AY5944" s="22"/>
      <c r="AZ5944" s="22"/>
      <c r="BA5944" s="22"/>
      <c r="BB5944" s="22"/>
      <c r="BC5944" s="22"/>
      <c r="BD5944" s="22"/>
      <c r="BE5944" s="22"/>
      <c r="BF5944" s="22"/>
      <c r="BG5944" s="22"/>
      <c r="BH5944" s="22"/>
      <c r="BI5944" s="22"/>
      <c r="BJ5944" s="22"/>
      <c r="BK5944" s="22"/>
      <c r="BL5944" s="22"/>
      <c r="BM5944" s="22"/>
      <c r="BN5944" s="22"/>
      <c r="BO5944" s="22"/>
      <c r="BP5944" s="22"/>
      <c r="BQ5944" s="22"/>
      <c r="BR5944" s="22"/>
      <c r="BS5944" s="22"/>
      <c r="BT5944" s="22"/>
      <c r="BU5944" s="22"/>
      <c r="BV5944" s="22"/>
      <c r="BW5944" s="22"/>
      <c r="BX5944" s="22"/>
      <c r="BY5944" s="22"/>
      <c r="BZ5944" s="22"/>
      <c r="CA5944" s="22"/>
      <c r="CB5944" s="22"/>
      <c r="CC5944" s="22"/>
      <c r="CD5944" s="22"/>
      <c r="CE5944" s="22"/>
      <c r="CF5944" s="22"/>
      <c r="CG5944" s="22"/>
      <c r="CH5944" s="22"/>
      <c r="CI5944" s="22"/>
      <c r="CJ5944" s="22"/>
      <c r="CK5944" s="22"/>
      <c r="CL5944" s="22"/>
      <c r="CM5944" s="22"/>
      <c r="CN5944" s="22"/>
      <c r="CO5944" s="22"/>
    </row>
    <row r="5945" spans="1:93" s="2" customFormat="1" x14ac:dyDescent="0.3">
      <c r="A5945" s="73" t="s">
        <v>204</v>
      </c>
      <c r="B5945" s="73" t="s">
        <v>305</v>
      </c>
      <c r="C5945" s="67" t="s">
        <v>458</v>
      </c>
      <c r="D5945" s="67" t="s">
        <v>379</v>
      </c>
      <c r="E5945" s="73"/>
      <c r="F5945" s="73" t="s">
        <v>2</v>
      </c>
      <c r="G5945" s="73" t="s">
        <v>403</v>
      </c>
      <c r="H5945" s="73" t="s">
        <v>403</v>
      </c>
      <c r="I5945" s="73" t="s">
        <v>468</v>
      </c>
      <c r="J5945" s="73" t="str">
        <f t="shared" si="147"/>
        <v>Articulated (&gt;33t) tonne.km HGV (all diesel)</v>
      </c>
      <c r="K5945" s="27">
        <v>8.5999999999999998E-4</v>
      </c>
      <c r="L5945" s="48"/>
      <c r="M5945" s="22"/>
      <c r="N5945" s="22"/>
      <c r="O5945" s="22"/>
      <c r="P5945" s="22"/>
      <c r="Q5945" s="22"/>
      <c r="R5945" s="22"/>
      <c r="S5945" s="22"/>
      <c r="T5945" s="22"/>
      <c r="U5945" s="22"/>
      <c r="V5945" s="22"/>
      <c r="W5945" s="22"/>
      <c r="X5945" s="22"/>
      <c r="Y5945" s="22"/>
      <c r="Z5945" s="22"/>
      <c r="AA5945" s="22"/>
      <c r="AB5945" s="22"/>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c r="BS5945" s="22"/>
      <c r="BT5945" s="22"/>
      <c r="BU5945" s="22"/>
      <c r="BV5945" s="22"/>
      <c r="BW5945" s="22"/>
      <c r="BX5945" s="22"/>
      <c r="BY5945" s="22"/>
      <c r="BZ5945" s="22"/>
      <c r="CA5945" s="22"/>
      <c r="CB5945" s="22"/>
      <c r="CC5945" s="22"/>
      <c r="CD5945" s="22"/>
      <c r="CE5945" s="22"/>
      <c r="CF5945" s="22"/>
      <c r="CG5945" s="22"/>
      <c r="CH5945" s="22"/>
      <c r="CI5945" s="22"/>
      <c r="CJ5945" s="22"/>
      <c r="CK5945" s="22"/>
      <c r="CL5945" s="22"/>
      <c r="CM5945" s="22"/>
      <c r="CN5945" s="22"/>
      <c r="CO5945" s="22"/>
    </row>
    <row r="5946" spans="1:93" s="2" customFormat="1" x14ac:dyDescent="0.3">
      <c r="A5946" s="73" t="s">
        <v>204</v>
      </c>
      <c r="B5946" s="73" t="s">
        <v>305</v>
      </c>
      <c r="C5946" s="67" t="s">
        <v>458</v>
      </c>
      <c r="D5946" s="67" t="s">
        <v>379</v>
      </c>
      <c r="E5946" s="73"/>
      <c r="F5946" s="73" t="s">
        <v>302</v>
      </c>
      <c r="G5946" s="73" t="s">
        <v>405</v>
      </c>
      <c r="H5946" s="73" t="s">
        <v>405</v>
      </c>
      <c r="I5946" s="73" t="s">
        <v>465</v>
      </c>
      <c r="J5946" s="73" t="str">
        <f t="shared" si="147"/>
        <v>Articulated (&gt;33t) km HGV (all diesel)</v>
      </c>
      <c r="K5946" s="27">
        <v>0.93694</v>
      </c>
      <c r="L5946" s="48"/>
      <c r="M5946" s="22"/>
      <c r="N5946" s="22"/>
      <c r="O5946" s="22"/>
      <c r="P5946" s="22"/>
      <c r="Q5946" s="22"/>
      <c r="R5946" s="22"/>
      <c r="S5946" s="22"/>
      <c r="T5946" s="2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c r="BS5946" s="22"/>
      <c r="BT5946" s="22"/>
      <c r="BU5946" s="22"/>
      <c r="BV5946" s="22"/>
      <c r="BW5946" s="22"/>
      <c r="BX5946" s="22"/>
      <c r="BY5946" s="22"/>
      <c r="BZ5946" s="22"/>
      <c r="CA5946" s="22"/>
      <c r="CB5946" s="22"/>
      <c r="CC5946" s="22"/>
      <c r="CD5946" s="22"/>
      <c r="CE5946" s="22"/>
      <c r="CF5946" s="22"/>
      <c r="CG5946" s="22"/>
      <c r="CH5946" s="22"/>
      <c r="CI5946" s="22"/>
      <c r="CJ5946" s="22"/>
      <c r="CK5946" s="22"/>
      <c r="CL5946" s="22"/>
      <c r="CM5946" s="22"/>
      <c r="CN5946" s="22"/>
      <c r="CO5946" s="22"/>
    </row>
    <row r="5947" spans="1:93" s="2" customFormat="1" x14ac:dyDescent="0.3">
      <c r="A5947" s="73" t="s">
        <v>204</v>
      </c>
      <c r="B5947" s="73" t="s">
        <v>305</v>
      </c>
      <c r="C5947" s="67" t="s">
        <v>458</v>
      </c>
      <c r="D5947" s="67" t="s">
        <v>379</v>
      </c>
      <c r="E5947" s="73"/>
      <c r="F5947" s="73" t="s">
        <v>302</v>
      </c>
      <c r="G5947" s="73" t="s">
        <v>405</v>
      </c>
      <c r="H5947" s="73" t="s">
        <v>405</v>
      </c>
      <c r="I5947" s="73" t="s">
        <v>466</v>
      </c>
      <c r="J5947" s="73" t="str">
        <f t="shared" si="147"/>
        <v>Articulated (&gt;33t) km HGV (all diesel)</v>
      </c>
      <c r="K5947" s="27">
        <v>1.2999999999999999E-4</v>
      </c>
      <c r="L5947" s="48"/>
      <c r="M5947" s="22"/>
      <c r="N5947" s="22"/>
      <c r="O5947" s="22"/>
      <c r="P5947" s="22"/>
      <c r="Q5947" s="22"/>
      <c r="R5947" s="22"/>
      <c r="S5947" s="22"/>
      <c r="T5947" s="22"/>
      <c r="U5947" s="22"/>
      <c r="V5947" s="22"/>
      <c r="W5947" s="22"/>
      <c r="X5947" s="22"/>
      <c r="Y5947" s="22"/>
      <c r="Z5947" s="22"/>
      <c r="AA5947" s="22"/>
      <c r="AB5947" s="22"/>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c r="BS5947" s="22"/>
      <c r="BT5947" s="22"/>
      <c r="BU5947" s="22"/>
      <c r="BV5947" s="22"/>
      <c r="BW5947" s="22"/>
      <c r="BX5947" s="22"/>
      <c r="BY5947" s="22"/>
      <c r="BZ5947" s="22"/>
      <c r="CA5947" s="22"/>
      <c r="CB5947" s="22"/>
      <c r="CC5947" s="22"/>
      <c r="CD5947" s="22"/>
      <c r="CE5947" s="22"/>
      <c r="CF5947" s="22"/>
      <c r="CG5947" s="22"/>
      <c r="CH5947" s="22"/>
      <c r="CI5947" s="22"/>
      <c r="CJ5947" s="22"/>
      <c r="CK5947" s="22"/>
      <c r="CL5947" s="22"/>
      <c r="CM5947" s="22"/>
      <c r="CN5947" s="22"/>
      <c r="CO5947" s="22"/>
    </row>
    <row r="5948" spans="1:93" s="2" customFormat="1" x14ac:dyDescent="0.3">
      <c r="A5948" s="73" t="s">
        <v>204</v>
      </c>
      <c r="B5948" s="73" t="s">
        <v>305</v>
      </c>
      <c r="C5948" s="67" t="s">
        <v>458</v>
      </c>
      <c r="D5948" s="67" t="s">
        <v>379</v>
      </c>
      <c r="E5948" s="73"/>
      <c r="F5948" s="73" t="s">
        <v>302</v>
      </c>
      <c r="G5948" s="73" t="s">
        <v>405</v>
      </c>
      <c r="H5948" s="73" t="s">
        <v>405</v>
      </c>
      <c r="I5948" s="73" t="s">
        <v>467</v>
      </c>
      <c r="J5948" s="73" t="str">
        <f t="shared" si="147"/>
        <v>Articulated (&gt;33t) km HGV (all diesel)</v>
      </c>
      <c r="K5948" s="27">
        <v>0.92113</v>
      </c>
      <c r="L5948" s="48"/>
      <c r="M5948" s="22"/>
      <c r="N5948" s="22"/>
      <c r="O5948" s="22"/>
      <c r="P5948" s="22"/>
      <c r="Q5948" s="22"/>
      <c r="R5948" s="22"/>
      <c r="S5948" s="22"/>
      <c r="T5948" s="2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c r="BS5948" s="22"/>
      <c r="BT5948" s="22"/>
      <c r="BU5948" s="22"/>
      <c r="BV5948" s="22"/>
      <c r="BW5948" s="22"/>
      <c r="BX5948" s="22"/>
      <c r="BY5948" s="22"/>
      <c r="BZ5948" s="22"/>
      <c r="CA5948" s="22"/>
      <c r="CB5948" s="22"/>
      <c r="CC5948" s="22"/>
      <c r="CD5948" s="22"/>
      <c r="CE5948" s="22"/>
      <c r="CF5948" s="22"/>
      <c r="CG5948" s="22"/>
      <c r="CH5948" s="22"/>
      <c r="CI5948" s="22"/>
      <c r="CJ5948" s="22"/>
      <c r="CK5948" s="22"/>
      <c r="CL5948" s="22"/>
      <c r="CM5948" s="22"/>
      <c r="CN5948" s="22"/>
      <c r="CO5948" s="22"/>
    </row>
    <row r="5949" spans="1:93" s="2" customFormat="1" x14ac:dyDescent="0.3">
      <c r="A5949" s="73" t="s">
        <v>204</v>
      </c>
      <c r="B5949" s="73" t="s">
        <v>305</v>
      </c>
      <c r="C5949" s="67" t="s">
        <v>458</v>
      </c>
      <c r="D5949" s="67" t="s">
        <v>379</v>
      </c>
      <c r="E5949" s="73"/>
      <c r="F5949" s="73" t="s">
        <v>302</v>
      </c>
      <c r="G5949" s="73" t="s">
        <v>405</v>
      </c>
      <c r="H5949" s="73" t="s">
        <v>405</v>
      </c>
      <c r="I5949" s="73" t="s">
        <v>468</v>
      </c>
      <c r="J5949" s="73" t="str">
        <f t="shared" si="147"/>
        <v>Articulated (&gt;33t) km HGV (all diesel)</v>
      </c>
      <c r="K5949" s="27">
        <v>1.567E-2</v>
      </c>
      <c r="L5949" s="48"/>
      <c r="M5949" s="22"/>
      <c r="N5949" s="22"/>
      <c r="O5949" s="22"/>
      <c r="P5949" s="22"/>
      <c r="Q5949" s="22"/>
      <c r="R5949" s="22"/>
      <c r="S5949" s="22"/>
      <c r="T5949" s="22"/>
      <c r="U5949" s="22"/>
      <c r="V5949" s="22"/>
      <c r="W5949" s="22"/>
      <c r="X5949" s="22"/>
      <c r="Y5949" s="22"/>
      <c r="Z5949" s="22"/>
      <c r="AA5949" s="22"/>
      <c r="AB5949" s="22"/>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c r="BS5949" s="22"/>
      <c r="BT5949" s="22"/>
      <c r="BU5949" s="22"/>
      <c r="BV5949" s="22"/>
      <c r="BW5949" s="22"/>
      <c r="BX5949" s="22"/>
      <c r="BY5949" s="22"/>
      <c r="BZ5949" s="22"/>
      <c r="CA5949" s="22"/>
      <c r="CB5949" s="22"/>
      <c r="CC5949" s="22"/>
      <c r="CD5949" s="22"/>
      <c r="CE5949" s="22"/>
      <c r="CF5949" s="22"/>
      <c r="CG5949" s="22"/>
      <c r="CH5949" s="22"/>
      <c r="CI5949" s="22"/>
      <c r="CJ5949" s="22"/>
      <c r="CK5949" s="22"/>
      <c r="CL5949" s="22"/>
      <c r="CM5949" s="22"/>
      <c r="CN5949" s="22"/>
      <c r="CO5949" s="22"/>
    </row>
    <row r="5950" spans="1:93" s="2" customFormat="1" x14ac:dyDescent="0.3">
      <c r="A5950" s="73" t="s">
        <v>204</v>
      </c>
      <c r="B5950" s="73" t="s">
        <v>305</v>
      </c>
      <c r="C5950" s="67" t="s">
        <v>458</v>
      </c>
      <c r="D5950" s="67" t="s">
        <v>379</v>
      </c>
      <c r="E5950" s="73"/>
      <c r="F5950" s="73" t="s">
        <v>302</v>
      </c>
      <c r="G5950" s="73" t="s">
        <v>156</v>
      </c>
      <c r="H5950" s="73" t="s">
        <v>156</v>
      </c>
      <c r="I5950" s="73" t="s">
        <v>465</v>
      </c>
      <c r="J5950" s="73" t="str">
        <f t="shared" si="147"/>
        <v>Articulated (&gt;33t) miles HGV (all diesel)</v>
      </c>
      <c r="K5950" s="27">
        <v>1.50786</v>
      </c>
      <c r="L5950" s="48"/>
      <c r="M5950" s="22"/>
      <c r="N5950" s="22"/>
      <c r="O5950" s="22"/>
      <c r="P5950" s="22"/>
      <c r="Q5950" s="22"/>
      <c r="R5950" s="22"/>
      <c r="S5950" s="22"/>
      <c r="T5950" s="2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c r="BS5950" s="22"/>
      <c r="BT5950" s="22"/>
      <c r="BU5950" s="22"/>
      <c r="BV5950" s="22"/>
      <c r="BW5950" s="22"/>
      <c r="BX5950" s="22"/>
      <c r="BY5950" s="22"/>
      <c r="BZ5950" s="22"/>
      <c r="CA5950" s="22"/>
      <c r="CB5950" s="22"/>
      <c r="CC5950" s="22"/>
      <c r="CD5950" s="22"/>
      <c r="CE5950" s="22"/>
      <c r="CF5950" s="22"/>
      <c r="CG5950" s="22"/>
      <c r="CH5950" s="22"/>
      <c r="CI5950" s="22"/>
      <c r="CJ5950" s="22"/>
      <c r="CK5950" s="22"/>
      <c r="CL5950" s="22"/>
      <c r="CM5950" s="22"/>
      <c r="CN5950" s="22"/>
      <c r="CO5950" s="22"/>
    </row>
    <row r="5951" spans="1:93" s="2" customFormat="1" x14ac:dyDescent="0.3">
      <c r="A5951" s="73" t="s">
        <v>204</v>
      </c>
      <c r="B5951" s="73" t="s">
        <v>305</v>
      </c>
      <c r="C5951" s="67" t="s">
        <v>458</v>
      </c>
      <c r="D5951" s="67" t="s">
        <v>379</v>
      </c>
      <c r="E5951" s="73"/>
      <c r="F5951" s="73" t="s">
        <v>302</v>
      </c>
      <c r="G5951" s="73" t="s">
        <v>156</v>
      </c>
      <c r="H5951" s="73" t="s">
        <v>156</v>
      </c>
      <c r="I5951" s="73" t="s">
        <v>466</v>
      </c>
      <c r="J5951" s="73" t="str">
        <f t="shared" si="147"/>
        <v>Articulated (&gt;33t) miles HGV (all diesel)</v>
      </c>
      <c r="K5951" s="27">
        <v>2.1000000000000001E-4</v>
      </c>
      <c r="L5951" s="48"/>
      <c r="M5951" s="22"/>
      <c r="N5951" s="22"/>
      <c r="O5951" s="22"/>
      <c r="P5951" s="22"/>
      <c r="Q5951" s="22"/>
      <c r="R5951" s="22"/>
      <c r="S5951" s="22"/>
      <c r="T5951" s="22"/>
      <c r="U5951" s="22"/>
      <c r="V5951" s="22"/>
      <c r="W5951" s="22"/>
      <c r="X5951" s="22"/>
      <c r="Y5951" s="22"/>
      <c r="Z5951" s="22"/>
      <c r="AA5951" s="22"/>
      <c r="AB5951" s="22"/>
      <c r="AC5951" s="22"/>
      <c r="AD5951" s="22"/>
      <c r="AE5951" s="22"/>
      <c r="AF5951" s="22"/>
      <c r="AG5951" s="22"/>
      <c r="AH5951" s="22"/>
      <c r="AI5951" s="22"/>
      <c r="AJ5951" s="22"/>
      <c r="AK5951" s="22"/>
      <c r="AL5951" s="22"/>
      <c r="AM5951" s="22"/>
      <c r="AN5951" s="22"/>
      <c r="AO5951" s="22"/>
      <c r="AP5951" s="22"/>
      <c r="AQ5951" s="22"/>
      <c r="AR5951" s="22"/>
      <c r="AS5951" s="22"/>
      <c r="AT5951" s="22"/>
      <c r="AU5951" s="22"/>
      <c r="AV5951" s="22"/>
      <c r="AW5951" s="22"/>
      <c r="AX5951" s="22"/>
      <c r="AY5951" s="22"/>
      <c r="AZ5951" s="22"/>
      <c r="BA5951" s="22"/>
      <c r="BB5951" s="22"/>
      <c r="BC5951" s="22"/>
      <c r="BD5951" s="22"/>
      <c r="BE5951" s="22"/>
      <c r="BF5951" s="22"/>
      <c r="BG5951" s="22"/>
      <c r="BH5951" s="22"/>
      <c r="BI5951" s="22"/>
      <c r="BJ5951" s="22"/>
      <c r="BK5951" s="22"/>
      <c r="BL5951" s="22"/>
      <c r="BM5951" s="22"/>
      <c r="BN5951" s="22"/>
      <c r="BO5951" s="22"/>
      <c r="BP5951" s="22"/>
      <c r="BQ5951" s="22"/>
      <c r="BR5951" s="22"/>
      <c r="BS5951" s="22"/>
      <c r="BT5951" s="22"/>
      <c r="BU5951" s="22"/>
      <c r="BV5951" s="22"/>
      <c r="BW5951" s="22"/>
      <c r="BX5951" s="22"/>
      <c r="BY5951" s="22"/>
      <c r="BZ5951" s="22"/>
      <c r="CA5951" s="22"/>
      <c r="CB5951" s="22"/>
      <c r="CC5951" s="22"/>
      <c r="CD5951" s="22"/>
      <c r="CE5951" s="22"/>
      <c r="CF5951" s="22"/>
      <c r="CG5951" s="22"/>
      <c r="CH5951" s="22"/>
      <c r="CI5951" s="22"/>
      <c r="CJ5951" s="22"/>
      <c r="CK5951" s="22"/>
      <c r="CL5951" s="22"/>
      <c r="CM5951" s="22"/>
      <c r="CN5951" s="22"/>
      <c r="CO5951" s="22"/>
    </row>
    <row r="5952" spans="1:93" s="2" customFormat="1" x14ac:dyDescent="0.3">
      <c r="A5952" s="73" t="s">
        <v>204</v>
      </c>
      <c r="B5952" s="73" t="s">
        <v>305</v>
      </c>
      <c r="C5952" s="67" t="s">
        <v>458</v>
      </c>
      <c r="D5952" s="67" t="s">
        <v>379</v>
      </c>
      <c r="E5952" s="73"/>
      <c r="F5952" s="73" t="s">
        <v>302</v>
      </c>
      <c r="G5952" s="73" t="s">
        <v>156</v>
      </c>
      <c r="H5952" s="73" t="s">
        <v>156</v>
      </c>
      <c r="I5952" s="73" t="s">
        <v>467</v>
      </c>
      <c r="J5952" s="73" t="str">
        <f t="shared" si="147"/>
        <v>Articulated (&gt;33t) miles HGV (all diesel)</v>
      </c>
      <c r="K5952" s="27">
        <v>1.4824200000000001</v>
      </c>
      <c r="L5952" s="48"/>
      <c r="M5952" s="22"/>
      <c r="N5952" s="22"/>
      <c r="O5952" s="22"/>
      <c r="P5952" s="22"/>
      <c r="Q5952" s="22"/>
      <c r="R5952" s="22"/>
      <c r="S5952" s="22"/>
      <c r="T5952" s="22"/>
      <c r="U5952" s="22"/>
      <c r="V5952" s="22"/>
      <c r="W5952" s="22"/>
      <c r="X5952" s="22"/>
      <c r="Y5952" s="22"/>
      <c r="Z5952" s="22"/>
      <c r="AA5952" s="22"/>
      <c r="AB5952" s="22"/>
      <c r="AC5952" s="22"/>
      <c r="AD5952" s="22"/>
      <c r="AE5952" s="22"/>
      <c r="AF5952" s="22"/>
      <c r="AG5952" s="22"/>
      <c r="AH5952" s="22"/>
      <c r="AI5952" s="22"/>
      <c r="AJ5952" s="22"/>
      <c r="AK5952" s="22"/>
      <c r="AL5952" s="22"/>
      <c r="AM5952" s="22"/>
      <c r="AN5952" s="22"/>
      <c r="AO5952" s="22"/>
      <c r="AP5952" s="22"/>
      <c r="AQ5952" s="22"/>
      <c r="AR5952" s="22"/>
      <c r="AS5952" s="22"/>
      <c r="AT5952" s="22"/>
      <c r="AU5952" s="22"/>
      <c r="AV5952" s="22"/>
      <c r="AW5952" s="22"/>
      <c r="AX5952" s="22"/>
      <c r="AY5952" s="22"/>
      <c r="AZ5952" s="22"/>
      <c r="BA5952" s="22"/>
      <c r="BB5952" s="22"/>
      <c r="BC5952" s="22"/>
      <c r="BD5952" s="22"/>
      <c r="BE5952" s="22"/>
      <c r="BF5952" s="22"/>
      <c r="BG5952" s="22"/>
      <c r="BH5952" s="22"/>
      <c r="BI5952" s="22"/>
      <c r="BJ5952" s="22"/>
      <c r="BK5952" s="22"/>
      <c r="BL5952" s="22"/>
      <c r="BM5952" s="22"/>
      <c r="BN5952" s="22"/>
      <c r="BO5952" s="22"/>
      <c r="BP5952" s="22"/>
      <c r="BQ5952" s="22"/>
      <c r="BR5952" s="22"/>
      <c r="BS5952" s="22"/>
      <c r="BT5952" s="22"/>
      <c r="BU5952" s="22"/>
      <c r="BV5952" s="22"/>
      <c r="BW5952" s="22"/>
      <c r="BX5952" s="22"/>
      <c r="BY5952" s="22"/>
      <c r="BZ5952" s="22"/>
      <c r="CA5952" s="22"/>
      <c r="CB5952" s="22"/>
      <c r="CC5952" s="22"/>
      <c r="CD5952" s="22"/>
      <c r="CE5952" s="22"/>
      <c r="CF5952" s="22"/>
      <c r="CG5952" s="22"/>
      <c r="CH5952" s="22"/>
      <c r="CI5952" s="22"/>
      <c r="CJ5952" s="22"/>
      <c r="CK5952" s="22"/>
      <c r="CL5952" s="22"/>
      <c r="CM5952" s="22"/>
      <c r="CN5952" s="22"/>
      <c r="CO5952" s="22"/>
    </row>
    <row r="5953" spans="1:93" s="2" customFormat="1" x14ac:dyDescent="0.3">
      <c r="A5953" s="73" t="s">
        <v>204</v>
      </c>
      <c r="B5953" s="73" t="s">
        <v>305</v>
      </c>
      <c r="C5953" s="67" t="s">
        <v>458</v>
      </c>
      <c r="D5953" s="67" t="s">
        <v>379</v>
      </c>
      <c r="E5953" s="73"/>
      <c r="F5953" s="73" t="s">
        <v>302</v>
      </c>
      <c r="G5953" s="73" t="s">
        <v>156</v>
      </c>
      <c r="H5953" s="73" t="s">
        <v>156</v>
      </c>
      <c r="I5953" s="73" t="s">
        <v>468</v>
      </c>
      <c r="J5953" s="73" t="str">
        <f t="shared" si="147"/>
        <v>Articulated (&gt;33t) miles HGV (all diesel)</v>
      </c>
      <c r="K5953" s="27">
        <v>2.5219999999999999E-2</v>
      </c>
      <c r="L5953" s="48"/>
      <c r="M5953" s="22"/>
      <c r="N5953" s="22"/>
      <c r="O5953" s="22"/>
      <c r="P5953" s="22"/>
      <c r="Q5953" s="22"/>
      <c r="R5953" s="22"/>
      <c r="S5953" s="22"/>
      <c r="T5953" s="22"/>
      <c r="U5953" s="22"/>
      <c r="V5953" s="22"/>
      <c r="W5953" s="22"/>
      <c r="X5953" s="22"/>
      <c r="Y5953" s="22"/>
      <c r="Z5953" s="22"/>
      <c r="AA5953" s="22"/>
      <c r="AB5953" s="22"/>
      <c r="AC5953" s="22"/>
      <c r="AD5953" s="22"/>
      <c r="AE5953" s="22"/>
      <c r="AF5953" s="22"/>
      <c r="AG5953" s="22"/>
      <c r="AH5953" s="22"/>
      <c r="AI5953" s="22"/>
      <c r="AJ5953" s="22"/>
      <c r="AK5953" s="22"/>
      <c r="AL5953" s="22"/>
      <c r="AM5953" s="22"/>
      <c r="AN5953" s="22"/>
      <c r="AO5953" s="22"/>
      <c r="AP5953" s="22"/>
      <c r="AQ5953" s="22"/>
      <c r="AR5953" s="22"/>
      <c r="AS5953" s="22"/>
      <c r="AT5953" s="22"/>
      <c r="AU5953" s="22"/>
      <c r="AV5953" s="22"/>
      <c r="AW5953" s="22"/>
      <c r="AX5953" s="22"/>
      <c r="AY5953" s="22"/>
      <c r="AZ5953" s="22"/>
      <c r="BA5953" s="22"/>
      <c r="BB5953" s="22"/>
      <c r="BC5953" s="22"/>
      <c r="BD5953" s="22"/>
      <c r="BE5953" s="22"/>
      <c r="BF5953" s="22"/>
      <c r="BG5953" s="22"/>
      <c r="BH5953" s="22"/>
      <c r="BI5953" s="22"/>
      <c r="BJ5953" s="22"/>
      <c r="BK5953" s="22"/>
      <c r="BL5953" s="22"/>
      <c r="BM5953" s="22"/>
      <c r="BN5953" s="22"/>
      <c r="BO5953" s="22"/>
      <c r="BP5953" s="22"/>
      <c r="BQ5953" s="22"/>
      <c r="BR5953" s="22"/>
      <c r="BS5953" s="22"/>
      <c r="BT5953" s="22"/>
      <c r="BU5953" s="22"/>
      <c r="BV5953" s="22"/>
      <c r="BW5953" s="22"/>
      <c r="BX5953" s="22"/>
      <c r="BY5953" s="22"/>
      <c r="BZ5953" s="22"/>
      <c r="CA5953" s="22"/>
      <c r="CB5953" s="22"/>
      <c r="CC5953" s="22"/>
      <c r="CD5953" s="22"/>
      <c r="CE5953" s="22"/>
      <c r="CF5953" s="22"/>
      <c r="CG5953" s="22"/>
      <c r="CH5953" s="22"/>
      <c r="CI5953" s="22"/>
      <c r="CJ5953" s="22"/>
      <c r="CK5953" s="22"/>
      <c r="CL5953" s="22"/>
      <c r="CM5953" s="22"/>
      <c r="CN5953" s="22"/>
      <c r="CO5953" s="22"/>
    </row>
    <row r="5954" spans="1:93" s="2" customFormat="1" x14ac:dyDescent="0.3">
      <c r="A5954" s="73" t="s">
        <v>204</v>
      </c>
      <c r="B5954" s="73" t="s">
        <v>305</v>
      </c>
      <c r="C5954" s="67" t="s">
        <v>458</v>
      </c>
      <c r="D5954" s="67" t="s">
        <v>379</v>
      </c>
      <c r="E5954" s="73"/>
      <c r="F5954" s="73" t="s">
        <v>302</v>
      </c>
      <c r="G5954" s="73" t="s">
        <v>403</v>
      </c>
      <c r="H5954" s="73" t="s">
        <v>403</v>
      </c>
      <c r="I5954" s="73" t="s">
        <v>465</v>
      </c>
      <c r="J5954" s="73" t="str">
        <f t="shared" si="147"/>
        <v>Articulated (&gt;33t) tonne.km HGV (all diesel)</v>
      </c>
      <c r="K5954" s="27">
        <v>8.1570000000000004E-2</v>
      </c>
      <c r="L5954" s="48"/>
      <c r="M5954" s="22"/>
      <c r="N5954" s="22"/>
      <c r="O5954" s="22"/>
      <c r="P5954" s="22"/>
      <c r="Q5954" s="22"/>
      <c r="R5954" s="22"/>
      <c r="S5954" s="22"/>
      <c r="T5954" s="2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c r="AQ5954" s="22"/>
      <c r="AR5954" s="22"/>
      <c r="AS5954" s="22"/>
      <c r="AT5954" s="22"/>
      <c r="AU5954" s="22"/>
      <c r="AV5954" s="22"/>
      <c r="AW5954" s="22"/>
      <c r="AX5954" s="22"/>
      <c r="AY5954" s="22"/>
      <c r="AZ5954" s="22"/>
      <c r="BA5954" s="22"/>
      <c r="BB5954" s="22"/>
      <c r="BC5954" s="22"/>
      <c r="BD5954" s="22"/>
      <c r="BE5954" s="22"/>
      <c r="BF5954" s="22"/>
      <c r="BG5954" s="22"/>
      <c r="BH5954" s="22"/>
      <c r="BI5954" s="22"/>
      <c r="BJ5954" s="22"/>
      <c r="BK5954" s="22"/>
      <c r="BL5954" s="22"/>
      <c r="BM5954" s="22"/>
      <c r="BN5954" s="22"/>
      <c r="BO5954" s="22"/>
      <c r="BP5954" s="22"/>
      <c r="BQ5954" s="22"/>
      <c r="BR5954" s="22"/>
      <c r="BS5954" s="22"/>
      <c r="BT5954" s="22"/>
      <c r="BU5954" s="22"/>
      <c r="BV5954" s="22"/>
      <c r="BW5954" s="22"/>
      <c r="BX5954" s="22"/>
      <c r="BY5954" s="22"/>
      <c r="BZ5954" s="22"/>
      <c r="CA5954" s="22"/>
      <c r="CB5954" s="22"/>
      <c r="CC5954" s="22"/>
      <c r="CD5954" s="22"/>
      <c r="CE5954" s="22"/>
      <c r="CF5954" s="22"/>
      <c r="CG5954" s="22"/>
      <c r="CH5954" s="22"/>
      <c r="CI5954" s="22"/>
      <c r="CJ5954" s="22"/>
      <c r="CK5954" s="22"/>
      <c r="CL5954" s="22"/>
      <c r="CM5954" s="22"/>
      <c r="CN5954" s="22"/>
      <c r="CO5954" s="22"/>
    </row>
    <row r="5955" spans="1:93" s="2" customFormat="1" x14ac:dyDescent="0.3">
      <c r="A5955" s="73" t="s">
        <v>204</v>
      </c>
      <c r="B5955" s="73" t="s">
        <v>305</v>
      </c>
      <c r="C5955" s="67" t="s">
        <v>458</v>
      </c>
      <c r="D5955" s="67" t="s">
        <v>379</v>
      </c>
      <c r="E5955" s="73"/>
      <c r="F5955" s="73" t="s">
        <v>302</v>
      </c>
      <c r="G5955" s="73" t="s">
        <v>403</v>
      </c>
      <c r="H5955" s="73" t="s">
        <v>403</v>
      </c>
      <c r="I5955" s="73" t="s">
        <v>466</v>
      </c>
      <c r="J5955" s="73" t="str">
        <f t="shared" si="147"/>
        <v>Articulated (&gt;33t) tonne.km HGV (all diesel)</v>
      </c>
      <c r="K5955" s="27">
        <v>1.0000000000000001E-5</v>
      </c>
      <c r="L5955" s="48"/>
      <c r="M5955" s="22"/>
      <c r="N5955" s="22"/>
      <c r="O5955" s="22"/>
      <c r="P5955" s="22"/>
      <c r="Q5955" s="22"/>
      <c r="R5955" s="22"/>
      <c r="S5955" s="22"/>
      <c r="T5955" s="22"/>
      <c r="U5955" s="22"/>
      <c r="V5955" s="22"/>
      <c r="W5955" s="22"/>
      <c r="X5955" s="22"/>
      <c r="Y5955" s="22"/>
      <c r="Z5955" s="22"/>
      <c r="AA5955" s="22"/>
      <c r="AB5955" s="22"/>
      <c r="AC5955" s="22"/>
      <c r="AD5955" s="22"/>
      <c r="AE5955" s="22"/>
      <c r="AF5955" s="22"/>
      <c r="AG5955" s="22"/>
      <c r="AH5955" s="22"/>
      <c r="AI5955" s="22"/>
      <c r="AJ5955" s="22"/>
      <c r="AK5955" s="22"/>
      <c r="AL5955" s="22"/>
      <c r="AM5955" s="22"/>
      <c r="AN5955" s="22"/>
      <c r="AO5955" s="22"/>
      <c r="AP5955" s="22"/>
      <c r="AQ5955" s="22"/>
      <c r="AR5955" s="22"/>
      <c r="AS5955" s="22"/>
      <c r="AT5955" s="22"/>
      <c r="AU5955" s="22"/>
      <c r="AV5955" s="22"/>
      <c r="AW5955" s="22"/>
      <c r="AX5955" s="22"/>
      <c r="AY5955" s="22"/>
      <c r="AZ5955" s="22"/>
      <c r="BA5955" s="22"/>
      <c r="BB5955" s="22"/>
      <c r="BC5955" s="22"/>
      <c r="BD5955" s="22"/>
      <c r="BE5955" s="22"/>
      <c r="BF5955" s="22"/>
      <c r="BG5955" s="22"/>
      <c r="BH5955" s="22"/>
      <c r="BI5955" s="22"/>
      <c r="BJ5955" s="22"/>
      <c r="BK5955" s="22"/>
      <c r="BL5955" s="22"/>
      <c r="BM5955" s="22"/>
      <c r="BN5955" s="22"/>
      <c r="BO5955" s="22"/>
      <c r="BP5955" s="22"/>
      <c r="BQ5955" s="22"/>
      <c r="BR5955" s="22"/>
      <c r="BS5955" s="22"/>
      <c r="BT5955" s="22"/>
      <c r="BU5955" s="22"/>
      <c r="BV5955" s="22"/>
      <c r="BW5955" s="22"/>
      <c r="BX5955" s="22"/>
      <c r="BY5955" s="22"/>
      <c r="BZ5955" s="22"/>
      <c r="CA5955" s="22"/>
      <c r="CB5955" s="22"/>
      <c r="CC5955" s="22"/>
      <c r="CD5955" s="22"/>
      <c r="CE5955" s="22"/>
      <c r="CF5955" s="22"/>
      <c r="CG5955" s="22"/>
      <c r="CH5955" s="22"/>
      <c r="CI5955" s="22"/>
      <c r="CJ5955" s="22"/>
      <c r="CK5955" s="22"/>
      <c r="CL5955" s="22"/>
      <c r="CM5955" s="22"/>
      <c r="CN5955" s="22"/>
      <c r="CO5955" s="22"/>
    </row>
    <row r="5956" spans="1:93" s="2" customFormat="1" x14ac:dyDescent="0.3">
      <c r="A5956" s="73" t="s">
        <v>204</v>
      </c>
      <c r="B5956" s="73" t="s">
        <v>305</v>
      </c>
      <c r="C5956" s="67" t="s">
        <v>458</v>
      </c>
      <c r="D5956" s="67" t="s">
        <v>379</v>
      </c>
      <c r="E5956" s="73"/>
      <c r="F5956" s="73" t="s">
        <v>302</v>
      </c>
      <c r="G5956" s="73" t="s">
        <v>403</v>
      </c>
      <c r="H5956" s="73" t="s">
        <v>403</v>
      </c>
      <c r="I5956" s="73" t="s">
        <v>467</v>
      </c>
      <c r="J5956" s="73" t="str">
        <f t="shared" si="147"/>
        <v>Articulated (&gt;33t) tonne.km HGV (all diesel)</v>
      </c>
      <c r="K5956" s="27">
        <v>8.0199999999999994E-2</v>
      </c>
      <c r="L5956" s="48"/>
      <c r="M5956" s="22"/>
      <c r="N5956" s="22"/>
      <c r="O5956" s="22"/>
      <c r="P5956" s="22"/>
      <c r="Q5956" s="22"/>
      <c r="R5956" s="22"/>
      <c r="S5956" s="22"/>
      <c r="T5956" s="2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c r="AQ5956" s="22"/>
      <c r="AR5956" s="22"/>
      <c r="AS5956" s="22"/>
      <c r="AT5956" s="22"/>
      <c r="AU5956" s="22"/>
      <c r="AV5956" s="22"/>
      <c r="AW5956" s="22"/>
      <c r="AX5956" s="22"/>
      <c r="AY5956" s="22"/>
      <c r="AZ5956" s="22"/>
      <c r="BA5956" s="22"/>
      <c r="BB5956" s="22"/>
      <c r="BC5956" s="22"/>
      <c r="BD5956" s="22"/>
      <c r="BE5956" s="22"/>
      <c r="BF5956" s="22"/>
      <c r="BG5956" s="22"/>
      <c r="BH5956" s="22"/>
      <c r="BI5956" s="22"/>
      <c r="BJ5956" s="22"/>
      <c r="BK5956" s="22"/>
      <c r="BL5956" s="22"/>
      <c r="BM5956" s="22"/>
      <c r="BN5956" s="22"/>
      <c r="BO5956" s="22"/>
      <c r="BP5956" s="22"/>
      <c r="BQ5956" s="22"/>
      <c r="BR5956" s="22"/>
      <c r="BS5956" s="22"/>
      <c r="BT5956" s="22"/>
      <c r="BU5956" s="22"/>
      <c r="BV5956" s="22"/>
      <c r="BW5956" s="22"/>
      <c r="BX5956" s="22"/>
      <c r="BY5956" s="22"/>
      <c r="BZ5956" s="22"/>
      <c r="CA5956" s="22"/>
      <c r="CB5956" s="22"/>
      <c r="CC5956" s="22"/>
      <c r="CD5956" s="22"/>
      <c r="CE5956" s="22"/>
      <c r="CF5956" s="22"/>
      <c r="CG5956" s="22"/>
      <c r="CH5956" s="22"/>
      <c r="CI5956" s="22"/>
      <c r="CJ5956" s="22"/>
      <c r="CK5956" s="22"/>
      <c r="CL5956" s="22"/>
      <c r="CM5956" s="22"/>
      <c r="CN5956" s="22"/>
      <c r="CO5956" s="22"/>
    </row>
    <row r="5957" spans="1:93" s="2" customFormat="1" x14ac:dyDescent="0.3">
      <c r="A5957" s="73" t="s">
        <v>204</v>
      </c>
      <c r="B5957" s="73" t="s">
        <v>305</v>
      </c>
      <c r="C5957" s="67" t="s">
        <v>458</v>
      </c>
      <c r="D5957" s="67" t="s">
        <v>379</v>
      </c>
      <c r="E5957" s="73"/>
      <c r="F5957" s="73" t="s">
        <v>302</v>
      </c>
      <c r="G5957" s="73" t="s">
        <v>403</v>
      </c>
      <c r="H5957" s="73" t="s">
        <v>403</v>
      </c>
      <c r="I5957" s="73" t="s">
        <v>468</v>
      </c>
      <c r="J5957" s="73" t="str">
        <f t="shared" si="147"/>
        <v>Articulated (&gt;33t) tonne.km HGV (all diesel)</v>
      </c>
      <c r="K5957" s="27">
        <v>1.3600000000000001E-3</v>
      </c>
      <c r="L5957" s="48"/>
      <c r="M5957" s="22"/>
      <c r="N5957" s="22"/>
      <c r="O5957" s="22"/>
      <c r="P5957" s="22"/>
      <c r="Q5957" s="22"/>
      <c r="R5957" s="22"/>
      <c r="S5957" s="22"/>
      <c r="T5957" s="22"/>
      <c r="U5957" s="22"/>
      <c r="V5957" s="22"/>
      <c r="W5957" s="22"/>
      <c r="X5957" s="22"/>
      <c r="Y5957" s="22"/>
      <c r="Z5957" s="22"/>
      <c r="AA5957" s="22"/>
      <c r="AB5957" s="22"/>
      <c r="AC5957" s="22"/>
      <c r="AD5957" s="22"/>
      <c r="AE5957" s="22"/>
      <c r="AF5957" s="22"/>
      <c r="AG5957" s="22"/>
      <c r="AH5957" s="22"/>
      <c r="AI5957" s="22"/>
      <c r="AJ5957" s="22"/>
      <c r="AK5957" s="22"/>
      <c r="AL5957" s="22"/>
      <c r="AM5957" s="22"/>
      <c r="AN5957" s="22"/>
      <c r="AO5957" s="22"/>
      <c r="AP5957" s="22"/>
      <c r="AQ5957" s="22"/>
      <c r="AR5957" s="22"/>
      <c r="AS5957" s="22"/>
      <c r="AT5957" s="22"/>
      <c r="AU5957" s="22"/>
      <c r="AV5957" s="22"/>
      <c r="AW5957" s="22"/>
      <c r="AX5957" s="22"/>
      <c r="AY5957" s="22"/>
      <c r="AZ5957" s="22"/>
      <c r="BA5957" s="22"/>
      <c r="BB5957" s="22"/>
      <c r="BC5957" s="22"/>
      <c r="BD5957" s="22"/>
      <c r="BE5957" s="22"/>
      <c r="BF5957" s="22"/>
      <c r="BG5957" s="22"/>
      <c r="BH5957" s="22"/>
      <c r="BI5957" s="22"/>
      <c r="BJ5957" s="22"/>
      <c r="BK5957" s="22"/>
      <c r="BL5957" s="22"/>
      <c r="BM5957" s="22"/>
      <c r="BN5957" s="22"/>
      <c r="BO5957" s="22"/>
      <c r="BP5957" s="22"/>
      <c r="BQ5957" s="22"/>
      <c r="BR5957" s="22"/>
      <c r="BS5957" s="22"/>
      <c r="BT5957" s="22"/>
      <c r="BU5957" s="22"/>
      <c r="BV5957" s="22"/>
      <c r="BW5957" s="22"/>
      <c r="BX5957" s="22"/>
      <c r="BY5957" s="22"/>
      <c r="BZ5957" s="22"/>
      <c r="CA5957" s="22"/>
      <c r="CB5957" s="22"/>
      <c r="CC5957" s="22"/>
      <c r="CD5957" s="22"/>
      <c r="CE5957" s="22"/>
      <c r="CF5957" s="22"/>
      <c r="CG5957" s="22"/>
      <c r="CH5957" s="22"/>
      <c r="CI5957" s="22"/>
      <c r="CJ5957" s="22"/>
      <c r="CK5957" s="22"/>
      <c r="CL5957" s="22"/>
      <c r="CM5957" s="22"/>
      <c r="CN5957" s="22"/>
      <c r="CO5957" s="22"/>
    </row>
    <row r="5958" spans="1:93" s="2" customFormat="1" x14ac:dyDescent="0.3">
      <c r="A5958" s="73" t="s">
        <v>204</v>
      </c>
      <c r="B5958" s="73" t="s">
        <v>305</v>
      </c>
      <c r="C5958" s="67" t="s">
        <v>458</v>
      </c>
      <c r="D5958" s="67" t="s">
        <v>378</v>
      </c>
      <c r="E5958" s="73"/>
      <c r="F5958" s="73" t="s">
        <v>48</v>
      </c>
      <c r="G5958" s="73" t="s">
        <v>405</v>
      </c>
      <c r="H5958" s="73" t="s">
        <v>405</v>
      </c>
      <c r="I5958" s="73" t="s">
        <v>465</v>
      </c>
      <c r="J5958" s="73" t="str">
        <f t="shared" si="147"/>
        <v>All artics km HGV (all diesel)</v>
      </c>
      <c r="K5958" s="27">
        <v>0.66315000000000002</v>
      </c>
      <c r="L5958" s="48"/>
      <c r="M5958" s="22"/>
      <c r="N5958" s="22"/>
      <c r="O5958" s="22"/>
      <c r="P5958" s="22"/>
      <c r="Q5958" s="22"/>
      <c r="R5958" s="22"/>
      <c r="S5958" s="22"/>
      <c r="T5958" s="2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c r="AQ5958" s="22"/>
      <c r="AR5958" s="22"/>
      <c r="AS5958" s="22"/>
      <c r="AT5958" s="22"/>
      <c r="AU5958" s="22"/>
      <c r="AV5958" s="22"/>
      <c r="AW5958" s="22"/>
      <c r="AX5958" s="22"/>
      <c r="AY5958" s="22"/>
      <c r="AZ5958" s="22"/>
      <c r="BA5958" s="22"/>
      <c r="BB5958" s="22"/>
      <c r="BC5958" s="22"/>
      <c r="BD5958" s="22"/>
      <c r="BE5958" s="22"/>
      <c r="BF5958" s="22"/>
      <c r="BG5958" s="22"/>
      <c r="BH5958" s="22"/>
      <c r="BI5958" s="22"/>
      <c r="BJ5958" s="22"/>
      <c r="BK5958" s="22"/>
      <c r="BL5958" s="22"/>
      <c r="BM5958" s="22"/>
      <c r="BN5958" s="22"/>
      <c r="BO5958" s="22"/>
      <c r="BP5958" s="22"/>
      <c r="BQ5958" s="22"/>
      <c r="BR5958" s="22"/>
      <c r="BS5958" s="22"/>
      <c r="BT5958" s="22"/>
      <c r="BU5958" s="22"/>
      <c r="BV5958" s="22"/>
      <c r="BW5958" s="22"/>
      <c r="BX5958" s="22"/>
      <c r="BY5958" s="22"/>
      <c r="BZ5958" s="22"/>
      <c r="CA5958" s="22"/>
      <c r="CB5958" s="22"/>
      <c r="CC5958" s="22"/>
      <c r="CD5958" s="22"/>
      <c r="CE5958" s="22"/>
      <c r="CF5958" s="22"/>
      <c r="CG5958" s="22"/>
      <c r="CH5958" s="22"/>
      <c r="CI5958" s="22"/>
      <c r="CJ5958" s="22"/>
      <c r="CK5958" s="22"/>
      <c r="CL5958" s="22"/>
      <c r="CM5958" s="22"/>
      <c r="CN5958" s="22"/>
      <c r="CO5958" s="22"/>
    </row>
    <row r="5959" spans="1:93" s="2" customFormat="1" x14ac:dyDescent="0.3">
      <c r="A5959" s="73" t="s">
        <v>204</v>
      </c>
      <c r="B5959" s="73" t="s">
        <v>305</v>
      </c>
      <c r="C5959" s="67" t="s">
        <v>458</v>
      </c>
      <c r="D5959" s="67" t="s">
        <v>378</v>
      </c>
      <c r="E5959" s="73"/>
      <c r="F5959" s="73" t="s">
        <v>48</v>
      </c>
      <c r="G5959" s="73" t="s">
        <v>405</v>
      </c>
      <c r="H5959" s="73" t="s">
        <v>405</v>
      </c>
      <c r="I5959" s="73" t="s">
        <v>466</v>
      </c>
      <c r="J5959" s="73" t="str">
        <f t="shared" si="147"/>
        <v>All artics km HGV (all diesel)</v>
      </c>
      <c r="K5959" s="27">
        <v>1.2999999999999999E-4</v>
      </c>
      <c r="L5959" s="48"/>
      <c r="M5959" s="22"/>
      <c r="N5959" s="22"/>
      <c r="O5959" s="22"/>
      <c r="P5959" s="22"/>
      <c r="Q5959" s="22"/>
      <c r="R5959" s="22"/>
      <c r="S5959" s="22"/>
      <c r="T5959" s="22"/>
      <c r="U5959" s="22"/>
      <c r="V5959" s="22"/>
      <c r="W5959" s="22"/>
      <c r="X5959" s="22"/>
      <c r="Y5959" s="22"/>
      <c r="Z5959" s="22"/>
      <c r="AA5959" s="22"/>
      <c r="AB5959" s="22"/>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c r="BS5959" s="22"/>
      <c r="BT5959" s="22"/>
      <c r="BU5959" s="22"/>
      <c r="BV5959" s="22"/>
      <c r="BW5959" s="22"/>
      <c r="BX5959" s="22"/>
      <c r="BY5959" s="22"/>
      <c r="BZ5959" s="22"/>
      <c r="CA5959" s="22"/>
      <c r="CB5959" s="22"/>
      <c r="CC5959" s="22"/>
      <c r="CD5959" s="22"/>
      <c r="CE5959" s="22"/>
      <c r="CF5959" s="22"/>
      <c r="CG5959" s="22"/>
      <c r="CH5959" s="22"/>
      <c r="CI5959" s="22"/>
      <c r="CJ5959" s="22"/>
      <c r="CK5959" s="22"/>
      <c r="CL5959" s="22"/>
      <c r="CM5959" s="22"/>
      <c r="CN5959" s="22"/>
      <c r="CO5959" s="22"/>
    </row>
    <row r="5960" spans="1:93" s="2" customFormat="1" x14ac:dyDescent="0.3">
      <c r="A5960" s="73" t="s">
        <v>204</v>
      </c>
      <c r="B5960" s="73" t="s">
        <v>305</v>
      </c>
      <c r="C5960" s="67" t="s">
        <v>458</v>
      </c>
      <c r="D5960" s="67" t="s">
        <v>378</v>
      </c>
      <c r="E5960" s="73"/>
      <c r="F5960" s="73" t="s">
        <v>48</v>
      </c>
      <c r="G5960" s="73" t="s">
        <v>405</v>
      </c>
      <c r="H5960" s="73" t="s">
        <v>405</v>
      </c>
      <c r="I5960" s="73" t="s">
        <v>467</v>
      </c>
      <c r="J5960" s="73" t="str">
        <f t="shared" si="147"/>
        <v>All artics km HGV (all diesel)</v>
      </c>
      <c r="K5960" s="27">
        <v>0.64749000000000001</v>
      </c>
      <c r="L5960" s="48"/>
      <c r="M5960" s="22"/>
      <c r="N5960" s="22"/>
      <c r="O5960" s="22"/>
      <c r="P5960" s="22"/>
      <c r="Q5960" s="22"/>
      <c r="R5960" s="22"/>
      <c r="S5960" s="22"/>
      <c r="T5960" s="2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c r="AQ5960" s="22"/>
      <c r="AR5960" s="22"/>
      <c r="AS5960" s="22"/>
      <c r="AT5960" s="22"/>
      <c r="AU5960" s="22"/>
      <c r="AV5960" s="22"/>
      <c r="AW5960" s="22"/>
      <c r="AX5960" s="22"/>
      <c r="AY5960" s="22"/>
      <c r="AZ5960" s="22"/>
      <c r="BA5960" s="22"/>
      <c r="BB5960" s="22"/>
      <c r="BC5960" s="22"/>
      <c r="BD5960" s="22"/>
      <c r="BE5960" s="22"/>
      <c r="BF5960" s="22"/>
      <c r="BG5960" s="22"/>
      <c r="BH5960" s="22"/>
      <c r="BI5960" s="22"/>
      <c r="BJ5960" s="22"/>
      <c r="BK5960" s="22"/>
      <c r="BL5960" s="22"/>
      <c r="BM5960" s="22"/>
      <c r="BN5960" s="22"/>
      <c r="BO5960" s="22"/>
      <c r="BP5960" s="22"/>
      <c r="BQ5960" s="22"/>
      <c r="BR5960" s="22"/>
      <c r="BS5960" s="22"/>
      <c r="BT5960" s="22"/>
      <c r="BU5960" s="22"/>
      <c r="BV5960" s="22"/>
      <c r="BW5960" s="22"/>
      <c r="BX5960" s="22"/>
      <c r="BY5960" s="22"/>
      <c r="BZ5960" s="22"/>
      <c r="CA5960" s="22"/>
      <c r="CB5960" s="22"/>
      <c r="CC5960" s="22"/>
      <c r="CD5960" s="22"/>
      <c r="CE5960" s="22"/>
      <c r="CF5960" s="22"/>
      <c r="CG5960" s="22"/>
      <c r="CH5960" s="22"/>
      <c r="CI5960" s="22"/>
      <c r="CJ5960" s="22"/>
      <c r="CK5960" s="22"/>
      <c r="CL5960" s="22"/>
      <c r="CM5960" s="22"/>
      <c r="CN5960" s="22"/>
      <c r="CO5960" s="22"/>
    </row>
    <row r="5961" spans="1:93" s="2" customFormat="1" x14ac:dyDescent="0.3">
      <c r="A5961" s="73" t="s">
        <v>204</v>
      </c>
      <c r="B5961" s="73" t="s">
        <v>305</v>
      </c>
      <c r="C5961" s="67" t="s">
        <v>458</v>
      </c>
      <c r="D5961" s="67" t="s">
        <v>378</v>
      </c>
      <c r="E5961" s="73"/>
      <c r="F5961" s="73" t="s">
        <v>48</v>
      </c>
      <c r="G5961" s="73" t="s">
        <v>405</v>
      </c>
      <c r="H5961" s="73" t="s">
        <v>405</v>
      </c>
      <c r="I5961" s="73" t="s">
        <v>468</v>
      </c>
      <c r="J5961" s="73" t="str">
        <f t="shared" si="147"/>
        <v>All artics km HGV (all diesel)</v>
      </c>
      <c r="K5961" s="27">
        <v>1.5520000000000001E-2</v>
      </c>
      <c r="L5961" s="48"/>
      <c r="M5961" s="22"/>
      <c r="N5961" s="22"/>
      <c r="O5961" s="22"/>
      <c r="P5961" s="22"/>
      <c r="Q5961" s="22"/>
      <c r="R5961" s="22"/>
      <c r="S5961" s="22"/>
      <c r="T5961" s="22"/>
      <c r="U5961" s="22"/>
      <c r="V5961" s="22"/>
      <c r="W5961" s="22"/>
      <c r="X5961" s="22"/>
      <c r="Y5961" s="22"/>
      <c r="Z5961" s="22"/>
      <c r="AA5961" s="22"/>
      <c r="AB5961" s="22"/>
      <c r="AC5961" s="22"/>
      <c r="AD5961" s="22"/>
      <c r="AE5961" s="22"/>
      <c r="AF5961" s="22"/>
      <c r="AG5961" s="22"/>
      <c r="AH5961" s="22"/>
      <c r="AI5961" s="22"/>
      <c r="AJ5961" s="22"/>
      <c r="AK5961" s="22"/>
      <c r="AL5961" s="22"/>
      <c r="AM5961" s="22"/>
      <c r="AN5961" s="22"/>
      <c r="AO5961" s="22"/>
      <c r="AP5961" s="22"/>
      <c r="AQ5961" s="22"/>
      <c r="AR5961" s="22"/>
      <c r="AS5961" s="22"/>
      <c r="AT5961" s="22"/>
      <c r="AU5961" s="22"/>
      <c r="AV5961" s="22"/>
      <c r="AW5961" s="22"/>
      <c r="AX5961" s="22"/>
      <c r="AY5961" s="22"/>
      <c r="AZ5961" s="22"/>
      <c r="BA5961" s="22"/>
      <c r="BB5961" s="22"/>
      <c r="BC5961" s="22"/>
      <c r="BD5961" s="22"/>
      <c r="BE5961" s="22"/>
      <c r="BF5961" s="22"/>
      <c r="BG5961" s="22"/>
      <c r="BH5961" s="22"/>
      <c r="BI5961" s="22"/>
      <c r="BJ5961" s="22"/>
      <c r="BK5961" s="22"/>
      <c r="BL5961" s="22"/>
      <c r="BM5961" s="22"/>
      <c r="BN5961" s="22"/>
      <c r="BO5961" s="22"/>
      <c r="BP5961" s="22"/>
      <c r="BQ5961" s="22"/>
      <c r="BR5961" s="22"/>
      <c r="BS5961" s="22"/>
      <c r="BT5961" s="22"/>
      <c r="BU5961" s="22"/>
      <c r="BV5961" s="22"/>
      <c r="BW5961" s="22"/>
      <c r="BX5961" s="22"/>
      <c r="BY5961" s="22"/>
      <c r="BZ5961" s="22"/>
      <c r="CA5961" s="22"/>
      <c r="CB5961" s="22"/>
      <c r="CC5961" s="22"/>
      <c r="CD5961" s="22"/>
      <c r="CE5961" s="22"/>
      <c r="CF5961" s="22"/>
      <c r="CG5961" s="22"/>
      <c r="CH5961" s="22"/>
      <c r="CI5961" s="22"/>
      <c r="CJ5961" s="22"/>
      <c r="CK5961" s="22"/>
      <c r="CL5961" s="22"/>
      <c r="CM5961" s="22"/>
      <c r="CN5961" s="22"/>
      <c r="CO5961" s="22"/>
    </row>
    <row r="5962" spans="1:93" s="2" customFormat="1" x14ac:dyDescent="0.3">
      <c r="A5962" s="73" t="s">
        <v>204</v>
      </c>
      <c r="B5962" s="73" t="s">
        <v>305</v>
      </c>
      <c r="C5962" s="67" t="s">
        <v>458</v>
      </c>
      <c r="D5962" s="67" t="s">
        <v>378</v>
      </c>
      <c r="E5962" s="73"/>
      <c r="F5962" s="73" t="s">
        <v>48</v>
      </c>
      <c r="G5962" s="73" t="s">
        <v>156</v>
      </c>
      <c r="H5962" s="73" t="s">
        <v>156</v>
      </c>
      <c r="I5962" s="73" t="s">
        <v>465</v>
      </c>
      <c r="J5962" s="73" t="str">
        <f t="shared" si="147"/>
        <v>All artics miles HGV (all diesel)</v>
      </c>
      <c r="K5962" s="27">
        <v>1.0672299999999999</v>
      </c>
      <c r="L5962" s="48"/>
      <c r="M5962" s="22"/>
      <c r="N5962" s="22"/>
      <c r="O5962" s="22"/>
      <c r="P5962" s="22"/>
      <c r="Q5962" s="22"/>
      <c r="R5962" s="22"/>
      <c r="S5962" s="22"/>
      <c r="T5962" s="2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c r="BS5962" s="22"/>
      <c r="BT5962" s="22"/>
      <c r="BU5962" s="22"/>
      <c r="BV5962" s="22"/>
      <c r="BW5962" s="22"/>
      <c r="BX5962" s="22"/>
      <c r="BY5962" s="22"/>
      <c r="BZ5962" s="22"/>
      <c r="CA5962" s="22"/>
      <c r="CB5962" s="22"/>
      <c r="CC5962" s="22"/>
      <c r="CD5962" s="22"/>
      <c r="CE5962" s="22"/>
      <c r="CF5962" s="22"/>
      <c r="CG5962" s="22"/>
      <c r="CH5962" s="22"/>
      <c r="CI5962" s="22"/>
      <c r="CJ5962" s="22"/>
      <c r="CK5962" s="22"/>
      <c r="CL5962" s="22"/>
      <c r="CM5962" s="22"/>
      <c r="CN5962" s="22"/>
      <c r="CO5962" s="22"/>
    </row>
    <row r="5963" spans="1:93" s="2" customFormat="1" x14ac:dyDescent="0.3">
      <c r="A5963" s="73" t="s">
        <v>204</v>
      </c>
      <c r="B5963" s="73" t="s">
        <v>305</v>
      </c>
      <c r="C5963" s="67" t="s">
        <v>458</v>
      </c>
      <c r="D5963" s="67" t="s">
        <v>378</v>
      </c>
      <c r="E5963" s="73"/>
      <c r="F5963" s="73" t="s">
        <v>48</v>
      </c>
      <c r="G5963" s="73" t="s">
        <v>156</v>
      </c>
      <c r="H5963" s="73" t="s">
        <v>156</v>
      </c>
      <c r="I5963" s="73" t="s">
        <v>466</v>
      </c>
      <c r="J5963" s="73" t="str">
        <f t="shared" si="147"/>
        <v>All artics miles HGV (all diesel)</v>
      </c>
      <c r="K5963" s="27">
        <v>2.1000000000000001E-4</v>
      </c>
      <c r="L5963" s="48"/>
      <c r="M5963" s="22"/>
      <c r="N5963" s="22"/>
      <c r="O5963" s="22"/>
      <c r="P5963" s="22"/>
      <c r="Q5963" s="22"/>
      <c r="R5963" s="22"/>
      <c r="S5963" s="22"/>
      <c r="T5963" s="22"/>
      <c r="U5963" s="22"/>
      <c r="V5963" s="22"/>
      <c r="W5963" s="22"/>
      <c r="X5963" s="22"/>
      <c r="Y5963" s="22"/>
      <c r="Z5963" s="22"/>
      <c r="AA5963" s="22"/>
      <c r="AB5963" s="22"/>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c r="BS5963" s="22"/>
      <c r="BT5963" s="22"/>
      <c r="BU5963" s="22"/>
      <c r="BV5963" s="22"/>
      <c r="BW5963" s="22"/>
      <c r="BX5963" s="22"/>
      <c r="BY5963" s="22"/>
      <c r="BZ5963" s="22"/>
      <c r="CA5963" s="22"/>
      <c r="CB5963" s="22"/>
      <c r="CC5963" s="22"/>
      <c r="CD5963" s="22"/>
      <c r="CE5963" s="22"/>
      <c r="CF5963" s="22"/>
      <c r="CG5963" s="22"/>
      <c r="CH5963" s="22"/>
      <c r="CI5963" s="22"/>
      <c r="CJ5963" s="22"/>
      <c r="CK5963" s="22"/>
      <c r="CL5963" s="22"/>
      <c r="CM5963" s="22"/>
      <c r="CN5963" s="22"/>
      <c r="CO5963" s="22"/>
    </row>
    <row r="5964" spans="1:93" s="2" customFormat="1" x14ac:dyDescent="0.3">
      <c r="A5964" s="73" t="s">
        <v>204</v>
      </c>
      <c r="B5964" s="73" t="s">
        <v>305</v>
      </c>
      <c r="C5964" s="67" t="s">
        <v>458</v>
      </c>
      <c r="D5964" s="67" t="s">
        <v>378</v>
      </c>
      <c r="E5964" s="73"/>
      <c r="F5964" s="73" t="s">
        <v>48</v>
      </c>
      <c r="G5964" s="73" t="s">
        <v>156</v>
      </c>
      <c r="H5964" s="73" t="s">
        <v>156</v>
      </c>
      <c r="I5964" s="73" t="s">
        <v>467</v>
      </c>
      <c r="J5964" s="73" t="str">
        <f t="shared" si="147"/>
        <v>All artics miles HGV (all diesel)</v>
      </c>
      <c r="K5964" s="27">
        <v>1.0420400000000001</v>
      </c>
      <c r="L5964" s="48"/>
      <c r="M5964" s="22"/>
      <c r="N5964" s="22"/>
      <c r="O5964" s="22"/>
      <c r="P5964" s="22"/>
      <c r="Q5964" s="22"/>
      <c r="R5964" s="22"/>
      <c r="S5964" s="22"/>
      <c r="T5964" s="2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c r="AQ5964" s="22"/>
      <c r="AR5964" s="22"/>
      <c r="AS5964" s="22"/>
      <c r="AT5964" s="22"/>
      <c r="AU5964" s="22"/>
      <c r="AV5964" s="22"/>
      <c r="AW5964" s="22"/>
      <c r="AX5964" s="22"/>
      <c r="AY5964" s="22"/>
      <c r="AZ5964" s="22"/>
      <c r="BA5964" s="22"/>
      <c r="BB5964" s="22"/>
      <c r="BC5964" s="22"/>
      <c r="BD5964" s="22"/>
      <c r="BE5964" s="22"/>
      <c r="BF5964" s="22"/>
      <c r="BG5964" s="22"/>
      <c r="BH5964" s="22"/>
      <c r="BI5964" s="22"/>
      <c r="BJ5964" s="22"/>
      <c r="BK5964" s="22"/>
      <c r="BL5964" s="22"/>
      <c r="BM5964" s="22"/>
      <c r="BN5964" s="22"/>
      <c r="BO5964" s="22"/>
      <c r="BP5964" s="22"/>
      <c r="BQ5964" s="22"/>
      <c r="BR5964" s="22"/>
      <c r="BS5964" s="22"/>
      <c r="BT5964" s="22"/>
      <c r="BU5964" s="22"/>
      <c r="BV5964" s="22"/>
      <c r="BW5964" s="22"/>
      <c r="BX5964" s="22"/>
      <c r="BY5964" s="22"/>
      <c r="BZ5964" s="22"/>
      <c r="CA5964" s="22"/>
      <c r="CB5964" s="22"/>
      <c r="CC5964" s="22"/>
      <c r="CD5964" s="22"/>
      <c r="CE5964" s="22"/>
      <c r="CF5964" s="22"/>
      <c r="CG5964" s="22"/>
      <c r="CH5964" s="22"/>
      <c r="CI5964" s="22"/>
      <c r="CJ5964" s="22"/>
      <c r="CK5964" s="22"/>
      <c r="CL5964" s="22"/>
      <c r="CM5964" s="22"/>
      <c r="CN5964" s="22"/>
      <c r="CO5964" s="22"/>
    </row>
    <row r="5965" spans="1:93" s="2" customFormat="1" x14ac:dyDescent="0.3">
      <c r="A5965" s="73" t="s">
        <v>204</v>
      </c>
      <c r="B5965" s="73" t="s">
        <v>305</v>
      </c>
      <c r="C5965" s="67" t="s">
        <v>458</v>
      </c>
      <c r="D5965" s="67" t="s">
        <v>378</v>
      </c>
      <c r="E5965" s="73"/>
      <c r="F5965" s="73" t="s">
        <v>48</v>
      </c>
      <c r="G5965" s="73" t="s">
        <v>156</v>
      </c>
      <c r="H5965" s="73" t="s">
        <v>156</v>
      </c>
      <c r="I5965" s="73" t="s">
        <v>468</v>
      </c>
      <c r="J5965" s="73" t="str">
        <f t="shared" si="147"/>
        <v>All artics miles HGV (all diesel)</v>
      </c>
      <c r="K5965" s="27">
        <v>2.4979999999999999E-2</v>
      </c>
      <c r="L5965" s="48"/>
      <c r="M5965" s="22"/>
      <c r="N5965" s="22"/>
      <c r="O5965" s="22"/>
      <c r="P5965" s="22"/>
      <c r="Q5965" s="22"/>
      <c r="R5965" s="22"/>
      <c r="S5965" s="22"/>
      <c r="T5965" s="22"/>
      <c r="U5965" s="22"/>
      <c r="V5965" s="22"/>
      <c r="W5965" s="22"/>
      <c r="X5965" s="22"/>
      <c r="Y5965" s="22"/>
      <c r="Z5965" s="22"/>
      <c r="AA5965" s="22"/>
      <c r="AB5965" s="22"/>
      <c r="AC5965" s="22"/>
      <c r="AD5965" s="22"/>
      <c r="AE5965" s="22"/>
      <c r="AF5965" s="22"/>
      <c r="AG5965" s="22"/>
      <c r="AH5965" s="22"/>
      <c r="AI5965" s="22"/>
      <c r="AJ5965" s="22"/>
      <c r="AK5965" s="22"/>
      <c r="AL5965" s="22"/>
      <c r="AM5965" s="22"/>
      <c r="AN5965" s="22"/>
      <c r="AO5965" s="22"/>
      <c r="AP5965" s="22"/>
      <c r="AQ5965" s="22"/>
      <c r="AR5965" s="22"/>
      <c r="AS5965" s="22"/>
      <c r="AT5965" s="22"/>
      <c r="AU5965" s="22"/>
      <c r="AV5965" s="22"/>
      <c r="AW5965" s="22"/>
      <c r="AX5965" s="22"/>
      <c r="AY5965" s="22"/>
      <c r="AZ5965" s="22"/>
      <c r="BA5965" s="22"/>
      <c r="BB5965" s="22"/>
      <c r="BC5965" s="22"/>
      <c r="BD5965" s="22"/>
      <c r="BE5965" s="22"/>
      <c r="BF5965" s="22"/>
      <c r="BG5965" s="22"/>
      <c r="BH5965" s="22"/>
      <c r="BI5965" s="22"/>
      <c r="BJ5965" s="22"/>
      <c r="BK5965" s="22"/>
      <c r="BL5965" s="22"/>
      <c r="BM5965" s="22"/>
      <c r="BN5965" s="22"/>
      <c r="BO5965" s="22"/>
      <c r="BP5965" s="22"/>
      <c r="BQ5965" s="22"/>
      <c r="BR5965" s="22"/>
      <c r="BS5965" s="22"/>
      <c r="BT5965" s="22"/>
      <c r="BU5965" s="22"/>
      <c r="BV5965" s="22"/>
      <c r="BW5965" s="22"/>
      <c r="BX5965" s="22"/>
      <c r="BY5965" s="22"/>
      <c r="BZ5965" s="22"/>
      <c r="CA5965" s="22"/>
      <c r="CB5965" s="22"/>
      <c r="CC5965" s="22"/>
      <c r="CD5965" s="22"/>
      <c r="CE5965" s="22"/>
      <c r="CF5965" s="22"/>
      <c r="CG5965" s="22"/>
      <c r="CH5965" s="22"/>
      <c r="CI5965" s="22"/>
      <c r="CJ5965" s="22"/>
      <c r="CK5965" s="22"/>
      <c r="CL5965" s="22"/>
      <c r="CM5965" s="22"/>
      <c r="CN5965" s="22"/>
      <c r="CO5965" s="22"/>
    </row>
    <row r="5966" spans="1:93" s="2" customFormat="1" x14ac:dyDescent="0.3">
      <c r="A5966" s="73" t="s">
        <v>204</v>
      </c>
      <c r="B5966" s="73" t="s">
        <v>305</v>
      </c>
      <c r="C5966" s="67" t="s">
        <v>458</v>
      </c>
      <c r="D5966" s="67" t="s">
        <v>378</v>
      </c>
      <c r="E5966" s="73"/>
      <c r="F5966" s="73" t="s">
        <v>48</v>
      </c>
      <c r="G5966" s="73" t="s">
        <v>403</v>
      </c>
      <c r="H5966" s="73" t="s">
        <v>403</v>
      </c>
      <c r="I5966" s="73" t="s">
        <v>465</v>
      </c>
      <c r="J5966" s="73" t="str">
        <f t="shared" si="147"/>
        <v>All artics tonne.km HGV (all diesel)</v>
      </c>
      <c r="K5966" s="30"/>
      <c r="L5966" s="48"/>
      <c r="M5966" s="22"/>
      <c r="N5966" s="22"/>
      <c r="O5966" s="22"/>
      <c r="P5966" s="22"/>
      <c r="Q5966" s="22"/>
      <c r="R5966" s="22"/>
      <c r="S5966" s="22"/>
      <c r="T5966" s="2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c r="BS5966" s="22"/>
      <c r="BT5966" s="22"/>
      <c r="BU5966" s="22"/>
      <c r="BV5966" s="22"/>
      <c r="BW5966" s="22"/>
      <c r="BX5966" s="22"/>
      <c r="BY5966" s="22"/>
      <c r="BZ5966" s="22"/>
      <c r="CA5966" s="22"/>
      <c r="CB5966" s="22"/>
      <c r="CC5966" s="22"/>
      <c r="CD5966" s="22"/>
      <c r="CE5966" s="22"/>
      <c r="CF5966" s="22"/>
      <c r="CG5966" s="22"/>
      <c r="CH5966" s="22"/>
      <c r="CI5966" s="22"/>
      <c r="CJ5966" s="22"/>
      <c r="CK5966" s="22"/>
      <c r="CL5966" s="22"/>
      <c r="CM5966" s="22"/>
      <c r="CN5966" s="22"/>
      <c r="CO5966" s="22"/>
    </row>
    <row r="5967" spans="1:93" s="2" customFormat="1" x14ac:dyDescent="0.3">
      <c r="A5967" s="73" t="s">
        <v>204</v>
      </c>
      <c r="B5967" s="73" t="s">
        <v>305</v>
      </c>
      <c r="C5967" s="67" t="s">
        <v>458</v>
      </c>
      <c r="D5967" s="67" t="s">
        <v>378</v>
      </c>
      <c r="E5967" s="73"/>
      <c r="F5967" s="73" t="s">
        <v>48</v>
      </c>
      <c r="G5967" s="73" t="s">
        <v>403</v>
      </c>
      <c r="H5967" s="73" t="s">
        <v>403</v>
      </c>
      <c r="I5967" s="73" t="s">
        <v>466</v>
      </c>
      <c r="J5967" s="73" t="str">
        <f t="shared" si="147"/>
        <v>All artics tonne.km HGV (all diesel)</v>
      </c>
      <c r="K5967" s="30"/>
      <c r="L5967" s="48"/>
      <c r="M5967" s="22"/>
      <c r="N5967" s="22"/>
      <c r="O5967" s="22"/>
      <c r="P5967" s="22"/>
      <c r="Q5967" s="22"/>
      <c r="R5967" s="22"/>
      <c r="S5967" s="22"/>
      <c r="T5967" s="22"/>
      <c r="U5967" s="22"/>
      <c r="V5967" s="22"/>
      <c r="W5967" s="22"/>
      <c r="X5967" s="22"/>
      <c r="Y5967" s="22"/>
      <c r="Z5967" s="22"/>
      <c r="AA5967" s="22"/>
      <c r="AB5967" s="22"/>
      <c r="AC5967" s="22"/>
      <c r="AD5967" s="22"/>
      <c r="AE5967" s="22"/>
      <c r="AF5967" s="22"/>
      <c r="AG5967" s="22"/>
      <c r="AH5967" s="22"/>
      <c r="AI5967" s="22"/>
      <c r="AJ5967" s="22"/>
      <c r="AK5967" s="22"/>
      <c r="AL5967" s="22"/>
      <c r="AM5967" s="22"/>
      <c r="AN5967" s="22"/>
      <c r="AO5967" s="22"/>
      <c r="AP5967" s="22"/>
      <c r="AQ5967" s="22"/>
      <c r="AR5967" s="22"/>
      <c r="AS5967" s="22"/>
      <c r="AT5967" s="22"/>
      <c r="AU5967" s="22"/>
      <c r="AV5967" s="22"/>
      <c r="AW5967" s="22"/>
      <c r="AX5967" s="22"/>
      <c r="AY5967" s="22"/>
      <c r="AZ5967" s="22"/>
      <c r="BA5967" s="22"/>
      <c r="BB5967" s="22"/>
      <c r="BC5967" s="22"/>
      <c r="BD5967" s="22"/>
      <c r="BE5967" s="22"/>
      <c r="BF5967" s="22"/>
      <c r="BG5967" s="22"/>
      <c r="BH5967" s="22"/>
      <c r="BI5967" s="22"/>
      <c r="BJ5967" s="22"/>
      <c r="BK5967" s="22"/>
      <c r="BL5967" s="22"/>
      <c r="BM5967" s="22"/>
      <c r="BN5967" s="22"/>
      <c r="BO5967" s="22"/>
      <c r="BP5967" s="22"/>
      <c r="BQ5967" s="22"/>
      <c r="BR5967" s="22"/>
      <c r="BS5967" s="22"/>
      <c r="BT5967" s="22"/>
      <c r="BU5967" s="22"/>
      <c r="BV5967" s="22"/>
      <c r="BW5967" s="22"/>
      <c r="BX5967" s="22"/>
      <c r="BY5967" s="22"/>
      <c r="BZ5967" s="22"/>
      <c r="CA5967" s="22"/>
      <c r="CB5967" s="22"/>
      <c r="CC5967" s="22"/>
      <c r="CD5967" s="22"/>
      <c r="CE5967" s="22"/>
      <c r="CF5967" s="22"/>
      <c r="CG5967" s="22"/>
      <c r="CH5967" s="22"/>
      <c r="CI5967" s="22"/>
      <c r="CJ5967" s="22"/>
      <c r="CK5967" s="22"/>
      <c r="CL5967" s="22"/>
      <c r="CM5967" s="22"/>
      <c r="CN5967" s="22"/>
      <c r="CO5967" s="22"/>
    </row>
    <row r="5968" spans="1:93" s="2" customFormat="1" x14ac:dyDescent="0.3">
      <c r="A5968" s="73" t="s">
        <v>204</v>
      </c>
      <c r="B5968" s="73" t="s">
        <v>305</v>
      </c>
      <c r="C5968" s="67" t="s">
        <v>458</v>
      </c>
      <c r="D5968" s="67" t="s">
        <v>378</v>
      </c>
      <c r="E5968" s="73"/>
      <c r="F5968" s="73" t="s">
        <v>48</v>
      </c>
      <c r="G5968" s="73" t="s">
        <v>403</v>
      </c>
      <c r="H5968" s="73" t="s">
        <v>403</v>
      </c>
      <c r="I5968" s="73" t="s">
        <v>467</v>
      </c>
      <c r="J5968" s="73" t="str">
        <f t="shared" si="147"/>
        <v>All artics tonne.km HGV (all diesel)</v>
      </c>
      <c r="K5968" s="30"/>
      <c r="L5968" s="48"/>
      <c r="M5968" s="22"/>
      <c r="N5968" s="22"/>
      <c r="O5968" s="22"/>
      <c r="P5968" s="22"/>
      <c r="Q5968" s="22"/>
      <c r="R5968" s="22"/>
      <c r="S5968" s="22"/>
      <c r="T5968" s="22"/>
      <c r="U5968" s="22"/>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c r="AQ5968" s="22"/>
      <c r="AR5968" s="22"/>
      <c r="AS5968" s="22"/>
      <c r="AT5968" s="22"/>
      <c r="AU5968" s="22"/>
      <c r="AV5968" s="22"/>
      <c r="AW5968" s="22"/>
      <c r="AX5968" s="22"/>
      <c r="AY5968" s="22"/>
      <c r="AZ5968" s="22"/>
      <c r="BA5968" s="22"/>
      <c r="BB5968" s="22"/>
      <c r="BC5968" s="22"/>
      <c r="BD5968" s="22"/>
      <c r="BE5968" s="22"/>
      <c r="BF5968" s="22"/>
      <c r="BG5968" s="22"/>
      <c r="BH5968" s="22"/>
      <c r="BI5968" s="22"/>
      <c r="BJ5968" s="22"/>
      <c r="BK5968" s="22"/>
      <c r="BL5968" s="22"/>
      <c r="BM5968" s="22"/>
      <c r="BN5968" s="22"/>
      <c r="BO5968" s="22"/>
      <c r="BP5968" s="22"/>
      <c r="BQ5968" s="22"/>
      <c r="BR5968" s="22"/>
      <c r="BS5968" s="22"/>
      <c r="BT5968" s="22"/>
      <c r="BU5968" s="22"/>
      <c r="BV5968" s="22"/>
      <c r="BW5968" s="22"/>
      <c r="BX5968" s="22"/>
      <c r="BY5968" s="22"/>
      <c r="BZ5968" s="22"/>
      <c r="CA5968" s="22"/>
      <c r="CB5968" s="22"/>
      <c r="CC5968" s="22"/>
      <c r="CD5968" s="22"/>
      <c r="CE5968" s="22"/>
      <c r="CF5968" s="22"/>
      <c r="CG5968" s="22"/>
      <c r="CH5968" s="22"/>
      <c r="CI5968" s="22"/>
      <c r="CJ5968" s="22"/>
      <c r="CK5968" s="22"/>
      <c r="CL5968" s="22"/>
      <c r="CM5968" s="22"/>
      <c r="CN5968" s="22"/>
      <c r="CO5968" s="22"/>
    </row>
    <row r="5969" spans="1:93" s="2" customFormat="1" x14ac:dyDescent="0.3">
      <c r="A5969" s="73" t="s">
        <v>204</v>
      </c>
      <c r="B5969" s="73" t="s">
        <v>305</v>
      </c>
      <c r="C5969" s="67" t="s">
        <v>458</v>
      </c>
      <c r="D5969" s="67" t="s">
        <v>378</v>
      </c>
      <c r="E5969" s="73"/>
      <c r="F5969" s="73" t="s">
        <v>48</v>
      </c>
      <c r="G5969" s="73" t="s">
        <v>403</v>
      </c>
      <c r="H5969" s="73" t="s">
        <v>403</v>
      </c>
      <c r="I5969" s="73" t="s">
        <v>468</v>
      </c>
      <c r="J5969" s="73" t="str">
        <f t="shared" si="147"/>
        <v>All artics tonne.km HGV (all diesel)</v>
      </c>
      <c r="K5969" s="30"/>
      <c r="L5969" s="48"/>
      <c r="M5969" s="22"/>
      <c r="N5969" s="22"/>
      <c r="O5969" s="22"/>
      <c r="P5969" s="22"/>
      <c r="Q5969" s="22"/>
      <c r="R5969" s="22"/>
      <c r="S5969" s="22"/>
      <c r="T5969" s="22"/>
      <c r="U5969" s="22"/>
      <c r="V5969" s="22"/>
      <c r="W5969" s="22"/>
      <c r="X5969" s="22"/>
      <c r="Y5969" s="22"/>
      <c r="Z5969" s="22"/>
      <c r="AA5969" s="22"/>
      <c r="AB5969" s="22"/>
      <c r="AC5969" s="22"/>
      <c r="AD5969" s="22"/>
      <c r="AE5969" s="22"/>
      <c r="AF5969" s="22"/>
      <c r="AG5969" s="22"/>
      <c r="AH5969" s="22"/>
      <c r="AI5969" s="22"/>
      <c r="AJ5969" s="22"/>
      <c r="AK5969" s="22"/>
      <c r="AL5969" s="22"/>
      <c r="AM5969" s="22"/>
      <c r="AN5969" s="22"/>
      <c r="AO5969" s="22"/>
      <c r="AP5969" s="22"/>
      <c r="AQ5969" s="22"/>
      <c r="AR5969" s="22"/>
      <c r="AS5969" s="22"/>
      <c r="AT5969" s="22"/>
      <c r="AU5969" s="22"/>
      <c r="AV5969" s="22"/>
      <c r="AW5969" s="22"/>
      <c r="AX5969" s="22"/>
      <c r="AY5969" s="22"/>
      <c r="AZ5969" s="22"/>
      <c r="BA5969" s="22"/>
      <c r="BB5969" s="22"/>
      <c r="BC5969" s="22"/>
      <c r="BD5969" s="22"/>
      <c r="BE5969" s="22"/>
      <c r="BF5969" s="22"/>
      <c r="BG5969" s="22"/>
      <c r="BH5969" s="22"/>
      <c r="BI5969" s="22"/>
      <c r="BJ5969" s="22"/>
      <c r="BK5969" s="22"/>
      <c r="BL5969" s="22"/>
      <c r="BM5969" s="22"/>
      <c r="BN5969" s="22"/>
      <c r="BO5969" s="22"/>
      <c r="BP5969" s="22"/>
      <c r="BQ5969" s="22"/>
      <c r="BR5969" s="22"/>
      <c r="BS5969" s="22"/>
      <c r="BT5969" s="22"/>
      <c r="BU5969" s="22"/>
      <c r="BV5969" s="22"/>
      <c r="BW5969" s="22"/>
      <c r="BX5969" s="22"/>
      <c r="BY5969" s="22"/>
      <c r="BZ5969" s="22"/>
      <c r="CA5969" s="22"/>
      <c r="CB5969" s="22"/>
      <c r="CC5969" s="22"/>
      <c r="CD5969" s="22"/>
      <c r="CE5969" s="22"/>
      <c r="CF5969" s="22"/>
      <c r="CG5969" s="22"/>
      <c r="CH5969" s="22"/>
      <c r="CI5969" s="22"/>
      <c r="CJ5969" s="22"/>
      <c r="CK5969" s="22"/>
      <c r="CL5969" s="22"/>
      <c r="CM5969" s="22"/>
      <c r="CN5969" s="22"/>
      <c r="CO5969" s="22"/>
    </row>
    <row r="5970" spans="1:93" s="2" customFormat="1" x14ac:dyDescent="0.3">
      <c r="A5970" s="73" t="s">
        <v>204</v>
      </c>
      <c r="B5970" s="73" t="s">
        <v>305</v>
      </c>
      <c r="C5970" s="67" t="s">
        <v>458</v>
      </c>
      <c r="D5970" s="67" t="s">
        <v>378</v>
      </c>
      <c r="E5970" s="73"/>
      <c r="F5970" s="73" t="s">
        <v>98</v>
      </c>
      <c r="G5970" s="73" t="s">
        <v>405</v>
      </c>
      <c r="H5970" s="73" t="s">
        <v>405</v>
      </c>
      <c r="I5970" s="73" t="s">
        <v>465</v>
      </c>
      <c r="J5970" s="73" t="str">
        <f t="shared" si="147"/>
        <v>All artics km HGV (all diesel)</v>
      </c>
      <c r="K5970" s="27">
        <v>0.87582000000000004</v>
      </c>
      <c r="L5970" s="48"/>
      <c r="M5970" s="22"/>
      <c r="N5970" s="22"/>
      <c r="O5970" s="22"/>
      <c r="P5970" s="22"/>
      <c r="Q5970" s="22"/>
      <c r="R5970" s="22"/>
      <c r="S5970" s="22"/>
      <c r="T5970" s="2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c r="AQ5970" s="22"/>
      <c r="AR5970" s="22"/>
      <c r="AS5970" s="22"/>
      <c r="AT5970" s="22"/>
      <c r="AU5970" s="22"/>
      <c r="AV5970" s="22"/>
      <c r="AW5970" s="22"/>
      <c r="AX5970" s="22"/>
      <c r="AY5970" s="22"/>
      <c r="AZ5970" s="22"/>
      <c r="BA5970" s="22"/>
      <c r="BB5970" s="22"/>
      <c r="BC5970" s="22"/>
      <c r="BD5970" s="22"/>
      <c r="BE5970" s="22"/>
      <c r="BF5970" s="22"/>
      <c r="BG5970" s="22"/>
      <c r="BH5970" s="22"/>
      <c r="BI5970" s="22"/>
      <c r="BJ5970" s="22"/>
      <c r="BK5970" s="22"/>
      <c r="BL5970" s="22"/>
      <c r="BM5970" s="22"/>
      <c r="BN5970" s="22"/>
      <c r="BO5970" s="22"/>
      <c r="BP5970" s="22"/>
      <c r="BQ5970" s="22"/>
      <c r="BR5970" s="22"/>
      <c r="BS5970" s="22"/>
      <c r="BT5970" s="22"/>
      <c r="BU5970" s="22"/>
      <c r="BV5970" s="22"/>
      <c r="BW5970" s="22"/>
      <c r="BX5970" s="22"/>
      <c r="BY5970" s="22"/>
      <c r="BZ5970" s="22"/>
      <c r="CA5970" s="22"/>
      <c r="CB5970" s="22"/>
      <c r="CC5970" s="22"/>
      <c r="CD5970" s="22"/>
      <c r="CE5970" s="22"/>
      <c r="CF5970" s="22"/>
      <c r="CG5970" s="22"/>
      <c r="CH5970" s="22"/>
      <c r="CI5970" s="22"/>
      <c r="CJ5970" s="22"/>
      <c r="CK5970" s="22"/>
      <c r="CL5970" s="22"/>
      <c r="CM5970" s="22"/>
      <c r="CN5970" s="22"/>
      <c r="CO5970" s="22"/>
    </row>
    <row r="5971" spans="1:93" s="2" customFormat="1" x14ac:dyDescent="0.3">
      <c r="A5971" s="73" t="s">
        <v>204</v>
      </c>
      <c r="B5971" s="73" t="s">
        <v>305</v>
      </c>
      <c r="C5971" s="67" t="s">
        <v>458</v>
      </c>
      <c r="D5971" s="67" t="s">
        <v>378</v>
      </c>
      <c r="E5971" s="73"/>
      <c r="F5971" s="73" t="s">
        <v>98</v>
      </c>
      <c r="G5971" s="73" t="s">
        <v>405</v>
      </c>
      <c r="H5971" s="73" t="s">
        <v>405</v>
      </c>
      <c r="I5971" s="73" t="s">
        <v>466</v>
      </c>
      <c r="J5971" s="73" t="str">
        <f t="shared" si="147"/>
        <v>All artics km HGV (all diesel)</v>
      </c>
      <c r="K5971" s="27">
        <v>1.2999999999999999E-4</v>
      </c>
      <c r="L5971" s="48"/>
      <c r="M5971" s="22"/>
      <c r="N5971" s="22"/>
      <c r="O5971" s="22"/>
      <c r="P5971" s="22"/>
      <c r="Q5971" s="22"/>
      <c r="R5971" s="22"/>
      <c r="S5971" s="22"/>
      <c r="T5971" s="22"/>
      <c r="U5971" s="22"/>
      <c r="V5971" s="22"/>
      <c r="W5971" s="22"/>
      <c r="X5971" s="22"/>
      <c r="Y5971" s="22"/>
      <c r="Z5971" s="22"/>
      <c r="AA5971" s="22"/>
      <c r="AB5971" s="22"/>
      <c r="AC5971" s="22"/>
      <c r="AD5971" s="22"/>
      <c r="AE5971" s="22"/>
      <c r="AF5971" s="22"/>
      <c r="AG5971" s="22"/>
      <c r="AH5971" s="22"/>
      <c r="AI5971" s="22"/>
      <c r="AJ5971" s="22"/>
      <c r="AK5971" s="22"/>
      <c r="AL5971" s="22"/>
      <c r="AM5971" s="22"/>
      <c r="AN5971" s="22"/>
      <c r="AO5971" s="22"/>
      <c r="AP5971" s="22"/>
      <c r="AQ5971" s="22"/>
      <c r="AR5971" s="22"/>
      <c r="AS5971" s="22"/>
      <c r="AT5971" s="22"/>
      <c r="AU5971" s="22"/>
      <c r="AV5971" s="22"/>
      <c r="AW5971" s="22"/>
      <c r="AX5971" s="22"/>
      <c r="AY5971" s="22"/>
      <c r="AZ5971" s="22"/>
      <c r="BA5971" s="22"/>
      <c r="BB5971" s="22"/>
      <c r="BC5971" s="22"/>
      <c r="BD5971" s="22"/>
      <c r="BE5971" s="22"/>
      <c r="BF5971" s="22"/>
      <c r="BG5971" s="22"/>
      <c r="BH5971" s="22"/>
      <c r="BI5971" s="22"/>
      <c r="BJ5971" s="22"/>
      <c r="BK5971" s="22"/>
      <c r="BL5971" s="22"/>
      <c r="BM5971" s="22"/>
      <c r="BN5971" s="22"/>
      <c r="BO5971" s="22"/>
      <c r="BP5971" s="22"/>
      <c r="BQ5971" s="22"/>
      <c r="BR5971" s="22"/>
      <c r="BS5971" s="22"/>
      <c r="BT5971" s="22"/>
      <c r="BU5971" s="22"/>
      <c r="BV5971" s="22"/>
      <c r="BW5971" s="22"/>
      <c r="BX5971" s="22"/>
      <c r="BY5971" s="22"/>
      <c r="BZ5971" s="22"/>
      <c r="CA5971" s="22"/>
      <c r="CB5971" s="22"/>
      <c r="CC5971" s="22"/>
      <c r="CD5971" s="22"/>
      <c r="CE5971" s="22"/>
      <c r="CF5971" s="22"/>
      <c r="CG5971" s="22"/>
      <c r="CH5971" s="22"/>
      <c r="CI5971" s="22"/>
      <c r="CJ5971" s="22"/>
      <c r="CK5971" s="22"/>
      <c r="CL5971" s="22"/>
      <c r="CM5971" s="22"/>
      <c r="CN5971" s="22"/>
      <c r="CO5971" s="22"/>
    </row>
    <row r="5972" spans="1:93" s="2" customFormat="1" x14ac:dyDescent="0.3">
      <c r="A5972" s="73" t="s">
        <v>204</v>
      </c>
      <c r="B5972" s="73" t="s">
        <v>305</v>
      </c>
      <c r="C5972" s="67" t="s">
        <v>458</v>
      </c>
      <c r="D5972" s="67" t="s">
        <v>378</v>
      </c>
      <c r="E5972" s="73"/>
      <c r="F5972" s="73" t="s">
        <v>98</v>
      </c>
      <c r="G5972" s="73" t="s">
        <v>405</v>
      </c>
      <c r="H5972" s="73" t="s">
        <v>405</v>
      </c>
      <c r="I5972" s="73" t="s">
        <v>467</v>
      </c>
      <c r="J5972" s="73" t="str">
        <f t="shared" si="147"/>
        <v>All artics km HGV (all diesel)</v>
      </c>
      <c r="K5972" s="27">
        <v>0.86016000000000004</v>
      </c>
      <c r="L5972" s="48"/>
      <c r="M5972" s="22"/>
      <c r="N5972" s="22"/>
      <c r="O5972" s="22"/>
      <c r="P5972" s="22"/>
      <c r="Q5972" s="22"/>
      <c r="R5972" s="22"/>
      <c r="S5972" s="22"/>
      <c r="T5972" s="2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c r="AQ5972" s="22"/>
      <c r="AR5972" s="22"/>
      <c r="AS5972" s="22"/>
      <c r="AT5972" s="22"/>
      <c r="AU5972" s="22"/>
      <c r="AV5972" s="22"/>
      <c r="AW5972" s="22"/>
      <c r="AX5972" s="22"/>
      <c r="AY5972" s="22"/>
      <c r="AZ5972" s="22"/>
      <c r="BA5972" s="22"/>
      <c r="BB5972" s="22"/>
      <c r="BC5972" s="22"/>
      <c r="BD5972" s="22"/>
      <c r="BE5972" s="22"/>
      <c r="BF5972" s="22"/>
      <c r="BG5972" s="22"/>
      <c r="BH5972" s="22"/>
      <c r="BI5972" s="22"/>
      <c r="BJ5972" s="22"/>
      <c r="BK5972" s="22"/>
      <c r="BL5972" s="22"/>
      <c r="BM5972" s="22"/>
      <c r="BN5972" s="22"/>
      <c r="BO5972" s="22"/>
      <c r="BP5972" s="22"/>
      <c r="BQ5972" s="22"/>
      <c r="BR5972" s="22"/>
      <c r="BS5972" s="22"/>
      <c r="BT5972" s="22"/>
      <c r="BU5972" s="22"/>
      <c r="BV5972" s="22"/>
      <c r="BW5972" s="22"/>
      <c r="BX5972" s="22"/>
      <c r="BY5972" s="22"/>
      <c r="BZ5972" s="22"/>
      <c r="CA5972" s="22"/>
      <c r="CB5972" s="22"/>
      <c r="CC5972" s="22"/>
      <c r="CD5972" s="22"/>
      <c r="CE5972" s="22"/>
      <c r="CF5972" s="22"/>
      <c r="CG5972" s="22"/>
      <c r="CH5972" s="22"/>
      <c r="CI5972" s="22"/>
      <c r="CJ5972" s="22"/>
      <c r="CK5972" s="22"/>
      <c r="CL5972" s="22"/>
      <c r="CM5972" s="22"/>
      <c r="CN5972" s="22"/>
      <c r="CO5972" s="22"/>
    </row>
    <row r="5973" spans="1:93" s="2" customFormat="1" x14ac:dyDescent="0.3">
      <c r="A5973" s="73" t="s">
        <v>204</v>
      </c>
      <c r="B5973" s="73" t="s">
        <v>305</v>
      </c>
      <c r="C5973" s="67" t="s">
        <v>458</v>
      </c>
      <c r="D5973" s="67" t="s">
        <v>378</v>
      </c>
      <c r="E5973" s="73"/>
      <c r="F5973" s="73" t="s">
        <v>98</v>
      </c>
      <c r="G5973" s="73" t="s">
        <v>405</v>
      </c>
      <c r="H5973" s="73" t="s">
        <v>405</v>
      </c>
      <c r="I5973" s="73" t="s">
        <v>468</v>
      </c>
      <c r="J5973" s="73" t="str">
        <f t="shared" si="147"/>
        <v>All artics km HGV (all diesel)</v>
      </c>
      <c r="K5973" s="27">
        <v>1.5520000000000001E-2</v>
      </c>
      <c r="L5973" s="48"/>
      <c r="M5973" s="22"/>
      <c r="N5973" s="22"/>
      <c r="O5973" s="22"/>
      <c r="P5973" s="22"/>
      <c r="Q5973" s="22"/>
      <c r="R5973" s="22"/>
      <c r="S5973" s="22"/>
      <c r="T5973" s="22"/>
      <c r="U5973" s="22"/>
      <c r="V5973" s="22"/>
      <c r="W5973" s="22"/>
      <c r="X5973" s="22"/>
      <c r="Y5973" s="22"/>
      <c r="Z5973" s="22"/>
      <c r="AA5973" s="22"/>
      <c r="AB5973" s="22"/>
      <c r="AC5973" s="22"/>
      <c r="AD5973" s="22"/>
      <c r="AE5973" s="22"/>
      <c r="AF5973" s="22"/>
      <c r="AG5973" s="22"/>
      <c r="AH5973" s="22"/>
      <c r="AI5973" s="22"/>
      <c r="AJ5973" s="22"/>
      <c r="AK5973" s="22"/>
      <c r="AL5973" s="22"/>
      <c r="AM5973" s="22"/>
      <c r="AN5973" s="22"/>
      <c r="AO5973" s="22"/>
      <c r="AP5973" s="22"/>
      <c r="AQ5973" s="22"/>
      <c r="AR5973" s="22"/>
      <c r="AS5973" s="22"/>
      <c r="AT5973" s="22"/>
      <c r="AU5973" s="22"/>
      <c r="AV5973" s="22"/>
      <c r="AW5973" s="22"/>
      <c r="AX5973" s="22"/>
      <c r="AY5973" s="22"/>
      <c r="AZ5973" s="22"/>
      <c r="BA5973" s="22"/>
      <c r="BB5973" s="22"/>
      <c r="BC5973" s="22"/>
      <c r="BD5973" s="22"/>
      <c r="BE5973" s="22"/>
      <c r="BF5973" s="22"/>
      <c r="BG5973" s="22"/>
      <c r="BH5973" s="22"/>
      <c r="BI5973" s="22"/>
      <c r="BJ5973" s="22"/>
      <c r="BK5973" s="22"/>
      <c r="BL5973" s="22"/>
      <c r="BM5973" s="22"/>
      <c r="BN5973" s="22"/>
      <c r="BO5973" s="22"/>
      <c r="BP5973" s="22"/>
      <c r="BQ5973" s="22"/>
      <c r="BR5973" s="22"/>
      <c r="BS5973" s="22"/>
      <c r="BT5973" s="22"/>
      <c r="BU5973" s="22"/>
      <c r="BV5973" s="22"/>
      <c r="BW5973" s="22"/>
      <c r="BX5973" s="22"/>
      <c r="BY5973" s="22"/>
      <c r="BZ5973" s="22"/>
      <c r="CA5973" s="22"/>
      <c r="CB5973" s="22"/>
      <c r="CC5973" s="22"/>
      <c r="CD5973" s="22"/>
      <c r="CE5973" s="22"/>
      <c r="CF5973" s="22"/>
      <c r="CG5973" s="22"/>
      <c r="CH5973" s="22"/>
      <c r="CI5973" s="22"/>
      <c r="CJ5973" s="22"/>
      <c r="CK5973" s="22"/>
      <c r="CL5973" s="22"/>
      <c r="CM5973" s="22"/>
      <c r="CN5973" s="22"/>
      <c r="CO5973" s="22"/>
    </row>
    <row r="5974" spans="1:93" s="2" customFormat="1" x14ac:dyDescent="0.3">
      <c r="A5974" s="73" t="s">
        <v>204</v>
      </c>
      <c r="B5974" s="73" t="s">
        <v>305</v>
      </c>
      <c r="C5974" s="67" t="s">
        <v>458</v>
      </c>
      <c r="D5974" s="67" t="s">
        <v>378</v>
      </c>
      <c r="E5974" s="73"/>
      <c r="F5974" s="73" t="s">
        <v>98</v>
      </c>
      <c r="G5974" s="73" t="s">
        <v>156</v>
      </c>
      <c r="H5974" s="73" t="s">
        <v>156</v>
      </c>
      <c r="I5974" s="73" t="s">
        <v>465</v>
      </c>
      <c r="J5974" s="73" t="str">
        <f t="shared" si="147"/>
        <v>All artics miles HGV (all diesel)</v>
      </c>
      <c r="K5974" s="27">
        <v>1.4094899999999999</v>
      </c>
      <c r="L5974" s="48"/>
      <c r="M5974" s="22"/>
      <c r="N5974" s="22"/>
      <c r="O5974" s="22"/>
      <c r="P5974" s="22"/>
      <c r="Q5974" s="22"/>
      <c r="R5974" s="22"/>
      <c r="S5974" s="22"/>
      <c r="T5974" s="2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c r="AQ5974" s="22"/>
      <c r="AR5974" s="22"/>
      <c r="AS5974" s="22"/>
      <c r="AT5974" s="22"/>
      <c r="AU5974" s="22"/>
      <c r="AV5974" s="22"/>
      <c r="AW5974" s="22"/>
      <c r="AX5974" s="22"/>
      <c r="AY5974" s="22"/>
      <c r="AZ5974" s="22"/>
      <c r="BA5974" s="22"/>
      <c r="BB5974" s="22"/>
      <c r="BC5974" s="22"/>
      <c r="BD5974" s="22"/>
      <c r="BE5974" s="22"/>
      <c r="BF5974" s="22"/>
      <c r="BG5974" s="22"/>
      <c r="BH5974" s="22"/>
      <c r="BI5974" s="22"/>
      <c r="BJ5974" s="22"/>
      <c r="BK5974" s="22"/>
      <c r="BL5974" s="22"/>
      <c r="BM5974" s="22"/>
      <c r="BN5974" s="22"/>
      <c r="BO5974" s="22"/>
      <c r="BP5974" s="22"/>
      <c r="BQ5974" s="22"/>
      <c r="BR5974" s="22"/>
      <c r="BS5974" s="22"/>
      <c r="BT5974" s="22"/>
      <c r="BU5974" s="22"/>
      <c r="BV5974" s="22"/>
      <c r="BW5974" s="22"/>
      <c r="BX5974" s="22"/>
      <c r="BY5974" s="22"/>
      <c r="BZ5974" s="22"/>
      <c r="CA5974" s="22"/>
      <c r="CB5974" s="22"/>
      <c r="CC5974" s="22"/>
      <c r="CD5974" s="22"/>
      <c r="CE5974" s="22"/>
      <c r="CF5974" s="22"/>
      <c r="CG5974" s="22"/>
      <c r="CH5974" s="22"/>
      <c r="CI5974" s="22"/>
      <c r="CJ5974" s="22"/>
      <c r="CK5974" s="22"/>
      <c r="CL5974" s="22"/>
      <c r="CM5974" s="22"/>
      <c r="CN5974" s="22"/>
      <c r="CO5974" s="22"/>
    </row>
    <row r="5975" spans="1:93" s="2" customFormat="1" x14ac:dyDescent="0.3">
      <c r="A5975" s="73" t="s">
        <v>204</v>
      </c>
      <c r="B5975" s="73" t="s">
        <v>305</v>
      </c>
      <c r="C5975" s="67" t="s">
        <v>458</v>
      </c>
      <c r="D5975" s="67" t="s">
        <v>378</v>
      </c>
      <c r="E5975" s="73"/>
      <c r="F5975" s="73" t="s">
        <v>98</v>
      </c>
      <c r="G5975" s="73" t="s">
        <v>156</v>
      </c>
      <c r="H5975" s="73" t="s">
        <v>156</v>
      </c>
      <c r="I5975" s="73" t="s">
        <v>466</v>
      </c>
      <c r="J5975" s="73" t="str">
        <f t="shared" si="147"/>
        <v>All artics miles HGV (all diesel)</v>
      </c>
      <c r="K5975" s="27">
        <v>2.1000000000000001E-4</v>
      </c>
      <c r="L5975" s="48"/>
      <c r="M5975" s="22"/>
      <c r="N5975" s="22"/>
      <c r="O5975" s="22"/>
      <c r="P5975" s="22"/>
      <c r="Q5975" s="22"/>
      <c r="R5975" s="22"/>
      <c r="S5975" s="22"/>
      <c r="T5975" s="22"/>
      <c r="U5975" s="22"/>
      <c r="V5975" s="22"/>
      <c r="W5975" s="22"/>
      <c r="X5975" s="22"/>
      <c r="Y5975" s="22"/>
      <c r="Z5975" s="22"/>
      <c r="AA5975" s="22"/>
      <c r="AB5975" s="22"/>
      <c r="AC5975" s="22"/>
      <c r="AD5975" s="22"/>
      <c r="AE5975" s="22"/>
      <c r="AF5975" s="22"/>
      <c r="AG5975" s="22"/>
      <c r="AH5975" s="22"/>
      <c r="AI5975" s="22"/>
      <c r="AJ5975" s="22"/>
      <c r="AK5975" s="22"/>
      <c r="AL5975" s="22"/>
      <c r="AM5975" s="22"/>
      <c r="AN5975" s="22"/>
      <c r="AO5975" s="22"/>
      <c r="AP5975" s="22"/>
      <c r="AQ5975" s="22"/>
      <c r="AR5975" s="22"/>
      <c r="AS5975" s="22"/>
      <c r="AT5975" s="22"/>
      <c r="AU5975" s="22"/>
      <c r="AV5975" s="22"/>
      <c r="AW5975" s="22"/>
      <c r="AX5975" s="22"/>
      <c r="AY5975" s="22"/>
      <c r="AZ5975" s="22"/>
      <c r="BA5975" s="22"/>
      <c r="BB5975" s="22"/>
      <c r="BC5975" s="22"/>
      <c r="BD5975" s="22"/>
      <c r="BE5975" s="22"/>
      <c r="BF5975" s="22"/>
      <c r="BG5975" s="22"/>
      <c r="BH5975" s="22"/>
      <c r="BI5975" s="22"/>
      <c r="BJ5975" s="22"/>
      <c r="BK5975" s="22"/>
      <c r="BL5975" s="22"/>
      <c r="BM5975" s="22"/>
      <c r="BN5975" s="22"/>
      <c r="BO5975" s="22"/>
      <c r="BP5975" s="22"/>
      <c r="BQ5975" s="22"/>
      <c r="BR5975" s="22"/>
      <c r="BS5975" s="22"/>
      <c r="BT5975" s="22"/>
      <c r="BU5975" s="22"/>
      <c r="BV5975" s="22"/>
      <c r="BW5975" s="22"/>
      <c r="BX5975" s="22"/>
      <c r="BY5975" s="22"/>
      <c r="BZ5975" s="22"/>
      <c r="CA5975" s="22"/>
      <c r="CB5975" s="22"/>
      <c r="CC5975" s="22"/>
      <c r="CD5975" s="22"/>
      <c r="CE5975" s="22"/>
      <c r="CF5975" s="22"/>
      <c r="CG5975" s="22"/>
      <c r="CH5975" s="22"/>
      <c r="CI5975" s="22"/>
      <c r="CJ5975" s="22"/>
      <c r="CK5975" s="22"/>
      <c r="CL5975" s="22"/>
      <c r="CM5975" s="22"/>
      <c r="CN5975" s="22"/>
      <c r="CO5975" s="22"/>
    </row>
    <row r="5976" spans="1:93" s="2" customFormat="1" x14ac:dyDescent="0.3">
      <c r="A5976" s="73" t="s">
        <v>204</v>
      </c>
      <c r="B5976" s="73" t="s">
        <v>305</v>
      </c>
      <c r="C5976" s="67" t="s">
        <v>458</v>
      </c>
      <c r="D5976" s="67" t="s">
        <v>378</v>
      </c>
      <c r="E5976" s="73"/>
      <c r="F5976" s="73" t="s">
        <v>98</v>
      </c>
      <c r="G5976" s="73" t="s">
        <v>156</v>
      </c>
      <c r="H5976" s="73" t="s">
        <v>156</v>
      </c>
      <c r="I5976" s="73" t="s">
        <v>467</v>
      </c>
      <c r="J5976" s="73" t="str">
        <f t="shared" si="147"/>
        <v>All artics miles HGV (all diesel)</v>
      </c>
      <c r="K5976" s="27">
        <v>1.3843000000000001</v>
      </c>
      <c r="L5976" s="48"/>
      <c r="M5976" s="22"/>
      <c r="N5976" s="22"/>
      <c r="O5976" s="22"/>
      <c r="P5976" s="22"/>
      <c r="Q5976" s="22"/>
      <c r="R5976" s="22"/>
      <c r="S5976" s="22"/>
      <c r="T5976" s="2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c r="BS5976" s="22"/>
      <c r="BT5976" s="22"/>
      <c r="BU5976" s="22"/>
      <c r="BV5976" s="22"/>
      <c r="BW5976" s="22"/>
      <c r="BX5976" s="22"/>
      <c r="BY5976" s="22"/>
      <c r="BZ5976" s="22"/>
      <c r="CA5976" s="22"/>
      <c r="CB5976" s="22"/>
      <c r="CC5976" s="22"/>
      <c r="CD5976" s="22"/>
      <c r="CE5976" s="22"/>
      <c r="CF5976" s="22"/>
      <c r="CG5976" s="22"/>
      <c r="CH5976" s="22"/>
      <c r="CI5976" s="22"/>
      <c r="CJ5976" s="22"/>
      <c r="CK5976" s="22"/>
      <c r="CL5976" s="22"/>
      <c r="CM5976" s="22"/>
      <c r="CN5976" s="22"/>
      <c r="CO5976" s="22"/>
    </row>
    <row r="5977" spans="1:93" s="2" customFormat="1" x14ac:dyDescent="0.3">
      <c r="A5977" s="73" t="s">
        <v>204</v>
      </c>
      <c r="B5977" s="73" t="s">
        <v>305</v>
      </c>
      <c r="C5977" s="67" t="s">
        <v>458</v>
      </c>
      <c r="D5977" s="67" t="s">
        <v>378</v>
      </c>
      <c r="E5977" s="73"/>
      <c r="F5977" s="73" t="s">
        <v>98</v>
      </c>
      <c r="G5977" s="73" t="s">
        <v>156</v>
      </c>
      <c r="H5977" s="73" t="s">
        <v>156</v>
      </c>
      <c r="I5977" s="73" t="s">
        <v>468</v>
      </c>
      <c r="J5977" s="73" t="str">
        <f t="shared" si="147"/>
        <v>All artics miles HGV (all diesel)</v>
      </c>
      <c r="K5977" s="27">
        <v>2.4979999999999999E-2</v>
      </c>
      <c r="L5977" s="48"/>
      <c r="M5977" s="22"/>
      <c r="N5977" s="22"/>
      <c r="O5977" s="22"/>
      <c r="P5977" s="22"/>
      <c r="Q5977" s="22"/>
      <c r="R5977" s="22"/>
      <c r="S5977" s="22"/>
      <c r="T5977" s="22"/>
      <c r="U5977" s="22"/>
      <c r="V5977" s="22"/>
      <c r="W5977" s="22"/>
      <c r="X5977" s="22"/>
      <c r="Y5977" s="22"/>
      <c r="Z5977" s="22"/>
      <c r="AA5977" s="22"/>
      <c r="AB5977" s="22"/>
      <c r="AC5977" s="22"/>
      <c r="AD5977" s="22"/>
      <c r="AE5977" s="22"/>
      <c r="AF5977" s="22"/>
      <c r="AG5977" s="22"/>
      <c r="AH5977" s="22"/>
      <c r="AI5977" s="22"/>
      <c r="AJ5977" s="22"/>
      <c r="AK5977" s="22"/>
      <c r="AL5977" s="22"/>
      <c r="AM5977" s="22"/>
      <c r="AN5977" s="22"/>
      <c r="AO5977" s="22"/>
      <c r="AP5977" s="22"/>
      <c r="AQ5977" s="22"/>
      <c r="AR5977" s="22"/>
      <c r="AS5977" s="22"/>
      <c r="AT5977" s="22"/>
      <c r="AU5977" s="22"/>
      <c r="AV5977" s="22"/>
      <c r="AW5977" s="22"/>
      <c r="AX5977" s="22"/>
      <c r="AY5977" s="22"/>
      <c r="AZ5977" s="22"/>
      <c r="BA5977" s="22"/>
      <c r="BB5977" s="22"/>
      <c r="BC5977" s="22"/>
      <c r="BD5977" s="22"/>
      <c r="BE5977" s="22"/>
      <c r="BF5977" s="22"/>
      <c r="BG5977" s="22"/>
      <c r="BH5977" s="22"/>
      <c r="BI5977" s="22"/>
      <c r="BJ5977" s="22"/>
      <c r="BK5977" s="22"/>
      <c r="BL5977" s="22"/>
      <c r="BM5977" s="22"/>
      <c r="BN5977" s="22"/>
      <c r="BO5977" s="22"/>
      <c r="BP5977" s="22"/>
      <c r="BQ5977" s="22"/>
      <c r="BR5977" s="22"/>
      <c r="BS5977" s="22"/>
      <c r="BT5977" s="22"/>
      <c r="BU5977" s="22"/>
      <c r="BV5977" s="22"/>
      <c r="BW5977" s="22"/>
      <c r="BX5977" s="22"/>
      <c r="BY5977" s="22"/>
      <c r="BZ5977" s="22"/>
      <c r="CA5977" s="22"/>
      <c r="CB5977" s="22"/>
      <c r="CC5977" s="22"/>
      <c r="CD5977" s="22"/>
      <c r="CE5977" s="22"/>
      <c r="CF5977" s="22"/>
      <c r="CG5977" s="22"/>
      <c r="CH5977" s="22"/>
      <c r="CI5977" s="22"/>
      <c r="CJ5977" s="22"/>
      <c r="CK5977" s="22"/>
      <c r="CL5977" s="22"/>
      <c r="CM5977" s="22"/>
      <c r="CN5977" s="22"/>
      <c r="CO5977" s="22"/>
    </row>
    <row r="5978" spans="1:93" s="2" customFormat="1" x14ac:dyDescent="0.3">
      <c r="A5978" s="73" t="s">
        <v>204</v>
      </c>
      <c r="B5978" s="73" t="s">
        <v>305</v>
      </c>
      <c r="C5978" s="67" t="s">
        <v>458</v>
      </c>
      <c r="D5978" s="67" t="s">
        <v>378</v>
      </c>
      <c r="E5978" s="73"/>
      <c r="F5978" s="73" t="s">
        <v>98</v>
      </c>
      <c r="G5978" s="73" t="s">
        <v>403</v>
      </c>
      <c r="H5978" s="73" t="s">
        <v>403</v>
      </c>
      <c r="I5978" s="73" t="s">
        <v>465</v>
      </c>
      <c r="J5978" s="73" t="str">
        <f t="shared" si="147"/>
        <v>All artics tonne.km HGV (all diesel)</v>
      </c>
      <c r="K5978" s="27">
        <v>9.7489999999999993E-2</v>
      </c>
      <c r="L5978" s="48"/>
      <c r="M5978" s="22"/>
      <c r="N5978" s="22"/>
      <c r="O5978" s="22"/>
      <c r="P5978" s="22"/>
      <c r="Q5978" s="22"/>
      <c r="R5978" s="22"/>
      <c r="S5978" s="22"/>
      <c r="T5978" s="2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c r="AQ5978" s="22"/>
      <c r="AR5978" s="22"/>
      <c r="AS5978" s="22"/>
      <c r="AT5978" s="22"/>
      <c r="AU5978" s="22"/>
      <c r="AV5978" s="22"/>
      <c r="AW5978" s="22"/>
      <c r="AX5978" s="22"/>
      <c r="AY5978" s="22"/>
      <c r="AZ5978" s="22"/>
      <c r="BA5978" s="22"/>
      <c r="BB5978" s="22"/>
      <c r="BC5978" s="22"/>
      <c r="BD5978" s="22"/>
      <c r="BE5978" s="22"/>
      <c r="BF5978" s="22"/>
      <c r="BG5978" s="22"/>
      <c r="BH5978" s="22"/>
      <c r="BI5978" s="22"/>
      <c r="BJ5978" s="22"/>
      <c r="BK5978" s="22"/>
      <c r="BL5978" s="22"/>
      <c r="BM5978" s="22"/>
      <c r="BN5978" s="22"/>
      <c r="BO5978" s="22"/>
      <c r="BP5978" s="22"/>
      <c r="BQ5978" s="22"/>
      <c r="BR5978" s="22"/>
      <c r="BS5978" s="22"/>
      <c r="BT5978" s="22"/>
      <c r="BU5978" s="22"/>
      <c r="BV5978" s="22"/>
      <c r="BW5978" s="22"/>
      <c r="BX5978" s="22"/>
      <c r="BY5978" s="22"/>
      <c r="BZ5978" s="22"/>
      <c r="CA5978" s="22"/>
      <c r="CB5978" s="22"/>
      <c r="CC5978" s="22"/>
      <c r="CD5978" s="22"/>
      <c r="CE5978" s="22"/>
      <c r="CF5978" s="22"/>
      <c r="CG5978" s="22"/>
      <c r="CH5978" s="22"/>
      <c r="CI5978" s="22"/>
      <c r="CJ5978" s="22"/>
      <c r="CK5978" s="22"/>
      <c r="CL5978" s="22"/>
      <c r="CM5978" s="22"/>
      <c r="CN5978" s="22"/>
      <c r="CO5978" s="22"/>
    </row>
    <row r="5979" spans="1:93" s="2" customFormat="1" x14ac:dyDescent="0.3">
      <c r="A5979" s="73" t="s">
        <v>204</v>
      </c>
      <c r="B5979" s="73" t="s">
        <v>305</v>
      </c>
      <c r="C5979" s="67" t="s">
        <v>458</v>
      </c>
      <c r="D5979" s="67" t="s">
        <v>378</v>
      </c>
      <c r="E5979" s="73"/>
      <c r="F5979" s="73" t="s">
        <v>98</v>
      </c>
      <c r="G5979" s="73" t="s">
        <v>403</v>
      </c>
      <c r="H5979" s="73" t="s">
        <v>403</v>
      </c>
      <c r="I5979" s="73" t="s">
        <v>466</v>
      </c>
      <c r="J5979" s="73" t="str">
        <f t="shared" si="147"/>
        <v>All artics tonne.km HGV (all diesel)</v>
      </c>
      <c r="K5979" s="27">
        <v>1.0000000000000001E-5</v>
      </c>
      <c r="L5979" s="48"/>
      <c r="M5979" s="22"/>
      <c r="N5979" s="22"/>
      <c r="O5979" s="22"/>
      <c r="P5979" s="22"/>
      <c r="Q5979" s="22"/>
      <c r="R5979" s="22"/>
      <c r="S5979" s="22"/>
      <c r="T5979" s="22"/>
      <c r="U5979" s="22"/>
      <c r="V5979" s="22"/>
      <c r="W5979" s="22"/>
      <c r="X5979" s="22"/>
      <c r="Y5979" s="22"/>
      <c r="Z5979" s="22"/>
      <c r="AA5979" s="22"/>
      <c r="AB5979" s="22"/>
      <c r="AC5979" s="22"/>
      <c r="AD5979" s="22"/>
      <c r="AE5979" s="22"/>
      <c r="AF5979" s="22"/>
      <c r="AG5979" s="22"/>
      <c r="AH5979" s="22"/>
      <c r="AI5979" s="22"/>
      <c r="AJ5979" s="22"/>
      <c r="AK5979" s="22"/>
      <c r="AL5979" s="22"/>
      <c r="AM5979" s="22"/>
      <c r="AN5979" s="22"/>
      <c r="AO5979" s="22"/>
      <c r="AP5979" s="22"/>
      <c r="AQ5979" s="22"/>
      <c r="AR5979" s="22"/>
      <c r="AS5979" s="22"/>
      <c r="AT5979" s="22"/>
      <c r="AU5979" s="22"/>
      <c r="AV5979" s="22"/>
      <c r="AW5979" s="22"/>
      <c r="AX5979" s="22"/>
      <c r="AY5979" s="22"/>
      <c r="AZ5979" s="22"/>
      <c r="BA5979" s="22"/>
      <c r="BB5979" s="22"/>
      <c r="BC5979" s="22"/>
      <c r="BD5979" s="22"/>
      <c r="BE5979" s="22"/>
      <c r="BF5979" s="22"/>
      <c r="BG5979" s="22"/>
      <c r="BH5979" s="22"/>
      <c r="BI5979" s="22"/>
      <c r="BJ5979" s="22"/>
      <c r="BK5979" s="22"/>
      <c r="BL5979" s="22"/>
      <c r="BM5979" s="22"/>
      <c r="BN5979" s="22"/>
      <c r="BO5979" s="22"/>
      <c r="BP5979" s="22"/>
      <c r="BQ5979" s="22"/>
      <c r="BR5979" s="22"/>
      <c r="BS5979" s="22"/>
      <c r="BT5979" s="22"/>
      <c r="BU5979" s="22"/>
      <c r="BV5979" s="22"/>
      <c r="BW5979" s="22"/>
      <c r="BX5979" s="22"/>
      <c r="BY5979" s="22"/>
      <c r="BZ5979" s="22"/>
      <c r="CA5979" s="22"/>
      <c r="CB5979" s="22"/>
      <c r="CC5979" s="22"/>
      <c r="CD5979" s="22"/>
      <c r="CE5979" s="22"/>
      <c r="CF5979" s="22"/>
      <c r="CG5979" s="22"/>
      <c r="CH5979" s="22"/>
      <c r="CI5979" s="22"/>
      <c r="CJ5979" s="22"/>
      <c r="CK5979" s="22"/>
      <c r="CL5979" s="22"/>
      <c r="CM5979" s="22"/>
      <c r="CN5979" s="22"/>
      <c r="CO5979" s="22"/>
    </row>
    <row r="5980" spans="1:93" s="2" customFormat="1" x14ac:dyDescent="0.3">
      <c r="A5980" s="73" t="s">
        <v>204</v>
      </c>
      <c r="B5980" s="73" t="s">
        <v>305</v>
      </c>
      <c r="C5980" s="67" t="s">
        <v>458</v>
      </c>
      <c r="D5980" s="67" t="s">
        <v>378</v>
      </c>
      <c r="E5980" s="73"/>
      <c r="F5980" s="73" t="s">
        <v>98</v>
      </c>
      <c r="G5980" s="73" t="s">
        <v>403</v>
      </c>
      <c r="H5980" s="73" t="s">
        <v>403</v>
      </c>
      <c r="I5980" s="73" t="s">
        <v>467</v>
      </c>
      <c r="J5980" s="73" t="str">
        <f t="shared" si="147"/>
        <v>All artics tonne.km HGV (all diesel)</v>
      </c>
      <c r="K5980" s="27">
        <v>9.5740000000000006E-2</v>
      </c>
      <c r="L5980" s="48"/>
      <c r="M5980" s="22"/>
      <c r="N5980" s="22"/>
      <c r="O5980" s="22"/>
      <c r="P5980" s="22"/>
      <c r="Q5980" s="22"/>
      <c r="R5980" s="22"/>
      <c r="S5980" s="22"/>
      <c r="T5980" s="2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c r="AQ5980" s="22"/>
      <c r="AR5980" s="22"/>
      <c r="AS5980" s="22"/>
      <c r="AT5980" s="22"/>
      <c r="AU5980" s="22"/>
      <c r="AV5980" s="22"/>
      <c r="AW5980" s="22"/>
      <c r="AX5980" s="22"/>
      <c r="AY5980" s="22"/>
      <c r="AZ5980" s="22"/>
      <c r="BA5980" s="22"/>
      <c r="BB5980" s="22"/>
      <c r="BC5980" s="22"/>
      <c r="BD5980" s="22"/>
      <c r="BE5980" s="22"/>
      <c r="BF5980" s="22"/>
      <c r="BG5980" s="22"/>
      <c r="BH5980" s="22"/>
      <c r="BI5980" s="22"/>
      <c r="BJ5980" s="22"/>
      <c r="BK5980" s="22"/>
      <c r="BL5980" s="22"/>
      <c r="BM5980" s="22"/>
      <c r="BN5980" s="22"/>
      <c r="BO5980" s="22"/>
      <c r="BP5980" s="22"/>
      <c r="BQ5980" s="22"/>
      <c r="BR5980" s="22"/>
      <c r="BS5980" s="22"/>
      <c r="BT5980" s="22"/>
      <c r="BU5980" s="22"/>
      <c r="BV5980" s="22"/>
      <c r="BW5980" s="22"/>
      <c r="BX5980" s="22"/>
      <c r="BY5980" s="22"/>
      <c r="BZ5980" s="22"/>
      <c r="CA5980" s="22"/>
      <c r="CB5980" s="22"/>
      <c r="CC5980" s="22"/>
      <c r="CD5980" s="22"/>
      <c r="CE5980" s="22"/>
      <c r="CF5980" s="22"/>
      <c r="CG5980" s="22"/>
      <c r="CH5980" s="22"/>
      <c r="CI5980" s="22"/>
      <c r="CJ5980" s="22"/>
      <c r="CK5980" s="22"/>
      <c r="CL5980" s="22"/>
      <c r="CM5980" s="22"/>
      <c r="CN5980" s="22"/>
      <c r="CO5980" s="22"/>
    </row>
    <row r="5981" spans="1:93" s="2" customFormat="1" x14ac:dyDescent="0.3">
      <c r="A5981" s="73" t="s">
        <v>204</v>
      </c>
      <c r="B5981" s="73" t="s">
        <v>305</v>
      </c>
      <c r="C5981" s="67" t="s">
        <v>458</v>
      </c>
      <c r="D5981" s="67" t="s">
        <v>378</v>
      </c>
      <c r="E5981" s="73"/>
      <c r="F5981" s="73" t="s">
        <v>98</v>
      </c>
      <c r="G5981" s="73" t="s">
        <v>403</v>
      </c>
      <c r="H5981" s="73" t="s">
        <v>403</v>
      </c>
      <c r="I5981" s="73" t="s">
        <v>468</v>
      </c>
      <c r="J5981" s="73" t="str">
        <f t="shared" si="147"/>
        <v>All artics tonne.km HGV (all diesel)</v>
      </c>
      <c r="K5981" s="27">
        <v>1.73E-3</v>
      </c>
      <c r="L5981" s="48"/>
      <c r="M5981" s="22"/>
      <c r="N5981" s="22"/>
      <c r="O5981" s="22"/>
      <c r="P5981" s="22"/>
      <c r="Q5981" s="22"/>
      <c r="R5981" s="22"/>
      <c r="S5981" s="22"/>
      <c r="T5981" s="22"/>
      <c r="U5981" s="22"/>
      <c r="V5981" s="22"/>
      <c r="W5981" s="22"/>
      <c r="X5981" s="22"/>
      <c r="Y5981" s="22"/>
      <c r="Z5981" s="22"/>
      <c r="AA5981" s="22"/>
      <c r="AB5981" s="22"/>
      <c r="AC5981" s="22"/>
      <c r="AD5981" s="22"/>
      <c r="AE5981" s="22"/>
      <c r="AF5981" s="22"/>
      <c r="AG5981" s="22"/>
      <c r="AH5981" s="22"/>
      <c r="AI5981" s="22"/>
      <c r="AJ5981" s="22"/>
      <c r="AK5981" s="22"/>
      <c r="AL5981" s="22"/>
      <c r="AM5981" s="22"/>
      <c r="AN5981" s="22"/>
      <c r="AO5981" s="22"/>
      <c r="AP5981" s="22"/>
      <c r="AQ5981" s="22"/>
      <c r="AR5981" s="22"/>
      <c r="AS5981" s="22"/>
      <c r="AT5981" s="22"/>
      <c r="AU5981" s="22"/>
      <c r="AV5981" s="22"/>
      <c r="AW5981" s="22"/>
      <c r="AX5981" s="22"/>
      <c r="AY5981" s="22"/>
      <c r="AZ5981" s="22"/>
      <c r="BA5981" s="22"/>
      <c r="BB5981" s="22"/>
      <c r="BC5981" s="22"/>
      <c r="BD5981" s="22"/>
      <c r="BE5981" s="22"/>
      <c r="BF5981" s="22"/>
      <c r="BG5981" s="22"/>
      <c r="BH5981" s="22"/>
      <c r="BI5981" s="22"/>
      <c r="BJ5981" s="22"/>
      <c r="BK5981" s="22"/>
      <c r="BL5981" s="22"/>
      <c r="BM5981" s="22"/>
      <c r="BN5981" s="22"/>
      <c r="BO5981" s="22"/>
      <c r="BP5981" s="22"/>
      <c r="BQ5981" s="22"/>
      <c r="BR5981" s="22"/>
      <c r="BS5981" s="22"/>
      <c r="BT5981" s="22"/>
      <c r="BU5981" s="22"/>
      <c r="BV5981" s="22"/>
      <c r="BW5981" s="22"/>
      <c r="BX5981" s="22"/>
      <c r="BY5981" s="22"/>
      <c r="BZ5981" s="22"/>
      <c r="CA5981" s="22"/>
      <c r="CB5981" s="22"/>
      <c r="CC5981" s="22"/>
      <c r="CD5981" s="22"/>
      <c r="CE5981" s="22"/>
      <c r="CF5981" s="22"/>
      <c r="CG5981" s="22"/>
      <c r="CH5981" s="22"/>
      <c r="CI5981" s="22"/>
      <c r="CJ5981" s="22"/>
      <c r="CK5981" s="22"/>
      <c r="CL5981" s="22"/>
      <c r="CM5981" s="22"/>
      <c r="CN5981" s="22"/>
      <c r="CO5981" s="22"/>
    </row>
    <row r="5982" spans="1:93" s="2" customFormat="1" x14ac:dyDescent="0.3">
      <c r="A5982" s="73" t="s">
        <v>204</v>
      </c>
      <c r="B5982" s="73" t="s">
        <v>305</v>
      </c>
      <c r="C5982" s="67" t="s">
        <v>458</v>
      </c>
      <c r="D5982" s="67" t="s">
        <v>378</v>
      </c>
      <c r="E5982" s="73"/>
      <c r="F5982" s="73" t="s">
        <v>2</v>
      </c>
      <c r="G5982" s="73" t="s">
        <v>405</v>
      </c>
      <c r="H5982" s="73" t="s">
        <v>405</v>
      </c>
      <c r="I5982" s="73" t="s">
        <v>465</v>
      </c>
      <c r="J5982" s="73" t="str">
        <f t="shared" si="147"/>
        <v>All artics km HGV (all diesel)</v>
      </c>
      <c r="K5982" s="27">
        <v>1.0884799999999999</v>
      </c>
      <c r="L5982" s="48"/>
      <c r="M5982" s="22"/>
      <c r="N5982" s="22"/>
      <c r="O5982" s="22"/>
      <c r="P5982" s="22"/>
      <c r="Q5982" s="22"/>
      <c r="R5982" s="22"/>
      <c r="S5982" s="22"/>
      <c r="T5982" s="2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c r="AQ5982" s="22"/>
      <c r="AR5982" s="22"/>
      <c r="AS5982" s="22"/>
      <c r="AT5982" s="22"/>
      <c r="AU5982" s="22"/>
      <c r="AV5982" s="22"/>
      <c r="AW5982" s="22"/>
      <c r="AX5982" s="22"/>
      <c r="AY5982" s="22"/>
      <c r="AZ5982" s="22"/>
      <c r="BA5982" s="22"/>
      <c r="BB5982" s="22"/>
      <c r="BC5982" s="22"/>
      <c r="BD5982" s="22"/>
      <c r="BE5982" s="22"/>
      <c r="BF5982" s="22"/>
      <c r="BG5982" s="22"/>
      <c r="BH5982" s="22"/>
      <c r="BI5982" s="22"/>
      <c r="BJ5982" s="22"/>
      <c r="BK5982" s="22"/>
      <c r="BL5982" s="22"/>
      <c r="BM5982" s="22"/>
      <c r="BN5982" s="22"/>
      <c r="BO5982" s="22"/>
      <c r="BP5982" s="22"/>
      <c r="BQ5982" s="22"/>
      <c r="BR5982" s="22"/>
      <c r="BS5982" s="22"/>
      <c r="BT5982" s="22"/>
      <c r="BU5982" s="22"/>
      <c r="BV5982" s="22"/>
      <c r="BW5982" s="22"/>
      <c r="BX5982" s="22"/>
      <c r="BY5982" s="22"/>
      <c r="BZ5982" s="22"/>
      <c r="CA5982" s="22"/>
      <c r="CB5982" s="22"/>
      <c r="CC5982" s="22"/>
      <c r="CD5982" s="22"/>
      <c r="CE5982" s="22"/>
      <c r="CF5982" s="22"/>
      <c r="CG5982" s="22"/>
      <c r="CH5982" s="22"/>
      <c r="CI5982" s="22"/>
      <c r="CJ5982" s="22"/>
      <c r="CK5982" s="22"/>
      <c r="CL5982" s="22"/>
      <c r="CM5982" s="22"/>
      <c r="CN5982" s="22"/>
      <c r="CO5982" s="22"/>
    </row>
    <row r="5983" spans="1:93" s="2" customFormat="1" x14ac:dyDescent="0.3">
      <c r="A5983" s="73" t="s">
        <v>204</v>
      </c>
      <c r="B5983" s="73" t="s">
        <v>305</v>
      </c>
      <c r="C5983" s="67" t="s">
        <v>458</v>
      </c>
      <c r="D5983" s="67" t="s">
        <v>378</v>
      </c>
      <c r="E5983" s="73"/>
      <c r="F5983" s="73" t="s">
        <v>2</v>
      </c>
      <c r="G5983" s="73" t="s">
        <v>405</v>
      </c>
      <c r="H5983" s="73" t="s">
        <v>405</v>
      </c>
      <c r="I5983" s="73" t="s">
        <v>466</v>
      </c>
      <c r="J5983" s="73" t="str">
        <f t="shared" si="147"/>
        <v>All artics km HGV (all diesel)</v>
      </c>
      <c r="K5983" s="27">
        <v>1.2999999999999999E-4</v>
      </c>
      <c r="L5983" s="48"/>
      <c r="M5983" s="22"/>
      <c r="N5983" s="22"/>
      <c r="O5983" s="22"/>
      <c r="P5983" s="22"/>
      <c r="Q5983" s="22"/>
      <c r="R5983" s="22"/>
      <c r="S5983" s="22"/>
      <c r="T5983" s="22"/>
      <c r="U5983" s="22"/>
      <c r="V5983" s="22"/>
      <c r="W5983" s="22"/>
      <c r="X5983" s="22"/>
      <c r="Y5983" s="22"/>
      <c r="Z5983" s="22"/>
      <c r="AA5983" s="22"/>
      <c r="AB5983" s="22"/>
      <c r="AC5983" s="22"/>
      <c r="AD5983" s="22"/>
      <c r="AE5983" s="22"/>
      <c r="AF5983" s="22"/>
      <c r="AG5983" s="22"/>
      <c r="AH5983" s="22"/>
      <c r="AI5983" s="22"/>
      <c r="AJ5983" s="22"/>
      <c r="AK5983" s="22"/>
      <c r="AL5983" s="22"/>
      <c r="AM5983" s="22"/>
      <c r="AN5983" s="22"/>
      <c r="AO5983" s="22"/>
      <c r="AP5983" s="22"/>
      <c r="AQ5983" s="22"/>
      <c r="AR5983" s="22"/>
      <c r="AS5983" s="22"/>
      <c r="AT5983" s="22"/>
      <c r="AU5983" s="22"/>
      <c r="AV5983" s="22"/>
      <c r="AW5983" s="22"/>
      <c r="AX5983" s="22"/>
      <c r="AY5983" s="22"/>
      <c r="AZ5983" s="22"/>
      <c r="BA5983" s="22"/>
      <c r="BB5983" s="22"/>
      <c r="BC5983" s="22"/>
      <c r="BD5983" s="22"/>
      <c r="BE5983" s="22"/>
      <c r="BF5983" s="22"/>
      <c r="BG5983" s="22"/>
      <c r="BH5983" s="22"/>
      <c r="BI5983" s="22"/>
      <c r="BJ5983" s="22"/>
      <c r="BK5983" s="22"/>
      <c r="BL5983" s="22"/>
      <c r="BM5983" s="22"/>
      <c r="BN5983" s="22"/>
      <c r="BO5983" s="22"/>
      <c r="BP5983" s="22"/>
      <c r="BQ5983" s="22"/>
      <c r="BR5983" s="22"/>
      <c r="BS5983" s="22"/>
      <c r="BT5983" s="22"/>
      <c r="BU5983" s="22"/>
      <c r="BV5983" s="22"/>
      <c r="BW5983" s="22"/>
      <c r="BX5983" s="22"/>
      <c r="BY5983" s="22"/>
      <c r="BZ5983" s="22"/>
      <c r="CA5983" s="22"/>
      <c r="CB5983" s="22"/>
      <c r="CC5983" s="22"/>
      <c r="CD5983" s="22"/>
      <c r="CE5983" s="22"/>
      <c r="CF5983" s="22"/>
      <c r="CG5983" s="22"/>
      <c r="CH5983" s="22"/>
      <c r="CI5983" s="22"/>
      <c r="CJ5983" s="22"/>
      <c r="CK5983" s="22"/>
      <c r="CL5983" s="22"/>
      <c r="CM5983" s="22"/>
      <c r="CN5983" s="22"/>
      <c r="CO5983" s="22"/>
    </row>
    <row r="5984" spans="1:93" s="2" customFormat="1" x14ac:dyDescent="0.3">
      <c r="A5984" s="73" t="s">
        <v>204</v>
      </c>
      <c r="B5984" s="73" t="s">
        <v>305</v>
      </c>
      <c r="C5984" s="67" t="s">
        <v>458</v>
      </c>
      <c r="D5984" s="67" t="s">
        <v>378</v>
      </c>
      <c r="E5984" s="73"/>
      <c r="F5984" s="73" t="s">
        <v>2</v>
      </c>
      <c r="G5984" s="73" t="s">
        <v>405</v>
      </c>
      <c r="H5984" s="73" t="s">
        <v>405</v>
      </c>
      <c r="I5984" s="73" t="s">
        <v>467</v>
      </c>
      <c r="J5984" s="73" t="str">
        <f t="shared" si="147"/>
        <v>All artics km HGV (all diesel)</v>
      </c>
      <c r="K5984" s="27">
        <v>1.07283</v>
      </c>
      <c r="L5984" s="48"/>
      <c r="M5984" s="22"/>
      <c r="N5984" s="22"/>
      <c r="O5984" s="22"/>
      <c r="P5984" s="22"/>
      <c r="Q5984" s="22"/>
      <c r="R5984" s="22"/>
      <c r="S5984" s="22"/>
      <c r="T5984" s="2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c r="AQ5984" s="22"/>
      <c r="AR5984" s="22"/>
      <c r="AS5984" s="22"/>
      <c r="AT5984" s="22"/>
      <c r="AU5984" s="22"/>
      <c r="AV5984" s="22"/>
      <c r="AW5984" s="22"/>
      <c r="AX5984" s="22"/>
      <c r="AY5984" s="22"/>
      <c r="AZ5984" s="22"/>
      <c r="BA5984" s="22"/>
      <c r="BB5984" s="22"/>
      <c r="BC5984" s="22"/>
      <c r="BD5984" s="22"/>
      <c r="BE5984" s="22"/>
      <c r="BF5984" s="22"/>
      <c r="BG5984" s="22"/>
      <c r="BH5984" s="22"/>
      <c r="BI5984" s="22"/>
      <c r="BJ5984" s="22"/>
      <c r="BK5984" s="22"/>
      <c r="BL5984" s="22"/>
      <c r="BM5984" s="22"/>
      <c r="BN5984" s="22"/>
      <c r="BO5984" s="22"/>
      <c r="BP5984" s="22"/>
      <c r="BQ5984" s="22"/>
      <c r="BR5984" s="22"/>
      <c r="BS5984" s="22"/>
      <c r="BT5984" s="22"/>
      <c r="BU5984" s="22"/>
      <c r="BV5984" s="22"/>
      <c r="BW5984" s="22"/>
      <c r="BX5984" s="22"/>
      <c r="BY5984" s="22"/>
      <c r="BZ5984" s="22"/>
      <c r="CA5984" s="22"/>
      <c r="CB5984" s="22"/>
      <c r="CC5984" s="22"/>
      <c r="CD5984" s="22"/>
      <c r="CE5984" s="22"/>
      <c r="CF5984" s="22"/>
      <c r="CG5984" s="22"/>
      <c r="CH5984" s="22"/>
      <c r="CI5984" s="22"/>
      <c r="CJ5984" s="22"/>
      <c r="CK5984" s="22"/>
      <c r="CL5984" s="22"/>
      <c r="CM5984" s="22"/>
      <c r="CN5984" s="22"/>
      <c r="CO5984" s="22"/>
    </row>
    <row r="5985" spans="1:93" s="2" customFormat="1" x14ac:dyDescent="0.3">
      <c r="A5985" s="73" t="s">
        <v>204</v>
      </c>
      <c r="B5985" s="73" t="s">
        <v>305</v>
      </c>
      <c r="C5985" s="67" t="s">
        <v>458</v>
      </c>
      <c r="D5985" s="67" t="s">
        <v>378</v>
      </c>
      <c r="E5985" s="73"/>
      <c r="F5985" s="73" t="s">
        <v>2</v>
      </c>
      <c r="G5985" s="73" t="s">
        <v>405</v>
      </c>
      <c r="H5985" s="73" t="s">
        <v>405</v>
      </c>
      <c r="I5985" s="73" t="s">
        <v>468</v>
      </c>
      <c r="J5985" s="73" t="str">
        <f t="shared" si="147"/>
        <v>All artics km HGV (all diesel)</v>
      </c>
      <c r="K5985" s="27">
        <v>1.5520000000000001E-2</v>
      </c>
      <c r="L5985" s="48"/>
      <c r="M5985" s="22"/>
      <c r="N5985" s="22"/>
      <c r="O5985" s="22"/>
      <c r="P5985" s="22"/>
      <c r="Q5985" s="22"/>
      <c r="R5985" s="22"/>
      <c r="S5985" s="22"/>
      <c r="T5985" s="22"/>
      <c r="U5985" s="22"/>
      <c r="V5985" s="22"/>
      <c r="W5985" s="22"/>
      <c r="X5985" s="22"/>
      <c r="Y5985" s="22"/>
      <c r="Z5985" s="22"/>
      <c r="AA5985" s="22"/>
      <c r="AB5985" s="22"/>
      <c r="AC5985" s="22"/>
      <c r="AD5985" s="22"/>
      <c r="AE5985" s="22"/>
      <c r="AF5985" s="22"/>
      <c r="AG5985" s="22"/>
      <c r="AH5985" s="22"/>
      <c r="AI5985" s="22"/>
      <c r="AJ5985" s="22"/>
      <c r="AK5985" s="22"/>
      <c r="AL5985" s="22"/>
      <c r="AM5985" s="22"/>
      <c r="AN5985" s="22"/>
      <c r="AO5985" s="22"/>
      <c r="AP5985" s="22"/>
      <c r="AQ5985" s="22"/>
      <c r="AR5985" s="22"/>
      <c r="AS5985" s="22"/>
      <c r="AT5985" s="22"/>
      <c r="AU5985" s="22"/>
      <c r="AV5985" s="22"/>
      <c r="AW5985" s="22"/>
      <c r="AX5985" s="22"/>
      <c r="AY5985" s="22"/>
      <c r="AZ5985" s="22"/>
      <c r="BA5985" s="22"/>
      <c r="BB5985" s="22"/>
      <c r="BC5985" s="22"/>
      <c r="BD5985" s="22"/>
      <c r="BE5985" s="22"/>
      <c r="BF5985" s="22"/>
      <c r="BG5985" s="22"/>
      <c r="BH5985" s="22"/>
      <c r="BI5985" s="22"/>
      <c r="BJ5985" s="22"/>
      <c r="BK5985" s="22"/>
      <c r="BL5985" s="22"/>
      <c r="BM5985" s="22"/>
      <c r="BN5985" s="22"/>
      <c r="BO5985" s="22"/>
      <c r="BP5985" s="22"/>
      <c r="BQ5985" s="22"/>
      <c r="BR5985" s="22"/>
      <c r="BS5985" s="22"/>
      <c r="BT5985" s="22"/>
      <c r="BU5985" s="22"/>
      <c r="BV5985" s="22"/>
      <c r="BW5985" s="22"/>
      <c r="BX5985" s="22"/>
      <c r="BY5985" s="22"/>
      <c r="BZ5985" s="22"/>
      <c r="CA5985" s="22"/>
      <c r="CB5985" s="22"/>
      <c r="CC5985" s="22"/>
      <c r="CD5985" s="22"/>
      <c r="CE5985" s="22"/>
      <c r="CF5985" s="22"/>
      <c r="CG5985" s="22"/>
      <c r="CH5985" s="22"/>
      <c r="CI5985" s="22"/>
      <c r="CJ5985" s="22"/>
      <c r="CK5985" s="22"/>
      <c r="CL5985" s="22"/>
      <c r="CM5985" s="22"/>
      <c r="CN5985" s="22"/>
      <c r="CO5985" s="22"/>
    </row>
    <row r="5986" spans="1:93" s="2" customFormat="1" x14ac:dyDescent="0.3">
      <c r="A5986" s="73" t="s">
        <v>204</v>
      </c>
      <c r="B5986" s="73" t="s">
        <v>305</v>
      </c>
      <c r="C5986" s="67" t="s">
        <v>458</v>
      </c>
      <c r="D5986" s="67" t="s">
        <v>378</v>
      </c>
      <c r="E5986" s="73"/>
      <c r="F5986" s="73" t="s">
        <v>2</v>
      </c>
      <c r="G5986" s="73" t="s">
        <v>156</v>
      </c>
      <c r="H5986" s="73" t="s">
        <v>156</v>
      </c>
      <c r="I5986" s="73" t="s">
        <v>465</v>
      </c>
      <c r="J5986" s="73" t="str">
        <f t="shared" si="147"/>
        <v>All artics miles HGV (all diesel)</v>
      </c>
      <c r="K5986" s="27">
        <v>1.7517499999999999</v>
      </c>
      <c r="L5986" s="48"/>
      <c r="M5986" s="22"/>
      <c r="N5986" s="22"/>
      <c r="O5986" s="22"/>
      <c r="P5986" s="22"/>
      <c r="Q5986" s="22"/>
      <c r="R5986" s="22"/>
      <c r="S5986" s="22"/>
      <c r="T5986" s="2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c r="AQ5986" s="22"/>
      <c r="AR5986" s="22"/>
      <c r="AS5986" s="22"/>
      <c r="AT5986" s="22"/>
      <c r="AU5986" s="22"/>
      <c r="AV5986" s="22"/>
      <c r="AW5986" s="22"/>
      <c r="AX5986" s="22"/>
      <c r="AY5986" s="22"/>
      <c r="AZ5986" s="22"/>
      <c r="BA5986" s="22"/>
      <c r="BB5986" s="22"/>
      <c r="BC5986" s="22"/>
      <c r="BD5986" s="22"/>
      <c r="BE5986" s="22"/>
      <c r="BF5986" s="22"/>
      <c r="BG5986" s="22"/>
      <c r="BH5986" s="22"/>
      <c r="BI5986" s="22"/>
      <c r="BJ5986" s="22"/>
      <c r="BK5986" s="22"/>
      <c r="BL5986" s="22"/>
      <c r="BM5986" s="22"/>
      <c r="BN5986" s="22"/>
      <c r="BO5986" s="22"/>
      <c r="BP5986" s="22"/>
      <c r="BQ5986" s="22"/>
      <c r="BR5986" s="22"/>
      <c r="BS5986" s="22"/>
      <c r="BT5986" s="22"/>
      <c r="BU5986" s="22"/>
      <c r="BV5986" s="22"/>
      <c r="BW5986" s="22"/>
      <c r="BX5986" s="22"/>
      <c r="BY5986" s="22"/>
      <c r="BZ5986" s="22"/>
      <c r="CA5986" s="22"/>
      <c r="CB5986" s="22"/>
      <c r="CC5986" s="22"/>
      <c r="CD5986" s="22"/>
      <c r="CE5986" s="22"/>
      <c r="CF5986" s="22"/>
      <c r="CG5986" s="22"/>
      <c r="CH5986" s="22"/>
      <c r="CI5986" s="22"/>
      <c r="CJ5986" s="22"/>
      <c r="CK5986" s="22"/>
      <c r="CL5986" s="22"/>
      <c r="CM5986" s="22"/>
      <c r="CN5986" s="22"/>
      <c r="CO5986" s="22"/>
    </row>
    <row r="5987" spans="1:93" s="2" customFormat="1" x14ac:dyDescent="0.3">
      <c r="A5987" s="73" t="s">
        <v>204</v>
      </c>
      <c r="B5987" s="73" t="s">
        <v>305</v>
      </c>
      <c r="C5987" s="67" t="s">
        <v>458</v>
      </c>
      <c r="D5987" s="67" t="s">
        <v>378</v>
      </c>
      <c r="E5987" s="73"/>
      <c r="F5987" s="73" t="s">
        <v>2</v>
      </c>
      <c r="G5987" s="73" t="s">
        <v>156</v>
      </c>
      <c r="H5987" s="73" t="s">
        <v>156</v>
      </c>
      <c r="I5987" s="73" t="s">
        <v>466</v>
      </c>
      <c r="J5987" s="73" t="str">
        <f t="shared" si="147"/>
        <v>All artics miles HGV (all diesel)</v>
      </c>
      <c r="K5987" s="27">
        <v>2.1000000000000001E-4</v>
      </c>
      <c r="L5987" s="48"/>
      <c r="M5987" s="22"/>
      <c r="N5987" s="22"/>
      <c r="O5987" s="22"/>
      <c r="P5987" s="22"/>
      <c r="Q5987" s="22"/>
      <c r="R5987" s="22"/>
      <c r="S5987" s="22"/>
      <c r="T5987" s="22"/>
      <c r="U5987" s="22"/>
      <c r="V5987" s="22"/>
      <c r="W5987" s="22"/>
      <c r="X5987" s="22"/>
      <c r="Y5987" s="22"/>
      <c r="Z5987" s="22"/>
      <c r="AA5987" s="22"/>
      <c r="AB5987" s="22"/>
      <c r="AC5987" s="22"/>
      <c r="AD5987" s="22"/>
      <c r="AE5987" s="22"/>
      <c r="AF5987" s="22"/>
      <c r="AG5987" s="22"/>
      <c r="AH5987" s="22"/>
      <c r="AI5987" s="22"/>
      <c r="AJ5987" s="22"/>
      <c r="AK5987" s="22"/>
      <c r="AL5987" s="22"/>
      <c r="AM5987" s="22"/>
      <c r="AN5987" s="22"/>
      <c r="AO5987" s="22"/>
      <c r="AP5987" s="22"/>
      <c r="AQ5987" s="22"/>
      <c r="AR5987" s="22"/>
      <c r="AS5987" s="22"/>
      <c r="AT5987" s="22"/>
      <c r="AU5987" s="22"/>
      <c r="AV5987" s="22"/>
      <c r="AW5987" s="22"/>
      <c r="AX5987" s="22"/>
      <c r="AY5987" s="22"/>
      <c r="AZ5987" s="22"/>
      <c r="BA5987" s="22"/>
      <c r="BB5987" s="22"/>
      <c r="BC5987" s="22"/>
      <c r="BD5987" s="22"/>
      <c r="BE5987" s="22"/>
      <c r="BF5987" s="22"/>
      <c r="BG5987" s="22"/>
      <c r="BH5987" s="22"/>
      <c r="BI5987" s="22"/>
      <c r="BJ5987" s="22"/>
      <c r="BK5987" s="22"/>
      <c r="BL5987" s="22"/>
      <c r="BM5987" s="22"/>
      <c r="BN5987" s="22"/>
      <c r="BO5987" s="22"/>
      <c r="BP5987" s="22"/>
      <c r="BQ5987" s="22"/>
      <c r="BR5987" s="22"/>
      <c r="BS5987" s="22"/>
      <c r="BT5987" s="22"/>
      <c r="BU5987" s="22"/>
      <c r="BV5987" s="22"/>
      <c r="BW5987" s="22"/>
      <c r="BX5987" s="22"/>
      <c r="BY5987" s="22"/>
      <c r="BZ5987" s="22"/>
      <c r="CA5987" s="22"/>
      <c r="CB5987" s="22"/>
      <c r="CC5987" s="22"/>
      <c r="CD5987" s="22"/>
      <c r="CE5987" s="22"/>
      <c r="CF5987" s="22"/>
      <c r="CG5987" s="22"/>
      <c r="CH5987" s="22"/>
      <c r="CI5987" s="22"/>
      <c r="CJ5987" s="22"/>
      <c r="CK5987" s="22"/>
      <c r="CL5987" s="22"/>
      <c r="CM5987" s="22"/>
      <c r="CN5987" s="22"/>
      <c r="CO5987" s="22"/>
    </row>
    <row r="5988" spans="1:93" s="2" customFormat="1" x14ac:dyDescent="0.3">
      <c r="A5988" s="73" t="s">
        <v>204</v>
      </c>
      <c r="B5988" s="73" t="s">
        <v>305</v>
      </c>
      <c r="C5988" s="67" t="s">
        <v>458</v>
      </c>
      <c r="D5988" s="67" t="s">
        <v>378</v>
      </c>
      <c r="E5988" s="73"/>
      <c r="F5988" s="73" t="s">
        <v>2</v>
      </c>
      <c r="G5988" s="73" t="s">
        <v>156</v>
      </c>
      <c r="H5988" s="73" t="s">
        <v>156</v>
      </c>
      <c r="I5988" s="73" t="s">
        <v>467</v>
      </c>
      <c r="J5988" s="73" t="str">
        <f t="shared" si="147"/>
        <v>All artics miles HGV (all diesel)</v>
      </c>
      <c r="K5988" s="27">
        <v>1.72655</v>
      </c>
      <c r="L5988" s="48"/>
      <c r="M5988" s="22"/>
      <c r="N5988" s="22"/>
      <c r="O5988" s="22"/>
      <c r="P5988" s="22"/>
      <c r="Q5988" s="22"/>
      <c r="R5988" s="22"/>
      <c r="S5988" s="22"/>
      <c r="T5988" s="2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c r="AQ5988" s="22"/>
      <c r="AR5988" s="22"/>
      <c r="AS5988" s="22"/>
      <c r="AT5988" s="22"/>
      <c r="AU5988" s="22"/>
      <c r="AV5988" s="22"/>
      <c r="AW5988" s="22"/>
      <c r="AX5988" s="22"/>
      <c r="AY5988" s="22"/>
      <c r="AZ5988" s="22"/>
      <c r="BA5988" s="22"/>
      <c r="BB5988" s="22"/>
      <c r="BC5988" s="22"/>
      <c r="BD5988" s="22"/>
      <c r="BE5988" s="22"/>
      <c r="BF5988" s="22"/>
      <c r="BG5988" s="22"/>
      <c r="BH5988" s="22"/>
      <c r="BI5988" s="22"/>
      <c r="BJ5988" s="22"/>
      <c r="BK5988" s="22"/>
      <c r="BL5988" s="22"/>
      <c r="BM5988" s="22"/>
      <c r="BN5988" s="22"/>
      <c r="BO5988" s="22"/>
      <c r="BP5988" s="22"/>
      <c r="BQ5988" s="22"/>
      <c r="BR5988" s="22"/>
      <c r="BS5988" s="22"/>
      <c r="BT5988" s="22"/>
      <c r="BU5988" s="22"/>
      <c r="BV5988" s="22"/>
      <c r="BW5988" s="22"/>
      <c r="BX5988" s="22"/>
      <c r="BY5988" s="22"/>
      <c r="BZ5988" s="22"/>
      <c r="CA5988" s="22"/>
      <c r="CB5988" s="22"/>
      <c r="CC5988" s="22"/>
      <c r="CD5988" s="22"/>
      <c r="CE5988" s="22"/>
      <c r="CF5988" s="22"/>
      <c r="CG5988" s="22"/>
      <c r="CH5988" s="22"/>
      <c r="CI5988" s="22"/>
      <c r="CJ5988" s="22"/>
      <c r="CK5988" s="22"/>
      <c r="CL5988" s="22"/>
      <c r="CM5988" s="22"/>
      <c r="CN5988" s="22"/>
      <c r="CO5988" s="22"/>
    </row>
    <row r="5989" spans="1:93" s="2" customFormat="1" x14ac:dyDescent="0.3">
      <c r="A5989" s="73" t="s">
        <v>204</v>
      </c>
      <c r="B5989" s="73" t="s">
        <v>305</v>
      </c>
      <c r="C5989" s="67" t="s">
        <v>458</v>
      </c>
      <c r="D5989" s="67" t="s">
        <v>378</v>
      </c>
      <c r="E5989" s="73"/>
      <c r="F5989" s="73" t="s">
        <v>2</v>
      </c>
      <c r="G5989" s="73" t="s">
        <v>156</v>
      </c>
      <c r="H5989" s="73" t="s">
        <v>156</v>
      </c>
      <c r="I5989" s="73" t="s">
        <v>468</v>
      </c>
      <c r="J5989" s="73" t="str">
        <f t="shared" si="147"/>
        <v>All artics miles HGV (all diesel)</v>
      </c>
      <c r="K5989" s="27">
        <v>2.4979999999999999E-2</v>
      </c>
      <c r="L5989" s="48"/>
      <c r="M5989" s="22"/>
      <c r="N5989" s="22"/>
      <c r="O5989" s="22"/>
      <c r="P5989" s="22"/>
      <c r="Q5989" s="22"/>
      <c r="R5989" s="22"/>
      <c r="S5989" s="22"/>
      <c r="T5989" s="22"/>
      <c r="U5989" s="22"/>
      <c r="V5989" s="22"/>
      <c r="W5989" s="22"/>
      <c r="X5989" s="22"/>
      <c r="Y5989" s="22"/>
      <c r="Z5989" s="22"/>
      <c r="AA5989" s="22"/>
      <c r="AB5989" s="22"/>
      <c r="AC5989" s="22"/>
      <c r="AD5989" s="22"/>
      <c r="AE5989" s="22"/>
      <c r="AF5989" s="22"/>
      <c r="AG5989" s="22"/>
      <c r="AH5989" s="22"/>
      <c r="AI5989" s="22"/>
      <c r="AJ5989" s="22"/>
      <c r="AK5989" s="22"/>
      <c r="AL5989" s="22"/>
      <c r="AM5989" s="22"/>
      <c r="AN5989" s="22"/>
      <c r="AO5989" s="22"/>
      <c r="AP5989" s="22"/>
      <c r="AQ5989" s="22"/>
      <c r="AR5989" s="22"/>
      <c r="AS5989" s="22"/>
      <c r="AT5989" s="22"/>
      <c r="AU5989" s="22"/>
      <c r="AV5989" s="22"/>
      <c r="AW5989" s="22"/>
      <c r="AX5989" s="22"/>
      <c r="AY5989" s="22"/>
      <c r="AZ5989" s="22"/>
      <c r="BA5989" s="22"/>
      <c r="BB5989" s="22"/>
      <c r="BC5989" s="22"/>
      <c r="BD5989" s="22"/>
      <c r="BE5989" s="22"/>
      <c r="BF5989" s="22"/>
      <c r="BG5989" s="22"/>
      <c r="BH5989" s="22"/>
      <c r="BI5989" s="22"/>
      <c r="BJ5989" s="22"/>
      <c r="BK5989" s="22"/>
      <c r="BL5989" s="22"/>
      <c r="BM5989" s="22"/>
      <c r="BN5989" s="22"/>
      <c r="BO5989" s="22"/>
      <c r="BP5989" s="22"/>
      <c r="BQ5989" s="22"/>
      <c r="BR5989" s="22"/>
      <c r="BS5989" s="22"/>
      <c r="BT5989" s="22"/>
      <c r="BU5989" s="22"/>
      <c r="BV5989" s="22"/>
      <c r="BW5989" s="22"/>
      <c r="BX5989" s="22"/>
      <c r="BY5989" s="22"/>
      <c r="BZ5989" s="22"/>
      <c r="CA5989" s="22"/>
      <c r="CB5989" s="22"/>
      <c r="CC5989" s="22"/>
      <c r="CD5989" s="22"/>
      <c r="CE5989" s="22"/>
      <c r="CF5989" s="22"/>
      <c r="CG5989" s="22"/>
      <c r="CH5989" s="22"/>
      <c r="CI5989" s="22"/>
      <c r="CJ5989" s="22"/>
      <c r="CK5989" s="22"/>
      <c r="CL5989" s="22"/>
      <c r="CM5989" s="22"/>
      <c r="CN5989" s="22"/>
      <c r="CO5989" s="22"/>
    </row>
    <row r="5990" spans="1:93" s="2" customFormat="1" x14ac:dyDescent="0.3">
      <c r="A5990" s="73" t="s">
        <v>204</v>
      </c>
      <c r="B5990" s="73" t="s">
        <v>305</v>
      </c>
      <c r="C5990" s="67" t="s">
        <v>458</v>
      </c>
      <c r="D5990" s="67" t="s">
        <v>378</v>
      </c>
      <c r="E5990" s="73"/>
      <c r="F5990" s="73" t="s">
        <v>2</v>
      </c>
      <c r="G5990" s="73" t="s">
        <v>403</v>
      </c>
      <c r="H5990" s="73" t="s">
        <v>403</v>
      </c>
      <c r="I5990" s="73" t="s">
        <v>465</v>
      </c>
      <c r="J5990" s="73" t="str">
        <f t="shared" ref="J5990:J6053" si="148">CONCATENATE(D5990," ",H5990, " ",C5990)</f>
        <v>All artics tonne.km HGV (all diesel)</v>
      </c>
      <c r="K5990" s="27">
        <v>6.0580000000000002E-2</v>
      </c>
      <c r="L5990" s="48"/>
      <c r="M5990" s="22"/>
      <c r="N5990" s="22"/>
      <c r="O5990" s="22"/>
      <c r="P5990" s="22"/>
      <c r="Q5990" s="22"/>
      <c r="R5990" s="22"/>
      <c r="S5990" s="22"/>
      <c r="T5990" s="2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c r="AQ5990" s="22"/>
      <c r="AR5990" s="22"/>
      <c r="AS5990" s="22"/>
      <c r="AT5990" s="22"/>
      <c r="AU5990" s="22"/>
      <c r="AV5990" s="22"/>
      <c r="AW5990" s="22"/>
      <c r="AX5990" s="22"/>
      <c r="AY5990" s="22"/>
      <c r="AZ5990" s="22"/>
      <c r="BA5990" s="22"/>
      <c r="BB5990" s="22"/>
      <c r="BC5990" s="22"/>
      <c r="BD5990" s="22"/>
      <c r="BE5990" s="22"/>
      <c r="BF5990" s="22"/>
      <c r="BG5990" s="22"/>
      <c r="BH5990" s="22"/>
      <c r="BI5990" s="22"/>
      <c r="BJ5990" s="22"/>
      <c r="BK5990" s="22"/>
      <c r="BL5990" s="22"/>
      <c r="BM5990" s="22"/>
      <c r="BN5990" s="22"/>
      <c r="BO5990" s="22"/>
      <c r="BP5990" s="22"/>
      <c r="BQ5990" s="22"/>
      <c r="BR5990" s="22"/>
      <c r="BS5990" s="22"/>
      <c r="BT5990" s="22"/>
      <c r="BU5990" s="22"/>
      <c r="BV5990" s="22"/>
      <c r="BW5990" s="22"/>
      <c r="BX5990" s="22"/>
      <c r="BY5990" s="22"/>
      <c r="BZ5990" s="22"/>
      <c r="CA5990" s="22"/>
      <c r="CB5990" s="22"/>
      <c r="CC5990" s="22"/>
      <c r="CD5990" s="22"/>
      <c r="CE5990" s="22"/>
      <c r="CF5990" s="22"/>
      <c r="CG5990" s="22"/>
      <c r="CH5990" s="22"/>
      <c r="CI5990" s="22"/>
      <c r="CJ5990" s="22"/>
      <c r="CK5990" s="22"/>
      <c r="CL5990" s="22"/>
      <c r="CM5990" s="22"/>
      <c r="CN5990" s="22"/>
      <c r="CO5990" s="22"/>
    </row>
    <row r="5991" spans="1:93" s="2" customFormat="1" x14ac:dyDescent="0.3">
      <c r="A5991" s="73" t="s">
        <v>204</v>
      </c>
      <c r="B5991" s="73" t="s">
        <v>305</v>
      </c>
      <c r="C5991" s="67" t="s">
        <v>458</v>
      </c>
      <c r="D5991" s="67" t="s">
        <v>378</v>
      </c>
      <c r="E5991" s="73"/>
      <c r="F5991" s="73" t="s">
        <v>2</v>
      </c>
      <c r="G5991" s="73" t="s">
        <v>403</v>
      </c>
      <c r="H5991" s="73" t="s">
        <v>403</v>
      </c>
      <c r="I5991" s="73" t="s">
        <v>466</v>
      </c>
      <c r="J5991" s="73" t="str">
        <f t="shared" si="148"/>
        <v>All artics tonne.km HGV (all diesel)</v>
      </c>
      <c r="K5991" s="27">
        <v>1.0000000000000001E-5</v>
      </c>
      <c r="L5991" s="48"/>
      <c r="M5991" s="22"/>
      <c r="N5991" s="22"/>
      <c r="O5991" s="22"/>
      <c r="P5991" s="22"/>
      <c r="Q5991" s="22"/>
      <c r="R5991" s="22"/>
      <c r="S5991" s="22"/>
      <c r="T5991" s="22"/>
      <c r="U5991" s="22"/>
      <c r="V5991" s="22"/>
      <c r="W5991" s="22"/>
      <c r="X5991" s="22"/>
      <c r="Y5991" s="22"/>
      <c r="Z5991" s="22"/>
      <c r="AA5991" s="22"/>
      <c r="AB5991" s="22"/>
      <c r="AC5991" s="22"/>
      <c r="AD5991" s="22"/>
      <c r="AE5991" s="22"/>
      <c r="AF5991" s="22"/>
      <c r="AG5991" s="22"/>
      <c r="AH5991" s="22"/>
      <c r="AI5991" s="22"/>
      <c r="AJ5991" s="22"/>
      <c r="AK5991" s="22"/>
      <c r="AL5991" s="22"/>
      <c r="AM5991" s="22"/>
      <c r="AN5991" s="22"/>
      <c r="AO5991" s="22"/>
      <c r="AP5991" s="22"/>
      <c r="AQ5991" s="22"/>
      <c r="AR5991" s="22"/>
      <c r="AS5991" s="22"/>
      <c r="AT5991" s="22"/>
      <c r="AU5991" s="22"/>
      <c r="AV5991" s="22"/>
      <c r="AW5991" s="22"/>
      <c r="AX5991" s="22"/>
      <c r="AY5991" s="22"/>
      <c r="AZ5991" s="22"/>
      <c r="BA5991" s="22"/>
      <c r="BB5991" s="22"/>
      <c r="BC5991" s="22"/>
      <c r="BD5991" s="22"/>
      <c r="BE5991" s="22"/>
      <c r="BF5991" s="22"/>
      <c r="BG5991" s="22"/>
      <c r="BH5991" s="22"/>
      <c r="BI5991" s="22"/>
      <c r="BJ5991" s="22"/>
      <c r="BK5991" s="22"/>
      <c r="BL5991" s="22"/>
      <c r="BM5991" s="22"/>
      <c r="BN5991" s="22"/>
      <c r="BO5991" s="22"/>
      <c r="BP5991" s="22"/>
      <c r="BQ5991" s="22"/>
      <c r="BR5991" s="22"/>
      <c r="BS5991" s="22"/>
      <c r="BT5991" s="22"/>
      <c r="BU5991" s="22"/>
      <c r="BV5991" s="22"/>
      <c r="BW5991" s="22"/>
      <c r="BX5991" s="22"/>
      <c r="BY5991" s="22"/>
      <c r="BZ5991" s="22"/>
      <c r="CA5991" s="22"/>
      <c r="CB5991" s="22"/>
      <c r="CC5991" s="22"/>
      <c r="CD5991" s="22"/>
      <c r="CE5991" s="22"/>
      <c r="CF5991" s="22"/>
      <c r="CG5991" s="22"/>
      <c r="CH5991" s="22"/>
      <c r="CI5991" s="22"/>
      <c r="CJ5991" s="22"/>
      <c r="CK5991" s="22"/>
      <c r="CL5991" s="22"/>
      <c r="CM5991" s="22"/>
      <c r="CN5991" s="22"/>
      <c r="CO5991" s="22"/>
    </row>
    <row r="5992" spans="1:93" s="2" customFormat="1" x14ac:dyDescent="0.3">
      <c r="A5992" s="73" t="s">
        <v>204</v>
      </c>
      <c r="B5992" s="73" t="s">
        <v>305</v>
      </c>
      <c r="C5992" s="67" t="s">
        <v>458</v>
      </c>
      <c r="D5992" s="67" t="s">
        <v>378</v>
      </c>
      <c r="E5992" s="73"/>
      <c r="F5992" s="73" t="s">
        <v>2</v>
      </c>
      <c r="G5992" s="73" t="s">
        <v>403</v>
      </c>
      <c r="H5992" s="73" t="s">
        <v>403</v>
      </c>
      <c r="I5992" s="73" t="s">
        <v>467</v>
      </c>
      <c r="J5992" s="73" t="str">
        <f t="shared" si="148"/>
        <v>All artics tonne.km HGV (all diesel)</v>
      </c>
      <c r="K5992" s="27">
        <v>5.9709999999999999E-2</v>
      </c>
      <c r="L5992" s="48"/>
      <c r="M5992" s="22"/>
      <c r="N5992" s="22"/>
      <c r="O5992" s="22"/>
      <c r="P5992" s="22"/>
      <c r="Q5992" s="22"/>
      <c r="R5992" s="22"/>
      <c r="S5992" s="22"/>
      <c r="T5992" s="2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c r="AQ5992" s="22"/>
      <c r="AR5992" s="22"/>
      <c r="AS5992" s="22"/>
      <c r="AT5992" s="22"/>
      <c r="AU5992" s="22"/>
      <c r="AV5992" s="22"/>
      <c r="AW5992" s="22"/>
      <c r="AX5992" s="22"/>
      <c r="AY5992" s="22"/>
      <c r="AZ5992" s="22"/>
      <c r="BA5992" s="22"/>
      <c r="BB5992" s="22"/>
      <c r="BC5992" s="22"/>
      <c r="BD5992" s="22"/>
      <c r="BE5992" s="22"/>
      <c r="BF5992" s="22"/>
      <c r="BG5992" s="22"/>
      <c r="BH5992" s="22"/>
      <c r="BI5992" s="22"/>
      <c r="BJ5992" s="22"/>
      <c r="BK5992" s="22"/>
      <c r="BL5992" s="22"/>
      <c r="BM5992" s="22"/>
      <c r="BN5992" s="22"/>
      <c r="BO5992" s="22"/>
      <c r="BP5992" s="22"/>
      <c r="BQ5992" s="22"/>
      <c r="BR5992" s="22"/>
      <c r="BS5992" s="22"/>
      <c r="BT5992" s="22"/>
      <c r="BU5992" s="22"/>
      <c r="BV5992" s="22"/>
      <c r="BW5992" s="22"/>
      <c r="BX5992" s="22"/>
      <c r="BY5992" s="22"/>
      <c r="BZ5992" s="22"/>
      <c r="CA5992" s="22"/>
      <c r="CB5992" s="22"/>
      <c r="CC5992" s="22"/>
      <c r="CD5992" s="22"/>
      <c r="CE5992" s="22"/>
      <c r="CF5992" s="22"/>
      <c r="CG5992" s="22"/>
      <c r="CH5992" s="22"/>
      <c r="CI5992" s="22"/>
      <c r="CJ5992" s="22"/>
      <c r="CK5992" s="22"/>
      <c r="CL5992" s="22"/>
      <c r="CM5992" s="22"/>
      <c r="CN5992" s="22"/>
      <c r="CO5992" s="22"/>
    </row>
    <row r="5993" spans="1:93" s="2" customFormat="1" x14ac:dyDescent="0.3">
      <c r="A5993" s="73" t="s">
        <v>204</v>
      </c>
      <c r="B5993" s="73" t="s">
        <v>305</v>
      </c>
      <c r="C5993" s="67" t="s">
        <v>458</v>
      </c>
      <c r="D5993" s="67" t="s">
        <v>378</v>
      </c>
      <c r="E5993" s="73"/>
      <c r="F5993" s="73" t="s">
        <v>2</v>
      </c>
      <c r="G5993" s="73" t="s">
        <v>403</v>
      </c>
      <c r="H5993" s="73" t="s">
        <v>403</v>
      </c>
      <c r="I5993" s="73" t="s">
        <v>468</v>
      </c>
      <c r="J5993" s="73" t="str">
        <f t="shared" si="148"/>
        <v>All artics tonne.km HGV (all diesel)</v>
      </c>
      <c r="K5993" s="27">
        <v>8.5999999999999998E-4</v>
      </c>
      <c r="L5993" s="48"/>
      <c r="M5993" s="22"/>
      <c r="N5993" s="22"/>
      <c r="O5993" s="22"/>
      <c r="P5993" s="22"/>
      <c r="Q5993" s="22"/>
      <c r="R5993" s="22"/>
      <c r="S5993" s="22"/>
      <c r="T5993" s="22"/>
      <c r="U5993" s="22"/>
      <c r="V5993" s="22"/>
      <c r="W5993" s="22"/>
      <c r="X5993" s="22"/>
      <c r="Y5993" s="22"/>
      <c r="Z5993" s="22"/>
      <c r="AA5993" s="22"/>
      <c r="AB5993" s="22"/>
      <c r="AC5993" s="22"/>
      <c r="AD5993" s="22"/>
      <c r="AE5993" s="22"/>
      <c r="AF5993" s="22"/>
      <c r="AG5993" s="22"/>
      <c r="AH5993" s="22"/>
      <c r="AI5993" s="22"/>
      <c r="AJ5993" s="22"/>
      <c r="AK5993" s="22"/>
      <c r="AL5993" s="22"/>
      <c r="AM5993" s="22"/>
      <c r="AN5993" s="22"/>
      <c r="AO5993" s="22"/>
      <c r="AP5993" s="22"/>
      <c r="AQ5993" s="22"/>
      <c r="AR5993" s="22"/>
      <c r="AS5993" s="22"/>
      <c r="AT5993" s="22"/>
      <c r="AU5993" s="22"/>
      <c r="AV5993" s="22"/>
      <c r="AW5993" s="22"/>
      <c r="AX5993" s="22"/>
      <c r="AY5993" s="22"/>
      <c r="AZ5993" s="22"/>
      <c r="BA5993" s="22"/>
      <c r="BB5993" s="22"/>
      <c r="BC5993" s="22"/>
      <c r="BD5993" s="22"/>
      <c r="BE5993" s="22"/>
      <c r="BF5993" s="22"/>
      <c r="BG5993" s="22"/>
      <c r="BH5993" s="22"/>
      <c r="BI5993" s="22"/>
      <c r="BJ5993" s="22"/>
      <c r="BK5993" s="22"/>
      <c r="BL5993" s="22"/>
      <c r="BM5993" s="22"/>
      <c r="BN5993" s="22"/>
      <c r="BO5993" s="22"/>
      <c r="BP5993" s="22"/>
      <c r="BQ5993" s="22"/>
      <c r="BR5993" s="22"/>
      <c r="BS5993" s="22"/>
      <c r="BT5993" s="22"/>
      <c r="BU5993" s="22"/>
      <c r="BV5993" s="22"/>
      <c r="BW5993" s="22"/>
      <c r="BX5993" s="22"/>
      <c r="BY5993" s="22"/>
      <c r="BZ5993" s="22"/>
      <c r="CA5993" s="22"/>
      <c r="CB5993" s="22"/>
      <c r="CC5993" s="22"/>
      <c r="CD5993" s="22"/>
      <c r="CE5993" s="22"/>
      <c r="CF5993" s="22"/>
      <c r="CG5993" s="22"/>
      <c r="CH5993" s="22"/>
      <c r="CI5993" s="22"/>
      <c r="CJ5993" s="22"/>
      <c r="CK5993" s="22"/>
      <c r="CL5993" s="22"/>
      <c r="CM5993" s="22"/>
      <c r="CN5993" s="22"/>
      <c r="CO5993" s="22"/>
    </row>
    <row r="5994" spans="1:93" s="2" customFormat="1" x14ac:dyDescent="0.3">
      <c r="A5994" s="73" t="s">
        <v>204</v>
      </c>
      <c r="B5994" s="73" t="s">
        <v>305</v>
      </c>
      <c r="C5994" s="67" t="s">
        <v>458</v>
      </c>
      <c r="D5994" s="67" t="s">
        <v>378</v>
      </c>
      <c r="E5994" s="73"/>
      <c r="F5994" s="73" t="s">
        <v>302</v>
      </c>
      <c r="G5994" s="73" t="s">
        <v>405</v>
      </c>
      <c r="H5994" s="73" t="s">
        <v>405</v>
      </c>
      <c r="I5994" s="73" t="s">
        <v>465</v>
      </c>
      <c r="J5994" s="73" t="str">
        <f t="shared" si="148"/>
        <v>All artics km HGV (all diesel)</v>
      </c>
      <c r="K5994" s="27">
        <v>0.92788000000000004</v>
      </c>
      <c r="L5994" s="48"/>
      <c r="M5994" s="22"/>
      <c r="N5994" s="22"/>
      <c r="O5994" s="22"/>
      <c r="P5994" s="22"/>
      <c r="Q5994" s="22"/>
      <c r="R5994" s="22"/>
      <c r="S5994" s="22"/>
      <c r="T5994" s="2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c r="AQ5994" s="22"/>
      <c r="AR5994" s="22"/>
      <c r="AS5994" s="22"/>
      <c r="AT5994" s="22"/>
      <c r="AU5994" s="22"/>
      <c r="AV5994" s="22"/>
      <c r="AW5994" s="22"/>
      <c r="AX5994" s="22"/>
      <c r="AY5994" s="22"/>
      <c r="AZ5994" s="22"/>
      <c r="BA5994" s="22"/>
      <c r="BB5994" s="22"/>
      <c r="BC5994" s="22"/>
      <c r="BD5994" s="22"/>
      <c r="BE5994" s="22"/>
      <c r="BF5994" s="22"/>
      <c r="BG5994" s="22"/>
      <c r="BH5994" s="22"/>
      <c r="BI5994" s="22"/>
      <c r="BJ5994" s="22"/>
      <c r="BK5994" s="22"/>
      <c r="BL5994" s="22"/>
      <c r="BM5994" s="22"/>
      <c r="BN5994" s="22"/>
      <c r="BO5994" s="22"/>
      <c r="BP5994" s="22"/>
      <c r="BQ5994" s="22"/>
      <c r="BR5994" s="22"/>
      <c r="BS5994" s="22"/>
      <c r="BT5994" s="22"/>
      <c r="BU5994" s="22"/>
      <c r="BV5994" s="22"/>
      <c r="BW5994" s="22"/>
      <c r="BX5994" s="22"/>
      <c r="BY5994" s="22"/>
      <c r="BZ5994" s="22"/>
      <c r="CA5994" s="22"/>
      <c r="CB5994" s="22"/>
      <c r="CC5994" s="22"/>
      <c r="CD5994" s="22"/>
      <c r="CE5994" s="22"/>
      <c r="CF5994" s="22"/>
      <c r="CG5994" s="22"/>
      <c r="CH5994" s="22"/>
      <c r="CI5994" s="22"/>
      <c r="CJ5994" s="22"/>
      <c r="CK5994" s="22"/>
      <c r="CL5994" s="22"/>
      <c r="CM5994" s="22"/>
      <c r="CN5994" s="22"/>
      <c r="CO5994" s="22"/>
    </row>
    <row r="5995" spans="1:93" s="2" customFormat="1" x14ac:dyDescent="0.3">
      <c r="A5995" s="73" t="s">
        <v>204</v>
      </c>
      <c r="B5995" s="73" t="s">
        <v>305</v>
      </c>
      <c r="C5995" s="67" t="s">
        <v>458</v>
      </c>
      <c r="D5995" s="67" t="s">
        <v>378</v>
      </c>
      <c r="E5995" s="73"/>
      <c r="F5995" s="73" t="s">
        <v>302</v>
      </c>
      <c r="G5995" s="73" t="s">
        <v>405</v>
      </c>
      <c r="H5995" s="73" t="s">
        <v>405</v>
      </c>
      <c r="I5995" s="73" t="s">
        <v>466</v>
      </c>
      <c r="J5995" s="73" t="str">
        <f t="shared" si="148"/>
        <v>All artics km HGV (all diesel)</v>
      </c>
      <c r="K5995" s="27">
        <v>1.2999999999999999E-4</v>
      </c>
      <c r="L5995" s="48"/>
      <c r="M5995" s="22"/>
      <c r="N5995" s="22"/>
      <c r="O5995" s="22"/>
      <c r="P5995" s="22"/>
      <c r="Q5995" s="22"/>
      <c r="R5995" s="22"/>
      <c r="S5995" s="22"/>
      <c r="T5995" s="22"/>
      <c r="U5995" s="22"/>
      <c r="V5995" s="22"/>
      <c r="W5995" s="22"/>
      <c r="X5995" s="22"/>
      <c r="Y5995" s="22"/>
      <c r="Z5995" s="22"/>
      <c r="AA5995" s="22"/>
      <c r="AB5995" s="22"/>
      <c r="AC5995" s="22"/>
      <c r="AD5995" s="22"/>
      <c r="AE5995" s="22"/>
      <c r="AF5995" s="22"/>
      <c r="AG5995" s="22"/>
      <c r="AH5995" s="22"/>
      <c r="AI5995" s="22"/>
      <c r="AJ5995" s="22"/>
      <c r="AK5995" s="22"/>
      <c r="AL5995" s="22"/>
      <c r="AM5995" s="22"/>
      <c r="AN5995" s="22"/>
      <c r="AO5995" s="22"/>
      <c r="AP5995" s="22"/>
      <c r="AQ5995" s="22"/>
      <c r="AR5995" s="22"/>
      <c r="AS5995" s="22"/>
      <c r="AT5995" s="22"/>
      <c r="AU5995" s="22"/>
      <c r="AV5995" s="22"/>
      <c r="AW5995" s="22"/>
      <c r="AX5995" s="22"/>
      <c r="AY5995" s="22"/>
      <c r="AZ5995" s="22"/>
      <c r="BA5995" s="22"/>
      <c r="BB5995" s="22"/>
      <c r="BC5995" s="22"/>
      <c r="BD5995" s="22"/>
      <c r="BE5995" s="22"/>
      <c r="BF5995" s="22"/>
      <c r="BG5995" s="22"/>
      <c r="BH5995" s="22"/>
      <c r="BI5995" s="22"/>
      <c r="BJ5995" s="22"/>
      <c r="BK5995" s="22"/>
      <c r="BL5995" s="22"/>
      <c r="BM5995" s="22"/>
      <c r="BN5995" s="22"/>
      <c r="BO5995" s="22"/>
      <c r="BP5995" s="22"/>
      <c r="BQ5995" s="22"/>
      <c r="BR5995" s="22"/>
      <c r="BS5995" s="22"/>
      <c r="BT5995" s="22"/>
      <c r="BU5995" s="22"/>
      <c r="BV5995" s="22"/>
      <c r="BW5995" s="22"/>
      <c r="BX5995" s="22"/>
      <c r="BY5995" s="22"/>
      <c r="BZ5995" s="22"/>
      <c r="CA5995" s="22"/>
      <c r="CB5995" s="22"/>
      <c r="CC5995" s="22"/>
      <c r="CD5995" s="22"/>
      <c r="CE5995" s="22"/>
      <c r="CF5995" s="22"/>
      <c r="CG5995" s="22"/>
      <c r="CH5995" s="22"/>
      <c r="CI5995" s="22"/>
      <c r="CJ5995" s="22"/>
      <c r="CK5995" s="22"/>
      <c r="CL5995" s="22"/>
      <c r="CM5995" s="22"/>
      <c r="CN5995" s="22"/>
      <c r="CO5995" s="22"/>
    </row>
    <row r="5996" spans="1:93" s="2" customFormat="1" x14ac:dyDescent="0.3">
      <c r="A5996" s="73" t="s">
        <v>204</v>
      </c>
      <c r="B5996" s="73" t="s">
        <v>305</v>
      </c>
      <c r="C5996" s="67" t="s">
        <v>458</v>
      </c>
      <c r="D5996" s="67" t="s">
        <v>378</v>
      </c>
      <c r="E5996" s="73"/>
      <c r="F5996" s="73" t="s">
        <v>302</v>
      </c>
      <c r="G5996" s="73" t="s">
        <v>405</v>
      </c>
      <c r="H5996" s="73" t="s">
        <v>405</v>
      </c>
      <c r="I5996" s="73" t="s">
        <v>467</v>
      </c>
      <c r="J5996" s="73" t="str">
        <f t="shared" si="148"/>
        <v>All artics km HGV (all diesel)</v>
      </c>
      <c r="K5996" s="27">
        <v>0.91222999999999999</v>
      </c>
      <c r="L5996" s="48"/>
      <c r="M5996" s="22"/>
      <c r="N5996" s="22"/>
      <c r="O5996" s="22"/>
      <c r="P5996" s="22"/>
      <c r="Q5996" s="22"/>
      <c r="R5996" s="22"/>
      <c r="S5996" s="22"/>
      <c r="T5996" s="2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c r="AQ5996" s="22"/>
      <c r="AR5996" s="22"/>
      <c r="AS5996" s="22"/>
      <c r="AT5996" s="22"/>
      <c r="AU5996" s="22"/>
      <c r="AV5996" s="22"/>
      <c r="AW5996" s="22"/>
      <c r="AX5996" s="22"/>
      <c r="AY5996" s="22"/>
      <c r="AZ5996" s="22"/>
      <c r="BA5996" s="22"/>
      <c r="BB5996" s="22"/>
      <c r="BC5996" s="22"/>
      <c r="BD5996" s="22"/>
      <c r="BE5996" s="22"/>
      <c r="BF5996" s="22"/>
      <c r="BG5996" s="22"/>
      <c r="BH5996" s="22"/>
      <c r="BI5996" s="22"/>
      <c r="BJ5996" s="22"/>
      <c r="BK5996" s="22"/>
      <c r="BL5996" s="22"/>
      <c r="BM5996" s="22"/>
      <c r="BN5996" s="22"/>
      <c r="BO5996" s="22"/>
      <c r="BP5996" s="22"/>
      <c r="BQ5996" s="22"/>
      <c r="BR5996" s="22"/>
      <c r="BS5996" s="22"/>
      <c r="BT5996" s="22"/>
      <c r="BU5996" s="22"/>
      <c r="BV5996" s="22"/>
      <c r="BW5996" s="22"/>
      <c r="BX5996" s="22"/>
      <c r="BY5996" s="22"/>
      <c r="BZ5996" s="22"/>
      <c r="CA5996" s="22"/>
      <c r="CB5996" s="22"/>
      <c r="CC5996" s="22"/>
      <c r="CD5996" s="22"/>
      <c r="CE5996" s="22"/>
      <c r="CF5996" s="22"/>
      <c r="CG5996" s="22"/>
      <c r="CH5996" s="22"/>
      <c r="CI5996" s="22"/>
      <c r="CJ5996" s="22"/>
      <c r="CK5996" s="22"/>
      <c r="CL5996" s="22"/>
      <c r="CM5996" s="22"/>
      <c r="CN5996" s="22"/>
      <c r="CO5996" s="22"/>
    </row>
    <row r="5997" spans="1:93" s="2" customFormat="1" x14ac:dyDescent="0.3">
      <c r="A5997" s="73" t="s">
        <v>204</v>
      </c>
      <c r="B5997" s="73" t="s">
        <v>305</v>
      </c>
      <c r="C5997" s="67" t="s">
        <v>458</v>
      </c>
      <c r="D5997" s="67" t="s">
        <v>378</v>
      </c>
      <c r="E5997" s="73"/>
      <c r="F5997" s="73" t="s">
        <v>302</v>
      </c>
      <c r="G5997" s="73" t="s">
        <v>405</v>
      </c>
      <c r="H5997" s="73" t="s">
        <v>405</v>
      </c>
      <c r="I5997" s="73" t="s">
        <v>468</v>
      </c>
      <c r="J5997" s="73" t="str">
        <f t="shared" si="148"/>
        <v>All artics km HGV (all diesel)</v>
      </c>
      <c r="K5997" s="27">
        <v>1.5520000000000001E-2</v>
      </c>
      <c r="L5997" s="48"/>
      <c r="M5997" s="22"/>
      <c r="N5997" s="22"/>
      <c r="O5997" s="22"/>
      <c r="P5997" s="22"/>
      <c r="Q5997" s="22"/>
      <c r="R5997" s="22"/>
      <c r="S5997" s="22"/>
      <c r="T5997" s="22"/>
      <c r="U5997" s="22"/>
      <c r="V5997" s="22"/>
      <c r="W5997" s="22"/>
      <c r="X5997" s="22"/>
      <c r="Y5997" s="22"/>
      <c r="Z5997" s="22"/>
      <c r="AA5997" s="22"/>
      <c r="AB5997" s="22"/>
      <c r="AC5997" s="22"/>
      <c r="AD5997" s="22"/>
      <c r="AE5997" s="22"/>
      <c r="AF5997" s="22"/>
      <c r="AG5997" s="22"/>
      <c r="AH5997" s="22"/>
      <c r="AI5997" s="22"/>
      <c r="AJ5997" s="22"/>
      <c r="AK5997" s="22"/>
      <c r="AL5997" s="22"/>
      <c r="AM5997" s="22"/>
      <c r="AN5997" s="22"/>
      <c r="AO5997" s="22"/>
      <c r="AP5997" s="22"/>
      <c r="AQ5997" s="22"/>
      <c r="AR5997" s="22"/>
      <c r="AS5997" s="22"/>
      <c r="AT5997" s="22"/>
      <c r="AU5997" s="22"/>
      <c r="AV5997" s="22"/>
      <c r="AW5997" s="22"/>
      <c r="AX5997" s="22"/>
      <c r="AY5997" s="22"/>
      <c r="AZ5997" s="22"/>
      <c r="BA5997" s="22"/>
      <c r="BB5997" s="22"/>
      <c r="BC5997" s="22"/>
      <c r="BD5997" s="22"/>
      <c r="BE5997" s="22"/>
      <c r="BF5997" s="22"/>
      <c r="BG5997" s="22"/>
      <c r="BH5997" s="22"/>
      <c r="BI5997" s="22"/>
      <c r="BJ5997" s="22"/>
      <c r="BK5997" s="22"/>
      <c r="BL5997" s="22"/>
      <c r="BM5997" s="22"/>
      <c r="BN5997" s="22"/>
      <c r="BO5997" s="22"/>
      <c r="BP5997" s="22"/>
      <c r="BQ5997" s="22"/>
      <c r="BR5997" s="22"/>
      <c r="BS5997" s="22"/>
      <c r="BT5997" s="22"/>
      <c r="BU5997" s="22"/>
      <c r="BV5997" s="22"/>
      <c r="BW5997" s="22"/>
      <c r="BX5997" s="22"/>
      <c r="BY5997" s="22"/>
      <c r="BZ5997" s="22"/>
      <c r="CA5997" s="22"/>
      <c r="CB5997" s="22"/>
      <c r="CC5997" s="22"/>
      <c r="CD5997" s="22"/>
      <c r="CE5997" s="22"/>
      <c r="CF5997" s="22"/>
      <c r="CG5997" s="22"/>
      <c r="CH5997" s="22"/>
      <c r="CI5997" s="22"/>
      <c r="CJ5997" s="22"/>
      <c r="CK5997" s="22"/>
      <c r="CL5997" s="22"/>
      <c r="CM5997" s="22"/>
      <c r="CN5997" s="22"/>
      <c r="CO5997" s="22"/>
    </row>
    <row r="5998" spans="1:93" s="2" customFormat="1" x14ac:dyDescent="0.3">
      <c r="A5998" s="73" t="s">
        <v>204</v>
      </c>
      <c r="B5998" s="73" t="s">
        <v>305</v>
      </c>
      <c r="C5998" s="67" t="s">
        <v>458</v>
      </c>
      <c r="D5998" s="67" t="s">
        <v>378</v>
      </c>
      <c r="E5998" s="73"/>
      <c r="F5998" s="73" t="s">
        <v>302</v>
      </c>
      <c r="G5998" s="73" t="s">
        <v>156</v>
      </c>
      <c r="H5998" s="73" t="s">
        <v>156</v>
      </c>
      <c r="I5998" s="73" t="s">
        <v>465</v>
      </c>
      <c r="J5998" s="73" t="str">
        <f t="shared" si="148"/>
        <v>All artics miles HGV (all diesel)</v>
      </c>
      <c r="K5998" s="27">
        <v>1.4932799999999999</v>
      </c>
      <c r="L5998" s="48"/>
      <c r="M5998" s="22"/>
      <c r="N5998" s="22"/>
      <c r="O5998" s="22"/>
      <c r="P5998" s="22"/>
      <c r="Q5998" s="22"/>
      <c r="R5998" s="22"/>
      <c r="S5998" s="22"/>
      <c r="T5998" s="2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c r="AQ5998" s="22"/>
      <c r="AR5998" s="22"/>
      <c r="AS5998" s="22"/>
      <c r="AT5998" s="22"/>
      <c r="AU5998" s="22"/>
      <c r="AV5998" s="22"/>
      <c r="AW5998" s="22"/>
      <c r="AX5998" s="22"/>
      <c r="AY5998" s="22"/>
      <c r="AZ5998" s="22"/>
      <c r="BA5998" s="22"/>
      <c r="BB5998" s="22"/>
      <c r="BC5998" s="22"/>
      <c r="BD5998" s="22"/>
      <c r="BE5998" s="22"/>
      <c r="BF5998" s="22"/>
      <c r="BG5998" s="22"/>
      <c r="BH5998" s="22"/>
      <c r="BI5998" s="22"/>
      <c r="BJ5998" s="22"/>
      <c r="BK5998" s="22"/>
      <c r="BL5998" s="22"/>
      <c r="BM5998" s="22"/>
      <c r="BN5998" s="22"/>
      <c r="BO5998" s="22"/>
      <c r="BP5998" s="22"/>
      <c r="BQ5998" s="22"/>
      <c r="BR5998" s="22"/>
      <c r="BS5998" s="22"/>
      <c r="BT5998" s="22"/>
      <c r="BU5998" s="22"/>
      <c r="BV5998" s="22"/>
      <c r="BW5998" s="22"/>
      <c r="BX5998" s="22"/>
      <c r="BY5998" s="22"/>
      <c r="BZ5998" s="22"/>
      <c r="CA5998" s="22"/>
      <c r="CB5998" s="22"/>
      <c r="CC5998" s="22"/>
      <c r="CD5998" s="22"/>
      <c r="CE5998" s="22"/>
      <c r="CF5998" s="22"/>
      <c r="CG5998" s="22"/>
      <c r="CH5998" s="22"/>
      <c r="CI5998" s="22"/>
      <c r="CJ5998" s="22"/>
      <c r="CK5998" s="22"/>
      <c r="CL5998" s="22"/>
      <c r="CM5998" s="22"/>
      <c r="CN5998" s="22"/>
      <c r="CO5998" s="22"/>
    </row>
    <row r="5999" spans="1:93" s="2" customFormat="1" x14ac:dyDescent="0.3">
      <c r="A5999" s="73" t="s">
        <v>204</v>
      </c>
      <c r="B5999" s="73" t="s">
        <v>305</v>
      </c>
      <c r="C5999" s="67" t="s">
        <v>458</v>
      </c>
      <c r="D5999" s="67" t="s">
        <v>378</v>
      </c>
      <c r="E5999" s="73"/>
      <c r="F5999" s="73" t="s">
        <v>302</v>
      </c>
      <c r="G5999" s="73" t="s">
        <v>156</v>
      </c>
      <c r="H5999" s="73" t="s">
        <v>156</v>
      </c>
      <c r="I5999" s="73" t="s">
        <v>466</v>
      </c>
      <c r="J5999" s="73" t="str">
        <f t="shared" si="148"/>
        <v>All artics miles HGV (all diesel)</v>
      </c>
      <c r="K5999" s="27">
        <v>2.1000000000000001E-4</v>
      </c>
      <c r="L5999" s="48"/>
      <c r="M5999" s="22"/>
      <c r="N5999" s="22"/>
      <c r="O5999" s="22"/>
      <c r="P5999" s="22"/>
      <c r="Q5999" s="22"/>
      <c r="R5999" s="22"/>
      <c r="S5999" s="22"/>
      <c r="T5999" s="22"/>
      <c r="U5999" s="22"/>
      <c r="V5999" s="22"/>
      <c r="W5999" s="22"/>
      <c r="X5999" s="22"/>
      <c r="Y5999" s="22"/>
      <c r="Z5999" s="22"/>
      <c r="AA5999" s="22"/>
      <c r="AB5999" s="22"/>
      <c r="AC5999" s="22"/>
      <c r="AD5999" s="22"/>
      <c r="AE5999" s="22"/>
      <c r="AF5999" s="22"/>
      <c r="AG5999" s="22"/>
      <c r="AH5999" s="22"/>
      <c r="AI5999" s="22"/>
      <c r="AJ5999" s="22"/>
      <c r="AK5999" s="22"/>
      <c r="AL5999" s="22"/>
      <c r="AM5999" s="22"/>
      <c r="AN5999" s="22"/>
      <c r="AO5999" s="22"/>
      <c r="AP5999" s="22"/>
      <c r="AQ5999" s="22"/>
      <c r="AR5999" s="22"/>
      <c r="AS5999" s="22"/>
      <c r="AT5999" s="22"/>
      <c r="AU5999" s="22"/>
      <c r="AV5999" s="22"/>
      <c r="AW5999" s="22"/>
      <c r="AX5999" s="22"/>
      <c r="AY5999" s="22"/>
      <c r="AZ5999" s="22"/>
      <c r="BA5999" s="22"/>
      <c r="BB5999" s="22"/>
      <c r="BC5999" s="22"/>
      <c r="BD5999" s="22"/>
      <c r="BE5999" s="22"/>
      <c r="BF5999" s="22"/>
      <c r="BG5999" s="22"/>
      <c r="BH5999" s="22"/>
      <c r="BI5999" s="22"/>
      <c r="BJ5999" s="22"/>
      <c r="BK5999" s="22"/>
      <c r="BL5999" s="22"/>
      <c r="BM5999" s="22"/>
      <c r="BN5999" s="22"/>
      <c r="BO5999" s="22"/>
      <c r="BP5999" s="22"/>
      <c r="BQ5999" s="22"/>
      <c r="BR5999" s="22"/>
      <c r="BS5999" s="22"/>
      <c r="BT5999" s="22"/>
      <c r="BU5999" s="22"/>
      <c r="BV5999" s="22"/>
      <c r="BW5999" s="22"/>
      <c r="BX5999" s="22"/>
      <c r="BY5999" s="22"/>
      <c r="BZ5999" s="22"/>
      <c r="CA5999" s="22"/>
      <c r="CB5999" s="22"/>
      <c r="CC5999" s="22"/>
      <c r="CD5999" s="22"/>
      <c r="CE5999" s="22"/>
      <c r="CF5999" s="22"/>
      <c r="CG5999" s="22"/>
      <c r="CH5999" s="22"/>
      <c r="CI5999" s="22"/>
      <c r="CJ5999" s="22"/>
      <c r="CK5999" s="22"/>
      <c r="CL5999" s="22"/>
      <c r="CM5999" s="22"/>
      <c r="CN5999" s="22"/>
      <c r="CO5999" s="22"/>
    </row>
    <row r="6000" spans="1:93" s="2" customFormat="1" x14ac:dyDescent="0.3">
      <c r="A6000" s="73" t="s">
        <v>204</v>
      </c>
      <c r="B6000" s="73" t="s">
        <v>305</v>
      </c>
      <c r="C6000" s="67" t="s">
        <v>458</v>
      </c>
      <c r="D6000" s="67" t="s">
        <v>378</v>
      </c>
      <c r="E6000" s="73"/>
      <c r="F6000" s="73" t="s">
        <v>302</v>
      </c>
      <c r="G6000" s="73" t="s">
        <v>156</v>
      </c>
      <c r="H6000" s="73" t="s">
        <v>156</v>
      </c>
      <c r="I6000" s="73" t="s">
        <v>467</v>
      </c>
      <c r="J6000" s="73" t="str">
        <f t="shared" si="148"/>
        <v>All artics miles HGV (all diesel)</v>
      </c>
      <c r="K6000" s="27">
        <v>1.4680899999999999</v>
      </c>
      <c r="L6000" s="48"/>
      <c r="M6000" s="22"/>
      <c r="N6000" s="22"/>
      <c r="O6000" s="22"/>
      <c r="P6000" s="22"/>
      <c r="Q6000" s="22"/>
      <c r="R6000" s="22"/>
      <c r="S6000" s="22"/>
      <c r="T6000" s="2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c r="AQ6000" s="22"/>
      <c r="AR6000" s="22"/>
      <c r="AS6000" s="22"/>
      <c r="AT6000" s="22"/>
      <c r="AU6000" s="22"/>
      <c r="AV6000" s="22"/>
      <c r="AW6000" s="22"/>
      <c r="AX6000" s="22"/>
      <c r="AY6000" s="22"/>
      <c r="AZ6000" s="22"/>
      <c r="BA6000" s="22"/>
      <c r="BB6000" s="22"/>
      <c r="BC6000" s="22"/>
      <c r="BD6000" s="22"/>
      <c r="BE6000" s="22"/>
      <c r="BF6000" s="22"/>
      <c r="BG6000" s="22"/>
      <c r="BH6000" s="22"/>
      <c r="BI6000" s="22"/>
      <c r="BJ6000" s="22"/>
      <c r="BK6000" s="22"/>
      <c r="BL6000" s="22"/>
      <c r="BM6000" s="22"/>
      <c r="BN6000" s="22"/>
      <c r="BO6000" s="22"/>
      <c r="BP6000" s="22"/>
      <c r="BQ6000" s="22"/>
      <c r="BR6000" s="22"/>
      <c r="BS6000" s="22"/>
      <c r="BT6000" s="22"/>
      <c r="BU6000" s="22"/>
      <c r="BV6000" s="22"/>
      <c r="BW6000" s="22"/>
      <c r="BX6000" s="22"/>
      <c r="BY6000" s="22"/>
      <c r="BZ6000" s="22"/>
      <c r="CA6000" s="22"/>
      <c r="CB6000" s="22"/>
      <c r="CC6000" s="22"/>
      <c r="CD6000" s="22"/>
      <c r="CE6000" s="22"/>
      <c r="CF6000" s="22"/>
      <c r="CG6000" s="22"/>
      <c r="CH6000" s="22"/>
      <c r="CI6000" s="22"/>
      <c r="CJ6000" s="22"/>
      <c r="CK6000" s="22"/>
      <c r="CL6000" s="22"/>
      <c r="CM6000" s="22"/>
      <c r="CN6000" s="22"/>
      <c r="CO6000" s="22"/>
    </row>
    <row r="6001" spans="1:93" s="2" customFormat="1" x14ac:dyDescent="0.3">
      <c r="A6001" s="73" t="s">
        <v>204</v>
      </c>
      <c r="B6001" s="73" t="s">
        <v>305</v>
      </c>
      <c r="C6001" s="67" t="s">
        <v>458</v>
      </c>
      <c r="D6001" s="67" t="s">
        <v>378</v>
      </c>
      <c r="E6001" s="73"/>
      <c r="F6001" s="73" t="s">
        <v>302</v>
      </c>
      <c r="G6001" s="73" t="s">
        <v>156</v>
      </c>
      <c r="H6001" s="73" t="s">
        <v>156</v>
      </c>
      <c r="I6001" s="73" t="s">
        <v>468</v>
      </c>
      <c r="J6001" s="73" t="str">
        <f t="shared" si="148"/>
        <v>All artics miles HGV (all diesel)</v>
      </c>
      <c r="K6001" s="27">
        <v>2.4979999999999999E-2</v>
      </c>
      <c r="L6001" s="48"/>
      <c r="M6001" s="22"/>
      <c r="N6001" s="22"/>
      <c r="O6001" s="22"/>
      <c r="P6001" s="22"/>
      <c r="Q6001" s="22"/>
      <c r="R6001" s="22"/>
      <c r="S6001" s="22"/>
      <c r="T6001" s="22"/>
      <c r="U6001" s="22"/>
      <c r="V6001" s="22"/>
      <c r="W6001" s="22"/>
      <c r="X6001" s="22"/>
      <c r="Y6001" s="22"/>
      <c r="Z6001" s="22"/>
      <c r="AA6001" s="22"/>
      <c r="AB6001" s="22"/>
      <c r="AC6001" s="22"/>
      <c r="AD6001" s="22"/>
      <c r="AE6001" s="22"/>
      <c r="AF6001" s="22"/>
      <c r="AG6001" s="22"/>
      <c r="AH6001" s="22"/>
      <c r="AI6001" s="22"/>
      <c r="AJ6001" s="22"/>
      <c r="AK6001" s="22"/>
      <c r="AL6001" s="22"/>
      <c r="AM6001" s="22"/>
      <c r="AN6001" s="22"/>
      <c r="AO6001" s="22"/>
      <c r="AP6001" s="22"/>
      <c r="AQ6001" s="22"/>
      <c r="AR6001" s="22"/>
      <c r="AS6001" s="22"/>
      <c r="AT6001" s="22"/>
      <c r="AU6001" s="22"/>
      <c r="AV6001" s="22"/>
      <c r="AW6001" s="22"/>
      <c r="AX6001" s="22"/>
      <c r="AY6001" s="22"/>
      <c r="AZ6001" s="22"/>
      <c r="BA6001" s="22"/>
      <c r="BB6001" s="22"/>
      <c r="BC6001" s="22"/>
      <c r="BD6001" s="22"/>
      <c r="BE6001" s="22"/>
      <c r="BF6001" s="22"/>
      <c r="BG6001" s="22"/>
      <c r="BH6001" s="22"/>
      <c r="BI6001" s="22"/>
      <c r="BJ6001" s="22"/>
      <c r="BK6001" s="22"/>
      <c r="BL6001" s="22"/>
      <c r="BM6001" s="22"/>
      <c r="BN6001" s="22"/>
      <c r="BO6001" s="22"/>
      <c r="BP6001" s="22"/>
      <c r="BQ6001" s="22"/>
      <c r="BR6001" s="22"/>
      <c r="BS6001" s="22"/>
      <c r="BT6001" s="22"/>
      <c r="BU6001" s="22"/>
      <c r="BV6001" s="22"/>
      <c r="BW6001" s="22"/>
      <c r="BX6001" s="22"/>
      <c r="BY6001" s="22"/>
      <c r="BZ6001" s="22"/>
      <c r="CA6001" s="22"/>
      <c r="CB6001" s="22"/>
      <c r="CC6001" s="22"/>
      <c r="CD6001" s="22"/>
      <c r="CE6001" s="22"/>
      <c r="CF6001" s="22"/>
      <c r="CG6001" s="22"/>
      <c r="CH6001" s="22"/>
      <c r="CI6001" s="22"/>
      <c r="CJ6001" s="22"/>
      <c r="CK6001" s="22"/>
      <c r="CL6001" s="22"/>
      <c r="CM6001" s="22"/>
      <c r="CN6001" s="22"/>
      <c r="CO6001" s="22"/>
    </row>
    <row r="6002" spans="1:93" s="2" customFormat="1" x14ac:dyDescent="0.3">
      <c r="A6002" s="73" t="s">
        <v>204</v>
      </c>
      <c r="B6002" s="73" t="s">
        <v>305</v>
      </c>
      <c r="C6002" s="67" t="s">
        <v>458</v>
      </c>
      <c r="D6002" s="67" t="s">
        <v>378</v>
      </c>
      <c r="E6002" s="73"/>
      <c r="F6002" s="73" t="s">
        <v>302</v>
      </c>
      <c r="G6002" s="73" t="s">
        <v>403</v>
      </c>
      <c r="H6002" s="73" t="s">
        <v>403</v>
      </c>
      <c r="I6002" s="73" t="s">
        <v>465</v>
      </c>
      <c r="J6002" s="73" t="str">
        <f t="shared" si="148"/>
        <v>All artics tonne.km HGV (all diesel)</v>
      </c>
      <c r="K6002" s="27">
        <v>8.3290000000000003E-2</v>
      </c>
      <c r="L6002" s="48"/>
      <c r="M6002" s="22"/>
      <c r="N6002" s="22"/>
      <c r="O6002" s="22"/>
      <c r="P6002" s="22"/>
      <c r="Q6002" s="22"/>
      <c r="R6002" s="22"/>
      <c r="S6002" s="22"/>
      <c r="T6002" s="2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c r="AQ6002" s="22"/>
      <c r="AR6002" s="22"/>
      <c r="AS6002" s="22"/>
      <c r="AT6002" s="22"/>
      <c r="AU6002" s="22"/>
      <c r="AV6002" s="22"/>
      <c r="AW6002" s="22"/>
      <c r="AX6002" s="22"/>
      <c r="AY6002" s="22"/>
      <c r="AZ6002" s="22"/>
      <c r="BA6002" s="22"/>
      <c r="BB6002" s="22"/>
      <c r="BC6002" s="22"/>
      <c r="BD6002" s="22"/>
      <c r="BE6002" s="22"/>
      <c r="BF6002" s="22"/>
      <c r="BG6002" s="22"/>
      <c r="BH6002" s="22"/>
      <c r="BI6002" s="22"/>
      <c r="BJ6002" s="22"/>
      <c r="BK6002" s="22"/>
      <c r="BL6002" s="22"/>
      <c r="BM6002" s="22"/>
      <c r="BN6002" s="22"/>
      <c r="BO6002" s="22"/>
      <c r="BP6002" s="22"/>
      <c r="BQ6002" s="22"/>
      <c r="BR6002" s="22"/>
      <c r="BS6002" s="22"/>
      <c r="BT6002" s="22"/>
      <c r="BU6002" s="22"/>
      <c r="BV6002" s="22"/>
      <c r="BW6002" s="22"/>
      <c r="BX6002" s="22"/>
      <c r="BY6002" s="22"/>
      <c r="BZ6002" s="22"/>
      <c r="CA6002" s="22"/>
      <c r="CB6002" s="22"/>
      <c r="CC6002" s="22"/>
      <c r="CD6002" s="22"/>
      <c r="CE6002" s="22"/>
      <c r="CF6002" s="22"/>
      <c r="CG6002" s="22"/>
      <c r="CH6002" s="22"/>
      <c r="CI6002" s="22"/>
      <c r="CJ6002" s="22"/>
      <c r="CK6002" s="22"/>
      <c r="CL6002" s="22"/>
      <c r="CM6002" s="22"/>
      <c r="CN6002" s="22"/>
      <c r="CO6002" s="22"/>
    </row>
    <row r="6003" spans="1:93" s="2" customFormat="1" x14ac:dyDescent="0.3">
      <c r="A6003" s="73" t="s">
        <v>204</v>
      </c>
      <c r="B6003" s="73" t="s">
        <v>305</v>
      </c>
      <c r="C6003" s="67" t="s">
        <v>458</v>
      </c>
      <c r="D6003" s="67" t="s">
        <v>378</v>
      </c>
      <c r="E6003" s="73"/>
      <c r="F6003" s="73" t="s">
        <v>302</v>
      </c>
      <c r="G6003" s="73" t="s">
        <v>403</v>
      </c>
      <c r="H6003" s="73" t="s">
        <v>403</v>
      </c>
      <c r="I6003" s="73" t="s">
        <v>466</v>
      </c>
      <c r="J6003" s="73" t="str">
        <f t="shared" si="148"/>
        <v>All artics tonne.km HGV (all diesel)</v>
      </c>
      <c r="K6003" s="27">
        <v>1.0000000000000001E-5</v>
      </c>
      <c r="L6003" s="48"/>
      <c r="M6003" s="22"/>
      <c r="N6003" s="22"/>
      <c r="O6003" s="22"/>
      <c r="P6003" s="22"/>
      <c r="Q6003" s="22"/>
      <c r="R6003" s="22"/>
      <c r="S6003" s="22"/>
      <c r="T6003" s="22"/>
      <c r="U6003" s="22"/>
      <c r="V6003" s="22"/>
      <c r="W6003" s="22"/>
      <c r="X6003" s="22"/>
      <c r="Y6003" s="22"/>
      <c r="Z6003" s="22"/>
      <c r="AA6003" s="22"/>
      <c r="AB6003" s="22"/>
      <c r="AC6003" s="22"/>
      <c r="AD6003" s="22"/>
      <c r="AE6003" s="22"/>
      <c r="AF6003" s="22"/>
      <c r="AG6003" s="22"/>
      <c r="AH6003" s="22"/>
      <c r="AI6003" s="22"/>
      <c r="AJ6003" s="22"/>
      <c r="AK6003" s="22"/>
      <c r="AL6003" s="22"/>
      <c r="AM6003" s="22"/>
      <c r="AN6003" s="22"/>
      <c r="AO6003" s="22"/>
      <c r="AP6003" s="22"/>
      <c r="AQ6003" s="22"/>
      <c r="AR6003" s="22"/>
      <c r="AS6003" s="22"/>
      <c r="AT6003" s="22"/>
      <c r="AU6003" s="22"/>
      <c r="AV6003" s="22"/>
      <c r="AW6003" s="22"/>
      <c r="AX6003" s="22"/>
      <c r="AY6003" s="22"/>
      <c r="AZ6003" s="22"/>
      <c r="BA6003" s="22"/>
      <c r="BB6003" s="22"/>
      <c r="BC6003" s="22"/>
      <c r="BD6003" s="22"/>
      <c r="BE6003" s="22"/>
      <c r="BF6003" s="22"/>
      <c r="BG6003" s="22"/>
      <c r="BH6003" s="22"/>
      <c r="BI6003" s="22"/>
      <c r="BJ6003" s="22"/>
      <c r="BK6003" s="22"/>
      <c r="BL6003" s="22"/>
      <c r="BM6003" s="22"/>
      <c r="BN6003" s="22"/>
      <c r="BO6003" s="22"/>
      <c r="BP6003" s="22"/>
      <c r="BQ6003" s="22"/>
      <c r="BR6003" s="22"/>
      <c r="BS6003" s="22"/>
      <c r="BT6003" s="22"/>
      <c r="BU6003" s="22"/>
      <c r="BV6003" s="22"/>
      <c r="BW6003" s="22"/>
      <c r="BX6003" s="22"/>
      <c r="BY6003" s="22"/>
      <c r="BZ6003" s="22"/>
      <c r="CA6003" s="22"/>
      <c r="CB6003" s="22"/>
      <c r="CC6003" s="22"/>
      <c r="CD6003" s="22"/>
      <c r="CE6003" s="22"/>
      <c r="CF6003" s="22"/>
      <c r="CG6003" s="22"/>
      <c r="CH6003" s="22"/>
      <c r="CI6003" s="22"/>
      <c r="CJ6003" s="22"/>
      <c r="CK6003" s="22"/>
      <c r="CL6003" s="22"/>
      <c r="CM6003" s="22"/>
      <c r="CN6003" s="22"/>
      <c r="CO6003" s="22"/>
    </row>
    <row r="6004" spans="1:93" s="2" customFormat="1" x14ac:dyDescent="0.3">
      <c r="A6004" s="73" t="s">
        <v>204</v>
      </c>
      <c r="B6004" s="73" t="s">
        <v>305</v>
      </c>
      <c r="C6004" s="67" t="s">
        <v>458</v>
      </c>
      <c r="D6004" s="67" t="s">
        <v>378</v>
      </c>
      <c r="E6004" s="73"/>
      <c r="F6004" s="73" t="s">
        <v>302</v>
      </c>
      <c r="G6004" s="73" t="s">
        <v>403</v>
      </c>
      <c r="H6004" s="73" t="s">
        <v>403</v>
      </c>
      <c r="I6004" s="73" t="s">
        <v>467</v>
      </c>
      <c r="J6004" s="73" t="str">
        <f t="shared" si="148"/>
        <v>All artics tonne.km HGV (all diesel)</v>
      </c>
      <c r="K6004" s="27">
        <v>8.1890000000000004E-2</v>
      </c>
      <c r="L6004" s="48"/>
      <c r="M6004" s="22"/>
      <c r="N6004" s="22"/>
      <c r="O6004" s="22"/>
      <c r="P6004" s="22"/>
      <c r="Q6004" s="22"/>
      <c r="R6004" s="22"/>
      <c r="S6004" s="22"/>
      <c r="T6004" s="2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c r="AQ6004" s="22"/>
      <c r="AR6004" s="22"/>
      <c r="AS6004" s="22"/>
      <c r="AT6004" s="22"/>
      <c r="AU6004" s="22"/>
      <c r="AV6004" s="22"/>
      <c r="AW6004" s="22"/>
      <c r="AX6004" s="22"/>
      <c r="AY6004" s="22"/>
      <c r="AZ6004" s="22"/>
      <c r="BA6004" s="22"/>
      <c r="BB6004" s="22"/>
      <c r="BC6004" s="22"/>
      <c r="BD6004" s="22"/>
      <c r="BE6004" s="22"/>
      <c r="BF6004" s="22"/>
      <c r="BG6004" s="22"/>
      <c r="BH6004" s="22"/>
      <c r="BI6004" s="22"/>
      <c r="BJ6004" s="22"/>
      <c r="BK6004" s="22"/>
      <c r="BL6004" s="22"/>
      <c r="BM6004" s="22"/>
      <c r="BN6004" s="22"/>
      <c r="BO6004" s="22"/>
      <c r="BP6004" s="22"/>
      <c r="BQ6004" s="22"/>
      <c r="BR6004" s="22"/>
      <c r="BS6004" s="22"/>
      <c r="BT6004" s="22"/>
      <c r="BU6004" s="22"/>
      <c r="BV6004" s="22"/>
      <c r="BW6004" s="22"/>
      <c r="BX6004" s="22"/>
      <c r="BY6004" s="22"/>
      <c r="BZ6004" s="22"/>
      <c r="CA6004" s="22"/>
      <c r="CB6004" s="22"/>
      <c r="CC6004" s="22"/>
      <c r="CD6004" s="22"/>
      <c r="CE6004" s="22"/>
      <c r="CF6004" s="22"/>
      <c r="CG6004" s="22"/>
      <c r="CH6004" s="22"/>
      <c r="CI6004" s="22"/>
      <c r="CJ6004" s="22"/>
      <c r="CK6004" s="22"/>
      <c r="CL6004" s="22"/>
      <c r="CM6004" s="22"/>
      <c r="CN6004" s="22"/>
      <c r="CO6004" s="22"/>
    </row>
    <row r="6005" spans="1:93" s="2" customFormat="1" x14ac:dyDescent="0.3">
      <c r="A6005" s="73" t="s">
        <v>204</v>
      </c>
      <c r="B6005" s="73" t="s">
        <v>305</v>
      </c>
      <c r="C6005" s="67" t="s">
        <v>458</v>
      </c>
      <c r="D6005" s="67" t="s">
        <v>378</v>
      </c>
      <c r="E6005" s="73"/>
      <c r="F6005" s="73" t="s">
        <v>302</v>
      </c>
      <c r="G6005" s="73" t="s">
        <v>403</v>
      </c>
      <c r="H6005" s="73" t="s">
        <v>403</v>
      </c>
      <c r="I6005" s="73" t="s">
        <v>468</v>
      </c>
      <c r="J6005" s="73" t="str">
        <f t="shared" si="148"/>
        <v>All artics tonne.km HGV (all diesel)</v>
      </c>
      <c r="K6005" s="27">
        <v>1.39E-3</v>
      </c>
      <c r="L6005" s="48"/>
      <c r="M6005" s="22"/>
      <c r="N6005" s="22"/>
      <c r="O6005" s="22"/>
      <c r="P6005" s="22"/>
      <c r="Q6005" s="22"/>
      <c r="R6005" s="22"/>
      <c r="S6005" s="22"/>
      <c r="T6005" s="22"/>
      <c r="U6005" s="22"/>
      <c r="V6005" s="22"/>
      <c r="W6005" s="22"/>
      <c r="X6005" s="22"/>
      <c r="Y6005" s="22"/>
      <c r="Z6005" s="22"/>
      <c r="AA6005" s="22"/>
      <c r="AB6005" s="22"/>
      <c r="AC6005" s="22"/>
      <c r="AD6005" s="22"/>
      <c r="AE6005" s="22"/>
      <c r="AF6005" s="22"/>
      <c r="AG6005" s="22"/>
      <c r="AH6005" s="22"/>
      <c r="AI6005" s="22"/>
      <c r="AJ6005" s="22"/>
      <c r="AK6005" s="22"/>
      <c r="AL6005" s="22"/>
      <c r="AM6005" s="22"/>
      <c r="AN6005" s="22"/>
      <c r="AO6005" s="22"/>
      <c r="AP6005" s="22"/>
      <c r="AQ6005" s="22"/>
      <c r="AR6005" s="22"/>
      <c r="AS6005" s="22"/>
      <c r="AT6005" s="22"/>
      <c r="AU6005" s="22"/>
      <c r="AV6005" s="22"/>
      <c r="AW6005" s="22"/>
      <c r="AX6005" s="22"/>
      <c r="AY6005" s="22"/>
      <c r="AZ6005" s="22"/>
      <c r="BA6005" s="22"/>
      <c r="BB6005" s="22"/>
      <c r="BC6005" s="22"/>
      <c r="BD6005" s="22"/>
      <c r="BE6005" s="22"/>
      <c r="BF6005" s="22"/>
      <c r="BG6005" s="22"/>
      <c r="BH6005" s="22"/>
      <c r="BI6005" s="22"/>
      <c r="BJ6005" s="22"/>
      <c r="BK6005" s="22"/>
      <c r="BL6005" s="22"/>
      <c r="BM6005" s="22"/>
      <c r="BN6005" s="22"/>
      <c r="BO6005" s="22"/>
      <c r="BP6005" s="22"/>
      <c r="BQ6005" s="22"/>
      <c r="BR6005" s="22"/>
      <c r="BS6005" s="22"/>
      <c r="BT6005" s="22"/>
      <c r="BU6005" s="22"/>
      <c r="BV6005" s="22"/>
      <c r="BW6005" s="22"/>
      <c r="BX6005" s="22"/>
      <c r="BY6005" s="22"/>
      <c r="BZ6005" s="22"/>
      <c r="CA6005" s="22"/>
      <c r="CB6005" s="22"/>
      <c r="CC6005" s="22"/>
      <c r="CD6005" s="22"/>
      <c r="CE6005" s="22"/>
      <c r="CF6005" s="22"/>
      <c r="CG6005" s="22"/>
      <c r="CH6005" s="22"/>
      <c r="CI6005" s="22"/>
      <c r="CJ6005" s="22"/>
      <c r="CK6005" s="22"/>
      <c r="CL6005" s="22"/>
      <c r="CM6005" s="22"/>
      <c r="CN6005" s="22"/>
      <c r="CO6005" s="22"/>
    </row>
    <row r="6006" spans="1:93" s="2" customFormat="1" x14ac:dyDescent="0.3">
      <c r="A6006" s="73" t="s">
        <v>204</v>
      </c>
      <c r="B6006" s="73" t="s">
        <v>305</v>
      </c>
      <c r="C6006" s="67" t="s">
        <v>458</v>
      </c>
      <c r="D6006" s="67" t="s">
        <v>94</v>
      </c>
      <c r="E6006" s="73"/>
      <c r="F6006" s="73" t="s">
        <v>48</v>
      </c>
      <c r="G6006" s="73" t="s">
        <v>405</v>
      </c>
      <c r="H6006" s="73" t="s">
        <v>405</v>
      </c>
      <c r="I6006" s="73" t="s">
        <v>465</v>
      </c>
      <c r="J6006" s="73" t="str">
        <f t="shared" si="148"/>
        <v>All HGVs km HGV (all diesel)</v>
      </c>
      <c r="K6006" s="27">
        <v>0.67005000000000003</v>
      </c>
      <c r="L6006" s="48"/>
      <c r="M6006" s="22"/>
      <c r="N6006" s="22"/>
      <c r="O6006" s="22"/>
      <c r="P6006" s="22"/>
      <c r="Q6006" s="22"/>
      <c r="R6006" s="22"/>
      <c r="S6006" s="22"/>
      <c r="T6006" s="2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c r="AQ6006" s="22"/>
      <c r="AR6006" s="22"/>
      <c r="AS6006" s="22"/>
      <c r="AT6006" s="22"/>
      <c r="AU6006" s="22"/>
      <c r="AV6006" s="22"/>
      <c r="AW6006" s="22"/>
      <c r="AX6006" s="22"/>
      <c r="AY6006" s="22"/>
      <c r="AZ6006" s="22"/>
      <c r="BA6006" s="22"/>
      <c r="BB6006" s="22"/>
      <c r="BC6006" s="22"/>
      <c r="BD6006" s="22"/>
      <c r="BE6006" s="22"/>
      <c r="BF6006" s="22"/>
      <c r="BG6006" s="22"/>
      <c r="BH6006" s="22"/>
      <c r="BI6006" s="22"/>
      <c r="BJ6006" s="22"/>
      <c r="BK6006" s="22"/>
      <c r="BL6006" s="22"/>
      <c r="BM6006" s="22"/>
      <c r="BN6006" s="22"/>
      <c r="BO6006" s="22"/>
      <c r="BP6006" s="22"/>
      <c r="BQ6006" s="22"/>
      <c r="BR6006" s="22"/>
      <c r="BS6006" s="22"/>
      <c r="BT6006" s="22"/>
      <c r="BU6006" s="22"/>
      <c r="BV6006" s="22"/>
      <c r="BW6006" s="22"/>
      <c r="BX6006" s="22"/>
      <c r="BY6006" s="22"/>
      <c r="BZ6006" s="22"/>
      <c r="CA6006" s="22"/>
      <c r="CB6006" s="22"/>
      <c r="CC6006" s="22"/>
      <c r="CD6006" s="22"/>
      <c r="CE6006" s="22"/>
      <c r="CF6006" s="22"/>
      <c r="CG6006" s="22"/>
      <c r="CH6006" s="22"/>
      <c r="CI6006" s="22"/>
      <c r="CJ6006" s="22"/>
      <c r="CK6006" s="22"/>
      <c r="CL6006" s="22"/>
      <c r="CM6006" s="22"/>
      <c r="CN6006" s="22"/>
      <c r="CO6006" s="22"/>
    </row>
    <row r="6007" spans="1:93" s="2" customFormat="1" x14ac:dyDescent="0.3">
      <c r="A6007" s="73" t="s">
        <v>204</v>
      </c>
      <c r="B6007" s="73" t="s">
        <v>305</v>
      </c>
      <c r="C6007" s="67" t="s">
        <v>458</v>
      </c>
      <c r="D6007" s="67" t="s">
        <v>94</v>
      </c>
      <c r="E6007" s="73"/>
      <c r="F6007" s="73" t="s">
        <v>48</v>
      </c>
      <c r="G6007" s="73" t="s">
        <v>405</v>
      </c>
      <c r="H6007" s="73" t="s">
        <v>405</v>
      </c>
      <c r="I6007" s="73" t="s">
        <v>466</v>
      </c>
      <c r="J6007" s="73" t="str">
        <f t="shared" si="148"/>
        <v>All HGVs km HGV (all diesel)</v>
      </c>
      <c r="K6007" s="27">
        <v>1.7000000000000001E-4</v>
      </c>
      <c r="L6007" s="48"/>
      <c r="M6007" s="22"/>
      <c r="N6007" s="22"/>
      <c r="O6007" s="22"/>
      <c r="P6007" s="22"/>
      <c r="Q6007" s="22"/>
      <c r="R6007" s="22"/>
      <c r="S6007" s="22"/>
      <c r="T6007" s="22"/>
      <c r="U6007" s="22"/>
      <c r="V6007" s="22"/>
      <c r="W6007" s="22"/>
      <c r="X6007" s="22"/>
      <c r="Y6007" s="22"/>
      <c r="Z6007" s="22"/>
      <c r="AA6007" s="22"/>
      <c r="AB6007" s="22"/>
      <c r="AC6007" s="22"/>
      <c r="AD6007" s="22"/>
      <c r="AE6007" s="22"/>
      <c r="AF6007" s="22"/>
      <c r="AG6007" s="22"/>
      <c r="AH6007" s="22"/>
      <c r="AI6007" s="22"/>
      <c r="AJ6007" s="22"/>
      <c r="AK6007" s="22"/>
      <c r="AL6007" s="22"/>
      <c r="AM6007" s="22"/>
      <c r="AN6007" s="22"/>
      <c r="AO6007" s="22"/>
      <c r="AP6007" s="22"/>
      <c r="AQ6007" s="22"/>
      <c r="AR6007" s="22"/>
      <c r="AS6007" s="22"/>
      <c r="AT6007" s="22"/>
      <c r="AU6007" s="22"/>
      <c r="AV6007" s="22"/>
      <c r="AW6007" s="22"/>
      <c r="AX6007" s="22"/>
      <c r="AY6007" s="22"/>
      <c r="AZ6007" s="22"/>
      <c r="BA6007" s="22"/>
      <c r="BB6007" s="22"/>
      <c r="BC6007" s="22"/>
      <c r="BD6007" s="22"/>
      <c r="BE6007" s="22"/>
      <c r="BF6007" s="22"/>
      <c r="BG6007" s="22"/>
      <c r="BH6007" s="22"/>
      <c r="BI6007" s="22"/>
      <c r="BJ6007" s="22"/>
      <c r="BK6007" s="22"/>
      <c r="BL6007" s="22"/>
      <c r="BM6007" s="22"/>
      <c r="BN6007" s="22"/>
      <c r="BO6007" s="22"/>
      <c r="BP6007" s="22"/>
      <c r="BQ6007" s="22"/>
      <c r="BR6007" s="22"/>
      <c r="BS6007" s="22"/>
      <c r="BT6007" s="22"/>
      <c r="BU6007" s="22"/>
      <c r="BV6007" s="22"/>
      <c r="BW6007" s="22"/>
      <c r="BX6007" s="22"/>
      <c r="BY6007" s="22"/>
      <c r="BZ6007" s="22"/>
      <c r="CA6007" s="22"/>
      <c r="CB6007" s="22"/>
      <c r="CC6007" s="22"/>
      <c r="CD6007" s="22"/>
      <c r="CE6007" s="22"/>
      <c r="CF6007" s="22"/>
      <c r="CG6007" s="22"/>
      <c r="CH6007" s="22"/>
      <c r="CI6007" s="22"/>
      <c r="CJ6007" s="22"/>
      <c r="CK6007" s="22"/>
      <c r="CL6007" s="22"/>
      <c r="CM6007" s="22"/>
      <c r="CN6007" s="22"/>
      <c r="CO6007" s="22"/>
    </row>
    <row r="6008" spans="1:93" s="2" customFormat="1" x14ac:dyDescent="0.3">
      <c r="A6008" s="73" t="s">
        <v>204</v>
      </c>
      <c r="B6008" s="73" t="s">
        <v>305</v>
      </c>
      <c r="C6008" s="67" t="s">
        <v>458</v>
      </c>
      <c r="D6008" s="67" t="s">
        <v>94</v>
      </c>
      <c r="E6008" s="73"/>
      <c r="F6008" s="73" t="s">
        <v>48</v>
      </c>
      <c r="G6008" s="73" t="s">
        <v>405</v>
      </c>
      <c r="H6008" s="73" t="s">
        <v>405</v>
      </c>
      <c r="I6008" s="73" t="s">
        <v>467</v>
      </c>
      <c r="J6008" s="73" t="str">
        <f t="shared" si="148"/>
        <v>All HGVs km HGV (all diesel)</v>
      </c>
      <c r="K6008" s="27">
        <v>0.65712000000000004</v>
      </c>
      <c r="L6008" s="48"/>
      <c r="M6008" s="22"/>
      <c r="N6008" s="22"/>
      <c r="O6008" s="22"/>
      <c r="P6008" s="22"/>
      <c r="Q6008" s="22"/>
      <c r="R6008" s="22"/>
      <c r="S6008" s="22"/>
      <c r="T6008" s="2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c r="AQ6008" s="22"/>
      <c r="AR6008" s="22"/>
      <c r="AS6008" s="22"/>
      <c r="AT6008" s="22"/>
      <c r="AU6008" s="22"/>
      <c r="AV6008" s="22"/>
      <c r="AW6008" s="22"/>
      <c r="AX6008" s="22"/>
      <c r="AY6008" s="22"/>
      <c r="AZ6008" s="22"/>
      <c r="BA6008" s="22"/>
      <c r="BB6008" s="22"/>
      <c r="BC6008" s="22"/>
      <c r="BD6008" s="22"/>
      <c r="BE6008" s="22"/>
      <c r="BF6008" s="22"/>
      <c r="BG6008" s="22"/>
      <c r="BH6008" s="22"/>
      <c r="BI6008" s="22"/>
      <c r="BJ6008" s="22"/>
      <c r="BK6008" s="22"/>
      <c r="BL6008" s="22"/>
      <c r="BM6008" s="22"/>
      <c r="BN6008" s="22"/>
      <c r="BO6008" s="22"/>
      <c r="BP6008" s="22"/>
      <c r="BQ6008" s="22"/>
      <c r="BR6008" s="22"/>
      <c r="BS6008" s="22"/>
      <c r="BT6008" s="22"/>
      <c r="BU6008" s="22"/>
      <c r="BV6008" s="22"/>
      <c r="BW6008" s="22"/>
      <c r="BX6008" s="22"/>
      <c r="BY6008" s="22"/>
      <c r="BZ6008" s="22"/>
      <c r="CA6008" s="22"/>
      <c r="CB6008" s="22"/>
      <c r="CC6008" s="22"/>
      <c r="CD6008" s="22"/>
      <c r="CE6008" s="22"/>
      <c r="CF6008" s="22"/>
      <c r="CG6008" s="22"/>
      <c r="CH6008" s="22"/>
      <c r="CI6008" s="22"/>
      <c r="CJ6008" s="22"/>
      <c r="CK6008" s="22"/>
      <c r="CL6008" s="22"/>
      <c r="CM6008" s="22"/>
      <c r="CN6008" s="22"/>
      <c r="CO6008" s="22"/>
    </row>
    <row r="6009" spans="1:93" s="2" customFormat="1" x14ac:dyDescent="0.3">
      <c r="A6009" s="73" t="s">
        <v>204</v>
      </c>
      <c r="B6009" s="73" t="s">
        <v>305</v>
      </c>
      <c r="C6009" s="67" t="s">
        <v>458</v>
      </c>
      <c r="D6009" s="67" t="s">
        <v>94</v>
      </c>
      <c r="E6009" s="73"/>
      <c r="F6009" s="73" t="s">
        <v>48</v>
      </c>
      <c r="G6009" s="73" t="s">
        <v>405</v>
      </c>
      <c r="H6009" s="73" t="s">
        <v>405</v>
      </c>
      <c r="I6009" s="73" t="s">
        <v>468</v>
      </c>
      <c r="J6009" s="73" t="str">
        <f t="shared" si="148"/>
        <v>All HGVs km HGV (all diesel)</v>
      </c>
      <c r="K6009" s="27">
        <v>1.277E-2</v>
      </c>
      <c r="L6009" s="48"/>
      <c r="M6009" s="22"/>
      <c r="N6009" s="22"/>
      <c r="O6009" s="22"/>
      <c r="P6009" s="22"/>
      <c r="Q6009" s="22"/>
      <c r="R6009" s="22"/>
      <c r="S6009" s="22"/>
      <c r="T6009" s="22"/>
      <c r="U6009" s="22"/>
      <c r="V6009" s="22"/>
      <c r="W6009" s="22"/>
      <c r="X6009" s="22"/>
      <c r="Y6009" s="22"/>
      <c r="Z6009" s="22"/>
      <c r="AA6009" s="22"/>
      <c r="AB6009" s="22"/>
      <c r="AC6009" s="22"/>
      <c r="AD6009" s="22"/>
      <c r="AE6009" s="22"/>
      <c r="AF6009" s="22"/>
      <c r="AG6009" s="22"/>
      <c r="AH6009" s="22"/>
      <c r="AI6009" s="22"/>
      <c r="AJ6009" s="22"/>
      <c r="AK6009" s="22"/>
      <c r="AL6009" s="22"/>
      <c r="AM6009" s="22"/>
      <c r="AN6009" s="22"/>
      <c r="AO6009" s="22"/>
      <c r="AP6009" s="22"/>
      <c r="AQ6009" s="22"/>
      <c r="AR6009" s="22"/>
      <c r="AS6009" s="22"/>
      <c r="AT6009" s="22"/>
      <c r="AU6009" s="22"/>
      <c r="AV6009" s="22"/>
      <c r="AW6009" s="22"/>
      <c r="AX6009" s="22"/>
      <c r="AY6009" s="22"/>
      <c r="AZ6009" s="22"/>
      <c r="BA6009" s="22"/>
      <c r="BB6009" s="22"/>
      <c r="BC6009" s="22"/>
      <c r="BD6009" s="22"/>
      <c r="BE6009" s="22"/>
      <c r="BF6009" s="22"/>
      <c r="BG6009" s="22"/>
      <c r="BH6009" s="22"/>
      <c r="BI6009" s="22"/>
      <c r="BJ6009" s="22"/>
      <c r="BK6009" s="22"/>
      <c r="BL6009" s="22"/>
      <c r="BM6009" s="22"/>
      <c r="BN6009" s="22"/>
      <c r="BO6009" s="22"/>
      <c r="BP6009" s="22"/>
      <c r="BQ6009" s="22"/>
      <c r="BR6009" s="22"/>
      <c r="BS6009" s="22"/>
      <c r="BT6009" s="22"/>
      <c r="BU6009" s="22"/>
      <c r="BV6009" s="22"/>
      <c r="BW6009" s="22"/>
      <c r="BX6009" s="22"/>
      <c r="BY6009" s="22"/>
      <c r="BZ6009" s="22"/>
      <c r="CA6009" s="22"/>
      <c r="CB6009" s="22"/>
      <c r="CC6009" s="22"/>
      <c r="CD6009" s="22"/>
      <c r="CE6009" s="22"/>
      <c r="CF6009" s="22"/>
      <c r="CG6009" s="22"/>
      <c r="CH6009" s="22"/>
      <c r="CI6009" s="22"/>
      <c r="CJ6009" s="22"/>
      <c r="CK6009" s="22"/>
      <c r="CL6009" s="22"/>
      <c r="CM6009" s="22"/>
      <c r="CN6009" s="22"/>
      <c r="CO6009" s="22"/>
    </row>
    <row r="6010" spans="1:93" s="2" customFormat="1" x14ac:dyDescent="0.3">
      <c r="A6010" s="73" t="s">
        <v>204</v>
      </c>
      <c r="B6010" s="73" t="s">
        <v>305</v>
      </c>
      <c r="C6010" s="67" t="s">
        <v>458</v>
      </c>
      <c r="D6010" s="67" t="s">
        <v>94</v>
      </c>
      <c r="E6010" s="73"/>
      <c r="F6010" s="73" t="s">
        <v>48</v>
      </c>
      <c r="G6010" s="73" t="s">
        <v>156</v>
      </c>
      <c r="H6010" s="73" t="s">
        <v>156</v>
      </c>
      <c r="I6010" s="73" t="s">
        <v>465</v>
      </c>
      <c r="J6010" s="73" t="str">
        <f t="shared" si="148"/>
        <v>All HGVs miles HGV (all diesel)</v>
      </c>
      <c r="K6010" s="27">
        <v>1.0783400000000001</v>
      </c>
      <c r="L6010" s="48"/>
      <c r="M6010" s="22"/>
      <c r="N6010" s="22"/>
      <c r="O6010" s="22"/>
      <c r="P6010" s="22"/>
      <c r="Q6010" s="22"/>
      <c r="R6010" s="22"/>
      <c r="S6010" s="22"/>
      <c r="T6010" s="2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c r="AQ6010" s="22"/>
      <c r="AR6010" s="22"/>
      <c r="AS6010" s="22"/>
      <c r="AT6010" s="22"/>
      <c r="AU6010" s="22"/>
      <c r="AV6010" s="22"/>
      <c r="AW6010" s="22"/>
      <c r="AX6010" s="22"/>
      <c r="AY6010" s="22"/>
      <c r="AZ6010" s="22"/>
      <c r="BA6010" s="22"/>
      <c r="BB6010" s="22"/>
      <c r="BC6010" s="22"/>
      <c r="BD6010" s="22"/>
      <c r="BE6010" s="22"/>
      <c r="BF6010" s="22"/>
      <c r="BG6010" s="22"/>
      <c r="BH6010" s="22"/>
      <c r="BI6010" s="22"/>
      <c r="BJ6010" s="22"/>
      <c r="BK6010" s="22"/>
      <c r="BL6010" s="22"/>
      <c r="BM6010" s="22"/>
      <c r="BN6010" s="22"/>
      <c r="BO6010" s="22"/>
      <c r="BP6010" s="22"/>
      <c r="BQ6010" s="22"/>
      <c r="BR6010" s="22"/>
      <c r="BS6010" s="22"/>
      <c r="BT6010" s="22"/>
      <c r="BU6010" s="22"/>
      <c r="BV6010" s="22"/>
      <c r="BW6010" s="22"/>
      <c r="BX6010" s="22"/>
      <c r="BY6010" s="22"/>
      <c r="BZ6010" s="22"/>
      <c r="CA6010" s="22"/>
      <c r="CB6010" s="22"/>
      <c r="CC6010" s="22"/>
      <c r="CD6010" s="22"/>
      <c r="CE6010" s="22"/>
      <c r="CF6010" s="22"/>
      <c r="CG6010" s="22"/>
      <c r="CH6010" s="22"/>
      <c r="CI6010" s="22"/>
      <c r="CJ6010" s="22"/>
      <c r="CK6010" s="22"/>
      <c r="CL6010" s="22"/>
      <c r="CM6010" s="22"/>
      <c r="CN6010" s="22"/>
      <c r="CO6010" s="22"/>
    </row>
    <row r="6011" spans="1:93" s="2" customFormat="1" x14ac:dyDescent="0.3">
      <c r="A6011" s="73" t="s">
        <v>204</v>
      </c>
      <c r="B6011" s="73" t="s">
        <v>305</v>
      </c>
      <c r="C6011" s="67" t="s">
        <v>458</v>
      </c>
      <c r="D6011" s="67" t="s">
        <v>94</v>
      </c>
      <c r="E6011" s="73"/>
      <c r="F6011" s="73" t="s">
        <v>48</v>
      </c>
      <c r="G6011" s="73" t="s">
        <v>156</v>
      </c>
      <c r="H6011" s="73" t="s">
        <v>156</v>
      </c>
      <c r="I6011" s="73" t="s">
        <v>466</v>
      </c>
      <c r="J6011" s="73" t="str">
        <f t="shared" si="148"/>
        <v>All HGVs miles HGV (all diesel)</v>
      </c>
      <c r="K6011" s="27">
        <v>2.7E-4</v>
      </c>
      <c r="L6011" s="48"/>
      <c r="M6011" s="22"/>
      <c r="N6011" s="22"/>
      <c r="O6011" s="22"/>
      <c r="P6011" s="22"/>
      <c r="Q6011" s="22"/>
      <c r="R6011" s="22"/>
      <c r="S6011" s="22"/>
      <c r="T6011" s="22"/>
      <c r="U6011" s="22"/>
      <c r="V6011" s="22"/>
      <c r="W6011" s="22"/>
      <c r="X6011" s="22"/>
      <c r="Y6011" s="22"/>
      <c r="Z6011" s="22"/>
      <c r="AA6011" s="22"/>
      <c r="AB6011" s="22"/>
      <c r="AC6011" s="22"/>
      <c r="AD6011" s="22"/>
      <c r="AE6011" s="22"/>
      <c r="AF6011" s="22"/>
      <c r="AG6011" s="22"/>
      <c r="AH6011" s="22"/>
      <c r="AI6011" s="22"/>
      <c r="AJ6011" s="22"/>
      <c r="AK6011" s="22"/>
      <c r="AL6011" s="22"/>
      <c r="AM6011" s="22"/>
      <c r="AN6011" s="22"/>
      <c r="AO6011" s="22"/>
      <c r="AP6011" s="22"/>
      <c r="AQ6011" s="22"/>
      <c r="AR6011" s="22"/>
      <c r="AS6011" s="22"/>
      <c r="AT6011" s="22"/>
      <c r="AU6011" s="22"/>
      <c r="AV6011" s="22"/>
      <c r="AW6011" s="22"/>
      <c r="AX6011" s="22"/>
      <c r="AY6011" s="22"/>
      <c r="AZ6011" s="22"/>
      <c r="BA6011" s="22"/>
      <c r="BB6011" s="22"/>
      <c r="BC6011" s="22"/>
      <c r="BD6011" s="22"/>
      <c r="BE6011" s="22"/>
      <c r="BF6011" s="22"/>
      <c r="BG6011" s="22"/>
      <c r="BH6011" s="22"/>
      <c r="BI6011" s="22"/>
      <c r="BJ6011" s="22"/>
      <c r="BK6011" s="22"/>
      <c r="BL6011" s="22"/>
      <c r="BM6011" s="22"/>
      <c r="BN6011" s="22"/>
      <c r="BO6011" s="22"/>
      <c r="BP6011" s="22"/>
      <c r="BQ6011" s="22"/>
      <c r="BR6011" s="22"/>
      <c r="BS6011" s="22"/>
      <c r="BT6011" s="22"/>
      <c r="BU6011" s="22"/>
      <c r="BV6011" s="22"/>
      <c r="BW6011" s="22"/>
      <c r="BX6011" s="22"/>
      <c r="BY6011" s="22"/>
      <c r="BZ6011" s="22"/>
      <c r="CA6011" s="22"/>
      <c r="CB6011" s="22"/>
      <c r="CC6011" s="22"/>
      <c r="CD6011" s="22"/>
      <c r="CE6011" s="22"/>
      <c r="CF6011" s="22"/>
      <c r="CG6011" s="22"/>
      <c r="CH6011" s="22"/>
      <c r="CI6011" s="22"/>
      <c r="CJ6011" s="22"/>
      <c r="CK6011" s="22"/>
      <c r="CL6011" s="22"/>
      <c r="CM6011" s="22"/>
      <c r="CN6011" s="22"/>
      <c r="CO6011" s="22"/>
    </row>
    <row r="6012" spans="1:93" s="2" customFormat="1" x14ac:dyDescent="0.3">
      <c r="A6012" s="73" t="s">
        <v>204</v>
      </c>
      <c r="B6012" s="73" t="s">
        <v>305</v>
      </c>
      <c r="C6012" s="67" t="s">
        <v>458</v>
      </c>
      <c r="D6012" s="67" t="s">
        <v>94</v>
      </c>
      <c r="E6012" s="73"/>
      <c r="F6012" s="73" t="s">
        <v>48</v>
      </c>
      <c r="G6012" s="73" t="s">
        <v>156</v>
      </c>
      <c r="H6012" s="73" t="s">
        <v>156</v>
      </c>
      <c r="I6012" s="73" t="s">
        <v>467</v>
      </c>
      <c r="J6012" s="73" t="str">
        <f t="shared" si="148"/>
        <v>All HGVs miles HGV (all diesel)</v>
      </c>
      <c r="K6012" s="27">
        <v>1.05752</v>
      </c>
      <c r="L6012" s="48"/>
      <c r="M6012" s="22"/>
      <c r="N6012" s="22"/>
      <c r="O6012" s="22"/>
      <c r="P6012" s="22"/>
      <c r="Q6012" s="22"/>
      <c r="R6012" s="22"/>
      <c r="S6012" s="22"/>
      <c r="T6012" s="2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c r="AQ6012" s="22"/>
      <c r="AR6012" s="22"/>
      <c r="AS6012" s="22"/>
      <c r="AT6012" s="22"/>
      <c r="AU6012" s="22"/>
      <c r="AV6012" s="22"/>
      <c r="AW6012" s="22"/>
      <c r="AX6012" s="22"/>
      <c r="AY6012" s="22"/>
      <c r="AZ6012" s="22"/>
      <c r="BA6012" s="22"/>
      <c r="BB6012" s="22"/>
      <c r="BC6012" s="22"/>
      <c r="BD6012" s="22"/>
      <c r="BE6012" s="22"/>
      <c r="BF6012" s="22"/>
      <c r="BG6012" s="22"/>
      <c r="BH6012" s="22"/>
      <c r="BI6012" s="22"/>
      <c r="BJ6012" s="22"/>
      <c r="BK6012" s="22"/>
      <c r="BL6012" s="22"/>
      <c r="BM6012" s="22"/>
      <c r="BN6012" s="22"/>
      <c r="BO6012" s="22"/>
      <c r="BP6012" s="22"/>
      <c r="BQ6012" s="22"/>
      <c r="BR6012" s="22"/>
      <c r="BS6012" s="22"/>
      <c r="BT6012" s="22"/>
      <c r="BU6012" s="22"/>
      <c r="BV6012" s="22"/>
      <c r="BW6012" s="22"/>
      <c r="BX6012" s="22"/>
      <c r="BY6012" s="22"/>
      <c r="BZ6012" s="22"/>
      <c r="CA6012" s="22"/>
      <c r="CB6012" s="22"/>
      <c r="CC6012" s="22"/>
      <c r="CD6012" s="22"/>
      <c r="CE6012" s="22"/>
      <c r="CF6012" s="22"/>
      <c r="CG6012" s="22"/>
      <c r="CH6012" s="22"/>
      <c r="CI6012" s="22"/>
      <c r="CJ6012" s="22"/>
      <c r="CK6012" s="22"/>
      <c r="CL6012" s="22"/>
      <c r="CM6012" s="22"/>
      <c r="CN6012" s="22"/>
      <c r="CO6012" s="22"/>
    </row>
    <row r="6013" spans="1:93" s="2" customFormat="1" x14ac:dyDescent="0.3">
      <c r="A6013" s="73" t="s">
        <v>204</v>
      </c>
      <c r="B6013" s="73" t="s">
        <v>305</v>
      </c>
      <c r="C6013" s="67" t="s">
        <v>458</v>
      </c>
      <c r="D6013" s="67" t="s">
        <v>94</v>
      </c>
      <c r="E6013" s="73"/>
      <c r="F6013" s="73" t="s">
        <v>48</v>
      </c>
      <c r="G6013" s="73" t="s">
        <v>156</v>
      </c>
      <c r="H6013" s="73" t="s">
        <v>156</v>
      </c>
      <c r="I6013" s="73" t="s">
        <v>468</v>
      </c>
      <c r="J6013" s="73" t="str">
        <f t="shared" si="148"/>
        <v>All HGVs miles HGV (all diesel)</v>
      </c>
      <c r="K6013" s="27">
        <v>2.0549999999999999E-2</v>
      </c>
      <c r="L6013" s="48"/>
      <c r="M6013" s="22"/>
      <c r="N6013" s="22"/>
      <c r="O6013" s="22"/>
      <c r="P6013" s="22"/>
      <c r="Q6013" s="22"/>
      <c r="R6013" s="22"/>
      <c r="S6013" s="22"/>
      <c r="T6013" s="22"/>
      <c r="U6013" s="22"/>
      <c r="V6013" s="22"/>
      <c r="W6013" s="22"/>
      <c r="X6013" s="22"/>
      <c r="Y6013" s="22"/>
      <c r="Z6013" s="22"/>
      <c r="AA6013" s="22"/>
      <c r="AB6013" s="22"/>
      <c r="AC6013" s="22"/>
      <c r="AD6013" s="22"/>
      <c r="AE6013" s="22"/>
      <c r="AF6013" s="22"/>
      <c r="AG6013" s="22"/>
      <c r="AH6013" s="22"/>
      <c r="AI6013" s="22"/>
      <c r="AJ6013" s="22"/>
      <c r="AK6013" s="22"/>
      <c r="AL6013" s="22"/>
      <c r="AM6013" s="22"/>
      <c r="AN6013" s="22"/>
      <c r="AO6013" s="22"/>
      <c r="AP6013" s="22"/>
      <c r="AQ6013" s="22"/>
      <c r="AR6013" s="22"/>
      <c r="AS6013" s="22"/>
      <c r="AT6013" s="22"/>
      <c r="AU6013" s="22"/>
      <c r="AV6013" s="22"/>
      <c r="AW6013" s="22"/>
      <c r="AX6013" s="22"/>
      <c r="AY6013" s="22"/>
      <c r="AZ6013" s="22"/>
      <c r="BA6013" s="22"/>
      <c r="BB6013" s="22"/>
      <c r="BC6013" s="22"/>
      <c r="BD6013" s="22"/>
      <c r="BE6013" s="22"/>
      <c r="BF6013" s="22"/>
      <c r="BG6013" s="22"/>
      <c r="BH6013" s="22"/>
      <c r="BI6013" s="22"/>
      <c r="BJ6013" s="22"/>
      <c r="BK6013" s="22"/>
      <c r="BL6013" s="22"/>
      <c r="BM6013" s="22"/>
      <c r="BN6013" s="22"/>
      <c r="BO6013" s="22"/>
      <c r="BP6013" s="22"/>
      <c r="BQ6013" s="22"/>
      <c r="BR6013" s="22"/>
      <c r="BS6013" s="22"/>
      <c r="BT6013" s="22"/>
      <c r="BU6013" s="22"/>
      <c r="BV6013" s="22"/>
      <c r="BW6013" s="22"/>
      <c r="BX6013" s="22"/>
      <c r="BY6013" s="22"/>
      <c r="BZ6013" s="22"/>
      <c r="CA6013" s="22"/>
      <c r="CB6013" s="22"/>
      <c r="CC6013" s="22"/>
      <c r="CD6013" s="22"/>
      <c r="CE6013" s="22"/>
      <c r="CF6013" s="22"/>
      <c r="CG6013" s="22"/>
      <c r="CH6013" s="22"/>
      <c r="CI6013" s="22"/>
      <c r="CJ6013" s="22"/>
      <c r="CK6013" s="22"/>
      <c r="CL6013" s="22"/>
      <c r="CM6013" s="22"/>
      <c r="CN6013" s="22"/>
      <c r="CO6013" s="22"/>
    </row>
    <row r="6014" spans="1:93" s="2" customFormat="1" x14ac:dyDescent="0.3">
      <c r="A6014" s="73" t="s">
        <v>204</v>
      </c>
      <c r="B6014" s="73" t="s">
        <v>305</v>
      </c>
      <c r="C6014" s="67" t="s">
        <v>458</v>
      </c>
      <c r="D6014" s="67" t="s">
        <v>94</v>
      </c>
      <c r="E6014" s="73"/>
      <c r="F6014" s="73" t="s">
        <v>48</v>
      </c>
      <c r="G6014" s="73" t="s">
        <v>403</v>
      </c>
      <c r="H6014" s="73" t="s">
        <v>403</v>
      </c>
      <c r="I6014" s="73" t="s">
        <v>465</v>
      </c>
      <c r="J6014" s="73" t="str">
        <f t="shared" si="148"/>
        <v>All HGVs tonne.km HGV (all diesel)</v>
      </c>
      <c r="K6014" s="30"/>
      <c r="L6014" s="48"/>
      <c r="M6014" s="22"/>
      <c r="N6014" s="22"/>
      <c r="O6014" s="22"/>
      <c r="P6014" s="22"/>
      <c r="Q6014" s="22"/>
      <c r="R6014" s="22"/>
      <c r="S6014" s="22"/>
      <c r="T6014" s="2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c r="AQ6014" s="22"/>
      <c r="AR6014" s="22"/>
      <c r="AS6014" s="22"/>
      <c r="AT6014" s="22"/>
      <c r="AU6014" s="22"/>
      <c r="AV6014" s="22"/>
      <c r="AW6014" s="22"/>
      <c r="AX6014" s="22"/>
      <c r="AY6014" s="22"/>
      <c r="AZ6014" s="22"/>
      <c r="BA6014" s="22"/>
      <c r="BB6014" s="22"/>
      <c r="BC6014" s="22"/>
      <c r="BD6014" s="22"/>
      <c r="BE6014" s="22"/>
      <c r="BF6014" s="22"/>
      <c r="BG6014" s="22"/>
      <c r="BH6014" s="22"/>
      <c r="BI6014" s="22"/>
      <c r="BJ6014" s="22"/>
      <c r="BK6014" s="22"/>
      <c r="BL6014" s="22"/>
      <c r="BM6014" s="22"/>
      <c r="BN6014" s="22"/>
      <c r="BO6014" s="22"/>
      <c r="BP6014" s="22"/>
      <c r="BQ6014" s="22"/>
      <c r="BR6014" s="22"/>
      <c r="BS6014" s="22"/>
      <c r="BT6014" s="22"/>
      <c r="BU6014" s="22"/>
      <c r="BV6014" s="22"/>
      <c r="BW6014" s="22"/>
      <c r="BX6014" s="22"/>
      <c r="BY6014" s="22"/>
      <c r="BZ6014" s="22"/>
      <c r="CA6014" s="22"/>
      <c r="CB6014" s="22"/>
      <c r="CC6014" s="22"/>
      <c r="CD6014" s="22"/>
      <c r="CE6014" s="22"/>
      <c r="CF6014" s="22"/>
      <c r="CG6014" s="22"/>
      <c r="CH6014" s="22"/>
      <c r="CI6014" s="22"/>
      <c r="CJ6014" s="22"/>
      <c r="CK6014" s="22"/>
      <c r="CL6014" s="22"/>
      <c r="CM6014" s="22"/>
      <c r="CN6014" s="22"/>
      <c r="CO6014" s="22"/>
    </row>
    <row r="6015" spans="1:93" s="2" customFormat="1" x14ac:dyDescent="0.3">
      <c r="A6015" s="73" t="s">
        <v>204</v>
      </c>
      <c r="B6015" s="73" t="s">
        <v>305</v>
      </c>
      <c r="C6015" s="67" t="s">
        <v>458</v>
      </c>
      <c r="D6015" s="67" t="s">
        <v>94</v>
      </c>
      <c r="E6015" s="73"/>
      <c r="F6015" s="73" t="s">
        <v>48</v>
      </c>
      <c r="G6015" s="73" t="s">
        <v>403</v>
      </c>
      <c r="H6015" s="73" t="s">
        <v>403</v>
      </c>
      <c r="I6015" s="73" t="s">
        <v>466</v>
      </c>
      <c r="J6015" s="73" t="str">
        <f t="shared" si="148"/>
        <v>All HGVs tonne.km HGV (all diesel)</v>
      </c>
      <c r="K6015" s="30"/>
      <c r="L6015" s="48"/>
      <c r="M6015" s="22"/>
      <c r="N6015" s="22"/>
      <c r="O6015" s="22"/>
      <c r="P6015" s="22"/>
      <c r="Q6015" s="22"/>
      <c r="R6015" s="22"/>
      <c r="S6015" s="22"/>
      <c r="T6015" s="22"/>
      <c r="U6015" s="22"/>
      <c r="V6015" s="22"/>
      <c r="W6015" s="22"/>
      <c r="X6015" s="22"/>
      <c r="Y6015" s="22"/>
      <c r="Z6015" s="22"/>
      <c r="AA6015" s="22"/>
      <c r="AB6015" s="22"/>
      <c r="AC6015" s="22"/>
      <c r="AD6015" s="22"/>
      <c r="AE6015" s="22"/>
      <c r="AF6015" s="22"/>
      <c r="AG6015" s="22"/>
      <c r="AH6015" s="22"/>
      <c r="AI6015" s="22"/>
      <c r="AJ6015" s="22"/>
      <c r="AK6015" s="22"/>
      <c r="AL6015" s="22"/>
      <c r="AM6015" s="22"/>
      <c r="AN6015" s="22"/>
      <c r="AO6015" s="22"/>
      <c r="AP6015" s="22"/>
      <c r="AQ6015" s="22"/>
      <c r="AR6015" s="22"/>
      <c r="AS6015" s="22"/>
      <c r="AT6015" s="22"/>
      <c r="AU6015" s="22"/>
      <c r="AV6015" s="22"/>
      <c r="AW6015" s="22"/>
      <c r="AX6015" s="22"/>
      <c r="AY6015" s="22"/>
      <c r="AZ6015" s="22"/>
      <c r="BA6015" s="22"/>
      <c r="BB6015" s="22"/>
      <c r="BC6015" s="22"/>
      <c r="BD6015" s="22"/>
      <c r="BE6015" s="22"/>
      <c r="BF6015" s="22"/>
      <c r="BG6015" s="22"/>
      <c r="BH6015" s="22"/>
      <c r="BI6015" s="22"/>
      <c r="BJ6015" s="22"/>
      <c r="BK6015" s="22"/>
      <c r="BL6015" s="22"/>
      <c r="BM6015" s="22"/>
      <c r="BN6015" s="22"/>
      <c r="BO6015" s="22"/>
      <c r="BP6015" s="22"/>
      <c r="BQ6015" s="22"/>
      <c r="BR6015" s="22"/>
      <c r="BS6015" s="22"/>
      <c r="BT6015" s="22"/>
      <c r="BU6015" s="22"/>
      <c r="BV6015" s="22"/>
      <c r="BW6015" s="22"/>
      <c r="BX6015" s="22"/>
      <c r="BY6015" s="22"/>
      <c r="BZ6015" s="22"/>
      <c r="CA6015" s="22"/>
      <c r="CB6015" s="22"/>
      <c r="CC6015" s="22"/>
      <c r="CD6015" s="22"/>
      <c r="CE6015" s="22"/>
      <c r="CF6015" s="22"/>
      <c r="CG6015" s="22"/>
      <c r="CH6015" s="22"/>
      <c r="CI6015" s="22"/>
      <c r="CJ6015" s="22"/>
      <c r="CK6015" s="22"/>
      <c r="CL6015" s="22"/>
      <c r="CM6015" s="22"/>
      <c r="CN6015" s="22"/>
      <c r="CO6015" s="22"/>
    </row>
    <row r="6016" spans="1:93" s="2" customFormat="1" x14ac:dyDescent="0.3">
      <c r="A6016" s="73" t="s">
        <v>204</v>
      </c>
      <c r="B6016" s="73" t="s">
        <v>305</v>
      </c>
      <c r="C6016" s="67" t="s">
        <v>458</v>
      </c>
      <c r="D6016" s="67" t="s">
        <v>94</v>
      </c>
      <c r="E6016" s="73"/>
      <c r="F6016" s="73" t="s">
        <v>48</v>
      </c>
      <c r="G6016" s="73" t="s">
        <v>403</v>
      </c>
      <c r="H6016" s="73" t="s">
        <v>403</v>
      </c>
      <c r="I6016" s="73" t="s">
        <v>467</v>
      </c>
      <c r="J6016" s="73" t="str">
        <f t="shared" si="148"/>
        <v>All HGVs tonne.km HGV (all diesel)</v>
      </c>
      <c r="K6016" s="30"/>
      <c r="L6016" s="48"/>
      <c r="M6016" s="22"/>
      <c r="N6016" s="22"/>
      <c r="O6016" s="22"/>
      <c r="P6016" s="22"/>
      <c r="Q6016" s="22"/>
      <c r="R6016" s="22"/>
      <c r="S6016" s="22"/>
      <c r="T6016" s="2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c r="AQ6016" s="22"/>
      <c r="AR6016" s="22"/>
      <c r="AS6016" s="22"/>
      <c r="AT6016" s="22"/>
      <c r="AU6016" s="22"/>
      <c r="AV6016" s="22"/>
      <c r="AW6016" s="22"/>
      <c r="AX6016" s="22"/>
      <c r="AY6016" s="22"/>
      <c r="AZ6016" s="22"/>
      <c r="BA6016" s="22"/>
      <c r="BB6016" s="22"/>
      <c r="BC6016" s="22"/>
      <c r="BD6016" s="22"/>
      <c r="BE6016" s="22"/>
      <c r="BF6016" s="22"/>
      <c r="BG6016" s="22"/>
      <c r="BH6016" s="22"/>
      <c r="BI6016" s="22"/>
      <c r="BJ6016" s="22"/>
      <c r="BK6016" s="22"/>
      <c r="BL6016" s="22"/>
      <c r="BM6016" s="22"/>
      <c r="BN6016" s="22"/>
      <c r="BO6016" s="22"/>
      <c r="BP6016" s="22"/>
      <c r="BQ6016" s="22"/>
      <c r="BR6016" s="22"/>
      <c r="BS6016" s="22"/>
      <c r="BT6016" s="22"/>
      <c r="BU6016" s="22"/>
      <c r="BV6016" s="22"/>
      <c r="BW6016" s="22"/>
      <c r="BX6016" s="22"/>
      <c r="BY6016" s="22"/>
      <c r="BZ6016" s="22"/>
      <c r="CA6016" s="22"/>
      <c r="CB6016" s="22"/>
      <c r="CC6016" s="22"/>
      <c r="CD6016" s="22"/>
      <c r="CE6016" s="22"/>
      <c r="CF6016" s="22"/>
      <c r="CG6016" s="22"/>
      <c r="CH6016" s="22"/>
      <c r="CI6016" s="22"/>
      <c r="CJ6016" s="22"/>
      <c r="CK6016" s="22"/>
      <c r="CL6016" s="22"/>
      <c r="CM6016" s="22"/>
      <c r="CN6016" s="22"/>
      <c r="CO6016" s="22"/>
    </row>
    <row r="6017" spans="1:93" s="2" customFormat="1" x14ac:dyDescent="0.3">
      <c r="A6017" s="73" t="s">
        <v>204</v>
      </c>
      <c r="B6017" s="73" t="s">
        <v>305</v>
      </c>
      <c r="C6017" s="67" t="s">
        <v>458</v>
      </c>
      <c r="D6017" s="67" t="s">
        <v>94</v>
      </c>
      <c r="E6017" s="73"/>
      <c r="F6017" s="73" t="s">
        <v>48</v>
      </c>
      <c r="G6017" s="73" t="s">
        <v>403</v>
      </c>
      <c r="H6017" s="73" t="s">
        <v>403</v>
      </c>
      <c r="I6017" s="73" t="s">
        <v>468</v>
      </c>
      <c r="J6017" s="73" t="str">
        <f t="shared" si="148"/>
        <v>All HGVs tonne.km HGV (all diesel)</v>
      </c>
      <c r="K6017" s="30"/>
      <c r="L6017" s="48"/>
      <c r="M6017" s="22"/>
      <c r="N6017" s="22"/>
      <c r="O6017" s="22"/>
      <c r="P6017" s="22"/>
      <c r="Q6017" s="22"/>
      <c r="R6017" s="22"/>
      <c r="S6017" s="22"/>
      <c r="T6017" s="22"/>
      <c r="U6017" s="22"/>
      <c r="V6017" s="22"/>
      <c r="W6017" s="22"/>
      <c r="X6017" s="22"/>
      <c r="Y6017" s="22"/>
      <c r="Z6017" s="22"/>
      <c r="AA6017" s="22"/>
      <c r="AB6017" s="22"/>
      <c r="AC6017" s="22"/>
      <c r="AD6017" s="22"/>
      <c r="AE6017" s="22"/>
      <c r="AF6017" s="22"/>
      <c r="AG6017" s="22"/>
      <c r="AH6017" s="22"/>
      <c r="AI6017" s="22"/>
      <c r="AJ6017" s="22"/>
      <c r="AK6017" s="22"/>
      <c r="AL6017" s="22"/>
      <c r="AM6017" s="22"/>
      <c r="AN6017" s="22"/>
      <c r="AO6017" s="22"/>
      <c r="AP6017" s="22"/>
      <c r="AQ6017" s="22"/>
      <c r="AR6017" s="22"/>
      <c r="AS6017" s="22"/>
      <c r="AT6017" s="22"/>
      <c r="AU6017" s="22"/>
      <c r="AV6017" s="22"/>
      <c r="AW6017" s="22"/>
      <c r="AX6017" s="22"/>
      <c r="AY6017" s="22"/>
      <c r="AZ6017" s="22"/>
      <c r="BA6017" s="22"/>
      <c r="BB6017" s="22"/>
      <c r="BC6017" s="22"/>
      <c r="BD6017" s="22"/>
      <c r="BE6017" s="22"/>
      <c r="BF6017" s="22"/>
      <c r="BG6017" s="22"/>
      <c r="BH6017" s="22"/>
      <c r="BI6017" s="22"/>
      <c r="BJ6017" s="22"/>
      <c r="BK6017" s="22"/>
      <c r="BL6017" s="22"/>
      <c r="BM6017" s="22"/>
      <c r="BN6017" s="22"/>
      <c r="BO6017" s="22"/>
      <c r="BP6017" s="22"/>
      <c r="BQ6017" s="22"/>
      <c r="BR6017" s="22"/>
      <c r="BS6017" s="22"/>
      <c r="BT6017" s="22"/>
      <c r="BU6017" s="22"/>
      <c r="BV6017" s="22"/>
      <c r="BW6017" s="22"/>
      <c r="BX6017" s="22"/>
      <c r="BY6017" s="22"/>
      <c r="BZ6017" s="22"/>
      <c r="CA6017" s="22"/>
      <c r="CB6017" s="22"/>
      <c r="CC6017" s="22"/>
      <c r="CD6017" s="22"/>
      <c r="CE6017" s="22"/>
      <c r="CF6017" s="22"/>
      <c r="CG6017" s="22"/>
      <c r="CH6017" s="22"/>
      <c r="CI6017" s="22"/>
      <c r="CJ6017" s="22"/>
      <c r="CK6017" s="22"/>
      <c r="CL6017" s="22"/>
      <c r="CM6017" s="22"/>
      <c r="CN6017" s="22"/>
      <c r="CO6017" s="22"/>
    </row>
    <row r="6018" spans="1:93" s="2" customFormat="1" x14ac:dyDescent="0.3">
      <c r="A6018" s="73" t="s">
        <v>204</v>
      </c>
      <c r="B6018" s="73" t="s">
        <v>305</v>
      </c>
      <c r="C6018" s="67" t="s">
        <v>458</v>
      </c>
      <c r="D6018" s="67" t="s">
        <v>94</v>
      </c>
      <c r="E6018" s="73"/>
      <c r="F6018" s="73" t="s">
        <v>98</v>
      </c>
      <c r="G6018" s="73" t="s">
        <v>405</v>
      </c>
      <c r="H6018" s="73" t="s">
        <v>405</v>
      </c>
      <c r="I6018" s="73" t="s">
        <v>465</v>
      </c>
      <c r="J6018" s="73" t="str">
        <f t="shared" si="148"/>
        <v>All HGVs km HGV (all diesel)</v>
      </c>
      <c r="K6018" s="27">
        <v>0.84563999999999995</v>
      </c>
      <c r="L6018" s="48"/>
      <c r="M6018" s="22"/>
      <c r="N6018" s="22"/>
      <c r="O6018" s="22"/>
      <c r="P6018" s="22"/>
      <c r="Q6018" s="22"/>
      <c r="R6018" s="22"/>
      <c r="S6018" s="22"/>
      <c r="T6018" s="2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c r="AQ6018" s="22"/>
      <c r="AR6018" s="22"/>
      <c r="AS6018" s="22"/>
      <c r="AT6018" s="22"/>
      <c r="AU6018" s="22"/>
      <c r="AV6018" s="22"/>
      <c r="AW6018" s="22"/>
      <c r="AX6018" s="22"/>
      <c r="AY6018" s="22"/>
      <c r="AZ6018" s="22"/>
      <c r="BA6018" s="22"/>
      <c r="BB6018" s="22"/>
      <c r="BC6018" s="22"/>
      <c r="BD6018" s="22"/>
      <c r="BE6018" s="22"/>
      <c r="BF6018" s="22"/>
      <c r="BG6018" s="22"/>
      <c r="BH6018" s="22"/>
      <c r="BI6018" s="22"/>
      <c r="BJ6018" s="22"/>
      <c r="BK6018" s="22"/>
      <c r="BL6018" s="22"/>
      <c r="BM6018" s="22"/>
      <c r="BN6018" s="22"/>
      <c r="BO6018" s="22"/>
      <c r="BP6018" s="22"/>
      <c r="BQ6018" s="22"/>
      <c r="BR6018" s="22"/>
      <c r="BS6018" s="22"/>
      <c r="BT6018" s="22"/>
      <c r="BU6018" s="22"/>
      <c r="BV6018" s="22"/>
      <c r="BW6018" s="22"/>
      <c r="BX6018" s="22"/>
      <c r="BY6018" s="22"/>
      <c r="BZ6018" s="22"/>
      <c r="CA6018" s="22"/>
      <c r="CB6018" s="22"/>
      <c r="CC6018" s="22"/>
      <c r="CD6018" s="22"/>
      <c r="CE6018" s="22"/>
      <c r="CF6018" s="22"/>
      <c r="CG6018" s="22"/>
      <c r="CH6018" s="22"/>
      <c r="CI6018" s="22"/>
      <c r="CJ6018" s="22"/>
      <c r="CK6018" s="22"/>
      <c r="CL6018" s="22"/>
      <c r="CM6018" s="22"/>
      <c r="CN6018" s="22"/>
      <c r="CO6018" s="22"/>
    </row>
    <row r="6019" spans="1:93" s="2" customFormat="1" x14ac:dyDescent="0.3">
      <c r="A6019" s="73" t="s">
        <v>204</v>
      </c>
      <c r="B6019" s="73" t="s">
        <v>305</v>
      </c>
      <c r="C6019" s="67" t="s">
        <v>458</v>
      </c>
      <c r="D6019" s="67" t="s">
        <v>94</v>
      </c>
      <c r="E6019" s="73"/>
      <c r="F6019" s="73" t="s">
        <v>98</v>
      </c>
      <c r="G6019" s="73" t="s">
        <v>405</v>
      </c>
      <c r="H6019" s="73" t="s">
        <v>405</v>
      </c>
      <c r="I6019" s="73" t="s">
        <v>466</v>
      </c>
      <c r="J6019" s="73" t="str">
        <f t="shared" si="148"/>
        <v>All HGVs km HGV (all diesel)</v>
      </c>
      <c r="K6019" s="27">
        <v>1.7000000000000001E-4</v>
      </c>
      <c r="L6019" s="48"/>
      <c r="M6019" s="22"/>
      <c r="N6019" s="22"/>
      <c r="O6019" s="22"/>
      <c r="P6019" s="22"/>
      <c r="Q6019" s="22"/>
      <c r="R6019" s="22"/>
      <c r="S6019" s="22"/>
      <c r="T6019" s="22"/>
      <c r="U6019" s="22"/>
      <c r="V6019" s="22"/>
      <c r="W6019" s="22"/>
      <c r="X6019" s="22"/>
      <c r="Y6019" s="22"/>
      <c r="Z6019" s="22"/>
      <c r="AA6019" s="22"/>
      <c r="AB6019" s="22"/>
      <c r="AC6019" s="22"/>
      <c r="AD6019" s="22"/>
      <c r="AE6019" s="22"/>
      <c r="AF6019" s="22"/>
      <c r="AG6019" s="22"/>
      <c r="AH6019" s="22"/>
      <c r="AI6019" s="22"/>
      <c r="AJ6019" s="22"/>
      <c r="AK6019" s="22"/>
      <c r="AL6019" s="22"/>
      <c r="AM6019" s="22"/>
      <c r="AN6019" s="22"/>
      <c r="AO6019" s="22"/>
      <c r="AP6019" s="22"/>
      <c r="AQ6019" s="22"/>
      <c r="AR6019" s="22"/>
      <c r="AS6019" s="22"/>
      <c r="AT6019" s="22"/>
      <c r="AU6019" s="22"/>
      <c r="AV6019" s="22"/>
      <c r="AW6019" s="22"/>
      <c r="AX6019" s="22"/>
      <c r="AY6019" s="22"/>
      <c r="AZ6019" s="22"/>
      <c r="BA6019" s="22"/>
      <c r="BB6019" s="22"/>
      <c r="BC6019" s="22"/>
      <c r="BD6019" s="22"/>
      <c r="BE6019" s="22"/>
      <c r="BF6019" s="22"/>
      <c r="BG6019" s="22"/>
      <c r="BH6019" s="22"/>
      <c r="BI6019" s="22"/>
      <c r="BJ6019" s="22"/>
      <c r="BK6019" s="22"/>
      <c r="BL6019" s="22"/>
      <c r="BM6019" s="22"/>
      <c r="BN6019" s="22"/>
      <c r="BO6019" s="22"/>
      <c r="BP6019" s="22"/>
      <c r="BQ6019" s="22"/>
      <c r="BR6019" s="22"/>
      <c r="BS6019" s="22"/>
      <c r="BT6019" s="22"/>
      <c r="BU6019" s="22"/>
      <c r="BV6019" s="22"/>
      <c r="BW6019" s="22"/>
      <c r="BX6019" s="22"/>
      <c r="BY6019" s="22"/>
      <c r="BZ6019" s="22"/>
      <c r="CA6019" s="22"/>
      <c r="CB6019" s="22"/>
      <c r="CC6019" s="22"/>
      <c r="CD6019" s="22"/>
      <c r="CE6019" s="22"/>
      <c r="CF6019" s="22"/>
      <c r="CG6019" s="22"/>
      <c r="CH6019" s="22"/>
      <c r="CI6019" s="22"/>
      <c r="CJ6019" s="22"/>
      <c r="CK6019" s="22"/>
      <c r="CL6019" s="22"/>
      <c r="CM6019" s="22"/>
      <c r="CN6019" s="22"/>
      <c r="CO6019" s="22"/>
    </row>
    <row r="6020" spans="1:93" s="2" customFormat="1" x14ac:dyDescent="0.3">
      <c r="A6020" s="73" t="s">
        <v>204</v>
      </c>
      <c r="B6020" s="73" t="s">
        <v>305</v>
      </c>
      <c r="C6020" s="67" t="s">
        <v>458</v>
      </c>
      <c r="D6020" s="67" t="s">
        <v>94</v>
      </c>
      <c r="E6020" s="73"/>
      <c r="F6020" s="73" t="s">
        <v>98</v>
      </c>
      <c r="G6020" s="73" t="s">
        <v>405</v>
      </c>
      <c r="H6020" s="73" t="s">
        <v>405</v>
      </c>
      <c r="I6020" s="73" t="s">
        <v>467</v>
      </c>
      <c r="J6020" s="73" t="str">
        <f t="shared" si="148"/>
        <v>All HGVs km HGV (all diesel)</v>
      </c>
      <c r="K6020" s="27">
        <v>0.8327</v>
      </c>
      <c r="L6020" s="48"/>
      <c r="M6020" s="22"/>
      <c r="N6020" s="22"/>
      <c r="O6020" s="22"/>
      <c r="P6020" s="22"/>
      <c r="Q6020" s="22"/>
      <c r="R6020" s="22"/>
      <c r="S6020" s="22"/>
      <c r="T6020" s="2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c r="AQ6020" s="22"/>
      <c r="AR6020" s="22"/>
      <c r="AS6020" s="22"/>
      <c r="AT6020" s="22"/>
      <c r="AU6020" s="22"/>
      <c r="AV6020" s="22"/>
      <c r="AW6020" s="22"/>
      <c r="AX6020" s="22"/>
      <c r="AY6020" s="22"/>
      <c r="AZ6020" s="22"/>
      <c r="BA6020" s="22"/>
      <c r="BB6020" s="22"/>
      <c r="BC6020" s="22"/>
      <c r="BD6020" s="22"/>
      <c r="BE6020" s="22"/>
      <c r="BF6020" s="22"/>
      <c r="BG6020" s="22"/>
      <c r="BH6020" s="22"/>
      <c r="BI6020" s="22"/>
      <c r="BJ6020" s="22"/>
      <c r="BK6020" s="22"/>
      <c r="BL6020" s="22"/>
      <c r="BM6020" s="22"/>
      <c r="BN6020" s="22"/>
      <c r="BO6020" s="22"/>
      <c r="BP6020" s="22"/>
      <c r="BQ6020" s="22"/>
      <c r="BR6020" s="22"/>
      <c r="BS6020" s="22"/>
      <c r="BT6020" s="22"/>
      <c r="BU6020" s="22"/>
      <c r="BV6020" s="22"/>
      <c r="BW6020" s="22"/>
      <c r="BX6020" s="22"/>
      <c r="BY6020" s="22"/>
      <c r="BZ6020" s="22"/>
      <c r="CA6020" s="22"/>
      <c r="CB6020" s="22"/>
      <c r="CC6020" s="22"/>
      <c r="CD6020" s="22"/>
      <c r="CE6020" s="22"/>
      <c r="CF6020" s="22"/>
      <c r="CG6020" s="22"/>
      <c r="CH6020" s="22"/>
      <c r="CI6020" s="22"/>
      <c r="CJ6020" s="22"/>
      <c r="CK6020" s="22"/>
      <c r="CL6020" s="22"/>
      <c r="CM6020" s="22"/>
      <c r="CN6020" s="22"/>
      <c r="CO6020" s="22"/>
    </row>
    <row r="6021" spans="1:93" s="2" customFormat="1" x14ac:dyDescent="0.3">
      <c r="A6021" s="73" t="s">
        <v>204</v>
      </c>
      <c r="B6021" s="73" t="s">
        <v>305</v>
      </c>
      <c r="C6021" s="67" t="s">
        <v>458</v>
      </c>
      <c r="D6021" s="67" t="s">
        <v>94</v>
      </c>
      <c r="E6021" s="73"/>
      <c r="F6021" s="73" t="s">
        <v>98</v>
      </c>
      <c r="G6021" s="73" t="s">
        <v>405</v>
      </c>
      <c r="H6021" s="73" t="s">
        <v>405</v>
      </c>
      <c r="I6021" s="73" t="s">
        <v>468</v>
      </c>
      <c r="J6021" s="73" t="str">
        <f t="shared" si="148"/>
        <v>All HGVs km HGV (all diesel)</v>
      </c>
      <c r="K6021" s="27">
        <v>1.277E-2</v>
      </c>
      <c r="L6021" s="48"/>
      <c r="M6021" s="22"/>
      <c r="N6021" s="22"/>
      <c r="O6021" s="22"/>
      <c r="P6021" s="22"/>
      <c r="Q6021" s="22"/>
      <c r="R6021" s="22"/>
      <c r="S6021" s="22"/>
      <c r="T6021" s="22"/>
      <c r="U6021" s="22"/>
      <c r="V6021" s="22"/>
      <c r="W6021" s="22"/>
      <c r="X6021" s="22"/>
      <c r="Y6021" s="22"/>
      <c r="Z6021" s="22"/>
      <c r="AA6021" s="22"/>
      <c r="AB6021" s="22"/>
      <c r="AC6021" s="22"/>
      <c r="AD6021" s="22"/>
      <c r="AE6021" s="22"/>
      <c r="AF6021" s="22"/>
      <c r="AG6021" s="22"/>
      <c r="AH6021" s="22"/>
      <c r="AI6021" s="22"/>
      <c r="AJ6021" s="22"/>
      <c r="AK6021" s="22"/>
      <c r="AL6021" s="22"/>
      <c r="AM6021" s="22"/>
      <c r="AN6021" s="22"/>
      <c r="AO6021" s="22"/>
      <c r="AP6021" s="22"/>
      <c r="AQ6021" s="22"/>
      <c r="AR6021" s="22"/>
      <c r="AS6021" s="22"/>
      <c r="AT6021" s="22"/>
      <c r="AU6021" s="22"/>
      <c r="AV6021" s="22"/>
      <c r="AW6021" s="22"/>
      <c r="AX6021" s="22"/>
      <c r="AY6021" s="22"/>
      <c r="AZ6021" s="22"/>
      <c r="BA6021" s="22"/>
      <c r="BB6021" s="22"/>
      <c r="BC6021" s="22"/>
      <c r="BD6021" s="22"/>
      <c r="BE6021" s="22"/>
      <c r="BF6021" s="22"/>
      <c r="BG6021" s="22"/>
      <c r="BH6021" s="22"/>
      <c r="BI6021" s="22"/>
      <c r="BJ6021" s="22"/>
      <c r="BK6021" s="22"/>
      <c r="BL6021" s="22"/>
      <c r="BM6021" s="22"/>
      <c r="BN6021" s="22"/>
      <c r="BO6021" s="22"/>
      <c r="BP6021" s="22"/>
      <c r="BQ6021" s="22"/>
      <c r="BR6021" s="22"/>
      <c r="BS6021" s="22"/>
      <c r="BT6021" s="22"/>
      <c r="BU6021" s="22"/>
      <c r="BV6021" s="22"/>
      <c r="BW6021" s="22"/>
      <c r="BX6021" s="22"/>
      <c r="BY6021" s="22"/>
      <c r="BZ6021" s="22"/>
      <c r="CA6021" s="22"/>
      <c r="CB6021" s="22"/>
      <c r="CC6021" s="22"/>
      <c r="CD6021" s="22"/>
      <c r="CE6021" s="22"/>
      <c r="CF6021" s="22"/>
      <c r="CG6021" s="22"/>
      <c r="CH6021" s="22"/>
      <c r="CI6021" s="22"/>
      <c r="CJ6021" s="22"/>
      <c r="CK6021" s="22"/>
      <c r="CL6021" s="22"/>
      <c r="CM6021" s="22"/>
      <c r="CN6021" s="22"/>
      <c r="CO6021" s="22"/>
    </row>
    <row r="6022" spans="1:93" s="2" customFormat="1" x14ac:dyDescent="0.3">
      <c r="A6022" s="73" t="s">
        <v>204</v>
      </c>
      <c r="B6022" s="73" t="s">
        <v>305</v>
      </c>
      <c r="C6022" s="67" t="s">
        <v>458</v>
      </c>
      <c r="D6022" s="67" t="s">
        <v>94</v>
      </c>
      <c r="E6022" s="73"/>
      <c r="F6022" s="73" t="s">
        <v>98</v>
      </c>
      <c r="G6022" s="73" t="s">
        <v>156</v>
      </c>
      <c r="H6022" s="73" t="s">
        <v>156</v>
      </c>
      <c r="I6022" s="73" t="s">
        <v>465</v>
      </c>
      <c r="J6022" s="73" t="str">
        <f t="shared" si="148"/>
        <v>All HGVs miles HGV (all diesel)</v>
      </c>
      <c r="K6022" s="27">
        <v>1.36093</v>
      </c>
      <c r="L6022" s="48"/>
      <c r="M6022" s="22"/>
      <c r="N6022" s="22"/>
      <c r="O6022" s="22"/>
      <c r="P6022" s="22"/>
      <c r="Q6022" s="22"/>
      <c r="R6022" s="22"/>
      <c r="S6022" s="22"/>
      <c r="T6022" s="2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c r="AQ6022" s="22"/>
      <c r="AR6022" s="22"/>
      <c r="AS6022" s="22"/>
      <c r="AT6022" s="22"/>
      <c r="AU6022" s="22"/>
      <c r="AV6022" s="22"/>
      <c r="AW6022" s="22"/>
      <c r="AX6022" s="22"/>
      <c r="AY6022" s="22"/>
      <c r="AZ6022" s="22"/>
      <c r="BA6022" s="22"/>
      <c r="BB6022" s="22"/>
      <c r="BC6022" s="22"/>
      <c r="BD6022" s="22"/>
      <c r="BE6022" s="22"/>
      <c r="BF6022" s="22"/>
      <c r="BG6022" s="22"/>
      <c r="BH6022" s="22"/>
      <c r="BI6022" s="22"/>
      <c r="BJ6022" s="22"/>
      <c r="BK6022" s="22"/>
      <c r="BL6022" s="22"/>
      <c r="BM6022" s="22"/>
      <c r="BN6022" s="22"/>
      <c r="BO6022" s="22"/>
      <c r="BP6022" s="22"/>
      <c r="BQ6022" s="22"/>
      <c r="BR6022" s="22"/>
      <c r="BS6022" s="22"/>
      <c r="BT6022" s="22"/>
      <c r="BU6022" s="22"/>
      <c r="BV6022" s="22"/>
      <c r="BW6022" s="22"/>
      <c r="BX6022" s="22"/>
      <c r="BY6022" s="22"/>
      <c r="BZ6022" s="22"/>
      <c r="CA6022" s="22"/>
      <c r="CB6022" s="22"/>
      <c r="CC6022" s="22"/>
      <c r="CD6022" s="22"/>
      <c r="CE6022" s="22"/>
      <c r="CF6022" s="22"/>
      <c r="CG6022" s="22"/>
      <c r="CH6022" s="22"/>
      <c r="CI6022" s="22"/>
      <c r="CJ6022" s="22"/>
      <c r="CK6022" s="22"/>
      <c r="CL6022" s="22"/>
      <c r="CM6022" s="22"/>
      <c r="CN6022" s="22"/>
      <c r="CO6022" s="22"/>
    </row>
    <row r="6023" spans="1:93" s="2" customFormat="1" x14ac:dyDescent="0.3">
      <c r="A6023" s="73" t="s">
        <v>204</v>
      </c>
      <c r="B6023" s="73" t="s">
        <v>305</v>
      </c>
      <c r="C6023" s="67" t="s">
        <v>458</v>
      </c>
      <c r="D6023" s="67" t="s">
        <v>94</v>
      </c>
      <c r="E6023" s="73"/>
      <c r="F6023" s="73" t="s">
        <v>98</v>
      </c>
      <c r="G6023" s="73" t="s">
        <v>156</v>
      </c>
      <c r="H6023" s="73" t="s">
        <v>156</v>
      </c>
      <c r="I6023" s="73" t="s">
        <v>466</v>
      </c>
      <c r="J6023" s="73" t="str">
        <f t="shared" si="148"/>
        <v>All HGVs miles HGV (all diesel)</v>
      </c>
      <c r="K6023" s="27">
        <v>2.7E-4</v>
      </c>
      <c r="L6023" s="48"/>
      <c r="M6023" s="22"/>
      <c r="N6023" s="22"/>
      <c r="O6023" s="22"/>
      <c r="P6023" s="22"/>
      <c r="Q6023" s="22"/>
      <c r="R6023" s="22"/>
      <c r="S6023" s="22"/>
      <c r="T6023" s="22"/>
      <c r="U6023" s="22"/>
      <c r="V6023" s="22"/>
      <c r="W6023" s="22"/>
      <c r="X6023" s="22"/>
      <c r="Y6023" s="22"/>
      <c r="Z6023" s="22"/>
      <c r="AA6023" s="22"/>
      <c r="AB6023" s="22"/>
      <c r="AC6023" s="22"/>
      <c r="AD6023" s="22"/>
      <c r="AE6023" s="22"/>
      <c r="AF6023" s="22"/>
      <c r="AG6023" s="22"/>
      <c r="AH6023" s="22"/>
      <c r="AI6023" s="22"/>
      <c r="AJ6023" s="22"/>
      <c r="AK6023" s="22"/>
      <c r="AL6023" s="22"/>
      <c r="AM6023" s="22"/>
      <c r="AN6023" s="22"/>
      <c r="AO6023" s="22"/>
      <c r="AP6023" s="22"/>
      <c r="AQ6023" s="22"/>
      <c r="AR6023" s="22"/>
      <c r="AS6023" s="22"/>
      <c r="AT6023" s="22"/>
      <c r="AU6023" s="22"/>
      <c r="AV6023" s="22"/>
      <c r="AW6023" s="22"/>
      <c r="AX6023" s="22"/>
      <c r="AY6023" s="22"/>
      <c r="AZ6023" s="22"/>
      <c r="BA6023" s="22"/>
      <c r="BB6023" s="22"/>
      <c r="BC6023" s="22"/>
      <c r="BD6023" s="22"/>
      <c r="BE6023" s="22"/>
      <c r="BF6023" s="22"/>
      <c r="BG6023" s="22"/>
      <c r="BH6023" s="22"/>
      <c r="BI6023" s="22"/>
      <c r="BJ6023" s="22"/>
      <c r="BK6023" s="22"/>
      <c r="BL6023" s="22"/>
      <c r="BM6023" s="22"/>
      <c r="BN6023" s="22"/>
      <c r="BO6023" s="22"/>
      <c r="BP6023" s="22"/>
      <c r="BQ6023" s="22"/>
      <c r="BR6023" s="22"/>
      <c r="BS6023" s="22"/>
      <c r="BT6023" s="22"/>
      <c r="BU6023" s="22"/>
      <c r="BV6023" s="22"/>
      <c r="BW6023" s="22"/>
      <c r="BX6023" s="22"/>
      <c r="BY6023" s="22"/>
      <c r="BZ6023" s="22"/>
      <c r="CA6023" s="22"/>
      <c r="CB6023" s="22"/>
      <c r="CC6023" s="22"/>
      <c r="CD6023" s="22"/>
      <c r="CE6023" s="22"/>
      <c r="CF6023" s="22"/>
      <c r="CG6023" s="22"/>
      <c r="CH6023" s="22"/>
      <c r="CI6023" s="22"/>
      <c r="CJ6023" s="22"/>
      <c r="CK6023" s="22"/>
      <c r="CL6023" s="22"/>
      <c r="CM6023" s="22"/>
      <c r="CN6023" s="22"/>
      <c r="CO6023" s="22"/>
    </row>
    <row r="6024" spans="1:93" s="2" customFormat="1" x14ac:dyDescent="0.3">
      <c r="A6024" s="73" t="s">
        <v>204</v>
      </c>
      <c r="B6024" s="73" t="s">
        <v>305</v>
      </c>
      <c r="C6024" s="67" t="s">
        <v>458</v>
      </c>
      <c r="D6024" s="67" t="s">
        <v>94</v>
      </c>
      <c r="E6024" s="73"/>
      <c r="F6024" s="73" t="s">
        <v>98</v>
      </c>
      <c r="G6024" s="73" t="s">
        <v>156</v>
      </c>
      <c r="H6024" s="73" t="s">
        <v>156</v>
      </c>
      <c r="I6024" s="73" t="s">
        <v>467</v>
      </c>
      <c r="J6024" s="73" t="str">
        <f t="shared" si="148"/>
        <v>All HGVs miles HGV (all diesel)</v>
      </c>
      <c r="K6024" s="27">
        <v>1.3401099999999999</v>
      </c>
      <c r="L6024" s="48"/>
      <c r="M6024" s="22"/>
      <c r="N6024" s="22"/>
      <c r="O6024" s="22"/>
      <c r="P6024" s="22"/>
      <c r="Q6024" s="22"/>
      <c r="R6024" s="22"/>
      <c r="S6024" s="22"/>
      <c r="T6024" s="2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c r="AQ6024" s="22"/>
      <c r="AR6024" s="22"/>
      <c r="AS6024" s="22"/>
      <c r="AT6024" s="22"/>
      <c r="AU6024" s="22"/>
      <c r="AV6024" s="22"/>
      <c r="AW6024" s="22"/>
      <c r="AX6024" s="22"/>
      <c r="AY6024" s="22"/>
      <c r="AZ6024" s="22"/>
      <c r="BA6024" s="22"/>
      <c r="BB6024" s="22"/>
      <c r="BC6024" s="22"/>
      <c r="BD6024" s="22"/>
      <c r="BE6024" s="22"/>
      <c r="BF6024" s="22"/>
      <c r="BG6024" s="22"/>
      <c r="BH6024" s="22"/>
      <c r="BI6024" s="22"/>
      <c r="BJ6024" s="22"/>
      <c r="BK6024" s="22"/>
      <c r="BL6024" s="22"/>
      <c r="BM6024" s="22"/>
      <c r="BN6024" s="22"/>
      <c r="BO6024" s="22"/>
      <c r="BP6024" s="22"/>
      <c r="BQ6024" s="22"/>
      <c r="BR6024" s="22"/>
      <c r="BS6024" s="22"/>
      <c r="BT6024" s="22"/>
      <c r="BU6024" s="22"/>
      <c r="BV6024" s="22"/>
      <c r="BW6024" s="22"/>
      <c r="BX6024" s="22"/>
      <c r="BY6024" s="22"/>
      <c r="BZ6024" s="22"/>
      <c r="CA6024" s="22"/>
      <c r="CB6024" s="22"/>
      <c r="CC6024" s="22"/>
      <c r="CD6024" s="22"/>
      <c r="CE6024" s="22"/>
      <c r="CF6024" s="22"/>
      <c r="CG6024" s="22"/>
      <c r="CH6024" s="22"/>
      <c r="CI6024" s="22"/>
      <c r="CJ6024" s="22"/>
      <c r="CK6024" s="22"/>
      <c r="CL6024" s="22"/>
      <c r="CM6024" s="22"/>
      <c r="CN6024" s="22"/>
      <c r="CO6024" s="22"/>
    </row>
    <row r="6025" spans="1:93" s="2" customFormat="1" x14ac:dyDescent="0.3">
      <c r="A6025" s="73" t="s">
        <v>204</v>
      </c>
      <c r="B6025" s="73" t="s">
        <v>305</v>
      </c>
      <c r="C6025" s="67" t="s">
        <v>458</v>
      </c>
      <c r="D6025" s="67" t="s">
        <v>94</v>
      </c>
      <c r="E6025" s="73"/>
      <c r="F6025" s="73" t="s">
        <v>98</v>
      </c>
      <c r="G6025" s="73" t="s">
        <v>156</v>
      </c>
      <c r="H6025" s="73" t="s">
        <v>156</v>
      </c>
      <c r="I6025" s="73" t="s">
        <v>468</v>
      </c>
      <c r="J6025" s="73" t="str">
        <f t="shared" si="148"/>
        <v>All HGVs miles HGV (all diesel)</v>
      </c>
      <c r="K6025" s="27">
        <v>2.0549999999999999E-2</v>
      </c>
      <c r="L6025" s="48"/>
      <c r="M6025" s="22"/>
      <c r="N6025" s="22"/>
      <c r="O6025" s="22"/>
      <c r="P6025" s="22"/>
      <c r="Q6025" s="22"/>
      <c r="R6025" s="22"/>
      <c r="S6025" s="22"/>
      <c r="T6025" s="22"/>
      <c r="U6025" s="22"/>
      <c r="V6025" s="22"/>
      <c r="W6025" s="22"/>
      <c r="X6025" s="22"/>
      <c r="Y6025" s="22"/>
      <c r="Z6025" s="22"/>
      <c r="AA6025" s="22"/>
      <c r="AB6025" s="22"/>
      <c r="AC6025" s="22"/>
      <c r="AD6025" s="22"/>
      <c r="AE6025" s="22"/>
      <c r="AF6025" s="22"/>
      <c r="AG6025" s="22"/>
      <c r="AH6025" s="22"/>
      <c r="AI6025" s="22"/>
      <c r="AJ6025" s="22"/>
      <c r="AK6025" s="22"/>
      <c r="AL6025" s="22"/>
      <c r="AM6025" s="22"/>
      <c r="AN6025" s="22"/>
      <c r="AO6025" s="22"/>
      <c r="AP6025" s="22"/>
      <c r="AQ6025" s="22"/>
      <c r="AR6025" s="22"/>
      <c r="AS6025" s="22"/>
      <c r="AT6025" s="22"/>
      <c r="AU6025" s="22"/>
      <c r="AV6025" s="22"/>
      <c r="AW6025" s="22"/>
      <c r="AX6025" s="22"/>
      <c r="AY6025" s="22"/>
      <c r="AZ6025" s="22"/>
      <c r="BA6025" s="22"/>
      <c r="BB6025" s="22"/>
      <c r="BC6025" s="22"/>
      <c r="BD6025" s="22"/>
      <c r="BE6025" s="22"/>
      <c r="BF6025" s="22"/>
      <c r="BG6025" s="22"/>
      <c r="BH6025" s="22"/>
      <c r="BI6025" s="22"/>
      <c r="BJ6025" s="22"/>
      <c r="BK6025" s="22"/>
      <c r="BL6025" s="22"/>
      <c r="BM6025" s="22"/>
      <c r="BN6025" s="22"/>
      <c r="BO6025" s="22"/>
      <c r="BP6025" s="22"/>
      <c r="BQ6025" s="22"/>
      <c r="BR6025" s="22"/>
      <c r="BS6025" s="22"/>
      <c r="BT6025" s="22"/>
      <c r="BU6025" s="22"/>
      <c r="BV6025" s="22"/>
      <c r="BW6025" s="22"/>
      <c r="BX6025" s="22"/>
      <c r="BY6025" s="22"/>
      <c r="BZ6025" s="22"/>
      <c r="CA6025" s="22"/>
      <c r="CB6025" s="22"/>
      <c r="CC6025" s="22"/>
      <c r="CD6025" s="22"/>
      <c r="CE6025" s="22"/>
      <c r="CF6025" s="22"/>
      <c r="CG6025" s="22"/>
      <c r="CH6025" s="22"/>
      <c r="CI6025" s="22"/>
      <c r="CJ6025" s="22"/>
      <c r="CK6025" s="22"/>
      <c r="CL6025" s="22"/>
      <c r="CM6025" s="22"/>
      <c r="CN6025" s="22"/>
      <c r="CO6025" s="22"/>
    </row>
    <row r="6026" spans="1:93" s="2" customFormat="1" x14ac:dyDescent="0.3">
      <c r="A6026" s="73" t="s">
        <v>204</v>
      </c>
      <c r="B6026" s="73" t="s">
        <v>305</v>
      </c>
      <c r="C6026" s="67" t="s">
        <v>458</v>
      </c>
      <c r="D6026" s="67" t="s">
        <v>94</v>
      </c>
      <c r="E6026" s="73"/>
      <c r="F6026" s="73" t="s">
        <v>98</v>
      </c>
      <c r="G6026" s="73" t="s">
        <v>403</v>
      </c>
      <c r="H6026" s="73" t="s">
        <v>403</v>
      </c>
      <c r="I6026" s="73" t="s">
        <v>465</v>
      </c>
      <c r="J6026" s="73" t="str">
        <f t="shared" si="148"/>
        <v>All HGVs tonne.km HGV (all diesel)</v>
      </c>
      <c r="K6026" s="27">
        <v>0.12834999999999999</v>
      </c>
      <c r="L6026" s="48"/>
      <c r="M6026" s="22"/>
      <c r="N6026" s="22"/>
      <c r="O6026" s="22"/>
      <c r="P6026" s="22"/>
      <c r="Q6026" s="22"/>
      <c r="R6026" s="22"/>
      <c r="S6026" s="22"/>
      <c r="T6026" s="2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c r="AQ6026" s="22"/>
      <c r="AR6026" s="22"/>
      <c r="AS6026" s="22"/>
      <c r="AT6026" s="22"/>
      <c r="AU6026" s="22"/>
      <c r="AV6026" s="22"/>
      <c r="AW6026" s="22"/>
      <c r="AX6026" s="22"/>
      <c r="AY6026" s="22"/>
      <c r="AZ6026" s="22"/>
      <c r="BA6026" s="22"/>
      <c r="BB6026" s="22"/>
      <c r="BC6026" s="22"/>
      <c r="BD6026" s="22"/>
      <c r="BE6026" s="22"/>
      <c r="BF6026" s="22"/>
      <c r="BG6026" s="22"/>
      <c r="BH6026" s="22"/>
      <c r="BI6026" s="22"/>
      <c r="BJ6026" s="22"/>
      <c r="BK6026" s="22"/>
      <c r="BL6026" s="22"/>
      <c r="BM6026" s="22"/>
      <c r="BN6026" s="22"/>
      <c r="BO6026" s="22"/>
      <c r="BP6026" s="22"/>
      <c r="BQ6026" s="22"/>
      <c r="BR6026" s="22"/>
      <c r="BS6026" s="22"/>
      <c r="BT6026" s="22"/>
      <c r="BU6026" s="22"/>
      <c r="BV6026" s="22"/>
      <c r="BW6026" s="22"/>
      <c r="BX6026" s="22"/>
      <c r="BY6026" s="22"/>
      <c r="BZ6026" s="22"/>
      <c r="CA6026" s="22"/>
      <c r="CB6026" s="22"/>
      <c r="CC6026" s="22"/>
      <c r="CD6026" s="22"/>
      <c r="CE6026" s="22"/>
      <c r="CF6026" s="22"/>
      <c r="CG6026" s="22"/>
      <c r="CH6026" s="22"/>
      <c r="CI6026" s="22"/>
      <c r="CJ6026" s="22"/>
      <c r="CK6026" s="22"/>
      <c r="CL6026" s="22"/>
      <c r="CM6026" s="22"/>
      <c r="CN6026" s="22"/>
      <c r="CO6026" s="22"/>
    </row>
    <row r="6027" spans="1:93" s="2" customFormat="1" x14ac:dyDescent="0.3">
      <c r="A6027" s="73" t="s">
        <v>204</v>
      </c>
      <c r="B6027" s="73" t="s">
        <v>305</v>
      </c>
      <c r="C6027" s="67" t="s">
        <v>458</v>
      </c>
      <c r="D6027" s="67" t="s">
        <v>94</v>
      </c>
      <c r="E6027" s="73"/>
      <c r="F6027" s="73" t="s">
        <v>98</v>
      </c>
      <c r="G6027" s="73" t="s">
        <v>403</v>
      </c>
      <c r="H6027" s="73" t="s">
        <v>403</v>
      </c>
      <c r="I6027" s="73" t="s">
        <v>466</v>
      </c>
      <c r="J6027" s="73" t="str">
        <f t="shared" si="148"/>
        <v>All HGVs tonne.km HGV (all diesel)</v>
      </c>
      <c r="K6027" s="27">
        <v>3.0000000000000001E-5</v>
      </c>
      <c r="L6027" s="48"/>
      <c r="M6027" s="22"/>
      <c r="N6027" s="22"/>
      <c r="O6027" s="22"/>
      <c r="P6027" s="22"/>
      <c r="Q6027" s="22"/>
      <c r="R6027" s="22"/>
      <c r="S6027" s="22"/>
      <c r="T6027" s="22"/>
      <c r="U6027" s="22"/>
      <c r="V6027" s="22"/>
      <c r="W6027" s="22"/>
      <c r="X6027" s="22"/>
      <c r="Y6027" s="22"/>
      <c r="Z6027" s="22"/>
      <c r="AA6027" s="22"/>
      <c r="AB6027" s="22"/>
      <c r="AC6027" s="22"/>
      <c r="AD6027" s="22"/>
      <c r="AE6027" s="22"/>
      <c r="AF6027" s="22"/>
      <c r="AG6027" s="22"/>
      <c r="AH6027" s="22"/>
      <c r="AI6027" s="22"/>
      <c r="AJ6027" s="22"/>
      <c r="AK6027" s="22"/>
      <c r="AL6027" s="22"/>
      <c r="AM6027" s="22"/>
      <c r="AN6027" s="22"/>
      <c r="AO6027" s="22"/>
      <c r="AP6027" s="22"/>
      <c r="AQ6027" s="22"/>
      <c r="AR6027" s="22"/>
      <c r="AS6027" s="22"/>
      <c r="AT6027" s="22"/>
      <c r="AU6027" s="22"/>
      <c r="AV6027" s="22"/>
      <c r="AW6027" s="22"/>
      <c r="AX6027" s="22"/>
      <c r="AY6027" s="22"/>
      <c r="AZ6027" s="22"/>
      <c r="BA6027" s="22"/>
      <c r="BB6027" s="22"/>
      <c r="BC6027" s="22"/>
      <c r="BD6027" s="22"/>
      <c r="BE6027" s="22"/>
      <c r="BF6027" s="22"/>
      <c r="BG6027" s="22"/>
      <c r="BH6027" s="22"/>
      <c r="BI6027" s="22"/>
      <c r="BJ6027" s="22"/>
      <c r="BK6027" s="22"/>
      <c r="BL6027" s="22"/>
      <c r="BM6027" s="22"/>
      <c r="BN6027" s="22"/>
      <c r="BO6027" s="22"/>
      <c r="BP6027" s="22"/>
      <c r="BQ6027" s="22"/>
      <c r="BR6027" s="22"/>
      <c r="BS6027" s="22"/>
      <c r="BT6027" s="22"/>
      <c r="BU6027" s="22"/>
      <c r="BV6027" s="22"/>
      <c r="BW6027" s="22"/>
      <c r="BX6027" s="22"/>
      <c r="BY6027" s="22"/>
      <c r="BZ6027" s="22"/>
      <c r="CA6027" s="22"/>
      <c r="CB6027" s="22"/>
      <c r="CC6027" s="22"/>
      <c r="CD6027" s="22"/>
      <c r="CE6027" s="22"/>
      <c r="CF6027" s="22"/>
      <c r="CG6027" s="22"/>
      <c r="CH6027" s="22"/>
      <c r="CI6027" s="22"/>
      <c r="CJ6027" s="22"/>
      <c r="CK6027" s="22"/>
      <c r="CL6027" s="22"/>
      <c r="CM6027" s="22"/>
      <c r="CN6027" s="22"/>
      <c r="CO6027" s="22"/>
    </row>
    <row r="6028" spans="1:93" s="2" customFormat="1" x14ac:dyDescent="0.3">
      <c r="A6028" s="73" t="s">
        <v>204</v>
      </c>
      <c r="B6028" s="73" t="s">
        <v>305</v>
      </c>
      <c r="C6028" s="67" t="s">
        <v>458</v>
      </c>
      <c r="D6028" s="67" t="s">
        <v>94</v>
      </c>
      <c r="E6028" s="73"/>
      <c r="F6028" s="73" t="s">
        <v>98</v>
      </c>
      <c r="G6028" s="73" t="s">
        <v>403</v>
      </c>
      <c r="H6028" s="73" t="s">
        <v>403</v>
      </c>
      <c r="I6028" s="73" t="s">
        <v>467</v>
      </c>
      <c r="J6028" s="73" t="str">
        <f t="shared" si="148"/>
        <v>All HGVs tonne.km HGV (all diesel)</v>
      </c>
      <c r="K6028" s="27">
        <v>0.12639</v>
      </c>
      <c r="L6028" s="48"/>
      <c r="M6028" s="22"/>
      <c r="N6028" s="22"/>
      <c r="O6028" s="22"/>
      <c r="P6028" s="22"/>
      <c r="Q6028" s="22"/>
      <c r="R6028" s="22"/>
      <c r="S6028" s="22"/>
      <c r="T6028" s="2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c r="AQ6028" s="22"/>
      <c r="AR6028" s="22"/>
      <c r="AS6028" s="22"/>
      <c r="AT6028" s="22"/>
      <c r="AU6028" s="22"/>
      <c r="AV6028" s="22"/>
      <c r="AW6028" s="22"/>
      <c r="AX6028" s="22"/>
      <c r="AY6028" s="22"/>
      <c r="AZ6028" s="22"/>
      <c r="BA6028" s="22"/>
      <c r="BB6028" s="22"/>
      <c r="BC6028" s="22"/>
      <c r="BD6028" s="22"/>
      <c r="BE6028" s="22"/>
      <c r="BF6028" s="22"/>
      <c r="BG6028" s="22"/>
      <c r="BH6028" s="22"/>
      <c r="BI6028" s="22"/>
      <c r="BJ6028" s="22"/>
      <c r="BK6028" s="22"/>
      <c r="BL6028" s="22"/>
      <c r="BM6028" s="22"/>
      <c r="BN6028" s="22"/>
      <c r="BO6028" s="22"/>
      <c r="BP6028" s="22"/>
      <c r="BQ6028" s="22"/>
      <c r="BR6028" s="22"/>
      <c r="BS6028" s="22"/>
      <c r="BT6028" s="22"/>
      <c r="BU6028" s="22"/>
      <c r="BV6028" s="22"/>
      <c r="BW6028" s="22"/>
      <c r="BX6028" s="22"/>
      <c r="BY6028" s="22"/>
      <c r="BZ6028" s="22"/>
      <c r="CA6028" s="22"/>
      <c r="CB6028" s="22"/>
      <c r="CC6028" s="22"/>
      <c r="CD6028" s="22"/>
      <c r="CE6028" s="22"/>
      <c r="CF6028" s="22"/>
      <c r="CG6028" s="22"/>
      <c r="CH6028" s="22"/>
      <c r="CI6028" s="22"/>
      <c r="CJ6028" s="22"/>
      <c r="CK6028" s="22"/>
      <c r="CL6028" s="22"/>
      <c r="CM6028" s="22"/>
      <c r="CN6028" s="22"/>
      <c r="CO6028" s="22"/>
    </row>
    <row r="6029" spans="1:93" s="2" customFormat="1" x14ac:dyDescent="0.3">
      <c r="A6029" s="73" t="s">
        <v>204</v>
      </c>
      <c r="B6029" s="73" t="s">
        <v>305</v>
      </c>
      <c r="C6029" s="67" t="s">
        <v>458</v>
      </c>
      <c r="D6029" s="67" t="s">
        <v>94</v>
      </c>
      <c r="E6029" s="73"/>
      <c r="F6029" s="73" t="s">
        <v>98</v>
      </c>
      <c r="G6029" s="73" t="s">
        <v>403</v>
      </c>
      <c r="H6029" s="73" t="s">
        <v>403</v>
      </c>
      <c r="I6029" s="73" t="s">
        <v>468</v>
      </c>
      <c r="J6029" s="73" t="str">
        <f t="shared" si="148"/>
        <v>All HGVs tonne.km HGV (all diesel)</v>
      </c>
      <c r="K6029" s="27">
        <v>1.9400000000000001E-3</v>
      </c>
      <c r="L6029" s="48"/>
      <c r="M6029" s="22"/>
      <c r="N6029" s="22"/>
      <c r="O6029" s="22"/>
      <c r="P6029" s="22"/>
      <c r="Q6029" s="22"/>
      <c r="R6029" s="22"/>
      <c r="S6029" s="22"/>
      <c r="T6029" s="22"/>
      <c r="U6029" s="22"/>
      <c r="V6029" s="22"/>
      <c r="W6029" s="22"/>
      <c r="X6029" s="22"/>
      <c r="Y6029" s="22"/>
      <c r="Z6029" s="22"/>
      <c r="AA6029" s="22"/>
      <c r="AB6029" s="22"/>
      <c r="AC6029" s="22"/>
      <c r="AD6029" s="22"/>
      <c r="AE6029" s="22"/>
      <c r="AF6029" s="22"/>
      <c r="AG6029" s="22"/>
      <c r="AH6029" s="22"/>
      <c r="AI6029" s="22"/>
      <c r="AJ6029" s="22"/>
      <c r="AK6029" s="22"/>
      <c r="AL6029" s="22"/>
      <c r="AM6029" s="22"/>
      <c r="AN6029" s="22"/>
      <c r="AO6029" s="22"/>
      <c r="AP6029" s="22"/>
      <c r="AQ6029" s="22"/>
      <c r="AR6029" s="22"/>
      <c r="AS6029" s="22"/>
      <c r="AT6029" s="22"/>
      <c r="AU6029" s="22"/>
      <c r="AV6029" s="22"/>
      <c r="AW6029" s="22"/>
      <c r="AX6029" s="22"/>
      <c r="AY6029" s="22"/>
      <c r="AZ6029" s="22"/>
      <c r="BA6029" s="22"/>
      <c r="BB6029" s="22"/>
      <c r="BC6029" s="22"/>
      <c r="BD6029" s="22"/>
      <c r="BE6029" s="22"/>
      <c r="BF6029" s="22"/>
      <c r="BG6029" s="22"/>
      <c r="BH6029" s="22"/>
      <c r="BI6029" s="22"/>
      <c r="BJ6029" s="22"/>
      <c r="BK6029" s="22"/>
      <c r="BL6029" s="22"/>
      <c r="BM6029" s="22"/>
      <c r="BN6029" s="22"/>
      <c r="BO6029" s="22"/>
      <c r="BP6029" s="22"/>
      <c r="BQ6029" s="22"/>
      <c r="BR6029" s="22"/>
      <c r="BS6029" s="22"/>
      <c r="BT6029" s="22"/>
      <c r="BU6029" s="22"/>
      <c r="BV6029" s="22"/>
      <c r="BW6029" s="22"/>
      <c r="BX6029" s="22"/>
      <c r="BY6029" s="22"/>
      <c r="BZ6029" s="22"/>
      <c r="CA6029" s="22"/>
      <c r="CB6029" s="22"/>
      <c r="CC6029" s="22"/>
      <c r="CD6029" s="22"/>
      <c r="CE6029" s="22"/>
      <c r="CF6029" s="22"/>
      <c r="CG6029" s="22"/>
      <c r="CH6029" s="22"/>
      <c r="CI6029" s="22"/>
      <c r="CJ6029" s="22"/>
      <c r="CK6029" s="22"/>
      <c r="CL6029" s="22"/>
      <c r="CM6029" s="22"/>
      <c r="CN6029" s="22"/>
      <c r="CO6029" s="22"/>
    </row>
    <row r="6030" spans="1:93" s="2" customFormat="1" x14ac:dyDescent="0.3">
      <c r="A6030" s="73" t="s">
        <v>204</v>
      </c>
      <c r="B6030" s="73" t="s">
        <v>305</v>
      </c>
      <c r="C6030" s="67" t="s">
        <v>458</v>
      </c>
      <c r="D6030" s="67" t="s">
        <v>94</v>
      </c>
      <c r="E6030" s="73"/>
      <c r="F6030" s="73" t="s">
        <v>2</v>
      </c>
      <c r="G6030" s="73" t="s">
        <v>405</v>
      </c>
      <c r="H6030" s="73" t="s">
        <v>405</v>
      </c>
      <c r="I6030" s="73" t="s">
        <v>465</v>
      </c>
      <c r="J6030" s="73" t="str">
        <f t="shared" si="148"/>
        <v>All HGVs km HGV (all diesel)</v>
      </c>
      <c r="K6030" s="27">
        <v>1.0212300000000001</v>
      </c>
      <c r="L6030" s="48"/>
      <c r="M6030" s="22"/>
      <c r="N6030" s="22"/>
      <c r="O6030" s="22"/>
      <c r="P6030" s="22"/>
      <c r="Q6030" s="22"/>
      <c r="R6030" s="22"/>
      <c r="S6030" s="22"/>
      <c r="T6030" s="2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c r="AQ6030" s="22"/>
      <c r="AR6030" s="22"/>
      <c r="AS6030" s="22"/>
      <c r="AT6030" s="22"/>
      <c r="AU6030" s="22"/>
      <c r="AV6030" s="22"/>
      <c r="AW6030" s="22"/>
      <c r="AX6030" s="22"/>
      <c r="AY6030" s="22"/>
      <c r="AZ6030" s="22"/>
      <c r="BA6030" s="22"/>
      <c r="BB6030" s="22"/>
      <c r="BC6030" s="22"/>
      <c r="BD6030" s="22"/>
      <c r="BE6030" s="22"/>
      <c r="BF6030" s="22"/>
      <c r="BG6030" s="22"/>
      <c r="BH6030" s="22"/>
      <c r="BI6030" s="22"/>
      <c r="BJ6030" s="22"/>
      <c r="BK6030" s="22"/>
      <c r="BL6030" s="22"/>
      <c r="BM6030" s="22"/>
      <c r="BN6030" s="22"/>
      <c r="BO6030" s="22"/>
      <c r="BP6030" s="22"/>
      <c r="BQ6030" s="22"/>
      <c r="BR6030" s="22"/>
      <c r="BS6030" s="22"/>
      <c r="BT6030" s="22"/>
      <c r="BU6030" s="22"/>
      <c r="BV6030" s="22"/>
      <c r="BW6030" s="22"/>
      <c r="BX6030" s="22"/>
      <c r="BY6030" s="22"/>
      <c r="BZ6030" s="22"/>
      <c r="CA6030" s="22"/>
      <c r="CB6030" s="22"/>
      <c r="CC6030" s="22"/>
      <c r="CD6030" s="22"/>
      <c r="CE6030" s="22"/>
      <c r="CF6030" s="22"/>
      <c r="CG6030" s="22"/>
      <c r="CH6030" s="22"/>
      <c r="CI6030" s="22"/>
      <c r="CJ6030" s="22"/>
      <c r="CK6030" s="22"/>
      <c r="CL6030" s="22"/>
      <c r="CM6030" s="22"/>
      <c r="CN6030" s="22"/>
      <c r="CO6030" s="22"/>
    </row>
    <row r="6031" spans="1:93" s="2" customFormat="1" x14ac:dyDescent="0.3">
      <c r="A6031" s="73" t="s">
        <v>204</v>
      </c>
      <c r="B6031" s="73" t="s">
        <v>305</v>
      </c>
      <c r="C6031" s="67" t="s">
        <v>458</v>
      </c>
      <c r="D6031" s="67" t="s">
        <v>94</v>
      </c>
      <c r="E6031" s="73"/>
      <c r="F6031" s="73" t="s">
        <v>2</v>
      </c>
      <c r="G6031" s="73" t="s">
        <v>405</v>
      </c>
      <c r="H6031" s="73" t="s">
        <v>405</v>
      </c>
      <c r="I6031" s="73" t="s">
        <v>466</v>
      </c>
      <c r="J6031" s="73" t="str">
        <f t="shared" si="148"/>
        <v>All HGVs km HGV (all diesel)</v>
      </c>
      <c r="K6031" s="27">
        <v>1.7000000000000001E-4</v>
      </c>
      <c r="L6031" s="48"/>
      <c r="M6031" s="22"/>
      <c r="N6031" s="22"/>
      <c r="O6031" s="22"/>
      <c r="P6031" s="22"/>
      <c r="Q6031" s="22"/>
      <c r="R6031" s="22"/>
      <c r="S6031" s="22"/>
      <c r="T6031" s="22"/>
      <c r="U6031" s="22"/>
      <c r="V6031" s="22"/>
      <c r="W6031" s="22"/>
      <c r="X6031" s="22"/>
      <c r="Y6031" s="22"/>
      <c r="Z6031" s="22"/>
      <c r="AA6031" s="22"/>
      <c r="AB6031" s="22"/>
      <c r="AC6031" s="22"/>
      <c r="AD6031" s="22"/>
      <c r="AE6031" s="22"/>
      <c r="AF6031" s="22"/>
      <c r="AG6031" s="22"/>
      <c r="AH6031" s="22"/>
      <c r="AI6031" s="22"/>
      <c r="AJ6031" s="22"/>
      <c r="AK6031" s="22"/>
      <c r="AL6031" s="22"/>
      <c r="AM6031" s="22"/>
      <c r="AN6031" s="22"/>
      <c r="AO6031" s="22"/>
      <c r="AP6031" s="22"/>
      <c r="AQ6031" s="22"/>
      <c r="AR6031" s="22"/>
      <c r="AS6031" s="22"/>
      <c r="AT6031" s="22"/>
      <c r="AU6031" s="22"/>
      <c r="AV6031" s="22"/>
      <c r="AW6031" s="22"/>
      <c r="AX6031" s="22"/>
      <c r="AY6031" s="22"/>
      <c r="AZ6031" s="22"/>
      <c r="BA6031" s="22"/>
      <c r="BB6031" s="22"/>
      <c r="BC6031" s="22"/>
      <c r="BD6031" s="22"/>
      <c r="BE6031" s="22"/>
      <c r="BF6031" s="22"/>
      <c r="BG6031" s="22"/>
      <c r="BH6031" s="22"/>
      <c r="BI6031" s="22"/>
      <c r="BJ6031" s="22"/>
      <c r="BK6031" s="22"/>
      <c r="BL6031" s="22"/>
      <c r="BM6031" s="22"/>
      <c r="BN6031" s="22"/>
      <c r="BO6031" s="22"/>
      <c r="BP6031" s="22"/>
      <c r="BQ6031" s="22"/>
      <c r="BR6031" s="22"/>
      <c r="BS6031" s="22"/>
      <c r="BT6031" s="22"/>
      <c r="BU6031" s="22"/>
      <c r="BV6031" s="22"/>
      <c r="BW6031" s="22"/>
      <c r="BX6031" s="22"/>
      <c r="BY6031" s="22"/>
      <c r="BZ6031" s="22"/>
      <c r="CA6031" s="22"/>
      <c r="CB6031" s="22"/>
      <c r="CC6031" s="22"/>
      <c r="CD6031" s="22"/>
      <c r="CE6031" s="22"/>
      <c r="CF6031" s="22"/>
      <c r="CG6031" s="22"/>
      <c r="CH6031" s="22"/>
      <c r="CI6031" s="22"/>
      <c r="CJ6031" s="22"/>
      <c r="CK6031" s="22"/>
      <c r="CL6031" s="22"/>
      <c r="CM6031" s="22"/>
      <c r="CN6031" s="22"/>
      <c r="CO6031" s="22"/>
    </row>
    <row r="6032" spans="1:93" s="2" customFormat="1" x14ac:dyDescent="0.3">
      <c r="A6032" s="73" t="s">
        <v>204</v>
      </c>
      <c r="B6032" s="73" t="s">
        <v>305</v>
      </c>
      <c r="C6032" s="67" t="s">
        <v>458</v>
      </c>
      <c r="D6032" s="67" t="s">
        <v>94</v>
      </c>
      <c r="E6032" s="73"/>
      <c r="F6032" s="73" t="s">
        <v>2</v>
      </c>
      <c r="G6032" s="73" t="s">
        <v>405</v>
      </c>
      <c r="H6032" s="73" t="s">
        <v>405</v>
      </c>
      <c r="I6032" s="73" t="s">
        <v>467</v>
      </c>
      <c r="J6032" s="73" t="str">
        <f t="shared" si="148"/>
        <v>All HGVs km HGV (all diesel)</v>
      </c>
      <c r="K6032" s="27">
        <v>1.0082899999999999</v>
      </c>
      <c r="L6032" s="48"/>
      <c r="M6032" s="22"/>
      <c r="N6032" s="22"/>
      <c r="O6032" s="22"/>
      <c r="P6032" s="22"/>
      <c r="Q6032" s="22"/>
      <c r="R6032" s="22"/>
      <c r="S6032" s="22"/>
      <c r="T6032" s="2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c r="AQ6032" s="22"/>
      <c r="AR6032" s="22"/>
      <c r="AS6032" s="22"/>
      <c r="AT6032" s="22"/>
      <c r="AU6032" s="22"/>
      <c r="AV6032" s="22"/>
      <c r="AW6032" s="22"/>
      <c r="AX6032" s="22"/>
      <c r="AY6032" s="22"/>
      <c r="AZ6032" s="22"/>
      <c r="BA6032" s="22"/>
      <c r="BB6032" s="22"/>
      <c r="BC6032" s="22"/>
      <c r="BD6032" s="22"/>
      <c r="BE6032" s="22"/>
      <c r="BF6032" s="22"/>
      <c r="BG6032" s="22"/>
      <c r="BH6032" s="22"/>
      <c r="BI6032" s="22"/>
      <c r="BJ6032" s="22"/>
      <c r="BK6032" s="22"/>
      <c r="BL6032" s="22"/>
      <c r="BM6032" s="22"/>
      <c r="BN6032" s="22"/>
      <c r="BO6032" s="22"/>
      <c r="BP6032" s="22"/>
      <c r="BQ6032" s="22"/>
      <c r="BR6032" s="22"/>
      <c r="BS6032" s="22"/>
      <c r="BT6032" s="22"/>
      <c r="BU6032" s="22"/>
      <c r="BV6032" s="22"/>
      <c r="BW6032" s="22"/>
      <c r="BX6032" s="22"/>
      <c r="BY6032" s="22"/>
      <c r="BZ6032" s="22"/>
      <c r="CA6032" s="22"/>
      <c r="CB6032" s="22"/>
      <c r="CC6032" s="22"/>
      <c r="CD6032" s="22"/>
      <c r="CE6032" s="22"/>
      <c r="CF6032" s="22"/>
      <c r="CG6032" s="22"/>
      <c r="CH6032" s="22"/>
      <c r="CI6032" s="22"/>
      <c r="CJ6032" s="22"/>
      <c r="CK6032" s="22"/>
      <c r="CL6032" s="22"/>
      <c r="CM6032" s="22"/>
      <c r="CN6032" s="22"/>
      <c r="CO6032" s="22"/>
    </row>
    <row r="6033" spans="1:93" s="2" customFormat="1" x14ac:dyDescent="0.3">
      <c r="A6033" s="73" t="s">
        <v>204</v>
      </c>
      <c r="B6033" s="73" t="s">
        <v>305</v>
      </c>
      <c r="C6033" s="67" t="s">
        <v>458</v>
      </c>
      <c r="D6033" s="67" t="s">
        <v>94</v>
      </c>
      <c r="E6033" s="73"/>
      <c r="F6033" s="73" t="s">
        <v>2</v>
      </c>
      <c r="G6033" s="73" t="s">
        <v>405</v>
      </c>
      <c r="H6033" s="73" t="s">
        <v>405</v>
      </c>
      <c r="I6033" s="73" t="s">
        <v>468</v>
      </c>
      <c r="J6033" s="73" t="str">
        <f t="shared" si="148"/>
        <v>All HGVs km HGV (all diesel)</v>
      </c>
      <c r="K6033" s="27">
        <v>1.277E-2</v>
      </c>
      <c r="L6033" s="48"/>
      <c r="M6033" s="22"/>
      <c r="N6033" s="22"/>
      <c r="O6033" s="22"/>
      <c r="P6033" s="22"/>
      <c r="Q6033" s="22"/>
      <c r="R6033" s="22"/>
      <c r="S6033" s="22"/>
      <c r="T6033" s="22"/>
      <c r="U6033" s="22"/>
      <c r="V6033" s="22"/>
      <c r="W6033" s="22"/>
      <c r="X6033" s="22"/>
      <c r="Y6033" s="22"/>
      <c r="Z6033" s="22"/>
      <c r="AA6033" s="22"/>
      <c r="AB6033" s="22"/>
      <c r="AC6033" s="22"/>
      <c r="AD6033" s="22"/>
      <c r="AE6033" s="22"/>
      <c r="AF6033" s="22"/>
      <c r="AG6033" s="22"/>
      <c r="AH6033" s="22"/>
      <c r="AI6033" s="22"/>
      <c r="AJ6033" s="22"/>
      <c r="AK6033" s="22"/>
      <c r="AL6033" s="22"/>
      <c r="AM6033" s="22"/>
      <c r="AN6033" s="22"/>
      <c r="AO6033" s="22"/>
      <c r="AP6033" s="22"/>
      <c r="AQ6033" s="22"/>
      <c r="AR6033" s="22"/>
      <c r="AS6033" s="22"/>
      <c r="AT6033" s="22"/>
      <c r="AU6033" s="22"/>
      <c r="AV6033" s="22"/>
      <c r="AW6033" s="22"/>
      <c r="AX6033" s="22"/>
      <c r="AY6033" s="22"/>
      <c r="AZ6033" s="22"/>
      <c r="BA6033" s="22"/>
      <c r="BB6033" s="22"/>
      <c r="BC6033" s="22"/>
      <c r="BD6033" s="22"/>
      <c r="BE6033" s="22"/>
      <c r="BF6033" s="22"/>
      <c r="BG6033" s="22"/>
      <c r="BH6033" s="22"/>
      <c r="BI6033" s="22"/>
      <c r="BJ6033" s="22"/>
      <c r="BK6033" s="22"/>
      <c r="BL6033" s="22"/>
      <c r="BM6033" s="22"/>
      <c r="BN6033" s="22"/>
      <c r="BO6033" s="22"/>
      <c r="BP6033" s="22"/>
      <c r="BQ6033" s="22"/>
      <c r="BR6033" s="22"/>
      <c r="BS6033" s="22"/>
      <c r="BT6033" s="22"/>
      <c r="BU6033" s="22"/>
      <c r="BV6033" s="22"/>
      <c r="BW6033" s="22"/>
      <c r="BX6033" s="22"/>
      <c r="BY6033" s="22"/>
      <c r="BZ6033" s="22"/>
      <c r="CA6033" s="22"/>
      <c r="CB6033" s="22"/>
      <c r="CC6033" s="22"/>
      <c r="CD6033" s="22"/>
      <c r="CE6033" s="22"/>
      <c r="CF6033" s="22"/>
      <c r="CG6033" s="22"/>
      <c r="CH6033" s="22"/>
      <c r="CI6033" s="22"/>
      <c r="CJ6033" s="22"/>
      <c r="CK6033" s="22"/>
      <c r="CL6033" s="22"/>
      <c r="CM6033" s="22"/>
      <c r="CN6033" s="22"/>
      <c r="CO6033" s="22"/>
    </row>
    <row r="6034" spans="1:93" s="2" customFormat="1" x14ac:dyDescent="0.3">
      <c r="A6034" s="73" t="s">
        <v>204</v>
      </c>
      <c r="B6034" s="73" t="s">
        <v>305</v>
      </c>
      <c r="C6034" s="67" t="s">
        <v>458</v>
      </c>
      <c r="D6034" s="67" t="s">
        <v>94</v>
      </c>
      <c r="E6034" s="73"/>
      <c r="F6034" s="73" t="s">
        <v>2</v>
      </c>
      <c r="G6034" s="73" t="s">
        <v>156</v>
      </c>
      <c r="H6034" s="73" t="s">
        <v>156</v>
      </c>
      <c r="I6034" s="73" t="s">
        <v>465</v>
      </c>
      <c r="J6034" s="73" t="str">
        <f t="shared" si="148"/>
        <v>All HGVs miles HGV (all diesel)</v>
      </c>
      <c r="K6034" s="27">
        <v>1.64351</v>
      </c>
      <c r="L6034" s="48"/>
      <c r="M6034" s="22"/>
      <c r="N6034" s="22"/>
      <c r="O6034" s="22"/>
      <c r="P6034" s="22"/>
      <c r="Q6034" s="22"/>
      <c r="R6034" s="22"/>
      <c r="S6034" s="22"/>
      <c r="T6034" s="2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c r="AQ6034" s="22"/>
      <c r="AR6034" s="22"/>
      <c r="AS6034" s="22"/>
      <c r="AT6034" s="22"/>
      <c r="AU6034" s="22"/>
      <c r="AV6034" s="22"/>
      <c r="AW6034" s="22"/>
      <c r="AX6034" s="22"/>
      <c r="AY6034" s="22"/>
      <c r="AZ6034" s="22"/>
      <c r="BA6034" s="22"/>
      <c r="BB6034" s="22"/>
      <c r="BC6034" s="22"/>
      <c r="BD6034" s="22"/>
      <c r="BE6034" s="22"/>
      <c r="BF6034" s="22"/>
      <c r="BG6034" s="22"/>
      <c r="BH6034" s="22"/>
      <c r="BI6034" s="22"/>
      <c r="BJ6034" s="22"/>
      <c r="BK6034" s="22"/>
      <c r="BL6034" s="22"/>
      <c r="BM6034" s="22"/>
      <c r="BN6034" s="22"/>
      <c r="BO6034" s="22"/>
      <c r="BP6034" s="22"/>
      <c r="BQ6034" s="22"/>
      <c r="BR6034" s="22"/>
      <c r="BS6034" s="22"/>
      <c r="BT6034" s="22"/>
      <c r="BU6034" s="22"/>
      <c r="BV6034" s="22"/>
      <c r="BW6034" s="22"/>
      <c r="BX6034" s="22"/>
      <c r="BY6034" s="22"/>
      <c r="BZ6034" s="22"/>
      <c r="CA6034" s="22"/>
      <c r="CB6034" s="22"/>
      <c r="CC6034" s="22"/>
      <c r="CD6034" s="22"/>
      <c r="CE6034" s="22"/>
      <c r="CF6034" s="22"/>
      <c r="CG6034" s="22"/>
      <c r="CH6034" s="22"/>
      <c r="CI6034" s="22"/>
      <c r="CJ6034" s="22"/>
      <c r="CK6034" s="22"/>
      <c r="CL6034" s="22"/>
      <c r="CM6034" s="22"/>
      <c r="CN6034" s="22"/>
      <c r="CO6034" s="22"/>
    </row>
    <row r="6035" spans="1:93" s="2" customFormat="1" x14ac:dyDescent="0.3">
      <c r="A6035" s="73" t="s">
        <v>204</v>
      </c>
      <c r="B6035" s="73" t="s">
        <v>305</v>
      </c>
      <c r="C6035" s="67" t="s">
        <v>458</v>
      </c>
      <c r="D6035" s="67" t="s">
        <v>94</v>
      </c>
      <c r="E6035" s="73"/>
      <c r="F6035" s="73" t="s">
        <v>2</v>
      </c>
      <c r="G6035" s="73" t="s">
        <v>156</v>
      </c>
      <c r="H6035" s="73" t="s">
        <v>156</v>
      </c>
      <c r="I6035" s="73" t="s">
        <v>466</v>
      </c>
      <c r="J6035" s="73" t="str">
        <f t="shared" si="148"/>
        <v>All HGVs miles HGV (all diesel)</v>
      </c>
      <c r="K6035" s="27">
        <v>2.7E-4</v>
      </c>
      <c r="L6035" s="48"/>
      <c r="M6035" s="22"/>
      <c r="N6035" s="22"/>
      <c r="O6035" s="22"/>
      <c r="P6035" s="22"/>
      <c r="Q6035" s="22"/>
      <c r="R6035" s="22"/>
      <c r="S6035" s="22"/>
      <c r="T6035" s="22"/>
      <c r="U6035" s="22"/>
      <c r="V6035" s="22"/>
      <c r="W6035" s="22"/>
      <c r="X6035" s="22"/>
      <c r="Y6035" s="22"/>
      <c r="Z6035" s="22"/>
      <c r="AA6035" s="22"/>
      <c r="AB6035" s="22"/>
      <c r="AC6035" s="22"/>
      <c r="AD6035" s="22"/>
      <c r="AE6035" s="22"/>
      <c r="AF6035" s="22"/>
      <c r="AG6035" s="22"/>
      <c r="AH6035" s="22"/>
      <c r="AI6035" s="22"/>
      <c r="AJ6035" s="22"/>
      <c r="AK6035" s="22"/>
      <c r="AL6035" s="22"/>
      <c r="AM6035" s="22"/>
      <c r="AN6035" s="22"/>
      <c r="AO6035" s="22"/>
      <c r="AP6035" s="22"/>
      <c r="AQ6035" s="22"/>
      <c r="AR6035" s="22"/>
      <c r="AS6035" s="22"/>
      <c r="AT6035" s="22"/>
      <c r="AU6035" s="22"/>
      <c r="AV6035" s="22"/>
      <c r="AW6035" s="22"/>
      <c r="AX6035" s="22"/>
      <c r="AY6035" s="22"/>
      <c r="AZ6035" s="22"/>
      <c r="BA6035" s="22"/>
      <c r="BB6035" s="22"/>
      <c r="BC6035" s="22"/>
      <c r="BD6035" s="22"/>
      <c r="BE6035" s="22"/>
      <c r="BF6035" s="22"/>
      <c r="BG6035" s="22"/>
      <c r="BH6035" s="22"/>
      <c r="BI6035" s="22"/>
      <c r="BJ6035" s="22"/>
      <c r="BK6035" s="22"/>
      <c r="BL6035" s="22"/>
      <c r="BM6035" s="22"/>
      <c r="BN6035" s="22"/>
      <c r="BO6035" s="22"/>
      <c r="BP6035" s="22"/>
      <c r="BQ6035" s="22"/>
      <c r="BR6035" s="22"/>
      <c r="BS6035" s="22"/>
      <c r="BT6035" s="22"/>
      <c r="BU6035" s="22"/>
      <c r="BV6035" s="22"/>
      <c r="BW6035" s="22"/>
      <c r="BX6035" s="22"/>
      <c r="BY6035" s="22"/>
      <c r="BZ6035" s="22"/>
      <c r="CA6035" s="22"/>
      <c r="CB6035" s="22"/>
      <c r="CC6035" s="22"/>
      <c r="CD6035" s="22"/>
      <c r="CE6035" s="22"/>
      <c r="CF6035" s="22"/>
      <c r="CG6035" s="22"/>
      <c r="CH6035" s="22"/>
      <c r="CI6035" s="22"/>
      <c r="CJ6035" s="22"/>
      <c r="CK6035" s="22"/>
      <c r="CL6035" s="22"/>
      <c r="CM6035" s="22"/>
      <c r="CN6035" s="22"/>
      <c r="CO6035" s="22"/>
    </row>
    <row r="6036" spans="1:93" s="2" customFormat="1" x14ac:dyDescent="0.3">
      <c r="A6036" s="73" t="s">
        <v>204</v>
      </c>
      <c r="B6036" s="73" t="s">
        <v>305</v>
      </c>
      <c r="C6036" s="67" t="s">
        <v>458</v>
      </c>
      <c r="D6036" s="67" t="s">
        <v>94</v>
      </c>
      <c r="E6036" s="73"/>
      <c r="F6036" s="73" t="s">
        <v>2</v>
      </c>
      <c r="G6036" s="73" t="s">
        <v>156</v>
      </c>
      <c r="H6036" s="73" t="s">
        <v>156</v>
      </c>
      <c r="I6036" s="73" t="s">
        <v>467</v>
      </c>
      <c r="J6036" s="73" t="str">
        <f t="shared" si="148"/>
        <v>All HGVs miles HGV (all diesel)</v>
      </c>
      <c r="K6036" s="27">
        <v>1.62269</v>
      </c>
      <c r="L6036" s="48"/>
      <c r="M6036" s="22"/>
      <c r="N6036" s="22"/>
      <c r="O6036" s="22"/>
      <c r="P6036" s="22"/>
      <c r="Q6036" s="22"/>
      <c r="R6036" s="22"/>
      <c r="S6036" s="22"/>
      <c r="T6036" s="2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c r="AQ6036" s="22"/>
      <c r="AR6036" s="22"/>
      <c r="AS6036" s="22"/>
      <c r="AT6036" s="22"/>
      <c r="AU6036" s="22"/>
      <c r="AV6036" s="22"/>
      <c r="AW6036" s="22"/>
      <c r="AX6036" s="22"/>
      <c r="AY6036" s="22"/>
      <c r="AZ6036" s="22"/>
      <c r="BA6036" s="22"/>
      <c r="BB6036" s="22"/>
      <c r="BC6036" s="22"/>
      <c r="BD6036" s="22"/>
      <c r="BE6036" s="22"/>
      <c r="BF6036" s="22"/>
      <c r="BG6036" s="22"/>
      <c r="BH6036" s="22"/>
      <c r="BI6036" s="22"/>
      <c r="BJ6036" s="22"/>
      <c r="BK6036" s="22"/>
      <c r="BL6036" s="22"/>
      <c r="BM6036" s="22"/>
      <c r="BN6036" s="22"/>
      <c r="BO6036" s="22"/>
      <c r="BP6036" s="22"/>
      <c r="BQ6036" s="22"/>
      <c r="BR6036" s="22"/>
      <c r="BS6036" s="22"/>
      <c r="BT6036" s="22"/>
      <c r="BU6036" s="22"/>
      <c r="BV6036" s="22"/>
      <c r="BW6036" s="22"/>
      <c r="BX6036" s="22"/>
      <c r="BY6036" s="22"/>
      <c r="BZ6036" s="22"/>
      <c r="CA6036" s="22"/>
      <c r="CB6036" s="22"/>
      <c r="CC6036" s="22"/>
      <c r="CD6036" s="22"/>
      <c r="CE6036" s="22"/>
      <c r="CF6036" s="22"/>
      <c r="CG6036" s="22"/>
      <c r="CH6036" s="22"/>
      <c r="CI6036" s="22"/>
      <c r="CJ6036" s="22"/>
      <c r="CK6036" s="22"/>
      <c r="CL6036" s="22"/>
      <c r="CM6036" s="22"/>
      <c r="CN6036" s="22"/>
      <c r="CO6036" s="22"/>
    </row>
    <row r="6037" spans="1:93" s="2" customFormat="1" x14ac:dyDescent="0.3">
      <c r="A6037" s="73" t="s">
        <v>204</v>
      </c>
      <c r="B6037" s="73" t="s">
        <v>305</v>
      </c>
      <c r="C6037" s="67" t="s">
        <v>458</v>
      </c>
      <c r="D6037" s="67" t="s">
        <v>94</v>
      </c>
      <c r="E6037" s="73"/>
      <c r="F6037" s="73" t="s">
        <v>2</v>
      </c>
      <c r="G6037" s="73" t="s">
        <v>156</v>
      </c>
      <c r="H6037" s="73" t="s">
        <v>156</v>
      </c>
      <c r="I6037" s="73" t="s">
        <v>468</v>
      </c>
      <c r="J6037" s="73" t="str">
        <f t="shared" si="148"/>
        <v>All HGVs miles HGV (all diesel)</v>
      </c>
      <c r="K6037" s="27">
        <v>2.0549999999999999E-2</v>
      </c>
      <c r="L6037" s="48"/>
      <c r="M6037" s="22"/>
      <c r="N6037" s="22"/>
      <c r="O6037" s="22"/>
      <c r="P6037" s="22"/>
      <c r="Q6037" s="22"/>
      <c r="R6037" s="22"/>
      <c r="S6037" s="22"/>
      <c r="T6037" s="22"/>
      <c r="U6037" s="22"/>
      <c r="V6037" s="22"/>
      <c r="W6037" s="22"/>
      <c r="X6037" s="22"/>
      <c r="Y6037" s="22"/>
      <c r="Z6037" s="22"/>
      <c r="AA6037" s="22"/>
      <c r="AB6037" s="22"/>
      <c r="AC6037" s="22"/>
      <c r="AD6037" s="22"/>
      <c r="AE6037" s="22"/>
      <c r="AF6037" s="22"/>
      <c r="AG6037" s="22"/>
      <c r="AH6037" s="22"/>
      <c r="AI6037" s="22"/>
      <c r="AJ6037" s="22"/>
      <c r="AK6037" s="22"/>
      <c r="AL6037" s="22"/>
      <c r="AM6037" s="22"/>
      <c r="AN6037" s="22"/>
      <c r="AO6037" s="22"/>
      <c r="AP6037" s="22"/>
      <c r="AQ6037" s="22"/>
      <c r="AR6037" s="22"/>
      <c r="AS6037" s="22"/>
      <c r="AT6037" s="22"/>
      <c r="AU6037" s="22"/>
      <c r="AV6037" s="22"/>
      <c r="AW6037" s="22"/>
      <c r="AX6037" s="22"/>
      <c r="AY6037" s="22"/>
      <c r="AZ6037" s="22"/>
      <c r="BA6037" s="22"/>
      <c r="BB6037" s="22"/>
      <c r="BC6037" s="22"/>
      <c r="BD6037" s="22"/>
      <c r="BE6037" s="22"/>
      <c r="BF6037" s="22"/>
      <c r="BG6037" s="22"/>
      <c r="BH6037" s="22"/>
      <c r="BI6037" s="22"/>
      <c r="BJ6037" s="22"/>
      <c r="BK6037" s="22"/>
      <c r="BL6037" s="22"/>
      <c r="BM6037" s="22"/>
      <c r="BN6037" s="22"/>
      <c r="BO6037" s="22"/>
      <c r="BP6037" s="22"/>
      <c r="BQ6037" s="22"/>
      <c r="BR6037" s="22"/>
      <c r="BS6037" s="22"/>
      <c r="BT6037" s="22"/>
      <c r="BU6037" s="22"/>
      <c r="BV6037" s="22"/>
      <c r="BW6037" s="22"/>
      <c r="BX6037" s="22"/>
      <c r="BY6037" s="22"/>
      <c r="BZ6037" s="22"/>
      <c r="CA6037" s="22"/>
      <c r="CB6037" s="22"/>
      <c r="CC6037" s="22"/>
      <c r="CD6037" s="22"/>
      <c r="CE6037" s="22"/>
      <c r="CF6037" s="22"/>
      <c r="CG6037" s="22"/>
      <c r="CH6037" s="22"/>
      <c r="CI6037" s="22"/>
      <c r="CJ6037" s="22"/>
      <c r="CK6037" s="22"/>
      <c r="CL6037" s="22"/>
      <c r="CM6037" s="22"/>
      <c r="CN6037" s="22"/>
      <c r="CO6037" s="22"/>
    </row>
    <row r="6038" spans="1:93" s="2" customFormat="1" x14ac:dyDescent="0.3">
      <c r="A6038" s="73" t="s">
        <v>204</v>
      </c>
      <c r="B6038" s="73" t="s">
        <v>305</v>
      </c>
      <c r="C6038" s="67" t="s">
        <v>458</v>
      </c>
      <c r="D6038" s="67" t="s">
        <v>94</v>
      </c>
      <c r="E6038" s="73"/>
      <c r="F6038" s="73" t="s">
        <v>2</v>
      </c>
      <c r="G6038" s="73" t="s">
        <v>403</v>
      </c>
      <c r="H6038" s="73" t="s">
        <v>403</v>
      </c>
      <c r="I6038" s="73" t="s">
        <v>465</v>
      </c>
      <c r="J6038" s="73" t="str">
        <f t="shared" si="148"/>
        <v>All HGVs tonne.km HGV (all diesel)</v>
      </c>
      <c r="K6038" s="27">
        <v>7.7499999999999999E-2</v>
      </c>
      <c r="L6038" s="48"/>
      <c r="M6038" s="22"/>
      <c r="N6038" s="22"/>
      <c r="O6038" s="22"/>
      <c r="P6038" s="22"/>
      <c r="Q6038" s="22"/>
      <c r="R6038" s="22"/>
      <c r="S6038" s="22"/>
      <c r="T6038" s="2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c r="AQ6038" s="22"/>
      <c r="AR6038" s="22"/>
      <c r="AS6038" s="22"/>
      <c r="AT6038" s="22"/>
      <c r="AU6038" s="22"/>
      <c r="AV6038" s="22"/>
      <c r="AW6038" s="22"/>
      <c r="AX6038" s="22"/>
      <c r="AY6038" s="22"/>
      <c r="AZ6038" s="22"/>
      <c r="BA6038" s="22"/>
      <c r="BB6038" s="22"/>
      <c r="BC6038" s="22"/>
      <c r="BD6038" s="22"/>
      <c r="BE6038" s="22"/>
      <c r="BF6038" s="22"/>
      <c r="BG6038" s="22"/>
      <c r="BH6038" s="22"/>
      <c r="BI6038" s="22"/>
      <c r="BJ6038" s="22"/>
      <c r="BK6038" s="22"/>
      <c r="BL6038" s="22"/>
      <c r="BM6038" s="22"/>
      <c r="BN6038" s="22"/>
      <c r="BO6038" s="22"/>
      <c r="BP6038" s="22"/>
      <c r="BQ6038" s="22"/>
      <c r="BR6038" s="22"/>
      <c r="BS6038" s="22"/>
      <c r="BT6038" s="22"/>
      <c r="BU6038" s="22"/>
      <c r="BV6038" s="22"/>
      <c r="BW6038" s="22"/>
      <c r="BX6038" s="22"/>
      <c r="BY6038" s="22"/>
      <c r="BZ6038" s="22"/>
      <c r="CA6038" s="22"/>
      <c r="CB6038" s="22"/>
      <c r="CC6038" s="22"/>
      <c r="CD6038" s="22"/>
      <c r="CE6038" s="22"/>
      <c r="CF6038" s="22"/>
      <c r="CG6038" s="22"/>
      <c r="CH6038" s="22"/>
      <c r="CI6038" s="22"/>
      <c r="CJ6038" s="22"/>
      <c r="CK6038" s="22"/>
      <c r="CL6038" s="22"/>
      <c r="CM6038" s="22"/>
      <c r="CN6038" s="22"/>
      <c r="CO6038" s="22"/>
    </row>
    <row r="6039" spans="1:93" s="2" customFormat="1" x14ac:dyDescent="0.3">
      <c r="A6039" s="73" t="s">
        <v>204</v>
      </c>
      <c r="B6039" s="73" t="s">
        <v>305</v>
      </c>
      <c r="C6039" s="67" t="s">
        <v>458</v>
      </c>
      <c r="D6039" s="67" t="s">
        <v>94</v>
      </c>
      <c r="E6039" s="73"/>
      <c r="F6039" s="73" t="s">
        <v>2</v>
      </c>
      <c r="G6039" s="73" t="s">
        <v>403</v>
      </c>
      <c r="H6039" s="73" t="s">
        <v>403</v>
      </c>
      <c r="I6039" s="73" t="s">
        <v>466</v>
      </c>
      <c r="J6039" s="73" t="str">
        <f t="shared" si="148"/>
        <v>All HGVs tonne.km HGV (all diesel)</v>
      </c>
      <c r="K6039" s="27">
        <v>1.0000000000000001E-5</v>
      </c>
      <c r="L6039" s="48"/>
      <c r="M6039" s="22"/>
      <c r="N6039" s="22"/>
      <c r="O6039" s="22"/>
      <c r="P6039" s="22"/>
      <c r="Q6039" s="22"/>
      <c r="R6039" s="22"/>
      <c r="S6039" s="22"/>
      <c r="T6039" s="22"/>
      <c r="U6039" s="22"/>
      <c r="V6039" s="22"/>
      <c r="W6039" s="22"/>
      <c r="X6039" s="22"/>
      <c r="Y6039" s="22"/>
      <c r="Z6039" s="22"/>
      <c r="AA6039" s="22"/>
      <c r="AB6039" s="22"/>
      <c r="AC6039" s="22"/>
      <c r="AD6039" s="22"/>
      <c r="AE6039" s="22"/>
      <c r="AF6039" s="22"/>
      <c r="AG6039" s="22"/>
      <c r="AH6039" s="22"/>
      <c r="AI6039" s="22"/>
      <c r="AJ6039" s="22"/>
      <c r="AK6039" s="22"/>
      <c r="AL6039" s="22"/>
      <c r="AM6039" s="22"/>
      <c r="AN6039" s="22"/>
      <c r="AO6039" s="22"/>
      <c r="AP6039" s="22"/>
      <c r="AQ6039" s="22"/>
      <c r="AR6039" s="22"/>
      <c r="AS6039" s="22"/>
      <c r="AT6039" s="22"/>
      <c r="AU6039" s="22"/>
      <c r="AV6039" s="22"/>
      <c r="AW6039" s="22"/>
      <c r="AX6039" s="22"/>
      <c r="AY6039" s="22"/>
      <c r="AZ6039" s="22"/>
      <c r="BA6039" s="22"/>
      <c r="BB6039" s="22"/>
      <c r="BC6039" s="22"/>
      <c r="BD6039" s="22"/>
      <c r="BE6039" s="22"/>
      <c r="BF6039" s="22"/>
      <c r="BG6039" s="22"/>
      <c r="BH6039" s="22"/>
      <c r="BI6039" s="22"/>
      <c r="BJ6039" s="22"/>
      <c r="BK6039" s="22"/>
      <c r="BL6039" s="22"/>
      <c r="BM6039" s="22"/>
      <c r="BN6039" s="22"/>
      <c r="BO6039" s="22"/>
      <c r="BP6039" s="22"/>
      <c r="BQ6039" s="22"/>
      <c r="BR6039" s="22"/>
      <c r="BS6039" s="22"/>
      <c r="BT6039" s="22"/>
      <c r="BU6039" s="22"/>
      <c r="BV6039" s="22"/>
      <c r="BW6039" s="22"/>
      <c r="BX6039" s="22"/>
      <c r="BY6039" s="22"/>
      <c r="BZ6039" s="22"/>
      <c r="CA6039" s="22"/>
      <c r="CB6039" s="22"/>
      <c r="CC6039" s="22"/>
      <c r="CD6039" s="22"/>
      <c r="CE6039" s="22"/>
      <c r="CF6039" s="22"/>
      <c r="CG6039" s="22"/>
      <c r="CH6039" s="22"/>
      <c r="CI6039" s="22"/>
      <c r="CJ6039" s="22"/>
      <c r="CK6039" s="22"/>
      <c r="CL6039" s="22"/>
      <c r="CM6039" s="22"/>
      <c r="CN6039" s="22"/>
      <c r="CO6039" s="22"/>
    </row>
    <row r="6040" spans="1:93" s="2" customFormat="1" x14ac:dyDescent="0.3">
      <c r="A6040" s="73" t="s">
        <v>204</v>
      </c>
      <c r="B6040" s="73" t="s">
        <v>305</v>
      </c>
      <c r="C6040" s="67" t="s">
        <v>458</v>
      </c>
      <c r="D6040" s="67" t="s">
        <v>94</v>
      </c>
      <c r="E6040" s="73"/>
      <c r="F6040" s="73" t="s">
        <v>2</v>
      </c>
      <c r="G6040" s="73" t="s">
        <v>403</v>
      </c>
      <c r="H6040" s="73" t="s">
        <v>403</v>
      </c>
      <c r="I6040" s="73" t="s">
        <v>467</v>
      </c>
      <c r="J6040" s="73" t="str">
        <f t="shared" si="148"/>
        <v>All HGVs tonne.km HGV (all diesel)</v>
      </c>
      <c r="K6040" s="27">
        <v>7.6520000000000005E-2</v>
      </c>
      <c r="L6040" s="48"/>
      <c r="M6040" s="22"/>
      <c r="N6040" s="22"/>
      <c r="O6040" s="22"/>
      <c r="P6040" s="22"/>
      <c r="Q6040" s="22"/>
      <c r="R6040" s="22"/>
      <c r="S6040" s="22"/>
      <c r="T6040" s="2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c r="AQ6040" s="22"/>
      <c r="AR6040" s="22"/>
      <c r="AS6040" s="22"/>
      <c r="AT6040" s="22"/>
      <c r="AU6040" s="22"/>
      <c r="AV6040" s="22"/>
      <c r="AW6040" s="22"/>
      <c r="AX6040" s="22"/>
      <c r="AY6040" s="22"/>
      <c r="AZ6040" s="22"/>
      <c r="BA6040" s="22"/>
      <c r="BB6040" s="22"/>
      <c r="BC6040" s="22"/>
      <c r="BD6040" s="22"/>
      <c r="BE6040" s="22"/>
      <c r="BF6040" s="22"/>
      <c r="BG6040" s="22"/>
      <c r="BH6040" s="22"/>
      <c r="BI6040" s="22"/>
      <c r="BJ6040" s="22"/>
      <c r="BK6040" s="22"/>
      <c r="BL6040" s="22"/>
      <c r="BM6040" s="22"/>
      <c r="BN6040" s="22"/>
      <c r="BO6040" s="22"/>
      <c r="BP6040" s="22"/>
      <c r="BQ6040" s="22"/>
      <c r="BR6040" s="22"/>
      <c r="BS6040" s="22"/>
      <c r="BT6040" s="22"/>
      <c r="BU6040" s="22"/>
      <c r="BV6040" s="22"/>
      <c r="BW6040" s="22"/>
      <c r="BX6040" s="22"/>
      <c r="BY6040" s="22"/>
      <c r="BZ6040" s="22"/>
      <c r="CA6040" s="22"/>
      <c r="CB6040" s="22"/>
      <c r="CC6040" s="22"/>
      <c r="CD6040" s="22"/>
      <c r="CE6040" s="22"/>
      <c r="CF6040" s="22"/>
      <c r="CG6040" s="22"/>
      <c r="CH6040" s="22"/>
      <c r="CI6040" s="22"/>
      <c r="CJ6040" s="22"/>
      <c r="CK6040" s="22"/>
      <c r="CL6040" s="22"/>
      <c r="CM6040" s="22"/>
      <c r="CN6040" s="22"/>
      <c r="CO6040" s="22"/>
    </row>
    <row r="6041" spans="1:93" s="2" customFormat="1" x14ac:dyDescent="0.3">
      <c r="A6041" s="73" t="s">
        <v>204</v>
      </c>
      <c r="B6041" s="73" t="s">
        <v>305</v>
      </c>
      <c r="C6041" s="67" t="s">
        <v>458</v>
      </c>
      <c r="D6041" s="67" t="s">
        <v>94</v>
      </c>
      <c r="E6041" s="73"/>
      <c r="F6041" s="73" t="s">
        <v>2</v>
      </c>
      <c r="G6041" s="73" t="s">
        <v>403</v>
      </c>
      <c r="H6041" s="73" t="s">
        <v>403</v>
      </c>
      <c r="I6041" s="73" t="s">
        <v>468</v>
      </c>
      <c r="J6041" s="73" t="str">
        <f t="shared" si="148"/>
        <v>All HGVs tonne.km HGV (all diesel)</v>
      </c>
      <c r="K6041" s="27">
        <v>9.7000000000000005E-4</v>
      </c>
      <c r="L6041" s="48"/>
      <c r="M6041" s="22"/>
      <c r="N6041" s="22"/>
      <c r="O6041" s="22"/>
      <c r="P6041" s="22"/>
      <c r="Q6041" s="22"/>
      <c r="R6041" s="22"/>
      <c r="S6041" s="22"/>
      <c r="T6041" s="22"/>
      <c r="U6041" s="22"/>
      <c r="V6041" s="22"/>
      <c r="W6041" s="22"/>
      <c r="X6041" s="22"/>
      <c r="Y6041" s="22"/>
      <c r="Z6041" s="22"/>
      <c r="AA6041" s="22"/>
      <c r="AB6041" s="22"/>
      <c r="AC6041" s="22"/>
      <c r="AD6041" s="22"/>
      <c r="AE6041" s="22"/>
      <c r="AF6041" s="22"/>
      <c r="AG6041" s="22"/>
      <c r="AH6041" s="22"/>
      <c r="AI6041" s="22"/>
      <c r="AJ6041" s="22"/>
      <c r="AK6041" s="22"/>
      <c r="AL6041" s="22"/>
      <c r="AM6041" s="22"/>
      <c r="AN6041" s="22"/>
      <c r="AO6041" s="22"/>
      <c r="AP6041" s="22"/>
      <c r="AQ6041" s="22"/>
      <c r="AR6041" s="22"/>
      <c r="AS6041" s="22"/>
      <c r="AT6041" s="22"/>
      <c r="AU6041" s="22"/>
      <c r="AV6041" s="22"/>
      <c r="AW6041" s="22"/>
      <c r="AX6041" s="22"/>
      <c r="AY6041" s="22"/>
      <c r="AZ6041" s="22"/>
      <c r="BA6041" s="22"/>
      <c r="BB6041" s="22"/>
      <c r="BC6041" s="22"/>
      <c r="BD6041" s="22"/>
      <c r="BE6041" s="22"/>
      <c r="BF6041" s="22"/>
      <c r="BG6041" s="22"/>
      <c r="BH6041" s="22"/>
      <c r="BI6041" s="22"/>
      <c r="BJ6041" s="22"/>
      <c r="BK6041" s="22"/>
      <c r="BL6041" s="22"/>
      <c r="BM6041" s="22"/>
      <c r="BN6041" s="22"/>
      <c r="BO6041" s="22"/>
      <c r="BP6041" s="22"/>
      <c r="BQ6041" s="22"/>
      <c r="BR6041" s="22"/>
      <c r="BS6041" s="22"/>
      <c r="BT6041" s="22"/>
      <c r="BU6041" s="22"/>
      <c r="BV6041" s="22"/>
      <c r="BW6041" s="22"/>
      <c r="BX6041" s="22"/>
      <c r="BY6041" s="22"/>
      <c r="BZ6041" s="22"/>
      <c r="CA6041" s="22"/>
      <c r="CB6041" s="22"/>
      <c r="CC6041" s="22"/>
      <c r="CD6041" s="22"/>
      <c r="CE6041" s="22"/>
      <c r="CF6041" s="22"/>
      <c r="CG6041" s="22"/>
      <c r="CH6041" s="22"/>
      <c r="CI6041" s="22"/>
      <c r="CJ6041" s="22"/>
      <c r="CK6041" s="22"/>
      <c r="CL6041" s="22"/>
      <c r="CM6041" s="22"/>
      <c r="CN6041" s="22"/>
      <c r="CO6041" s="22"/>
    </row>
    <row r="6042" spans="1:93" s="2" customFormat="1" x14ac:dyDescent="0.3">
      <c r="A6042" s="73" t="s">
        <v>204</v>
      </c>
      <c r="B6042" s="73" t="s">
        <v>305</v>
      </c>
      <c r="C6042" s="67" t="s">
        <v>458</v>
      </c>
      <c r="D6042" s="67" t="s">
        <v>94</v>
      </c>
      <c r="E6042" s="73"/>
      <c r="F6042" s="73" t="s">
        <v>302</v>
      </c>
      <c r="G6042" s="73" t="s">
        <v>405</v>
      </c>
      <c r="H6042" s="73" t="s">
        <v>405</v>
      </c>
      <c r="I6042" s="73" t="s">
        <v>465</v>
      </c>
      <c r="J6042" s="73" t="str">
        <f t="shared" si="148"/>
        <v>All HGVs km HGV (all diesel)</v>
      </c>
      <c r="K6042" s="27">
        <v>0.88024999999999998</v>
      </c>
      <c r="L6042" s="48"/>
      <c r="M6042" s="22"/>
      <c r="N6042" s="22"/>
      <c r="O6042" s="22"/>
      <c r="P6042" s="22"/>
      <c r="Q6042" s="22"/>
      <c r="R6042" s="22"/>
      <c r="S6042" s="22"/>
      <c r="T6042" s="2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c r="AQ6042" s="22"/>
      <c r="AR6042" s="22"/>
      <c r="AS6042" s="22"/>
      <c r="AT6042" s="22"/>
      <c r="AU6042" s="22"/>
      <c r="AV6042" s="22"/>
      <c r="AW6042" s="22"/>
      <c r="AX6042" s="22"/>
      <c r="AY6042" s="22"/>
      <c r="AZ6042" s="22"/>
      <c r="BA6042" s="22"/>
      <c r="BB6042" s="22"/>
      <c r="BC6042" s="22"/>
      <c r="BD6042" s="22"/>
      <c r="BE6042" s="22"/>
      <c r="BF6042" s="22"/>
      <c r="BG6042" s="22"/>
      <c r="BH6042" s="22"/>
      <c r="BI6042" s="22"/>
      <c r="BJ6042" s="22"/>
      <c r="BK6042" s="22"/>
      <c r="BL6042" s="22"/>
      <c r="BM6042" s="22"/>
      <c r="BN6042" s="22"/>
      <c r="BO6042" s="22"/>
      <c r="BP6042" s="22"/>
      <c r="BQ6042" s="22"/>
      <c r="BR6042" s="22"/>
      <c r="BS6042" s="22"/>
      <c r="BT6042" s="22"/>
      <c r="BU6042" s="22"/>
      <c r="BV6042" s="22"/>
      <c r="BW6042" s="22"/>
      <c r="BX6042" s="22"/>
      <c r="BY6042" s="22"/>
      <c r="BZ6042" s="22"/>
      <c r="CA6042" s="22"/>
      <c r="CB6042" s="22"/>
      <c r="CC6042" s="22"/>
      <c r="CD6042" s="22"/>
      <c r="CE6042" s="22"/>
      <c r="CF6042" s="22"/>
      <c r="CG6042" s="22"/>
      <c r="CH6042" s="22"/>
      <c r="CI6042" s="22"/>
      <c r="CJ6042" s="22"/>
      <c r="CK6042" s="22"/>
      <c r="CL6042" s="22"/>
      <c r="CM6042" s="22"/>
      <c r="CN6042" s="22"/>
      <c r="CO6042" s="22"/>
    </row>
    <row r="6043" spans="1:93" s="2" customFormat="1" x14ac:dyDescent="0.3">
      <c r="A6043" s="73" t="s">
        <v>204</v>
      </c>
      <c r="B6043" s="73" t="s">
        <v>305</v>
      </c>
      <c r="C6043" s="67" t="s">
        <v>458</v>
      </c>
      <c r="D6043" s="67" t="s">
        <v>94</v>
      </c>
      <c r="E6043" s="73"/>
      <c r="F6043" s="73" t="s">
        <v>302</v>
      </c>
      <c r="G6043" s="73" t="s">
        <v>405</v>
      </c>
      <c r="H6043" s="73" t="s">
        <v>405</v>
      </c>
      <c r="I6043" s="73" t="s">
        <v>466</v>
      </c>
      <c r="J6043" s="73" t="str">
        <f t="shared" si="148"/>
        <v>All HGVs km HGV (all diesel)</v>
      </c>
      <c r="K6043" s="27">
        <v>1.7000000000000001E-4</v>
      </c>
      <c r="L6043" s="48"/>
      <c r="M6043" s="22"/>
      <c r="N6043" s="22"/>
      <c r="O6043" s="22"/>
      <c r="P6043" s="22"/>
      <c r="Q6043" s="22"/>
      <c r="R6043" s="22"/>
      <c r="S6043" s="22"/>
      <c r="T6043" s="22"/>
      <c r="U6043" s="22"/>
      <c r="V6043" s="22"/>
      <c r="W6043" s="22"/>
      <c r="X6043" s="22"/>
      <c r="Y6043" s="22"/>
      <c r="Z6043" s="22"/>
      <c r="AA6043" s="22"/>
      <c r="AB6043" s="22"/>
      <c r="AC6043" s="22"/>
      <c r="AD6043" s="22"/>
      <c r="AE6043" s="22"/>
      <c r="AF6043" s="22"/>
      <c r="AG6043" s="22"/>
      <c r="AH6043" s="22"/>
      <c r="AI6043" s="22"/>
      <c r="AJ6043" s="22"/>
      <c r="AK6043" s="22"/>
      <c r="AL6043" s="22"/>
      <c r="AM6043" s="22"/>
      <c r="AN6043" s="22"/>
      <c r="AO6043" s="22"/>
      <c r="AP6043" s="22"/>
      <c r="AQ6043" s="22"/>
      <c r="AR6043" s="22"/>
      <c r="AS6043" s="22"/>
      <c r="AT6043" s="22"/>
      <c r="AU6043" s="22"/>
      <c r="AV6043" s="22"/>
      <c r="AW6043" s="22"/>
      <c r="AX6043" s="22"/>
      <c r="AY6043" s="22"/>
      <c r="AZ6043" s="22"/>
      <c r="BA6043" s="22"/>
      <c r="BB6043" s="22"/>
      <c r="BC6043" s="22"/>
      <c r="BD6043" s="22"/>
      <c r="BE6043" s="22"/>
      <c r="BF6043" s="22"/>
      <c r="BG6043" s="22"/>
      <c r="BH6043" s="22"/>
      <c r="BI6043" s="22"/>
      <c r="BJ6043" s="22"/>
      <c r="BK6043" s="22"/>
      <c r="BL6043" s="22"/>
      <c r="BM6043" s="22"/>
      <c r="BN6043" s="22"/>
      <c r="BO6043" s="22"/>
      <c r="BP6043" s="22"/>
      <c r="BQ6043" s="22"/>
      <c r="BR6043" s="22"/>
      <c r="BS6043" s="22"/>
      <c r="BT6043" s="22"/>
      <c r="BU6043" s="22"/>
      <c r="BV6043" s="22"/>
      <c r="BW6043" s="22"/>
      <c r="BX6043" s="22"/>
      <c r="BY6043" s="22"/>
      <c r="BZ6043" s="22"/>
      <c r="CA6043" s="22"/>
      <c r="CB6043" s="22"/>
      <c r="CC6043" s="22"/>
      <c r="CD6043" s="22"/>
      <c r="CE6043" s="22"/>
      <c r="CF6043" s="22"/>
      <c r="CG6043" s="22"/>
      <c r="CH6043" s="22"/>
      <c r="CI6043" s="22"/>
      <c r="CJ6043" s="22"/>
      <c r="CK6043" s="22"/>
      <c r="CL6043" s="22"/>
      <c r="CM6043" s="22"/>
      <c r="CN6043" s="22"/>
      <c r="CO6043" s="22"/>
    </row>
    <row r="6044" spans="1:93" s="2" customFormat="1" x14ac:dyDescent="0.3">
      <c r="A6044" s="73" t="s">
        <v>204</v>
      </c>
      <c r="B6044" s="73" t="s">
        <v>305</v>
      </c>
      <c r="C6044" s="67" t="s">
        <v>458</v>
      </c>
      <c r="D6044" s="67" t="s">
        <v>94</v>
      </c>
      <c r="E6044" s="73"/>
      <c r="F6044" s="73" t="s">
        <v>302</v>
      </c>
      <c r="G6044" s="73" t="s">
        <v>405</v>
      </c>
      <c r="H6044" s="73" t="s">
        <v>405</v>
      </c>
      <c r="I6044" s="73" t="s">
        <v>467</v>
      </c>
      <c r="J6044" s="73" t="str">
        <f t="shared" si="148"/>
        <v>All HGVs km HGV (all diesel)</v>
      </c>
      <c r="K6044" s="27">
        <v>0.86731000000000003</v>
      </c>
      <c r="L6044" s="48"/>
      <c r="M6044" s="22"/>
      <c r="N6044" s="22"/>
      <c r="O6044" s="22"/>
      <c r="P6044" s="22"/>
      <c r="Q6044" s="22"/>
      <c r="R6044" s="22"/>
      <c r="S6044" s="22"/>
      <c r="T6044" s="2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c r="AQ6044" s="22"/>
      <c r="AR6044" s="22"/>
      <c r="AS6044" s="22"/>
      <c r="AT6044" s="22"/>
      <c r="AU6044" s="22"/>
      <c r="AV6044" s="22"/>
      <c r="AW6044" s="22"/>
      <c r="AX6044" s="22"/>
      <c r="AY6044" s="22"/>
      <c r="AZ6044" s="22"/>
      <c r="BA6044" s="22"/>
      <c r="BB6044" s="22"/>
      <c r="BC6044" s="22"/>
      <c r="BD6044" s="22"/>
      <c r="BE6044" s="22"/>
      <c r="BF6044" s="22"/>
      <c r="BG6044" s="22"/>
      <c r="BH6044" s="22"/>
      <c r="BI6044" s="22"/>
      <c r="BJ6044" s="22"/>
      <c r="BK6044" s="22"/>
      <c r="BL6044" s="22"/>
      <c r="BM6044" s="22"/>
      <c r="BN6044" s="22"/>
      <c r="BO6044" s="22"/>
      <c r="BP6044" s="22"/>
      <c r="BQ6044" s="22"/>
      <c r="BR6044" s="22"/>
      <c r="BS6044" s="22"/>
      <c r="BT6044" s="22"/>
      <c r="BU6044" s="22"/>
      <c r="BV6044" s="22"/>
      <c r="BW6044" s="22"/>
      <c r="BX6044" s="22"/>
      <c r="BY6044" s="22"/>
      <c r="BZ6044" s="22"/>
      <c r="CA6044" s="22"/>
      <c r="CB6044" s="22"/>
      <c r="CC6044" s="22"/>
      <c r="CD6044" s="22"/>
      <c r="CE6044" s="22"/>
      <c r="CF6044" s="22"/>
      <c r="CG6044" s="22"/>
      <c r="CH6044" s="22"/>
      <c r="CI6044" s="22"/>
      <c r="CJ6044" s="22"/>
      <c r="CK6044" s="22"/>
      <c r="CL6044" s="22"/>
      <c r="CM6044" s="22"/>
      <c r="CN6044" s="22"/>
      <c r="CO6044" s="22"/>
    </row>
    <row r="6045" spans="1:93" s="2" customFormat="1" x14ac:dyDescent="0.3">
      <c r="A6045" s="73" t="s">
        <v>204</v>
      </c>
      <c r="B6045" s="73" t="s">
        <v>305</v>
      </c>
      <c r="C6045" s="67" t="s">
        <v>458</v>
      </c>
      <c r="D6045" s="67" t="s">
        <v>94</v>
      </c>
      <c r="E6045" s="73"/>
      <c r="F6045" s="73" t="s">
        <v>302</v>
      </c>
      <c r="G6045" s="73" t="s">
        <v>405</v>
      </c>
      <c r="H6045" s="73" t="s">
        <v>405</v>
      </c>
      <c r="I6045" s="73" t="s">
        <v>468</v>
      </c>
      <c r="J6045" s="73" t="str">
        <f t="shared" si="148"/>
        <v>All HGVs km HGV (all diesel)</v>
      </c>
      <c r="K6045" s="27">
        <v>1.277E-2</v>
      </c>
      <c r="L6045" s="48"/>
      <c r="M6045" s="22"/>
      <c r="N6045" s="22"/>
      <c r="O6045" s="22"/>
      <c r="P6045" s="22"/>
      <c r="Q6045" s="22"/>
      <c r="R6045" s="22"/>
      <c r="S6045" s="22"/>
      <c r="T6045" s="22"/>
      <c r="U6045" s="22"/>
      <c r="V6045" s="22"/>
      <c r="W6045" s="22"/>
      <c r="X6045" s="22"/>
      <c r="Y6045" s="22"/>
      <c r="Z6045" s="22"/>
      <c r="AA6045" s="22"/>
      <c r="AB6045" s="22"/>
      <c r="AC6045" s="22"/>
      <c r="AD6045" s="22"/>
      <c r="AE6045" s="22"/>
      <c r="AF6045" s="22"/>
      <c r="AG6045" s="22"/>
      <c r="AH6045" s="22"/>
      <c r="AI6045" s="22"/>
      <c r="AJ6045" s="22"/>
      <c r="AK6045" s="22"/>
      <c r="AL6045" s="22"/>
      <c r="AM6045" s="22"/>
      <c r="AN6045" s="22"/>
      <c r="AO6045" s="22"/>
      <c r="AP6045" s="22"/>
      <c r="AQ6045" s="22"/>
      <c r="AR6045" s="22"/>
      <c r="AS6045" s="22"/>
      <c r="AT6045" s="22"/>
      <c r="AU6045" s="22"/>
      <c r="AV6045" s="22"/>
      <c r="AW6045" s="22"/>
      <c r="AX6045" s="22"/>
      <c r="AY6045" s="22"/>
      <c r="AZ6045" s="22"/>
      <c r="BA6045" s="22"/>
      <c r="BB6045" s="22"/>
      <c r="BC6045" s="22"/>
      <c r="BD6045" s="22"/>
      <c r="BE6045" s="22"/>
      <c r="BF6045" s="22"/>
      <c r="BG6045" s="22"/>
      <c r="BH6045" s="22"/>
      <c r="BI6045" s="22"/>
      <c r="BJ6045" s="22"/>
      <c r="BK6045" s="22"/>
      <c r="BL6045" s="22"/>
      <c r="BM6045" s="22"/>
      <c r="BN6045" s="22"/>
      <c r="BO6045" s="22"/>
      <c r="BP6045" s="22"/>
      <c r="BQ6045" s="22"/>
      <c r="BR6045" s="22"/>
      <c r="BS6045" s="22"/>
      <c r="BT6045" s="22"/>
      <c r="BU6045" s="22"/>
      <c r="BV6045" s="22"/>
      <c r="BW6045" s="22"/>
      <c r="BX6045" s="22"/>
      <c r="BY6045" s="22"/>
      <c r="BZ6045" s="22"/>
      <c r="CA6045" s="22"/>
      <c r="CB6045" s="22"/>
      <c r="CC6045" s="22"/>
      <c r="CD6045" s="22"/>
      <c r="CE6045" s="22"/>
      <c r="CF6045" s="22"/>
      <c r="CG6045" s="22"/>
      <c r="CH6045" s="22"/>
      <c r="CI6045" s="22"/>
      <c r="CJ6045" s="22"/>
      <c r="CK6045" s="22"/>
      <c r="CL6045" s="22"/>
      <c r="CM6045" s="22"/>
      <c r="CN6045" s="22"/>
      <c r="CO6045" s="22"/>
    </row>
    <row r="6046" spans="1:93" s="2" customFormat="1" x14ac:dyDescent="0.3">
      <c r="A6046" s="73" t="s">
        <v>204</v>
      </c>
      <c r="B6046" s="73" t="s">
        <v>305</v>
      </c>
      <c r="C6046" s="67" t="s">
        <v>458</v>
      </c>
      <c r="D6046" s="67" t="s">
        <v>94</v>
      </c>
      <c r="E6046" s="73"/>
      <c r="F6046" s="73" t="s">
        <v>302</v>
      </c>
      <c r="G6046" s="73" t="s">
        <v>156</v>
      </c>
      <c r="H6046" s="73" t="s">
        <v>156</v>
      </c>
      <c r="I6046" s="73" t="s">
        <v>465</v>
      </c>
      <c r="J6046" s="73" t="str">
        <f t="shared" si="148"/>
        <v>All HGVs miles HGV (all diesel)</v>
      </c>
      <c r="K6046" s="27">
        <v>1.41662</v>
      </c>
      <c r="L6046" s="48"/>
      <c r="M6046" s="22"/>
      <c r="N6046" s="22"/>
      <c r="O6046" s="22"/>
      <c r="P6046" s="22"/>
      <c r="Q6046" s="22"/>
      <c r="R6046" s="22"/>
      <c r="S6046" s="22"/>
      <c r="T6046" s="2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c r="AQ6046" s="22"/>
      <c r="AR6046" s="22"/>
      <c r="AS6046" s="22"/>
      <c r="AT6046" s="22"/>
      <c r="AU6046" s="22"/>
      <c r="AV6046" s="22"/>
      <c r="AW6046" s="22"/>
      <c r="AX6046" s="22"/>
      <c r="AY6046" s="22"/>
      <c r="AZ6046" s="22"/>
      <c r="BA6046" s="22"/>
      <c r="BB6046" s="22"/>
      <c r="BC6046" s="22"/>
      <c r="BD6046" s="22"/>
      <c r="BE6046" s="22"/>
      <c r="BF6046" s="22"/>
      <c r="BG6046" s="22"/>
      <c r="BH6046" s="22"/>
      <c r="BI6046" s="22"/>
      <c r="BJ6046" s="22"/>
      <c r="BK6046" s="22"/>
      <c r="BL6046" s="22"/>
      <c r="BM6046" s="22"/>
      <c r="BN6046" s="22"/>
      <c r="BO6046" s="22"/>
      <c r="BP6046" s="22"/>
      <c r="BQ6046" s="22"/>
      <c r="BR6046" s="22"/>
      <c r="BS6046" s="22"/>
      <c r="BT6046" s="22"/>
      <c r="BU6046" s="22"/>
      <c r="BV6046" s="22"/>
      <c r="BW6046" s="22"/>
      <c r="BX6046" s="22"/>
      <c r="BY6046" s="22"/>
      <c r="BZ6046" s="22"/>
      <c r="CA6046" s="22"/>
      <c r="CB6046" s="22"/>
      <c r="CC6046" s="22"/>
      <c r="CD6046" s="22"/>
      <c r="CE6046" s="22"/>
      <c r="CF6046" s="22"/>
      <c r="CG6046" s="22"/>
      <c r="CH6046" s="22"/>
      <c r="CI6046" s="22"/>
      <c r="CJ6046" s="22"/>
      <c r="CK6046" s="22"/>
      <c r="CL6046" s="22"/>
      <c r="CM6046" s="22"/>
      <c r="CN6046" s="22"/>
      <c r="CO6046" s="22"/>
    </row>
    <row r="6047" spans="1:93" s="2" customFormat="1" x14ac:dyDescent="0.3">
      <c r="A6047" s="73" t="s">
        <v>204</v>
      </c>
      <c r="B6047" s="73" t="s">
        <v>305</v>
      </c>
      <c r="C6047" s="67" t="s">
        <v>458</v>
      </c>
      <c r="D6047" s="67" t="s">
        <v>94</v>
      </c>
      <c r="E6047" s="73"/>
      <c r="F6047" s="73" t="s">
        <v>302</v>
      </c>
      <c r="G6047" s="73" t="s">
        <v>156</v>
      </c>
      <c r="H6047" s="73" t="s">
        <v>156</v>
      </c>
      <c r="I6047" s="73" t="s">
        <v>466</v>
      </c>
      <c r="J6047" s="73" t="str">
        <f t="shared" si="148"/>
        <v>All HGVs miles HGV (all diesel)</v>
      </c>
      <c r="K6047" s="27">
        <v>2.7E-4</v>
      </c>
      <c r="L6047" s="48"/>
      <c r="M6047" s="22"/>
      <c r="N6047" s="22"/>
      <c r="O6047" s="22"/>
      <c r="P6047" s="22"/>
      <c r="Q6047" s="22"/>
      <c r="R6047" s="22"/>
      <c r="S6047" s="22"/>
      <c r="T6047" s="22"/>
      <c r="U6047" s="22"/>
      <c r="V6047" s="22"/>
      <c r="W6047" s="22"/>
      <c r="X6047" s="22"/>
      <c r="Y6047" s="22"/>
      <c r="Z6047" s="22"/>
      <c r="AA6047" s="22"/>
      <c r="AB6047" s="22"/>
      <c r="AC6047" s="22"/>
      <c r="AD6047" s="22"/>
      <c r="AE6047" s="22"/>
      <c r="AF6047" s="22"/>
      <c r="AG6047" s="22"/>
      <c r="AH6047" s="22"/>
      <c r="AI6047" s="22"/>
      <c r="AJ6047" s="22"/>
      <c r="AK6047" s="22"/>
      <c r="AL6047" s="22"/>
      <c r="AM6047" s="22"/>
      <c r="AN6047" s="22"/>
      <c r="AO6047" s="22"/>
      <c r="AP6047" s="22"/>
      <c r="AQ6047" s="22"/>
      <c r="AR6047" s="22"/>
      <c r="AS6047" s="22"/>
      <c r="AT6047" s="22"/>
      <c r="AU6047" s="22"/>
      <c r="AV6047" s="22"/>
      <c r="AW6047" s="22"/>
      <c r="AX6047" s="22"/>
      <c r="AY6047" s="22"/>
      <c r="AZ6047" s="22"/>
      <c r="BA6047" s="22"/>
      <c r="BB6047" s="22"/>
      <c r="BC6047" s="22"/>
      <c r="BD6047" s="22"/>
      <c r="BE6047" s="22"/>
      <c r="BF6047" s="22"/>
      <c r="BG6047" s="22"/>
      <c r="BH6047" s="22"/>
      <c r="BI6047" s="22"/>
      <c r="BJ6047" s="22"/>
      <c r="BK6047" s="22"/>
      <c r="BL6047" s="22"/>
      <c r="BM6047" s="22"/>
      <c r="BN6047" s="22"/>
      <c r="BO6047" s="22"/>
      <c r="BP6047" s="22"/>
      <c r="BQ6047" s="22"/>
      <c r="BR6047" s="22"/>
      <c r="BS6047" s="22"/>
      <c r="BT6047" s="22"/>
      <c r="BU6047" s="22"/>
      <c r="BV6047" s="22"/>
      <c r="BW6047" s="22"/>
      <c r="BX6047" s="22"/>
      <c r="BY6047" s="22"/>
      <c r="BZ6047" s="22"/>
      <c r="CA6047" s="22"/>
      <c r="CB6047" s="22"/>
      <c r="CC6047" s="22"/>
      <c r="CD6047" s="22"/>
      <c r="CE6047" s="22"/>
      <c r="CF6047" s="22"/>
      <c r="CG6047" s="22"/>
      <c r="CH6047" s="22"/>
      <c r="CI6047" s="22"/>
      <c r="CJ6047" s="22"/>
      <c r="CK6047" s="22"/>
      <c r="CL6047" s="22"/>
      <c r="CM6047" s="22"/>
      <c r="CN6047" s="22"/>
      <c r="CO6047" s="22"/>
    </row>
    <row r="6048" spans="1:93" s="2" customFormat="1" x14ac:dyDescent="0.3">
      <c r="A6048" s="73" t="s">
        <v>204</v>
      </c>
      <c r="B6048" s="73" t="s">
        <v>305</v>
      </c>
      <c r="C6048" s="67" t="s">
        <v>458</v>
      </c>
      <c r="D6048" s="67" t="s">
        <v>94</v>
      </c>
      <c r="E6048" s="73"/>
      <c r="F6048" s="73" t="s">
        <v>302</v>
      </c>
      <c r="G6048" s="73" t="s">
        <v>156</v>
      </c>
      <c r="H6048" s="73" t="s">
        <v>156</v>
      </c>
      <c r="I6048" s="73" t="s">
        <v>467</v>
      </c>
      <c r="J6048" s="73" t="str">
        <f t="shared" si="148"/>
        <v>All HGVs miles HGV (all diesel)</v>
      </c>
      <c r="K6048" s="27">
        <v>1.3957999999999999</v>
      </c>
      <c r="L6048" s="48"/>
      <c r="M6048" s="22"/>
      <c r="N6048" s="22"/>
      <c r="O6048" s="22"/>
      <c r="P6048" s="22"/>
      <c r="Q6048" s="22"/>
      <c r="R6048" s="22"/>
      <c r="S6048" s="22"/>
      <c r="T6048" s="2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c r="AQ6048" s="22"/>
      <c r="AR6048" s="22"/>
      <c r="AS6048" s="22"/>
      <c r="AT6048" s="22"/>
      <c r="AU6048" s="22"/>
      <c r="AV6048" s="22"/>
      <c r="AW6048" s="22"/>
      <c r="AX6048" s="22"/>
      <c r="AY6048" s="22"/>
      <c r="AZ6048" s="22"/>
      <c r="BA6048" s="22"/>
      <c r="BB6048" s="22"/>
      <c r="BC6048" s="22"/>
      <c r="BD6048" s="22"/>
      <c r="BE6048" s="22"/>
      <c r="BF6048" s="22"/>
      <c r="BG6048" s="22"/>
      <c r="BH6048" s="22"/>
      <c r="BI6048" s="22"/>
      <c r="BJ6048" s="22"/>
      <c r="BK6048" s="22"/>
      <c r="BL6048" s="22"/>
      <c r="BM6048" s="22"/>
      <c r="BN6048" s="22"/>
      <c r="BO6048" s="22"/>
      <c r="BP6048" s="22"/>
      <c r="BQ6048" s="22"/>
      <c r="BR6048" s="22"/>
      <c r="BS6048" s="22"/>
      <c r="BT6048" s="22"/>
      <c r="BU6048" s="22"/>
      <c r="BV6048" s="22"/>
      <c r="BW6048" s="22"/>
      <c r="BX6048" s="22"/>
      <c r="BY6048" s="22"/>
      <c r="BZ6048" s="22"/>
      <c r="CA6048" s="22"/>
      <c r="CB6048" s="22"/>
      <c r="CC6048" s="22"/>
      <c r="CD6048" s="22"/>
      <c r="CE6048" s="22"/>
      <c r="CF6048" s="22"/>
      <c r="CG6048" s="22"/>
      <c r="CH6048" s="22"/>
      <c r="CI6048" s="22"/>
      <c r="CJ6048" s="22"/>
      <c r="CK6048" s="22"/>
      <c r="CL6048" s="22"/>
      <c r="CM6048" s="22"/>
      <c r="CN6048" s="22"/>
      <c r="CO6048" s="22"/>
    </row>
    <row r="6049" spans="1:93" s="2" customFormat="1" x14ac:dyDescent="0.3">
      <c r="A6049" s="73" t="s">
        <v>204</v>
      </c>
      <c r="B6049" s="73" t="s">
        <v>305</v>
      </c>
      <c r="C6049" s="67" t="s">
        <v>458</v>
      </c>
      <c r="D6049" s="67" t="s">
        <v>94</v>
      </c>
      <c r="E6049" s="73"/>
      <c r="F6049" s="73" t="s">
        <v>302</v>
      </c>
      <c r="G6049" s="73" t="s">
        <v>156</v>
      </c>
      <c r="H6049" s="73" t="s">
        <v>156</v>
      </c>
      <c r="I6049" s="73" t="s">
        <v>468</v>
      </c>
      <c r="J6049" s="73" t="str">
        <f t="shared" si="148"/>
        <v>All HGVs miles HGV (all diesel)</v>
      </c>
      <c r="K6049" s="27">
        <v>2.0549999999999999E-2</v>
      </c>
      <c r="L6049" s="48"/>
      <c r="M6049" s="22"/>
      <c r="N6049" s="22"/>
      <c r="O6049" s="22"/>
      <c r="P6049" s="22"/>
      <c r="Q6049" s="22"/>
      <c r="R6049" s="22"/>
      <c r="S6049" s="22"/>
      <c r="T6049" s="22"/>
      <c r="U6049" s="22"/>
      <c r="V6049" s="22"/>
      <c r="W6049" s="22"/>
      <c r="X6049" s="22"/>
      <c r="Y6049" s="22"/>
      <c r="Z6049" s="22"/>
      <c r="AA6049" s="22"/>
      <c r="AB6049" s="22"/>
      <c r="AC6049" s="22"/>
      <c r="AD6049" s="22"/>
      <c r="AE6049" s="22"/>
      <c r="AF6049" s="22"/>
      <c r="AG6049" s="22"/>
      <c r="AH6049" s="22"/>
      <c r="AI6049" s="22"/>
      <c r="AJ6049" s="22"/>
      <c r="AK6049" s="22"/>
      <c r="AL6049" s="22"/>
      <c r="AM6049" s="22"/>
      <c r="AN6049" s="22"/>
      <c r="AO6049" s="22"/>
      <c r="AP6049" s="22"/>
      <c r="AQ6049" s="22"/>
      <c r="AR6049" s="22"/>
      <c r="AS6049" s="22"/>
      <c r="AT6049" s="22"/>
      <c r="AU6049" s="22"/>
      <c r="AV6049" s="22"/>
      <c r="AW6049" s="22"/>
      <c r="AX6049" s="22"/>
      <c r="AY6049" s="22"/>
      <c r="AZ6049" s="22"/>
      <c r="BA6049" s="22"/>
      <c r="BB6049" s="22"/>
      <c r="BC6049" s="22"/>
      <c r="BD6049" s="22"/>
      <c r="BE6049" s="22"/>
      <c r="BF6049" s="22"/>
      <c r="BG6049" s="22"/>
      <c r="BH6049" s="22"/>
      <c r="BI6049" s="22"/>
      <c r="BJ6049" s="22"/>
      <c r="BK6049" s="22"/>
      <c r="BL6049" s="22"/>
      <c r="BM6049" s="22"/>
      <c r="BN6049" s="22"/>
      <c r="BO6049" s="22"/>
      <c r="BP6049" s="22"/>
      <c r="BQ6049" s="22"/>
      <c r="BR6049" s="22"/>
      <c r="BS6049" s="22"/>
      <c r="BT6049" s="22"/>
      <c r="BU6049" s="22"/>
      <c r="BV6049" s="22"/>
      <c r="BW6049" s="22"/>
      <c r="BX6049" s="22"/>
      <c r="BY6049" s="22"/>
      <c r="BZ6049" s="22"/>
      <c r="CA6049" s="22"/>
      <c r="CB6049" s="22"/>
      <c r="CC6049" s="22"/>
      <c r="CD6049" s="22"/>
      <c r="CE6049" s="22"/>
      <c r="CF6049" s="22"/>
      <c r="CG6049" s="22"/>
      <c r="CH6049" s="22"/>
      <c r="CI6049" s="22"/>
      <c r="CJ6049" s="22"/>
      <c r="CK6049" s="22"/>
      <c r="CL6049" s="22"/>
      <c r="CM6049" s="22"/>
      <c r="CN6049" s="22"/>
      <c r="CO6049" s="22"/>
    </row>
    <row r="6050" spans="1:93" s="2" customFormat="1" x14ac:dyDescent="0.3">
      <c r="A6050" s="73" t="s">
        <v>204</v>
      </c>
      <c r="B6050" s="73" t="s">
        <v>305</v>
      </c>
      <c r="C6050" s="67" t="s">
        <v>458</v>
      </c>
      <c r="D6050" s="67" t="s">
        <v>94</v>
      </c>
      <c r="E6050" s="73"/>
      <c r="F6050" s="73" t="s">
        <v>302</v>
      </c>
      <c r="G6050" s="73" t="s">
        <v>403</v>
      </c>
      <c r="H6050" s="73" t="s">
        <v>403</v>
      </c>
      <c r="I6050" s="73" t="s">
        <v>465</v>
      </c>
      <c r="J6050" s="73" t="str">
        <f t="shared" si="148"/>
        <v>All HGVs tonne.km HGV (all diesel)</v>
      </c>
      <c r="K6050" s="27">
        <v>0.11133</v>
      </c>
      <c r="L6050" s="48"/>
      <c r="M6050" s="22"/>
      <c r="N6050" s="22"/>
      <c r="O6050" s="22"/>
      <c r="P6050" s="22"/>
      <c r="Q6050" s="22"/>
      <c r="R6050" s="22"/>
      <c r="S6050" s="22"/>
      <c r="T6050" s="2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c r="AQ6050" s="22"/>
      <c r="AR6050" s="22"/>
      <c r="AS6050" s="22"/>
      <c r="AT6050" s="22"/>
      <c r="AU6050" s="22"/>
      <c r="AV6050" s="22"/>
      <c r="AW6050" s="22"/>
      <c r="AX6050" s="22"/>
      <c r="AY6050" s="22"/>
      <c r="AZ6050" s="22"/>
      <c r="BA6050" s="22"/>
      <c r="BB6050" s="22"/>
      <c r="BC6050" s="22"/>
      <c r="BD6050" s="22"/>
      <c r="BE6050" s="22"/>
      <c r="BF6050" s="22"/>
      <c r="BG6050" s="22"/>
      <c r="BH6050" s="22"/>
      <c r="BI6050" s="22"/>
      <c r="BJ6050" s="22"/>
      <c r="BK6050" s="22"/>
      <c r="BL6050" s="22"/>
      <c r="BM6050" s="22"/>
      <c r="BN6050" s="22"/>
      <c r="BO6050" s="22"/>
      <c r="BP6050" s="22"/>
      <c r="BQ6050" s="22"/>
      <c r="BR6050" s="22"/>
      <c r="BS6050" s="22"/>
      <c r="BT6050" s="22"/>
      <c r="BU6050" s="22"/>
      <c r="BV6050" s="22"/>
      <c r="BW6050" s="22"/>
      <c r="BX6050" s="22"/>
      <c r="BY6050" s="22"/>
      <c r="BZ6050" s="22"/>
      <c r="CA6050" s="22"/>
      <c r="CB6050" s="22"/>
      <c r="CC6050" s="22"/>
      <c r="CD6050" s="22"/>
      <c r="CE6050" s="22"/>
      <c r="CF6050" s="22"/>
      <c r="CG6050" s="22"/>
      <c r="CH6050" s="22"/>
      <c r="CI6050" s="22"/>
      <c r="CJ6050" s="22"/>
      <c r="CK6050" s="22"/>
      <c r="CL6050" s="22"/>
      <c r="CM6050" s="22"/>
      <c r="CN6050" s="22"/>
      <c r="CO6050" s="22"/>
    </row>
    <row r="6051" spans="1:93" s="2" customFormat="1" x14ac:dyDescent="0.3">
      <c r="A6051" s="73" t="s">
        <v>204</v>
      </c>
      <c r="B6051" s="73" t="s">
        <v>305</v>
      </c>
      <c r="C6051" s="67" t="s">
        <v>458</v>
      </c>
      <c r="D6051" s="67" t="s">
        <v>94</v>
      </c>
      <c r="E6051" s="73"/>
      <c r="F6051" s="73" t="s">
        <v>302</v>
      </c>
      <c r="G6051" s="73" t="s">
        <v>403</v>
      </c>
      <c r="H6051" s="73" t="s">
        <v>403</v>
      </c>
      <c r="I6051" s="73" t="s">
        <v>466</v>
      </c>
      <c r="J6051" s="73" t="str">
        <f t="shared" si="148"/>
        <v>All HGVs tonne.km HGV (all diesel)</v>
      </c>
      <c r="K6051" s="27">
        <v>2.0000000000000002E-5</v>
      </c>
      <c r="L6051" s="48"/>
      <c r="M6051" s="22"/>
      <c r="N6051" s="22"/>
      <c r="O6051" s="22"/>
      <c r="P6051" s="22"/>
      <c r="Q6051" s="22"/>
      <c r="R6051" s="22"/>
      <c r="S6051" s="22"/>
      <c r="T6051" s="22"/>
      <c r="U6051" s="22"/>
      <c r="V6051" s="22"/>
      <c r="W6051" s="22"/>
      <c r="X6051" s="22"/>
      <c r="Y6051" s="22"/>
      <c r="Z6051" s="22"/>
      <c r="AA6051" s="22"/>
      <c r="AB6051" s="22"/>
      <c r="AC6051" s="22"/>
      <c r="AD6051" s="22"/>
      <c r="AE6051" s="22"/>
      <c r="AF6051" s="22"/>
      <c r="AG6051" s="22"/>
      <c r="AH6051" s="22"/>
      <c r="AI6051" s="22"/>
      <c r="AJ6051" s="22"/>
      <c r="AK6051" s="22"/>
      <c r="AL6051" s="22"/>
      <c r="AM6051" s="22"/>
      <c r="AN6051" s="22"/>
      <c r="AO6051" s="22"/>
      <c r="AP6051" s="22"/>
      <c r="AQ6051" s="22"/>
      <c r="AR6051" s="22"/>
      <c r="AS6051" s="22"/>
      <c r="AT6051" s="22"/>
      <c r="AU6051" s="22"/>
      <c r="AV6051" s="22"/>
      <c r="AW6051" s="22"/>
      <c r="AX6051" s="22"/>
      <c r="AY6051" s="22"/>
      <c r="AZ6051" s="22"/>
      <c r="BA6051" s="22"/>
      <c r="BB6051" s="22"/>
      <c r="BC6051" s="22"/>
      <c r="BD6051" s="22"/>
      <c r="BE6051" s="22"/>
      <c r="BF6051" s="22"/>
      <c r="BG6051" s="22"/>
      <c r="BH6051" s="22"/>
      <c r="BI6051" s="22"/>
      <c r="BJ6051" s="22"/>
      <c r="BK6051" s="22"/>
      <c r="BL6051" s="22"/>
      <c r="BM6051" s="22"/>
      <c r="BN6051" s="22"/>
      <c r="BO6051" s="22"/>
      <c r="BP6051" s="22"/>
      <c r="BQ6051" s="22"/>
      <c r="BR6051" s="22"/>
      <c r="BS6051" s="22"/>
      <c r="BT6051" s="22"/>
      <c r="BU6051" s="22"/>
      <c r="BV6051" s="22"/>
      <c r="BW6051" s="22"/>
      <c r="BX6051" s="22"/>
      <c r="BY6051" s="22"/>
      <c r="BZ6051" s="22"/>
      <c r="CA6051" s="22"/>
      <c r="CB6051" s="22"/>
      <c r="CC6051" s="22"/>
      <c r="CD6051" s="22"/>
      <c r="CE6051" s="22"/>
      <c r="CF6051" s="22"/>
      <c r="CG6051" s="22"/>
      <c r="CH6051" s="22"/>
      <c r="CI6051" s="22"/>
      <c r="CJ6051" s="22"/>
      <c r="CK6051" s="22"/>
      <c r="CL6051" s="22"/>
      <c r="CM6051" s="22"/>
      <c r="CN6051" s="22"/>
      <c r="CO6051" s="22"/>
    </row>
    <row r="6052" spans="1:93" s="2" customFormat="1" x14ac:dyDescent="0.3">
      <c r="A6052" s="73" t="s">
        <v>204</v>
      </c>
      <c r="B6052" s="73" t="s">
        <v>305</v>
      </c>
      <c r="C6052" s="67" t="s">
        <v>458</v>
      </c>
      <c r="D6052" s="67" t="s">
        <v>94</v>
      </c>
      <c r="E6052" s="73"/>
      <c r="F6052" s="73" t="s">
        <v>302</v>
      </c>
      <c r="G6052" s="73" t="s">
        <v>403</v>
      </c>
      <c r="H6052" s="73" t="s">
        <v>403</v>
      </c>
      <c r="I6052" s="73" t="s">
        <v>467</v>
      </c>
      <c r="J6052" s="73" t="str">
        <f t="shared" si="148"/>
        <v>All HGVs tonne.km HGV (all diesel)</v>
      </c>
      <c r="K6052" s="27">
        <v>0.10970000000000001</v>
      </c>
      <c r="L6052" s="48"/>
      <c r="M6052" s="22"/>
      <c r="N6052" s="22"/>
      <c r="O6052" s="22"/>
      <c r="P6052" s="22"/>
      <c r="Q6052" s="22"/>
      <c r="R6052" s="22"/>
      <c r="S6052" s="22"/>
      <c r="T6052" s="2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c r="AQ6052" s="22"/>
      <c r="AR6052" s="22"/>
      <c r="AS6052" s="22"/>
      <c r="AT6052" s="22"/>
      <c r="AU6052" s="22"/>
      <c r="AV6052" s="22"/>
      <c r="AW6052" s="22"/>
      <c r="AX6052" s="22"/>
      <c r="AY6052" s="22"/>
      <c r="AZ6052" s="22"/>
      <c r="BA6052" s="22"/>
      <c r="BB6052" s="22"/>
      <c r="BC6052" s="22"/>
      <c r="BD6052" s="22"/>
      <c r="BE6052" s="22"/>
      <c r="BF6052" s="22"/>
      <c r="BG6052" s="22"/>
      <c r="BH6052" s="22"/>
      <c r="BI6052" s="22"/>
      <c r="BJ6052" s="22"/>
      <c r="BK6052" s="22"/>
      <c r="BL6052" s="22"/>
      <c r="BM6052" s="22"/>
      <c r="BN6052" s="22"/>
      <c r="BO6052" s="22"/>
      <c r="BP6052" s="22"/>
      <c r="BQ6052" s="22"/>
      <c r="BR6052" s="22"/>
      <c r="BS6052" s="22"/>
      <c r="BT6052" s="22"/>
      <c r="BU6052" s="22"/>
      <c r="BV6052" s="22"/>
      <c r="BW6052" s="22"/>
      <c r="BX6052" s="22"/>
      <c r="BY6052" s="22"/>
      <c r="BZ6052" s="22"/>
      <c r="CA6052" s="22"/>
      <c r="CB6052" s="22"/>
      <c r="CC6052" s="22"/>
      <c r="CD6052" s="22"/>
      <c r="CE6052" s="22"/>
      <c r="CF6052" s="22"/>
      <c r="CG6052" s="22"/>
      <c r="CH6052" s="22"/>
      <c r="CI6052" s="22"/>
      <c r="CJ6052" s="22"/>
      <c r="CK6052" s="22"/>
      <c r="CL6052" s="22"/>
      <c r="CM6052" s="22"/>
      <c r="CN6052" s="22"/>
      <c r="CO6052" s="22"/>
    </row>
    <row r="6053" spans="1:93" s="2" customFormat="1" x14ac:dyDescent="0.3">
      <c r="A6053" s="73" t="s">
        <v>204</v>
      </c>
      <c r="B6053" s="73" t="s">
        <v>305</v>
      </c>
      <c r="C6053" s="67" t="s">
        <v>458</v>
      </c>
      <c r="D6053" s="67" t="s">
        <v>94</v>
      </c>
      <c r="E6053" s="73"/>
      <c r="F6053" s="73" t="s">
        <v>302</v>
      </c>
      <c r="G6053" s="73" t="s">
        <v>403</v>
      </c>
      <c r="H6053" s="73" t="s">
        <v>403</v>
      </c>
      <c r="I6053" s="73" t="s">
        <v>468</v>
      </c>
      <c r="J6053" s="73" t="str">
        <f t="shared" si="148"/>
        <v>All HGVs tonne.km HGV (all diesel)</v>
      </c>
      <c r="K6053" s="27">
        <v>1.6199999999999999E-3</v>
      </c>
      <c r="L6053" s="48"/>
      <c r="M6053" s="22"/>
      <c r="N6053" s="22"/>
      <c r="O6053" s="22"/>
      <c r="P6053" s="22"/>
      <c r="Q6053" s="22"/>
      <c r="R6053" s="22"/>
      <c r="S6053" s="22"/>
      <c r="T6053" s="22"/>
      <c r="U6053" s="22"/>
      <c r="V6053" s="22"/>
      <c r="W6053" s="22"/>
      <c r="X6053" s="22"/>
      <c r="Y6053" s="22"/>
      <c r="Z6053" s="22"/>
      <c r="AA6053" s="22"/>
      <c r="AB6053" s="22"/>
      <c r="AC6053" s="22"/>
      <c r="AD6053" s="22"/>
      <c r="AE6053" s="22"/>
      <c r="AF6053" s="22"/>
      <c r="AG6053" s="22"/>
      <c r="AH6053" s="22"/>
      <c r="AI6053" s="22"/>
      <c r="AJ6053" s="22"/>
      <c r="AK6053" s="22"/>
      <c r="AL6053" s="22"/>
      <c r="AM6053" s="22"/>
      <c r="AN6053" s="22"/>
      <c r="AO6053" s="22"/>
      <c r="AP6053" s="22"/>
      <c r="AQ6053" s="22"/>
      <c r="AR6053" s="22"/>
      <c r="AS6053" s="22"/>
      <c r="AT6053" s="22"/>
      <c r="AU6053" s="22"/>
      <c r="AV6053" s="22"/>
      <c r="AW6053" s="22"/>
      <c r="AX6053" s="22"/>
      <c r="AY6053" s="22"/>
      <c r="AZ6053" s="22"/>
      <c r="BA6053" s="22"/>
      <c r="BB6053" s="22"/>
      <c r="BC6053" s="22"/>
      <c r="BD6053" s="22"/>
      <c r="BE6053" s="22"/>
      <c r="BF6053" s="22"/>
      <c r="BG6053" s="22"/>
      <c r="BH6053" s="22"/>
      <c r="BI6053" s="22"/>
      <c r="BJ6053" s="22"/>
      <c r="BK6053" s="22"/>
      <c r="BL6053" s="22"/>
      <c r="BM6053" s="22"/>
      <c r="BN6053" s="22"/>
      <c r="BO6053" s="22"/>
      <c r="BP6053" s="22"/>
      <c r="BQ6053" s="22"/>
      <c r="BR6053" s="22"/>
      <c r="BS6053" s="22"/>
      <c r="BT6053" s="22"/>
      <c r="BU6053" s="22"/>
      <c r="BV6053" s="22"/>
      <c r="BW6053" s="22"/>
      <c r="BX6053" s="22"/>
      <c r="BY6053" s="22"/>
      <c r="BZ6053" s="22"/>
      <c r="CA6053" s="22"/>
      <c r="CB6053" s="22"/>
      <c r="CC6053" s="22"/>
      <c r="CD6053" s="22"/>
      <c r="CE6053" s="22"/>
      <c r="CF6053" s="22"/>
      <c r="CG6053" s="22"/>
      <c r="CH6053" s="22"/>
      <c r="CI6053" s="22"/>
      <c r="CJ6053" s="22"/>
      <c r="CK6053" s="22"/>
      <c r="CL6053" s="22"/>
      <c r="CM6053" s="22"/>
      <c r="CN6053" s="22"/>
      <c r="CO6053" s="22"/>
    </row>
    <row r="6054" spans="1:93" s="2" customFormat="1" x14ac:dyDescent="0.3">
      <c r="A6054" s="73" t="s">
        <v>204</v>
      </c>
      <c r="B6054" s="73" t="s">
        <v>305</v>
      </c>
      <c r="C6054" s="67" t="s">
        <v>263</v>
      </c>
      <c r="D6054" s="67" t="s">
        <v>134</v>
      </c>
      <c r="E6054" s="73"/>
      <c r="F6054" s="73" t="s">
        <v>48</v>
      </c>
      <c r="G6054" s="73" t="s">
        <v>405</v>
      </c>
      <c r="H6054" s="73" t="s">
        <v>405</v>
      </c>
      <c r="I6054" s="73" t="s">
        <v>465</v>
      </c>
      <c r="J6054" s="73" t="str">
        <f>CONCATENATE(D6054," ",H6054," ",C6054)</f>
        <v>Rigid (&gt;3.5 - 7.5 tonnes) km HGV refrigerated (all diesel)</v>
      </c>
      <c r="K6054" s="27">
        <v>0.54193000000000002</v>
      </c>
      <c r="L6054" s="48"/>
      <c r="M6054" s="22"/>
      <c r="N6054" s="22"/>
      <c r="O6054" s="22"/>
      <c r="P6054" s="22"/>
      <c r="Q6054" s="22"/>
      <c r="R6054" s="22"/>
      <c r="S6054" s="22"/>
      <c r="T6054" s="2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c r="AQ6054" s="22"/>
      <c r="AR6054" s="22"/>
      <c r="AS6054" s="22"/>
      <c r="AT6054" s="22"/>
      <c r="AU6054" s="22"/>
      <c r="AV6054" s="22"/>
      <c r="AW6054" s="22"/>
      <c r="AX6054" s="22"/>
      <c r="AY6054" s="22"/>
      <c r="AZ6054" s="22"/>
      <c r="BA6054" s="22"/>
      <c r="BB6054" s="22"/>
      <c r="BC6054" s="22"/>
      <c r="BD6054" s="22"/>
      <c r="BE6054" s="22"/>
      <c r="BF6054" s="22"/>
      <c r="BG6054" s="22"/>
      <c r="BH6054" s="22"/>
      <c r="BI6054" s="22"/>
      <c r="BJ6054" s="22"/>
      <c r="BK6054" s="22"/>
      <c r="BL6054" s="22"/>
      <c r="BM6054" s="22"/>
      <c r="BN6054" s="22"/>
      <c r="BO6054" s="22"/>
      <c r="BP6054" s="22"/>
      <c r="BQ6054" s="22"/>
      <c r="BR6054" s="22"/>
      <c r="BS6054" s="22"/>
      <c r="BT6054" s="22"/>
      <c r="BU6054" s="22"/>
      <c r="BV6054" s="22"/>
      <c r="BW6054" s="22"/>
      <c r="BX6054" s="22"/>
      <c r="BY6054" s="22"/>
      <c r="BZ6054" s="22"/>
      <c r="CA6054" s="22"/>
      <c r="CB6054" s="22"/>
      <c r="CC6054" s="22"/>
      <c r="CD6054" s="22"/>
      <c r="CE6054" s="22"/>
      <c r="CF6054" s="22"/>
      <c r="CG6054" s="22"/>
      <c r="CH6054" s="22"/>
      <c r="CI6054" s="22"/>
      <c r="CJ6054" s="22"/>
      <c r="CK6054" s="22"/>
      <c r="CL6054" s="22"/>
      <c r="CM6054" s="22"/>
      <c r="CN6054" s="22"/>
      <c r="CO6054" s="22"/>
    </row>
    <row r="6055" spans="1:93" s="2" customFormat="1" x14ac:dyDescent="0.3">
      <c r="A6055" s="73" t="s">
        <v>204</v>
      </c>
      <c r="B6055" s="73" t="s">
        <v>305</v>
      </c>
      <c r="C6055" s="67" t="s">
        <v>263</v>
      </c>
      <c r="D6055" s="67" t="s">
        <v>134</v>
      </c>
      <c r="E6055" s="73"/>
      <c r="F6055" s="73" t="s">
        <v>48</v>
      </c>
      <c r="G6055" s="73" t="s">
        <v>405</v>
      </c>
      <c r="H6055" s="73" t="s">
        <v>405</v>
      </c>
      <c r="I6055" s="73" t="s">
        <v>466</v>
      </c>
      <c r="J6055" s="73" t="str">
        <f t="shared" ref="J6055:J6118" si="149">CONCATENATE(D6055," ",H6055, " ",C6055)</f>
        <v>Rigid (&gt;3.5 - 7.5 tonnes) km HGV refrigerated (all diesel)</v>
      </c>
      <c r="K6055" s="27">
        <v>1.2E-4</v>
      </c>
      <c r="L6055" s="48"/>
      <c r="M6055" s="22"/>
      <c r="N6055" s="22"/>
      <c r="O6055" s="22"/>
      <c r="P6055" s="22"/>
      <c r="Q6055" s="22"/>
      <c r="R6055" s="22"/>
      <c r="S6055" s="22"/>
      <c r="T6055" s="22"/>
      <c r="U6055" s="22"/>
      <c r="V6055" s="22"/>
      <c r="W6055" s="22"/>
      <c r="X6055" s="22"/>
      <c r="Y6055" s="22"/>
      <c r="Z6055" s="22"/>
      <c r="AA6055" s="22"/>
      <c r="AB6055" s="22"/>
      <c r="AC6055" s="22"/>
      <c r="AD6055" s="22"/>
      <c r="AE6055" s="22"/>
      <c r="AF6055" s="22"/>
      <c r="AG6055" s="22"/>
      <c r="AH6055" s="22"/>
      <c r="AI6055" s="22"/>
      <c r="AJ6055" s="22"/>
      <c r="AK6055" s="22"/>
      <c r="AL6055" s="22"/>
      <c r="AM6055" s="22"/>
      <c r="AN6055" s="22"/>
      <c r="AO6055" s="22"/>
      <c r="AP6055" s="22"/>
      <c r="AQ6055" s="22"/>
      <c r="AR6055" s="22"/>
      <c r="AS6055" s="22"/>
      <c r="AT6055" s="22"/>
      <c r="AU6055" s="22"/>
      <c r="AV6055" s="22"/>
      <c r="AW6055" s="22"/>
      <c r="AX6055" s="22"/>
      <c r="AY6055" s="22"/>
      <c r="AZ6055" s="22"/>
      <c r="BA6055" s="22"/>
      <c r="BB6055" s="22"/>
      <c r="BC6055" s="22"/>
      <c r="BD6055" s="22"/>
      <c r="BE6055" s="22"/>
      <c r="BF6055" s="22"/>
      <c r="BG6055" s="22"/>
      <c r="BH6055" s="22"/>
      <c r="BI6055" s="22"/>
      <c r="BJ6055" s="22"/>
      <c r="BK6055" s="22"/>
      <c r="BL6055" s="22"/>
      <c r="BM6055" s="22"/>
      <c r="BN6055" s="22"/>
      <c r="BO6055" s="22"/>
      <c r="BP6055" s="22"/>
      <c r="BQ6055" s="22"/>
      <c r="BR6055" s="22"/>
      <c r="BS6055" s="22"/>
      <c r="BT6055" s="22"/>
      <c r="BU6055" s="22"/>
      <c r="BV6055" s="22"/>
      <c r="BW6055" s="22"/>
      <c r="BX6055" s="22"/>
      <c r="BY6055" s="22"/>
      <c r="BZ6055" s="22"/>
      <c r="CA6055" s="22"/>
      <c r="CB6055" s="22"/>
      <c r="CC6055" s="22"/>
      <c r="CD6055" s="22"/>
      <c r="CE6055" s="22"/>
      <c r="CF6055" s="22"/>
      <c r="CG6055" s="22"/>
      <c r="CH6055" s="22"/>
      <c r="CI6055" s="22"/>
      <c r="CJ6055" s="22"/>
      <c r="CK6055" s="22"/>
      <c r="CL6055" s="22"/>
      <c r="CM6055" s="22"/>
      <c r="CN6055" s="22"/>
      <c r="CO6055" s="22"/>
    </row>
    <row r="6056" spans="1:93" s="2" customFormat="1" x14ac:dyDescent="0.3">
      <c r="A6056" s="73" t="s">
        <v>204</v>
      </c>
      <c r="B6056" s="73" t="s">
        <v>305</v>
      </c>
      <c r="C6056" s="67" t="s">
        <v>263</v>
      </c>
      <c r="D6056" s="67" t="s">
        <v>134</v>
      </c>
      <c r="E6056" s="73"/>
      <c r="F6056" s="73" t="s">
        <v>48</v>
      </c>
      <c r="G6056" s="73" t="s">
        <v>405</v>
      </c>
      <c r="H6056" s="73" t="s">
        <v>405</v>
      </c>
      <c r="I6056" s="73" t="s">
        <v>467</v>
      </c>
      <c r="J6056" s="73" t="str">
        <f t="shared" si="149"/>
        <v>Rigid (&gt;3.5 - 7.5 tonnes) km HGV refrigerated (all diesel)</v>
      </c>
      <c r="K6056" s="27">
        <v>0.53627999999999998</v>
      </c>
      <c r="L6056" s="48"/>
      <c r="M6056" s="22"/>
      <c r="N6056" s="22"/>
      <c r="O6056" s="22"/>
      <c r="P6056" s="22"/>
      <c r="Q6056" s="22"/>
      <c r="R6056" s="22"/>
      <c r="S6056" s="22"/>
      <c r="T6056" s="2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c r="AQ6056" s="22"/>
      <c r="AR6056" s="22"/>
      <c r="AS6056" s="22"/>
      <c r="AT6056" s="22"/>
      <c r="AU6056" s="22"/>
      <c r="AV6056" s="22"/>
      <c r="AW6056" s="22"/>
      <c r="AX6056" s="22"/>
      <c r="AY6056" s="22"/>
      <c r="AZ6056" s="22"/>
      <c r="BA6056" s="22"/>
      <c r="BB6056" s="22"/>
      <c r="BC6056" s="22"/>
      <c r="BD6056" s="22"/>
      <c r="BE6056" s="22"/>
      <c r="BF6056" s="22"/>
      <c r="BG6056" s="22"/>
      <c r="BH6056" s="22"/>
      <c r="BI6056" s="22"/>
      <c r="BJ6056" s="22"/>
      <c r="BK6056" s="22"/>
      <c r="BL6056" s="22"/>
      <c r="BM6056" s="22"/>
      <c r="BN6056" s="22"/>
      <c r="BO6056" s="22"/>
      <c r="BP6056" s="22"/>
      <c r="BQ6056" s="22"/>
      <c r="BR6056" s="22"/>
      <c r="BS6056" s="22"/>
      <c r="BT6056" s="22"/>
      <c r="BU6056" s="22"/>
      <c r="BV6056" s="22"/>
      <c r="BW6056" s="22"/>
      <c r="BX6056" s="22"/>
      <c r="BY6056" s="22"/>
      <c r="BZ6056" s="22"/>
      <c r="CA6056" s="22"/>
      <c r="CB6056" s="22"/>
      <c r="CC6056" s="22"/>
      <c r="CD6056" s="22"/>
      <c r="CE6056" s="22"/>
      <c r="CF6056" s="22"/>
      <c r="CG6056" s="22"/>
      <c r="CH6056" s="22"/>
      <c r="CI6056" s="22"/>
      <c r="CJ6056" s="22"/>
      <c r="CK6056" s="22"/>
      <c r="CL6056" s="22"/>
      <c r="CM6056" s="22"/>
      <c r="CN6056" s="22"/>
      <c r="CO6056" s="22"/>
    </row>
    <row r="6057" spans="1:93" s="2" customFormat="1" x14ac:dyDescent="0.3">
      <c r="A6057" s="73" t="s">
        <v>204</v>
      </c>
      <c r="B6057" s="73" t="s">
        <v>305</v>
      </c>
      <c r="C6057" s="67" t="s">
        <v>263</v>
      </c>
      <c r="D6057" s="67" t="s">
        <v>134</v>
      </c>
      <c r="E6057" s="73"/>
      <c r="F6057" s="73" t="s">
        <v>48</v>
      </c>
      <c r="G6057" s="73" t="s">
        <v>405</v>
      </c>
      <c r="H6057" s="73" t="s">
        <v>405</v>
      </c>
      <c r="I6057" s="73" t="s">
        <v>468</v>
      </c>
      <c r="J6057" s="73" t="str">
        <f t="shared" si="149"/>
        <v>Rigid (&gt;3.5 - 7.5 tonnes) km HGV refrigerated (all diesel)</v>
      </c>
      <c r="K6057" s="27">
        <v>5.5199999999999997E-3</v>
      </c>
      <c r="L6057" s="48"/>
      <c r="M6057" s="22"/>
      <c r="N6057" s="22"/>
      <c r="O6057" s="22"/>
      <c r="P6057" s="22"/>
      <c r="Q6057" s="22"/>
      <c r="R6057" s="22"/>
      <c r="S6057" s="22"/>
      <c r="T6057" s="22"/>
      <c r="U6057" s="22"/>
      <c r="V6057" s="22"/>
      <c r="W6057" s="22"/>
      <c r="X6057" s="22"/>
      <c r="Y6057" s="22"/>
      <c r="Z6057" s="22"/>
      <c r="AA6057" s="22"/>
      <c r="AB6057" s="22"/>
      <c r="AC6057" s="22"/>
      <c r="AD6057" s="22"/>
      <c r="AE6057" s="22"/>
      <c r="AF6057" s="22"/>
      <c r="AG6057" s="22"/>
      <c r="AH6057" s="22"/>
      <c r="AI6057" s="22"/>
      <c r="AJ6057" s="22"/>
      <c r="AK6057" s="22"/>
      <c r="AL6057" s="22"/>
      <c r="AM6057" s="22"/>
      <c r="AN6057" s="22"/>
      <c r="AO6057" s="22"/>
      <c r="AP6057" s="22"/>
      <c r="AQ6057" s="22"/>
      <c r="AR6057" s="22"/>
      <c r="AS6057" s="22"/>
      <c r="AT6057" s="22"/>
      <c r="AU6057" s="22"/>
      <c r="AV6057" s="22"/>
      <c r="AW6057" s="22"/>
      <c r="AX6057" s="22"/>
      <c r="AY6057" s="22"/>
      <c r="AZ6057" s="22"/>
      <c r="BA6057" s="22"/>
      <c r="BB6057" s="22"/>
      <c r="BC6057" s="22"/>
      <c r="BD6057" s="22"/>
      <c r="BE6057" s="22"/>
      <c r="BF6057" s="22"/>
      <c r="BG6057" s="22"/>
      <c r="BH6057" s="22"/>
      <c r="BI6057" s="22"/>
      <c r="BJ6057" s="22"/>
      <c r="BK6057" s="22"/>
      <c r="BL6057" s="22"/>
      <c r="BM6057" s="22"/>
      <c r="BN6057" s="22"/>
      <c r="BO6057" s="22"/>
      <c r="BP6057" s="22"/>
      <c r="BQ6057" s="22"/>
      <c r="BR6057" s="22"/>
      <c r="BS6057" s="22"/>
      <c r="BT6057" s="22"/>
      <c r="BU6057" s="22"/>
      <c r="BV6057" s="22"/>
      <c r="BW6057" s="22"/>
      <c r="BX6057" s="22"/>
      <c r="BY6057" s="22"/>
      <c r="BZ6057" s="22"/>
      <c r="CA6057" s="22"/>
      <c r="CB6057" s="22"/>
      <c r="CC6057" s="22"/>
      <c r="CD6057" s="22"/>
      <c r="CE6057" s="22"/>
      <c r="CF6057" s="22"/>
      <c r="CG6057" s="22"/>
      <c r="CH6057" s="22"/>
      <c r="CI6057" s="22"/>
      <c r="CJ6057" s="22"/>
      <c r="CK6057" s="22"/>
      <c r="CL6057" s="22"/>
      <c r="CM6057" s="22"/>
      <c r="CN6057" s="22"/>
      <c r="CO6057" s="22"/>
    </row>
    <row r="6058" spans="1:93" s="2" customFormat="1" x14ac:dyDescent="0.3">
      <c r="A6058" s="73" t="s">
        <v>204</v>
      </c>
      <c r="B6058" s="73" t="s">
        <v>305</v>
      </c>
      <c r="C6058" s="67" t="s">
        <v>263</v>
      </c>
      <c r="D6058" s="67" t="s">
        <v>134</v>
      </c>
      <c r="E6058" s="73"/>
      <c r="F6058" s="73" t="s">
        <v>48</v>
      </c>
      <c r="G6058" s="73" t="s">
        <v>156</v>
      </c>
      <c r="H6058" s="73" t="s">
        <v>156</v>
      </c>
      <c r="I6058" s="73" t="s">
        <v>465</v>
      </c>
      <c r="J6058" s="73" t="str">
        <f t="shared" si="149"/>
        <v>Rigid (&gt;3.5 - 7.5 tonnes) miles HGV refrigerated (all diesel)</v>
      </c>
      <c r="K6058" s="27">
        <v>0.87214999999999998</v>
      </c>
      <c r="L6058" s="48"/>
      <c r="M6058" s="22"/>
      <c r="N6058" s="22"/>
      <c r="O6058" s="22"/>
      <c r="P6058" s="22"/>
      <c r="Q6058" s="22"/>
      <c r="R6058" s="22"/>
      <c r="S6058" s="22"/>
      <c r="T6058" s="2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c r="AQ6058" s="22"/>
      <c r="AR6058" s="22"/>
      <c r="AS6058" s="22"/>
      <c r="AT6058" s="22"/>
      <c r="AU6058" s="22"/>
      <c r="AV6058" s="22"/>
      <c r="AW6058" s="22"/>
      <c r="AX6058" s="22"/>
      <c r="AY6058" s="22"/>
      <c r="AZ6058" s="22"/>
      <c r="BA6058" s="22"/>
      <c r="BB6058" s="22"/>
      <c r="BC6058" s="22"/>
      <c r="BD6058" s="22"/>
      <c r="BE6058" s="22"/>
      <c r="BF6058" s="22"/>
      <c r="BG6058" s="22"/>
      <c r="BH6058" s="22"/>
      <c r="BI6058" s="22"/>
      <c r="BJ6058" s="22"/>
      <c r="BK6058" s="22"/>
      <c r="BL6058" s="22"/>
      <c r="BM6058" s="22"/>
      <c r="BN6058" s="22"/>
      <c r="BO6058" s="22"/>
      <c r="BP6058" s="22"/>
      <c r="BQ6058" s="22"/>
      <c r="BR6058" s="22"/>
      <c r="BS6058" s="22"/>
      <c r="BT6058" s="22"/>
      <c r="BU6058" s="22"/>
      <c r="BV6058" s="22"/>
      <c r="BW6058" s="22"/>
      <c r="BX6058" s="22"/>
      <c r="BY6058" s="22"/>
      <c r="BZ6058" s="22"/>
      <c r="CA6058" s="22"/>
      <c r="CB6058" s="22"/>
      <c r="CC6058" s="22"/>
      <c r="CD6058" s="22"/>
      <c r="CE6058" s="22"/>
      <c r="CF6058" s="22"/>
      <c r="CG6058" s="22"/>
      <c r="CH6058" s="22"/>
      <c r="CI6058" s="22"/>
      <c r="CJ6058" s="22"/>
      <c r="CK6058" s="22"/>
      <c r="CL6058" s="22"/>
      <c r="CM6058" s="22"/>
      <c r="CN6058" s="22"/>
      <c r="CO6058" s="22"/>
    </row>
    <row r="6059" spans="1:93" s="2" customFormat="1" x14ac:dyDescent="0.3">
      <c r="A6059" s="73" t="s">
        <v>204</v>
      </c>
      <c r="B6059" s="73" t="s">
        <v>305</v>
      </c>
      <c r="C6059" s="67" t="s">
        <v>263</v>
      </c>
      <c r="D6059" s="67" t="s">
        <v>134</v>
      </c>
      <c r="E6059" s="73"/>
      <c r="F6059" s="73" t="s">
        <v>48</v>
      </c>
      <c r="G6059" s="73" t="s">
        <v>156</v>
      </c>
      <c r="H6059" s="73" t="s">
        <v>156</v>
      </c>
      <c r="I6059" s="73" t="s">
        <v>466</v>
      </c>
      <c r="J6059" s="73" t="str">
        <f t="shared" si="149"/>
        <v>Rigid (&gt;3.5 - 7.5 tonnes) miles HGV refrigerated (all diesel)</v>
      </c>
      <c r="K6059" s="27">
        <v>2.0000000000000001E-4</v>
      </c>
      <c r="L6059" s="48"/>
      <c r="M6059" s="22"/>
      <c r="N6059" s="22"/>
      <c r="O6059" s="22"/>
      <c r="P6059" s="22"/>
      <c r="Q6059" s="22"/>
      <c r="R6059" s="22"/>
      <c r="S6059" s="22"/>
      <c r="T6059" s="22"/>
      <c r="U6059" s="22"/>
      <c r="V6059" s="22"/>
      <c r="W6059" s="22"/>
      <c r="X6059" s="22"/>
      <c r="Y6059" s="22"/>
      <c r="Z6059" s="22"/>
      <c r="AA6059" s="22"/>
      <c r="AB6059" s="22"/>
      <c r="AC6059" s="22"/>
      <c r="AD6059" s="22"/>
      <c r="AE6059" s="22"/>
      <c r="AF6059" s="22"/>
      <c r="AG6059" s="22"/>
      <c r="AH6059" s="22"/>
      <c r="AI6059" s="22"/>
      <c r="AJ6059" s="22"/>
      <c r="AK6059" s="22"/>
      <c r="AL6059" s="22"/>
      <c r="AM6059" s="22"/>
      <c r="AN6059" s="22"/>
      <c r="AO6059" s="22"/>
      <c r="AP6059" s="22"/>
      <c r="AQ6059" s="22"/>
      <c r="AR6059" s="22"/>
      <c r="AS6059" s="22"/>
      <c r="AT6059" s="22"/>
      <c r="AU6059" s="22"/>
      <c r="AV6059" s="22"/>
      <c r="AW6059" s="22"/>
      <c r="AX6059" s="22"/>
      <c r="AY6059" s="22"/>
      <c r="AZ6059" s="22"/>
      <c r="BA6059" s="22"/>
      <c r="BB6059" s="22"/>
      <c r="BC6059" s="22"/>
      <c r="BD6059" s="22"/>
      <c r="BE6059" s="22"/>
      <c r="BF6059" s="22"/>
      <c r="BG6059" s="22"/>
      <c r="BH6059" s="22"/>
      <c r="BI6059" s="22"/>
      <c r="BJ6059" s="22"/>
      <c r="BK6059" s="22"/>
      <c r="BL6059" s="22"/>
      <c r="BM6059" s="22"/>
      <c r="BN6059" s="22"/>
      <c r="BO6059" s="22"/>
      <c r="BP6059" s="22"/>
      <c r="BQ6059" s="22"/>
      <c r="BR6059" s="22"/>
      <c r="BS6059" s="22"/>
      <c r="BT6059" s="22"/>
      <c r="BU6059" s="22"/>
      <c r="BV6059" s="22"/>
      <c r="BW6059" s="22"/>
      <c r="BX6059" s="22"/>
      <c r="BY6059" s="22"/>
      <c r="BZ6059" s="22"/>
      <c r="CA6059" s="22"/>
      <c r="CB6059" s="22"/>
      <c r="CC6059" s="22"/>
      <c r="CD6059" s="22"/>
      <c r="CE6059" s="22"/>
      <c r="CF6059" s="22"/>
      <c r="CG6059" s="22"/>
      <c r="CH6059" s="22"/>
      <c r="CI6059" s="22"/>
      <c r="CJ6059" s="22"/>
      <c r="CK6059" s="22"/>
      <c r="CL6059" s="22"/>
      <c r="CM6059" s="22"/>
      <c r="CN6059" s="22"/>
      <c r="CO6059" s="22"/>
    </row>
    <row r="6060" spans="1:93" s="2" customFormat="1" x14ac:dyDescent="0.3">
      <c r="A6060" s="73" t="s">
        <v>204</v>
      </c>
      <c r="B6060" s="73" t="s">
        <v>305</v>
      </c>
      <c r="C6060" s="67" t="s">
        <v>263</v>
      </c>
      <c r="D6060" s="67" t="s">
        <v>134</v>
      </c>
      <c r="E6060" s="73"/>
      <c r="F6060" s="73" t="s">
        <v>48</v>
      </c>
      <c r="G6060" s="73" t="s">
        <v>156</v>
      </c>
      <c r="H6060" s="73" t="s">
        <v>156</v>
      </c>
      <c r="I6060" s="73" t="s">
        <v>467</v>
      </c>
      <c r="J6060" s="73" t="str">
        <f t="shared" si="149"/>
        <v>Rigid (&gt;3.5 - 7.5 tonnes) miles HGV refrigerated (all diesel)</v>
      </c>
      <c r="K6060" s="27">
        <v>0.86306000000000005</v>
      </c>
      <c r="L6060" s="48"/>
      <c r="M6060" s="22"/>
      <c r="N6060" s="22"/>
      <c r="O6060" s="22"/>
      <c r="P6060" s="22"/>
      <c r="Q6060" s="22"/>
      <c r="R6060" s="22"/>
      <c r="S6060" s="22"/>
      <c r="T6060" s="2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c r="AQ6060" s="22"/>
      <c r="AR6060" s="22"/>
      <c r="AS6060" s="22"/>
      <c r="AT6060" s="22"/>
      <c r="AU6060" s="22"/>
      <c r="AV6060" s="22"/>
      <c r="AW6060" s="22"/>
      <c r="AX6060" s="22"/>
      <c r="AY6060" s="22"/>
      <c r="AZ6060" s="22"/>
      <c r="BA6060" s="22"/>
      <c r="BB6060" s="22"/>
      <c r="BC6060" s="22"/>
      <c r="BD6060" s="22"/>
      <c r="BE6060" s="22"/>
      <c r="BF6060" s="22"/>
      <c r="BG6060" s="22"/>
      <c r="BH6060" s="22"/>
      <c r="BI6060" s="22"/>
      <c r="BJ6060" s="22"/>
      <c r="BK6060" s="22"/>
      <c r="BL6060" s="22"/>
      <c r="BM6060" s="22"/>
      <c r="BN6060" s="22"/>
      <c r="BO6060" s="22"/>
      <c r="BP6060" s="22"/>
      <c r="BQ6060" s="22"/>
      <c r="BR6060" s="22"/>
      <c r="BS6060" s="22"/>
      <c r="BT6060" s="22"/>
      <c r="BU6060" s="22"/>
      <c r="BV6060" s="22"/>
      <c r="BW6060" s="22"/>
      <c r="BX6060" s="22"/>
      <c r="BY6060" s="22"/>
      <c r="BZ6060" s="22"/>
      <c r="CA6060" s="22"/>
      <c r="CB6060" s="22"/>
      <c r="CC6060" s="22"/>
      <c r="CD6060" s="22"/>
      <c r="CE6060" s="22"/>
      <c r="CF6060" s="22"/>
      <c r="CG6060" s="22"/>
      <c r="CH6060" s="22"/>
      <c r="CI6060" s="22"/>
      <c r="CJ6060" s="22"/>
      <c r="CK6060" s="22"/>
      <c r="CL6060" s="22"/>
      <c r="CM6060" s="22"/>
      <c r="CN6060" s="22"/>
      <c r="CO6060" s="22"/>
    </row>
    <row r="6061" spans="1:93" s="2" customFormat="1" x14ac:dyDescent="0.3">
      <c r="A6061" s="73" t="s">
        <v>204</v>
      </c>
      <c r="B6061" s="73" t="s">
        <v>305</v>
      </c>
      <c r="C6061" s="67" t="s">
        <v>263</v>
      </c>
      <c r="D6061" s="67" t="s">
        <v>134</v>
      </c>
      <c r="E6061" s="73"/>
      <c r="F6061" s="73" t="s">
        <v>48</v>
      </c>
      <c r="G6061" s="73" t="s">
        <v>156</v>
      </c>
      <c r="H6061" s="73" t="s">
        <v>156</v>
      </c>
      <c r="I6061" s="73" t="s">
        <v>468</v>
      </c>
      <c r="J6061" s="73" t="str">
        <f t="shared" si="149"/>
        <v>Rigid (&gt;3.5 - 7.5 tonnes) miles HGV refrigerated (all diesel)</v>
      </c>
      <c r="K6061" s="27">
        <v>8.8900000000000003E-3</v>
      </c>
      <c r="L6061" s="48"/>
      <c r="M6061" s="22"/>
      <c r="N6061" s="22"/>
      <c r="O6061" s="22"/>
      <c r="P6061" s="22"/>
      <c r="Q6061" s="22"/>
      <c r="R6061" s="22"/>
      <c r="S6061" s="22"/>
      <c r="T6061" s="22"/>
      <c r="U6061" s="22"/>
      <c r="V6061" s="22"/>
      <c r="W6061" s="22"/>
      <c r="X6061" s="22"/>
      <c r="Y6061" s="22"/>
      <c r="Z6061" s="22"/>
      <c r="AA6061" s="22"/>
      <c r="AB6061" s="22"/>
      <c r="AC6061" s="22"/>
      <c r="AD6061" s="22"/>
      <c r="AE6061" s="22"/>
      <c r="AF6061" s="22"/>
      <c r="AG6061" s="22"/>
      <c r="AH6061" s="22"/>
      <c r="AI6061" s="22"/>
      <c r="AJ6061" s="22"/>
      <c r="AK6061" s="22"/>
      <c r="AL6061" s="22"/>
      <c r="AM6061" s="22"/>
      <c r="AN6061" s="22"/>
      <c r="AO6061" s="22"/>
      <c r="AP6061" s="22"/>
      <c r="AQ6061" s="22"/>
      <c r="AR6061" s="22"/>
      <c r="AS6061" s="22"/>
      <c r="AT6061" s="22"/>
      <c r="AU6061" s="22"/>
      <c r="AV6061" s="22"/>
      <c r="AW6061" s="22"/>
      <c r="AX6061" s="22"/>
      <c r="AY6061" s="22"/>
      <c r="AZ6061" s="22"/>
      <c r="BA6061" s="22"/>
      <c r="BB6061" s="22"/>
      <c r="BC6061" s="22"/>
      <c r="BD6061" s="22"/>
      <c r="BE6061" s="22"/>
      <c r="BF6061" s="22"/>
      <c r="BG6061" s="22"/>
      <c r="BH6061" s="22"/>
      <c r="BI6061" s="22"/>
      <c r="BJ6061" s="22"/>
      <c r="BK6061" s="22"/>
      <c r="BL6061" s="22"/>
      <c r="BM6061" s="22"/>
      <c r="BN6061" s="22"/>
      <c r="BO6061" s="22"/>
      <c r="BP6061" s="22"/>
      <c r="BQ6061" s="22"/>
      <c r="BR6061" s="22"/>
      <c r="BS6061" s="22"/>
      <c r="BT6061" s="22"/>
      <c r="BU6061" s="22"/>
      <c r="BV6061" s="22"/>
      <c r="BW6061" s="22"/>
      <c r="BX6061" s="22"/>
      <c r="BY6061" s="22"/>
      <c r="BZ6061" s="22"/>
      <c r="CA6061" s="22"/>
      <c r="CB6061" s="22"/>
      <c r="CC6061" s="22"/>
      <c r="CD6061" s="22"/>
      <c r="CE6061" s="22"/>
      <c r="CF6061" s="22"/>
      <c r="CG6061" s="22"/>
      <c r="CH6061" s="22"/>
      <c r="CI6061" s="22"/>
      <c r="CJ6061" s="22"/>
      <c r="CK6061" s="22"/>
      <c r="CL6061" s="22"/>
      <c r="CM6061" s="22"/>
      <c r="CN6061" s="22"/>
      <c r="CO6061" s="22"/>
    </row>
    <row r="6062" spans="1:93" s="2" customFormat="1" x14ac:dyDescent="0.3">
      <c r="A6062" s="73" t="s">
        <v>204</v>
      </c>
      <c r="B6062" s="73" t="s">
        <v>305</v>
      </c>
      <c r="C6062" s="67" t="s">
        <v>263</v>
      </c>
      <c r="D6062" s="67" t="s">
        <v>134</v>
      </c>
      <c r="E6062" s="73"/>
      <c r="F6062" s="73" t="s">
        <v>48</v>
      </c>
      <c r="G6062" s="73" t="s">
        <v>403</v>
      </c>
      <c r="H6062" s="73" t="s">
        <v>403</v>
      </c>
      <c r="I6062" s="73" t="s">
        <v>465</v>
      </c>
      <c r="J6062" s="73" t="str">
        <f t="shared" si="149"/>
        <v>Rigid (&gt;3.5 - 7.5 tonnes) tonne.km HGV refrigerated (all diesel)</v>
      </c>
      <c r="K6062" s="30"/>
      <c r="L6062" s="48"/>
      <c r="M6062" s="22"/>
      <c r="N6062" s="22"/>
      <c r="O6062" s="22"/>
      <c r="P6062" s="22"/>
      <c r="Q6062" s="22"/>
      <c r="R6062" s="22"/>
      <c r="S6062" s="22"/>
      <c r="T6062" s="2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c r="AQ6062" s="22"/>
      <c r="AR6062" s="22"/>
      <c r="AS6062" s="22"/>
      <c r="AT6062" s="22"/>
      <c r="AU6062" s="22"/>
      <c r="AV6062" s="22"/>
      <c r="AW6062" s="22"/>
      <c r="AX6062" s="22"/>
      <c r="AY6062" s="22"/>
      <c r="AZ6062" s="22"/>
      <c r="BA6062" s="22"/>
      <c r="BB6062" s="22"/>
      <c r="BC6062" s="22"/>
      <c r="BD6062" s="22"/>
      <c r="BE6062" s="22"/>
      <c r="BF6062" s="22"/>
      <c r="BG6062" s="22"/>
      <c r="BH6062" s="22"/>
      <c r="BI6062" s="22"/>
      <c r="BJ6062" s="22"/>
      <c r="BK6062" s="22"/>
      <c r="BL6062" s="22"/>
      <c r="BM6062" s="22"/>
      <c r="BN6062" s="22"/>
      <c r="BO6062" s="22"/>
      <c r="BP6062" s="22"/>
      <c r="BQ6062" s="22"/>
      <c r="BR6062" s="22"/>
      <c r="BS6062" s="22"/>
      <c r="BT6062" s="22"/>
      <c r="BU6062" s="22"/>
      <c r="BV6062" s="22"/>
      <c r="BW6062" s="22"/>
      <c r="BX6062" s="22"/>
      <c r="BY6062" s="22"/>
      <c r="BZ6062" s="22"/>
      <c r="CA6062" s="22"/>
      <c r="CB6062" s="22"/>
      <c r="CC6062" s="22"/>
      <c r="CD6062" s="22"/>
      <c r="CE6062" s="22"/>
      <c r="CF6062" s="22"/>
      <c r="CG6062" s="22"/>
      <c r="CH6062" s="22"/>
      <c r="CI6062" s="22"/>
      <c r="CJ6062" s="22"/>
      <c r="CK6062" s="22"/>
      <c r="CL6062" s="22"/>
      <c r="CM6062" s="22"/>
      <c r="CN6062" s="22"/>
      <c r="CO6062" s="22"/>
    </row>
    <row r="6063" spans="1:93" s="2" customFormat="1" x14ac:dyDescent="0.3">
      <c r="A6063" s="73" t="s">
        <v>204</v>
      </c>
      <c r="B6063" s="73" t="s">
        <v>305</v>
      </c>
      <c r="C6063" s="67" t="s">
        <v>263</v>
      </c>
      <c r="D6063" s="67" t="s">
        <v>134</v>
      </c>
      <c r="E6063" s="73"/>
      <c r="F6063" s="73" t="s">
        <v>48</v>
      </c>
      <c r="G6063" s="73" t="s">
        <v>403</v>
      </c>
      <c r="H6063" s="73" t="s">
        <v>403</v>
      </c>
      <c r="I6063" s="73" t="s">
        <v>466</v>
      </c>
      <c r="J6063" s="73" t="str">
        <f t="shared" si="149"/>
        <v>Rigid (&gt;3.5 - 7.5 tonnes) tonne.km HGV refrigerated (all diesel)</v>
      </c>
      <c r="K6063" s="30"/>
      <c r="L6063" s="48"/>
      <c r="M6063" s="22"/>
      <c r="N6063" s="22"/>
      <c r="O6063" s="22"/>
      <c r="P6063" s="22"/>
      <c r="Q6063" s="22"/>
      <c r="R6063" s="22"/>
      <c r="S6063" s="22"/>
      <c r="T6063" s="22"/>
      <c r="U6063" s="22"/>
      <c r="V6063" s="22"/>
      <c r="W6063" s="22"/>
      <c r="X6063" s="22"/>
      <c r="Y6063" s="22"/>
      <c r="Z6063" s="22"/>
      <c r="AA6063" s="22"/>
      <c r="AB6063" s="22"/>
      <c r="AC6063" s="22"/>
      <c r="AD6063" s="22"/>
      <c r="AE6063" s="22"/>
      <c r="AF6063" s="22"/>
      <c r="AG6063" s="22"/>
      <c r="AH6063" s="22"/>
      <c r="AI6063" s="22"/>
      <c r="AJ6063" s="22"/>
      <c r="AK6063" s="22"/>
      <c r="AL6063" s="22"/>
      <c r="AM6063" s="22"/>
      <c r="AN6063" s="22"/>
      <c r="AO6063" s="22"/>
      <c r="AP6063" s="22"/>
      <c r="AQ6063" s="22"/>
      <c r="AR6063" s="22"/>
      <c r="AS6063" s="22"/>
      <c r="AT6063" s="22"/>
      <c r="AU6063" s="22"/>
      <c r="AV6063" s="22"/>
      <c r="AW6063" s="22"/>
      <c r="AX6063" s="22"/>
      <c r="AY6063" s="22"/>
      <c r="AZ6063" s="22"/>
      <c r="BA6063" s="22"/>
      <c r="BB6063" s="22"/>
      <c r="BC6063" s="22"/>
      <c r="BD6063" s="22"/>
      <c r="BE6063" s="22"/>
      <c r="BF6063" s="22"/>
      <c r="BG6063" s="22"/>
      <c r="BH6063" s="22"/>
      <c r="BI6063" s="22"/>
      <c r="BJ6063" s="22"/>
      <c r="BK6063" s="22"/>
      <c r="BL6063" s="22"/>
      <c r="BM6063" s="22"/>
      <c r="BN6063" s="22"/>
      <c r="BO6063" s="22"/>
      <c r="BP6063" s="22"/>
      <c r="BQ6063" s="22"/>
      <c r="BR6063" s="22"/>
      <c r="BS6063" s="22"/>
      <c r="BT6063" s="22"/>
      <c r="BU6063" s="22"/>
      <c r="BV6063" s="22"/>
      <c r="BW6063" s="22"/>
      <c r="BX6063" s="22"/>
      <c r="BY6063" s="22"/>
      <c r="BZ6063" s="22"/>
      <c r="CA6063" s="22"/>
      <c r="CB6063" s="22"/>
      <c r="CC6063" s="22"/>
      <c r="CD6063" s="22"/>
      <c r="CE6063" s="22"/>
      <c r="CF6063" s="22"/>
      <c r="CG6063" s="22"/>
      <c r="CH6063" s="22"/>
      <c r="CI6063" s="22"/>
      <c r="CJ6063" s="22"/>
      <c r="CK6063" s="22"/>
      <c r="CL6063" s="22"/>
      <c r="CM6063" s="22"/>
      <c r="CN6063" s="22"/>
      <c r="CO6063" s="22"/>
    </row>
    <row r="6064" spans="1:93" s="2" customFormat="1" x14ac:dyDescent="0.3">
      <c r="A6064" s="73" t="s">
        <v>204</v>
      </c>
      <c r="B6064" s="73" t="s">
        <v>305</v>
      </c>
      <c r="C6064" s="67" t="s">
        <v>263</v>
      </c>
      <c r="D6064" s="67" t="s">
        <v>134</v>
      </c>
      <c r="E6064" s="73"/>
      <c r="F6064" s="73" t="s">
        <v>48</v>
      </c>
      <c r="G6064" s="73" t="s">
        <v>403</v>
      </c>
      <c r="H6064" s="73" t="s">
        <v>403</v>
      </c>
      <c r="I6064" s="73" t="s">
        <v>467</v>
      </c>
      <c r="J6064" s="73" t="str">
        <f t="shared" si="149"/>
        <v>Rigid (&gt;3.5 - 7.5 tonnes) tonne.km HGV refrigerated (all diesel)</v>
      </c>
      <c r="K6064" s="30"/>
      <c r="L6064" s="48"/>
      <c r="M6064" s="22"/>
      <c r="N6064" s="22"/>
      <c r="O6064" s="22"/>
      <c r="P6064" s="22"/>
      <c r="Q6064" s="22"/>
      <c r="R6064" s="22"/>
      <c r="S6064" s="22"/>
      <c r="T6064" s="2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c r="AQ6064" s="22"/>
      <c r="AR6064" s="22"/>
      <c r="AS6064" s="22"/>
      <c r="AT6064" s="22"/>
      <c r="AU6064" s="22"/>
      <c r="AV6064" s="22"/>
      <c r="AW6064" s="22"/>
      <c r="AX6064" s="22"/>
      <c r="AY6064" s="22"/>
      <c r="AZ6064" s="22"/>
      <c r="BA6064" s="22"/>
      <c r="BB6064" s="22"/>
      <c r="BC6064" s="22"/>
      <c r="BD6064" s="22"/>
      <c r="BE6064" s="22"/>
      <c r="BF6064" s="22"/>
      <c r="BG6064" s="22"/>
      <c r="BH6064" s="22"/>
      <c r="BI6064" s="22"/>
      <c r="BJ6064" s="22"/>
      <c r="BK6064" s="22"/>
      <c r="BL6064" s="22"/>
      <c r="BM6064" s="22"/>
      <c r="BN6064" s="22"/>
      <c r="BO6064" s="22"/>
      <c r="BP6064" s="22"/>
      <c r="BQ6064" s="22"/>
      <c r="BR6064" s="22"/>
      <c r="BS6064" s="22"/>
      <c r="BT6064" s="22"/>
      <c r="BU6064" s="22"/>
      <c r="BV6064" s="22"/>
      <c r="BW6064" s="22"/>
      <c r="BX6064" s="22"/>
      <c r="BY6064" s="22"/>
      <c r="BZ6064" s="22"/>
      <c r="CA6064" s="22"/>
      <c r="CB6064" s="22"/>
      <c r="CC6064" s="22"/>
      <c r="CD6064" s="22"/>
      <c r="CE6064" s="22"/>
      <c r="CF6064" s="22"/>
      <c r="CG6064" s="22"/>
      <c r="CH6064" s="22"/>
      <c r="CI6064" s="22"/>
      <c r="CJ6064" s="22"/>
      <c r="CK6064" s="22"/>
      <c r="CL6064" s="22"/>
      <c r="CM6064" s="22"/>
      <c r="CN6064" s="22"/>
      <c r="CO6064" s="22"/>
    </row>
    <row r="6065" spans="1:93" s="2" customFormat="1" x14ac:dyDescent="0.3">
      <c r="A6065" s="73" t="s">
        <v>204</v>
      </c>
      <c r="B6065" s="73" t="s">
        <v>305</v>
      </c>
      <c r="C6065" s="67" t="s">
        <v>263</v>
      </c>
      <c r="D6065" s="67" t="s">
        <v>134</v>
      </c>
      <c r="E6065" s="73"/>
      <c r="F6065" s="73" t="s">
        <v>48</v>
      </c>
      <c r="G6065" s="73" t="s">
        <v>403</v>
      </c>
      <c r="H6065" s="73" t="s">
        <v>403</v>
      </c>
      <c r="I6065" s="73" t="s">
        <v>468</v>
      </c>
      <c r="J6065" s="73" t="str">
        <f t="shared" si="149"/>
        <v>Rigid (&gt;3.5 - 7.5 tonnes) tonne.km HGV refrigerated (all diesel)</v>
      </c>
      <c r="K6065" s="30"/>
      <c r="L6065" s="48"/>
      <c r="M6065" s="22"/>
      <c r="N6065" s="22"/>
      <c r="O6065" s="22"/>
      <c r="P6065" s="22"/>
      <c r="Q6065" s="22"/>
      <c r="R6065" s="22"/>
      <c r="S6065" s="22"/>
      <c r="T6065" s="22"/>
      <c r="U6065" s="22"/>
      <c r="V6065" s="22"/>
      <c r="W6065" s="22"/>
      <c r="X6065" s="22"/>
      <c r="Y6065" s="22"/>
      <c r="Z6065" s="22"/>
      <c r="AA6065" s="22"/>
      <c r="AB6065" s="22"/>
      <c r="AC6065" s="22"/>
      <c r="AD6065" s="22"/>
      <c r="AE6065" s="22"/>
      <c r="AF6065" s="22"/>
      <c r="AG6065" s="22"/>
      <c r="AH6065" s="22"/>
      <c r="AI6065" s="22"/>
      <c r="AJ6065" s="22"/>
      <c r="AK6065" s="22"/>
      <c r="AL6065" s="22"/>
      <c r="AM6065" s="22"/>
      <c r="AN6065" s="22"/>
      <c r="AO6065" s="22"/>
      <c r="AP6065" s="22"/>
      <c r="AQ6065" s="22"/>
      <c r="AR6065" s="22"/>
      <c r="AS6065" s="22"/>
      <c r="AT6065" s="22"/>
      <c r="AU6065" s="22"/>
      <c r="AV6065" s="22"/>
      <c r="AW6065" s="22"/>
      <c r="AX6065" s="22"/>
      <c r="AY6065" s="22"/>
      <c r="AZ6065" s="22"/>
      <c r="BA6065" s="22"/>
      <c r="BB6065" s="22"/>
      <c r="BC6065" s="22"/>
      <c r="BD6065" s="22"/>
      <c r="BE6065" s="22"/>
      <c r="BF6065" s="22"/>
      <c r="BG6065" s="22"/>
      <c r="BH6065" s="22"/>
      <c r="BI6065" s="22"/>
      <c r="BJ6065" s="22"/>
      <c r="BK6065" s="22"/>
      <c r="BL6065" s="22"/>
      <c r="BM6065" s="22"/>
      <c r="BN6065" s="22"/>
      <c r="BO6065" s="22"/>
      <c r="BP6065" s="22"/>
      <c r="BQ6065" s="22"/>
      <c r="BR6065" s="22"/>
      <c r="BS6065" s="22"/>
      <c r="BT6065" s="22"/>
      <c r="BU6065" s="22"/>
      <c r="BV6065" s="22"/>
      <c r="BW6065" s="22"/>
      <c r="BX6065" s="22"/>
      <c r="BY6065" s="22"/>
      <c r="BZ6065" s="22"/>
      <c r="CA6065" s="22"/>
      <c r="CB6065" s="22"/>
      <c r="CC6065" s="22"/>
      <c r="CD6065" s="22"/>
      <c r="CE6065" s="22"/>
      <c r="CF6065" s="22"/>
      <c r="CG6065" s="22"/>
      <c r="CH6065" s="22"/>
      <c r="CI6065" s="22"/>
      <c r="CJ6065" s="22"/>
      <c r="CK6065" s="22"/>
      <c r="CL6065" s="22"/>
      <c r="CM6065" s="22"/>
      <c r="CN6065" s="22"/>
      <c r="CO6065" s="22"/>
    </row>
    <row r="6066" spans="1:93" s="2" customFormat="1" x14ac:dyDescent="0.3">
      <c r="A6066" s="73" t="s">
        <v>204</v>
      </c>
      <c r="B6066" s="73" t="s">
        <v>305</v>
      </c>
      <c r="C6066" s="67" t="s">
        <v>263</v>
      </c>
      <c r="D6066" s="67" t="s">
        <v>134</v>
      </c>
      <c r="E6066" s="73"/>
      <c r="F6066" s="73" t="s">
        <v>98</v>
      </c>
      <c r="G6066" s="73" t="s">
        <v>405</v>
      </c>
      <c r="H6066" s="73" t="s">
        <v>405</v>
      </c>
      <c r="I6066" s="73" t="s">
        <v>465</v>
      </c>
      <c r="J6066" s="73" t="str">
        <f t="shared" si="149"/>
        <v>Rigid (&gt;3.5 - 7.5 tonnes) km HGV refrigerated (all diesel)</v>
      </c>
      <c r="K6066" s="27">
        <v>0.58855999999999997</v>
      </c>
      <c r="L6066" s="48"/>
      <c r="M6066" s="22"/>
      <c r="N6066" s="22"/>
      <c r="O6066" s="22"/>
      <c r="P6066" s="22"/>
      <c r="Q6066" s="22"/>
      <c r="R6066" s="22"/>
      <c r="S6066" s="22"/>
      <c r="T6066" s="2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c r="AQ6066" s="22"/>
      <c r="AR6066" s="22"/>
      <c r="AS6066" s="22"/>
      <c r="AT6066" s="22"/>
      <c r="AU6066" s="22"/>
      <c r="AV6066" s="22"/>
      <c r="AW6066" s="22"/>
      <c r="AX6066" s="22"/>
      <c r="AY6066" s="22"/>
      <c r="AZ6066" s="22"/>
      <c r="BA6066" s="22"/>
      <c r="BB6066" s="22"/>
      <c r="BC6066" s="22"/>
      <c r="BD6066" s="22"/>
      <c r="BE6066" s="22"/>
      <c r="BF6066" s="22"/>
      <c r="BG6066" s="22"/>
      <c r="BH6066" s="22"/>
      <c r="BI6066" s="22"/>
      <c r="BJ6066" s="22"/>
      <c r="BK6066" s="22"/>
      <c r="BL6066" s="22"/>
      <c r="BM6066" s="22"/>
      <c r="BN6066" s="22"/>
      <c r="BO6066" s="22"/>
      <c r="BP6066" s="22"/>
      <c r="BQ6066" s="22"/>
      <c r="BR6066" s="22"/>
      <c r="BS6066" s="22"/>
      <c r="BT6066" s="22"/>
      <c r="BU6066" s="22"/>
      <c r="BV6066" s="22"/>
      <c r="BW6066" s="22"/>
      <c r="BX6066" s="22"/>
      <c r="BY6066" s="22"/>
      <c r="BZ6066" s="22"/>
      <c r="CA6066" s="22"/>
      <c r="CB6066" s="22"/>
      <c r="CC6066" s="22"/>
      <c r="CD6066" s="22"/>
      <c r="CE6066" s="22"/>
      <c r="CF6066" s="22"/>
      <c r="CG6066" s="22"/>
      <c r="CH6066" s="22"/>
      <c r="CI6066" s="22"/>
      <c r="CJ6066" s="22"/>
      <c r="CK6066" s="22"/>
      <c r="CL6066" s="22"/>
      <c r="CM6066" s="22"/>
      <c r="CN6066" s="22"/>
      <c r="CO6066" s="22"/>
    </row>
    <row r="6067" spans="1:93" s="2" customFormat="1" x14ac:dyDescent="0.3">
      <c r="A6067" s="73" t="s">
        <v>204</v>
      </c>
      <c r="B6067" s="73" t="s">
        <v>305</v>
      </c>
      <c r="C6067" s="67" t="s">
        <v>263</v>
      </c>
      <c r="D6067" s="67" t="s">
        <v>134</v>
      </c>
      <c r="E6067" s="73"/>
      <c r="F6067" s="73" t="s">
        <v>98</v>
      </c>
      <c r="G6067" s="73" t="s">
        <v>405</v>
      </c>
      <c r="H6067" s="73" t="s">
        <v>405</v>
      </c>
      <c r="I6067" s="73" t="s">
        <v>466</v>
      </c>
      <c r="J6067" s="73" t="str">
        <f t="shared" si="149"/>
        <v>Rigid (&gt;3.5 - 7.5 tonnes) km HGV refrigerated (all diesel)</v>
      </c>
      <c r="K6067" s="27">
        <v>1.2E-4</v>
      </c>
      <c r="L6067" s="48"/>
      <c r="M6067" s="22"/>
      <c r="N6067" s="22"/>
      <c r="O6067" s="22"/>
      <c r="P6067" s="22"/>
      <c r="Q6067" s="22"/>
      <c r="R6067" s="22"/>
      <c r="S6067" s="22"/>
      <c r="T6067" s="22"/>
      <c r="U6067" s="22"/>
      <c r="V6067" s="22"/>
      <c r="W6067" s="22"/>
      <c r="X6067" s="22"/>
      <c r="Y6067" s="22"/>
      <c r="Z6067" s="22"/>
      <c r="AA6067" s="22"/>
      <c r="AB6067" s="22"/>
      <c r="AC6067" s="22"/>
      <c r="AD6067" s="22"/>
      <c r="AE6067" s="22"/>
      <c r="AF6067" s="22"/>
      <c r="AG6067" s="22"/>
      <c r="AH6067" s="22"/>
      <c r="AI6067" s="22"/>
      <c r="AJ6067" s="22"/>
      <c r="AK6067" s="22"/>
      <c r="AL6067" s="22"/>
      <c r="AM6067" s="22"/>
      <c r="AN6067" s="22"/>
      <c r="AO6067" s="22"/>
      <c r="AP6067" s="22"/>
      <c r="AQ6067" s="22"/>
      <c r="AR6067" s="22"/>
      <c r="AS6067" s="22"/>
      <c r="AT6067" s="22"/>
      <c r="AU6067" s="22"/>
      <c r="AV6067" s="22"/>
      <c r="AW6067" s="22"/>
      <c r="AX6067" s="22"/>
      <c r="AY6067" s="22"/>
      <c r="AZ6067" s="22"/>
      <c r="BA6067" s="22"/>
      <c r="BB6067" s="22"/>
      <c r="BC6067" s="22"/>
      <c r="BD6067" s="22"/>
      <c r="BE6067" s="22"/>
      <c r="BF6067" s="22"/>
      <c r="BG6067" s="22"/>
      <c r="BH6067" s="22"/>
      <c r="BI6067" s="22"/>
      <c r="BJ6067" s="22"/>
      <c r="BK6067" s="22"/>
      <c r="BL6067" s="22"/>
      <c r="BM6067" s="22"/>
      <c r="BN6067" s="22"/>
      <c r="BO6067" s="22"/>
      <c r="BP6067" s="22"/>
      <c r="BQ6067" s="22"/>
      <c r="BR6067" s="22"/>
      <c r="BS6067" s="22"/>
      <c r="BT6067" s="22"/>
      <c r="BU6067" s="22"/>
      <c r="BV6067" s="22"/>
      <c r="BW6067" s="22"/>
      <c r="BX6067" s="22"/>
      <c r="BY6067" s="22"/>
      <c r="BZ6067" s="22"/>
      <c r="CA6067" s="22"/>
      <c r="CB6067" s="22"/>
      <c r="CC6067" s="22"/>
      <c r="CD6067" s="22"/>
      <c r="CE6067" s="22"/>
      <c r="CF6067" s="22"/>
      <c r="CG6067" s="22"/>
      <c r="CH6067" s="22"/>
      <c r="CI6067" s="22"/>
      <c r="CJ6067" s="22"/>
      <c r="CK6067" s="22"/>
      <c r="CL6067" s="22"/>
      <c r="CM6067" s="22"/>
      <c r="CN6067" s="22"/>
      <c r="CO6067" s="22"/>
    </row>
    <row r="6068" spans="1:93" s="2" customFormat="1" x14ac:dyDescent="0.3">
      <c r="A6068" s="73" t="s">
        <v>204</v>
      </c>
      <c r="B6068" s="73" t="s">
        <v>305</v>
      </c>
      <c r="C6068" s="67" t="s">
        <v>263</v>
      </c>
      <c r="D6068" s="67" t="s">
        <v>134</v>
      </c>
      <c r="E6068" s="73"/>
      <c r="F6068" s="73" t="s">
        <v>98</v>
      </c>
      <c r="G6068" s="73" t="s">
        <v>405</v>
      </c>
      <c r="H6068" s="73" t="s">
        <v>405</v>
      </c>
      <c r="I6068" s="73" t="s">
        <v>467</v>
      </c>
      <c r="J6068" s="73" t="str">
        <f t="shared" si="149"/>
        <v>Rigid (&gt;3.5 - 7.5 tonnes) km HGV refrigerated (all diesel)</v>
      </c>
      <c r="K6068" s="27">
        <v>0.58291000000000004</v>
      </c>
      <c r="L6068" s="48"/>
      <c r="M6068" s="22"/>
      <c r="N6068" s="22"/>
      <c r="O6068" s="22"/>
      <c r="P6068" s="22"/>
      <c r="Q6068" s="22"/>
      <c r="R6068" s="22"/>
      <c r="S6068" s="22"/>
      <c r="T6068" s="2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c r="AQ6068" s="22"/>
      <c r="AR6068" s="22"/>
      <c r="AS6068" s="22"/>
      <c r="AT6068" s="22"/>
      <c r="AU6068" s="22"/>
      <c r="AV6068" s="22"/>
      <c r="AW6068" s="22"/>
      <c r="AX6068" s="22"/>
      <c r="AY6068" s="22"/>
      <c r="AZ6068" s="22"/>
      <c r="BA6068" s="22"/>
      <c r="BB6068" s="22"/>
      <c r="BC6068" s="22"/>
      <c r="BD6068" s="22"/>
      <c r="BE6068" s="22"/>
      <c r="BF6068" s="22"/>
      <c r="BG6068" s="22"/>
      <c r="BH6068" s="22"/>
      <c r="BI6068" s="22"/>
      <c r="BJ6068" s="22"/>
      <c r="BK6068" s="22"/>
      <c r="BL6068" s="22"/>
      <c r="BM6068" s="22"/>
      <c r="BN6068" s="22"/>
      <c r="BO6068" s="22"/>
      <c r="BP6068" s="22"/>
      <c r="BQ6068" s="22"/>
      <c r="BR6068" s="22"/>
      <c r="BS6068" s="22"/>
      <c r="BT6068" s="22"/>
      <c r="BU6068" s="22"/>
      <c r="BV6068" s="22"/>
      <c r="BW6068" s="22"/>
      <c r="BX6068" s="22"/>
      <c r="BY6068" s="22"/>
      <c r="BZ6068" s="22"/>
      <c r="CA6068" s="22"/>
      <c r="CB6068" s="22"/>
      <c r="CC6068" s="22"/>
      <c r="CD6068" s="22"/>
      <c r="CE6068" s="22"/>
      <c r="CF6068" s="22"/>
      <c r="CG6068" s="22"/>
      <c r="CH6068" s="22"/>
      <c r="CI6068" s="22"/>
      <c r="CJ6068" s="22"/>
      <c r="CK6068" s="22"/>
      <c r="CL6068" s="22"/>
      <c r="CM6068" s="22"/>
      <c r="CN6068" s="22"/>
      <c r="CO6068" s="22"/>
    </row>
    <row r="6069" spans="1:93" s="2" customFormat="1" x14ac:dyDescent="0.3">
      <c r="A6069" s="73" t="s">
        <v>204</v>
      </c>
      <c r="B6069" s="73" t="s">
        <v>305</v>
      </c>
      <c r="C6069" s="67" t="s">
        <v>263</v>
      </c>
      <c r="D6069" s="67" t="s">
        <v>134</v>
      </c>
      <c r="E6069" s="73"/>
      <c r="F6069" s="73" t="s">
        <v>98</v>
      </c>
      <c r="G6069" s="73" t="s">
        <v>405</v>
      </c>
      <c r="H6069" s="73" t="s">
        <v>405</v>
      </c>
      <c r="I6069" s="73" t="s">
        <v>468</v>
      </c>
      <c r="J6069" s="73" t="str">
        <f t="shared" si="149"/>
        <v>Rigid (&gt;3.5 - 7.5 tonnes) km HGV refrigerated (all diesel)</v>
      </c>
      <c r="K6069" s="27">
        <v>5.5199999999999997E-3</v>
      </c>
      <c r="L6069" s="48"/>
      <c r="M6069" s="22"/>
      <c r="N6069" s="22"/>
      <c r="O6069" s="22"/>
      <c r="P6069" s="22"/>
      <c r="Q6069" s="22"/>
      <c r="R6069" s="22"/>
      <c r="S6069" s="22"/>
      <c r="T6069" s="22"/>
      <c r="U6069" s="22"/>
      <c r="V6069" s="22"/>
      <c r="W6069" s="22"/>
      <c r="X6069" s="22"/>
      <c r="Y6069" s="22"/>
      <c r="Z6069" s="22"/>
      <c r="AA6069" s="22"/>
      <c r="AB6069" s="22"/>
      <c r="AC6069" s="22"/>
      <c r="AD6069" s="22"/>
      <c r="AE6069" s="22"/>
      <c r="AF6069" s="22"/>
      <c r="AG6069" s="22"/>
      <c r="AH6069" s="22"/>
      <c r="AI6069" s="22"/>
      <c r="AJ6069" s="22"/>
      <c r="AK6069" s="22"/>
      <c r="AL6069" s="22"/>
      <c r="AM6069" s="22"/>
      <c r="AN6069" s="22"/>
      <c r="AO6069" s="22"/>
      <c r="AP6069" s="22"/>
      <c r="AQ6069" s="22"/>
      <c r="AR6069" s="22"/>
      <c r="AS6069" s="22"/>
      <c r="AT6069" s="22"/>
      <c r="AU6069" s="22"/>
      <c r="AV6069" s="22"/>
      <c r="AW6069" s="22"/>
      <c r="AX6069" s="22"/>
      <c r="AY6069" s="22"/>
      <c r="AZ6069" s="22"/>
      <c r="BA6069" s="22"/>
      <c r="BB6069" s="22"/>
      <c r="BC6069" s="22"/>
      <c r="BD6069" s="22"/>
      <c r="BE6069" s="22"/>
      <c r="BF6069" s="22"/>
      <c r="BG6069" s="22"/>
      <c r="BH6069" s="22"/>
      <c r="BI6069" s="22"/>
      <c r="BJ6069" s="22"/>
      <c r="BK6069" s="22"/>
      <c r="BL6069" s="22"/>
      <c r="BM6069" s="22"/>
      <c r="BN6069" s="22"/>
      <c r="BO6069" s="22"/>
      <c r="BP6069" s="22"/>
      <c r="BQ6069" s="22"/>
      <c r="BR6069" s="22"/>
      <c r="BS6069" s="22"/>
      <c r="BT6069" s="22"/>
      <c r="BU6069" s="22"/>
      <c r="BV6069" s="22"/>
      <c r="BW6069" s="22"/>
      <c r="BX6069" s="22"/>
      <c r="BY6069" s="22"/>
      <c r="BZ6069" s="22"/>
      <c r="CA6069" s="22"/>
      <c r="CB6069" s="22"/>
      <c r="CC6069" s="22"/>
      <c r="CD6069" s="22"/>
      <c r="CE6069" s="22"/>
      <c r="CF6069" s="22"/>
      <c r="CG6069" s="22"/>
      <c r="CH6069" s="22"/>
      <c r="CI6069" s="22"/>
      <c r="CJ6069" s="22"/>
      <c r="CK6069" s="22"/>
      <c r="CL6069" s="22"/>
      <c r="CM6069" s="22"/>
      <c r="CN6069" s="22"/>
      <c r="CO6069" s="22"/>
    </row>
    <row r="6070" spans="1:93" s="2" customFormat="1" x14ac:dyDescent="0.3">
      <c r="A6070" s="73" t="s">
        <v>204</v>
      </c>
      <c r="B6070" s="73" t="s">
        <v>305</v>
      </c>
      <c r="C6070" s="67" t="s">
        <v>263</v>
      </c>
      <c r="D6070" s="67" t="s">
        <v>134</v>
      </c>
      <c r="E6070" s="73"/>
      <c r="F6070" s="73" t="s">
        <v>98</v>
      </c>
      <c r="G6070" s="73" t="s">
        <v>156</v>
      </c>
      <c r="H6070" s="73" t="s">
        <v>156</v>
      </c>
      <c r="I6070" s="73" t="s">
        <v>465</v>
      </c>
      <c r="J6070" s="73" t="str">
        <f t="shared" si="149"/>
        <v>Rigid (&gt;3.5 - 7.5 tonnes) miles HGV refrigerated (all diesel)</v>
      </c>
      <c r="K6070" s="27">
        <v>0.94720000000000004</v>
      </c>
      <c r="L6070" s="48"/>
      <c r="M6070" s="22"/>
      <c r="N6070" s="22"/>
      <c r="O6070" s="22"/>
      <c r="P6070" s="22"/>
      <c r="Q6070" s="22"/>
      <c r="R6070" s="22"/>
      <c r="S6070" s="22"/>
      <c r="T6070" s="2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c r="AQ6070" s="22"/>
      <c r="AR6070" s="22"/>
      <c r="AS6070" s="22"/>
      <c r="AT6070" s="22"/>
      <c r="AU6070" s="22"/>
      <c r="AV6070" s="22"/>
      <c r="AW6070" s="22"/>
      <c r="AX6070" s="22"/>
      <c r="AY6070" s="22"/>
      <c r="AZ6070" s="22"/>
      <c r="BA6070" s="22"/>
      <c r="BB6070" s="22"/>
      <c r="BC6070" s="22"/>
      <c r="BD6070" s="22"/>
      <c r="BE6070" s="22"/>
      <c r="BF6070" s="22"/>
      <c r="BG6070" s="22"/>
      <c r="BH6070" s="22"/>
      <c r="BI6070" s="22"/>
      <c r="BJ6070" s="22"/>
      <c r="BK6070" s="22"/>
      <c r="BL6070" s="22"/>
      <c r="BM6070" s="22"/>
      <c r="BN6070" s="22"/>
      <c r="BO6070" s="22"/>
      <c r="BP6070" s="22"/>
      <c r="BQ6070" s="22"/>
      <c r="BR6070" s="22"/>
      <c r="BS6070" s="22"/>
      <c r="BT6070" s="22"/>
      <c r="BU6070" s="22"/>
      <c r="BV6070" s="22"/>
      <c r="BW6070" s="22"/>
      <c r="BX6070" s="22"/>
      <c r="BY6070" s="22"/>
      <c r="BZ6070" s="22"/>
      <c r="CA6070" s="22"/>
      <c r="CB6070" s="22"/>
      <c r="CC6070" s="22"/>
      <c r="CD6070" s="22"/>
      <c r="CE6070" s="22"/>
      <c r="CF6070" s="22"/>
      <c r="CG6070" s="22"/>
      <c r="CH6070" s="22"/>
      <c r="CI6070" s="22"/>
      <c r="CJ6070" s="22"/>
      <c r="CK6070" s="22"/>
      <c r="CL6070" s="22"/>
      <c r="CM6070" s="22"/>
      <c r="CN6070" s="22"/>
      <c r="CO6070" s="22"/>
    </row>
    <row r="6071" spans="1:93" s="2" customFormat="1" x14ac:dyDescent="0.3">
      <c r="A6071" s="73" t="s">
        <v>204</v>
      </c>
      <c r="B6071" s="73" t="s">
        <v>305</v>
      </c>
      <c r="C6071" s="67" t="s">
        <v>263</v>
      </c>
      <c r="D6071" s="67" t="s">
        <v>134</v>
      </c>
      <c r="E6071" s="73"/>
      <c r="F6071" s="73" t="s">
        <v>98</v>
      </c>
      <c r="G6071" s="73" t="s">
        <v>156</v>
      </c>
      <c r="H6071" s="73" t="s">
        <v>156</v>
      </c>
      <c r="I6071" s="73" t="s">
        <v>466</v>
      </c>
      <c r="J6071" s="73" t="str">
        <f t="shared" si="149"/>
        <v>Rigid (&gt;3.5 - 7.5 tonnes) miles HGV refrigerated (all diesel)</v>
      </c>
      <c r="K6071" s="27">
        <v>2.0000000000000001E-4</v>
      </c>
      <c r="L6071" s="48"/>
      <c r="M6071" s="22"/>
      <c r="N6071" s="22"/>
      <c r="O6071" s="22"/>
      <c r="P6071" s="22"/>
      <c r="Q6071" s="22"/>
      <c r="R6071" s="22"/>
      <c r="S6071" s="22"/>
      <c r="T6071" s="22"/>
      <c r="U6071" s="22"/>
      <c r="V6071" s="22"/>
      <c r="W6071" s="22"/>
      <c r="X6071" s="22"/>
      <c r="Y6071" s="22"/>
      <c r="Z6071" s="22"/>
      <c r="AA6071" s="22"/>
      <c r="AB6071" s="22"/>
      <c r="AC6071" s="22"/>
      <c r="AD6071" s="22"/>
      <c r="AE6071" s="22"/>
      <c r="AF6071" s="22"/>
      <c r="AG6071" s="22"/>
      <c r="AH6071" s="22"/>
      <c r="AI6071" s="22"/>
      <c r="AJ6071" s="22"/>
      <c r="AK6071" s="22"/>
      <c r="AL6071" s="22"/>
      <c r="AM6071" s="22"/>
      <c r="AN6071" s="22"/>
      <c r="AO6071" s="22"/>
      <c r="AP6071" s="22"/>
      <c r="AQ6071" s="22"/>
      <c r="AR6071" s="22"/>
      <c r="AS6071" s="22"/>
      <c r="AT6071" s="22"/>
      <c r="AU6071" s="22"/>
      <c r="AV6071" s="22"/>
      <c r="AW6071" s="22"/>
      <c r="AX6071" s="22"/>
      <c r="AY6071" s="22"/>
      <c r="AZ6071" s="22"/>
      <c r="BA6071" s="22"/>
      <c r="BB6071" s="22"/>
      <c r="BC6071" s="22"/>
      <c r="BD6071" s="22"/>
      <c r="BE6071" s="22"/>
      <c r="BF6071" s="22"/>
      <c r="BG6071" s="22"/>
      <c r="BH6071" s="22"/>
      <c r="BI6071" s="22"/>
      <c r="BJ6071" s="22"/>
      <c r="BK6071" s="22"/>
      <c r="BL6071" s="22"/>
      <c r="BM6071" s="22"/>
      <c r="BN6071" s="22"/>
      <c r="BO6071" s="22"/>
      <c r="BP6071" s="22"/>
      <c r="BQ6071" s="22"/>
      <c r="BR6071" s="22"/>
      <c r="BS6071" s="22"/>
      <c r="BT6071" s="22"/>
      <c r="BU6071" s="22"/>
      <c r="BV6071" s="22"/>
      <c r="BW6071" s="22"/>
      <c r="BX6071" s="22"/>
      <c r="BY6071" s="22"/>
      <c r="BZ6071" s="22"/>
      <c r="CA6071" s="22"/>
      <c r="CB6071" s="22"/>
      <c r="CC6071" s="22"/>
      <c r="CD6071" s="22"/>
      <c r="CE6071" s="22"/>
      <c r="CF6071" s="22"/>
      <c r="CG6071" s="22"/>
      <c r="CH6071" s="22"/>
      <c r="CI6071" s="22"/>
      <c r="CJ6071" s="22"/>
      <c r="CK6071" s="22"/>
      <c r="CL6071" s="22"/>
      <c r="CM6071" s="22"/>
      <c r="CN6071" s="22"/>
      <c r="CO6071" s="22"/>
    </row>
    <row r="6072" spans="1:93" s="2" customFormat="1" x14ac:dyDescent="0.3">
      <c r="A6072" s="73" t="s">
        <v>204</v>
      </c>
      <c r="B6072" s="73" t="s">
        <v>305</v>
      </c>
      <c r="C6072" s="67" t="s">
        <v>263</v>
      </c>
      <c r="D6072" s="67" t="s">
        <v>134</v>
      </c>
      <c r="E6072" s="73"/>
      <c r="F6072" s="73" t="s">
        <v>98</v>
      </c>
      <c r="G6072" s="73" t="s">
        <v>156</v>
      </c>
      <c r="H6072" s="73" t="s">
        <v>156</v>
      </c>
      <c r="I6072" s="73" t="s">
        <v>467</v>
      </c>
      <c r="J6072" s="73" t="str">
        <f t="shared" si="149"/>
        <v>Rigid (&gt;3.5 - 7.5 tonnes) miles HGV refrigerated (all diesel)</v>
      </c>
      <c r="K6072" s="27">
        <v>0.93811</v>
      </c>
      <c r="L6072" s="48"/>
      <c r="M6072" s="22"/>
      <c r="N6072" s="22"/>
      <c r="O6072" s="22"/>
      <c r="P6072" s="22"/>
      <c r="Q6072" s="22"/>
      <c r="R6072" s="22"/>
      <c r="S6072" s="22"/>
      <c r="T6072" s="2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c r="AQ6072" s="22"/>
      <c r="AR6072" s="22"/>
      <c r="AS6072" s="22"/>
      <c r="AT6072" s="22"/>
      <c r="AU6072" s="22"/>
      <c r="AV6072" s="22"/>
      <c r="AW6072" s="22"/>
      <c r="AX6072" s="22"/>
      <c r="AY6072" s="22"/>
      <c r="AZ6072" s="22"/>
      <c r="BA6072" s="22"/>
      <c r="BB6072" s="22"/>
      <c r="BC6072" s="22"/>
      <c r="BD6072" s="22"/>
      <c r="BE6072" s="22"/>
      <c r="BF6072" s="22"/>
      <c r="BG6072" s="22"/>
      <c r="BH6072" s="22"/>
      <c r="BI6072" s="22"/>
      <c r="BJ6072" s="22"/>
      <c r="BK6072" s="22"/>
      <c r="BL6072" s="22"/>
      <c r="BM6072" s="22"/>
      <c r="BN6072" s="22"/>
      <c r="BO6072" s="22"/>
      <c r="BP6072" s="22"/>
      <c r="BQ6072" s="22"/>
      <c r="BR6072" s="22"/>
      <c r="BS6072" s="22"/>
      <c r="BT6072" s="22"/>
      <c r="BU6072" s="22"/>
      <c r="BV6072" s="22"/>
      <c r="BW6072" s="22"/>
      <c r="BX6072" s="22"/>
      <c r="BY6072" s="22"/>
      <c r="BZ6072" s="22"/>
      <c r="CA6072" s="22"/>
      <c r="CB6072" s="22"/>
      <c r="CC6072" s="22"/>
      <c r="CD6072" s="22"/>
      <c r="CE6072" s="22"/>
      <c r="CF6072" s="22"/>
      <c r="CG6072" s="22"/>
      <c r="CH6072" s="22"/>
      <c r="CI6072" s="22"/>
      <c r="CJ6072" s="22"/>
      <c r="CK6072" s="22"/>
      <c r="CL6072" s="22"/>
      <c r="CM6072" s="22"/>
      <c r="CN6072" s="22"/>
      <c r="CO6072" s="22"/>
    </row>
    <row r="6073" spans="1:93" s="2" customFormat="1" x14ac:dyDescent="0.3">
      <c r="A6073" s="73" t="s">
        <v>204</v>
      </c>
      <c r="B6073" s="73" t="s">
        <v>305</v>
      </c>
      <c r="C6073" s="67" t="s">
        <v>263</v>
      </c>
      <c r="D6073" s="67" t="s">
        <v>134</v>
      </c>
      <c r="E6073" s="73"/>
      <c r="F6073" s="73" t="s">
        <v>98</v>
      </c>
      <c r="G6073" s="73" t="s">
        <v>156</v>
      </c>
      <c r="H6073" s="73" t="s">
        <v>156</v>
      </c>
      <c r="I6073" s="73" t="s">
        <v>468</v>
      </c>
      <c r="J6073" s="73" t="str">
        <f t="shared" si="149"/>
        <v>Rigid (&gt;3.5 - 7.5 tonnes) miles HGV refrigerated (all diesel)</v>
      </c>
      <c r="K6073" s="27">
        <v>8.8900000000000003E-3</v>
      </c>
      <c r="L6073" s="48"/>
      <c r="M6073" s="22"/>
      <c r="N6073" s="22"/>
      <c r="O6073" s="22"/>
      <c r="P6073" s="22"/>
      <c r="Q6073" s="22"/>
      <c r="R6073" s="22"/>
      <c r="S6073" s="22"/>
      <c r="T6073" s="22"/>
      <c r="U6073" s="22"/>
      <c r="V6073" s="22"/>
      <c r="W6073" s="22"/>
      <c r="X6073" s="22"/>
      <c r="Y6073" s="22"/>
      <c r="Z6073" s="22"/>
      <c r="AA6073" s="22"/>
      <c r="AB6073" s="22"/>
      <c r="AC6073" s="22"/>
      <c r="AD6073" s="22"/>
      <c r="AE6073" s="22"/>
      <c r="AF6073" s="22"/>
      <c r="AG6073" s="22"/>
      <c r="AH6073" s="22"/>
      <c r="AI6073" s="22"/>
      <c r="AJ6073" s="22"/>
      <c r="AK6073" s="22"/>
      <c r="AL6073" s="22"/>
      <c r="AM6073" s="22"/>
      <c r="AN6073" s="22"/>
      <c r="AO6073" s="22"/>
      <c r="AP6073" s="22"/>
      <c r="AQ6073" s="22"/>
      <c r="AR6073" s="22"/>
      <c r="AS6073" s="22"/>
      <c r="AT6073" s="22"/>
      <c r="AU6073" s="22"/>
      <c r="AV6073" s="22"/>
      <c r="AW6073" s="22"/>
      <c r="AX6073" s="22"/>
      <c r="AY6073" s="22"/>
      <c r="AZ6073" s="22"/>
      <c r="BA6073" s="22"/>
      <c r="BB6073" s="22"/>
      <c r="BC6073" s="22"/>
      <c r="BD6073" s="22"/>
      <c r="BE6073" s="22"/>
      <c r="BF6073" s="22"/>
      <c r="BG6073" s="22"/>
      <c r="BH6073" s="22"/>
      <c r="BI6073" s="22"/>
      <c r="BJ6073" s="22"/>
      <c r="BK6073" s="22"/>
      <c r="BL6073" s="22"/>
      <c r="BM6073" s="22"/>
      <c r="BN6073" s="22"/>
      <c r="BO6073" s="22"/>
      <c r="BP6073" s="22"/>
      <c r="BQ6073" s="22"/>
      <c r="BR6073" s="22"/>
      <c r="BS6073" s="22"/>
      <c r="BT6073" s="22"/>
      <c r="BU6073" s="22"/>
      <c r="BV6073" s="22"/>
      <c r="BW6073" s="22"/>
      <c r="BX6073" s="22"/>
      <c r="BY6073" s="22"/>
      <c r="BZ6073" s="22"/>
      <c r="CA6073" s="22"/>
      <c r="CB6073" s="22"/>
      <c r="CC6073" s="22"/>
      <c r="CD6073" s="22"/>
      <c r="CE6073" s="22"/>
      <c r="CF6073" s="22"/>
      <c r="CG6073" s="22"/>
      <c r="CH6073" s="22"/>
      <c r="CI6073" s="22"/>
      <c r="CJ6073" s="22"/>
      <c r="CK6073" s="22"/>
      <c r="CL6073" s="22"/>
      <c r="CM6073" s="22"/>
      <c r="CN6073" s="22"/>
      <c r="CO6073" s="22"/>
    </row>
    <row r="6074" spans="1:93" s="2" customFormat="1" x14ac:dyDescent="0.3">
      <c r="A6074" s="73" t="s">
        <v>204</v>
      </c>
      <c r="B6074" s="73" t="s">
        <v>305</v>
      </c>
      <c r="C6074" s="67" t="s">
        <v>263</v>
      </c>
      <c r="D6074" s="67" t="s">
        <v>134</v>
      </c>
      <c r="E6074" s="73"/>
      <c r="F6074" s="73" t="s">
        <v>98</v>
      </c>
      <c r="G6074" s="73" t="s">
        <v>403</v>
      </c>
      <c r="H6074" s="73" t="s">
        <v>403</v>
      </c>
      <c r="I6074" s="73" t="s">
        <v>465</v>
      </c>
      <c r="J6074" s="73" t="str">
        <f t="shared" si="149"/>
        <v>Rigid (&gt;3.5 - 7.5 tonnes) tonne.km HGV refrigerated (all diesel)</v>
      </c>
      <c r="K6074" s="27">
        <v>0.56401999999999997</v>
      </c>
      <c r="L6074" s="48"/>
      <c r="M6074" s="22"/>
      <c r="N6074" s="22"/>
      <c r="O6074" s="22"/>
      <c r="P6074" s="22"/>
      <c r="Q6074" s="22"/>
      <c r="R6074" s="22"/>
      <c r="S6074" s="22"/>
      <c r="T6074" s="2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c r="AQ6074" s="22"/>
      <c r="AR6074" s="22"/>
      <c r="AS6074" s="22"/>
      <c r="AT6074" s="22"/>
      <c r="AU6074" s="22"/>
      <c r="AV6074" s="22"/>
      <c r="AW6074" s="22"/>
      <c r="AX6074" s="22"/>
      <c r="AY6074" s="22"/>
      <c r="AZ6074" s="22"/>
      <c r="BA6074" s="22"/>
      <c r="BB6074" s="22"/>
      <c r="BC6074" s="22"/>
      <c r="BD6074" s="22"/>
      <c r="BE6074" s="22"/>
      <c r="BF6074" s="22"/>
      <c r="BG6074" s="22"/>
      <c r="BH6074" s="22"/>
      <c r="BI6074" s="22"/>
      <c r="BJ6074" s="22"/>
      <c r="BK6074" s="22"/>
      <c r="BL6074" s="22"/>
      <c r="BM6074" s="22"/>
      <c r="BN6074" s="22"/>
      <c r="BO6074" s="22"/>
      <c r="BP6074" s="22"/>
      <c r="BQ6074" s="22"/>
      <c r="BR6074" s="22"/>
      <c r="BS6074" s="22"/>
      <c r="BT6074" s="22"/>
      <c r="BU6074" s="22"/>
      <c r="BV6074" s="22"/>
      <c r="BW6074" s="22"/>
      <c r="BX6074" s="22"/>
      <c r="BY6074" s="22"/>
      <c r="BZ6074" s="22"/>
      <c r="CA6074" s="22"/>
      <c r="CB6074" s="22"/>
      <c r="CC6074" s="22"/>
      <c r="CD6074" s="22"/>
      <c r="CE6074" s="22"/>
      <c r="CF6074" s="22"/>
      <c r="CG6074" s="22"/>
      <c r="CH6074" s="22"/>
      <c r="CI6074" s="22"/>
      <c r="CJ6074" s="22"/>
      <c r="CK6074" s="22"/>
      <c r="CL6074" s="22"/>
      <c r="CM6074" s="22"/>
      <c r="CN6074" s="22"/>
      <c r="CO6074" s="22"/>
    </row>
    <row r="6075" spans="1:93" s="2" customFormat="1" x14ac:dyDescent="0.3">
      <c r="A6075" s="73" t="s">
        <v>204</v>
      </c>
      <c r="B6075" s="73" t="s">
        <v>305</v>
      </c>
      <c r="C6075" s="67" t="s">
        <v>263</v>
      </c>
      <c r="D6075" s="67" t="s">
        <v>134</v>
      </c>
      <c r="E6075" s="73"/>
      <c r="F6075" s="73" t="s">
        <v>98</v>
      </c>
      <c r="G6075" s="73" t="s">
        <v>403</v>
      </c>
      <c r="H6075" s="73" t="s">
        <v>403</v>
      </c>
      <c r="I6075" s="73" t="s">
        <v>466</v>
      </c>
      <c r="J6075" s="73" t="str">
        <f t="shared" si="149"/>
        <v>Rigid (&gt;3.5 - 7.5 tonnes) tonne.km HGV refrigerated (all diesel)</v>
      </c>
      <c r="K6075" s="27">
        <v>1.2E-4</v>
      </c>
      <c r="L6075" s="48"/>
      <c r="M6075" s="22"/>
      <c r="N6075" s="22"/>
      <c r="O6075" s="22"/>
      <c r="P6075" s="22"/>
      <c r="Q6075" s="22"/>
      <c r="R6075" s="22"/>
      <c r="S6075" s="22"/>
      <c r="T6075" s="22"/>
      <c r="U6075" s="22"/>
      <c r="V6075" s="22"/>
      <c r="W6075" s="22"/>
      <c r="X6075" s="22"/>
      <c r="Y6075" s="22"/>
      <c r="Z6075" s="22"/>
      <c r="AA6075" s="22"/>
      <c r="AB6075" s="22"/>
      <c r="AC6075" s="22"/>
      <c r="AD6075" s="22"/>
      <c r="AE6075" s="22"/>
      <c r="AF6075" s="22"/>
      <c r="AG6075" s="22"/>
      <c r="AH6075" s="22"/>
      <c r="AI6075" s="22"/>
      <c r="AJ6075" s="22"/>
      <c r="AK6075" s="22"/>
      <c r="AL6075" s="22"/>
      <c r="AM6075" s="22"/>
      <c r="AN6075" s="22"/>
      <c r="AO6075" s="22"/>
      <c r="AP6075" s="22"/>
      <c r="AQ6075" s="22"/>
      <c r="AR6075" s="22"/>
      <c r="AS6075" s="22"/>
      <c r="AT6075" s="22"/>
      <c r="AU6075" s="22"/>
      <c r="AV6075" s="22"/>
      <c r="AW6075" s="22"/>
      <c r="AX6075" s="22"/>
      <c r="AY6075" s="22"/>
      <c r="AZ6075" s="22"/>
      <c r="BA6075" s="22"/>
      <c r="BB6075" s="22"/>
      <c r="BC6075" s="22"/>
      <c r="BD6075" s="22"/>
      <c r="BE6075" s="22"/>
      <c r="BF6075" s="22"/>
      <c r="BG6075" s="22"/>
      <c r="BH6075" s="22"/>
      <c r="BI6075" s="22"/>
      <c r="BJ6075" s="22"/>
      <c r="BK6075" s="22"/>
      <c r="BL6075" s="22"/>
      <c r="BM6075" s="22"/>
      <c r="BN6075" s="22"/>
      <c r="BO6075" s="22"/>
      <c r="BP6075" s="22"/>
      <c r="BQ6075" s="22"/>
      <c r="BR6075" s="22"/>
      <c r="BS6075" s="22"/>
      <c r="BT6075" s="22"/>
      <c r="BU6075" s="22"/>
      <c r="BV6075" s="22"/>
      <c r="BW6075" s="22"/>
      <c r="BX6075" s="22"/>
      <c r="BY6075" s="22"/>
      <c r="BZ6075" s="22"/>
      <c r="CA6075" s="22"/>
      <c r="CB6075" s="22"/>
      <c r="CC6075" s="22"/>
      <c r="CD6075" s="22"/>
      <c r="CE6075" s="22"/>
      <c r="CF6075" s="22"/>
      <c r="CG6075" s="22"/>
      <c r="CH6075" s="22"/>
      <c r="CI6075" s="22"/>
      <c r="CJ6075" s="22"/>
      <c r="CK6075" s="22"/>
      <c r="CL6075" s="22"/>
      <c r="CM6075" s="22"/>
      <c r="CN6075" s="22"/>
      <c r="CO6075" s="22"/>
    </row>
    <row r="6076" spans="1:93" s="2" customFormat="1" x14ac:dyDescent="0.3">
      <c r="A6076" s="73" t="s">
        <v>204</v>
      </c>
      <c r="B6076" s="73" t="s">
        <v>305</v>
      </c>
      <c r="C6076" s="67" t="s">
        <v>263</v>
      </c>
      <c r="D6076" s="67" t="s">
        <v>134</v>
      </c>
      <c r="E6076" s="73"/>
      <c r="F6076" s="73" t="s">
        <v>98</v>
      </c>
      <c r="G6076" s="73" t="s">
        <v>403</v>
      </c>
      <c r="H6076" s="73" t="s">
        <v>403</v>
      </c>
      <c r="I6076" s="73" t="s">
        <v>467</v>
      </c>
      <c r="J6076" s="73" t="str">
        <f t="shared" si="149"/>
        <v>Rigid (&gt;3.5 - 7.5 tonnes) tonne.km HGV refrigerated (all diesel)</v>
      </c>
      <c r="K6076" s="27">
        <v>0.55861000000000005</v>
      </c>
      <c r="L6076" s="48"/>
      <c r="M6076" s="22"/>
      <c r="N6076" s="22"/>
      <c r="O6076" s="22"/>
      <c r="P6076" s="22"/>
      <c r="Q6076" s="22"/>
      <c r="R6076" s="22"/>
      <c r="S6076" s="22"/>
      <c r="T6076" s="2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c r="AQ6076" s="22"/>
      <c r="AR6076" s="22"/>
      <c r="AS6076" s="22"/>
      <c r="AT6076" s="22"/>
      <c r="AU6076" s="22"/>
      <c r="AV6076" s="22"/>
      <c r="AW6076" s="22"/>
      <c r="AX6076" s="22"/>
      <c r="AY6076" s="22"/>
      <c r="AZ6076" s="22"/>
      <c r="BA6076" s="22"/>
      <c r="BB6076" s="22"/>
      <c r="BC6076" s="22"/>
      <c r="BD6076" s="22"/>
      <c r="BE6076" s="22"/>
      <c r="BF6076" s="22"/>
      <c r="BG6076" s="22"/>
      <c r="BH6076" s="22"/>
      <c r="BI6076" s="22"/>
      <c r="BJ6076" s="22"/>
      <c r="BK6076" s="22"/>
      <c r="BL6076" s="22"/>
      <c r="BM6076" s="22"/>
      <c r="BN6076" s="22"/>
      <c r="BO6076" s="22"/>
      <c r="BP6076" s="22"/>
      <c r="BQ6076" s="22"/>
      <c r="BR6076" s="22"/>
      <c r="BS6076" s="22"/>
      <c r="BT6076" s="22"/>
      <c r="BU6076" s="22"/>
      <c r="BV6076" s="22"/>
      <c r="BW6076" s="22"/>
      <c r="BX6076" s="22"/>
      <c r="BY6076" s="22"/>
      <c r="BZ6076" s="22"/>
      <c r="CA6076" s="22"/>
      <c r="CB6076" s="22"/>
      <c r="CC6076" s="22"/>
      <c r="CD6076" s="22"/>
      <c r="CE6076" s="22"/>
      <c r="CF6076" s="22"/>
      <c r="CG6076" s="22"/>
      <c r="CH6076" s="22"/>
      <c r="CI6076" s="22"/>
      <c r="CJ6076" s="22"/>
      <c r="CK6076" s="22"/>
      <c r="CL6076" s="22"/>
      <c r="CM6076" s="22"/>
      <c r="CN6076" s="22"/>
      <c r="CO6076" s="22"/>
    </row>
    <row r="6077" spans="1:93" s="2" customFormat="1" x14ac:dyDescent="0.3">
      <c r="A6077" s="73" t="s">
        <v>204</v>
      </c>
      <c r="B6077" s="73" t="s">
        <v>305</v>
      </c>
      <c r="C6077" s="67" t="s">
        <v>263</v>
      </c>
      <c r="D6077" s="67" t="s">
        <v>134</v>
      </c>
      <c r="E6077" s="73"/>
      <c r="F6077" s="73" t="s">
        <v>98</v>
      </c>
      <c r="G6077" s="73" t="s">
        <v>403</v>
      </c>
      <c r="H6077" s="73" t="s">
        <v>403</v>
      </c>
      <c r="I6077" s="73" t="s">
        <v>468</v>
      </c>
      <c r="J6077" s="73" t="str">
        <f t="shared" si="149"/>
        <v>Rigid (&gt;3.5 - 7.5 tonnes) tonne.km HGV refrigerated (all diesel)</v>
      </c>
      <c r="K6077" s="27">
        <v>5.2900000000000004E-3</v>
      </c>
      <c r="L6077" s="48"/>
      <c r="M6077" s="22"/>
      <c r="N6077" s="22"/>
      <c r="O6077" s="22"/>
      <c r="P6077" s="22"/>
      <c r="Q6077" s="22"/>
      <c r="R6077" s="22"/>
      <c r="S6077" s="22"/>
      <c r="T6077" s="22"/>
      <c r="U6077" s="22"/>
      <c r="V6077" s="22"/>
      <c r="W6077" s="22"/>
      <c r="X6077" s="22"/>
      <c r="Y6077" s="22"/>
      <c r="Z6077" s="22"/>
      <c r="AA6077" s="22"/>
      <c r="AB6077" s="22"/>
      <c r="AC6077" s="22"/>
      <c r="AD6077" s="22"/>
      <c r="AE6077" s="22"/>
      <c r="AF6077" s="22"/>
      <c r="AG6077" s="22"/>
      <c r="AH6077" s="22"/>
      <c r="AI6077" s="22"/>
      <c r="AJ6077" s="22"/>
      <c r="AK6077" s="22"/>
      <c r="AL6077" s="22"/>
      <c r="AM6077" s="22"/>
      <c r="AN6077" s="22"/>
      <c r="AO6077" s="22"/>
      <c r="AP6077" s="22"/>
      <c r="AQ6077" s="22"/>
      <c r="AR6077" s="22"/>
      <c r="AS6077" s="22"/>
      <c r="AT6077" s="22"/>
      <c r="AU6077" s="22"/>
      <c r="AV6077" s="22"/>
      <c r="AW6077" s="22"/>
      <c r="AX6077" s="22"/>
      <c r="AY6077" s="22"/>
      <c r="AZ6077" s="22"/>
      <c r="BA6077" s="22"/>
      <c r="BB6077" s="22"/>
      <c r="BC6077" s="22"/>
      <c r="BD6077" s="22"/>
      <c r="BE6077" s="22"/>
      <c r="BF6077" s="22"/>
      <c r="BG6077" s="22"/>
      <c r="BH6077" s="22"/>
      <c r="BI6077" s="22"/>
      <c r="BJ6077" s="22"/>
      <c r="BK6077" s="22"/>
      <c r="BL6077" s="22"/>
      <c r="BM6077" s="22"/>
      <c r="BN6077" s="22"/>
      <c r="BO6077" s="22"/>
      <c r="BP6077" s="22"/>
      <c r="BQ6077" s="22"/>
      <c r="BR6077" s="22"/>
      <c r="BS6077" s="22"/>
      <c r="BT6077" s="22"/>
      <c r="BU6077" s="22"/>
      <c r="BV6077" s="22"/>
      <c r="BW6077" s="22"/>
      <c r="BX6077" s="22"/>
      <c r="BY6077" s="22"/>
      <c r="BZ6077" s="22"/>
      <c r="CA6077" s="22"/>
      <c r="CB6077" s="22"/>
      <c r="CC6077" s="22"/>
      <c r="CD6077" s="22"/>
      <c r="CE6077" s="22"/>
      <c r="CF6077" s="22"/>
      <c r="CG6077" s="22"/>
      <c r="CH6077" s="22"/>
      <c r="CI6077" s="22"/>
      <c r="CJ6077" s="22"/>
      <c r="CK6077" s="22"/>
      <c r="CL6077" s="22"/>
      <c r="CM6077" s="22"/>
      <c r="CN6077" s="22"/>
      <c r="CO6077" s="22"/>
    </row>
    <row r="6078" spans="1:93" s="2" customFormat="1" x14ac:dyDescent="0.3">
      <c r="A6078" s="73" t="s">
        <v>204</v>
      </c>
      <c r="B6078" s="73" t="s">
        <v>305</v>
      </c>
      <c r="C6078" s="67" t="s">
        <v>263</v>
      </c>
      <c r="D6078" s="67" t="s">
        <v>134</v>
      </c>
      <c r="E6078" s="73"/>
      <c r="F6078" s="73" t="s">
        <v>2</v>
      </c>
      <c r="G6078" s="73" t="s">
        <v>405</v>
      </c>
      <c r="H6078" s="73" t="s">
        <v>405</v>
      </c>
      <c r="I6078" s="73" t="s">
        <v>465</v>
      </c>
      <c r="J6078" s="73" t="str">
        <f t="shared" si="149"/>
        <v>Rigid (&gt;3.5 - 7.5 tonnes) km HGV refrigerated (all diesel)</v>
      </c>
      <c r="K6078" s="27">
        <v>0.63519000000000003</v>
      </c>
      <c r="L6078" s="48"/>
      <c r="M6078" s="22"/>
      <c r="N6078" s="22"/>
      <c r="O6078" s="22"/>
      <c r="P6078" s="22"/>
      <c r="Q6078" s="22"/>
      <c r="R6078" s="22"/>
      <c r="S6078" s="22"/>
      <c r="T6078" s="2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c r="AQ6078" s="22"/>
      <c r="AR6078" s="22"/>
      <c r="AS6078" s="22"/>
      <c r="AT6078" s="22"/>
      <c r="AU6078" s="22"/>
      <c r="AV6078" s="22"/>
      <c r="AW6078" s="22"/>
      <c r="AX6078" s="22"/>
      <c r="AY6078" s="22"/>
      <c r="AZ6078" s="22"/>
      <c r="BA6078" s="22"/>
      <c r="BB6078" s="22"/>
      <c r="BC6078" s="22"/>
      <c r="BD6078" s="22"/>
      <c r="BE6078" s="22"/>
      <c r="BF6078" s="22"/>
      <c r="BG6078" s="22"/>
      <c r="BH6078" s="22"/>
      <c r="BI6078" s="22"/>
      <c r="BJ6078" s="22"/>
      <c r="BK6078" s="22"/>
      <c r="BL6078" s="22"/>
      <c r="BM6078" s="22"/>
      <c r="BN6078" s="22"/>
      <c r="BO6078" s="22"/>
      <c r="BP6078" s="22"/>
      <c r="BQ6078" s="22"/>
      <c r="BR6078" s="22"/>
      <c r="BS6078" s="22"/>
      <c r="BT6078" s="22"/>
      <c r="BU6078" s="22"/>
      <c r="BV6078" s="22"/>
      <c r="BW6078" s="22"/>
      <c r="BX6078" s="22"/>
      <c r="BY6078" s="22"/>
      <c r="BZ6078" s="22"/>
      <c r="CA6078" s="22"/>
      <c r="CB6078" s="22"/>
      <c r="CC6078" s="22"/>
      <c r="CD6078" s="22"/>
      <c r="CE6078" s="22"/>
      <c r="CF6078" s="22"/>
      <c r="CG6078" s="22"/>
      <c r="CH6078" s="22"/>
      <c r="CI6078" s="22"/>
      <c r="CJ6078" s="22"/>
      <c r="CK6078" s="22"/>
      <c r="CL6078" s="22"/>
      <c r="CM6078" s="22"/>
      <c r="CN6078" s="22"/>
      <c r="CO6078" s="22"/>
    </row>
    <row r="6079" spans="1:93" s="2" customFormat="1" x14ac:dyDescent="0.3">
      <c r="A6079" s="73" t="s">
        <v>204</v>
      </c>
      <c r="B6079" s="73" t="s">
        <v>305</v>
      </c>
      <c r="C6079" s="67" t="s">
        <v>263</v>
      </c>
      <c r="D6079" s="67" t="s">
        <v>134</v>
      </c>
      <c r="E6079" s="73"/>
      <c r="F6079" s="73" t="s">
        <v>2</v>
      </c>
      <c r="G6079" s="73" t="s">
        <v>405</v>
      </c>
      <c r="H6079" s="73" t="s">
        <v>405</v>
      </c>
      <c r="I6079" s="73" t="s">
        <v>466</v>
      </c>
      <c r="J6079" s="73" t="str">
        <f t="shared" si="149"/>
        <v>Rigid (&gt;3.5 - 7.5 tonnes) km HGV refrigerated (all diesel)</v>
      </c>
      <c r="K6079" s="27">
        <v>1.2E-4</v>
      </c>
      <c r="L6079" s="48"/>
      <c r="M6079" s="22"/>
      <c r="N6079" s="22"/>
      <c r="O6079" s="22"/>
      <c r="P6079" s="22"/>
      <c r="Q6079" s="22"/>
      <c r="R6079" s="22"/>
      <c r="S6079" s="22"/>
      <c r="T6079" s="22"/>
      <c r="U6079" s="22"/>
      <c r="V6079" s="22"/>
      <c r="W6079" s="22"/>
      <c r="X6079" s="22"/>
      <c r="Y6079" s="22"/>
      <c r="Z6079" s="22"/>
      <c r="AA6079" s="22"/>
      <c r="AB6079" s="22"/>
      <c r="AC6079" s="22"/>
      <c r="AD6079" s="22"/>
      <c r="AE6079" s="22"/>
      <c r="AF6079" s="22"/>
      <c r="AG6079" s="22"/>
      <c r="AH6079" s="22"/>
      <c r="AI6079" s="22"/>
      <c r="AJ6079" s="22"/>
      <c r="AK6079" s="22"/>
      <c r="AL6079" s="22"/>
      <c r="AM6079" s="22"/>
      <c r="AN6079" s="22"/>
      <c r="AO6079" s="22"/>
      <c r="AP6079" s="22"/>
      <c r="AQ6079" s="22"/>
      <c r="AR6079" s="22"/>
      <c r="AS6079" s="22"/>
      <c r="AT6079" s="22"/>
      <c r="AU6079" s="22"/>
      <c r="AV6079" s="22"/>
      <c r="AW6079" s="22"/>
      <c r="AX6079" s="22"/>
      <c r="AY6079" s="22"/>
      <c r="AZ6079" s="22"/>
      <c r="BA6079" s="22"/>
      <c r="BB6079" s="22"/>
      <c r="BC6079" s="22"/>
      <c r="BD6079" s="22"/>
      <c r="BE6079" s="22"/>
      <c r="BF6079" s="22"/>
      <c r="BG6079" s="22"/>
      <c r="BH6079" s="22"/>
      <c r="BI6079" s="22"/>
      <c r="BJ6079" s="22"/>
      <c r="BK6079" s="22"/>
      <c r="BL6079" s="22"/>
      <c r="BM6079" s="22"/>
      <c r="BN6079" s="22"/>
      <c r="BO6079" s="22"/>
      <c r="BP6079" s="22"/>
      <c r="BQ6079" s="22"/>
      <c r="BR6079" s="22"/>
      <c r="BS6079" s="22"/>
      <c r="BT6079" s="22"/>
      <c r="BU6079" s="22"/>
      <c r="BV6079" s="22"/>
      <c r="BW6079" s="22"/>
      <c r="BX6079" s="22"/>
      <c r="BY6079" s="22"/>
      <c r="BZ6079" s="22"/>
      <c r="CA6079" s="22"/>
      <c r="CB6079" s="22"/>
      <c r="CC6079" s="22"/>
      <c r="CD6079" s="22"/>
      <c r="CE6079" s="22"/>
      <c r="CF6079" s="22"/>
      <c r="CG6079" s="22"/>
      <c r="CH6079" s="22"/>
      <c r="CI6079" s="22"/>
      <c r="CJ6079" s="22"/>
      <c r="CK6079" s="22"/>
      <c r="CL6079" s="22"/>
      <c r="CM6079" s="22"/>
      <c r="CN6079" s="22"/>
      <c r="CO6079" s="22"/>
    </row>
    <row r="6080" spans="1:93" s="2" customFormat="1" x14ac:dyDescent="0.3">
      <c r="A6080" s="73" t="s">
        <v>204</v>
      </c>
      <c r="B6080" s="73" t="s">
        <v>305</v>
      </c>
      <c r="C6080" s="67" t="s">
        <v>263</v>
      </c>
      <c r="D6080" s="67" t="s">
        <v>134</v>
      </c>
      <c r="E6080" s="73"/>
      <c r="F6080" s="73" t="s">
        <v>2</v>
      </c>
      <c r="G6080" s="73" t="s">
        <v>405</v>
      </c>
      <c r="H6080" s="73" t="s">
        <v>405</v>
      </c>
      <c r="I6080" s="73" t="s">
        <v>467</v>
      </c>
      <c r="J6080" s="73" t="str">
        <f t="shared" si="149"/>
        <v>Rigid (&gt;3.5 - 7.5 tonnes) km HGV refrigerated (all diesel)</v>
      </c>
      <c r="K6080" s="27">
        <v>0.62955000000000005</v>
      </c>
      <c r="L6080" s="48"/>
      <c r="M6080" s="22"/>
      <c r="N6080" s="22"/>
      <c r="O6080" s="22"/>
      <c r="P6080" s="22"/>
      <c r="Q6080" s="22"/>
      <c r="R6080" s="22"/>
      <c r="S6080" s="22"/>
      <c r="T6080" s="2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c r="AQ6080" s="22"/>
      <c r="AR6080" s="22"/>
      <c r="AS6080" s="22"/>
      <c r="AT6080" s="22"/>
      <c r="AU6080" s="22"/>
      <c r="AV6080" s="22"/>
      <c r="AW6080" s="22"/>
      <c r="AX6080" s="22"/>
      <c r="AY6080" s="22"/>
      <c r="AZ6080" s="22"/>
      <c r="BA6080" s="22"/>
      <c r="BB6080" s="22"/>
      <c r="BC6080" s="22"/>
      <c r="BD6080" s="22"/>
      <c r="BE6080" s="22"/>
      <c r="BF6080" s="22"/>
      <c r="BG6080" s="22"/>
      <c r="BH6080" s="22"/>
      <c r="BI6080" s="22"/>
      <c r="BJ6080" s="22"/>
      <c r="BK6080" s="22"/>
      <c r="BL6080" s="22"/>
      <c r="BM6080" s="22"/>
      <c r="BN6080" s="22"/>
      <c r="BO6080" s="22"/>
      <c r="BP6080" s="22"/>
      <c r="BQ6080" s="22"/>
      <c r="BR6080" s="22"/>
      <c r="BS6080" s="22"/>
      <c r="BT6080" s="22"/>
      <c r="BU6080" s="22"/>
      <c r="BV6080" s="22"/>
      <c r="BW6080" s="22"/>
      <c r="BX6080" s="22"/>
      <c r="BY6080" s="22"/>
      <c r="BZ6080" s="22"/>
      <c r="CA6080" s="22"/>
      <c r="CB6080" s="22"/>
      <c r="CC6080" s="22"/>
      <c r="CD6080" s="22"/>
      <c r="CE6080" s="22"/>
      <c r="CF6080" s="22"/>
      <c r="CG6080" s="22"/>
      <c r="CH6080" s="22"/>
      <c r="CI6080" s="22"/>
      <c r="CJ6080" s="22"/>
      <c r="CK6080" s="22"/>
      <c r="CL6080" s="22"/>
      <c r="CM6080" s="22"/>
      <c r="CN6080" s="22"/>
      <c r="CO6080" s="22"/>
    </row>
    <row r="6081" spans="1:93" s="2" customFormat="1" x14ac:dyDescent="0.3">
      <c r="A6081" s="73" t="s">
        <v>204</v>
      </c>
      <c r="B6081" s="73" t="s">
        <v>305</v>
      </c>
      <c r="C6081" s="67" t="s">
        <v>263</v>
      </c>
      <c r="D6081" s="67" t="s">
        <v>134</v>
      </c>
      <c r="E6081" s="73"/>
      <c r="F6081" s="73" t="s">
        <v>2</v>
      </c>
      <c r="G6081" s="73" t="s">
        <v>405</v>
      </c>
      <c r="H6081" s="73" t="s">
        <v>405</v>
      </c>
      <c r="I6081" s="73" t="s">
        <v>468</v>
      </c>
      <c r="J6081" s="73" t="str">
        <f t="shared" si="149"/>
        <v>Rigid (&gt;3.5 - 7.5 tonnes) km HGV refrigerated (all diesel)</v>
      </c>
      <c r="K6081" s="27">
        <v>5.5199999999999997E-3</v>
      </c>
      <c r="L6081" s="48"/>
      <c r="M6081" s="22"/>
      <c r="N6081" s="22"/>
      <c r="O6081" s="22"/>
      <c r="P6081" s="22"/>
      <c r="Q6081" s="22"/>
      <c r="R6081" s="22"/>
      <c r="S6081" s="22"/>
      <c r="T6081" s="22"/>
      <c r="U6081" s="22"/>
      <c r="V6081" s="22"/>
      <c r="W6081" s="22"/>
      <c r="X6081" s="22"/>
      <c r="Y6081" s="22"/>
      <c r="Z6081" s="22"/>
      <c r="AA6081" s="22"/>
      <c r="AB6081" s="22"/>
      <c r="AC6081" s="22"/>
      <c r="AD6081" s="22"/>
      <c r="AE6081" s="22"/>
      <c r="AF6081" s="22"/>
      <c r="AG6081" s="22"/>
      <c r="AH6081" s="22"/>
      <c r="AI6081" s="22"/>
      <c r="AJ6081" s="22"/>
      <c r="AK6081" s="22"/>
      <c r="AL6081" s="22"/>
      <c r="AM6081" s="22"/>
      <c r="AN6081" s="22"/>
      <c r="AO6081" s="22"/>
      <c r="AP6081" s="22"/>
      <c r="AQ6081" s="22"/>
      <c r="AR6081" s="22"/>
      <c r="AS6081" s="22"/>
      <c r="AT6081" s="22"/>
      <c r="AU6081" s="22"/>
      <c r="AV6081" s="22"/>
      <c r="AW6081" s="22"/>
      <c r="AX6081" s="22"/>
      <c r="AY6081" s="22"/>
      <c r="AZ6081" s="22"/>
      <c r="BA6081" s="22"/>
      <c r="BB6081" s="22"/>
      <c r="BC6081" s="22"/>
      <c r="BD6081" s="22"/>
      <c r="BE6081" s="22"/>
      <c r="BF6081" s="22"/>
      <c r="BG6081" s="22"/>
      <c r="BH6081" s="22"/>
      <c r="BI6081" s="22"/>
      <c r="BJ6081" s="22"/>
      <c r="BK6081" s="22"/>
      <c r="BL6081" s="22"/>
      <c r="BM6081" s="22"/>
      <c r="BN6081" s="22"/>
      <c r="BO6081" s="22"/>
      <c r="BP6081" s="22"/>
      <c r="BQ6081" s="22"/>
      <c r="BR6081" s="22"/>
      <c r="BS6081" s="22"/>
      <c r="BT6081" s="22"/>
      <c r="BU6081" s="22"/>
      <c r="BV6081" s="22"/>
      <c r="BW6081" s="22"/>
      <c r="BX6081" s="22"/>
      <c r="BY6081" s="22"/>
      <c r="BZ6081" s="22"/>
      <c r="CA6081" s="22"/>
      <c r="CB6081" s="22"/>
      <c r="CC6081" s="22"/>
      <c r="CD6081" s="22"/>
      <c r="CE6081" s="22"/>
      <c r="CF6081" s="22"/>
      <c r="CG6081" s="22"/>
      <c r="CH6081" s="22"/>
      <c r="CI6081" s="22"/>
      <c r="CJ6081" s="22"/>
      <c r="CK6081" s="22"/>
      <c r="CL6081" s="22"/>
      <c r="CM6081" s="22"/>
      <c r="CN6081" s="22"/>
      <c r="CO6081" s="22"/>
    </row>
    <row r="6082" spans="1:93" s="2" customFormat="1" x14ac:dyDescent="0.3">
      <c r="A6082" s="73" t="s">
        <v>204</v>
      </c>
      <c r="B6082" s="73" t="s">
        <v>305</v>
      </c>
      <c r="C6082" s="67" t="s">
        <v>263</v>
      </c>
      <c r="D6082" s="67" t="s">
        <v>134</v>
      </c>
      <c r="E6082" s="73"/>
      <c r="F6082" s="73" t="s">
        <v>2</v>
      </c>
      <c r="G6082" s="73" t="s">
        <v>156</v>
      </c>
      <c r="H6082" s="73" t="s">
        <v>156</v>
      </c>
      <c r="I6082" s="73" t="s">
        <v>465</v>
      </c>
      <c r="J6082" s="73" t="str">
        <f t="shared" si="149"/>
        <v>Rigid (&gt;3.5 - 7.5 tonnes) miles HGV refrigerated (all diesel)</v>
      </c>
      <c r="K6082" s="27">
        <v>1.0222500000000001</v>
      </c>
      <c r="L6082" s="48"/>
      <c r="M6082" s="22"/>
      <c r="N6082" s="22"/>
      <c r="O6082" s="22"/>
      <c r="P6082" s="22"/>
      <c r="Q6082" s="22"/>
      <c r="R6082" s="22"/>
      <c r="S6082" s="22"/>
      <c r="T6082" s="2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c r="AQ6082" s="22"/>
      <c r="AR6082" s="22"/>
      <c r="AS6082" s="22"/>
      <c r="AT6082" s="22"/>
      <c r="AU6082" s="22"/>
      <c r="AV6082" s="22"/>
      <c r="AW6082" s="22"/>
      <c r="AX6082" s="22"/>
      <c r="AY6082" s="22"/>
      <c r="AZ6082" s="22"/>
      <c r="BA6082" s="22"/>
      <c r="BB6082" s="22"/>
      <c r="BC6082" s="22"/>
      <c r="BD6082" s="22"/>
      <c r="BE6082" s="22"/>
      <c r="BF6082" s="22"/>
      <c r="BG6082" s="22"/>
      <c r="BH6082" s="22"/>
      <c r="BI6082" s="22"/>
      <c r="BJ6082" s="22"/>
      <c r="BK6082" s="22"/>
      <c r="BL6082" s="22"/>
      <c r="BM6082" s="22"/>
      <c r="BN6082" s="22"/>
      <c r="BO6082" s="22"/>
      <c r="BP6082" s="22"/>
      <c r="BQ6082" s="22"/>
      <c r="BR6082" s="22"/>
      <c r="BS6082" s="22"/>
      <c r="BT6082" s="22"/>
      <c r="BU6082" s="22"/>
      <c r="BV6082" s="22"/>
      <c r="BW6082" s="22"/>
      <c r="BX6082" s="22"/>
      <c r="BY6082" s="22"/>
      <c r="BZ6082" s="22"/>
      <c r="CA6082" s="22"/>
      <c r="CB6082" s="22"/>
      <c r="CC6082" s="22"/>
      <c r="CD6082" s="22"/>
      <c r="CE6082" s="22"/>
      <c r="CF6082" s="22"/>
      <c r="CG6082" s="22"/>
      <c r="CH6082" s="22"/>
      <c r="CI6082" s="22"/>
      <c r="CJ6082" s="22"/>
      <c r="CK6082" s="22"/>
      <c r="CL6082" s="22"/>
      <c r="CM6082" s="22"/>
      <c r="CN6082" s="22"/>
      <c r="CO6082" s="22"/>
    </row>
    <row r="6083" spans="1:93" s="2" customFormat="1" x14ac:dyDescent="0.3">
      <c r="A6083" s="73" t="s">
        <v>204</v>
      </c>
      <c r="B6083" s="73" t="s">
        <v>305</v>
      </c>
      <c r="C6083" s="67" t="s">
        <v>263</v>
      </c>
      <c r="D6083" s="67" t="s">
        <v>134</v>
      </c>
      <c r="E6083" s="73"/>
      <c r="F6083" s="73" t="s">
        <v>2</v>
      </c>
      <c r="G6083" s="73" t="s">
        <v>156</v>
      </c>
      <c r="H6083" s="73" t="s">
        <v>156</v>
      </c>
      <c r="I6083" s="73" t="s">
        <v>466</v>
      </c>
      <c r="J6083" s="73" t="str">
        <f t="shared" si="149"/>
        <v>Rigid (&gt;3.5 - 7.5 tonnes) miles HGV refrigerated (all diesel)</v>
      </c>
      <c r="K6083" s="27">
        <v>2.0000000000000001E-4</v>
      </c>
      <c r="L6083" s="48"/>
      <c r="M6083" s="22"/>
      <c r="N6083" s="22"/>
      <c r="O6083" s="22"/>
      <c r="P6083" s="22"/>
      <c r="Q6083" s="22"/>
      <c r="R6083" s="22"/>
      <c r="S6083" s="22"/>
      <c r="T6083" s="22"/>
      <c r="U6083" s="22"/>
      <c r="V6083" s="22"/>
      <c r="W6083" s="22"/>
      <c r="X6083" s="22"/>
      <c r="Y6083" s="22"/>
      <c r="Z6083" s="22"/>
      <c r="AA6083" s="22"/>
      <c r="AB6083" s="22"/>
      <c r="AC6083" s="22"/>
      <c r="AD6083" s="22"/>
      <c r="AE6083" s="22"/>
      <c r="AF6083" s="22"/>
      <c r="AG6083" s="22"/>
      <c r="AH6083" s="22"/>
      <c r="AI6083" s="22"/>
      <c r="AJ6083" s="22"/>
      <c r="AK6083" s="22"/>
      <c r="AL6083" s="22"/>
      <c r="AM6083" s="22"/>
      <c r="AN6083" s="22"/>
      <c r="AO6083" s="22"/>
      <c r="AP6083" s="22"/>
      <c r="AQ6083" s="22"/>
      <c r="AR6083" s="22"/>
      <c r="AS6083" s="22"/>
      <c r="AT6083" s="22"/>
      <c r="AU6083" s="22"/>
      <c r="AV6083" s="22"/>
      <c r="AW6083" s="22"/>
      <c r="AX6083" s="22"/>
      <c r="AY6083" s="22"/>
      <c r="AZ6083" s="22"/>
      <c r="BA6083" s="22"/>
      <c r="BB6083" s="22"/>
      <c r="BC6083" s="22"/>
      <c r="BD6083" s="22"/>
      <c r="BE6083" s="22"/>
      <c r="BF6083" s="22"/>
      <c r="BG6083" s="22"/>
      <c r="BH6083" s="22"/>
      <c r="BI6083" s="22"/>
      <c r="BJ6083" s="22"/>
      <c r="BK6083" s="22"/>
      <c r="BL6083" s="22"/>
      <c r="BM6083" s="22"/>
      <c r="BN6083" s="22"/>
      <c r="BO6083" s="22"/>
      <c r="BP6083" s="22"/>
      <c r="BQ6083" s="22"/>
      <c r="BR6083" s="22"/>
      <c r="BS6083" s="22"/>
      <c r="BT6083" s="22"/>
      <c r="BU6083" s="22"/>
      <c r="BV6083" s="22"/>
      <c r="BW6083" s="22"/>
      <c r="BX6083" s="22"/>
      <c r="BY6083" s="22"/>
      <c r="BZ6083" s="22"/>
      <c r="CA6083" s="22"/>
      <c r="CB6083" s="22"/>
      <c r="CC6083" s="22"/>
      <c r="CD6083" s="22"/>
      <c r="CE6083" s="22"/>
      <c r="CF6083" s="22"/>
      <c r="CG6083" s="22"/>
      <c r="CH6083" s="22"/>
      <c r="CI6083" s="22"/>
      <c r="CJ6083" s="22"/>
      <c r="CK6083" s="22"/>
      <c r="CL6083" s="22"/>
      <c r="CM6083" s="22"/>
      <c r="CN6083" s="22"/>
      <c r="CO6083" s="22"/>
    </row>
    <row r="6084" spans="1:93" s="2" customFormat="1" x14ac:dyDescent="0.3">
      <c r="A6084" s="73" t="s">
        <v>204</v>
      </c>
      <c r="B6084" s="73" t="s">
        <v>305</v>
      </c>
      <c r="C6084" s="67" t="s">
        <v>263</v>
      </c>
      <c r="D6084" s="67" t="s">
        <v>134</v>
      </c>
      <c r="E6084" s="73"/>
      <c r="F6084" s="73" t="s">
        <v>2</v>
      </c>
      <c r="G6084" s="73" t="s">
        <v>156</v>
      </c>
      <c r="H6084" s="73" t="s">
        <v>156</v>
      </c>
      <c r="I6084" s="73" t="s">
        <v>467</v>
      </c>
      <c r="J6084" s="73" t="str">
        <f t="shared" si="149"/>
        <v>Rigid (&gt;3.5 - 7.5 tonnes) miles HGV refrigerated (all diesel)</v>
      </c>
      <c r="K6084" s="27">
        <v>1.0131600000000001</v>
      </c>
      <c r="L6084" s="48"/>
      <c r="M6084" s="22"/>
      <c r="N6084" s="22"/>
      <c r="O6084" s="22"/>
      <c r="P6084" s="22"/>
      <c r="Q6084" s="22"/>
      <c r="R6084" s="22"/>
      <c r="S6084" s="22"/>
      <c r="T6084" s="2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c r="AQ6084" s="22"/>
      <c r="AR6084" s="22"/>
      <c r="AS6084" s="22"/>
      <c r="AT6084" s="22"/>
      <c r="AU6084" s="22"/>
      <c r="AV6084" s="22"/>
      <c r="AW6084" s="22"/>
      <c r="AX6084" s="22"/>
      <c r="AY6084" s="22"/>
      <c r="AZ6084" s="22"/>
      <c r="BA6084" s="22"/>
      <c r="BB6084" s="22"/>
      <c r="BC6084" s="22"/>
      <c r="BD6084" s="22"/>
      <c r="BE6084" s="22"/>
      <c r="BF6084" s="22"/>
      <c r="BG6084" s="22"/>
      <c r="BH6084" s="22"/>
      <c r="BI6084" s="22"/>
      <c r="BJ6084" s="22"/>
      <c r="BK6084" s="22"/>
      <c r="BL6084" s="22"/>
      <c r="BM6084" s="22"/>
      <c r="BN6084" s="22"/>
      <c r="BO6084" s="22"/>
      <c r="BP6084" s="22"/>
      <c r="BQ6084" s="22"/>
      <c r="BR6084" s="22"/>
      <c r="BS6084" s="22"/>
      <c r="BT6084" s="22"/>
      <c r="BU6084" s="22"/>
      <c r="BV6084" s="22"/>
      <c r="BW6084" s="22"/>
      <c r="BX6084" s="22"/>
      <c r="BY6084" s="22"/>
      <c r="BZ6084" s="22"/>
      <c r="CA6084" s="22"/>
      <c r="CB6084" s="22"/>
      <c r="CC6084" s="22"/>
      <c r="CD6084" s="22"/>
      <c r="CE6084" s="22"/>
      <c r="CF6084" s="22"/>
      <c r="CG6084" s="22"/>
      <c r="CH6084" s="22"/>
      <c r="CI6084" s="22"/>
      <c r="CJ6084" s="22"/>
      <c r="CK6084" s="22"/>
      <c r="CL6084" s="22"/>
      <c r="CM6084" s="22"/>
      <c r="CN6084" s="22"/>
      <c r="CO6084" s="22"/>
    </row>
    <row r="6085" spans="1:93" s="2" customFormat="1" x14ac:dyDescent="0.3">
      <c r="A6085" s="73" t="s">
        <v>204</v>
      </c>
      <c r="B6085" s="73" t="s">
        <v>305</v>
      </c>
      <c r="C6085" s="67" t="s">
        <v>263</v>
      </c>
      <c r="D6085" s="67" t="s">
        <v>134</v>
      </c>
      <c r="E6085" s="73"/>
      <c r="F6085" s="73" t="s">
        <v>2</v>
      </c>
      <c r="G6085" s="73" t="s">
        <v>156</v>
      </c>
      <c r="H6085" s="73" t="s">
        <v>156</v>
      </c>
      <c r="I6085" s="73" t="s">
        <v>468</v>
      </c>
      <c r="J6085" s="73" t="str">
        <f t="shared" si="149"/>
        <v>Rigid (&gt;3.5 - 7.5 tonnes) miles HGV refrigerated (all diesel)</v>
      </c>
      <c r="K6085" s="27">
        <v>8.8900000000000003E-3</v>
      </c>
      <c r="L6085" s="48"/>
      <c r="M6085" s="22"/>
      <c r="N6085" s="22"/>
      <c r="O6085" s="22"/>
      <c r="P6085" s="22"/>
      <c r="Q6085" s="22"/>
      <c r="R6085" s="22"/>
      <c r="S6085" s="22"/>
      <c r="T6085" s="22"/>
      <c r="U6085" s="22"/>
      <c r="V6085" s="22"/>
      <c r="W6085" s="22"/>
      <c r="X6085" s="22"/>
      <c r="Y6085" s="22"/>
      <c r="Z6085" s="22"/>
      <c r="AA6085" s="22"/>
      <c r="AB6085" s="22"/>
      <c r="AC6085" s="22"/>
      <c r="AD6085" s="22"/>
      <c r="AE6085" s="22"/>
      <c r="AF6085" s="22"/>
      <c r="AG6085" s="22"/>
      <c r="AH6085" s="22"/>
      <c r="AI6085" s="22"/>
      <c r="AJ6085" s="22"/>
      <c r="AK6085" s="22"/>
      <c r="AL6085" s="22"/>
      <c r="AM6085" s="22"/>
      <c r="AN6085" s="22"/>
      <c r="AO6085" s="22"/>
      <c r="AP6085" s="22"/>
      <c r="AQ6085" s="22"/>
      <c r="AR6085" s="22"/>
      <c r="AS6085" s="22"/>
      <c r="AT6085" s="22"/>
      <c r="AU6085" s="22"/>
      <c r="AV6085" s="22"/>
      <c r="AW6085" s="22"/>
      <c r="AX6085" s="22"/>
      <c r="AY6085" s="22"/>
      <c r="AZ6085" s="22"/>
      <c r="BA6085" s="22"/>
      <c r="BB6085" s="22"/>
      <c r="BC6085" s="22"/>
      <c r="BD6085" s="22"/>
      <c r="BE6085" s="22"/>
      <c r="BF6085" s="22"/>
      <c r="BG6085" s="22"/>
      <c r="BH6085" s="22"/>
      <c r="BI6085" s="22"/>
      <c r="BJ6085" s="22"/>
      <c r="BK6085" s="22"/>
      <c r="BL6085" s="22"/>
      <c r="BM6085" s="22"/>
      <c r="BN6085" s="22"/>
      <c r="BO6085" s="22"/>
      <c r="BP6085" s="22"/>
      <c r="BQ6085" s="22"/>
      <c r="BR6085" s="22"/>
      <c r="BS6085" s="22"/>
      <c r="BT6085" s="22"/>
      <c r="BU6085" s="22"/>
      <c r="BV6085" s="22"/>
      <c r="BW6085" s="22"/>
      <c r="BX6085" s="22"/>
      <c r="BY6085" s="22"/>
      <c r="BZ6085" s="22"/>
      <c r="CA6085" s="22"/>
      <c r="CB6085" s="22"/>
      <c r="CC6085" s="22"/>
      <c r="CD6085" s="22"/>
      <c r="CE6085" s="22"/>
      <c r="CF6085" s="22"/>
      <c r="CG6085" s="22"/>
      <c r="CH6085" s="22"/>
      <c r="CI6085" s="22"/>
      <c r="CJ6085" s="22"/>
      <c r="CK6085" s="22"/>
      <c r="CL6085" s="22"/>
      <c r="CM6085" s="22"/>
      <c r="CN6085" s="22"/>
      <c r="CO6085" s="22"/>
    </row>
    <row r="6086" spans="1:93" s="2" customFormat="1" x14ac:dyDescent="0.3">
      <c r="A6086" s="73" t="s">
        <v>204</v>
      </c>
      <c r="B6086" s="73" t="s">
        <v>305</v>
      </c>
      <c r="C6086" s="67" t="s">
        <v>263</v>
      </c>
      <c r="D6086" s="67" t="s">
        <v>134</v>
      </c>
      <c r="E6086" s="73"/>
      <c r="F6086" s="73" t="s">
        <v>2</v>
      </c>
      <c r="G6086" s="73" t="s">
        <v>403</v>
      </c>
      <c r="H6086" s="73" t="s">
        <v>403</v>
      </c>
      <c r="I6086" s="73" t="s">
        <v>465</v>
      </c>
      <c r="J6086" s="73" t="str">
        <f t="shared" si="149"/>
        <v>Rigid (&gt;3.5 - 7.5 tonnes) tonne.km HGV refrigerated (all diesel)</v>
      </c>
      <c r="K6086" s="27">
        <v>0.30436000000000002</v>
      </c>
      <c r="L6086" s="48"/>
      <c r="M6086" s="22"/>
      <c r="N6086" s="22"/>
      <c r="O6086" s="22"/>
      <c r="P6086" s="22"/>
      <c r="Q6086" s="22"/>
      <c r="R6086" s="22"/>
      <c r="S6086" s="22"/>
      <c r="T6086" s="2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c r="AQ6086" s="22"/>
      <c r="AR6086" s="22"/>
      <c r="AS6086" s="22"/>
      <c r="AT6086" s="22"/>
      <c r="AU6086" s="22"/>
      <c r="AV6086" s="22"/>
      <c r="AW6086" s="22"/>
      <c r="AX6086" s="22"/>
      <c r="AY6086" s="22"/>
      <c r="AZ6086" s="22"/>
      <c r="BA6086" s="22"/>
      <c r="BB6086" s="22"/>
      <c r="BC6086" s="22"/>
      <c r="BD6086" s="22"/>
      <c r="BE6086" s="22"/>
      <c r="BF6086" s="22"/>
      <c r="BG6086" s="22"/>
      <c r="BH6086" s="22"/>
      <c r="BI6086" s="22"/>
      <c r="BJ6086" s="22"/>
      <c r="BK6086" s="22"/>
      <c r="BL6086" s="22"/>
      <c r="BM6086" s="22"/>
      <c r="BN6086" s="22"/>
      <c r="BO6086" s="22"/>
      <c r="BP6086" s="22"/>
      <c r="BQ6086" s="22"/>
      <c r="BR6086" s="22"/>
      <c r="BS6086" s="22"/>
      <c r="BT6086" s="22"/>
      <c r="BU6086" s="22"/>
      <c r="BV6086" s="22"/>
      <c r="BW6086" s="22"/>
      <c r="BX6086" s="22"/>
      <c r="BY6086" s="22"/>
      <c r="BZ6086" s="22"/>
      <c r="CA6086" s="22"/>
      <c r="CB6086" s="22"/>
      <c r="CC6086" s="22"/>
      <c r="CD6086" s="22"/>
      <c r="CE6086" s="22"/>
      <c r="CF6086" s="22"/>
      <c r="CG6086" s="22"/>
      <c r="CH6086" s="22"/>
      <c r="CI6086" s="22"/>
      <c r="CJ6086" s="22"/>
      <c r="CK6086" s="22"/>
      <c r="CL6086" s="22"/>
      <c r="CM6086" s="22"/>
      <c r="CN6086" s="22"/>
      <c r="CO6086" s="22"/>
    </row>
    <row r="6087" spans="1:93" s="2" customFormat="1" x14ac:dyDescent="0.3">
      <c r="A6087" s="73" t="s">
        <v>204</v>
      </c>
      <c r="B6087" s="73" t="s">
        <v>305</v>
      </c>
      <c r="C6087" s="67" t="s">
        <v>263</v>
      </c>
      <c r="D6087" s="67" t="s">
        <v>134</v>
      </c>
      <c r="E6087" s="73"/>
      <c r="F6087" s="73" t="s">
        <v>2</v>
      </c>
      <c r="G6087" s="73" t="s">
        <v>403</v>
      </c>
      <c r="H6087" s="73" t="s">
        <v>403</v>
      </c>
      <c r="I6087" s="73" t="s">
        <v>466</v>
      </c>
      <c r="J6087" s="73" t="str">
        <f t="shared" si="149"/>
        <v>Rigid (&gt;3.5 - 7.5 tonnes) tonne.km HGV refrigerated (all diesel)</v>
      </c>
      <c r="K6087" s="27">
        <v>6.0000000000000002E-5</v>
      </c>
      <c r="L6087" s="48"/>
      <c r="M6087" s="22"/>
      <c r="N6087" s="22"/>
      <c r="O6087" s="22"/>
      <c r="P6087" s="22"/>
      <c r="Q6087" s="22"/>
      <c r="R6087" s="22"/>
      <c r="S6087" s="22"/>
      <c r="T6087" s="22"/>
      <c r="U6087" s="22"/>
      <c r="V6087" s="22"/>
      <c r="W6087" s="22"/>
      <c r="X6087" s="22"/>
      <c r="Y6087" s="22"/>
      <c r="Z6087" s="22"/>
      <c r="AA6087" s="22"/>
      <c r="AB6087" s="22"/>
      <c r="AC6087" s="22"/>
      <c r="AD6087" s="22"/>
      <c r="AE6087" s="22"/>
      <c r="AF6087" s="22"/>
      <c r="AG6087" s="22"/>
      <c r="AH6087" s="22"/>
      <c r="AI6087" s="22"/>
      <c r="AJ6087" s="22"/>
      <c r="AK6087" s="22"/>
      <c r="AL6087" s="22"/>
      <c r="AM6087" s="22"/>
      <c r="AN6087" s="22"/>
      <c r="AO6087" s="22"/>
      <c r="AP6087" s="22"/>
      <c r="AQ6087" s="22"/>
      <c r="AR6087" s="22"/>
      <c r="AS6087" s="22"/>
      <c r="AT6087" s="22"/>
      <c r="AU6087" s="22"/>
      <c r="AV6087" s="22"/>
      <c r="AW6087" s="22"/>
      <c r="AX6087" s="22"/>
      <c r="AY6087" s="22"/>
      <c r="AZ6087" s="22"/>
      <c r="BA6087" s="22"/>
      <c r="BB6087" s="22"/>
      <c r="BC6087" s="22"/>
      <c r="BD6087" s="22"/>
      <c r="BE6087" s="22"/>
      <c r="BF6087" s="22"/>
      <c r="BG6087" s="22"/>
      <c r="BH6087" s="22"/>
      <c r="BI6087" s="22"/>
      <c r="BJ6087" s="22"/>
      <c r="BK6087" s="22"/>
      <c r="BL6087" s="22"/>
      <c r="BM6087" s="22"/>
      <c r="BN6087" s="22"/>
      <c r="BO6087" s="22"/>
      <c r="BP6087" s="22"/>
      <c r="BQ6087" s="22"/>
      <c r="BR6087" s="22"/>
      <c r="BS6087" s="22"/>
      <c r="BT6087" s="22"/>
      <c r="BU6087" s="22"/>
      <c r="BV6087" s="22"/>
      <c r="BW6087" s="22"/>
      <c r="BX6087" s="22"/>
      <c r="BY6087" s="22"/>
      <c r="BZ6087" s="22"/>
      <c r="CA6087" s="22"/>
      <c r="CB6087" s="22"/>
      <c r="CC6087" s="22"/>
      <c r="CD6087" s="22"/>
      <c r="CE6087" s="22"/>
      <c r="CF6087" s="22"/>
      <c r="CG6087" s="22"/>
      <c r="CH6087" s="22"/>
      <c r="CI6087" s="22"/>
      <c r="CJ6087" s="22"/>
      <c r="CK6087" s="22"/>
      <c r="CL6087" s="22"/>
      <c r="CM6087" s="22"/>
      <c r="CN6087" s="22"/>
      <c r="CO6087" s="22"/>
    </row>
    <row r="6088" spans="1:93" s="2" customFormat="1" x14ac:dyDescent="0.3">
      <c r="A6088" s="73" t="s">
        <v>204</v>
      </c>
      <c r="B6088" s="73" t="s">
        <v>305</v>
      </c>
      <c r="C6088" s="67" t="s">
        <v>263</v>
      </c>
      <c r="D6088" s="67" t="s">
        <v>134</v>
      </c>
      <c r="E6088" s="73"/>
      <c r="F6088" s="73" t="s">
        <v>2</v>
      </c>
      <c r="G6088" s="73" t="s">
        <v>403</v>
      </c>
      <c r="H6088" s="73" t="s">
        <v>403</v>
      </c>
      <c r="I6088" s="73" t="s">
        <v>467</v>
      </c>
      <c r="J6088" s="73" t="str">
        <f t="shared" si="149"/>
        <v>Rigid (&gt;3.5 - 7.5 tonnes) tonne.km HGV refrigerated (all diesel)</v>
      </c>
      <c r="K6088" s="27">
        <v>0.30164999999999997</v>
      </c>
      <c r="L6088" s="48"/>
      <c r="M6088" s="22"/>
      <c r="N6088" s="22"/>
      <c r="O6088" s="22"/>
      <c r="P6088" s="22"/>
      <c r="Q6088" s="22"/>
      <c r="R6088" s="22"/>
      <c r="S6088" s="22"/>
      <c r="T6088" s="2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c r="AQ6088" s="22"/>
      <c r="AR6088" s="22"/>
      <c r="AS6088" s="22"/>
      <c r="AT6088" s="22"/>
      <c r="AU6088" s="22"/>
      <c r="AV6088" s="22"/>
      <c r="AW6088" s="22"/>
      <c r="AX6088" s="22"/>
      <c r="AY6088" s="22"/>
      <c r="AZ6088" s="22"/>
      <c r="BA6088" s="22"/>
      <c r="BB6088" s="22"/>
      <c r="BC6088" s="22"/>
      <c r="BD6088" s="22"/>
      <c r="BE6088" s="22"/>
      <c r="BF6088" s="22"/>
      <c r="BG6088" s="22"/>
      <c r="BH6088" s="22"/>
      <c r="BI6088" s="22"/>
      <c r="BJ6088" s="22"/>
      <c r="BK6088" s="22"/>
      <c r="BL6088" s="22"/>
      <c r="BM6088" s="22"/>
      <c r="BN6088" s="22"/>
      <c r="BO6088" s="22"/>
      <c r="BP6088" s="22"/>
      <c r="BQ6088" s="22"/>
      <c r="BR6088" s="22"/>
      <c r="BS6088" s="22"/>
      <c r="BT6088" s="22"/>
      <c r="BU6088" s="22"/>
      <c r="BV6088" s="22"/>
      <c r="BW6088" s="22"/>
      <c r="BX6088" s="22"/>
      <c r="BY6088" s="22"/>
      <c r="BZ6088" s="22"/>
      <c r="CA6088" s="22"/>
      <c r="CB6088" s="22"/>
      <c r="CC6088" s="22"/>
      <c r="CD6088" s="22"/>
      <c r="CE6088" s="22"/>
      <c r="CF6088" s="22"/>
      <c r="CG6088" s="22"/>
      <c r="CH6088" s="22"/>
      <c r="CI6088" s="22"/>
      <c r="CJ6088" s="22"/>
      <c r="CK6088" s="22"/>
      <c r="CL6088" s="22"/>
      <c r="CM6088" s="22"/>
      <c r="CN6088" s="22"/>
      <c r="CO6088" s="22"/>
    </row>
    <row r="6089" spans="1:93" s="2" customFormat="1" x14ac:dyDescent="0.3">
      <c r="A6089" s="73" t="s">
        <v>204</v>
      </c>
      <c r="B6089" s="73" t="s">
        <v>305</v>
      </c>
      <c r="C6089" s="67" t="s">
        <v>263</v>
      </c>
      <c r="D6089" s="67" t="s">
        <v>134</v>
      </c>
      <c r="E6089" s="73"/>
      <c r="F6089" s="73" t="s">
        <v>2</v>
      </c>
      <c r="G6089" s="73" t="s">
        <v>403</v>
      </c>
      <c r="H6089" s="73" t="s">
        <v>403</v>
      </c>
      <c r="I6089" s="73" t="s">
        <v>468</v>
      </c>
      <c r="J6089" s="73" t="str">
        <f t="shared" si="149"/>
        <v>Rigid (&gt;3.5 - 7.5 tonnes) tonne.km HGV refrigerated (all diesel)</v>
      </c>
      <c r="K6089" s="27">
        <v>2.65E-3</v>
      </c>
      <c r="L6089" s="48"/>
      <c r="M6089" s="22"/>
      <c r="N6089" s="22"/>
      <c r="O6089" s="22"/>
      <c r="P6089" s="22"/>
      <c r="Q6089" s="22"/>
      <c r="R6089" s="22"/>
      <c r="S6089" s="22"/>
      <c r="T6089" s="22"/>
      <c r="U6089" s="22"/>
      <c r="V6089" s="22"/>
      <c r="W6089" s="22"/>
      <c r="X6089" s="22"/>
      <c r="Y6089" s="22"/>
      <c r="Z6089" s="22"/>
      <c r="AA6089" s="22"/>
      <c r="AB6089" s="22"/>
      <c r="AC6089" s="22"/>
      <c r="AD6089" s="22"/>
      <c r="AE6089" s="22"/>
      <c r="AF6089" s="22"/>
      <c r="AG6089" s="22"/>
      <c r="AH6089" s="22"/>
      <c r="AI6089" s="22"/>
      <c r="AJ6089" s="22"/>
      <c r="AK6089" s="22"/>
      <c r="AL6089" s="22"/>
      <c r="AM6089" s="22"/>
      <c r="AN6089" s="22"/>
      <c r="AO6089" s="22"/>
      <c r="AP6089" s="22"/>
      <c r="AQ6089" s="22"/>
      <c r="AR6089" s="22"/>
      <c r="AS6089" s="22"/>
      <c r="AT6089" s="22"/>
      <c r="AU6089" s="22"/>
      <c r="AV6089" s="22"/>
      <c r="AW6089" s="22"/>
      <c r="AX6089" s="22"/>
      <c r="AY6089" s="22"/>
      <c r="AZ6089" s="22"/>
      <c r="BA6089" s="22"/>
      <c r="BB6089" s="22"/>
      <c r="BC6089" s="22"/>
      <c r="BD6089" s="22"/>
      <c r="BE6089" s="22"/>
      <c r="BF6089" s="22"/>
      <c r="BG6089" s="22"/>
      <c r="BH6089" s="22"/>
      <c r="BI6089" s="22"/>
      <c r="BJ6089" s="22"/>
      <c r="BK6089" s="22"/>
      <c r="BL6089" s="22"/>
      <c r="BM6089" s="22"/>
      <c r="BN6089" s="22"/>
      <c r="BO6089" s="22"/>
      <c r="BP6089" s="22"/>
      <c r="BQ6089" s="22"/>
      <c r="BR6089" s="22"/>
      <c r="BS6089" s="22"/>
      <c r="BT6089" s="22"/>
      <c r="BU6089" s="22"/>
      <c r="BV6089" s="22"/>
      <c r="BW6089" s="22"/>
      <c r="BX6089" s="22"/>
      <c r="BY6089" s="22"/>
      <c r="BZ6089" s="22"/>
      <c r="CA6089" s="22"/>
      <c r="CB6089" s="22"/>
      <c r="CC6089" s="22"/>
      <c r="CD6089" s="22"/>
      <c r="CE6089" s="22"/>
      <c r="CF6089" s="22"/>
      <c r="CG6089" s="22"/>
      <c r="CH6089" s="22"/>
      <c r="CI6089" s="22"/>
      <c r="CJ6089" s="22"/>
      <c r="CK6089" s="22"/>
      <c r="CL6089" s="22"/>
      <c r="CM6089" s="22"/>
      <c r="CN6089" s="22"/>
      <c r="CO6089" s="22"/>
    </row>
    <row r="6090" spans="1:93" s="2" customFormat="1" x14ac:dyDescent="0.3">
      <c r="A6090" s="73" t="s">
        <v>204</v>
      </c>
      <c r="B6090" s="73" t="s">
        <v>305</v>
      </c>
      <c r="C6090" s="67" t="s">
        <v>263</v>
      </c>
      <c r="D6090" s="67" t="s">
        <v>134</v>
      </c>
      <c r="E6090" s="73"/>
      <c r="F6090" s="73" t="s">
        <v>302</v>
      </c>
      <c r="G6090" s="73" t="s">
        <v>405</v>
      </c>
      <c r="H6090" s="73" t="s">
        <v>405</v>
      </c>
      <c r="I6090" s="73" t="s">
        <v>465</v>
      </c>
      <c r="J6090" s="73" t="str">
        <f t="shared" si="149"/>
        <v>Rigid (&gt;3.5 - 7.5 tonnes) km HGV refrigerated (all diesel)</v>
      </c>
      <c r="K6090" s="27">
        <v>0.58389999999999997</v>
      </c>
      <c r="L6090" s="48"/>
      <c r="M6090" s="22"/>
      <c r="N6090" s="22"/>
      <c r="O6090" s="22"/>
      <c r="P6090" s="22"/>
      <c r="Q6090" s="22"/>
      <c r="R6090" s="22"/>
      <c r="S6090" s="22"/>
      <c r="T6090" s="2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c r="AQ6090" s="22"/>
      <c r="AR6090" s="22"/>
      <c r="AS6090" s="22"/>
      <c r="AT6090" s="22"/>
      <c r="AU6090" s="22"/>
      <c r="AV6090" s="22"/>
      <c r="AW6090" s="22"/>
      <c r="AX6090" s="22"/>
      <c r="AY6090" s="22"/>
      <c r="AZ6090" s="22"/>
      <c r="BA6090" s="22"/>
      <c r="BB6090" s="22"/>
      <c r="BC6090" s="22"/>
      <c r="BD6090" s="22"/>
      <c r="BE6090" s="22"/>
      <c r="BF6090" s="22"/>
      <c r="BG6090" s="22"/>
      <c r="BH6090" s="22"/>
      <c r="BI6090" s="22"/>
      <c r="BJ6090" s="22"/>
      <c r="BK6090" s="22"/>
      <c r="BL6090" s="22"/>
      <c r="BM6090" s="22"/>
      <c r="BN6090" s="22"/>
      <c r="BO6090" s="22"/>
      <c r="BP6090" s="22"/>
      <c r="BQ6090" s="22"/>
      <c r="BR6090" s="22"/>
      <c r="BS6090" s="22"/>
      <c r="BT6090" s="22"/>
      <c r="BU6090" s="22"/>
      <c r="BV6090" s="22"/>
      <c r="BW6090" s="22"/>
      <c r="BX6090" s="22"/>
      <c r="BY6090" s="22"/>
      <c r="BZ6090" s="22"/>
      <c r="CA6090" s="22"/>
      <c r="CB6090" s="22"/>
      <c r="CC6090" s="22"/>
      <c r="CD6090" s="22"/>
      <c r="CE6090" s="22"/>
      <c r="CF6090" s="22"/>
      <c r="CG6090" s="22"/>
      <c r="CH6090" s="22"/>
      <c r="CI6090" s="22"/>
      <c r="CJ6090" s="22"/>
      <c r="CK6090" s="22"/>
      <c r="CL6090" s="22"/>
      <c r="CM6090" s="22"/>
      <c r="CN6090" s="22"/>
      <c r="CO6090" s="22"/>
    </row>
    <row r="6091" spans="1:93" s="2" customFormat="1" x14ac:dyDescent="0.3">
      <c r="A6091" s="73" t="s">
        <v>204</v>
      </c>
      <c r="B6091" s="73" t="s">
        <v>305</v>
      </c>
      <c r="C6091" s="67" t="s">
        <v>263</v>
      </c>
      <c r="D6091" s="67" t="s">
        <v>134</v>
      </c>
      <c r="E6091" s="73"/>
      <c r="F6091" s="73" t="s">
        <v>302</v>
      </c>
      <c r="G6091" s="73" t="s">
        <v>405</v>
      </c>
      <c r="H6091" s="73" t="s">
        <v>405</v>
      </c>
      <c r="I6091" s="73" t="s">
        <v>466</v>
      </c>
      <c r="J6091" s="73" t="str">
        <f t="shared" si="149"/>
        <v>Rigid (&gt;3.5 - 7.5 tonnes) km HGV refrigerated (all diesel)</v>
      </c>
      <c r="K6091" s="27">
        <v>1.2E-4</v>
      </c>
      <c r="L6091" s="48"/>
      <c r="M6091" s="22"/>
      <c r="N6091" s="22"/>
      <c r="O6091" s="22"/>
      <c r="P6091" s="22"/>
      <c r="Q6091" s="22"/>
      <c r="R6091" s="22"/>
      <c r="S6091" s="22"/>
      <c r="T6091" s="22"/>
      <c r="U6091" s="22"/>
      <c r="V6091" s="22"/>
      <c r="W6091" s="22"/>
      <c r="X6091" s="22"/>
      <c r="Y6091" s="22"/>
      <c r="Z6091" s="22"/>
      <c r="AA6091" s="22"/>
      <c r="AB6091" s="22"/>
      <c r="AC6091" s="22"/>
      <c r="AD6091" s="22"/>
      <c r="AE6091" s="22"/>
      <c r="AF6091" s="22"/>
      <c r="AG6091" s="22"/>
      <c r="AH6091" s="22"/>
      <c r="AI6091" s="22"/>
      <c r="AJ6091" s="22"/>
      <c r="AK6091" s="22"/>
      <c r="AL6091" s="22"/>
      <c r="AM6091" s="22"/>
      <c r="AN6091" s="22"/>
      <c r="AO6091" s="22"/>
      <c r="AP6091" s="22"/>
      <c r="AQ6091" s="22"/>
      <c r="AR6091" s="22"/>
      <c r="AS6091" s="22"/>
      <c r="AT6091" s="22"/>
      <c r="AU6091" s="22"/>
      <c r="AV6091" s="22"/>
      <c r="AW6091" s="22"/>
      <c r="AX6091" s="22"/>
      <c r="AY6091" s="22"/>
      <c r="AZ6091" s="22"/>
      <c r="BA6091" s="22"/>
      <c r="BB6091" s="22"/>
      <c r="BC6091" s="22"/>
      <c r="BD6091" s="22"/>
      <c r="BE6091" s="22"/>
      <c r="BF6091" s="22"/>
      <c r="BG6091" s="22"/>
      <c r="BH6091" s="22"/>
      <c r="BI6091" s="22"/>
      <c r="BJ6091" s="22"/>
      <c r="BK6091" s="22"/>
      <c r="BL6091" s="22"/>
      <c r="BM6091" s="22"/>
      <c r="BN6091" s="22"/>
      <c r="BO6091" s="22"/>
      <c r="BP6091" s="22"/>
      <c r="BQ6091" s="22"/>
      <c r="BR6091" s="22"/>
      <c r="BS6091" s="22"/>
      <c r="BT6091" s="22"/>
      <c r="BU6091" s="22"/>
      <c r="BV6091" s="22"/>
      <c r="BW6091" s="22"/>
      <c r="BX6091" s="22"/>
      <c r="BY6091" s="22"/>
      <c r="BZ6091" s="22"/>
      <c r="CA6091" s="22"/>
      <c r="CB6091" s="22"/>
      <c r="CC6091" s="22"/>
      <c r="CD6091" s="22"/>
      <c r="CE6091" s="22"/>
      <c r="CF6091" s="22"/>
      <c r="CG6091" s="22"/>
      <c r="CH6091" s="22"/>
      <c r="CI6091" s="22"/>
      <c r="CJ6091" s="22"/>
      <c r="CK6091" s="22"/>
      <c r="CL6091" s="22"/>
      <c r="CM6091" s="22"/>
      <c r="CN6091" s="22"/>
      <c r="CO6091" s="22"/>
    </row>
    <row r="6092" spans="1:93" s="2" customFormat="1" x14ac:dyDescent="0.3">
      <c r="A6092" s="73" t="s">
        <v>204</v>
      </c>
      <c r="B6092" s="73" t="s">
        <v>305</v>
      </c>
      <c r="C6092" s="67" t="s">
        <v>263</v>
      </c>
      <c r="D6092" s="67" t="s">
        <v>134</v>
      </c>
      <c r="E6092" s="73"/>
      <c r="F6092" s="73" t="s">
        <v>302</v>
      </c>
      <c r="G6092" s="73" t="s">
        <v>405</v>
      </c>
      <c r="H6092" s="73" t="s">
        <v>405</v>
      </c>
      <c r="I6092" s="73" t="s">
        <v>467</v>
      </c>
      <c r="J6092" s="73" t="str">
        <f t="shared" si="149"/>
        <v>Rigid (&gt;3.5 - 7.5 tonnes) km HGV refrigerated (all diesel)</v>
      </c>
      <c r="K6092" s="27">
        <v>0.57825000000000004</v>
      </c>
      <c r="L6092" s="48"/>
      <c r="M6092" s="22"/>
      <c r="N6092" s="22"/>
      <c r="O6092" s="22"/>
      <c r="P6092" s="22"/>
      <c r="Q6092" s="22"/>
      <c r="R6092" s="22"/>
      <c r="S6092" s="22"/>
      <c r="T6092" s="2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c r="AQ6092" s="22"/>
      <c r="AR6092" s="22"/>
      <c r="AS6092" s="22"/>
      <c r="AT6092" s="22"/>
      <c r="AU6092" s="22"/>
      <c r="AV6092" s="22"/>
      <c r="AW6092" s="22"/>
      <c r="AX6092" s="22"/>
      <c r="AY6092" s="22"/>
      <c r="AZ6092" s="22"/>
      <c r="BA6092" s="22"/>
      <c r="BB6092" s="22"/>
      <c r="BC6092" s="22"/>
      <c r="BD6092" s="22"/>
      <c r="BE6092" s="22"/>
      <c r="BF6092" s="22"/>
      <c r="BG6092" s="22"/>
      <c r="BH6092" s="22"/>
      <c r="BI6092" s="22"/>
      <c r="BJ6092" s="22"/>
      <c r="BK6092" s="22"/>
      <c r="BL6092" s="22"/>
      <c r="BM6092" s="22"/>
      <c r="BN6092" s="22"/>
      <c r="BO6092" s="22"/>
      <c r="BP6092" s="22"/>
      <c r="BQ6092" s="22"/>
      <c r="BR6092" s="22"/>
      <c r="BS6092" s="22"/>
      <c r="BT6092" s="22"/>
      <c r="BU6092" s="22"/>
      <c r="BV6092" s="22"/>
      <c r="BW6092" s="22"/>
      <c r="BX6092" s="22"/>
      <c r="BY6092" s="22"/>
      <c r="BZ6092" s="22"/>
      <c r="CA6092" s="22"/>
      <c r="CB6092" s="22"/>
      <c r="CC6092" s="22"/>
      <c r="CD6092" s="22"/>
      <c r="CE6092" s="22"/>
      <c r="CF6092" s="22"/>
      <c r="CG6092" s="22"/>
      <c r="CH6092" s="22"/>
      <c r="CI6092" s="22"/>
      <c r="CJ6092" s="22"/>
      <c r="CK6092" s="22"/>
      <c r="CL6092" s="22"/>
      <c r="CM6092" s="22"/>
      <c r="CN6092" s="22"/>
      <c r="CO6092" s="22"/>
    </row>
    <row r="6093" spans="1:93" s="2" customFormat="1" x14ac:dyDescent="0.3">
      <c r="A6093" s="73" t="s">
        <v>204</v>
      </c>
      <c r="B6093" s="73" t="s">
        <v>305</v>
      </c>
      <c r="C6093" s="67" t="s">
        <v>263</v>
      </c>
      <c r="D6093" s="67" t="s">
        <v>134</v>
      </c>
      <c r="E6093" s="73"/>
      <c r="F6093" s="73" t="s">
        <v>302</v>
      </c>
      <c r="G6093" s="73" t="s">
        <v>405</v>
      </c>
      <c r="H6093" s="73" t="s">
        <v>405</v>
      </c>
      <c r="I6093" s="73" t="s">
        <v>468</v>
      </c>
      <c r="J6093" s="73" t="str">
        <f t="shared" si="149"/>
        <v>Rigid (&gt;3.5 - 7.5 tonnes) km HGV refrigerated (all diesel)</v>
      </c>
      <c r="K6093" s="27">
        <v>5.5199999999999997E-3</v>
      </c>
      <c r="L6093" s="48"/>
      <c r="M6093" s="22"/>
      <c r="N6093" s="22"/>
      <c r="O6093" s="22"/>
      <c r="P6093" s="22"/>
      <c r="Q6093" s="22"/>
      <c r="R6093" s="22"/>
      <c r="S6093" s="22"/>
      <c r="T6093" s="22"/>
      <c r="U6093" s="22"/>
      <c r="V6093" s="22"/>
      <c r="W6093" s="22"/>
      <c r="X6093" s="22"/>
      <c r="Y6093" s="22"/>
      <c r="Z6093" s="22"/>
      <c r="AA6093" s="22"/>
      <c r="AB6093" s="22"/>
      <c r="AC6093" s="22"/>
      <c r="AD6093" s="22"/>
      <c r="AE6093" s="22"/>
      <c r="AF6093" s="22"/>
      <c r="AG6093" s="22"/>
      <c r="AH6093" s="22"/>
      <c r="AI6093" s="22"/>
      <c r="AJ6093" s="22"/>
      <c r="AK6093" s="22"/>
      <c r="AL6093" s="22"/>
      <c r="AM6093" s="22"/>
      <c r="AN6093" s="22"/>
      <c r="AO6093" s="22"/>
      <c r="AP6093" s="22"/>
      <c r="AQ6093" s="22"/>
      <c r="AR6093" s="22"/>
      <c r="AS6093" s="22"/>
      <c r="AT6093" s="22"/>
      <c r="AU6093" s="22"/>
      <c r="AV6093" s="22"/>
      <c r="AW6093" s="22"/>
      <c r="AX6093" s="22"/>
      <c r="AY6093" s="22"/>
      <c r="AZ6093" s="22"/>
      <c r="BA6093" s="22"/>
      <c r="BB6093" s="22"/>
      <c r="BC6093" s="22"/>
      <c r="BD6093" s="22"/>
      <c r="BE6093" s="22"/>
      <c r="BF6093" s="22"/>
      <c r="BG6093" s="22"/>
      <c r="BH6093" s="22"/>
      <c r="BI6093" s="22"/>
      <c r="BJ6093" s="22"/>
      <c r="BK6093" s="22"/>
      <c r="BL6093" s="22"/>
      <c r="BM6093" s="22"/>
      <c r="BN6093" s="22"/>
      <c r="BO6093" s="22"/>
      <c r="BP6093" s="22"/>
      <c r="BQ6093" s="22"/>
      <c r="BR6093" s="22"/>
      <c r="BS6093" s="22"/>
      <c r="BT6093" s="22"/>
      <c r="BU6093" s="22"/>
      <c r="BV6093" s="22"/>
      <c r="BW6093" s="22"/>
      <c r="BX6093" s="22"/>
      <c r="BY6093" s="22"/>
      <c r="BZ6093" s="22"/>
      <c r="CA6093" s="22"/>
      <c r="CB6093" s="22"/>
      <c r="CC6093" s="22"/>
      <c r="CD6093" s="22"/>
      <c r="CE6093" s="22"/>
      <c r="CF6093" s="22"/>
      <c r="CG6093" s="22"/>
      <c r="CH6093" s="22"/>
      <c r="CI6093" s="22"/>
      <c r="CJ6093" s="22"/>
      <c r="CK6093" s="22"/>
      <c r="CL6093" s="22"/>
      <c r="CM6093" s="22"/>
      <c r="CN6093" s="22"/>
      <c r="CO6093" s="22"/>
    </row>
    <row r="6094" spans="1:93" s="2" customFormat="1" x14ac:dyDescent="0.3">
      <c r="A6094" s="73" t="s">
        <v>204</v>
      </c>
      <c r="B6094" s="73" t="s">
        <v>305</v>
      </c>
      <c r="C6094" s="67" t="s">
        <v>263</v>
      </c>
      <c r="D6094" s="67" t="s">
        <v>134</v>
      </c>
      <c r="E6094" s="73"/>
      <c r="F6094" s="73" t="s">
        <v>302</v>
      </c>
      <c r="G6094" s="73" t="s">
        <v>156</v>
      </c>
      <c r="H6094" s="73" t="s">
        <v>156</v>
      </c>
      <c r="I6094" s="73" t="s">
        <v>465</v>
      </c>
      <c r="J6094" s="73" t="str">
        <f t="shared" si="149"/>
        <v>Rigid (&gt;3.5 - 7.5 tonnes) miles HGV refrigerated (all diesel)</v>
      </c>
      <c r="K6094" s="27">
        <v>0.93969000000000003</v>
      </c>
      <c r="L6094" s="48"/>
      <c r="M6094" s="22"/>
      <c r="N6094" s="22"/>
      <c r="O6094" s="22"/>
      <c r="P6094" s="22"/>
      <c r="Q6094" s="22"/>
      <c r="R6094" s="22"/>
      <c r="S6094" s="22"/>
      <c r="T6094" s="2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c r="AQ6094" s="22"/>
      <c r="AR6094" s="22"/>
      <c r="AS6094" s="22"/>
      <c r="AT6094" s="22"/>
      <c r="AU6094" s="22"/>
      <c r="AV6094" s="22"/>
      <c r="AW6094" s="22"/>
      <c r="AX6094" s="22"/>
      <c r="AY6094" s="22"/>
      <c r="AZ6094" s="22"/>
      <c r="BA6094" s="22"/>
      <c r="BB6094" s="22"/>
      <c r="BC6094" s="22"/>
      <c r="BD6094" s="22"/>
      <c r="BE6094" s="22"/>
      <c r="BF6094" s="22"/>
      <c r="BG6094" s="22"/>
      <c r="BH6094" s="22"/>
      <c r="BI6094" s="22"/>
      <c r="BJ6094" s="22"/>
      <c r="BK6094" s="22"/>
      <c r="BL6094" s="22"/>
      <c r="BM6094" s="22"/>
      <c r="BN6094" s="22"/>
      <c r="BO6094" s="22"/>
      <c r="BP6094" s="22"/>
      <c r="BQ6094" s="22"/>
      <c r="BR6094" s="22"/>
      <c r="BS6094" s="22"/>
      <c r="BT6094" s="22"/>
      <c r="BU6094" s="22"/>
      <c r="BV6094" s="22"/>
      <c r="BW6094" s="22"/>
      <c r="BX6094" s="22"/>
      <c r="BY6094" s="22"/>
      <c r="BZ6094" s="22"/>
      <c r="CA6094" s="22"/>
      <c r="CB6094" s="22"/>
      <c r="CC6094" s="22"/>
      <c r="CD6094" s="22"/>
      <c r="CE6094" s="22"/>
      <c r="CF6094" s="22"/>
      <c r="CG6094" s="22"/>
      <c r="CH6094" s="22"/>
      <c r="CI6094" s="22"/>
      <c r="CJ6094" s="22"/>
      <c r="CK6094" s="22"/>
      <c r="CL6094" s="22"/>
      <c r="CM6094" s="22"/>
      <c r="CN6094" s="22"/>
      <c r="CO6094" s="22"/>
    </row>
    <row r="6095" spans="1:93" s="2" customFormat="1" x14ac:dyDescent="0.3">
      <c r="A6095" s="73" t="s">
        <v>204</v>
      </c>
      <c r="B6095" s="73" t="s">
        <v>305</v>
      </c>
      <c r="C6095" s="67" t="s">
        <v>263</v>
      </c>
      <c r="D6095" s="67" t="s">
        <v>134</v>
      </c>
      <c r="E6095" s="73"/>
      <c r="F6095" s="73" t="s">
        <v>302</v>
      </c>
      <c r="G6095" s="73" t="s">
        <v>156</v>
      </c>
      <c r="H6095" s="73" t="s">
        <v>156</v>
      </c>
      <c r="I6095" s="73" t="s">
        <v>466</v>
      </c>
      <c r="J6095" s="73" t="str">
        <f t="shared" si="149"/>
        <v>Rigid (&gt;3.5 - 7.5 tonnes) miles HGV refrigerated (all diesel)</v>
      </c>
      <c r="K6095" s="27">
        <v>2.0000000000000001E-4</v>
      </c>
      <c r="L6095" s="48"/>
      <c r="M6095" s="22"/>
      <c r="N6095" s="22"/>
      <c r="O6095" s="22"/>
      <c r="P6095" s="22"/>
      <c r="Q6095" s="22"/>
      <c r="R6095" s="22"/>
      <c r="S6095" s="22"/>
      <c r="T6095" s="22"/>
      <c r="U6095" s="22"/>
      <c r="V6095" s="22"/>
      <c r="W6095" s="22"/>
      <c r="X6095" s="22"/>
      <c r="Y6095" s="22"/>
      <c r="Z6095" s="22"/>
      <c r="AA6095" s="22"/>
      <c r="AB6095" s="22"/>
      <c r="AC6095" s="22"/>
      <c r="AD6095" s="22"/>
      <c r="AE6095" s="22"/>
      <c r="AF6095" s="22"/>
      <c r="AG6095" s="22"/>
      <c r="AH6095" s="22"/>
      <c r="AI6095" s="22"/>
      <c r="AJ6095" s="22"/>
      <c r="AK6095" s="22"/>
      <c r="AL6095" s="22"/>
      <c r="AM6095" s="22"/>
      <c r="AN6095" s="22"/>
      <c r="AO6095" s="22"/>
      <c r="AP6095" s="22"/>
      <c r="AQ6095" s="22"/>
      <c r="AR6095" s="22"/>
      <c r="AS6095" s="22"/>
      <c r="AT6095" s="22"/>
      <c r="AU6095" s="22"/>
      <c r="AV6095" s="22"/>
      <c r="AW6095" s="22"/>
      <c r="AX6095" s="22"/>
      <c r="AY6095" s="22"/>
      <c r="AZ6095" s="22"/>
      <c r="BA6095" s="22"/>
      <c r="BB6095" s="22"/>
      <c r="BC6095" s="22"/>
      <c r="BD6095" s="22"/>
      <c r="BE6095" s="22"/>
      <c r="BF6095" s="22"/>
      <c r="BG6095" s="22"/>
      <c r="BH6095" s="22"/>
      <c r="BI6095" s="22"/>
      <c r="BJ6095" s="22"/>
      <c r="BK6095" s="22"/>
      <c r="BL6095" s="22"/>
      <c r="BM6095" s="22"/>
      <c r="BN6095" s="22"/>
      <c r="BO6095" s="22"/>
      <c r="BP6095" s="22"/>
      <c r="BQ6095" s="22"/>
      <c r="BR6095" s="22"/>
      <c r="BS6095" s="22"/>
      <c r="BT6095" s="22"/>
      <c r="BU6095" s="22"/>
      <c r="BV6095" s="22"/>
      <c r="BW6095" s="22"/>
      <c r="BX6095" s="22"/>
      <c r="BY6095" s="22"/>
      <c r="BZ6095" s="22"/>
      <c r="CA6095" s="22"/>
      <c r="CB6095" s="22"/>
      <c r="CC6095" s="22"/>
      <c r="CD6095" s="22"/>
      <c r="CE6095" s="22"/>
      <c r="CF6095" s="22"/>
      <c r="CG6095" s="22"/>
      <c r="CH6095" s="22"/>
      <c r="CI6095" s="22"/>
      <c r="CJ6095" s="22"/>
      <c r="CK6095" s="22"/>
      <c r="CL6095" s="22"/>
      <c r="CM6095" s="22"/>
      <c r="CN6095" s="22"/>
      <c r="CO6095" s="22"/>
    </row>
    <row r="6096" spans="1:93" s="2" customFormat="1" x14ac:dyDescent="0.3">
      <c r="A6096" s="73" t="s">
        <v>204</v>
      </c>
      <c r="B6096" s="73" t="s">
        <v>305</v>
      </c>
      <c r="C6096" s="67" t="s">
        <v>263</v>
      </c>
      <c r="D6096" s="67" t="s">
        <v>134</v>
      </c>
      <c r="E6096" s="73"/>
      <c r="F6096" s="73" t="s">
        <v>302</v>
      </c>
      <c r="G6096" s="73" t="s">
        <v>156</v>
      </c>
      <c r="H6096" s="73" t="s">
        <v>156</v>
      </c>
      <c r="I6096" s="73" t="s">
        <v>467</v>
      </c>
      <c r="J6096" s="73" t="str">
        <f t="shared" si="149"/>
        <v>Rigid (&gt;3.5 - 7.5 tonnes) miles HGV refrigerated (all diesel)</v>
      </c>
      <c r="K6096" s="27">
        <v>0.93061000000000005</v>
      </c>
      <c r="L6096" s="48"/>
      <c r="M6096" s="22"/>
      <c r="N6096" s="22"/>
      <c r="O6096" s="22"/>
      <c r="P6096" s="22"/>
      <c r="Q6096" s="22"/>
      <c r="R6096" s="22"/>
      <c r="S6096" s="22"/>
      <c r="T6096" s="2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c r="AQ6096" s="22"/>
      <c r="AR6096" s="22"/>
      <c r="AS6096" s="22"/>
      <c r="AT6096" s="22"/>
      <c r="AU6096" s="22"/>
      <c r="AV6096" s="22"/>
      <c r="AW6096" s="22"/>
      <c r="AX6096" s="22"/>
      <c r="AY6096" s="22"/>
      <c r="AZ6096" s="22"/>
      <c r="BA6096" s="22"/>
      <c r="BB6096" s="22"/>
      <c r="BC6096" s="22"/>
      <c r="BD6096" s="22"/>
      <c r="BE6096" s="22"/>
      <c r="BF6096" s="22"/>
      <c r="BG6096" s="22"/>
      <c r="BH6096" s="22"/>
      <c r="BI6096" s="22"/>
      <c r="BJ6096" s="22"/>
      <c r="BK6096" s="22"/>
      <c r="BL6096" s="22"/>
      <c r="BM6096" s="22"/>
      <c r="BN6096" s="22"/>
      <c r="BO6096" s="22"/>
      <c r="BP6096" s="22"/>
      <c r="BQ6096" s="22"/>
      <c r="BR6096" s="22"/>
      <c r="BS6096" s="22"/>
      <c r="BT6096" s="22"/>
      <c r="BU6096" s="22"/>
      <c r="BV6096" s="22"/>
      <c r="BW6096" s="22"/>
      <c r="BX6096" s="22"/>
      <c r="BY6096" s="22"/>
      <c r="BZ6096" s="22"/>
      <c r="CA6096" s="22"/>
      <c r="CB6096" s="22"/>
      <c r="CC6096" s="22"/>
      <c r="CD6096" s="22"/>
      <c r="CE6096" s="22"/>
      <c r="CF6096" s="22"/>
      <c r="CG6096" s="22"/>
      <c r="CH6096" s="22"/>
      <c r="CI6096" s="22"/>
      <c r="CJ6096" s="22"/>
      <c r="CK6096" s="22"/>
      <c r="CL6096" s="22"/>
      <c r="CM6096" s="22"/>
      <c r="CN6096" s="22"/>
      <c r="CO6096" s="22"/>
    </row>
    <row r="6097" spans="1:93" s="2" customFormat="1" x14ac:dyDescent="0.3">
      <c r="A6097" s="73" t="s">
        <v>204</v>
      </c>
      <c r="B6097" s="73" t="s">
        <v>305</v>
      </c>
      <c r="C6097" s="67" t="s">
        <v>263</v>
      </c>
      <c r="D6097" s="67" t="s">
        <v>134</v>
      </c>
      <c r="E6097" s="73"/>
      <c r="F6097" s="73" t="s">
        <v>302</v>
      </c>
      <c r="G6097" s="73" t="s">
        <v>156</v>
      </c>
      <c r="H6097" s="73" t="s">
        <v>156</v>
      </c>
      <c r="I6097" s="73" t="s">
        <v>468</v>
      </c>
      <c r="J6097" s="73" t="str">
        <f t="shared" si="149"/>
        <v>Rigid (&gt;3.5 - 7.5 tonnes) miles HGV refrigerated (all diesel)</v>
      </c>
      <c r="K6097" s="27">
        <v>8.8900000000000003E-3</v>
      </c>
      <c r="L6097" s="48"/>
      <c r="M6097" s="22"/>
      <c r="N6097" s="22"/>
      <c r="O6097" s="22"/>
      <c r="P6097" s="22"/>
      <c r="Q6097" s="22"/>
      <c r="R6097" s="22"/>
      <c r="S6097" s="22"/>
      <c r="T6097" s="22"/>
      <c r="U6097" s="22"/>
      <c r="V6097" s="22"/>
      <c r="W6097" s="22"/>
      <c r="X6097" s="22"/>
      <c r="Y6097" s="22"/>
      <c r="Z6097" s="22"/>
      <c r="AA6097" s="22"/>
      <c r="AB6097" s="22"/>
      <c r="AC6097" s="22"/>
      <c r="AD6097" s="22"/>
      <c r="AE6097" s="22"/>
      <c r="AF6097" s="22"/>
      <c r="AG6097" s="22"/>
      <c r="AH6097" s="22"/>
      <c r="AI6097" s="22"/>
      <c r="AJ6097" s="22"/>
      <c r="AK6097" s="22"/>
      <c r="AL6097" s="22"/>
      <c r="AM6097" s="22"/>
      <c r="AN6097" s="22"/>
      <c r="AO6097" s="22"/>
      <c r="AP6097" s="22"/>
      <c r="AQ6097" s="22"/>
      <c r="AR6097" s="22"/>
      <c r="AS6097" s="22"/>
      <c r="AT6097" s="22"/>
      <c r="AU6097" s="22"/>
      <c r="AV6097" s="22"/>
      <c r="AW6097" s="22"/>
      <c r="AX6097" s="22"/>
      <c r="AY6097" s="22"/>
      <c r="AZ6097" s="22"/>
      <c r="BA6097" s="22"/>
      <c r="BB6097" s="22"/>
      <c r="BC6097" s="22"/>
      <c r="BD6097" s="22"/>
      <c r="BE6097" s="22"/>
      <c r="BF6097" s="22"/>
      <c r="BG6097" s="22"/>
      <c r="BH6097" s="22"/>
      <c r="BI6097" s="22"/>
      <c r="BJ6097" s="22"/>
      <c r="BK6097" s="22"/>
      <c r="BL6097" s="22"/>
      <c r="BM6097" s="22"/>
      <c r="BN6097" s="22"/>
      <c r="BO6097" s="22"/>
      <c r="BP6097" s="22"/>
      <c r="BQ6097" s="22"/>
      <c r="BR6097" s="22"/>
      <c r="BS6097" s="22"/>
      <c r="BT6097" s="22"/>
      <c r="BU6097" s="22"/>
      <c r="BV6097" s="22"/>
      <c r="BW6097" s="22"/>
      <c r="BX6097" s="22"/>
      <c r="BY6097" s="22"/>
      <c r="BZ6097" s="22"/>
      <c r="CA6097" s="22"/>
      <c r="CB6097" s="22"/>
      <c r="CC6097" s="22"/>
      <c r="CD6097" s="22"/>
      <c r="CE6097" s="22"/>
      <c r="CF6097" s="22"/>
      <c r="CG6097" s="22"/>
      <c r="CH6097" s="22"/>
      <c r="CI6097" s="22"/>
      <c r="CJ6097" s="22"/>
      <c r="CK6097" s="22"/>
      <c r="CL6097" s="22"/>
      <c r="CM6097" s="22"/>
      <c r="CN6097" s="22"/>
      <c r="CO6097" s="22"/>
    </row>
    <row r="6098" spans="1:93" s="2" customFormat="1" x14ac:dyDescent="0.3">
      <c r="A6098" s="73" t="s">
        <v>204</v>
      </c>
      <c r="B6098" s="73" t="s">
        <v>305</v>
      </c>
      <c r="C6098" s="67" t="s">
        <v>263</v>
      </c>
      <c r="D6098" s="67" t="s">
        <v>134</v>
      </c>
      <c r="E6098" s="73"/>
      <c r="F6098" s="73" t="s">
        <v>302</v>
      </c>
      <c r="G6098" s="73" t="s">
        <v>403</v>
      </c>
      <c r="H6098" s="73" t="s">
        <v>403</v>
      </c>
      <c r="I6098" s="73" t="s">
        <v>465</v>
      </c>
      <c r="J6098" s="73" t="str">
        <f t="shared" si="149"/>
        <v>Rigid (&gt;3.5 - 7.5 tonnes) tonne.km HGV refrigerated (all diesel)</v>
      </c>
      <c r="K6098" s="27">
        <v>0.62173</v>
      </c>
      <c r="L6098" s="48"/>
      <c r="M6098" s="22"/>
      <c r="N6098" s="22"/>
      <c r="O6098" s="22"/>
      <c r="P6098" s="22"/>
      <c r="Q6098" s="22"/>
      <c r="R6098" s="22"/>
      <c r="S6098" s="22"/>
      <c r="T6098" s="2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c r="AQ6098" s="22"/>
      <c r="AR6098" s="22"/>
      <c r="AS6098" s="22"/>
      <c r="AT6098" s="22"/>
      <c r="AU6098" s="22"/>
      <c r="AV6098" s="22"/>
      <c r="AW6098" s="22"/>
      <c r="AX6098" s="22"/>
      <c r="AY6098" s="22"/>
      <c r="AZ6098" s="22"/>
      <c r="BA6098" s="22"/>
      <c r="BB6098" s="22"/>
      <c r="BC6098" s="22"/>
      <c r="BD6098" s="22"/>
      <c r="BE6098" s="22"/>
      <c r="BF6098" s="22"/>
      <c r="BG6098" s="22"/>
      <c r="BH6098" s="22"/>
      <c r="BI6098" s="22"/>
      <c r="BJ6098" s="22"/>
      <c r="BK6098" s="22"/>
      <c r="BL6098" s="22"/>
      <c r="BM6098" s="22"/>
      <c r="BN6098" s="22"/>
      <c r="BO6098" s="22"/>
      <c r="BP6098" s="22"/>
      <c r="BQ6098" s="22"/>
      <c r="BR6098" s="22"/>
      <c r="BS6098" s="22"/>
      <c r="BT6098" s="22"/>
      <c r="BU6098" s="22"/>
      <c r="BV6098" s="22"/>
      <c r="BW6098" s="22"/>
      <c r="BX6098" s="22"/>
      <c r="BY6098" s="22"/>
      <c r="BZ6098" s="22"/>
      <c r="CA6098" s="22"/>
      <c r="CB6098" s="22"/>
      <c r="CC6098" s="22"/>
      <c r="CD6098" s="22"/>
      <c r="CE6098" s="22"/>
      <c r="CF6098" s="22"/>
      <c r="CG6098" s="22"/>
      <c r="CH6098" s="22"/>
      <c r="CI6098" s="22"/>
      <c r="CJ6098" s="22"/>
      <c r="CK6098" s="22"/>
      <c r="CL6098" s="22"/>
      <c r="CM6098" s="22"/>
      <c r="CN6098" s="22"/>
      <c r="CO6098" s="22"/>
    </row>
    <row r="6099" spans="1:93" s="2" customFormat="1" x14ac:dyDescent="0.3">
      <c r="A6099" s="73" t="s">
        <v>204</v>
      </c>
      <c r="B6099" s="73" t="s">
        <v>305</v>
      </c>
      <c r="C6099" s="67" t="s">
        <v>263</v>
      </c>
      <c r="D6099" s="67" t="s">
        <v>134</v>
      </c>
      <c r="E6099" s="73"/>
      <c r="F6099" s="73" t="s">
        <v>302</v>
      </c>
      <c r="G6099" s="73" t="s">
        <v>403</v>
      </c>
      <c r="H6099" s="73" t="s">
        <v>403</v>
      </c>
      <c r="I6099" s="73" t="s">
        <v>466</v>
      </c>
      <c r="J6099" s="73" t="str">
        <f t="shared" si="149"/>
        <v>Rigid (&gt;3.5 - 7.5 tonnes) tonne.km HGV refrigerated (all diesel)</v>
      </c>
      <c r="K6099" s="27">
        <v>1.2999999999999999E-4</v>
      </c>
      <c r="L6099" s="48"/>
      <c r="M6099" s="22"/>
      <c r="N6099" s="22"/>
      <c r="O6099" s="22"/>
      <c r="P6099" s="22"/>
      <c r="Q6099" s="22"/>
      <c r="R6099" s="22"/>
      <c r="S6099" s="22"/>
      <c r="T6099" s="22"/>
      <c r="U6099" s="22"/>
      <c r="V6099" s="22"/>
      <c r="W6099" s="22"/>
      <c r="X6099" s="22"/>
      <c r="Y6099" s="22"/>
      <c r="Z6099" s="22"/>
      <c r="AA6099" s="22"/>
      <c r="AB6099" s="22"/>
      <c r="AC6099" s="22"/>
      <c r="AD6099" s="22"/>
      <c r="AE6099" s="22"/>
      <c r="AF6099" s="22"/>
      <c r="AG6099" s="22"/>
      <c r="AH6099" s="22"/>
      <c r="AI6099" s="22"/>
      <c r="AJ6099" s="22"/>
      <c r="AK6099" s="22"/>
      <c r="AL6099" s="22"/>
      <c r="AM6099" s="22"/>
      <c r="AN6099" s="22"/>
      <c r="AO6099" s="22"/>
      <c r="AP6099" s="22"/>
      <c r="AQ6099" s="22"/>
      <c r="AR6099" s="22"/>
      <c r="AS6099" s="22"/>
      <c r="AT6099" s="22"/>
      <c r="AU6099" s="22"/>
      <c r="AV6099" s="22"/>
      <c r="AW6099" s="22"/>
      <c r="AX6099" s="22"/>
      <c r="AY6099" s="22"/>
      <c r="AZ6099" s="22"/>
      <c r="BA6099" s="22"/>
      <c r="BB6099" s="22"/>
      <c r="BC6099" s="22"/>
      <c r="BD6099" s="22"/>
      <c r="BE6099" s="22"/>
      <c r="BF6099" s="22"/>
      <c r="BG6099" s="22"/>
      <c r="BH6099" s="22"/>
      <c r="BI6099" s="22"/>
      <c r="BJ6099" s="22"/>
      <c r="BK6099" s="22"/>
      <c r="BL6099" s="22"/>
      <c r="BM6099" s="22"/>
      <c r="BN6099" s="22"/>
      <c r="BO6099" s="22"/>
      <c r="BP6099" s="22"/>
      <c r="BQ6099" s="22"/>
      <c r="BR6099" s="22"/>
      <c r="BS6099" s="22"/>
      <c r="BT6099" s="22"/>
      <c r="BU6099" s="22"/>
      <c r="BV6099" s="22"/>
      <c r="BW6099" s="22"/>
      <c r="BX6099" s="22"/>
      <c r="BY6099" s="22"/>
      <c r="BZ6099" s="22"/>
      <c r="CA6099" s="22"/>
      <c r="CB6099" s="22"/>
      <c r="CC6099" s="22"/>
      <c r="CD6099" s="22"/>
      <c r="CE6099" s="22"/>
      <c r="CF6099" s="22"/>
      <c r="CG6099" s="22"/>
      <c r="CH6099" s="22"/>
      <c r="CI6099" s="22"/>
      <c r="CJ6099" s="22"/>
      <c r="CK6099" s="22"/>
      <c r="CL6099" s="22"/>
      <c r="CM6099" s="22"/>
      <c r="CN6099" s="22"/>
      <c r="CO6099" s="22"/>
    </row>
    <row r="6100" spans="1:93" s="2" customFormat="1" x14ac:dyDescent="0.3">
      <c r="A6100" s="73" t="s">
        <v>204</v>
      </c>
      <c r="B6100" s="73" t="s">
        <v>305</v>
      </c>
      <c r="C6100" s="67" t="s">
        <v>263</v>
      </c>
      <c r="D6100" s="67" t="s">
        <v>134</v>
      </c>
      <c r="E6100" s="73"/>
      <c r="F6100" s="73" t="s">
        <v>302</v>
      </c>
      <c r="G6100" s="73" t="s">
        <v>403</v>
      </c>
      <c r="H6100" s="73" t="s">
        <v>403</v>
      </c>
      <c r="I6100" s="73" t="s">
        <v>467</v>
      </c>
      <c r="J6100" s="73" t="str">
        <f t="shared" si="149"/>
        <v>Rigid (&gt;3.5 - 7.5 tonnes) tonne.km HGV refrigerated (all diesel)</v>
      </c>
      <c r="K6100" s="27">
        <v>0.61572000000000005</v>
      </c>
      <c r="L6100" s="48"/>
      <c r="M6100" s="22"/>
      <c r="N6100" s="22"/>
      <c r="O6100" s="22"/>
      <c r="P6100" s="22"/>
      <c r="Q6100" s="22"/>
      <c r="R6100" s="22"/>
      <c r="S6100" s="22"/>
      <c r="T6100" s="2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c r="AQ6100" s="22"/>
      <c r="AR6100" s="22"/>
      <c r="AS6100" s="22"/>
      <c r="AT6100" s="22"/>
      <c r="AU6100" s="22"/>
      <c r="AV6100" s="22"/>
      <c r="AW6100" s="22"/>
      <c r="AX6100" s="22"/>
      <c r="AY6100" s="22"/>
      <c r="AZ6100" s="22"/>
      <c r="BA6100" s="22"/>
      <c r="BB6100" s="22"/>
      <c r="BC6100" s="22"/>
      <c r="BD6100" s="22"/>
      <c r="BE6100" s="22"/>
      <c r="BF6100" s="22"/>
      <c r="BG6100" s="22"/>
      <c r="BH6100" s="22"/>
      <c r="BI6100" s="22"/>
      <c r="BJ6100" s="22"/>
      <c r="BK6100" s="22"/>
      <c r="BL6100" s="22"/>
      <c r="BM6100" s="22"/>
      <c r="BN6100" s="22"/>
      <c r="BO6100" s="22"/>
      <c r="BP6100" s="22"/>
      <c r="BQ6100" s="22"/>
      <c r="BR6100" s="22"/>
      <c r="BS6100" s="22"/>
      <c r="BT6100" s="22"/>
      <c r="BU6100" s="22"/>
      <c r="BV6100" s="22"/>
      <c r="BW6100" s="22"/>
      <c r="BX6100" s="22"/>
      <c r="BY6100" s="22"/>
      <c r="BZ6100" s="22"/>
      <c r="CA6100" s="22"/>
      <c r="CB6100" s="22"/>
      <c r="CC6100" s="22"/>
      <c r="CD6100" s="22"/>
      <c r="CE6100" s="22"/>
      <c r="CF6100" s="22"/>
      <c r="CG6100" s="22"/>
      <c r="CH6100" s="22"/>
      <c r="CI6100" s="22"/>
      <c r="CJ6100" s="22"/>
      <c r="CK6100" s="22"/>
      <c r="CL6100" s="22"/>
      <c r="CM6100" s="22"/>
      <c r="CN6100" s="22"/>
      <c r="CO6100" s="22"/>
    </row>
    <row r="6101" spans="1:93" s="2" customFormat="1" x14ac:dyDescent="0.3">
      <c r="A6101" s="73" t="s">
        <v>204</v>
      </c>
      <c r="B6101" s="73" t="s">
        <v>305</v>
      </c>
      <c r="C6101" s="67" t="s">
        <v>263</v>
      </c>
      <c r="D6101" s="67" t="s">
        <v>134</v>
      </c>
      <c r="E6101" s="73"/>
      <c r="F6101" s="73" t="s">
        <v>302</v>
      </c>
      <c r="G6101" s="73" t="s">
        <v>403</v>
      </c>
      <c r="H6101" s="73" t="s">
        <v>403</v>
      </c>
      <c r="I6101" s="73" t="s">
        <v>468</v>
      </c>
      <c r="J6101" s="73" t="str">
        <f t="shared" si="149"/>
        <v>Rigid (&gt;3.5 - 7.5 tonnes) tonne.km HGV refrigerated (all diesel)</v>
      </c>
      <c r="K6101" s="27">
        <v>5.8799999999999998E-3</v>
      </c>
      <c r="L6101" s="48"/>
      <c r="M6101" s="22"/>
      <c r="N6101" s="22"/>
      <c r="O6101" s="22"/>
      <c r="P6101" s="22"/>
      <c r="Q6101" s="22"/>
      <c r="R6101" s="22"/>
      <c r="S6101" s="22"/>
      <c r="T6101" s="22"/>
      <c r="U6101" s="22"/>
      <c r="V6101" s="22"/>
      <c r="W6101" s="22"/>
      <c r="X6101" s="22"/>
      <c r="Y6101" s="22"/>
      <c r="Z6101" s="22"/>
      <c r="AA6101" s="22"/>
      <c r="AB6101" s="22"/>
      <c r="AC6101" s="22"/>
      <c r="AD6101" s="22"/>
      <c r="AE6101" s="22"/>
      <c r="AF6101" s="22"/>
      <c r="AG6101" s="22"/>
      <c r="AH6101" s="22"/>
      <c r="AI6101" s="22"/>
      <c r="AJ6101" s="22"/>
      <c r="AK6101" s="22"/>
      <c r="AL6101" s="22"/>
      <c r="AM6101" s="22"/>
      <c r="AN6101" s="22"/>
      <c r="AO6101" s="22"/>
      <c r="AP6101" s="22"/>
      <c r="AQ6101" s="22"/>
      <c r="AR6101" s="22"/>
      <c r="AS6101" s="22"/>
      <c r="AT6101" s="22"/>
      <c r="AU6101" s="22"/>
      <c r="AV6101" s="22"/>
      <c r="AW6101" s="22"/>
      <c r="AX6101" s="22"/>
      <c r="AY6101" s="22"/>
      <c r="AZ6101" s="22"/>
      <c r="BA6101" s="22"/>
      <c r="BB6101" s="22"/>
      <c r="BC6101" s="22"/>
      <c r="BD6101" s="22"/>
      <c r="BE6101" s="22"/>
      <c r="BF6101" s="22"/>
      <c r="BG6101" s="22"/>
      <c r="BH6101" s="22"/>
      <c r="BI6101" s="22"/>
      <c r="BJ6101" s="22"/>
      <c r="BK6101" s="22"/>
      <c r="BL6101" s="22"/>
      <c r="BM6101" s="22"/>
      <c r="BN6101" s="22"/>
      <c r="BO6101" s="22"/>
      <c r="BP6101" s="22"/>
      <c r="BQ6101" s="22"/>
      <c r="BR6101" s="22"/>
      <c r="BS6101" s="22"/>
      <c r="BT6101" s="22"/>
      <c r="BU6101" s="22"/>
      <c r="BV6101" s="22"/>
      <c r="BW6101" s="22"/>
      <c r="BX6101" s="22"/>
      <c r="BY6101" s="22"/>
      <c r="BZ6101" s="22"/>
      <c r="CA6101" s="22"/>
      <c r="CB6101" s="22"/>
      <c r="CC6101" s="22"/>
      <c r="CD6101" s="22"/>
      <c r="CE6101" s="22"/>
      <c r="CF6101" s="22"/>
      <c r="CG6101" s="22"/>
      <c r="CH6101" s="22"/>
      <c r="CI6101" s="22"/>
      <c r="CJ6101" s="22"/>
      <c r="CK6101" s="22"/>
      <c r="CL6101" s="22"/>
      <c r="CM6101" s="22"/>
      <c r="CN6101" s="22"/>
      <c r="CO6101" s="22"/>
    </row>
    <row r="6102" spans="1:93" s="2" customFormat="1" x14ac:dyDescent="0.3">
      <c r="A6102" s="73" t="s">
        <v>204</v>
      </c>
      <c r="B6102" s="73" t="s">
        <v>305</v>
      </c>
      <c r="C6102" s="67" t="s">
        <v>263</v>
      </c>
      <c r="D6102" s="67" t="s">
        <v>344</v>
      </c>
      <c r="E6102" s="73"/>
      <c r="F6102" s="73" t="s">
        <v>48</v>
      </c>
      <c r="G6102" s="73" t="s">
        <v>405</v>
      </c>
      <c r="H6102" s="73" t="s">
        <v>405</v>
      </c>
      <c r="I6102" s="73" t="s">
        <v>465</v>
      </c>
      <c r="J6102" s="73" t="str">
        <f t="shared" si="149"/>
        <v>Rigid (&gt;7.5 tonnes-17 tonnes) km HGV refrigerated (all diesel)</v>
      </c>
      <c r="K6102" s="27">
        <v>0.65563000000000005</v>
      </c>
      <c r="L6102" s="48"/>
      <c r="M6102" s="22"/>
      <c r="N6102" s="22"/>
      <c r="O6102" s="22"/>
      <c r="P6102" s="22"/>
      <c r="Q6102" s="22"/>
      <c r="R6102" s="22"/>
      <c r="S6102" s="22"/>
      <c r="T6102" s="2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c r="AQ6102" s="22"/>
      <c r="AR6102" s="22"/>
      <c r="AS6102" s="22"/>
      <c r="AT6102" s="22"/>
      <c r="AU6102" s="22"/>
      <c r="AV6102" s="22"/>
      <c r="AW6102" s="22"/>
      <c r="AX6102" s="22"/>
      <c r="AY6102" s="22"/>
      <c r="AZ6102" s="22"/>
      <c r="BA6102" s="22"/>
      <c r="BB6102" s="22"/>
      <c r="BC6102" s="22"/>
      <c r="BD6102" s="22"/>
      <c r="BE6102" s="22"/>
      <c r="BF6102" s="22"/>
      <c r="BG6102" s="22"/>
      <c r="BH6102" s="22"/>
      <c r="BI6102" s="22"/>
      <c r="BJ6102" s="22"/>
      <c r="BK6102" s="22"/>
      <c r="BL6102" s="22"/>
      <c r="BM6102" s="22"/>
      <c r="BN6102" s="22"/>
      <c r="BO6102" s="22"/>
      <c r="BP6102" s="22"/>
      <c r="BQ6102" s="22"/>
      <c r="BR6102" s="22"/>
      <c r="BS6102" s="22"/>
      <c r="BT6102" s="22"/>
      <c r="BU6102" s="22"/>
      <c r="BV6102" s="22"/>
      <c r="BW6102" s="22"/>
      <c r="BX6102" s="22"/>
      <c r="BY6102" s="22"/>
      <c r="BZ6102" s="22"/>
      <c r="CA6102" s="22"/>
      <c r="CB6102" s="22"/>
      <c r="CC6102" s="22"/>
      <c r="CD6102" s="22"/>
      <c r="CE6102" s="22"/>
      <c r="CF6102" s="22"/>
      <c r="CG6102" s="22"/>
      <c r="CH6102" s="22"/>
      <c r="CI6102" s="22"/>
      <c r="CJ6102" s="22"/>
      <c r="CK6102" s="22"/>
      <c r="CL6102" s="22"/>
      <c r="CM6102" s="22"/>
      <c r="CN6102" s="22"/>
      <c r="CO6102" s="22"/>
    </row>
    <row r="6103" spans="1:93" s="2" customFormat="1" x14ac:dyDescent="0.3">
      <c r="A6103" s="73" t="s">
        <v>204</v>
      </c>
      <c r="B6103" s="73" t="s">
        <v>305</v>
      </c>
      <c r="C6103" s="67" t="s">
        <v>263</v>
      </c>
      <c r="D6103" s="67" t="s">
        <v>344</v>
      </c>
      <c r="E6103" s="73"/>
      <c r="F6103" s="73" t="s">
        <v>48</v>
      </c>
      <c r="G6103" s="73" t="s">
        <v>405</v>
      </c>
      <c r="H6103" s="73" t="s">
        <v>405</v>
      </c>
      <c r="I6103" s="73" t="s">
        <v>466</v>
      </c>
      <c r="J6103" s="73" t="str">
        <f t="shared" si="149"/>
        <v>Rigid (&gt;7.5 tonnes-17 tonnes) km HGV refrigerated (all diesel)</v>
      </c>
      <c r="K6103" s="27">
        <v>1.4999999999999999E-4</v>
      </c>
      <c r="L6103" s="48"/>
      <c r="M6103" s="22"/>
      <c r="N6103" s="22"/>
      <c r="O6103" s="22"/>
      <c r="P6103" s="22"/>
      <c r="Q6103" s="22"/>
      <c r="R6103" s="22"/>
      <c r="S6103" s="22"/>
      <c r="T6103" s="22"/>
      <c r="U6103" s="22"/>
      <c r="V6103" s="22"/>
      <c r="W6103" s="22"/>
      <c r="X6103" s="22"/>
      <c r="Y6103" s="22"/>
      <c r="Z6103" s="22"/>
      <c r="AA6103" s="22"/>
      <c r="AB6103" s="22"/>
      <c r="AC6103" s="22"/>
      <c r="AD6103" s="22"/>
      <c r="AE6103" s="22"/>
      <c r="AF6103" s="22"/>
      <c r="AG6103" s="22"/>
      <c r="AH6103" s="22"/>
      <c r="AI6103" s="22"/>
      <c r="AJ6103" s="22"/>
      <c r="AK6103" s="22"/>
      <c r="AL6103" s="22"/>
      <c r="AM6103" s="22"/>
      <c r="AN6103" s="22"/>
      <c r="AO6103" s="22"/>
      <c r="AP6103" s="22"/>
      <c r="AQ6103" s="22"/>
      <c r="AR6103" s="22"/>
      <c r="AS6103" s="22"/>
      <c r="AT6103" s="22"/>
      <c r="AU6103" s="22"/>
      <c r="AV6103" s="22"/>
      <c r="AW6103" s="22"/>
      <c r="AX6103" s="22"/>
      <c r="AY6103" s="22"/>
      <c r="AZ6103" s="22"/>
      <c r="BA6103" s="22"/>
      <c r="BB6103" s="22"/>
      <c r="BC6103" s="22"/>
      <c r="BD6103" s="22"/>
      <c r="BE6103" s="22"/>
      <c r="BF6103" s="22"/>
      <c r="BG6103" s="22"/>
      <c r="BH6103" s="22"/>
      <c r="BI6103" s="22"/>
      <c r="BJ6103" s="22"/>
      <c r="BK6103" s="22"/>
      <c r="BL6103" s="22"/>
      <c r="BM6103" s="22"/>
      <c r="BN6103" s="22"/>
      <c r="BO6103" s="22"/>
      <c r="BP6103" s="22"/>
      <c r="BQ6103" s="22"/>
      <c r="BR6103" s="22"/>
      <c r="BS6103" s="22"/>
      <c r="BT6103" s="22"/>
      <c r="BU6103" s="22"/>
      <c r="BV6103" s="22"/>
      <c r="BW6103" s="22"/>
      <c r="BX6103" s="22"/>
      <c r="BY6103" s="22"/>
      <c r="BZ6103" s="22"/>
      <c r="CA6103" s="22"/>
      <c r="CB6103" s="22"/>
      <c r="CC6103" s="22"/>
      <c r="CD6103" s="22"/>
      <c r="CE6103" s="22"/>
      <c r="CF6103" s="22"/>
      <c r="CG6103" s="22"/>
      <c r="CH6103" s="22"/>
      <c r="CI6103" s="22"/>
      <c r="CJ6103" s="22"/>
      <c r="CK6103" s="22"/>
      <c r="CL6103" s="22"/>
      <c r="CM6103" s="22"/>
      <c r="CN6103" s="22"/>
      <c r="CO6103" s="22"/>
    </row>
    <row r="6104" spans="1:93" s="2" customFormat="1" x14ac:dyDescent="0.3">
      <c r="A6104" s="73" t="s">
        <v>204</v>
      </c>
      <c r="B6104" s="73" t="s">
        <v>305</v>
      </c>
      <c r="C6104" s="67" t="s">
        <v>263</v>
      </c>
      <c r="D6104" s="67" t="s">
        <v>344</v>
      </c>
      <c r="E6104" s="73"/>
      <c r="F6104" s="73" t="s">
        <v>48</v>
      </c>
      <c r="G6104" s="73" t="s">
        <v>405</v>
      </c>
      <c r="H6104" s="73" t="s">
        <v>405</v>
      </c>
      <c r="I6104" s="73" t="s">
        <v>467</v>
      </c>
      <c r="J6104" s="73" t="str">
        <f t="shared" si="149"/>
        <v>Rigid (&gt;7.5 tonnes-17 tonnes) km HGV refrigerated (all diesel)</v>
      </c>
      <c r="K6104" s="27">
        <v>0.64873999999999998</v>
      </c>
      <c r="L6104" s="48"/>
      <c r="M6104" s="22"/>
      <c r="N6104" s="22"/>
      <c r="O6104" s="22"/>
      <c r="P6104" s="22"/>
      <c r="Q6104" s="22"/>
      <c r="R6104" s="22"/>
      <c r="S6104" s="22"/>
      <c r="T6104" s="2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c r="AQ6104" s="22"/>
      <c r="AR6104" s="22"/>
      <c r="AS6104" s="22"/>
      <c r="AT6104" s="22"/>
      <c r="AU6104" s="22"/>
      <c r="AV6104" s="22"/>
      <c r="AW6104" s="22"/>
      <c r="AX6104" s="22"/>
      <c r="AY6104" s="22"/>
      <c r="AZ6104" s="22"/>
      <c r="BA6104" s="22"/>
      <c r="BB6104" s="22"/>
      <c r="BC6104" s="22"/>
      <c r="BD6104" s="22"/>
      <c r="BE6104" s="22"/>
      <c r="BF6104" s="22"/>
      <c r="BG6104" s="22"/>
      <c r="BH6104" s="22"/>
      <c r="BI6104" s="22"/>
      <c r="BJ6104" s="22"/>
      <c r="BK6104" s="22"/>
      <c r="BL6104" s="22"/>
      <c r="BM6104" s="22"/>
      <c r="BN6104" s="22"/>
      <c r="BO6104" s="22"/>
      <c r="BP6104" s="22"/>
      <c r="BQ6104" s="22"/>
      <c r="BR6104" s="22"/>
      <c r="BS6104" s="22"/>
      <c r="BT6104" s="22"/>
      <c r="BU6104" s="22"/>
      <c r="BV6104" s="22"/>
      <c r="BW6104" s="22"/>
      <c r="BX6104" s="22"/>
      <c r="BY6104" s="22"/>
      <c r="BZ6104" s="22"/>
      <c r="CA6104" s="22"/>
      <c r="CB6104" s="22"/>
      <c r="CC6104" s="22"/>
      <c r="CD6104" s="22"/>
      <c r="CE6104" s="22"/>
      <c r="CF6104" s="22"/>
      <c r="CG6104" s="22"/>
      <c r="CH6104" s="22"/>
      <c r="CI6104" s="22"/>
      <c r="CJ6104" s="22"/>
      <c r="CK6104" s="22"/>
      <c r="CL6104" s="22"/>
      <c r="CM6104" s="22"/>
      <c r="CN6104" s="22"/>
      <c r="CO6104" s="22"/>
    </row>
    <row r="6105" spans="1:93" s="2" customFormat="1" x14ac:dyDescent="0.3">
      <c r="A6105" s="73" t="s">
        <v>204</v>
      </c>
      <c r="B6105" s="73" t="s">
        <v>305</v>
      </c>
      <c r="C6105" s="67" t="s">
        <v>263</v>
      </c>
      <c r="D6105" s="67" t="s">
        <v>344</v>
      </c>
      <c r="E6105" s="73"/>
      <c r="F6105" s="73" t="s">
        <v>48</v>
      </c>
      <c r="G6105" s="73" t="s">
        <v>405</v>
      </c>
      <c r="H6105" s="73" t="s">
        <v>405</v>
      </c>
      <c r="I6105" s="73" t="s">
        <v>468</v>
      </c>
      <c r="J6105" s="73" t="str">
        <f t="shared" si="149"/>
        <v>Rigid (&gt;7.5 tonnes-17 tonnes) km HGV refrigerated (all diesel)</v>
      </c>
      <c r="K6105" s="27">
        <v>6.7299999999999999E-3</v>
      </c>
      <c r="L6105" s="48"/>
      <c r="M6105" s="22"/>
      <c r="N6105" s="22"/>
      <c r="O6105" s="22"/>
      <c r="P6105" s="22"/>
      <c r="Q6105" s="22"/>
      <c r="R6105" s="22"/>
      <c r="S6105" s="22"/>
      <c r="T6105" s="22"/>
      <c r="U6105" s="22"/>
      <c r="V6105" s="22"/>
      <c r="W6105" s="22"/>
      <c r="X6105" s="22"/>
      <c r="Y6105" s="22"/>
      <c r="Z6105" s="22"/>
      <c r="AA6105" s="22"/>
      <c r="AB6105" s="22"/>
      <c r="AC6105" s="22"/>
      <c r="AD6105" s="22"/>
      <c r="AE6105" s="22"/>
      <c r="AF6105" s="22"/>
      <c r="AG6105" s="22"/>
      <c r="AH6105" s="22"/>
      <c r="AI6105" s="22"/>
      <c r="AJ6105" s="22"/>
      <c r="AK6105" s="22"/>
      <c r="AL6105" s="22"/>
      <c r="AM6105" s="22"/>
      <c r="AN6105" s="22"/>
      <c r="AO6105" s="22"/>
      <c r="AP6105" s="22"/>
      <c r="AQ6105" s="22"/>
      <c r="AR6105" s="22"/>
      <c r="AS6105" s="22"/>
      <c r="AT6105" s="22"/>
      <c r="AU6105" s="22"/>
      <c r="AV6105" s="22"/>
      <c r="AW6105" s="22"/>
      <c r="AX6105" s="22"/>
      <c r="AY6105" s="22"/>
      <c r="AZ6105" s="22"/>
      <c r="BA6105" s="22"/>
      <c r="BB6105" s="22"/>
      <c r="BC6105" s="22"/>
      <c r="BD6105" s="22"/>
      <c r="BE6105" s="22"/>
      <c r="BF6105" s="22"/>
      <c r="BG6105" s="22"/>
      <c r="BH6105" s="22"/>
      <c r="BI6105" s="22"/>
      <c r="BJ6105" s="22"/>
      <c r="BK6105" s="22"/>
      <c r="BL6105" s="22"/>
      <c r="BM6105" s="22"/>
      <c r="BN6105" s="22"/>
      <c r="BO6105" s="22"/>
      <c r="BP6105" s="22"/>
      <c r="BQ6105" s="22"/>
      <c r="BR6105" s="22"/>
      <c r="BS6105" s="22"/>
      <c r="BT6105" s="22"/>
      <c r="BU6105" s="22"/>
      <c r="BV6105" s="22"/>
      <c r="BW6105" s="22"/>
      <c r="BX6105" s="22"/>
      <c r="BY6105" s="22"/>
      <c r="BZ6105" s="22"/>
      <c r="CA6105" s="22"/>
      <c r="CB6105" s="22"/>
      <c r="CC6105" s="22"/>
      <c r="CD6105" s="22"/>
      <c r="CE6105" s="22"/>
      <c r="CF6105" s="22"/>
      <c r="CG6105" s="22"/>
      <c r="CH6105" s="22"/>
      <c r="CI6105" s="22"/>
      <c r="CJ6105" s="22"/>
      <c r="CK6105" s="22"/>
      <c r="CL6105" s="22"/>
      <c r="CM6105" s="22"/>
      <c r="CN6105" s="22"/>
      <c r="CO6105" s="22"/>
    </row>
    <row r="6106" spans="1:93" s="2" customFormat="1" x14ac:dyDescent="0.3">
      <c r="A6106" s="73" t="s">
        <v>204</v>
      </c>
      <c r="B6106" s="73" t="s">
        <v>305</v>
      </c>
      <c r="C6106" s="67" t="s">
        <v>263</v>
      </c>
      <c r="D6106" s="67" t="s">
        <v>344</v>
      </c>
      <c r="E6106" s="73"/>
      <c r="F6106" s="73" t="s">
        <v>48</v>
      </c>
      <c r="G6106" s="73" t="s">
        <v>156</v>
      </c>
      <c r="H6106" s="73" t="s">
        <v>156</v>
      </c>
      <c r="I6106" s="73" t="s">
        <v>465</v>
      </c>
      <c r="J6106" s="73" t="str">
        <f t="shared" si="149"/>
        <v>Rigid (&gt;7.5 tonnes-17 tonnes) miles HGV refrigerated (all diesel)</v>
      </c>
      <c r="K6106" s="27">
        <v>1.0551299999999999</v>
      </c>
      <c r="L6106" s="48"/>
      <c r="M6106" s="22"/>
      <c r="N6106" s="22"/>
      <c r="O6106" s="22"/>
      <c r="P6106" s="22"/>
      <c r="Q6106" s="22"/>
      <c r="R6106" s="22"/>
      <c r="S6106" s="22"/>
      <c r="T6106" s="2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c r="AQ6106" s="22"/>
      <c r="AR6106" s="22"/>
      <c r="AS6106" s="22"/>
      <c r="AT6106" s="22"/>
      <c r="AU6106" s="22"/>
      <c r="AV6106" s="22"/>
      <c r="AW6106" s="22"/>
      <c r="AX6106" s="22"/>
      <c r="AY6106" s="22"/>
      <c r="AZ6106" s="22"/>
      <c r="BA6106" s="22"/>
      <c r="BB6106" s="22"/>
      <c r="BC6106" s="22"/>
      <c r="BD6106" s="22"/>
      <c r="BE6106" s="22"/>
      <c r="BF6106" s="22"/>
      <c r="BG6106" s="22"/>
      <c r="BH6106" s="22"/>
      <c r="BI6106" s="22"/>
      <c r="BJ6106" s="22"/>
      <c r="BK6106" s="22"/>
      <c r="BL6106" s="22"/>
      <c r="BM6106" s="22"/>
      <c r="BN6106" s="22"/>
      <c r="BO6106" s="22"/>
      <c r="BP6106" s="22"/>
      <c r="BQ6106" s="22"/>
      <c r="BR6106" s="22"/>
      <c r="BS6106" s="22"/>
      <c r="BT6106" s="22"/>
      <c r="BU6106" s="22"/>
      <c r="BV6106" s="22"/>
      <c r="BW6106" s="22"/>
      <c r="BX6106" s="22"/>
      <c r="BY6106" s="22"/>
      <c r="BZ6106" s="22"/>
      <c r="CA6106" s="22"/>
      <c r="CB6106" s="22"/>
      <c r="CC6106" s="22"/>
      <c r="CD6106" s="22"/>
      <c r="CE6106" s="22"/>
      <c r="CF6106" s="22"/>
      <c r="CG6106" s="22"/>
      <c r="CH6106" s="22"/>
      <c r="CI6106" s="22"/>
      <c r="CJ6106" s="22"/>
      <c r="CK6106" s="22"/>
      <c r="CL6106" s="22"/>
      <c r="CM6106" s="22"/>
      <c r="CN6106" s="22"/>
      <c r="CO6106" s="22"/>
    </row>
    <row r="6107" spans="1:93" s="2" customFormat="1" x14ac:dyDescent="0.3">
      <c r="A6107" s="73" t="s">
        <v>204</v>
      </c>
      <c r="B6107" s="73" t="s">
        <v>305</v>
      </c>
      <c r="C6107" s="67" t="s">
        <v>263</v>
      </c>
      <c r="D6107" s="67" t="s">
        <v>344</v>
      </c>
      <c r="E6107" s="73"/>
      <c r="F6107" s="73" t="s">
        <v>48</v>
      </c>
      <c r="G6107" s="73" t="s">
        <v>156</v>
      </c>
      <c r="H6107" s="73" t="s">
        <v>156</v>
      </c>
      <c r="I6107" s="73" t="s">
        <v>466</v>
      </c>
      <c r="J6107" s="73" t="str">
        <f t="shared" si="149"/>
        <v>Rigid (&gt;7.5 tonnes-17 tonnes) miles HGV refrigerated (all diesel)</v>
      </c>
      <c r="K6107" s="27">
        <v>2.4000000000000001E-4</v>
      </c>
      <c r="L6107" s="48"/>
      <c r="M6107" s="22"/>
      <c r="N6107" s="22"/>
      <c r="O6107" s="22"/>
      <c r="P6107" s="22"/>
      <c r="Q6107" s="22"/>
      <c r="R6107" s="22"/>
      <c r="S6107" s="22"/>
      <c r="T6107" s="22"/>
      <c r="U6107" s="22"/>
      <c r="V6107" s="22"/>
      <c r="W6107" s="22"/>
      <c r="X6107" s="22"/>
      <c r="Y6107" s="22"/>
      <c r="Z6107" s="22"/>
      <c r="AA6107" s="22"/>
      <c r="AB6107" s="22"/>
      <c r="AC6107" s="22"/>
      <c r="AD6107" s="22"/>
      <c r="AE6107" s="22"/>
      <c r="AF6107" s="22"/>
      <c r="AG6107" s="22"/>
      <c r="AH6107" s="22"/>
      <c r="AI6107" s="22"/>
      <c r="AJ6107" s="22"/>
      <c r="AK6107" s="22"/>
      <c r="AL6107" s="22"/>
      <c r="AM6107" s="22"/>
      <c r="AN6107" s="22"/>
      <c r="AO6107" s="22"/>
      <c r="AP6107" s="22"/>
      <c r="AQ6107" s="22"/>
      <c r="AR6107" s="22"/>
      <c r="AS6107" s="22"/>
      <c r="AT6107" s="22"/>
      <c r="AU6107" s="22"/>
      <c r="AV6107" s="22"/>
      <c r="AW6107" s="22"/>
      <c r="AX6107" s="22"/>
      <c r="AY6107" s="22"/>
      <c r="AZ6107" s="22"/>
      <c r="BA6107" s="22"/>
      <c r="BB6107" s="22"/>
      <c r="BC6107" s="22"/>
      <c r="BD6107" s="22"/>
      <c r="BE6107" s="22"/>
      <c r="BF6107" s="22"/>
      <c r="BG6107" s="22"/>
      <c r="BH6107" s="22"/>
      <c r="BI6107" s="22"/>
      <c r="BJ6107" s="22"/>
      <c r="BK6107" s="22"/>
      <c r="BL6107" s="22"/>
      <c r="BM6107" s="22"/>
      <c r="BN6107" s="22"/>
      <c r="BO6107" s="22"/>
      <c r="BP6107" s="22"/>
      <c r="BQ6107" s="22"/>
      <c r="BR6107" s="22"/>
      <c r="BS6107" s="22"/>
      <c r="BT6107" s="22"/>
      <c r="BU6107" s="22"/>
      <c r="BV6107" s="22"/>
      <c r="BW6107" s="22"/>
      <c r="BX6107" s="22"/>
      <c r="BY6107" s="22"/>
      <c r="BZ6107" s="22"/>
      <c r="CA6107" s="22"/>
      <c r="CB6107" s="22"/>
      <c r="CC6107" s="22"/>
      <c r="CD6107" s="22"/>
      <c r="CE6107" s="22"/>
      <c r="CF6107" s="22"/>
      <c r="CG6107" s="22"/>
      <c r="CH6107" s="22"/>
      <c r="CI6107" s="22"/>
      <c r="CJ6107" s="22"/>
      <c r="CK6107" s="22"/>
      <c r="CL6107" s="22"/>
      <c r="CM6107" s="22"/>
      <c r="CN6107" s="22"/>
      <c r="CO6107" s="22"/>
    </row>
    <row r="6108" spans="1:93" s="2" customFormat="1" x14ac:dyDescent="0.3">
      <c r="A6108" s="73" t="s">
        <v>204</v>
      </c>
      <c r="B6108" s="73" t="s">
        <v>305</v>
      </c>
      <c r="C6108" s="67" t="s">
        <v>263</v>
      </c>
      <c r="D6108" s="67" t="s">
        <v>344</v>
      </c>
      <c r="E6108" s="73"/>
      <c r="F6108" s="73" t="s">
        <v>48</v>
      </c>
      <c r="G6108" s="73" t="s">
        <v>156</v>
      </c>
      <c r="H6108" s="73" t="s">
        <v>156</v>
      </c>
      <c r="I6108" s="73" t="s">
        <v>467</v>
      </c>
      <c r="J6108" s="73" t="str">
        <f t="shared" si="149"/>
        <v>Rigid (&gt;7.5 tonnes-17 tonnes) miles HGV refrigerated (all diesel)</v>
      </c>
      <c r="K6108" s="27">
        <v>1.0440499999999999</v>
      </c>
      <c r="L6108" s="48"/>
      <c r="M6108" s="22"/>
      <c r="N6108" s="22"/>
      <c r="O6108" s="22"/>
      <c r="P6108" s="22"/>
      <c r="Q6108" s="22"/>
      <c r="R6108" s="22"/>
      <c r="S6108" s="22"/>
      <c r="T6108" s="22"/>
      <c r="U6108" s="22"/>
      <c r="V6108" s="22"/>
      <c r="W6108" s="22"/>
      <c r="X6108" s="22"/>
      <c r="Y6108" s="22"/>
      <c r="Z6108" s="22"/>
      <c r="AA6108" s="22"/>
      <c r="AB6108" s="22"/>
      <c r="AC6108" s="22"/>
      <c r="AD6108" s="22"/>
      <c r="AE6108" s="22"/>
      <c r="AF6108" s="22"/>
      <c r="AG6108" s="22"/>
      <c r="AH6108" s="22"/>
      <c r="AI6108" s="22"/>
      <c r="AJ6108" s="22"/>
      <c r="AK6108" s="22"/>
      <c r="AL6108" s="22"/>
      <c r="AM6108" s="22"/>
      <c r="AN6108" s="22"/>
      <c r="AO6108" s="22"/>
      <c r="AP6108" s="22"/>
      <c r="AQ6108" s="22"/>
      <c r="AR6108" s="22"/>
      <c r="AS6108" s="22"/>
      <c r="AT6108" s="22"/>
      <c r="AU6108" s="22"/>
      <c r="AV6108" s="22"/>
      <c r="AW6108" s="22"/>
      <c r="AX6108" s="22"/>
      <c r="AY6108" s="22"/>
      <c r="AZ6108" s="22"/>
      <c r="BA6108" s="22"/>
      <c r="BB6108" s="22"/>
      <c r="BC6108" s="22"/>
      <c r="BD6108" s="22"/>
      <c r="BE6108" s="22"/>
      <c r="BF6108" s="22"/>
      <c r="BG6108" s="22"/>
      <c r="BH6108" s="22"/>
      <c r="BI6108" s="22"/>
      <c r="BJ6108" s="22"/>
      <c r="BK6108" s="22"/>
      <c r="BL6108" s="22"/>
      <c r="BM6108" s="22"/>
      <c r="BN6108" s="22"/>
      <c r="BO6108" s="22"/>
      <c r="BP6108" s="22"/>
      <c r="BQ6108" s="22"/>
      <c r="BR6108" s="22"/>
      <c r="BS6108" s="22"/>
      <c r="BT6108" s="22"/>
      <c r="BU6108" s="22"/>
      <c r="BV6108" s="22"/>
      <c r="BW6108" s="22"/>
      <c r="BX6108" s="22"/>
      <c r="BY6108" s="22"/>
      <c r="BZ6108" s="22"/>
      <c r="CA6108" s="22"/>
      <c r="CB6108" s="22"/>
      <c r="CC6108" s="22"/>
      <c r="CD6108" s="22"/>
      <c r="CE6108" s="22"/>
      <c r="CF6108" s="22"/>
      <c r="CG6108" s="22"/>
      <c r="CH6108" s="22"/>
      <c r="CI6108" s="22"/>
      <c r="CJ6108" s="22"/>
      <c r="CK6108" s="22"/>
      <c r="CL6108" s="22"/>
      <c r="CM6108" s="22"/>
      <c r="CN6108" s="22"/>
      <c r="CO6108" s="22"/>
    </row>
    <row r="6109" spans="1:93" s="2" customFormat="1" x14ac:dyDescent="0.3">
      <c r="A6109" s="73" t="s">
        <v>204</v>
      </c>
      <c r="B6109" s="73" t="s">
        <v>305</v>
      </c>
      <c r="C6109" s="67" t="s">
        <v>263</v>
      </c>
      <c r="D6109" s="67" t="s">
        <v>344</v>
      </c>
      <c r="E6109" s="73"/>
      <c r="F6109" s="73" t="s">
        <v>48</v>
      </c>
      <c r="G6109" s="73" t="s">
        <v>156</v>
      </c>
      <c r="H6109" s="73" t="s">
        <v>156</v>
      </c>
      <c r="I6109" s="73" t="s">
        <v>468</v>
      </c>
      <c r="J6109" s="73" t="str">
        <f t="shared" si="149"/>
        <v>Rigid (&gt;7.5 tonnes-17 tonnes) miles HGV refrigerated (all diesel)</v>
      </c>
      <c r="K6109" s="27">
        <v>1.0840000000000001E-2</v>
      </c>
      <c r="L6109" s="48"/>
      <c r="M6109" s="22"/>
      <c r="N6109" s="22"/>
      <c r="O6109" s="22"/>
      <c r="P6109" s="22"/>
      <c r="Q6109" s="22"/>
      <c r="R6109" s="22"/>
      <c r="S6109" s="22"/>
      <c r="T6109" s="22"/>
      <c r="U6109" s="22"/>
      <c r="V6109" s="22"/>
      <c r="W6109" s="22"/>
      <c r="X6109" s="22"/>
      <c r="Y6109" s="22"/>
      <c r="Z6109" s="22"/>
      <c r="AA6109" s="22"/>
      <c r="AB6109" s="22"/>
      <c r="AC6109" s="22"/>
      <c r="AD6109" s="22"/>
      <c r="AE6109" s="22"/>
      <c r="AF6109" s="22"/>
      <c r="AG6109" s="22"/>
      <c r="AH6109" s="22"/>
      <c r="AI6109" s="22"/>
      <c r="AJ6109" s="22"/>
      <c r="AK6109" s="22"/>
      <c r="AL6109" s="22"/>
      <c r="AM6109" s="22"/>
      <c r="AN6109" s="22"/>
      <c r="AO6109" s="22"/>
      <c r="AP6109" s="22"/>
      <c r="AQ6109" s="22"/>
      <c r="AR6109" s="22"/>
      <c r="AS6109" s="22"/>
      <c r="AT6109" s="22"/>
      <c r="AU6109" s="22"/>
      <c r="AV6109" s="22"/>
      <c r="AW6109" s="22"/>
      <c r="AX6109" s="22"/>
      <c r="AY6109" s="22"/>
      <c r="AZ6109" s="22"/>
      <c r="BA6109" s="22"/>
      <c r="BB6109" s="22"/>
      <c r="BC6109" s="22"/>
      <c r="BD6109" s="22"/>
      <c r="BE6109" s="22"/>
      <c r="BF6109" s="22"/>
      <c r="BG6109" s="22"/>
      <c r="BH6109" s="22"/>
      <c r="BI6109" s="22"/>
      <c r="BJ6109" s="22"/>
      <c r="BK6109" s="22"/>
      <c r="BL6109" s="22"/>
      <c r="BM6109" s="22"/>
      <c r="BN6109" s="22"/>
      <c r="BO6109" s="22"/>
      <c r="BP6109" s="22"/>
      <c r="BQ6109" s="22"/>
      <c r="BR6109" s="22"/>
      <c r="BS6109" s="22"/>
      <c r="BT6109" s="22"/>
      <c r="BU6109" s="22"/>
      <c r="BV6109" s="22"/>
      <c r="BW6109" s="22"/>
      <c r="BX6109" s="22"/>
      <c r="BY6109" s="22"/>
      <c r="BZ6109" s="22"/>
      <c r="CA6109" s="22"/>
      <c r="CB6109" s="22"/>
      <c r="CC6109" s="22"/>
      <c r="CD6109" s="22"/>
      <c r="CE6109" s="22"/>
      <c r="CF6109" s="22"/>
      <c r="CG6109" s="22"/>
      <c r="CH6109" s="22"/>
      <c r="CI6109" s="22"/>
      <c r="CJ6109" s="22"/>
      <c r="CK6109" s="22"/>
      <c r="CL6109" s="22"/>
      <c r="CM6109" s="22"/>
      <c r="CN6109" s="22"/>
      <c r="CO6109" s="22"/>
    </row>
    <row r="6110" spans="1:93" s="2" customFormat="1" x14ac:dyDescent="0.3">
      <c r="A6110" s="73" t="s">
        <v>204</v>
      </c>
      <c r="B6110" s="73" t="s">
        <v>305</v>
      </c>
      <c r="C6110" s="67" t="s">
        <v>263</v>
      </c>
      <c r="D6110" s="67" t="s">
        <v>344</v>
      </c>
      <c r="E6110" s="73"/>
      <c r="F6110" s="73" t="s">
        <v>48</v>
      </c>
      <c r="G6110" s="73" t="s">
        <v>403</v>
      </c>
      <c r="H6110" s="73" t="s">
        <v>403</v>
      </c>
      <c r="I6110" s="73" t="s">
        <v>465</v>
      </c>
      <c r="J6110" s="73" t="str">
        <f t="shared" si="149"/>
        <v>Rigid (&gt;7.5 tonnes-17 tonnes) tonne.km HGV refrigerated (all diesel)</v>
      </c>
      <c r="K6110" s="30"/>
      <c r="L6110" s="48"/>
      <c r="M6110" s="22"/>
      <c r="N6110" s="22"/>
      <c r="O6110" s="22"/>
      <c r="P6110" s="22"/>
      <c r="Q6110" s="22"/>
      <c r="R6110" s="22"/>
      <c r="S6110" s="22"/>
      <c r="T6110" s="2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c r="AQ6110" s="22"/>
      <c r="AR6110" s="22"/>
      <c r="AS6110" s="22"/>
      <c r="AT6110" s="22"/>
      <c r="AU6110" s="22"/>
      <c r="AV6110" s="22"/>
      <c r="AW6110" s="22"/>
      <c r="AX6110" s="22"/>
      <c r="AY6110" s="22"/>
      <c r="AZ6110" s="22"/>
      <c r="BA6110" s="22"/>
      <c r="BB6110" s="22"/>
      <c r="BC6110" s="22"/>
      <c r="BD6110" s="22"/>
      <c r="BE6110" s="22"/>
      <c r="BF6110" s="22"/>
      <c r="BG6110" s="22"/>
      <c r="BH6110" s="22"/>
      <c r="BI6110" s="22"/>
      <c r="BJ6110" s="22"/>
      <c r="BK6110" s="22"/>
      <c r="BL6110" s="22"/>
      <c r="BM6110" s="22"/>
      <c r="BN6110" s="22"/>
      <c r="BO6110" s="22"/>
      <c r="BP6110" s="22"/>
      <c r="BQ6110" s="22"/>
      <c r="BR6110" s="22"/>
      <c r="BS6110" s="22"/>
      <c r="BT6110" s="22"/>
      <c r="BU6110" s="22"/>
      <c r="BV6110" s="22"/>
      <c r="BW6110" s="22"/>
      <c r="BX6110" s="22"/>
      <c r="BY6110" s="22"/>
      <c r="BZ6110" s="22"/>
      <c r="CA6110" s="22"/>
      <c r="CB6110" s="22"/>
      <c r="CC6110" s="22"/>
      <c r="CD6110" s="22"/>
      <c r="CE6110" s="22"/>
      <c r="CF6110" s="22"/>
      <c r="CG6110" s="22"/>
      <c r="CH6110" s="22"/>
      <c r="CI6110" s="22"/>
      <c r="CJ6110" s="22"/>
      <c r="CK6110" s="22"/>
      <c r="CL6110" s="22"/>
      <c r="CM6110" s="22"/>
      <c r="CN6110" s="22"/>
      <c r="CO6110" s="22"/>
    </row>
    <row r="6111" spans="1:93" s="2" customFormat="1" x14ac:dyDescent="0.3">
      <c r="A6111" s="73" t="s">
        <v>204</v>
      </c>
      <c r="B6111" s="73" t="s">
        <v>305</v>
      </c>
      <c r="C6111" s="67" t="s">
        <v>263</v>
      </c>
      <c r="D6111" s="67" t="s">
        <v>344</v>
      </c>
      <c r="E6111" s="73"/>
      <c r="F6111" s="73" t="s">
        <v>48</v>
      </c>
      <c r="G6111" s="73" t="s">
        <v>403</v>
      </c>
      <c r="H6111" s="73" t="s">
        <v>403</v>
      </c>
      <c r="I6111" s="73" t="s">
        <v>466</v>
      </c>
      <c r="J6111" s="73" t="str">
        <f t="shared" si="149"/>
        <v>Rigid (&gt;7.5 tonnes-17 tonnes) tonne.km HGV refrigerated (all diesel)</v>
      </c>
      <c r="K6111" s="30"/>
      <c r="L6111" s="48"/>
      <c r="M6111" s="22"/>
      <c r="N6111" s="22"/>
      <c r="O6111" s="22"/>
      <c r="P6111" s="22"/>
      <c r="Q6111" s="22"/>
      <c r="R6111" s="22"/>
      <c r="S6111" s="22"/>
      <c r="T6111" s="22"/>
      <c r="U6111" s="22"/>
      <c r="V6111" s="22"/>
      <c r="W6111" s="22"/>
      <c r="X6111" s="22"/>
      <c r="Y6111" s="22"/>
      <c r="Z6111" s="22"/>
      <c r="AA6111" s="22"/>
      <c r="AB6111" s="22"/>
      <c r="AC6111" s="22"/>
      <c r="AD6111" s="22"/>
      <c r="AE6111" s="22"/>
      <c r="AF6111" s="22"/>
      <c r="AG6111" s="22"/>
      <c r="AH6111" s="22"/>
      <c r="AI6111" s="22"/>
      <c r="AJ6111" s="22"/>
      <c r="AK6111" s="22"/>
      <c r="AL6111" s="22"/>
      <c r="AM6111" s="22"/>
      <c r="AN6111" s="22"/>
      <c r="AO6111" s="22"/>
      <c r="AP6111" s="22"/>
      <c r="AQ6111" s="22"/>
      <c r="AR6111" s="22"/>
      <c r="AS6111" s="22"/>
      <c r="AT6111" s="22"/>
      <c r="AU6111" s="22"/>
      <c r="AV6111" s="22"/>
      <c r="AW6111" s="22"/>
      <c r="AX6111" s="22"/>
      <c r="AY6111" s="22"/>
      <c r="AZ6111" s="22"/>
      <c r="BA6111" s="22"/>
      <c r="BB6111" s="22"/>
      <c r="BC6111" s="22"/>
      <c r="BD6111" s="22"/>
      <c r="BE6111" s="22"/>
      <c r="BF6111" s="22"/>
      <c r="BG6111" s="22"/>
      <c r="BH6111" s="22"/>
      <c r="BI6111" s="22"/>
      <c r="BJ6111" s="22"/>
      <c r="BK6111" s="22"/>
      <c r="BL6111" s="22"/>
      <c r="BM6111" s="22"/>
      <c r="BN6111" s="22"/>
      <c r="BO6111" s="22"/>
      <c r="BP6111" s="22"/>
      <c r="BQ6111" s="22"/>
      <c r="BR6111" s="22"/>
      <c r="BS6111" s="22"/>
      <c r="BT6111" s="22"/>
      <c r="BU6111" s="22"/>
      <c r="BV6111" s="22"/>
      <c r="BW6111" s="22"/>
      <c r="BX6111" s="22"/>
      <c r="BY6111" s="22"/>
      <c r="BZ6111" s="22"/>
      <c r="CA6111" s="22"/>
      <c r="CB6111" s="22"/>
      <c r="CC6111" s="22"/>
      <c r="CD6111" s="22"/>
      <c r="CE6111" s="22"/>
      <c r="CF6111" s="22"/>
      <c r="CG6111" s="22"/>
      <c r="CH6111" s="22"/>
      <c r="CI6111" s="22"/>
      <c r="CJ6111" s="22"/>
      <c r="CK6111" s="22"/>
      <c r="CL6111" s="22"/>
      <c r="CM6111" s="22"/>
      <c r="CN6111" s="22"/>
      <c r="CO6111" s="22"/>
    </row>
    <row r="6112" spans="1:93" s="2" customFormat="1" x14ac:dyDescent="0.3">
      <c r="A6112" s="73" t="s">
        <v>204</v>
      </c>
      <c r="B6112" s="73" t="s">
        <v>305</v>
      </c>
      <c r="C6112" s="67" t="s">
        <v>263</v>
      </c>
      <c r="D6112" s="67" t="s">
        <v>344</v>
      </c>
      <c r="E6112" s="73"/>
      <c r="F6112" s="73" t="s">
        <v>48</v>
      </c>
      <c r="G6112" s="73" t="s">
        <v>403</v>
      </c>
      <c r="H6112" s="73" t="s">
        <v>403</v>
      </c>
      <c r="I6112" s="73" t="s">
        <v>467</v>
      </c>
      <c r="J6112" s="73" t="str">
        <f t="shared" si="149"/>
        <v>Rigid (&gt;7.5 tonnes-17 tonnes) tonne.km HGV refrigerated (all diesel)</v>
      </c>
      <c r="K6112" s="30"/>
      <c r="L6112" s="48"/>
      <c r="M6112" s="22"/>
      <c r="N6112" s="22"/>
      <c r="O6112" s="22"/>
      <c r="P6112" s="22"/>
      <c r="Q6112" s="22"/>
      <c r="R6112" s="22"/>
      <c r="S6112" s="22"/>
      <c r="T6112" s="2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c r="AQ6112" s="22"/>
      <c r="AR6112" s="22"/>
      <c r="AS6112" s="22"/>
      <c r="AT6112" s="22"/>
      <c r="AU6112" s="22"/>
      <c r="AV6112" s="22"/>
      <c r="AW6112" s="22"/>
      <c r="AX6112" s="22"/>
      <c r="AY6112" s="22"/>
      <c r="AZ6112" s="22"/>
      <c r="BA6112" s="22"/>
      <c r="BB6112" s="22"/>
      <c r="BC6112" s="22"/>
      <c r="BD6112" s="22"/>
      <c r="BE6112" s="22"/>
      <c r="BF6112" s="22"/>
      <c r="BG6112" s="22"/>
      <c r="BH6112" s="22"/>
      <c r="BI6112" s="22"/>
      <c r="BJ6112" s="22"/>
      <c r="BK6112" s="22"/>
      <c r="BL6112" s="22"/>
      <c r="BM6112" s="22"/>
      <c r="BN6112" s="22"/>
      <c r="BO6112" s="22"/>
      <c r="BP6112" s="22"/>
      <c r="BQ6112" s="22"/>
      <c r="BR6112" s="22"/>
      <c r="BS6112" s="22"/>
      <c r="BT6112" s="22"/>
      <c r="BU6112" s="22"/>
      <c r="BV6112" s="22"/>
      <c r="BW6112" s="22"/>
      <c r="BX6112" s="22"/>
      <c r="BY6112" s="22"/>
      <c r="BZ6112" s="22"/>
      <c r="CA6112" s="22"/>
      <c r="CB6112" s="22"/>
      <c r="CC6112" s="22"/>
      <c r="CD6112" s="22"/>
      <c r="CE6112" s="22"/>
      <c r="CF6112" s="22"/>
      <c r="CG6112" s="22"/>
      <c r="CH6112" s="22"/>
      <c r="CI6112" s="22"/>
      <c r="CJ6112" s="22"/>
      <c r="CK6112" s="22"/>
      <c r="CL6112" s="22"/>
      <c r="CM6112" s="22"/>
      <c r="CN6112" s="22"/>
      <c r="CO6112" s="22"/>
    </row>
    <row r="6113" spans="1:93" s="2" customFormat="1" x14ac:dyDescent="0.3">
      <c r="A6113" s="73" t="s">
        <v>204</v>
      </c>
      <c r="B6113" s="73" t="s">
        <v>305</v>
      </c>
      <c r="C6113" s="67" t="s">
        <v>263</v>
      </c>
      <c r="D6113" s="67" t="s">
        <v>344</v>
      </c>
      <c r="E6113" s="73"/>
      <c r="F6113" s="73" t="s">
        <v>48</v>
      </c>
      <c r="G6113" s="73" t="s">
        <v>403</v>
      </c>
      <c r="H6113" s="73" t="s">
        <v>403</v>
      </c>
      <c r="I6113" s="73" t="s">
        <v>468</v>
      </c>
      <c r="J6113" s="73" t="str">
        <f t="shared" si="149"/>
        <v>Rigid (&gt;7.5 tonnes-17 tonnes) tonne.km HGV refrigerated (all diesel)</v>
      </c>
      <c r="K6113" s="30"/>
      <c r="L6113" s="48"/>
      <c r="M6113" s="22"/>
      <c r="N6113" s="22"/>
      <c r="O6113" s="22"/>
      <c r="P6113" s="22"/>
      <c r="Q6113" s="22"/>
      <c r="R6113" s="22"/>
      <c r="S6113" s="22"/>
      <c r="T6113" s="22"/>
      <c r="U6113" s="22"/>
      <c r="V6113" s="22"/>
      <c r="W6113" s="22"/>
      <c r="X6113" s="22"/>
      <c r="Y6113" s="22"/>
      <c r="Z6113" s="22"/>
      <c r="AA6113" s="22"/>
      <c r="AB6113" s="22"/>
      <c r="AC6113" s="22"/>
      <c r="AD6113" s="22"/>
      <c r="AE6113" s="22"/>
      <c r="AF6113" s="22"/>
      <c r="AG6113" s="22"/>
      <c r="AH6113" s="22"/>
      <c r="AI6113" s="22"/>
      <c r="AJ6113" s="22"/>
      <c r="AK6113" s="22"/>
      <c r="AL6113" s="22"/>
      <c r="AM6113" s="22"/>
      <c r="AN6113" s="22"/>
      <c r="AO6113" s="22"/>
      <c r="AP6113" s="22"/>
      <c r="AQ6113" s="22"/>
      <c r="AR6113" s="22"/>
      <c r="AS6113" s="22"/>
      <c r="AT6113" s="22"/>
      <c r="AU6113" s="22"/>
      <c r="AV6113" s="22"/>
      <c r="AW6113" s="22"/>
      <c r="AX6113" s="22"/>
      <c r="AY6113" s="22"/>
      <c r="AZ6113" s="22"/>
      <c r="BA6113" s="22"/>
      <c r="BB6113" s="22"/>
      <c r="BC6113" s="22"/>
      <c r="BD6113" s="22"/>
      <c r="BE6113" s="22"/>
      <c r="BF6113" s="22"/>
      <c r="BG6113" s="22"/>
      <c r="BH6113" s="22"/>
      <c r="BI6113" s="22"/>
      <c r="BJ6113" s="22"/>
      <c r="BK6113" s="22"/>
      <c r="BL6113" s="22"/>
      <c r="BM6113" s="22"/>
      <c r="BN6113" s="22"/>
      <c r="BO6113" s="22"/>
      <c r="BP6113" s="22"/>
      <c r="BQ6113" s="22"/>
      <c r="BR6113" s="22"/>
      <c r="BS6113" s="22"/>
      <c r="BT6113" s="22"/>
      <c r="BU6113" s="22"/>
      <c r="BV6113" s="22"/>
      <c r="BW6113" s="22"/>
      <c r="BX6113" s="22"/>
      <c r="BY6113" s="22"/>
      <c r="BZ6113" s="22"/>
      <c r="CA6113" s="22"/>
      <c r="CB6113" s="22"/>
      <c r="CC6113" s="22"/>
      <c r="CD6113" s="22"/>
      <c r="CE6113" s="22"/>
      <c r="CF6113" s="22"/>
      <c r="CG6113" s="22"/>
      <c r="CH6113" s="22"/>
      <c r="CI6113" s="22"/>
      <c r="CJ6113" s="22"/>
      <c r="CK6113" s="22"/>
      <c r="CL6113" s="22"/>
      <c r="CM6113" s="22"/>
      <c r="CN6113" s="22"/>
      <c r="CO6113" s="22"/>
    </row>
    <row r="6114" spans="1:93" s="2" customFormat="1" x14ac:dyDescent="0.3">
      <c r="A6114" s="73" t="s">
        <v>204</v>
      </c>
      <c r="B6114" s="73" t="s">
        <v>305</v>
      </c>
      <c r="C6114" s="67" t="s">
        <v>263</v>
      </c>
      <c r="D6114" s="67" t="s">
        <v>344</v>
      </c>
      <c r="E6114" s="73"/>
      <c r="F6114" s="73" t="s">
        <v>98</v>
      </c>
      <c r="G6114" s="73" t="s">
        <v>405</v>
      </c>
      <c r="H6114" s="73" t="s">
        <v>405</v>
      </c>
      <c r="I6114" s="73" t="s">
        <v>465</v>
      </c>
      <c r="J6114" s="73" t="str">
        <f t="shared" si="149"/>
        <v>Rigid (&gt;7.5 tonnes-17 tonnes) km HGV refrigerated (all diesel)</v>
      </c>
      <c r="K6114" s="27">
        <v>0.74829999999999997</v>
      </c>
      <c r="L6114" s="48"/>
      <c r="M6114" s="22"/>
      <c r="N6114" s="22"/>
      <c r="O6114" s="22"/>
      <c r="P6114" s="22"/>
      <c r="Q6114" s="22"/>
      <c r="R6114" s="22"/>
      <c r="S6114" s="22"/>
      <c r="T6114" s="2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c r="AQ6114" s="22"/>
      <c r="AR6114" s="22"/>
      <c r="AS6114" s="22"/>
      <c r="AT6114" s="22"/>
      <c r="AU6114" s="22"/>
      <c r="AV6114" s="22"/>
      <c r="AW6114" s="22"/>
      <c r="AX6114" s="22"/>
      <c r="AY6114" s="22"/>
      <c r="AZ6114" s="22"/>
      <c r="BA6114" s="22"/>
      <c r="BB6114" s="22"/>
      <c r="BC6114" s="22"/>
      <c r="BD6114" s="22"/>
      <c r="BE6114" s="22"/>
      <c r="BF6114" s="22"/>
      <c r="BG6114" s="22"/>
      <c r="BH6114" s="22"/>
      <c r="BI6114" s="22"/>
      <c r="BJ6114" s="22"/>
      <c r="BK6114" s="22"/>
      <c r="BL6114" s="22"/>
      <c r="BM6114" s="22"/>
      <c r="BN6114" s="22"/>
      <c r="BO6114" s="22"/>
      <c r="BP6114" s="22"/>
      <c r="BQ6114" s="22"/>
      <c r="BR6114" s="22"/>
      <c r="BS6114" s="22"/>
      <c r="BT6114" s="22"/>
      <c r="BU6114" s="22"/>
      <c r="BV6114" s="22"/>
      <c r="BW6114" s="22"/>
      <c r="BX6114" s="22"/>
      <c r="BY6114" s="22"/>
      <c r="BZ6114" s="22"/>
      <c r="CA6114" s="22"/>
      <c r="CB6114" s="22"/>
      <c r="CC6114" s="22"/>
      <c r="CD6114" s="22"/>
      <c r="CE6114" s="22"/>
      <c r="CF6114" s="22"/>
      <c r="CG6114" s="22"/>
      <c r="CH6114" s="22"/>
      <c r="CI6114" s="22"/>
      <c r="CJ6114" s="22"/>
      <c r="CK6114" s="22"/>
      <c r="CL6114" s="22"/>
      <c r="CM6114" s="22"/>
      <c r="CN6114" s="22"/>
      <c r="CO6114" s="22"/>
    </row>
    <row r="6115" spans="1:93" s="2" customFormat="1" x14ac:dyDescent="0.3">
      <c r="A6115" s="73" t="s">
        <v>204</v>
      </c>
      <c r="B6115" s="73" t="s">
        <v>305</v>
      </c>
      <c r="C6115" s="67" t="s">
        <v>263</v>
      </c>
      <c r="D6115" s="67" t="s">
        <v>344</v>
      </c>
      <c r="E6115" s="73"/>
      <c r="F6115" s="73" t="s">
        <v>98</v>
      </c>
      <c r="G6115" s="73" t="s">
        <v>405</v>
      </c>
      <c r="H6115" s="73" t="s">
        <v>405</v>
      </c>
      <c r="I6115" s="73" t="s">
        <v>466</v>
      </c>
      <c r="J6115" s="73" t="str">
        <f t="shared" si="149"/>
        <v>Rigid (&gt;7.5 tonnes-17 tonnes) km HGV refrigerated (all diesel)</v>
      </c>
      <c r="K6115" s="27">
        <v>1.4999999999999999E-4</v>
      </c>
      <c r="L6115" s="48"/>
      <c r="M6115" s="22"/>
      <c r="N6115" s="22"/>
      <c r="O6115" s="22"/>
      <c r="P6115" s="22"/>
      <c r="Q6115" s="22"/>
      <c r="R6115" s="22"/>
      <c r="S6115" s="22"/>
      <c r="T6115" s="22"/>
      <c r="U6115" s="22"/>
      <c r="V6115" s="22"/>
      <c r="W6115" s="22"/>
      <c r="X6115" s="22"/>
      <c r="Y6115" s="22"/>
      <c r="Z6115" s="22"/>
      <c r="AA6115" s="22"/>
      <c r="AB6115" s="22"/>
      <c r="AC6115" s="22"/>
      <c r="AD6115" s="22"/>
      <c r="AE6115" s="22"/>
      <c r="AF6115" s="22"/>
      <c r="AG6115" s="22"/>
      <c r="AH6115" s="22"/>
      <c r="AI6115" s="22"/>
      <c r="AJ6115" s="22"/>
      <c r="AK6115" s="22"/>
      <c r="AL6115" s="22"/>
      <c r="AM6115" s="22"/>
      <c r="AN6115" s="22"/>
      <c r="AO6115" s="22"/>
      <c r="AP6115" s="22"/>
      <c r="AQ6115" s="22"/>
      <c r="AR6115" s="22"/>
      <c r="AS6115" s="22"/>
      <c r="AT6115" s="22"/>
      <c r="AU6115" s="22"/>
      <c r="AV6115" s="22"/>
      <c r="AW6115" s="22"/>
      <c r="AX6115" s="22"/>
      <c r="AY6115" s="22"/>
      <c r="AZ6115" s="22"/>
      <c r="BA6115" s="22"/>
      <c r="BB6115" s="22"/>
      <c r="BC6115" s="22"/>
      <c r="BD6115" s="22"/>
      <c r="BE6115" s="22"/>
      <c r="BF6115" s="22"/>
      <c r="BG6115" s="22"/>
      <c r="BH6115" s="22"/>
      <c r="BI6115" s="22"/>
      <c r="BJ6115" s="22"/>
      <c r="BK6115" s="22"/>
      <c r="BL6115" s="22"/>
      <c r="BM6115" s="22"/>
      <c r="BN6115" s="22"/>
      <c r="BO6115" s="22"/>
      <c r="BP6115" s="22"/>
      <c r="BQ6115" s="22"/>
      <c r="BR6115" s="22"/>
      <c r="BS6115" s="22"/>
      <c r="BT6115" s="22"/>
      <c r="BU6115" s="22"/>
      <c r="BV6115" s="22"/>
      <c r="BW6115" s="22"/>
      <c r="BX6115" s="22"/>
      <c r="BY6115" s="22"/>
      <c r="BZ6115" s="22"/>
      <c r="CA6115" s="22"/>
      <c r="CB6115" s="22"/>
      <c r="CC6115" s="22"/>
      <c r="CD6115" s="22"/>
      <c r="CE6115" s="22"/>
      <c r="CF6115" s="22"/>
      <c r="CG6115" s="22"/>
      <c r="CH6115" s="22"/>
      <c r="CI6115" s="22"/>
      <c r="CJ6115" s="22"/>
      <c r="CK6115" s="22"/>
      <c r="CL6115" s="22"/>
      <c r="CM6115" s="22"/>
      <c r="CN6115" s="22"/>
      <c r="CO6115" s="22"/>
    </row>
    <row r="6116" spans="1:93" s="2" customFormat="1" x14ac:dyDescent="0.3">
      <c r="A6116" s="73" t="s">
        <v>204</v>
      </c>
      <c r="B6116" s="73" t="s">
        <v>305</v>
      </c>
      <c r="C6116" s="67" t="s">
        <v>263</v>
      </c>
      <c r="D6116" s="67" t="s">
        <v>344</v>
      </c>
      <c r="E6116" s="73"/>
      <c r="F6116" s="73" t="s">
        <v>98</v>
      </c>
      <c r="G6116" s="73" t="s">
        <v>405</v>
      </c>
      <c r="H6116" s="73" t="s">
        <v>405</v>
      </c>
      <c r="I6116" s="73" t="s">
        <v>467</v>
      </c>
      <c r="J6116" s="73" t="str">
        <f t="shared" si="149"/>
        <v>Rigid (&gt;7.5 tonnes-17 tonnes) km HGV refrigerated (all diesel)</v>
      </c>
      <c r="K6116" s="27">
        <v>0.74141999999999997</v>
      </c>
      <c r="L6116" s="48"/>
      <c r="M6116" s="22"/>
      <c r="N6116" s="22"/>
      <c r="O6116" s="22"/>
      <c r="P6116" s="22"/>
      <c r="Q6116" s="22"/>
      <c r="R6116" s="22"/>
      <c r="S6116" s="22"/>
      <c r="T6116" s="2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c r="AQ6116" s="22"/>
      <c r="AR6116" s="22"/>
      <c r="AS6116" s="22"/>
      <c r="AT6116" s="22"/>
      <c r="AU6116" s="22"/>
      <c r="AV6116" s="22"/>
      <c r="AW6116" s="22"/>
      <c r="AX6116" s="22"/>
      <c r="AY6116" s="22"/>
      <c r="AZ6116" s="22"/>
      <c r="BA6116" s="22"/>
      <c r="BB6116" s="22"/>
      <c r="BC6116" s="22"/>
      <c r="BD6116" s="22"/>
      <c r="BE6116" s="22"/>
      <c r="BF6116" s="22"/>
      <c r="BG6116" s="22"/>
      <c r="BH6116" s="22"/>
      <c r="BI6116" s="22"/>
      <c r="BJ6116" s="22"/>
      <c r="BK6116" s="22"/>
      <c r="BL6116" s="22"/>
      <c r="BM6116" s="22"/>
      <c r="BN6116" s="22"/>
      <c r="BO6116" s="22"/>
      <c r="BP6116" s="22"/>
      <c r="BQ6116" s="22"/>
      <c r="BR6116" s="22"/>
      <c r="BS6116" s="22"/>
      <c r="BT6116" s="22"/>
      <c r="BU6116" s="22"/>
      <c r="BV6116" s="22"/>
      <c r="BW6116" s="22"/>
      <c r="BX6116" s="22"/>
      <c r="BY6116" s="22"/>
      <c r="BZ6116" s="22"/>
      <c r="CA6116" s="22"/>
      <c r="CB6116" s="22"/>
      <c r="CC6116" s="22"/>
      <c r="CD6116" s="22"/>
      <c r="CE6116" s="22"/>
      <c r="CF6116" s="22"/>
      <c r="CG6116" s="22"/>
      <c r="CH6116" s="22"/>
      <c r="CI6116" s="22"/>
      <c r="CJ6116" s="22"/>
      <c r="CK6116" s="22"/>
      <c r="CL6116" s="22"/>
      <c r="CM6116" s="22"/>
      <c r="CN6116" s="22"/>
      <c r="CO6116" s="22"/>
    </row>
    <row r="6117" spans="1:93" s="2" customFormat="1" x14ac:dyDescent="0.3">
      <c r="A6117" s="73" t="s">
        <v>204</v>
      </c>
      <c r="B6117" s="73" t="s">
        <v>305</v>
      </c>
      <c r="C6117" s="67" t="s">
        <v>263</v>
      </c>
      <c r="D6117" s="67" t="s">
        <v>344</v>
      </c>
      <c r="E6117" s="73"/>
      <c r="F6117" s="73" t="s">
        <v>98</v>
      </c>
      <c r="G6117" s="73" t="s">
        <v>405</v>
      </c>
      <c r="H6117" s="73" t="s">
        <v>405</v>
      </c>
      <c r="I6117" s="73" t="s">
        <v>468</v>
      </c>
      <c r="J6117" s="73" t="str">
        <f t="shared" si="149"/>
        <v>Rigid (&gt;7.5 tonnes-17 tonnes) km HGV refrigerated (all diesel)</v>
      </c>
      <c r="K6117" s="27">
        <v>6.7299999999999999E-3</v>
      </c>
      <c r="L6117" s="48"/>
      <c r="M6117" s="22"/>
      <c r="N6117" s="22"/>
      <c r="O6117" s="22"/>
      <c r="P6117" s="22"/>
      <c r="Q6117" s="22"/>
      <c r="R6117" s="22"/>
      <c r="S6117" s="22"/>
      <c r="T6117" s="22"/>
      <c r="U6117" s="22"/>
      <c r="V6117" s="22"/>
      <c r="W6117" s="22"/>
      <c r="X6117" s="22"/>
      <c r="Y6117" s="22"/>
      <c r="Z6117" s="22"/>
      <c r="AA6117" s="22"/>
      <c r="AB6117" s="22"/>
      <c r="AC6117" s="22"/>
      <c r="AD6117" s="22"/>
      <c r="AE6117" s="22"/>
      <c r="AF6117" s="22"/>
      <c r="AG6117" s="22"/>
      <c r="AH6117" s="22"/>
      <c r="AI6117" s="22"/>
      <c r="AJ6117" s="22"/>
      <c r="AK6117" s="22"/>
      <c r="AL6117" s="22"/>
      <c r="AM6117" s="22"/>
      <c r="AN6117" s="22"/>
      <c r="AO6117" s="22"/>
      <c r="AP6117" s="22"/>
      <c r="AQ6117" s="22"/>
      <c r="AR6117" s="22"/>
      <c r="AS6117" s="22"/>
      <c r="AT6117" s="22"/>
      <c r="AU6117" s="22"/>
      <c r="AV6117" s="22"/>
      <c r="AW6117" s="22"/>
      <c r="AX6117" s="22"/>
      <c r="AY6117" s="22"/>
      <c r="AZ6117" s="22"/>
      <c r="BA6117" s="22"/>
      <c r="BB6117" s="22"/>
      <c r="BC6117" s="22"/>
      <c r="BD6117" s="22"/>
      <c r="BE6117" s="22"/>
      <c r="BF6117" s="22"/>
      <c r="BG6117" s="22"/>
      <c r="BH6117" s="22"/>
      <c r="BI6117" s="22"/>
      <c r="BJ6117" s="22"/>
      <c r="BK6117" s="22"/>
      <c r="BL6117" s="22"/>
      <c r="BM6117" s="22"/>
      <c r="BN6117" s="22"/>
      <c r="BO6117" s="22"/>
      <c r="BP6117" s="22"/>
      <c r="BQ6117" s="22"/>
      <c r="BR6117" s="22"/>
      <c r="BS6117" s="22"/>
      <c r="BT6117" s="22"/>
      <c r="BU6117" s="22"/>
      <c r="BV6117" s="22"/>
      <c r="BW6117" s="22"/>
      <c r="BX6117" s="22"/>
      <c r="BY6117" s="22"/>
      <c r="BZ6117" s="22"/>
      <c r="CA6117" s="22"/>
      <c r="CB6117" s="22"/>
      <c r="CC6117" s="22"/>
      <c r="CD6117" s="22"/>
      <c r="CE6117" s="22"/>
      <c r="CF6117" s="22"/>
      <c r="CG6117" s="22"/>
      <c r="CH6117" s="22"/>
      <c r="CI6117" s="22"/>
      <c r="CJ6117" s="22"/>
      <c r="CK6117" s="22"/>
      <c r="CL6117" s="22"/>
      <c r="CM6117" s="22"/>
      <c r="CN6117" s="22"/>
      <c r="CO6117" s="22"/>
    </row>
    <row r="6118" spans="1:93" s="2" customFormat="1" x14ac:dyDescent="0.3">
      <c r="A6118" s="73" t="s">
        <v>204</v>
      </c>
      <c r="B6118" s="73" t="s">
        <v>305</v>
      </c>
      <c r="C6118" s="67" t="s">
        <v>263</v>
      </c>
      <c r="D6118" s="67" t="s">
        <v>344</v>
      </c>
      <c r="E6118" s="73"/>
      <c r="F6118" s="73" t="s">
        <v>98</v>
      </c>
      <c r="G6118" s="73" t="s">
        <v>156</v>
      </c>
      <c r="H6118" s="73" t="s">
        <v>156</v>
      </c>
      <c r="I6118" s="73" t="s">
        <v>465</v>
      </c>
      <c r="J6118" s="73" t="str">
        <f t="shared" si="149"/>
        <v>Rigid (&gt;7.5 tonnes-17 tonnes) miles HGV refrigerated (all diesel)</v>
      </c>
      <c r="K6118" s="27">
        <v>1.20428</v>
      </c>
      <c r="L6118" s="48"/>
      <c r="M6118" s="22"/>
      <c r="N6118" s="22"/>
      <c r="O6118" s="22"/>
      <c r="P6118" s="22"/>
      <c r="Q6118" s="22"/>
      <c r="R6118" s="22"/>
      <c r="S6118" s="22"/>
      <c r="T6118" s="2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c r="AQ6118" s="22"/>
      <c r="AR6118" s="22"/>
      <c r="AS6118" s="22"/>
      <c r="AT6118" s="22"/>
      <c r="AU6118" s="22"/>
      <c r="AV6118" s="22"/>
      <c r="AW6118" s="22"/>
      <c r="AX6118" s="22"/>
      <c r="AY6118" s="22"/>
      <c r="AZ6118" s="22"/>
      <c r="BA6118" s="22"/>
      <c r="BB6118" s="22"/>
      <c r="BC6118" s="22"/>
      <c r="BD6118" s="22"/>
      <c r="BE6118" s="22"/>
      <c r="BF6118" s="22"/>
      <c r="BG6118" s="22"/>
      <c r="BH6118" s="22"/>
      <c r="BI6118" s="22"/>
      <c r="BJ6118" s="22"/>
      <c r="BK6118" s="22"/>
      <c r="BL6118" s="22"/>
      <c r="BM6118" s="22"/>
      <c r="BN6118" s="22"/>
      <c r="BO6118" s="22"/>
      <c r="BP6118" s="22"/>
      <c r="BQ6118" s="22"/>
      <c r="BR6118" s="22"/>
      <c r="BS6118" s="22"/>
      <c r="BT6118" s="22"/>
      <c r="BU6118" s="22"/>
      <c r="BV6118" s="22"/>
      <c r="BW6118" s="22"/>
      <c r="BX6118" s="22"/>
      <c r="BY6118" s="22"/>
      <c r="BZ6118" s="22"/>
      <c r="CA6118" s="22"/>
      <c r="CB6118" s="22"/>
      <c r="CC6118" s="22"/>
      <c r="CD6118" s="22"/>
      <c r="CE6118" s="22"/>
      <c r="CF6118" s="22"/>
      <c r="CG6118" s="22"/>
      <c r="CH6118" s="22"/>
      <c r="CI6118" s="22"/>
      <c r="CJ6118" s="22"/>
      <c r="CK6118" s="22"/>
      <c r="CL6118" s="22"/>
      <c r="CM6118" s="22"/>
      <c r="CN6118" s="22"/>
      <c r="CO6118" s="22"/>
    </row>
    <row r="6119" spans="1:93" s="2" customFormat="1" x14ac:dyDescent="0.3">
      <c r="A6119" s="73" t="s">
        <v>204</v>
      </c>
      <c r="B6119" s="73" t="s">
        <v>305</v>
      </c>
      <c r="C6119" s="67" t="s">
        <v>263</v>
      </c>
      <c r="D6119" s="67" t="s">
        <v>344</v>
      </c>
      <c r="E6119" s="73"/>
      <c r="F6119" s="73" t="s">
        <v>98</v>
      </c>
      <c r="G6119" s="73" t="s">
        <v>156</v>
      </c>
      <c r="H6119" s="73" t="s">
        <v>156</v>
      </c>
      <c r="I6119" s="73" t="s">
        <v>466</v>
      </c>
      <c r="J6119" s="73" t="str">
        <f t="shared" ref="J6119:J6182" si="150">CONCATENATE(D6119," ",H6119, " ",C6119)</f>
        <v>Rigid (&gt;7.5 tonnes-17 tonnes) miles HGV refrigerated (all diesel)</v>
      </c>
      <c r="K6119" s="27">
        <v>2.4000000000000001E-4</v>
      </c>
      <c r="L6119" s="48"/>
      <c r="M6119" s="22"/>
      <c r="N6119" s="22"/>
      <c r="O6119" s="22"/>
      <c r="P6119" s="22"/>
      <c r="Q6119" s="22"/>
      <c r="R6119" s="22"/>
      <c r="S6119" s="22"/>
      <c r="T6119" s="22"/>
      <c r="U6119" s="22"/>
      <c r="V6119" s="22"/>
      <c r="W6119" s="22"/>
      <c r="X6119" s="22"/>
      <c r="Y6119" s="22"/>
      <c r="Z6119" s="22"/>
      <c r="AA6119" s="22"/>
      <c r="AB6119" s="22"/>
      <c r="AC6119" s="22"/>
      <c r="AD6119" s="22"/>
      <c r="AE6119" s="22"/>
      <c r="AF6119" s="22"/>
      <c r="AG6119" s="22"/>
      <c r="AH6119" s="22"/>
      <c r="AI6119" s="22"/>
      <c r="AJ6119" s="22"/>
      <c r="AK6119" s="22"/>
      <c r="AL6119" s="22"/>
      <c r="AM6119" s="22"/>
      <c r="AN6119" s="22"/>
      <c r="AO6119" s="22"/>
      <c r="AP6119" s="22"/>
      <c r="AQ6119" s="22"/>
      <c r="AR6119" s="22"/>
      <c r="AS6119" s="22"/>
      <c r="AT6119" s="22"/>
      <c r="AU6119" s="22"/>
      <c r="AV6119" s="22"/>
      <c r="AW6119" s="22"/>
      <c r="AX6119" s="22"/>
      <c r="AY6119" s="22"/>
      <c r="AZ6119" s="22"/>
      <c r="BA6119" s="22"/>
      <c r="BB6119" s="22"/>
      <c r="BC6119" s="22"/>
      <c r="BD6119" s="22"/>
      <c r="BE6119" s="22"/>
      <c r="BF6119" s="22"/>
      <c r="BG6119" s="22"/>
      <c r="BH6119" s="22"/>
      <c r="BI6119" s="22"/>
      <c r="BJ6119" s="22"/>
      <c r="BK6119" s="22"/>
      <c r="BL6119" s="22"/>
      <c r="BM6119" s="22"/>
      <c r="BN6119" s="22"/>
      <c r="BO6119" s="22"/>
      <c r="BP6119" s="22"/>
      <c r="BQ6119" s="22"/>
      <c r="BR6119" s="22"/>
      <c r="BS6119" s="22"/>
      <c r="BT6119" s="22"/>
      <c r="BU6119" s="22"/>
      <c r="BV6119" s="22"/>
      <c r="BW6119" s="22"/>
      <c r="BX6119" s="22"/>
      <c r="BY6119" s="22"/>
      <c r="BZ6119" s="22"/>
      <c r="CA6119" s="22"/>
      <c r="CB6119" s="22"/>
      <c r="CC6119" s="22"/>
      <c r="CD6119" s="22"/>
      <c r="CE6119" s="22"/>
      <c r="CF6119" s="22"/>
      <c r="CG6119" s="22"/>
      <c r="CH6119" s="22"/>
      <c r="CI6119" s="22"/>
      <c r="CJ6119" s="22"/>
      <c r="CK6119" s="22"/>
      <c r="CL6119" s="22"/>
      <c r="CM6119" s="22"/>
      <c r="CN6119" s="22"/>
      <c r="CO6119" s="22"/>
    </row>
    <row r="6120" spans="1:93" s="2" customFormat="1" x14ac:dyDescent="0.3">
      <c r="A6120" s="73" t="s">
        <v>204</v>
      </c>
      <c r="B6120" s="73" t="s">
        <v>305</v>
      </c>
      <c r="C6120" s="67" t="s">
        <v>263</v>
      </c>
      <c r="D6120" s="67" t="s">
        <v>344</v>
      </c>
      <c r="E6120" s="73"/>
      <c r="F6120" s="73" t="s">
        <v>98</v>
      </c>
      <c r="G6120" s="73" t="s">
        <v>156</v>
      </c>
      <c r="H6120" s="73" t="s">
        <v>156</v>
      </c>
      <c r="I6120" s="73" t="s">
        <v>467</v>
      </c>
      <c r="J6120" s="73" t="str">
        <f t="shared" si="150"/>
        <v>Rigid (&gt;7.5 tonnes-17 tonnes) miles HGV refrigerated (all diesel)</v>
      </c>
      <c r="K6120" s="27">
        <v>1.19319</v>
      </c>
      <c r="L6120" s="48"/>
      <c r="M6120" s="22"/>
      <c r="N6120" s="22"/>
      <c r="O6120" s="22"/>
      <c r="P6120" s="22"/>
      <c r="Q6120" s="22"/>
      <c r="R6120" s="22"/>
      <c r="S6120" s="22"/>
      <c r="T6120" s="2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c r="AQ6120" s="22"/>
      <c r="AR6120" s="22"/>
      <c r="AS6120" s="22"/>
      <c r="AT6120" s="22"/>
      <c r="AU6120" s="22"/>
      <c r="AV6120" s="22"/>
      <c r="AW6120" s="22"/>
      <c r="AX6120" s="22"/>
      <c r="AY6120" s="22"/>
      <c r="AZ6120" s="22"/>
      <c r="BA6120" s="22"/>
      <c r="BB6120" s="22"/>
      <c r="BC6120" s="22"/>
      <c r="BD6120" s="22"/>
      <c r="BE6120" s="22"/>
      <c r="BF6120" s="22"/>
      <c r="BG6120" s="22"/>
      <c r="BH6120" s="22"/>
      <c r="BI6120" s="22"/>
      <c r="BJ6120" s="22"/>
      <c r="BK6120" s="22"/>
      <c r="BL6120" s="22"/>
      <c r="BM6120" s="22"/>
      <c r="BN6120" s="22"/>
      <c r="BO6120" s="22"/>
      <c r="BP6120" s="22"/>
      <c r="BQ6120" s="22"/>
      <c r="BR6120" s="22"/>
      <c r="BS6120" s="22"/>
      <c r="BT6120" s="22"/>
      <c r="BU6120" s="22"/>
      <c r="BV6120" s="22"/>
      <c r="BW6120" s="22"/>
      <c r="BX6120" s="22"/>
      <c r="BY6120" s="22"/>
      <c r="BZ6120" s="22"/>
      <c r="CA6120" s="22"/>
      <c r="CB6120" s="22"/>
      <c r="CC6120" s="22"/>
      <c r="CD6120" s="22"/>
      <c r="CE6120" s="22"/>
      <c r="CF6120" s="22"/>
      <c r="CG6120" s="22"/>
      <c r="CH6120" s="22"/>
      <c r="CI6120" s="22"/>
      <c r="CJ6120" s="22"/>
      <c r="CK6120" s="22"/>
      <c r="CL6120" s="22"/>
      <c r="CM6120" s="22"/>
      <c r="CN6120" s="22"/>
      <c r="CO6120" s="22"/>
    </row>
    <row r="6121" spans="1:93" s="2" customFormat="1" x14ac:dyDescent="0.3">
      <c r="A6121" s="73" t="s">
        <v>204</v>
      </c>
      <c r="B6121" s="73" t="s">
        <v>305</v>
      </c>
      <c r="C6121" s="67" t="s">
        <v>263</v>
      </c>
      <c r="D6121" s="67" t="s">
        <v>344</v>
      </c>
      <c r="E6121" s="73"/>
      <c r="F6121" s="73" t="s">
        <v>98</v>
      </c>
      <c r="G6121" s="73" t="s">
        <v>156</v>
      </c>
      <c r="H6121" s="73" t="s">
        <v>156</v>
      </c>
      <c r="I6121" s="73" t="s">
        <v>468</v>
      </c>
      <c r="J6121" s="73" t="str">
        <f t="shared" si="150"/>
        <v>Rigid (&gt;7.5 tonnes-17 tonnes) miles HGV refrigerated (all diesel)</v>
      </c>
      <c r="K6121" s="27">
        <v>1.0840000000000001E-2</v>
      </c>
      <c r="L6121" s="48"/>
      <c r="M6121" s="22"/>
      <c r="N6121" s="22"/>
      <c r="O6121" s="22"/>
      <c r="P6121" s="22"/>
      <c r="Q6121" s="22"/>
      <c r="R6121" s="22"/>
      <c r="S6121" s="22"/>
      <c r="T6121" s="22"/>
      <c r="U6121" s="22"/>
      <c r="V6121" s="22"/>
      <c r="W6121" s="22"/>
      <c r="X6121" s="22"/>
      <c r="Y6121" s="22"/>
      <c r="Z6121" s="22"/>
      <c r="AA6121" s="22"/>
      <c r="AB6121" s="22"/>
      <c r="AC6121" s="22"/>
      <c r="AD6121" s="22"/>
      <c r="AE6121" s="22"/>
      <c r="AF6121" s="22"/>
      <c r="AG6121" s="22"/>
      <c r="AH6121" s="22"/>
      <c r="AI6121" s="22"/>
      <c r="AJ6121" s="22"/>
      <c r="AK6121" s="22"/>
      <c r="AL6121" s="22"/>
      <c r="AM6121" s="22"/>
      <c r="AN6121" s="22"/>
      <c r="AO6121" s="22"/>
      <c r="AP6121" s="22"/>
      <c r="AQ6121" s="22"/>
      <c r="AR6121" s="22"/>
      <c r="AS6121" s="22"/>
      <c r="AT6121" s="22"/>
      <c r="AU6121" s="22"/>
      <c r="AV6121" s="22"/>
      <c r="AW6121" s="22"/>
      <c r="AX6121" s="22"/>
      <c r="AY6121" s="22"/>
      <c r="AZ6121" s="22"/>
      <c r="BA6121" s="22"/>
      <c r="BB6121" s="22"/>
      <c r="BC6121" s="22"/>
      <c r="BD6121" s="22"/>
      <c r="BE6121" s="22"/>
      <c r="BF6121" s="22"/>
      <c r="BG6121" s="22"/>
      <c r="BH6121" s="22"/>
      <c r="BI6121" s="22"/>
      <c r="BJ6121" s="22"/>
      <c r="BK6121" s="22"/>
      <c r="BL6121" s="22"/>
      <c r="BM6121" s="22"/>
      <c r="BN6121" s="22"/>
      <c r="BO6121" s="22"/>
      <c r="BP6121" s="22"/>
      <c r="BQ6121" s="22"/>
      <c r="BR6121" s="22"/>
      <c r="BS6121" s="22"/>
      <c r="BT6121" s="22"/>
      <c r="BU6121" s="22"/>
      <c r="BV6121" s="22"/>
      <c r="BW6121" s="22"/>
      <c r="BX6121" s="22"/>
      <c r="BY6121" s="22"/>
      <c r="BZ6121" s="22"/>
      <c r="CA6121" s="22"/>
      <c r="CB6121" s="22"/>
      <c r="CC6121" s="22"/>
      <c r="CD6121" s="22"/>
      <c r="CE6121" s="22"/>
      <c r="CF6121" s="22"/>
      <c r="CG6121" s="22"/>
      <c r="CH6121" s="22"/>
      <c r="CI6121" s="22"/>
      <c r="CJ6121" s="22"/>
      <c r="CK6121" s="22"/>
      <c r="CL6121" s="22"/>
      <c r="CM6121" s="22"/>
      <c r="CN6121" s="22"/>
      <c r="CO6121" s="22"/>
    </row>
    <row r="6122" spans="1:93" s="2" customFormat="1" x14ac:dyDescent="0.3">
      <c r="A6122" s="73" t="s">
        <v>204</v>
      </c>
      <c r="B6122" s="73" t="s">
        <v>305</v>
      </c>
      <c r="C6122" s="67" t="s">
        <v>263</v>
      </c>
      <c r="D6122" s="67" t="s">
        <v>344</v>
      </c>
      <c r="E6122" s="73"/>
      <c r="F6122" s="73" t="s">
        <v>98</v>
      </c>
      <c r="G6122" s="73" t="s">
        <v>403</v>
      </c>
      <c r="H6122" s="73" t="s">
        <v>403</v>
      </c>
      <c r="I6122" s="73" t="s">
        <v>465</v>
      </c>
      <c r="J6122" s="73" t="str">
        <f t="shared" si="150"/>
        <v>Rigid (&gt;7.5 tonnes-17 tonnes) tonne.km HGV refrigerated (all diesel)</v>
      </c>
      <c r="K6122" s="27">
        <v>0.32508999999999999</v>
      </c>
      <c r="L6122" s="48"/>
      <c r="M6122" s="22"/>
      <c r="N6122" s="22"/>
      <c r="O6122" s="22"/>
      <c r="P6122" s="22"/>
      <c r="Q6122" s="22"/>
      <c r="R6122" s="22"/>
      <c r="S6122" s="22"/>
      <c r="T6122" s="2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c r="AQ6122" s="22"/>
      <c r="AR6122" s="22"/>
      <c r="AS6122" s="22"/>
      <c r="AT6122" s="22"/>
      <c r="AU6122" s="22"/>
      <c r="AV6122" s="22"/>
      <c r="AW6122" s="22"/>
      <c r="AX6122" s="22"/>
      <c r="AY6122" s="22"/>
      <c r="AZ6122" s="22"/>
      <c r="BA6122" s="22"/>
      <c r="BB6122" s="22"/>
      <c r="BC6122" s="22"/>
      <c r="BD6122" s="22"/>
      <c r="BE6122" s="22"/>
      <c r="BF6122" s="22"/>
      <c r="BG6122" s="22"/>
      <c r="BH6122" s="22"/>
      <c r="BI6122" s="22"/>
      <c r="BJ6122" s="22"/>
      <c r="BK6122" s="22"/>
      <c r="BL6122" s="22"/>
      <c r="BM6122" s="22"/>
      <c r="BN6122" s="22"/>
      <c r="BO6122" s="22"/>
      <c r="BP6122" s="22"/>
      <c r="BQ6122" s="22"/>
      <c r="BR6122" s="22"/>
      <c r="BS6122" s="22"/>
      <c r="BT6122" s="22"/>
      <c r="BU6122" s="22"/>
      <c r="BV6122" s="22"/>
      <c r="BW6122" s="22"/>
      <c r="BX6122" s="22"/>
      <c r="BY6122" s="22"/>
      <c r="BZ6122" s="22"/>
      <c r="CA6122" s="22"/>
      <c r="CB6122" s="22"/>
      <c r="CC6122" s="22"/>
      <c r="CD6122" s="22"/>
      <c r="CE6122" s="22"/>
      <c r="CF6122" s="22"/>
      <c r="CG6122" s="22"/>
      <c r="CH6122" s="22"/>
      <c r="CI6122" s="22"/>
      <c r="CJ6122" s="22"/>
      <c r="CK6122" s="22"/>
      <c r="CL6122" s="22"/>
      <c r="CM6122" s="22"/>
      <c r="CN6122" s="22"/>
      <c r="CO6122" s="22"/>
    </row>
    <row r="6123" spans="1:93" s="2" customFormat="1" x14ac:dyDescent="0.3">
      <c r="A6123" s="73" t="s">
        <v>204</v>
      </c>
      <c r="B6123" s="73" t="s">
        <v>305</v>
      </c>
      <c r="C6123" s="67" t="s">
        <v>263</v>
      </c>
      <c r="D6123" s="67" t="s">
        <v>344</v>
      </c>
      <c r="E6123" s="73"/>
      <c r="F6123" s="73" t="s">
        <v>98</v>
      </c>
      <c r="G6123" s="73" t="s">
        <v>403</v>
      </c>
      <c r="H6123" s="73" t="s">
        <v>403</v>
      </c>
      <c r="I6123" s="73" t="s">
        <v>466</v>
      </c>
      <c r="J6123" s="73" t="str">
        <f t="shared" si="150"/>
        <v>Rigid (&gt;7.5 tonnes-17 tonnes) tonne.km HGV refrigerated (all diesel)</v>
      </c>
      <c r="K6123" s="27">
        <v>6.9999999999999994E-5</v>
      </c>
      <c r="L6123" s="48"/>
      <c r="M6123" s="22"/>
      <c r="N6123" s="22"/>
      <c r="O6123" s="22"/>
      <c r="P6123" s="22"/>
      <c r="Q6123" s="22"/>
      <c r="R6123" s="22"/>
      <c r="S6123" s="22"/>
      <c r="T6123" s="22"/>
      <c r="U6123" s="22"/>
      <c r="V6123" s="22"/>
      <c r="W6123" s="22"/>
      <c r="X6123" s="22"/>
      <c r="Y6123" s="22"/>
      <c r="Z6123" s="22"/>
      <c r="AA6123" s="22"/>
      <c r="AB6123" s="22"/>
      <c r="AC6123" s="22"/>
      <c r="AD6123" s="22"/>
      <c r="AE6123" s="22"/>
      <c r="AF6123" s="22"/>
      <c r="AG6123" s="22"/>
      <c r="AH6123" s="22"/>
      <c r="AI6123" s="22"/>
      <c r="AJ6123" s="22"/>
      <c r="AK6123" s="22"/>
      <c r="AL6123" s="22"/>
      <c r="AM6123" s="22"/>
      <c r="AN6123" s="22"/>
      <c r="AO6123" s="22"/>
      <c r="AP6123" s="22"/>
      <c r="AQ6123" s="22"/>
      <c r="AR6123" s="22"/>
      <c r="AS6123" s="22"/>
      <c r="AT6123" s="22"/>
      <c r="AU6123" s="22"/>
      <c r="AV6123" s="22"/>
      <c r="AW6123" s="22"/>
      <c r="AX6123" s="22"/>
      <c r="AY6123" s="22"/>
      <c r="AZ6123" s="22"/>
      <c r="BA6123" s="22"/>
      <c r="BB6123" s="22"/>
      <c r="BC6123" s="22"/>
      <c r="BD6123" s="22"/>
      <c r="BE6123" s="22"/>
      <c r="BF6123" s="22"/>
      <c r="BG6123" s="22"/>
      <c r="BH6123" s="22"/>
      <c r="BI6123" s="22"/>
      <c r="BJ6123" s="22"/>
      <c r="BK6123" s="22"/>
      <c r="BL6123" s="22"/>
      <c r="BM6123" s="22"/>
      <c r="BN6123" s="22"/>
      <c r="BO6123" s="22"/>
      <c r="BP6123" s="22"/>
      <c r="BQ6123" s="22"/>
      <c r="BR6123" s="22"/>
      <c r="BS6123" s="22"/>
      <c r="BT6123" s="22"/>
      <c r="BU6123" s="22"/>
      <c r="BV6123" s="22"/>
      <c r="BW6123" s="22"/>
      <c r="BX6123" s="22"/>
      <c r="BY6123" s="22"/>
      <c r="BZ6123" s="22"/>
      <c r="CA6123" s="22"/>
      <c r="CB6123" s="22"/>
      <c r="CC6123" s="22"/>
      <c r="CD6123" s="22"/>
      <c r="CE6123" s="22"/>
      <c r="CF6123" s="22"/>
      <c r="CG6123" s="22"/>
      <c r="CH6123" s="22"/>
      <c r="CI6123" s="22"/>
      <c r="CJ6123" s="22"/>
      <c r="CK6123" s="22"/>
      <c r="CL6123" s="22"/>
      <c r="CM6123" s="22"/>
      <c r="CN6123" s="22"/>
      <c r="CO6123" s="22"/>
    </row>
    <row r="6124" spans="1:93" s="2" customFormat="1" x14ac:dyDescent="0.3">
      <c r="A6124" s="73" t="s">
        <v>204</v>
      </c>
      <c r="B6124" s="73" t="s">
        <v>305</v>
      </c>
      <c r="C6124" s="67" t="s">
        <v>263</v>
      </c>
      <c r="D6124" s="67" t="s">
        <v>344</v>
      </c>
      <c r="E6124" s="73"/>
      <c r="F6124" s="73" t="s">
        <v>98</v>
      </c>
      <c r="G6124" s="73" t="s">
        <v>403</v>
      </c>
      <c r="H6124" s="73" t="s">
        <v>403</v>
      </c>
      <c r="I6124" s="73" t="s">
        <v>467</v>
      </c>
      <c r="J6124" s="73" t="str">
        <f t="shared" si="150"/>
        <v>Rigid (&gt;7.5 tonnes-17 tonnes) tonne.km HGV refrigerated (all diesel)</v>
      </c>
      <c r="K6124" s="27">
        <v>0.3221</v>
      </c>
      <c r="L6124" s="48"/>
      <c r="M6124" s="22"/>
      <c r="N6124" s="22"/>
      <c r="O6124" s="22"/>
      <c r="P6124" s="22"/>
      <c r="Q6124" s="22"/>
      <c r="R6124" s="22"/>
      <c r="S6124" s="22"/>
      <c r="T6124" s="2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c r="AQ6124" s="22"/>
      <c r="AR6124" s="22"/>
      <c r="AS6124" s="22"/>
      <c r="AT6124" s="22"/>
      <c r="AU6124" s="22"/>
      <c r="AV6124" s="22"/>
      <c r="AW6124" s="22"/>
      <c r="AX6124" s="22"/>
      <c r="AY6124" s="22"/>
      <c r="AZ6124" s="22"/>
      <c r="BA6124" s="22"/>
      <c r="BB6124" s="22"/>
      <c r="BC6124" s="22"/>
      <c r="BD6124" s="22"/>
      <c r="BE6124" s="22"/>
      <c r="BF6124" s="22"/>
      <c r="BG6124" s="22"/>
      <c r="BH6124" s="22"/>
      <c r="BI6124" s="22"/>
      <c r="BJ6124" s="22"/>
      <c r="BK6124" s="22"/>
      <c r="BL6124" s="22"/>
      <c r="BM6124" s="22"/>
      <c r="BN6124" s="22"/>
      <c r="BO6124" s="22"/>
      <c r="BP6124" s="22"/>
      <c r="BQ6124" s="22"/>
      <c r="BR6124" s="22"/>
      <c r="BS6124" s="22"/>
      <c r="BT6124" s="22"/>
      <c r="BU6124" s="22"/>
      <c r="BV6124" s="22"/>
      <c r="BW6124" s="22"/>
      <c r="BX6124" s="22"/>
      <c r="BY6124" s="22"/>
      <c r="BZ6124" s="22"/>
      <c r="CA6124" s="22"/>
      <c r="CB6124" s="22"/>
      <c r="CC6124" s="22"/>
      <c r="CD6124" s="22"/>
      <c r="CE6124" s="22"/>
      <c r="CF6124" s="22"/>
      <c r="CG6124" s="22"/>
      <c r="CH6124" s="22"/>
      <c r="CI6124" s="22"/>
      <c r="CJ6124" s="22"/>
      <c r="CK6124" s="22"/>
      <c r="CL6124" s="22"/>
      <c r="CM6124" s="22"/>
      <c r="CN6124" s="22"/>
      <c r="CO6124" s="22"/>
    </row>
    <row r="6125" spans="1:93" s="2" customFormat="1" x14ac:dyDescent="0.3">
      <c r="A6125" s="73" t="s">
        <v>204</v>
      </c>
      <c r="B6125" s="73" t="s">
        <v>305</v>
      </c>
      <c r="C6125" s="67" t="s">
        <v>263</v>
      </c>
      <c r="D6125" s="67" t="s">
        <v>344</v>
      </c>
      <c r="E6125" s="73"/>
      <c r="F6125" s="73" t="s">
        <v>98</v>
      </c>
      <c r="G6125" s="73" t="s">
        <v>403</v>
      </c>
      <c r="H6125" s="73" t="s">
        <v>403</v>
      </c>
      <c r="I6125" s="73" t="s">
        <v>468</v>
      </c>
      <c r="J6125" s="73" t="str">
        <f t="shared" si="150"/>
        <v>Rigid (&gt;7.5 tonnes-17 tonnes) tonne.km HGV refrigerated (all diesel)</v>
      </c>
      <c r="K6125" s="27">
        <v>2.9299999999999999E-3</v>
      </c>
      <c r="L6125" s="48"/>
      <c r="M6125" s="22"/>
      <c r="N6125" s="22"/>
      <c r="O6125" s="22"/>
      <c r="P6125" s="22"/>
      <c r="Q6125" s="22"/>
      <c r="R6125" s="22"/>
      <c r="S6125" s="22"/>
      <c r="T6125" s="22"/>
      <c r="U6125" s="22"/>
      <c r="V6125" s="22"/>
      <c r="W6125" s="22"/>
      <c r="X6125" s="22"/>
      <c r="Y6125" s="22"/>
      <c r="Z6125" s="22"/>
      <c r="AA6125" s="22"/>
      <c r="AB6125" s="22"/>
      <c r="AC6125" s="22"/>
      <c r="AD6125" s="22"/>
      <c r="AE6125" s="22"/>
      <c r="AF6125" s="22"/>
      <c r="AG6125" s="22"/>
      <c r="AH6125" s="22"/>
      <c r="AI6125" s="22"/>
      <c r="AJ6125" s="22"/>
      <c r="AK6125" s="22"/>
      <c r="AL6125" s="22"/>
      <c r="AM6125" s="22"/>
      <c r="AN6125" s="22"/>
      <c r="AO6125" s="22"/>
      <c r="AP6125" s="22"/>
      <c r="AQ6125" s="22"/>
      <c r="AR6125" s="22"/>
      <c r="AS6125" s="22"/>
      <c r="AT6125" s="22"/>
      <c r="AU6125" s="22"/>
      <c r="AV6125" s="22"/>
      <c r="AW6125" s="22"/>
      <c r="AX6125" s="22"/>
      <c r="AY6125" s="22"/>
      <c r="AZ6125" s="22"/>
      <c r="BA6125" s="22"/>
      <c r="BB6125" s="22"/>
      <c r="BC6125" s="22"/>
      <c r="BD6125" s="22"/>
      <c r="BE6125" s="22"/>
      <c r="BF6125" s="22"/>
      <c r="BG6125" s="22"/>
      <c r="BH6125" s="22"/>
      <c r="BI6125" s="22"/>
      <c r="BJ6125" s="22"/>
      <c r="BK6125" s="22"/>
      <c r="BL6125" s="22"/>
      <c r="BM6125" s="22"/>
      <c r="BN6125" s="22"/>
      <c r="BO6125" s="22"/>
      <c r="BP6125" s="22"/>
      <c r="BQ6125" s="22"/>
      <c r="BR6125" s="22"/>
      <c r="BS6125" s="22"/>
      <c r="BT6125" s="22"/>
      <c r="BU6125" s="22"/>
      <c r="BV6125" s="22"/>
      <c r="BW6125" s="22"/>
      <c r="BX6125" s="22"/>
      <c r="BY6125" s="22"/>
      <c r="BZ6125" s="22"/>
      <c r="CA6125" s="22"/>
      <c r="CB6125" s="22"/>
      <c r="CC6125" s="22"/>
      <c r="CD6125" s="22"/>
      <c r="CE6125" s="22"/>
      <c r="CF6125" s="22"/>
      <c r="CG6125" s="22"/>
      <c r="CH6125" s="22"/>
      <c r="CI6125" s="22"/>
      <c r="CJ6125" s="22"/>
      <c r="CK6125" s="22"/>
      <c r="CL6125" s="22"/>
      <c r="CM6125" s="22"/>
      <c r="CN6125" s="22"/>
      <c r="CO6125" s="22"/>
    </row>
    <row r="6126" spans="1:93" s="2" customFormat="1" x14ac:dyDescent="0.3">
      <c r="A6126" s="73" t="s">
        <v>204</v>
      </c>
      <c r="B6126" s="73" t="s">
        <v>305</v>
      </c>
      <c r="C6126" s="67" t="s">
        <v>263</v>
      </c>
      <c r="D6126" s="67" t="s">
        <v>344</v>
      </c>
      <c r="E6126" s="73"/>
      <c r="F6126" s="73" t="s">
        <v>2</v>
      </c>
      <c r="G6126" s="73" t="s">
        <v>405</v>
      </c>
      <c r="H6126" s="73" t="s">
        <v>405</v>
      </c>
      <c r="I6126" s="73" t="s">
        <v>465</v>
      </c>
      <c r="J6126" s="73" t="str">
        <f t="shared" si="150"/>
        <v>Rigid (&gt;7.5 tonnes-17 tonnes) km HGV refrigerated (all diesel)</v>
      </c>
      <c r="K6126" s="27">
        <v>0.84097999999999995</v>
      </c>
      <c r="L6126" s="48"/>
      <c r="M6126" s="22"/>
      <c r="N6126" s="22"/>
      <c r="O6126" s="22"/>
      <c r="P6126" s="22"/>
      <c r="Q6126" s="22"/>
      <c r="R6126" s="22"/>
      <c r="S6126" s="22"/>
      <c r="T6126" s="2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c r="AQ6126" s="22"/>
      <c r="AR6126" s="22"/>
      <c r="AS6126" s="22"/>
      <c r="AT6126" s="22"/>
      <c r="AU6126" s="22"/>
      <c r="AV6126" s="22"/>
      <c r="AW6126" s="22"/>
      <c r="AX6126" s="22"/>
      <c r="AY6126" s="22"/>
      <c r="AZ6126" s="22"/>
      <c r="BA6126" s="22"/>
      <c r="BB6126" s="22"/>
      <c r="BC6126" s="22"/>
      <c r="BD6126" s="22"/>
      <c r="BE6126" s="22"/>
      <c r="BF6126" s="22"/>
      <c r="BG6126" s="22"/>
      <c r="BH6126" s="22"/>
      <c r="BI6126" s="22"/>
      <c r="BJ6126" s="22"/>
      <c r="BK6126" s="22"/>
      <c r="BL6126" s="22"/>
      <c r="BM6126" s="22"/>
      <c r="BN6126" s="22"/>
      <c r="BO6126" s="22"/>
      <c r="BP6126" s="22"/>
      <c r="BQ6126" s="22"/>
      <c r="BR6126" s="22"/>
      <c r="BS6126" s="22"/>
      <c r="BT6126" s="22"/>
      <c r="BU6126" s="22"/>
      <c r="BV6126" s="22"/>
      <c r="BW6126" s="22"/>
      <c r="BX6126" s="22"/>
      <c r="BY6126" s="22"/>
      <c r="BZ6126" s="22"/>
      <c r="CA6126" s="22"/>
      <c r="CB6126" s="22"/>
      <c r="CC6126" s="22"/>
      <c r="CD6126" s="22"/>
      <c r="CE6126" s="22"/>
      <c r="CF6126" s="22"/>
      <c r="CG6126" s="22"/>
      <c r="CH6126" s="22"/>
      <c r="CI6126" s="22"/>
      <c r="CJ6126" s="22"/>
      <c r="CK6126" s="22"/>
      <c r="CL6126" s="22"/>
      <c r="CM6126" s="22"/>
      <c r="CN6126" s="22"/>
      <c r="CO6126" s="22"/>
    </row>
    <row r="6127" spans="1:93" s="2" customFormat="1" x14ac:dyDescent="0.3">
      <c r="A6127" s="73" t="s">
        <v>204</v>
      </c>
      <c r="B6127" s="73" t="s">
        <v>305</v>
      </c>
      <c r="C6127" s="67" t="s">
        <v>263</v>
      </c>
      <c r="D6127" s="67" t="s">
        <v>344</v>
      </c>
      <c r="E6127" s="73"/>
      <c r="F6127" s="73" t="s">
        <v>2</v>
      </c>
      <c r="G6127" s="73" t="s">
        <v>405</v>
      </c>
      <c r="H6127" s="73" t="s">
        <v>405</v>
      </c>
      <c r="I6127" s="73" t="s">
        <v>466</v>
      </c>
      <c r="J6127" s="73" t="str">
        <f t="shared" si="150"/>
        <v>Rigid (&gt;7.5 tonnes-17 tonnes) km HGV refrigerated (all diesel)</v>
      </c>
      <c r="K6127" s="27">
        <v>1.4999999999999999E-4</v>
      </c>
      <c r="L6127" s="48"/>
      <c r="M6127" s="22"/>
      <c r="N6127" s="22"/>
      <c r="O6127" s="22"/>
      <c r="P6127" s="22"/>
      <c r="Q6127" s="22"/>
      <c r="R6127" s="22"/>
      <c r="S6127" s="22"/>
      <c r="T6127" s="22"/>
      <c r="U6127" s="22"/>
      <c r="V6127" s="22"/>
      <c r="W6127" s="22"/>
      <c r="X6127" s="22"/>
      <c r="Y6127" s="22"/>
      <c r="Z6127" s="22"/>
      <c r="AA6127" s="22"/>
      <c r="AB6127" s="22"/>
      <c r="AC6127" s="22"/>
      <c r="AD6127" s="22"/>
      <c r="AE6127" s="22"/>
      <c r="AF6127" s="22"/>
      <c r="AG6127" s="22"/>
      <c r="AH6127" s="22"/>
      <c r="AI6127" s="22"/>
      <c r="AJ6127" s="22"/>
      <c r="AK6127" s="22"/>
      <c r="AL6127" s="22"/>
      <c r="AM6127" s="22"/>
      <c r="AN6127" s="22"/>
      <c r="AO6127" s="22"/>
      <c r="AP6127" s="22"/>
      <c r="AQ6127" s="22"/>
      <c r="AR6127" s="22"/>
      <c r="AS6127" s="22"/>
      <c r="AT6127" s="22"/>
      <c r="AU6127" s="22"/>
      <c r="AV6127" s="22"/>
      <c r="AW6127" s="22"/>
      <c r="AX6127" s="22"/>
      <c r="AY6127" s="22"/>
      <c r="AZ6127" s="22"/>
      <c r="BA6127" s="22"/>
      <c r="BB6127" s="22"/>
      <c r="BC6127" s="22"/>
      <c r="BD6127" s="22"/>
      <c r="BE6127" s="22"/>
      <c r="BF6127" s="22"/>
      <c r="BG6127" s="22"/>
      <c r="BH6127" s="22"/>
      <c r="BI6127" s="22"/>
      <c r="BJ6127" s="22"/>
      <c r="BK6127" s="22"/>
      <c r="BL6127" s="22"/>
      <c r="BM6127" s="22"/>
      <c r="BN6127" s="22"/>
      <c r="BO6127" s="22"/>
      <c r="BP6127" s="22"/>
      <c r="BQ6127" s="22"/>
      <c r="BR6127" s="22"/>
      <c r="BS6127" s="22"/>
      <c r="BT6127" s="22"/>
      <c r="BU6127" s="22"/>
      <c r="BV6127" s="22"/>
      <c r="BW6127" s="22"/>
      <c r="BX6127" s="22"/>
      <c r="BY6127" s="22"/>
      <c r="BZ6127" s="22"/>
      <c r="CA6127" s="22"/>
      <c r="CB6127" s="22"/>
      <c r="CC6127" s="22"/>
      <c r="CD6127" s="22"/>
      <c r="CE6127" s="22"/>
      <c r="CF6127" s="22"/>
      <c r="CG6127" s="22"/>
      <c r="CH6127" s="22"/>
      <c r="CI6127" s="22"/>
      <c r="CJ6127" s="22"/>
      <c r="CK6127" s="22"/>
      <c r="CL6127" s="22"/>
      <c r="CM6127" s="22"/>
      <c r="CN6127" s="22"/>
      <c r="CO6127" s="22"/>
    </row>
    <row r="6128" spans="1:93" s="2" customFormat="1" x14ac:dyDescent="0.3">
      <c r="A6128" s="73" t="s">
        <v>204</v>
      </c>
      <c r="B6128" s="73" t="s">
        <v>305</v>
      </c>
      <c r="C6128" s="67" t="s">
        <v>263</v>
      </c>
      <c r="D6128" s="67" t="s">
        <v>344</v>
      </c>
      <c r="E6128" s="73"/>
      <c r="F6128" s="73" t="s">
        <v>2</v>
      </c>
      <c r="G6128" s="73" t="s">
        <v>405</v>
      </c>
      <c r="H6128" s="73" t="s">
        <v>405</v>
      </c>
      <c r="I6128" s="73" t="s">
        <v>467</v>
      </c>
      <c r="J6128" s="73" t="str">
        <f t="shared" si="150"/>
        <v>Rigid (&gt;7.5 tonnes-17 tonnes) km HGV refrigerated (all diesel)</v>
      </c>
      <c r="K6128" s="27">
        <v>0.83409</v>
      </c>
      <c r="L6128" s="48"/>
      <c r="M6128" s="22"/>
      <c r="N6128" s="22"/>
      <c r="O6128" s="22"/>
      <c r="P6128" s="22"/>
      <c r="Q6128" s="22"/>
      <c r="R6128" s="22"/>
      <c r="S6128" s="22"/>
      <c r="T6128" s="2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c r="AQ6128" s="22"/>
      <c r="AR6128" s="22"/>
      <c r="AS6128" s="22"/>
      <c r="AT6128" s="22"/>
      <c r="AU6128" s="22"/>
      <c r="AV6128" s="22"/>
      <c r="AW6128" s="22"/>
      <c r="AX6128" s="22"/>
      <c r="AY6128" s="22"/>
      <c r="AZ6128" s="22"/>
      <c r="BA6128" s="22"/>
      <c r="BB6128" s="22"/>
      <c r="BC6128" s="22"/>
      <c r="BD6128" s="22"/>
      <c r="BE6128" s="22"/>
      <c r="BF6128" s="22"/>
      <c r="BG6128" s="22"/>
      <c r="BH6128" s="22"/>
      <c r="BI6128" s="22"/>
      <c r="BJ6128" s="22"/>
      <c r="BK6128" s="22"/>
      <c r="BL6128" s="22"/>
      <c r="BM6128" s="22"/>
      <c r="BN6128" s="22"/>
      <c r="BO6128" s="22"/>
      <c r="BP6128" s="22"/>
      <c r="BQ6128" s="22"/>
      <c r="BR6128" s="22"/>
      <c r="BS6128" s="22"/>
      <c r="BT6128" s="22"/>
      <c r="BU6128" s="22"/>
      <c r="BV6128" s="22"/>
      <c r="BW6128" s="22"/>
      <c r="BX6128" s="22"/>
      <c r="BY6128" s="22"/>
      <c r="BZ6128" s="22"/>
      <c r="CA6128" s="22"/>
      <c r="CB6128" s="22"/>
      <c r="CC6128" s="22"/>
      <c r="CD6128" s="22"/>
      <c r="CE6128" s="22"/>
      <c r="CF6128" s="22"/>
      <c r="CG6128" s="22"/>
      <c r="CH6128" s="22"/>
      <c r="CI6128" s="22"/>
      <c r="CJ6128" s="22"/>
      <c r="CK6128" s="22"/>
      <c r="CL6128" s="22"/>
      <c r="CM6128" s="22"/>
      <c r="CN6128" s="22"/>
      <c r="CO6128" s="22"/>
    </row>
    <row r="6129" spans="1:93" s="2" customFormat="1" x14ac:dyDescent="0.3">
      <c r="A6129" s="73" t="s">
        <v>204</v>
      </c>
      <c r="B6129" s="73" t="s">
        <v>305</v>
      </c>
      <c r="C6129" s="67" t="s">
        <v>263</v>
      </c>
      <c r="D6129" s="67" t="s">
        <v>344</v>
      </c>
      <c r="E6129" s="73"/>
      <c r="F6129" s="73" t="s">
        <v>2</v>
      </c>
      <c r="G6129" s="73" t="s">
        <v>405</v>
      </c>
      <c r="H6129" s="73" t="s">
        <v>405</v>
      </c>
      <c r="I6129" s="73" t="s">
        <v>468</v>
      </c>
      <c r="J6129" s="73" t="str">
        <f t="shared" si="150"/>
        <v>Rigid (&gt;7.5 tonnes-17 tonnes) km HGV refrigerated (all diesel)</v>
      </c>
      <c r="K6129" s="27">
        <v>6.7299999999999999E-3</v>
      </c>
      <c r="L6129" s="48"/>
      <c r="M6129" s="22"/>
      <c r="N6129" s="22"/>
      <c r="O6129" s="22"/>
      <c r="P6129" s="22"/>
      <c r="Q6129" s="22"/>
      <c r="R6129" s="22"/>
      <c r="S6129" s="22"/>
      <c r="T6129" s="22"/>
      <c r="U6129" s="22"/>
      <c r="V6129" s="22"/>
      <c r="W6129" s="22"/>
      <c r="X6129" s="22"/>
      <c r="Y6129" s="22"/>
      <c r="Z6129" s="22"/>
      <c r="AA6129" s="22"/>
      <c r="AB6129" s="22"/>
      <c r="AC6129" s="22"/>
      <c r="AD6129" s="22"/>
      <c r="AE6129" s="22"/>
      <c r="AF6129" s="22"/>
      <c r="AG6129" s="22"/>
      <c r="AH6129" s="22"/>
      <c r="AI6129" s="22"/>
      <c r="AJ6129" s="22"/>
      <c r="AK6129" s="22"/>
      <c r="AL6129" s="22"/>
      <c r="AM6129" s="22"/>
      <c r="AN6129" s="22"/>
      <c r="AO6129" s="22"/>
      <c r="AP6129" s="22"/>
      <c r="AQ6129" s="22"/>
      <c r="AR6129" s="22"/>
      <c r="AS6129" s="22"/>
      <c r="AT6129" s="22"/>
      <c r="AU6129" s="22"/>
      <c r="AV6129" s="22"/>
      <c r="AW6129" s="22"/>
      <c r="AX6129" s="22"/>
      <c r="AY6129" s="22"/>
      <c r="AZ6129" s="22"/>
      <c r="BA6129" s="22"/>
      <c r="BB6129" s="22"/>
      <c r="BC6129" s="22"/>
      <c r="BD6129" s="22"/>
      <c r="BE6129" s="22"/>
      <c r="BF6129" s="22"/>
      <c r="BG6129" s="22"/>
      <c r="BH6129" s="22"/>
      <c r="BI6129" s="22"/>
      <c r="BJ6129" s="22"/>
      <c r="BK6129" s="22"/>
      <c r="BL6129" s="22"/>
      <c r="BM6129" s="22"/>
      <c r="BN6129" s="22"/>
      <c r="BO6129" s="22"/>
      <c r="BP6129" s="22"/>
      <c r="BQ6129" s="22"/>
      <c r="BR6129" s="22"/>
      <c r="BS6129" s="22"/>
      <c r="BT6129" s="22"/>
      <c r="BU6129" s="22"/>
      <c r="BV6129" s="22"/>
      <c r="BW6129" s="22"/>
      <c r="BX6129" s="22"/>
      <c r="BY6129" s="22"/>
      <c r="BZ6129" s="22"/>
      <c r="CA6129" s="22"/>
      <c r="CB6129" s="22"/>
      <c r="CC6129" s="22"/>
      <c r="CD6129" s="22"/>
      <c r="CE6129" s="22"/>
      <c r="CF6129" s="22"/>
      <c r="CG6129" s="22"/>
      <c r="CH6129" s="22"/>
      <c r="CI6129" s="22"/>
      <c r="CJ6129" s="22"/>
      <c r="CK6129" s="22"/>
      <c r="CL6129" s="22"/>
      <c r="CM6129" s="22"/>
      <c r="CN6129" s="22"/>
      <c r="CO6129" s="22"/>
    </row>
    <row r="6130" spans="1:93" s="2" customFormat="1" x14ac:dyDescent="0.3">
      <c r="A6130" s="73" t="s">
        <v>204</v>
      </c>
      <c r="B6130" s="73" t="s">
        <v>305</v>
      </c>
      <c r="C6130" s="67" t="s">
        <v>263</v>
      </c>
      <c r="D6130" s="67" t="s">
        <v>344</v>
      </c>
      <c r="E6130" s="73"/>
      <c r="F6130" s="73" t="s">
        <v>2</v>
      </c>
      <c r="G6130" s="73" t="s">
        <v>156</v>
      </c>
      <c r="H6130" s="73" t="s">
        <v>156</v>
      </c>
      <c r="I6130" s="73" t="s">
        <v>465</v>
      </c>
      <c r="J6130" s="73" t="str">
        <f t="shared" si="150"/>
        <v>Rigid (&gt;7.5 tonnes-17 tonnes) miles HGV refrigerated (all diesel)</v>
      </c>
      <c r="K6130" s="27">
        <v>1.3534299999999999</v>
      </c>
      <c r="L6130" s="48"/>
      <c r="M6130" s="22"/>
      <c r="N6130" s="22"/>
      <c r="O6130" s="22"/>
      <c r="P6130" s="22"/>
      <c r="Q6130" s="22"/>
      <c r="R6130" s="22"/>
      <c r="S6130" s="22"/>
      <c r="T6130" s="2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c r="AQ6130" s="22"/>
      <c r="AR6130" s="22"/>
      <c r="AS6130" s="22"/>
      <c r="AT6130" s="22"/>
      <c r="AU6130" s="22"/>
      <c r="AV6130" s="22"/>
      <c r="AW6130" s="22"/>
      <c r="AX6130" s="22"/>
      <c r="AY6130" s="22"/>
      <c r="AZ6130" s="22"/>
      <c r="BA6130" s="22"/>
      <c r="BB6130" s="22"/>
      <c r="BC6130" s="22"/>
      <c r="BD6130" s="22"/>
      <c r="BE6130" s="22"/>
      <c r="BF6130" s="22"/>
      <c r="BG6130" s="22"/>
      <c r="BH6130" s="22"/>
      <c r="BI6130" s="22"/>
      <c r="BJ6130" s="22"/>
      <c r="BK6130" s="22"/>
      <c r="BL6130" s="22"/>
      <c r="BM6130" s="22"/>
      <c r="BN6130" s="22"/>
      <c r="BO6130" s="22"/>
      <c r="BP6130" s="22"/>
      <c r="BQ6130" s="22"/>
      <c r="BR6130" s="22"/>
      <c r="BS6130" s="22"/>
      <c r="BT6130" s="22"/>
      <c r="BU6130" s="22"/>
      <c r="BV6130" s="22"/>
      <c r="BW6130" s="22"/>
      <c r="BX6130" s="22"/>
      <c r="BY6130" s="22"/>
      <c r="BZ6130" s="22"/>
      <c r="CA6130" s="22"/>
      <c r="CB6130" s="22"/>
      <c r="CC6130" s="22"/>
      <c r="CD6130" s="22"/>
      <c r="CE6130" s="22"/>
      <c r="CF6130" s="22"/>
      <c r="CG6130" s="22"/>
      <c r="CH6130" s="22"/>
      <c r="CI6130" s="22"/>
      <c r="CJ6130" s="22"/>
      <c r="CK6130" s="22"/>
      <c r="CL6130" s="22"/>
      <c r="CM6130" s="22"/>
      <c r="CN6130" s="22"/>
      <c r="CO6130" s="22"/>
    </row>
    <row r="6131" spans="1:93" s="2" customFormat="1" x14ac:dyDescent="0.3">
      <c r="A6131" s="73" t="s">
        <v>204</v>
      </c>
      <c r="B6131" s="73" t="s">
        <v>305</v>
      </c>
      <c r="C6131" s="67" t="s">
        <v>263</v>
      </c>
      <c r="D6131" s="67" t="s">
        <v>344</v>
      </c>
      <c r="E6131" s="73"/>
      <c r="F6131" s="73" t="s">
        <v>2</v>
      </c>
      <c r="G6131" s="73" t="s">
        <v>156</v>
      </c>
      <c r="H6131" s="73" t="s">
        <v>156</v>
      </c>
      <c r="I6131" s="73" t="s">
        <v>466</v>
      </c>
      <c r="J6131" s="73" t="str">
        <f t="shared" si="150"/>
        <v>Rigid (&gt;7.5 tonnes-17 tonnes) miles HGV refrigerated (all diesel)</v>
      </c>
      <c r="K6131" s="27">
        <v>2.4000000000000001E-4</v>
      </c>
      <c r="L6131" s="48"/>
      <c r="M6131" s="22"/>
      <c r="N6131" s="22"/>
      <c r="O6131" s="22"/>
      <c r="P6131" s="22"/>
      <c r="Q6131" s="22"/>
      <c r="R6131" s="22"/>
      <c r="S6131" s="22"/>
      <c r="T6131" s="22"/>
      <c r="U6131" s="22"/>
      <c r="V6131" s="22"/>
      <c r="W6131" s="22"/>
      <c r="X6131" s="22"/>
      <c r="Y6131" s="22"/>
      <c r="Z6131" s="22"/>
      <c r="AA6131" s="22"/>
      <c r="AB6131" s="22"/>
      <c r="AC6131" s="22"/>
      <c r="AD6131" s="22"/>
      <c r="AE6131" s="22"/>
      <c r="AF6131" s="22"/>
      <c r="AG6131" s="22"/>
      <c r="AH6131" s="22"/>
      <c r="AI6131" s="22"/>
      <c r="AJ6131" s="22"/>
      <c r="AK6131" s="22"/>
      <c r="AL6131" s="22"/>
      <c r="AM6131" s="22"/>
      <c r="AN6131" s="22"/>
      <c r="AO6131" s="22"/>
      <c r="AP6131" s="22"/>
      <c r="AQ6131" s="22"/>
      <c r="AR6131" s="22"/>
      <c r="AS6131" s="22"/>
      <c r="AT6131" s="22"/>
      <c r="AU6131" s="22"/>
      <c r="AV6131" s="22"/>
      <c r="AW6131" s="22"/>
      <c r="AX6131" s="22"/>
      <c r="AY6131" s="22"/>
      <c r="AZ6131" s="22"/>
      <c r="BA6131" s="22"/>
      <c r="BB6131" s="22"/>
      <c r="BC6131" s="22"/>
      <c r="BD6131" s="22"/>
      <c r="BE6131" s="22"/>
      <c r="BF6131" s="22"/>
      <c r="BG6131" s="22"/>
      <c r="BH6131" s="22"/>
      <c r="BI6131" s="22"/>
      <c r="BJ6131" s="22"/>
      <c r="BK6131" s="22"/>
      <c r="BL6131" s="22"/>
      <c r="BM6131" s="22"/>
      <c r="BN6131" s="22"/>
      <c r="BO6131" s="22"/>
      <c r="BP6131" s="22"/>
      <c r="BQ6131" s="22"/>
      <c r="BR6131" s="22"/>
      <c r="BS6131" s="22"/>
      <c r="BT6131" s="22"/>
      <c r="BU6131" s="22"/>
      <c r="BV6131" s="22"/>
      <c r="BW6131" s="22"/>
      <c r="BX6131" s="22"/>
      <c r="BY6131" s="22"/>
      <c r="BZ6131" s="22"/>
      <c r="CA6131" s="22"/>
      <c r="CB6131" s="22"/>
      <c r="CC6131" s="22"/>
      <c r="CD6131" s="22"/>
      <c r="CE6131" s="22"/>
      <c r="CF6131" s="22"/>
      <c r="CG6131" s="22"/>
      <c r="CH6131" s="22"/>
      <c r="CI6131" s="22"/>
      <c r="CJ6131" s="22"/>
      <c r="CK6131" s="22"/>
      <c r="CL6131" s="22"/>
      <c r="CM6131" s="22"/>
      <c r="CN6131" s="22"/>
      <c r="CO6131" s="22"/>
    </row>
    <row r="6132" spans="1:93" s="2" customFormat="1" x14ac:dyDescent="0.3">
      <c r="A6132" s="73" t="s">
        <v>204</v>
      </c>
      <c r="B6132" s="73" t="s">
        <v>305</v>
      </c>
      <c r="C6132" s="67" t="s">
        <v>263</v>
      </c>
      <c r="D6132" s="67" t="s">
        <v>344</v>
      </c>
      <c r="E6132" s="73"/>
      <c r="F6132" s="73" t="s">
        <v>2</v>
      </c>
      <c r="G6132" s="73" t="s">
        <v>156</v>
      </c>
      <c r="H6132" s="73" t="s">
        <v>156</v>
      </c>
      <c r="I6132" s="73" t="s">
        <v>467</v>
      </c>
      <c r="J6132" s="73" t="str">
        <f t="shared" si="150"/>
        <v>Rigid (&gt;7.5 tonnes-17 tonnes) miles HGV refrigerated (all diesel)</v>
      </c>
      <c r="K6132" s="27">
        <v>1.3423400000000001</v>
      </c>
      <c r="L6132" s="48"/>
      <c r="M6132" s="22"/>
      <c r="N6132" s="22"/>
      <c r="O6132" s="22"/>
      <c r="P6132" s="22"/>
      <c r="Q6132" s="22"/>
      <c r="R6132" s="22"/>
      <c r="S6132" s="22"/>
      <c r="T6132" s="2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c r="AQ6132" s="22"/>
      <c r="AR6132" s="22"/>
      <c r="AS6132" s="22"/>
      <c r="AT6132" s="22"/>
      <c r="AU6132" s="22"/>
      <c r="AV6132" s="22"/>
      <c r="AW6132" s="22"/>
      <c r="AX6132" s="22"/>
      <c r="AY6132" s="22"/>
      <c r="AZ6132" s="22"/>
      <c r="BA6132" s="22"/>
      <c r="BB6132" s="22"/>
      <c r="BC6132" s="22"/>
      <c r="BD6132" s="22"/>
      <c r="BE6132" s="22"/>
      <c r="BF6132" s="22"/>
      <c r="BG6132" s="22"/>
      <c r="BH6132" s="22"/>
      <c r="BI6132" s="22"/>
      <c r="BJ6132" s="22"/>
      <c r="BK6132" s="22"/>
      <c r="BL6132" s="22"/>
      <c r="BM6132" s="22"/>
      <c r="BN6132" s="22"/>
      <c r="BO6132" s="22"/>
      <c r="BP6132" s="22"/>
      <c r="BQ6132" s="22"/>
      <c r="BR6132" s="22"/>
      <c r="BS6132" s="22"/>
      <c r="BT6132" s="22"/>
      <c r="BU6132" s="22"/>
      <c r="BV6132" s="22"/>
      <c r="BW6132" s="22"/>
      <c r="BX6132" s="22"/>
      <c r="BY6132" s="22"/>
      <c r="BZ6132" s="22"/>
      <c r="CA6132" s="22"/>
      <c r="CB6132" s="22"/>
      <c r="CC6132" s="22"/>
      <c r="CD6132" s="22"/>
      <c r="CE6132" s="22"/>
      <c r="CF6132" s="22"/>
      <c r="CG6132" s="22"/>
      <c r="CH6132" s="22"/>
      <c r="CI6132" s="22"/>
      <c r="CJ6132" s="22"/>
      <c r="CK6132" s="22"/>
      <c r="CL6132" s="22"/>
      <c r="CM6132" s="22"/>
      <c r="CN6132" s="22"/>
      <c r="CO6132" s="22"/>
    </row>
    <row r="6133" spans="1:93" s="2" customFormat="1" x14ac:dyDescent="0.3">
      <c r="A6133" s="73" t="s">
        <v>204</v>
      </c>
      <c r="B6133" s="73" t="s">
        <v>305</v>
      </c>
      <c r="C6133" s="67" t="s">
        <v>263</v>
      </c>
      <c r="D6133" s="67" t="s">
        <v>344</v>
      </c>
      <c r="E6133" s="73"/>
      <c r="F6133" s="73" t="s">
        <v>2</v>
      </c>
      <c r="G6133" s="73" t="s">
        <v>156</v>
      </c>
      <c r="H6133" s="73" t="s">
        <v>156</v>
      </c>
      <c r="I6133" s="73" t="s">
        <v>468</v>
      </c>
      <c r="J6133" s="73" t="str">
        <f t="shared" si="150"/>
        <v>Rigid (&gt;7.5 tonnes-17 tonnes) miles HGV refrigerated (all diesel)</v>
      </c>
      <c r="K6133" s="27">
        <v>1.0840000000000001E-2</v>
      </c>
      <c r="L6133" s="48"/>
      <c r="M6133" s="22"/>
      <c r="N6133" s="22"/>
      <c r="O6133" s="22"/>
      <c r="P6133" s="22"/>
      <c r="Q6133" s="22"/>
      <c r="R6133" s="22"/>
      <c r="S6133" s="22"/>
      <c r="T6133" s="22"/>
      <c r="U6133" s="22"/>
      <c r="V6133" s="22"/>
      <c r="W6133" s="22"/>
      <c r="X6133" s="22"/>
      <c r="Y6133" s="22"/>
      <c r="Z6133" s="22"/>
      <c r="AA6133" s="22"/>
      <c r="AB6133" s="22"/>
      <c r="AC6133" s="22"/>
      <c r="AD6133" s="22"/>
      <c r="AE6133" s="22"/>
      <c r="AF6133" s="22"/>
      <c r="AG6133" s="22"/>
      <c r="AH6133" s="22"/>
      <c r="AI6133" s="22"/>
      <c r="AJ6133" s="22"/>
      <c r="AK6133" s="22"/>
      <c r="AL6133" s="22"/>
      <c r="AM6133" s="22"/>
      <c r="AN6133" s="22"/>
      <c r="AO6133" s="22"/>
      <c r="AP6133" s="22"/>
      <c r="AQ6133" s="22"/>
      <c r="AR6133" s="22"/>
      <c r="AS6133" s="22"/>
      <c r="AT6133" s="22"/>
      <c r="AU6133" s="22"/>
      <c r="AV6133" s="22"/>
      <c r="AW6133" s="22"/>
      <c r="AX6133" s="22"/>
      <c r="AY6133" s="22"/>
      <c r="AZ6133" s="22"/>
      <c r="BA6133" s="22"/>
      <c r="BB6133" s="22"/>
      <c r="BC6133" s="22"/>
      <c r="BD6133" s="22"/>
      <c r="BE6133" s="22"/>
      <c r="BF6133" s="22"/>
      <c r="BG6133" s="22"/>
      <c r="BH6133" s="22"/>
      <c r="BI6133" s="22"/>
      <c r="BJ6133" s="22"/>
      <c r="BK6133" s="22"/>
      <c r="BL6133" s="22"/>
      <c r="BM6133" s="22"/>
      <c r="BN6133" s="22"/>
      <c r="BO6133" s="22"/>
      <c r="BP6133" s="22"/>
      <c r="BQ6133" s="22"/>
      <c r="BR6133" s="22"/>
      <c r="BS6133" s="22"/>
      <c r="BT6133" s="22"/>
      <c r="BU6133" s="22"/>
      <c r="BV6133" s="22"/>
      <c r="BW6133" s="22"/>
      <c r="BX6133" s="22"/>
      <c r="BY6133" s="22"/>
      <c r="BZ6133" s="22"/>
      <c r="CA6133" s="22"/>
      <c r="CB6133" s="22"/>
      <c r="CC6133" s="22"/>
      <c r="CD6133" s="22"/>
      <c r="CE6133" s="22"/>
      <c r="CF6133" s="22"/>
      <c r="CG6133" s="22"/>
      <c r="CH6133" s="22"/>
      <c r="CI6133" s="22"/>
      <c r="CJ6133" s="22"/>
      <c r="CK6133" s="22"/>
      <c r="CL6133" s="22"/>
      <c r="CM6133" s="22"/>
      <c r="CN6133" s="22"/>
      <c r="CO6133" s="22"/>
    </row>
    <row r="6134" spans="1:93" s="2" customFormat="1" x14ac:dyDescent="0.3">
      <c r="A6134" s="73" t="s">
        <v>204</v>
      </c>
      <c r="B6134" s="73" t="s">
        <v>305</v>
      </c>
      <c r="C6134" s="67" t="s">
        <v>263</v>
      </c>
      <c r="D6134" s="67" t="s">
        <v>344</v>
      </c>
      <c r="E6134" s="73"/>
      <c r="F6134" s="73" t="s">
        <v>2</v>
      </c>
      <c r="G6134" s="73" t="s">
        <v>403</v>
      </c>
      <c r="H6134" s="73" t="s">
        <v>403</v>
      </c>
      <c r="I6134" s="73" t="s">
        <v>465</v>
      </c>
      <c r="J6134" s="73" t="str">
        <f t="shared" si="150"/>
        <v>Rigid (&gt;7.5 tonnes-17 tonnes) tonne.km HGV refrigerated (all diesel)</v>
      </c>
      <c r="K6134" s="27">
        <v>0.18268000000000001</v>
      </c>
      <c r="L6134" s="48"/>
      <c r="M6134" s="22"/>
      <c r="N6134" s="22"/>
      <c r="O6134" s="22"/>
      <c r="P6134" s="22"/>
      <c r="Q6134" s="22"/>
      <c r="R6134" s="22"/>
      <c r="S6134" s="22"/>
      <c r="T6134" s="22"/>
      <c r="U6134" s="22"/>
      <c r="V6134" s="22"/>
      <c r="W6134" s="22"/>
      <c r="X6134" s="22"/>
      <c r="Y6134" s="22"/>
      <c r="Z6134" s="22"/>
      <c r="AA6134" s="22"/>
      <c r="AB6134" s="22"/>
      <c r="AC6134" s="22"/>
      <c r="AD6134" s="22"/>
      <c r="AE6134" s="22"/>
      <c r="AF6134" s="22"/>
      <c r="AG6134" s="22"/>
      <c r="AH6134" s="22"/>
      <c r="AI6134" s="22"/>
      <c r="AJ6134" s="22"/>
      <c r="AK6134" s="22"/>
      <c r="AL6134" s="22"/>
      <c r="AM6134" s="22"/>
      <c r="AN6134" s="22"/>
      <c r="AO6134" s="22"/>
      <c r="AP6134" s="22"/>
      <c r="AQ6134" s="22"/>
      <c r="AR6134" s="22"/>
      <c r="AS6134" s="22"/>
      <c r="AT6134" s="22"/>
      <c r="AU6134" s="22"/>
      <c r="AV6134" s="22"/>
      <c r="AW6134" s="22"/>
      <c r="AX6134" s="22"/>
      <c r="AY6134" s="22"/>
      <c r="AZ6134" s="22"/>
      <c r="BA6134" s="22"/>
      <c r="BB6134" s="22"/>
      <c r="BC6134" s="22"/>
      <c r="BD6134" s="22"/>
      <c r="BE6134" s="22"/>
      <c r="BF6134" s="22"/>
      <c r="BG6134" s="22"/>
      <c r="BH6134" s="22"/>
      <c r="BI6134" s="22"/>
      <c r="BJ6134" s="22"/>
      <c r="BK6134" s="22"/>
      <c r="BL6134" s="22"/>
      <c r="BM6134" s="22"/>
      <c r="BN6134" s="22"/>
      <c r="BO6134" s="22"/>
      <c r="BP6134" s="22"/>
      <c r="BQ6134" s="22"/>
      <c r="BR6134" s="22"/>
      <c r="BS6134" s="22"/>
      <c r="BT6134" s="22"/>
      <c r="BU6134" s="22"/>
      <c r="BV6134" s="22"/>
      <c r="BW6134" s="22"/>
      <c r="BX6134" s="22"/>
      <c r="BY6134" s="22"/>
      <c r="BZ6134" s="22"/>
      <c r="CA6134" s="22"/>
      <c r="CB6134" s="22"/>
      <c r="CC6134" s="22"/>
      <c r="CD6134" s="22"/>
      <c r="CE6134" s="22"/>
      <c r="CF6134" s="22"/>
      <c r="CG6134" s="22"/>
      <c r="CH6134" s="22"/>
      <c r="CI6134" s="22"/>
      <c r="CJ6134" s="22"/>
      <c r="CK6134" s="22"/>
      <c r="CL6134" s="22"/>
      <c r="CM6134" s="22"/>
      <c r="CN6134" s="22"/>
      <c r="CO6134" s="22"/>
    </row>
    <row r="6135" spans="1:93" s="2" customFormat="1" x14ac:dyDescent="0.3">
      <c r="A6135" s="73" t="s">
        <v>204</v>
      </c>
      <c r="B6135" s="73" t="s">
        <v>305</v>
      </c>
      <c r="C6135" s="67" t="s">
        <v>263</v>
      </c>
      <c r="D6135" s="67" t="s">
        <v>344</v>
      </c>
      <c r="E6135" s="73"/>
      <c r="F6135" s="73" t="s">
        <v>2</v>
      </c>
      <c r="G6135" s="73" t="s">
        <v>403</v>
      </c>
      <c r="H6135" s="73" t="s">
        <v>403</v>
      </c>
      <c r="I6135" s="73" t="s">
        <v>466</v>
      </c>
      <c r="J6135" s="73" t="str">
        <f t="shared" si="150"/>
        <v>Rigid (&gt;7.5 tonnes-17 tonnes) tonne.km HGV refrigerated (all diesel)</v>
      </c>
      <c r="K6135" s="27">
        <v>3.0000000000000001E-5</v>
      </c>
      <c r="L6135" s="48"/>
      <c r="M6135" s="22"/>
      <c r="N6135" s="22"/>
      <c r="O6135" s="22"/>
      <c r="P6135" s="22"/>
      <c r="Q6135" s="22"/>
      <c r="R6135" s="22"/>
      <c r="S6135" s="22"/>
      <c r="T6135" s="22"/>
      <c r="U6135" s="22"/>
      <c r="V6135" s="22"/>
      <c r="W6135" s="22"/>
      <c r="X6135" s="22"/>
      <c r="Y6135" s="22"/>
      <c r="Z6135" s="22"/>
      <c r="AA6135" s="22"/>
      <c r="AB6135" s="22"/>
      <c r="AC6135" s="22"/>
      <c r="AD6135" s="22"/>
      <c r="AE6135" s="22"/>
      <c r="AF6135" s="22"/>
      <c r="AG6135" s="22"/>
      <c r="AH6135" s="22"/>
      <c r="AI6135" s="22"/>
      <c r="AJ6135" s="22"/>
      <c r="AK6135" s="22"/>
      <c r="AL6135" s="22"/>
      <c r="AM6135" s="22"/>
      <c r="AN6135" s="22"/>
      <c r="AO6135" s="22"/>
      <c r="AP6135" s="22"/>
      <c r="AQ6135" s="22"/>
      <c r="AR6135" s="22"/>
      <c r="AS6135" s="22"/>
      <c r="AT6135" s="22"/>
      <c r="AU6135" s="22"/>
      <c r="AV6135" s="22"/>
      <c r="AW6135" s="22"/>
      <c r="AX6135" s="22"/>
      <c r="AY6135" s="22"/>
      <c r="AZ6135" s="22"/>
      <c r="BA6135" s="22"/>
      <c r="BB6135" s="22"/>
      <c r="BC6135" s="22"/>
      <c r="BD6135" s="22"/>
      <c r="BE6135" s="22"/>
      <c r="BF6135" s="22"/>
      <c r="BG6135" s="22"/>
      <c r="BH6135" s="22"/>
      <c r="BI6135" s="22"/>
      <c r="BJ6135" s="22"/>
      <c r="BK6135" s="22"/>
      <c r="BL6135" s="22"/>
      <c r="BM6135" s="22"/>
      <c r="BN6135" s="22"/>
      <c r="BO6135" s="22"/>
      <c r="BP6135" s="22"/>
      <c r="BQ6135" s="22"/>
      <c r="BR6135" s="22"/>
      <c r="BS6135" s="22"/>
      <c r="BT6135" s="22"/>
      <c r="BU6135" s="22"/>
      <c r="BV6135" s="22"/>
      <c r="BW6135" s="22"/>
      <c r="BX6135" s="22"/>
      <c r="BY6135" s="22"/>
      <c r="BZ6135" s="22"/>
      <c r="CA6135" s="22"/>
      <c r="CB6135" s="22"/>
      <c r="CC6135" s="22"/>
      <c r="CD6135" s="22"/>
      <c r="CE6135" s="22"/>
      <c r="CF6135" s="22"/>
      <c r="CG6135" s="22"/>
      <c r="CH6135" s="22"/>
      <c r="CI6135" s="22"/>
      <c r="CJ6135" s="22"/>
      <c r="CK6135" s="22"/>
      <c r="CL6135" s="22"/>
      <c r="CM6135" s="22"/>
      <c r="CN6135" s="22"/>
      <c r="CO6135" s="22"/>
    </row>
    <row r="6136" spans="1:93" s="2" customFormat="1" x14ac:dyDescent="0.3">
      <c r="A6136" s="73" t="s">
        <v>204</v>
      </c>
      <c r="B6136" s="73" t="s">
        <v>305</v>
      </c>
      <c r="C6136" s="67" t="s">
        <v>263</v>
      </c>
      <c r="D6136" s="67" t="s">
        <v>344</v>
      </c>
      <c r="E6136" s="73"/>
      <c r="F6136" s="73" t="s">
        <v>2</v>
      </c>
      <c r="G6136" s="73" t="s">
        <v>403</v>
      </c>
      <c r="H6136" s="73" t="s">
        <v>403</v>
      </c>
      <c r="I6136" s="73" t="s">
        <v>467</v>
      </c>
      <c r="J6136" s="73" t="str">
        <f t="shared" si="150"/>
        <v>Rigid (&gt;7.5 tonnes-17 tonnes) tonne.km HGV refrigerated (all diesel)</v>
      </c>
      <c r="K6136" s="27">
        <v>0.18118000000000001</v>
      </c>
      <c r="L6136" s="48"/>
      <c r="M6136" s="22"/>
      <c r="N6136" s="22"/>
      <c r="O6136" s="22"/>
      <c r="P6136" s="22"/>
      <c r="Q6136" s="22"/>
      <c r="R6136" s="22"/>
      <c r="S6136" s="22"/>
      <c r="T6136" s="2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c r="AQ6136" s="22"/>
      <c r="AR6136" s="22"/>
      <c r="AS6136" s="22"/>
      <c r="AT6136" s="22"/>
      <c r="AU6136" s="22"/>
      <c r="AV6136" s="22"/>
      <c r="AW6136" s="22"/>
      <c r="AX6136" s="22"/>
      <c r="AY6136" s="22"/>
      <c r="AZ6136" s="22"/>
      <c r="BA6136" s="22"/>
      <c r="BB6136" s="22"/>
      <c r="BC6136" s="22"/>
      <c r="BD6136" s="22"/>
      <c r="BE6136" s="22"/>
      <c r="BF6136" s="22"/>
      <c r="BG6136" s="22"/>
      <c r="BH6136" s="22"/>
      <c r="BI6136" s="22"/>
      <c r="BJ6136" s="22"/>
      <c r="BK6136" s="22"/>
      <c r="BL6136" s="22"/>
      <c r="BM6136" s="22"/>
      <c r="BN6136" s="22"/>
      <c r="BO6136" s="22"/>
      <c r="BP6136" s="22"/>
      <c r="BQ6136" s="22"/>
      <c r="BR6136" s="22"/>
      <c r="BS6136" s="22"/>
      <c r="BT6136" s="22"/>
      <c r="BU6136" s="22"/>
      <c r="BV6136" s="22"/>
      <c r="BW6136" s="22"/>
      <c r="BX6136" s="22"/>
      <c r="BY6136" s="22"/>
      <c r="BZ6136" s="22"/>
      <c r="CA6136" s="22"/>
      <c r="CB6136" s="22"/>
      <c r="CC6136" s="22"/>
      <c r="CD6136" s="22"/>
      <c r="CE6136" s="22"/>
      <c r="CF6136" s="22"/>
      <c r="CG6136" s="22"/>
      <c r="CH6136" s="22"/>
      <c r="CI6136" s="22"/>
      <c r="CJ6136" s="22"/>
      <c r="CK6136" s="22"/>
      <c r="CL6136" s="22"/>
      <c r="CM6136" s="22"/>
      <c r="CN6136" s="22"/>
      <c r="CO6136" s="22"/>
    </row>
    <row r="6137" spans="1:93" s="2" customFormat="1" x14ac:dyDescent="0.3">
      <c r="A6137" s="73" t="s">
        <v>204</v>
      </c>
      <c r="B6137" s="73" t="s">
        <v>305</v>
      </c>
      <c r="C6137" s="67" t="s">
        <v>263</v>
      </c>
      <c r="D6137" s="67" t="s">
        <v>344</v>
      </c>
      <c r="E6137" s="73"/>
      <c r="F6137" s="73" t="s">
        <v>2</v>
      </c>
      <c r="G6137" s="73" t="s">
        <v>403</v>
      </c>
      <c r="H6137" s="73" t="s">
        <v>403</v>
      </c>
      <c r="I6137" s="73" t="s">
        <v>468</v>
      </c>
      <c r="J6137" s="73" t="str">
        <f t="shared" si="150"/>
        <v>Rigid (&gt;7.5 tonnes-17 tonnes) tonne.km HGV refrigerated (all diesel)</v>
      </c>
      <c r="K6137" s="27">
        <v>1.4599999999999999E-3</v>
      </c>
      <c r="L6137" s="48"/>
      <c r="M6137" s="22"/>
      <c r="N6137" s="22"/>
      <c r="O6137" s="22"/>
      <c r="P6137" s="22"/>
      <c r="Q6137" s="22"/>
      <c r="R6137" s="22"/>
      <c r="S6137" s="22"/>
      <c r="T6137" s="22"/>
      <c r="U6137" s="22"/>
      <c r="V6137" s="22"/>
      <c r="W6137" s="22"/>
      <c r="X6137" s="22"/>
      <c r="Y6137" s="22"/>
      <c r="Z6137" s="22"/>
      <c r="AA6137" s="22"/>
      <c r="AB6137" s="22"/>
      <c r="AC6137" s="22"/>
      <c r="AD6137" s="22"/>
      <c r="AE6137" s="22"/>
      <c r="AF6137" s="22"/>
      <c r="AG6137" s="22"/>
      <c r="AH6137" s="22"/>
      <c r="AI6137" s="22"/>
      <c r="AJ6137" s="22"/>
      <c r="AK6137" s="22"/>
      <c r="AL6137" s="22"/>
      <c r="AM6137" s="22"/>
      <c r="AN6137" s="22"/>
      <c r="AO6137" s="22"/>
      <c r="AP6137" s="22"/>
      <c r="AQ6137" s="22"/>
      <c r="AR6137" s="22"/>
      <c r="AS6137" s="22"/>
      <c r="AT6137" s="22"/>
      <c r="AU6137" s="22"/>
      <c r="AV6137" s="22"/>
      <c r="AW6137" s="22"/>
      <c r="AX6137" s="22"/>
      <c r="AY6137" s="22"/>
      <c r="AZ6137" s="22"/>
      <c r="BA6137" s="22"/>
      <c r="BB6137" s="22"/>
      <c r="BC6137" s="22"/>
      <c r="BD6137" s="22"/>
      <c r="BE6137" s="22"/>
      <c r="BF6137" s="22"/>
      <c r="BG6137" s="22"/>
      <c r="BH6137" s="22"/>
      <c r="BI6137" s="22"/>
      <c r="BJ6137" s="22"/>
      <c r="BK6137" s="22"/>
      <c r="BL6137" s="22"/>
      <c r="BM6137" s="22"/>
      <c r="BN6137" s="22"/>
      <c r="BO6137" s="22"/>
      <c r="BP6137" s="22"/>
      <c r="BQ6137" s="22"/>
      <c r="BR6137" s="22"/>
      <c r="BS6137" s="22"/>
      <c r="BT6137" s="22"/>
      <c r="BU6137" s="22"/>
      <c r="BV6137" s="22"/>
      <c r="BW6137" s="22"/>
      <c r="BX6137" s="22"/>
      <c r="BY6137" s="22"/>
      <c r="BZ6137" s="22"/>
      <c r="CA6137" s="22"/>
      <c r="CB6137" s="22"/>
      <c r="CC6137" s="22"/>
      <c r="CD6137" s="22"/>
      <c r="CE6137" s="22"/>
      <c r="CF6137" s="22"/>
      <c r="CG6137" s="22"/>
      <c r="CH6137" s="22"/>
      <c r="CI6137" s="22"/>
      <c r="CJ6137" s="22"/>
      <c r="CK6137" s="22"/>
      <c r="CL6137" s="22"/>
      <c r="CM6137" s="22"/>
      <c r="CN6137" s="22"/>
      <c r="CO6137" s="22"/>
    </row>
    <row r="6138" spans="1:93" s="2" customFormat="1" x14ac:dyDescent="0.3">
      <c r="A6138" s="73" t="s">
        <v>204</v>
      </c>
      <c r="B6138" s="73" t="s">
        <v>305</v>
      </c>
      <c r="C6138" s="67" t="s">
        <v>263</v>
      </c>
      <c r="D6138" s="67" t="s">
        <v>344</v>
      </c>
      <c r="E6138" s="73"/>
      <c r="F6138" s="73" t="s">
        <v>302</v>
      </c>
      <c r="G6138" s="73" t="s">
        <v>405</v>
      </c>
      <c r="H6138" s="73" t="s">
        <v>405</v>
      </c>
      <c r="I6138" s="73" t="s">
        <v>465</v>
      </c>
      <c r="J6138" s="73" t="str">
        <f t="shared" si="150"/>
        <v>Rigid (&gt;7.5 tonnes-17 tonnes) km HGV refrigerated (all diesel)</v>
      </c>
      <c r="K6138" s="27">
        <v>0.71309</v>
      </c>
      <c r="L6138" s="48"/>
      <c r="M6138" s="22"/>
      <c r="N6138" s="22"/>
      <c r="O6138" s="22"/>
      <c r="P6138" s="22"/>
      <c r="Q6138" s="22"/>
      <c r="R6138" s="22"/>
      <c r="S6138" s="22"/>
      <c r="T6138" s="2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c r="AQ6138" s="22"/>
      <c r="AR6138" s="22"/>
      <c r="AS6138" s="22"/>
      <c r="AT6138" s="22"/>
      <c r="AU6138" s="22"/>
      <c r="AV6138" s="22"/>
      <c r="AW6138" s="22"/>
      <c r="AX6138" s="22"/>
      <c r="AY6138" s="22"/>
      <c r="AZ6138" s="22"/>
      <c r="BA6138" s="22"/>
      <c r="BB6138" s="22"/>
      <c r="BC6138" s="22"/>
      <c r="BD6138" s="22"/>
      <c r="BE6138" s="22"/>
      <c r="BF6138" s="22"/>
      <c r="BG6138" s="22"/>
      <c r="BH6138" s="22"/>
      <c r="BI6138" s="22"/>
      <c r="BJ6138" s="22"/>
      <c r="BK6138" s="22"/>
      <c r="BL6138" s="22"/>
      <c r="BM6138" s="22"/>
      <c r="BN6138" s="22"/>
      <c r="BO6138" s="22"/>
      <c r="BP6138" s="22"/>
      <c r="BQ6138" s="22"/>
      <c r="BR6138" s="22"/>
      <c r="BS6138" s="22"/>
      <c r="BT6138" s="22"/>
      <c r="BU6138" s="22"/>
      <c r="BV6138" s="22"/>
      <c r="BW6138" s="22"/>
      <c r="BX6138" s="22"/>
      <c r="BY6138" s="22"/>
      <c r="BZ6138" s="22"/>
      <c r="CA6138" s="22"/>
      <c r="CB6138" s="22"/>
      <c r="CC6138" s="22"/>
      <c r="CD6138" s="22"/>
      <c r="CE6138" s="22"/>
      <c r="CF6138" s="22"/>
      <c r="CG6138" s="22"/>
      <c r="CH6138" s="22"/>
      <c r="CI6138" s="22"/>
      <c r="CJ6138" s="22"/>
      <c r="CK6138" s="22"/>
      <c r="CL6138" s="22"/>
      <c r="CM6138" s="22"/>
      <c r="CN6138" s="22"/>
      <c r="CO6138" s="22"/>
    </row>
    <row r="6139" spans="1:93" s="2" customFormat="1" x14ac:dyDescent="0.3">
      <c r="A6139" s="73" t="s">
        <v>204</v>
      </c>
      <c r="B6139" s="73" t="s">
        <v>305</v>
      </c>
      <c r="C6139" s="67" t="s">
        <v>263</v>
      </c>
      <c r="D6139" s="67" t="s">
        <v>344</v>
      </c>
      <c r="E6139" s="73"/>
      <c r="F6139" s="73" t="s">
        <v>302</v>
      </c>
      <c r="G6139" s="73" t="s">
        <v>405</v>
      </c>
      <c r="H6139" s="73" t="s">
        <v>405</v>
      </c>
      <c r="I6139" s="73" t="s">
        <v>466</v>
      </c>
      <c r="J6139" s="73" t="str">
        <f t="shared" si="150"/>
        <v>Rigid (&gt;7.5 tonnes-17 tonnes) km HGV refrigerated (all diesel)</v>
      </c>
      <c r="K6139" s="27">
        <v>1.4999999999999999E-4</v>
      </c>
      <c r="L6139" s="48"/>
      <c r="M6139" s="22"/>
      <c r="N6139" s="22"/>
      <c r="O6139" s="22"/>
      <c r="P6139" s="22"/>
      <c r="Q6139" s="22"/>
      <c r="R6139" s="22"/>
      <c r="S6139" s="22"/>
      <c r="T6139" s="22"/>
      <c r="U6139" s="22"/>
      <c r="V6139" s="22"/>
      <c r="W6139" s="22"/>
      <c r="X6139" s="22"/>
      <c r="Y6139" s="22"/>
      <c r="Z6139" s="22"/>
      <c r="AA6139" s="22"/>
      <c r="AB6139" s="22"/>
      <c r="AC6139" s="22"/>
      <c r="AD6139" s="22"/>
      <c r="AE6139" s="22"/>
      <c r="AF6139" s="22"/>
      <c r="AG6139" s="22"/>
      <c r="AH6139" s="22"/>
      <c r="AI6139" s="22"/>
      <c r="AJ6139" s="22"/>
      <c r="AK6139" s="22"/>
      <c r="AL6139" s="22"/>
      <c r="AM6139" s="22"/>
      <c r="AN6139" s="22"/>
      <c r="AO6139" s="22"/>
      <c r="AP6139" s="22"/>
      <c r="AQ6139" s="22"/>
      <c r="AR6139" s="22"/>
      <c r="AS6139" s="22"/>
      <c r="AT6139" s="22"/>
      <c r="AU6139" s="22"/>
      <c r="AV6139" s="22"/>
      <c r="AW6139" s="22"/>
      <c r="AX6139" s="22"/>
      <c r="AY6139" s="22"/>
      <c r="AZ6139" s="22"/>
      <c r="BA6139" s="22"/>
      <c r="BB6139" s="22"/>
      <c r="BC6139" s="22"/>
      <c r="BD6139" s="22"/>
      <c r="BE6139" s="22"/>
      <c r="BF6139" s="22"/>
      <c r="BG6139" s="22"/>
      <c r="BH6139" s="22"/>
      <c r="BI6139" s="22"/>
      <c r="BJ6139" s="22"/>
      <c r="BK6139" s="22"/>
      <c r="BL6139" s="22"/>
      <c r="BM6139" s="22"/>
      <c r="BN6139" s="22"/>
      <c r="BO6139" s="22"/>
      <c r="BP6139" s="22"/>
      <c r="BQ6139" s="22"/>
      <c r="BR6139" s="22"/>
      <c r="BS6139" s="22"/>
      <c r="BT6139" s="22"/>
      <c r="BU6139" s="22"/>
      <c r="BV6139" s="22"/>
      <c r="BW6139" s="22"/>
      <c r="BX6139" s="22"/>
      <c r="BY6139" s="22"/>
      <c r="BZ6139" s="22"/>
      <c r="CA6139" s="22"/>
      <c r="CB6139" s="22"/>
      <c r="CC6139" s="22"/>
      <c r="CD6139" s="22"/>
      <c r="CE6139" s="22"/>
      <c r="CF6139" s="22"/>
      <c r="CG6139" s="22"/>
      <c r="CH6139" s="22"/>
      <c r="CI6139" s="22"/>
      <c r="CJ6139" s="22"/>
      <c r="CK6139" s="22"/>
      <c r="CL6139" s="22"/>
      <c r="CM6139" s="22"/>
      <c r="CN6139" s="22"/>
      <c r="CO6139" s="22"/>
    </row>
    <row r="6140" spans="1:93" s="2" customFormat="1" x14ac:dyDescent="0.3">
      <c r="A6140" s="73" t="s">
        <v>204</v>
      </c>
      <c r="B6140" s="73" t="s">
        <v>305</v>
      </c>
      <c r="C6140" s="67" t="s">
        <v>263</v>
      </c>
      <c r="D6140" s="67" t="s">
        <v>344</v>
      </c>
      <c r="E6140" s="73"/>
      <c r="F6140" s="73" t="s">
        <v>302</v>
      </c>
      <c r="G6140" s="73" t="s">
        <v>405</v>
      </c>
      <c r="H6140" s="73" t="s">
        <v>405</v>
      </c>
      <c r="I6140" s="73" t="s">
        <v>467</v>
      </c>
      <c r="J6140" s="73" t="str">
        <f t="shared" si="150"/>
        <v>Rigid (&gt;7.5 tonnes-17 tonnes) km HGV refrigerated (all diesel)</v>
      </c>
      <c r="K6140" s="27">
        <v>0.70620000000000005</v>
      </c>
      <c r="L6140" s="48"/>
      <c r="M6140" s="22"/>
      <c r="N6140" s="22"/>
      <c r="O6140" s="22"/>
      <c r="P6140" s="22"/>
      <c r="Q6140" s="22"/>
      <c r="R6140" s="22"/>
      <c r="S6140" s="22"/>
      <c r="T6140" s="2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c r="AQ6140" s="22"/>
      <c r="AR6140" s="22"/>
      <c r="AS6140" s="22"/>
      <c r="AT6140" s="22"/>
      <c r="AU6140" s="22"/>
      <c r="AV6140" s="22"/>
      <c r="AW6140" s="22"/>
      <c r="AX6140" s="22"/>
      <c r="AY6140" s="22"/>
      <c r="AZ6140" s="22"/>
      <c r="BA6140" s="22"/>
      <c r="BB6140" s="22"/>
      <c r="BC6140" s="22"/>
      <c r="BD6140" s="22"/>
      <c r="BE6140" s="22"/>
      <c r="BF6140" s="22"/>
      <c r="BG6140" s="22"/>
      <c r="BH6140" s="22"/>
      <c r="BI6140" s="22"/>
      <c r="BJ6140" s="22"/>
      <c r="BK6140" s="22"/>
      <c r="BL6140" s="22"/>
      <c r="BM6140" s="22"/>
      <c r="BN6140" s="22"/>
      <c r="BO6140" s="22"/>
      <c r="BP6140" s="22"/>
      <c r="BQ6140" s="22"/>
      <c r="BR6140" s="22"/>
      <c r="BS6140" s="22"/>
      <c r="BT6140" s="22"/>
      <c r="BU6140" s="22"/>
      <c r="BV6140" s="22"/>
      <c r="BW6140" s="22"/>
      <c r="BX6140" s="22"/>
      <c r="BY6140" s="22"/>
      <c r="BZ6140" s="22"/>
      <c r="CA6140" s="22"/>
      <c r="CB6140" s="22"/>
      <c r="CC6140" s="22"/>
      <c r="CD6140" s="22"/>
      <c r="CE6140" s="22"/>
      <c r="CF6140" s="22"/>
      <c r="CG6140" s="22"/>
      <c r="CH6140" s="22"/>
      <c r="CI6140" s="22"/>
      <c r="CJ6140" s="22"/>
      <c r="CK6140" s="22"/>
      <c r="CL6140" s="22"/>
      <c r="CM6140" s="22"/>
      <c r="CN6140" s="22"/>
      <c r="CO6140" s="22"/>
    </row>
    <row r="6141" spans="1:93" s="2" customFormat="1" x14ac:dyDescent="0.3">
      <c r="A6141" s="73" t="s">
        <v>204</v>
      </c>
      <c r="B6141" s="73" t="s">
        <v>305</v>
      </c>
      <c r="C6141" s="67" t="s">
        <v>263</v>
      </c>
      <c r="D6141" s="67" t="s">
        <v>344</v>
      </c>
      <c r="E6141" s="73"/>
      <c r="F6141" s="73" t="s">
        <v>302</v>
      </c>
      <c r="G6141" s="73" t="s">
        <v>405</v>
      </c>
      <c r="H6141" s="73" t="s">
        <v>405</v>
      </c>
      <c r="I6141" s="73" t="s">
        <v>468</v>
      </c>
      <c r="J6141" s="73" t="str">
        <f t="shared" si="150"/>
        <v>Rigid (&gt;7.5 tonnes-17 tonnes) km HGV refrigerated (all diesel)</v>
      </c>
      <c r="K6141" s="27">
        <v>6.7299999999999999E-3</v>
      </c>
      <c r="L6141" s="48"/>
      <c r="M6141" s="22"/>
      <c r="N6141" s="22"/>
      <c r="O6141" s="22"/>
      <c r="P6141" s="22"/>
      <c r="Q6141" s="22"/>
      <c r="R6141" s="22"/>
      <c r="S6141" s="22"/>
      <c r="T6141" s="22"/>
      <c r="U6141" s="22"/>
      <c r="V6141" s="22"/>
      <c r="W6141" s="22"/>
      <c r="X6141" s="22"/>
      <c r="Y6141" s="22"/>
      <c r="Z6141" s="22"/>
      <c r="AA6141" s="22"/>
      <c r="AB6141" s="22"/>
      <c r="AC6141" s="22"/>
      <c r="AD6141" s="22"/>
      <c r="AE6141" s="22"/>
      <c r="AF6141" s="22"/>
      <c r="AG6141" s="22"/>
      <c r="AH6141" s="22"/>
      <c r="AI6141" s="22"/>
      <c r="AJ6141" s="22"/>
      <c r="AK6141" s="22"/>
      <c r="AL6141" s="22"/>
      <c r="AM6141" s="22"/>
      <c r="AN6141" s="22"/>
      <c r="AO6141" s="22"/>
      <c r="AP6141" s="22"/>
      <c r="AQ6141" s="22"/>
      <c r="AR6141" s="22"/>
      <c r="AS6141" s="22"/>
      <c r="AT6141" s="22"/>
      <c r="AU6141" s="22"/>
      <c r="AV6141" s="22"/>
      <c r="AW6141" s="22"/>
      <c r="AX6141" s="22"/>
      <c r="AY6141" s="22"/>
      <c r="AZ6141" s="22"/>
      <c r="BA6141" s="22"/>
      <c r="BB6141" s="22"/>
      <c r="BC6141" s="22"/>
      <c r="BD6141" s="22"/>
      <c r="BE6141" s="22"/>
      <c r="BF6141" s="22"/>
      <c r="BG6141" s="22"/>
      <c r="BH6141" s="22"/>
      <c r="BI6141" s="22"/>
      <c r="BJ6141" s="22"/>
      <c r="BK6141" s="22"/>
      <c r="BL6141" s="22"/>
      <c r="BM6141" s="22"/>
      <c r="BN6141" s="22"/>
      <c r="BO6141" s="22"/>
      <c r="BP6141" s="22"/>
      <c r="BQ6141" s="22"/>
      <c r="BR6141" s="22"/>
      <c r="BS6141" s="22"/>
      <c r="BT6141" s="22"/>
      <c r="BU6141" s="22"/>
      <c r="BV6141" s="22"/>
      <c r="BW6141" s="22"/>
      <c r="BX6141" s="22"/>
      <c r="BY6141" s="22"/>
      <c r="BZ6141" s="22"/>
      <c r="CA6141" s="22"/>
      <c r="CB6141" s="22"/>
      <c r="CC6141" s="22"/>
      <c r="CD6141" s="22"/>
      <c r="CE6141" s="22"/>
      <c r="CF6141" s="22"/>
      <c r="CG6141" s="22"/>
      <c r="CH6141" s="22"/>
      <c r="CI6141" s="22"/>
      <c r="CJ6141" s="22"/>
      <c r="CK6141" s="22"/>
      <c r="CL6141" s="22"/>
      <c r="CM6141" s="22"/>
      <c r="CN6141" s="22"/>
      <c r="CO6141" s="22"/>
    </row>
    <row r="6142" spans="1:93" s="2" customFormat="1" x14ac:dyDescent="0.3">
      <c r="A6142" s="73" t="s">
        <v>204</v>
      </c>
      <c r="B6142" s="73" t="s">
        <v>305</v>
      </c>
      <c r="C6142" s="67" t="s">
        <v>263</v>
      </c>
      <c r="D6142" s="67" t="s">
        <v>344</v>
      </c>
      <c r="E6142" s="73"/>
      <c r="F6142" s="73" t="s">
        <v>302</v>
      </c>
      <c r="G6142" s="73" t="s">
        <v>156</v>
      </c>
      <c r="H6142" s="73" t="s">
        <v>156</v>
      </c>
      <c r="I6142" s="73" t="s">
        <v>465</v>
      </c>
      <c r="J6142" s="73" t="str">
        <f t="shared" si="150"/>
        <v>Rigid (&gt;7.5 tonnes-17 tonnes) miles HGV refrigerated (all diesel)</v>
      </c>
      <c r="K6142" s="27">
        <v>1.1476</v>
      </c>
      <c r="L6142" s="48"/>
      <c r="M6142" s="22"/>
      <c r="N6142" s="22"/>
      <c r="O6142" s="22"/>
      <c r="P6142" s="22"/>
      <c r="Q6142" s="22"/>
      <c r="R6142" s="22"/>
      <c r="S6142" s="22"/>
      <c r="T6142" s="2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c r="AQ6142" s="22"/>
      <c r="AR6142" s="22"/>
      <c r="AS6142" s="22"/>
      <c r="AT6142" s="22"/>
      <c r="AU6142" s="22"/>
      <c r="AV6142" s="22"/>
      <c r="AW6142" s="22"/>
      <c r="AX6142" s="22"/>
      <c r="AY6142" s="22"/>
      <c r="AZ6142" s="22"/>
      <c r="BA6142" s="22"/>
      <c r="BB6142" s="22"/>
      <c r="BC6142" s="22"/>
      <c r="BD6142" s="22"/>
      <c r="BE6142" s="22"/>
      <c r="BF6142" s="22"/>
      <c r="BG6142" s="22"/>
      <c r="BH6142" s="22"/>
      <c r="BI6142" s="22"/>
      <c r="BJ6142" s="22"/>
      <c r="BK6142" s="22"/>
      <c r="BL6142" s="22"/>
      <c r="BM6142" s="22"/>
      <c r="BN6142" s="22"/>
      <c r="BO6142" s="22"/>
      <c r="BP6142" s="22"/>
      <c r="BQ6142" s="22"/>
      <c r="BR6142" s="22"/>
      <c r="BS6142" s="22"/>
      <c r="BT6142" s="22"/>
      <c r="BU6142" s="22"/>
      <c r="BV6142" s="22"/>
      <c r="BW6142" s="22"/>
      <c r="BX6142" s="22"/>
      <c r="BY6142" s="22"/>
      <c r="BZ6142" s="22"/>
      <c r="CA6142" s="22"/>
      <c r="CB6142" s="22"/>
      <c r="CC6142" s="22"/>
      <c r="CD6142" s="22"/>
      <c r="CE6142" s="22"/>
      <c r="CF6142" s="22"/>
      <c r="CG6142" s="22"/>
      <c r="CH6142" s="22"/>
      <c r="CI6142" s="22"/>
      <c r="CJ6142" s="22"/>
      <c r="CK6142" s="22"/>
      <c r="CL6142" s="22"/>
      <c r="CM6142" s="22"/>
      <c r="CN6142" s="22"/>
      <c r="CO6142" s="22"/>
    </row>
    <row r="6143" spans="1:93" s="2" customFormat="1" x14ac:dyDescent="0.3">
      <c r="A6143" s="73" t="s">
        <v>204</v>
      </c>
      <c r="B6143" s="73" t="s">
        <v>305</v>
      </c>
      <c r="C6143" s="67" t="s">
        <v>263</v>
      </c>
      <c r="D6143" s="67" t="s">
        <v>344</v>
      </c>
      <c r="E6143" s="73"/>
      <c r="F6143" s="73" t="s">
        <v>302</v>
      </c>
      <c r="G6143" s="73" t="s">
        <v>156</v>
      </c>
      <c r="H6143" s="73" t="s">
        <v>156</v>
      </c>
      <c r="I6143" s="73" t="s">
        <v>466</v>
      </c>
      <c r="J6143" s="73" t="str">
        <f t="shared" si="150"/>
        <v>Rigid (&gt;7.5 tonnes-17 tonnes) miles HGV refrigerated (all diesel)</v>
      </c>
      <c r="K6143" s="27">
        <v>2.4000000000000001E-4</v>
      </c>
      <c r="L6143" s="48"/>
      <c r="M6143" s="22"/>
      <c r="N6143" s="22"/>
      <c r="O6143" s="22"/>
      <c r="P6143" s="22"/>
      <c r="Q6143" s="22"/>
      <c r="R6143" s="22"/>
      <c r="S6143" s="22"/>
      <c r="T6143" s="22"/>
      <c r="U6143" s="22"/>
      <c r="V6143" s="22"/>
      <c r="W6143" s="22"/>
      <c r="X6143" s="22"/>
      <c r="Y6143" s="22"/>
      <c r="Z6143" s="22"/>
      <c r="AA6143" s="22"/>
      <c r="AB6143" s="22"/>
      <c r="AC6143" s="22"/>
      <c r="AD6143" s="22"/>
      <c r="AE6143" s="22"/>
      <c r="AF6143" s="22"/>
      <c r="AG6143" s="22"/>
      <c r="AH6143" s="22"/>
      <c r="AI6143" s="22"/>
      <c r="AJ6143" s="22"/>
      <c r="AK6143" s="22"/>
      <c r="AL6143" s="22"/>
      <c r="AM6143" s="22"/>
      <c r="AN6143" s="22"/>
      <c r="AO6143" s="22"/>
      <c r="AP6143" s="22"/>
      <c r="AQ6143" s="22"/>
      <c r="AR6143" s="22"/>
      <c r="AS6143" s="22"/>
      <c r="AT6143" s="22"/>
      <c r="AU6143" s="22"/>
      <c r="AV6143" s="22"/>
      <c r="AW6143" s="22"/>
      <c r="AX6143" s="22"/>
      <c r="AY6143" s="22"/>
      <c r="AZ6143" s="22"/>
      <c r="BA6143" s="22"/>
      <c r="BB6143" s="22"/>
      <c r="BC6143" s="22"/>
      <c r="BD6143" s="22"/>
      <c r="BE6143" s="22"/>
      <c r="BF6143" s="22"/>
      <c r="BG6143" s="22"/>
      <c r="BH6143" s="22"/>
      <c r="BI6143" s="22"/>
      <c r="BJ6143" s="22"/>
      <c r="BK6143" s="22"/>
      <c r="BL6143" s="22"/>
      <c r="BM6143" s="22"/>
      <c r="BN6143" s="22"/>
      <c r="BO6143" s="22"/>
      <c r="BP6143" s="22"/>
      <c r="BQ6143" s="22"/>
      <c r="BR6143" s="22"/>
      <c r="BS6143" s="22"/>
      <c r="BT6143" s="22"/>
      <c r="BU6143" s="22"/>
      <c r="BV6143" s="22"/>
      <c r="BW6143" s="22"/>
      <c r="BX6143" s="22"/>
      <c r="BY6143" s="22"/>
      <c r="BZ6143" s="22"/>
      <c r="CA6143" s="22"/>
      <c r="CB6143" s="22"/>
      <c r="CC6143" s="22"/>
      <c r="CD6143" s="22"/>
      <c r="CE6143" s="22"/>
      <c r="CF6143" s="22"/>
      <c r="CG6143" s="22"/>
      <c r="CH6143" s="22"/>
      <c r="CI6143" s="22"/>
      <c r="CJ6143" s="22"/>
      <c r="CK6143" s="22"/>
      <c r="CL6143" s="22"/>
      <c r="CM6143" s="22"/>
      <c r="CN6143" s="22"/>
      <c r="CO6143" s="22"/>
    </row>
    <row r="6144" spans="1:93" s="2" customFormat="1" x14ac:dyDescent="0.3">
      <c r="A6144" s="73" t="s">
        <v>204</v>
      </c>
      <c r="B6144" s="73" t="s">
        <v>305</v>
      </c>
      <c r="C6144" s="67" t="s">
        <v>263</v>
      </c>
      <c r="D6144" s="67" t="s">
        <v>344</v>
      </c>
      <c r="E6144" s="73"/>
      <c r="F6144" s="73" t="s">
        <v>302</v>
      </c>
      <c r="G6144" s="73" t="s">
        <v>156</v>
      </c>
      <c r="H6144" s="73" t="s">
        <v>156</v>
      </c>
      <c r="I6144" s="73" t="s">
        <v>467</v>
      </c>
      <c r="J6144" s="73" t="str">
        <f t="shared" si="150"/>
        <v>Rigid (&gt;7.5 tonnes-17 tonnes) miles HGV refrigerated (all diesel)</v>
      </c>
      <c r="K6144" s="27">
        <v>1.13652</v>
      </c>
      <c r="L6144" s="48"/>
      <c r="M6144" s="22"/>
      <c r="N6144" s="22"/>
      <c r="O6144" s="22"/>
      <c r="P6144" s="22"/>
      <c r="Q6144" s="22"/>
      <c r="R6144" s="22"/>
      <c r="S6144" s="22"/>
      <c r="T6144" s="2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c r="AQ6144" s="22"/>
      <c r="AR6144" s="22"/>
      <c r="AS6144" s="22"/>
      <c r="AT6144" s="22"/>
      <c r="AU6144" s="22"/>
      <c r="AV6144" s="22"/>
      <c r="AW6144" s="22"/>
      <c r="AX6144" s="22"/>
      <c r="AY6144" s="22"/>
      <c r="AZ6144" s="22"/>
      <c r="BA6144" s="22"/>
      <c r="BB6144" s="22"/>
      <c r="BC6144" s="22"/>
      <c r="BD6144" s="22"/>
      <c r="BE6144" s="22"/>
      <c r="BF6144" s="22"/>
      <c r="BG6144" s="22"/>
      <c r="BH6144" s="22"/>
      <c r="BI6144" s="22"/>
      <c r="BJ6144" s="22"/>
      <c r="BK6144" s="22"/>
      <c r="BL6144" s="22"/>
      <c r="BM6144" s="22"/>
      <c r="BN6144" s="22"/>
      <c r="BO6144" s="22"/>
      <c r="BP6144" s="22"/>
      <c r="BQ6144" s="22"/>
      <c r="BR6144" s="22"/>
      <c r="BS6144" s="22"/>
      <c r="BT6144" s="22"/>
      <c r="BU6144" s="22"/>
      <c r="BV6144" s="22"/>
      <c r="BW6144" s="22"/>
      <c r="BX6144" s="22"/>
      <c r="BY6144" s="22"/>
      <c r="BZ6144" s="22"/>
      <c r="CA6144" s="22"/>
      <c r="CB6144" s="22"/>
      <c r="CC6144" s="22"/>
      <c r="CD6144" s="22"/>
      <c r="CE6144" s="22"/>
      <c r="CF6144" s="22"/>
      <c r="CG6144" s="22"/>
      <c r="CH6144" s="22"/>
      <c r="CI6144" s="22"/>
      <c r="CJ6144" s="22"/>
      <c r="CK6144" s="22"/>
      <c r="CL6144" s="22"/>
      <c r="CM6144" s="22"/>
      <c r="CN6144" s="22"/>
      <c r="CO6144" s="22"/>
    </row>
    <row r="6145" spans="1:93" s="2" customFormat="1" x14ac:dyDescent="0.3">
      <c r="A6145" s="73" t="s">
        <v>204</v>
      </c>
      <c r="B6145" s="73" t="s">
        <v>305</v>
      </c>
      <c r="C6145" s="67" t="s">
        <v>263</v>
      </c>
      <c r="D6145" s="67" t="s">
        <v>344</v>
      </c>
      <c r="E6145" s="73"/>
      <c r="F6145" s="73" t="s">
        <v>302</v>
      </c>
      <c r="G6145" s="73" t="s">
        <v>156</v>
      </c>
      <c r="H6145" s="73" t="s">
        <v>156</v>
      </c>
      <c r="I6145" s="73" t="s">
        <v>468</v>
      </c>
      <c r="J6145" s="73" t="str">
        <f t="shared" si="150"/>
        <v>Rigid (&gt;7.5 tonnes-17 tonnes) miles HGV refrigerated (all diesel)</v>
      </c>
      <c r="K6145" s="27">
        <v>1.0840000000000001E-2</v>
      </c>
      <c r="L6145" s="48"/>
      <c r="M6145" s="22"/>
      <c r="N6145" s="22"/>
      <c r="O6145" s="22"/>
      <c r="P6145" s="22"/>
      <c r="Q6145" s="22"/>
      <c r="R6145" s="22"/>
      <c r="S6145" s="22"/>
      <c r="T6145" s="22"/>
      <c r="U6145" s="22"/>
      <c r="V6145" s="22"/>
      <c r="W6145" s="22"/>
      <c r="X6145" s="22"/>
      <c r="Y6145" s="22"/>
      <c r="Z6145" s="22"/>
      <c r="AA6145" s="22"/>
      <c r="AB6145" s="22"/>
      <c r="AC6145" s="22"/>
      <c r="AD6145" s="22"/>
      <c r="AE6145" s="22"/>
      <c r="AF6145" s="22"/>
      <c r="AG6145" s="22"/>
      <c r="AH6145" s="22"/>
      <c r="AI6145" s="22"/>
      <c r="AJ6145" s="22"/>
      <c r="AK6145" s="22"/>
      <c r="AL6145" s="22"/>
      <c r="AM6145" s="22"/>
      <c r="AN6145" s="22"/>
      <c r="AO6145" s="22"/>
      <c r="AP6145" s="22"/>
      <c r="AQ6145" s="22"/>
      <c r="AR6145" s="22"/>
      <c r="AS6145" s="22"/>
      <c r="AT6145" s="22"/>
      <c r="AU6145" s="22"/>
      <c r="AV6145" s="22"/>
      <c r="AW6145" s="22"/>
      <c r="AX6145" s="22"/>
      <c r="AY6145" s="22"/>
      <c r="AZ6145" s="22"/>
      <c r="BA6145" s="22"/>
      <c r="BB6145" s="22"/>
      <c r="BC6145" s="22"/>
      <c r="BD6145" s="22"/>
      <c r="BE6145" s="22"/>
      <c r="BF6145" s="22"/>
      <c r="BG6145" s="22"/>
      <c r="BH6145" s="22"/>
      <c r="BI6145" s="22"/>
      <c r="BJ6145" s="22"/>
      <c r="BK6145" s="22"/>
      <c r="BL6145" s="22"/>
      <c r="BM6145" s="22"/>
      <c r="BN6145" s="22"/>
      <c r="BO6145" s="22"/>
      <c r="BP6145" s="22"/>
      <c r="BQ6145" s="22"/>
      <c r="BR6145" s="22"/>
      <c r="BS6145" s="22"/>
      <c r="BT6145" s="22"/>
      <c r="BU6145" s="22"/>
      <c r="BV6145" s="22"/>
      <c r="BW6145" s="22"/>
      <c r="BX6145" s="22"/>
      <c r="BY6145" s="22"/>
      <c r="BZ6145" s="22"/>
      <c r="CA6145" s="22"/>
      <c r="CB6145" s="22"/>
      <c r="CC6145" s="22"/>
      <c r="CD6145" s="22"/>
      <c r="CE6145" s="22"/>
      <c r="CF6145" s="22"/>
      <c r="CG6145" s="22"/>
      <c r="CH6145" s="22"/>
      <c r="CI6145" s="22"/>
      <c r="CJ6145" s="22"/>
      <c r="CK6145" s="22"/>
      <c r="CL6145" s="22"/>
      <c r="CM6145" s="22"/>
      <c r="CN6145" s="22"/>
      <c r="CO6145" s="22"/>
    </row>
    <row r="6146" spans="1:93" s="2" customFormat="1" x14ac:dyDescent="0.3">
      <c r="A6146" s="73" t="s">
        <v>204</v>
      </c>
      <c r="B6146" s="73" t="s">
        <v>305</v>
      </c>
      <c r="C6146" s="67" t="s">
        <v>263</v>
      </c>
      <c r="D6146" s="67" t="s">
        <v>344</v>
      </c>
      <c r="E6146" s="73"/>
      <c r="F6146" s="73" t="s">
        <v>302</v>
      </c>
      <c r="G6146" s="73" t="s">
        <v>403</v>
      </c>
      <c r="H6146" s="73" t="s">
        <v>403</v>
      </c>
      <c r="I6146" s="73" t="s">
        <v>465</v>
      </c>
      <c r="J6146" s="73" t="str">
        <f t="shared" si="150"/>
        <v>Rigid (&gt;7.5 tonnes-17 tonnes) tonne.km HGV refrigerated (all diesel)</v>
      </c>
      <c r="K6146" s="27">
        <v>0.49965999999999999</v>
      </c>
      <c r="L6146" s="48"/>
      <c r="M6146" s="22"/>
      <c r="N6146" s="22"/>
      <c r="O6146" s="22"/>
      <c r="P6146" s="22"/>
      <c r="Q6146" s="22"/>
      <c r="R6146" s="22"/>
      <c r="S6146" s="22"/>
      <c r="T6146" s="2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c r="AQ6146" s="22"/>
      <c r="AR6146" s="22"/>
      <c r="AS6146" s="22"/>
      <c r="AT6146" s="22"/>
      <c r="AU6146" s="22"/>
      <c r="AV6146" s="22"/>
      <c r="AW6146" s="22"/>
      <c r="AX6146" s="22"/>
      <c r="AY6146" s="22"/>
      <c r="AZ6146" s="22"/>
      <c r="BA6146" s="22"/>
      <c r="BB6146" s="22"/>
      <c r="BC6146" s="22"/>
      <c r="BD6146" s="22"/>
      <c r="BE6146" s="22"/>
      <c r="BF6146" s="22"/>
      <c r="BG6146" s="22"/>
      <c r="BH6146" s="22"/>
      <c r="BI6146" s="22"/>
      <c r="BJ6146" s="22"/>
      <c r="BK6146" s="22"/>
      <c r="BL6146" s="22"/>
      <c r="BM6146" s="22"/>
      <c r="BN6146" s="22"/>
      <c r="BO6146" s="22"/>
      <c r="BP6146" s="22"/>
      <c r="BQ6146" s="22"/>
      <c r="BR6146" s="22"/>
      <c r="BS6146" s="22"/>
      <c r="BT6146" s="22"/>
      <c r="BU6146" s="22"/>
      <c r="BV6146" s="22"/>
      <c r="BW6146" s="22"/>
      <c r="BX6146" s="22"/>
      <c r="BY6146" s="22"/>
      <c r="BZ6146" s="22"/>
      <c r="CA6146" s="22"/>
      <c r="CB6146" s="22"/>
      <c r="CC6146" s="22"/>
      <c r="CD6146" s="22"/>
      <c r="CE6146" s="22"/>
      <c r="CF6146" s="22"/>
      <c r="CG6146" s="22"/>
      <c r="CH6146" s="22"/>
      <c r="CI6146" s="22"/>
      <c r="CJ6146" s="22"/>
      <c r="CK6146" s="22"/>
      <c r="CL6146" s="22"/>
      <c r="CM6146" s="22"/>
      <c r="CN6146" s="22"/>
      <c r="CO6146" s="22"/>
    </row>
    <row r="6147" spans="1:93" s="2" customFormat="1" x14ac:dyDescent="0.3">
      <c r="A6147" s="73" t="s">
        <v>204</v>
      </c>
      <c r="B6147" s="73" t="s">
        <v>305</v>
      </c>
      <c r="C6147" s="67" t="s">
        <v>263</v>
      </c>
      <c r="D6147" s="67" t="s">
        <v>344</v>
      </c>
      <c r="E6147" s="73"/>
      <c r="F6147" s="73" t="s">
        <v>302</v>
      </c>
      <c r="G6147" s="73" t="s">
        <v>403</v>
      </c>
      <c r="H6147" s="73" t="s">
        <v>403</v>
      </c>
      <c r="I6147" s="73" t="s">
        <v>466</v>
      </c>
      <c r="J6147" s="73" t="str">
        <f t="shared" si="150"/>
        <v>Rigid (&gt;7.5 tonnes-17 tonnes) tonne.km HGV refrigerated (all diesel)</v>
      </c>
      <c r="K6147" s="27">
        <v>1.1E-4</v>
      </c>
      <c r="L6147" s="48"/>
      <c r="M6147" s="22"/>
      <c r="N6147" s="22"/>
      <c r="O6147" s="22"/>
      <c r="P6147" s="22"/>
      <c r="Q6147" s="22"/>
      <c r="R6147" s="22"/>
      <c r="S6147" s="22"/>
      <c r="T6147" s="22"/>
      <c r="U6147" s="22"/>
      <c r="V6147" s="22"/>
      <c r="W6147" s="22"/>
      <c r="X6147" s="22"/>
      <c r="Y6147" s="22"/>
      <c r="Z6147" s="22"/>
      <c r="AA6147" s="22"/>
      <c r="AB6147" s="22"/>
      <c r="AC6147" s="22"/>
      <c r="AD6147" s="22"/>
      <c r="AE6147" s="22"/>
      <c r="AF6147" s="22"/>
      <c r="AG6147" s="22"/>
      <c r="AH6147" s="22"/>
      <c r="AI6147" s="22"/>
      <c r="AJ6147" s="22"/>
      <c r="AK6147" s="22"/>
      <c r="AL6147" s="22"/>
      <c r="AM6147" s="22"/>
      <c r="AN6147" s="22"/>
      <c r="AO6147" s="22"/>
      <c r="AP6147" s="22"/>
      <c r="AQ6147" s="22"/>
      <c r="AR6147" s="22"/>
      <c r="AS6147" s="22"/>
      <c r="AT6147" s="22"/>
      <c r="AU6147" s="22"/>
      <c r="AV6147" s="22"/>
      <c r="AW6147" s="22"/>
      <c r="AX6147" s="22"/>
      <c r="AY6147" s="22"/>
      <c r="AZ6147" s="22"/>
      <c r="BA6147" s="22"/>
      <c r="BB6147" s="22"/>
      <c r="BC6147" s="22"/>
      <c r="BD6147" s="22"/>
      <c r="BE6147" s="22"/>
      <c r="BF6147" s="22"/>
      <c r="BG6147" s="22"/>
      <c r="BH6147" s="22"/>
      <c r="BI6147" s="22"/>
      <c r="BJ6147" s="22"/>
      <c r="BK6147" s="22"/>
      <c r="BL6147" s="22"/>
      <c r="BM6147" s="22"/>
      <c r="BN6147" s="22"/>
      <c r="BO6147" s="22"/>
      <c r="BP6147" s="22"/>
      <c r="BQ6147" s="22"/>
      <c r="BR6147" s="22"/>
      <c r="BS6147" s="22"/>
      <c r="BT6147" s="22"/>
      <c r="BU6147" s="22"/>
      <c r="BV6147" s="22"/>
      <c r="BW6147" s="22"/>
      <c r="BX6147" s="22"/>
      <c r="BY6147" s="22"/>
      <c r="BZ6147" s="22"/>
      <c r="CA6147" s="22"/>
      <c r="CB6147" s="22"/>
      <c r="CC6147" s="22"/>
      <c r="CD6147" s="22"/>
      <c r="CE6147" s="22"/>
      <c r="CF6147" s="22"/>
      <c r="CG6147" s="22"/>
      <c r="CH6147" s="22"/>
      <c r="CI6147" s="22"/>
      <c r="CJ6147" s="22"/>
      <c r="CK6147" s="22"/>
      <c r="CL6147" s="22"/>
      <c r="CM6147" s="22"/>
      <c r="CN6147" s="22"/>
      <c r="CO6147" s="22"/>
    </row>
    <row r="6148" spans="1:93" s="2" customFormat="1" x14ac:dyDescent="0.3">
      <c r="A6148" s="73" t="s">
        <v>204</v>
      </c>
      <c r="B6148" s="73" t="s">
        <v>305</v>
      </c>
      <c r="C6148" s="67" t="s">
        <v>263</v>
      </c>
      <c r="D6148" s="67" t="s">
        <v>344</v>
      </c>
      <c r="E6148" s="73"/>
      <c r="F6148" s="73" t="s">
        <v>302</v>
      </c>
      <c r="G6148" s="73" t="s">
        <v>403</v>
      </c>
      <c r="H6148" s="73" t="s">
        <v>403</v>
      </c>
      <c r="I6148" s="73" t="s">
        <v>467</v>
      </c>
      <c r="J6148" s="73" t="str">
        <f t="shared" si="150"/>
        <v>Rigid (&gt;7.5 tonnes-17 tonnes) tonne.km HGV refrigerated (all diesel)</v>
      </c>
      <c r="K6148" s="27">
        <v>0.49484</v>
      </c>
      <c r="L6148" s="48"/>
      <c r="M6148" s="22"/>
      <c r="N6148" s="22"/>
      <c r="O6148" s="22"/>
      <c r="P6148" s="22"/>
      <c r="Q6148" s="22"/>
      <c r="R6148" s="22"/>
      <c r="S6148" s="22"/>
      <c r="T6148" s="2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c r="AQ6148" s="22"/>
      <c r="AR6148" s="22"/>
      <c r="AS6148" s="22"/>
      <c r="AT6148" s="22"/>
      <c r="AU6148" s="22"/>
      <c r="AV6148" s="22"/>
      <c r="AW6148" s="22"/>
      <c r="AX6148" s="22"/>
      <c r="AY6148" s="22"/>
      <c r="AZ6148" s="22"/>
      <c r="BA6148" s="22"/>
      <c r="BB6148" s="22"/>
      <c r="BC6148" s="22"/>
      <c r="BD6148" s="22"/>
      <c r="BE6148" s="22"/>
      <c r="BF6148" s="22"/>
      <c r="BG6148" s="22"/>
      <c r="BH6148" s="22"/>
      <c r="BI6148" s="22"/>
      <c r="BJ6148" s="22"/>
      <c r="BK6148" s="22"/>
      <c r="BL6148" s="22"/>
      <c r="BM6148" s="22"/>
      <c r="BN6148" s="22"/>
      <c r="BO6148" s="22"/>
      <c r="BP6148" s="22"/>
      <c r="BQ6148" s="22"/>
      <c r="BR6148" s="22"/>
      <c r="BS6148" s="22"/>
      <c r="BT6148" s="22"/>
      <c r="BU6148" s="22"/>
      <c r="BV6148" s="22"/>
      <c r="BW6148" s="22"/>
      <c r="BX6148" s="22"/>
      <c r="BY6148" s="22"/>
      <c r="BZ6148" s="22"/>
      <c r="CA6148" s="22"/>
      <c r="CB6148" s="22"/>
      <c r="CC6148" s="22"/>
      <c r="CD6148" s="22"/>
      <c r="CE6148" s="22"/>
      <c r="CF6148" s="22"/>
      <c r="CG6148" s="22"/>
      <c r="CH6148" s="22"/>
      <c r="CI6148" s="22"/>
      <c r="CJ6148" s="22"/>
      <c r="CK6148" s="22"/>
      <c r="CL6148" s="22"/>
      <c r="CM6148" s="22"/>
      <c r="CN6148" s="22"/>
      <c r="CO6148" s="22"/>
    </row>
    <row r="6149" spans="1:93" s="2" customFormat="1" x14ac:dyDescent="0.3">
      <c r="A6149" s="73" t="s">
        <v>204</v>
      </c>
      <c r="B6149" s="73" t="s">
        <v>305</v>
      </c>
      <c r="C6149" s="67" t="s">
        <v>263</v>
      </c>
      <c r="D6149" s="67" t="s">
        <v>344</v>
      </c>
      <c r="E6149" s="73"/>
      <c r="F6149" s="73" t="s">
        <v>302</v>
      </c>
      <c r="G6149" s="73" t="s">
        <v>403</v>
      </c>
      <c r="H6149" s="73" t="s">
        <v>403</v>
      </c>
      <c r="I6149" s="73" t="s">
        <v>468</v>
      </c>
      <c r="J6149" s="73" t="str">
        <f t="shared" si="150"/>
        <v>Rigid (&gt;7.5 tonnes-17 tonnes) tonne.km HGV refrigerated (all diesel)</v>
      </c>
      <c r="K6149" s="27">
        <v>4.7200000000000002E-3</v>
      </c>
      <c r="L6149" s="48"/>
      <c r="M6149" s="22"/>
      <c r="N6149" s="22"/>
      <c r="O6149" s="22"/>
      <c r="P6149" s="22"/>
      <c r="Q6149" s="22"/>
      <c r="R6149" s="22"/>
      <c r="S6149" s="22"/>
      <c r="T6149" s="22"/>
      <c r="U6149" s="22"/>
      <c r="V6149" s="22"/>
      <c r="W6149" s="22"/>
      <c r="X6149" s="22"/>
      <c r="Y6149" s="22"/>
      <c r="Z6149" s="22"/>
      <c r="AA6149" s="22"/>
      <c r="AB6149" s="22"/>
      <c r="AC6149" s="22"/>
      <c r="AD6149" s="22"/>
      <c r="AE6149" s="22"/>
      <c r="AF6149" s="22"/>
      <c r="AG6149" s="22"/>
      <c r="AH6149" s="22"/>
      <c r="AI6149" s="22"/>
      <c r="AJ6149" s="22"/>
      <c r="AK6149" s="22"/>
      <c r="AL6149" s="22"/>
      <c r="AM6149" s="22"/>
      <c r="AN6149" s="22"/>
      <c r="AO6149" s="22"/>
      <c r="AP6149" s="22"/>
      <c r="AQ6149" s="22"/>
      <c r="AR6149" s="22"/>
      <c r="AS6149" s="22"/>
      <c r="AT6149" s="22"/>
      <c r="AU6149" s="22"/>
      <c r="AV6149" s="22"/>
      <c r="AW6149" s="22"/>
      <c r="AX6149" s="22"/>
      <c r="AY6149" s="22"/>
      <c r="AZ6149" s="22"/>
      <c r="BA6149" s="22"/>
      <c r="BB6149" s="22"/>
      <c r="BC6149" s="22"/>
      <c r="BD6149" s="22"/>
      <c r="BE6149" s="22"/>
      <c r="BF6149" s="22"/>
      <c r="BG6149" s="22"/>
      <c r="BH6149" s="22"/>
      <c r="BI6149" s="22"/>
      <c r="BJ6149" s="22"/>
      <c r="BK6149" s="22"/>
      <c r="BL6149" s="22"/>
      <c r="BM6149" s="22"/>
      <c r="BN6149" s="22"/>
      <c r="BO6149" s="22"/>
      <c r="BP6149" s="22"/>
      <c r="BQ6149" s="22"/>
      <c r="BR6149" s="22"/>
      <c r="BS6149" s="22"/>
      <c r="BT6149" s="22"/>
      <c r="BU6149" s="22"/>
      <c r="BV6149" s="22"/>
      <c r="BW6149" s="22"/>
      <c r="BX6149" s="22"/>
      <c r="BY6149" s="22"/>
      <c r="BZ6149" s="22"/>
      <c r="CA6149" s="22"/>
      <c r="CB6149" s="22"/>
      <c r="CC6149" s="22"/>
      <c r="CD6149" s="22"/>
      <c r="CE6149" s="22"/>
      <c r="CF6149" s="22"/>
      <c r="CG6149" s="22"/>
      <c r="CH6149" s="22"/>
      <c r="CI6149" s="22"/>
      <c r="CJ6149" s="22"/>
      <c r="CK6149" s="22"/>
      <c r="CL6149" s="22"/>
      <c r="CM6149" s="22"/>
      <c r="CN6149" s="22"/>
      <c r="CO6149" s="22"/>
    </row>
    <row r="6150" spans="1:93" s="2" customFormat="1" x14ac:dyDescent="0.3">
      <c r="A6150" s="73" t="s">
        <v>204</v>
      </c>
      <c r="B6150" s="73" t="s">
        <v>305</v>
      </c>
      <c r="C6150" s="67" t="s">
        <v>263</v>
      </c>
      <c r="D6150" s="67" t="s">
        <v>323</v>
      </c>
      <c r="E6150" s="73"/>
      <c r="F6150" s="73" t="s">
        <v>48</v>
      </c>
      <c r="G6150" s="73" t="s">
        <v>405</v>
      </c>
      <c r="H6150" s="73" t="s">
        <v>405</v>
      </c>
      <c r="I6150" s="73" t="s">
        <v>465</v>
      </c>
      <c r="J6150" s="73" t="str">
        <f t="shared" si="150"/>
        <v>Rigid (&gt;17 tonnes) km HGV refrigerated (all diesel)</v>
      </c>
      <c r="K6150" s="27">
        <v>0.93649000000000004</v>
      </c>
      <c r="L6150" s="48"/>
      <c r="M6150" s="22"/>
      <c r="N6150" s="22"/>
      <c r="O6150" s="22"/>
      <c r="P6150" s="22"/>
      <c r="Q6150" s="22"/>
      <c r="R6150" s="22"/>
      <c r="S6150" s="22"/>
      <c r="T6150" s="2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c r="AQ6150" s="22"/>
      <c r="AR6150" s="22"/>
      <c r="AS6150" s="22"/>
      <c r="AT6150" s="22"/>
      <c r="AU6150" s="22"/>
      <c r="AV6150" s="22"/>
      <c r="AW6150" s="22"/>
      <c r="AX6150" s="22"/>
      <c r="AY6150" s="22"/>
      <c r="AZ6150" s="22"/>
      <c r="BA6150" s="22"/>
      <c r="BB6150" s="22"/>
      <c r="BC6150" s="22"/>
      <c r="BD6150" s="22"/>
      <c r="BE6150" s="22"/>
      <c r="BF6150" s="22"/>
      <c r="BG6150" s="22"/>
      <c r="BH6150" s="22"/>
      <c r="BI6150" s="22"/>
      <c r="BJ6150" s="22"/>
      <c r="BK6150" s="22"/>
      <c r="BL6150" s="22"/>
      <c r="BM6150" s="22"/>
      <c r="BN6150" s="22"/>
      <c r="BO6150" s="22"/>
      <c r="BP6150" s="22"/>
      <c r="BQ6150" s="22"/>
      <c r="BR6150" s="22"/>
      <c r="BS6150" s="22"/>
      <c r="BT6150" s="22"/>
      <c r="BU6150" s="22"/>
      <c r="BV6150" s="22"/>
      <c r="BW6150" s="22"/>
      <c r="BX6150" s="22"/>
      <c r="BY6150" s="22"/>
      <c r="BZ6150" s="22"/>
      <c r="CA6150" s="22"/>
      <c r="CB6150" s="22"/>
      <c r="CC6150" s="22"/>
      <c r="CD6150" s="22"/>
      <c r="CE6150" s="22"/>
      <c r="CF6150" s="22"/>
      <c r="CG6150" s="22"/>
      <c r="CH6150" s="22"/>
      <c r="CI6150" s="22"/>
      <c r="CJ6150" s="22"/>
      <c r="CK6150" s="22"/>
      <c r="CL6150" s="22"/>
      <c r="CM6150" s="22"/>
      <c r="CN6150" s="22"/>
      <c r="CO6150" s="22"/>
    </row>
    <row r="6151" spans="1:93" s="2" customFormat="1" x14ac:dyDescent="0.3">
      <c r="A6151" s="73" t="s">
        <v>204</v>
      </c>
      <c r="B6151" s="73" t="s">
        <v>305</v>
      </c>
      <c r="C6151" s="67" t="s">
        <v>263</v>
      </c>
      <c r="D6151" s="67" t="s">
        <v>323</v>
      </c>
      <c r="E6151" s="73"/>
      <c r="F6151" s="73" t="s">
        <v>48</v>
      </c>
      <c r="G6151" s="73" t="s">
        <v>405</v>
      </c>
      <c r="H6151" s="73" t="s">
        <v>405</v>
      </c>
      <c r="I6151" s="73" t="s">
        <v>466</v>
      </c>
      <c r="J6151" s="73" t="str">
        <f t="shared" si="150"/>
        <v>Rigid (&gt;17 tonnes) km HGV refrigerated (all diesel)</v>
      </c>
      <c r="K6151" s="27">
        <v>2.5000000000000001E-4</v>
      </c>
      <c r="L6151" s="48"/>
      <c r="M6151" s="22"/>
      <c r="N6151" s="22"/>
      <c r="O6151" s="22"/>
      <c r="P6151" s="22"/>
      <c r="Q6151" s="22"/>
      <c r="R6151" s="22"/>
      <c r="S6151" s="22"/>
      <c r="T6151" s="22"/>
      <c r="U6151" s="22"/>
      <c r="V6151" s="22"/>
      <c r="W6151" s="22"/>
      <c r="X6151" s="22"/>
      <c r="Y6151" s="22"/>
      <c r="Z6151" s="22"/>
      <c r="AA6151" s="22"/>
      <c r="AB6151" s="22"/>
      <c r="AC6151" s="22"/>
      <c r="AD6151" s="22"/>
      <c r="AE6151" s="22"/>
      <c r="AF6151" s="22"/>
      <c r="AG6151" s="22"/>
      <c r="AH6151" s="22"/>
      <c r="AI6151" s="22"/>
      <c r="AJ6151" s="22"/>
      <c r="AK6151" s="22"/>
      <c r="AL6151" s="22"/>
      <c r="AM6151" s="22"/>
      <c r="AN6151" s="22"/>
      <c r="AO6151" s="22"/>
      <c r="AP6151" s="22"/>
      <c r="AQ6151" s="22"/>
      <c r="AR6151" s="22"/>
      <c r="AS6151" s="22"/>
      <c r="AT6151" s="22"/>
      <c r="AU6151" s="22"/>
      <c r="AV6151" s="22"/>
      <c r="AW6151" s="22"/>
      <c r="AX6151" s="22"/>
      <c r="AY6151" s="22"/>
      <c r="AZ6151" s="22"/>
      <c r="BA6151" s="22"/>
      <c r="BB6151" s="22"/>
      <c r="BC6151" s="22"/>
      <c r="BD6151" s="22"/>
      <c r="BE6151" s="22"/>
      <c r="BF6151" s="22"/>
      <c r="BG6151" s="22"/>
      <c r="BH6151" s="22"/>
      <c r="BI6151" s="22"/>
      <c r="BJ6151" s="22"/>
      <c r="BK6151" s="22"/>
      <c r="BL6151" s="22"/>
      <c r="BM6151" s="22"/>
      <c r="BN6151" s="22"/>
      <c r="BO6151" s="22"/>
      <c r="BP6151" s="22"/>
      <c r="BQ6151" s="22"/>
      <c r="BR6151" s="22"/>
      <c r="BS6151" s="22"/>
      <c r="BT6151" s="22"/>
      <c r="BU6151" s="22"/>
      <c r="BV6151" s="22"/>
      <c r="BW6151" s="22"/>
      <c r="BX6151" s="22"/>
      <c r="BY6151" s="22"/>
      <c r="BZ6151" s="22"/>
      <c r="CA6151" s="22"/>
      <c r="CB6151" s="22"/>
      <c r="CC6151" s="22"/>
      <c r="CD6151" s="22"/>
      <c r="CE6151" s="22"/>
      <c r="CF6151" s="22"/>
      <c r="CG6151" s="22"/>
      <c r="CH6151" s="22"/>
      <c r="CI6151" s="22"/>
      <c r="CJ6151" s="22"/>
      <c r="CK6151" s="22"/>
      <c r="CL6151" s="22"/>
      <c r="CM6151" s="22"/>
      <c r="CN6151" s="22"/>
      <c r="CO6151" s="22"/>
    </row>
    <row r="6152" spans="1:93" s="2" customFormat="1" x14ac:dyDescent="0.3">
      <c r="A6152" s="73" t="s">
        <v>204</v>
      </c>
      <c r="B6152" s="73" t="s">
        <v>305</v>
      </c>
      <c r="C6152" s="67" t="s">
        <v>263</v>
      </c>
      <c r="D6152" s="67" t="s">
        <v>323</v>
      </c>
      <c r="E6152" s="73"/>
      <c r="F6152" s="73" t="s">
        <v>48</v>
      </c>
      <c r="G6152" s="73" t="s">
        <v>405</v>
      </c>
      <c r="H6152" s="73" t="s">
        <v>405</v>
      </c>
      <c r="I6152" s="73" t="s">
        <v>467</v>
      </c>
      <c r="J6152" s="73" t="str">
        <f t="shared" si="150"/>
        <v>Rigid (&gt;17 tonnes) km HGV refrigerated (all diesel)</v>
      </c>
      <c r="K6152" s="27">
        <v>0.92518</v>
      </c>
      <c r="L6152" s="48"/>
      <c r="M6152" s="22"/>
      <c r="N6152" s="22"/>
      <c r="O6152" s="22"/>
      <c r="P6152" s="22"/>
      <c r="Q6152" s="22"/>
      <c r="R6152" s="22"/>
      <c r="S6152" s="22"/>
      <c r="T6152" s="2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c r="AQ6152" s="22"/>
      <c r="AR6152" s="22"/>
      <c r="AS6152" s="22"/>
      <c r="AT6152" s="22"/>
      <c r="AU6152" s="22"/>
      <c r="AV6152" s="22"/>
      <c r="AW6152" s="22"/>
      <c r="AX6152" s="22"/>
      <c r="AY6152" s="22"/>
      <c r="AZ6152" s="22"/>
      <c r="BA6152" s="22"/>
      <c r="BB6152" s="22"/>
      <c r="BC6152" s="22"/>
      <c r="BD6152" s="22"/>
      <c r="BE6152" s="22"/>
      <c r="BF6152" s="22"/>
      <c r="BG6152" s="22"/>
      <c r="BH6152" s="22"/>
      <c r="BI6152" s="22"/>
      <c r="BJ6152" s="22"/>
      <c r="BK6152" s="22"/>
      <c r="BL6152" s="22"/>
      <c r="BM6152" s="22"/>
      <c r="BN6152" s="22"/>
      <c r="BO6152" s="22"/>
      <c r="BP6152" s="22"/>
      <c r="BQ6152" s="22"/>
      <c r="BR6152" s="22"/>
      <c r="BS6152" s="22"/>
      <c r="BT6152" s="22"/>
      <c r="BU6152" s="22"/>
      <c r="BV6152" s="22"/>
      <c r="BW6152" s="22"/>
      <c r="BX6152" s="22"/>
      <c r="BY6152" s="22"/>
      <c r="BZ6152" s="22"/>
      <c r="CA6152" s="22"/>
      <c r="CB6152" s="22"/>
      <c r="CC6152" s="22"/>
      <c r="CD6152" s="22"/>
      <c r="CE6152" s="22"/>
      <c r="CF6152" s="22"/>
      <c r="CG6152" s="22"/>
      <c r="CH6152" s="22"/>
      <c r="CI6152" s="22"/>
      <c r="CJ6152" s="22"/>
      <c r="CK6152" s="22"/>
      <c r="CL6152" s="22"/>
      <c r="CM6152" s="22"/>
      <c r="CN6152" s="22"/>
      <c r="CO6152" s="22"/>
    </row>
    <row r="6153" spans="1:93" s="2" customFormat="1" x14ac:dyDescent="0.3">
      <c r="A6153" s="73" t="s">
        <v>204</v>
      </c>
      <c r="B6153" s="73" t="s">
        <v>305</v>
      </c>
      <c r="C6153" s="67" t="s">
        <v>263</v>
      </c>
      <c r="D6153" s="67" t="s">
        <v>323</v>
      </c>
      <c r="E6153" s="73"/>
      <c r="F6153" s="73" t="s">
        <v>48</v>
      </c>
      <c r="G6153" s="73" t="s">
        <v>405</v>
      </c>
      <c r="H6153" s="73" t="s">
        <v>405</v>
      </c>
      <c r="I6153" s="73" t="s">
        <v>468</v>
      </c>
      <c r="J6153" s="73" t="str">
        <f t="shared" si="150"/>
        <v>Rigid (&gt;17 tonnes) km HGV refrigerated (all diesel)</v>
      </c>
      <c r="K6153" s="27">
        <v>1.106E-2</v>
      </c>
      <c r="L6153" s="48"/>
      <c r="M6153" s="22"/>
      <c r="N6153" s="22"/>
      <c r="O6153" s="22"/>
      <c r="P6153" s="22"/>
      <c r="Q6153" s="22"/>
      <c r="R6153" s="22"/>
      <c r="S6153" s="22"/>
      <c r="T6153" s="22"/>
      <c r="U6153" s="22"/>
      <c r="V6153" s="22"/>
      <c r="W6153" s="22"/>
      <c r="X6153" s="22"/>
      <c r="Y6153" s="22"/>
      <c r="Z6153" s="22"/>
      <c r="AA6153" s="22"/>
      <c r="AB6153" s="22"/>
      <c r="AC6153" s="22"/>
      <c r="AD6153" s="22"/>
      <c r="AE6153" s="22"/>
      <c r="AF6153" s="22"/>
      <c r="AG6153" s="22"/>
      <c r="AH6153" s="22"/>
      <c r="AI6153" s="22"/>
      <c r="AJ6153" s="22"/>
      <c r="AK6153" s="22"/>
      <c r="AL6153" s="22"/>
      <c r="AM6153" s="22"/>
      <c r="AN6153" s="22"/>
      <c r="AO6153" s="22"/>
      <c r="AP6153" s="22"/>
      <c r="AQ6153" s="22"/>
      <c r="AR6153" s="22"/>
      <c r="AS6153" s="22"/>
      <c r="AT6153" s="22"/>
      <c r="AU6153" s="22"/>
      <c r="AV6153" s="22"/>
      <c r="AW6153" s="22"/>
      <c r="AX6153" s="22"/>
      <c r="AY6153" s="22"/>
      <c r="AZ6153" s="22"/>
      <c r="BA6153" s="22"/>
      <c r="BB6153" s="22"/>
      <c r="BC6153" s="22"/>
      <c r="BD6153" s="22"/>
      <c r="BE6153" s="22"/>
      <c r="BF6153" s="22"/>
      <c r="BG6153" s="22"/>
      <c r="BH6153" s="22"/>
      <c r="BI6153" s="22"/>
      <c r="BJ6153" s="22"/>
      <c r="BK6153" s="22"/>
      <c r="BL6153" s="22"/>
      <c r="BM6153" s="22"/>
      <c r="BN6153" s="22"/>
      <c r="BO6153" s="22"/>
      <c r="BP6153" s="22"/>
      <c r="BQ6153" s="22"/>
      <c r="BR6153" s="22"/>
      <c r="BS6153" s="22"/>
      <c r="BT6153" s="22"/>
      <c r="BU6153" s="22"/>
      <c r="BV6153" s="22"/>
      <c r="BW6153" s="22"/>
      <c r="BX6153" s="22"/>
      <c r="BY6153" s="22"/>
      <c r="BZ6153" s="22"/>
      <c r="CA6153" s="22"/>
      <c r="CB6153" s="22"/>
      <c r="CC6153" s="22"/>
      <c r="CD6153" s="22"/>
      <c r="CE6153" s="22"/>
      <c r="CF6153" s="22"/>
      <c r="CG6153" s="22"/>
      <c r="CH6153" s="22"/>
      <c r="CI6153" s="22"/>
      <c r="CJ6153" s="22"/>
      <c r="CK6153" s="22"/>
      <c r="CL6153" s="22"/>
      <c r="CM6153" s="22"/>
      <c r="CN6153" s="22"/>
      <c r="CO6153" s="22"/>
    </row>
    <row r="6154" spans="1:93" s="2" customFormat="1" x14ac:dyDescent="0.3">
      <c r="A6154" s="73" t="s">
        <v>204</v>
      </c>
      <c r="B6154" s="73" t="s">
        <v>305</v>
      </c>
      <c r="C6154" s="67" t="s">
        <v>263</v>
      </c>
      <c r="D6154" s="67" t="s">
        <v>323</v>
      </c>
      <c r="E6154" s="73"/>
      <c r="F6154" s="73" t="s">
        <v>48</v>
      </c>
      <c r="G6154" s="73" t="s">
        <v>156</v>
      </c>
      <c r="H6154" s="73" t="s">
        <v>156</v>
      </c>
      <c r="I6154" s="73" t="s">
        <v>465</v>
      </c>
      <c r="J6154" s="73" t="str">
        <f t="shared" si="150"/>
        <v>Rigid (&gt;17 tonnes) miles HGV refrigerated (all diesel)</v>
      </c>
      <c r="K6154" s="27">
        <v>1.5071399999999999</v>
      </c>
      <c r="L6154" s="48"/>
      <c r="M6154" s="22"/>
      <c r="N6154" s="22"/>
      <c r="O6154" s="22"/>
      <c r="P6154" s="22"/>
      <c r="Q6154" s="22"/>
      <c r="R6154" s="22"/>
      <c r="S6154" s="22"/>
      <c r="T6154" s="2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c r="AQ6154" s="22"/>
      <c r="AR6154" s="22"/>
      <c r="AS6154" s="22"/>
      <c r="AT6154" s="22"/>
      <c r="AU6154" s="22"/>
      <c r="AV6154" s="22"/>
      <c r="AW6154" s="22"/>
      <c r="AX6154" s="22"/>
      <c r="AY6154" s="22"/>
      <c r="AZ6154" s="22"/>
      <c r="BA6154" s="22"/>
      <c r="BB6154" s="22"/>
      <c r="BC6154" s="22"/>
      <c r="BD6154" s="22"/>
      <c r="BE6154" s="22"/>
      <c r="BF6154" s="22"/>
      <c r="BG6154" s="22"/>
      <c r="BH6154" s="22"/>
      <c r="BI6154" s="22"/>
      <c r="BJ6154" s="22"/>
      <c r="BK6154" s="22"/>
      <c r="BL6154" s="22"/>
      <c r="BM6154" s="22"/>
      <c r="BN6154" s="22"/>
      <c r="BO6154" s="22"/>
      <c r="BP6154" s="22"/>
      <c r="BQ6154" s="22"/>
      <c r="BR6154" s="22"/>
      <c r="BS6154" s="22"/>
      <c r="BT6154" s="22"/>
      <c r="BU6154" s="22"/>
      <c r="BV6154" s="22"/>
      <c r="BW6154" s="22"/>
      <c r="BX6154" s="22"/>
      <c r="BY6154" s="22"/>
      <c r="BZ6154" s="22"/>
      <c r="CA6154" s="22"/>
      <c r="CB6154" s="22"/>
      <c r="CC6154" s="22"/>
      <c r="CD6154" s="22"/>
      <c r="CE6154" s="22"/>
      <c r="CF6154" s="22"/>
      <c r="CG6154" s="22"/>
      <c r="CH6154" s="22"/>
      <c r="CI6154" s="22"/>
      <c r="CJ6154" s="22"/>
      <c r="CK6154" s="22"/>
      <c r="CL6154" s="22"/>
      <c r="CM6154" s="22"/>
      <c r="CN6154" s="22"/>
      <c r="CO6154" s="22"/>
    </row>
    <row r="6155" spans="1:93" s="2" customFormat="1" x14ac:dyDescent="0.3">
      <c r="A6155" s="73" t="s">
        <v>204</v>
      </c>
      <c r="B6155" s="73" t="s">
        <v>305</v>
      </c>
      <c r="C6155" s="67" t="s">
        <v>263</v>
      </c>
      <c r="D6155" s="67" t="s">
        <v>323</v>
      </c>
      <c r="E6155" s="73"/>
      <c r="F6155" s="73" t="s">
        <v>48</v>
      </c>
      <c r="G6155" s="73" t="s">
        <v>156</v>
      </c>
      <c r="H6155" s="73" t="s">
        <v>156</v>
      </c>
      <c r="I6155" s="73" t="s">
        <v>466</v>
      </c>
      <c r="J6155" s="73" t="str">
        <f t="shared" si="150"/>
        <v>Rigid (&gt;17 tonnes) miles HGV refrigerated (all diesel)</v>
      </c>
      <c r="K6155" s="27">
        <v>4.0000000000000002E-4</v>
      </c>
      <c r="L6155" s="48"/>
      <c r="M6155" s="22"/>
      <c r="N6155" s="22"/>
      <c r="O6155" s="22"/>
      <c r="P6155" s="22"/>
      <c r="Q6155" s="22"/>
      <c r="R6155" s="22"/>
      <c r="S6155" s="22"/>
      <c r="T6155" s="22"/>
      <c r="U6155" s="22"/>
      <c r="V6155" s="22"/>
      <c r="W6155" s="22"/>
      <c r="X6155" s="22"/>
      <c r="Y6155" s="22"/>
      <c r="Z6155" s="22"/>
      <c r="AA6155" s="22"/>
      <c r="AB6155" s="22"/>
      <c r="AC6155" s="22"/>
      <c r="AD6155" s="22"/>
      <c r="AE6155" s="22"/>
      <c r="AF6155" s="22"/>
      <c r="AG6155" s="22"/>
      <c r="AH6155" s="22"/>
      <c r="AI6155" s="22"/>
      <c r="AJ6155" s="22"/>
      <c r="AK6155" s="22"/>
      <c r="AL6155" s="22"/>
      <c r="AM6155" s="22"/>
      <c r="AN6155" s="22"/>
      <c r="AO6155" s="22"/>
      <c r="AP6155" s="22"/>
      <c r="AQ6155" s="22"/>
      <c r="AR6155" s="22"/>
      <c r="AS6155" s="22"/>
      <c r="AT6155" s="22"/>
      <c r="AU6155" s="22"/>
      <c r="AV6155" s="22"/>
      <c r="AW6155" s="22"/>
      <c r="AX6155" s="22"/>
      <c r="AY6155" s="22"/>
      <c r="AZ6155" s="22"/>
      <c r="BA6155" s="22"/>
      <c r="BB6155" s="22"/>
      <c r="BC6155" s="22"/>
      <c r="BD6155" s="22"/>
      <c r="BE6155" s="22"/>
      <c r="BF6155" s="22"/>
      <c r="BG6155" s="22"/>
      <c r="BH6155" s="22"/>
      <c r="BI6155" s="22"/>
      <c r="BJ6155" s="22"/>
      <c r="BK6155" s="22"/>
      <c r="BL6155" s="22"/>
      <c r="BM6155" s="22"/>
      <c r="BN6155" s="22"/>
      <c r="BO6155" s="22"/>
      <c r="BP6155" s="22"/>
      <c r="BQ6155" s="22"/>
      <c r="BR6155" s="22"/>
      <c r="BS6155" s="22"/>
      <c r="BT6155" s="22"/>
      <c r="BU6155" s="22"/>
      <c r="BV6155" s="22"/>
      <c r="BW6155" s="22"/>
      <c r="BX6155" s="22"/>
      <c r="BY6155" s="22"/>
      <c r="BZ6155" s="22"/>
      <c r="CA6155" s="22"/>
      <c r="CB6155" s="22"/>
      <c r="CC6155" s="22"/>
      <c r="CD6155" s="22"/>
      <c r="CE6155" s="22"/>
      <c r="CF6155" s="22"/>
      <c r="CG6155" s="22"/>
      <c r="CH6155" s="22"/>
      <c r="CI6155" s="22"/>
      <c r="CJ6155" s="22"/>
      <c r="CK6155" s="22"/>
      <c r="CL6155" s="22"/>
      <c r="CM6155" s="22"/>
      <c r="CN6155" s="22"/>
      <c r="CO6155" s="22"/>
    </row>
    <row r="6156" spans="1:93" s="2" customFormat="1" x14ac:dyDescent="0.3">
      <c r="A6156" s="73" t="s">
        <v>204</v>
      </c>
      <c r="B6156" s="73" t="s">
        <v>305</v>
      </c>
      <c r="C6156" s="67" t="s">
        <v>263</v>
      </c>
      <c r="D6156" s="67" t="s">
        <v>323</v>
      </c>
      <c r="E6156" s="73"/>
      <c r="F6156" s="73" t="s">
        <v>48</v>
      </c>
      <c r="G6156" s="73" t="s">
        <v>156</v>
      </c>
      <c r="H6156" s="73" t="s">
        <v>156</v>
      </c>
      <c r="I6156" s="73" t="s">
        <v>467</v>
      </c>
      <c r="J6156" s="73" t="str">
        <f t="shared" si="150"/>
        <v>Rigid (&gt;17 tonnes) miles HGV refrigerated (all diesel)</v>
      </c>
      <c r="K6156" s="27">
        <v>1.4889399999999999</v>
      </c>
      <c r="L6156" s="48"/>
      <c r="M6156" s="22"/>
      <c r="N6156" s="22"/>
      <c r="O6156" s="22"/>
      <c r="P6156" s="22"/>
      <c r="Q6156" s="22"/>
      <c r="R6156" s="22"/>
      <c r="S6156" s="22"/>
      <c r="T6156" s="2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c r="AQ6156" s="22"/>
      <c r="AR6156" s="22"/>
      <c r="AS6156" s="22"/>
      <c r="AT6156" s="22"/>
      <c r="AU6156" s="22"/>
      <c r="AV6156" s="22"/>
      <c r="AW6156" s="22"/>
      <c r="AX6156" s="22"/>
      <c r="AY6156" s="22"/>
      <c r="AZ6156" s="22"/>
      <c r="BA6156" s="22"/>
      <c r="BB6156" s="22"/>
      <c r="BC6156" s="22"/>
      <c r="BD6156" s="22"/>
      <c r="BE6156" s="22"/>
      <c r="BF6156" s="22"/>
      <c r="BG6156" s="22"/>
      <c r="BH6156" s="22"/>
      <c r="BI6156" s="22"/>
      <c r="BJ6156" s="22"/>
      <c r="BK6156" s="22"/>
      <c r="BL6156" s="22"/>
      <c r="BM6156" s="22"/>
      <c r="BN6156" s="22"/>
      <c r="BO6156" s="22"/>
      <c r="BP6156" s="22"/>
      <c r="BQ6156" s="22"/>
      <c r="BR6156" s="22"/>
      <c r="BS6156" s="22"/>
      <c r="BT6156" s="22"/>
      <c r="BU6156" s="22"/>
      <c r="BV6156" s="22"/>
      <c r="BW6156" s="22"/>
      <c r="BX6156" s="22"/>
      <c r="BY6156" s="22"/>
      <c r="BZ6156" s="22"/>
      <c r="CA6156" s="22"/>
      <c r="CB6156" s="22"/>
      <c r="CC6156" s="22"/>
      <c r="CD6156" s="22"/>
      <c r="CE6156" s="22"/>
      <c r="CF6156" s="22"/>
      <c r="CG6156" s="22"/>
      <c r="CH6156" s="22"/>
      <c r="CI6156" s="22"/>
      <c r="CJ6156" s="22"/>
      <c r="CK6156" s="22"/>
      <c r="CL6156" s="22"/>
      <c r="CM6156" s="22"/>
      <c r="CN6156" s="22"/>
      <c r="CO6156" s="22"/>
    </row>
    <row r="6157" spans="1:93" s="2" customFormat="1" x14ac:dyDescent="0.3">
      <c r="A6157" s="73" t="s">
        <v>204</v>
      </c>
      <c r="B6157" s="73" t="s">
        <v>305</v>
      </c>
      <c r="C6157" s="67" t="s">
        <v>263</v>
      </c>
      <c r="D6157" s="67" t="s">
        <v>323</v>
      </c>
      <c r="E6157" s="73"/>
      <c r="F6157" s="73" t="s">
        <v>48</v>
      </c>
      <c r="G6157" s="73" t="s">
        <v>156</v>
      </c>
      <c r="H6157" s="73" t="s">
        <v>156</v>
      </c>
      <c r="I6157" s="73" t="s">
        <v>468</v>
      </c>
      <c r="J6157" s="73" t="str">
        <f t="shared" si="150"/>
        <v>Rigid (&gt;17 tonnes) miles HGV refrigerated (all diesel)</v>
      </c>
      <c r="K6157" s="27">
        <v>1.78E-2</v>
      </c>
      <c r="L6157" s="48"/>
      <c r="M6157" s="22"/>
      <c r="N6157" s="22"/>
      <c r="O6157" s="22"/>
      <c r="P6157" s="22"/>
      <c r="Q6157" s="22"/>
      <c r="R6157" s="22"/>
      <c r="S6157" s="22"/>
      <c r="T6157" s="22"/>
      <c r="U6157" s="22"/>
      <c r="V6157" s="22"/>
      <c r="W6157" s="22"/>
      <c r="X6157" s="22"/>
      <c r="Y6157" s="22"/>
      <c r="Z6157" s="22"/>
      <c r="AA6157" s="22"/>
      <c r="AB6157" s="22"/>
      <c r="AC6157" s="22"/>
      <c r="AD6157" s="22"/>
      <c r="AE6157" s="22"/>
      <c r="AF6157" s="22"/>
      <c r="AG6157" s="22"/>
      <c r="AH6157" s="22"/>
      <c r="AI6157" s="22"/>
      <c r="AJ6157" s="22"/>
      <c r="AK6157" s="22"/>
      <c r="AL6157" s="22"/>
      <c r="AM6157" s="22"/>
      <c r="AN6157" s="22"/>
      <c r="AO6157" s="22"/>
      <c r="AP6157" s="22"/>
      <c r="AQ6157" s="22"/>
      <c r="AR6157" s="22"/>
      <c r="AS6157" s="22"/>
      <c r="AT6157" s="22"/>
      <c r="AU6157" s="22"/>
      <c r="AV6157" s="22"/>
      <c r="AW6157" s="22"/>
      <c r="AX6157" s="22"/>
      <c r="AY6157" s="22"/>
      <c r="AZ6157" s="22"/>
      <c r="BA6157" s="22"/>
      <c r="BB6157" s="22"/>
      <c r="BC6157" s="22"/>
      <c r="BD6157" s="22"/>
      <c r="BE6157" s="22"/>
      <c r="BF6157" s="22"/>
      <c r="BG6157" s="22"/>
      <c r="BH6157" s="22"/>
      <c r="BI6157" s="22"/>
      <c r="BJ6157" s="22"/>
      <c r="BK6157" s="22"/>
      <c r="BL6157" s="22"/>
      <c r="BM6157" s="22"/>
      <c r="BN6157" s="22"/>
      <c r="BO6157" s="22"/>
      <c r="BP6157" s="22"/>
      <c r="BQ6157" s="22"/>
      <c r="BR6157" s="22"/>
      <c r="BS6157" s="22"/>
      <c r="BT6157" s="22"/>
      <c r="BU6157" s="22"/>
      <c r="BV6157" s="22"/>
      <c r="BW6157" s="22"/>
      <c r="BX6157" s="22"/>
      <c r="BY6157" s="22"/>
      <c r="BZ6157" s="22"/>
      <c r="CA6157" s="22"/>
      <c r="CB6157" s="22"/>
      <c r="CC6157" s="22"/>
      <c r="CD6157" s="22"/>
      <c r="CE6157" s="22"/>
      <c r="CF6157" s="22"/>
      <c r="CG6157" s="22"/>
      <c r="CH6157" s="22"/>
      <c r="CI6157" s="22"/>
      <c r="CJ6157" s="22"/>
      <c r="CK6157" s="22"/>
      <c r="CL6157" s="22"/>
      <c r="CM6157" s="22"/>
      <c r="CN6157" s="22"/>
      <c r="CO6157" s="22"/>
    </row>
    <row r="6158" spans="1:93" s="2" customFormat="1" x14ac:dyDescent="0.3">
      <c r="A6158" s="73" t="s">
        <v>204</v>
      </c>
      <c r="B6158" s="73" t="s">
        <v>305</v>
      </c>
      <c r="C6158" s="67" t="s">
        <v>263</v>
      </c>
      <c r="D6158" s="67" t="s">
        <v>323</v>
      </c>
      <c r="E6158" s="73"/>
      <c r="F6158" s="73" t="s">
        <v>48</v>
      </c>
      <c r="G6158" s="73" t="s">
        <v>403</v>
      </c>
      <c r="H6158" s="73" t="s">
        <v>403</v>
      </c>
      <c r="I6158" s="73" t="s">
        <v>465</v>
      </c>
      <c r="J6158" s="73" t="str">
        <f t="shared" si="150"/>
        <v>Rigid (&gt;17 tonnes) tonne.km HGV refrigerated (all diesel)</v>
      </c>
      <c r="K6158" s="30"/>
      <c r="L6158" s="48"/>
      <c r="M6158" s="22"/>
      <c r="N6158" s="22"/>
      <c r="O6158" s="22"/>
      <c r="P6158" s="22"/>
      <c r="Q6158" s="22"/>
      <c r="R6158" s="22"/>
      <c r="S6158" s="22"/>
      <c r="T6158" s="2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c r="AQ6158" s="22"/>
      <c r="AR6158" s="22"/>
      <c r="AS6158" s="22"/>
      <c r="AT6158" s="22"/>
      <c r="AU6158" s="22"/>
      <c r="AV6158" s="22"/>
      <c r="AW6158" s="22"/>
      <c r="AX6158" s="22"/>
      <c r="AY6158" s="22"/>
      <c r="AZ6158" s="22"/>
      <c r="BA6158" s="22"/>
      <c r="BB6158" s="22"/>
      <c r="BC6158" s="22"/>
      <c r="BD6158" s="22"/>
      <c r="BE6158" s="22"/>
      <c r="BF6158" s="22"/>
      <c r="BG6158" s="22"/>
      <c r="BH6158" s="22"/>
      <c r="BI6158" s="22"/>
      <c r="BJ6158" s="22"/>
      <c r="BK6158" s="22"/>
      <c r="BL6158" s="22"/>
      <c r="BM6158" s="22"/>
      <c r="BN6158" s="22"/>
      <c r="BO6158" s="22"/>
      <c r="BP6158" s="22"/>
      <c r="BQ6158" s="22"/>
      <c r="BR6158" s="22"/>
      <c r="BS6158" s="22"/>
      <c r="BT6158" s="22"/>
      <c r="BU6158" s="22"/>
      <c r="BV6158" s="22"/>
      <c r="BW6158" s="22"/>
      <c r="BX6158" s="22"/>
      <c r="BY6158" s="22"/>
      <c r="BZ6158" s="22"/>
      <c r="CA6158" s="22"/>
      <c r="CB6158" s="22"/>
      <c r="CC6158" s="22"/>
      <c r="CD6158" s="22"/>
      <c r="CE6158" s="22"/>
      <c r="CF6158" s="22"/>
      <c r="CG6158" s="22"/>
      <c r="CH6158" s="22"/>
      <c r="CI6158" s="22"/>
      <c r="CJ6158" s="22"/>
      <c r="CK6158" s="22"/>
      <c r="CL6158" s="22"/>
      <c r="CM6158" s="22"/>
      <c r="CN6158" s="22"/>
      <c r="CO6158" s="22"/>
    </row>
    <row r="6159" spans="1:93" s="2" customFormat="1" x14ac:dyDescent="0.3">
      <c r="A6159" s="73" t="s">
        <v>204</v>
      </c>
      <c r="B6159" s="73" t="s">
        <v>305</v>
      </c>
      <c r="C6159" s="67" t="s">
        <v>263</v>
      </c>
      <c r="D6159" s="67" t="s">
        <v>323</v>
      </c>
      <c r="E6159" s="73"/>
      <c r="F6159" s="73" t="s">
        <v>48</v>
      </c>
      <c r="G6159" s="73" t="s">
        <v>403</v>
      </c>
      <c r="H6159" s="73" t="s">
        <v>403</v>
      </c>
      <c r="I6159" s="73" t="s">
        <v>466</v>
      </c>
      <c r="J6159" s="73" t="str">
        <f t="shared" si="150"/>
        <v>Rigid (&gt;17 tonnes) tonne.km HGV refrigerated (all diesel)</v>
      </c>
      <c r="K6159" s="30"/>
      <c r="L6159" s="48"/>
      <c r="M6159" s="22"/>
      <c r="N6159" s="22"/>
      <c r="O6159" s="22"/>
      <c r="P6159" s="22"/>
      <c r="Q6159" s="22"/>
      <c r="R6159" s="22"/>
      <c r="S6159" s="22"/>
      <c r="T6159" s="22"/>
      <c r="U6159" s="22"/>
      <c r="V6159" s="22"/>
      <c r="W6159" s="22"/>
      <c r="X6159" s="22"/>
      <c r="Y6159" s="22"/>
      <c r="Z6159" s="22"/>
      <c r="AA6159" s="22"/>
      <c r="AB6159" s="22"/>
      <c r="AC6159" s="22"/>
      <c r="AD6159" s="22"/>
      <c r="AE6159" s="22"/>
      <c r="AF6159" s="22"/>
      <c r="AG6159" s="22"/>
      <c r="AH6159" s="22"/>
      <c r="AI6159" s="22"/>
      <c r="AJ6159" s="22"/>
      <c r="AK6159" s="22"/>
      <c r="AL6159" s="22"/>
      <c r="AM6159" s="22"/>
      <c r="AN6159" s="22"/>
      <c r="AO6159" s="22"/>
      <c r="AP6159" s="22"/>
      <c r="AQ6159" s="22"/>
      <c r="AR6159" s="22"/>
      <c r="AS6159" s="22"/>
      <c r="AT6159" s="22"/>
      <c r="AU6159" s="22"/>
      <c r="AV6159" s="22"/>
      <c r="AW6159" s="22"/>
      <c r="AX6159" s="22"/>
      <c r="AY6159" s="22"/>
      <c r="AZ6159" s="22"/>
      <c r="BA6159" s="22"/>
      <c r="BB6159" s="22"/>
      <c r="BC6159" s="22"/>
      <c r="BD6159" s="22"/>
      <c r="BE6159" s="22"/>
      <c r="BF6159" s="22"/>
      <c r="BG6159" s="22"/>
      <c r="BH6159" s="22"/>
      <c r="BI6159" s="22"/>
      <c r="BJ6159" s="22"/>
      <c r="BK6159" s="22"/>
      <c r="BL6159" s="22"/>
      <c r="BM6159" s="22"/>
      <c r="BN6159" s="22"/>
      <c r="BO6159" s="22"/>
      <c r="BP6159" s="22"/>
      <c r="BQ6159" s="22"/>
      <c r="BR6159" s="22"/>
      <c r="BS6159" s="22"/>
      <c r="BT6159" s="22"/>
      <c r="BU6159" s="22"/>
      <c r="BV6159" s="22"/>
      <c r="BW6159" s="22"/>
      <c r="BX6159" s="22"/>
      <c r="BY6159" s="22"/>
      <c r="BZ6159" s="22"/>
      <c r="CA6159" s="22"/>
      <c r="CB6159" s="22"/>
      <c r="CC6159" s="22"/>
      <c r="CD6159" s="22"/>
      <c r="CE6159" s="22"/>
      <c r="CF6159" s="22"/>
      <c r="CG6159" s="22"/>
      <c r="CH6159" s="22"/>
      <c r="CI6159" s="22"/>
      <c r="CJ6159" s="22"/>
      <c r="CK6159" s="22"/>
      <c r="CL6159" s="22"/>
      <c r="CM6159" s="22"/>
      <c r="CN6159" s="22"/>
      <c r="CO6159" s="22"/>
    </row>
    <row r="6160" spans="1:93" s="2" customFormat="1" x14ac:dyDescent="0.3">
      <c r="A6160" s="73" t="s">
        <v>204</v>
      </c>
      <c r="B6160" s="73" t="s">
        <v>305</v>
      </c>
      <c r="C6160" s="67" t="s">
        <v>263</v>
      </c>
      <c r="D6160" s="67" t="s">
        <v>323</v>
      </c>
      <c r="E6160" s="73"/>
      <c r="F6160" s="73" t="s">
        <v>48</v>
      </c>
      <c r="G6160" s="73" t="s">
        <v>403</v>
      </c>
      <c r="H6160" s="73" t="s">
        <v>403</v>
      </c>
      <c r="I6160" s="73" t="s">
        <v>467</v>
      </c>
      <c r="J6160" s="73" t="str">
        <f t="shared" si="150"/>
        <v>Rigid (&gt;17 tonnes) tonne.km HGV refrigerated (all diesel)</v>
      </c>
      <c r="K6160" s="30"/>
      <c r="L6160" s="48"/>
      <c r="M6160" s="22"/>
      <c r="N6160" s="22"/>
      <c r="O6160" s="22"/>
      <c r="P6160" s="22"/>
      <c r="Q6160" s="22"/>
      <c r="R6160" s="22"/>
      <c r="S6160" s="22"/>
      <c r="T6160" s="2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c r="AQ6160" s="22"/>
      <c r="AR6160" s="22"/>
      <c r="AS6160" s="22"/>
      <c r="AT6160" s="22"/>
      <c r="AU6160" s="22"/>
      <c r="AV6160" s="22"/>
      <c r="AW6160" s="22"/>
      <c r="AX6160" s="22"/>
      <c r="AY6160" s="22"/>
      <c r="AZ6160" s="22"/>
      <c r="BA6160" s="22"/>
      <c r="BB6160" s="22"/>
      <c r="BC6160" s="22"/>
      <c r="BD6160" s="22"/>
      <c r="BE6160" s="22"/>
      <c r="BF6160" s="22"/>
      <c r="BG6160" s="22"/>
      <c r="BH6160" s="22"/>
      <c r="BI6160" s="22"/>
      <c r="BJ6160" s="22"/>
      <c r="BK6160" s="22"/>
      <c r="BL6160" s="22"/>
      <c r="BM6160" s="22"/>
      <c r="BN6160" s="22"/>
      <c r="BO6160" s="22"/>
      <c r="BP6160" s="22"/>
      <c r="BQ6160" s="22"/>
      <c r="BR6160" s="22"/>
      <c r="BS6160" s="22"/>
      <c r="BT6160" s="22"/>
      <c r="BU6160" s="22"/>
      <c r="BV6160" s="22"/>
      <c r="BW6160" s="22"/>
      <c r="BX6160" s="22"/>
      <c r="BY6160" s="22"/>
      <c r="BZ6160" s="22"/>
      <c r="CA6160" s="22"/>
      <c r="CB6160" s="22"/>
      <c r="CC6160" s="22"/>
      <c r="CD6160" s="22"/>
      <c r="CE6160" s="22"/>
      <c r="CF6160" s="22"/>
      <c r="CG6160" s="22"/>
      <c r="CH6160" s="22"/>
      <c r="CI6160" s="22"/>
      <c r="CJ6160" s="22"/>
      <c r="CK6160" s="22"/>
      <c r="CL6160" s="22"/>
      <c r="CM6160" s="22"/>
      <c r="CN6160" s="22"/>
      <c r="CO6160" s="22"/>
    </row>
    <row r="6161" spans="1:93" s="2" customFormat="1" x14ac:dyDescent="0.3">
      <c r="A6161" s="73" t="s">
        <v>204</v>
      </c>
      <c r="B6161" s="73" t="s">
        <v>305</v>
      </c>
      <c r="C6161" s="67" t="s">
        <v>263</v>
      </c>
      <c r="D6161" s="67" t="s">
        <v>323</v>
      </c>
      <c r="E6161" s="73"/>
      <c r="F6161" s="73" t="s">
        <v>48</v>
      </c>
      <c r="G6161" s="73" t="s">
        <v>403</v>
      </c>
      <c r="H6161" s="73" t="s">
        <v>403</v>
      </c>
      <c r="I6161" s="73" t="s">
        <v>468</v>
      </c>
      <c r="J6161" s="73" t="str">
        <f t="shared" si="150"/>
        <v>Rigid (&gt;17 tonnes) tonne.km HGV refrigerated (all diesel)</v>
      </c>
      <c r="K6161" s="30"/>
      <c r="L6161" s="48"/>
      <c r="M6161" s="22"/>
      <c r="N6161" s="22"/>
      <c r="O6161" s="22"/>
      <c r="P6161" s="22"/>
      <c r="Q6161" s="22"/>
      <c r="R6161" s="22"/>
      <c r="S6161" s="22"/>
      <c r="T6161" s="22"/>
      <c r="U6161" s="22"/>
      <c r="V6161" s="22"/>
      <c r="W6161" s="22"/>
      <c r="X6161" s="22"/>
      <c r="Y6161" s="22"/>
      <c r="Z6161" s="22"/>
      <c r="AA6161" s="22"/>
      <c r="AB6161" s="22"/>
      <c r="AC6161" s="22"/>
      <c r="AD6161" s="22"/>
      <c r="AE6161" s="22"/>
      <c r="AF6161" s="22"/>
      <c r="AG6161" s="22"/>
      <c r="AH6161" s="22"/>
      <c r="AI6161" s="22"/>
      <c r="AJ6161" s="22"/>
      <c r="AK6161" s="22"/>
      <c r="AL6161" s="22"/>
      <c r="AM6161" s="22"/>
      <c r="AN6161" s="22"/>
      <c r="AO6161" s="22"/>
      <c r="AP6161" s="22"/>
      <c r="AQ6161" s="22"/>
      <c r="AR6161" s="22"/>
      <c r="AS6161" s="22"/>
      <c r="AT6161" s="22"/>
      <c r="AU6161" s="22"/>
      <c r="AV6161" s="22"/>
      <c r="AW6161" s="22"/>
      <c r="AX6161" s="22"/>
      <c r="AY6161" s="22"/>
      <c r="AZ6161" s="22"/>
      <c r="BA6161" s="22"/>
      <c r="BB6161" s="22"/>
      <c r="BC6161" s="22"/>
      <c r="BD6161" s="22"/>
      <c r="BE6161" s="22"/>
      <c r="BF6161" s="22"/>
      <c r="BG6161" s="22"/>
      <c r="BH6161" s="22"/>
      <c r="BI6161" s="22"/>
      <c r="BJ6161" s="22"/>
      <c r="BK6161" s="22"/>
      <c r="BL6161" s="22"/>
      <c r="BM6161" s="22"/>
      <c r="BN6161" s="22"/>
      <c r="BO6161" s="22"/>
      <c r="BP6161" s="22"/>
      <c r="BQ6161" s="22"/>
      <c r="BR6161" s="22"/>
      <c r="BS6161" s="22"/>
      <c r="BT6161" s="22"/>
      <c r="BU6161" s="22"/>
      <c r="BV6161" s="22"/>
      <c r="BW6161" s="22"/>
      <c r="BX6161" s="22"/>
      <c r="BY6161" s="22"/>
      <c r="BZ6161" s="22"/>
      <c r="CA6161" s="22"/>
      <c r="CB6161" s="22"/>
      <c r="CC6161" s="22"/>
      <c r="CD6161" s="22"/>
      <c r="CE6161" s="22"/>
      <c r="CF6161" s="22"/>
      <c r="CG6161" s="22"/>
      <c r="CH6161" s="22"/>
      <c r="CI6161" s="22"/>
      <c r="CJ6161" s="22"/>
      <c r="CK6161" s="22"/>
      <c r="CL6161" s="22"/>
      <c r="CM6161" s="22"/>
      <c r="CN6161" s="22"/>
      <c r="CO6161" s="22"/>
    </row>
    <row r="6162" spans="1:93" s="2" customFormat="1" x14ac:dyDescent="0.3">
      <c r="A6162" s="73" t="s">
        <v>204</v>
      </c>
      <c r="B6162" s="73" t="s">
        <v>305</v>
      </c>
      <c r="C6162" s="67" t="s">
        <v>263</v>
      </c>
      <c r="D6162" s="67" t="s">
        <v>323</v>
      </c>
      <c r="E6162" s="73"/>
      <c r="F6162" s="73" t="s">
        <v>98</v>
      </c>
      <c r="G6162" s="73" t="s">
        <v>405</v>
      </c>
      <c r="H6162" s="73" t="s">
        <v>405</v>
      </c>
      <c r="I6162" s="73" t="s">
        <v>465</v>
      </c>
      <c r="J6162" s="73" t="str">
        <f t="shared" si="150"/>
        <v>Rigid (&gt;17 tonnes) km HGV refrigerated (all diesel)</v>
      </c>
      <c r="K6162" s="27">
        <v>1.13958</v>
      </c>
      <c r="L6162" s="48"/>
      <c r="M6162" s="22"/>
      <c r="N6162" s="22"/>
      <c r="O6162" s="22"/>
      <c r="P6162" s="22"/>
      <c r="Q6162" s="22"/>
      <c r="R6162" s="22"/>
      <c r="S6162" s="22"/>
      <c r="T6162" s="2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c r="AQ6162" s="22"/>
      <c r="AR6162" s="22"/>
      <c r="AS6162" s="22"/>
      <c r="AT6162" s="22"/>
      <c r="AU6162" s="22"/>
      <c r="AV6162" s="22"/>
      <c r="AW6162" s="22"/>
      <c r="AX6162" s="22"/>
      <c r="AY6162" s="22"/>
      <c r="AZ6162" s="22"/>
      <c r="BA6162" s="22"/>
      <c r="BB6162" s="22"/>
      <c r="BC6162" s="22"/>
      <c r="BD6162" s="22"/>
      <c r="BE6162" s="22"/>
      <c r="BF6162" s="22"/>
      <c r="BG6162" s="22"/>
      <c r="BH6162" s="22"/>
      <c r="BI6162" s="22"/>
      <c r="BJ6162" s="22"/>
      <c r="BK6162" s="22"/>
      <c r="BL6162" s="22"/>
      <c r="BM6162" s="22"/>
      <c r="BN6162" s="22"/>
      <c r="BO6162" s="22"/>
      <c r="BP6162" s="22"/>
      <c r="BQ6162" s="22"/>
      <c r="BR6162" s="22"/>
      <c r="BS6162" s="22"/>
      <c r="BT6162" s="22"/>
      <c r="BU6162" s="22"/>
      <c r="BV6162" s="22"/>
      <c r="BW6162" s="22"/>
      <c r="BX6162" s="22"/>
      <c r="BY6162" s="22"/>
      <c r="BZ6162" s="22"/>
      <c r="CA6162" s="22"/>
      <c r="CB6162" s="22"/>
      <c r="CC6162" s="22"/>
      <c r="CD6162" s="22"/>
      <c r="CE6162" s="22"/>
      <c r="CF6162" s="22"/>
      <c r="CG6162" s="22"/>
      <c r="CH6162" s="22"/>
      <c r="CI6162" s="22"/>
      <c r="CJ6162" s="22"/>
      <c r="CK6162" s="22"/>
      <c r="CL6162" s="22"/>
      <c r="CM6162" s="22"/>
      <c r="CN6162" s="22"/>
      <c r="CO6162" s="22"/>
    </row>
    <row r="6163" spans="1:93" s="2" customFormat="1" x14ac:dyDescent="0.3">
      <c r="A6163" s="73" t="s">
        <v>204</v>
      </c>
      <c r="B6163" s="73" t="s">
        <v>305</v>
      </c>
      <c r="C6163" s="67" t="s">
        <v>263</v>
      </c>
      <c r="D6163" s="67" t="s">
        <v>323</v>
      </c>
      <c r="E6163" s="73"/>
      <c r="F6163" s="73" t="s">
        <v>98</v>
      </c>
      <c r="G6163" s="73" t="s">
        <v>405</v>
      </c>
      <c r="H6163" s="73" t="s">
        <v>405</v>
      </c>
      <c r="I6163" s="73" t="s">
        <v>466</v>
      </c>
      <c r="J6163" s="73" t="str">
        <f t="shared" si="150"/>
        <v>Rigid (&gt;17 tonnes) km HGV refrigerated (all diesel)</v>
      </c>
      <c r="K6163" s="27">
        <v>2.5000000000000001E-4</v>
      </c>
      <c r="L6163" s="48"/>
      <c r="M6163" s="22"/>
      <c r="N6163" s="22"/>
      <c r="O6163" s="22"/>
      <c r="P6163" s="22"/>
      <c r="Q6163" s="22"/>
      <c r="R6163" s="22"/>
      <c r="S6163" s="22"/>
      <c r="T6163" s="22"/>
      <c r="U6163" s="22"/>
      <c r="V6163" s="22"/>
      <c r="W6163" s="22"/>
      <c r="X6163" s="22"/>
      <c r="Y6163" s="22"/>
      <c r="Z6163" s="22"/>
      <c r="AA6163" s="22"/>
      <c r="AB6163" s="22"/>
      <c r="AC6163" s="22"/>
      <c r="AD6163" s="22"/>
      <c r="AE6163" s="22"/>
      <c r="AF6163" s="22"/>
      <c r="AG6163" s="22"/>
      <c r="AH6163" s="22"/>
      <c r="AI6163" s="22"/>
      <c r="AJ6163" s="22"/>
      <c r="AK6163" s="22"/>
      <c r="AL6163" s="22"/>
      <c r="AM6163" s="22"/>
      <c r="AN6163" s="22"/>
      <c r="AO6163" s="22"/>
      <c r="AP6163" s="22"/>
      <c r="AQ6163" s="22"/>
      <c r="AR6163" s="22"/>
      <c r="AS6163" s="22"/>
      <c r="AT6163" s="22"/>
      <c r="AU6163" s="22"/>
      <c r="AV6163" s="22"/>
      <c r="AW6163" s="22"/>
      <c r="AX6163" s="22"/>
      <c r="AY6163" s="22"/>
      <c r="AZ6163" s="22"/>
      <c r="BA6163" s="22"/>
      <c r="BB6163" s="22"/>
      <c r="BC6163" s="22"/>
      <c r="BD6163" s="22"/>
      <c r="BE6163" s="22"/>
      <c r="BF6163" s="22"/>
      <c r="BG6163" s="22"/>
      <c r="BH6163" s="22"/>
      <c r="BI6163" s="22"/>
      <c r="BJ6163" s="22"/>
      <c r="BK6163" s="22"/>
      <c r="BL6163" s="22"/>
      <c r="BM6163" s="22"/>
      <c r="BN6163" s="22"/>
      <c r="BO6163" s="22"/>
      <c r="BP6163" s="22"/>
      <c r="BQ6163" s="22"/>
      <c r="BR6163" s="22"/>
      <c r="BS6163" s="22"/>
      <c r="BT6163" s="22"/>
      <c r="BU6163" s="22"/>
      <c r="BV6163" s="22"/>
      <c r="BW6163" s="22"/>
      <c r="BX6163" s="22"/>
      <c r="BY6163" s="22"/>
      <c r="BZ6163" s="22"/>
      <c r="CA6163" s="22"/>
      <c r="CB6163" s="22"/>
      <c r="CC6163" s="22"/>
      <c r="CD6163" s="22"/>
      <c r="CE6163" s="22"/>
      <c r="CF6163" s="22"/>
      <c r="CG6163" s="22"/>
      <c r="CH6163" s="22"/>
      <c r="CI6163" s="22"/>
      <c r="CJ6163" s="22"/>
      <c r="CK6163" s="22"/>
      <c r="CL6163" s="22"/>
      <c r="CM6163" s="22"/>
      <c r="CN6163" s="22"/>
      <c r="CO6163" s="22"/>
    </row>
    <row r="6164" spans="1:93" s="2" customFormat="1" x14ac:dyDescent="0.3">
      <c r="A6164" s="73" t="s">
        <v>204</v>
      </c>
      <c r="B6164" s="73" t="s">
        <v>305</v>
      </c>
      <c r="C6164" s="67" t="s">
        <v>263</v>
      </c>
      <c r="D6164" s="67" t="s">
        <v>323</v>
      </c>
      <c r="E6164" s="73"/>
      <c r="F6164" s="73" t="s">
        <v>98</v>
      </c>
      <c r="G6164" s="73" t="s">
        <v>405</v>
      </c>
      <c r="H6164" s="73" t="s">
        <v>405</v>
      </c>
      <c r="I6164" s="73" t="s">
        <v>467</v>
      </c>
      <c r="J6164" s="73" t="str">
        <f t="shared" si="150"/>
        <v>Rigid (&gt;17 tonnes) km HGV refrigerated (all diesel)</v>
      </c>
      <c r="K6164" s="27">
        <v>1.1282700000000001</v>
      </c>
      <c r="L6164" s="48"/>
      <c r="M6164" s="22"/>
      <c r="N6164" s="22"/>
      <c r="O6164" s="22"/>
      <c r="P6164" s="22"/>
      <c r="Q6164" s="22"/>
      <c r="R6164" s="22"/>
      <c r="S6164" s="22"/>
      <c r="T6164" s="2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c r="AQ6164" s="22"/>
      <c r="AR6164" s="22"/>
      <c r="AS6164" s="22"/>
      <c r="AT6164" s="22"/>
      <c r="AU6164" s="22"/>
      <c r="AV6164" s="22"/>
      <c r="AW6164" s="22"/>
      <c r="AX6164" s="22"/>
      <c r="AY6164" s="22"/>
      <c r="AZ6164" s="22"/>
      <c r="BA6164" s="22"/>
      <c r="BB6164" s="22"/>
      <c r="BC6164" s="22"/>
      <c r="BD6164" s="22"/>
      <c r="BE6164" s="22"/>
      <c r="BF6164" s="22"/>
      <c r="BG6164" s="22"/>
      <c r="BH6164" s="22"/>
      <c r="BI6164" s="22"/>
      <c r="BJ6164" s="22"/>
      <c r="BK6164" s="22"/>
      <c r="BL6164" s="22"/>
      <c r="BM6164" s="22"/>
      <c r="BN6164" s="22"/>
      <c r="BO6164" s="22"/>
      <c r="BP6164" s="22"/>
      <c r="BQ6164" s="22"/>
      <c r="BR6164" s="22"/>
      <c r="BS6164" s="22"/>
      <c r="BT6164" s="22"/>
      <c r="BU6164" s="22"/>
      <c r="BV6164" s="22"/>
      <c r="BW6164" s="22"/>
      <c r="BX6164" s="22"/>
      <c r="BY6164" s="22"/>
      <c r="BZ6164" s="22"/>
      <c r="CA6164" s="22"/>
      <c r="CB6164" s="22"/>
      <c r="CC6164" s="22"/>
      <c r="CD6164" s="22"/>
      <c r="CE6164" s="22"/>
      <c r="CF6164" s="22"/>
      <c r="CG6164" s="22"/>
      <c r="CH6164" s="22"/>
      <c r="CI6164" s="22"/>
      <c r="CJ6164" s="22"/>
      <c r="CK6164" s="22"/>
      <c r="CL6164" s="22"/>
      <c r="CM6164" s="22"/>
      <c r="CN6164" s="22"/>
      <c r="CO6164" s="22"/>
    </row>
    <row r="6165" spans="1:93" s="2" customFormat="1" x14ac:dyDescent="0.3">
      <c r="A6165" s="73" t="s">
        <v>204</v>
      </c>
      <c r="B6165" s="73" t="s">
        <v>305</v>
      </c>
      <c r="C6165" s="67" t="s">
        <v>263</v>
      </c>
      <c r="D6165" s="67" t="s">
        <v>323</v>
      </c>
      <c r="E6165" s="73"/>
      <c r="F6165" s="73" t="s">
        <v>98</v>
      </c>
      <c r="G6165" s="73" t="s">
        <v>405</v>
      </c>
      <c r="H6165" s="73" t="s">
        <v>405</v>
      </c>
      <c r="I6165" s="73" t="s">
        <v>468</v>
      </c>
      <c r="J6165" s="73" t="str">
        <f t="shared" si="150"/>
        <v>Rigid (&gt;17 tonnes) km HGV refrigerated (all diesel)</v>
      </c>
      <c r="K6165" s="27">
        <v>1.106E-2</v>
      </c>
      <c r="L6165" s="48"/>
      <c r="M6165" s="22"/>
      <c r="N6165" s="22"/>
      <c r="O6165" s="22"/>
      <c r="P6165" s="22"/>
      <c r="Q6165" s="22"/>
      <c r="R6165" s="22"/>
      <c r="S6165" s="22"/>
      <c r="T6165" s="22"/>
      <c r="U6165" s="22"/>
      <c r="V6165" s="22"/>
      <c r="W6165" s="22"/>
      <c r="X6165" s="22"/>
      <c r="Y6165" s="22"/>
      <c r="Z6165" s="22"/>
      <c r="AA6165" s="22"/>
      <c r="AB6165" s="22"/>
      <c r="AC6165" s="22"/>
      <c r="AD6165" s="22"/>
      <c r="AE6165" s="22"/>
      <c r="AF6165" s="22"/>
      <c r="AG6165" s="22"/>
      <c r="AH6165" s="22"/>
      <c r="AI6165" s="22"/>
      <c r="AJ6165" s="22"/>
      <c r="AK6165" s="22"/>
      <c r="AL6165" s="22"/>
      <c r="AM6165" s="22"/>
      <c r="AN6165" s="22"/>
      <c r="AO6165" s="22"/>
      <c r="AP6165" s="22"/>
      <c r="AQ6165" s="22"/>
      <c r="AR6165" s="22"/>
      <c r="AS6165" s="22"/>
      <c r="AT6165" s="22"/>
      <c r="AU6165" s="22"/>
      <c r="AV6165" s="22"/>
      <c r="AW6165" s="22"/>
      <c r="AX6165" s="22"/>
      <c r="AY6165" s="22"/>
      <c r="AZ6165" s="22"/>
      <c r="BA6165" s="22"/>
      <c r="BB6165" s="22"/>
      <c r="BC6165" s="22"/>
      <c r="BD6165" s="22"/>
      <c r="BE6165" s="22"/>
      <c r="BF6165" s="22"/>
      <c r="BG6165" s="22"/>
      <c r="BH6165" s="22"/>
      <c r="BI6165" s="22"/>
      <c r="BJ6165" s="22"/>
      <c r="BK6165" s="22"/>
      <c r="BL6165" s="22"/>
      <c r="BM6165" s="22"/>
      <c r="BN6165" s="22"/>
      <c r="BO6165" s="22"/>
      <c r="BP6165" s="22"/>
      <c r="BQ6165" s="22"/>
      <c r="BR6165" s="22"/>
      <c r="BS6165" s="22"/>
      <c r="BT6165" s="22"/>
      <c r="BU6165" s="22"/>
      <c r="BV6165" s="22"/>
      <c r="BW6165" s="22"/>
      <c r="BX6165" s="22"/>
      <c r="BY6165" s="22"/>
      <c r="BZ6165" s="22"/>
      <c r="CA6165" s="22"/>
      <c r="CB6165" s="22"/>
      <c r="CC6165" s="22"/>
      <c r="CD6165" s="22"/>
      <c r="CE6165" s="22"/>
      <c r="CF6165" s="22"/>
      <c r="CG6165" s="22"/>
      <c r="CH6165" s="22"/>
      <c r="CI6165" s="22"/>
      <c r="CJ6165" s="22"/>
      <c r="CK6165" s="22"/>
      <c r="CL6165" s="22"/>
      <c r="CM6165" s="22"/>
      <c r="CN6165" s="22"/>
      <c r="CO6165" s="22"/>
    </row>
    <row r="6166" spans="1:93" s="2" customFormat="1" x14ac:dyDescent="0.3">
      <c r="A6166" s="73" t="s">
        <v>204</v>
      </c>
      <c r="B6166" s="73" t="s">
        <v>305</v>
      </c>
      <c r="C6166" s="67" t="s">
        <v>263</v>
      </c>
      <c r="D6166" s="67" t="s">
        <v>323</v>
      </c>
      <c r="E6166" s="73"/>
      <c r="F6166" s="73" t="s">
        <v>98</v>
      </c>
      <c r="G6166" s="73" t="s">
        <v>156</v>
      </c>
      <c r="H6166" s="73" t="s">
        <v>156</v>
      </c>
      <c r="I6166" s="73" t="s">
        <v>465</v>
      </c>
      <c r="J6166" s="73" t="str">
        <f t="shared" si="150"/>
        <v>Rigid (&gt;17 tonnes) miles HGV refrigerated (all diesel)</v>
      </c>
      <c r="K6166" s="27">
        <v>1.8339799999999999</v>
      </c>
      <c r="L6166" s="48"/>
      <c r="M6166" s="22"/>
      <c r="N6166" s="22"/>
      <c r="O6166" s="22"/>
      <c r="P6166" s="22"/>
      <c r="Q6166" s="22"/>
      <c r="R6166" s="22"/>
      <c r="S6166" s="22"/>
      <c r="T6166" s="22"/>
      <c r="U6166" s="22"/>
      <c r="V6166" s="22"/>
      <c r="W6166" s="22"/>
      <c r="X6166" s="22"/>
      <c r="Y6166" s="22"/>
      <c r="Z6166" s="22"/>
      <c r="AA6166" s="22"/>
      <c r="AB6166" s="22"/>
      <c r="AC6166" s="22"/>
      <c r="AD6166" s="22"/>
      <c r="AE6166" s="22"/>
      <c r="AF6166" s="22"/>
      <c r="AG6166" s="22"/>
      <c r="AH6166" s="22"/>
      <c r="AI6166" s="22"/>
      <c r="AJ6166" s="22"/>
      <c r="AK6166" s="22"/>
      <c r="AL6166" s="22"/>
      <c r="AM6166" s="22"/>
      <c r="AN6166" s="22"/>
      <c r="AO6166" s="22"/>
      <c r="AP6166" s="22"/>
      <c r="AQ6166" s="22"/>
      <c r="AR6166" s="22"/>
      <c r="AS6166" s="22"/>
      <c r="AT6166" s="22"/>
      <c r="AU6166" s="22"/>
      <c r="AV6166" s="22"/>
      <c r="AW6166" s="22"/>
      <c r="AX6166" s="22"/>
      <c r="AY6166" s="22"/>
      <c r="AZ6166" s="22"/>
      <c r="BA6166" s="22"/>
      <c r="BB6166" s="22"/>
      <c r="BC6166" s="22"/>
      <c r="BD6166" s="22"/>
      <c r="BE6166" s="22"/>
      <c r="BF6166" s="22"/>
      <c r="BG6166" s="22"/>
      <c r="BH6166" s="22"/>
      <c r="BI6166" s="22"/>
      <c r="BJ6166" s="22"/>
      <c r="BK6166" s="22"/>
      <c r="BL6166" s="22"/>
      <c r="BM6166" s="22"/>
      <c r="BN6166" s="22"/>
      <c r="BO6166" s="22"/>
      <c r="BP6166" s="22"/>
      <c r="BQ6166" s="22"/>
      <c r="BR6166" s="22"/>
      <c r="BS6166" s="22"/>
      <c r="BT6166" s="22"/>
      <c r="BU6166" s="22"/>
      <c r="BV6166" s="22"/>
      <c r="BW6166" s="22"/>
      <c r="BX6166" s="22"/>
      <c r="BY6166" s="22"/>
      <c r="BZ6166" s="22"/>
      <c r="CA6166" s="22"/>
      <c r="CB6166" s="22"/>
      <c r="CC6166" s="22"/>
      <c r="CD6166" s="22"/>
      <c r="CE6166" s="22"/>
      <c r="CF6166" s="22"/>
      <c r="CG6166" s="22"/>
      <c r="CH6166" s="22"/>
      <c r="CI6166" s="22"/>
      <c r="CJ6166" s="22"/>
      <c r="CK6166" s="22"/>
      <c r="CL6166" s="22"/>
      <c r="CM6166" s="22"/>
      <c r="CN6166" s="22"/>
      <c r="CO6166" s="22"/>
    </row>
    <row r="6167" spans="1:93" s="2" customFormat="1" x14ac:dyDescent="0.3">
      <c r="A6167" s="73" t="s">
        <v>204</v>
      </c>
      <c r="B6167" s="73" t="s">
        <v>305</v>
      </c>
      <c r="C6167" s="67" t="s">
        <v>263</v>
      </c>
      <c r="D6167" s="67" t="s">
        <v>323</v>
      </c>
      <c r="E6167" s="73"/>
      <c r="F6167" s="73" t="s">
        <v>98</v>
      </c>
      <c r="G6167" s="73" t="s">
        <v>156</v>
      </c>
      <c r="H6167" s="73" t="s">
        <v>156</v>
      </c>
      <c r="I6167" s="73" t="s">
        <v>466</v>
      </c>
      <c r="J6167" s="73" t="str">
        <f t="shared" si="150"/>
        <v>Rigid (&gt;17 tonnes) miles HGV refrigerated (all diesel)</v>
      </c>
      <c r="K6167" s="27">
        <v>4.0000000000000002E-4</v>
      </c>
      <c r="L6167" s="48"/>
      <c r="M6167" s="22"/>
      <c r="N6167" s="22"/>
      <c r="O6167" s="22"/>
      <c r="P6167" s="22"/>
      <c r="Q6167" s="22"/>
      <c r="R6167" s="22"/>
      <c r="S6167" s="22"/>
      <c r="T6167" s="22"/>
      <c r="U6167" s="22"/>
      <c r="V6167" s="22"/>
      <c r="W6167" s="22"/>
      <c r="X6167" s="22"/>
      <c r="Y6167" s="22"/>
      <c r="Z6167" s="22"/>
      <c r="AA6167" s="22"/>
      <c r="AB6167" s="22"/>
      <c r="AC6167" s="22"/>
      <c r="AD6167" s="22"/>
      <c r="AE6167" s="22"/>
      <c r="AF6167" s="22"/>
      <c r="AG6167" s="22"/>
      <c r="AH6167" s="22"/>
      <c r="AI6167" s="22"/>
      <c r="AJ6167" s="22"/>
      <c r="AK6167" s="22"/>
      <c r="AL6167" s="22"/>
      <c r="AM6167" s="22"/>
      <c r="AN6167" s="22"/>
      <c r="AO6167" s="22"/>
      <c r="AP6167" s="22"/>
      <c r="AQ6167" s="22"/>
      <c r="AR6167" s="22"/>
      <c r="AS6167" s="22"/>
      <c r="AT6167" s="22"/>
      <c r="AU6167" s="22"/>
      <c r="AV6167" s="22"/>
      <c r="AW6167" s="22"/>
      <c r="AX6167" s="22"/>
      <c r="AY6167" s="22"/>
      <c r="AZ6167" s="22"/>
      <c r="BA6167" s="22"/>
      <c r="BB6167" s="22"/>
      <c r="BC6167" s="22"/>
      <c r="BD6167" s="22"/>
      <c r="BE6167" s="22"/>
      <c r="BF6167" s="22"/>
      <c r="BG6167" s="22"/>
      <c r="BH6167" s="22"/>
      <c r="BI6167" s="22"/>
      <c r="BJ6167" s="22"/>
      <c r="BK6167" s="22"/>
      <c r="BL6167" s="22"/>
      <c r="BM6167" s="22"/>
      <c r="BN6167" s="22"/>
      <c r="BO6167" s="22"/>
      <c r="BP6167" s="22"/>
      <c r="BQ6167" s="22"/>
      <c r="BR6167" s="22"/>
      <c r="BS6167" s="22"/>
      <c r="BT6167" s="22"/>
      <c r="BU6167" s="22"/>
      <c r="BV6167" s="22"/>
      <c r="BW6167" s="22"/>
      <c r="BX6167" s="22"/>
      <c r="BY6167" s="22"/>
      <c r="BZ6167" s="22"/>
      <c r="CA6167" s="22"/>
      <c r="CB6167" s="22"/>
      <c r="CC6167" s="22"/>
      <c r="CD6167" s="22"/>
      <c r="CE6167" s="22"/>
      <c r="CF6167" s="22"/>
      <c r="CG6167" s="22"/>
      <c r="CH6167" s="22"/>
      <c r="CI6167" s="22"/>
      <c r="CJ6167" s="22"/>
      <c r="CK6167" s="22"/>
      <c r="CL6167" s="22"/>
      <c r="CM6167" s="22"/>
      <c r="CN6167" s="22"/>
      <c r="CO6167" s="22"/>
    </row>
    <row r="6168" spans="1:93" s="2" customFormat="1" x14ac:dyDescent="0.3">
      <c r="A6168" s="73" t="s">
        <v>204</v>
      </c>
      <c r="B6168" s="73" t="s">
        <v>305</v>
      </c>
      <c r="C6168" s="67" t="s">
        <v>263</v>
      </c>
      <c r="D6168" s="67" t="s">
        <v>323</v>
      </c>
      <c r="E6168" s="73"/>
      <c r="F6168" s="73" t="s">
        <v>98</v>
      </c>
      <c r="G6168" s="73" t="s">
        <v>156</v>
      </c>
      <c r="H6168" s="73" t="s">
        <v>156</v>
      </c>
      <c r="I6168" s="73" t="s">
        <v>467</v>
      </c>
      <c r="J6168" s="73" t="str">
        <f t="shared" si="150"/>
        <v>Rigid (&gt;17 tonnes) miles HGV refrigerated (all diesel)</v>
      </c>
      <c r="K6168" s="27">
        <v>1.8157799999999999</v>
      </c>
      <c r="L6168" s="48"/>
      <c r="M6168" s="22"/>
      <c r="N6168" s="22"/>
      <c r="O6168" s="22"/>
      <c r="P6168" s="22"/>
      <c r="Q6168" s="22"/>
      <c r="R6168" s="22"/>
      <c r="S6168" s="22"/>
      <c r="T6168" s="2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c r="AQ6168" s="22"/>
      <c r="AR6168" s="22"/>
      <c r="AS6168" s="22"/>
      <c r="AT6168" s="22"/>
      <c r="AU6168" s="22"/>
      <c r="AV6168" s="22"/>
      <c r="AW6168" s="22"/>
      <c r="AX6168" s="22"/>
      <c r="AY6168" s="22"/>
      <c r="AZ6168" s="22"/>
      <c r="BA6168" s="22"/>
      <c r="BB6168" s="22"/>
      <c r="BC6168" s="22"/>
      <c r="BD6168" s="22"/>
      <c r="BE6168" s="22"/>
      <c r="BF6168" s="22"/>
      <c r="BG6168" s="22"/>
      <c r="BH6168" s="22"/>
      <c r="BI6168" s="22"/>
      <c r="BJ6168" s="22"/>
      <c r="BK6168" s="22"/>
      <c r="BL6168" s="22"/>
      <c r="BM6168" s="22"/>
      <c r="BN6168" s="22"/>
      <c r="BO6168" s="22"/>
      <c r="BP6168" s="22"/>
      <c r="BQ6168" s="22"/>
      <c r="BR6168" s="22"/>
      <c r="BS6168" s="22"/>
      <c r="BT6168" s="22"/>
      <c r="BU6168" s="22"/>
      <c r="BV6168" s="22"/>
      <c r="BW6168" s="22"/>
      <c r="BX6168" s="22"/>
      <c r="BY6168" s="22"/>
      <c r="BZ6168" s="22"/>
      <c r="CA6168" s="22"/>
      <c r="CB6168" s="22"/>
      <c r="CC6168" s="22"/>
      <c r="CD6168" s="22"/>
      <c r="CE6168" s="22"/>
      <c r="CF6168" s="22"/>
      <c r="CG6168" s="22"/>
      <c r="CH6168" s="22"/>
      <c r="CI6168" s="22"/>
      <c r="CJ6168" s="22"/>
      <c r="CK6168" s="22"/>
      <c r="CL6168" s="22"/>
      <c r="CM6168" s="22"/>
      <c r="CN6168" s="22"/>
      <c r="CO6168" s="22"/>
    </row>
    <row r="6169" spans="1:93" s="2" customFormat="1" x14ac:dyDescent="0.3">
      <c r="A6169" s="73" t="s">
        <v>204</v>
      </c>
      <c r="B6169" s="73" t="s">
        <v>305</v>
      </c>
      <c r="C6169" s="67" t="s">
        <v>263</v>
      </c>
      <c r="D6169" s="67" t="s">
        <v>323</v>
      </c>
      <c r="E6169" s="73"/>
      <c r="F6169" s="73" t="s">
        <v>98</v>
      </c>
      <c r="G6169" s="73" t="s">
        <v>156</v>
      </c>
      <c r="H6169" s="73" t="s">
        <v>156</v>
      </c>
      <c r="I6169" s="73" t="s">
        <v>468</v>
      </c>
      <c r="J6169" s="73" t="str">
        <f t="shared" si="150"/>
        <v>Rigid (&gt;17 tonnes) miles HGV refrigerated (all diesel)</v>
      </c>
      <c r="K6169" s="27">
        <v>1.78E-2</v>
      </c>
      <c r="L6169" s="48"/>
      <c r="M6169" s="22"/>
      <c r="N6169" s="22"/>
      <c r="O6169" s="22"/>
      <c r="P6169" s="22"/>
      <c r="Q6169" s="22"/>
      <c r="R6169" s="22"/>
      <c r="S6169" s="22"/>
      <c r="T6169" s="22"/>
      <c r="U6169" s="22"/>
      <c r="V6169" s="22"/>
      <c r="W6169" s="22"/>
      <c r="X6169" s="22"/>
      <c r="Y6169" s="22"/>
      <c r="Z6169" s="22"/>
      <c r="AA6169" s="22"/>
      <c r="AB6169" s="22"/>
      <c r="AC6169" s="22"/>
      <c r="AD6169" s="22"/>
      <c r="AE6169" s="22"/>
      <c r="AF6169" s="22"/>
      <c r="AG6169" s="22"/>
      <c r="AH6169" s="22"/>
      <c r="AI6169" s="22"/>
      <c r="AJ6169" s="22"/>
      <c r="AK6169" s="22"/>
      <c r="AL6169" s="22"/>
      <c r="AM6169" s="22"/>
      <c r="AN6169" s="22"/>
      <c r="AO6169" s="22"/>
      <c r="AP6169" s="22"/>
      <c r="AQ6169" s="22"/>
      <c r="AR6169" s="22"/>
      <c r="AS6169" s="22"/>
      <c r="AT6169" s="22"/>
      <c r="AU6169" s="22"/>
      <c r="AV6169" s="22"/>
      <c r="AW6169" s="22"/>
      <c r="AX6169" s="22"/>
      <c r="AY6169" s="22"/>
      <c r="AZ6169" s="22"/>
      <c r="BA6169" s="22"/>
      <c r="BB6169" s="22"/>
      <c r="BC6169" s="22"/>
      <c r="BD6169" s="22"/>
      <c r="BE6169" s="22"/>
      <c r="BF6169" s="22"/>
      <c r="BG6169" s="22"/>
      <c r="BH6169" s="22"/>
      <c r="BI6169" s="22"/>
      <c r="BJ6169" s="22"/>
      <c r="BK6169" s="22"/>
      <c r="BL6169" s="22"/>
      <c r="BM6169" s="22"/>
      <c r="BN6169" s="22"/>
      <c r="BO6169" s="22"/>
      <c r="BP6169" s="22"/>
      <c r="BQ6169" s="22"/>
      <c r="BR6169" s="22"/>
      <c r="BS6169" s="22"/>
      <c r="BT6169" s="22"/>
      <c r="BU6169" s="22"/>
      <c r="BV6169" s="22"/>
      <c r="BW6169" s="22"/>
      <c r="BX6169" s="22"/>
      <c r="BY6169" s="22"/>
      <c r="BZ6169" s="22"/>
      <c r="CA6169" s="22"/>
      <c r="CB6169" s="22"/>
      <c r="CC6169" s="22"/>
      <c r="CD6169" s="22"/>
      <c r="CE6169" s="22"/>
      <c r="CF6169" s="22"/>
      <c r="CG6169" s="22"/>
      <c r="CH6169" s="22"/>
      <c r="CI6169" s="22"/>
      <c r="CJ6169" s="22"/>
      <c r="CK6169" s="22"/>
      <c r="CL6169" s="22"/>
      <c r="CM6169" s="22"/>
      <c r="CN6169" s="22"/>
      <c r="CO6169" s="22"/>
    </row>
    <row r="6170" spans="1:93" s="2" customFormat="1" x14ac:dyDescent="0.3">
      <c r="A6170" s="73" t="s">
        <v>204</v>
      </c>
      <c r="B6170" s="73" t="s">
        <v>305</v>
      </c>
      <c r="C6170" s="67" t="s">
        <v>263</v>
      </c>
      <c r="D6170" s="67" t="s">
        <v>323</v>
      </c>
      <c r="E6170" s="73"/>
      <c r="F6170" s="73" t="s">
        <v>98</v>
      </c>
      <c r="G6170" s="73" t="s">
        <v>403</v>
      </c>
      <c r="H6170" s="73" t="s">
        <v>403</v>
      </c>
      <c r="I6170" s="73" t="s">
        <v>465</v>
      </c>
      <c r="J6170" s="73" t="str">
        <f t="shared" si="150"/>
        <v>Rigid (&gt;17 tonnes) tonne.km HGV refrigerated (all diesel)</v>
      </c>
      <c r="K6170" s="27">
        <v>0.25211</v>
      </c>
      <c r="L6170" s="48"/>
      <c r="M6170" s="22"/>
      <c r="N6170" s="22"/>
      <c r="O6170" s="22"/>
      <c r="P6170" s="22"/>
      <c r="Q6170" s="22"/>
      <c r="R6170" s="22"/>
      <c r="S6170" s="22"/>
      <c r="T6170" s="2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c r="AQ6170" s="22"/>
      <c r="AR6170" s="22"/>
      <c r="AS6170" s="22"/>
      <c r="AT6170" s="22"/>
      <c r="AU6170" s="22"/>
      <c r="AV6170" s="22"/>
      <c r="AW6170" s="22"/>
      <c r="AX6170" s="22"/>
      <c r="AY6170" s="22"/>
      <c r="AZ6170" s="22"/>
      <c r="BA6170" s="22"/>
      <c r="BB6170" s="22"/>
      <c r="BC6170" s="22"/>
      <c r="BD6170" s="22"/>
      <c r="BE6170" s="22"/>
      <c r="BF6170" s="22"/>
      <c r="BG6170" s="22"/>
      <c r="BH6170" s="22"/>
      <c r="BI6170" s="22"/>
      <c r="BJ6170" s="22"/>
      <c r="BK6170" s="22"/>
      <c r="BL6170" s="22"/>
      <c r="BM6170" s="22"/>
      <c r="BN6170" s="22"/>
      <c r="BO6170" s="22"/>
      <c r="BP6170" s="22"/>
      <c r="BQ6170" s="22"/>
      <c r="BR6170" s="22"/>
      <c r="BS6170" s="22"/>
      <c r="BT6170" s="22"/>
      <c r="BU6170" s="22"/>
      <c r="BV6170" s="22"/>
      <c r="BW6170" s="22"/>
      <c r="BX6170" s="22"/>
      <c r="BY6170" s="22"/>
      <c r="BZ6170" s="22"/>
      <c r="CA6170" s="22"/>
      <c r="CB6170" s="22"/>
      <c r="CC6170" s="22"/>
      <c r="CD6170" s="22"/>
      <c r="CE6170" s="22"/>
      <c r="CF6170" s="22"/>
      <c r="CG6170" s="22"/>
      <c r="CH6170" s="22"/>
      <c r="CI6170" s="22"/>
      <c r="CJ6170" s="22"/>
      <c r="CK6170" s="22"/>
      <c r="CL6170" s="22"/>
      <c r="CM6170" s="22"/>
      <c r="CN6170" s="22"/>
      <c r="CO6170" s="22"/>
    </row>
    <row r="6171" spans="1:93" s="2" customFormat="1" x14ac:dyDescent="0.3">
      <c r="A6171" s="73" t="s">
        <v>204</v>
      </c>
      <c r="B6171" s="73" t="s">
        <v>305</v>
      </c>
      <c r="C6171" s="67" t="s">
        <v>263</v>
      </c>
      <c r="D6171" s="67" t="s">
        <v>323</v>
      </c>
      <c r="E6171" s="73"/>
      <c r="F6171" s="73" t="s">
        <v>98</v>
      </c>
      <c r="G6171" s="73" t="s">
        <v>403</v>
      </c>
      <c r="H6171" s="73" t="s">
        <v>403</v>
      </c>
      <c r="I6171" s="73" t="s">
        <v>466</v>
      </c>
      <c r="J6171" s="73" t="str">
        <f t="shared" si="150"/>
        <v>Rigid (&gt;17 tonnes) tonne.km HGV refrigerated (all diesel)</v>
      </c>
      <c r="K6171" s="27">
        <v>6.0000000000000002E-5</v>
      </c>
      <c r="L6171" s="48"/>
      <c r="M6171" s="22"/>
      <c r="N6171" s="22"/>
      <c r="O6171" s="22"/>
      <c r="P6171" s="22"/>
      <c r="Q6171" s="22"/>
      <c r="R6171" s="22"/>
      <c r="S6171" s="22"/>
      <c r="T6171" s="22"/>
      <c r="U6171" s="22"/>
      <c r="V6171" s="22"/>
      <c r="W6171" s="22"/>
      <c r="X6171" s="22"/>
      <c r="Y6171" s="22"/>
      <c r="Z6171" s="22"/>
      <c r="AA6171" s="22"/>
      <c r="AB6171" s="22"/>
      <c r="AC6171" s="22"/>
      <c r="AD6171" s="22"/>
      <c r="AE6171" s="22"/>
      <c r="AF6171" s="22"/>
      <c r="AG6171" s="22"/>
      <c r="AH6171" s="22"/>
      <c r="AI6171" s="22"/>
      <c r="AJ6171" s="22"/>
      <c r="AK6171" s="22"/>
      <c r="AL6171" s="22"/>
      <c r="AM6171" s="22"/>
      <c r="AN6171" s="22"/>
      <c r="AO6171" s="22"/>
      <c r="AP6171" s="22"/>
      <c r="AQ6171" s="22"/>
      <c r="AR6171" s="22"/>
      <c r="AS6171" s="22"/>
      <c r="AT6171" s="22"/>
      <c r="AU6171" s="22"/>
      <c r="AV6171" s="22"/>
      <c r="AW6171" s="22"/>
      <c r="AX6171" s="22"/>
      <c r="AY6171" s="22"/>
      <c r="AZ6171" s="22"/>
      <c r="BA6171" s="22"/>
      <c r="BB6171" s="22"/>
      <c r="BC6171" s="22"/>
      <c r="BD6171" s="22"/>
      <c r="BE6171" s="22"/>
      <c r="BF6171" s="22"/>
      <c r="BG6171" s="22"/>
      <c r="BH6171" s="22"/>
      <c r="BI6171" s="22"/>
      <c r="BJ6171" s="22"/>
      <c r="BK6171" s="22"/>
      <c r="BL6171" s="22"/>
      <c r="BM6171" s="22"/>
      <c r="BN6171" s="22"/>
      <c r="BO6171" s="22"/>
      <c r="BP6171" s="22"/>
      <c r="BQ6171" s="22"/>
      <c r="BR6171" s="22"/>
      <c r="BS6171" s="22"/>
      <c r="BT6171" s="22"/>
      <c r="BU6171" s="22"/>
      <c r="BV6171" s="22"/>
      <c r="BW6171" s="22"/>
      <c r="BX6171" s="22"/>
      <c r="BY6171" s="22"/>
      <c r="BZ6171" s="22"/>
      <c r="CA6171" s="22"/>
      <c r="CB6171" s="22"/>
      <c r="CC6171" s="22"/>
      <c r="CD6171" s="22"/>
      <c r="CE6171" s="22"/>
      <c r="CF6171" s="22"/>
      <c r="CG6171" s="22"/>
      <c r="CH6171" s="22"/>
      <c r="CI6171" s="22"/>
      <c r="CJ6171" s="22"/>
      <c r="CK6171" s="22"/>
      <c r="CL6171" s="22"/>
      <c r="CM6171" s="22"/>
      <c r="CN6171" s="22"/>
      <c r="CO6171" s="22"/>
    </row>
    <row r="6172" spans="1:93" s="2" customFormat="1" x14ac:dyDescent="0.3">
      <c r="A6172" s="73" t="s">
        <v>204</v>
      </c>
      <c r="B6172" s="73" t="s">
        <v>305</v>
      </c>
      <c r="C6172" s="67" t="s">
        <v>263</v>
      </c>
      <c r="D6172" s="67" t="s">
        <v>323</v>
      </c>
      <c r="E6172" s="73"/>
      <c r="F6172" s="73" t="s">
        <v>98</v>
      </c>
      <c r="G6172" s="73" t="s">
        <v>403</v>
      </c>
      <c r="H6172" s="73" t="s">
        <v>403</v>
      </c>
      <c r="I6172" s="73" t="s">
        <v>467</v>
      </c>
      <c r="J6172" s="73" t="str">
        <f t="shared" si="150"/>
        <v>Rigid (&gt;17 tonnes) tonne.km HGV refrigerated (all diesel)</v>
      </c>
      <c r="K6172" s="27">
        <v>0.24961</v>
      </c>
      <c r="L6172" s="48"/>
      <c r="M6172" s="22"/>
      <c r="N6172" s="22"/>
      <c r="O6172" s="22"/>
      <c r="P6172" s="22"/>
      <c r="Q6172" s="22"/>
      <c r="R6172" s="22"/>
      <c r="S6172" s="22"/>
      <c r="T6172" s="2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c r="AQ6172" s="22"/>
      <c r="AR6172" s="22"/>
      <c r="AS6172" s="22"/>
      <c r="AT6172" s="22"/>
      <c r="AU6172" s="22"/>
      <c r="AV6172" s="22"/>
      <c r="AW6172" s="22"/>
      <c r="AX6172" s="22"/>
      <c r="AY6172" s="22"/>
      <c r="AZ6172" s="22"/>
      <c r="BA6172" s="22"/>
      <c r="BB6172" s="22"/>
      <c r="BC6172" s="22"/>
      <c r="BD6172" s="22"/>
      <c r="BE6172" s="22"/>
      <c r="BF6172" s="22"/>
      <c r="BG6172" s="22"/>
      <c r="BH6172" s="22"/>
      <c r="BI6172" s="22"/>
      <c r="BJ6172" s="22"/>
      <c r="BK6172" s="22"/>
      <c r="BL6172" s="22"/>
      <c r="BM6172" s="22"/>
      <c r="BN6172" s="22"/>
      <c r="BO6172" s="22"/>
      <c r="BP6172" s="22"/>
      <c r="BQ6172" s="22"/>
      <c r="BR6172" s="22"/>
      <c r="BS6172" s="22"/>
      <c r="BT6172" s="22"/>
      <c r="BU6172" s="22"/>
      <c r="BV6172" s="22"/>
      <c r="BW6172" s="22"/>
      <c r="BX6172" s="22"/>
      <c r="BY6172" s="22"/>
      <c r="BZ6172" s="22"/>
      <c r="CA6172" s="22"/>
      <c r="CB6172" s="22"/>
      <c r="CC6172" s="22"/>
      <c r="CD6172" s="22"/>
      <c r="CE6172" s="22"/>
      <c r="CF6172" s="22"/>
      <c r="CG6172" s="22"/>
      <c r="CH6172" s="22"/>
      <c r="CI6172" s="22"/>
      <c r="CJ6172" s="22"/>
      <c r="CK6172" s="22"/>
      <c r="CL6172" s="22"/>
      <c r="CM6172" s="22"/>
      <c r="CN6172" s="22"/>
      <c r="CO6172" s="22"/>
    </row>
    <row r="6173" spans="1:93" s="2" customFormat="1" x14ac:dyDescent="0.3">
      <c r="A6173" s="73" t="s">
        <v>204</v>
      </c>
      <c r="B6173" s="73" t="s">
        <v>305</v>
      </c>
      <c r="C6173" s="67" t="s">
        <v>263</v>
      </c>
      <c r="D6173" s="67" t="s">
        <v>323</v>
      </c>
      <c r="E6173" s="73"/>
      <c r="F6173" s="73" t="s">
        <v>98</v>
      </c>
      <c r="G6173" s="73" t="s">
        <v>403</v>
      </c>
      <c r="H6173" s="73" t="s">
        <v>403</v>
      </c>
      <c r="I6173" s="73" t="s">
        <v>468</v>
      </c>
      <c r="J6173" s="73" t="str">
        <f t="shared" si="150"/>
        <v>Rigid (&gt;17 tonnes) tonne.km HGV refrigerated (all diesel)</v>
      </c>
      <c r="K6173" s="27">
        <v>2.4499999999999999E-3</v>
      </c>
      <c r="L6173" s="48"/>
      <c r="M6173" s="22"/>
      <c r="N6173" s="22"/>
      <c r="O6173" s="22"/>
      <c r="P6173" s="22"/>
      <c r="Q6173" s="22"/>
      <c r="R6173" s="22"/>
      <c r="S6173" s="22"/>
      <c r="T6173" s="22"/>
      <c r="U6173" s="22"/>
      <c r="V6173" s="22"/>
      <c r="W6173" s="22"/>
      <c r="X6173" s="22"/>
      <c r="Y6173" s="22"/>
      <c r="Z6173" s="22"/>
      <c r="AA6173" s="22"/>
      <c r="AB6173" s="22"/>
      <c r="AC6173" s="22"/>
      <c r="AD6173" s="22"/>
      <c r="AE6173" s="22"/>
      <c r="AF6173" s="22"/>
      <c r="AG6173" s="22"/>
      <c r="AH6173" s="22"/>
      <c r="AI6173" s="22"/>
      <c r="AJ6173" s="22"/>
      <c r="AK6173" s="22"/>
      <c r="AL6173" s="22"/>
      <c r="AM6173" s="22"/>
      <c r="AN6173" s="22"/>
      <c r="AO6173" s="22"/>
      <c r="AP6173" s="22"/>
      <c r="AQ6173" s="22"/>
      <c r="AR6173" s="22"/>
      <c r="AS6173" s="22"/>
      <c r="AT6173" s="22"/>
      <c r="AU6173" s="22"/>
      <c r="AV6173" s="22"/>
      <c r="AW6173" s="22"/>
      <c r="AX6173" s="22"/>
      <c r="AY6173" s="22"/>
      <c r="AZ6173" s="22"/>
      <c r="BA6173" s="22"/>
      <c r="BB6173" s="22"/>
      <c r="BC6173" s="22"/>
      <c r="BD6173" s="22"/>
      <c r="BE6173" s="22"/>
      <c r="BF6173" s="22"/>
      <c r="BG6173" s="22"/>
      <c r="BH6173" s="22"/>
      <c r="BI6173" s="22"/>
      <c r="BJ6173" s="22"/>
      <c r="BK6173" s="22"/>
      <c r="BL6173" s="22"/>
      <c r="BM6173" s="22"/>
      <c r="BN6173" s="22"/>
      <c r="BO6173" s="22"/>
      <c r="BP6173" s="22"/>
      <c r="BQ6173" s="22"/>
      <c r="BR6173" s="22"/>
      <c r="BS6173" s="22"/>
      <c r="BT6173" s="22"/>
      <c r="BU6173" s="22"/>
      <c r="BV6173" s="22"/>
      <c r="BW6173" s="22"/>
      <c r="BX6173" s="22"/>
      <c r="BY6173" s="22"/>
      <c r="BZ6173" s="22"/>
      <c r="CA6173" s="22"/>
      <c r="CB6173" s="22"/>
      <c r="CC6173" s="22"/>
      <c r="CD6173" s="22"/>
      <c r="CE6173" s="22"/>
      <c r="CF6173" s="22"/>
      <c r="CG6173" s="22"/>
      <c r="CH6173" s="22"/>
      <c r="CI6173" s="22"/>
      <c r="CJ6173" s="22"/>
      <c r="CK6173" s="22"/>
      <c r="CL6173" s="22"/>
      <c r="CM6173" s="22"/>
      <c r="CN6173" s="22"/>
      <c r="CO6173" s="22"/>
    </row>
    <row r="6174" spans="1:93" s="2" customFormat="1" x14ac:dyDescent="0.3">
      <c r="A6174" s="73" t="s">
        <v>204</v>
      </c>
      <c r="B6174" s="73" t="s">
        <v>305</v>
      </c>
      <c r="C6174" s="67" t="s">
        <v>263</v>
      </c>
      <c r="D6174" s="67" t="s">
        <v>323</v>
      </c>
      <c r="E6174" s="73"/>
      <c r="F6174" s="73" t="s">
        <v>2</v>
      </c>
      <c r="G6174" s="73" t="s">
        <v>405</v>
      </c>
      <c r="H6174" s="73" t="s">
        <v>405</v>
      </c>
      <c r="I6174" s="73" t="s">
        <v>465</v>
      </c>
      <c r="J6174" s="73" t="str">
        <f t="shared" si="150"/>
        <v>Rigid (&gt;17 tonnes) km HGV refrigerated (all diesel)</v>
      </c>
      <c r="K6174" s="27">
        <v>1.34267</v>
      </c>
      <c r="L6174" s="48"/>
      <c r="M6174" s="22"/>
      <c r="N6174" s="22"/>
      <c r="O6174" s="22"/>
      <c r="P6174" s="22"/>
      <c r="Q6174" s="22"/>
      <c r="R6174" s="22"/>
      <c r="S6174" s="22"/>
      <c r="T6174" s="2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c r="AQ6174" s="22"/>
      <c r="AR6174" s="22"/>
      <c r="AS6174" s="22"/>
      <c r="AT6174" s="22"/>
      <c r="AU6174" s="22"/>
      <c r="AV6174" s="22"/>
      <c r="AW6174" s="22"/>
      <c r="AX6174" s="22"/>
      <c r="AY6174" s="22"/>
      <c r="AZ6174" s="22"/>
      <c r="BA6174" s="22"/>
      <c r="BB6174" s="22"/>
      <c r="BC6174" s="22"/>
      <c r="BD6174" s="22"/>
      <c r="BE6174" s="22"/>
      <c r="BF6174" s="22"/>
      <c r="BG6174" s="22"/>
      <c r="BH6174" s="22"/>
      <c r="BI6174" s="22"/>
      <c r="BJ6174" s="22"/>
      <c r="BK6174" s="22"/>
      <c r="BL6174" s="22"/>
      <c r="BM6174" s="22"/>
      <c r="BN6174" s="22"/>
      <c r="BO6174" s="22"/>
      <c r="BP6174" s="22"/>
      <c r="BQ6174" s="22"/>
      <c r="BR6174" s="22"/>
      <c r="BS6174" s="22"/>
      <c r="BT6174" s="22"/>
      <c r="BU6174" s="22"/>
      <c r="BV6174" s="22"/>
      <c r="BW6174" s="22"/>
      <c r="BX6174" s="22"/>
      <c r="BY6174" s="22"/>
      <c r="BZ6174" s="22"/>
      <c r="CA6174" s="22"/>
      <c r="CB6174" s="22"/>
      <c r="CC6174" s="22"/>
      <c r="CD6174" s="22"/>
      <c r="CE6174" s="22"/>
      <c r="CF6174" s="22"/>
      <c r="CG6174" s="22"/>
      <c r="CH6174" s="22"/>
      <c r="CI6174" s="22"/>
      <c r="CJ6174" s="22"/>
      <c r="CK6174" s="22"/>
      <c r="CL6174" s="22"/>
      <c r="CM6174" s="22"/>
      <c r="CN6174" s="22"/>
      <c r="CO6174" s="22"/>
    </row>
    <row r="6175" spans="1:93" s="2" customFormat="1" x14ac:dyDescent="0.3">
      <c r="A6175" s="73" t="s">
        <v>204</v>
      </c>
      <c r="B6175" s="73" t="s">
        <v>305</v>
      </c>
      <c r="C6175" s="67" t="s">
        <v>263</v>
      </c>
      <c r="D6175" s="67" t="s">
        <v>323</v>
      </c>
      <c r="E6175" s="73"/>
      <c r="F6175" s="73" t="s">
        <v>2</v>
      </c>
      <c r="G6175" s="73" t="s">
        <v>405</v>
      </c>
      <c r="H6175" s="73" t="s">
        <v>405</v>
      </c>
      <c r="I6175" s="73" t="s">
        <v>466</v>
      </c>
      <c r="J6175" s="73" t="str">
        <f t="shared" si="150"/>
        <v>Rigid (&gt;17 tonnes) km HGV refrigerated (all diesel)</v>
      </c>
      <c r="K6175" s="27">
        <v>2.5000000000000001E-4</v>
      </c>
      <c r="L6175" s="48"/>
      <c r="M6175" s="22"/>
      <c r="N6175" s="22"/>
      <c r="O6175" s="22"/>
      <c r="P6175" s="22"/>
      <c r="Q6175" s="22"/>
      <c r="R6175" s="22"/>
      <c r="S6175" s="22"/>
      <c r="T6175" s="22"/>
      <c r="U6175" s="22"/>
      <c r="V6175" s="22"/>
      <c r="W6175" s="22"/>
      <c r="X6175" s="22"/>
      <c r="Y6175" s="22"/>
      <c r="Z6175" s="22"/>
      <c r="AA6175" s="22"/>
      <c r="AB6175" s="22"/>
      <c r="AC6175" s="22"/>
      <c r="AD6175" s="22"/>
      <c r="AE6175" s="22"/>
      <c r="AF6175" s="22"/>
      <c r="AG6175" s="22"/>
      <c r="AH6175" s="22"/>
      <c r="AI6175" s="22"/>
      <c r="AJ6175" s="22"/>
      <c r="AK6175" s="22"/>
      <c r="AL6175" s="22"/>
      <c r="AM6175" s="22"/>
      <c r="AN6175" s="22"/>
      <c r="AO6175" s="22"/>
      <c r="AP6175" s="22"/>
      <c r="AQ6175" s="22"/>
      <c r="AR6175" s="22"/>
      <c r="AS6175" s="22"/>
      <c r="AT6175" s="22"/>
      <c r="AU6175" s="22"/>
      <c r="AV6175" s="22"/>
      <c r="AW6175" s="22"/>
      <c r="AX6175" s="22"/>
      <c r="AY6175" s="22"/>
      <c r="AZ6175" s="22"/>
      <c r="BA6175" s="22"/>
      <c r="BB6175" s="22"/>
      <c r="BC6175" s="22"/>
      <c r="BD6175" s="22"/>
      <c r="BE6175" s="22"/>
      <c r="BF6175" s="22"/>
      <c r="BG6175" s="22"/>
      <c r="BH6175" s="22"/>
      <c r="BI6175" s="22"/>
      <c r="BJ6175" s="22"/>
      <c r="BK6175" s="22"/>
      <c r="BL6175" s="22"/>
      <c r="BM6175" s="22"/>
      <c r="BN6175" s="22"/>
      <c r="BO6175" s="22"/>
      <c r="BP6175" s="22"/>
      <c r="BQ6175" s="22"/>
      <c r="BR6175" s="22"/>
      <c r="BS6175" s="22"/>
      <c r="BT6175" s="22"/>
      <c r="BU6175" s="22"/>
      <c r="BV6175" s="22"/>
      <c r="BW6175" s="22"/>
      <c r="BX6175" s="22"/>
      <c r="BY6175" s="22"/>
      <c r="BZ6175" s="22"/>
      <c r="CA6175" s="22"/>
      <c r="CB6175" s="22"/>
      <c r="CC6175" s="22"/>
      <c r="CD6175" s="22"/>
      <c r="CE6175" s="22"/>
      <c r="CF6175" s="22"/>
      <c r="CG6175" s="22"/>
      <c r="CH6175" s="22"/>
      <c r="CI6175" s="22"/>
      <c r="CJ6175" s="22"/>
      <c r="CK6175" s="22"/>
      <c r="CL6175" s="22"/>
      <c r="CM6175" s="22"/>
      <c r="CN6175" s="22"/>
      <c r="CO6175" s="22"/>
    </row>
    <row r="6176" spans="1:93" s="2" customFormat="1" x14ac:dyDescent="0.3">
      <c r="A6176" s="73" t="s">
        <v>204</v>
      </c>
      <c r="B6176" s="73" t="s">
        <v>305</v>
      </c>
      <c r="C6176" s="67" t="s">
        <v>263</v>
      </c>
      <c r="D6176" s="67" t="s">
        <v>323</v>
      </c>
      <c r="E6176" s="73"/>
      <c r="F6176" s="73" t="s">
        <v>2</v>
      </c>
      <c r="G6176" s="73" t="s">
        <v>405</v>
      </c>
      <c r="H6176" s="73" t="s">
        <v>405</v>
      </c>
      <c r="I6176" s="73" t="s">
        <v>467</v>
      </c>
      <c r="J6176" s="73" t="str">
        <f t="shared" si="150"/>
        <v>Rigid (&gt;17 tonnes) km HGV refrigerated (all diesel)</v>
      </c>
      <c r="K6176" s="27">
        <v>1.3313600000000001</v>
      </c>
      <c r="L6176" s="48"/>
      <c r="M6176" s="22"/>
      <c r="N6176" s="22"/>
      <c r="O6176" s="22"/>
      <c r="P6176" s="22"/>
      <c r="Q6176" s="22"/>
      <c r="R6176" s="22"/>
      <c r="S6176" s="22"/>
      <c r="T6176" s="2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c r="AQ6176" s="22"/>
      <c r="AR6176" s="22"/>
      <c r="AS6176" s="22"/>
      <c r="AT6176" s="22"/>
      <c r="AU6176" s="22"/>
      <c r="AV6176" s="22"/>
      <c r="AW6176" s="22"/>
      <c r="AX6176" s="22"/>
      <c r="AY6176" s="22"/>
      <c r="AZ6176" s="22"/>
      <c r="BA6176" s="22"/>
      <c r="BB6176" s="22"/>
      <c r="BC6176" s="22"/>
      <c r="BD6176" s="22"/>
      <c r="BE6176" s="22"/>
      <c r="BF6176" s="22"/>
      <c r="BG6176" s="22"/>
      <c r="BH6176" s="22"/>
      <c r="BI6176" s="22"/>
      <c r="BJ6176" s="22"/>
      <c r="BK6176" s="22"/>
      <c r="BL6176" s="22"/>
      <c r="BM6176" s="22"/>
      <c r="BN6176" s="22"/>
      <c r="BO6176" s="22"/>
      <c r="BP6176" s="22"/>
      <c r="BQ6176" s="22"/>
      <c r="BR6176" s="22"/>
      <c r="BS6176" s="22"/>
      <c r="BT6176" s="22"/>
      <c r="BU6176" s="22"/>
      <c r="BV6176" s="22"/>
      <c r="BW6176" s="22"/>
      <c r="BX6176" s="22"/>
      <c r="BY6176" s="22"/>
      <c r="BZ6176" s="22"/>
      <c r="CA6176" s="22"/>
      <c r="CB6176" s="22"/>
      <c r="CC6176" s="22"/>
      <c r="CD6176" s="22"/>
      <c r="CE6176" s="22"/>
      <c r="CF6176" s="22"/>
      <c r="CG6176" s="22"/>
      <c r="CH6176" s="22"/>
      <c r="CI6176" s="22"/>
      <c r="CJ6176" s="22"/>
      <c r="CK6176" s="22"/>
      <c r="CL6176" s="22"/>
      <c r="CM6176" s="22"/>
      <c r="CN6176" s="22"/>
      <c r="CO6176" s="22"/>
    </row>
    <row r="6177" spans="1:93" s="2" customFormat="1" x14ac:dyDescent="0.3">
      <c r="A6177" s="73" t="s">
        <v>204</v>
      </c>
      <c r="B6177" s="73" t="s">
        <v>305</v>
      </c>
      <c r="C6177" s="67" t="s">
        <v>263</v>
      </c>
      <c r="D6177" s="67" t="s">
        <v>323</v>
      </c>
      <c r="E6177" s="73"/>
      <c r="F6177" s="73" t="s">
        <v>2</v>
      </c>
      <c r="G6177" s="73" t="s">
        <v>405</v>
      </c>
      <c r="H6177" s="73" t="s">
        <v>405</v>
      </c>
      <c r="I6177" s="73" t="s">
        <v>468</v>
      </c>
      <c r="J6177" s="73" t="str">
        <f t="shared" si="150"/>
        <v>Rigid (&gt;17 tonnes) km HGV refrigerated (all diesel)</v>
      </c>
      <c r="K6177" s="27">
        <v>1.106E-2</v>
      </c>
      <c r="L6177" s="48"/>
      <c r="M6177" s="22"/>
      <c r="N6177" s="22"/>
      <c r="O6177" s="22"/>
      <c r="P6177" s="22"/>
      <c r="Q6177" s="22"/>
      <c r="R6177" s="22"/>
      <c r="S6177" s="22"/>
      <c r="T6177" s="22"/>
      <c r="U6177" s="22"/>
      <c r="V6177" s="22"/>
      <c r="W6177" s="22"/>
      <c r="X6177" s="22"/>
      <c r="Y6177" s="22"/>
      <c r="Z6177" s="22"/>
      <c r="AA6177" s="22"/>
      <c r="AB6177" s="22"/>
      <c r="AC6177" s="22"/>
      <c r="AD6177" s="22"/>
      <c r="AE6177" s="22"/>
      <c r="AF6177" s="22"/>
      <c r="AG6177" s="22"/>
      <c r="AH6177" s="22"/>
      <c r="AI6177" s="22"/>
      <c r="AJ6177" s="22"/>
      <c r="AK6177" s="22"/>
      <c r="AL6177" s="22"/>
      <c r="AM6177" s="22"/>
      <c r="AN6177" s="22"/>
      <c r="AO6177" s="22"/>
      <c r="AP6177" s="22"/>
      <c r="AQ6177" s="22"/>
      <c r="AR6177" s="22"/>
      <c r="AS6177" s="22"/>
      <c r="AT6177" s="22"/>
      <c r="AU6177" s="22"/>
      <c r="AV6177" s="22"/>
      <c r="AW6177" s="22"/>
      <c r="AX6177" s="22"/>
      <c r="AY6177" s="22"/>
      <c r="AZ6177" s="22"/>
      <c r="BA6177" s="22"/>
      <c r="BB6177" s="22"/>
      <c r="BC6177" s="22"/>
      <c r="BD6177" s="22"/>
      <c r="BE6177" s="22"/>
      <c r="BF6177" s="22"/>
      <c r="BG6177" s="22"/>
      <c r="BH6177" s="22"/>
      <c r="BI6177" s="22"/>
      <c r="BJ6177" s="22"/>
      <c r="BK6177" s="22"/>
      <c r="BL6177" s="22"/>
      <c r="BM6177" s="22"/>
      <c r="BN6177" s="22"/>
      <c r="BO6177" s="22"/>
      <c r="BP6177" s="22"/>
      <c r="BQ6177" s="22"/>
      <c r="BR6177" s="22"/>
      <c r="BS6177" s="22"/>
      <c r="BT6177" s="22"/>
      <c r="BU6177" s="22"/>
      <c r="BV6177" s="22"/>
      <c r="BW6177" s="22"/>
      <c r="BX6177" s="22"/>
      <c r="BY6177" s="22"/>
      <c r="BZ6177" s="22"/>
      <c r="CA6177" s="22"/>
      <c r="CB6177" s="22"/>
      <c r="CC6177" s="22"/>
      <c r="CD6177" s="22"/>
      <c r="CE6177" s="22"/>
      <c r="CF6177" s="22"/>
      <c r="CG6177" s="22"/>
      <c r="CH6177" s="22"/>
      <c r="CI6177" s="22"/>
      <c r="CJ6177" s="22"/>
      <c r="CK6177" s="22"/>
      <c r="CL6177" s="22"/>
      <c r="CM6177" s="22"/>
      <c r="CN6177" s="22"/>
      <c r="CO6177" s="22"/>
    </row>
    <row r="6178" spans="1:93" s="2" customFormat="1" x14ac:dyDescent="0.3">
      <c r="A6178" s="73" t="s">
        <v>204</v>
      </c>
      <c r="B6178" s="73" t="s">
        <v>305</v>
      </c>
      <c r="C6178" s="67" t="s">
        <v>263</v>
      </c>
      <c r="D6178" s="67" t="s">
        <v>323</v>
      </c>
      <c r="E6178" s="73"/>
      <c r="F6178" s="73" t="s">
        <v>2</v>
      </c>
      <c r="G6178" s="73" t="s">
        <v>156</v>
      </c>
      <c r="H6178" s="73" t="s">
        <v>156</v>
      </c>
      <c r="I6178" s="73" t="s">
        <v>465</v>
      </c>
      <c r="J6178" s="73" t="str">
        <f t="shared" si="150"/>
        <v>Rigid (&gt;17 tonnes) miles HGV refrigerated (all diesel)</v>
      </c>
      <c r="K6178" s="27">
        <v>2.1608200000000002</v>
      </c>
      <c r="L6178" s="48"/>
      <c r="M6178" s="22"/>
      <c r="N6178" s="22"/>
      <c r="O6178" s="22"/>
      <c r="P6178" s="22"/>
      <c r="Q6178" s="22"/>
      <c r="R6178" s="22"/>
      <c r="S6178" s="22"/>
      <c r="T6178" s="2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c r="AQ6178" s="22"/>
      <c r="AR6178" s="22"/>
      <c r="AS6178" s="22"/>
      <c r="AT6178" s="22"/>
      <c r="AU6178" s="22"/>
      <c r="AV6178" s="22"/>
      <c r="AW6178" s="22"/>
      <c r="AX6178" s="22"/>
      <c r="AY6178" s="22"/>
      <c r="AZ6178" s="22"/>
      <c r="BA6178" s="22"/>
      <c r="BB6178" s="22"/>
      <c r="BC6178" s="22"/>
      <c r="BD6178" s="22"/>
      <c r="BE6178" s="22"/>
      <c r="BF6178" s="22"/>
      <c r="BG6178" s="22"/>
      <c r="BH6178" s="22"/>
      <c r="BI6178" s="22"/>
      <c r="BJ6178" s="22"/>
      <c r="BK6178" s="22"/>
      <c r="BL6178" s="22"/>
      <c r="BM6178" s="22"/>
      <c r="BN6178" s="22"/>
      <c r="BO6178" s="22"/>
      <c r="BP6178" s="22"/>
      <c r="BQ6178" s="22"/>
      <c r="BR6178" s="22"/>
      <c r="BS6178" s="22"/>
      <c r="BT6178" s="22"/>
      <c r="BU6178" s="22"/>
      <c r="BV6178" s="22"/>
      <c r="BW6178" s="22"/>
      <c r="BX6178" s="22"/>
      <c r="BY6178" s="22"/>
      <c r="BZ6178" s="22"/>
      <c r="CA6178" s="22"/>
      <c r="CB6178" s="22"/>
      <c r="CC6178" s="22"/>
      <c r="CD6178" s="22"/>
      <c r="CE6178" s="22"/>
      <c r="CF6178" s="22"/>
      <c r="CG6178" s="22"/>
      <c r="CH6178" s="22"/>
      <c r="CI6178" s="22"/>
      <c r="CJ6178" s="22"/>
      <c r="CK6178" s="22"/>
      <c r="CL6178" s="22"/>
      <c r="CM6178" s="22"/>
      <c r="CN6178" s="22"/>
      <c r="CO6178" s="22"/>
    </row>
    <row r="6179" spans="1:93" s="2" customFormat="1" x14ac:dyDescent="0.3">
      <c r="A6179" s="73" t="s">
        <v>204</v>
      </c>
      <c r="B6179" s="73" t="s">
        <v>305</v>
      </c>
      <c r="C6179" s="67" t="s">
        <v>263</v>
      </c>
      <c r="D6179" s="67" t="s">
        <v>323</v>
      </c>
      <c r="E6179" s="73"/>
      <c r="F6179" s="73" t="s">
        <v>2</v>
      </c>
      <c r="G6179" s="73" t="s">
        <v>156</v>
      </c>
      <c r="H6179" s="73" t="s">
        <v>156</v>
      </c>
      <c r="I6179" s="73" t="s">
        <v>466</v>
      </c>
      <c r="J6179" s="73" t="str">
        <f t="shared" si="150"/>
        <v>Rigid (&gt;17 tonnes) miles HGV refrigerated (all diesel)</v>
      </c>
      <c r="K6179" s="27">
        <v>4.0000000000000002E-4</v>
      </c>
      <c r="L6179" s="48"/>
      <c r="M6179" s="22"/>
      <c r="N6179" s="22"/>
      <c r="O6179" s="22"/>
      <c r="P6179" s="22"/>
      <c r="Q6179" s="22"/>
      <c r="R6179" s="22"/>
      <c r="S6179" s="22"/>
      <c r="T6179" s="22"/>
      <c r="U6179" s="22"/>
      <c r="V6179" s="22"/>
      <c r="W6179" s="22"/>
      <c r="X6179" s="22"/>
      <c r="Y6179" s="22"/>
      <c r="Z6179" s="22"/>
      <c r="AA6179" s="22"/>
      <c r="AB6179" s="22"/>
      <c r="AC6179" s="22"/>
      <c r="AD6179" s="22"/>
      <c r="AE6179" s="22"/>
      <c r="AF6179" s="22"/>
      <c r="AG6179" s="22"/>
      <c r="AH6179" s="22"/>
      <c r="AI6179" s="22"/>
      <c r="AJ6179" s="22"/>
      <c r="AK6179" s="22"/>
      <c r="AL6179" s="22"/>
      <c r="AM6179" s="22"/>
      <c r="AN6179" s="22"/>
      <c r="AO6179" s="22"/>
      <c r="AP6179" s="22"/>
      <c r="AQ6179" s="22"/>
      <c r="AR6179" s="22"/>
      <c r="AS6179" s="22"/>
      <c r="AT6179" s="22"/>
      <c r="AU6179" s="22"/>
      <c r="AV6179" s="22"/>
      <c r="AW6179" s="22"/>
      <c r="AX6179" s="22"/>
      <c r="AY6179" s="22"/>
      <c r="AZ6179" s="22"/>
      <c r="BA6179" s="22"/>
      <c r="BB6179" s="22"/>
      <c r="BC6179" s="22"/>
      <c r="BD6179" s="22"/>
      <c r="BE6179" s="22"/>
      <c r="BF6179" s="22"/>
      <c r="BG6179" s="22"/>
      <c r="BH6179" s="22"/>
      <c r="BI6179" s="22"/>
      <c r="BJ6179" s="22"/>
      <c r="BK6179" s="22"/>
      <c r="BL6179" s="22"/>
      <c r="BM6179" s="22"/>
      <c r="BN6179" s="22"/>
      <c r="BO6179" s="22"/>
      <c r="BP6179" s="22"/>
      <c r="BQ6179" s="22"/>
      <c r="BR6179" s="22"/>
      <c r="BS6179" s="22"/>
      <c r="BT6179" s="22"/>
      <c r="BU6179" s="22"/>
      <c r="BV6179" s="22"/>
      <c r="BW6179" s="22"/>
      <c r="BX6179" s="22"/>
      <c r="BY6179" s="22"/>
      <c r="BZ6179" s="22"/>
      <c r="CA6179" s="22"/>
      <c r="CB6179" s="22"/>
      <c r="CC6179" s="22"/>
      <c r="CD6179" s="22"/>
      <c r="CE6179" s="22"/>
      <c r="CF6179" s="22"/>
      <c r="CG6179" s="22"/>
      <c r="CH6179" s="22"/>
      <c r="CI6179" s="22"/>
      <c r="CJ6179" s="22"/>
      <c r="CK6179" s="22"/>
      <c r="CL6179" s="22"/>
      <c r="CM6179" s="22"/>
      <c r="CN6179" s="22"/>
      <c r="CO6179" s="22"/>
    </row>
    <row r="6180" spans="1:93" s="2" customFormat="1" x14ac:dyDescent="0.3">
      <c r="A6180" s="73" t="s">
        <v>204</v>
      </c>
      <c r="B6180" s="73" t="s">
        <v>305</v>
      </c>
      <c r="C6180" s="67" t="s">
        <v>263</v>
      </c>
      <c r="D6180" s="67" t="s">
        <v>323</v>
      </c>
      <c r="E6180" s="73"/>
      <c r="F6180" s="73" t="s">
        <v>2</v>
      </c>
      <c r="G6180" s="73" t="s">
        <v>156</v>
      </c>
      <c r="H6180" s="73" t="s">
        <v>156</v>
      </c>
      <c r="I6180" s="73" t="s">
        <v>467</v>
      </c>
      <c r="J6180" s="73" t="str">
        <f t="shared" si="150"/>
        <v>Rigid (&gt;17 tonnes) miles HGV refrigerated (all diesel)</v>
      </c>
      <c r="K6180" s="27">
        <v>2.14262</v>
      </c>
      <c r="L6180" s="48"/>
      <c r="M6180" s="22"/>
      <c r="N6180" s="22"/>
      <c r="O6180" s="22"/>
      <c r="P6180" s="22"/>
      <c r="Q6180" s="22"/>
      <c r="R6180" s="22"/>
      <c r="S6180" s="22"/>
      <c r="T6180" s="2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c r="AQ6180" s="22"/>
      <c r="AR6180" s="22"/>
      <c r="AS6180" s="22"/>
      <c r="AT6180" s="22"/>
      <c r="AU6180" s="22"/>
      <c r="AV6180" s="22"/>
      <c r="AW6180" s="22"/>
      <c r="AX6180" s="22"/>
      <c r="AY6180" s="22"/>
      <c r="AZ6180" s="22"/>
      <c r="BA6180" s="22"/>
      <c r="BB6180" s="22"/>
      <c r="BC6180" s="22"/>
      <c r="BD6180" s="22"/>
      <c r="BE6180" s="22"/>
      <c r="BF6180" s="22"/>
      <c r="BG6180" s="22"/>
      <c r="BH6180" s="22"/>
      <c r="BI6180" s="22"/>
      <c r="BJ6180" s="22"/>
      <c r="BK6180" s="22"/>
      <c r="BL6180" s="22"/>
      <c r="BM6180" s="22"/>
      <c r="BN6180" s="22"/>
      <c r="BO6180" s="22"/>
      <c r="BP6180" s="22"/>
      <c r="BQ6180" s="22"/>
      <c r="BR6180" s="22"/>
      <c r="BS6180" s="22"/>
      <c r="BT6180" s="22"/>
      <c r="BU6180" s="22"/>
      <c r="BV6180" s="22"/>
      <c r="BW6180" s="22"/>
      <c r="BX6180" s="22"/>
      <c r="BY6180" s="22"/>
      <c r="BZ6180" s="22"/>
      <c r="CA6180" s="22"/>
      <c r="CB6180" s="22"/>
      <c r="CC6180" s="22"/>
      <c r="CD6180" s="22"/>
      <c r="CE6180" s="22"/>
      <c r="CF6180" s="22"/>
      <c r="CG6180" s="22"/>
      <c r="CH6180" s="22"/>
      <c r="CI6180" s="22"/>
      <c r="CJ6180" s="22"/>
      <c r="CK6180" s="22"/>
      <c r="CL6180" s="22"/>
      <c r="CM6180" s="22"/>
      <c r="CN6180" s="22"/>
      <c r="CO6180" s="22"/>
    </row>
    <row r="6181" spans="1:93" s="2" customFormat="1" x14ac:dyDescent="0.3">
      <c r="A6181" s="73" t="s">
        <v>204</v>
      </c>
      <c r="B6181" s="73" t="s">
        <v>305</v>
      </c>
      <c r="C6181" s="67" t="s">
        <v>263</v>
      </c>
      <c r="D6181" s="67" t="s">
        <v>323</v>
      </c>
      <c r="E6181" s="73"/>
      <c r="F6181" s="73" t="s">
        <v>2</v>
      </c>
      <c r="G6181" s="73" t="s">
        <v>156</v>
      </c>
      <c r="H6181" s="73" t="s">
        <v>156</v>
      </c>
      <c r="I6181" s="73" t="s">
        <v>468</v>
      </c>
      <c r="J6181" s="73" t="str">
        <f t="shared" si="150"/>
        <v>Rigid (&gt;17 tonnes) miles HGV refrigerated (all diesel)</v>
      </c>
      <c r="K6181" s="27">
        <v>1.78E-2</v>
      </c>
      <c r="L6181" s="48"/>
      <c r="M6181" s="22"/>
      <c r="N6181" s="22"/>
      <c r="O6181" s="22"/>
      <c r="P6181" s="22"/>
      <c r="Q6181" s="22"/>
      <c r="R6181" s="22"/>
      <c r="S6181" s="22"/>
      <c r="T6181" s="22"/>
      <c r="U6181" s="22"/>
      <c r="V6181" s="22"/>
      <c r="W6181" s="22"/>
      <c r="X6181" s="22"/>
      <c r="Y6181" s="22"/>
      <c r="Z6181" s="22"/>
      <c r="AA6181" s="22"/>
      <c r="AB6181" s="22"/>
      <c r="AC6181" s="22"/>
      <c r="AD6181" s="22"/>
      <c r="AE6181" s="22"/>
      <c r="AF6181" s="22"/>
      <c r="AG6181" s="22"/>
      <c r="AH6181" s="22"/>
      <c r="AI6181" s="22"/>
      <c r="AJ6181" s="22"/>
      <c r="AK6181" s="22"/>
      <c r="AL6181" s="22"/>
      <c r="AM6181" s="22"/>
      <c r="AN6181" s="22"/>
      <c r="AO6181" s="22"/>
      <c r="AP6181" s="22"/>
      <c r="AQ6181" s="22"/>
      <c r="AR6181" s="22"/>
      <c r="AS6181" s="22"/>
      <c r="AT6181" s="22"/>
      <c r="AU6181" s="22"/>
      <c r="AV6181" s="22"/>
      <c r="AW6181" s="22"/>
      <c r="AX6181" s="22"/>
      <c r="AY6181" s="22"/>
      <c r="AZ6181" s="22"/>
      <c r="BA6181" s="22"/>
      <c r="BB6181" s="22"/>
      <c r="BC6181" s="22"/>
      <c r="BD6181" s="22"/>
      <c r="BE6181" s="22"/>
      <c r="BF6181" s="22"/>
      <c r="BG6181" s="22"/>
      <c r="BH6181" s="22"/>
      <c r="BI6181" s="22"/>
      <c r="BJ6181" s="22"/>
      <c r="BK6181" s="22"/>
      <c r="BL6181" s="22"/>
      <c r="BM6181" s="22"/>
      <c r="BN6181" s="22"/>
      <c r="BO6181" s="22"/>
      <c r="BP6181" s="22"/>
      <c r="BQ6181" s="22"/>
      <c r="BR6181" s="22"/>
      <c r="BS6181" s="22"/>
      <c r="BT6181" s="22"/>
      <c r="BU6181" s="22"/>
      <c r="BV6181" s="22"/>
      <c r="BW6181" s="22"/>
      <c r="BX6181" s="22"/>
      <c r="BY6181" s="22"/>
      <c r="BZ6181" s="22"/>
      <c r="CA6181" s="22"/>
      <c r="CB6181" s="22"/>
      <c r="CC6181" s="22"/>
      <c r="CD6181" s="22"/>
      <c r="CE6181" s="22"/>
      <c r="CF6181" s="22"/>
      <c r="CG6181" s="22"/>
      <c r="CH6181" s="22"/>
      <c r="CI6181" s="22"/>
      <c r="CJ6181" s="22"/>
      <c r="CK6181" s="22"/>
      <c r="CL6181" s="22"/>
      <c r="CM6181" s="22"/>
      <c r="CN6181" s="22"/>
      <c r="CO6181" s="22"/>
    </row>
    <row r="6182" spans="1:93" s="2" customFormat="1" x14ac:dyDescent="0.3">
      <c r="A6182" s="73" t="s">
        <v>204</v>
      </c>
      <c r="B6182" s="73" t="s">
        <v>305</v>
      </c>
      <c r="C6182" s="67" t="s">
        <v>263</v>
      </c>
      <c r="D6182" s="67" t="s">
        <v>323</v>
      </c>
      <c r="E6182" s="73"/>
      <c r="F6182" s="73" t="s">
        <v>2</v>
      </c>
      <c r="G6182" s="73" t="s">
        <v>403</v>
      </c>
      <c r="H6182" s="73" t="s">
        <v>403</v>
      </c>
      <c r="I6182" s="73" t="s">
        <v>465</v>
      </c>
      <c r="J6182" s="73" t="str">
        <f t="shared" si="150"/>
        <v>Rigid (&gt;17 tonnes) tonne.km HGV refrigerated (all diesel)</v>
      </c>
      <c r="K6182" s="27">
        <v>0.14852000000000001</v>
      </c>
      <c r="L6182" s="48"/>
      <c r="M6182" s="22"/>
      <c r="N6182" s="22"/>
      <c r="O6182" s="22"/>
      <c r="P6182" s="22"/>
      <c r="Q6182" s="22"/>
      <c r="R6182" s="22"/>
      <c r="S6182" s="22"/>
      <c r="T6182" s="2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c r="AQ6182" s="22"/>
      <c r="AR6182" s="22"/>
      <c r="AS6182" s="22"/>
      <c r="AT6182" s="22"/>
      <c r="AU6182" s="22"/>
      <c r="AV6182" s="22"/>
      <c r="AW6182" s="22"/>
      <c r="AX6182" s="22"/>
      <c r="AY6182" s="22"/>
      <c r="AZ6182" s="22"/>
      <c r="BA6182" s="22"/>
      <c r="BB6182" s="22"/>
      <c r="BC6182" s="22"/>
      <c r="BD6182" s="22"/>
      <c r="BE6182" s="22"/>
      <c r="BF6182" s="22"/>
      <c r="BG6182" s="22"/>
      <c r="BH6182" s="22"/>
      <c r="BI6182" s="22"/>
      <c r="BJ6182" s="22"/>
      <c r="BK6182" s="22"/>
      <c r="BL6182" s="22"/>
      <c r="BM6182" s="22"/>
      <c r="BN6182" s="22"/>
      <c r="BO6182" s="22"/>
      <c r="BP6182" s="22"/>
      <c r="BQ6182" s="22"/>
      <c r="BR6182" s="22"/>
      <c r="BS6182" s="22"/>
      <c r="BT6182" s="22"/>
      <c r="BU6182" s="22"/>
      <c r="BV6182" s="22"/>
      <c r="BW6182" s="22"/>
      <c r="BX6182" s="22"/>
      <c r="BY6182" s="22"/>
      <c r="BZ6182" s="22"/>
      <c r="CA6182" s="22"/>
      <c r="CB6182" s="22"/>
      <c r="CC6182" s="22"/>
      <c r="CD6182" s="22"/>
      <c r="CE6182" s="22"/>
      <c r="CF6182" s="22"/>
      <c r="CG6182" s="22"/>
      <c r="CH6182" s="22"/>
      <c r="CI6182" s="22"/>
      <c r="CJ6182" s="22"/>
      <c r="CK6182" s="22"/>
      <c r="CL6182" s="22"/>
      <c r="CM6182" s="22"/>
      <c r="CN6182" s="22"/>
      <c r="CO6182" s="22"/>
    </row>
    <row r="6183" spans="1:93" s="2" customFormat="1" x14ac:dyDescent="0.3">
      <c r="A6183" s="73" t="s">
        <v>204</v>
      </c>
      <c r="B6183" s="73" t="s">
        <v>305</v>
      </c>
      <c r="C6183" s="67" t="s">
        <v>263</v>
      </c>
      <c r="D6183" s="67" t="s">
        <v>323</v>
      </c>
      <c r="E6183" s="73"/>
      <c r="F6183" s="73" t="s">
        <v>2</v>
      </c>
      <c r="G6183" s="73" t="s">
        <v>403</v>
      </c>
      <c r="H6183" s="73" t="s">
        <v>403</v>
      </c>
      <c r="I6183" s="73" t="s">
        <v>466</v>
      </c>
      <c r="J6183" s="73" t="str">
        <f t="shared" ref="J6183:J6246" si="151">CONCATENATE(D6183," ",H6183, " ",C6183)</f>
        <v>Rigid (&gt;17 tonnes) tonne.km HGV refrigerated (all diesel)</v>
      </c>
      <c r="K6183" s="27">
        <v>3.0000000000000001E-5</v>
      </c>
      <c r="L6183" s="48"/>
      <c r="M6183" s="22"/>
      <c r="N6183" s="22"/>
      <c r="O6183" s="22"/>
      <c r="P6183" s="22"/>
      <c r="Q6183" s="22"/>
      <c r="R6183" s="22"/>
      <c r="S6183" s="22"/>
      <c r="T6183" s="22"/>
      <c r="U6183" s="22"/>
      <c r="V6183" s="22"/>
      <c r="W6183" s="22"/>
      <c r="X6183" s="22"/>
      <c r="Y6183" s="22"/>
      <c r="Z6183" s="22"/>
      <c r="AA6183" s="22"/>
      <c r="AB6183" s="22"/>
      <c r="AC6183" s="22"/>
      <c r="AD6183" s="22"/>
      <c r="AE6183" s="22"/>
      <c r="AF6183" s="22"/>
      <c r="AG6183" s="22"/>
      <c r="AH6183" s="22"/>
      <c r="AI6183" s="22"/>
      <c r="AJ6183" s="22"/>
      <c r="AK6183" s="22"/>
      <c r="AL6183" s="22"/>
      <c r="AM6183" s="22"/>
      <c r="AN6183" s="22"/>
      <c r="AO6183" s="22"/>
      <c r="AP6183" s="22"/>
      <c r="AQ6183" s="22"/>
      <c r="AR6183" s="22"/>
      <c r="AS6183" s="22"/>
      <c r="AT6183" s="22"/>
      <c r="AU6183" s="22"/>
      <c r="AV6183" s="22"/>
      <c r="AW6183" s="22"/>
      <c r="AX6183" s="22"/>
      <c r="AY6183" s="22"/>
      <c r="AZ6183" s="22"/>
      <c r="BA6183" s="22"/>
      <c r="BB6183" s="22"/>
      <c r="BC6183" s="22"/>
      <c r="BD6183" s="22"/>
      <c r="BE6183" s="22"/>
      <c r="BF6183" s="22"/>
      <c r="BG6183" s="22"/>
      <c r="BH6183" s="22"/>
      <c r="BI6183" s="22"/>
      <c r="BJ6183" s="22"/>
      <c r="BK6183" s="22"/>
      <c r="BL6183" s="22"/>
      <c r="BM6183" s="22"/>
      <c r="BN6183" s="22"/>
      <c r="BO6183" s="22"/>
      <c r="BP6183" s="22"/>
      <c r="BQ6183" s="22"/>
      <c r="BR6183" s="22"/>
      <c r="BS6183" s="22"/>
      <c r="BT6183" s="22"/>
      <c r="BU6183" s="22"/>
      <c r="BV6183" s="22"/>
      <c r="BW6183" s="22"/>
      <c r="BX6183" s="22"/>
      <c r="BY6183" s="22"/>
      <c r="BZ6183" s="22"/>
      <c r="CA6183" s="22"/>
      <c r="CB6183" s="22"/>
      <c r="CC6183" s="22"/>
      <c r="CD6183" s="22"/>
      <c r="CE6183" s="22"/>
      <c r="CF6183" s="22"/>
      <c r="CG6183" s="22"/>
      <c r="CH6183" s="22"/>
      <c r="CI6183" s="22"/>
      <c r="CJ6183" s="22"/>
      <c r="CK6183" s="22"/>
      <c r="CL6183" s="22"/>
      <c r="CM6183" s="22"/>
      <c r="CN6183" s="22"/>
      <c r="CO6183" s="22"/>
    </row>
    <row r="6184" spans="1:93" s="2" customFormat="1" x14ac:dyDescent="0.3">
      <c r="A6184" s="73" t="s">
        <v>204</v>
      </c>
      <c r="B6184" s="73" t="s">
        <v>305</v>
      </c>
      <c r="C6184" s="67" t="s">
        <v>263</v>
      </c>
      <c r="D6184" s="67" t="s">
        <v>323</v>
      </c>
      <c r="E6184" s="73"/>
      <c r="F6184" s="73" t="s">
        <v>2</v>
      </c>
      <c r="G6184" s="73" t="s">
        <v>403</v>
      </c>
      <c r="H6184" s="73" t="s">
        <v>403</v>
      </c>
      <c r="I6184" s="73" t="s">
        <v>467</v>
      </c>
      <c r="J6184" s="73" t="str">
        <f t="shared" si="151"/>
        <v>Rigid (&gt;17 tonnes) tonne.km HGV refrigerated (all diesel)</v>
      </c>
      <c r="K6184" s="27">
        <v>0.14727000000000001</v>
      </c>
      <c r="L6184" s="48"/>
      <c r="M6184" s="22"/>
      <c r="N6184" s="22"/>
      <c r="O6184" s="22"/>
      <c r="P6184" s="22"/>
      <c r="Q6184" s="22"/>
      <c r="R6184" s="22"/>
      <c r="S6184" s="22"/>
      <c r="T6184" s="2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c r="AQ6184" s="22"/>
      <c r="AR6184" s="22"/>
      <c r="AS6184" s="22"/>
      <c r="AT6184" s="22"/>
      <c r="AU6184" s="22"/>
      <c r="AV6184" s="22"/>
      <c r="AW6184" s="22"/>
      <c r="AX6184" s="22"/>
      <c r="AY6184" s="22"/>
      <c r="AZ6184" s="22"/>
      <c r="BA6184" s="22"/>
      <c r="BB6184" s="22"/>
      <c r="BC6184" s="22"/>
      <c r="BD6184" s="22"/>
      <c r="BE6184" s="22"/>
      <c r="BF6184" s="22"/>
      <c r="BG6184" s="22"/>
      <c r="BH6184" s="22"/>
      <c r="BI6184" s="22"/>
      <c r="BJ6184" s="22"/>
      <c r="BK6184" s="22"/>
      <c r="BL6184" s="22"/>
      <c r="BM6184" s="22"/>
      <c r="BN6184" s="22"/>
      <c r="BO6184" s="22"/>
      <c r="BP6184" s="22"/>
      <c r="BQ6184" s="22"/>
      <c r="BR6184" s="22"/>
      <c r="BS6184" s="22"/>
      <c r="BT6184" s="22"/>
      <c r="BU6184" s="22"/>
      <c r="BV6184" s="22"/>
      <c r="BW6184" s="22"/>
      <c r="BX6184" s="22"/>
      <c r="BY6184" s="22"/>
      <c r="BZ6184" s="22"/>
      <c r="CA6184" s="22"/>
      <c r="CB6184" s="22"/>
      <c r="CC6184" s="22"/>
      <c r="CD6184" s="22"/>
      <c r="CE6184" s="22"/>
      <c r="CF6184" s="22"/>
      <c r="CG6184" s="22"/>
      <c r="CH6184" s="22"/>
      <c r="CI6184" s="22"/>
      <c r="CJ6184" s="22"/>
      <c r="CK6184" s="22"/>
      <c r="CL6184" s="22"/>
      <c r="CM6184" s="22"/>
      <c r="CN6184" s="22"/>
      <c r="CO6184" s="22"/>
    </row>
    <row r="6185" spans="1:93" s="2" customFormat="1" x14ac:dyDescent="0.3">
      <c r="A6185" s="73" t="s">
        <v>204</v>
      </c>
      <c r="B6185" s="73" t="s">
        <v>305</v>
      </c>
      <c r="C6185" s="67" t="s">
        <v>263</v>
      </c>
      <c r="D6185" s="67" t="s">
        <v>323</v>
      </c>
      <c r="E6185" s="73"/>
      <c r="F6185" s="73" t="s">
        <v>2</v>
      </c>
      <c r="G6185" s="73" t="s">
        <v>403</v>
      </c>
      <c r="H6185" s="73" t="s">
        <v>403</v>
      </c>
      <c r="I6185" s="73" t="s">
        <v>468</v>
      </c>
      <c r="J6185" s="73" t="str">
        <f t="shared" si="151"/>
        <v>Rigid (&gt;17 tonnes) tonne.km HGV refrigerated (all diesel)</v>
      </c>
      <c r="K6185" s="27">
        <v>1.2199999999999999E-3</v>
      </c>
      <c r="L6185" s="48"/>
      <c r="M6185" s="22"/>
      <c r="N6185" s="22"/>
      <c r="O6185" s="22"/>
      <c r="P6185" s="22"/>
      <c r="Q6185" s="22"/>
      <c r="R6185" s="22"/>
      <c r="S6185" s="22"/>
      <c r="T6185" s="22"/>
      <c r="U6185" s="22"/>
      <c r="V6185" s="22"/>
      <c r="W6185" s="22"/>
      <c r="X6185" s="22"/>
      <c r="Y6185" s="22"/>
      <c r="Z6185" s="22"/>
      <c r="AA6185" s="22"/>
      <c r="AB6185" s="22"/>
      <c r="AC6185" s="22"/>
      <c r="AD6185" s="22"/>
      <c r="AE6185" s="22"/>
      <c r="AF6185" s="22"/>
      <c r="AG6185" s="22"/>
      <c r="AH6185" s="22"/>
      <c r="AI6185" s="22"/>
      <c r="AJ6185" s="22"/>
      <c r="AK6185" s="22"/>
      <c r="AL6185" s="22"/>
      <c r="AM6185" s="22"/>
      <c r="AN6185" s="22"/>
      <c r="AO6185" s="22"/>
      <c r="AP6185" s="22"/>
      <c r="AQ6185" s="22"/>
      <c r="AR6185" s="22"/>
      <c r="AS6185" s="22"/>
      <c r="AT6185" s="22"/>
      <c r="AU6185" s="22"/>
      <c r="AV6185" s="22"/>
      <c r="AW6185" s="22"/>
      <c r="AX6185" s="22"/>
      <c r="AY6185" s="22"/>
      <c r="AZ6185" s="22"/>
      <c r="BA6185" s="22"/>
      <c r="BB6185" s="22"/>
      <c r="BC6185" s="22"/>
      <c r="BD6185" s="22"/>
      <c r="BE6185" s="22"/>
      <c r="BF6185" s="22"/>
      <c r="BG6185" s="22"/>
      <c r="BH6185" s="22"/>
      <c r="BI6185" s="22"/>
      <c r="BJ6185" s="22"/>
      <c r="BK6185" s="22"/>
      <c r="BL6185" s="22"/>
      <c r="BM6185" s="22"/>
      <c r="BN6185" s="22"/>
      <c r="BO6185" s="22"/>
      <c r="BP6185" s="22"/>
      <c r="BQ6185" s="22"/>
      <c r="BR6185" s="22"/>
      <c r="BS6185" s="22"/>
      <c r="BT6185" s="22"/>
      <c r="BU6185" s="22"/>
      <c r="BV6185" s="22"/>
      <c r="BW6185" s="22"/>
      <c r="BX6185" s="22"/>
      <c r="BY6185" s="22"/>
      <c r="BZ6185" s="22"/>
      <c r="CA6185" s="22"/>
      <c r="CB6185" s="22"/>
      <c r="CC6185" s="22"/>
      <c r="CD6185" s="22"/>
      <c r="CE6185" s="22"/>
      <c r="CF6185" s="22"/>
      <c r="CG6185" s="22"/>
      <c r="CH6185" s="22"/>
      <c r="CI6185" s="22"/>
      <c r="CJ6185" s="22"/>
      <c r="CK6185" s="22"/>
      <c r="CL6185" s="22"/>
      <c r="CM6185" s="22"/>
      <c r="CN6185" s="22"/>
      <c r="CO6185" s="22"/>
    </row>
    <row r="6186" spans="1:93" s="2" customFormat="1" x14ac:dyDescent="0.3">
      <c r="A6186" s="73" t="s">
        <v>204</v>
      </c>
      <c r="B6186" s="73" t="s">
        <v>305</v>
      </c>
      <c r="C6186" s="67" t="s">
        <v>263</v>
      </c>
      <c r="D6186" s="67" t="s">
        <v>323</v>
      </c>
      <c r="E6186" s="73"/>
      <c r="F6186" s="73" t="s">
        <v>302</v>
      </c>
      <c r="G6186" s="73" t="s">
        <v>405</v>
      </c>
      <c r="H6186" s="73" t="s">
        <v>405</v>
      </c>
      <c r="I6186" s="73" t="s">
        <v>465</v>
      </c>
      <c r="J6186" s="73" t="str">
        <f t="shared" si="151"/>
        <v>Rigid (&gt;17 tonnes) km HGV refrigerated (all diesel)</v>
      </c>
      <c r="K6186" s="27">
        <v>1.1697299999999999</v>
      </c>
      <c r="L6186" s="48"/>
      <c r="M6186" s="22"/>
      <c r="N6186" s="22"/>
      <c r="O6186" s="22"/>
      <c r="P6186" s="22"/>
      <c r="Q6186" s="22"/>
      <c r="R6186" s="22"/>
      <c r="S6186" s="22"/>
      <c r="T6186" s="2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c r="AQ6186" s="22"/>
      <c r="AR6186" s="22"/>
      <c r="AS6186" s="22"/>
      <c r="AT6186" s="22"/>
      <c r="AU6186" s="22"/>
      <c r="AV6186" s="22"/>
      <c r="AW6186" s="22"/>
      <c r="AX6186" s="22"/>
      <c r="AY6186" s="22"/>
      <c r="AZ6186" s="22"/>
      <c r="BA6186" s="22"/>
      <c r="BB6186" s="22"/>
      <c r="BC6186" s="22"/>
      <c r="BD6186" s="22"/>
      <c r="BE6186" s="22"/>
      <c r="BF6186" s="22"/>
      <c r="BG6186" s="22"/>
      <c r="BH6186" s="22"/>
      <c r="BI6186" s="22"/>
      <c r="BJ6186" s="22"/>
      <c r="BK6186" s="22"/>
      <c r="BL6186" s="22"/>
      <c r="BM6186" s="22"/>
      <c r="BN6186" s="22"/>
      <c r="BO6186" s="22"/>
      <c r="BP6186" s="22"/>
      <c r="BQ6186" s="22"/>
      <c r="BR6186" s="22"/>
      <c r="BS6186" s="22"/>
      <c r="BT6186" s="22"/>
      <c r="BU6186" s="22"/>
      <c r="BV6186" s="22"/>
      <c r="BW6186" s="22"/>
      <c r="BX6186" s="22"/>
      <c r="BY6186" s="22"/>
      <c r="BZ6186" s="22"/>
      <c r="CA6186" s="22"/>
      <c r="CB6186" s="22"/>
      <c r="CC6186" s="22"/>
      <c r="CD6186" s="22"/>
      <c r="CE6186" s="22"/>
      <c r="CF6186" s="22"/>
      <c r="CG6186" s="22"/>
      <c r="CH6186" s="22"/>
      <c r="CI6186" s="22"/>
      <c r="CJ6186" s="22"/>
      <c r="CK6186" s="22"/>
      <c r="CL6186" s="22"/>
      <c r="CM6186" s="22"/>
      <c r="CN6186" s="22"/>
      <c r="CO6186" s="22"/>
    </row>
    <row r="6187" spans="1:93" s="2" customFormat="1" x14ac:dyDescent="0.3">
      <c r="A6187" s="73" t="s">
        <v>204</v>
      </c>
      <c r="B6187" s="73" t="s">
        <v>305</v>
      </c>
      <c r="C6187" s="67" t="s">
        <v>263</v>
      </c>
      <c r="D6187" s="67" t="s">
        <v>323</v>
      </c>
      <c r="E6187" s="73"/>
      <c r="F6187" s="73" t="s">
        <v>302</v>
      </c>
      <c r="G6187" s="73" t="s">
        <v>405</v>
      </c>
      <c r="H6187" s="73" t="s">
        <v>405</v>
      </c>
      <c r="I6187" s="73" t="s">
        <v>466</v>
      </c>
      <c r="J6187" s="73" t="str">
        <f t="shared" si="151"/>
        <v>Rigid (&gt;17 tonnes) km HGV refrigerated (all diesel)</v>
      </c>
      <c r="K6187" s="27">
        <v>2.5000000000000001E-4</v>
      </c>
      <c r="L6187" s="48"/>
      <c r="M6187" s="22"/>
      <c r="N6187" s="22"/>
      <c r="O6187" s="22"/>
      <c r="P6187" s="22"/>
      <c r="Q6187" s="22"/>
      <c r="R6187" s="22"/>
      <c r="S6187" s="22"/>
      <c r="T6187" s="22"/>
      <c r="U6187" s="22"/>
      <c r="V6187" s="22"/>
      <c r="W6187" s="22"/>
      <c r="X6187" s="22"/>
      <c r="Y6187" s="22"/>
      <c r="Z6187" s="22"/>
      <c r="AA6187" s="22"/>
      <c r="AB6187" s="22"/>
      <c r="AC6187" s="22"/>
      <c r="AD6187" s="22"/>
      <c r="AE6187" s="22"/>
      <c r="AF6187" s="22"/>
      <c r="AG6187" s="22"/>
      <c r="AH6187" s="22"/>
      <c r="AI6187" s="22"/>
      <c r="AJ6187" s="22"/>
      <c r="AK6187" s="22"/>
      <c r="AL6187" s="22"/>
      <c r="AM6187" s="22"/>
      <c r="AN6187" s="22"/>
      <c r="AO6187" s="22"/>
      <c r="AP6187" s="22"/>
      <c r="AQ6187" s="22"/>
      <c r="AR6187" s="22"/>
      <c r="AS6187" s="22"/>
      <c r="AT6187" s="22"/>
      <c r="AU6187" s="22"/>
      <c r="AV6187" s="22"/>
      <c r="AW6187" s="22"/>
      <c r="AX6187" s="22"/>
      <c r="AY6187" s="22"/>
      <c r="AZ6187" s="22"/>
      <c r="BA6187" s="22"/>
      <c r="BB6187" s="22"/>
      <c r="BC6187" s="22"/>
      <c r="BD6187" s="22"/>
      <c r="BE6187" s="22"/>
      <c r="BF6187" s="22"/>
      <c r="BG6187" s="22"/>
      <c r="BH6187" s="22"/>
      <c r="BI6187" s="22"/>
      <c r="BJ6187" s="22"/>
      <c r="BK6187" s="22"/>
      <c r="BL6187" s="22"/>
      <c r="BM6187" s="22"/>
      <c r="BN6187" s="22"/>
      <c r="BO6187" s="22"/>
      <c r="BP6187" s="22"/>
      <c r="BQ6187" s="22"/>
      <c r="BR6187" s="22"/>
      <c r="BS6187" s="22"/>
      <c r="BT6187" s="22"/>
      <c r="BU6187" s="22"/>
      <c r="BV6187" s="22"/>
      <c r="BW6187" s="22"/>
      <c r="BX6187" s="22"/>
      <c r="BY6187" s="22"/>
      <c r="BZ6187" s="22"/>
      <c r="CA6187" s="22"/>
      <c r="CB6187" s="22"/>
      <c r="CC6187" s="22"/>
      <c r="CD6187" s="22"/>
      <c r="CE6187" s="22"/>
      <c r="CF6187" s="22"/>
      <c r="CG6187" s="22"/>
      <c r="CH6187" s="22"/>
      <c r="CI6187" s="22"/>
      <c r="CJ6187" s="22"/>
      <c r="CK6187" s="22"/>
      <c r="CL6187" s="22"/>
      <c r="CM6187" s="22"/>
      <c r="CN6187" s="22"/>
      <c r="CO6187" s="22"/>
    </row>
    <row r="6188" spans="1:93" s="2" customFormat="1" x14ac:dyDescent="0.3">
      <c r="A6188" s="73" t="s">
        <v>204</v>
      </c>
      <c r="B6188" s="73" t="s">
        <v>305</v>
      </c>
      <c r="C6188" s="67" t="s">
        <v>263</v>
      </c>
      <c r="D6188" s="67" t="s">
        <v>323</v>
      </c>
      <c r="E6188" s="73"/>
      <c r="F6188" s="73" t="s">
        <v>302</v>
      </c>
      <c r="G6188" s="73" t="s">
        <v>405</v>
      </c>
      <c r="H6188" s="73" t="s">
        <v>405</v>
      </c>
      <c r="I6188" s="73" t="s">
        <v>467</v>
      </c>
      <c r="J6188" s="73" t="str">
        <f t="shared" si="151"/>
        <v>Rigid (&gt;17 tonnes) km HGV refrigerated (all diesel)</v>
      </c>
      <c r="K6188" s="27">
        <v>1.15842</v>
      </c>
      <c r="L6188" s="48"/>
      <c r="M6188" s="22"/>
      <c r="N6188" s="22"/>
      <c r="O6188" s="22"/>
      <c r="P6188" s="22"/>
      <c r="Q6188" s="22"/>
      <c r="R6188" s="22"/>
      <c r="S6188" s="22"/>
      <c r="T6188" s="2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c r="AQ6188" s="22"/>
      <c r="AR6188" s="22"/>
      <c r="AS6188" s="22"/>
      <c r="AT6188" s="22"/>
      <c r="AU6188" s="22"/>
      <c r="AV6188" s="22"/>
      <c r="AW6188" s="22"/>
      <c r="AX6188" s="22"/>
      <c r="AY6188" s="22"/>
      <c r="AZ6188" s="22"/>
      <c r="BA6188" s="22"/>
      <c r="BB6188" s="22"/>
      <c r="BC6188" s="22"/>
      <c r="BD6188" s="22"/>
      <c r="BE6188" s="22"/>
      <c r="BF6188" s="22"/>
      <c r="BG6188" s="22"/>
      <c r="BH6188" s="22"/>
      <c r="BI6188" s="22"/>
      <c r="BJ6188" s="22"/>
      <c r="BK6188" s="22"/>
      <c r="BL6188" s="22"/>
      <c r="BM6188" s="22"/>
      <c r="BN6188" s="22"/>
      <c r="BO6188" s="22"/>
      <c r="BP6188" s="22"/>
      <c r="BQ6188" s="22"/>
      <c r="BR6188" s="22"/>
      <c r="BS6188" s="22"/>
      <c r="BT6188" s="22"/>
      <c r="BU6188" s="22"/>
      <c r="BV6188" s="22"/>
      <c r="BW6188" s="22"/>
      <c r="BX6188" s="22"/>
      <c r="BY6188" s="22"/>
      <c r="BZ6188" s="22"/>
      <c r="CA6188" s="22"/>
      <c r="CB6188" s="22"/>
      <c r="CC6188" s="22"/>
      <c r="CD6188" s="22"/>
      <c r="CE6188" s="22"/>
      <c r="CF6188" s="22"/>
      <c r="CG6188" s="22"/>
      <c r="CH6188" s="22"/>
      <c r="CI6188" s="22"/>
      <c r="CJ6188" s="22"/>
      <c r="CK6188" s="22"/>
      <c r="CL6188" s="22"/>
      <c r="CM6188" s="22"/>
      <c r="CN6188" s="22"/>
      <c r="CO6188" s="22"/>
    </row>
    <row r="6189" spans="1:93" s="2" customFormat="1" x14ac:dyDescent="0.3">
      <c r="A6189" s="73" t="s">
        <v>204</v>
      </c>
      <c r="B6189" s="73" t="s">
        <v>305</v>
      </c>
      <c r="C6189" s="67" t="s">
        <v>263</v>
      </c>
      <c r="D6189" s="67" t="s">
        <v>323</v>
      </c>
      <c r="E6189" s="73"/>
      <c r="F6189" s="73" t="s">
        <v>302</v>
      </c>
      <c r="G6189" s="73" t="s">
        <v>405</v>
      </c>
      <c r="H6189" s="73" t="s">
        <v>405</v>
      </c>
      <c r="I6189" s="73" t="s">
        <v>468</v>
      </c>
      <c r="J6189" s="73" t="str">
        <f t="shared" si="151"/>
        <v>Rigid (&gt;17 tonnes) km HGV refrigerated (all diesel)</v>
      </c>
      <c r="K6189" s="27">
        <v>1.106E-2</v>
      </c>
      <c r="L6189" s="48"/>
      <c r="M6189" s="22"/>
      <c r="N6189" s="22"/>
      <c r="O6189" s="22"/>
      <c r="P6189" s="22"/>
      <c r="Q6189" s="22"/>
      <c r="R6189" s="22"/>
      <c r="S6189" s="22"/>
      <c r="T6189" s="22"/>
      <c r="U6189" s="22"/>
      <c r="V6189" s="22"/>
      <c r="W6189" s="22"/>
      <c r="X6189" s="22"/>
      <c r="Y6189" s="22"/>
      <c r="Z6189" s="22"/>
      <c r="AA6189" s="22"/>
      <c r="AB6189" s="22"/>
      <c r="AC6189" s="22"/>
      <c r="AD6189" s="22"/>
      <c r="AE6189" s="22"/>
      <c r="AF6189" s="22"/>
      <c r="AG6189" s="22"/>
      <c r="AH6189" s="22"/>
      <c r="AI6189" s="22"/>
      <c r="AJ6189" s="22"/>
      <c r="AK6189" s="22"/>
      <c r="AL6189" s="22"/>
      <c r="AM6189" s="22"/>
      <c r="AN6189" s="22"/>
      <c r="AO6189" s="22"/>
      <c r="AP6189" s="22"/>
      <c r="AQ6189" s="22"/>
      <c r="AR6189" s="22"/>
      <c r="AS6189" s="22"/>
      <c r="AT6189" s="22"/>
      <c r="AU6189" s="22"/>
      <c r="AV6189" s="22"/>
      <c r="AW6189" s="22"/>
      <c r="AX6189" s="22"/>
      <c r="AY6189" s="22"/>
      <c r="AZ6189" s="22"/>
      <c r="BA6189" s="22"/>
      <c r="BB6189" s="22"/>
      <c r="BC6189" s="22"/>
      <c r="BD6189" s="22"/>
      <c r="BE6189" s="22"/>
      <c r="BF6189" s="22"/>
      <c r="BG6189" s="22"/>
      <c r="BH6189" s="22"/>
      <c r="BI6189" s="22"/>
      <c r="BJ6189" s="22"/>
      <c r="BK6189" s="22"/>
      <c r="BL6189" s="22"/>
      <c r="BM6189" s="22"/>
      <c r="BN6189" s="22"/>
      <c r="BO6189" s="22"/>
      <c r="BP6189" s="22"/>
      <c r="BQ6189" s="22"/>
      <c r="BR6189" s="22"/>
      <c r="BS6189" s="22"/>
      <c r="BT6189" s="22"/>
      <c r="BU6189" s="22"/>
      <c r="BV6189" s="22"/>
      <c r="BW6189" s="22"/>
      <c r="BX6189" s="22"/>
      <c r="BY6189" s="22"/>
      <c r="BZ6189" s="22"/>
      <c r="CA6189" s="22"/>
      <c r="CB6189" s="22"/>
      <c r="CC6189" s="22"/>
      <c r="CD6189" s="22"/>
      <c r="CE6189" s="22"/>
      <c r="CF6189" s="22"/>
      <c r="CG6189" s="22"/>
      <c r="CH6189" s="22"/>
      <c r="CI6189" s="22"/>
      <c r="CJ6189" s="22"/>
      <c r="CK6189" s="22"/>
      <c r="CL6189" s="22"/>
      <c r="CM6189" s="22"/>
      <c r="CN6189" s="22"/>
      <c r="CO6189" s="22"/>
    </row>
    <row r="6190" spans="1:93" s="2" customFormat="1" x14ac:dyDescent="0.3">
      <c r="A6190" s="73" t="s">
        <v>204</v>
      </c>
      <c r="B6190" s="73" t="s">
        <v>305</v>
      </c>
      <c r="C6190" s="67" t="s">
        <v>263</v>
      </c>
      <c r="D6190" s="67" t="s">
        <v>323</v>
      </c>
      <c r="E6190" s="73"/>
      <c r="F6190" s="73" t="s">
        <v>302</v>
      </c>
      <c r="G6190" s="73" t="s">
        <v>156</v>
      </c>
      <c r="H6190" s="73" t="s">
        <v>156</v>
      </c>
      <c r="I6190" s="73" t="s">
        <v>465</v>
      </c>
      <c r="J6190" s="73" t="str">
        <f t="shared" si="151"/>
        <v>Rigid (&gt;17 tonnes) miles HGV refrigerated (all diesel)</v>
      </c>
      <c r="K6190" s="27">
        <v>1.8825000000000001</v>
      </c>
      <c r="L6190" s="48"/>
      <c r="M6190" s="22"/>
      <c r="N6190" s="22"/>
      <c r="O6190" s="22"/>
      <c r="P6190" s="22"/>
      <c r="Q6190" s="22"/>
      <c r="R6190" s="22"/>
      <c r="S6190" s="22"/>
      <c r="T6190" s="2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c r="AQ6190" s="22"/>
      <c r="AR6190" s="22"/>
      <c r="AS6190" s="22"/>
      <c r="AT6190" s="22"/>
      <c r="AU6190" s="22"/>
      <c r="AV6190" s="22"/>
      <c r="AW6190" s="22"/>
      <c r="AX6190" s="22"/>
      <c r="AY6190" s="22"/>
      <c r="AZ6190" s="22"/>
      <c r="BA6190" s="22"/>
      <c r="BB6190" s="22"/>
      <c r="BC6190" s="22"/>
      <c r="BD6190" s="22"/>
      <c r="BE6190" s="22"/>
      <c r="BF6190" s="22"/>
      <c r="BG6190" s="22"/>
      <c r="BH6190" s="22"/>
      <c r="BI6190" s="22"/>
      <c r="BJ6190" s="22"/>
      <c r="BK6190" s="22"/>
      <c r="BL6190" s="22"/>
      <c r="BM6190" s="22"/>
      <c r="BN6190" s="22"/>
      <c r="BO6190" s="22"/>
      <c r="BP6190" s="22"/>
      <c r="BQ6190" s="22"/>
      <c r="BR6190" s="22"/>
      <c r="BS6190" s="22"/>
      <c r="BT6190" s="22"/>
      <c r="BU6190" s="22"/>
      <c r="BV6190" s="22"/>
      <c r="BW6190" s="22"/>
      <c r="BX6190" s="22"/>
      <c r="BY6190" s="22"/>
      <c r="BZ6190" s="22"/>
      <c r="CA6190" s="22"/>
      <c r="CB6190" s="22"/>
      <c r="CC6190" s="22"/>
      <c r="CD6190" s="22"/>
      <c r="CE6190" s="22"/>
      <c r="CF6190" s="22"/>
      <c r="CG6190" s="22"/>
      <c r="CH6190" s="22"/>
      <c r="CI6190" s="22"/>
      <c r="CJ6190" s="22"/>
      <c r="CK6190" s="22"/>
      <c r="CL6190" s="22"/>
      <c r="CM6190" s="22"/>
      <c r="CN6190" s="22"/>
      <c r="CO6190" s="22"/>
    </row>
    <row r="6191" spans="1:93" s="2" customFormat="1" x14ac:dyDescent="0.3">
      <c r="A6191" s="73" t="s">
        <v>204</v>
      </c>
      <c r="B6191" s="73" t="s">
        <v>305</v>
      </c>
      <c r="C6191" s="67" t="s">
        <v>263</v>
      </c>
      <c r="D6191" s="67" t="s">
        <v>323</v>
      </c>
      <c r="E6191" s="73"/>
      <c r="F6191" s="73" t="s">
        <v>302</v>
      </c>
      <c r="G6191" s="73" t="s">
        <v>156</v>
      </c>
      <c r="H6191" s="73" t="s">
        <v>156</v>
      </c>
      <c r="I6191" s="73" t="s">
        <v>466</v>
      </c>
      <c r="J6191" s="73" t="str">
        <f t="shared" si="151"/>
        <v>Rigid (&gt;17 tonnes) miles HGV refrigerated (all diesel)</v>
      </c>
      <c r="K6191" s="27">
        <v>4.0000000000000002E-4</v>
      </c>
      <c r="L6191" s="48"/>
      <c r="M6191" s="22"/>
      <c r="N6191" s="22"/>
      <c r="O6191" s="22"/>
      <c r="P6191" s="22"/>
      <c r="Q6191" s="22"/>
      <c r="R6191" s="22"/>
      <c r="S6191" s="22"/>
      <c r="T6191" s="22"/>
      <c r="U6191" s="22"/>
      <c r="V6191" s="22"/>
      <c r="W6191" s="22"/>
      <c r="X6191" s="22"/>
      <c r="Y6191" s="22"/>
      <c r="Z6191" s="22"/>
      <c r="AA6191" s="22"/>
      <c r="AB6191" s="22"/>
      <c r="AC6191" s="22"/>
      <c r="AD6191" s="22"/>
      <c r="AE6191" s="22"/>
      <c r="AF6191" s="22"/>
      <c r="AG6191" s="22"/>
      <c r="AH6191" s="22"/>
      <c r="AI6191" s="22"/>
      <c r="AJ6191" s="22"/>
      <c r="AK6191" s="22"/>
      <c r="AL6191" s="22"/>
      <c r="AM6191" s="22"/>
      <c r="AN6191" s="22"/>
      <c r="AO6191" s="22"/>
      <c r="AP6191" s="22"/>
      <c r="AQ6191" s="22"/>
      <c r="AR6191" s="22"/>
      <c r="AS6191" s="22"/>
      <c r="AT6191" s="22"/>
      <c r="AU6191" s="22"/>
      <c r="AV6191" s="22"/>
      <c r="AW6191" s="22"/>
      <c r="AX6191" s="22"/>
      <c r="AY6191" s="22"/>
      <c r="AZ6191" s="22"/>
      <c r="BA6191" s="22"/>
      <c r="BB6191" s="22"/>
      <c r="BC6191" s="22"/>
      <c r="BD6191" s="22"/>
      <c r="BE6191" s="22"/>
      <c r="BF6191" s="22"/>
      <c r="BG6191" s="22"/>
      <c r="BH6191" s="22"/>
      <c r="BI6191" s="22"/>
      <c r="BJ6191" s="22"/>
      <c r="BK6191" s="22"/>
      <c r="BL6191" s="22"/>
      <c r="BM6191" s="22"/>
      <c r="BN6191" s="22"/>
      <c r="BO6191" s="22"/>
      <c r="BP6191" s="22"/>
      <c r="BQ6191" s="22"/>
      <c r="BR6191" s="22"/>
      <c r="BS6191" s="22"/>
      <c r="BT6191" s="22"/>
      <c r="BU6191" s="22"/>
      <c r="BV6191" s="22"/>
      <c r="BW6191" s="22"/>
      <c r="BX6191" s="22"/>
      <c r="BY6191" s="22"/>
      <c r="BZ6191" s="22"/>
      <c r="CA6191" s="22"/>
      <c r="CB6191" s="22"/>
      <c r="CC6191" s="22"/>
      <c r="CD6191" s="22"/>
      <c r="CE6191" s="22"/>
      <c r="CF6191" s="22"/>
      <c r="CG6191" s="22"/>
      <c r="CH6191" s="22"/>
      <c r="CI6191" s="22"/>
      <c r="CJ6191" s="22"/>
      <c r="CK6191" s="22"/>
      <c r="CL6191" s="22"/>
      <c r="CM6191" s="22"/>
      <c r="CN6191" s="22"/>
      <c r="CO6191" s="22"/>
    </row>
    <row r="6192" spans="1:93" s="2" customFormat="1" x14ac:dyDescent="0.3">
      <c r="A6192" s="73" t="s">
        <v>204</v>
      </c>
      <c r="B6192" s="73" t="s">
        <v>305</v>
      </c>
      <c r="C6192" s="67" t="s">
        <v>263</v>
      </c>
      <c r="D6192" s="67" t="s">
        <v>323</v>
      </c>
      <c r="E6192" s="73"/>
      <c r="F6192" s="73" t="s">
        <v>302</v>
      </c>
      <c r="G6192" s="73" t="s">
        <v>156</v>
      </c>
      <c r="H6192" s="73" t="s">
        <v>156</v>
      </c>
      <c r="I6192" s="73" t="s">
        <v>467</v>
      </c>
      <c r="J6192" s="73" t="str">
        <f t="shared" si="151"/>
        <v>Rigid (&gt;17 tonnes) miles HGV refrigerated (all diesel)</v>
      </c>
      <c r="K6192" s="27">
        <v>1.8643000000000001</v>
      </c>
      <c r="L6192" s="48"/>
      <c r="M6192" s="22"/>
      <c r="N6192" s="22"/>
      <c r="O6192" s="22"/>
      <c r="P6192" s="22"/>
      <c r="Q6192" s="22"/>
      <c r="R6192" s="22"/>
      <c r="S6192" s="22"/>
      <c r="T6192" s="2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c r="AQ6192" s="22"/>
      <c r="AR6192" s="22"/>
      <c r="AS6192" s="22"/>
      <c r="AT6192" s="22"/>
      <c r="AU6192" s="22"/>
      <c r="AV6192" s="22"/>
      <c r="AW6192" s="22"/>
      <c r="AX6192" s="22"/>
      <c r="AY6192" s="22"/>
      <c r="AZ6192" s="22"/>
      <c r="BA6192" s="22"/>
      <c r="BB6192" s="22"/>
      <c r="BC6192" s="22"/>
      <c r="BD6192" s="22"/>
      <c r="BE6192" s="22"/>
      <c r="BF6192" s="22"/>
      <c r="BG6192" s="22"/>
      <c r="BH6192" s="22"/>
      <c r="BI6192" s="22"/>
      <c r="BJ6192" s="22"/>
      <c r="BK6192" s="22"/>
      <c r="BL6192" s="22"/>
      <c r="BM6192" s="22"/>
      <c r="BN6192" s="22"/>
      <c r="BO6192" s="22"/>
      <c r="BP6192" s="22"/>
      <c r="BQ6192" s="22"/>
      <c r="BR6192" s="22"/>
      <c r="BS6192" s="22"/>
      <c r="BT6192" s="22"/>
      <c r="BU6192" s="22"/>
      <c r="BV6192" s="22"/>
      <c r="BW6192" s="22"/>
      <c r="BX6192" s="22"/>
      <c r="BY6192" s="22"/>
      <c r="BZ6192" s="22"/>
      <c r="CA6192" s="22"/>
      <c r="CB6192" s="22"/>
      <c r="CC6192" s="22"/>
      <c r="CD6192" s="22"/>
      <c r="CE6192" s="22"/>
      <c r="CF6192" s="22"/>
      <c r="CG6192" s="22"/>
      <c r="CH6192" s="22"/>
      <c r="CI6192" s="22"/>
      <c r="CJ6192" s="22"/>
      <c r="CK6192" s="22"/>
      <c r="CL6192" s="22"/>
      <c r="CM6192" s="22"/>
      <c r="CN6192" s="22"/>
      <c r="CO6192" s="22"/>
    </row>
    <row r="6193" spans="1:93" s="2" customFormat="1" x14ac:dyDescent="0.3">
      <c r="A6193" s="73" t="s">
        <v>204</v>
      </c>
      <c r="B6193" s="73" t="s">
        <v>305</v>
      </c>
      <c r="C6193" s="67" t="s">
        <v>263</v>
      </c>
      <c r="D6193" s="67" t="s">
        <v>323</v>
      </c>
      <c r="E6193" s="73"/>
      <c r="F6193" s="73" t="s">
        <v>302</v>
      </c>
      <c r="G6193" s="73" t="s">
        <v>156</v>
      </c>
      <c r="H6193" s="73" t="s">
        <v>156</v>
      </c>
      <c r="I6193" s="73" t="s">
        <v>468</v>
      </c>
      <c r="J6193" s="73" t="str">
        <f t="shared" si="151"/>
        <v>Rigid (&gt;17 tonnes) miles HGV refrigerated (all diesel)</v>
      </c>
      <c r="K6193" s="27">
        <v>1.78E-2</v>
      </c>
      <c r="L6193" s="48"/>
      <c r="M6193" s="22"/>
      <c r="N6193" s="22"/>
      <c r="O6193" s="22"/>
      <c r="P6193" s="22"/>
      <c r="Q6193" s="22"/>
      <c r="R6193" s="22"/>
      <c r="S6193" s="22"/>
      <c r="T6193" s="22"/>
      <c r="U6193" s="22"/>
      <c r="V6193" s="22"/>
      <c r="W6193" s="22"/>
      <c r="X6193" s="22"/>
      <c r="Y6193" s="22"/>
      <c r="Z6193" s="22"/>
      <c r="AA6193" s="22"/>
      <c r="AB6193" s="22"/>
      <c r="AC6193" s="22"/>
      <c r="AD6193" s="22"/>
      <c r="AE6193" s="22"/>
      <c r="AF6193" s="22"/>
      <c r="AG6193" s="22"/>
      <c r="AH6193" s="22"/>
      <c r="AI6193" s="22"/>
      <c r="AJ6193" s="22"/>
      <c r="AK6193" s="22"/>
      <c r="AL6193" s="22"/>
      <c r="AM6193" s="22"/>
      <c r="AN6193" s="22"/>
      <c r="AO6193" s="22"/>
      <c r="AP6193" s="22"/>
      <c r="AQ6193" s="22"/>
      <c r="AR6193" s="22"/>
      <c r="AS6193" s="22"/>
      <c r="AT6193" s="22"/>
      <c r="AU6193" s="22"/>
      <c r="AV6193" s="22"/>
      <c r="AW6193" s="22"/>
      <c r="AX6193" s="22"/>
      <c r="AY6193" s="22"/>
      <c r="AZ6193" s="22"/>
      <c r="BA6193" s="22"/>
      <c r="BB6193" s="22"/>
      <c r="BC6193" s="22"/>
      <c r="BD6193" s="22"/>
      <c r="BE6193" s="22"/>
      <c r="BF6193" s="22"/>
      <c r="BG6193" s="22"/>
      <c r="BH6193" s="22"/>
      <c r="BI6193" s="22"/>
      <c r="BJ6193" s="22"/>
      <c r="BK6193" s="22"/>
      <c r="BL6193" s="22"/>
      <c r="BM6193" s="22"/>
      <c r="BN6193" s="22"/>
      <c r="BO6193" s="22"/>
      <c r="BP6193" s="22"/>
      <c r="BQ6193" s="22"/>
      <c r="BR6193" s="22"/>
      <c r="BS6193" s="22"/>
      <c r="BT6193" s="22"/>
      <c r="BU6193" s="22"/>
      <c r="BV6193" s="22"/>
      <c r="BW6193" s="22"/>
      <c r="BX6193" s="22"/>
      <c r="BY6193" s="22"/>
      <c r="BZ6193" s="22"/>
      <c r="CA6193" s="22"/>
      <c r="CB6193" s="22"/>
      <c r="CC6193" s="22"/>
      <c r="CD6193" s="22"/>
      <c r="CE6193" s="22"/>
      <c r="CF6193" s="22"/>
      <c r="CG6193" s="22"/>
      <c r="CH6193" s="22"/>
      <c r="CI6193" s="22"/>
      <c r="CJ6193" s="22"/>
      <c r="CK6193" s="22"/>
      <c r="CL6193" s="22"/>
      <c r="CM6193" s="22"/>
      <c r="CN6193" s="22"/>
      <c r="CO6193" s="22"/>
    </row>
    <row r="6194" spans="1:93" s="2" customFormat="1" x14ac:dyDescent="0.3">
      <c r="A6194" s="73" t="s">
        <v>204</v>
      </c>
      <c r="B6194" s="73" t="s">
        <v>305</v>
      </c>
      <c r="C6194" s="67" t="s">
        <v>263</v>
      </c>
      <c r="D6194" s="67" t="s">
        <v>323</v>
      </c>
      <c r="E6194" s="73"/>
      <c r="F6194" s="73" t="s">
        <v>302</v>
      </c>
      <c r="G6194" s="73" t="s">
        <v>403</v>
      </c>
      <c r="H6194" s="73" t="s">
        <v>403</v>
      </c>
      <c r="I6194" s="73" t="s">
        <v>465</v>
      </c>
      <c r="J6194" s="73" t="str">
        <f t="shared" si="151"/>
        <v>Rigid (&gt;17 tonnes) tonne.km HGV refrigerated (all diesel)</v>
      </c>
      <c r="K6194" s="27">
        <v>0.22533</v>
      </c>
      <c r="L6194" s="48"/>
      <c r="M6194" s="22"/>
      <c r="N6194" s="22"/>
      <c r="O6194" s="22"/>
      <c r="P6194" s="22"/>
      <c r="Q6194" s="22"/>
      <c r="R6194" s="22"/>
      <c r="S6194" s="22"/>
      <c r="T6194" s="2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c r="AQ6194" s="22"/>
      <c r="AR6194" s="22"/>
      <c r="AS6194" s="22"/>
      <c r="AT6194" s="22"/>
      <c r="AU6194" s="22"/>
      <c r="AV6194" s="22"/>
      <c r="AW6194" s="22"/>
      <c r="AX6194" s="22"/>
      <c r="AY6194" s="22"/>
      <c r="AZ6194" s="22"/>
      <c r="BA6194" s="22"/>
      <c r="BB6194" s="22"/>
      <c r="BC6194" s="22"/>
      <c r="BD6194" s="22"/>
      <c r="BE6194" s="22"/>
      <c r="BF6194" s="22"/>
      <c r="BG6194" s="22"/>
      <c r="BH6194" s="22"/>
      <c r="BI6194" s="22"/>
      <c r="BJ6194" s="22"/>
      <c r="BK6194" s="22"/>
      <c r="BL6194" s="22"/>
      <c r="BM6194" s="22"/>
      <c r="BN6194" s="22"/>
      <c r="BO6194" s="22"/>
      <c r="BP6194" s="22"/>
      <c r="BQ6194" s="22"/>
      <c r="BR6194" s="22"/>
      <c r="BS6194" s="22"/>
      <c r="BT6194" s="22"/>
      <c r="BU6194" s="22"/>
      <c r="BV6194" s="22"/>
      <c r="BW6194" s="22"/>
      <c r="BX6194" s="22"/>
      <c r="BY6194" s="22"/>
      <c r="BZ6194" s="22"/>
      <c r="CA6194" s="22"/>
      <c r="CB6194" s="22"/>
      <c r="CC6194" s="22"/>
      <c r="CD6194" s="22"/>
      <c r="CE6194" s="22"/>
      <c r="CF6194" s="22"/>
      <c r="CG6194" s="22"/>
      <c r="CH6194" s="22"/>
      <c r="CI6194" s="22"/>
      <c r="CJ6194" s="22"/>
      <c r="CK6194" s="22"/>
      <c r="CL6194" s="22"/>
      <c r="CM6194" s="22"/>
      <c r="CN6194" s="22"/>
      <c r="CO6194" s="22"/>
    </row>
    <row r="6195" spans="1:93" s="2" customFormat="1" x14ac:dyDescent="0.3">
      <c r="A6195" s="73" t="s">
        <v>204</v>
      </c>
      <c r="B6195" s="73" t="s">
        <v>305</v>
      </c>
      <c r="C6195" s="67" t="s">
        <v>263</v>
      </c>
      <c r="D6195" s="67" t="s">
        <v>323</v>
      </c>
      <c r="E6195" s="73"/>
      <c r="F6195" s="73" t="s">
        <v>302</v>
      </c>
      <c r="G6195" s="73" t="s">
        <v>403</v>
      </c>
      <c r="H6195" s="73" t="s">
        <v>403</v>
      </c>
      <c r="I6195" s="73" t="s">
        <v>466</v>
      </c>
      <c r="J6195" s="73" t="str">
        <f t="shared" si="151"/>
        <v>Rigid (&gt;17 tonnes) tonne.km HGV refrigerated (all diesel)</v>
      </c>
      <c r="K6195" s="27">
        <v>5.0000000000000002E-5</v>
      </c>
      <c r="L6195" s="48"/>
      <c r="M6195" s="22"/>
      <c r="N6195" s="22"/>
      <c r="O6195" s="22"/>
      <c r="P6195" s="22"/>
      <c r="Q6195" s="22"/>
      <c r="R6195" s="22"/>
      <c r="S6195" s="22"/>
      <c r="T6195" s="22"/>
      <c r="U6195" s="22"/>
      <c r="V6195" s="22"/>
      <c r="W6195" s="22"/>
      <c r="X6195" s="22"/>
      <c r="Y6195" s="22"/>
      <c r="Z6195" s="22"/>
      <c r="AA6195" s="22"/>
      <c r="AB6195" s="22"/>
      <c r="AC6195" s="22"/>
      <c r="AD6195" s="22"/>
      <c r="AE6195" s="22"/>
      <c r="AF6195" s="22"/>
      <c r="AG6195" s="22"/>
      <c r="AH6195" s="22"/>
      <c r="AI6195" s="22"/>
      <c r="AJ6195" s="22"/>
      <c r="AK6195" s="22"/>
      <c r="AL6195" s="22"/>
      <c r="AM6195" s="22"/>
      <c r="AN6195" s="22"/>
      <c r="AO6195" s="22"/>
      <c r="AP6195" s="22"/>
      <c r="AQ6195" s="22"/>
      <c r="AR6195" s="22"/>
      <c r="AS6195" s="22"/>
      <c r="AT6195" s="22"/>
      <c r="AU6195" s="22"/>
      <c r="AV6195" s="22"/>
      <c r="AW6195" s="22"/>
      <c r="AX6195" s="22"/>
      <c r="AY6195" s="22"/>
      <c r="AZ6195" s="22"/>
      <c r="BA6195" s="22"/>
      <c r="BB6195" s="22"/>
      <c r="BC6195" s="22"/>
      <c r="BD6195" s="22"/>
      <c r="BE6195" s="22"/>
      <c r="BF6195" s="22"/>
      <c r="BG6195" s="22"/>
      <c r="BH6195" s="22"/>
      <c r="BI6195" s="22"/>
      <c r="BJ6195" s="22"/>
      <c r="BK6195" s="22"/>
      <c r="BL6195" s="22"/>
      <c r="BM6195" s="22"/>
      <c r="BN6195" s="22"/>
      <c r="BO6195" s="22"/>
      <c r="BP6195" s="22"/>
      <c r="BQ6195" s="22"/>
      <c r="BR6195" s="22"/>
      <c r="BS6195" s="22"/>
      <c r="BT6195" s="22"/>
      <c r="BU6195" s="22"/>
      <c r="BV6195" s="22"/>
      <c r="BW6195" s="22"/>
      <c r="BX6195" s="22"/>
      <c r="BY6195" s="22"/>
      <c r="BZ6195" s="22"/>
      <c r="CA6195" s="22"/>
      <c r="CB6195" s="22"/>
      <c r="CC6195" s="22"/>
      <c r="CD6195" s="22"/>
      <c r="CE6195" s="22"/>
      <c r="CF6195" s="22"/>
      <c r="CG6195" s="22"/>
      <c r="CH6195" s="22"/>
      <c r="CI6195" s="22"/>
      <c r="CJ6195" s="22"/>
      <c r="CK6195" s="22"/>
      <c r="CL6195" s="22"/>
      <c r="CM6195" s="22"/>
      <c r="CN6195" s="22"/>
      <c r="CO6195" s="22"/>
    </row>
    <row r="6196" spans="1:93" s="2" customFormat="1" x14ac:dyDescent="0.3">
      <c r="A6196" s="73" t="s">
        <v>204</v>
      </c>
      <c r="B6196" s="73" t="s">
        <v>305</v>
      </c>
      <c r="C6196" s="67" t="s">
        <v>263</v>
      </c>
      <c r="D6196" s="67" t="s">
        <v>323</v>
      </c>
      <c r="E6196" s="73"/>
      <c r="F6196" s="73" t="s">
        <v>302</v>
      </c>
      <c r="G6196" s="73" t="s">
        <v>403</v>
      </c>
      <c r="H6196" s="73" t="s">
        <v>403</v>
      </c>
      <c r="I6196" s="73" t="s">
        <v>467</v>
      </c>
      <c r="J6196" s="73" t="str">
        <f t="shared" si="151"/>
        <v>Rigid (&gt;17 tonnes) tonne.km HGV refrigerated (all diesel)</v>
      </c>
      <c r="K6196" s="27">
        <v>0.22314999999999999</v>
      </c>
      <c r="L6196" s="48"/>
      <c r="M6196" s="22"/>
      <c r="N6196" s="22"/>
      <c r="O6196" s="22"/>
      <c r="P6196" s="22"/>
      <c r="Q6196" s="22"/>
      <c r="R6196" s="22"/>
      <c r="S6196" s="22"/>
      <c r="T6196" s="2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c r="AQ6196" s="22"/>
      <c r="AR6196" s="22"/>
      <c r="AS6196" s="22"/>
      <c r="AT6196" s="22"/>
      <c r="AU6196" s="22"/>
      <c r="AV6196" s="22"/>
      <c r="AW6196" s="22"/>
      <c r="AX6196" s="22"/>
      <c r="AY6196" s="22"/>
      <c r="AZ6196" s="22"/>
      <c r="BA6196" s="22"/>
      <c r="BB6196" s="22"/>
      <c r="BC6196" s="22"/>
      <c r="BD6196" s="22"/>
      <c r="BE6196" s="22"/>
      <c r="BF6196" s="22"/>
      <c r="BG6196" s="22"/>
      <c r="BH6196" s="22"/>
      <c r="BI6196" s="22"/>
      <c r="BJ6196" s="22"/>
      <c r="BK6196" s="22"/>
      <c r="BL6196" s="22"/>
      <c r="BM6196" s="22"/>
      <c r="BN6196" s="22"/>
      <c r="BO6196" s="22"/>
      <c r="BP6196" s="22"/>
      <c r="BQ6196" s="22"/>
      <c r="BR6196" s="22"/>
      <c r="BS6196" s="22"/>
      <c r="BT6196" s="22"/>
      <c r="BU6196" s="22"/>
      <c r="BV6196" s="22"/>
      <c r="BW6196" s="22"/>
      <c r="BX6196" s="22"/>
      <c r="BY6196" s="22"/>
      <c r="BZ6196" s="22"/>
      <c r="CA6196" s="22"/>
      <c r="CB6196" s="22"/>
      <c r="CC6196" s="22"/>
      <c r="CD6196" s="22"/>
      <c r="CE6196" s="22"/>
      <c r="CF6196" s="22"/>
      <c r="CG6196" s="22"/>
      <c r="CH6196" s="22"/>
      <c r="CI6196" s="22"/>
      <c r="CJ6196" s="22"/>
      <c r="CK6196" s="22"/>
      <c r="CL6196" s="22"/>
      <c r="CM6196" s="22"/>
      <c r="CN6196" s="22"/>
      <c r="CO6196" s="22"/>
    </row>
    <row r="6197" spans="1:93" s="2" customFormat="1" x14ac:dyDescent="0.3">
      <c r="A6197" s="73" t="s">
        <v>204</v>
      </c>
      <c r="B6197" s="73" t="s">
        <v>305</v>
      </c>
      <c r="C6197" s="67" t="s">
        <v>263</v>
      </c>
      <c r="D6197" s="67" t="s">
        <v>323</v>
      </c>
      <c r="E6197" s="73"/>
      <c r="F6197" s="73" t="s">
        <v>302</v>
      </c>
      <c r="G6197" s="73" t="s">
        <v>403</v>
      </c>
      <c r="H6197" s="73" t="s">
        <v>403</v>
      </c>
      <c r="I6197" s="73" t="s">
        <v>468</v>
      </c>
      <c r="J6197" s="73" t="str">
        <f t="shared" si="151"/>
        <v>Rigid (&gt;17 tonnes) tonne.km HGV refrigerated (all diesel)</v>
      </c>
      <c r="K6197" s="27">
        <v>2.1299999999999999E-3</v>
      </c>
      <c r="L6197" s="48"/>
      <c r="M6197" s="22"/>
      <c r="N6197" s="22"/>
      <c r="O6197" s="22"/>
      <c r="P6197" s="22"/>
      <c r="Q6197" s="22"/>
      <c r="R6197" s="22"/>
      <c r="S6197" s="22"/>
      <c r="T6197" s="22"/>
      <c r="U6197" s="22"/>
      <c r="V6197" s="22"/>
      <c r="W6197" s="22"/>
      <c r="X6197" s="22"/>
      <c r="Y6197" s="22"/>
      <c r="Z6197" s="22"/>
      <c r="AA6197" s="22"/>
      <c r="AB6197" s="22"/>
      <c r="AC6197" s="22"/>
      <c r="AD6197" s="22"/>
      <c r="AE6197" s="22"/>
      <c r="AF6197" s="22"/>
      <c r="AG6197" s="22"/>
      <c r="AH6197" s="22"/>
      <c r="AI6197" s="22"/>
      <c r="AJ6197" s="22"/>
      <c r="AK6197" s="22"/>
      <c r="AL6197" s="22"/>
      <c r="AM6197" s="22"/>
      <c r="AN6197" s="22"/>
      <c r="AO6197" s="22"/>
      <c r="AP6197" s="22"/>
      <c r="AQ6197" s="22"/>
      <c r="AR6197" s="22"/>
      <c r="AS6197" s="22"/>
      <c r="AT6197" s="22"/>
      <c r="AU6197" s="22"/>
      <c r="AV6197" s="22"/>
      <c r="AW6197" s="22"/>
      <c r="AX6197" s="22"/>
      <c r="AY6197" s="22"/>
      <c r="AZ6197" s="22"/>
      <c r="BA6197" s="22"/>
      <c r="BB6197" s="22"/>
      <c r="BC6197" s="22"/>
      <c r="BD6197" s="22"/>
      <c r="BE6197" s="22"/>
      <c r="BF6197" s="22"/>
      <c r="BG6197" s="22"/>
      <c r="BH6197" s="22"/>
      <c r="BI6197" s="22"/>
      <c r="BJ6197" s="22"/>
      <c r="BK6197" s="22"/>
      <c r="BL6197" s="22"/>
      <c r="BM6197" s="22"/>
      <c r="BN6197" s="22"/>
      <c r="BO6197" s="22"/>
      <c r="BP6197" s="22"/>
      <c r="BQ6197" s="22"/>
      <c r="BR6197" s="22"/>
      <c r="BS6197" s="22"/>
      <c r="BT6197" s="22"/>
      <c r="BU6197" s="22"/>
      <c r="BV6197" s="22"/>
      <c r="BW6197" s="22"/>
      <c r="BX6197" s="22"/>
      <c r="BY6197" s="22"/>
      <c r="BZ6197" s="22"/>
      <c r="CA6197" s="22"/>
      <c r="CB6197" s="22"/>
      <c r="CC6197" s="22"/>
      <c r="CD6197" s="22"/>
      <c r="CE6197" s="22"/>
      <c r="CF6197" s="22"/>
      <c r="CG6197" s="22"/>
      <c r="CH6197" s="22"/>
      <c r="CI6197" s="22"/>
      <c r="CJ6197" s="22"/>
      <c r="CK6197" s="22"/>
      <c r="CL6197" s="22"/>
      <c r="CM6197" s="22"/>
      <c r="CN6197" s="22"/>
      <c r="CO6197" s="22"/>
    </row>
    <row r="6198" spans="1:93" s="2" customFormat="1" x14ac:dyDescent="0.3">
      <c r="A6198" s="73" t="s">
        <v>204</v>
      </c>
      <c r="B6198" s="73" t="s">
        <v>305</v>
      </c>
      <c r="C6198" s="67" t="s">
        <v>263</v>
      </c>
      <c r="D6198" s="67" t="s">
        <v>418</v>
      </c>
      <c r="E6198" s="73"/>
      <c r="F6198" s="73" t="s">
        <v>48</v>
      </c>
      <c r="G6198" s="73" t="s">
        <v>405</v>
      </c>
      <c r="H6198" s="73" t="s">
        <v>405</v>
      </c>
      <c r="I6198" s="73" t="s">
        <v>465</v>
      </c>
      <c r="J6198" s="73" t="str">
        <f t="shared" si="151"/>
        <v>All rigids km HGV refrigerated (all diesel)</v>
      </c>
      <c r="K6198" s="27">
        <v>0.80810000000000004</v>
      </c>
      <c r="L6198" s="48"/>
      <c r="M6198" s="22"/>
      <c r="N6198" s="22"/>
      <c r="O6198" s="22"/>
      <c r="P6198" s="22"/>
      <c r="Q6198" s="22"/>
      <c r="R6198" s="22"/>
      <c r="S6198" s="22"/>
      <c r="T6198" s="2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c r="AQ6198" s="22"/>
      <c r="AR6198" s="22"/>
      <c r="AS6198" s="22"/>
      <c r="AT6198" s="22"/>
      <c r="AU6198" s="22"/>
      <c r="AV6198" s="22"/>
      <c r="AW6198" s="22"/>
      <c r="AX6198" s="22"/>
      <c r="AY6198" s="22"/>
      <c r="AZ6198" s="22"/>
      <c r="BA6198" s="22"/>
      <c r="BB6198" s="22"/>
      <c r="BC6198" s="22"/>
      <c r="BD6198" s="22"/>
      <c r="BE6198" s="22"/>
      <c r="BF6198" s="22"/>
      <c r="BG6198" s="22"/>
      <c r="BH6198" s="22"/>
      <c r="BI6198" s="22"/>
      <c r="BJ6198" s="22"/>
      <c r="BK6198" s="22"/>
      <c r="BL6198" s="22"/>
      <c r="BM6198" s="22"/>
      <c r="BN6198" s="22"/>
      <c r="BO6198" s="22"/>
      <c r="BP6198" s="22"/>
      <c r="BQ6198" s="22"/>
      <c r="BR6198" s="22"/>
      <c r="BS6198" s="22"/>
      <c r="BT6198" s="22"/>
      <c r="BU6198" s="22"/>
      <c r="BV6198" s="22"/>
      <c r="BW6198" s="22"/>
      <c r="BX6198" s="22"/>
      <c r="BY6198" s="22"/>
      <c r="BZ6198" s="22"/>
      <c r="CA6198" s="22"/>
      <c r="CB6198" s="22"/>
      <c r="CC6198" s="22"/>
      <c r="CD6198" s="22"/>
      <c r="CE6198" s="22"/>
      <c r="CF6198" s="22"/>
      <c r="CG6198" s="22"/>
      <c r="CH6198" s="22"/>
      <c r="CI6198" s="22"/>
      <c r="CJ6198" s="22"/>
      <c r="CK6198" s="22"/>
      <c r="CL6198" s="22"/>
      <c r="CM6198" s="22"/>
      <c r="CN6198" s="22"/>
      <c r="CO6198" s="22"/>
    </row>
    <row r="6199" spans="1:93" s="2" customFormat="1" x14ac:dyDescent="0.3">
      <c r="A6199" s="73" t="s">
        <v>204</v>
      </c>
      <c r="B6199" s="73" t="s">
        <v>305</v>
      </c>
      <c r="C6199" s="67" t="s">
        <v>263</v>
      </c>
      <c r="D6199" s="67" t="s">
        <v>418</v>
      </c>
      <c r="E6199" s="73"/>
      <c r="F6199" s="73" t="s">
        <v>48</v>
      </c>
      <c r="G6199" s="73" t="s">
        <v>405</v>
      </c>
      <c r="H6199" s="73" t="s">
        <v>405</v>
      </c>
      <c r="I6199" s="73" t="s">
        <v>466</v>
      </c>
      <c r="J6199" s="73" t="str">
        <f t="shared" si="151"/>
        <v>All rigids km HGV refrigerated (all diesel)</v>
      </c>
      <c r="K6199" s="27">
        <v>2.1000000000000001E-4</v>
      </c>
      <c r="L6199" s="48"/>
      <c r="M6199" s="22"/>
      <c r="N6199" s="22"/>
      <c r="O6199" s="22"/>
      <c r="P6199" s="22"/>
      <c r="Q6199" s="22"/>
      <c r="R6199" s="22"/>
      <c r="S6199" s="22"/>
      <c r="T6199" s="22"/>
      <c r="U6199" s="22"/>
      <c r="V6199" s="22"/>
      <c r="W6199" s="22"/>
      <c r="X6199" s="22"/>
      <c r="Y6199" s="22"/>
      <c r="Z6199" s="22"/>
      <c r="AA6199" s="22"/>
      <c r="AB6199" s="22"/>
      <c r="AC6199" s="22"/>
      <c r="AD6199" s="22"/>
      <c r="AE6199" s="22"/>
      <c r="AF6199" s="22"/>
      <c r="AG6199" s="22"/>
      <c r="AH6199" s="22"/>
      <c r="AI6199" s="22"/>
      <c r="AJ6199" s="22"/>
      <c r="AK6199" s="22"/>
      <c r="AL6199" s="22"/>
      <c r="AM6199" s="22"/>
      <c r="AN6199" s="22"/>
      <c r="AO6199" s="22"/>
      <c r="AP6199" s="22"/>
      <c r="AQ6199" s="22"/>
      <c r="AR6199" s="22"/>
      <c r="AS6199" s="22"/>
      <c r="AT6199" s="22"/>
      <c r="AU6199" s="22"/>
      <c r="AV6199" s="22"/>
      <c r="AW6199" s="22"/>
      <c r="AX6199" s="22"/>
      <c r="AY6199" s="22"/>
      <c r="AZ6199" s="22"/>
      <c r="BA6199" s="22"/>
      <c r="BB6199" s="22"/>
      <c r="BC6199" s="22"/>
      <c r="BD6199" s="22"/>
      <c r="BE6199" s="22"/>
      <c r="BF6199" s="22"/>
      <c r="BG6199" s="22"/>
      <c r="BH6199" s="22"/>
      <c r="BI6199" s="22"/>
      <c r="BJ6199" s="22"/>
      <c r="BK6199" s="22"/>
      <c r="BL6199" s="22"/>
      <c r="BM6199" s="22"/>
      <c r="BN6199" s="22"/>
      <c r="BO6199" s="22"/>
      <c r="BP6199" s="22"/>
      <c r="BQ6199" s="22"/>
      <c r="BR6199" s="22"/>
      <c r="BS6199" s="22"/>
      <c r="BT6199" s="22"/>
      <c r="BU6199" s="22"/>
      <c r="BV6199" s="22"/>
      <c r="BW6199" s="22"/>
      <c r="BX6199" s="22"/>
      <c r="BY6199" s="22"/>
      <c r="BZ6199" s="22"/>
      <c r="CA6199" s="22"/>
      <c r="CB6199" s="22"/>
      <c r="CC6199" s="22"/>
      <c r="CD6199" s="22"/>
      <c r="CE6199" s="22"/>
      <c r="CF6199" s="22"/>
      <c r="CG6199" s="22"/>
      <c r="CH6199" s="22"/>
      <c r="CI6199" s="22"/>
      <c r="CJ6199" s="22"/>
      <c r="CK6199" s="22"/>
      <c r="CL6199" s="22"/>
      <c r="CM6199" s="22"/>
      <c r="CN6199" s="22"/>
      <c r="CO6199" s="22"/>
    </row>
    <row r="6200" spans="1:93" s="2" customFormat="1" x14ac:dyDescent="0.3">
      <c r="A6200" s="73" t="s">
        <v>204</v>
      </c>
      <c r="B6200" s="73" t="s">
        <v>305</v>
      </c>
      <c r="C6200" s="67" t="s">
        <v>263</v>
      </c>
      <c r="D6200" s="67" t="s">
        <v>418</v>
      </c>
      <c r="E6200" s="73"/>
      <c r="F6200" s="73" t="s">
        <v>48</v>
      </c>
      <c r="G6200" s="73" t="s">
        <v>405</v>
      </c>
      <c r="H6200" s="73" t="s">
        <v>405</v>
      </c>
      <c r="I6200" s="73" t="s">
        <v>467</v>
      </c>
      <c r="J6200" s="73" t="str">
        <f t="shared" si="151"/>
        <v>All rigids km HGV refrigerated (all diesel)</v>
      </c>
      <c r="K6200" s="27">
        <v>0.79867999999999995</v>
      </c>
      <c r="L6200" s="48"/>
      <c r="M6200" s="22"/>
      <c r="N6200" s="22"/>
      <c r="O6200" s="22"/>
      <c r="P6200" s="22"/>
      <c r="Q6200" s="22"/>
      <c r="R6200" s="22"/>
      <c r="S6200" s="22"/>
      <c r="T6200" s="2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c r="AQ6200" s="22"/>
      <c r="AR6200" s="22"/>
      <c r="AS6200" s="22"/>
      <c r="AT6200" s="22"/>
      <c r="AU6200" s="22"/>
      <c r="AV6200" s="22"/>
      <c r="AW6200" s="22"/>
      <c r="AX6200" s="22"/>
      <c r="AY6200" s="22"/>
      <c r="AZ6200" s="22"/>
      <c r="BA6200" s="22"/>
      <c r="BB6200" s="22"/>
      <c r="BC6200" s="22"/>
      <c r="BD6200" s="22"/>
      <c r="BE6200" s="22"/>
      <c r="BF6200" s="22"/>
      <c r="BG6200" s="22"/>
      <c r="BH6200" s="22"/>
      <c r="BI6200" s="22"/>
      <c r="BJ6200" s="22"/>
      <c r="BK6200" s="22"/>
      <c r="BL6200" s="22"/>
      <c r="BM6200" s="22"/>
      <c r="BN6200" s="22"/>
      <c r="BO6200" s="22"/>
      <c r="BP6200" s="22"/>
      <c r="BQ6200" s="22"/>
      <c r="BR6200" s="22"/>
      <c r="BS6200" s="22"/>
      <c r="BT6200" s="22"/>
      <c r="BU6200" s="22"/>
      <c r="BV6200" s="22"/>
      <c r="BW6200" s="22"/>
      <c r="BX6200" s="22"/>
      <c r="BY6200" s="22"/>
      <c r="BZ6200" s="22"/>
      <c r="CA6200" s="22"/>
      <c r="CB6200" s="22"/>
      <c r="CC6200" s="22"/>
      <c r="CD6200" s="22"/>
      <c r="CE6200" s="22"/>
      <c r="CF6200" s="22"/>
      <c r="CG6200" s="22"/>
      <c r="CH6200" s="22"/>
      <c r="CI6200" s="22"/>
      <c r="CJ6200" s="22"/>
      <c r="CK6200" s="22"/>
      <c r="CL6200" s="22"/>
      <c r="CM6200" s="22"/>
      <c r="CN6200" s="22"/>
      <c r="CO6200" s="22"/>
    </row>
    <row r="6201" spans="1:93" s="2" customFormat="1" x14ac:dyDescent="0.3">
      <c r="A6201" s="73" t="s">
        <v>204</v>
      </c>
      <c r="B6201" s="73" t="s">
        <v>305</v>
      </c>
      <c r="C6201" s="67" t="s">
        <v>263</v>
      </c>
      <c r="D6201" s="67" t="s">
        <v>418</v>
      </c>
      <c r="E6201" s="73"/>
      <c r="F6201" s="73" t="s">
        <v>48</v>
      </c>
      <c r="G6201" s="73" t="s">
        <v>405</v>
      </c>
      <c r="H6201" s="73" t="s">
        <v>405</v>
      </c>
      <c r="I6201" s="73" t="s">
        <v>468</v>
      </c>
      <c r="J6201" s="73" t="str">
        <f t="shared" si="151"/>
        <v>All rigids km HGV refrigerated (all diesel)</v>
      </c>
      <c r="K6201" s="27">
        <v>9.2200000000000008E-3</v>
      </c>
      <c r="L6201" s="48"/>
      <c r="M6201" s="22"/>
      <c r="N6201" s="22"/>
      <c r="O6201" s="22"/>
      <c r="P6201" s="22"/>
      <c r="Q6201" s="22"/>
      <c r="R6201" s="22"/>
      <c r="S6201" s="22"/>
      <c r="T6201" s="22"/>
      <c r="U6201" s="22"/>
      <c r="V6201" s="22"/>
      <c r="W6201" s="22"/>
      <c r="X6201" s="22"/>
      <c r="Y6201" s="22"/>
      <c r="Z6201" s="22"/>
      <c r="AA6201" s="22"/>
      <c r="AB6201" s="22"/>
      <c r="AC6201" s="22"/>
      <c r="AD6201" s="22"/>
      <c r="AE6201" s="22"/>
      <c r="AF6201" s="22"/>
      <c r="AG6201" s="22"/>
      <c r="AH6201" s="22"/>
      <c r="AI6201" s="22"/>
      <c r="AJ6201" s="22"/>
      <c r="AK6201" s="22"/>
      <c r="AL6201" s="22"/>
      <c r="AM6201" s="22"/>
      <c r="AN6201" s="22"/>
      <c r="AO6201" s="22"/>
      <c r="AP6201" s="22"/>
      <c r="AQ6201" s="22"/>
      <c r="AR6201" s="22"/>
      <c r="AS6201" s="22"/>
      <c r="AT6201" s="22"/>
      <c r="AU6201" s="22"/>
      <c r="AV6201" s="22"/>
      <c r="AW6201" s="22"/>
      <c r="AX6201" s="22"/>
      <c r="AY6201" s="22"/>
      <c r="AZ6201" s="22"/>
      <c r="BA6201" s="22"/>
      <c r="BB6201" s="22"/>
      <c r="BC6201" s="22"/>
      <c r="BD6201" s="22"/>
      <c r="BE6201" s="22"/>
      <c r="BF6201" s="22"/>
      <c r="BG6201" s="22"/>
      <c r="BH6201" s="22"/>
      <c r="BI6201" s="22"/>
      <c r="BJ6201" s="22"/>
      <c r="BK6201" s="22"/>
      <c r="BL6201" s="22"/>
      <c r="BM6201" s="22"/>
      <c r="BN6201" s="22"/>
      <c r="BO6201" s="22"/>
      <c r="BP6201" s="22"/>
      <c r="BQ6201" s="22"/>
      <c r="BR6201" s="22"/>
      <c r="BS6201" s="22"/>
      <c r="BT6201" s="22"/>
      <c r="BU6201" s="22"/>
      <c r="BV6201" s="22"/>
      <c r="BW6201" s="22"/>
      <c r="BX6201" s="22"/>
      <c r="BY6201" s="22"/>
      <c r="BZ6201" s="22"/>
      <c r="CA6201" s="22"/>
      <c r="CB6201" s="22"/>
      <c r="CC6201" s="22"/>
      <c r="CD6201" s="22"/>
      <c r="CE6201" s="22"/>
      <c r="CF6201" s="22"/>
      <c r="CG6201" s="22"/>
      <c r="CH6201" s="22"/>
      <c r="CI6201" s="22"/>
      <c r="CJ6201" s="22"/>
      <c r="CK6201" s="22"/>
      <c r="CL6201" s="22"/>
      <c r="CM6201" s="22"/>
      <c r="CN6201" s="22"/>
      <c r="CO6201" s="22"/>
    </row>
    <row r="6202" spans="1:93" s="2" customFormat="1" x14ac:dyDescent="0.3">
      <c r="A6202" s="73" t="s">
        <v>204</v>
      </c>
      <c r="B6202" s="73" t="s">
        <v>305</v>
      </c>
      <c r="C6202" s="67" t="s">
        <v>263</v>
      </c>
      <c r="D6202" s="67" t="s">
        <v>418</v>
      </c>
      <c r="E6202" s="73"/>
      <c r="F6202" s="73" t="s">
        <v>48</v>
      </c>
      <c r="G6202" s="73" t="s">
        <v>156</v>
      </c>
      <c r="H6202" s="73" t="s">
        <v>156</v>
      </c>
      <c r="I6202" s="73" t="s">
        <v>465</v>
      </c>
      <c r="J6202" s="73" t="str">
        <f t="shared" si="151"/>
        <v>All rigids miles HGV refrigerated (all diesel)</v>
      </c>
      <c r="K6202" s="27">
        <v>1.3005100000000001</v>
      </c>
      <c r="L6202" s="48"/>
      <c r="M6202" s="22"/>
      <c r="N6202" s="22"/>
      <c r="O6202" s="22"/>
      <c r="P6202" s="22"/>
      <c r="Q6202" s="22"/>
      <c r="R6202" s="22"/>
      <c r="S6202" s="22"/>
      <c r="T6202" s="2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c r="AQ6202" s="22"/>
      <c r="AR6202" s="22"/>
      <c r="AS6202" s="22"/>
      <c r="AT6202" s="22"/>
      <c r="AU6202" s="22"/>
      <c r="AV6202" s="22"/>
      <c r="AW6202" s="22"/>
      <c r="AX6202" s="22"/>
      <c r="AY6202" s="22"/>
      <c r="AZ6202" s="22"/>
      <c r="BA6202" s="22"/>
      <c r="BB6202" s="22"/>
      <c r="BC6202" s="22"/>
      <c r="BD6202" s="22"/>
      <c r="BE6202" s="22"/>
      <c r="BF6202" s="22"/>
      <c r="BG6202" s="22"/>
      <c r="BH6202" s="22"/>
      <c r="BI6202" s="22"/>
      <c r="BJ6202" s="22"/>
      <c r="BK6202" s="22"/>
      <c r="BL6202" s="22"/>
      <c r="BM6202" s="22"/>
      <c r="BN6202" s="22"/>
      <c r="BO6202" s="22"/>
      <c r="BP6202" s="22"/>
      <c r="BQ6202" s="22"/>
      <c r="BR6202" s="22"/>
      <c r="BS6202" s="22"/>
      <c r="BT6202" s="22"/>
      <c r="BU6202" s="22"/>
      <c r="BV6202" s="22"/>
      <c r="BW6202" s="22"/>
      <c r="BX6202" s="22"/>
      <c r="BY6202" s="22"/>
      <c r="BZ6202" s="22"/>
      <c r="CA6202" s="22"/>
      <c r="CB6202" s="22"/>
      <c r="CC6202" s="22"/>
      <c r="CD6202" s="22"/>
      <c r="CE6202" s="22"/>
      <c r="CF6202" s="22"/>
      <c r="CG6202" s="22"/>
      <c r="CH6202" s="22"/>
      <c r="CI6202" s="22"/>
      <c r="CJ6202" s="22"/>
      <c r="CK6202" s="22"/>
      <c r="CL6202" s="22"/>
      <c r="CM6202" s="22"/>
      <c r="CN6202" s="22"/>
      <c r="CO6202" s="22"/>
    </row>
    <row r="6203" spans="1:93" s="2" customFormat="1" x14ac:dyDescent="0.3">
      <c r="A6203" s="73" t="s">
        <v>204</v>
      </c>
      <c r="B6203" s="73" t="s">
        <v>305</v>
      </c>
      <c r="C6203" s="67" t="s">
        <v>263</v>
      </c>
      <c r="D6203" s="67" t="s">
        <v>418</v>
      </c>
      <c r="E6203" s="73"/>
      <c r="F6203" s="73" t="s">
        <v>48</v>
      </c>
      <c r="G6203" s="73" t="s">
        <v>156</v>
      </c>
      <c r="H6203" s="73" t="s">
        <v>156</v>
      </c>
      <c r="I6203" s="73" t="s">
        <v>466</v>
      </c>
      <c r="J6203" s="73" t="str">
        <f t="shared" si="151"/>
        <v>All rigids miles HGV refrigerated (all diesel)</v>
      </c>
      <c r="K6203" s="27">
        <v>3.4000000000000002E-4</v>
      </c>
      <c r="L6203" s="48"/>
      <c r="M6203" s="22"/>
      <c r="N6203" s="22"/>
      <c r="O6203" s="22"/>
      <c r="P6203" s="22"/>
      <c r="Q6203" s="22"/>
      <c r="R6203" s="22"/>
      <c r="S6203" s="22"/>
      <c r="T6203" s="22"/>
      <c r="U6203" s="22"/>
      <c r="V6203" s="22"/>
      <c r="W6203" s="22"/>
      <c r="X6203" s="22"/>
      <c r="Y6203" s="22"/>
      <c r="Z6203" s="22"/>
      <c r="AA6203" s="22"/>
      <c r="AB6203" s="22"/>
      <c r="AC6203" s="22"/>
      <c r="AD6203" s="22"/>
      <c r="AE6203" s="22"/>
      <c r="AF6203" s="22"/>
      <c r="AG6203" s="22"/>
      <c r="AH6203" s="22"/>
      <c r="AI6203" s="22"/>
      <c r="AJ6203" s="22"/>
      <c r="AK6203" s="22"/>
      <c r="AL6203" s="22"/>
      <c r="AM6203" s="22"/>
      <c r="AN6203" s="22"/>
      <c r="AO6203" s="22"/>
      <c r="AP6203" s="22"/>
      <c r="AQ6203" s="22"/>
      <c r="AR6203" s="22"/>
      <c r="AS6203" s="22"/>
      <c r="AT6203" s="22"/>
      <c r="AU6203" s="22"/>
      <c r="AV6203" s="22"/>
      <c r="AW6203" s="22"/>
      <c r="AX6203" s="22"/>
      <c r="AY6203" s="22"/>
      <c r="AZ6203" s="22"/>
      <c r="BA6203" s="22"/>
      <c r="BB6203" s="22"/>
      <c r="BC6203" s="22"/>
      <c r="BD6203" s="22"/>
      <c r="BE6203" s="22"/>
      <c r="BF6203" s="22"/>
      <c r="BG6203" s="22"/>
      <c r="BH6203" s="22"/>
      <c r="BI6203" s="22"/>
      <c r="BJ6203" s="22"/>
      <c r="BK6203" s="22"/>
      <c r="BL6203" s="22"/>
      <c r="BM6203" s="22"/>
      <c r="BN6203" s="22"/>
      <c r="BO6203" s="22"/>
      <c r="BP6203" s="22"/>
      <c r="BQ6203" s="22"/>
      <c r="BR6203" s="22"/>
      <c r="BS6203" s="22"/>
      <c r="BT6203" s="22"/>
      <c r="BU6203" s="22"/>
      <c r="BV6203" s="22"/>
      <c r="BW6203" s="22"/>
      <c r="BX6203" s="22"/>
      <c r="BY6203" s="22"/>
      <c r="BZ6203" s="22"/>
      <c r="CA6203" s="22"/>
      <c r="CB6203" s="22"/>
      <c r="CC6203" s="22"/>
      <c r="CD6203" s="22"/>
      <c r="CE6203" s="22"/>
      <c r="CF6203" s="22"/>
      <c r="CG6203" s="22"/>
      <c r="CH6203" s="22"/>
      <c r="CI6203" s="22"/>
      <c r="CJ6203" s="22"/>
      <c r="CK6203" s="22"/>
      <c r="CL6203" s="22"/>
      <c r="CM6203" s="22"/>
      <c r="CN6203" s="22"/>
      <c r="CO6203" s="22"/>
    </row>
    <row r="6204" spans="1:93" s="2" customFormat="1" x14ac:dyDescent="0.3">
      <c r="A6204" s="73" t="s">
        <v>204</v>
      </c>
      <c r="B6204" s="73" t="s">
        <v>305</v>
      </c>
      <c r="C6204" s="67" t="s">
        <v>263</v>
      </c>
      <c r="D6204" s="67" t="s">
        <v>418</v>
      </c>
      <c r="E6204" s="73"/>
      <c r="F6204" s="73" t="s">
        <v>48</v>
      </c>
      <c r="G6204" s="73" t="s">
        <v>156</v>
      </c>
      <c r="H6204" s="73" t="s">
        <v>156</v>
      </c>
      <c r="I6204" s="73" t="s">
        <v>467</v>
      </c>
      <c r="J6204" s="73" t="str">
        <f t="shared" si="151"/>
        <v>All rigids miles HGV refrigerated (all diesel)</v>
      </c>
      <c r="K6204" s="27">
        <v>1.28535</v>
      </c>
      <c r="L6204" s="48"/>
      <c r="M6204" s="22"/>
      <c r="N6204" s="22"/>
      <c r="O6204" s="22"/>
      <c r="P6204" s="22"/>
      <c r="Q6204" s="22"/>
      <c r="R6204" s="22"/>
      <c r="S6204" s="22"/>
      <c r="T6204" s="2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c r="AQ6204" s="22"/>
      <c r="AR6204" s="22"/>
      <c r="AS6204" s="22"/>
      <c r="AT6204" s="22"/>
      <c r="AU6204" s="22"/>
      <c r="AV6204" s="22"/>
      <c r="AW6204" s="22"/>
      <c r="AX6204" s="22"/>
      <c r="AY6204" s="22"/>
      <c r="AZ6204" s="22"/>
      <c r="BA6204" s="22"/>
      <c r="BB6204" s="22"/>
      <c r="BC6204" s="22"/>
      <c r="BD6204" s="22"/>
      <c r="BE6204" s="22"/>
      <c r="BF6204" s="22"/>
      <c r="BG6204" s="22"/>
      <c r="BH6204" s="22"/>
      <c r="BI6204" s="22"/>
      <c r="BJ6204" s="22"/>
      <c r="BK6204" s="22"/>
      <c r="BL6204" s="22"/>
      <c r="BM6204" s="22"/>
      <c r="BN6204" s="22"/>
      <c r="BO6204" s="22"/>
      <c r="BP6204" s="22"/>
      <c r="BQ6204" s="22"/>
      <c r="BR6204" s="22"/>
      <c r="BS6204" s="22"/>
      <c r="BT6204" s="22"/>
      <c r="BU6204" s="22"/>
      <c r="BV6204" s="22"/>
      <c r="BW6204" s="22"/>
      <c r="BX6204" s="22"/>
      <c r="BY6204" s="22"/>
      <c r="BZ6204" s="22"/>
      <c r="CA6204" s="22"/>
      <c r="CB6204" s="22"/>
      <c r="CC6204" s="22"/>
      <c r="CD6204" s="22"/>
      <c r="CE6204" s="22"/>
      <c r="CF6204" s="22"/>
      <c r="CG6204" s="22"/>
      <c r="CH6204" s="22"/>
      <c r="CI6204" s="22"/>
      <c r="CJ6204" s="22"/>
      <c r="CK6204" s="22"/>
      <c r="CL6204" s="22"/>
      <c r="CM6204" s="22"/>
      <c r="CN6204" s="22"/>
      <c r="CO6204" s="22"/>
    </row>
    <row r="6205" spans="1:93" s="2" customFormat="1" x14ac:dyDescent="0.3">
      <c r="A6205" s="73" t="s">
        <v>204</v>
      </c>
      <c r="B6205" s="73" t="s">
        <v>305</v>
      </c>
      <c r="C6205" s="67" t="s">
        <v>263</v>
      </c>
      <c r="D6205" s="67" t="s">
        <v>418</v>
      </c>
      <c r="E6205" s="73"/>
      <c r="F6205" s="73" t="s">
        <v>48</v>
      </c>
      <c r="G6205" s="73" t="s">
        <v>156</v>
      </c>
      <c r="H6205" s="73" t="s">
        <v>156</v>
      </c>
      <c r="I6205" s="73" t="s">
        <v>468</v>
      </c>
      <c r="J6205" s="73" t="str">
        <f t="shared" si="151"/>
        <v>All rigids miles HGV refrigerated (all diesel)</v>
      </c>
      <c r="K6205" s="27">
        <v>1.4829999999999999E-2</v>
      </c>
      <c r="L6205" s="48"/>
      <c r="M6205" s="22"/>
      <c r="N6205" s="22"/>
      <c r="O6205" s="22"/>
      <c r="P6205" s="22"/>
      <c r="Q6205" s="22"/>
      <c r="R6205" s="22"/>
      <c r="S6205" s="22"/>
      <c r="T6205" s="22"/>
      <c r="U6205" s="22"/>
      <c r="V6205" s="22"/>
      <c r="W6205" s="22"/>
      <c r="X6205" s="22"/>
      <c r="Y6205" s="22"/>
      <c r="Z6205" s="22"/>
      <c r="AA6205" s="22"/>
      <c r="AB6205" s="22"/>
      <c r="AC6205" s="22"/>
      <c r="AD6205" s="22"/>
      <c r="AE6205" s="22"/>
      <c r="AF6205" s="22"/>
      <c r="AG6205" s="22"/>
      <c r="AH6205" s="22"/>
      <c r="AI6205" s="22"/>
      <c r="AJ6205" s="22"/>
      <c r="AK6205" s="22"/>
      <c r="AL6205" s="22"/>
      <c r="AM6205" s="22"/>
      <c r="AN6205" s="22"/>
      <c r="AO6205" s="22"/>
      <c r="AP6205" s="22"/>
      <c r="AQ6205" s="22"/>
      <c r="AR6205" s="22"/>
      <c r="AS6205" s="22"/>
      <c r="AT6205" s="22"/>
      <c r="AU6205" s="22"/>
      <c r="AV6205" s="22"/>
      <c r="AW6205" s="22"/>
      <c r="AX6205" s="22"/>
      <c r="AY6205" s="22"/>
      <c r="AZ6205" s="22"/>
      <c r="BA6205" s="22"/>
      <c r="BB6205" s="22"/>
      <c r="BC6205" s="22"/>
      <c r="BD6205" s="22"/>
      <c r="BE6205" s="22"/>
      <c r="BF6205" s="22"/>
      <c r="BG6205" s="22"/>
      <c r="BH6205" s="22"/>
      <c r="BI6205" s="22"/>
      <c r="BJ6205" s="22"/>
      <c r="BK6205" s="22"/>
      <c r="BL6205" s="22"/>
      <c r="BM6205" s="22"/>
      <c r="BN6205" s="22"/>
      <c r="BO6205" s="22"/>
      <c r="BP6205" s="22"/>
      <c r="BQ6205" s="22"/>
      <c r="BR6205" s="22"/>
      <c r="BS6205" s="22"/>
      <c r="BT6205" s="22"/>
      <c r="BU6205" s="22"/>
      <c r="BV6205" s="22"/>
      <c r="BW6205" s="22"/>
      <c r="BX6205" s="22"/>
      <c r="BY6205" s="22"/>
      <c r="BZ6205" s="22"/>
      <c r="CA6205" s="22"/>
      <c r="CB6205" s="22"/>
      <c r="CC6205" s="22"/>
      <c r="CD6205" s="22"/>
      <c r="CE6205" s="22"/>
      <c r="CF6205" s="22"/>
      <c r="CG6205" s="22"/>
      <c r="CH6205" s="22"/>
      <c r="CI6205" s="22"/>
      <c r="CJ6205" s="22"/>
      <c r="CK6205" s="22"/>
      <c r="CL6205" s="22"/>
      <c r="CM6205" s="22"/>
      <c r="CN6205" s="22"/>
      <c r="CO6205" s="22"/>
    </row>
    <row r="6206" spans="1:93" s="2" customFormat="1" x14ac:dyDescent="0.3">
      <c r="A6206" s="73" t="s">
        <v>204</v>
      </c>
      <c r="B6206" s="73" t="s">
        <v>305</v>
      </c>
      <c r="C6206" s="67" t="s">
        <v>263</v>
      </c>
      <c r="D6206" s="67" t="s">
        <v>418</v>
      </c>
      <c r="E6206" s="73"/>
      <c r="F6206" s="73" t="s">
        <v>48</v>
      </c>
      <c r="G6206" s="73" t="s">
        <v>403</v>
      </c>
      <c r="H6206" s="73" t="s">
        <v>403</v>
      </c>
      <c r="I6206" s="73" t="s">
        <v>465</v>
      </c>
      <c r="J6206" s="73" t="str">
        <f t="shared" si="151"/>
        <v>All rigids tonne.km HGV refrigerated (all diesel)</v>
      </c>
      <c r="K6206" s="30"/>
      <c r="L6206" s="48"/>
      <c r="M6206" s="22"/>
      <c r="N6206" s="22"/>
      <c r="O6206" s="22"/>
      <c r="P6206" s="22"/>
      <c r="Q6206" s="22"/>
      <c r="R6206" s="22"/>
      <c r="S6206" s="22"/>
      <c r="T6206" s="2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c r="AQ6206" s="22"/>
      <c r="AR6206" s="22"/>
      <c r="AS6206" s="22"/>
      <c r="AT6206" s="22"/>
      <c r="AU6206" s="22"/>
      <c r="AV6206" s="22"/>
      <c r="AW6206" s="22"/>
      <c r="AX6206" s="22"/>
      <c r="AY6206" s="22"/>
      <c r="AZ6206" s="22"/>
      <c r="BA6206" s="22"/>
      <c r="BB6206" s="22"/>
      <c r="BC6206" s="22"/>
      <c r="BD6206" s="22"/>
      <c r="BE6206" s="22"/>
      <c r="BF6206" s="22"/>
      <c r="BG6206" s="22"/>
      <c r="BH6206" s="22"/>
      <c r="BI6206" s="22"/>
      <c r="BJ6206" s="22"/>
      <c r="BK6206" s="22"/>
      <c r="BL6206" s="22"/>
      <c r="BM6206" s="22"/>
      <c r="BN6206" s="22"/>
      <c r="BO6206" s="22"/>
      <c r="BP6206" s="22"/>
      <c r="BQ6206" s="22"/>
      <c r="BR6206" s="22"/>
      <c r="BS6206" s="22"/>
      <c r="BT6206" s="22"/>
      <c r="BU6206" s="22"/>
      <c r="BV6206" s="22"/>
      <c r="BW6206" s="22"/>
      <c r="BX6206" s="22"/>
      <c r="BY6206" s="22"/>
      <c r="BZ6206" s="22"/>
      <c r="CA6206" s="22"/>
      <c r="CB6206" s="22"/>
      <c r="CC6206" s="22"/>
      <c r="CD6206" s="22"/>
      <c r="CE6206" s="22"/>
      <c r="CF6206" s="22"/>
      <c r="CG6206" s="22"/>
      <c r="CH6206" s="22"/>
      <c r="CI6206" s="22"/>
      <c r="CJ6206" s="22"/>
      <c r="CK6206" s="22"/>
      <c r="CL6206" s="22"/>
      <c r="CM6206" s="22"/>
      <c r="CN6206" s="22"/>
      <c r="CO6206" s="22"/>
    </row>
    <row r="6207" spans="1:93" s="2" customFormat="1" x14ac:dyDescent="0.3">
      <c r="A6207" s="73" t="s">
        <v>204</v>
      </c>
      <c r="B6207" s="73" t="s">
        <v>305</v>
      </c>
      <c r="C6207" s="67" t="s">
        <v>263</v>
      </c>
      <c r="D6207" s="67" t="s">
        <v>418</v>
      </c>
      <c r="E6207" s="73"/>
      <c r="F6207" s="73" t="s">
        <v>48</v>
      </c>
      <c r="G6207" s="73" t="s">
        <v>403</v>
      </c>
      <c r="H6207" s="73" t="s">
        <v>403</v>
      </c>
      <c r="I6207" s="73" t="s">
        <v>466</v>
      </c>
      <c r="J6207" s="73" t="str">
        <f t="shared" si="151"/>
        <v>All rigids tonne.km HGV refrigerated (all diesel)</v>
      </c>
      <c r="K6207" s="30"/>
      <c r="L6207" s="48"/>
      <c r="M6207" s="22"/>
      <c r="N6207" s="22"/>
      <c r="O6207" s="22"/>
      <c r="P6207" s="22"/>
      <c r="Q6207" s="22"/>
      <c r="R6207" s="22"/>
      <c r="S6207" s="22"/>
      <c r="T6207" s="22"/>
      <c r="U6207" s="22"/>
      <c r="V6207" s="22"/>
      <c r="W6207" s="22"/>
      <c r="X6207" s="22"/>
      <c r="Y6207" s="22"/>
      <c r="Z6207" s="22"/>
      <c r="AA6207" s="22"/>
      <c r="AB6207" s="22"/>
      <c r="AC6207" s="22"/>
      <c r="AD6207" s="22"/>
      <c r="AE6207" s="22"/>
      <c r="AF6207" s="22"/>
      <c r="AG6207" s="22"/>
      <c r="AH6207" s="22"/>
      <c r="AI6207" s="22"/>
      <c r="AJ6207" s="22"/>
      <c r="AK6207" s="22"/>
      <c r="AL6207" s="22"/>
      <c r="AM6207" s="22"/>
      <c r="AN6207" s="22"/>
      <c r="AO6207" s="22"/>
      <c r="AP6207" s="22"/>
      <c r="AQ6207" s="22"/>
      <c r="AR6207" s="22"/>
      <c r="AS6207" s="22"/>
      <c r="AT6207" s="22"/>
      <c r="AU6207" s="22"/>
      <c r="AV6207" s="22"/>
      <c r="AW6207" s="22"/>
      <c r="AX6207" s="22"/>
      <c r="AY6207" s="22"/>
      <c r="AZ6207" s="22"/>
      <c r="BA6207" s="22"/>
      <c r="BB6207" s="22"/>
      <c r="BC6207" s="22"/>
      <c r="BD6207" s="22"/>
      <c r="BE6207" s="22"/>
      <c r="BF6207" s="22"/>
      <c r="BG6207" s="22"/>
      <c r="BH6207" s="22"/>
      <c r="BI6207" s="22"/>
      <c r="BJ6207" s="22"/>
      <c r="BK6207" s="22"/>
      <c r="BL6207" s="22"/>
      <c r="BM6207" s="22"/>
      <c r="BN6207" s="22"/>
      <c r="BO6207" s="22"/>
      <c r="BP6207" s="22"/>
      <c r="BQ6207" s="22"/>
      <c r="BR6207" s="22"/>
      <c r="BS6207" s="22"/>
      <c r="BT6207" s="22"/>
      <c r="BU6207" s="22"/>
      <c r="BV6207" s="22"/>
      <c r="BW6207" s="22"/>
      <c r="BX6207" s="22"/>
      <c r="BY6207" s="22"/>
      <c r="BZ6207" s="22"/>
      <c r="CA6207" s="22"/>
      <c r="CB6207" s="22"/>
      <c r="CC6207" s="22"/>
      <c r="CD6207" s="22"/>
      <c r="CE6207" s="22"/>
      <c r="CF6207" s="22"/>
      <c r="CG6207" s="22"/>
      <c r="CH6207" s="22"/>
      <c r="CI6207" s="22"/>
      <c r="CJ6207" s="22"/>
      <c r="CK6207" s="22"/>
      <c r="CL6207" s="22"/>
      <c r="CM6207" s="22"/>
      <c r="CN6207" s="22"/>
      <c r="CO6207" s="22"/>
    </row>
    <row r="6208" spans="1:93" s="2" customFormat="1" x14ac:dyDescent="0.3">
      <c r="A6208" s="73" t="s">
        <v>204</v>
      </c>
      <c r="B6208" s="73" t="s">
        <v>305</v>
      </c>
      <c r="C6208" s="67" t="s">
        <v>263</v>
      </c>
      <c r="D6208" s="67" t="s">
        <v>418</v>
      </c>
      <c r="E6208" s="73"/>
      <c r="F6208" s="73" t="s">
        <v>48</v>
      </c>
      <c r="G6208" s="73" t="s">
        <v>403</v>
      </c>
      <c r="H6208" s="73" t="s">
        <v>403</v>
      </c>
      <c r="I6208" s="73" t="s">
        <v>467</v>
      </c>
      <c r="J6208" s="73" t="str">
        <f t="shared" si="151"/>
        <v>All rigids tonne.km HGV refrigerated (all diesel)</v>
      </c>
      <c r="K6208" s="30"/>
      <c r="L6208" s="48"/>
      <c r="M6208" s="22"/>
      <c r="N6208" s="22"/>
      <c r="O6208" s="22"/>
      <c r="P6208" s="22"/>
      <c r="Q6208" s="22"/>
      <c r="R6208" s="22"/>
      <c r="S6208" s="22"/>
      <c r="T6208" s="2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c r="AQ6208" s="22"/>
      <c r="AR6208" s="22"/>
      <c r="AS6208" s="22"/>
      <c r="AT6208" s="22"/>
      <c r="AU6208" s="22"/>
      <c r="AV6208" s="22"/>
      <c r="AW6208" s="22"/>
      <c r="AX6208" s="22"/>
      <c r="AY6208" s="22"/>
      <c r="AZ6208" s="22"/>
      <c r="BA6208" s="22"/>
      <c r="BB6208" s="22"/>
      <c r="BC6208" s="22"/>
      <c r="BD6208" s="22"/>
      <c r="BE6208" s="22"/>
      <c r="BF6208" s="22"/>
      <c r="BG6208" s="22"/>
      <c r="BH6208" s="22"/>
      <c r="BI6208" s="22"/>
      <c r="BJ6208" s="22"/>
      <c r="BK6208" s="22"/>
      <c r="BL6208" s="22"/>
      <c r="BM6208" s="22"/>
      <c r="BN6208" s="22"/>
      <c r="BO6208" s="22"/>
      <c r="BP6208" s="22"/>
      <c r="BQ6208" s="22"/>
      <c r="BR6208" s="22"/>
      <c r="BS6208" s="22"/>
      <c r="BT6208" s="22"/>
      <c r="BU6208" s="22"/>
      <c r="BV6208" s="22"/>
      <c r="BW6208" s="22"/>
      <c r="BX6208" s="22"/>
      <c r="BY6208" s="22"/>
      <c r="BZ6208" s="22"/>
      <c r="CA6208" s="22"/>
      <c r="CB6208" s="22"/>
      <c r="CC6208" s="22"/>
      <c r="CD6208" s="22"/>
      <c r="CE6208" s="22"/>
      <c r="CF6208" s="22"/>
      <c r="CG6208" s="22"/>
      <c r="CH6208" s="22"/>
      <c r="CI6208" s="22"/>
      <c r="CJ6208" s="22"/>
      <c r="CK6208" s="22"/>
      <c r="CL6208" s="22"/>
      <c r="CM6208" s="22"/>
      <c r="CN6208" s="22"/>
      <c r="CO6208" s="22"/>
    </row>
    <row r="6209" spans="1:93" s="2" customFormat="1" x14ac:dyDescent="0.3">
      <c r="A6209" s="73" t="s">
        <v>204</v>
      </c>
      <c r="B6209" s="73" t="s">
        <v>305</v>
      </c>
      <c r="C6209" s="67" t="s">
        <v>263</v>
      </c>
      <c r="D6209" s="67" t="s">
        <v>418</v>
      </c>
      <c r="E6209" s="73"/>
      <c r="F6209" s="73" t="s">
        <v>48</v>
      </c>
      <c r="G6209" s="73" t="s">
        <v>403</v>
      </c>
      <c r="H6209" s="73" t="s">
        <v>403</v>
      </c>
      <c r="I6209" s="73" t="s">
        <v>468</v>
      </c>
      <c r="J6209" s="73" t="str">
        <f t="shared" si="151"/>
        <v>All rigids tonne.km HGV refrigerated (all diesel)</v>
      </c>
      <c r="K6209" s="30"/>
      <c r="L6209" s="48"/>
      <c r="M6209" s="22"/>
      <c r="N6209" s="22"/>
      <c r="O6209" s="22"/>
      <c r="P6209" s="22"/>
      <c r="Q6209" s="22"/>
      <c r="R6209" s="22"/>
      <c r="S6209" s="22"/>
      <c r="T6209" s="22"/>
      <c r="U6209" s="22"/>
      <c r="V6209" s="22"/>
      <c r="W6209" s="22"/>
      <c r="X6209" s="22"/>
      <c r="Y6209" s="22"/>
      <c r="Z6209" s="22"/>
      <c r="AA6209" s="22"/>
      <c r="AB6209" s="22"/>
      <c r="AC6209" s="22"/>
      <c r="AD6209" s="22"/>
      <c r="AE6209" s="22"/>
      <c r="AF6209" s="22"/>
      <c r="AG6209" s="22"/>
      <c r="AH6209" s="22"/>
      <c r="AI6209" s="22"/>
      <c r="AJ6209" s="22"/>
      <c r="AK6209" s="22"/>
      <c r="AL6209" s="22"/>
      <c r="AM6209" s="22"/>
      <c r="AN6209" s="22"/>
      <c r="AO6209" s="22"/>
      <c r="AP6209" s="22"/>
      <c r="AQ6209" s="22"/>
      <c r="AR6209" s="22"/>
      <c r="AS6209" s="22"/>
      <c r="AT6209" s="22"/>
      <c r="AU6209" s="22"/>
      <c r="AV6209" s="22"/>
      <c r="AW6209" s="22"/>
      <c r="AX6209" s="22"/>
      <c r="AY6209" s="22"/>
      <c r="AZ6209" s="22"/>
      <c r="BA6209" s="22"/>
      <c r="BB6209" s="22"/>
      <c r="BC6209" s="22"/>
      <c r="BD6209" s="22"/>
      <c r="BE6209" s="22"/>
      <c r="BF6209" s="22"/>
      <c r="BG6209" s="22"/>
      <c r="BH6209" s="22"/>
      <c r="BI6209" s="22"/>
      <c r="BJ6209" s="22"/>
      <c r="BK6209" s="22"/>
      <c r="BL6209" s="22"/>
      <c r="BM6209" s="22"/>
      <c r="BN6209" s="22"/>
      <c r="BO6209" s="22"/>
      <c r="BP6209" s="22"/>
      <c r="BQ6209" s="22"/>
      <c r="BR6209" s="22"/>
      <c r="BS6209" s="22"/>
      <c r="BT6209" s="22"/>
      <c r="BU6209" s="22"/>
      <c r="BV6209" s="22"/>
      <c r="BW6209" s="22"/>
      <c r="BX6209" s="22"/>
      <c r="BY6209" s="22"/>
      <c r="BZ6209" s="22"/>
      <c r="CA6209" s="22"/>
      <c r="CB6209" s="22"/>
      <c r="CC6209" s="22"/>
      <c r="CD6209" s="22"/>
      <c r="CE6209" s="22"/>
      <c r="CF6209" s="22"/>
      <c r="CG6209" s="22"/>
      <c r="CH6209" s="22"/>
      <c r="CI6209" s="22"/>
      <c r="CJ6209" s="22"/>
      <c r="CK6209" s="22"/>
      <c r="CL6209" s="22"/>
      <c r="CM6209" s="22"/>
      <c r="CN6209" s="22"/>
      <c r="CO6209" s="22"/>
    </row>
    <row r="6210" spans="1:93" s="2" customFormat="1" x14ac:dyDescent="0.3">
      <c r="A6210" s="73" t="s">
        <v>204</v>
      </c>
      <c r="B6210" s="73" t="s">
        <v>305</v>
      </c>
      <c r="C6210" s="67" t="s">
        <v>263</v>
      </c>
      <c r="D6210" s="67" t="s">
        <v>418</v>
      </c>
      <c r="E6210" s="73"/>
      <c r="F6210" s="73" t="s">
        <v>98</v>
      </c>
      <c r="G6210" s="73" t="s">
        <v>405</v>
      </c>
      <c r="H6210" s="73" t="s">
        <v>405</v>
      </c>
      <c r="I6210" s="73" t="s">
        <v>465</v>
      </c>
      <c r="J6210" s="73" t="str">
        <f t="shared" si="151"/>
        <v>All rigids km HGV refrigerated (all diesel)</v>
      </c>
      <c r="K6210" s="27">
        <v>0.96038999999999997</v>
      </c>
      <c r="L6210" s="48"/>
      <c r="M6210" s="22"/>
      <c r="N6210" s="22"/>
      <c r="O6210" s="22"/>
      <c r="P6210" s="22"/>
      <c r="Q6210" s="22"/>
      <c r="R6210" s="22"/>
      <c r="S6210" s="22"/>
      <c r="T6210" s="2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c r="AQ6210" s="22"/>
      <c r="AR6210" s="22"/>
      <c r="AS6210" s="22"/>
      <c r="AT6210" s="22"/>
      <c r="AU6210" s="22"/>
      <c r="AV6210" s="22"/>
      <c r="AW6210" s="22"/>
      <c r="AX6210" s="22"/>
      <c r="AY6210" s="22"/>
      <c r="AZ6210" s="22"/>
      <c r="BA6210" s="22"/>
      <c r="BB6210" s="22"/>
      <c r="BC6210" s="22"/>
      <c r="BD6210" s="22"/>
      <c r="BE6210" s="22"/>
      <c r="BF6210" s="22"/>
      <c r="BG6210" s="22"/>
      <c r="BH6210" s="22"/>
      <c r="BI6210" s="22"/>
      <c r="BJ6210" s="22"/>
      <c r="BK6210" s="22"/>
      <c r="BL6210" s="22"/>
      <c r="BM6210" s="22"/>
      <c r="BN6210" s="22"/>
      <c r="BO6210" s="22"/>
      <c r="BP6210" s="22"/>
      <c r="BQ6210" s="22"/>
      <c r="BR6210" s="22"/>
      <c r="BS6210" s="22"/>
      <c r="BT6210" s="22"/>
      <c r="BU6210" s="22"/>
      <c r="BV6210" s="22"/>
      <c r="BW6210" s="22"/>
      <c r="BX6210" s="22"/>
      <c r="BY6210" s="22"/>
      <c r="BZ6210" s="22"/>
      <c r="CA6210" s="22"/>
      <c r="CB6210" s="22"/>
      <c r="CC6210" s="22"/>
      <c r="CD6210" s="22"/>
      <c r="CE6210" s="22"/>
      <c r="CF6210" s="22"/>
      <c r="CG6210" s="22"/>
      <c r="CH6210" s="22"/>
      <c r="CI6210" s="22"/>
      <c r="CJ6210" s="22"/>
      <c r="CK6210" s="22"/>
      <c r="CL6210" s="22"/>
      <c r="CM6210" s="22"/>
      <c r="CN6210" s="22"/>
      <c r="CO6210" s="22"/>
    </row>
    <row r="6211" spans="1:93" s="2" customFormat="1" x14ac:dyDescent="0.3">
      <c r="A6211" s="73" t="s">
        <v>204</v>
      </c>
      <c r="B6211" s="73" t="s">
        <v>305</v>
      </c>
      <c r="C6211" s="67" t="s">
        <v>263</v>
      </c>
      <c r="D6211" s="67" t="s">
        <v>418</v>
      </c>
      <c r="E6211" s="73"/>
      <c r="F6211" s="73" t="s">
        <v>98</v>
      </c>
      <c r="G6211" s="73" t="s">
        <v>405</v>
      </c>
      <c r="H6211" s="73" t="s">
        <v>405</v>
      </c>
      <c r="I6211" s="73" t="s">
        <v>466</v>
      </c>
      <c r="J6211" s="73" t="str">
        <f t="shared" si="151"/>
        <v>All rigids km HGV refrigerated (all diesel)</v>
      </c>
      <c r="K6211" s="27">
        <v>2.1000000000000001E-4</v>
      </c>
      <c r="L6211" s="48"/>
      <c r="M6211" s="22"/>
      <c r="N6211" s="22"/>
      <c r="O6211" s="22"/>
      <c r="P6211" s="22"/>
      <c r="Q6211" s="22"/>
      <c r="R6211" s="22"/>
      <c r="S6211" s="22"/>
      <c r="T6211" s="22"/>
      <c r="U6211" s="22"/>
      <c r="V6211" s="22"/>
      <c r="W6211" s="22"/>
      <c r="X6211" s="22"/>
      <c r="Y6211" s="22"/>
      <c r="Z6211" s="22"/>
      <c r="AA6211" s="22"/>
      <c r="AB6211" s="22"/>
      <c r="AC6211" s="22"/>
      <c r="AD6211" s="22"/>
      <c r="AE6211" s="22"/>
      <c r="AF6211" s="22"/>
      <c r="AG6211" s="22"/>
      <c r="AH6211" s="22"/>
      <c r="AI6211" s="22"/>
      <c r="AJ6211" s="22"/>
      <c r="AK6211" s="22"/>
      <c r="AL6211" s="22"/>
      <c r="AM6211" s="22"/>
      <c r="AN6211" s="22"/>
      <c r="AO6211" s="22"/>
      <c r="AP6211" s="22"/>
      <c r="AQ6211" s="22"/>
      <c r="AR6211" s="22"/>
      <c r="AS6211" s="22"/>
      <c r="AT6211" s="22"/>
      <c r="AU6211" s="22"/>
      <c r="AV6211" s="22"/>
      <c r="AW6211" s="22"/>
      <c r="AX6211" s="22"/>
      <c r="AY6211" s="22"/>
      <c r="AZ6211" s="22"/>
      <c r="BA6211" s="22"/>
      <c r="BB6211" s="22"/>
      <c r="BC6211" s="22"/>
      <c r="BD6211" s="22"/>
      <c r="BE6211" s="22"/>
      <c r="BF6211" s="22"/>
      <c r="BG6211" s="22"/>
      <c r="BH6211" s="22"/>
      <c r="BI6211" s="22"/>
      <c r="BJ6211" s="22"/>
      <c r="BK6211" s="22"/>
      <c r="BL6211" s="22"/>
      <c r="BM6211" s="22"/>
      <c r="BN6211" s="22"/>
      <c r="BO6211" s="22"/>
      <c r="BP6211" s="22"/>
      <c r="BQ6211" s="22"/>
      <c r="BR6211" s="22"/>
      <c r="BS6211" s="22"/>
      <c r="BT6211" s="22"/>
      <c r="BU6211" s="22"/>
      <c r="BV6211" s="22"/>
      <c r="BW6211" s="22"/>
      <c r="BX6211" s="22"/>
      <c r="BY6211" s="22"/>
      <c r="BZ6211" s="22"/>
      <c r="CA6211" s="22"/>
      <c r="CB6211" s="22"/>
      <c r="CC6211" s="22"/>
      <c r="CD6211" s="22"/>
      <c r="CE6211" s="22"/>
      <c r="CF6211" s="22"/>
      <c r="CG6211" s="22"/>
      <c r="CH6211" s="22"/>
      <c r="CI6211" s="22"/>
      <c r="CJ6211" s="22"/>
      <c r="CK6211" s="22"/>
      <c r="CL6211" s="22"/>
      <c r="CM6211" s="22"/>
      <c r="CN6211" s="22"/>
      <c r="CO6211" s="22"/>
    </row>
    <row r="6212" spans="1:93" s="2" customFormat="1" x14ac:dyDescent="0.3">
      <c r="A6212" s="73" t="s">
        <v>204</v>
      </c>
      <c r="B6212" s="73" t="s">
        <v>305</v>
      </c>
      <c r="C6212" s="67" t="s">
        <v>263</v>
      </c>
      <c r="D6212" s="67" t="s">
        <v>418</v>
      </c>
      <c r="E6212" s="73"/>
      <c r="F6212" s="73" t="s">
        <v>98</v>
      </c>
      <c r="G6212" s="73" t="s">
        <v>405</v>
      </c>
      <c r="H6212" s="73" t="s">
        <v>405</v>
      </c>
      <c r="I6212" s="73" t="s">
        <v>467</v>
      </c>
      <c r="J6212" s="73" t="str">
        <f t="shared" si="151"/>
        <v>All rigids km HGV refrigerated (all diesel)</v>
      </c>
      <c r="K6212" s="27">
        <v>0.95096000000000003</v>
      </c>
      <c r="L6212" s="48"/>
      <c r="M6212" s="22"/>
      <c r="N6212" s="22"/>
      <c r="O6212" s="22"/>
      <c r="P6212" s="22"/>
      <c r="Q6212" s="22"/>
      <c r="R6212" s="22"/>
      <c r="S6212" s="22"/>
      <c r="T6212" s="2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c r="AQ6212" s="22"/>
      <c r="AR6212" s="22"/>
      <c r="AS6212" s="22"/>
      <c r="AT6212" s="22"/>
      <c r="AU6212" s="22"/>
      <c r="AV6212" s="22"/>
      <c r="AW6212" s="22"/>
      <c r="AX6212" s="22"/>
      <c r="AY6212" s="22"/>
      <c r="AZ6212" s="22"/>
      <c r="BA6212" s="22"/>
      <c r="BB6212" s="22"/>
      <c r="BC6212" s="22"/>
      <c r="BD6212" s="22"/>
      <c r="BE6212" s="22"/>
      <c r="BF6212" s="22"/>
      <c r="BG6212" s="22"/>
      <c r="BH6212" s="22"/>
      <c r="BI6212" s="22"/>
      <c r="BJ6212" s="22"/>
      <c r="BK6212" s="22"/>
      <c r="BL6212" s="22"/>
      <c r="BM6212" s="22"/>
      <c r="BN6212" s="22"/>
      <c r="BO6212" s="22"/>
      <c r="BP6212" s="22"/>
      <c r="BQ6212" s="22"/>
      <c r="BR6212" s="22"/>
      <c r="BS6212" s="22"/>
      <c r="BT6212" s="22"/>
      <c r="BU6212" s="22"/>
      <c r="BV6212" s="22"/>
      <c r="BW6212" s="22"/>
      <c r="BX6212" s="22"/>
      <c r="BY6212" s="22"/>
      <c r="BZ6212" s="22"/>
      <c r="CA6212" s="22"/>
      <c r="CB6212" s="22"/>
      <c r="CC6212" s="22"/>
      <c r="CD6212" s="22"/>
      <c r="CE6212" s="22"/>
      <c r="CF6212" s="22"/>
      <c r="CG6212" s="22"/>
      <c r="CH6212" s="22"/>
      <c r="CI6212" s="22"/>
      <c r="CJ6212" s="22"/>
      <c r="CK6212" s="22"/>
      <c r="CL6212" s="22"/>
      <c r="CM6212" s="22"/>
      <c r="CN6212" s="22"/>
      <c r="CO6212" s="22"/>
    </row>
    <row r="6213" spans="1:93" s="2" customFormat="1" x14ac:dyDescent="0.3">
      <c r="A6213" s="73" t="s">
        <v>204</v>
      </c>
      <c r="B6213" s="73" t="s">
        <v>305</v>
      </c>
      <c r="C6213" s="67" t="s">
        <v>263</v>
      </c>
      <c r="D6213" s="67" t="s">
        <v>418</v>
      </c>
      <c r="E6213" s="73"/>
      <c r="F6213" s="73" t="s">
        <v>98</v>
      </c>
      <c r="G6213" s="73" t="s">
        <v>405</v>
      </c>
      <c r="H6213" s="73" t="s">
        <v>405</v>
      </c>
      <c r="I6213" s="73" t="s">
        <v>468</v>
      </c>
      <c r="J6213" s="73" t="str">
        <f t="shared" si="151"/>
        <v>All rigids km HGV refrigerated (all diesel)</v>
      </c>
      <c r="K6213" s="27">
        <v>9.2200000000000008E-3</v>
      </c>
      <c r="L6213" s="48"/>
      <c r="M6213" s="22"/>
      <c r="N6213" s="22"/>
      <c r="O6213" s="22"/>
      <c r="P6213" s="22"/>
      <c r="Q6213" s="22"/>
      <c r="R6213" s="22"/>
      <c r="S6213" s="22"/>
      <c r="T6213" s="22"/>
      <c r="U6213" s="22"/>
      <c r="V6213" s="22"/>
      <c r="W6213" s="22"/>
      <c r="X6213" s="22"/>
      <c r="Y6213" s="22"/>
      <c r="Z6213" s="22"/>
      <c r="AA6213" s="22"/>
      <c r="AB6213" s="22"/>
      <c r="AC6213" s="22"/>
      <c r="AD6213" s="22"/>
      <c r="AE6213" s="22"/>
      <c r="AF6213" s="22"/>
      <c r="AG6213" s="22"/>
      <c r="AH6213" s="22"/>
      <c r="AI6213" s="22"/>
      <c r="AJ6213" s="22"/>
      <c r="AK6213" s="22"/>
      <c r="AL6213" s="22"/>
      <c r="AM6213" s="22"/>
      <c r="AN6213" s="22"/>
      <c r="AO6213" s="22"/>
      <c r="AP6213" s="22"/>
      <c r="AQ6213" s="22"/>
      <c r="AR6213" s="22"/>
      <c r="AS6213" s="22"/>
      <c r="AT6213" s="22"/>
      <c r="AU6213" s="22"/>
      <c r="AV6213" s="22"/>
      <c r="AW6213" s="22"/>
      <c r="AX6213" s="22"/>
      <c r="AY6213" s="22"/>
      <c r="AZ6213" s="22"/>
      <c r="BA6213" s="22"/>
      <c r="BB6213" s="22"/>
      <c r="BC6213" s="22"/>
      <c r="BD6213" s="22"/>
      <c r="BE6213" s="22"/>
      <c r="BF6213" s="22"/>
      <c r="BG6213" s="22"/>
      <c r="BH6213" s="22"/>
      <c r="BI6213" s="22"/>
      <c r="BJ6213" s="22"/>
      <c r="BK6213" s="22"/>
      <c r="BL6213" s="22"/>
      <c r="BM6213" s="22"/>
      <c r="BN6213" s="22"/>
      <c r="BO6213" s="22"/>
      <c r="BP6213" s="22"/>
      <c r="BQ6213" s="22"/>
      <c r="BR6213" s="22"/>
      <c r="BS6213" s="22"/>
      <c r="BT6213" s="22"/>
      <c r="BU6213" s="22"/>
      <c r="BV6213" s="22"/>
      <c r="BW6213" s="22"/>
      <c r="BX6213" s="22"/>
      <c r="BY6213" s="22"/>
      <c r="BZ6213" s="22"/>
      <c r="CA6213" s="22"/>
      <c r="CB6213" s="22"/>
      <c r="CC6213" s="22"/>
      <c r="CD6213" s="22"/>
      <c r="CE6213" s="22"/>
      <c r="CF6213" s="22"/>
      <c r="CG6213" s="22"/>
      <c r="CH6213" s="22"/>
      <c r="CI6213" s="22"/>
      <c r="CJ6213" s="22"/>
      <c r="CK6213" s="22"/>
      <c r="CL6213" s="22"/>
      <c r="CM6213" s="22"/>
      <c r="CN6213" s="22"/>
      <c r="CO6213" s="22"/>
    </row>
    <row r="6214" spans="1:93" s="2" customFormat="1" x14ac:dyDescent="0.3">
      <c r="A6214" s="73" t="s">
        <v>204</v>
      </c>
      <c r="B6214" s="73" t="s">
        <v>305</v>
      </c>
      <c r="C6214" s="67" t="s">
        <v>263</v>
      </c>
      <c r="D6214" s="67" t="s">
        <v>418</v>
      </c>
      <c r="E6214" s="73"/>
      <c r="F6214" s="73" t="s">
        <v>98</v>
      </c>
      <c r="G6214" s="73" t="s">
        <v>156</v>
      </c>
      <c r="H6214" s="73" t="s">
        <v>156</v>
      </c>
      <c r="I6214" s="73" t="s">
        <v>465</v>
      </c>
      <c r="J6214" s="73" t="str">
        <f t="shared" si="151"/>
        <v>All rigids miles HGV refrigerated (all diesel)</v>
      </c>
      <c r="K6214" s="27">
        <v>1.54559</v>
      </c>
      <c r="L6214" s="48"/>
      <c r="M6214" s="22"/>
      <c r="N6214" s="22"/>
      <c r="O6214" s="22"/>
      <c r="P6214" s="22"/>
      <c r="Q6214" s="22"/>
      <c r="R6214" s="22"/>
      <c r="S6214" s="22"/>
      <c r="T6214" s="2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c r="AQ6214" s="22"/>
      <c r="AR6214" s="22"/>
      <c r="AS6214" s="22"/>
      <c r="AT6214" s="22"/>
      <c r="AU6214" s="22"/>
      <c r="AV6214" s="22"/>
      <c r="AW6214" s="22"/>
      <c r="AX6214" s="22"/>
      <c r="AY6214" s="22"/>
      <c r="AZ6214" s="22"/>
      <c r="BA6214" s="22"/>
      <c r="BB6214" s="22"/>
      <c r="BC6214" s="22"/>
      <c r="BD6214" s="22"/>
      <c r="BE6214" s="22"/>
      <c r="BF6214" s="22"/>
      <c r="BG6214" s="22"/>
      <c r="BH6214" s="22"/>
      <c r="BI6214" s="22"/>
      <c r="BJ6214" s="22"/>
      <c r="BK6214" s="22"/>
      <c r="BL6214" s="22"/>
      <c r="BM6214" s="22"/>
      <c r="BN6214" s="22"/>
      <c r="BO6214" s="22"/>
      <c r="BP6214" s="22"/>
      <c r="BQ6214" s="22"/>
      <c r="BR6214" s="22"/>
      <c r="BS6214" s="22"/>
      <c r="BT6214" s="22"/>
      <c r="BU6214" s="22"/>
      <c r="BV6214" s="22"/>
      <c r="BW6214" s="22"/>
      <c r="BX6214" s="22"/>
      <c r="BY6214" s="22"/>
      <c r="BZ6214" s="22"/>
      <c r="CA6214" s="22"/>
      <c r="CB6214" s="22"/>
      <c r="CC6214" s="22"/>
      <c r="CD6214" s="22"/>
      <c r="CE6214" s="22"/>
      <c r="CF6214" s="22"/>
      <c r="CG6214" s="22"/>
      <c r="CH6214" s="22"/>
      <c r="CI6214" s="22"/>
      <c r="CJ6214" s="22"/>
      <c r="CK6214" s="22"/>
      <c r="CL6214" s="22"/>
      <c r="CM6214" s="22"/>
      <c r="CN6214" s="22"/>
      <c r="CO6214" s="22"/>
    </row>
    <row r="6215" spans="1:93" s="2" customFormat="1" x14ac:dyDescent="0.3">
      <c r="A6215" s="73" t="s">
        <v>204</v>
      </c>
      <c r="B6215" s="73" t="s">
        <v>305</v>
      </c>
      <c r="C6215" s="67" t="s">
        <v>263</v>
      </c>
      <c r="D6215" s="67" t="s">
        <v>418</v>
      </c>
      <c r="E6215" s="73"/>
      <c r="F6215" s="73" t="s">
        <v>98</v>
      </c>
      <c r="G6215" s="73" t="s">
        <v>156</v>
      </c>
      <c r="H6215" s="73" t="s">
        <v>156</v>
      </c>
      <c r="I6215" s="73" t="s">
        <v>466</v>
      </c>
      <c r="J6215" s="73" t="str">
        <f t="shared" si="151"/>
        <v>All rigids miles HGV refrigerated (all diesel)</v>
      </c>
      <c r="K6215" s="27">
        <v>3.4000000000000002E-4</v>
      </c>
      <c r="L6215" s="48"/>
      <c r="M6215" s="22"/>
      <c r="N6215" s="22"/>
      <c r="O6215" s="22"/>
      <c r="P6215" s="22"/>
      <c r="Q6215" s="22"/>
      <c r="R6215" s="22"/>
      <c r="S6215" s="22"/>
      <c r="T6215" s="22"/>
      <c r="U6215" s="22"/>
      <c r="V6215" s="22"/>
      <c r="W6215" s="22"/>
      <c r="X6215" s="22"/>
      <c r="Y6215" s="22"/>
      <c r="Z6215" s="22"/>
      <c r="AA6215" s="22"/>
      <c r="AB6215" s="22"/>
      <c r="AC6215" s="22"/>
      <c r="AD6215" s="22"/>
      <c r="AE6215" s="22"/>
      <c r="AF6215" s="22"/>
      <c r="AG6215" s="22"/>
      <c r="AH6215" s="22"/>
      <c r="AI6215" s="22"/>
      <c r="AJ6215" s="22"/>
      <c r="AK6215" s="22"/>
      <c r="AL6215" s="22"/>
      <c r="AM6215" s="22"/>
      <c r="AN6215" s="22"/>
      <c r="AO6215" s="22"/>
      <c r="AP6215" s="22"/>
      <c r="AQ6215" s="22"/>
      <c r="AR6215" s="22"/>
      <c r="AS6215" s="22"/>
      <c r="AT6215" s="22"/>
      <c r="AU6215" s="22"/>
      <c r="AV6215" s="22"/>
      <c r="AW6215" s="22"/>
      <c r="AX6215" s="22"/>
      <c r="AY6215" s="22"/>
      <c r="AZ6215" s="22"/>
      <c r="BA6215" s="22"/>
      <c r="BB6215" s="22"/>
      <c r="BC6215" s="22"/>
      <c r="BD6215" s="22"/>
      <c r="BE6215" s="22"/>
      <c r="BF6215" s="22"/>
      <c r="BG6215" s="22"/>
      <c r="BH6215" s="22"/>
      <c r="BI6215" s="22"/>
      <c r="BJ6215" s="22"/>
      <c r="BK6215" s="22"/>
      <c r="BL6215" s="22"/>
      <c r="BM6215" s="22"/>
      <c r="BN6215" s="22"/>
      <c r="BO6215" s="22"/>
      <c r="BP6215" s="22"/>
      <c r="BQ6215" s="22"/>
      <c r="BR6215" s="22"/>
      <c r="BS6215" s="22"/>
      <c r="BT6215" s="22"/>
      <c r="BU6215" s="22"/>
      <c r="BV6215" s="22"/>
      <c r="BW6215" s="22"/>
      <c r="BX6215" s="22"/>
      <c r="BY6215" s="22"/>
      <c r="BZ6215" s="22"/>
      <c r="CA6215" s="22"/>
      <c r="CB6215" s="22"/>
      <c r="CC6215" s="22"/>
      <c r="CD6215" s="22"/>
      <c r="CE6215" s="22"/>
      <c r="CF6215" s="22"/>
      <c r="CG6215" s="22"/>
      <c r="CH6215" s="22"/>
      <c r="CI6215" s="22"/>
      <c r="CJ6215" s="22"/>
      <c r="CK6215" s="22"/>
      <c r="CL6215" s="22"/>
      <c r="CM6215" s="22"/>
      <c r="CN6215" s="22"/>
      <c r="CO6215" s="22"/>
    </row>
    <row r="6216" spans="1:93" s="2" customFormat="1" x14ac:dyDescent="0.3">
      <c r="A6216" s="73" t="s">
        <v>204</v>
      </c>
      <c r="B6216" s="73" t="s">
        <v>305</v>
      </c>
      <c r="C6216" s="67" t="s">
        <v>263</v>
      </c>
      <c r="D6216" s="67" t="s">
        <v>418</v>
      </c>
      <c r="E6216" s="73"/>
      <c r="F6216" s="73" t="s">
        <v>98</v>
      </c>
      <c r="G6216" s="73" t="s">
        <v>156</v>
      </c>
      <c r="H6216" s="73" t="s">
        <v>156</v>
      </c>
      <c r="I6216" s="73" t="s">
        <v>467</v>
      </c>
      <c r="J6216" s="73" t="str">
        <f t="shared" si="151"/>
        <v>All rigids miles HGV refrigerated (all diesel)</v>
      </c>
      <c r="K6216" s="27">
        <v>1.5304199999999999</v>
      </c>
      <c r="L6216" s="48"/>
      <c r="M6216" s="22"/>
      <c r="N6216" s="22"/>
      <c r="O6216" s="22"/>
      <c r="P6216" s="22"/>
      <c r="Q6216" s="22"/>
      <c r="R6216" s="22"/>
      <c r="S6216" s="22"/>
      <c r="T6216" s="2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c r="AQ6216" s="22"/>
      <c r="AR6216" s="22"/>
      <c r="AS6216" s="22"/>
      <c r="AT6216" s="22"/>
      <c r="AU6216" s="22"/>
      <c r="AV6216" s="22"/>
      <c r="AW6216" s="22"/>
      <c r="AX6216" s="22"/>
      <c r="AY6216" s="22"/>
      <c r="AZ6216" s="22"/>
      <c r="BA6216" s="22"/>
      <c r="BB6216" s="22"/>
      <c r="BC6216" s="22"/>
      <c r="BD6216" s="22"/>
      <c r="BE6216" s="22"/>
      <c r="BF6216" s="22"/>
      <c r="BG6216" s="22"/>
      <c r="BH6216" s="22"/>
      <c r="BI6216" s="22"/>
      <c r="BJ6216" s="22"/>
      <c r="BK6216" s="22"/>
      <c r="BL6216" s="22"/>
      <c r="BM6216" s="22"/>
      <c r="BN6216" s="22"/>
      <c r="BO6216" s="22"/>
      <c r="BP6216" s="22"/>
      <c r="BQ6216" s="22"/>
      <c r="BR6216" s="22"/>
      <c r="BS6216" s="22"/>
      <c r="BT6216" s="22"/>
      <c r="BU6216" s="22"/>
      <c r="BV6216" s="22"/>
      <c r="BW6216" s="22"/>
      <c r="BX6216" s="22"/>
      <c r="BY6216" s="22"/>
      <c r="BZ6216" s="22"/>
      <c r="CA6216" s="22"/>
      <c r="CB6216" s="22"/>
      <c r="CC6216" s="22"/>
      <c r="CD6216" s="22"/>
      <c r="CE6216" s="22"/>
      <c r="CF6216" s="22"/>
      <c r="CG6216" s="22"/>
      <c r="CH6216" s="22"/>
      <c r="CI6216" s="22"/>
      <c r="CJ6216" s="22"/>
      <c r="CK6216" s="22"/>
      <c r="CL6216" s="22"/>
      <c r="CM6216" s="22"/>
      <c r="CN6216" s="22"/>
      <c r="CO6216" s="22"/>
    </row>
    <row r="6217" spans="1:93" s="2" customFormat="1" x14ac:dyDescent="0.3">
      <c r="A6217" s="73" t="s">
        <v>204</v>
      </c>
      <c r="B6217" s="73" t="s">
        <v>305</v>
      </c>
      <c r="C6217" s="67" t="s">
        <v>263</v>
      </c>
      <c r="D6217" s="67" t="s">
        <v>418</v>
      </c>
      <c r="E6217" s="73"/>
      <c r="F6217" s="73" t="s">
        <v>98</v>
      </c>
      <c r="G6217" s="73" t="s">
        <v>156</v>
      </c>
      <c r="H6217" s="73" t="s">
        <v>156</v>
      </c>
      <c r="I6217" s="73" t="s">
        <v>468</v>
      </c>
      <c r="J6217" s="73" t="str">
        <f t="shared" si="151"/>
        <v>All rigids miles HGV refrigerated (all diesel)</v>
      </c>
      <c r="K6217" s="27">
        <v>1.4829999999999999E-2</v>
      </c>
      <c r="L6217" s="48"/>
      <c r="M6217" s="22"/>
      <c r="N6217" s="22"/>
      <c r="O6217" s="22"/>
      <c r="P6217" s="22"/>
      <c r="Q6217" s="22"/>
      <c r="R6217" s="22"/>
      <c r="S6217" s="22"/>
      <c r="T6217" s="22"/>
      <c r="U6217" s="22"/>
      <c r="V6217" s="22"/>
      <c r="W6217" s="22"/>
      <c r="X6217" s="22"/>
      <c r="Y6217" s="22"/>
      <c r="Z6217" s="22"/>
      <c r="AA6217" s="22"/>
      <c r="AB6217" s="22"/>
      <c r="AC6217" s="22"/>
      <c r="AD6217" s="22"/>
      <c r="AE6217" s="22"/>
      <c r="AF6217" s="22"/>
      <c r="AG6217" s="22"/>
      <c r="AH6217" s="22"/>
      <c r="AI6217" s="22"/>
      <c r="AJ6217" s="22"/>
      <c r="AK6217" s="22"/>
      <c r="AL6217" s="22"/>
      <c r="AM6217" s="22"/>
      <c r="AN6217" s="22"/>
      <c r="AO6217" s="22"/>
      <c r="AP6217" s="22"/>
      <c r="AQ6217" s="22"/>
      <c r="AR6217" s="22"/>
      <c r="AS6217" s="22"/>
      <c r="AT6217" s="22"/>
      <c r="AU6217" s="22"/>
      <c r="AV6217" s="22"/>
      <c r="AW6217" s="22"/>
      <c r="AX6217" s="22"/>
      <c r="AY6217" s="22"/>
      <c r="AZ6217" s="22"/>
      <c r="BA6217" s="22"/>
      <c r="BB6217" s="22"/>
      <c r="BC6217" s="22"/>
      <c r="BD6217" s="22"/>
      <c r="BE6217" s="22"/>
      <c r="BF6217" s="22"/>
      <c r="BG6217" s="22"/>
      <c r="BH6217" s="22"/>
      <c r="BI6217" s="22"/>
      <c r="BJ6217" s="22"/>
      <c r="BK6217" s="22"/>
      <c r="BL6217" s="22"/>
      <c r="BM6217" s="22"/>
      <c r="BN6217" s="22"/>
      <c r="BO6217" s="22"/>
      <c r="BP6217" s="22"/>
      <c r="BQ6217" s="22"/>
      <c r="BR6217" s="22"/>
      <c r="BS6217" s="22"/>
      <c r="BT6217" s="22"/>
      <c r="BU6217" s="22"/>
      <c r="BV6217" s="22"/>
      <c r="BW6217" s="22"/>
      <c r="BX6217" s="22"/>
      <c r="BY6217" s="22"/>
      <c r="BZ6217" s="22"/>
      <c r="CA6217" s="22"/>
      <c r="CB6217" s="22"/>
      <c r="CC6217" s="22"/>
      <c r="CD6217" s="22"/>
      <c r="CE6217" s="22"/>
      <c r="CF6217" s="22"/>
      <c r="CG6217" s="22"/>
      <c r="CH6217" s="22"/>
      <c r="CI6217" s="22"/>
      <c r="CJ6217" s="22"/>
      <c r="CK6217" s="22"/>
      <c r="CL6217" s="22"/>
      <c r="CM6217" s="22"/>
      <c r="CN6217" s="22"/>
      <c r="CO6217" s="22"/>
    </row>
    <row r="6218" spans="1:93" s="2" customFormat="1" x14ac:dyDescent="0.3">
      <c r="A6218" s="73" t="s">
        <v>204</v>
      </c>
      <c r="B6218" s="73" t="s">
        <v>305</v>
      </c>
      <c r="C6218" s="67" t="s">
        <v>263</v>
      </c>
      <c r="D6218" s="67" t="s">
        <v>418</v>
      </c>
      <c r="E6218" s="73"/>
      <c r="F6218" s="73" t="s">
        <v>98</v>
      </c>
      <c r="G6218" s="73" t="s">
        <v>403</v>
      </c>
      <c r="H6218" s="73" t="s">
        <v>403</v>
      </c>
      <c r="I6218" s="73" t="s">
        <v>465</v>
      </c>
      <c r="J6218" s="73" t="str">
        <f t="shared" si="151"/>
        <v>All rigids tonne.km HGV refrigerated (all diesel)</v>
      </c>
      <c r="K6218" s="27">
        <v>0.27834999999999999</v>
      </c>
      <c r="L6218" s="48"/>
      <c r="M6218" s="22"/>
      <c r="N6218" s="22"/>
      <c r="O6218" s="22"/>
      <c r="P6218" s="22"/>
      <c r="Q6218" s="22"/>
      <c r="R6218" s="22"/>
      <c r="S6218" s="22"/>
      <c r="T6218" s="2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c r="AQ6218" s="22"/>
      <c r="AR6218" s="22"/>
      <c r="AS6218" s="22"/>
      <c r="AT6218" s="22"/>
      <c r="AU6218" s="22"/>
      <c r="AV6218" s="22"/>
      <c r="AW6218" s="22"/>
      <c r="AX6218" s="22"/>
      <c r="AY6218" s="22"/>
      <c r="AZ6218" s="22"/>
      <c r="BA6218" s="22"/>
      <c r="BB6218" s="22"/>
      <c r="BC6218" s="22"/>
      <c r="BD6218" s="22"/>
      <c r="BE6218" s="22"/>
      <c r="BF6218" s="22"/>
      <c r="BG6218" s="22"/>
      <c r="BH6218" s="22"/>
      <c r="BI6218" s="22"/>
      <c r="BJ6218" s="22"/>
      <c r="BK6218" s="22"/>
      <c r="BL6218" s="22"/>
      <c r="BM6218" s="22"/>
      <c r="BN6218" s="22"/>
      <c r="BO6218" s="22"/>
      <c r="BP6218" s="22"/>
      <c r="BQ6218" s="22"/>
      <c r="BR6218" s="22"/>
      <c r="BS6218" s="22"/>
      <c r="BT6218" s="22"/>
      <c r="BU6218" s="22"/>
      <c r="BV6218" s="22"/>
      <c r="BW6218" s="22"/>
      <c r="BX6218" s="22"/>
      <c r="BY6218" s="22"/>
      <c r="BZ6218" s="22"/>
      <c r="CA6218" s="22"/>
      <c r="CB6218" s="22"/>
      <c r="CC6218" s="22"/>
      <c r="CD6218" s="22"/>
      <c r="CE6218" s="22"/>
      <c r="CF6218" s="22"/>
      <c r="CG6218" s="22"/>
      <c r="CH6218" s="22"/>
      <c r="CI6218" s="22"/>
      <c r="CJ6218" s="22"/>
      <c r="CK6218" s="22"/>
      <c r="CL6218" s="22"/>
      <c r="CM6218" s="22"/>
      <c r="CN6218" s="22"/>
      <c r="CO6218" s="22"/>
    </row>
    <row r="6219" spans="1:93" s="2" customFormat="1" x14ac:dyDescent="0.3">
      <c r="A6219" s="73" t="s">
        <v>204</v>
      </c>
      <c r="B6219" s="73" t="s">
        <v>305</v>
      </c>
      <c r="C6219" s="67" t="s">
        <v>263</v>
      </c>
      <c r="D6219" s="67" t="s">
        <v>418</v>
      </c>
      <c r="E6219" s="73"/>
      <c r="F6219" s="73" t="s">
        <v>98</v>
      </c>
      <c r="G6219" s="73" t="s">
        <v>403</v>
      </c>
      <c r="H6219" s="73" t="s">
        <v>403</v>
      </c>
      <c r="I6219" s="73" t="s">
        <v>466</v>
      </c>
      <c r="J6219" s="73" t="str">
        <f t="shared" si="151"/>
        <v>All rigids tonne.km HGV refrigerated (all diesel)</v>
      </c>
      <c r="K6219" s="27">
        <v>6.0000000000000002E-5</v>
      </c>
      <c r="L6219" s="48"/>
      <c r="M6219" s="22"/>
      <c r="N6219" s="22"/>
      <c r="O6219" s="22"/>
      <c r="P6219" s="22"/>
      <c r="Q6219" s="22"/>
      <c r="R6219" s="22"/>
      <c r="S6219" s="22"/>
      <c r="T6219" s="22"/>
      <c r="U6219" s="22"/>
      <c r="V6219" s="22"/>
      <c r="W6219" s="22"/>
      <c r="X6219" s="22"/>
      <c r="Y6219" s="22"/>
      <c r="Z6219" s="22"/>
      <c r="AA6219" s="22"/>
      <c r="AB6219" s="22"/>
      <c r="AC6219" s="22"/>
      <c r="AD6219" s="22"/>
      <c r="AE6219" s="22"/>
      <c r="AF6219" s="22"/>
      <c r="AG6219" s="22"/>
      <c r="AH6219" s="22"/>
      <c r="AI6219" s="22"/>
      <c r="AJ6219" s="22"/>
      <c r="AK6219" s="22"/>
      <c r="AL6219" s="22"/>
      <c r="AM6219" s="22"/>
      <c r="AN6219" s="22"/>
      <c r="AO6219" s="22"/>
      <c r="AP6219" s="22"/>
      <c r="AQ6219" s="22"/>
      <c r="AR6219" s="22"/>
      <c r="AS6219" s="22"/>
      <c r="AT6219" s="22"/>
      <c r="AU6219" s="22"/>
      <c r="AV6219" s="22"/>
      <c r="AW6219" s="22"/>
      <c r="AX6219" s="22"/>
      <c r="AY6219" s="22"/>
      <c r="AZ6219" s="22"/>
      <c r="BA6219" s="22"/>
      <c r="BB6219" s="22"/>
      <c r="BC6219" s="22"/>
      <c r="BD6219" s="22"/>
      <c r="BE6219" s="22"/>
      <c r="BF6219" s="22"/>
      <c r="BG6219" s="22"/>
      <c r="BH6219" s="22"/>
      <c r="BI6219" s="22"/>
      <c r="BJ6219" s="22"/>
      <c r="BK6219" s="22"/>
      <c r="BL6219" s="22"/>
      <c r="BM6219" s="22"/>
      <c r="BN6219" s="22"/>
      <c r="BO6219" s="22"/>
      <c r="BP6219" s="22"/>
      <c r="BQ6219" s="22"/>
      <c r="BR6219" s="22"/>
      <c r="BS6219" s="22"/>
      <c r="BT6219" s="22"/>
      <c r="BU6219" s="22"/>
      <c r="BV6219" s="22"/>
      <c r="BW6219" s="22"/>
      <c r="BX6219" s="22"/>
      <c r="BY6219" s="22"/>
      <c r="BZ6219" s="22"/>
      <c r="CA6219" s="22"/>
      <c r="CB6219" s="22"/>
      <c r="CC6219" s="22"/>
      <c r="CD6219" s="22"/>
      <c r="CE6219" s="22"/>
      <c r="CF6219" s="22"/>
      <c r="CG6219" s="22"/>
      <c r="CH6219" s="22"/>
      <c r="CI6219" s="22"/>
      <c r="CJ6219" s="22"/>
      <c r="CK6219" s="22"/>
      <c r="CL6219" s="22"/>
      <c r="CM6219" s="22"/>
      <c r="CN6219" s="22"/>
      <c r="CO6219" s="22"/>
    </row>
    <row r="6220" spans="1:93" s="2" customFormat="1" x14ac:dyDescent="0.3">
      <c r="A6220" s="73" t="s">
        <v>204</v>
      </c>
      <c r="B6220" s="73" t="s">
        <v>305</v>
      </c>
      <c r="C6220" s="67" t="s">
        <v>263</v>
      </c>
      <c r="D6220" s="67" t="s">
        <v>418</v>
      </c>
      <c r="E6220" s="73"/>
      <c r="F6220" s="73" t="s">
        <v>98</v>
      </c>
      <c r="G6220" s="73" t="s">
        <v>403</v>
      </c>
      <c r="H6220" s="73" t="s">
        <v>403</v>
      </c>
      <c r="I6220" s="73" t="s">
        <v>467</v>
      </c>
      <c r="J6220" s="73" t="str">
        <f t="shared" si="151"/>
        <v>All rigids tonne.km HGV refrigerated (all diesel)</v>
      </c>
      <c r="K6220" s="27">
        <v>0.27561000000000002</v>
      </c>
      <c r="L6220" s="48"/>
      <c r="M6220" s="22"/>
      <c r="N6220" s="22"/>
      <c r="O6220" s="22"/>
      <c r="P6220" s="22"/>
      <c r="Q6220" s="22"/>
      <c r="R6220" s="22"/>
      <c r="S6220" s="22"/>
      <c r="T6220" s="2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c r="AQ6220" s="22"/>
      <c r="AR6220" s="22"/>
      <c r="AS6220" s="22"/>
      <c r="AT6220" s="22"/>
      <c r="AU6220" s="22"/>
      <c r="AV6220" s="22"/>
      <c r="AW6220" s="22"/>
      <c r="AX6220" s="22"/>
      <c r="AY6220" s="22"/>
      <c r="AZ6220" s="22"/>
      <c r="BA6220" s="22"/>
      <c r="BB6220" s="22"/>
      <c r="BC6220" s="22"/>
      <c r="BD6220" s="22"/>
      <c r="BE6220" s="22"/>
      <c r="BF6220" s="22"/>
      <c r="BG6220" s="22"/>
      <c r="BH6220" s="22"/>
      <c r="BI6220" s="22"/>
      <c r="BJ6220" s="22"/>
      <c r="BK6220" s="22"/>
      <c r="BL6220" s="22"/>
      <c r="BM6220" s="22"/>
      <c r="BN6220" s="22"/>
      <c r="BO6220" s="22"/>
      <c r="BP6220" s="22"/>
      <c r="BQ6220" s="22"/>
      <c r="BR6220" s="22"/>
      <c r="BS6220" s="22"/>
      <c r="BT6220" s="22"/>
      <c r="BU6220" s="22"/>
      <c r="BV6220" s="22"/>
      <c r="BW6220" s="22"/>
      <c r="BX6220" s="22"/>
      <c r="BY6220" s="22"/>
      <c r="BZ6220" s="22"/>
      <c r="CA6220" s="22"/>
      <c r="CB6220" s="22"/>
      <c r="CC6220" s="22"/>
      <c r="CD6220" s="22"/>
      <c r="CE6220" s="22"/>
      <c r="CF6220" s="22"/>
      <c r="CG6220" s="22"/>
      <c r="CH6220" s="22"/>
      <c r="CI6220" s="22"/>
      <c r="CJ6220" s="22"/>
      <c r="CK6220" s="22"/>
      <c r="CL6220" s="22"/>
      <c r="CM6220" s="22"/>
      <c r="CN6220" s="22"/>
      <c r="CO6220" s="22"/>
    </row>
    <row r="6221" spans="1:93" s="2" customFormat="1" x14ac:dyDescent="0.3">
      <c r="A6221" s="73" t="s">
        <v>204</v>
      </c>
      <c r="B6221" s="73" t="s">
        <v>305</v>
      </c>
      <c r="C6221" s="67" t="s">
        <v>263</v>
      </c>
      <c r="D6221" s="67" t="s">
        <v>418</v>
      </c>
      <c r="E6221" s="73"/>
      <c r="F6221" s="73" t="s">
        <v>98</v>
      </c>
      <c r="G6221" s="73" t="s">
        <v>403</v>
      </c>
      <c r="H6221" s="73" t="s">
        <v>403</v>
      </c>
      <c r="I6221" s="73" t="s">
        <v>468</v>
      </c>
      <c r="J6221" s="73" t="str">
        <f t="shared" si="151"/>
        <v>All rigids tonne.km HGV refrigerated (all diesel)</v>
      </c>
      <c r="K6221" s="27">
        <v>2.6700000000000001E-3</v>
      </c>
      <c r="L6221" s="48"/>
      <c r="M6221" s="22"/>
      <c r="N6221" s="22"/>
      <c r="O6221" s="22"/>
      <c r="P6221" s="22"/>
      <c r="Q6221" s="22"/>
      <c r="R6221" s="22"/>
      <c r="S6221" s="22"/>
      <c r="T6221" s="22"/>
      <c r="U6221" s="22"/>
      <c r="V6221" s="22"/>
      <c r="W6221" s="22"/>
      <c r="X6221" s="22"/>
      <c r="Y6221" s="22"/>
      <c r="Z6221" s="22"/>
      <c r="AA6221" s="22"/>
      <c r="AB6221" s="22"/>
      <c r="AC6221" s="22"/>
      <c r="AD6221" s="22"/>
      <c r="AE6221" s="22"/>
      <c r="AF6221" s="22"/>
      <c r="AG6221" s="22"/>
      <c r="AH6221" s="22"/>
      <c r="AI6221" s="22"/>
      <c r="AJ6221" s="22"/>
      <c r="AK6221" s="22"/>
      <c r="AL6221" s="22"/>
      <c r="AM6221" s="22"/>
      <c r="AN6221" s="22"/>
      <c r="AO6221" s="22"/>
      <c r="AP6221" s="22"/>
      <c r="AQ6221" s="22"/>
      <c r="AR6221" s="22"/>
      <c r="AS6221" s="22"/>
      <c r="AT6221" s="22"/>
      <c r="AU6221" s="22"/>
      <c r="AV6221" s="22"/>
      <c r="AW6221" s="22"/>
      <c r="AX6221" s="22"/>
      <c r="AY6221" s="22"/>
      <c r="AZ6221" s="22"/>
      <c r="BA6221" s="22"/>
      <c r="BB6221" s="22"/>
      <c r="BC6221" s="22"/>
      <c r="BD6221" s="22"/>
      <c r="BE6221" s="22"/>
      <c r="BF6221" s="22"/>
      <c r="BG6221" s="22"/>
      <c r="BH6221" s="22"/>
      <c r="BI6221" s="22"/>
      <c r="BJ6221" s="22"/>
      <c r="BK6221" s="22"/>
      <c r="BL6221" s="22"/>
      <c r="BM6221" s="22"/>
      <c r="BN6221" s="22"/>
      <c r="BO6221" s="22"/>
      <c r="BP6221" s="22"/>
      <c r="BQ6221" s="22"/>
      <c r="BR6221" s="22"/>
      <c r="BS6221" s="22"/>
      <c r="BT6221" s="22"/>
      <c r="BU6221" s="22"/>
      <c r="BV6221" s="22"/>
      <c r="BW6221" s="22"/>
      <c r="BX6221" s="22"/>
      <c r="BY6221" s="22"/>
      <c r="BZ6221" s="22"/>
      <c r="CA6221" s="22"/>
      <c r="CB6221" s="22"/>
      <c r="CC6221" s="22"/>
      <c r="CD6221" s="22"/>
      <c r="CE6221" s="22"/>
      <c r="CF6221" s="22"/>
      <c r="CG6221" s="22"/>
      <c r="CH6221" s="22"/>
      <c r="CI6221" s="22"/>
      <c r="CJ6221" s="22"/>
      <c r="CK6221" s="22"/>
      <c r="CL6221" s="22"/>
      <c r="CM6221" s="22"/>
      <c r="CN6221" s="22"/>
      <c r="CO6221" s="22"/>
    </row>
    <row r="6222" spans="1:93" s="2" customFormat="1" x14ac:dyDescent="0.3">
      <c r="A6222" s="73" t="s">
        <v>204</v>
      </c>
      <c r="B6222" s="73" t="s">
        <v>305</v>
      </c>
      <c r="C6222" s="67" t="s">
        <v>263</v>
      </c>
      <c r="D6222" s="67" t="s">
        <v>418</v>
      </c>
      <c r="E6222" s="73"/>
      <c r="F6222" s="73" t="s">
        <v>2</v>
      </c>
      <c r="G6222" s="73" t="s">
        <v>405</v>
      </c>
      <c r="H6222" s="73" t="s">
        <v>405</v>
      </c>
      <c r="I6222" s="73" t="s">
        <v>465</v>
      </c>
      <c r="J6222" s="73" t="str">
        <f t="shared" si="151"/>
        <v>All rigids km HGV refrigerated (all diesel)</v>
      </c>
      <c r="K6222" s="27">
        <v>1.11267</v>
      </c>
      <c r="L6222" s="48"/>
      <c r="M6222" s="22"/>
      <c r="N6222" s="22"/>
      <c r="O6222" s="22"/>
      <c r="P6222" s="22"/>
      <c r="Q6222" s="22"/>
      <c r="R6222" s="22"/>
      <c r="S6222" s="22"/>
      <c r="T6222" s="2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c r="AQ6222" s="22"/>
      <c r="AR6222" s="22"/>
      <c r="AS6222" s="22"/>
      <c r="AT6222" s="22"/>
      <c r="AU6222" s="22"/>
      <c r="AV6222" s="22"/>
      <c r="AW6222" s="22"/>
      <c r="AX6222" s="22"/>
      <c r="AY6222" s="22"/>
      <c r="AZ6222" s="22"/>
      <c r="BA6222" s="22"/>
      <c r="BB6222" s="22"/>
      <c r="BC6222" s="22"/>
      <c r="BD6222" s="22"/>
      <c r="BE6222" s="22"/>
      <c r="BF6222" s="22"/>
      <c r="BG6222" s="22"/>
      <c r="BH6222" s="22"/>
      <c r="BI6222" s="22"/>
      <c r="BJ6222" s="22"/>
      <c r="BK6222" s="22"/>
      <c r="BL6222" s="22"/>
      <c r="BM6222" s="22"/>
      <c r="BN6222" s="22"/>
      <c r="BO6222" s="22"/>
      <c r="BP6222" s="22"/>
      <c r="BQ6222" s="22"/>
      <c r="BR6222" s="22"/>
      <c r="BS6222" s="22"/>
      <c r="BT6222" s="22"/>
      <c r="BU6222" s="22"/>
      <c r="BV6222" s="22"/>
      <c r="BW6222" s="22"/>
      <c r="BX6222" s="22"/>
      <c r="BY6222" s="22"/>
      <c r="BZ6222" s="22"/>
      <c r="CA6222" s="22"/>
      <c r="CB6222" s="22"/>
      <c r="CC6222" s="22"/>
      <c r="CD6222" s="22"/>
      <c r="CE6222" s="22"/>
      <c r="CF6222" s="22"/>
      <c r="CG6222" s="22"/>
      <c r="CH6222" s="22"/>
      <c r="CI6222" s="22"/>
      <c r="CJ6222" s="22"/>
      <c r="CK6222" s="22"/>
      <c r="CL6222" s="22"/>
      <c r="CM6222" s="22"/>
      <c r="CN6222" s="22"/>
      <c r="CO6222" s="22"/>
    </row>
    <row r="6223" spans="1:93" s="2" customFormat="1" x14ac:dyDescent="0.3">
      <c r="A6223" s="73" t="s">
        <v>204</v>
      </c>
      <c r="B6223" s="73" t="s">
        <v>305</v>
      </c>
      <c r="C6223" s="67" t="s">
        <v>263</v>
      </c>
      <c r="D6223" s="67" t="s">
        <v>418</v>
      </c>
      <c r="E6223" s="73"/>
      <c r="F6223" s="73" t="s">
        <v>2</v>
      </c>
      <c r="G6223" s="73" t="s">
        <v>405</v>
      </c>
      <c r="H6223" s="73" t="s">
        <v>405</v>
      </c>
      <c r="I6223" s="73" t="s">
        <v>466</v>
      </c>
      <c r="J6223" s="73" t="str">
        <f t="shared" si="151"/>
        <v>All rigids km HGV refrigerated (all diesel)</v>
      </c>
      <c r="K6223" s="27">
        <v>2.1000000000000001E-4</v>
      </c>
      <c r="L6223" s="48"/>
      <c r="M6223" s="22"/>
      <c r="N6223" s="22"/>
      <c r="O6223" s="22"/>
      <c r="P6223" s="22"/>
      <c r="Q6223" s="22"/>
      <c r="R6223" s="22"/>
      <c r="S6223" s="22"/>
      <c r="T6223" s="22"/>
      <c r="U6223" s="22"/>
      <c r="V6223" s="22"/>
      <c r="W6223" s="22"/>
      <c r="X6223" s="22"/>
      <c r="Y6223" s="22"/>
      <c r="Z6223" s="22"/>
      <c r="AA6223" s="22"/>
      <c r="AB6223" s="22"/>
      <c r="AC6223" s="22"/>
      <c r="AD6223" s="22"/>
      <c r="AE6223" s="22"/>
      <c r="AF6223" s="22"/>
      <c r="AG6223" s="22"/>
      <c r="AH6223" s="22"/>
      <c r="AI6223" s="22"/>
      <c r="AJ6223" s="22"/>
      <c r="AK6223" s="22"/>
      <c r="AL6223" s="22"/>
      <c r="AM6223" s="22"/>
      <c r="AN6223" s="22"/>
      <c r="AO6223" s="22"/>
      <c r="AP6223" s="22"/>
      <c r="AQ6223" s="22"/>
      <c r="AR6223" s="22"/>
      <c r="AS6223" s="22"/>
      <c r="AT6223" s="22"/>
      <c r="AU6223" s="22"/>
      <c r="AV6223" s="22"/>
      <c r="AW6223" s="22"/>
      <c r="AX6223" s="22"/>
      <c r="AY6223" s="22"/>
      <c r="AZ6223" s="22"/>
      <c r="BA6223" s="22"/>
      <c r="BB6223" s="22"/>
      <c r="BC6223" s="22"/>
      <c r="BD6223" s="22"/>
      <c r="BE6223" s="22"/>
      <c r="BF6223" s="22"/>
      <c r="BG6223" s="22"/>
      <c r="BH6223" s="22"/>
      <c r="BI6223" s="22"/>
      <c r="BJ6223" s="22"/>
      <c r="BK6223" s="22"/>
      <c r="BL6223" s="22"/>
      <c r="BM6223" s="22"/>
      <c r="BN6223" s="22"/>
      <c r="BO6223" s="22"/>
      <c r="BP6223" s="22"/>
      <c r="BQ6223" s="22"/>
      <c r="BR6223" s="22"/>
      <c r="BS6223" s="22"/>
      <c r="BT6223" s="22"/>
      <c r="BU6223" s="22"/>
      <c r="BV6223" s="22"/>
      <c r="BW6223" s="22"/>
      <c r="BX6223" s="22"/>
      <c r="BY6223" s="22"/>
      <c r="BZ6223" s="22"/>
      <c r="CA6223" s="22"/>
      <c r="CB6223" s="22"/>
      <c r="CC6223" s="22"/>
      <c r="CD6223" s="22"/>
      <c r="CE6223" s="22"/>
      <c r="CF6223" s="22"/>
      <c r="CG6223" s="22"/>
      <c r="CH6223" s="22"/>
      <c r="CI6223" s="22"/>
      <c r="CJ6223" s="22"/>
      <c r="CK6223" s="22"/>
      <c r="CL6223" s="22"/>
      <c r="CM6223" s="22"/>
      <c r="CN6223" s="22"/>
      <c r="CO6223" s="22"/>
    </row>
    <row r="6224" spans="1:93" s="2" customFormat="1" x14ac:dyDescent="0.3">
      <c r="A6224" s="73" t="s">
        <v>204</v>
      </c>
      <c r="B6224" s="73" t="s">
        <v>305</v>
      </c>
      <c r="C6224" s="67" t="s">
        <v>263</v>
      </c>
      <c r="D6224" s="67" t="s">
        <v>418</v>
      </c>
      <c r="E6224" s="73"/>
      <c r="F6224" s="73" t="s">
        <v>2</v>
      </c>
      <c r="G6224" s="73" t="s">
        <v>405</v>
      </c>
      <c r="H6224" s="73" t="s">
        <v>405</v>
      </c>
      <c r="I6224" s="73" t="s">
        <v>467</v>
      </c>
      <c r="J6224" s="73" t="str">
        <f t="shared" si="151"/>
        <v>All rigids km HGV refrigerated (all diesel)</v>
      </c>
      <c r="K6224" s="27">
        <v>1.10324</v>
      </c>
      <c r="L6224" s="48"/>
      <c r="M6224" s="22"/>
      <c r="N6224" s="22"/>
      <c r="O6224" s="22"/>
      <c r="P6224" s="22"/>
      <c r="Q6224" s="22"/>
      <c r="R6224" s="22"/>
      <c r="S6224" s="22"/>
      <c r="T6224" s="2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c r="AQ6224" s="22"/>
      <c r="AR6224" s="22"/>
      <c r="AS6224" s="22"/>
      <c r="AT6224" s="22"/>
      <c r="AU6224" s="22"/>
      <c r="AV6224" s="22"/>
      <c r="AW6224" s="22"/>
      <c r="AX6224" s="22"/>
      <c r="AY6224" s="22"/>
      <c r="AZ6224" s="22"/>
      <c r="BA6224" s="22"/>
      <c r="BB6224" s="22"/>
      <c r="BC6224" s="22"/>
      <c r="BD6224" s="22"/>
      <c r="BE6224" s="22"/>
      <c r="BF6224" s="22"/>
      <c r="BG6224" s="22"/>
      <c r="BH6224" s="22"/>
      <c r="BI6224" s="22"/>
      <c r="BJ6224" s="22"/>
      <c r="BK6224" s="22"/>
      <c r="BL6224" s="22"/>
      <c r="BM6224" s="22"/>
      <c r="BN6224" s="22"/>
      <c r="BO6224" s="22"/>
      <c r="BP6224" s="22"/>
      <c r="BQ6224" s="22"/>
      <c r="BR6224" s="22"/>
      <c r="BS6224" s="22"/>
      <c r="BT6224" s="22"/>
      <c r="BU6224" s="22"/>
      <c r="BV6224" s="22"/>
      <c r="BW6224" s="22"/>
      <c r="BX6224" s="22"/>
      <c r="BY6224" s="22"/>
      <c r="BZ6224" s="22"/>
      <c r="CA6224" s="22"/>
      <c r="CB6224" s="22"/>
      <c r="CC6224" s="22"/>
      <c r="CD6224" s="22"/>
      <c r="CE6224" s="22"/>
      <c r="CF6224" s="22"/>
      <c r="CG6224" s="22"/>
      <c r="CH6224" s="22"/>
      <c r="CI6224" s="22"/>
      <c r="CJ6224" s="22"/>
      <c r="CK6224" s="22"/>
      <c r="CL6224" s="22"/>
      <c r="CM6224" s="22"/>
      <c r="CN6224" s="22"/>
      <c r="CO6224" s="22"/>
    </row>
    <row r="6225" spans="1:93" s="2" customFormat="1" x14ac:dyDescent="0.3">
      <c r="A6225" s="73" t="s">
        <v>204</v>
      </c>
      <c r="B6225" s="73" t="s">
        <v>305</v>
      </c>
      <c r="C6225" s="67" t="s">
        <v>263</v>
      </c>
      <c r="D6225" s="67" t="s">
        <v>418</v>
      </c>
      <c r="E6225" s="73"/>
      <c r="F6225" s="73" t="s">
        <v>2</v>
      </c>
      <c r="G6225" s="73" t="s">
        <v>405</v>
      </c>
      <c r="H6225" s="73" t="s">
        <v>405</v>
      </c>
      <c r="I6225" s="73" t="s">
        <v>468</v>
      </c>
      <c r="J6225" s="73" t="str">
        <f t="shared" si="151"/>
        <v>All rigids km HGV refrigerated (all diesel)</v>
      </c>
      <c r="K6225" s="27">
        <v>9.2200000000000008E-3</v>
      </c>
      <c r="L6225" s="48"/>
      <c r="M6225" s="22"/>
      <c r="N6225" s="22"/>
      <c r="O6225" s="22"/>
      <c r="P6225" s="22"/>
      <c r="Q6225" s="22"/>
      <c r="R6225" s="22"/>
      <c r="S6225" s="22"/>
      <c r="T6225" s="22"/>
      <c r="U6225" s="22"/>
      <c r="V6225" s="22"/>
      <c r="W6225" s="22"/>
      <c r="X6225" s="22"/>
      <c r="Y6225" s="22"/>
      <c r="Z6225" s="22"/>
      <c r="AA6225" s="22"/>
      <c r="AB6225" s="22"/>
      <c r="AC6225" s="22"/>
      <c r="AD6225" s="22"/>
      <c r="AE6225" s="22"/>
      <c r="AF6225" s="22"/>
      <c r="AG6225" s="22"/>
      <c r="AH6225" s="22"/>
      <c r="AI6225" s="22"/>
      <c r="AJ6225" s="22"/>
      <c r="AK6225" s="22"/>
      <c r="AL6225" s="22"/>
      <c r="AM6225" s="22"/>
      <c r="AN6225" s="22"/>
      <c r="AO6225" s="22"/>
      <c r="AP6225" s="22"/>
      <c r="AQ6225" s="22"/>
      <c r="AR6225" s="22"/>
      <c r="AS6225" s="22"/>
      <c r="AT6225" s="22"/>
      <c r="AU6225" s="22"/>
      <c r="AV6225" s="22"/>
      <c r="AW6225" s="22"/>
      <c r="AX6225" s="22"/>
      <c r="AY6225" s="22"/>
      <c r="AZ6225" s="22"/>
      <c r="BA6225" s="22"/>
      <c r="BB6225" s="22"/>
      <c r="BC6225" s="22"/>
      <c r="BD6225" s="22"/>
      <c r="BE6225" s="22"/>
      <c r="BF6225" s="22"/>
      <c r="BG6225" s="22"/>
      <c r="BH6225" s="22"/>
      <c r="BI6225" s="22"/>
      <c r="BJ6225" s="22"/>
      <c r="BK6225" s="22"/>
      <c r="BL6225" s="22"/>
      <c r="BM6225" s="22"/>
      <c r="BN6225" s="22"/>
      <c r="BO6225" s="22"/>
      <c r="BP6225" s="22"/>
      <c r="BQ6225" s="22"/>
      <c r="BR6225" s="22"/>
      <c r="BS6225" s="22"/>
      <c r="BT6225" s="22"/>
      <c r="BU6225" s="22"/>
      <c r="BV6225" s="22"/>
      <c r="BW6225" s="22"/>
      <c r="BX6225" s="22"/>
      <c r="BY6225" s="22"/>
      <c r="BZ6225" s="22"/>
      <c r="CA6225" s="22"/>
      <c r="CB6225" s="22"/>
      <c r="CC6225" s="22"/>
      <c r="CD6225" s="22"/>
      <c r="CE6225" s="22"/>
      <c r="CF6225" s="22"/>
      <c r="CG6225" s="22"/>
      <c r="CH6225" s="22"/>
      <c r="CI6225" s="22"/>
      <c r="CJ6225" s="22"/>
      <c r="CK6225" s="22"/>
      <c r="CL6225" s="22"/>
      <c r="CM6225" s="22"/>
      <c r="CN6225" s="22"/>
      <c r="CO6225" s="22"/>
    </row>
    <row r="6226" spans="1:93" s="2" customFormat="1" x14ac:dyDescent="0.3">
      <c r="A6226" s="73" t="s">
        <v>204</v>
      </c>
      <c r="B6226" s="73" t="s">
        <v>305</v>
      </c>
      <c r="C6226" s="67" t="s">
        <v>263</v>
      </c>
      <c r="D6226" s="67" t="s">
        <v>418</v>
      </c>
      <c r="E6226" s="73"/>
      <c r="F6226" s="73" t="s">
        <v>2</v>
      </c>
      <c r="G6226" s="73" t="s">
        <v>156</v>
      </c>
      <c r="H6226" s="73" t="s">
        <v>156</v>
      </c>
      <c r="I6226" s="73" t="s">
        <v>465</v>
      </c>
      <c r="J6226" s="73" t="str">
        <f t="shared" si="151"/>
        <v>All rigids miles HGV refrigerated (all diesel)</v>
      </c>
      <c r="K6226" s="27">
        <v>1.79067</v>
      </c>
      <c r="L6226" s="48"/>
      <c r="M6226" s="22"/>
      <c r="N6226" s="22"/>
      <c r="O6226" s="22"/>
      <c r="P6226" s="22"/>
      <c r="Q6226" s="22"/>
      <c r="R6226" s="22"/>
      <c r="S6226" s="22"/>
      <c r="T6226" s="2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c r="AQ6226" s="22"/>
      <c r="AR6226" s="22"/>
      <c r="AS6226" s="22"/>
      <c r="AT6226" s="22"/>
      <c r="AU6226" s="22"/>
      <c r="AV6226" s="22"/>
      <c r="AW6226" s="22"/>
      <c r="AX6226" s="22"/>
      <c r="AY6226" s="22"/>
      <c r="AZ6226" s="22"/>
      <c r="BA6226" s="22"/>
      <c r="BB6226" s="22"/>
      <c r="BC6226" s="22"/>
      <c r="BD6226" s="22"/>
      <c r="BE6226" s="22"/>
      <c r="BF6226" s="22"/>
      <c r="BG6226" s="22"/>
      <c r="BH6226" s="22"/>
      <c r="BI6226" s="22"/>
      <c r="BJ6226" s="22"/>
      <c r="BK6226" s="22"/>
      <c r="BL6226" s="22"/>
      <c r="BM6226" s="22"/>
      <c r="BN6226" s="22"/>
      <c r="BO6226" s="22"/>
      <c r="BP6226" s="22"/>
      <c r="BQ6226" s="22"/>
      <c r="BR6226" s="22"/>
      <c r="BS6226" s="22"/>
      <c r="BT6226" s="22"/>
      <c r="BU6226" s="22"/>
      <c r="BV6226" s="22"/>
      <c r="BW6226" s="22"/>
      <c r="BX6226" s="22"/>
      <c r="BY6226" s="22"/>
      <c r="BZ6226" s="22"/>
      <c r="CA6226" s="22"/>
      <c r="CB6226" s="22"/>
      <c r="CC6226" s="22"/>
      <c r="CD6226" s="22"/>
      <c r="CE6226" s="22"/>
      <c r="CF6226" s="22"/>
      <c r="CG6226" s="22"/>
      <c r="CH6226" s="22"/>
      <c r="CI6226" s="22"/>
      <c r="CJ6226" s="22"/>
      <c r="CK6226" s="22"/>
      <c r="CL6226" s="22"/>
      <c r="CM6226" s="22"/>
      <c r="CN6226" s="22"/>
      <c r="CO6226" s="22"/>
    </row>
    <row r="6227" spans="1:93" s="2" customFormat="1" x14ac:dyDescent="0.3">
      <c r="A6227" s="73" t="s">
        <v>204</v>
      </c>
      <c r="B6227" s="73" t="s">
        <v>305</v>
      </c>
      <c r="C6227" s="67" t="s">
        <v>263</v>
      </c>
      <c r="D6227" s="67" t="s">
        <v>418</v>
      </c>
      <c r="E6227" s="73"/>
      <c r="F6227" s="73" t="s">
        <v>2</v>
      </c>
      <c r="G6227" s="73" t="s">
        <v>156</v>
      </c>
      <c r="H6227" s="73" t="s">
        <v>156</v>
      </c>
      <c r="I6227" s="73" t="s">
        <v>466</v>
      </c>
      <c r="J6227" s="73" t="str">
        <f t="shared" si="151"/>
        <v>All rigids miles HGV refrigerated (all diesel)</v>
      </c>
      <c r="K6227" s="27">
        <v>3.4000000000000002E-4</v>
      </c>
      <c r="L6227" s="48"/>
      <c r="M6227" s="22"/>
      <c r="N6227" s="22"/>
      <c r="O6227" s="22"/>
      <c r="P6227" s="22"/>
      <c r="Q6227" s="22"/>
      <c r="R6227" s="22"/>
      <c r="S6227" s="22"/>
      <c r="T6227" s="22"/>
      <c r="U6227" s="22"/>
      <c r="V6227" s="22"/>
      <c r="W6227" s="22"/>
      <c r="X6227" s="22"/>
      <c r="Y6227" s="22"/>
      <c r="Z6227" s="22"/>
      <c r="AA6227" s="22"/>
      <c r="AB6227" s="22"/>
      <c r="AC6227" s="22"/>
      <c r="AD6227" s="22"/>
      <c r="AE6227" s="22"/>
      <c r="AF6227" s="22"/>
      <c r="AG6227" s="22"/>
      <c r="AH6227" s="22"/>
      <c r="AI6227" s="22"/>
      <c r="AJ6227" s="22"/>
      <c r="AK6227" s="22"/>
      <c r="AL6227" s="22"/>
      <c r="AM6227" s="22"/>
      <c r="AN6227" s="22"/>
      <c r="AO6227" s="22"/>
      <c r="AP6227" s="22"/>
      <c r="AQ6227" s="22"/>
      <c r="AR6227" s="22"/>
      <c r="AS6227" s="22"/>
      <c r="AT6227" s="22"/>
      <c r="AU6227" s="22"/>
      <c r="AV6227" s="22"/>
      <c r="AW6227" s="22"/>
      <c r="AX6227" s="22"/>
      <c r="AY6227" s="22"/>
      <c r="AZ6227" s="22"/>
      <c r="BA6227" s="22"/>
      <c r="BB6227" s="22"/>
      <c r="BC6227" s="22"/>
      <c r="BD6227" s="22"/>
      <c r="BE6227" s="22"/>
      <c r="BF6227" s="22"/>
      <c r="BG6227" s="22"/>
      <c r="BH6227" s="22"/>
      <c r="BI6227" s="22"/>
      <c r="BJ6227" s="22"/>
      <c r="BK6227" s="22"/>
      <c r="BL6227" s="22"/>
      <c r="BM6227" s="22"/>
      <c r="BN6227" s="22"/>
      <c r="BO6227" s="22"/>
      <c r="BP6227" s="22"/>
      <c r="BQ6227" s="22"/>
      <c r="BR6227" s="22"/>
      <c r="BS6227" s="22"/>
      <c r="BT6227" s="22"/>
      <c r="BU6227" s="22"/>
      <c r="BV6227" s="22"/>
      <c r="BW6227" s="22"/>
      <c r="BX6227" s="22"/>
      <c r="BY6227" s="22"/>
      <c r="BZ6227" s="22"/>
      <c r="CA6227" s="22"/>
      <c r="CB6227" s="22"/>
      <c r="CC6227" s="22"/>
      <c r="CD6227" s="22"/>
      <c r="CE6227" s="22"/>
      <c r="CF6227" s="22"/>
      <c r="CG6227" s="22"/>
      <c r="CH6227" s="22"/>
      <c r="CI6227" s="22"/>
      <c r="CJ6227" s="22"/>
      <c r="CK6227" s="22"/>
      <c r="CL6227" s="22"/>
      <c r="CM6227" s="22"/>
      <c r="CN6227" s="22"/>
      <c r="CO6227" s="22"/>
    </row>
    <row r="6228" spans="1:93" s="2" customFormat="1" x14ac:dyDescent="0.3">
      <c r="A6228" s="73" t="s">
        <v>204</v>
      </c>
      <c r="B6228" s="73" t="s">
        <v>305</v>
      </c>
      <c r="C6228" s="67" t="s">
        <v>263</v>
      </c>
      <c r="D6228" s="67" t="s">
        <v>418</v>
      </c>
      <c r="E6228" s="73"/>
      <c r="F6228" s="73" t="s">
        <v>2</v>
      </c>
      <c r="G6228" s="73" t="s">
        <v>156</v>
      </c>
      <c r="H6228" s="73" t="s">
        <v>156</v>
      </c>
      <c r="I6228" s="73" t="s">
        <v>467</v>
      </c>
      <c r="J6228" s="73" t="str">
        <f t="shared" si="151"/>
        <v>All rigids miles HGV refrigerated (all diesel)</v>
      </c>
      <c r="K6228" s="27">
        <v>1.7755000000000001</v>
      </c>
      <c r="L6228" s="48"/>
      <c r="M6228" s="22"/>
      <c r="N6228" s="22"/>
      <c r="O6228" s="22"/>
      <c r="P6228" s="22"/>
      <c r="Q6228" s="22"/>
      <c r="R6228" s="22"/>
      <c r="S6228" s="22"/>
      <c r="T6228" s="2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c r="AQ6228" s="22"/>
      <c r="AR6228" s="22"/>
      <c r="AS6228" s="22"/>
      <c r="AT6228" s="22"/>
      <c r="AU6228" s="22"/>
      <c r="AV6228" s="22"/>
      <c r="AW6228" s="22"/>
      <c r="AX6228" s="22"/>
      <c r="AY6228" s="22"/>
      <c r="AZ6228" s="22"/>
      <c r="BA6228" s="22"/>
      <c r="BB6228" s="22"/>
      <c r="BC6228" s="22"/>
      <c r="BD6228" s="22"/>
      <c r="BE6228" s="22"/>
      <c r="BF6228" s="22"/>
      <c r="BG6228" s="22"/>
      <c r="BH6228" s="22"/>
      <c r="BI6228" s="22"/>
      <c r="BJ6228" s="22"/>
      <c r="BK6228" s="22"/>
      <c r="BL6228" s="22"/>
      <c r="BM6228" s="22"/>
      <c r="BN6228" s="22"/>
      <c r="BO6228" s="22"/>
      <c r="BP6228" s="22"/>
      <c r="BQ6228" s="22"/>
      <c r="BR6228" s="22"/>
      <c r="BS6228" s="22"/>
      <c r="BT6228" s="22"/>
      <c r="BU6228" s="22"/>
      <c r="BV6228" s="22"/>
      <c r="BW6228" s="22"/>
      <c r="BX6228" s="22"/>
      <c r="BY6228" s="22"/>
      <c r="BZ6228" s="22"/>
      <c r="CA6228" s="22"/>
      <c r="CB6228" s="22"/>
      <c r="CC6228" s="22"/>
      <c r="CD6228" s="22"/>
      <c r="CE6228" s="22"/>
      <c r="CF6228" s="22"/>
      <c r="CG6228" s="22"/>
      <c r="CH6228" s="22"/>
      <c r="CI6228" s="22"/>
      <c r="CJ6228" s="22"/>
      <c r="CK6228" s="22"/>
      <c r="CL6228" s="22"/>
      <c r="CM6228" s="22"/>
      <c r="CN6228" s="22"/>
      <c r="CO6228" s="22"/>
    </row>
    <row r="6229" spans="1:93" s="2" customFormat="1" x14ac:dyDescent="0.3">
      <c r="A6229" s="73" t="s">
        <v>204</v>
      </c>
      <c r="B6229" s="73" t="s">
        <v>305</v>
      </c>
      <c r="C6229" s="67" t="s">
        <v>263</v>
      </c>
      <c r="D6229" s="67" t="s">
        <v>418</v>
      </c>
      <c r="E6229" s="73"/>
      <c r="F6229" s="73" t="s">
        <v>2</v>
      </c>
      <c r="G6229" s="73" t="s">
        <v>156</v>
      </c>
      <c r="H6229" s="73" t="s">
        <v>156</v>
      </c>
      <c r="I6229" s="73" t="s">
        <v>468</v>
      </c>
      <c r="J6229" s="73" t="str">
        <f t="shared" si="151"/>
        <v>All rigids miles HGV refrigerated (all diesel)</v>
      </c>
      <c r="K6229" s="27">
        <v>1.4829999999999999E-2</v>
      </c>
      <c r="L6229" s="48"/>
      <c r="M6229" s="22"/>
      <c r="N6229" s="22"/>
      <c r="O6229" s="22"/>
      <c r="P6229" s="22"/>
      <c r="Q6229" s="22"/>
      <c r="R6229" s="22"/>
      <c r="S6229" s="22"/>
      <c r="T6229" s="22"/>
      <c r="U6229" s="22"/>
      <c r="V6229" s="22"/>
      <c r="W6229" s="22"/>
      <c r="X6229" s="22"/>
      <c r="Y6229" s="22"/>
      <c r="Z6229" s="22"/>
      <c r="AA6229" s="22"/>
      <c r="AB6229" s="22"/>
      <c r="AC6229" s="22"/>
      <c r="AD6229" s="22"/>
      <c r="AE6229" s="22"/>
      <c r="AF6229" s="22"/>
      <c r="AG6229" s="22"/>
      <c r="AH6229" s="22"/>
      <c r="AI6229" s="22"/>
      <c r="AJ6229" s="22"/>
      <c r="AK6229" s="22"/>
      <c r="AL6229" s="22"/>
      <c r="AM6229" s="22"/>
      <c r="AN6229" s="22"/>
      <c r="AO6229" s="22"/>
      <c r="AP6229" s="22"/>
      <c r="AQ6229" s="22"/>
      <c r="AR6229" s="22"/>
      <c r="AS6229" s="22"/>
      <c r="AT6229" s="22"/>
      <c r="AU6229" s="22"/>
      <c r="AV6229" s="22"/>
      <c r="AW6229" s="22"/>
      <c r="AX6229" s="22"/>
      <c r="AY6229" s="22"/>
      <c r="AZ6229" s="22"/>
      <c r="BA6229" s="22"/>
      <c r="BB6229" s="22"/>
      <c r="BC6229" s="22"/>
      <c r="BD6229" s="22"/>
      <c r="BE6229" s="22"/>
      <c r="BF6229" s="22"/>
      <c r="BG6229" s="22"/>
      <c r="BH6229" s="22"/>
      <c r="BI6229" s="22"/>
      <c r="BJ6229" s="22"/>
      <c r="BK6229" s="22"/>
      <c r="BL6229" s="22"/>
      <c r="BM6229" s="22"/>
      <c r="BN6229" s="22"/>
      <c r="BO6229" s="22"/>
      <c r="BP6229" s="22"/>
      <c r="BQ6229" s="22"/>
      <c r="BR6229" s="22"/>
      <c r="BS6229" s="22"/>
      <c r="BT6229" s="22"/>
      <c r="BU6229" s="22"/>
      <c r="BV6229" s="22"/>
      <c r="BW6229" s="22"/>
      <c r="BX6229" s="22"/>
      <c r="BY6229" s="22"/>
      <c r="BZ6229" s="22"/>
      <c r="CA6229" s="22"/>
      <c r="CB6229" s="22"/>
      <c r="CC6229" s="22"/>
      <c r="CD6229" s="22"/>
      <c r="CE6229" s="22"/>
      <c r="CF6229" s="22"/>
      <c r="CG6229" s="22"/>
      <c r="CH6229" s="22"/>
      <c r="CI6229" s="22"/>
      <c r="CJ6229" s="22"/>
      <c r="CK6229" s="22"/>
      <c r="CL6229" s="22"/>
      <c r="CM6229" s="22"/>
      <c r="CN6229" s="22"/>
      <c r="CO6229" s="22"/>
    </row>
    <row r="6230" spans="1:93" s="2" customFormat="1" x14ac:dyDescent="0.3">
      <c r="A6230" s="73" t="s">
        <v>204</v>
      </c>
      <c r="B6230" s="73" t="s">
        <v>305</v>
      </c>
      <c r="C6230" s="67" t="s">
        <v>263</v>
      </c>
      <c r="D6230" s="67" t="s">
        <v>418</v>
      </c>
      <c r="E6230" s="73"/>
      <c r="F6230" s="73" t="s">
        <v>2</v>
      </c>
      <c r="G6230" s="73" t="s">
        <v>403</v>
      </c>
      <c r="H6230" s="73" t="s">
        <v>403</v>
      </c>
      <c r="I6230" s="73" t="s">
        <v>465</v>
      </c>
      <c r="J6230" s="73" t="str">
        <f t="shared" si="151"/>
        <v>All rigids tonne.km HGV refrigerated (all diesel)</v>
      </c>
      <c r="K6230" s="27">
        <v>0.16123999999999999</v>
      </c>
      <c r="L6230" s="48"/>
      <c r="M6230" s="22"/>
      <c r="N6230" s="22"/>
      <c r="O6230" s="22"/>
      <c r="P6230" s="22"/>
      <c r="Q6230" s="22"/>
      <c r="R6230" s="22"/>
      <c r="S6230" s="22"/>
      <c r="T6230" s="2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c r="AQ6230" s="22"/>
      <c r="AR6230" s="22"/>
      <c r="AS6230" s="22"/>
      <c r="AT6230" s="22"/>
      <c r="AU6230" s="22"/>
      <c r="AV6230" s="22"/>
      <c r="AW6230" s="22"/>
      <c r="AX6230" s="22"/>
      <c r="AY6230" s="22"/>
      <c r="AZ6230" s="22"/>
      <c r="BA6230" s="22"/>
      <c r="BB6230" s="22"/>
      <c r="BC6230" s="22"/>
      <c r="BD6230" s="22"/>
      <c r="BE6230" s="22"/>
      <c r="BF6230" s="22"/>
      <c r="BG6230" s="22"/>
      <c r="BH6230" s="22"/>
      <c r="BI6230" s="22"/>
      <c r="BJ6230" s="22"/>
      <c r="BK6230" s="22"/>
      <c r="BL6230" s="22"/>
      <c r="BM6230" s="22"/>
      <c r="BN6230" s="22"/>
      <c r="BO6230" s="22"/>
      <c r="BP6230" s="22"/>
      <c r="BQ6230" s="22"/>
      <c r="BR6230" s="22"/>
      <c r="BS6230" s="22"/>
      <c r="BT6230" s="22"/>
      <c r="BU6230" s="22"/>
      <c r="BV6230" s="22"/>
      <c r="BW6230" s="22"/>
      <c r="BX6230" s="22"/>
      <c r="BY6230" s="22"/>
      <c r="BZ6230" s="22"/>
      <c r="CA6230" s="22"/>
      <c r="CB6230" s="22"/>
      <c r="CC6230" s="22"/>
      <c r="CD6230" s="22"/>
      <c r="CE6230" s="22"/>
      <c r="CF6230" s="22"/>
      <c r="CG6230" s="22"/>
      <c r="CH6230" s="22"/>
      <c r="CI6230" s="22"/>
      <c r="CJ6230" s="22"/>
      <c r="CK6230" s="22"/>
      <c r="CL6230" s="22"/>
      <c r="CM6230" s="22"/>
      <c r="CN6230" s="22"/>
      <c r="CO6230" s="22"/>
    </row>
    <row r="6231" spans="1:93" s="2" customFormat="1" x14ac:dyDescent="0.3">
      <c r="A6231" s="73" t="s">
        <v>204</v>
      </c>
      <c r="B6231" s="73" t="s">
        <v>305</v>
      </c>
      <c r="C6231" s="67" t="s">
        <v>263</v>
      </c>
      <c r="D6231" s="67" t="s">
        <v>418</v>
      </c>
      <c r="E6231" s="73"/>
      <c r="F6231" s="73" t="s">
        <v>2</v>
      </c>
      <c r="G6231" s="73" t="s">
        <v>403</v>
      </c>
      <c r="H6231" s="73" t="s">
        <v>403</v>
      </c>
      <c r="I6231" s="73" t="s">
        <v>466</v>
      </c>
      <c r="J6231" s="73" t="str">
        <f t="shared" si="151"/>
        <v>All rigids tonne.km HGV refrigerated (all diesel)</v>
      </c>
      <c r="K6231" s="27">
        <v>3.0000000000000001E-5</v>
      </c>
      <c r="L6231" s="48"/>
      <c r="M6231" s="22"/>
      <c r="N6231" s="22"/>
      <c r="O6231" s="22"/>
      <c r="P6231" s="22"/>
      <c r="Q6231" s="22"/>
      <c r="R6231" s="22"/>
      <c r="S6231" s="22"/>
      <c r="T6231" s="22"/>
      <c r="U6231" s="22"/>
      <c r="V6231" s="22"/>
      <c r="W6231" s="22"/>
      <c r="X6231" s="22"/>
      <c r="Y6231" s="22"/>
      <c r="Z6231" s="22"/>
      <c r="AA6231" s="22"/>
      <c r="AB6231" s="22"/>
      <c r="AC6231" s="22"/>
      <c r="AD6231" s="22"/>
      <c r="AE6231" s="22"/>
      <c r="AF6231" s="22"/>
      <c r="AG6231" s="22"/>
      <c r="AH6231" s="22"/>
      <c r="AI6231" s="22"/>
      <c r="AJ6231" s="22"/>
      <c r="AK6231" s="22"/>
      <c r="AL6231" s="22"/>
      <c r="AM6231" s="22"/>
      <c r="AN6231" s="22"/>
      <c r="AO6231" s="22"/>
      <c r="AP6231" s="22"/>
      <c r="AQ6231" s="22"/>
      <c r="AR6231" s="22"/>
      <c r="AS6231" s="22"/>
      <c r="AT6231" s="22"/>
      <c r="AU6231" s="22"/>
      <c r="AV6231" s="22"/>
      <c r="AW6231" s="22"/>
      <c r="AX6231" s="22"/>
      <c r="AY6231" s="22"/>
      <c r="AZ6231" s="22"/>
      <c r="BA6231" s="22"/>
      <c r="BB6231" s="22"/>
      <c r="BC6231" s="22"/>
      <c r="BD6231" s="22"/>
      <c r="BE6231" s="22"/>
      <c r="BF6231" s="22"/>
      <c r="BG6231" s="22"/>
      <c r="BH6231" s="22"/>
      <c r="BI6231" s="22"/>
      <c r="BJ6231" s="22"/>
      <c r="BK6231" s="22"/>
      <c r="BL6231" s="22"/>
      <c r="BM6231" s="22"/>
      <c r="BN6231" s="22"/>
      <c r="BO6231" s="22"/>
      <c r="BP6231" s="22"/>
      <c r="BQ6231" s="22"/>
      <c r="BR6231" s="22"/>
      <c r="BS6231" s="22"/>
      <c r="BT6231" s="22"/>
      <c r="BU6231" s="22"/>
      <c r="BV6231" s="22"/>
      <c r="BW6231" s="22"/>
      <c r="BX6231" s="22"/>
      <c r="BY6231" s="22"/>
      <c r="BZ6231" s="22"/>
      <c r="CA6231" s="22"/>
      <c r="CB6231" s="22"/>
      <c r="CC6231" s="22"/>
      <c r="CD6231" s="22"/>
      <c r="CE6231" s="22"/>
      <c r="CF6231" s="22"/>
      <c r="CG6231" s="22"/>
      <c r="CH6231" s="22"/>
      <c r="CI6231" s="22"/>
      <c r="CJ6231" s="22"/>
      <c r="CK6231" s="22"/>
      <c r="CL6231" s="22"/>
      <c r="CM6231" s="22"/>
      <c r="CN6231" s="22"/>
      <c r="CO6231" s="22"/>
    </row>
    <row r="6232" spans="1:93" s="2" customFormat="1" x14ac:dyDescent="0.3">
      <c r="A6232" s="73" t="s">
        <v>204</v>
      </c>
      <c r="B6232" s="73" t="s">
        <v>305</v>
      </c>
      <c r="C6232" s="67" t="s">
        <v>263</v>
      </c>
      <c r="D6232" s="67" t="s">
        <v>418</v>
      </c>
      <c r="E6232" s="73"/>
      <c r="F6232" s="73" t="s">
        <v>2</v>
      </c>
      <c r="G6232" s="73" t="s">
        <v>403</v>
      </c>
      <c r="H6232" s="73" t="s">
        <v>403</v>
      </c>
      <c r="I6232" s="73" t="s">
        <v>467</v>
      </c>
      <c r="J6232" s="73" t="str">
        <f t="shared" si="151"/>
        <v>All rigids tonne.km HGV refrigerated (all diesel)</v>
      </c>
      <c r="K6232" s="27">
        <v>0.15987000000000001</v>
      </c>
      <c r="L6232" s="48"/>
      <c r="M6232" s="22"/>
      <c r="N6232" s="22"/>
      <c r="O6232" s="22"/>
      <c r="P6232" s="22"/>
      <c r="Q6232" s="22"/>
      <c r="R6232" s="22"/>
      <c r="S6232" s="22"/>
      <c r="T6232" s="2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c r="AQ6232" s="22"/>
      <c r="AR6232" s="22"/>
      <c r="AS6232" s="22"/>
      <c r="AT6232" s="22"/>
      <c r="AU6232" s="22"/>
      <c r="AV6232" s="22"/>
      <c r="AW6232" s="22"/>
      <c r="AX6232" s="22"/>
      <c r="AY6232" s="22"/>
      <c r="AZ6232" s="22"/>
      <c r="BA6232" s="22"/>
      <c r="BB6232" s="22"/>
      <c r="BC6232" s="22"/>
      <c r="BD6232" s="22"/>
      <c r="BE6232" s="22"/>
      <c r="BF6232" s="22"/>
      <c r="BG6232" s="22"/>
      <c r="BH6232" s="22"/>
      <c r="BI6232" s="22"/>
      <c r="BJ6232" s="22"/>
      <c r="BK6232" s="22"/>
      <c r="BL6232" s="22"/>
      <c r="BM6232" s="22"/>
      <c r="BN6232" s="22"/>
      <c r="BO6232" s="22"/>
      <c r="BP6232" s="22"/>
      <c r="BQ6232" s="22"/>
      <c r="BR6232" s="22"/>
      <c r="BS6232" s="22"/>
      <c r="BT6232" s="22"/>
      <c r="BU6232" s="22"/>
      <c r="BV6232" s="22"/>
      <c r="BW6232" s="22"/>
      <c r="BX6232" s="22"/>
      <c r="BY6232" s="22"/>
      <c r="BZ6232" s="22"/>
      <c r="CA6232" s="22"/>
      <c r="CB6232" s="22"/>
      <c r="CC6232" s="22"/>
      <c r="CD6232" s="22"/>
      <c r="CE6232" s="22"/>
      <c r="CF6232" s="22"/>
      <c r="CG6232" s="22"/>
      <c r="CH6232" s="22"/>
      <c r="CI6232" s="22"/>
      <c r="CJ6232" s="22"/>
      <c r="CK6232" s="22"/>
      <c r="CL6232" s="22"/>
      <c r="CM6232" s="22"/>
      <c r="CN6232" s="22"/>
      <c r="CO6232" s="22"/>
    </row>
    <row r="6233" spans="1:93" s="2" customFormat="1" x14ac:dyDescent="0.3">
      <c r="A6233" s="73" t="s">
        <v>204</v>
      </c>
      <c r="B6233" s="73" t="s">
        <v>305</v>
      </c>
      <c r="C6233" s="67" t="s">
        <v>263</v>
      </c>
      <c r="D6233" s="67" t="s">
        <v>418</v>
      </c>
      <c r="E6233" s="73"/>
      <c r="F6233" s="73" t="s">
        <v>2</v>
      </c>
      <c r="G6233" s="73" t="s">
        <v>403</v>
      </c>
      <c r="H6233" s="73" t="s">
        <v>403</v>
      </c>
      <c r="I6233" s="73" t="s">
        <v>468</v>
      </c>
      <c r="J6233" s="73" t="str">
        <f t="shared" si="151"/>
        <v>All rigids tonne.km HGV refrigerated (all diesel)</v>
      </c>
      <c r="K6233" s="27">
        <v>1.34E-3</v>
      </c>
      <c r="L6233" s="48"/>
      <c r="M6233" s="22"/>
      <c r="N6233" s="22"/>
      <c r="O6233" s="22"/>
      <c r="P6233" s="22"/>
      <c r="Q6233" s="22"/>
      <c r="R6233" s="22"/>
      <c r="S6233" s="22"/>
      <c r="T6233" s="22"/>
      <c r="U6233" s="22"/>
      <c r="V6233" s="22"/>
      <c r="W6233" s="22"/>
      <c r="X6233" s="22"/>
      <c r="Y6233" s="22"/>
      <c r="Z6233" s="22"/>
      <c r="AA6233" s="22"/>
      <c r="AB6233" s="22"/>
      <c r="AC6233" s="22"/>
      <c r="AD6233" s="22"/>
      <c r="AE6233" s="22"/>
      <c r="AF6233" s="22"/>
      <c r="AG6233" s="22"/>
      <c r="AH6233" s="22"/>
      <c r="AI6233" s="22"/>
      <c r="AJ6233" s="22"/>
      <c r="AK6233" s="22"/>
      <c r="AL6233" s="22"/>
      <c r="AM6233" s="22"/>
      <c r="AN6233" s="22"/>
      <c r="AO6233" s="22"/>
      <c r="AP6233" s="22"/>
      <c r="AQ6233" s="22"/>
      <c r="AR6233" s="22"/>
      <c r="AS6233" s="22"/>
      <c r="AT6233" s="22"/>
      <c r="AU6233" s="22"/>
      <c r="AV6233" s="22"/>
      <c r="AW6233" s="22"/>
      <c r="AX6233" s="22"/>
      <c r="AY6233" s="22"/>
      <c r="AZ6233" s="22"/>
      <c r="BA6233" s="22"/>
      <c r="BB6233" s="22"/>
      <c r="BC6233" s="22"/>
      <c r="BD6233" s="22"/>
      <c r="BE6233" s="22"/>
      <c r="BF6233" s="22"/>
      <c r="BG6233" s="22"/>
      <c r="BH6233" s="22"/>
      <c r="BI6233" s="22"/>
      <c r="BJ6233" s="22"/>
      <c r="BK6233" s="22"/>
      <c r="BL6233" s="22"/>
      <c r="BM6233" s="22"/>
      <c r="BN6233" s="22"/>
      <c r="BO6233" s="22"/>
      <c r="BP6233" s="22"/>
      <c r="BQ6233" s="22"/>
      <c r="BR6233" s="22"/>
      <c r="BS6233" s="22"/>
      <c r="BT6233" s="22"/>
      <c r="BU6233" s="22"/>
      <c r="BV6233" s="22"/>
      <c r="BW6233" s="22"/>
      <c r="BX6233" s="22"/>
      <c r="BY6233" s="22"/>
      <c r="BZ6233" s="22"/>
      <c r="CA6233" s="22"/>
      <c r="CB6233" s="22"/>
      <c r="CC6233" s="22"/>
      <c r="CD6233" s="22"/>
      <c r="CE6233" s="22"/>
      <c r="CF6233" s="22"/>
      <c r="CG6233" s="22"/>
      <c r="CH6233" s="22"/>
      <c r="CI6233" s="22"/>
      <c r="CJ6233" s="22"/>
      <c r="CK6233" s="22"/>
      <c r="CL6233" s="22"/>
      <c r="CM6233" s="22"/>
      <c r="CN6233" s="22"/>
      <c r="CO6233" s="22"/>
    </row>
    <row r="6234" spans="1:93" s="2" customFormat="1" x14ac:dyDescent="0.3">
      <c r="A6234" s="73" t="s">
        <v>204</v>
      </c>
      <c r="B6234" s="73" t="s">
        <v>305</v>
      </c>
      <c r="C6234" s="67" t="s">
        <v>263</v>
      </c>
      <c r="D6234" s="67" t="s">
        <v>418</v>
      </c>
      <c r="E6234" s="73"/>
      <c r="F6234" s="73" t="s">
        <v>302</v>
      </c>
      <c r="G6234" s="73" t="s">
        <v>405</v>
      </c>
      <c r="H6234" s="73" t="s">
        <v>405</v>
      </c>
      <c r="I6234" s="73" t="s">
        <v>465</v>
      </c>
      <c r="J6234" s="73" t="str">
        <f t="shared" si="151"/>
        <v>All rigids km HGV refrigerated (all diesel)</v>
      </c>
      <c r="K6234" s="27">
        <v>0.97474000000000005</v>
      </c>
      <c r="L6234" s="48"/>
      <c r="M6234" s="22"/>
      <c r="N6234" s="22"/>
      <c r="O6234" s="22"/>
      <c r="P6234" s="22"/>
      <c r="Q6234" s="22"/>
      <c r="R6234" s="22"/>
      <c r="S6234" s="22"/>
      <c r="T6234" s="2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c r="AQ6234" s="22"/>
      <c r="AR6234" s="22"/>
      <c r="AS6234" s="22"/>
      <c r="AT6234" s="22"/>
      <c r="AU6234" s="22"/>
      <c r="AV6234" s="22"/>
      <c r="AW6234" s="22"/>
      <c r="AX6234" s="22"/>
      <c r="AY6234" s="22"/>
      <c r="AZ6234" s="22"/>
      <c r="BA6234" s="22"/>
      <c r="BB6234" s="22"/>
      <c r="BC6234" s="22"/>
      <c r="BD6234" s="22"/>
      <c r="BE6234" s="22"/>
      <c r="BF6234" s="22"/>
      <c r="BG6234" s="22"/>
      <c r="BH6234" s="22"/>
      <c r="BI6234" s="22"/>
      <c r="BJ6234" s="22"/>
      <c r="BK6234" s="22"/>
      <c r="BL6234" s="22"/>
      <c r="BM6234" s="22"/>
      <c r="BN6234" s="22"/>
      <c r="BO6234" s="22"/>
      <c r="BP6234" s="22"/>
      <c r="BQ6234" s="22"/>
      <c r="BR6234" s="22"/>
      <c r="BS6234" s="22"/>
      <c r="BT6234" s="22"/>
      <c r="BU6234" s="22"/>
      <c r="BV6234" s="22"/>
      <c r="BW6234" s="22"/>
      <c r="BX6234" s="22"/>
      <c r="BY6234" s="22"/>
      <c r="BZ6234" s="22"/>
      <c r="CA6234" s="22"/>
      <c r="CB6234" s="22"/>
      <c r="CC6234" s="22"/>
      <c r="CD6234" s="22"/>
      <c r="CE6234" s="22"/>
      <c r="CF6234" s="22"/>
      <c r="CG6234" s="22"/>
      <c r="CH6234" s="22"/>
      <c r="CI6234" s="22"/>
      <c r="CJ6234" s="22"/>
      <c r="CK6234" s="22"/>
      <c r="CL6234" s="22"/>
      <c r="CM6234" s="22"/>
      <c r="CN6234" s="22"/>
      <c r="CO6234" s="22"/>
    </row>
    <row r="6235" spans="1:93" s="2" customFormat="1" x14ac:dyDescent="0.3">
      <c r="A6235" s="73" t="s">
        <v>204</v>
      </c>
      <c r="B6235" s="73" t="s">
        <v>305</v>
      </c>
      <c r="C6235" s="67" t="s">
        <v>263</v>
      </c>
      <c r="D6235" s="67" t="s">
        <v>418</v>
      </c>
      <c r="E6235" s="73"/>
      <c r="F6235" s="73" t="s">
        <v>302</v>
      </c>
      <c r="G6235" s="73" t="s">
        <v>405</v>
      </c>
      <c r="H6235" s="73" t="s">
        <v>405</v>
      </c>
      <c r="I6235" s="73" t="s">
        <v>466</v>
      </c>
      <c r="J6235" s="73" t="str">
        <f t="shared" si="151"/>
        <v>All rigids km HGV refrigerated (all diesel)</v>
      </c>
      <c r="K6235" s="27">
        <v>2.1000000000000001E-4</v>
      </c>
      <c r="L6235" s="48"/>
      <c r="M6235" s="22"/>
      <c r="N6235" s="22"/>
      <c r="O6235" s="22"/>
      <c r="P6235" s="22"/>
      <c r="Q6235" s="22"/>
      <c r="R6235" s="22"/>
      <c r="S6235" s="22"/>
      <c r="T6235" s="22"/>
      <c r="U6235" s="22"/>
      <c r="V6235" s="22"/>
      <c r="W6235" s="22"/>
      <c r="X6235" s="22"/>
      <c r="Y6235" s="22"/>
      <c r="Z6235" s="22"/>
      <c r="AA6235" s="22"/>
      <c r="AB6235" s="22"/>
      <c r="AC6235" s="22"/>
      <c r="AD6235" s="22"/>
      <c r="AE6235" s="22"/>
      <c r="AF6235" s="22"/>
      <c r="AG6235" s="22"/>
      <c r="AH6235" s="22"/>
      <c r="AI6235" s="22"/>
      <c r="AJ6235" s="22"/>
      <c r="AK6235" s="22"/>
      <c r="AL6235" s="22"/>
      <c r="AM6235" s="22"/>
      <c r="AN6235" s="22"/>
      <c r="AO6235" s="22"/>
      <c r="AP6235" s="22"/>
      <c r="AQ6235" s="22"/>
      <c r="AR6235" s="22"/>
      <c r="AS6235" s="22"/>
      <c r="AT6235" s="22"/>
      <c r="AU6235" s="22"/>
      <c r="AV6235" s="22"/>
      <c r="AW6235" s="22"/>
      <c r="AX6235" s="22"/>
      <c r="AY6235" s="22"/>
      <c r="AZ6235" s="22"/>
      <c r="BA6235" s="22"/>
      <c r="BB6235" s="22"/>
      <c r="BC6235" s="22"/>
      <c r="BD6235" s="22"/>
      <c r="BE6235" s="22"/>
      <c r="BF6235" s="22"/>
      <c r="BG6235" s="22"/>
      <c r="BH6235" s="22"/>
      <c r="BI6235" s="22"/>
      <c r="BJ6235" s="22"/>
      <c r="BK6235" s="22"/>
      <c r="BL6235" s="22"/>
      <c r="BM6235" s="22"/>
      <c r="BN6235" s="22"/>
      <c r="BO6235" s="22"/>
      <c r="BP6235" s="22"/>
      <c r="BQ6235" s="22"/>
      <c r="BR6235" s="22"/>
      <c r="BS6235" s="22"/>
      <c r="BT6235" s="22"/>
      <c r="BU6235" s="22"/>
      <c r="BV6235" s="22"/>
      <c r="BW6235" s="22"/>
      <c r="BX6235" s="22"/>
      <c r="BY6235" s="22"/>
      <c r="BZ6235" s="22"/>
      <c r="CA6235" s="22"/>
      <c r="CB6235" s="22"/>
      <c r="CC6235" s="22"/>
      <c r="CD6235" s="22"/>
      <c r="CE6235" s="22"/>
      <c r="CF6235" s="22"/>
      <c r="CG6235" s="22"/>
      <c r="CH6235" s="22"/>
      <c r="CI6235" s="22"/>
      <c r="CJ6235" s="22"/>
      <c r="CK6235" s="22"/>
      <c r="CL6235" s="22"/>
      <c r="CM6235" s="22"/>
      <c r="CN6235" s="22"/>
      <c r="CO6235" s="22"/>
    </row>
    <row r="6236" spans="1:93" s="2" customFormat="1" x14ac:dyDescent="0.3">
      <c r="A6236" s="73" t="s">
        <v>204</v>
      </c>
      <c r="B6236" s="73" t="s">
        <v>305</v>
      </c>
      <c r="C6236" s="67" t="s">
        <v>263</v>
      </c>
      <c r="D6236" s="67" t="s">
        <v>418</v>
      </c>
      <c r="E6236" s="73"/>
      <c r="F6236" s="73" t="s">
        <v>302</v>
      </c>
      <c r="G6236" s="73" t="s">
        <v>405</v>
      </c>
      <c r="H6236" s="73" t="s">
        <v>405</v>
      </c>
      <c r="I6236" s="73" t="s">
        <v>467</v>
      </c>
      <c r="J6236" s="73" t="str">
        <f t="shared" si="151"/>
        <v>All rigids km HGV refrigerated (all diesel)</v>
      </c>
      <c r="K6236" s="27">
        <v>0.96531999999999996</v>
      </c>
      <c r="L6236" s="48"/>
      <c r="M6236" s="22"/>
      <c r="N6236" s="22"/>
      <c r="O6236" s="22"/>
      <c r="P6236" s="22"/>
      <c r="Q6236" s="22"/>
      <c r="R6236" s="22"/>
      <c r="S6236" s="22"/>
      <c r="T6236" s="2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c r="AQ6236" s="22"/>
      <c r="AR6236" s="22"/>
      <c r="AS6236" s="22"/>
      <c r="AT6236" s="22"/>
      <c r="AU6236" s="22"/>
      <c r="AV6236" s="22"/>
      <c r="AW6236" s="22"/>
      <c r="AX6236" s="22"/>
      <c r="AY6236" s="22"/>
      <c r="AZ6236" s="22"/>
      <c r="BA6236" s="22"/>
      <c r="BB6236" s="22"/>
      <c r="BC6236" s="22"/>
      <c r="BD6236" s="22"/>
      <c r="BE6236" s="22"/>
      <c r="BF6236" s="22"/>
      <c r="BG6236" s="22"/>
      <c r="BH6236" s="22"/>
      <c r="BI6236" s="22"/>
      <c r="BJ6236" s="22"/>
      <c r="BK6236" s="22"/>
      <c r="BL6236" s="22"/>
      <c r="BM6236" s="22"/>
      <c r="BN6236" s="22"/>
      <c r="BO6236" s="22"/>
      <c r="BP6236" s="22"/>
      <c r="BQ6236" s="22"/>
      <c r="BR6236" s="22"/>
      <c r="BS6236" s="22"/>
      <c r="BT6236" s="22"/>
      <c r="BU6236" s="22"/>
      <c r="BV6236" s="22"/>
      <c r="BW6236" s="22"/>
      <c r="BX6236" s="22"/>
      <c r="BY6236" s="22"/>
      <c r="BZ6236" s="22"/>
      <c r="CA6236" s="22"/>
      <c r="CB6236" s="22"/>
      <c r="CC6236" s="22"/>
      <c r="CD6236" s="22"/>
      <c r="CE6236" s="22"/>
      <c r="CF6236" s="22"/>
      <c r="CG6236" s="22"/>
      <c r="CH6236" s="22"/>
      <c r="CI6236" s="22"/>
      <c r="CJ6236" s="22"/>
      <c r="CK6236" s="22"/>
      <c r="CL6236" s="22"/>
      <c r="CM6236" s="22"/>
      <c r="CN6236" s="22"/>
      <c r="CO6236" s="22"/>
    </row>
    <row r="6237" spans="1:93" s="2" customFormat="1" x14ac:dyDescent="0.3">
      <c r="A6237" s="73" t="s">
        <v>204</v>
      </c>
      <c r="B6237" s="73" t="s">
        <v>305</v>
      </c>
      <c r="C6237" s="67" t="s">
        <v>263</v>
      </c>
      <c r="D6237" s="67" t="s">
        <v>418</v>
      </c>
      <c r="E6237" s="73"/>
      <c r="F6237" s="73" t="s">
        <v>302</v>
      </c>
      <c r="G6237" s="73" t="s">
        <v>405</v>
      </c>
      <c r="H6237" s="73" t="s">
        <v>405</v>
      </c>
      <c r="I6237" s="73" t="s">
        <v>468</v>
      </c>
      <c r="J6237" s="73" t="str">
        <f t="shared" si="151"/>
        <v>All rigids km HGV refrigerated (all diesel)</v>
      </c>
      <c r="K6237" s="27">
        <v>9.2200000000000008E-3</v>
      </c>
      <c r="L6237" s="48"/>
      <c r="M6237" s="22"/>
      <c r="N6237" s="22"/>
      <c r="O6237" s="22"/>
      <c r="P6237" s="22"/>
      <c r="Q6237" s="22"/>
      <c r="R6237" s="22"/>
      <c r="S6237" s="22"/>
      <c r="T6237" s="22"/>
      <c r="U6237" s="22"/>
      <c r="V6237" s="22"/>
      <c r="W6237" s="22"/>
      <c r="X6237" s="22"/>
      <c r="Y6237" s="22"/>
      <c r="Z6237" s="22"/>
      <c r="AA6237" s="22"/>
      <c r="AB6237" s="22"/>
      <c r="AC6237" s="22"/>
      <c r="AD6237" s="22"/>
      <c r="AE6237" s="22"/>
      <c r="AF6237" s="22"/>
      <c r="AG6237" s="22"/>
      <c r="AH6237" s="22"/>
      <c r="AI6237" s="22"/>
      <c r="AJ6237" s="22"/>
      <c r="AK6237" s="22"/>
      <c r="AL6237" s="22"/>
      <c r="AM6237" s="22"/>
      <c r="AN6237" s="22"/>
      <c r="AO6237" s="22"/>
      <c r="AP6237" s="22"/>
      <c r="AQ6237" s="22"/>
      <c r="AR6237" s="22"/>
      <c r="AS6237" s="22"/>
      <c r="AT6237" s="22"/>
      <c r="AU6237" s="22"/>
      <c r="AV6237" s="22"/>
      <c r="AW6237" s="22"/>
      <c r="AX6237" s="22"/>
      <c r="AY6237" s="22"/>
      <c r="AZ6237" s="22"/>
      <c r="BA6237" s="22"/>
      <c r="BB6237" s="22"/>
      <c r="BC6237" s="22"/>
      <c r="BD6237" s="22"/>
      <c r="BE6237" s="22"/>
      <c r="BF6237" s="22"/>
      <c r="BG6237" s="22"/>
      <c r="BH6237" s="22"/>
      <c r="BI6237" s="22"/>
      <c r="BJ6237" s="22"/>
      <c r="BK6237" s="22"/>
      <c r="BL6237" s="22"/>
      <c r="BM6237" s="22"/>
      <c r="BN6237" s="22"/>
      <c r="BO6237" s="22"/>
      <c r="BP6237" s="22"/>
      <c r="BQ6237" s="22"/>
      <c r="BR6237" s="22"/>
      <c r="BS6237" s="22"/>
      <c r="BT6237" s="22"/>
      <c r="BU6237" s="22"/>
      <c r="BV6237" s="22"/>
      <c r="BW6237" s="22"/>
      <c r="BX6237" s="22"/>
      <c r="BY6237" s="22"/>
      <c r="BZ6237" s="22"/>
      <c r="CA6237" s="22"/>
      <c r="CB6237" s="22"/>
      <c r="CC6237" s="22"/>
      <c r="CD6237" s="22"/>
      <c r="CE6237" s="22"/>
      <c r="CF6237" s="22"/>
      <c r="CG6237" s="22"/>
      <c r="CH6237" s="22"/>
      <c r="CI6237" s="22"/>
      <c r="CJ6237" s="22"/>
      <c r="CK6237" s="22"/>
      <c r="CL6237" s="22"/>
      <c r="CM6237" s="22"/>
      <c r="CN6237" s="22"/>
      <c r="CO6237" s="22"/>
    </row>
    <row r="6238" spans="1:93" s="2" customFormat="1" x14ac:dyDescent="0.3">
      <c r="A6238" s="73" t="s">
        <v>204</v>
      </c>
      <c r="B6238" s="73" t="s">
        <v>305</v>
      </c>
      <c r="C6238" s="67" t="s">
        <v>263</v>
      </c>
      <c r="D6238" s="67" t="s">
        <v>418</v>
      </c>
      <c r="E6238" s="73"/>
      <c r="F6238" s="73" t="s">
        <v>302</v>
      </c>
      <c r="G6238" s="73" t="s">
        <v>156</v>
      </c>
      <c r="H6238" s="73" t="s">
        <v>156</v>
      </c>
      <c r="I6238" s="73" t="s">
        <v>465</v>
      </c>
      <c r="J6238" s="73" t="str">
        <f t="shared" si="151"/>
        <v>All rigids miles HGV refrigerated (all diesel)</v>
      </c>
      <c r="K6238" s="27">
        <v>1.5687</v>
      </c>
      <c r="L6238" s="48"/>
      <c r="M6238" s="22"/>
      <c r="N6238" s="22"/>
      <c r="O6238" s="22"/>
      <c r="P6238" s="22"/>
      <c r="Q6238" s="22"/>
      <c r="R6238" s="22"/>
      <c r="S6238" s="22"/>
      <c r="T6238" s="2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c r="AQ6238" s="22"/>
      <c r="AR6238" s="22"/>
      <c r="AS6238" s="22"/>
      <c r="AT6238" s="22"/>
      <c r="AU6238" s="22"/>
      <c r="AV6238" s="22"/>
      <c r="AW6238" s="22"/>
      <c r="AX6238" s="22"/>
      <c r="AY6238" s="22"/>
      <c r="AZ6238" s="22"/>
      <c r="BA6238" s="22"/>
      <c r="BB6238" s="22"/>
      <c r="BC6238" s="22"/>
      <c r="BD6238" s="22"/>
      <c r="BE6238" s="22"/>
      <c r="BF6238" s="22"/>
      <c r="BG6238" s="22"/>
      <c r="BH6238" s="22"/>
      <c r="BI6238" s="22"/>
      <c r="BJ6238" s="22"/>
      <c r="BK6238" s="22"/>
      <c r="BL6238" s="22"/>
      <c r="BM6238" s="22"/>
      <c r="BN6238" s="22"/>
      <c r="BO6238" s="22"/>
      <c r="BP6238" s="22"/>
      <c r="BQ6238" s="22"/>
      <c r="BR6238" s="22"/>
      <c r="BS6238" s="22"/>
      <c r="BT6238" s="22"/>
      <c r="BU6238" s="22"/>
      <c r="BV6238" s="22"/>
      <c r="BW6238" s="22"/>
      <c r="BX6238" s="22"/>
      <c r="BY6238" s="22"/>
      <c r="BZ6238" s="22"/>
      <c r="CA6238" s="22"/>
      <c r="CB6238" s="22"/>
      <c r="CC6238" s="22"/>
      <c r="CD6238" s="22"/>
      <c r="CE6238" s="22"/>
      <c r="CF6238" s="22"/>
      <c r="CG6238" s="22"/>
      <c r="CH6238" s="22"/>
      <c r="CI6238" s="22"/>
      <c r="CJ6238" s="22"/>
      <c r="CK6238" s="22"/>
      <c r="CL6238" s="22"/>
      <c r="CM6238" s="22"/>
      <c r="CN6238" s="22"/>
      <c r="CO6238" s="22"/>
    </row>
    <row r="6239" spans="1:93" s="2" customFormat="1" x14ac:dyDescent="0.3">
      <c r="A6239" s="73" t="s">
        <v>204</v>
      </c>
      <c r="B6239" s="73" t="s">
        <v>305</v>
      </c>
      <c r="C6239" s="67" t="s">
        <v>263</v>
      </c>
      <c r="D6239" s="67" t="s">
        <v>418</v>
      </c>
      <c r="E6239" s="73"/>
      <c r="F6239" s="73" t="s">
        <v>302</v>
      </c>
      <c r="G6239" s="73" t="s">
        <v>156</v>
      </c>
      <c r="H6239" s="73" t="s">
        <v>156</v>
      </c>
      <c r="I6239" s="73" t="s">
        <v>466</v>
      </c>
      <c r="J6239" s="73" t="str">
        <f t="shared" si="151"/>
        <v>All rigids miles HGV refrigerated (all diesel)</v>
      </c>
      <c r="K6239" s="27">
        <v>3.4000000000000002E-4</v>
      </c>
      <c r="L6239" s="48"/>
      <c r="M6239" s="22"/>
      <c r="N6239" s="22"/>
      <c r="O6239" s="22"/>
      <c r="P6239" s="22"/>
      <c r="Q6239" s="22"/>
      <c r="R6239" s="22"/>
      <c r="S6239" s="22"/>
      <c r="T6239" s="22"/>
      <c r="U6239" s="22"/>
      <c r="V6239" s="22"/>
      <c r="W6239" s="22"/>
      <c r="X6239" s="22"/>
      <c r="Y6239" s="22"/>
      <c r="Z6239" s="22"/>
      <c r="AA6239" s="22"/>
      <c r="AB6239" s="22"/>
      <c r="AC6239" s="22"/>
      <c r="AD6239" s="22"/>
      <c r="AE6239" s="22"/>
      <c r="AF6239" s="22"/>
      <c r="AG6239" s="22"/>
      <c r="AH6239" s="22"/>
      <c r="AI6239" s="22"/>
      <c r="AJ6239" s="22"/>
      <c r="AK6239" s="22"/>
      <c r="AL6239" s="22"/>
      <c r="AM6239" s="22"/>
      <c r="AN6239" s="22"/>
      <c r="AO6239" s="22"/>
      <c r="AP6239" s="22"/>
      <c r="AQ6239" s="22"/>
      <c r="AR6239" s="22"/>
      <c r="AS6239" s="22"/>
      <c r="AT6239" s="22"/>
      <c r="AU6239" s="22"/>
      <c r="AV6239" s="22"/>
      <c r="AW6239" s="22"/>
      <c r="AX6239" s="22"/>
      <c r="AY6239" s="22"/>
      <c r="AZ6239" s="22"/>
      <c r="BA6239" s="22"/>
      <c r="BB6239" s="22"/>
      <c r="BC6239" s="22"/>
      <c r="BD6239" s="22"/>
      <c r="BE6239" s="22"/>
      <c r="BF6239" s="22"/>
      <c r="BG6239" s="22"/>
      <c r="BH6239" s="22"/>
      <c r="BI6239" s="22"/>
      <c r="BJ6239" s="22"/>
      <c r="BK6239" s="22"/>
      <c r="BL6239" s="22"/>
      <c r="BM6239" s="22"/>
      <c r="BN6239" s="22"/>
      <c r="BO6239" s="22"/>
      <c r="BP6239" s="22"/>
      <c r="BQ6239" s="22"/>
      <c r="BR6239" s="22"/>
      <c r="BS6239" s="22"/>
      <c r="BT6239" s="22"/>
      <c r="BU6239" s="22"/>
      <c r="BV6239" s="22"/>
      <c r="BW6239" s="22"/>
      <c r="BX6239" s="22"/>
      <c r="BY6239" s="22"/>
      <c r="BZ6239" s="22"/>
      <c r="CA6239" s="22"/>
      <c r="CB6239" s="22"/>
      <c r="CC6239" s="22"/>
      <c r="CD6239" s="22"/>
      <c r="CE6239" s="22"/>
      <c r="CF6239" s="22"/>
      <c r="CG6239" s="22"/>
      <c r="CH6239" s="22"/>
      <c r="CI6239" s="22"/>
      <c r="CJ6239" s="22"/>
      <c r="CK6239" s="22"/>
      <c r="CL6239" s="22"/>
      <c r="CM6239" s="22"/>
      <c r="CN6239" s="22"/>
      <c r="CO6239" s="22"/>
    </row>
    <row r="6240" spans="1:93" s="2" customFormat="1" x14ac:dyDescent="0.3">
      <c r="A6240" s="73" t="s">
        <v>204</v>
      </c>
      <c r="B6240" s="73" t="s">
        <v>305</v>
      </c>
      <c r="C6240" s="67" t="s">
        <v>263</v>
      </c>
      <c r="D6240" s="67" t="s">
        <v>418</v>
      </c>
      <c r="E6240" s="73"/>
      <c r="F6240" s="73" t="s">
        <v>302</v>
      </c>
      <c r="G6240" s="73" t="s">
        <v>156</v>
      </c>
      <c r="H6240" s="73" t="s">
        <v>156</v>
      </c>
      <c r="I6240" s="73" t="s">
        <v>467</v>
      </c>
      <c r="J6240" s="73" t="str">
        <f t="shared" si="151"/>
        <v>All rigids miles HGV refrigerated (all diesel)</v>
      </c>
      <c r="K6240" s="27">
        <v>1.5535300000000001</v>
      </c>
      <c r="L6240" s="48"/>
      <c r="M6240" s="22"/>
      <c r="N6240" s="22"/>
      <c r="O6240" s="22"/>
      <c r="P6240" s="22"/>
      <c r="Q6240" s="22"/>
      <c r="R6240" s="22"/>
      <c r="S6240" s="22"/>
      <c r="T6240" s="2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c r="AQ6240" s="22"/>
      <c r="AR6240" s="22"/>
      <c r="AS6240" s="22"/>
      <c r="AT6240" s="22"/>
      <c r="AU6240" s="22"/>
      <c r="AV6240" s="22"/>
      <c r="AW6240" s="22"/>
      <c r="AX6240" s="22"/>
      <c r="AY6240" s="22"/>
      <c r="AZ6240" s="22"/>
      <c r="BA6240" s="22"/>
      <c r="BB6240" s="22"/>
      <c r="BC6240" s="22"/>
      <c r="BD6240" s="22"/>
      <c r="BE6240" s="22"/>
      <c r="BF6240" s="22"/>
      <c r="BG6240" s="22"/>
      <c r="BH6240" s="22"/>
      <c r="BI6240" s="22"/>
      <c r="BJ6240" s="22"/>
      <c r="BK6240" s="22"/>
      <c r="BL6240" s="22"/>
      <c r="BM6240" s="22"/>
      <c r="BN6240" s="22"/>
      <c r="BO6240" s="22"/>
      <c r="BP6240" s="22"/>
      <c r="BQ6240" s="22"/>
      <c r="BR6240" s="22"/>
      <c r="BS6240" s="22"/>
      <c r="BT6240" s="22"/>
      <c r="BU6240" s="22"/>
      <c r="BV6240" s="22"/>
      <c r="BW6240" s="22"/>
      <c r="BX6240" s="22"/>
      <c r="BY6240" s="22"/>
      <c r="BZ6240" s="22"/>
      <c r="CA6240" s="22"/>
      <c r="CB6240" s="22"/>
      <c r="CC6240" s="22"/>
      <c r="CD6240" s="22"/>
      <c r="CE6240" s="22"/>
      <c r="CF6240" s="22"/>
      <c r="CG6240" s="22"/>
      <c r="CH6240" s="22"/>
      <c r="CI6240" s="22"/>
      <c r="CJ6240" s="22"/>
      <c r="CK6240" s="22"/>
      <c r="CL6240" s="22"/>
      <c r="CM6240" s="22"/>
      <c r="CN6240" s="22"/>
      <c r="CO6240" s="22"/>
    </row>
    <row r="6241" spans="1:93" s="2" customFormat="1" x14ac:dyDescent="0.3">
      <c r="A6241" s="73" t="s">
        <v>204</v>
      </c>
      <c r="B6241" s="73" t="s">
        <v>305</v>
      </c>
      <c r="C6241" s="67" t="s">
        <v>263</v>
      </c>
      <c r="D6241" s="67" t="s">
        <v>418</v>
      </c>
      <c r="E6241" s="73"/>
      <c r="F6241" s="73" t="s">
        <v>302</v>
      </c>
      <c r="G6241" s="73" t="s">
        <v>156</v>
      </c>
      <c r="H6241" s="73" t="s">
        <v>156</v>
      </c>
      <c r="I6241" s="73" t="s">
        <v>468</v>
      </c>
      <c r="J6241" s="73" t="str">
        <f t="shared" si="151"/>
        <v>All rigids miles HGV refrigerated (all diesel)</v>
      </c>
      <c r="K6241" s="27">
        <v>1.4829999999999999E-2</v>
      </c>
      <c r="L6241" s="48"/>
      <c r="M6241" s="22"/>
      <c r="N6241" s="22"/>
      <c r="O6241" s="22"/>
      <c r="P6241" s="22"/>
      <c r="Q6241" s="22"/>
      <c r="R6241" s="22"/>
      <c r="S6241" s="22"/>
      <c r="T6241" s="22"/>
      <c r="U6241" s="22"/>
      <c r="V6241" s="22"/>
      <c r="W6241" s="22"/>
      <c r="X6241" s="22"/>
      <c r="Y6241" s="22"/>
      <c r="Z6241" s="22"/>
      <c r="AA6241" s="22"/>
      <c r="AB6241" s="22"/>
      <c r="AC6241" s="22"/>
      <c r="AD6241" s="22"/>
      <c r="AE6241" s="22"/>
      <c r="AF6241" s="22"/>
      <c r="AG6241" s="22"/>
      <c r="AH6241" s="22"/>
      <c r="AI6241" s="22"/>
      <c r="AJ6241" s="22"/>
      <c r="AK6241" s="22"/>
      <c r="AL6241" s="22"/>
      <c r="AM6241" s="22"/>
      <c r="AN6241" s="22"/>
      <c r="AO6241" s="22"/>
      <c r="AP6241" s="22"/>
      <c r="AQ6241" s="22"/>
      <c r="AR6241" s="22"/>
      <c r="AS6241" s="22"/>
      <c r="AT6241" s="22"/>
      <c r="AU6241" s="22"/>
      <c r="AV6241" s="22"/>
      <c r="AW6241" s="22"/>
      <c r="AX6241" s="22"/>
      <c r="AY6241" s="22"/>
      <c r="AZ6241" s="22"/>
      <c r="BA6241" s="22"/>
      <c r="BB6241" s="22"/>
      <c r="BC6241" s="22"/>
      <c r="BD6241" s="22"/>
      <c r="BE6241" s="22"/>
      <c r="BF6241" s="22"/>
      <c r="BG6241" s="22"/>
      <c r="BH6241" s="22"/>
      <c r="BI6241" s="22"/>
      <c r="BJ6241" s="22"/>
      <c r="BK6241" s="22"/>
      <c r="BL6241" s="22"/>
      <c r="BM6241" s="22"/>
      <c r="BN6241" s="22"/>
      <c r="BO6241" s="22"/>
      <c r="BP6241" s="22"/>
      <c r="BQ6241" s="22"/>
      <c r="BR6241" s="22"/>
      <c r="BS6241" s="22"/>
      <c r="BT6241" s="22"/>
      <c r="BU6241" s="22"/>
      <c r="BV6241" s="22"/>
      <c r="BW6241" s="22"/>
      <c r="BX6241" s="22"/>
      <c r="BY6241" s="22"/>
      <c r="BZ6241" s="22"/>
      <c r="CA6241" s="22"/>
      <c r="CB6241" s="22"/>
      <c r="CC6241" s="22"/>
      <c r="CD6241" s="22"/>
      <c r="CE6241" s="22"/>
      <c r="CF6241" s="22"/>
      <c r="CG6241" s="22"/>
      <c r="CH6241" s="22"/>
      <c r="CI6241" s="22"/>
      <c r="CJ6241" s="22"/>
      <c r="CK6241" s="22"/>
      <c r="CL6241" s="22"/>
      <c r="CM6241" s="22"/>
      <c r="CN6241" s="22"/>
      <c r="CO6241" s="22"/>
    </row>
    <row r="6242" spans="1:93" s="2" customFormat="1" x14ac:dyDescent="0.3">
      <c r="A6242" s="73" t="s">
        <v>204</v>
      </c>
      <c r="B6242" s="73" t="s">
        <v>305</v>
      </c>
      <c r="C6242" s="67" t="s">
        <v>263</v>
      </c>
      <c r="D6242" s="67" t="s">
        <v>418</v>
      </c>
      <c r="E6242" s="73"/>
      <c r="F6242" s="73" t="s">
        <v>302</v>
      </c>
      <c r="G6242" s="73" t="s">
        <v>403</v>
      </c>
      <c r="H6242" s="73" t="s">
        <v>403</v>
      </c>
      <c r="I6242" s="73" t="s">
        <v>465</v>
      </c>
      <c r="J6242" s="73" t="str">
        <f t="shared" si="151"/>
        <v>All rigids tonne.km HGV refrigerated (all diesel)</v>
      </c>
      <c r="K6242" s="27">
        <v>0.26157999999999998</v>
      </c>
      <c r="L6242" s="48"/>
      <c r="M6242" s="22"/>
      <c r="N6242" s="22"/>
      <c r="O6242" s="22"/>
      <c r="P6242" s="22"/>
      <c r="Q6242" s="22"/>
      <c r="R6242" s="22"/>
      <c r="S6242" s="22"/>
      <c r="T6242" s="2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c r="AQ6242" s="22"/>
      <c r="AR6242" s="22"/>
      <c r="AS6242" s="22"/>
      <c r="AT6242" s="22"/>
      <c r="AU6242" s="22"/>
      <c r="AV6242" s="22"/>
      <c r="AW6242" s="22"/>
      <c r="AX6242" s="22"/>
      <c r="AY6242" s="22"/>
      <c r="AZ6242" s="22"/>
      <c r="BA6242" s="22"/>
      <c r="BB6242" s="22"/>
      <c r="BC6242" s="22"/>
      <c r="BD6242" s="22"/>
      <c r="BE6242" s="22"/>
      <c r="BF6242" s="22"/>
      <c r="BG6242" s="22"/>
      <c r="BH6242" s="22"/>
      <c r="BI6242" s="22"/>
      <c r="BJ6242" s="22"/>
      <c r="BK6242" s="22"/>
      <c r="BL6242" s="22"/>
      <c r="BM6242" s="22"/>
      <c r="BN6242" s="22"/>
      <c r="BO6242" s="22"/>
      <c r="BP6242" s="22"/>
      <c r="BQ6242" s="22"/>
      <c r="BR6242" s="22"/>
      <c r="BS6242" s="22"/>
      <c r="BT6242" s="22"/>
      <c r="BU6242" s="22"/>
      <c r="BV6242" s="22"/>
      <c r="BW6242" s="22"/>
      <c r="BX6242" s="22"/>
      <c r="BY6242" s="22"/>
      <c r="BZ6242" s="22"/>
      <c r="CA6242" s="22"/>
      <c r="CB6242" s="22"/>
      <c r="CC6242" s="22"/>
      <c r="CD6242" s="22"/>
      <c r="CE6242" s="22"/>
      <c r="CF6242" s="22"/>
      <c r="CG6242" s="22"/>
      <c r="CH6242" s="22"/>
      <c r="CI6242" s="22"/>
      <c r="CJ6242" s="22"/>
      <c r="CK6242" s="22"/>
      <c r="CL6242" s="22"/>
      <c r="CM6242" s="22"/>
      <c r="CN6242" s="22"/>
      <c r="CO6242" s="22"/>
    </row>
    <row r="6243" spans="1:93" s="2" customFormat="1" x14ac:dyDescent="0.3">
      <c r="A6243" s="73" t="s">
        <v>204</v>
      </c>
      <c r="B6243" s="73" t="s">
        <v>305</v>
      </c>
      <c r="C6243" s="67" t="s">
        <v>263</v>
      </c>
      <c r="D6243" s="67" t="s">
        <v>418</v>
      </c>
      <c r="E6243" s="73"/>
      <c r="F6243" s="73" t="s">
        <v>302</v>
      </c>
      <c r="G6243" s="73" t="s">
        <v>403</v>
      </c>
      <c r="H6243" s="73" t="s">
        <v>403</v>
      </c>
      <c r="I6243" s="73" t="s">
        <v>466</v>
      </c>
      <c r="J6243" s="73" t="str">
        <f t="shared" si="151"/>
        <v>All rigids tonne.km HGV refrigerated (all diesel)</v>
      </c>
      <c r="K6243" s="27">
        <v>6.0000000000000002E-5</v>
      </c>
      <c r="L6243" s="48"/>
      <c r="M6243" s="22"/>
      <c r="N6243" s="22"/>
      <c r="O6243" s="22"/>
      <c r="P6243" s="22"/>
      <c r="Q6243" s="22"/>
      <c r="R6243" s="22"/>
      <c r="S6243" s="22"/>
      <c r="T6243" s="22"/>
      <c r="U6243" s="22"/>
      <c r="V6243" s="22"/>
      <c r="W6243" s="22"/>
      <c r="X6243" s="22"/>
      <c r="Y6243" s="22"/>
      <c r="Z6243" s="22"/>
      <c r="AA6243" s="22"/>
      <c r="AB6243" s="22"/>
      <c r="AC6243" s="22"/>
      <c r="AD6243" s="22"/>
      <c r="AE6243" s="22"/>
      <c r="AF6243" s="22"/>
      <c r="AG6243" s="22"/>
      <c r="AH6243" s="22"/>
      <c r="AI6243" s="22"/>
      <c r="AJ6243" s="22"/>
      <c r="AK6243" s="22"/>
      <c r="AL6243" s="22"/>
      <c r="AM6243" s="22"/>
      <c r="AN6243" s="22"/>
      <c r="AO6243" s="22"/>
      <c r="AP6243" s="22"/>
      <c r="AQ6243" s="22"/>
      <c r="AR6243" s="22"/>
      <c r="AS6243" s="22"/>
      <c r="AT6243" s="22"/>
      <c r="AU6243" s="22"/>
      <c r="AV6243" s="22"/>
      <c r="AW6243" s="22"/>
      <c r="AX6243" s="22"/>
      <c r="AY6243" s="22"/>
      <c r="AZ6243" s="22"/>
      <c r="BA6243" s="22"/>
      <c r="BB6243" s="22"/>
      <c r="BC6243" s="22"/>
      <c r="BD6243" s="22"/>
      <c r="BE6243" s="22"/>
      <c r="BF6243" s="22"/>
      <c r="BG6243" s="22"/>
      <c r="BH6243" s="22"/>
      <c r="BI6243" s="22"/>
      <c r="BJ6243" s="22"/>
      <c r="BK6243" s="22"/>
      <c r="BL6243" s="22"/>
      <c r="BM6243" s="22"/>
      <c r="BN6243" s="22"/>
      <c r="BO6243" s="22"/>
      <c r="BP6243" s="22"/>
      <c r="BQ6243" s="22"/>
      <c r="BR6243" s="22"/>
      <c r="BS6243" s="22"/>
      <c r="BT6243" s="22"/>
      <c r="BU6243" s="22"/>
      <c r="BV6243" s="22"/>
      <c r="BW6243" s="22"/>
      <c r="BX6243" s="22"/>
      <c r="BY6243" s="22"/>
      <c r="BZ6243" s="22"/>
      <c r="CA6243" s="22"/>
      <c r="CB6243" s="22"/>
      <c r="CC6243" s="22"/>
      <c r="CD6243" s="22"/>
      <c r="CE6243" s="22"/>
      <c r="CF6243" s="22"/>
      <c r="CG6243" s="22"/>
      <c r="CH6243" s="22"/>
      <c r="CI6243" s="22"/>
      <c r="CJ6243" s="22"/>
      <c r="CK6243" s="22"/>
      <c r="CL6243" s="22"/>
      <c r="CM6243" s="22"/>
      <c r="CN6243" s="22"/>
      <c r="CO6243" s="22"/>
    </row>
    <row r="6244" spans="1:93" s="2" customFormat="1" x14ac:dyDescent="0.3">
      <c r="A6244" s="73" t="s">
        <v>204</v>
      </c>
      <c r="B6244" s="73" t="s">
        <v>305</v>
      </c>
      <c r="C6244" s="67" t="s">
        <v>263</v>
      </c>
      <c r="D6244" s="67" t="s">
        <v>418</v>
      </c>
      <c r="E6244" s="73"/>
      <c r="F6244" s="73" t="s">
        <v>302</v>
      </c>
      <c r="G6244" s="73" t="s">
        <v>403</v>
      </c>
      <c r="H6244" s="73" t="s">
        <v>403</v>
      </c>
      <c r="I6244" s="73" t="s">
        <v>467</v>
      </c>
      <c r="J6244" s="73" t="str">
        <f t="shared" si="151"/>
        <v>All rigids tonne.km HGV refrigerated (all diesel)</v>
      </c>
      <c r="K6244" s="27">
        <v>0.25905</v>
      </c>
      <c r="L6244" s="48"/>
      <c r="M6244" s="22"/>
      <c r="N6244" s="22"/>
      <c r="O6244" s="22"/>
      <c r="P6244" s="22"/>
      <c r="Q6244" s="22"/>
      <c r="R6244" s="22"/>
      <c r="S6244" s="22"/>
      <c r="T6244" s="2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c r="AQ6244" s="22"/>
      <c r="AR6244" s="22"/>
      <c r="AS6244" s="22"/>
      <c r="AT6244" s="22"/>
      <c r="AU6244" s="22"/>
      <c r="AV6244" s="22"/>
      <c r="AW6244" s="22"/>
      <c r="AX6244" s="22"/>
      <c r="AY6244" s="22"/>
      <c r="AZ6244" s="22"/>
      <c r="BA6244" s="22"/>
      <c r="BB6244" s="22"/>
      <c r="BC6244" s="22"/>
      <c r="BD6244" s="22"/>
      <c r="BE6244" s="22"/>
      <c r="BF6244" s="22"/>
      <c r="BG6244" s="22"/>
      <c r="BH6244" s="22"/>
      <c r="BI6244" s="22"/>
      <c r="BJ6244" s="22"/>
      <c r="BK6244" s="22"/>
      <c r="BL6244" s="22"/>
      <c r="BM6244" s="22"/>
      <c r="BN6244" s="22"/>
      <c r="BO6244" s="22"/>
      <c r="BP6244" s="22"/>
      <c r="BQ6244" s="22"/>
      <c r="BR6244" s="22"/>
      <c r="BS6244" s="22"/>
      <c r="BT6244" s="22"/>
      <c r="BU6244" s="22"/>
      <c r="BV6244" s="22"/>
      <c r="BW6244" s="22"/>
      <c r="BX6244" s="22"/>
      <c r="BY6244" s="22"/>
      <c r="BZ6244" s="22"/>
      <c r="CA6244" s="22"/>
      <c r="CB6244" s="22"/>
      <c r="CC6244" s="22"/>
      <c r="CD6244" s="22"/>
      <c r="CE6244" s="22"/>
      <c r="CF6244" s="22"/>
      <c r="CG6244" s="22"/>
      <c r="CH6244" s="22"/>
      <c r="CI6244" s="22"/>
      <c r="CJ6244" s="22"/>
      <c r="CK6244" s="22"/>
      <c r="CL6244" s="22"/>
      <c r="CM6244" s="22"/>
      <c r="CN6244" s="22"/>
      <c r="CO6244" s="22"/>
    </row>
    <row r="6245" spans="1:93" s="2" customFormat="1" x14ac:dyDescent="0.3">
      <c r="A6245" s="73" t="s">
        <v>204</v>
      </c>
      <c r="B6245" s="73" t="s">
        <v>305</v>
      </c>
      <c r="C6245" s="67" t="s">
        <v>263</v>
      </c>
      <c r="D6245" s="67" t="s">
        <v>418</v>
      </c>
      <c r="E6245" s="73"/>
      <c r="F6245" s="73" t="s">
        <v>302</v>
      </c>
      <c r="G6245" s="73" t="s">
        <v>403</v>
      </c>
      <c r="H6245" s="73" t="s">
        <v>403</v>
      </c>
      <c r="I6245" s="73" t="s">
        <v>468</v>
      </c>
      <c r="J6245" s="73" t="str">
        <f t="shared" si="151"/>
        <v>All rigids tonne.km HGV refrigerated (all diesel)</v>
      </c>
      <c r="K6245" s="27">
        <v>2.47E-3</v>
      </c>
      <c r="L6245" s="48"/>
      <c r="M6245" s="22"/>
      <c r="N6245" s="22"/>
      <c r="O6245" s="22"/>
      <c r="P6245" s="22"/>
      <c r="Q6245" s="22"/>
      <c r="R6245" s="22"/>
      <c r="S6245" s="22"/>
      <c r="T6245" s="22"/>
      <c r="U6245" s="22"/>
      <c r="V6245" s="22"/>
      <c r="W6245" s="22"/>
      <c r="X6245" s="22"/>
      <c r="Y6245" s="22"/>
      <c r="Z6245" s="22"/>
      <c r="AA6245" s="22"/>
      <c r="AB6245" s="22"/>
      <c r="AC6245" s="22"/>
      <c r="AD6245" s="22"/>
      <c r="AE6245" s="22"/>
      <c r="AF6245" s="22"/>
      <c r="AG6245" s="22"/>
      <c r="AH6245" s="22"/>
      <c r="AI6245" s="22"/>
      <c r="AJ6245" s="22"/>
      <c r="AK6245" s="22"/>
      <c r="AL6245" s="22"/>
      <c r="AM6245" s="22"/>
      <c r="AN6245" s="22"/>
      <c r="AO6245" s="22"/>
      <c r="AP6245" s="22"/>
      <c r="AQ6245" s="22"/>
      <c r="AR6245" s="22"/>
      <c r="AS6245" s="22"/>
      <c r="AT6245" s="22"/>
      <c r="AU6245" s="22"/>
      <c r="AV6245" s="22"/>
      <c r="AW6245" s="22"/>
      <c r="AX6245" s="22"/>
      <c r="AY6245" s="22"/>
      <c r="AZ6245" s="22"/>
      <c r="BA6245" s="22"/>
      <c r="BB6245" s="22"/>
      <c r="BC6245" s="22"/>
      <c r="BD6245" s="22"/>
      <c r="BE6245" s="22"/>
      <c r="BF6245" s="22"/>
      <c r="BG6245" s="22"/>
      <c r="BH6245" s="22"/>
      <c r="BI6245" s="22"/>
      <c r="BJ6245" s="22"/>
      <c r="BK6245" s="22"/>
      <c r="BL6245" s="22"/>
      <c r="BM6245" s="22"/>
      <c r="BN6245" s="22"/>
      <c r="BO6245" s="22"/>
      <c r="BP6245" s="22"/>
      <c r="BQ6245" s="22"/>
      <c r="BR6245" s="22"/>
      <c r="BS6245" s="22"/>
      <c r="BT6245" s="22"/>
      <c r="BU6245" s="22"/>
      <c r="BV6245" s="22"/>
      <c r="BW6245" s="22"/>
      <c r="BX6245" s="22"/>
      <c r="BY6245" s="22"/>
      <c r="BZ6245" s="22"/>
      <c r="CA6245" s="22"/>
      <c r="CB6245" s="22"/>
      <c r="CC6245" s="22"/>
      <c r="CD6245" s="22"/>
      <c r="CE6245" s="22"/>
      <c r="CF6245" s="22"/>
      <c r="CG6245" s="22"/>
      <c r="CH6245" s="22"/>
      <c r="CI6245" s="22"/>
      <c r="CJ6245" s="22"/>
      <c r="CK6245" s="22"/>
      <c r="CL6245" s="22"/>
      <c r="CM6245" s="22"/>
      <c r="CN6245" s="22"/>
      <c r="CO6245" s="22"/>
    </row>
    <row r="6246" spans="1:93" s="2" customFormat="1" x14ac:dyDescent="0.3">
      <c r="A6246" s="73" t="s">
        <v>204</v>
      </c>
      <c r="B6246" s="73" t="s">
        <v>305</v>
      </c>
      <c r="C6246" s="67" t="s">
        <v>263</v>
      </c>
      <c r="D6246" s="67" t="s">
        <v>52</v>
      </c>
      <c r="E6246" s="73"/>
      <c r="F6246" s="73" t="s">
        <v>48</v>
      </c>
      <c r="G6246" s="73" t="s">
        <v>405</v>
      </c>
      <c r="H6246" s="73" t="s">
        <v>405</v>
      </c>
      <c r="I6246" s="73" t="s">
        <v>465</v>
      </c>
      <c r="J6246" s="73" t="str">
        <f t="shared" si="151"/>
        <v>Articulated (&gt;3.5 - 33t) km HGV refrigerated (all diesel)</v>
      </c>
      <c r="K6246" s="27">
        <v>0.74343999999999999</v>
      </c>
      <c r="L6246" s="48"/>
      <c r="M6246" s="22"/>
      <c r="N6246" s="22"/>
      <c r="O6246" s="22"/>
      <c r="P6246" s="22"/>
      <c r="Q6246" s="22"/>
      <c r="R6246" s="22"/>
      <c r="S6246" s="22"/>
      <c r="T6246" s="2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c r="AQ6246" s="22"/>
      <c r="AR6246" s="22"/>
      <c r="AS6246" s="22"/>
      <c r="AT6246" s="22"/>
      <c r="AU6246" s="22"/>
      <c r="AV6246" s="22"/>
      <c r="AW6246" s="22"/>
      <c r="AX6246" s="22"/>
      <c r="AY6246" s="22"/>
      <c r="AZ6246" s="22"/>
      <c r="BA6246" s="22"/>
      <c r="BB6246" s="22"/>
      <c r="BC6246" s="22"/>
      <c r="BD6246" s="22"/>
      <c r="BE6246" s="22"/>
      <c r="BF6246" s="22"/>
      <c r="BG6246" s="22"/>
      <c r="BH6246" s="22"/>
      <c r="BI6246" s="22"/>
      <c r="BJ6246" s="22"/>
      <c r="BK6246" s="22"/>
      <c r="BL6246" s="22"/>
      <c r="BM6246" s="22"/>
      <c r="BN6246" s="22"/>
      <c r="BO6246" s="22"/>
      <c r="BP6246" s="22"/>
      <c r="BQ6246" s="22"/>
      <c r="BR6246" s="22"/>
      <c r="BS6246" s="22"/>
      <c r="BT6246" s="22"/>
      <c r="BU6246" s="22"/>
      <c r="BV6246" s="22"/>
      <c r="BW6246" s="22"/>
      <c r="BX6246" s="22"/>
      <c r="BY6246" s="22"/>
      <c r="BZ6246" s="22"/>
      <c r="CA6246" s="22"/>
      <c r="CB6246" s="22"/>
      <c r="CC6246" s="22"/>
      <c r="CD6246" s="22"/>
      <c r="CE6246" s="22"/>
      <c r="CF6246" s="22"/>
      <c r="CG6246" s="22"/>
      <c r="CH6246" s="22"/>
      <c r="CI6246" s="22"/>
      <c r="CJ6246" s="22"/>
      <c r="CK6246" s="22"/>
      <c r="CL6246" s="22"/>
      <c r="CM6246" s="22"/>
      <c r="CN6246" s="22"/>
      <c r="CO6246" s="22"/>
    </row>
    <row r="6247" spans="1:93" s="2" customFormat="1" x14ac:dyDescent="0.3">
      <c r="A6247" s="73" t="s">
        <v>204</v>
      </c>
      <c r="B6247" s="73" t="s">
        <v>305</v>
      </c>
      <c r="C6247" s="67" t="s">
        <v>263</v>
      </c>
      <c r="D6247" s="67" t="s">
        <v>52</v>
      </c>
      <c r="E6247" s="73"/>
      <c r="F6247" s="73" t="s">
        <v>48</v>
      </c>
      <c r="G6247" s="73" t="s">
        <v>405</v>
      </c>
      <c r="H6247" s="73" t="s">
        <v>405</v>
      </c>
      <c r="I6247" s="73" t="s">
        <v>466</v>
      </c>
      <c r="J6247" s="73" t="str">
        <f t="shared" ref="J6247:J6310" si="152">CONCATENATE(D6247," ",H6247, " ",C6247)</f>
        <v>Articulated (&gt;3.5 - 33t) km HGV refrigerated (all diesel)</v>
      </c>
      <c r="K6247" s="27">
        <v>1.1E-4</v>
      </c>
      <c r="L6247" s="48"/>
      <c r="M6247" s="22"/>
      <c r="N6247" s="22"/>
      <c r="O6247" s="22"/>
      <c r="P6247" s="22"/>
      <c r="Q6247" s="22"/>
      <c r="R6247" s="22"/>
      <c r="S6247" s="22"/>
      <c r="T6247" s="22"/>
      <c r="U6247" s="22"/>
      <c r="V6247" s="22"/>
      <c r="W6247" s="22"/>
      <c r="X6247" s="22"/>
      <c r="Y6247" s="22"/>
      <c r="Z6247" s="22"/>
      <c r="AA6247" s="22"/>
      <c r="AB6247" s="22"/>
      <c r="AC6247" s="22"/>
      <c r="AD6247" s="22"/>
      <c r="AE6247" s="22"/>
      <c r="AF6247" s="22"/>
      <c r="AG6247" s="22"/>
      <c r="AH6247" s="22"/>
      <c r="AI6247" s="22"/>
      <c r="AJ6247" s="22"/>
      <c r="AK6247" s="22"/>
      <c r="AL6247" s="22"/>
      <c r="AM6247" s="22"/>
      <c r="AN6247" s="22"/>
      <c r="AO6247" s="22"/>
      <c r="AP6247" s="22"/>
      <c r="AQ6247" s="22"/>
      <c r="AR6247" s="22"/>
      <c r="AS6247" s="22"/>
      <c r="AT6247" s="22"/>
      <c r="AU6247" s="22"/>
      <c r="AV6247" s="22"/>
      <c r="AW6247" s="22"/>
      <c r="AX6247" s="22"/>
      <c r="AY6247" s="22"/>
      <c r="AZ6247" s="22"/>
      <c r="BA6247" s="22"/>
      <c r="BB6247" s="22"/>
      <c r="BC6247" s="22"/>
      <c r="BD6247" s="22"/>
      <c r="BE6247" s="22"/>
      <c r="BF6247" s="22"/>
      <c r="BG6247" s="22"/>
      <c r="BH6247" s="22"/>
      <c r="BI6247" s="22"/>
      <c r="BJ6247" s="22"/>
      <c r="BK6247" s="22"/>
      <c r="BL6247" s="22"/>
      <c r="BM6247" s="22"/>
      <c r="BN6247" s="22"/>
      <c r="BO6247" s="22"/>
      <c r="BP6247" s="22"/>
      <c r="BQ6247" s="22"/>
      <c r="BR6247" s="22"/>
      <c r="BS6247" s="22"/>
      <c r="BT6247" s="22"/>
      <c r="BU6247" s="22"/>
      <c r="BV6247" s="22"/>
      <c r="BW6247" s="22"/>
      <c r="BX6247" s="22"/>
      <c r="BY6247" s="22"/>
      <c r="BZ6247" s="22"/>
      <c r="CA6247" s="22"/>
      <c r="CB6247" s="22"/>
      <c r="CC6247" s="22"/>
      <c r="CD6247" s="22"/>
      <c r="CE6247" s="22"/>
      <c r="CF6247" s="22"/>
      <c r="CG6247" s="22"/>
      <c r="CH6247" s="22"/>
      <c r="CI6247" s="22"/>
      <c r="CJ6247" s="22"/>
      <c r="CK6247" s="22"/>
      <c r="CL6247" s="22"/>
      <c r="CM6247" s="22"/>
      <c r="CN6247" s="22"/>
      <c r="CO6247" s="22"/>
    </row>
    <row r="6248" spans="1:93" s="2" customFormat="1" x14ac:dyDescent="0.3">
      <c r="A6248" s="73" t="s">
        <v>204</v>
      </c>
      <c r="B6248" s="73" t="s">
        <v>305</v>
      </c>
      <c r="C6248" s="67" t="s">
        <v>263</v>
      </c>
      <c r="D6248" s="67" t="s">
        <v>52</v>
      </c>
      <c r="E6248" s="73"/>
      <c r="F6248" s="73" t="s">
        <v>48</v>
      </c>
      <c r="G6248" s="73" t="s">
        <v>405</v>
      </c>
      <c r="H6248" s="73" t="s">
        <v>405</v>
      </c>
      <c r="I6248" s="73" t="s">
        <v>467</v>
      </c>
      <c r="J6248" s="73" t="str">
        <f t="shared" si="152"/>
        <v>Articulated (&gt;3.5 - 33t) km HGV refrigerated (all diesel)</v>
      </c>
      <c r="K6248" s="27">
        <v>0.73014999999999997</v>
      </c>
      <c r="L6248" s="48"/>
      <c r="M6248" s="22"/>
      <c r="N6248" s="22"/>
      <c r="O6248" s="22"/>
      <c r="P6248" s="22"/>
      <c r="Q6248" s="22"/>
      <c r="R6248" s="22"/>
      <c r="S6248" s="22"/>
      <c r="T6248" s="2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c r="AQ6248" s="22"/>
      <c r="AR6248" s="22"/>
      <c r="AS6248" s="22"/>
      <c r="AT6248" s="22"/>
      <c r="AU6248" s="22"/>
      <c r="AV6248" s="22"/>
      <c r="AW6248" s="22"/>
      <c r="AX6248" s="22"/>
      <c r="AY6248" s="22"/>
      <c r="AZ6248" s="22"/>
      <c r="BA6248" s="22"/>
      <c r="BB6248" s="22"/>
      <c r="BC6248" s="22"/>
      <c r="BD6248" s="22"/>
      <c r="BE6248" s="22"/>
      <c r="BF6248" s="22"/>
      <c r="BG6248" s="22"/>
      <c r="BH6248" s="22"/>
      <c r="BI6248" s="22"/>
      <c r="BJ6248" s="22"/>
      <c r="BK6248" s="22"/>
      <c r="BL6248" s="22"/>
      <c r="BM6248" s="22"/>
      <c r="BN6248" s="22"/>
      <c r="BO6248" s="22"/>
      <c r="BP6248" s="22"/>
      <c r="BQ6248" s="22"/>
      <c r="BR6248" s="22"/>
      <c r="BS6248" s="22"/>
      <c r="BT6248" s="22"/>
      <c r="BU6248" s="22"/>
      <c r="BV6248" s="22"/>
      <c r="BW6248" s="22"/>
      <c r="BX6248" s="22"/>
      <c r="BY6248" s="22"/>
      <c r="BZ6248" s="22"/>
      <c r="CA6248" s="22"/>
      <c r="CB6248" s="22"/>
      <c r="CC6248" s="22"/>
      <c r="CD6248" s="22"/>
      <c r="CE6248" s="22"/>
      <c r="CF6248" s="22"/>
      <c r="CG6248" s="22"/>
      <c r="CH6248" s="22"/>
      <c r="CI6248" s="22"/>
      <c r="CJ6248" s="22"/>
      <c r="CK6248" s="22"/>
      <c r="CL6248" s="22"/>
      <c r="CM6248" s="22"/>
      <c r="CN6248" s="22"/>
      <c r="CO6248" s="22"/>
    </row>
    <row r="6249" spans="1:93" s="2" customFormat="1" x14ac:dyDescent="0.3">
      <c r="A6249" s="73" t="s">
        <v>204</v>
      </c>
      <c r="B6249" s="73" t="s">
        <v>305</v>
      </c>
      <c r="C6249" s="67" t="s">
        <v>263</v>
      </c>
      <c r="D6249" s="67" t="s">
        <v>52</v>
      </c>
      <c r="E6249" s="73"/>
      <c r="F6249" s="73" t="s">
        <v>48</v>
      </c>
      <c r="G6249" s="73" t="s">
        <v>405</v>
      </c>
      <c r="H6249" s="73" t="s">
        <v>405</v>
      </c>
      <c r="I6249" s="73" t="s">
        <v>468</v>
      </c>
      <c r="J6249" s="73" t="str">
        <f t="shared" si="152"/>
        <v>Articulated (&gt;3.5 - 33t) km HGV refrigerated (all diesel)</v>
      </c>
      <c r="K6249" s="27">
        <v>1.3169999999999999E-2</v>
      </c>
      <c r="L6249" s="48"/>
      <c r="M6249" s="22"/>
      <c r="N6249" s="22"/>
      <c r="O6249" s="22"/>
      <c r="P6249" s="22"/>
      <c r="Q6249" s="22"/>
      <c r="R6249" s="22"/>
      <c r="S6249" s="22"/>
      <c r="T6249" s="22"/>
      <c r="U6249" s="22"/>
      <c r="V6249" s="22"/>
      <c r="W6249" s="22"/>
      <c r="X6249" s="22"/>
      <c r="Y6249" s="22"/>
      <c r="Z6249" s="22"/>
      <c r="AA6249" s="22"/>
      <c r="AB6249" s="22"/>
      <c r="AC6249" s="22"/>
      <c r="AD6249" s="22"/>
      <c r="AE6249" s="22"/>
      <c r="AF6249" s="22"/>
      <c r="AG6249" s="22"/>
      <c r="AH6249" s="22"/>
      <c r="AI6249" s="22"/>
      <c r="AJ6249" s="22"/>
      <c r="AK6249" s="22"/>
      <c r="AL6249" s="22"/>
      <c r="AM6249" s="22"/>
      <c r="AN6249" s="22"/>
      <c r="AO6249" s="22"/>
      <c r="AP6249" s="22"/>
      <c r="AQ6249" s="22"/>
      <c r="AR6249" s="22"/>
      <c r="AS6249" s="22"/>
      <c r="AT6249" s="22"/>
      <c r="AU6249" s="22"/>
      <c r="AV6249" s="22"/>
      <c r="AW6249" s="22"/>
      <c r="AX6249" s="22"/>
      <c r="AY6249" s="22"/>
      <c r="AZ6249" s="22"/>
      <c r="BA6249" s="22"/>
      <c r="BB6249" s="22"/>
      <c r="BC6249" s="22"/>
      <c r="BD6249" s="22"/>
      <c r="BE6249" s="22"/>
      <c r="BF6249" s="22"/>
      <c r="BG6249" s="22"/>
      <c r="BH6249" s="22"/>
      <c r="BI6249" s="22"/>
      <c r="BJ6249" s="22"/>
      <c r="BK6249" s="22"/>
      <c r="BL6249" s="22"/>
      <c r="BM6249" s="22"/>
      <c r="BN6249" s="22"/>
      <c r="BO6249" s="22"/>
      <c r="BP6249" s="22"/>
      <c r="BQ6249" s="22"/>
      <c r="BR6249" s="22"/>
      <c r="BS6249" s="22"/>
      <c r="BT6249" s="22"/>
      <c r="BU6249" s="22"/>
      <c r="BV6249" s="22"/>
      <c r="BW6249" s="22"/>
      <c r="BX6249" s="22"/>
      <c r="BY6249" s="22"/>
      <c r="BZ6249" s="22"/>
      <c r="CA6249" s="22"/>
      <c r="CB6249" s="22"/>
      <c r="CC6249" s="22"/>
      <c r="CD6249" s="22"/>
      <c r="CE6249" s="22"/>
      <c r="CF6249" s="22"/>
      <c r="CG6249" s="22"/>
      <c r="CH6249" s="22"/>
      <c r="CI6249" s="22"/>
      <c r="CJ6249" s="22"/>
      <c r="CK6249" s="22"/>
      <c r="CL6249" s="22"/>
      <c r="CM6249" s="22"/>
      <c r="CN6249" s="22"/>
      <c r="CO6249" s="22"/>
    </row>
    <row r="6250" spans="1:93" s="2" customFormat="1" x14ac:dyDescent="0.3">
      <c r="A6250" s="73" t="s">
        <v>204</v>
      </c>
      <c r="B6250" s="73" t="s">
        <v>305</v>
      </c>
      <c r="C6250" s="67" t="s">
        <v>263</v>
      </c>
      <c r="D6250" s="67" t="s">
        <v>52</v>
      </c>
      <c r="E6250" s="73"/>
      <c r="F6250" s="73" t="s">
        <v>48</v>
      </c>
      <c r="G6250" s="73" t="s">
        <v>156</v>
      </c>
      <c r="H6250" s="73" t="s">
        <v>156</v>
      </c>
      <c r="I6250" s="73" t="s">
        <v>465</v>
      </c>
      <c r="J6250" s="73" t="str">
        <f t="shared" si="152"/>
        <v>Articulated (&gt;3.5 - 33t) miles HGV refrigerated (all diesel)</v>
      </c>
      <c r="K6250" s="27">
        <v>1.1964399999999999</v>
      </c>
      <c r="L6250" s="48"/>
      <c r="M6250" s="22"/>
      <c r="N6250" s="22"/>
      <c r="O6250" s="22"/>
      <c r="P6250" s="22"/>
      <c r="Q6250" s="22"/>
      <c r="R6250" s="22"/>
      <c r="S6250" s="22"/>
      <c r="T6250" s="2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c r="AQ6250" s="22"/>
      <c r="AR6250" s="22"/>
      <c r="AS6250" s="22"/>
      <c r="AT6250" s="22"/>
      <c r="AU6250" s="22"/>
      <c r="AV6250" s="22"/>
      <c r="AW6250" s="22"/>
      <c r="AX6250" s="22"/>
      <c r="AY6250" s="22"/>
      <c r="AZ6250" s="22"/>
      <c r="BA6250" s="22"/>
      <c r="BB6250" s="22"/>
      <c r="BC6250" s="22"/>
      <c r="BD6250" s="22"/>
      <c r="BE6250" s="22"/>
      <c r="BF6250" s="22"/>
      <c r="BG6250" s="22"/>
      <c r="BH6250" s="22"/>
      <c r="BI6250" s="22"/>
      <c r="BJ6250" s="22"/>
      <c r="BK6250" s="22"/>
      <c r="BL6250" s="22"/>
      <c r="BM6250" s="22"/>
      <c r="BN6250" s="22"/>
      <c r="BO6250" s="22"/>
      <c r="BP6250" s="22"/>
      <c r="BQ6250" s="22"/>
      <c r="BR6250" s="22"/>
      <c r="BS6250" s="22"/>
      <c r="BT6250" s="22"/>
      <c r="BU6250" s="22"/>
      <c r="BV6250" s="22"/>
      <c r="BW6250" s="22"/>
      <c r="BX6250" s="22"/>
      <c r="BY6250" s="22"/>
      <c r="BZ6250" s="22"/>
      <c r="CA6250" s="22"/>
      <c r="CB6250" s="22"/>
      <c r="CC6250" s="22"/>
      <c r="CD6250" s="22"/>
      <c r="CE6250" s="22"/>
      <c r="CF6250" s="22"/>
      <c r="CG6250" s="22"/>
      <c r="CH6250" s="22"/>
      <c r="CI6250" s="22"/>
      <c r="CJ6250" s="22"/>
      <c r="CK6250" s="22"/>
      <c r="CL6250" s="22"/>
      <c r="CM6250" s="22"/>
      <c r="CN6250" s="22"/>
      <c r="CO6250" s="22"/>
    </row>
    <row r="6251" spans="1:93" s="2" customFormat="1" x14ac:dyDescent="0.3">
      <c r="A6251" s="73" t="s">
        <v>204</v>
      </c>
      <c r="B6251" s="73" t="s">
        <v>305</v>
      </c>
      <c r="C6251" s="67" t="s">
        <v>263</v>
      </c>
      <c r="D6251" s="67" t="s">
        <v>52</v>
      </c>
      <c r="E6251" s="73"/>
      <c r="F6251" s="73" t="s">
        <v>48</v>
      </c>
      <c r="G6251" s="73" t="s">
        <v>156</v>
      </c>
      <c r="H6251" s="73" t="s">
        <v>156</v>
      </c>
      <c r="I6251" s="73" t="s">
        <v>466</v>
      </c>
      <c r="J6251" s="73" t="str">
        <f t="shared" si="152"/>
        <v>Articulated (&gt;3.5 - 33t) miles HGV refrigerated (all diesel)</v>
      </c>
      <c r="K6251" s="27">
        <v>1.8000000000000001E-4</v>
      </c>
      <c r="L6251" s="48"/>
      <c r="M6251" s="22"/>
      <c r="N6251" s="22"/>
      <c r="O6251" s="22"/>
      <c r="P6251" s="22"/>
      <c r="Q6251" s="22"/>
      <c r="R6251" s="22"/>
      <c r="S6251" s="22"/>
      <c r="T6251" s="22"/>
      <c r="U6251" s="22"/>
      <c r="V6251" s="22"/>
      <c r="W6251" s="22"/>
      <c r="X6251" s="22"/>
      <c r="Y6251" s="22"/>
      <c r="Z6251" s="22"/>
      <c r="AA6251" s="22"/>
      <c r="AB6251" s="22"/>
      <c r="AC6251" s="22"/>
      <c r="AD6251" s="22"/>
      <c r="AE6251" s="22"/>
      <c r="AF6251" s="22"/>
      <c r="AG6251" s="22"/>
      <c r="AH6251" s="22"/>
      <c r="AI6251" s="22"/>
      <c r="AJ6251" s="22"/>
      <c r="AK6251" s="22"/>
      <c r="AL6251" s="22"/>
      <c r="AM6251" s="22"/>
      <c r="AN6251" s="22"/>
      <c r="AO6251" s="22"/>
      <c r="AP6251" s="22"/>
      <c r="AQ6251" s="22"/>
      <c r="AR6251" s="22"/>
      <c r="AS6251" s="22"/>
      <c r="AT6251" s="22"/>
      <c r="AU6251" s="22"/>
      <c r="AV6251" s="22"/>
      <c r="AW6251" s="22"/>
      <c r="AX6251" s="22"/>
      <c r="AY6251" s="22"/>
      <c r="AZ6251" s="22"/>
      <c r="BA6251" s="22"/>
      <c r="BB6251" s="22"/>
      <c r="BC6251" s="22"/>
      <c r="BD6251" s="22"/>
      <c r="BE6251" s="22"/>
      <c r="BF6251" s="22"/>
      <c r="BG6251" s="22"/>
      <c r="BH6251" s="22"/>
      <c r="BI6251" s="22"/>
      <c r="BJ6251" s="22"/>
      <c r="BK6251" s="22"/>
      <c r="BL6251" s="22"/>
      <c r="BM6251" s="22"/>
      <c r="BN6251" s="22"/>
      <c r="BO6251" s="22"/>
      <c r="BP6251" s="22"/>
      <c r="BQ6251" s="22"/>
      <c r="BR6251" s="22"/>
      <c r="BS6251" s="22"/>
      <c r="BT6251" s="22"/>
      <c r="BU6251" s="22"/>
      <c r="BV6251" s="22"/>
      <c r="BW6251" s="22"/>
      <c r="BX6251" s="22"/>
      <c r="BY6251" s="22"/>
      <c r="BZ6251" s="22"/>
      <c r="CA6251" s="22"/>
      <c r="CB6251" s="22"/>
      <c r="CC6251" s="22"/>
      <c r="CD6251" s="22"/>
      <c r="CE6251" s="22"/>
      <c r="CF6251" s="22"/>
      <c r="CG6251" s="22"/>
      <c r="CH6251" s="22"/>
      <c r="CI6251" s="22"/>
      <c r="CJ6251" s="22"/>
      <c r="CK6251" s="22"/>
      <c r="CL6251" s="22"/>
      <c r="CM6251" s="22"/>
      <c r="CN6251" s="22"/>
      <c r="CO6251" s="22"/>
    </row>
    <row r="6252" spans="1:93" s="2" customFormat="1" x14ac:dyDescent="0.3">
      <c r="A6252" s="73" t="s">
        <v>204</v>
      </c>
      <c r="B6252" s="73" t="s">
        <v>305</v>
      </c>
      <c r="C6252" s="67" t="s">
        <v>263</v>
      </c>
      <c r="D6252" s="67" t="s">
        <v>52</v>
      </c>
      <c r="E6252" s="73"/>
      <c r="F6252" s="73" t="s">
        <v>48</v>
      </c>
      <c r="G6252" s="73" t="s">
        <v>156</v>
      </c>
      <c r="H6252" s="73" t="s">
        <v>156</v>
      </c>
      <c r="I6252" s="73" t="s">
        <v>467</v>
      </c>
      <c r="J6252" s="73" t="str">
        <f t="shared" si="152"/>
        <v>Articulated (&gt;3.5 - 33t) miles HGV refrigerated (all diesel)</v>
      </c>
      <c r="K6252" s="27">
        <v>1.1750700000000001</v>
      </c>
      <c r="L6252" s="48"/>
      <c r="M6252" s="22"/>
      <c r="N6252" s="22"/>
      <c r="O6252" s="22"/>
      <c r="P6252" s="22"/>
      <c r="Q6252" s="22"/>
      <c r="R6252" s="22"/>
      <c r="S6252" s="22"/>
      <c r="T6252" s="2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c r="AQ6252" s="22"/>
      <c r="AR6252" s="22"/>
      <c r="AS6252" s="22"/>
      <c r="AT6252" s="22"/>
      <c r="AU6252" s="22"/>
      <c r="AV6252" s="22"/>
      <c r="AW6252" s="22"/>
      <c r="AX6252" s="22"/>
      <c r="AY6252" s="22"/>
      <c r="AZ6252" s="22"/>
      <c r="BA6252" s="22"/>
      <c r="BB6252" s="22"/>
      <c r="BC6252" s="22"/>
      <c r="BD6252" s="22"/>
      <c r="BE6252" s="22"/>
      <c r="BF6252" s="22"/>
      <c r="BG6252" s="22"/>
      <c r="BH6252" s="22"/>
      <c r="BI6252" s="22"/>
      <c r="BJ6252" s="22"/>
      <c r="BK6252" s="22"/>
      <c r="BL6252" s="22"/>
      <c r="BM6252" s="22"/>
      <c r="BN6252" s="22"/>
      <c r="BO6252" s="22"/>
      <c r="BP6252" s="22"/>
      <c r="BQ6252" s="22"/>
      <c r="BR6252" s="22"/>
      <c r="BS6252" s="22"/>
      <c r="BT6252" s="22"/>
      <c r="BU6252" s="22"/>
      <c r="BV6252" s="22"/>
      <c r="BW6252" s="22"/>
      <c r="BX6252" s="22"/>
      <c r="BY6252" s="22"/>
      <c r="BZ6252" s="22"/>
      <c r="CA6252" s="22"/>
      <c r="CB6252" s="22"/>
      <c r="CC6252" s="22"/>
      <c r="CD6252" s="22"/>
      <c r="CE6252" s="22"/>
      <c r="CF6252" s="22"/>
      <c r="CG6252" s="22"/>
      <c r="CH6252" s="22"/>
      <c r="CI6252" s="22"/>
      <c r="CJ6252" s="22"/>
      <c r="CK6252" s="22"/>
      <c r="CL6252" s="22"/>
      <c r="CM6252" s="22"/>
      <c r="CN6252" s="22"/>
      <c r="CO6252" s="22"/>
    </row>
    <row r="6253" spans="1:93" s="2" customFormat="1" x14ac:dyDescent="0.3">
      <c r="A6253" s="73" t="s">
        <v>204</v>
      </c>
      <c r="B6253" s="73" t="s">
        <v>305</v>
      </c>
      <c r="C6253" s="67" t="s">
        <v>263</v>
      </c>
      <c r="D6253" s="67" t="s">
        <v>52</v>
      </c>
      <c r="E6253" s="73"/>
      <c r="F6253" s="73" t="s">
        <v>48</v>
      </c>
      <c r="G6253" s="73" t="s">
        <v>156</v>
      </c>
      <c r="H6253" s="73" t="s">
        <v>156</v>
      </c>
      <c r="I6253" s="73" t="s">
        <v>468</v>
      </c>
      <c r="J6253" s="73" t="str">
        <f t="shared" si="152"/>
        <v>Articulated (&gt;3.5 - 33t) miles HGV refrigerated (all diesel)</v>
      </c>
      <c r="K6253" s="27">
        <v>2.12E-2</v>
      </c>
      <c r="L6253" s="48"/>
      <c r="M6253" s="22"/>
      <c r="N6253" s="22"/>
      <c r="O6253" s="22"/>
      <c r="P6253" s="22"/>
      <c r="Q6253" s="22"/>
      <c r="R6253" s="22"/>
      <c r="S6253" s="22"/>
      <c r="T6253" s="22"/>
      <c r="U6253" s="22"/>
      <c r="V6253" s="22"/>
      <c r="W6253" s="22"/>
      <c r="X6253" s="22"/>
      <c r="Y6253" s="22"/>
      <c r="Z6253" s="22"/>
      <c r="AA6253" s="22"/>
      <c r="AB6253" s="22"/>
      <c r="AC6253" s="22"/>
      <c r="AD6253" s="22"/>
      <c r="AE6253" s="22"/>
      <c r="AF6253" s="22"/>
      <c r="AG6253" s="22"/>
      <c r="AH6253" s="22"/>
      <c r="AI6253" s="22"/>
      <c r="AJ6253" s="22"/>
      <c r="AK6253" s="22"/>
      <c r="AL6253" s="22"/>
      <c r="AM6253" s="22"/>
      <c r="AN6253" s="22"/>
      <c r="AO6253" s="22"/>
      <c r="AP6253" s="22"/>
      <c r="AQ6253" s="22"/>
      <c r="AR6253" s="22"/>
      <c r="AS6253" s="22"/>
      <c r="AT6253" s="22"/>
      <c r="AU6253" s="22"/>
      <c r="AV6253" s="22"/>
      <c r="AW6253" s="22"/>
      <c r="AX6253" s="22"/>
      <c r="AY6253" s="22"/>
      <c r="AZ6253" s="22"/>
      <c r="BA6253" s="22"/>
      <c r="BB6253" s="22"/>
      <c r="BC6253" s="22"/>
      <c r="BD6253" s="22"/>
      <c r="BE6253" s="22"/>
      <c r="BF6253" s="22"/>
      <c r="BG6253" s="22"/>
      <c r="BH6253" s="22"/>
      <c r="BI6253" s="22"/>
      <c r="BJ6253" s="22"/>
      <c r="BK6253" s="22"/>
      <c r="BL6253" s="22"/>
      <c r="BM6253" s="22"/>
      <c r="BN6253" s="22"/>
      <c r="BO6253" s="22"/>
      <c r="BP6253" s="22"/>
      <c r="BQ6253" s="22"/>
      <c r="BR6253" s="22"/>
      <c r="BS6253" s="22"/>
      <c r="BT6253" s="22"/>
      <c r="BU6253" s="22"/>
      <c r="BV6253" s="22"/>
      <c r="BW6253" s="22"/>
      <c r="BX6253" s="22"/>
      <c r="BY6253" s="22"/>
      <c r="BZ6253" s="22"/>
      <c r="CA6253" s="22"/>
      <c r="CB6253" s="22"/>
      <c r="CC6253" s="22"/>
      <c r="CD6253" s="22"/>
      <c r="CE6253" s="22"/>
      <c r="CF6253" s="22"/>
      <c r="CG6253" s="22"/>
      <c r="CH6253" s="22"/>
      <c r="CI6253" s="22"/>
      <c r="CJ6253" s="22"/>
      <c r="CK6253" s="22"/>
      <c r="CL6253" s="22"/>
      <c r="CM6253" s="22"/>
      <c r="CN6253" s="22"/>
      <c r="CO6253" s="22"/>
    </row>
    <row r="6254" spans="1:93" s="2" customFormat="1" x14ac:dyDescent="0.3">
      <c r="A6254" s="73" t="s">
        <v>204</v>
      </c>
      <c r="B6254" s="73" t="s">
        <v>305</v>
      </c>
      <c r="C6254" s="67" t="s">
        <v>263</v>
      </c>
      <c r="D6254" s="67" t="s">
        <v>52</v>
      </c>
      <c r="E6254" s="73"/>
      <c r="F6254" s="73" t="s">
        <v>48</v>
      </c>
      <c r="G6254" s="73" t="s">
        <v>403</v>
      </c>
      <c r="H6254" s="73" t="s">
        <v>403</v>
      </c>
      <c r="I6254" s="73" t="s">
        <v>465</v>
      </c>
      <c r="J6254" s="73" t="str">
        <f t="shared" si="152"/>
        <v>Articulated (&gt;3.5 - 33t) tonne.km HGV refrigerated (all diesel)</v>
      </c>
      <c r="K6254" s="30"/>
      <c r="L6254" s="48"/>
      <c r="M6254" s="22"/>
      <c r="N6254" s="22"/>
      <c r="O6254" s="22"/>
      <c r="P6254" s="22"/>
      <c r="Q6254" s="22"/>
      <c r="R6254" s="22"/>
      <c r="S6254" s="22"/>
      <c r="T6254" s="2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c r="AQ6254" s="22"/>
      <c r="AR6254" s="22"/>
      <c r="AS6254" s="22"/>
      <c r="AT6254" s="22"/>
      <c r="AU6254" s="22"/>
      <c r="AV6254" s="22"/>
      <c r="AW6254" s="22"/>
      <c r="AX6254" s="22"/>
      <c r="AY6254" s="22"/>
      <c r="AZ6254" s="22"/>
      <c r="BA6254" s="22"/>
      <c r="BB6254" s="22"/>
      <c r="BC6254" s="22"/>
      <c r="BD6254" s="22"/>
      <c r="BE6254" s="22"/>
      <c r="BF6254" s="22"/>
      <c r="BG6254" s="22"/>
      <c r="BH6254" s="22"/>
      <c r="BI6254" s="22"/>
      <c r="BJ6254" s="22"/>
      <c r="BK6254" s="22"/>
      <c r="BL6254" s="22"/>
      <c r="BM6254" s="22"/>
      <c r="BN6254" s="22"/>
      <c r="BO6254" s="22"/>
      <c r="BP6254" s="22"/>
      <c r="BQ6254" s="22"/>
      <c r="BR6254" s="22"/>
      <c r="BS6254" s="22"/>
      <c r="BT6254" s="22"/>
      <c r="BU6254" s="22"/>
      <c r="BV6254" s="22"/>
      <c r="BW6254" s="22"/>
      <c r="BX6254" s="22"/>
      <c r="BY6254" s="22"/>
      <c r="BZ6254" s="22"/>
      <c r="CA6254" s="22"/>
      <c r="CB6254" s="22"/>
      <c r="CC6254" s="22"/>
      <c r="CD6254" s="22"/>
      <c r="CE6254" s="22"/>
      <c r="CF6254" s="22"/>
      <c r="CG6254" s="22"/>
      <c r="CH6254" s="22"/>
      <c r="CI6254" s="22"/>
      <c r="CJ6254" s="22"/>
      <c r="CK6254" s="22"/>
      <c r="CL6254" s="22"/>
      <c r="CM6254" s="22"/>
      <c r="CN6254" s="22"/>
      <c r="CO6254" s="22"/>
    </row>
    <row r="6255" spans="1:93" s="2" customFormat="1" x14ac:dyDescent="0.3">
      <c r="A6255" s="73" t="s">
        <v>204</v>
      </c>
      <c r="B6255" s="73" t="s">
        <v>305</v>
      </c>
      <c r="C6255" s="67" t="s">
        <v>263</v>
      </c>
      <c r="D6255" s="67" t="s">
        <v>52</v>
      </c>
      <c r="E6255" s="73"/>
      <c r="F6255" s="73" t="s">
        <v>48</v>
      </c>
      <c r="G6255" s="73" t="s">
        <v>403</v>
      </c>
      <c r="H6255" s="73" t="s">
        <v>403</v>
      </c>
      <c r="I6255" s="73" t="s">
        <v>466</v>
      </c>
      <c r="J6255" s="73" t="str">
        <f t="shared" si="152"/>
        <v>Articulated (&gt;3.5 - 33t) tonne.km HGV refrigerated (all diesel)</v>
      </c>
      <c r="K6255" s="30"/>
      <c r="L6255" s="48"/>
      <c r="M6255" s="22"/>
      <c r="N6255" s="22"/>
      <c r="O6255" s="22"/>
      <c r="P6255" s="22"/>
      <c r="Q6255" s="22"/>
      <c r="R6255" s="22"/>
      <c r="S6255" s="22"/>
      <c r="T6255" s="22"/>
      <c r="U6255" s="22"/>
      <c r="V6255" s="22"/>
      <c r="W6255" s="22"/>
      <c r="X6255" s="22"/>
      <c r="Y6255" s="22"/>
      <c r="Z6255" s="22"/>
      <c r="AA6255" s="22"/>
      <c r="AB6255" s="22"/>
      <c r="AC6255" s="22"/>
      <c r="AD6255" s="22"/>
      <c r="AE6255" s="22"/>
      <c r="AF6255" s="22"/>
      <c r="AG6255" s="22"/>
      <c r="AH6255" s="22"/>
      <c r="AI6255" s="22"/>
      <c r="AJ6255" s="22"/>
      <c r="AK6255" s="22"/>
      <c r="AL6255" s="22"/>
      <c r="AM6255" s="22"/>
      <c r="AN6255" s="22"/>
      <c r="AO6255" s="22"/>
      <c r="AP6255" s="22"/>
      <c r="AQ6255" s="22"/>
      <c r="AR6255" s="22"/>
      <c r="AS6255" s="22"/>
      <c r="AT6255" s="22"/>
      <c r="AU6255" s="22"/>
      <c r="AV6255" s="22"/>
      <c r="AW6255" s="22"/>
      <c r="AX6255" s="22"/>
      <c r="AY6255" s="22"/>
      <c r="AZ6255" s="22"/>
      <c r="BA6255" s="22"/>
      <c r="BB6255" s="22"/>
      <c r="BC6255" s="22"/>
      <c r="BD6255" s="22"/>
      <c r="BE6255" s="22"/>
      <c r="BF6255" s="22"/>
      <c r="BG6255" s="22"/>
      <c r="BH6255" s="22"/>
      <c r="BI6255" s="22"/>
      <c r="BJ6255" s="22"/>
      <c r="BK6255" s="22"/>
      <c r="BL6255" s="22"/>
      <c r="BM6255" s="22"/>
      <c r="BN6255" s="22"/>
      <c r="BO6255" s="22"/>
      <c r="BP6255" s="22"/>
      <c r="BQ6255" s="22"/>
      <c r="BR6255" s="22"/>
      <c r="BS6255" s="22"/>
      <c r="BT6255" s="22"/>
      <c r="BU6255" s="22"/>
      <c r="BV6255" s="22"/>
      <c r="BW6255" s="22"/>
      <c r="BX6255" s="22"/>
      <c r="BY6255" s="22"/>
      <c r="BZ6255" s="22"/>
      <c r="CA6255" s="22"/>
      <c r="CB6255" s="22"/>
      <c r="CC6255" s="22"/>
      <c r="CD6255" s="22"/>
      <c r="CE6255" s="22"/>
      <c r="CF6255" s="22"/>
      <c r="CG6255" s="22"/>
      <c r="CH6255" s="22"/>
      <c r="CI6255" s="22"/>
      <c r="CJ6255" s="22"/>
      <c r="CK6255" s="22"/>
      <c r="CL6255" s="22"/>
      <c r="CM6255" s="22"/>
      <c r="CN6255" s="22"/>
      <c r="CO6255" s="22"/>
    </row>
    <row r="6256" spans="1:93" s="2" customFormat="1" x14ac:dyDescent="0.3">
      <c r="A6256" s="73" t="s">
        <v>204</v>
      </c>
      <c r="B6256" s="73" t="s">
        <v>305</v>
      </c>
      <c r="C6256" s="67" t="s">
        <v>263</v>
      </c>
      <c r="D6256" s="67" t="s">
        <v>52</v>
      </c>
      <c r="E6256" s="73"/>
      <c r="F6256" s="73" t="s">
        <v>48</v>
      </c>
      <c r="G6256" s="73" t="s">
        <v>403</v>
      </c>
      <c r="H6256" s="73" t="s">
        <v>403</v>
      </c>
      <c r="I6256" s="73" t="s">
        <v>467</v>
      </c>
      <c r="J6256" s="73" t="str">
        <f t="shared" si="152"/>
        <v>Articulated (&gt;3.5 - 33t) tonne.km HGV refrigerated (all diesel)</v>
      </c>
      <c r="K6256" s="30"/>
      <c r="L6256" s="48"/>
      <c r="M6256" s="22"/>
      <c r="N6256" s="22"/>
      <c r="O6256" s="22"/>
      <c r="P6256" s="22"/>
      <c r="Q6256" s="22"/>
      <c r="R6256" s="22"/>
      <c r="S6256" s="22"/>
      <c r="T6256" s="2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c r="AQ6256" s="22"/>
      <c r="AR6256" s="22"/>
      <c r="AS6256" s="22"/>
      <c r="AT6256" s="22"/>
      <c r="AU6256" s="22"/>
      <c r="AV6256" s="22"/>
      <c r="AW6256" s="22"/>
      <c r="AX6256" s="22"/>
      <c r="AY6256" s="22"/>
      <c r="AZ6256" s="22"/>
      <c r="BA6256" s="22"/>
      <c r="BB6256" s="22"/>
      <c r="BC6256" s="22"/>
      <c r="BD6256" s="22"/>
      <c r="BE6256" s="22"/>
      <c r="BF6256" s="22"/>
      <c r="BG6256" s="22"/>
      <c r="BH6256" s="22"/>
      <c r="BI6256" s="22"/>
      <c r="BJ6256" s="22"/>
      <c r="BK6256" s="22"/>
      <c r="BL6256" s="22"/>
      <c r="BM6256" s="22"/>
      <c r="BN6256" s="22"/>
      <c r="BO6256" s="22"/>
      <c r="BP6256" s="22"/>
      <c r="BQ6256" s="22"/>
      <c r="BR6256" s="22"/>
      <c r="BS6256" s="22"/>
      <c r="BT6256" s="22"/>
      <c r="BU6256" s="22"/>
      <c r="BV6256" s="22"/>
      <c r="BW6256" s="22"/>
      <c r="BX6256" s="22"/>
      <c r="BY6256" s="22"/>
      <c r="BZ6256" s="22"/>
      <c r="CA6256" s="22"/>
      <c r="CB6256" s="22"/>
      <c r="CC6256" s="22"/>
      <c r="CD6256" s="22"/>
      <c r="CE6256" s="22"/>
      <c r="CF6256" s="22"/>
      <c r="CG6256" s="22"/>
      <c r="CH6256" s="22"/>
      <c r="CI6256" s="22"/>
      <c r="CJ6256" s="22"/>
      <c r="CK6256" s="22"/>
      <c r="CL6256" s="22"/>
      <c r="CM6256" s="22"/>
      <c r="CN6256" s="22"/>
      <c r="CO6256" s="22"/>
    </row>
    <row r="6257" spans="1:93" s="2" customFormat="1" x14ac:dyDescent="0.3">
      <c r="A6257" s="73" t="s">
        <v>204</v>
      </c>
      <c r="B6257" s="73" t="s">
        <v>305</v>
      </c>
      <c r="C6257" s="67" t="s">
        <v>263</v>
      </c>
      <c r="D6257" s="67" t="s">
        <v>52</v>
      </c>
      <c r="E6257" s="73"/>
      <c r="F6257" s="73" t="s">
        <v>48</v>
      </c>
      <c r="G6257" s="73" t="s">
        <v>403</v>
      </c>
      <c r="H6257" s="73" t="s">
        <v>403</v>
      </c>
      <c r="I6257" s="73" t="s">
        <v>468</v>
      </c>
      <c r="J6257" s="73" t="str">
        <f t="shared" si="152"/>
        <v>Articulated (&gt;3.5 - 33t) tonne.km HGV refrigerated (all diesel)</v>
      </c>
      <c r="K6257" s="30"/>
      <c r="L6257" s="48"/>
      <c r="M6257" s="22"/>
      <c r="N6257" s="22"/>
      <c r="O6257" s="22"/>
      <c r="P6257" s="22"/>
      <c r="Q6257" s="22"/>
      <c r="R6257" s="22"/>
      <c r="S6257" s="22"/>
      <c r="T6257" s="22"/>
      <c r="U6257" s="22"/>
      <c r="V6257" s="22"/>
      <c r="W6257" s="22"/>
      <c r="X6257" s="22"/>
      <c r="Y6257" s="22"/>
      <c r="Z6257" s="22"/>
      <c r="AA6257" s="22"/>
      <c r="AB6257" s="22"/>
      <c r="AC6257" s="22"/>
      <c r="AD6257" s="22"/>
      <c r="AE6257" s="22"/>
      <c r="AF6257" s="22"/>
      <c r="AG6257" s="22"/>
      <c r="AH6257" s="22"/>
      <c r="AI6257" s="22"/>
      <c r="AJ6257" s="22"/>
      <c r="AK6257" s="22"/>
      <c r="AL6257" s="22"/>
      <c r="AM6257" s="22"/>
      <c r="AN6257" s="22"/>
      <c r="AO6257" s="22"/>
      <c r="AP6257" s="22"/>
      <c r="AQ6257" s="22"/>
      <c r="AR6257" s="22"/>
      <c r="AS6257" s="22"/>
      <c r="AT6257" s="22"/>
      <c r="AU6257" s="22"/>
      <c r="AV6257" s="22"/>
      <c r="AW6257" s="22"/>
      <c r="AX6257" s="22"/>
      <c r="AY6257" s="22"/>
      <c r="AZ6257" s="22"/>
      <c r="BA6257" s="22"/>
      <c r="BB6257" s="22"/>
      <c r="BC6257" s="22"/>
      <c r="BD6257" s="22"/>
      <c r="BE6257" s="22"/>
      <c r="BF6257" s="22"/>
      <c r="BG6257" s="22"/>
      <c r="BH6257" s="22"/>
      <c r="BI6257" s="22"/>
      <c r="BJ6257" s="22"/>
      <c r="BK6257" s="22"/>
      <c r="BL6257" s="22"/>
      <c r="BM6257" s="22"/>
      <c r="BN6257" s="22"/>
      <c r="BO6257" s="22"/>
      <c r="BP6257" s="22"/>
      <c r="BQ6257" s="22"/>
      <c r="BR6257" s="22"/>
      <c r="BS6257" s="22"/>
      <c r="BT6257" s="22"/>
      <c r="BU6257" s="22"/>
      <c r="BV6257" s="22"/>
      <c r="BW6257" s="22"/>
      <c r="BX6257" s="22"/>
      <c r="BY6257" s="22"/>
      <c r="BZ6257" s="22"/>
      <c r="CA6257" s="22"/>
      <c r="CB6257" s="22"/>
      <c r="CC6257" s="22"/>
      <c r="CD6257" s="22"/>
      <c r="CE6257" s="22"/>
      <c r="CF6257" s="22"/>
      <c r="CG6257" s="22"/>
      <c r="CH6257" s="22"/>
      <c r="CI6257" s="22"/>
      <c r="CJ6257" s="22"/>
      <c r="CK6257" s="22"/>
      <c r="CL6257" s="22"/>
      <c r="CM6257" s="22"/>
      <c r="CN6257" s="22"/>
      <c r="CO6257" s="22"/>
    </row>
    <row r="6258" spans="1:93" s="2" customFormat="1" x14ac:dyDescent="0.3">
      <c r="A6258" s="73" t="s">
        <v>204</v>
      </c>
      <c r="B6258" s="73" t="s">
        <v>305</v>
      </c>
      <c r="C6258" s="67" t="s">
        <v>263</v>
      </c>
      <c r="D6258" s="67" t="s">
        <v>52</v>
      </c>
      <c r="E6258" s="73"/>
      <c r="F6258" s="73" t="s">
        <v>98</v>
      </c>
      <c r="G6258" s="73" t="s">
        <v>405</v>
      </c>
      <c r="H6258" s="73" t="s">
        <v>405</v>
      </c>
      <c r="I6258" s="73" t="s">
        <v>465</v>
      </c>
      <c r="J6258" s="73" t="str">
        <f t="shared" si="152"/>
        <v>Articulated (&gt;3.5 - 33t) km HGV refrigerated (all diesel)</v>
      </c>
      <c r="K6258" s="27">
        <v>0.92596999999999996</v>
      </c>
      <c r="L6258" s="48"/>
      <c r="M6258" s="22"/>
      <c r="N6258" s="22"/>
      <c r="O6258" s="22"/>
      <c r="P6258" s="22"/>
      <c r="Q6258" s="22"/>
      <c r="R6258" s="22"/>
      <c r="S6258" s="22"/>
      <c r="T6258" s="2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c r="AQ6258" s="22"/>
      <c r="AR6258" s="22"/>
      <c r="AS6258" s="22"/>
      <c r="AT6258" s="22"/>
      <c r="AU6258" s="22"/>
      <c r="AV6258" s="22"/>
      <c r="AW6258" s="22"/>
      <c r="AX6258" s="22"/>
      <c r="AY6258" s="22"/>
      <c r="AZ6258" s="22"/>
      <c r="BA6258" s="22"/>
      <c r="BB6258" s="22"/>
      <c r="BC6258" s="22"/>
      <c r="BD6258" s="22"/>
      <c r="BE6258" s="22"/>
      <c r="BF6258" s="22"/>
      <c r="BG6258" s="22"/>
      <c r="BH6258" s="22"/>
      <c r="BI6258" s="22"/>
      <c r="BJ6258" s="22"/>
      <c r="BK6258" s="22"/>
      <c r="BL6258" s="22"/>
      <c r="BM6258" s="22"/>
      <c r="BN6258" s="22"/>
      <c r="BO6258" s="22"/>
      <c r="BP6258" s="22"/>
      <c r="BQ6258" s="22"/>
      <c r="BR6258" s="22"/>
      <c r="BS6258" s="22"/>
      <c r="BT6258" s="22"/>
      <c r="BU6258" s="22"/>
      <c r="BV6258" s="22"/>
      <c r="BW6258" s="22"/>
      <c r="BX6258" s="22"/>
      <c r="BY6258" s="22"/>
      <c r="BZ6258" s="22"/>
      <c r="CA6258" s="22"/>
      <c r="CB6258" s="22"/>
      <c r="CC6258" s="22"/>
      <c r="CD6258" s="22"/>
      <c r="CE6258" s="22"/>
      <c r="CF6258" s="22"/>
      <c r="CG6258" s="22"/>
      <c r="CH6258" s="22"/>
      <c r="CI6258" s="22"/>
      <c r="CJ6258" s="22"/>
      <c r="CK6258" s="22"/>
      <c r="CL6258" s="22"/>
      <c r="CM6258" s="22"/>
      <c r="CN6258" s="22"/>
      <c r="CO6258" s="22"/>
    </row>
    <row r="6259" spans="1:93" s="2" customFormat="1" x14ac:dyDescent="0.3">
      <c r="A6259" s="73" t="s">
        <v>204</v>
      </c>
      <c r="B6259" s="73" t="s">
        <v>305</v>
      </c>
      <c r="C6259" s="67" t="s">
        <v>263</v>
      </c>
      <c r="D6259" s="67" t="s">
        <v>52</v>
      </c>
      <c r="E6259" s="73"/>
      <c r="F6259" s="73" t="s">
        <v>98</v>
      </c>
      <c r="G6259" s="73" t="s">
        <v>405</v>
      </c>
      <c r="H6259" s="73" t="s">
        <v>405</v>
      </c>
      <c r="I6259" s="73" t="s">
        <v>466</v>
      </c>
      <c r="J6259" s="73" t="str">
        <f t="shared" si="152"/>
        <v>Articulated (&gt;3.5 - 33t) km HGV refrigerated (all diesel)</v>
      </c>
      <c r="K6259" s="27">
        <v>1.1E-4</v>
      </c>
      <c r="L6259" s="48"/>
      <c r="M6259" s="22"/>
      <c r="N6259" s="22"/>
      <c r="O6259" s="22"/>
      <c r="P6259" s="22"/>
      <c r="Q6259" s="22"/>
      <c r="R6259" s="22"/>
      <c r="S6259" s="22"/>
      <c r="T6259" s="22"/>
      <c r="U6259" s="22"/>
      <c r="V6259" s="22"/>
      <c r="W6259" s="22"/>
      <c r="X6259" s="22"/>
      <c r="Y6259" s="22"/>
      <c r="Z6259" s="22"/>
      <c r="AA6259" s="22"/>
      <c r="AB6259" s="22"/>
      <c r="AC6259" s="22"/>
      <c r="AD6259" s="22"/>
      <c r="AE6259" s="22"/>
      <c r="AF6259" s="22"/>
      <c r="AG6259" s="22"/>
      <c r="AH6259" s="22"/>
      <c r="AI6259" s="22"/>
      <c r="AJ6259" s="22"/>
      <c r="AK6259" s="22"/>
      <c r="AL6259" s="22"/>
      <c r="AM6259" s="22"/>
      <c r="AN6259" s="22"/>
      <c r="AO6259" s="22"/>
      <c r="AP6259" s="22"/>
      <c r="AQ6259" s="22"/>
      <c r="AR6259" s="22"/>
      <c r="AS6259" s="22"/>
      <c r="AT6259" s="22"/>
      <c r="AU6259" s="22"/>
      <c r="AV6259" s="22"/>
      <c r="AW6259" s="22"/>
      <c r="AX6259" s="22"/>
      <c r="AY6259" s="22"/>
      <c r="AZ6259" s="22"/>
      <c r="BA6259" s="22"/>
      <c r="BB6259" s="22"/>
      <c r="BC6259" s="22"/>
      <c r="BD6259" s="22"/>
      <c r="BE6259" s="22"/>
      <c r="BF6259" s="22"/>
      <c r="BG6259" s="22"/>
      <c r="BH6259" s="22"/>
      <c r="BI6259" s="22"/>
      <c r="BJ6259" s="22"/>
      <c r="BK6259" s="22"/>
      <c r="BL6259" s="22"/>
      <c r="BM6259" s="22"/>
      <c r="BN6259" s="22"/>
      <c r="BO6259" s="22"/>
      <c r="BP6259" s="22"/>
      <c r="BQ6259" s="22"/>
      <c r="BR6259" s="22"/>
      <c r="BS6259" s="22"/>
      <c r="BT6259" s="22"/>
      <c r="BU6259" s="22"/>
      <c r="BV6259" s="22"/>
      <c r="BW6259" s="22"/>
      <c r="BX6259" s="22"/>
      <c r="BY6259" s="22"/>
      <c r="BZ6259" s="22"/>
      <c r="CA6259" s="22"/>
      <c r="CB6259" s="22"/>
      <c r="CC6259" s="22"/>
      <c r="CD6259" s="22"/>
      <c r="CE6259" s="22"/>
      <c r="CF6259" s="22"/>
      <c r="CG6259" s="22"/>
      <c r="CH6259" s="22"/>
      <c r="CI6259" s="22"/>
      <c r="CJ6259" s="22"/>
      <c r="CK6259" s="22"/>
      <c r="CL6259" s="22"/>
      <c r="CM6259" s="22"/>
      <c r="CN6259" s="22"/>
      <c r="CO6259" s="22"/>
    </row>
    <row r="6260" spans="1:93" s="2" customFormat="1" x14ac:dyDescent="0.3">
      <c r="A6260" s="73" t="s">
        <v>204</v>
      </c>
      <c r="B6260" s="73" t="s">
        <v>305</v>
      </c>
      <c r="C6260" s="67" t="s">
        <v>263</v>
      </c>
      <c r="D6260" s="67" t="s">
        <v>52</v>
      </c>
      <c r="E6260" s="73"/>
      <c r="F6260" s="73" t="s">
        <v>98</v>
      </c>
      <c r="G6260" s="73" t="s">
        <v>405</v>
      </c>
      <c r="H6260" s="73" t="s">
        <v>405</v>
      </c>
      <c r="I6260" s="73" t="s">
        <v>467</v>
      </c>
      <c r="J6260" s="73" t="str">
        <f t="shared" si="152"/>
        <v>Articulated (&gt;3.5 - 33t) km HGV refrigerated (all diesel)</v>
      </c>
      <c r="K6260" s="27">
        <v>0.91269</v>
      </c>
      <c r="L6260" s="48"/>
      <c r="M6260" s="22"/>
      <c r="N6260" s="22"/>
      <c r="O6260" s="22"/>
      <c r="P6260" s="22"/>
      <c r="Q6260" s="22"/>
      <c r="R6260" s="22"/>
      <c r="S6260" s="22"/>
      <c r="T6260" s="2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c r="AQ6260" s="22"/>
      <c r="AR6260" s="22"/>
      <c r="AS6260" s="22"/>
      <c r="AT6260" s="22"/>
      <c r="AU6260" s="22"/>
      <c r="AV6260" s="22"/>
      <c r="AW6260" s="22"/>
      <c r="AX6260" s="22"/>
      <c r="AY6260" s="22"/>
      <c r="AZ6260" s="22"/>
      <c r="BA6260" s="22"/>
      <c r="BB6260" s="22"/>
      <c r="BC6260" s="22"/>
      <c r="BD6260" s="22"/>
      <c r="BE6260" s="22"/>
      <c r="BF6260" s="22"/>
      <c r="BG6260" s="22"/>
      <c r="BH6260" s="22"/>
      <c r="BI6260" s="22"/>
      <c r="BJ6260" s="22"/>
      <c r="BK6260" s="22"/>
      <c r="BL6260" s="22"/>
      <c r="BM6260" s="22"/>
      <c r="BN6260" s="22"/>
      <c r="BO6260" s="22"/>
      <c r="BP6260" s="22"/>
      <c r="BQ6260" s="22"/>
      <c r="BR6260" s="22"/>
      <c r="BS6260" s="22"/>
      <c r="BT6260" s="22"/>
      <c r="BU6260" s="22"/>
      <c r="BV6260" s="22"/>
      <c r="BW6260" s="22"/>
      <c r="BX6260" s="22"/>
      <c r="BY6260" s="22"/>
      <c r="BZ6260" s="22"/>
      <c r="CA6260" s="22"/>
      <c r="CB6260" s="22"/>
      <c r="CC6260" s="22"/>
      <c r="CD6260" s="22"/>
      <c r="CE6260" s="22"/>
      <c r="CF6260" s="22"/>
      <c r="CG6260" s="22"/>
      <c r="CH6260" s="22"/>
      <c r="CI6260" s="22"/>
      <c r="CJ6260" s="22"/>
      <c r="CK6260" s="22"/>
      <c r="CL6260" s="22"/>
      <c r="CM6260" s="22"/>
      <c r="CN6260" s="22"/>
      <c r="CO6260" s="22"/>
    </row>
    <row r="6261" spans="1:93" s="2" customFormat="1" x14ac:dyDescent="0.3">
      <c r="A6261" s="73" t="s">
        <v>204</v>
      </c>
      <c r="B6261" s="73" t="s">
        <v>305</v>
      </c>
      <c r="C6261" s="67" t="s">
        <v>263</v>
      </c>
      <c r="D6261" s="67" t="s">
        <v>52</v>
      </c>
      <c r="E6261" s="73"/>
      <c r="F6261" s="73" t="s">
        <v>98</v>
      </c>
      <c r="G6261" s="73" t="s">
        <v>405</v>
      </c>
      <c r="H6261" s="73" t="s">
        <v>405</v>
      </c>
      <c r="I6261" s="73" t="s">
        <v>468</v>
      </c>
      <c r="J6261" s="73" t="str">
        <f t="shared" si="152"/>
        <v>Articulated (&gt;3.5 - 33t) km HGV refrigerated (all diesel)</v>
      </c>
      <c r="K6261" s="27">
        <v>1.3169999999999999E-2</v>
      </c>
      <c r="L6261" s="48"/>
      <c r="M6261" s="22"/>
      <c r="N6261" s="22"/>
      <c r="O6261" s="22"/>
      <c r="P6261" s="22"/>
      <c r="Q6261" s="22"/>
      <c r="R6261" s="22"/>
      <c r="S6261" s="22"/>
      <c r="T6261" s="22"/>
      <c r="U6261" s="22"/>
      <c r="V6261" s="22"/>
      <c r="W6261" s="22"/>
      <c r="X6261" s="22"/>
      <c r="Y6261" s="22"/>
      <c r="Z6261" s="22"/>
      <c r="AA6261" s="22"/>
      <c r="AB6261" s="22"/>
      <c r="AC6261" s="22"/>
      <c r="AD6261" s="22"/>
      <c r="AE6261" s="22"/>
      <c r="AF6261" s="22"/>
      <c r="AG6261" s="22"/>
      <c r="AH6261" s="22"/>
      <c r="AI6261" s="22"/>
      <c r="AJ6261" s="22"/>
      <c r="AK6261" s="22"/>
      <c r="AL6261" s="22"/>
      <c r="AM6261" s="22"/>
      <c r="AN6261" s="22"/>
      <c r="AO6261" s="22"/>
      <c r="AP6261" s="22"/>
      <c r="AQ6261" s="22"/>
      <c r="AR6261" s="22"/>
      <c r="AS6261" s="22"/>
      <c r="AT6261" s="22"/>
      <c r="AU6261" s="22"/>
      <c r="AV6261" s="22"/>
      <c r="AW6261" s="22"/>
      <c r="AX6261" s="22"/>
      <c r="AY6261" s="22"/>
      <c r="AZ6261" s="22"/>
      <c r="BA6261" s="22"/>
      <c r="BB6261" s="22"/>
      <c r="BC6261" s="22"/>
      <c r="BD6261" s="22"/>
      <c r="BE6261" s="22"/>
      <c r="BF6261" s="22"/>
      <c r="BG6261" s="22"/>
      <c r="BH6261" s="22"/>
      <c r="BI6261" s="22"/>
      <c r="BJ6261" s="22"/>
      <c r="BK6261" s="22"/>
      <c r="BL6261" s="22"/>
      <c r="BM6261" s="22"/>
      <c r="BN6261" s="22"/>
      <c r="BO6261" s="22"/>
      <c r="BP6261" s="22"/>
      <c r="BQ6261" s="22"/>
      <c r="BR6261" s="22"/>
      <c r="BS6261" s="22"/>
      <c r="BT6261" s="22"/>
      <c r="BU6261" s="22"/>
      <c r="BV6261" s="22"/>
      <c r="BW6261" s="22"/>
      <c r="BX6261" s="22"/>
      <c r="BY6261" s="22"/>
      <c r="BZ6261" s="22"/>
      <c r="CA6261" s="22"/>
      <c r="CB6261" s="22"/>
      <c r="CC6261" s="22"/>
      <c r="CD6261" s="22"/>
      <c r="CE6261" s="22"/>
      <c r="CF6261" s="22"/>
      <c r="CG6261" s="22"/>
      <c r="CH6261" s="22"/>
      <c r="CI6261" s="22"/>
      <c r="CJ6261" s="22"/>
      <c r="CK6261" s="22"/>
      <c r="CL6261" s="22"/>
      <c r="CM6261" s="22"/>
      <c r="CN6261" s="22"/>
      <c r="CO6261" s="22"/>
    </row>
    <row r="6262" spans="1:93" s="2" customFormat="1" x14ac:dyDescent="0.3">
      <c r="A6262" s="73" t="s">
        <v>204</v>
      </c>
      <c r="B6262" s="73" t="s">
        <v>305</v>
      </c>
      <c r="C6262" s="67" t="s">
        <v>263</v>
      </c>
      <c r="D6262" s="67" t="s">
        <v>52</v>
      </c>
      <c r="E6262" s="73"/>
      <c r="F6262" s="73" t="s">
        <v>98</v>
      </c>
      <c r="G6262" s="73" t="s">
        <v>156</v>
      </c>
      <c r="H6262" s="73" t="s">
        <v>156</v>
      </c>
      <c r="I6262" s="73" t="s">
        <v>465</v>
      </c>
      <c r="J6262" s="73" t="str">
        <f t="shared" si="152"/>
        <v>Articulated (&gt;3.5 - 33t) miles HGV refrigerated (all diesel)</v>
      </c>
      <c r="K6262" s="27">
        <v>1.49021</v>
      </c>
      <c r="L6262" s="48"/>
      <c r="M6262" s="22"/>
      <c r="N6262" s="22"/>
      <c r="O6262" s="22"/>
      <c r="P6262" s="22"/>
      <c r="Q6262" s="22"/>
      <c r="R6262" s="22"/>
      <c r="S6262" s="22"/>
      <c r="T6262" s="2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c r="AQ6262" s="22"/>
      <c r="AR6262" s="22"/>
      <c r="AS6262" s="22"/>
      <c r="AT6262" s="22"/>
      <c r="AU6262" s="22"/>
      <c r="AV6262" s="22"/>
      <c r="AW6262" s="22"/>
      <c r="AX6262" s="22"/>
      <c r="AY6262" s="22"/>
      <c r="AZ6262" s="22"/>
      <c r="BA6262" s="22"/>
      <c r="BB6262" s="22"/>
      <c r="BC6262" s="22"/>
      <c r="BD6262" s="22"/>
      <c r="BE6262" s="22"/>
      <c r="BF6262" s="22"/>
      <c r="BG6262" s="22"/>
      <c r="BH6262" s="22"/>
      <c r="BI6262" s="22"/>
      <c r="BJ6262" s="22"/>
      <c r="BK6262" s="22"/>
      <c r="BL6262" s="22"/>
      <c r="BM6262" s="22"/>
      <c r="BN6262" s="22"/>
      <c r="BO6262" s="22"/>
      <c r="BP6262" s="22"/>
      <c r="BQ6262" s="22"/>
      <c r="BR6262" s="22"/>
      <c r="BS6262" s="22"/>
      <c r="BT6262" s="22"/>
      <c r="BU6262" s="22"/>
      <c r="BV6262" s="22"/>
      <c r="BW6262" s="22"/>
      <c r="BX6262" s="22"/>
      <c r="BY6262" s="22"/>
      <c r="BZ6262" s="22"/>
      <c r="CA6262" s="22"/>
      <c r="CB6262" s="22"/>
      <c r="CC6262" s="22"/>
      <c r="CD6262" s="22"/>
      <c r="CE6262" s="22"/>
      <c r="CF6262" s="22"/>
      <c r="CG6262" s="22"/>
      <c r="CH6262" s="22"/>
      <c r="CI6262" s="22"/>
      <c r="CJ6262" s="22"/>
      <c r="CK6262" s="22"/>
      <c r="CL6262" s="22"/>
      <c r="CM6262" s="22"/>
      <c r="CN6262" s="22"/>
      <c r="CO6262" s="22"/>
    </row>
    <row r="6263" spans="1:93" s="2" customFormat="1" x14ac:dyDescent="0.3">
      <c r="A6263" s="73" t="s">
        <v>204</v>
      </c>
      <c r="B6263" s="73" t="s">
        <v>305</v>
      </c>
      <c r="C6263" s="67" t="s">
        <v>263</v>
      </c>
      <c r="D6263" s="67" t="s">
        <v>52</v>
      </c>
      <c r="E6263" s="73"/>
      <c r="F6263" s="73" t="s">
        <v>98</v>
      </c>
      <c r="G6263" s="73" t="s">
        <v>156</v>
      </c>
      <c r="H6263" s="73" t="s">
        <v>156</v>
      </c>
      <c r="I6263" s="73" t="s">
        <v>466</v>
      </c>
      <c r="J6263" s="73" t="str">
        <f t="shared" si="152"/>
        <v>Articulated (&gt;3.5 - 33t) miles HGV refrigerated (all diesel)</v>
      </c>
      <c r="K6263" s="27">
        <v>1.8000000000000001E-4</v>
      </c>
      <c r="L6263" s="48"/>
      <c r="M6263" s="22"/>
      <c r="N6263" s="22"/>
      <c r="O6263" s="22"/>
      <c r="P6263" s="22"/>
      <c r="Q6263" s="22"/>
      <c r="R6263" s="22"/>
      <c r="S6263" s="22"/>
      <c r="T6263" s="22"/>
      <c r="U6263" s="22"/>
      <c r="V6263" s="22"/>
      <c r="W6263" s="22"/>
      <c r="X6263" s="22"/>
      <c r="Y6263" s="22"/>
      <c r="Z6263" s="22"/>
      <c r="AA6263" s="22"/>
      <c r="AB6263" s="22"/>
      <c r="AC6263" s="22"/>
      <c r="AD6263" s="22"/>
      <c r="AE6263" s="22"/>
      <c r="AF6263" s="22"/>
      <c r="AG6263" s="22"/>
      <c r="AH6263" s="22"/>
      <c r="AI6263" s="22"/>
      <c r="AJ6263" s="22"/>
      <c r="AK6263" s="22"/>
      <c r="AL6263" s="22"/>
      <c r="AM6263" s="22"/>
      <c r="AN6263" s="22"/>
      <c r="AO6263" s="22"/>
      <c r="AP6263" s="22"/>
      <c r="AQ6263" s="22"/>
      <c r="AR6263" s="22"/>
      <c r="AS6263" s="22"/>
      <c r="AT6263" s="22"/>
      <c r="AU6263" s="22"/>
      <c r="AV6263" s="22"/>
      <c r="AW6263" s="22"/>
      <c r="AX6263" s="22"/>
      <c r="AY6263" s="22"/>
      <c r="AZ6263" s="22"/>
      <c r="BA6263" s="22"/>
      <c r="BB6263" s="22"/>
      <c r="BC6263" s="22"/>
      <c r="BD6263" s="22"/>
      <c r="BE6263" s="22"/>
      <c r="BF6263" s="22"/>
      <c r="BG6263" s="22"/>
      <c r="BH6263" s="22"/>
      <c r="BI6263" s="22"/>
      <c r="BJ6263" s="22"/>
      <c r="BK6263" s="22"/>
      <c r="BL6263" s="22"/>
      <c r="BM6263" s="22"/>
      <c r="BN6263" s="22"/>
      <c r="BO6263" s="22"/>
      <c r="BP6263" s="22"/>
      <c r="BQ6263" s="22"/>
      <c r="BR6263" s="22"/>
      <c r="BS6263" s="22"/>
      <c r="BT6263" s="22"/>
      <c r="BU6263" s="22"/>
      <c r="BV6263" s="22"/>
      <c r="BW6263" s="22"/>
      <c r="BX6263" s="22"/>
      <c r="BY6263" s="22"/>
      <c r="BZ6263" s="22"/>
      <c r="CA6263" s="22"/>
      <c r="CB6263" s="22"/>
      <c r="CC6263" s="22"/>
      <c r="CD6263" s="22"/>
      <c r="CE6263" s="22"/>
      <c r="CF6263" s="22"/>
      <c r="CG6263" s="22"/>
      <c r="CH6263" s="22"/>
      <c r="CI6263" s="22"/>
      <c r="CJ6263" s="22"/>
      <c r="CK6263" s="22"/>
      <c r="CL6263" s="22"/>
      <c r="CM6263" s="22"/>
      <c r="CN6263" s="22"/>
      <c r="CO6263" s="22"/>
    </row>
    <row r="6264" spans="1:93" s="2" customFormat="1" x14ac:dyDescent="0.3">
      <c r="A6264" s="73" t="s">
        <v>204</v>
      </c>
      <c r="B6264" s="73" t="s">
        <v>305</v>
      </c>
      <c r="C6264" s="67" t="s">
        <v>263</v>
      </c>
      <c r="D6264" s="67" t="s">
        <v>52</v>
      </c>
      <c r="E6264" s="73"/>
      <c r="F6264" s="73" t="s">
        <v>98</v>
      </c>
      <c r="G6264" s="73" t="s">
        <v>156</v>
      </c>
      <c r="H6264" s="73" t="s">
        <v>156</v>
      </c>
      <c r="I6264" s="73" t="s">
        <v>467</v>
      </c>
      <c r="J6264" s="73" t="str">
        <f t="shared" si="152"/>
        <v>Articulated (&gt;3.5 - 33t) miles HGV refrigerated (all diesel)</v>
      </c>
      <c r="K6264" s="27">
        <v>1.4688300000000001</v>
      </c>
      <c r="L6264" s="48"/>
      <c r="M6264" s="22"/>
      <c r="N6264" s="22"/>
      <c r="O6264" s="22"/>
      <c r="P6264" s="22"/>
      <c r="Q6264" s="22"/>
      <c r="R6264" s="22"/>
      <c r="S6264" s="22"/>
      <c r="T6264" s="2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c r="AQ6264" s="22"/>
      <c r="AR6264" s="22"/>
      <c r="AS6264" s="22"/>
      <c r="AT6264" s="22"/>
      <c r="AU6264" s="22"/>
      <c r="AV6264" s="22"/>
      <c r="AW6264" s="22"/>
      <c r="AX6264" s="22"/>
      <c r="AY6264" s="22"/>
      <c r="AZ6264" s="22"/>
      <c r="BA6264" s="22"/>
      <c r="BB6264" s="22"/>
      <c r="BC6264" s="22"/>
      <c r="BD6264" s="22"/>
      <c r="BE6264" s="22"/>
      <c r="BF6264" s="22"/>
      <c r="BG6264" s="22"/>
      <c r="BH6264" s="22"/>
      <c r="BI6264" s="22"/>
      <c r="BJ6264" s="22"/>
      <c r="BK6264" s="22"/>
      <c r="BL6264" s="22"/>
      <c r="BM6264" s="22"/>
      <c r="BN6264" s="22"/>
      <c r="BO6264" s="22"/>
      <c r="BP6264" s="22"/>
      <c r="BQ6264" s="22"/>
      <c r="BR6264" s="22"/>
      <c r="BS6264" s="22"/>
      <c r="BT6264" s="22"/>
      <c r="BU6264" s="22"/>
      <c r="BV6264" s="22"/>
      <c r="BW6264" s="22"/>
      <c r="BX6264" s="22"/>
      <c r="BY6264" s="22"/>
      <c r="BZ6264" s="22"/>
      <c r="CA6264" s="22"/>
      <c r="CB6264" s="22"/>
      <c r="CC6264" s="22"/>
      <c r="CD6264" s="22"/>
      <c r="CE6264" s="22"/>
      <c r="CF6264" s="22"/>
      <c r="CG6264" s="22"/>
      <c r="CH6264" s="22"/>
      <c r="CI6264" s="22"/>
      <c r="CJ6264" s="22"/>
      <c r="CK6264" s="22"/>
      <c r="CL6264" s="22"/>
      <c r="CM6264" s="22"/>
      <c r="CN6264" s="22"/>
      <c r="CO6264" s="22"/>
    </row>
    <row r="6265" spans="1:93" s="2" customFormat="1" x14ac:dyDescent="0.3">
      <c r="A6265" s="73" t="s">
        <v>204</v>
      </c>
      <c r="B6265" s="73" t="s">
        <v>305</v>
      </c>
      <c r="C6265" s="67" t="s">
        <v>263</v>
      </c>
      <c r="D6265" s="67" t="s">
        <v>52</v>
      </c>
      <c r="E6265" s="73"/>
      <c r="F6265" s="73" t="s">
        <v>98</v>
      </c>
      <c r="G6265" s="73" t="s">
        <v>156</v>
      </c>
      <c r="H6265" s="73" t="s">
        <v>156</v>
      </c>
      <c r="I6265" s="73" t="s">
        <v>468</v>
      </c>
      <c r="J6265" s="73" t="str">
        <f t="shared" si="152"/>
        <v>Articulated (&gt;3.5 - 33t) miles HGV refrigerated (all diesel)</v>
      </c>
      <c r="K6265" s="27">
        <v>2.12E-2</v>
      </c>
      <c r="L6265" s="48"/>
      <c r="M6265" s="22"/>
      <c r="N6265" s="22"/>
      <c r="O6265" s="22"/>
      <c r="P6265" s="22"/>
      <c r="Q6265" s="22"/>
      <c r="R6265" s="22"/>
      <c r="S6265" s="22"/>
      <c r="T6265" s="22"/>
      <c r="U6265" s="22"/>
      <c r="V6265" s="22"/>
      <c r="W6265" s="22"/>
      <c r="X6265" s="22"/>
      <c r="Y6265" s="22"/>
      <c r="Z6265" s="22"/>
      <c r="AA6265" s="22"/>
      <c r="AB6265" s="22"/>
      <c r="AC6265" s="22"/>
      <c r="AD6265" s="22"/>
      <c r="AE6265" s="22"/>
      <c r="AF6265" s="22"/>
      <c r="AG6265" s="22"/>
      <c r="AH6265" s="22"/>
      <c r="AI6265" s="22"/>
      <c r="AJ6265" s="22"/>
      <c r="AK6265" s="22"/>
      <c r="AL6265" s="22"/>
      <c r="AM6265" s="22"/>
      <c r="AN6265" s="22"/>
      <c r="AO6265" s="22"/>
      <c r="AP6265" s="22"/>
      <c r="AQ6265" s="22"/>
      <c r="AR6265" s="22"/>
      <c r="AS6265" s="22"/>
      <c r="AT6265" s="22"/>
      <c r="AU6265" s="22"/>
      <c r="AV6265" s="22"/>
      <c r="AW6265" s="22"/>
      <c r="AX6265" s="22"/>
      <c r="AY6265" s="22"/>
      <c r="AZ6265" s="22"/>
      <c r="BA6265" s="22"/>
      <c r="BB6265" s="22"/>
      <c r="BC6265" s="22"/>
      <c r="BD6265" s="22"/>
      <c r="BE6265" s="22"/>
      <c r="BF6265" s="22"/>
      <c r="BG6265" s="22"/>
      <c r="BH6265" s="22"/>
      <c r="BI6265" s="22"/>
      <c r="BJ6265" s="22"/>
      <c r="BK6265" s="22"/>
      <c r="BL6265" s="22"/>
      <c r="BM6265" s="22"/>
      <c r="BN6265" s="22"/>
      <c r="BO6265" s="22"/>
      <c r="BP6265" s="22"/>
      <c r="BQ6265" s="22"/>
      <c r="BR6265" s="22"/>
      <c r="BS6265" s="22"/>
      <c r="BT6265" s="22"/>
      <c r="BU6265" s="22"/>
      <c r="BV6265" s="22"/>
      <c r="BW6265" s="22"/>
      <c r="BX6265" s="22"/>
      <c r="BY6265" s="22"/>
      <c r="BZ6265" s="22"/>
      <c r="CA6265" s="22"/>
      <c r="CB6265" s="22"/>
      <c r="CC6265" s="22"/>
      <c r="CD6265" s="22"/>
      <c r="CE6265" s="22"/>
      <c r="CF6265" s="22"/>
      <c r="CG6265" s="22"/>
      <c r="CH6265" s="22"/>
      <c r="CI6265" s="22"/>
      <c r="CJ6265" s="22"/>
      <c r="CK6265" s="22"/>
      <c r="CL6265" s="22"/>
      <c r="CM6265" s="22"/>
      <c r="CN6265" s="22"/>
      <c r="CO6265" s="22"/>
    </row>
    <row r="6266" spans="1:93" s="2" customFormat="1" x14ac:dyDescent="0.3">
      <c r="A6266" s="73" t="s">
        <v>204</v>
      </c>
      <c r="B6266" s="73" t="s">
        <v>305</v>
      </c>
      <c r="C6266" s="67" t="s">
        <v>263</v>
      </c>
      <c r="D6266" s="67" t="s">
        <v>52</v>
      </c>
      <c r="E6266" s="73"/>
      <c r="F6266" s="73" t="s">
        <v>98</v>
      </c>
      <c r="G6266" s="73" t="s">
        <v>403</v>
      </c>
      <c r="H6266" s="73" t="s">
        <v>403</v>
      </c>
      <c r="I6266" s="73" t="s">
        <v>465</v>
      </c>
      <c r="J6266" s="73" t="str">
        <f t="shared" si="152"/>
        <v>Articulated (&gt;3.5 - 33t) tonne.km HGV refrigerated (all diesel)</v>
      </c>
      <c r="K6266" s="27">
        <v>0.14777999999999999</v>
      </c>
      <c r="L6266" s="48"/>
      <c r="M6266" s="22"/>
      <c r="N6266" s="22"/>
      <c r="O6266" s="22"/>
      <c r="P6266" s="22"/>
      <c r="Q6266" s="22"/>
      <c r="R6266" s="22"/>
      <c r="S6266" s="22"/>
      <c r="T6266" s="2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c r="AQ6266" s="22"/>
      <c r="AR6266" s="22"/>
      <c r="AS6266" s="22"/>
      <c r="AT6266" s="22"/>
      <c r="AU6266" s="22"/>
      <c r="AV6266" s="22"/>
      <c r="AW6266" s="22"/>
      <c r="AX6266" s="22"/>
      <c r="AY6266" s="22"/>
      <c r="AZ6266" s="22"/>
      <c r="BA6266" s="22"/>
      <c r="BB6266" s="22"/>
      <c r="BC6266" s="22"/>
      <c r="BD6266" s="22"/>
      <c r="BE6266" s="22"/>
      <c r="BF6266" s="22"/>
      <c r="BG6266" s="22"/>
      <c r="BH6266" s="22"/>
      <c r="BI6266" s="22"/>
      <c r="BJ6266" s="22"/>
      <c r="BK6266" s="22"/>
      <c r="BL6266" s="22"/>
      <c r="BM6266" s="22"/>
      <c r="BN6266" s="22"/>
      <c r="BO6266" s="22"/>
      <c r="BP6266" s="22"/>
      <c r="BQ6266" s="22"/>
      <c r="BR6266" s="22"/>
      <c r="BS6266" s="22"/>
      <c r="BT6266" s="22"/>
      <c r="BU6266" s="22"/>
      <c r="BV6266" s="22"/>
      <c r="BW6266" s="22"/>
      <c r="BX6266" s="22"/>
      <c r="BY6266" s="22"/>
      <c r="BZ6266" s="22"/>
      <c r="CA6266" s="22"/>
      <c r="CB6266" s="22"/>
      <c r="CC6266" s="22"/>
      <c r="CD6266" s="22"/>
      <c r="CE6266" s="22"/>
      <c r="CF6266" s="22"/>
      <c r="CG6266" s="22"/>
      <c r="CH6266" s="22"/>
      <c r="CI6266" s="22"/>
      <c r="CJ6266" s="22"/>
      <c r="CK6266" s="22"/>
      <c r="CL6266" s="22"/>
      <c r="CM6266" s="22"/>
      <c r="CN6266" s="22"/>
      <c r="CO6266" s="22"/>
    </row>
    <row r="6267" spans="1:93" s="2" customFormat="1" x14ac:dyDescent="0.3">
      <c r="A6267" s="73" t="s">
        <v>204</v>
      </c>
      <c r="B6267" s="73" t="s">
        <v>305</v>
      </c>
      <c r="C6267" s="67" t="s">
        <v>263</v>
      </c>
      <c r="D6267" s="67" t="s">
        <v>52</v>
      </c>
      <c r="E6267" s="73"/>
      <c r="F6267" s="73" t="s">
        <v>98</v>
      </c>
      <c r="G6267" s="73" t="s">
        <v>403</v>
      </c>
      <c r="H6267" s="73" t="s">
        <v>403</v>
      </c>
      <c r="I6267" s="73" t="s">
        <v>466</v>
      </c>
      <c r="J6267" s="73" t="str">
        <f t="shared" si="152"/>
        <v>Articulated (&gt;3.5 - 33t) tonne.km HGV refrigerated (all diesel)</v>
      </c>
      <c r="K6267" s="27">
        <v>2.0000000000000002E-5</v>
      </c>
      <c r="L6267" s="48"/>
      <c r="M6267" s="22"/>
      <c r="N6267" s="22"/>
      <c r="O6267" s="22"/>
      <c r="P6267" s="22"/>
      <c r="Q6267" s="22"/>
      <c r="R6267" s="22"/>
      <c r="S6267" s="22"/>
      <c r="T6267" s="22"/>
      <c r="U6267" s="22"/>
      <c r="V6267" s="22"/>
      <c r="W6267" s="22"/>
      <c r="X6267" s="22"/>
      <c r="Y6267" s="22"/>
      <c r="Z6267" s="22"/>
      <c r="AA6267" s="22"/>
      <c r="AB6267" s="22"/>
      <c r="AC6267" s="22"/>
      <c r="AD6267" s="22"/>
      <c r="AE6267" s="22"/>
      <c r="AF6267" s="22"/>
      <c r="AG6267" s="22"/>
      <c r="AH6267" s="22"/>
      <c r="AI6267" s="22"/>
      <c r="AJ6267" s="22"/>
      <c r="AK6267" s="22"/>
      <c r="AL6267" s="22"/>
      <c r="AM6267" s="22"/>
      <c r="AN6267" s="22"/>
      <c r="AO6267" s="22"/>
      <c r="AP6267" s="22"/>
      <c r="AQ6267" s="22"/>
      <c r="AR6267" s="22"/>
      <c r="AS6267" s="22"/>
      <c r="AT6267" s="22"/>
      <c r="AU6267" s="22"/>
      <c r="AV6267" s="22"/>
      <c r="AW6267" s="22"/>
      <c r="AX6267" s="22"/>
      <c r="AY6267" s="22"/>
      <c r="AZ6267" s="22"/>
      <c r="BA6267" s="22"/>
      <c r="BB6267" s="22"/>
      <c r="BC6267" s="22"/>
      <c r="BD6267" s="22"/>
      <c r="BE6267" s="22"/>
      <c r="BF6267" s="22"/>
      <c r="BG6267" s="22"/>
      <c r="BH6267" s="22"/>
      <c r="BI6267" s="22"/>
      <c r="BJ6267" s="22"/>
      <c r="BK6267" s="22"/>
      <c r="BL6267" s="22"/>
      <c r="BM6267" s="22"/>
      <c r="BN6267" s="22"/>
      <c r="BO6267" s="22"/>
      <c r="BP6267" s="22"/>
      <c r="BQ6267" s="22"/>
      <c r="BR6267" s="22"/>
      <c r="BS6267" s="22"/>
      <c r="BT6267" s="22"/>
      <c r="BU6267" s="22"/>
      <c r="BV6267" s="22"/>
      <c r="BW6267" s="22"/>
      <c r="BX6267" s="22"/>
      <c r="BY6267" s="22"/>
      <c r="BZ6267" s="22"/>
      <c r="CA6267" s="22"/>
      <c r="CB6267" s="22"/>
      <c r="CC6267" s="22"/>
      <c r="CD6267" s="22"/>
      <c r="CE6267" s="22"/>
      <c r="CF6267" s="22"/>
      <c r="CG6267" s="22"/>
      <c r="CH6267" s="22"/>
      <c r="CI6267" s="22"/>
      <c r="CJ6267" s="22"/>
      <c r="CK6267" s="22"/>
      <c r="CL6267" s="22"/>
      <c r="CM6267" s="22"/>
      <c r="CN6267" s="22"/>
      <c r="CO6267" s="22"/>
    </row>
    <row r="6268" spans="1:93" s="2" customFormat="1" x14ac:dyDescent="0.3">
      <c r="A6268" s="73" t="s">
        <v>204</v>
      </c>
      <c r="B6268" s="73" t="s">
        <v>305</v>
      </c>
      <c r="C6268" s="67" t="s">
        <v>263</v>
      </c>
      <c r="D6268" s="67" t="s">
        <v>52</v>
      </c>
      <c r="E6268" s="73"/>
      <c r="F6268" s="73" t="s">
        <v>98</v>
      </c>
      <c r="G6268" s="73" t="s">
        <v>403</v>
      </c>
      <c r="H6268" s="73" t="s">
        <v>403</v>
      </c>
      <c r="I6268" s="73" t="s">
        <v>467</v>
      </c>
      <c r="J6268" s="73" t="str">
        <f t="shared" si="152"/>
        <v>Articulated (&gt;3.5 - 33t) tonne.km HGV refrigerated (all diesel)</v>
      </c>
      <c r="K6268" s="27">
        <v>0.14566000000000001</v>
      </c>
      <c r="L6268" s="48"/>
      <c r="M6268" s="22"/>
      <c r="N6268" s="22"/>
      <c r="O6268" s="22"/>
      <c r="P6268" s="22"/>
      <c r="Q6268" s="22"/>
      <c r="R6268" s="22"/>
      <c r="S6268" s="22"/>
      <c r="T6268" s="2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c r="AQ6268" s="22"/>
      <c r="AR6268" s="22"/>
      <c r="AS6268" s="22"/>
      <c r="AT6268" s="22"/>
      <c r="AU6268" s="22"/>
      <c r="AV6268" s="22"/>
      <c r="AW6268" s="22"/>
      <c r="AX6268" s="22"/>
      <c r="AY6268" s="22"/>
      <c r="AZ6268" s="22"/>
      <c r="BA6268" s="22"/>
      <c r="BB6268" s="22"/>
      <c r="BC6268" s="22"/>
      <c r="BD6268" s="22"/>
      <c r="BE6268" s="22"/>
      <c r="BF6268" s="22"/>
      <c r="BG6268" s="22"/>
      <c r="BH6268" s="22"/>
      <c r="BI6268" s="22"/>
      <c r="BJ6268" s="22"/>
      <c r="BK6268" s="22"/>
      <c r="BL6268" s="22"/>
      <c r="BM6268" s="22"/>
      <c r="BN6268" s="22"/>
      <c r="BO6268" s="22"/>
      <c r="BP6268" s="22"/>
      <c r="BQ6268" s="22"/>
      <c r="BR6268" s="22"/>
      <c r="BS6268" s="22"/>
      <c r="BT6268" s="22"/>
      <c r="BU6268" s="22"/>
      <c r="BV6268" s="22"/>
      <c r="BW6268" s="22"/>
      <c r="BX6268" s="22"/>
      <c r="BY6268" s="22"/>
      <c r="BZ6268" s="22"/>
      <c r="CA6268" s="22"/>
      <c r="CB6268" s="22"/>
      <c r="CC6268" s="22"/>
      <c r="CD6268" s="22"/>
      <c r="CE6268" s="22"/>
      <c r="CF6268" s="22"/>
      <c r="CG6268" s="22"/>
      <c r="CH6268" s="22"/>
      <c r="CI6268" s="22"/>
      <c r="CJ6268" s="22"/>
      <c r="CK6268" s="22"/>
      <c r="CL6268" s="22"/>
      <c r="CM6268" s="22"/>
      <c r="CN6268" s="22"/>
      <c r="CO6268" s="22"/>
    </row>
    <row r="6269" spans="1:93" s="2" customFormat="1" x14ac:dyDescent="0.3">
      <c r="A6269" s="73" t="s">
        <v>204</v>
      </c>
      <c r="B6269" s="73" t="s">
        <v>305</v>
      </c>
      <c r="C6269" s="67" t="s">
        <v>263</v>
      </c>
      <c r="D6269" s="67" t="s">
        <v>52</v>
      </c>
      <c r="E6269" s="73"/>
      <c r="F6269" s="73" t="s">
        <v>98</v>
      </c>
      <c r="G6269" s="73" t="s">
        <v>403</v>
      </c>
      <c r="H6269" s="73" t="s">
        <v>403</v>
      </c>
      <c r="I6269" s="73" t="s">
        <v>468</v>
      </c>
      <c r="J6269" s="73" t="str">
        <f t="shared" si="152"/>
        <v>Articulated (&gt;3.5 - 33t) tonne.km HGV refrigerated (all diesel)</v>
      </c>
      <c r="K6269" s="27">
        <v>2.0999999999999999E-3</v>
      </c>
      <c r="L6269" s="48"/>
      <c r="M6269" s="22"/>
      <c r="N6269" s="22"/>
      <c r="O6269" s="22"/>
      <c r="P6269" s="22"/>
      <c r="Q6269" s="22"/>
      <c r="R6269" s="22"/>
      <c r="S6269" s="22"/>
      <c r="T6269" s="22"/>
      <c r="U6269" s="22"/>
      <c r="V6269" s="22"/>
      <c r="W6269" s="22"/>
      <c r="X6269" s="22"/>
      <c r="Y6269" s="22"/>
      <c r="Z6269" s="22"/>
      <c r="AA6269" s="22"/>
      <c r="AB6269" s="22"/>
      <c r="AC6269" s="22"/>
      <c r="AD6269" s="22"/>
      <c r="AE6269" s="22"/>
      <c r="AF6269" s="22"/>
      <c r="AG6269" s="22"/>
      <c r="AH6269" s="22"/>
      <c r="AI6269" s="22"/>
      <c r="AJ6269" s="22"/>
      <c r="AK6269" s="22"/>
      <c r="AL6269" s="22"/>
      <c r="AM6269" s="22"/>
      <c r="AN6269" s="22"/>
      <c r="AO6269" s="22"/>
      <c r="AP6269" s="22"/>
      <c r="AQ6269" s="22"/>
      <c r="AR6269" s="22"/>
      <c r="AS6269" s="22"/>
      <c r="AT6269" s="22"/>
      <c r="AU6269" s="22"/>
      <c r="AV6269" s="22"/>
      <c r="AW6269" s="22"/>
      <c r="AX6269" s="22"/>
      <c r="AY6269" s="22"/>
      <c r="AZ6269" s="22"/>
      <c r="BA6269" s="22"/>
      <c r="BB6269" s="22"/>
      <c r="BC6269" s="22"/>
      <c r="BD6269" s="22"/>
      <c r="BE6269" s="22"/>
      <c r="BF6269" s="22"/>
      <c r="BG6269" s="22"/>
      <c r="BH6269" s="22"/>
      <c r="BI6269" s="22"/>
      <c r="BJ6269" s="22"/>
      <c r="BK6269" s="22"/>
      <c r="BL6269" s="22"/>
      <c r="BM6269" s="22"/>
      <c r="BN6269" s="22"/>
      <c r="BO6269" s="22"/>
      <c r="BP6269" s="22"/>
      <c r="BQ6269" s="22"/>
      <c r="BR6269" s="22"/>
      <c r="BS6269" s="22"/>
      <c r="BT6269" s="22"/>
      <c r="BU6269" s="22"/>
      <c r="BV6269" s="22"/>
      <c r="BW6269" s="22"/>
      <c r="BX6269" s="22"/>
      <c r="BY6269" s="22"/>
      <c r="BZ6269" s="22"/>
      <c r="CA6269" s="22"/>
      <c r="CB6269" s="22"/>
      <c r="CC6269" s="22"/>
      <c r="CD6269" s="22"/>
      <c r="CE6269" s="22"/>
      <c r="CF6269" s="22"/>
      <c r="CG6269" s="22"/>
      <c r="CH6269" s="22"/>
      <c r="CI6269" s="22"/>
      <c r="CJ6269" s="22"/>
      <c r="CK6269" s="22"/>
      <c r="CL6269" s="22"/>
      <c r="CM6269" s="22"/>
      <c r="CN6269" s="22"/>
      <c r="CO6269" s="22"/>
    </row>
    <row r="6270" spans="1:93" s="2" customFormat="1" x14ac:dyDescent="0.3">
      <c r="A6270" s="73" t="s">
        <v>204</v>
      </c>
      <c r="B6270" s="73" t="s">
        <v>305</v>
      </c>
      <c r="C6270" s="67" t="s">
        <v>263</v>
      </c>
      <c r="D6270" s="67" t="s">
        <v>52</v>
      </c>
      <c r="E6270" s="73"/>
      <c r="F6270" s="73" t="s">
        <v>2</v>
      </c>
      <c r="G6270" s="73" t="s">
        <v>405</v>
      </c>
      <c r="H6270" s="73" t="s">
        <v>405</v>
      </c>
      <c r="I6270" s="73" t="s">
        <v>465</v>
      </c>
      <c r="J6270" s="73" t="str">
        <f t="shared" si="152"/>
        <v>Articulated (&gt;3.5 - 33t) km HGV refrigerated (all diesel)</v>
      </c>
      <c r="K6270" s="27">
        <v>1.1085100000000001</v>
      </c>
      <c r="L6270" s="48"/>
      <c r="M6270" s="22"/>
      <c r="N6270" s="22"/>
      <c r="O6270" s="22"/>
      <c r="P6270" s="22"/>
      <c r="Q6270" s="22"/>
      <c r="R6270" s="22"/>
      <c r="S6270" s="22"/>
      <c r="T6270" s="2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c r="AQ6270" s="22"/>
      <c r="AR6270" s="22"/>
      <c r="AS6270" s="22"/>
      <c r="AT6270" s="22"/>
      <c r="AU6270" s="22"/>
      <c r="AV6270" s="22"/>
      <c r="AW6270" s="22"/>
      <c r="AX6270" s="22"/>
      <c r="AY6270" s="22"/>
      <c r="AZ6270" s="22"/>
      <c r="BA6270" s="22"/>
      <c r="BB6270" s="22"/>
      <c r="BC6270" s="22"/>
      <c r="BD6270" s="22"/>
      <c r="BE6270" s="22"/>
      <c r="BF6270" s="22"/>
      <c r="BG6270" s="22"/>
      <c r="BH6270" s="22"/>
      <c r="BI6270" s="22"/>
      <c r="BJ6270" s="22"/>
      <c r="BK6270" s="22"/>
      <c r="BL6270" s="22"/>
      <c r="BM6270" s="22"/>
      <c r="BN6270" s="22"/>
      <c r="BO6270" s="22"/>
      <c r="BP6270" s="22"/>
      <c r="BQ6270" s="22"/>
      <c r="BR6270" s="22"/>
      <c r="BS6270" s="22"/>
      <c r="BT6270" s="22"/>
      <c r="BU6270" s="22"/>
      <c r="BV6270" s="22"/>
      <c r="BW6270" s="22"/>
      <c r="BX6270" s="22"/>
      <c r="BY6270" s="22"/>
      <c r="BZ6270" s="22"/>
      <c r="CA6270" s="22"/>
      <c r="CB6270" s="22"/>
      <c r="CC6270" s="22"/>
      <c r="CD6270" s="22"/>
      <c r="CE6270" s="22"/>
      <c r="CF6270" s="22"/>
      <c r="CG6270" s="22"/>
      <c r="CH6270" s="22"/>
      <c r="CI6270" s="22"/>
      <c r="CJ6270" s="22"/>
      <c r="CK6270" s="22"/>
      <c r="CL6270" s="22"/>
      <c r="CM6270" s="22"/>
      <c r="CN6270" s="22"/>
      <c r="CO6270" s="22"/>
    </row>
    <row r="6271" spans="1:93" s="2" customFormat="1" x14ac:dyDescent="0.3">
      <c r="A6271" s="73" t="s">
        <v>204</v>
      </c>
      <c r="B6271" s="73" t="s">
        <v>305</v>
      </c>
      <c r="C6271" s="67" t="s">
        <v>263</v>
      </c>
      <c r="D6271" s="67" t="s">
        <v>52</v>
      </c>
      <c r="E6271" s="73"/>
      <c r="F6271" s="73" t="s">
        <v>2</v>
      </c>
      <c r="G6271" s="73" t="s">
        <v>405</v>
      </c>
      <c r="H6271" s="73" t="s">
        <v>405</v>
      </c>
      <c r="I6271" s="73" t="s">
        <v>466</v>
      </c>
      <c r="J6271" s="73" t="str">
        <f t="shared" si="152"/>
        <v>Articulated (&gt;3.5 - 33t) km HGV refrigerated (all diesel)</v>
      </c>
      <c r="K6271" s="27">
        <v>1.1E-4</v>
      </c>
      <c r="L6271" s="48"/>
      <c r="M6271" s="22"/>
      <c r="N6271" s="22"/>
      <c r="O6271" s="22"/>
      <c r="P6271" s="22"/>
      <c r="Q6271" s="22"/>
      <c r="R6271" s="22"/>
      <c r="S6271" s="22"/>
      <c r="T6271" s="22"/>
      <c r="U6271" s="22"/>
      <c r="V6271" s="22"/>
      <c r="W6271" s="22"/>
      <c r="X6271" s="22"/>
      <c r="Y6271" s="22"/>
      <c r="Z6271" s="22"/>
      <c r="AA6271" s="22"/>
      <c r="AB6271" s="22"/>
      <c r="AC6271" s="22"/>
      <c r="AD6271" s="22"/>
      <c r="AE6271" s="22"/>
      <c r="AF6271" s="22"/>
      <c r="AG6271" s="22"/>
      <c r="AH6271" s="22"/>
      <c r="AI6271" s="22"/>
      <c r="AJ6271" s="22"/>
      <c r="AK6271" s="22"/>
      <c r="AL6271" s="22"/>
      <c r="AM6271" s="22"/>
      <c r="AN6271" s="22"/>
      <c r="AO6271" s="22"/>
      <c r="AP6271" s="22"/>
      <c r="AQ6271" s="22"/>
      <c r="AR6271" s="22"/>
      <c r="AS6271" s="22"/>
      <c r="AT6271" s="22"/>
      <c r="AU6271" s="22"/>
      <c r="AV6271" s="22"/>
      <c r="AW6271" s="22"/>
      <c r="AX6271" s="22"/>
      <c r="AY6271" s="22"/>
      <c r="AZ6271" s="22"/>
      <c r="BA6271" s="22"/>
      <c r="BB6271" s="22"/>
      <c r="BC6271" s="22"/>
      <c r="BD6271" s="22"/>
      <c r="BE6271" s="22"/>
      <c r="BF6271" s="22"/>
      <c r="BG6271" s="22"/>
      <c r="BH6271" s="22"/>
      <c r="BI6271" s="22"/>
      <c r="BJ6271" s="22"/>
      <c r="BK6271" s="22"/>
      <c r="BL6271" s="22"/>
      <c r="BM6271" s="22"/>
      <c r="BN6271" s="22"/>
      <c r="BO6271" s="22"/>
      <c r="BP6271" s="22"/>
      <c r="BQ6271" s="22"/>
      <c r="BR6271" s="22"/>
      <c r="BS6271" s="22"/>
      <c r="BT6271" s="22"/>
      <c r="BU6271" s="22"/>
      <c r="BV6271" s="22"/>
      <c r="BW6271" s="22"/>
      <c r="BX6271" s="22"/>
      <c r="BY6271" s="22"/>
      <c r="BZ6271" s="22"/>
      <c r="CA6271" s="22"/>
      <c r="CB6271" s="22"/>
      <c r="CC6271" s="22"/>
      <c r="CD6271" s="22"/>
      <c r="CE6271" s="22"/>
      <c r="CF6271" s="22"/>
      <c r="CG6271" s="22"/>
      <c r="CH6271" s="22"/>
      <c r="CI6271" s="22"/>
      <c r="CJ6271" s="22"/>
      <c r="CK6271" s="22"/>
      <c r="CL6271" s="22"/>
      <c r="CM6271" s="22"/>
      <c r="CN6271" s="22"/>
      <c r="CO6271" s="22"/>
    </row>
    <row r="6272" spans="1:93" s="2" customFormat="1" x14ac:dyDescent="0.3">
      <c r="A6272" s="73" t="s">
        <v>204</v>
      </c>
      <c r="B6272" s="73" t="s">
        <v>305</v>
      </c>
      <c r="C6272" s="67" t="s">
        <v>263</v>
      </c>
      <c r="D6272" s="67" t="s">
        <v>52</v>
      </c>
      <c r="E6272" s="73"/>
      <c r="F6272" s="73" t="s">
        <v>2</v>
      </c>
      <c r="G6272" s="73" t="s">
        <v>405</v>
      </c>
      <c r="H6272" s="73" t="s">
        <v>405</v>
      </c>
      <c r="I6272" s="73" t="s">
        <v>467</v>
      </c>
      <c r="J6272" s="73" t="str">
        <f t="shared" si="152"/>
        <v>Articulated (&gt;3.5 - 33t) km HGV refrigerated (all diesel)</v>
      </c>
      <c r="K6272" s="27">
        <v>1.0952299999999999</v>
      </c>
      <c r="L6272" s="48"/>
      <c r="M6272" s="22"/>
      <c r="N6272" s="22"/>
      <c r="O6272" s="22"/>
      <c r="P6272" s="22"/>
      <c r="Q6272" s="22"/>
      <c r="R6272" s="22"/>
      <c r="S6272" s="22"/>
      <c r="T6272" s="2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c r="AQ6272" s="22"/>
      <c r="AR6272" s="22"/>
      <c r="AS6272" s="22"/>
      <c r="AT6272" s="22"/>
      <c r="AU6272" s="22"/>
      <c r="AV6272" s="22"/>
      <c r="AW6272" s="22"/>
      <c r="AX6272" s="22"/>
      <c r="AY6272" s="22"/>
      <c r="AZ6272" s="22"/>
      <c r="BA6272" s="22"/>
      <c r="BB6272" s="22"/>
      <c r="BC6272" s="22"/>
      <c r="BD6272" s="22"/>
      <c r="BE6272" s="22"/>
      <c r="BF6272" s="22"/>
      <c r="BG6272" s="22"/>
      <c r="BH6272" s="22"/>
      <c r="BI6272" s="22"/>
      <c r="BJ6272" s="22"/>
      <c r="BK6272" s="22"/>
      <c r="BL6272" s="22"/>
      <c r="BM6272" s="22"/>
      <c r="BN6272" s="22"/>
      <c r="BO6272" s="22"/>
      <c r="BP6272" s="22"/>
      <c r="BQ6272" s="22"/>
      <c r="BR6272" s="22"/>
      <c r="BS6272" s="22"/>
      <c r="BT6272" s="22"/>
      <c r="BU6272" s="22"/>
      <c r="BV6272" s="22"/>
      <c r="BW6272" s="22"/>
      <c r="BX6272" s="22"/>
      <c r="BY6272" s="22"/>
      <c r="BZ6272" s="22"/>
      <c r="CA6272" s="22"/>
      <c r="CB6272" s="22"/>
      <c r="CC6272" s="22"/>
      <c r="CD6272" s="22"/>
      <c r="CE6272" s="22"/>
      <c r="CF6272" s="22"/>
      <c r="CG6272" s="22"/>
      <c r="CH6272" s="22"/>
      <c r="CI6272" s="22"/>
      <c r="CJ6272" s="22"/>
      <c r="CK6272" s="22"/>
      <c r="CL6272" s="22"/>
      <c r="CM6272" s="22"/>
      <c r="CN6272" s="22"/>
      <c r="CO6272" s="22"/>
    </row>
    <row r="6273" spans="1:93" s="2" customFormat="1" x14ac:dyDescent="0.3">
      <c r="A6273" s="73" t="s">
        <v>204</v>
      </c>
      <c r="B6273" s="73" t="s">
        <v>305</v>
      </c>
      <c r="C6273" s="67" t="s">
        <v>263</v>
      </c>
      <c r="D6273" s="67" t="s">
        <v>52</v>
      </c>
      <c r="E6273" s="73"/>
      <c r="F6273" s="73" t="s">
        <v>2</v>
      </c>
      <c r="G6273" s="73" t="s">
        <v>405</v>
      </c>
      <c r="H6273" s="73" t="s">
        <v>405</v>
      </c>
      <c r="I6273" s="73" t="s">
        <v>468</v>
      </c>
      <c r="J6273" s="73" t="str">
        <f t="shared" si="152"/>
        <v>Articulated (&gt;3.5 - 33t) km HGV refrigerated (all diesel)</v>
      </c>
      <c r="K6273" s="27">
        <v>1.3169999999999999E-2</v>
      </c>
      <c r="L6273" s="48"/>
      <c r="M6273" s="22"/>
      <c r="N6273" s="22"/>
      <c r="O6273" s="22"/>
      <c r="P6273" s="22"/>
      <c r="Q6273" s="22"/>
      <c r="R6273" s="22"/>
      <c r="S6273" s="22"/>
      <c r="T6273" s="22"/>
      <c r="U6273" s="22"/>
      <c r="V6273" s="22"/>
      <c r="W6273" s="22"/>
      <c r="X6273" s="22"/>
      <c r="Y6273" s="22"/>
      <c r="Z6273" s="22"/>
      <c r="AA6273" s="22"/>
      <c r="AB6273" s="22"/>
      <c r="AC6273" s="22"/>
      <c r="AD6273" s="22"/>
      <c r="AE6273" s="22"/>
      <c r="AF6273" s="22"/>
      <c r="AG6273" s="22"/>
      <c r="AH6273" s="22"/>
      <c r="AI6273" s="22"/>
      <c r="AJ6273" s="22"/>
      <c r="AK6273" s="22"/>
      <c r="AL6273" s="22"/>
      <c r="AM6273" s="22"/>
      <c r="AN6273" s="22"/>
      <c r="AO6273" s="22"/>
      <c r="AP6273" s="22"/>
      <c r="AQ6273" s="22"/>
      <c r="AR6273" s="22"/>
      <c r="AS6273" s="22"/>
      <c r="AT6273" s="22"/>
      <c r="AU6273" s="22"/>
      <c r="AV6273" s="22"/>
      <c r="AW6273" s="22"/>
      <c r="AX6273" s="22"/>
      <c r="AY6273" s="22"/>
      <c r="AZ6273" s="22"/>
      <c r="BA6273" s="22"/>
      <c r="BB6273" s="22"/>
      <c r="BC6273" s="22"/>
      <c r="BD6273" s="22"/>
      <c r="BE6273" s="22"/>
      <c r="BF6273" s="22"/>
      <c r="BG6273" s="22"/>
      <c r="BH6273" s="22"/>
      <c r="BI6273" s="22"/>
      <c r="BJ6273" s="22"/>
      <c r="BK6273" s="22"/>
      <c r="BL6273" s="22"/>
      <c r="BM6273" s="22"/>
      <c r="BN6273" s="22"/>
      <c r="BO6273" s="22"/>
      <c r="BP6273" s="22"/>
      <c r="BQ6273" s="22"/>
      <c r="BR6273" s="22"/>
      <c r="BS6273" s="22"/>
      <c r="BT6273" s="22"/>
      <c r="BU6273" s="22"/>
      <c r="BV6273" s="22"/>
      <c r="BW6273" s="22"/>
      <c r="BX6273" s="22"/>
      <c r="BY6273" s="22"/>
      <c r="BZ6273" s="22"/>
      <c r="CA6273" s="22"/>
      <c r="CB6273" s="22"/>
      <c r="CC6273" s="22"/>
      <c r="CD6273" s="22"/>
      <c r="CE6273" s="22"/>
      <c r="CF6273" s="22"/>
      <c r="CG6273" s="22"/>
      <c r="CH6273" s="22"/>
      <c r="CI6273" s="22"/>
      <c r="CJ6273" s="22"/>
      <c r="CK6273" s="22"/>
      <c r="CL6273" s="22"/>
      <c r="CM6273" s="22"/>
      <c r="CN6273" s="22"/>
      <c r="CO6273" s="22"/>
    </row>
    <row r="6274" spans="1:93" s="2" customFormat="1" x14ac:dyDescent="0.3">
      <c r="A6274" s="73" t="s">
        <v>204</v>
      </c>
      <c r="B6274" s="73" t="s">
        <v>305</v>
      </c>
      <c r="C6274" s="67" t="s">
        <v>263</v>
      </c>
      <c r="D6274" s="67" t="s">
        <v>52</v>
      </c>
      <c r="E6274" s="73"/>
      <c r="F6274" s="73" t="s">
        <v>2</v>
      </c>
      <c r="G6274" s="73" t="s">
        <v>156</v>
      </c>
      <c r="H6274" s="73" t="s">
        <v>156</v>
      </c>
      <c r="I6274" s="73" t="s">
        <v>465</v>
      </c>
      <c r="J6274" s="73" t="str">
        <f t="shared" si="152"/>
        <v>Articulated (&gt;3.5 - 33t) miles HGV refrigerated (all diesel)</v>
      </c>
      <c r="K6274" s="27">
        <v>1.7839799999999999</v>
      </c>
      <c r="L6274" s="48"/>
      <c r="M6274" s="22"/>
      <c r="N6274" s="22"/>
      <c r="O6274" s="22"/>
      <c r="P6274" s="22"/>
      <c r="Q6274" s="22"/>
      <c r="R6274" s="22"/>
      <c r="S6274" s="22"/>
      <c r="T6274" s="2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c r="AQ6274" s="22"/>
      <c r="AR6274" s="22"/>
      <c r="AS6274" s="22"/>
      <c r="AT6274" s="22"/>
      <c r="AU6274" s="22"/>
      <c r="AV6274" s="22"/>
      <c r="AW6274" s="22"/>
      <c r="AX6274" s="22"/>
      <c r="AY6274" s="22"/>
      <c r="AZ6274" s="22"/>
      <c r="BA6274" s="22"/>
      <c r="BB6274" s="22"/>
      <c r="BC6274" s="22"/>
      <c r="BD6274" s="22"/>
      <c r="BE6274" s="22"/>
      <c r="BF6274" s="22"/>
      <c r="BG6274" s="22"/>
      <c r="BH6274" s="22"/>
      <c r="BI6274" s="22"/>
      <c r="BJ6274" s="22"/>
      <c r="BK6274" s="22"/>
      <c r="BL6274" s="22"/>
      <c r="BM6274" s="22"/>
      <c r="BN6274" s="22"/>
      <c r="BO6274" s="22"/>
      <c r="BP6274" s="22"/>
      <c r="BQ6274" s="22"/>
      <c r="BR6274" s="22"/>
      <c r="BS6274" s="22"/>
      <c r="BT6274" s="22"/>
      <c r="BU6274" s="22"/>
      <c r="BV6274" s="22"/>
      <c r="BW6274" s="22"/>
      <c r="BX6274" s="22"/>
      <c r="BY6274" s="22"/>
      <c r="BZ6274" s="22"/>
      <c r="CA6274" s="22"/>
      <c r="CB6274" s="22"/>
      <c r="CC6274" s="22"/>
      <c r="CD6274" s="22"/>
      <c r="CE6274" s="22"/>
      <c r="CF6274" s="22"/>
      <c r="CG6274" s="22"/>
      <c r="CH6274" s="22"/>
      <c r="CI6274" s="22"/>
      <c r="CJ6274" s="22"/>
      <c r="CK6274" s="22"/>
      <c r="CL6274" s="22"/>
      <c r="CM6274" s="22"/>
      <c r="CN6274" s="22"/>
      <c r="CO6274" s="22"/>
    </row>
    <row r="6275" spans="1:93" s="2" customFormat="1" x14ac:dyDescent="0.3">
      <c r="A6275" s="73" t="s">
        <v>204</v>
      </c>
      <c r="B6275" s="73" t="s">
        <v>305</v>
      </c>
      <c r="C6275" s="67" t="s">
        <v>263</v>
      </c>
      <c r="D6275" s="67" t="s">
        <v>52</v>
      </c>
      <c r="E6275" s="73"/>
      <c r="F6275" s="73" t="s">
        <v>2</v>
      </c>
      <c r="G6275" s="73" t="s">
        <v>156</v>
      </c>
      <c r="H6275" s="73" t="s">
        <v>156</v>
      </c>
      <c r="I6275" s="73" t="s">
        <v>466</v>
      </c>
      <c r="J6275" s="73" t="str">
        <f t="shared" si="152"/>
        <v>Articulated (&gt;3.5 - 33t) miles HGV refrigerated (all diesel)</v>
      </c>
      <c r="K6275" s="27">
        <v>1.8000000000000001E-4</v>
      </c>
      <c r="L6275" s="48"/>
      <c r="M6275" s="22"/>
      <c r="N6275" s="22"/>
      <c r="O6275" s="22"/>
      <c r="P6275" s="22"/>
      <c r="Q6275" s="22"/>
      <c r="R6275" s="22"/>
      <c r="S6275" s="22"/>
      <c r="T6275" s="22"/>
      <c r="U6275" s="22"/>
      <c r="V6275" s="22"/>
      <c r="W6275" s="22"/>
      <c r="X6275" s="22"/>
      <c r="Y6275" s="22"/>
      <c r="Z6275" s="22"/>
      <c r="AA6275" s="22"/>
      <c r="AB6275" s="22"/>
      <c r="AC6275" s="22"/>
      <c r="AD6275" s="22"/>
      <c r="AE6275" s="22"/>
      <c r="AF6275" s="22"/>
      <c r="AG6275" s="22"/>
      <c r="AH6275" s="22"/>
      <c r="AI6275" s="22"/>
      <c r="AJ6275" s="22"/>
      <c r="AK6275" s="22"/>
      <c r="AL6275" s="22"/>
      <c r="AM6275" s="22"/>
      <c r="AN6275" s="22"/>
      <c r="AO6275" s="22"/>
      <c r="AP6275" s="22"/>
      <c r="AQ6275" s="22"/>
      <c r="AR6275" s="22"/>
      <c r="AS6275" s="22"/>
      <c r="AT6275" s="22"/>
      <c r="AU6275" s="22"/>
      <c r="AV6275" s="22"/>
      <c r="AW6275" s="22"/>
      <c r="AX6275" s="22"/>
      <c r="AY6275" s="22"/>
      <c r="AZ6275" s="22"/>
      <c r="BA6275" s="22"/>
      <c r="BB6275" s="22"/>
      <c r="BC6275" s="22"/>
      <c r="BD6275" s="22"/>
      <c r="BE6275" s="22"/>
      <c r="BF6275" s="22"/>
      <c r="BG6275" s="22"/>
      <c r="BH6275" s="22"/>
      <c r="BI6275" s="22"/>
      <c r="BJ6275" s="22"/>
      <c r="BK6275" s="22"/>
      <c r="BL6275" s="22"/>
      <c r="BM6275" s="22"/>
      <c r="BN6275" s="22"/>
      <c r="BO6275" s="22"/>
      <c r="BP6275" s="22"/>
      <c r="BQ6275" s="22"/>
      <c r="BR6275" s="22"/>
      <c r="BS6275" s="22"/>
      <c r="BT6275" s="22"/>
      <c r="BU6275" s="22"/>
      <c r="BV6275" s="22"/>
      <c r="BW6275" s="22"/>
      <c r="BX6275" s="22"/>
      <c r="BY6275" s="22"/>
      <c r="BZ6275" s="22"/>
      <c r="CA6275" s="22"/>
      <c r="CB6275" s="22"/>
      <c r="CC6275" s="22"/>
      <c r="CD6275" s="22"/>
      <c r="CE6275" s="22"/>
      <c r="CF6275" s="22"/>
      <c r="CG6275" s="22"/>
      <c r="CH6275" s="22"/>
      <c r="CI6275" s="22"/>
      <c r="CJ6275" s="22"/>
      <c r="CK6275" s="22"/>
      <c r="CL6275" s="22"/>
      <c r="CM6275" s="22"/>
      <c r="CN6275" s="22"/>
      <c r="CO6275" s="22"/>
    </row>
    <row r="6276" spans="1:93" s="2" customFormat="1" x14ac:dyDescent="0.3">
      <c r="A6276" s="73" t="s">
        <v>204</v>
      </c>
      <c r="B6276" s="73" t="s">
        <v>305</v>
      </c>
      <c r="C6276" s="67" t="s">
        <v>263</v>
      </c>
      <c r="D6276" s="67" t="s">
        <v>52</v>
      </c>
      <c r="E6276" s="73"/>
      <c r="F6276" s="73" t="s">
        <v>2</v>
      </c>
      <c r="G6276" s="73" t="s">
        <v>156</v>
      </c>
      <c r="H6276" s="73" t="s">
        <v>156</v>
      </c>
      <c r="I6276" s="73" t="s">
        <v>467</v>
      </c>
      <c r="J6276" s="73" t="str">
        <f t="shared" si="152"/>
        <v>Articulated (&gt;3.5 - 33t) miles HGV refrigerated (all diesel)</v>
      </c>
      <c r="K6276" s="27">
        <v>1.7625999999999999</v>
      </c>
      <c r="L6276" s="48"/>
      <c r="M6276" s="22"/>
      <c r="N6276" s="22"/>
      <c r="O6276" s="22"/>
      <c r="P6276" s="22"/>
      <c r="Q6276" s="22"/>
      <c r="R6276" s="22"/>
      <c r="S6276" s="22"/>
      <c r="T6276" s="2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c r="AQ6276" s="22"/>
      <c r="AR6276" s="22"/>
      <c r="AS6276" s="22"/>
      <c r="AT6276" s="22"/>
      <c r="AU6276" s="22"/>
      <c r="AV6276" s="22"/>
      <c r="AW6276" s="22"/>
      <c r="AX6276" s="22"/>
      <c r="AY6276" s="22"/>
      <c r="AZ6276" s="22"/>
      <c r="BA6276" s="22"/>
      <c r="BB6276" s="22"/>
      <c r="BC6276" s="22"/>
      <c r="BD6276" s="22"/>
      <c r="BE6276" s="22"/>
      <c r="BF6276" s="22"/>
      <c r="BG6276" s="22"/>
      <c r="BH6276" s="22"/>
      <c r="BI6276" s="22"/>
      <c r="BJ6276" s="22"/>
      <c r="BK6276" s="22"/>
      <c r="BL6276" s="22"/>
      <c r="BM6276" s="22"/>
      <c r="BN6276" s="22"/>
      <c r="BO6276" s="22"/>
      <c r="BP6276" s="22"/>
      <c r="BQ6276" s="22"/>
      <c r="BR6276" s="22"/>
      <c r="BS6276" s="22"/>
      <c r="BT6276" s="22"/>
      <c r="BU6276" s="22"/>
      <c r="BV6276" s="22"/>
      <c r="BW6276" s="22"/>
      <c r="BX6276" s="22"/>
      <c r="BY6276" s="22"/>
      <c r="BZ6276" s="22"/>
      <c r="CA6276" s="22"/>
      <c r="CB6276" s="22"/>
      <c r="CC6276" s="22"/>
      <c r="CD6276" s="22"/>
      <c r="CE6276" s="22"/>
      <c r="CF6276" s="22"/>
      <c r="CG6276" s="22"/>
      <c r="CH6276" s="22"/>
      <c r="CI6276" s="22"/>
      <c r="CJ6276" s="22"/>
      <c r="CK6276" s="22"/>
      <c r="CL6276" s="22"/>
      <c r="CM6276" s="22"/>
      <c r="CN6276" s="22"/>
      <c r="CO6276" s="22"/>
    </row>
    <row r="6277" spans="1:93" s="2" customFormat="1" x14ac:dyDescent="0.3">
      <c r="A6277" s="73" t="s">
        <v>204</v>
      </c>
      <c r="B6277" s="73" t="s">
        <v>305</v>
      </c>
      <c r="C6277" s="67" t="s">
        <v>263</v>
      </c>
      <c r="D6277" s="67" t="s">
        <v>52</v>
      </c>
      <c r="E6277" s="73"/>
      <c r="F6277" s="73" t="s">
        <v>2</v>
      </c>
      <c r="G6277" s="73" t="s">
        <v>156</v>
      </c>
      <c r="H6277" s="73" t="s">
        <v>156</v>
      </c>
      <c r="I6277" s="73" t="s">
        <v>468</v>
      </c>
      <c r="J6277" s="73" t="str">
        <f t="shared" si="152"/>
        <v>Articulated (&gt;3.5 - 33t) miles HGV refrigerated (all diesel)</v>
      </c>
      <c r="K6277" s="27">
        <v>2.12E-2</v>
      </c>
      <c r="L6277" s="48"/>
      <c r="M6277" s="22"/>
      <c r="N6277" s="22"/>
      <c r="O6277" s="22"/>
      <c r="P6277" s="22"/>
      <c r="Q6277" s="22"/>
      <c r="R6277" s="22"/>
      <c r="S6277" s="22"/>
      <c r="T6277" s="22"/>
      <c r="U6277" s="22"/>
      <c r="V6277" s="22"/>
      <c r="W6277" s="22"/>
      <c r="X6277" s="22"/>
      <c r="Y6277" s="22"/>
      <c r="Z6277" s="22"/>
      <c r="AA6277" s="22"/>
      <c r="AB6277" s="22"/>
      <c r="AC6277" s="22"/>
      <c r="AD6277" s="22"/>
      <c r="AE6277" s="22"/>
      <c r="AF6277" s="22"/>
      <c r="AG6277" s="22"/>
      <c r="AH6277" s="22"/>
      <c r="AI6277" s="22"/>
      <c r="AJ6277" s="22"/>
      <c r="AK6277" s="22"/>
      <c r="AL6277" s="22"/>
      <c r="AM6277" s="22"/>
      <c r="AN6277" s="22"/>
      <c r="AO6277" s="22"/>
      <c r="AP6277" s="22"/>
      <c r="AQ6277" s="22"/>
      <c r="AR6277" s="22"/>
      <c r="AS6277" s="22"/>
      <c r="AT6277" s="22"/>
      <c r="AU6277" s="22"/>
      <c r="AV6277" s="22"/>
      <c r="AW6277" s="22"/>
      <c r="AX6277" s="22"/>
      <c r="AY6277" s="22"/>
      <c r="AZ6277" s="22"/>
      <c r="BA6277" s="22"/>
      <c r="BB6277" s="22"/>
      <c r="BC6277" s="22"/>
      <c r="BD6277" s="22"/>
      <c r="BE6277" s="22"/>
      <c r="BF6277" s="22"/>
      <c r="BG6277" s="22"/>
      <c r="BH6277" s="22"/>
      <c r="BI6277" s="22"/>
      <c r="BJ6277" s="22"/>
      <c r="BK6277" s="22"/>
      <c r="BL6277" s="22"/>
      <c r="BM6277" s="22"/>
      <c r="BN6277" s="22"/>
      <c r="BO6277" s="22"/>
      <c r="BP6277" s="22"/>
      <c r="BQ6277" s="22"/>
      <c r="BR6277" s="22"/>
      <c r="BS6277" s="22"/>
      <c r="BT6277" s="22"/>
      <c r="BU6277" s="22"/>
      <c r="BV6277" s="22"/>
      <c r="BW6277" s="22"/>
      <c r="BX6277" s="22"/>
      <c r="BY6277" s="22"/>
      <c r="BZ6277" s="22"/>
      <c r="CA6277" s="22"/>
      <c r="CB6277" s="22"/>
      <c r="CC6277" s="22"/>
      <c r="CD6277" s="22"/>
      <c r="CE6277" s="22"/>
      <c r="CF6277" s="22"/>
      <c r="CG6277" s="22"/>
      <c r="CH6277" s="22"/>
      <c r="CI6277" s="22"/>
      <c r="CJ6277" s="22"/>
      <c r="CK6277" s="22"/>
      <c r="CL6277" s="22"/>
      <c r="CM6277" s="22"/>
      <c r="CN6277" s="22"/>
      <c r="CO6277" s="22"/>
    </row>
    <row r="6278" spans="1:93" s="2" customFormat="1" x14ac:dyDescent="0.3">
      <c r="A6278" s="73" t="s">
        <v>204</v>
      </c>
      <c r="B6278" s="73" t="s">
        <v>305</v>
      </c>
      <c r="C6278" s="67" t="s">
        <v>263</v>
      </c>
      <c r="D6278" s="67" t="s">
        <v>52</v>
      </c>
      <c r="E6278" s="73"/>
      <c r="F6278" s="73" t="s">
        <v>2</v>
      </c>
      <c r="G6278" s="73" t="s">
        <v>403</v>
      </c>
      <c r="H6278" s="73" t="s">
        <v>403</v>
      </c>
      <c r="I6278" s="73" t="s">
        <v>465</v>
      </c>
      <c r="J6278" s="73" t="str">
        <f t="shared" si="152"/>
        <v>Articulated (&gt;3.5 - 33t) tonne.km HGV refrigerated (all diesel)</v>
      </c>
      <c r="K6278" s="27">
        <v>8.8459999999999997E-2</v>
      </c>
      <c r="L6278" s="48"/>
      <c r="M6278" s="22"/>
      <c r="N6278" s="22"/>
      <c r="O6278" s="22"/>
      <c r="P6278" s="22"/>
      <c r="Q6278" s="22"/>
      <c r="R6278" s="22"/>
      <c r="S6278" s="22"/>
      <c r="T6278" s="2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c r="AQ6278" s="22"/>
      <c r="AR6278" s="22"/>
      <c r="AS6278" s="22"/>
      <c r="AT6278" s="22"/>
      <c r="AU6278" s="22"/>
      <c r="AV6278" s="22"/>
      <c r="AW6278" s="22"/>
      <c r="AX6278" s="22"/>
      <c r="AY6278" s="22"/>
      <c r="AZ6278" s="22"/>
      <c r="BA6278" s="22"/>
      <c r="BB6278" s="22"/>
      <c r="BC6278" s="22"/>
      <c r="BD6278" s="22"/>
      <c r="BE6278" s="22"/>
      <c r="BF6278" s="22"/>
      <c r="BG6278" s="22"/>
      <c r="BH6278" s="22"/>
      <c r="BI6278" s="22"/>
      <c r="BJ6278" s="22"/>
      <c r="BK6278" s="22"/>
      <c r="BL6278" s="22"/>
      <c r="BM6278" s="22"/>
      <c r="BN6278" s="22"/>
      <c r="BO6278" s="22"/>
      <c r="BP6278" s="22"/>
      <c r="BQ6278" s="22"/>
      <c r="BR6278" s="22"/>
      <c r="BS6278" s="22"/>
      <c r="BT6278" s="22"/>
      <c r="BU6278" s="22"/>
      <c r="BV6278" s="22"/>
      <c r="BW6278" s="22"/>
      <c r="BX6278" s="22"/>
      <c r="BY6278" s="22"/>
      <c r="BZ6278" s="22"/>
      <c r="CA6278" s="22"/>
      <c r="CB6278" s="22"/>
      <c r="CC6278" s="22"/>
      <c r="CD6278" s="22"/>
      <c r="CE6278" s="22"/>
      <c r="CF6278" s="22"/>
      <c r="CG6278" s="22"/>
      <c r="CH6278" s="22"/>
      <c r="CI6278" s="22"/>
      <c r="CJ6278" s="22"/>
      <c r="CK6278" s="22"/>
      <c r="CL6278" s="22"/>
      <c r="CM6278" s="22"/>
      <c r="CN6278" s="22"/>
      <c r="CO6278" s="22"/>
    </row>
    <row r="6279" spans="1:93" s="2" customFormat="1" x14ac:dyDescent="0.3">
      <c r="A6279" s="73" t="s">
        <v>204</v>
      </c>
      <c r="B6279" s="73" t="s">
        <v>305</v>
      </c>
      <c r="C6279" s="67" t="s">
        <v>263</v>
      </c>
      <c r="D6279" s="67" t="s">
        <v>52</v>
      </c>
      <c r="E6279" s="73"/>
      <c r="F6279" s="73" t="s">
        <v>2</v>
      </c>
      <c r="G6279" s="73" t="s">
        <v>403</v>
      </c>
      <c r="H6279" s="73" t="s">
        <v>403</v>
      </c>
      <c r="I6279" s="73" t="s">
        <v>466</v>
      </c>
      <c r="J6279" s="73" t="str">
        <f t="shared" si="152"/>
        <v>Articulated (&gt;3.5 - 33t) tonne.km HGV refrigerated (all diesel)</v>
      </c>
      <c r="K6279" s="27">
        <v>1.0000000000000001E-5</v>
      </c>
      <c r="L6279" s="48"/>
      <c r="M6279" s="22"/>
      <c r="N6279" s="22"/>
      <c r="O6279" s="22"/>
      <c r="P6279" s="22"/>
      <c r="Q6279" s="22"/>
      <c r="R6279" s="22"/>
      <c r="S6279" s="22"/>
      <c r="T6279" s="22"/>
      <c r="U6279" s="22"/>
      <c r="V6279" s="22"/>
      <c r="W6279" s="22"/>
      <c r="X6279" s="22"/>
      <c r="Y6279" s="22"/>
      <c r="Z6279" s="22"/>
      <c r="AA6279" s="22"/>
      <c r="AB6279" s="22"/>
      <c r="AC6279" s="22"/>
      <c r="AD6279" s="22"/>
      <c r="AE6279" s="22"/>
      <c r="AF6279" s="22"/>
      <c r="AG6279" s="22"/>
      <c r="AH6279" s="22"/>
      <c r="AI6279" s="22"/>
      <c r="AJ6279" s="22"/>
      <c r="AK6279" s="22"/>
      <c r="AL6279" s="22"/>
      <c r="AM6279" s="22"/>
      <c r="AN6279" s="22"/>
      <c r="AO6279" s="22"/>
      <c r="AP6279" s="22"/>
      <c r="AQ6279" s="22"/>
      <c r="AR6279" s="22"/>
      <c r="AS6279" s="22"/>
      <c r="AT6279" s="22"/>
      <c r="AU6279" s="22"/>
      <c r="AV6279" s="22"/>
      <c r="AW6279" s="22"/>
      <c r="AX6279" s="22"/>
      <c r="AY6279" s="22"/>
      <c r="AZ6279" s="22"/>
      <c r="BA6279" s="22"/>
      <c r="BB6279" s="22"/>
      <c r="BC6279" s="22"/>
      <c r="BD6279" s="22"/>
      <c r="BE6279" s="22"/>
      <c r="BF6279" s="22"/>
      <c r="BG6279" s="22"/>
      <c r="BH6279" s="22"/>
      <c r="BI6279" s="22"/>
      <c r="BJ6279" s="22"/>
      <c r="BK6279" s="22"/>
      <c r="BL6279" s="22"/>
      <c r="BM6279" s="22"/>
      <c r="BN6279" s="22"/>
      <c r="BO6279" s="22"/>
      <c r="BP6279" s="22"/>
      <c r="BQ6279" s="22"/>
      <c r="BR6279" s="22"/>
      <c r="BS6279" s="22"/>
      <c r="BT6279" s="22"/>
      <c r="BU6279" s="22"/>
      <c r="BV6279" s="22"/>
      <c r="BW6279" s="22"/>
      <c r="BX6279" s="22"/>
      <c r="BY6279" s="22"/>
      <c r="BZ6279" s="22"/>
      <c r="CA6279" s="22"/>
      <c r="CB6279" s="22"/>
      <c r="CC6279" s="22"/>
      <c r="CD6279" s="22"/>
      <c r="CE6279" s="22"/>
      <c r="CF6279" s="22"/>
      <c r="CG6279" s="22"/>
      <c r="CH6279" s="22"/>
      <c r="CI6279" s="22"/>
      <c r="CJ6279" s="22"/>
      <c r="CK6279" s="22"/>
      <c r="CL6279" s="22"/>
      <c r="CM6279" s="22"/>
      <c r="CN6279" s="22"/>
      <c r="CO6279" s="22"/>
    </row>
    <row r="6280" spans="1:93" s="2" customFormat="1" x14ac:dyDescent="0.3">
      <c r="A6280" s="73" t="s">
        <v>204</v>
      </c>
      <c r="B6280" s="73" t="s">
        <v>305</v>
      </c>
      <c r="C6280" s="67" t="s">
        <v>263</v>
      </c>
      <c r="D6280" s="67" t="s">
        <v>52</v>
      </c>
      <c r="E6280" s="73"/>
      <c r="F6280" s="73" t="s">
        <v>2</v>
      </c>
      <c r="G6280" s="73" t="s">
        <v>403</v>
      </c>
      <c r="H6280" s="73" t="s">
        <v>403</v>
      </c>
      <c r="I6280" s="73" t="s">
        <v>467</v>
      </c>
      <c r="J6280" s="73" t="str">
        <f t="shared" si="152"/>
        <v>Articulated (&gt;3.5 - 33t) tonne.km HGV refrigerated (all diesel)</v>
      </c>
      <c r="K6280" s="27">
        <v>8.7400000000000005E-2</v>
      </c>
      <c r="L6280" s="48"/>
      <c r="M6280" s="22"/>
      <c r="N6280" s="22"/>
      <c r="O6280" s="22"/>
      <c r="P6280" s="22"/>
      <c r="Q6280" s="22"/>
      <c r="R6280" s="22"/>
      <c r="S6280" s="22"/>
      <c r="T6280" s="2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c r="AQ6280" s="22"/>
      <c r="AR6280" s="22"/>
      <c r="AS6280" s="22"/>
      <c r="AT6280" s="22"/>
      <c r="AU6280" s="22"/>
      <c r="AV6280" s="22"/>
      <c r="AW6280" s="22"/>
      <c r="AX6280" s="22"/>
      <c r="AY6280" s="22"/>
      <c r="AZ6280" s="22"/>
      <c r="BA6280" s="22"/>
      <c r="BB6280" s="22"/>
      <c r="BC6280" s="22"/>
      <c r="BD6280" s="22"/>
      <c r="BE6280" s="22"/>
      <c r="BF6280" s="22"/>
      <c r="BG6280" s="22"/>
      <c r="BH6280" s="22"/>
      <c r="BI6280" s="22"/>
      <c r="BJ6280" s="22"/>
      <c r="BK6280" s="22"/>
      <c r="BL6280" s="22"/>
      <c r="BM6280" s="22"/>
      <c r="BN6280" s="22"/>
      <c r="BO6280" s="22"/>
      <c r="BP6280" s="22"/>
      <c r="BQ6280" s="22"/>
      <c r="BR6280" s="22"/>
      <c r="BS6280" s="22"/>
      <c r="BT6280" s="22"/>
      <c r="BU6280" s="22"/>
      <c r="BV6280" s="22"/>
      <c r="BW6280" s="22"/>
      <c r="BX6280" s="22"/>
      <c r="BY6280" s="22"/>
      <c r="BZ6280" s="22"/>
      <c r="CA6280" s="22"/>
      <c r="CB6280" s="22"/>
      <c r="CC6280" s="22"/>
      <c r="CD6280" s="22"/>
      <c r="CE6280" s="22"/>
      <c r="CF6280" s="22"/>
      <c r="CG6280" s="22"/>
      <c r="CH6280" s="22"/>
      <c r="CI6280" s="22"/>
      <c r="CJ6280" s="22"/>
      <c r="CK6280" s="22"/>
      <c r="CL6280" s="22"/>
      <c r="CM6280" s="22"/>
      <c r="CN6280" s="22"/>
      <c r="CO6280" s="22"/>
    </row>
    <row r="6281" spans="1:93" s="2" customFormat="1" x14ac:dyDescent="0.3">
      <c r="A6281" s="73" t="s">
        <v>204</v>
      </c>
      <c r="B6281" s="73" t="s">
        <v>305</v>
      </c>
      <c r="C6281" s="67" t="s">
        <v>263</v>
      </c>
      <c r="D6281" s="67" t="s">
        <v>52</v>
      </c>
      <c r="E6281" s="73"/>
      <c r="F6281" s="73" t="s">
        <v>2</v>
      </c>
      <c r="G6281" s="73" t="s">
        <v>403</v>
      </c>
      <c r="H6281" s="73" t="s">
        <v>403</v>
      </c>
      <c r="I6281" s="73" t="s">
        <v>468</v>
      </c>
      <c r="J6281" s="73" t="str">
        <f t="shared" si="152"/>
        <v>Articulated (&gt;3.5 - 33t) tonne.km HGV refrigerated (all diesel)</v>
      </c>
      <c r="K6281" s="27">
        <v>1.0499999999999999E-3</v>
      </c>
      <c r="L6281" s="48"/>
      <c r="M6281" s="22"/>
      <c r="N6281" s="22"/>
      <c r="O6281" s="22"/>
      <c r="P6281" s="22"/>
      <c r="Q6281" s="22"/>
      <c r="R6281" s="22"/>
      <c r="S6281" s="22"/>
      <c r="T6281" s="22"/>
      <c r="U6281" s="22"/>
      <c r="V6281" s="22"/>
      <c r="W6281" s="22"/>
      <c r="X6281" s="22"/>
      <c r="Y6281" s="22"/>
      <c r="Z6281" s="22"/>
      <c r="AA6281" s="22"/>
      <c r="AB6281" s="22"/>
      <c r="AC6281" s="22"/>
      <c r="AD6281" s="22"/>
      <c r="AE6281" s="22"/>
      <c r="AF6281" s="22"/>
      <c r="AG6281" s="22"/>
      <c r="AH6281" s="22"/>
      <c r="AI6281" s="22"/>
      <c r="AJ6281" s="22"/>
      <c r="AK6281" s="22"/>
      <c r="AL6281" s="22"/>
      <c r="AM6281" s="22"/>
      <c r="AN6281" s="22"/>
      <c r="AO6281" s="22"/>
      <c r="AP6281" s="22"/>
      <c r="AQ6281" s="22"/>
      <c r="AR6281" s="22"/>
      <c r="AS6281" s="22"/>
      <c r="AT6281" s="22"/>
      <c r="AU6281" s="22"/>
      <c r="AV6281" s="22"/>
      <c r="AW6281" s="22"/>
      <c r="AX6281" s="22"/>
      <c r="AY6281" s="22"/>
      <c r="AZ6281" s="22"/>
      <c r="BA6281" s="22"/>
      <c r="BB6281" s="22"/>
      <c r="BC6281" s="22"/>
      <c r="BD6281" s="22"/>
      <c r="BE6281" s="22"/>
      <c r="BF6281" s="22"/>
      <c r="BG6281" s="22"/>
      <c r="BH6281" s="22"/>
      <c r="BI6281" s="22"/>
      <c r="BJ6281" s="22"/>
      <c r="BK6281" s="22"/>
      <c r="BL6281" s="22"/>
      <c r="BM6281" s="22"/>
      <c r="BN6281" s="22"/>
      <c r="BO6281" s="22"/>
      <c r="BP6281" s="22"/>
      <c r="BQ6281" s="22"/>
      <c r="BR6281" s="22"/>
      <c r="BS6281" s="22"/>
      <c r="BT6281" s="22"/>
      <c r="BU6281" s="22"/>
      <c r="BV6281" s="22"/>
      <c r="BW6281" s="22"/>
      <c r="BX6281" s="22"/>
      <c r="BY6281" s="22"/>
      <c r="BZ6281" s="22"/>
      <c r="CA6281" s="22"/>
      <c r="CB6281" s="22"/>
      <c r="CC6281" s="22"/>
      <c r="CD6281" s="22"/>
      <c r="CE6281" s="22"/>
      <c r="CF6281" s="22"/>
      <c r="CG6281" s="22"/>
      <c r="CH6281" s="22"/>
      <c r="CI6281" s="22"/>
      <c r="CJ6281" s="22"/>
      <c r="CK6281" s="22"/>
      <c r="CL6281" s="22"/>
      <c r="CM6281" s="22"/>
      <c r="CN6281" s="22"/>
      <c r="CO6281" s="22"/>
    </row>
    <row r="6282" spans="1:93" s="2" customFormat="1" x14ac:dyDescent="0.3">
      <c r="A6282" s="73" t="s">
        <v>204</v>
      </c>
      <c r="B6282" s="73" t="s">
        <v>305</v>
      </c>
      <c r="C6282" s="67" t="s">
        <v>263</v>
      </c>
      <c r="D6282" s="67" t="s">
        <v>52</v>
      </c>
      <c r="E6282" s="73"/>
      <c r="F6282" s="73" t="s">
        <v>302</v>
      </c>
      <c r="G6282" s="73" t="s">
        <v>405</v>
      </c>
      <c r="H6282" s="73" t="s">
        <v>405</v>
      </c>
      <c r="I6282" s="73" t="s">
        <v>465</v>
      </c>
      <c r="J6282" s="73" t="str">
        <f t="shared" si="152"/>
        <v>Articulated (&gt;3.5 - 33t) km HGV refrigerated (all diesel)</v>
      </c>
      <c r="K6282" s="27">
        <v>0.91137000000000001</v>
      </c>
      <c r="L6282" s="48"/>
      <c r="M6282" s="22"/>
      <c r="N6282" s="22"/>
      <c r="O6282" s="22"/>
      <c r="P6282" s="22"/>
      <c r="Q6282" s="22"/>
      <c r="R6282" s="22"/>
      <c r="S6282" s="22"/>
      <c r="T6282" s="2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c r="AQ6282" s="22"/>
      <c r="AR6282" s="22"/>
      <c r="AS6282" s="22"/>
      <c r="AT6282" s="22"/>
      <c r="AU6282" s="22"/>
      <c r="AV6282" s="22"/>
      <c r="AW6282" s="22"/>
      <c r="AX6282" s="22"/>
      <c r="AY6282" s="22"/>
      <c r="AZ6282" s="22"/>
      <c r="BA6282" s="22"/>
      <c r="BB6282" s="22"/>
      <c r="BC6282" s="22"/>
      <c r="BD6282" s="22"/>
      <c r="BE6282" s="22"/>
      <c r="BF6282" s="22"/>
      <c r="BG6282" s="22"/>
      <c r="BH6282" s="22"/>
      <c r="BI6282" s="22"/>
      <c r="BJ6282" s="22"/>
      <c r="BK6282" s="22"/>
      <c r="BL6282" s="22"/>
      <c r="BM6282" s="22"/>
      <c r="BN6282" s="22"/>
      <c r="BO6282" s="22"/>
      <c r="BP6282" s="22"/>
      <c r="BQ6282" s="22"/>
      <c r="BR6282" s="22"/>
      <c r="BS6282" s="22"/>
      <c r="BT6282" s="22"/>
      <c r="BU6282" s="22"/>
      <c r="BV6282" s="22"/>
      <c r="BW6282" s="22"/>
      <c r="BX6282" s="22"/>
      <c r="BY6282" s="22"/>
      <c r="BZ6282" s="22"/>
      <c r="CA6282" s="22"/>
      <c r="CB6282" s="22"/>
      <c r="CC6282" s="22"/>
      <c r="CD6282" s="22"/>
      <c r="CE6282" s="22"/>
      <c r="CF6282" s="22"/>
      <c r="CG6282" s="22"/>
      <c r="CH6282" s="22"/>
      <c r="CI6282" s="22"/>
      <c r="CJ6282" s="22"/>
      <c r="CK6282" s="22"/>
      <c r="CL6282" s="22"/>
      <c r="CM6282" s="22"/>
      <c r="CN6282" s="22"/>
      <c r="CO6282" s="22"/>
    </row>
    <row r="6283" spans="1:93" s="2" customFormat="1" x14ac:dyDescent="0.3">
      <c r="A6283" s="73" t="s">
        <v>204</v>
      </c>
      <c r="B6283" s="73" t="s">
        <v>305</v>
      </c>
      <c r="C6283" s="67" t="s">
        <v>263</v>
      </c>
      <c r="D6283" s="67" t="s">
        <v>52</v>
      </c>
      <c r="E6283" s="73"/>
      <c r="F6283" s="73" t="s">
        <v>302</v>
      </c>
      <c r="G6283" s="73" t="s">
        <v>405</v>
      </c>
      <c r="H6283" s="73" t="s">
        <v>405</v>
      </c>
      <c r="I6283" s="73" t="s">
        <v>466</v>
      </c>
      <c r="J6283" s="73" t="str">
        <f t="shared" si="152"/>
        <v>Articulated (&gt;3.5 - 33t) km HGV refrigerated (all diesel)</v>
      </c>
      <c r="K6283" s="27">
        <v>1.1E-4</v>
      </c>
      <c r="L6283" s="48"/>
      <c r="M6283" s="22"/>
      <c r="N6283" s="22"/>
      <c r="O6283" s="22"/>
      <c r="P6283" s="22"/>
      <c r="Q6283" s="22"/>
      <c r="R6283" s="22"/>
      <c r="S6283" s="22"/>
      <c r="T6283" s="22"/>
      <c r="U6283" s="22"/>
      <c r="V6283" s="22"/>
      <c r="W6283" s="22"/>
      <c r="X6283" s="22"/>
      <c r="Y6283" s="22"/>
      <c r="Z6283" s="22"/>
      <c r="AA6283" s="22"/>
      <c r="AB6283" s="22"/>
      <c r="AC6283" s="22"/>
      <c r="AD6283" s="22"/>
      <c r="AE6283" s="22"/>
      <c r="AF6283" s="22"/>
      <c r="AG6283" s="22"/>
      <c r="AH6283" s="22"/>
      <c r="AI6283" s="22"/>
      <c r="AJ6283" s="22"/>
      <c r="AK6283" s="22"/>
      <c r="AL6283" s="22"/>
      <c r="AM6283" s="22"/>
      <c r="AN6283" s="22"/>
      <c r="AO6283" s="22"/>
      <c r="AP6283" s="22"/>
      <c r="AQ6283" s="22"/>
      <c r="AR6283" s="22"/>
      <c r="AS6283" s="22"/>
      <c r="AT6283" s="22"/>
      <c r="AU6283" s="22"/>
      <c r="AV6283" s="22"/>
      <c r="AW6283" s="22"/>
      <c r="AX6283" s="22"/>
      <c r="AY6283" s="22"/>
      <c r="AZ6283" s="22"/>
      <c r="BA6283" s="22"/>
      <c r="BB6283" s="22"/>
      <c r="BC6283" s="22"/>
      <c r="BD6283" s="22"/>
      <c r="BE6283" s="22"/>
      <c r="BF6283" s="22"/>
      <c r="BG6283" s="22"/>
      <c r="BH6283" s="22"/>
      <c r="BI6283" s="22"/>
      <c r="BJ6283" s="22"/>
      <c r="BK6283" s="22"/>
      <c r="BL6283" s="22"/>
      <c r="BM6283" s="22"/>
      <c r="BN6283" s="22"/>
      <c r="BO6283" s="22"/>
      <c r="BP6283" s="22"/>
      <c r="BQ6283" s="22"/>
      <c r="BR6283" s="22"/>
      <c r="BS6283" s="22"/>
      <c r="BT6283" s="22"/>
      <c r="BU6283" s="22"/>
      <c r="BV6283" s="22"/>
      <c r="BW6283" s="22"/>
      <c r="BX6283" s="22"/>
      <c r="BY6283" s="22"/>
      <c r="BZ6283" s="22"/>
      <c r="CA6283" s="22"/>
      <c r="CB6283" s="22"/>
      <c r="CC6283" s="22"/>
      <c r="CD6283" s="22"/>
      <c r="CE6283" s="22"/>
      <c r="CF6283" s="22"/>
      <c r="CG6283" s="22"/>
      <c r="CH6283" s="22"/>
      <c r="CI6283" s="22"/>
      <c r="CJ6283" s="22"/>
      <c r="CK6283" s="22"/>
      <c r="CL6283" s="22"/>
      <c r="CM6283" s="22"/>
      <c r="CN6283" s="22"/>
      <c r="CO6283" s="22"/>
    </row>
    <row r="6284" spans="1:93" s="2" customFormat="1" x14ac:dyDescent="0.3">
      <c r="A6284" s="73" t="s">
        <v>204</v>
      </c>
      <c r="B6284" s="73" t="s">
        <v>305</v>
      </c>
      <c r="C6284" s="67" t="s">
        <v>263</v>
      </c>
      <c r="D6284" s="67" t="s">
        <v>52</v>
      </c>
      <c r="E6284" s="73"/>
      <c r="F6284" s="73" t="s">
        <v>302</v>
      </c>
      <c r="G6284" s="73" t="s">
        <v>405</v>
      </c>
      <c r="H6284" s="73" t="s">
        <v>405</v>
      </c>
      <c r="I6284" s="73" t="s">
        <v>467</v>
      </c>
      <c r="J6284" s="73" t="str">
        <f t="shared" si="152"/>
        <v>Articulated (&gt;3.5 - 33t) km HGV refrigerated (all diesel)</v>
      </c>
      <c r="K6284" s="27">
        <v>0.89809000000000005</v>
      </c>
      <c r="L6284" s="48"/>
      <c r="M6284" s="22"/>
      <c r="N6284" s="22"/>
      <c r="O6284" s="22"/>
      <c r="P6284" s="22"/>
      <c r="Q6284" s="22"/>
      <c r="R6284" s="22"/>
      <c r="S6284" s="22"/>
      <c r="T6284" s="2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c r="AQ6284" s="22"/>
      <c r="AR6284" s="22"/>
      <c r="AS6284" s="22"/>
      <c r="AT6284" s="22"/>
      <c r="AU6284" s="22"/>
      <c r="AV6284" s="22"/>
      <c r="AW6284" s="22"/>
      <c r="AX6284" s="22"/>
      <c r="AY6284" s="22"/>
      <c r="AZ6284" s="22"/>
      <c r="BA6284" s="22"/>
      <c r="BB6284" s="22"/>
      <c r="BC6284" s="22"/>
      <c r="BD6284" s="22"/>
      <c r="BE6284" s="22"/>
      <c r="BF6284" s="22"/>
      <c r="BG6284" s="22"/>
      <c r="BH6284" s="22"/>
      <c r="BI6284" s="22"/>
      <c r="BJ6284" s="22"/>
      <c r="BK6284" s="22"/>
      <c r="BL6284" s="22"/>
      <c r="BM6284" s="22"/>
      <c r="BN6284" s="22"/>
      <c r="BO6284" s="22"/>
      <c r="BP6284" s="22"/>
      <c r="BQ6284" s="22"/>
      <c r="BR6284" s="22"/>
      <c r="BS6284" s="22"/>
      <c r="BT6284" s="22"/>
      <c r="BU6284" s="22"/>
      <c r="BV6284" s="22"/>
      <c r="BW6284" s="22"/>
      <c r="BX6284" s="22"/>
      <c r="BY6284" s="22"/>
      <c r="BZ6284" s="22"/>
      <c r="CA6284" s="22"/>
      <c r="CB6284" s="22"/>
      <c r="CC6284" s="22"/>
      <c r="CD6284" s="22"/>
      <c r="CE6284" s="22"/>
      <c r="CF6284" s="22"/>
      <c r="CG6284" s="22"/>
      <c r="CH6284" s="22"/>
      <c r="CI6284" s="22"/>
      <c r="CJ6284" s="22"/>
      <c r="CK6284" s="22"/>
      <c r="CL6284" s="22"/>
      <c r="CM6284" s="22"/>
      <c r="CN6284" s="22"/>
      <c r="CO6284" s="22"/>
    </row>
    <row r="6285" spans="1:93" s="2" customFormat="1" x14ac:dyDescent="0.3">
      <c r="A6285" s="73" t="s">
        <v>204</v>
      </c>
      <c r="B6285" s="73" t="s">
        <v>305</v>
      </c>
      <c r="C6285" s="67" t="s">
        <v>263</v>
      </c>
      <c r="D6285" s="67" t="s">
        <v>52</v>
      </c>
      <c r="E6285" s="73"/>
      <c r="F6285" s="73" t="s">
        <v>302</v>
      </c>
      <c r="G6285" s="73" t="s">
        <v>405</v>
      </c>
      <c r="H6285" s="73" t="s">
        <v>405</v>
      </c>
      <c r="I6285" s="73" t="s">
        <v>468</v>
      </c>
      <c r="J6285" s="73" t="str">
        <f t="shared" si="152"/>
        <v>Articulated (&gt;3.5 - 33t) km HGV refrigerated (all diesel)</v>
      </c>
      <c r="K6285" s="27">
        <v>1.3169999999999999E-2</v>
      </c>
      <c r="L6285" s="48"/>
      <c r="M6285" s="22"/>
      <c r="N6285" s="22"/>
      <c r="O6285" s="22"/>
      <c r="P6285" s="22"/>
      <c r="Q6285" s="22"/>
      <c r="R6285" s="22"/>
      <c r="S6285" s="22"/>
      <c r="T6285" s="22"/>
      <c r="U6285" s="22"/>
      <c r="V6285" s="22"/>
      <c r="W6285" s="22"/>
      <c r="X6285" s="22"/>
      <c r="Y6285" s="22"/>
      <c r="Z6285" s="22"/>
      <c r="AA6285" s="22"/>
      <c r="AB6285" s="22"/>
      <c r="AC6285" s="22"/>
      <c r="AD6285" s="22"/>
      <c r="AE6285" s="22"/>
      <c r="AF6285" s="22"/>
      <c r="AG6285" s="22"/>
      <c r="AH6285" s="22"/>
      <c r="AI6285" s="22"/>
      <c r="AJ6285" s="22"/>
      <c r="AK6285" s="22"/>
      <c r="AL6285" s="22"/>
      <c r="AM6285" s="22"/>
      <c r="AN6285" s="22"/>
      <c r="AO6285" s="22"/>
      <c r="AP6285" s="22"/>
      <c r="AQ6285" s="22"/>
      <c r="AR6285" s="22"/>
      <c r="AS6285" s="22"/>
      <c r="AT6285" s="22"/>
      <c r="AU6285" s="22"/>
      <c r="AV6285" s="22"/>
      <c r="AW6285" s="22"/>
      <c r="AX6285" s="22"/>
      <c r="AY6285" s="22"/>
      <c r="AZ6285" s="22"/>
      <c r="BA6285" s="22"/>
      <c r="BB6285" s="22"/>
      <c r="BC6285" s="22"/>
      <c r="BD6285" s="22"/>
      <c r="BE6285" s="22"/>
      <c r="BF6285" s="22"/>
      <c r="BG6285" s="22"/>
      <c r="BH6285" s="22"/>
      <c r="BI6285" s="22"/>
      <c r="BJ6285" s="22"/>
      <c r="BK6285" s="22"/>
      <c r="BL6285" s="22"/>
      <c r="BM6285" s="22"/>
      <c r="BN6285" s="22"/>
      <c r="BO6285" s="22"/>
      <c r="BP6285" s="22"/>
      <c r="BQ6285" s="22"/>
      <c r="BR6285" s="22"/>
      <c r="BS6285" s="22"/>
      <c r="BT6285" s="22"/>
      <c r="BU6285" s="22"/>
      <c r="BV6285" s="22"/>
      <c r="BW6285" s="22"/>
      <c r="BX6285" s="22"/>
      <c r="BY6285" s="22"/>
      <c r="BZ6285" s="22"/>
      <c r="CA6285" s="22"/>
      <c r="CB6285" s="22"/>
      <c r="CC6285" s="22"/>
      <c r="CD6285" s="22"/>
      <c r="CE6285" s="22"/>
      <c r="CF6285" s="22"/>
      <c r="CG6285" s="22"/>
      <c r="CH6285" s="22"/>
      <c r="CI6285" s="22"/>
      <c r="CJ6285" s="22"/>
      <c r="CK6285" s="22"/>
      <c r="CL6285" s="22"/>
      <c r="CM6285" s="22"/>
      <c r="CN6285" s="22"/>
      <c r="CO6285" s="22"/>
    </row>
    <row r="6286" spans="1:93" s="2" customFormat="1" x14ac:dyDescent="0.3">
      <c r="A6286" s="73" t="s">
        <v>204</v>
      </c>
      <c r="B6286" s="73" t="s">
        <v>305</v>
      </c>
      <c r="C6286" s="67" t="s">
        <v>263</v>
      </c>
      <c r="D6286" s="67" t="s">
        <v>52</v>
      </c>
      <c r="E6286" s="73"/>
      <c r="F6286" s="73" t="s">
        <v>302</v>
      </c>
      <c r="G6286" s="73" t="s">
        <v>156</v>
      </c>
      <c r="H6286" s="73" t="s">
        <v>156</v>
      </c>
      <c r="I6286" s="73" t="s">
        <v>465</v>
      </c>
      <c r="J6286" s="73" t="str">
        <f t="shared" si="152"/>
        <v>Articulated (&gt;3.5 - 33t) miles HGV refrigerated (all diesel)</v>
      </c>
      <c r="K6286" s="27">
        <v>1.46671</v>
      </c>
      <c r="L6286" s="48"/>
      <c r="M6286" s="22"/>
      <c r="N6286" s="22"/>
      <c r="O6286" s="22"/>
      <c r="P6286" s="22"/>
      <c r="Q6286" s="22"/>
      <c r="R6286" s="22"/>
      <c r="S6286" s="22"/>
      <c r="T6286" s="2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c r="AQ6286" s="22"/>
      <c r="AR6286" s="22"/>
      <c r="AS6286" s="22"/>
      <c r="AT6286" s="22"/>
      <c r="AU6286" s="22"/>
      <c r="AV6286" s="22"/>
      <c r="AW6286" s="22"/>
      <c r="AX6286" s="22"/>
      <c r="AY6286" s="22"/>
      <c r="AZ6286" s="22"/>
      <c r="BA6286" s="22"/>
      <c r="BB6286" s="22"/>
      <c r="BC6286" s="22"/>
      <c r="BD6286" s="22"/>
      <c r="BE6286" s="22"/>
      <c r="BF6286" s="22"/>
      <c r="BG6286" s="22"/>
      <c r="BH6286" s="22"/>
      <c r="BI6286" s="22"/>
      <c r="BJ6286" s="22"/>
      <c r="BK6286" s="22"/>
      <c r="BL6286" s="22"/>
      <c r="BM6286" s="22"/>
      <c r="BN6286" s="22"/>
      <c r="BO6286" s="22"/>
      <c r="BP6286" s="22"/>
      <c r="BQ6286" s="22"/>
      <c r="BR6286" s="22"/>
      <c r="BS6286" s="22"/>
      <c r="BT6286" s="22"/>
      <c r="BU6286" s="22"/>
      <c r="BV6286" s="22"/>
      <c r="BW6286" s="22"/>
      <c r="BX6286" s="22"/>
      <c r="BY6286" s="22"/>
      <c r="BZ6286" s="22"/>
      <c r="CA6286" s="22"/>
      <c r="CB6286" s="22"/>
      <c r="CC6286" s="22"/>
      <c r="CD6286" s="22"/>
      <c r="CE6286" s="22"/>
      <c r="CF6286" s="22"/>
      <c r="CG6286" s="22"/>
      <c r="CH6286" s="22"/>
      <c r="CI6286" s="22"/>
      <c r="CJ6286" s="22"/>
      <c r="CK6286" s="22"/>
      <c r="CL6286" s="22"/>
      <c r="CM6286" s="22"/>
      <c r="CN6286" s="22"/>
      <c r="CO6286" s="22"/>
    </row>
    <row r="6287" spans="1:93" s="2" customFormat="1" x14ac:dyDescent="0.3">
      <c r="A6287" s="73" t="s">
        <v>204</v>
      </c>
      <c r="B6287" s="73" t="s">
        <v>305</v>
      </c>
      <c r="C6287" s="67" t="s">
        <v>263</v>
      </c>
      <c r="D6287" s="67" t="s">
        <v>52</v>
      </c>
      <c r="E6287" s="73"/>
      <c r="F6287" s="73" t="s">
        <v>302</v>
      </c>
      <c r="G6287" s="73" t="s">
        <v>156</v>
      </c>
      <c r="H6287" s="73" t="s">
        <v>156</v>
      </c>
      <c r="I6287" s="73" t="s">
        <v>466</v>
      </c>
      <c r="J6287" s="73" t="str">
        <f t="shared" si="152"/>
        <v>Articulated (&gt;3.5 - 33t) miles HGV refrigerated (all diesel)</v>
      </c>
      <c r="K6287" s="27">
        <v>1.8000000000000001E-4</v>
      </c>
      <c r="L6287" s="48"/>
      <c r="M6287" s="22"/>
      <c r="N6287" s="22"/>
      <c r="O6287" s="22"/>
      <c r="P6287" s="22"/>
      <c r="Q6287" s="22"/>
      <c r="R6287" s="22"/>
      <c r="S6287" s="22"/>
      <c r="T6287" s="22"/>
      <c r="U6287" s="22"/>
      <c r="V6287" s="22"/>
      <c r="W6287" s="22"/>
      <c r="X6287" s="22"/>
      <c r="Y6287" s="22"/>
      <c r="Z6287" s="22"/>
      <c r="AA6287" s="22"/>
      <c r="AB6287" s="22"/>
      <c r="AC6287" s="22"/>
      <c r="AD6287" s="22"/>
      <c r="AE6287" s="22"/>
      <c r="AF6287" s="22"/>
      <c r="AG6287" s="22"/>
      <c r="AH6287" s="22"/>
      <c r="AI6287" s="22"/>
      <c r="AJ6287" s="22"/>
      <c r="AK6287" s="22"/>
      <c r="AL6287" s="22"/>
      <c r="AM6287" s="22"/>
      <c r="AN6287" s="22"/>
      <c r="AO6287" s="22"/>
      <c r="AP6287" s="22"/>
      <c r="AQ6287" s="22"/>
      <c r="AR6287" s="22"/>
      <c r="AS6287" s="22"/>
      <c r="AT6287" s="22"/>
      <c r="AU6287" s="22"/>
      <c r="AV6287" s="22"/>
      <c r="AW6287" s="22"/>
      <c r="AX6287" s="22"/>
      <c r="AY6287" s="22"/>
      <c r="AZ6287" s="22"/>
      <c r="BA6287" s="22"/>
      <c r="BB6287" s="22"/>
      <c r="BC6287" s="22"/>
      <c r="BD6287" s="22"/>
      <c r="BE6287" s="22"/>
      <c r="BF6287" s="22"/>
      <c r="BG6287" s="22"/>
      <c r="BH6287" s="22"/>
      <c r="BI6287" s="22"/>
      <c r="BJ6287" s="22"/>
      <c r="BK6287" s="22"/>
      <c r="BL6287" s="22"/>
      <c r="BM6287" s="22"/>
      <c r="BN6287" s="22"/>
      <c r="BO6287" s="22"/>
      <c r="BP6287" s="22"/>
      <c r="BQ6287" s="22"/>
      <c r="BR6287" s="22"/>
      <c r="BS6287" s="22"/>
      <c r="BT6287" s="22"/>
      <c r="BU6287" s="22"/>
      <c r="BV6287" s="22"/>
      <c r="BW6287" s="22"/>
      <c r="BX6287" s="22"/>
      <c r="BY6287" s="22"/>
      <c r="BZ6287" s="22"/>
      <c r="CA6287" s="22"/>
      <c r="CB6287" s="22"/>
      <c r="CC6287" s="22"/>
      <c r="CD6287" s="22"/>
      <c r="CE6287" s="22"/>
      <c r="CF6287" s="22"/>
      <c r="CG6287" s="22"/>
      <c r="CH6287" s="22"/>
      <c r="CI6287" s="22"/>
      <c r="CJ6287" s="22"/>
      <c r="CK6287" s="22"/>
      <c r="CL6287" s="22"/>
      <c r="CM6287" s="22"/>
      <c r="CN6287" s="22"/>
      <c r="CO6287" s="22"/>
    </row>
    <row r="6288" spans="1:93" s="2" customFormat="1" x14ac:dyDescent="0.3">
      <c r="A6288" s="73" t="s">
        <v>204</v>
      </c>
      <c r="B6288" s="73" t="s">
        <v>305</v>
      </c>
      <c r="C6288" s="67" t="s">
        <v>263</v>
      </c>
      <c r="D6288" s="67" t="s">
        <v>52</v>
      </c>
      <c r="E6288" s="73"/>
      <c r="F6288" s="73" t="s">
        <v>302</v>
      </c>
      <c r="G6288" s="73" t="s">
        <v>156</v>
      </c>
      <c r="H6288" s="73" t="s">
        <v>156</v>
      </c>
      <c r="I6288" s="73" t="s">
        <v>467</v>
      </c>
      <c r="J6288" s="73" t="str">
        <f t="shared" si="152"/>
        <v>Articulated (&gt;3.5 - 33t) miles HGV refrigerated (all diesel)</v>
      </c>
      <c r="K6288" s="27">
        <v>1.44533</v>
      </c>
      <c r="L6288" s="48"/>
      <c r="M6288" s="22"/>
      <c r="N6288" s="22"/>
      <c r="O6288" s="22"/>
      <c r="P6288" s="22"/>
      <c r="Q6288" s="22"/>
      <c r="R6288" s="22"/>
      <c r="S6288" s="22"/>
      <c r="T6288" s="2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c r="AQ6288" s="22"/>
      <c r="AR6288" s="22"/>
      <c r="AS6288" s="22"/>
      <c r="AT6288" s="22"/>
      <c r="AU6288" s="22"/>
      <c r="AV6288" s="22"/>
      <c r="AW6288" s="22"/>
      <c r="AX6288" s="22"/>
      <c r="AY6288" s="22"/>
      <c r="AZ6288" s="22"/>
      <c r="BA6288" s="22"/>
      <c r="BB6288" s="22"/>
      <c r="BC6288" s="22"/>
      <c r="BD6288" s="22"/>
      <c r="BE6288" s="22"/>
      <c r="BF6288" s="22"/>
      <c r="BG6288" s="22"/>
      <c r="BH6288" s="22"/>
      <c r="BI6288" s="22"/>
      <c r="BJ6288" s="22"/>
      <c r="BK6288" s="22"/>
      <c r="BL6288" s="22"/>
      <c r="BM6288" s="22"/>
      <c r="BN6288" s="22"/>
      <c r="BO6288" s="22"/>
      <c r="BP6288" s="22"/>
      <c r="BQ6288" s="22"/>
      <c r="BR6288" s="22"/>
      <c r="BS6288" s="22"/>
      <c r="BT6288" s="22"/>
      <c r="BU6288" s="22"/>
      <c r="BV6288" s="22"/>
      <c r="BW6288" s="22"/>
      <c r="BX6288" s="22"/>
      <c r="BY6288" s="22"/>
      <c r="BZ6288" s="22"/>
      <c r="CA6288" s="22"/>
      <c r="CB6288" s="22"/>
      <c r="CC6288" s="22"/>
      <c r="CD6288" s="22"/>
      <c r="CE6288" s="22"/>
      <c r="CF6288" s="22"/>
      <c r="CG6288" s="22"/>
      <c r="CH6288" s="22"/>
      <c r="CI6288" s="22"/>
      <c r="CJ6288" s="22"/>
      <c r="CK6288" s="22"/>
      <c r="CL6288" s="22"/>
      <c r="CM6288" s="22"/>
      <c r="CN6288" s="22"/>
      <c r="CO6288" s="22"/>
    </row>
    <row r="6289" spans="1:93" s="2" customFormat="1" x14ac:dyDescent="0.3">
      <c r="A6289" s="73" t="s">
        <v>204</v>
      </c>
      <c r="B6289" s="73" t="s">
        <v>305</v>
      </c>
      <c r="C6289" s="67" t="s">
        <v>263</v>
      </c>
      <c r="D6289" s="67" t="s">
        <v>52</v>
      </c>
      <c r="E6289" s="73"/>
      <c r="F6289" s="73" t="s">
        <v>302</v>
      </c>
      <c r="G6289" s="73" t="s">
        <v>156</v>
      </c>
      <c r="H6289" s="73" t="s">
        <v>156</v>
      </c>
      <c r="I6289" s="73" t="s">
        <v>468</v>
      </c>
      <c r="J6289" s="73" t="str">
        <f t="shared" si="152"/>
        <v>Articulated (&gt;3.5 - 33t) miles HGV refrigerated (all diesel)</v>
      </c>
      <c r="K6289" s="27">
        <v>2.12E-2</v>
      </c>
      <c r="L6289" s="48"/>
      <c r="M6289" s="22"/>
      <c r="N6289" s="22"/>
      <c r="O6289" s="22"/>
      <c r="P6289" s="22"/>
      <c r="Q6289" s="22"/>
      <c r="R6289" s="22"/>
      <c r="S6289" s="22"/>
      <c r="T6289" s="22"/>
      <c r="U6289" s="22"/>
      <c r="V6289" s="22"/>
      <c r="W6289" s="22"/>
      <c r="X6289" s="22"/>
      <c r="Y6289" s="22"/>
      <c r="Z6289" s="22"/>
      <c r="AA6289" s="22"/>
      <c r="AB6289" s="22"/>
      <c r="AC6289" s="22"/>
      <c r="AD6289" s="22"/>
      <c r="AE6289" s="22"/>
      <c r="AF6289" s="22"/>
      <c r="AG6289" s="22"/>
      <c r="AH6289" s="22"/>
      <c r="AI6289" s="22"/>
      <c r="AJ6289" s="22"/>
      <c r="AK6289" s="22"/>
      <c r="AL6289" s="22"/>
      <c r="AM6289" s="22"/>
      <c r="AN6289" s="22"/>
      <c r="AO6289" s="22"/>
      <c r="AP6289" s="22"/>
      <c r="AQ6289" s="22"/>
      <c r="AR6289" s="22"/>
      <c r="AS6289" s="22"/>
      <c r="AT6289" s="22"/>
      <c r="AU6289" s="22"/>
      <c r="AV6289" s="22"/>
      <c r="AW6289" s="22"/>
      <c r="AX6289" s="22"/>
      <c r="AY6289" s="22"/>
      <c r="AZ6289" s="22"/>
      <c r="BA6289" s="22"/>
      <c r="BB6289" s="22"/>
      <c r="BC6289" s="22"/>
      <c r="BD6289" s="22"/>
      <c r="BE6289" s="22"/>
      <c r="BF6289" s="22"/>
      <c r="BG6289" s="22"/>
      <c r="BH6289" s="22"/>
      <c r="BI6289" s="22"/>
      <c r="BJ6289" s="22"/>
      <c r="BK6289" s="22"/>
      <c r="BL6289" s="22"/>
      <c r="BM6289" s="22"/>
      <c r="BN6289" s="22"/>
      <c r="BO6289" s="22"/>
      <c r="BP6289" s="22"/>
      <c r="BQ6289" s="22"/>
      <c r="BR6289" s="22"/>
      <c r="BS6289" s="22"/>
      <c r="BT6289" s="22"/>
      <c r="BU6289" s="22"/>
      <c r="BV6289" s="22"/>
      <c r="BW6289" s="22"/>
      <c r="BX6289" s="22"/>
      <c r="BY6289" s="22"/>
      <c r="BZ6289" s="22"/>
      <c r="CA6289" s="22"/>
      <c r="CB6289" s="22"/>
      <c r="CC6289" s="22"/>
      <c r="CD6289" s="22"/>
      <c r="CE6289" s="22"/>
      <c r="CF6289" s="22"/>
      <c r="CG6289" s="22"/>
      <c r="CH6289" s="22"/>
      <c r="CI6289" s="22"/>
      <c r="CJ6289" s="22"/>
      <c r="CK6289" s="22"/>
      <c r="CL6289" s="22"/>
      <c r="CM6289" s="22"/>
      <c r="CN6289" s="22"/>
      <c r="CO6289" s="22"/>
    </row>
    <row r="6290" spans="1:93" s="2" customFormat="1" x14ac:dyDescent="0.3">
      <c r="A6290" s="73" t="s">
        <v>204</v>
      </c>
      <c r="B6290" s="73" t="s">
        <v>305</v>
      </c>
      <c r="C6290" s="67" t="s">
        <v>263</v>
      </c>
      <c r="D6290" s="67" t="s">
        <v>52</v>
      </c>
      <c r="E6290" s="73"/>
      <c r="F6290" s="73" t="s">
        <v>302</v>
      </c>
      <c r="G6290" s="73" t="s">
        <v>403</v>
      </c>
      <c r="H6290" s="73" t="s">
        <v>403</v>
      </c>
      <c r="I6290" s="73" t="s">
        <v>465</v>
      </c>
      <c r="J6290" s="73" t="str">
        <f t="shared" si="152"/>
        <v>Articulated (&gt;3.5 - 33t) tonne.km HGV refrigerated (all diesel)</v>
      </c>
      <c r="K6290" s="27">
        <v>0.15809999999999999</v>
      </c>
      <c r="L6290" s="48"/>
      <c r="M6290" s="22"/>
      <c r="N6290" s="22"/>
      <c r="O6290" s="22"/>
      <c r="P6290" s="22"/>
      <c r="Q6290" s="22"/>
      <c r="R6290" s="22"/>
      <c r="S6290" s="22"/>
      <c r="T6290" s="2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c r="AQ6290" s="22"/>
      <c r="AR6290" s="22"/>
      <c r="AS6290" s="22"/>
      <c r="AT6290" s="22"/>
      <c r="AU6290" s="22"/>
      <c r="AV6290" s="22"/>
      <c r="AW6290" s="22"/>
      <c r="AX6290" s="22"/>
      <c r="AY6290" s="22"/>
      <c r="AZ6290" s="22"/>
      <c r="BA6290" s="22"/>
      <c r="BB6290" s="22"/>
      <c r="BC6290" s="22"/>
      <c r="BD6290" s="22"/>
      <c r="BE6290" s="22"/>
      <c r="BF6290" s="22"/>
      <c r="BG6290" s="22"/>
      <c r="BH6290" s="22"/>
      <c r="BI6290" s="22"/>
      <c r="BJ6290" s="22"/>
      <c r="BK6290" s="22"/>
      <c r="BL6290" s="22"/>
      <c r="BM6290" s="22"/>
      <c r="BN6290" s="22"/>
      <c r="BO6290" s="22"/>
      <c r="BP6290" s="22"/>
      <c r="BQ6290" s="22"/>
      <c r="BR6290" s="22"/>
      <c r="BS6290" s="22"/>
      <c r="BT6290" s="22"/>
      <c r="BU6290" s="22"/>
      <c r="BV6290" s="22"/>
      <c r="BW6290" s="22"/>
      <c r="BX6290" s="22"/>
      <c r="BY6290" s="22"/>
      <c r="BZ6290" s="22"/>
      <c r="CA6290" s="22"/>
      <c r="CB6290" s="22"/>
      <c r="CC6290" s="22"/>
      <c r="CD6290" s="22"/>
      <c r="CE6290" s="22"/>
      <c r="CF6290" s="22"/>
      <c r="CG6290" s="22"/>
      <c r="CH6290" s="22"/>
      <c r="CI6290" s="22"/>
      <c r="CJ6290" s="22"/>
      <c r="CK6290" s="22"/>
      <c r="CL6290" s="22"/>
      <c r="CM6290" s="22"/>
      <c r="CN6290" s="22"/>
      <c r="CO6290" s="22"/>
    </row>
    <row r="6291" spans="1:93" s="2" customFormat="1" x14ac:dyDescent="0.3">
      <c r="A6291" s="73" t="s">
        <v>204</v>
      </c>
      <c r="B6291" s="73" t="s">
        <v>305</v>
      </c>
      <c r="C6291" s="67" t="s">
        <v>263</v>
      </c>
      <c r="D6291" s="67" t="s">
        <v>52</v>
      </c>
      <c r="E6291" s="73"/>
      <c r="F6291" s="73" t="s">
        <v>302</v>
      </c>
      <c r="G6291" s="73" t="s">
        <v>403</v>
      </c>
      <c r="H6291" s="73" t="s">
        <v>403</v>
      </c>
      <c r="I6291" s="73" t="s">
        <v>466</v>
      </c>
      <c r="J6291" s="73" t="str">
        <f t="shared" si="152"/>
        <v>Articulated (&gt;3.5 - 33t) tonne.km HGV refrigerated (all diesel)</v>
      </c>
      <c r="K6291" s="27">
        <v>2.0000000000000002E-5</v>
      </c>
      <c r="L6291" s="48"/>
      <c r="M6291" s="22"/>
      <c r="N6291" s="22"/>
      <c r="O6291" s="22"/>
      <c r="P6291" s="22"/>
      <c r="Q6291" s="22"/>
      <c r="R6291" s="22"/>
      <c r="S6291" s="22"/>
      <c r="T6291" s="22"/>
      <c r="U6291" s="22"/>
      <c r="V6291" s="22"/>
      <c r="W6291" s="22"/>
      <c r="X6291" s="22"/>
      <c r="Y6291" s="22"/>
      <c r="Z6291" s="22"/>
      <c r="AA6291" s="22"/>
      <c r="AB6291" s="22"/>
      <c r="AC6291" s="22"/>
      <c r="AD6291" s="22"/>
      <c r="AE6291" s="22"/>
      <c r="AF6291" s="22"/>
      <c r="AG6291" s="22"/>
      <c r="AH6291" s="22"/>
      <c r="AI6291" s="22"/>
      <c r="AJ6291" s="22"/>
      <c r="AK6291" s="22"/>
      <c r="AL6291" s="22"/>
      <c r="AM6291" s="22"/>
      <c r="AN6291" s="22"/>
      <c r="AO6291" s="22"/>
      <c r="AP6291" s="22"/>
      <c r="AQ6291" s="22"/>
      <c r="AR6291" s="22"/>
      <c r="AS6291" s="22"/>
      <c r="AT6291" s="22"/>
      <c r="AU6291" s="22"/>
      <c r="AV6291" s="22"/>
      <c r="AW6291" s="22"/>
      <c r="AX6291" s="22"/>
      <c r="AY6291" s="22"/>
      <c r="AZ6291" s="22"/>
      <c r="BA6291" s="22"/>
      <c r="BB6291" s="22"/>
      <c r="BC6291" s="22"/>
      <c r="BD6291" s="22"/>
      <c r="BE6291" s="22"/>
      <c r="BF6291" s="22"/>
      <c r="BG6291" s="22"/>
      <c r="BH6291" s="22"/>
      <c r="BI6291" s="22"/>
      <c r="BJ6291" s="22"/>
      <c r="BK6291" s="22"/>
      <c r="BL6291" s="22"/>
      <c r="BM6291" s="22"/>
      <c r="BN6291" s="22"/>
      <c r="BO6291" s="22"/>
      <c r="BP6291" s="22"/>
      <c r="BQ6291" s="22"/>
      <c r="BR6291" s="22"/>
      <c r="BS6291" s="22"/>
      <c r="BT6291" s="22"/>
      <c r="BU6291" s="22"/>
      <c r="BV6291" s="22"/>
      <c r="BW6291" s="22"/>
      <c r="BX6291" s="22"/>
      <c r="BY6291" s="22"/>
      <c r="BZ6291" s="22"/>
      <c r="CA6291" s="22"/>
      <c r="CB6291" s="22"/>
      <c r="CC6291" s="22"/>
      <c r="CD6291" s="22"/>
      <c r="CE6291" s="22"/>
      <c r="CF6291" s="22"/>
      <c r="CG6291" s="22"/>
      <c r="CH6291" s="22"/>
      <c r="CI6291" s="22"/>
      <c r="CJ6291" s="22"/>
      <c r="CK6291" s="22"/>
      <c r="CL6291" s="22"/>
      <c r="CM6291" s="22"/>
      <c r="CN6291" s="22"/>
      <c r="CO6291" s="22"/>
    </row>
    <row r="6292" spans="1:93" s="2" customFormat="1" x14ac:dyDescent="0.3">
      <c r="A6292" s="73" t="s">
        <v>204</v>
      </c>
      <c r="B6292" s="73" t="s">
        <v>305</v>
      </c>
      <c r="C6292" s="67" t="s">
        <v>263</v>
      </c>
      <c r="D6292" s="67" t="s">
        <v>52</v>
      </c>
      <c r="E6292" s="73"/>
      <c r="F6292" s="73" t="s">
        <v>302</v>
      </c>
      <c r="G6292" s="73" t="s">
        <v>403</v>
      </c>
      <c r="H6292" s="73" t="s">
        <v>403</v>
      </c>
      <c r="I6292" s="73" t="s">
        <v>467</v>
      </c>
      <c r="J6292" s="73" t="str">
        <f t="shared" si="152"/>
        <v>Articulated (&gt;3.5 - 33t) tonne.km HGV refrigerated (all diesel)</v>
      </c>
      <c r="K6292" s="27">
        <v>0.15579000000000001</v>
      </c>
      <c r="L6292" s="48"/>
      <c r="M6292" s="22"/>
      <c r="N6292" s="22"/>
      <c r="O6292" s="22"/>
      <c r="P6292" s="22"/>
      <c r="Q6292" s="22"/>
      <c r="R6292" s="22"/>
      <c r="S6292" s="22"/>
      <c r="T6292" s="2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c r="AQ6292" s="22"/>
      <c r="AR6292" s="22"/>
      <c r="AS6292" s="22"/>
      <c r="AT6292" s="22"/>
      <c r="AU6292" s="22"/>
      <c r="AV6292" s="22"/>
      <c r="AW6292" s="22"/>
      <c r="AX6292" s="22"/>
      <c r="AY6292" s="22"/>
      <c r="AZ6292" s="22"/>
      <c r="BA6292" s="22"/>
      <c r="BB6292" s="22"/>
      <c r="BC6292" s="22"/>
      <c r="BD6292" s="22"/>
      <c r="BE6292" s="22"/>
      <c r="BF6292" s="22"/>
      <c r="BG6292" s="22"/>
      <c r="BH6292" s="22"/>
      <c r="BI6292" s="22"/>
      <c r="BJ6292" s="22"/>
      <c r="BK6292" s="22"/>
      <c r="BL6292" s="22"/>
      <c r="BM6292" s="22"/>
      <c r="BN6292" s="22"/>
      <c r="BO6292" s="22"/>
      <c r="BP6292" s="22"/>
      <c r="BQ6292" s="22"/>
      <c r="BR6292" s="22"/>
      <c r="BS6292" s="22"/>
      <c r="BT6292" s="22"/>
      <c r="BU6292" s="22"/>
      <c r="BV6292" s="22"/>
      <c r="BW6292" s="22"/>
      <c r="BX6292" s="22"/>
      <c r="BY6292" s="22"/>
      <c r="BZ6292" s="22"/>
      <c r="CA6292" s="22"/>
      <c r="CB6292" s="22"/>
      <c r="CC6292" s="22"/>
      <c r="CD6292" s="22"/>
      <c r="CE6292" s="22"/>
      <c r="CF6292" s="22"/>
      <c r="CG6292" s="22"/>
      <c r="CH6292" s="22"/>
      <c r="CI6292" s="22"/>
      <c r="CJ6292" s="22"/>
      <c r="CK6292" s="22"/>
      <c r="CL6292" s="22"/>
      <c r="CM6292" s="22"/>
      <c r="CN6292" s="22"/>
      <c r="CO6292" s="22"/>
    </row>
    <row r="6293" spans="1:93" s="2" customFormat="1" x14ac:dyDescent="0.3">
      <c r="A6293" s="73" t="s">
        <v>204</v>
      </c>
      <c r="B6293" s="73" t="s">
        <v>305</v>
      </c>
      <c r="C6293" s="67" t="s">
        <v>263</v>
      </c>
      <c r="D6293" s="67" t="s">
        <v>52</v>
      </c>
      <c r="E6293" s="73"/>
      <c r="F6293" s="73" t="s">
        <v>302</v>
      </c>
      <c r="G6293" s="73" t="s">
        <v>403</v>
      </c>
      <c r="H6293" s="73" t="s">
        <v>403</v>
      </c>
      <c r="I6293" s="73" t="s">
        <v>468</v>
      </c>
      <c r="J6293" s="73" t="str">
        <f t="shared" si="152"/>
        <v>Articulated (&gt;3.5 - 33t) tonne.km HGV refrigerated (all diesel)</v>
      </c>
      <c r="K6293" s="27">
        <v>2.2799999999999999E-3</v>
      </c>
      <c r="L6293" s="48"/>
      <c r="M6293" s="22"/>
      <c r="N6293" s="22"/>
      <c r="O6293" s="22"/>
      <c r="P6293" s="22"/>
      <c r="Q6293" s="22"/>
      <c r="R6293" s="22"/>
      <c r="S6293" s="22"/>
      <c r="T6293" s="22"/>
      <c r="U6293" s="22"/>
      <c r="V6293" s="22"/>
      <c r="W6293" s="22"/>
      <c r="X6293" s="22"/>
      <c r="Y6293" s="22"/>
      <c r="Z6293" s="22"/>
      <c r="AA6293" s="22"/>
      <c r="AB6293" s="22"/>
      <c r="AC6293" s="22"/>
      <c r="AD6293" s="22"/>
      <c r="AE6293" s="22"/>
      <c r="AF6293" s="22"/>
      <c r="AG6293" s="22"/>
      <c r="AH6293" s="22"/>
      <c r="AI6293" s="22"/>
      <c r="AJ6293" s="22"/>
      <c r="AK6293" s="22"/>
      <c r="AL6293" s="22"/>
      <c r="AM6293" s="22"/>
      <c r="AN6293" s="22"/>
      <c r="AO6293" s="22"/>
      <c r="AP6293" s="22"/>
      <c r="AQ6293" s="22"/>
      <c r="AR6293" s="22"/>
      <c r="AS6293" s="22"/>
      <c r="AT6293" s="22"/>
      <c r="AU6293" s="22"/>
      <c r="AV6293" s="22"/>
      <c r="AW6293" s="22"/>
      <c r="AX6293" s="22"/>
      <c r="AY6293" s="22"/>
      <c r="AZ6293" s="22"/>
      <c r="BA6293" s="22"/>
      <c r="BB6293" s="22"/>
      <c r="BC6293" s="22"/>
      <c r="BD6293" s="22"/>
      <c r="BE6293" s="22"/>
      <c r="BF6293" s="22"/>
      <c r="BG6293" s="22"/>
      <c r="BH6293" s="22"/>
      <c r="BI6293" s="22"/>
      <c r="BJ6293" s="22"/>
      <c r="BK6293" s="22"/>
      <c r="BL6293" s="22"/>
      <c r="BM6293" s="22"/>
      <c r="BN6293" s="22"/>
      <c r="BO6293" s="22"/>
      <c r="BP6293" s="22"/>
      <c r="BQ6293" s="22"/>
      <c r="BR6293" s="22"/>
      <c r="BS6293" s="22"/>
      <c r="BT6293" s="22"/>
      <c r="BU6293" s="22"/>
      <c r="BV6293" s="22"/>
      <c r="BW6293" s="22"/>
      <c r="BX6293" s="22"/>
      <c r="BY6293" s="22"/>
      <c r="BZ6293" s="22"/>
      <c r="CA6293" s="22"/>
      <c r="CB6293" s="22"/>
      <c r="CC6293" s="22"/>
      <c r="CD6293" s="22"/>
      <c r="CE6293" s="22"/>
      <c r="CF6293" s="22"/>
      <c r="CG6293" s="22"/>
      <c r="CH6293" s="22"/>
      <c r="CI6293" s="22"/>
      <c r="CJ6293" s="22"/>
      <c r="CK6293" s="22"/>
      <c r="CL6293" s="22"/>
      <c r="CM6293" s="22"/>
      <c r="CN6293" s="22"/>
      <c r="CO6293" s="22"/>
    </row>
    <row r="6294" spans="1:93" s="2" customFormat="1" x14ac:dyDescent="0.3">
      <c r="A6294" s="73" t="s">
        <v>204</v>
      </c>
      <c r="B6294" s="73" t="s">
        <v>305</v>
      </c>
      <c r="C6294" s="67" t="s">
        <v>263</v>
      </c>
      <c r="D6294" s="67" t="s">
        <v>379</v>
      </c>
      <c r="E6294" s="73"/>
      <c r="F6294" s="73" t="s">
        <v>48</v>
      </c>
      <c r="G6294" s="73" t="s">
        <v>405</v>
      </c>
      <c r="H6294" s="73" t="s">
        <v>405</v>
      </c>
      <c r="I6294" s="73" t="s">
        <v>465</v>
      </c>
      <c r="J6294" s="73" t="str">
        <f t="shared" si="152"/>
        <v>Articulated (&gt;33t) km HGV refrigerated (all diesel)</v>
      </c>
      <c r="K6294" s="27">
        <v>0.76885999999999999</v>
      </c>
      <c r="L6294" s="48"/>
      <c r="M6294" s="22"/>
      <c r="N6294" s="22"/>
      <c r="O6294" s="22"/>
      <c r="P6294" s="22"/>
      <c r="Q6294" s="22"/>
      <c r="R6294" s="22"/>
      <c r="S6294" s="22"/>
      <c r="T6294" s="2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c r="AQ6294" s="22"/>
      <c r="AR6294" s="22"/>
      <c r="AS6294" s="22"/>
      <c r="AT6294" s="22"/>
      <c r="AU6294" s="22"/>
      <c r="AV6294" s="22"/>
      <c r="AW6294" s="22"/>
      <c r="AX6294" s="22"/>
      <c r="AY6294" s="22"/>
      <c r="AZ6294" s="22"/>
      <c r="BA6294" s="22"/>
      <c r="BB6294" s="22"/>
      <c r="BC6294" s="22"/>
      <c r="BD6294" s="22"/>
      <c r="BE6294" s="22"/>
      <c r="BF6294" s="22"/>
      <c r="BG6294" s="22"/>
      <c r="BH6294" s="22"/>
      <c r="BI6294" s="22"/>
      <c r="BJ6294" s="22"/>
      <c r="BK6294" s="22"/>
      <c r="BL6294" s="22"/>
      <c r="BM6294" s="22"/>
      <c r="BN6294" s="22"/>
      <c r="BO6294" s="22"/>
      <c r="BP6294" s="22"/>
      <c r="BQ6294" s="22"/>
      <c r="BR6294" s="22"/>
      <c r="BS6294" s="22"/>
      <c r="BT6294" s="22"/>
      <c r="BU6294" s="22"/>
      <c r="BV6294" s="22"/>
      <c r="BW6294" s="22"/>
      <c r="BX6294" s="22"/>
      <c r="BY6294" s="22"/>
      <c r="BZ6294" s="22"/>
      <c r="CA6294" s="22"/>
      <c r="CB6294" s="22"/>
      <c r="CC6294" s="22"/>
      <c r="CD6294" s="22"/>
      <c r="CE6294" s="22"/>
      <c r="CF6294" s="22"/>
      <c r="CG6294" s="22"/>
      <c r="CH6294" s="22"/>
      <c r="CI6294" s="22"/>
      <c r="CJ6294" s="22"/>
      <c r="CK6294" s="22"/>
      <c r="CL6294" s="22"/>
      <c r="CM6294" s="22"/>
      <c r="CN6294" s="22"/>
      <c r="CO6294" s="22"/>
    </row>
    <row r="6295" spans="1:93" s="2" customFormat="1" x14ac:dyDescent="0.3">
      <c r="A6295" s="73" t="s">
        <v>204</v>
      </c>
      <c r="B6295" s="73" t="s">
        <v>305</v>
      </c>
      <c r="C6295" s="67" t="s">
        <v>263</v>
      </c>
      <c r="D6295" s="67" t="s">
        <v>379</v>
      </c>
      <c r="E6295" s="73"/>
      <c r="F6295" s="73" t="s">
        <v>48</v>
      </c>
      <c r="G6295" s="73" t="s">
        <v>405</v>
      </c>
      <c r="H6295" s="73" t="s">
        <v>405</v>
      </c>
      <c r="I6295" s="73" t="s">
        <v>466</v>
      </c>
      <c r="J6295" s="73" t="str">
        <f t="shared" si="152"/>
        <v>Articulated (&gt;33t) km HGV refrigerated (all diesel)</v>
      </c>
      <c r="K6295" s="27">
        <v>1.2999999999999999E-4</v>
      </c>
      <c r="L6295" s="48"/>
      <c r="M6295" s="22"/>
      <c r="N6295" s="22"/>
      <c r="O6295" s="22"/>
      <c r="P6295" s="22"/>
      <c r="Q6295" s="22"/>
      <c r="R6295" s="22"/>
      <c r="S6295" s="22"/>
      <c r="T6295" s="22"/>
      <c r="U6295" s="22"/>
      <c r="V6295" s="22"/>
      <c r="W6295" s="22"/>
      <c r="X6295" s="22"/>
      <c r="Y6295" s="22"/>
      <c r="Z6295" s="22"/>
      <c r="AA6295" s="22"/>
      <c r="AB6295" s="22"/>
      <c r="AC6295" s="22"/>
      <c r="AD6295" s="22"/>
      <c r="AE6295" s="22"/>
      <c r="AF6295" s="22"/>
      <c r="AG6295" s="22"/>
      <c r="AH6295" s="22"/>
      <c r="AI6295" s="22"/>
      <c r="AJ6295" s="22"/>
      <c r="AK6295" s="22"/>
      <c r="AL6295" s="22"/>
      <c r="AM6295" s="22"/>
      <c r="AN6295" s="22"/>
      <c r="AO6295" s="22"/>
      <c r="AP6295" s="22"/>
      <c r="AQ6295" s="22"/>
      <c r="AR6295" s="22"/>
      <c r="AS6295" s="22"/>
      <c r="AT6295" s="22"/>
      <c r="AU6295" s="22"/>
      <c r="AV6295" s="22"/>
      <c r="AW6295" s="22"/>
      <c r="AX6295" s="22"/>
      <c r="AY6295" s="22"/>
      <c r="AZ6295" s="22"/>
      <c r="BA6295" s="22"/>
      <c r="BB6295" s="22"/>
      <c r="BC6295" s="22"/>
      <c r="BD6295" s="22"/>
      <c r="BE6295" s="22"/>
      <c r="BF6295" s="22"/>
      <c r="BG6295" s="22"/>
      <c r="BH6295" s="22"/>
      <c r="BI6295" s="22"/>
      <c r="BJ6295" s="22"/>
      <c r="BK6295" s="22"/>
      <c r="BL6295" s="22"/>
      <c r="BM6295" s="22"/>
      <c r="BN6295" s="22"/>
      <c r="BO6295" s="22"/>
      <c r="BP6295" s="22"/>
      <c r="BQ6295" s="22"/>
      <c r="BR6295" s="22"/>
      <c r="BS6295" s="22"/>
      <c r="BT6295" s="22"/>
      <c r="BU6295" s="22"/>
      <c r="BV6295" s="22"/>
      <c r="BW6295" s="22"/>
      <c r="BX6295" s="22"/>
      <c r="BY6295" s="22"/>
      <c r="BZ6295" s="22"/>
      <c r="CA6295" s="22"/>
      <c r="CB6295" s="22"/>
      <c r="CC6295" s="22"/>
      <c r="CD6295" s="22"/>
      <c r="CE6295" s="22"/>
      <c r="CF6295" s="22"/>
      <c r="CG6295" s="22"/>
      <c r="CH6295" s="22"/>
      <c r="CI6295" s="22"/>
      <c r="CJ6295" s="22"/>
      <c r="CK6295" s="22"/>
      <c r="CL6295" s="22"/>
      <c r="CM6295" s="22"/>
      <c r="CN6295" s="22"/>
      <c r="CO6295" s="22"/>
    </row>
    <row r="6296" spans="1:93" s="2" customFormat="1" x14ac:dyDescent="0.3">
      <c r="A6296" s="73" t="s">
        <v>204</v>
      </c>
      <c r="B6296" s="73" t="s">
        <v>305</v>
      </c>
      <c r="C6296" s="67" t="s">
        <v>263</v>
      </c>
      <c r="D6296" s="67" t="s">
        <v>379</v>
      </c>
      <c r="E6296" s="73"/>
      <c r="F6296" s="73" t="s">
        <v>48</v>
      </c>
      <c r="G6296" s="73" t="s">
        <v>405</v>
      </c>
      <c r="H6296" s="73" t="s">
        <v>405</v>
      </c>
      <c r="I6296" s="73" t="s">
        <v>467</v>
      </c>
      <c r="J6296" s="73" t="str">
        <f t="shared" si="152"/>
        <v>Articulated (&gt;33t) km HGV refrigerated (all diesel)</v>
      </c>
      <c r="K6296" s="27">
        <v>0.75305</v>
      </c>
      <c r="L6296" s="48"/>
      <c r="M6296" s="22"/>
      <c r="N6296" s="22"/>
      <c r="O6296" s="22"/>
      <c r="P6296" s="22"/>
      <c r="Q6296" s="22"/>
      <c r="R6296" s="22"/>
      <c r="S6296" s="22"/>
      <c r="T6296" s="2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c r="AQ6296" s="22"/>
      <c r="AR6296" s="22"/>
      <c r="AS6296" s="22"/>
      <c r="AT6296" s="22"/>
      <c r="AU6296" s="22"/>
      <c r="AV6296" s="22"/>
      <c r="AW6296" s="22"/>
      <c r="AX6296" s="22"/>
      <c r="AY6296" s="22"/>
      <c r="AZ6296" s="22"/>
      <c r="BA6296" s="22"/>
      <c r="BB6296" s="22"/>
      <c r="BC6296" s="22"/>
      <c r="BD6296" s="22"/>
      <c r="BE6296" s="22"/>
      <c r="BF6296" s="22"/>
      <c r="BG6296" s="22"/>
      <c r="BH6296" s="22"/>
      <c r="BI6296" s="22"/>
      <c r="BJ6296" s="22"/>
      <c r="BK6296" s="22"/>
      <c r="BL6296" s="22"/>
      <c r="BM6296" s="22"/>
      <c r="BN6296" s="22"/>
      <c r="BO6296" s="22"/>
      <c r="BP6296" s="22"/>
      <c r="BQ6296" s="22"/>
      <c r="BR6296" s="22"/>
      <c r="BS6296" s="22"/>
      <c r="BT6296" s="22"/>
      <c r="BU6296" s="22"/>
      <c r="BV6296" s="22"/>
      <c r="BW6296" s="22"/>
      <c r="BX6296" s="22"/>
      <c r="BY6296" s="22"/>
      <c r="BZ6296" s="22"/>
      <c r="CA6296" s="22"/>
      <c r="CB6296" s="22"/>
      <c r="CC6296" s="22"/>
      <c r="CD6296" s="22"/>
      <c r="CE6296" s="22"/>
      <c r="CF6296" s="22"/>
      <c r="CG6296" s="22"/>
      <c r="CH6296" s="22"/>
      <c r="CI6296" s="22"/>
      <c r="CJ6296" s="22"/>
      <c r="CK6296" s="22"/>
      <c r="CL6296" s="22"/>
      <c r="CM6296" s="22"/>
      <c r="CN6296" s="22"/>
      <c r="CO6296" s="22"/>
    </row>
    <row r="6297" spans="1:93" s="2" customFormat="1" x14ac:dyDescent="0.3">
      <c r="A6297" s="73" t="s">
        <v>204</v>
      </c>
      <c r="B6297" s="73" t="s">
        <v>305</v>
      </c>
      <c r="C6297" s="67" t="s">
        <v>263</v>
      </c>
      <c r="D6297" s="67" t="s">
        <v>379</v>
      </c>
      <c r="E6297" s="73"/>
      <c r="F6297" s="73" t="s">
        <v>48</v>
      </c>
      <c r="G6297" s="73" t="s">
        <v>405</v>
      </c>
      <c r="H6297" s="73" t="s">
        <v>405</v>
      </c>
      <c r="I6297" s="73" t="s">
        <v>468</v>
      </c>
      <c r="J6297" s="73" t="str">
        <f t="shared" si="152"/>
        <v>Articulated (&gt;33t) km HGV refrigerated (all diesel)</v>
      </c>
      <c r="K6297" s="27">
        <v>1.567E-2</v>
      </c>
      <c r="L6297" s="48"/>
      <c r="M6297" s="22"/>
      <c r="N6297" s="22"/>
      <c r="O6297" s="22"/>
      <c r="P6297" s="22"/>
      <c r="Q6297" s="22"/>
      <c r="R6297" s="22"/>
      <c r="S6297" s="22"/>
      <c r="T6297" s="22"/>
      <c r="U6297" s="22"/>
      <c r="V6297" s="22"/>
      <c r="W6297" s="22"/>
      <c r="X6297" s="22"/>
      <c r="Y6297" s="22"/>
      <c r="Z6297" s="22"/>
      <c r="AA6297" s="22"/>
      <c r="AB6297" s="22"/>
      <c r="AC6297" s="22"/>
      <c r="AD6297" s="22"/>
      <c r="AE6297" s="22"/>
      <c r="AF6297" s="22"/>
      <c r="AG6297" s="22"/>
      <c r="AH6297" s="22"/>
      <c r="AI6297" s="22"/>
      <c r="AJ6297" s="22"/>
      <c r="AK6297" s="22"/>
      <c r="AL6297" s="22"/>
      <c r="AM6297" s="22"/>
      <c r="AN6297" s="22"/>
      <c r="AO6297" s="22"/>
      <c r="AP6297" s="22"/>
      <c r="AQ6297" s="22"/>
      <c r="AR6297" s="22"/>
      <c r="AS6297" s="22"/>
      <c r="AT6297" s="22"/>
      <c r="AU6297" s="22"/>
      <c r="AV6297" s="22"/>
      <c r="AW6297" s="22"/>
      <c r="AX6297" s="22"/>
      <c r="AY6297" s="22"/>
      <c r="AZ6297" s="22"/>
      <c r="BA6297" s="22"/>
      <c r="BB6297" s="22"/>
      <c r="BC6297" s="22"/>
      <c r="BD6297" s="22"/>
      <c r="BE6297" s="22"/>
      <c r="BF6297" s="22"/>
      <c r="BG6297" s="22"/>
      <c r="BH6297" s="22"/>
      <c r="BI6297" s="22"/>
      <c r="BJ6297" s="22"/>
      <c r="BK6297" s="22"/>
      <c r="BL6297" s="22"/>
      <c r="BM6297" s="22"/>
      <c r="BN6297" s="22"/>
      <c r="BO6297" s="22"/>
      <c r="BP6297" s="22"/>
      <c r="BQ6297" s="22"/>
      <c r="BR6297" s="22"/>
      <c r="BS6297" s="22"/>
      <c r="BT6297" s="22"/>
      <c r="BU6297" s="22"/>
      <c r="BV6297" s="22"/>
      <c r="BW6297" s="22"/>
      <c r="BX6297" s="22"/>
      <c r="BY6297" s="22"/>
      <c r="BZ6297" s="22"/>
      <c r="CA6297" s="22"/>
      <c r="CB6297" s="22"/>
      <c r="CC6297" s="22"/>
      <c r="CD6297" s="22"/>
      <c r="CE6297" s="22"/>
      <c r="CF6297" s="22"/>
      <c r="CG6297" s="22"/>
      <c r="CH6297" s="22"/>
      <c r="CI6297" s="22"/>
      <c r="CJ6297" s="22"/>
      <c r="CK6297" s="22"/>
      <c r="CL6297" s="22"/>
      <c r="CM6297" s="22"/>
      <c r="CN6297" s="22"/>
      <c r="CO6297" s="22"/>
    </row>
    <row r="6298" spans="1:93" s="2" customFormat="1" x14ac:dyDescent="0.3">
      <c r="A6298" s="73" t="s">
        <v>204</v>
      </c>
      <c r="B6298" s="73" t="s">
        <v>305</v>
      </c>
      <c r="C6298" s="67" t="s">
        <v>263</v>
      </c>
      <c r="D6298" s="67" t="s">
        <v>379</v>
      </c>
      <c r="E6298" s="73"/>
      <c r="F6298" s="73" t="s">
        <v>48</v>
      </c>
      <c r="G6298" s="73" t="s">
        <v>156</v>
      </c>
      <c r="H6298" s="73" t="s">
        <v>156</v>
      </c>
      <c r="I6298" s="73" t="s">
        <v>465</v>
      </c>
      <c r="J6298" s="73" t="str">
        <f t="shared" si="152"/>
        <v>Articulated (&gt;33t) miles HGV refrigerated (all diesel)</v>
      </c>
      <c r="K6298" s="27">
        <v>1.23736</v>
      </c>
      <c r="L6298" s="48"/>
      <c r="M6298" s="22"/>
      <c r="N6298" s="22"/>
      <c r="O6298" s="22"/>
      <c r="P6298" s="22"/>
      <c r="Q6298" s="22"/>
      <c r="R6298" s="22"/>
      <c r="S6298" s="22"/>
      <c r="T6298" s="2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c r="AQ6298" s="22"/>
      <c r="AR6298" s="22"/>
      <c r="AS6298" s="22"/>
      <c r="AT6298" s="22"/>
      <c r="AU6298" s="22"/>
      <c r="AV6298" s="22"/>
      <c r="AW6298" s="22"/>
      <c r="AX6298" s="22"/>
      <c r="AY6298" s="22"/>
      <c r="AZ6298" s="22"/>
      <c r="BA6298" s="22"/>
      <c r="BB6298" s="22"/>
      <c r="BC6298" s="22"/>
      <c r="BD6298" s="22"/>
      <c r="BE6298" s="22"/>
      <c r="BF6298" s="22"/>
      <c r="BG6298" s="22"/>
      <c r="BH6298" s="22"/>
      <c r="BI6298" s="22"/>
      <c r="BJ6298" s="22"/>
      <c r="BK6298" s="22"/>
      <c r="BL6298" s="22"/>
      <c r="BM6298" s="22"/>
      <c r="BN6298" s="22"/>
      <c r="BO6298" s="22"/>
      <c r="BP6298" s="22"/>
      <c r="BQ6298" s="22"/>
      <c r="BR6298" s="22"/>
      <c r="BS6298" s="22"/>
      <c r="BT6298" s="22"/>
      <c r="BU6298" s="22"/>
      <c r="BV6298" s="22"/>
      <c r="BW6298" s="22"/>
      <c r="BX6298" s="22"/>
      <c r="BY6298" s="22"/>
      <c r="BZ6298" s="22"/>
      <c r="CA6298" s="22"/>
      <c r="CB6298" s="22"/>
      <c r="CC6298" s="22"/>
      <c r="CD6298" s="22"/>
      <c r="CE6298" s="22"/>
      <c r="CF6298" s="22"/>
      <c r="CG6298" s="22"/>
      <c r="CH6298" s="22"/>
      <c r="CI6298" s="22"/>
      <c r="CJ6298" s="22"/>
      <c r="CK6298" s="22"/>
      <c r="CL6298" s="22"/>
      <c r="CM6298" s="22"/>
      <c r="CN6298" s="22"/>
      <c r="CO6298" s="22"/>
    </row>
    <row r="6299" spans="1:93" s="2" customFormat="1" x14ac:dyDescent="0.3">
      <c r="A6299" s="73" t="s">
        <v>204</v>
      </c>
      <c r="B6299" s="73" t="s">
        <v>305</v>
      </c>
      <c r="C6299" s="67" t="s">
        <v>263</v>
      </c>
      <c r="D6299" s="67" t="s">
        <v>379</v>
      </c>
      <c r="E6299" s="73"/>
      <c r="F6299" s="73" t="s">
        <v>48</v>
      </c>
      <c r="G6299" s="73" t="s">
        <v>156</v>
      </c>
      <c r="H6299" s="73" t="s">
        <v>156</v>
      </c>
      <c r="I6299" s="73" t="s">
        <v>466</v>
      </c>
      <c r="J6299" s="73" t="str">
        <f t="shared" si="152"/>
        <v>Articulated (&gt;33t) miles HGV refrigerated (all diesel)</v>
      </c>
      <c r="K6299" s="27">
        <v>2.1000000000000001E-4</v>
      </c>
      <c r="L6299" s="48"/>
      <c r="M6299" s="22"/>
      <c r="N6299" s="22"/>
      <c r="O6299" s="22"/>
      <c r="P6299" s="22"/>
      <c r="Q6299" s="22"/>
      <c r="R6299" s="22"/>
      <c r="S6299" s="22"/>
      <c r="T6299" s="22"/>
      <c r="U6299" s="22"/>
      <c r="V6299" s="22"/>
      <c r="W6299" s="22"/>
      <c r="X6299" s="22"/>
      <c r="Y6299" s="22"/>
      <c r="Z6299" s="22"/>
      <c r="AA6299" s="22"/>
      <c r="AB6299" s="22"/>
      <c r="AC6299" s="22"/>
      <c r="AD6299" s="22"/>
      <c r="AE6299" s="22"/>
      <c r="AF6299" s="22"/>
      <c r="AG6299" s="22"/>
      <c r="AH6299" s="22"/>
      <c r="AI6299" s="22"/>
      <c r="AJ6299" s="22"/>
      <c r="AK6299" s="22"/>
      <c r="AL6299" s="22"/>
      <c r="AM6299" s="22"/>
      <c r="AN6299" s="22"/>
      <c r="AO6299" s="22"/>
      <c r="AP6299" s="22"/>
      <c r="AQ6299" s="22"/>
      <c r="AR6299" s="22"/>
      <c r="AS6299" s="22"/>
      <c r="AT6299" s="22"/>
      <c r="AU6299" s="22"/>
      <c r="AV6299" s="22"/>
      <c r="AW6299" s="22"/>
      <c r="AX6299" s="22"/>
      <c r="AY6299" s="22"/>
      <c r="AZ6299" s="22"/>
      <c r="BA6299" s="22"/>
      <c r="BB6299" s="22"/>
      <c r="BC6299" s="22"/>
      <c r="BD6299" s="22"/>
      <c r="BE6299" s="22"/>
      <c r="BF6299" s="22"/>
      <c r="BG6299" s="22"/>
      <c r="BH6299" s="22"/>
      <c r="BI6299" s="22"/>
      <c r="BJ6299" s="22"/>
      <c r="BK6299" s="22"/>
      <c r="BL6299" s="22"/>
      <c r="BM6299" s="22"/>
      <c r="BN6299" s="22"/>
      <c r="BO6299" s="22"/>
      <c r="BP6299" s="22"/>
      <c r="BQ6299" s="22"/>
      <c r="BR6299" s="22"/>
      <c r="BS6299" s="22"/>
      <c r="BT6299" s="22"/>
      <c r="BU6299" s="22"/>
      <c r="BV6299" s="22"/>
      <c r="BW6299" s="22"/>
      <c r="BX6299" s="22"/>
      <c r="BY6299" s="22"/>
      <c r="BZ6299" s="22"/>
      <c r="CA6299" s="22"/>
      <c r="CB6299" s="22"/>
      <c r="CC6299" s="22"/>
      <c r="CD6299" s="22"/>
      <c r="CE6299" s="22"/>
      <c r="CF6299" s="22"/>
      <c r="CG6299" s="22"/>
      <c r="CH6299" s="22"/>
      <c r="CI6299" s="22"/>
      <c r="CJ6299" s="22"/>
      <c r="CK6299" s="22"/>
      <c r="CL6299" s="22"/>
      <c r="CM6299" s="22"/>
      <c r="CN6299" s="22"/>
      <c r="CO6299" s="22"/>
    </row>
    <row r="6300" spans="1:93" s="2" customFormat="1" x14ac:dyDescent="0.3">
      <c r="A6300" s="73" t="s">
        <v>204</v>
      </c>
      <c r="B6300" s="73" t="s">
        <v>305</v>
      </c>
      <c r="C6300" s="67" t="s">
        <v>263</v>
      </c>
      <c r="D6300" s="67" t="s">
        <v>379</v>
      </c>
      <c r="E6300" s="73"/>
      <c r="F6300" s="73" t="s">
        <v>48</v>
      </c>
      <c r="G6300" s="73" t="s">
        <v>156</v>
      </c>
      <c r="H6300" s="73" t="s">
        <v>156</v>
      </c>
      <c r="I6300" s="73" t="s">
        <v>467</v>
      </c>
      <c r="J6300" s="73" t="str">
        <f t="shared" si="152"/>
        <v>Articulated (&gt;33t) miles HGV refrigerated (all diesel)</v>
      </c>
      <c r="K6300" s="27">
        <v>1.2119200000000001</v>
      </c>
      <c r="L6300" s="48"/>
      <c r="M6300" s="22"/>
      <c r="N6300" s="22"/>
      <c r="O6300" s="22"/>
      <c r="P6300" s="22"/>
      <c r="Q6300" s="22"/>
      <c r="R6300" s="22"/>
      <c r="S6300" s="22"/>
      <c r="T6300" s="2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c r="AQ6300" s="22"/>
      <c r="AR6300" s="22"/>
      <c r="AS6300" s="22"/>
      <c r="AT6300" s="22"/>
      <c r="AU6300" s="22"/>
      <c r="AV6300" s="22"/>
      <c r="AW6300" s="22"/>
      <c r="AX6300" s="22"/>
      <c r="AY6300" s="22"/>
      <c r="AZ6300" s="22"/>
      <c r="BA6300" s="22"/>
      <c r="BB6300" s="22"/>
      <c r="BC6300" s="22"/>
      <c r="BD6300" s="22"/>
      <c r="BE6300" s="22"/>
      <c r="BF6300" s="22"/>
      <c r="BG6300" s="22"/>
      <c r="BH6300" s="22"/>
      <c r="BI6300" s="22"/>
      <c r="BJ6300" s="22"/>
      <c r="BK6300" s="22"/>
      <c r="BL6300" s="22"/>
      <c r="BM6300" s="22"/>
      <c r="BN6300" s="22"/>
      <c r="BO6300" s="22"/>
      <c r="BP6300" s="22"/>
      <c r="BQ6300" s="22"/>
      <c r="BR6300" s="22"/>
      <c r="BS6300" s="22"/>
      <c r="BT6300" s="22"/>
      <c r="BU6300" s="22"/>
      <c r="BV6300" s="22"/>
      <c r="BW6300" s="22"/>
      <c r="BX6300" s="22"/>
      <c r="BY6300" s="22"/>
      <c r="BZ6300" s="22"/>
      <c r="CA6300" s="22"/>
      <c r="CB6300" s="22"/>
      <c r="CC6300" s="22"/>
      <c r="CD6300" s="22"/>
      <c r="CE6300" s="22"/>
      <c r="CF6300" s="22"/>
      <c r="CG6300" s="22"/>
      <c r="CH6300" s="22"/>
      <c r="CI6300" s="22"/>
      <c r="CJ6300" s="22"/>
      <c r="CK6300" s="22"/>
      <c r="CL6300" s="22"/>
      <c r="CM6300" s="22"/>
      <c r="CN6300" s="22"/>
      <c r="CO6300" s="22"/>
    </row>
    <row r="6301" spans="1:93" s="2" customFormat="1" x14ac:dyDescent="0.3">
      <c r="A6301" s="73" t="s">
        <v>204</v>
      </c>
      <c r="B6301" s="73" t="s">
        <v>305</v>
      </c>
      <c r="C6301" s="67" t="s">
        <v>263</v>
      </c>
      <c r="D6301" s="67" t="s">
        <v>379</v>
      </c>
      <c r="E6301" s="73"/>
      <c r="F6301" s="73" t="s">
        <v>48</v>
      </c>
      <c r="G6301" s="73" t="s">
        <v>156</v>
      </c>
      <c r="H6301" s="73" t="s">
        <v>156</v>
      </c>
      <c r="I6301" s="73" t="s">
        <v>468</v>
      </c>
      <c r="J6301" s="73" t="str">
        <f t="shared" si="152"/>
        <v>Articulated (&gt;33t) miles HGV refrigerated (all diesel)</v>
      </c>
      <c r="K6301" s="27">
        <v>2.5219999999999999E-2</v>
      </c>
      <c r="L6301" s="48"/>
      <c r="M6301" s="22"/>
      <c r="N6301" s="22"/>
      <c r="O6301" s="22"/>
      <c r="P6301" s="22"/>
      <c r="Q6301" s="22"/>
      <c r="R6301" s="22"/>
      <c r="S6301" s="22"/>
      <c r="T6301" s="22"/>
      <c r="U6301" s="22"/>
      <c r="V6301" s="22"/>
      <c r="W6301" s="22"/>
      <c r="X6301" s="22"/>
      <c r="Y6301" s="22"/>
      <c r="Z6301" s="22"/>
      <c r="AA6301" s="22"/>
      <c r="AB6301" s="22"/>
      <c r="AC6301" s="22"/>
      <c r="AD6301" s="22"/>
      <c r="AE6301" s="22"/>
      <c r="AF6301" s="22"/>
      <c r="AG6301" s="22"/>
      <c r="AH6301" s="22"/>
      <c r="AI6301" s="22"/>
      <c r="AJ6301" s="22"/>
      <c r="AK6301" s="22"/>
      <c r="AL6301" s="22"/>
      <c r="AM6301" s="22"/>
      <c r="AN6301" s="22"/>
      <c r="AO6301" s="22"/>
      <c r="AP6301" s="22"/>
      <c r="AQ6301" s="22"/>
      <c r="AR6301" s="22"/>
      <c r="AS6301" s="22"/>
      <c r="AT6301" s="22"/>
      <c r="AU6301" s="22"/>
      <c r="AV6301" s="22"/>
      <c r="AW6301" s="22"/>
      <c r="AX6301" s="22"/>
      <c r="AY6301" s="22"/>
      <c r="AZ6301" s="22"/>
      <c r="BA6301" s="22"/>
      <c r="BB6301" s="22"/>
      <c r="BC6301" s="22"/>
      <c r="BD6301" s="22"/>
      <c r="BE6301" s="22"/>
      <c r="BF6301" s="22"/>
      <c r="BG6301" s="22"/>
      <c r="BH6301" s="22"/>
      <c r="BI6301" s="22"/>
      <c r="BJ6301" s="22"/>
      <c r="BK6301" s="22"/>
      <c r="BL6301" s="22"/>
      <c r="BM6301" s="22"/>
      <c r="BN6301" s="22"/>
      <c r="BO6301" s="22"/>
      <c r="BP6301" s="22"/>
      <c r="BQ6301" s="22"/>
      <c r="BR6301" s="22"/>
      <c r="BS6301" s="22"/>
      <c r="BT6301" s="22"/>
      <c r="BU6301" s="22"/>
      <c r="BV6301" s="22"/>
      <c r="BW6301" s="22"/>
      <c r="BX6301" s="22"/>
      <c r="BY6301" s="22"/>
      <c r="BZ6301" s="22"/>
      <c r="CA6301" s="22"/>
      <c r="CB6301" s="22"/>
      <c r="CC6301" s="22"/>
      <c r="CD6301" s="22"/>
      <c r="CE6301" s="22"/>
      <c r="CF6301" s="22"/>
      <c r="CG6301" s="22"/>
      <c r="CH6301" s="22"/>
      <c r="CI6301" s="22"/>
      <c r="CJ6301" s="22"/>
      <c r="CK6301" s="22"/>
      <c r="CL6301" s="22"/>
      <c r="CM6301" s="22"/>
      <c r="CN6301" s="22"/>
      <c r="CO6301" s="22"/>
    </row>
    <row r="6302" spans="1:93" s="2" customFormat="1" x14ac:dyDescent="0.3">
      <c r="A6302" s="73" t="s">
        <v>204</v>
      </c>
      <c r="B6302" s="73" t="s">
        <v>305</v>
      </c>
      <c r="C6302" s="67" t="s">
        <v>263</v>
      </c>
      <c r="D6302" s="67" t="s">
        <v>379</v>
      </c>
      <c r="E6302" s="73"/>
      <c r="F6302" s="73" t="s">
        <v>48</v>
      </c>
      <c r="G6302" s="73" t="s">
        <v>403</v>
      </c>
      <c r="H6302" s="73" t="s">
        <v>403</v>
      </c>
      <c r="I6302" s="73" t="s">
        <v>465</v>
      </c>
      <c r="J6302" s="73" t="str">
        <f t="shared" si="152"/>
        <v>Articulated (&gt;33t) tonne.km HGV refrigerated (all diesel)</v>
      </c>
      <c r="K6302" s="30"/>
      <c r="L6302" s="48"/>
      <c r="M6302" s="22"/>
      <c r="N6302" s="22"/>
      <c r="O6302" s="22"/>
      <c r="P6302" s="22"/>
      <c r="Q6302" s="22"/>
      <c r="R6302" s="22"/>
      <c r="S6302" s="22"/>
      <c r="T6302" s="2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c r="AQ6302" s="22"/>
      <c r="AR6302" s="22"/>
      <c r="AS6302" s="22"/>
      <c r="AT6302" s="22"/>
      <c r="AU6302" s="22"/>
      <c r="AV6302" s="22"/>
      <c r="AW6302" s="22"/>
      <c r="AX6302" s="22"/>
      <c r="AY6302" s="22"/>
      <c r="AZ6302" s="22"/>
      <c r="BA6302" s="22"/>
      <c r="BB6302" s="22"/>
      <c r="BC6302" s="22"/>
      <c r="BD6302" s="22"/>
      <c r="BE6302" s="22"/>
      <c r="BF6302" s="22"/>
      <c r="BG6302" s="22"/>
      <c r="BH6302" s="22"/>
      <c r="BI6302" s="22"/>
      <c r="BJ6302" s="22"/>
      <c r="BK6302" s="22"/>
      <c r="BL6302" s="22"/>
      <c r="BM6302" s="22"/>
      <c r="BN6302" s="22"/>
      <c r="BO6302" s="22"/>
      <c r="BP6302" s="22"/>
      <c r="BQ6302" s="22"/>
      <c r="BR6302" s="22"/>
      <c r="BS6302" s="22"/>
      <c r="BT6302" s="22"/>
      <c r="BU6302" s="22"/>
      <c r="BV6302" s="22"/>
      <c r="BW6302" s="22"/>
      <c r="BX6302" s="22"/>
      <c r="BY6302" s="22"/>
      <c r="BZ6302" s="22"/>
      <c r="CA6302" s="22"/>
      <c r="CB6302" s="22"/>
      <c r="CC6302" s="22"/>
      <c r="CD6302" s="22"/>
      <c r="CE6302" s="22"/>
      <c r="CF6302" s="22"/>
      <c r="CG6302" s="22"/>
      <c r="CH6302" s="22"/>
      <c r="CI6302" s="22"/>
      <c r="CJ6302" s="22"/>
      <c r="CK6302" s="22"/>
      <c r="CL6302" s="22"/>
      <c r="CM6302" s="22"/>
      <c r="CN6302" s="22"/>
      <c r="CO6302" s="22"/>
    </row>
    <row r="6303" spans="1:93" s="2" customFormat="1" x14ac:dyDescent="0.3">
      <c r="A6303" s="73" t="s">
        <v>204</v>
      </c>
      <c r="B6303" s="73" t="s">
        <v>305</v>
      </c>
      <c r="C6303" s="67" t="s">
        <v>263</v>
      </c>
      <c r="D6303" s="67" t="s">
        <v>379</v>
      </c>
      <c r="E6303" s="73"/>
      <c r="F6303" s="73" t="s">
        <v>48</v>
      </c>
      <c r="G6303" s="73" t="s">
        <v>403</v>
      </c>
      <c r="H6303" s="73" t="s">
        <v>403</v>
      </c>
      <c r="I6303" s="73" t="s">
        <v>466</v>
      </c>
      <c r="J6303" s="73" t="str">
        <f t="shared" si="152"/>
        <v>Articulated (&gt;33t) tonne.km HGV refrigerated (all diesel)</v>
      </c>
      <c r="K6303" s="30"/>
      <c r="L6303" s="48"/>
      <c r="M6303" s="22"/>
      <c r="N6303" s="22"/>
      <c r="O6303" s="22"/>
      <c r="P6303" s="22"/>
      <c r="Q6303" s="22"/>
      <c r="R6303" s="22"/>
      <c r="S6303" s="22"/>
      <c r="T6303" s="22"/>
      <c r="U6303" s="22"/>
      <c r="V6303" s="22"/>
      <c r="W6303" s="22"/>
      <c r="X6303" s="22"/>
      <c r="Y6303" s="22"/>
      <c r="Z6303" s="22"/>
      <c r="AA6303" s="22"/>
      <c r="AB6303" s="22"/>
      <c r="AC6303" s="22"/>
      <c r="AD6303" s="22"/>
      <c r="AE6303" s="22"/>
      <c r="AF6303" s="22"/>
      <c r="AG6303" s="22"/>
      <c r="AH6303" s="22"/>
      <c r="AI6303" s="22"/>
      <c r="AJ6303" s="22"/>
      <c r="AK6303" s="22"/>
      <c r="AL6303" s="22"/>
      <c r="AM6303" s="22"/>
      <c r="AN6303" s="22"/>
      <c r="AO6303" s="22"/>
      <c r="AP6303" s="22"/>
      <c r="AQ6303" s="22"/>
      <c r="AR6303" s="22"/>
      <c r="AS6303" s="22"/>
      <c r="AT6303" s="22"/>
      <c r="AU6303" s="22"/>
      <c r="AV6303" s="22"/>
      <c r="AW6303" s="22"/>
      <c r="AX6303" s="22"/>
      <c r="AY6303" s="22"/>
      <c r="AZ6303" s="22"/>
      <c r="BA6303" s="22"/>
      <c r="BB6303" s="22"/>
      <c r="BC6303" s="22"/>
      <c r="BD6303" s="22"/>
      <c r="BE6303" s="22"/>
      <c r="BF6303" s="22"/>
      <c r="BG6303" s="22"/>
      <c r="BH6303" s="22"/>
      <c r="BI6303" s="22"/>
      <c r="BJ6303" s="22"/>
      <c r="BK6303" s="22"/>
      <c r="BL6303" s="22"/>
      <c r="BM6303" s="22"/>
      <c r="BN6303" s="22"/>
      <c r="BO6303" s="22"/>
      <c r="BP6303" s="22"/>
      <c r="BQ6303" s="22"/>
      <c r="BR6303" s="22"/>
      <c r="BS6303" s="22"/>
      <c r="BT6303" s="22"/>
      <c r="BU6303" s="22"/>
      <c r="BV6303" s="22"/>
      <c r="BW6303" s="22"/>
      <c r="BX6303" s="22"/>
      <c r="BY6303" s="22"/>
      <c r="BZ6303" s="22"/>
      <c r="CA6303" s="22"/>
      <c r="CB6303" s="22"/>
      <c r="CC6303" s="22"/>
      <c r="CD6303" s="22"/>
      <c r="CE6303" s="22"/>
      <c r="CF6303" s="22"/>
      <c r="CG6303" s="22"/>
      <c r="CH6303" s="22"/>
      <c r="CI6303" s="22"/>
      <c r="CJ6303" s="22"/>
      <c r="CK6303" s="22"/>
      <c r="CL6303" s="22"/>
      <c r="CM6303" s="22"/>
      <c r="CN6303" s="22"/>
      <c r="CO6303" s="22"/>
    </row>
    <row r="6304" spans="1:93" s="2" customFormat="1" x14ac:dyDescent="0.3">
      <c r="A6304" s="73" t="s">
        <v>204</v>
      </c>
      <c r="B6304" s="73" t="s">
        <v>305</v>
      </c>
      <c r="C6304" s="67" t="s">
        <v>263</v>
      </c>
      <c r="D6304" s="67" t="s">
        <v>379</v>
      </c>
      <c r="E6304" s="73"/>
      <c r="F6304" s="73" t="s">
        <v>48</v>
      </c>
      <c r="G6304" s="73" t="s">
        <v>403</v>
      </c>
      <c r="H6304" s="73" t="s">
        <v>403</v>
      </c>
      <c r="I6304" s="73" t="s">
        <v>467</v>
      </c>
      <c r="J6304" s="73" t="str">
        <f t="shared" si="152"/>
        <v>Articulated (&gt;33t) tonne.km HGV refrigerated (all diesel)</v>
      </c>
      <c r="K6304" s="30"/>
      <c r="L6304" s="48"/>
      <c r="M6304" s="22"/>
      <c r="N6304" s="22"/>
      <c r="O6304" s="22"/>
      <c r="P6304" s="22"/>
      <c r="Q6304" s="22"/>
      <c r="R6304" s="22"/>
      <c r="S6304" s="22"/>
      <c r="T6304" s="2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c r="AQ6304" s="22"/>
      <c r="AR6304" s="22"/>
      <c r="AS6304" s="22"/>
      <c r="AT6304" s="22"/>
      <c r="AU6304" s="22"/>
      <c r="AV6304" s="22"/>
      <c r="AW6304" s="22"/>
      <c r="AX6304" s="22"/>
      <c r="AY6304" s="22"/>
      <c r="AZ6304" s="22"/>
      <c r="BA6304" s="22"/>
      <c r="BB6304" s="22"/>
      <c r="BC6304" s="22"/>
      <c r="BD6304" s="22"/>
      <c r="BE6304" s="22"/>
      <c r="BF6304" s="22"/>
      <c r="BG6304" s="22"/>
      <c r="BH6304" s="22"/>
      <c r="BI6304" s="22"/>
      <c r="BJ6304" s="22"/>
      <c r="BK6304" s="22"/>
      <c r="BL6304" s="22"/>
      <c r="BM6304" s="22"/>
      <c r="BN6304" s="22"/>
      <c r="BO6304" s="22"/>
      <c r="BP6304" s="22"/>
      <c r="BQ6304" s="22"/>
      <c r="BR6304" s="22"/>
      <c r="BS6304" s="22"/>
      <c r="BT6304" s="22"/>
      <c r="BU6304" s="22"/>
      <c r="BV6304" s="22"/>
      <c r="BW6304" s="22"/>
      <c r="BX6304" s="22"/>
      <c r="BY6304" s="22"/>
      <c r="BZ6304" s="22"/>
      <c r="CA6304" s="22"/>
      <c r="CB6304" s="22"/>
      <c r="CC6304" s="22"/>
      <c r="CD6304" s="22"/>
      <c r="CE6304" s="22"/>
      <c r="CF6304" s="22"/>
      <c r="CG6304" s="22"/>
      <c r="CH6304" s="22"/>
      <c r="CI6304" s="22"/>
      <c r="CJ6304" s="22"/>
      <c r="CK6304" s="22"/>
      <c r="CL6304" s="22"/>
      <c r="CM6304" s="22"/>
      <c r="CN6304" s="22"/>
      <c r="CO6304" s="22"/>
    </row>
    <row r="6305" spans="1:93" s="2" customFormat="1" x14ac:dyDescent="0.3">
      <c r="A6305" s="73" t="s">
        <v>204</v>
      </c>
      <c r="B6305" s="73" t="s">
        <v>305</v>
      </c>
      <c r="C6305" s="67" t="s">
        <v>263</v>
      </c>
      <c r="D6305" s="67" t="s">
        <v>379</v>
      </c>
      <c r="E6305" s="73"/>
      <c r="F6305" s="73" t="s">
        <v>48</v>
      </c>
      <c r="G6305" s="73" t="s">
        <v>403</v>
      </c>
      <c r="H6305" s="73" t="s">
        <v>403</v>
      </c>
      <c r="I6305" s="73" t="s">
        <v>468</v>
      </c>
      <c r="J6305" s="73" t="str">
        <f t="shared" si="152"/>
        <v>Articulated (&gt;33t) tonne.km HGV refrigerated (all diesel)</v>
      </c>
      <c r="K6305" s="30"/>
      <c r="L6305" s="48"/>
      <c r="M6305" s="22"/>
      <c r="N6305" s="22"/>
      <c r="O6305" s="22"/>
      <c r="P6305" s="22"/>
      <c r="Q6305" s="22"/>
      <c r="R6305" s="22"/>
      <c r="S6305" s="22"/>
      <c r="T6305" s="22"/>
      <c r="U6305" s="22"/>
      <c r="V6305" s="22"/>
      <c r="W6305" s="22"/>
      <c r="X6305" s="22"/>
      <c r="Y6305" s="22"/>
      <c r="Z6305" s="22"/>
      <c r="AA6305" s="22"/>
      <c r="AB6305" s="22"/>
      <c r="AC6305" s="22"/>
      <c r="AD6305" s="22"/>
      <c r="AE6305" s="22"/>
      <c r="AF6305" s="22"/>
      <c r="AG6305" s="22"/>
      <c r="AH6305" s="22"/>
      <c r="AI6305" s="22"/>
      <c r="AJ6305" s="22"/>
      <c r="AK6305" s="22"/>
      <c r="AL6305" s="22"/>
      <c r="AM6305" s="22"/>
      <c r="AN6305" s="22"/>
      <c r="AO6305" s="22"/>
      <c r="AP6305" s="22"/>
      <c r="AQ6305" s="22"/>
      <c r="AR6305" s="22"/>
      <c r="AS6305" s="22"/>
      <c r="AT6305" s="22"/>
      <c r="AU6305" s="22"/>
      <c r="AV6305" s="22"/>
      <c r="AW6305" s="22"/>
      <c r="AX6305" s="22"/>
      <c r="AY6305" s="22"/>
      <c r="AZ6305" s="22"/>
      <c r="BA6305" s="22"/>
      <c r="BB6305" s="22"/>
      <c r="BC6305" s="22"/>
      <c r="BD6305" s="22"/>
      <c r="BE6305" s="22"/>
      <c r="BF6305" s="22"/>
      <c r="BG6305" s="22"/>
      <c r="BH6305" s="22"/>
      <c r="BI6305" s="22"/>
      <c r="BJ6305" s="22"/>
      <c r="BK6305" s="22"/>
      <c r="BL6305" s="22"/>
      <c r="BM6305" s="22"/>
      <c r="BN6305" s="22"/>
      <c r="BO6305" s="22"/>
      <c r="BP6305" s="22"/>
      <c r="BQ6305" s="22"/>
      <c r="BR6305" s="22"/>
      <c r="BS6305" s="22"/>
      <c r="BT6305" s="22"/>
      <c r="BU6305" s="22"/>
      <c r="BV6305" s="22"/>
      <c r="BW6305" s="22"/>
      <c r="BX6305" s="22"/>
      <c r="BY6305" s="22"/>
      <c r="BZ6305" s="22"/>
      <c r="CA6305" s="22"/>
      <c r="CB6305" s="22"/>
      <c r="CC6305" s="22"/>
      <c r="CD6305" s="22"/>
      <c r="CE6305" s="22"/>
      <c r="CF6305" s="22"/>
      <c r="CG6305" s="22"/>
      <c r="CH6305" s="22"/>
      <c r="CI6305" s="22"/>
      <c r="CJ6305" s="22"/>
      <c r="CK6305" s="22"/>
      <c r="CL6305" s="22"/>
      <c r="CM6305" s="22"/>
      <c r="CN6305" s="22"/>
      <c r="CO6305" s="22"/>
    </row>
    <row r="6306" spans="1:93" s="2" customFormat="1" x14ac:dyDescent="0.3">
      <c r="A6306" s="73" t="s">
        <v>204</v>
      </c>
      <c r="B6306" s="73" t="s">
        <v>305</v>
      </c>
      <c r="C6306" s="67" t="s">
        <v>263</v>
      </c>
      <c r="D6306" s="67" t="s">
        <v>379</v>
      </c>
      <c r="E6306" s="73"/>
      <c r="F6306" s="73" t="s">
        <v>98</v>
      </c>
      <c r="G6306" s="73" t="s">
        <v>405</v>
      </c>
      <c r="H6306" s="73" t="s">
        <v>405</v>
      </c>
      <c r="I6306" s="73" t="s">
        <v>465</v>
      </c>
      <c r="J6306" s="73" t="str">
        <f t="shared" si="152"/>
        <v>Articulated (&gt;33t) km HGV refrigerated (all diesel)</v>
      </c>
      <c r="K6306" s="27">
        <v>1.0198799999999999</v>
      </c>
      <c r="L6306" s="48"/>
      <c r="M6306" s="22"/>
      <c r="N6306" s="22"/>
      <c r="O6306" s="22"/>
      <c r="P6306" s="22"/>
      <c r="Q6306" s="22"/>
      <c r="R6306" s="22"/>
      <c r="S6306" s="22"/>
      <c r="T6306" s="2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c r="AQ6306" s="22"/>
      <c r="AR6306" s="22"/>
      <c r="AS6306" s="22"/>
      <c r="AT6306" s="22"/>
      <c r="AU6306" s="22"/>
      <c r="AV6306" s="22"/>
      <c r="AW6306" s="22"/>
      <c r="AX6306" s="22"/>
      <c r="AY6306" s="22"/>
      <c r="AZ6306" s="22"/>
      <c r="BA6306" s="22"/>
      <c r="BB6306" s="22"/>
      <c r="BC6306" s="22"/>
      <c r="BD6306" s="22"/>
      <c r="BE6306" s="22"/>
      <c r="BF6306" s="22"/>
      <c r="BG6306" s="22"/>
      <c r="BH6306" s="22"/>
      <c r="BI6306" s="22"/>
      <c r="BJ6306" s="22"/>
      <c r="BK6306" s="22"/>
      <c r="BL6306" s="22"/>
      <c r="BM6306" s="22"/>
      <c r="BN6306" s="22"/>
      <c r="BO6306" s="22"/>
      <c r="BP6306" s="22"/>
      <c r="BQ6306" s="22"/>
      <c r="BR6306" s="22"/>
      <c r="BS6306" s="22"/>
      <c r="BT6306" s="22"/>
      <c r="BU6306" s="22"/>
      <c r="BV6306" s="22"/>
      <c r="BW6306" s="22"/>
      <c r="BX6306" s="22"/>
      <c r="BY6306" s="22"/>
      <c r="BZ6306" s="22"/>
      <c r="CA6306" s="22"/>
      <c r="CB6306" s="22"/>
      <c r="CC6306" s="22"/>
      <c r="CD6306" s="22"/>
      <c r="CE6306" s="22"/>
      <c r="CF6306" s="22"/>
      <c r="CG6306" s="22"/>
      <c r="CH6306" s="22"/>
      <c r="CI6306" s="22"/>
      <c r="CJ6306" s="22"/>
      <c r="CK6306" s="22"/>
      <c r="CL6306" s="22"/>
      <c r="CM6306" s="22"/>
      <c r="CN6306" s="22"/>
      <c r="CO6306" s="22"/>
    </row>
    <row r="6307" spans="1:93" s="2" customFormat="1" x14ac:dyDescent="0.3">
      <c r="A6307" s="73" t="s">
        <v>204</v>
      </c>
      <c r="B6307" s="73" t="s">
        <v>305</v>
      </c>
      <c r="C6307" s="67" t="s">
        <v>263</v>
      </c>
      <c r="D6307" s="67" t="s">
        <v>379</v>
      </c>
      <c r="E6307" s="73"/>
      <c r="F6307" s="73" t="s">
        <v>98</v>
      </c>
      <c r="G6307" s="73" t="s">
        <v>405</v>
      </c>
      <c r="H6307" s="73" t="s">
        <v>405</v>
      </c>
      <c r="I6307" s="73" t="s">
        <v>466</v>
      </c>
      <c r="J6307" s="73" t="str">
        <f t="shared" si="152"/>
        <v>Articulated (&gt;33t) km HGV refrigerated (all diesel)</v>
      </c>
      <c r="K6307" s="27">
        <v>1.2999999999999999E-4</v>
      </c>
      <c r="L6307" s="48"/>
      <c r="M6307" s="22"/>
      <c r="N6307" s="22"/>
      <c r="O6307" s="22"/>
      <c r="P6307" s="22"/>
      <c r="Q6307" s="22"/>
      <c r="R6307" s="22"/>
      <c r="S6307" s="22"/>
      <c r="T6307" s="22"/>
      <c r="U6307" s="22"/>
      <c r="V6307" s="22"/>
      <c r="W6307" s="22"/>
      <c r="X6307" s="22"/>
      <c r="Y6307" s="22"/>
      <c r="Z6307" s="22"/>
      <c r="AA6307" s="22"/>
      <c r="AB6307" s="22"/>
      <c r="AC6307" s="22"/>
      <c r="AD6307" s="22"/>
      <c r="AE6307" s="22"/>
      <c r="AF6307" s="22"/>
      <c r="AG6307" s="22"/>
      <c r="AH6307" s="22"/>
      <c r="AI6307" s="22"/>
      <c r="AJ6307" s="22"/>
      <c r="AK6307" s="22"/>
      <c r="AL6307" s="22"/>
      <c r="AM6307" s="22"/>
      <c r="AN6307" s="22"/>
      <c r="AO6307" s="22"/>
      <c r="AP6307" s="22"/>
      <c r="AQ6307" s="22"/>
      <c r="AR6307" s="22"/>
      <c r="AS6307" s="22"/>
      <c r="AT6307" s="22"/>
      <c r="AU6307" s="22"/>
      <c r="AV6307" s="22"/>
      <c r="AW6307" s="22"/>
      <c r="AX6307" s="22"/>
      <c r="AY6307" s="22"/>
      <c r="AZ6307" s="22"/>
      <c r="BA6307" s="22"/>
      <c r="BB6307" s="22"/>
      <c r="BC6307" s="22"/>
      <c r="BD6307" s="22"/>
      <c r="BE6307" s="22"/>
      <c r="BF6307" s="22"/>
      <c r="BG6307" s="22"/>
      <c r="BH6307" s="22"/>
      <c r="BI6307" s="22"/>
      <c r="BJ6307" s="22"/>
      <c r="BK6307" s="22"/>
      <c r="BL6307" s="22"/>
      <c r="BM6307" s="22"/>
      <c r="BN6307" s="22"/>
      <c r="BO6307" s="22"/>
      <c r="BP6307" s="22"/>
      <c r="BQ6307" s="22"/>
      <c r="BR6307" s="22"/>
      <c r="BS6307" s="22"/>
      <c r="BT6307" s="22"/>
      <c r="BU6307" s="22"/>
      <c r="BV6307" s="22"/>
      <c r="BW6307" s="22"/>
      <c r="BX6307" s="22"/>
      <c r="BY6307" s="22"/>
      <c r="BZ6307" s="22"/>
      <c r="CA6307" s="22"/>
      <c r="CB6307" s="22"/>
      <c r="CC6307" s="22"/>
      <c r="CD6307" s="22"/>
      <c r="CE6307" s="22"/>
      <c r="CF6307" s="22"/>
      <c r="CG6307" s="22"/>
      <c r="CH6307" s="22"/>
      <c r="CI6307" s="22"/>
      <c r="CJ6307" s="22"/>
      <c r="CK6307" s="22"/>
      <c r="CL6307" s="22"/>
      <c r="CM6307" s="22"/>
      <c r="CN6307" s="22"/>
      <c r="CO6307" s="22"/>
    </row>
    <row r="6308" spans="1:93" s="2" customFormat="1" x14ac:dyDescent="0.3">
      <c r="A6308" s="73" t="s">
        <v>204</v>
      </c>
      <c r="B6308" s="73" t="s">
        <v>305</v>
      </c>
      <c r="C6308" s="67" t="s">
        <v>263</v>
      </c>
      <c r="D6308" s="67" t="s">
        <v>379</v>
      </c>
      <c r="E6308" s="73"/>
      <c r="F6308" s="73" t="s">
        <v>98</v>
      </c>
      <c r="G6308" s="73" t="s">
        <v>405</v>
      </c>
      <c r="H6308" s="73" t="s">
        <v>405</v>
      </c>
      <c r="I6308" s="73" t="s">
        <v>467</v>
      </c>
      <c r="J6308" s="73" t="str">
        <f t="shared" si="152"/>
        <v>Articulated (&gt;33t) km HGV refrigerated (all diesel)</v>
      </c>
      <c r="K6308" s="27">
        <v>1.00407</v>
      </c>
      <c r="L6308" s="48"/>
      <c r="M6308" s="22"/>
      <c r="N6308" s="22"/>
      <c r="O6308" s="22"/>
      <c r="P6308" s="22"/>
      <c r="Q6308" s="22"/>
      <c r="R6308" s="22"/>
      <c r="S6308" s="22"/>
      <c r="T6308" s="2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c r="AQ6308" s="22"/>
      <c r="AR6308" s="22"/>
      <c r="AS6308" s="22"/>
      <c r="AT6308" s="22"/>
      <c r="AU6308" s="22"/>
      <c r="AV6308" s="22"/>
      <c r="AW6308" s="22"/>
      <c r="AX6308" s="22"/>
      <c r="AY6308" s="22"/>
      <c r="AZ6308" s="22"/>
      <c r="BA6308" s="22"/>
      <c r="BB6308" s="22"/>
      <c r="BC6308" s="22"/>
      <c r="BD6308" s="22"/>
      <c r="BE6308" s="22"/>
      <c r="BF6308" s="22"/>
      <c r="BG6308" s="22"/>
      <c r="BH6308" s="22"/>
      <c r="BI6308" s="22"/>
      <c r="BJ6308" s="22"/>
      <c r="BK6308" s="22"/>
      <c r="BL6308" s="22"/>
      <c r="BM6308" s="22"/>
      <c r="BN6308" s="22"/>
      <c r="BO6308" s="22"/>
      <c r="BP6308" s="22"/>
      <c r="BQ6308" s="22"/>
      <c r="BR6308" s="22"/>
      <c r="BS6308" s="22"/>
      <c r="BT6308" s="22"/>
      <c r="BU6308" s="22"/>
      <c r="BV6308" s="22"/>
      <c r="BW6308" s="22"/>
      <c r="BX6308" s="22"/>
      <c r="BY6308" s="22"/>
      <c r="BZ6308" s="22"/>
      <c r="CA6308" s="22"/>
      <c r="CB6308" s="22"/>
      <c r="CC6308" s="22"/>
      <c r="CD6308" s="22"/>
      <c r="CE6308" s="22"/>
      <c r="CF6308" s="22"/>
      <c r="CG6308" s="22"/>
      <c r="CH6308" s="22"/>
      <c r="CI6308" s="22"/>
      <c r="CJ6308" s="22"/>
      <c r="CK6308" s="22"/>
      <c r="CL6308" s="22"/>
      <c r="CM6308" s="22"/>
      <c r="CN6308" s="22"/>
      <c r="CO6308" s="22"/>
    </row>
    <row r="6309" spans="1:93" s="2" customFormat="1" x14ac:dyDescent="0.3">
      <c r="A6309" s="73" t="s">
        <v>204</v>
      </c>
      <c r="B6309" s="73" t="s">
        <v>305</v>
      </c>
      <c r="C6309" s="67" t="s">
        <v>263</v>
      </c>
      <c r="D6309" s="67" t="s">
        <v>379</v>
      </c>
      <c r="E6309" s="73"/>
      <c r="F6309" s="73" t="s">
        <v>98</v>
      </c>
      <c r="G6309" s="73" t="s">
        <v>405</v>
      </c>
      <c r="H6309" s="73" t="s">
        <v>405</v>
      </c>
      <c r="I6309" s="73" t="s">
        <v>468</v>
      </c>
      <c r="J6309" s="73" t="str">
        <f t="shared" si="152"/>
        <v>Articulated (&gt;33t) km HGV refrigerated (all diesel)</v>
      </c>
      <c r="K6309" s="27">
        <v>1.567E-2</v>
      </c>
      <c r="L6309" s="48"/>
      <c r="M6309" s="22"/>
      <c r="N6309" s="22"/>
      <c r="O6309" s="22"/>
      <c r="P6309" s="22"/>
      <c r="Q6309" s="22"/>
      <c r="R6309" s="22"/>
      <c r="S6309" s="22"/>
      <c r="T6309" s="22"/>
      <c r="U6309" s="22"/>
      <c r="V6309" s="22"/>
      <c r="W6309" s="22"/>
      <c r="X6309" s="22"/>
      <c r="Y6309" s="22"/>
      <c r="Z6309" s="22"/>
      <c r="AA6309" s="22"/>
      <c r="AB6309" s="22"/>
      <c r="AC6309" s="22"/>
      <c r="AD6309" s="22"/>
      <c r="AE6309" s="22"/>
      <c r="AF6309" s="22"/>
      <c r="AG6309" s="22"/>
      <c r="AH6309" s="22"/>
      <c r="AI6309" s="22"/>
      <c r="AJ6309" s="22"/>
      <c r="AK6309" s="22"/>
      <c r="AL6309" s="22"/>
      <c r="AM6309" s="22"/>
      <c r="AN6309" s="22"/>
      <c r="AO6309" s="22"/>
      <c r="AP6309" s="22"/>
      <c r="AQ6309" s="22"/>
      <c r="AR6309" s="22"/>
      <c r="AS6309" s="22"/>
      <c r="AT6309" s="22"/>
      <c r="AU6309" s="22"/>
      <c r="AV6309" s="22"/>
      <c r="AW6309" s="22"/>
      <c r="AX6309" s="22"/>
      <c r="AY6309" s="22"/>
      <c r="AZ6309" s="22"/>
      <c r="BA6309" s="22"/>
      <c r="BB6309" s="22"/>
      <c r="BC6309" s="22"/>
      <c r="BD6309" s="22"/>
      <c r="BE6309" s="22"/>
      <c r="BF6309" s="22"/>
      <c r="BG6309" s="22"/>
      <c r="BH6309" s="22"/>
      <c r="BI6309" s="22"/>
      <c r="BJ6309" s="22"/>
      <c r="BK6309" s="22"/>
      <c r="BL6309" s="22"/>
      <c r="BM6309" s="22"/>
      <c r="BN6309" s="22"/>
      <c r="BO6309" s="22"/>
      <c r="BP6309" s="22"/>
      <c r="BQ6309" s="22"/>
      <c r="BR6309" s="22"/>
      <c r="BS6309" s="22"/>
      <c r="BT6309" s="22"/>
      <c r="BU6309" s="22"/>
      <c r="BV6309" s="22"/>
      <c r="BW6309" s="22"/>
      <c r="BX6309" s="22"/>
      <c r="BY6309" s="22"/>
      <c r="BZ6309" s="22"/>
      <c r="CA6309" s="22"/>
      <c r="CB6309" s="22"/>
      <c r="CC6309" s="22"/>
      <c r="CD6309" s="22"/>
      <c r="CE6309" s="22"/>
      <c r="CF6309" s="22"/>
      <c r="CG6309" s="22"/>
      <c r="CH6309" s="22"/>
      <c r="CI6309" s="22"/>
      <c r="CJ6309" s="22"/>
      <c r="CK6309" s="22"/>
      <c r="CL6309" s="22"/>
      <c r="CM6309" s="22"/>
      <c r="CN6309" s="22"/>
      <c r="CO6309" s="22"/>
    </row>
    <row r="6310" spans="1:93" s="2" customFormat="1" x14ac:dyDescent="0.3">
      <c r="A6310" s="73" t="s">
        <v>204</v>
      </c>
      <c r="B6310" s="73" t="s">
        <v>305</v>
      </c>
      <c r="C6310" s="67" t="s">
        <v>263</v>
      </c>
      <c r="D6310" s="67" t="s">
        <v>379</v>
      </c>
      <c r="E6310" s="73"/>
      <c r="F6310" s="73" t="s">
        <v>98</v>
      </c>
      <c r="G6310" s="73" t="s">
        <v>156</v>
      </c>
      <c r="H6310" s="73" t="s">
        <v>156</v>
      </c>
      <c r="I6310" s="73" t="s">
        <v>465</v>
      </c>
      <c r="J6310" s="73" t="str">
        <f t="shared" si="152"/>
        <v>Articulated (&gt;33t) miles HGV refrigerated (all diesel)</v>
      </c>
      <c r="K6310" s="27">
        <v>1.64133</v>
      </c>
      <c r="L6310" s="48"/>
      <c r="M6310" s="22"/>
      <c r="N6310" s="22"/>
      <c r="O6310" s="22"/>
      <c r="P6310" s="22"/>
      <c r="Q6310" s="22"/>
      <c r="R6310" s="22"/>
      <c r="S6310" s="22"/>
      <c r="T6310" s="2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c r="AQ6310" s="22"/>
      <c r="AR6310" s="22"/>
      <c r="AS6310" s="22"/>
      <c r="AT6310" s="22"/>
      <c r="AU6310" s="22"/>
      <c r="AV6310" s="22"/>
      <c r="AW6310" s="22"/>
      <c r="AX6310" s="22"/>
      <c r="AY6310" s="22"/>
      <c r="AZ6310" s="22"/>
      <c r="BA6310" s="22"/>
      <c r="BB6310" s="22"/>
      <c r="BC6310" s="22"/>
      <c r="BD6310" s="22"/>
      <c r="BE6310" s="22"/>
      <c r="BF6310" s="22"/>
      <c r="BG6310" s="22"/>
      <c r="BH6310" s="22"/>
      <c r="BI6310" s="22"/>
      <c r="BJ6310" s="22"/>
      <c r="BK6310" s="22"/>
      <c r="BL6310" s="22"/>
      <c r="BM6310" s="22"/>
      <c r="BN6310" s="22"/>
      <c r="BO6310" s="22"/>
      <c r="BP6310" s="22"/>
      <c r="BQ6310" s="22"/>
      <c r="BR6310" s="22"/>
      <c r="BS6310" s="22"/>
      <c r="BT6310" s="22"/>
      <c r="BU6310" s="22"/>
      <c r="BV6310" s="22"/>
      <c r="BW6310" s="22"/>
      <c r="BX6310" s="22"/>
      <c r="BY6310" s="22"/>
      <c r="BZ6310" s="22"/>
      <c r="CA6310" s="22"/>
      <c r="CB6310" s="22"/>
      <c r="CC6310" s="22"/>
      <c r="CD6310" s="22"/>
      <c r="CE6310" s="22"/>
      <c r="CF6310" s="22"/>
      <c r="CG6310" s="22"/>
      <c r="CH6310" s="22"/>
      <c r="CI6310" s="22"/>
      <c r="CJ6310" s="22"/>
      <c r="CK6310" s="22"/>
      <c r="CL6310" s="22"/>
      <c r="CM6310" s="22"/>
      <c r="CN6310" s="22"/>
      <c r="CO6310" s="22"/>
    </row>
    <row r="6311" spans="1:93" s="2" customFormat="1" x14ac:dyDescent="0.3">
      <c r="A6311" s="73" t="s">
        <v>204</v>
      </c>
      <c r="B6311" s="73" t="s">
        <v>305</v>
      </c>
      <c r="C6311" s="67" t="s">
        <v>263</v>
      </c>
      <c r="D6311" s="67" t="s">
        <v>379</v>
      </c>
      <c r="E6311" s="73"/>
      <c r="F6311" s="73" t="s">
        <v>98</v>
      </c>
      <c r="G6311" s="73" t="s">
        <v>156</v>
      </c>
      <c r="H6311" s="73" t="s">
        <v>156</v>
      </c>
      <c r="I6311" s="73" t="s">
        <v>466</v>
      </c>
      <c r="J6311" s="73" t="str">
        <f t="shared" ref="J6311:J6374" si="153">CONCATENATE(D6311," ",H6311, " ",C6311)</f>
        <v>Articulated (&gt;33t) miles HGV refrigerated (all diesel)</v>
      </c>
      <c r="K6311" s="27">
        <v>2.1000000000000001E-4</v>
      </c>
      <c r="L6311" s="48"/>
      <c r="M6311" s="22"/>
      <c r="N6311" s="22"/>
      <c r="O6311" s="22"/>
      <c r="P6311" s="22"/>
      <c r="Q6311" s="22"/>
      <c r="R6311" s="22"/>
      <c r="S6311" s="22"/>
      <c r="T6311" s="22"/>
      <c r="U6311" s="22"/>
      <c r="V6311" s="22"/>
      <c r="W6311" s="22"/>
      <c r="X6311" s="22"/>
      <c r="Y6311" s="22"/>
      <c r="Z6311" s="22"/>
      <c r="AA6311" s="22"/>
      <c r="AB6311" s="22"/>
      <c r="AC6311" s="22"/>
      <c r="AD6311" s="22"/>
      <c r="AE6311" s="22"/>
      <c r="AF6311" s="22"/>
      <c r="AG6311" s="22"/>
      <c r="AH6311" s="22"/>
      <c r="AI6311" s="22"/>
      <c r="AJ6311" s="22"/>
      <c r="AK6311" s="22"/>
      <c r="AL6311" s="22"/>
      <c r="AM6311" s="22"/>
      <c r="AN6311" s="22"/>
      <c r="AO6311" s="22"/>
      <c r="AP6311" s="22"/>
      <c r="AQ6311" s="22"/>
      <c r="AR6311" s="22"/>
      <c r="AS6311" s="22"/>
      <c r="AT6311" s="22"/>
      <c r="AU6311" s="22"/>
      <c r="AV6311" s="22"/>
      <c r="AW6311" s="22"/>
      <c r="AX6311" s="22"/>
      <c r="AY6311" s="22"/>
      <c r="AZ6311" s="22"/>
      <c r="BA6311" s="22"/>
      <c r="BB6311" s="22"/>
      <c r="BC6311" s="22"/>
      <c r="BD6311" s="22"/>
      <c r="BE6311" s="22"/>
      <c r="BF6311" s="22"/>
      <c r="BG6311" s="22"/>
      <c r="BH6311" s="22"/>
      <c r="BI6311" s="22"/>
      <c r="BJ6311" s="22"/>
      <c r="BK6311" s="22"/>
      <c r="BL6311" s="22"/>
      <c r="BM6311" s="22"/>
      <c r="BN6311" s="22"/>
      <c r="BO6311" s="22"/>
      <c r="BP6311" s="22"/>
      <c r="BQ6311" s="22"/>
      <c r="BR6311" s="22"/>
      <c r="BS6311" s="22"/>
      <c r="BT6311" s="22"/>
      <c r="BU6311" s="22"/>
      <c r="BV6311" s="22"/>
      <c r="BW6311" s="22"/>
      <c r="BX6311" s="22"/>
      <c r="BY6311" s="22"/>
      <c r="BZ6311" s="22"/>
      <c r="CA6311" s="22"/>
      <c r="CB6311" s="22"/>
      <c r="CC6311" s="22"/>
      <c r="CD6311" s="22"/>
      <c r="CE6311" s="22"/>
      <c r="CF6311" s="22"/>
      <c r="CG6311" s="22"/>
      <c r="CH6311" s="22"/>
      <c r="CI6311" s="22"/>
      <c r="CJ6311" s="22"/>
      <c r="CK6311" s="22"/>
      <c r="CL6311" s="22"/>
      <c r="CM6311" s="22"/>
      <c r="CN6311" s="22"/>
      <c r="CO6311" s="22"/>
    </row>
    <row r="6312" spans="1:93" s="2" customFormat="1" x14ac:dyDescent="0.3">
      <c r="A6312" s="73" t="s">
        <v>204</v>
      </c>
      <c r="B6312" s="73" t="s">
        <v>305</v>
      </c>
      <c r="C6312" s="67" t="s">
        <v>263</v>
      </c>
      <c r="D6312" s="67" t="s">
        <v>379</v>
      </c>
      <c r="E6312" s="73"/>
      <c r="F6312" s="73" t="s">
        <v>98</v>
      </c>
      <c r="G6312" s="73" t="s">
        <v>156</v>
      </c>
      <c r="H6312" s="73" t="s">
        <v>156</v>
      </c>
      <c r="I6312" s="73" t="s">
        <v>467</v>
      </c>
      <c r="J6312" s="73" t="str">
        <f t="shared" si="153"/>
        <v>Articulated (&gt;33t) miles HGV refrigerated (all diesel)</v>
      </c>
      <c r="K6312" s="27">
        <v>1.61589</v>
      </c>
      <c r="L6312" s="48"/>
      <c r="M6312" s="22"/>
      <c r="N6312" s="22"/>
      <c r="O6312" s="22"/>
      <c r="P6312" s="22"/>
      <c r="Q6312" s="22"/>
      <c r="R6312" s="22"/>
      <c r="S6312" s="22"/>
      <c r="T6312" s="2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c r="AQ6312" s="22"/>
      <c r="AR6312" s="22"/>
      <c r="AS6312" s="22"/>
      <c r="AT6312" s="22"/>
      <c r="AU6312" s="22"/>
      <c r="AV6312" s="22"/>
      <c r="AW6312" s="22"/>
      <c r="AX6312" s="22"/>
      <c r="AY6312" s="22"/>
      <c r="AZ6312" s="22"/>
      <c r="BA6312" s="22"/>
      <c r="BB6312" s="22"/>
      <c r="BC6312" s="22"/>
      <c r="BD6312" s="22"/>
      <c r="BE6312" s="22"/>
      <c r="BF6312" s="22"/>
      <c r="BG6312" s="22"/>
      <c r="BH6312" s="22"/>
      <c r="BI6312" s="22"/>
      <c r="BJ6312" s="22"/>
      <c r="BK6312" s="22"/>
      <c r="BL6312" s="22"/>
      <c r="BM6312" s="22"/>
      <c r="BN6312" s="22"/>
      <c r="BO6312" s="22"/>
      <c r="BP6312" s="22"/>
      <c r="BQ6312" s="22"/>
      <c r="BR6312" s="22"/>
      <c r="BS6312" s="22"/>
      <c r="BT6312" s="22"/>
      <c r="BU6312" s="22"/>
      <c r="BV6312" s="22"/>
      <c r="BW6312" s="22"/>
      <c r="BX6312" s="22"/>
      <c r="BY6312" s="22"/>
      <c r="BZ6312" s="22"/>
      <c r="CA6312" s="22"/>
      <c r="CB6312" s="22"/>
      <c r="CC6312" s="22"/>
      <c r="CD6312" s="22"/>
      <c r="CE6312" s="22"/>
      <c r="CF6312" s="22"/>
      <c r="CG6312" s="22"/>
      <c r="CH6312" s="22"/>
      <c r="CI6312" s="22"/>
      <c r="CJ6312" s="22"/>
      <c r="CK6312" s="22"/>
      <c r="CL6312" s="22"/>
      <c r="CM6312" s="22"/>
      <c r="CN6312" s="22"/>
      <c r="CO6312" s="22"/>
    </row>
    <row r="6313" spans="1:93" s="2" customFormat="1" x14ac:dyDescent="0.3">
      <c r="A6313" s="73" t="s">
        <v>204</v>
      </c>
      <c r="B6313" s="73" t="s">
        <v>305</v>
      </c>
      <c r="C6313" s="67" t="s">
        <v>263</v>
      </c>
      <c r="D6313" s="67" t="s">
        <v>379</v>
      </c>
      <c r="E6313" s="73"/>
      <c r="F6313" s="73" t="s">
        <v>98</v>
      </c>
      <c r="G6313" s="73" t="s">
        <v>156</v>
      </c>
      <c r="H6313" s="73" t="s">
        <v>156</v>
      </c>
      <c r="I6313" s="73" t="s">
        <v>468</v>
      </c>
      <c r="J6313" s="73" t="str">
        <f t="shared" si="153"/>
        <v>Articulated (&gt;33t) miles HGV refrigerated (all diesel)</v>
      </c>
      <c r="K6313" s="27">
        <v>2.5219999999999999E-2</v>
      </c>
      <c r="L6313" s="48"/>
      <c r="M6313" s="22"/>
      <c r="N6313" s="22"/>
      <c r="O6313" s="22"/>
      <c r="P6313" s="22"/>
      <c r="Q6313" s="22"/>
      <c r="R6313" s="22"/>
      <c r="S6313" s="22"/>
      <c r="T6313" s="22"/>
      <c r="U6313" s="22"/>
      <c r="V6313" s="22"/>
      <c r="W6313" s="22"/>
      <c r="X6313" s="22"/>
      <c r="Y6313" s="22"/>
      <c r="Z6313" s="22"/>
      <c r="AA6313" s="22"/>
      <c r="AB6313" s="22"/>
      <c r="AC6313" s="22"/>
      <c r="AD6313" s="22"/>
      <c r="AE6313" s="22"/>
      <c r="AF6313" s="22"/>
      <c r="AG6313" s="22"/>
      <c r="AH6313" s="22"/>
      <c r="AI6313" s="22"/>
      <c r="AJ6313" s="22"/>
      <c r="AK6313" s="22"/>
      <c r="AL6313" s="22"/>
      <c r="AM6313" s="22"/>
      <c r="AN6313" s="22"/>
      <c r="AO6313" s="22"/>
      <c r="AP6313" s="22"/>
      <c r="AQ6313" s="22"/>
      <c r="AR6313" s="22"/>
      <c r="AS6313" s="22"/>
      <c r="AT6313" s="22"/>
      <c r="AU6313" s="22"/>
      <c r="AV6313" s="22"/>
      <c r="AW6313" s="22"/>
      <c r="AX6313" s="22"/>
      <c r="AY6313" s="22"/>
      <c r="AZ6313" s="22"/>
      <c r="BA6313" s="22"/>
      <c r="BB6313" s="22"/>
      <c r="BC6313" s="22"/>
      <c r="BD6313" s="22"/>
      <c r="BE6313" s="22"/>
      <c r="BF6313" s="22"/>
      <c r="BG6313" s="22"/>
      <c r="BH6313" s="22"/>
      <c r="BI6313" s="22"/>
      <c r="BJ6313" s="22"/>
      <c r="BK6313" s="22"/>
      <c r="BL6313" s="22"/>
      <c r="BM6313" s="22"/>
      <c r="BN6313" s="22"/>
      <c r="BO6313" s="22"/>
      <c r="BP6313" s="22"/>
      <c r="BQ6313" s="22"/>
      <c r="BR6313" s="22"/>
      <c r="BS6313" s="22"/>
      <c r="BT6313" s="22"/>
      <c r="BU6313" s="22"/>
      <c r="BV6313" s="22"/>
      <c r="BW6313" s="22"/>
      <c r="BX6313" s="22"/>
      <c r="BY6313" s="22"/>
      <c r="BZ6313" s="22"/>
      <c r="CA6313" s="22"/>
      <c r="CB6313" s="22"/>
      <c r="CC6313" s="22"/>
      <c r="CD6313" s="22"/>
      <c r="CE6313" s="22"/>
      <c r="CF6313" s="22"/>
      <c r="CG6313" s="22"/>
      <c r="CH6313" s="22"/>
      <c r="CI6313" s="22"/>
      <c r="CJ6313" s="22"/>
      <c r="CK6313" s="22"/>
      <c r="CL6313" s="22"/>
      <c r="CM6313" s="22"/>
      <c r="CN6313" s="22"/>
      <c r="CO6313" s="22"/>
    </row>
    <row r="6314" spans="1:93" s="2" customFormat="1" x14ac:dyDescent="0.3">
      <c r="A6314" s="73" t="s">
        <v>204</v>
      </c>
      <c r="B6314" s="73" t="s">
        <v>305</v>
      </c>
      <c r="C6314" s="67" t="s">
        <v>263</v>
      </c>
      <c r="D6314" s="67" t="s">
        <v>379</v>
      </c>
      <c r="E6314" s="73"/>
      <c r="F6314" s="73" t="s">
        <v>98</v>
      </c>
      <c r="G6314" s="73" t="s">
        <v>403</v>
      </c>
      <c r="H6314" s="73" t="s">
        <v>403</v>
      </c>
      <c r="I6314" s="73" t="s">
        <v>465</v>
      </c>
      <c r="J6314" s="73" t="str">
        <f t="shared" si="153"/>
        <v>Articulated (&gt;33t) tonne.km HGV refrigerated (all diesel)</v>
      </c>
      <c r="K6314" s="27">
        <v>0.11187999999999999</v>
      </c>
      <c r="L6314" s="48"/>
      <c r="M6314" s="22"/>
      <c r="N6314" s="22"/>
      <c r="O6314" s="22"/>
      <c r="P6314" s="22"/>
      <c r="Q6314" s="22"/>
      <c r="R6314" s="22"/>
      <c r="S6314" s="22"/>
      <c r="T6314" s="2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c r="AQ6314" s="22"/>
      <c r="AR6314" s="22"/>
      <c r="AS6314" s="22"/>
      <c r="AT6314" s="22"/>
      <c r="AU6314" s="22"/>
      <c r="AV6314" s="22"/>
      <c r="AW6314" s="22"/>
      <c r="AX6314" s="22"/>
      <c r="AY6314" s="22"/>
      <c r="AZ6314" s="22"/>
      <c r="BA6314" s="22"/>
      <c r="BB6314" s="22"/>
      <c r="BC6314" s="22"/>
      <c r="BD6314" s="22"/>
      <c r="BE6314" s="22"/>
      <c r="BF6314" s="22"/>
      <c r="BG6314" s="22"/>
      <c r="BH6314" s="22"/>
      <c r="BI6314" s="22"/>
      <c r="BJ6314" s="22"/>
      <c r="BK6314" s="22"/>
      <c r="BL6314" s="22"/>
      <c r="BM6314" s="22"/>
      <c r="BN6314" s="22"/>
      <c r="BO6314" s="22"/>
      <c r="BP6314" s="22"/>
      <c r="BQ6314" s="22"/>
      <c r="BR6314" s="22"/>
      <c r="BS6314" s="22"/>
      <c r="BT6314" s="22"/>
      <c r="BU6314" s="22"/>
      <c r="BV6314" s="22"/>
      <c r="BW6314" s="22"/>
      <c r="BX6314" s="22"/>
      <c r="BY6314" s="22"/>
      <c r="BZ6314" s="22"/>
      <c r="CA6314" s="22"/>
      <c r="CB6314" s="22"/>
      <c r="CC6314" s="22"/>
      <c r="CD6314" s="22"/>
      <c r="CE6314" s="22"/>
      <c r="CF6314" s="22"/>
      <c r="CG6314" s="22"/>
      <c r="CH6314" s="22"/>
      <c r="CI6314" s="22"/>
      <c r="CJ6314" s="22"/>
      <c r="CK6314" s="22"/>
      <c r="CL6314" s="22"/>
      <c r="CM6314" s="22"/>
      <c r="CN6314" s="22"/>
      <c r="CO6314" s="22"/>
    </row>
    <row r="6315" spans="1:93" s="2" customFormat="1" x14ac:dyDescent="0.3">
      <c r="A6315" s="73" t="s">
        <v>204</v>
      </c>
      <c r="B6315" s="73" t="s">
        <v>305</v>
      </c>
      <c r="C6315" s="67" t="s">
        <v>263</v>
      </c>
      <c r="D6315" s="67" t="s">
        <v>379</v>
      </c>
      <c r="E6315" s="73"/>
      <c r="F6315" s="73" t="s">
        <v>98</v>
      </c>
      <c r="G6315" s="73" t="s">
        <v>403</v>
      </c>
      <c r="H6315" s="73" t="s">
        <v>403</v>
      </c>
      <c r="I6315" s="73" t="s">
        <v>466</v>
      </c>
      <c r="J6315" s="73" t="str">
        <f t="shared" si="153"/>
        <v>Articulated (&gt;33t) tonne.km HGV refrigerated (all diesel)</v>
      </c>
      <c r="K6315" s="27">
        <v>1.0000000000000001E-5</v>
      </c>
      <c r="L6315" s="48"/>
      <c r="M6315" s="22"/>
      <c r="N6315" s="22"/>
      <c r="O6315" s="22"/>
      <c r="P6315" s="22"/>
      <c r="Q6315" s="22"/>
      <c r="R6315" s="22"/>
      <c r="S6315" s="22"/>
      <c r="T6315" s="22"/>
      <c r="U6315" s="22"/>
      <c r="V6315" s="22"/>
      <c r="W6315" s="22"/>
      <c r="X6315" s="22"/>
      <c r="Y6315" s="22"/>
      <c r="Z6315" s="22"/>
      <c r="AA6315" s="22"/>
      <c r="AB6315" s="22"/>
      <c r="AC6315" s="22"/>
      <c r="AD6315" s="22"/>
      <c r="AE6315" s="22"/>
      <c r="AF6315" s="22"/>
      <c r="AG6315" s="22"/>
      <c r="AH6315" s="22"/>
      <c r="AI6315" s="22"/>
      <c r="AJ6315" s="22"/>
      <c r="AK6315" s="22"/>
      <c r="AL6315" s="22"/>
      <c r="AM6315" s="22"/>
      <c r="AN6315" s="22"/>
      <c r="AO6315" s="22"/>
      <c r="AP6315" s="22"/>
      <c r="AQ6315" s="22"/>
      <c r="AR6315" s="22"/>
      <c r="AS6315" s="22"/>
      <c r="AT6315" s="22"/>
      <c r="AU6315" s="22"/>
      <c r="AV6315" s="22"/>
      <c r="AW6315" s="22"/>
      <c r="AX6315" s="22"/>
      <c r="AY6315" s="22"/>
      <c r="AZ6315" s="22"/>
      <c r="BA6315" s="22"/>
      <c r="BB6315" s="22"/>
      <c r="BC6315" s="22"/>
      <c r="BD6315" s="22"/>
      <c r="BE6315" s="22"/>
      <c r="BF6315" s="22"/>
      <c r="BG6315" s="22"/>
      <c r="BH6315" s="22"/>
      <c r="BI6315" s="22"/>
      <c r="BJ6315" s="22"/>
      <c r="BK6315" s="22"/>
      <c r="BL6315" s="22"/>
      <c r="BM6315" s="22"/>
      <c r="BN6315" s="22"/>
      <c r="BO6315" s="22"/>
      <c r="BP6315" s="22"/>
      <c r="BQ6315" s="22"/>
      <c r="BR6315" s="22"/>
      <c r="BS6315" s="22"/>
      <c r="BT6315" s="22"/>
      <c r="BU6315" s="22"/>
      <c r="BV6315" s="22"/>
      <c r="BW6315" s="22"/>
      <c r="BX6315" s="22"/>
      <c r="BY6315" s="22"/>
      <c r="BZ6315" s="22"/>
      <c r="CA6315" s="22"/>
      <c r="CB6315" s="22"/>
      <c r="CC6315" s="22"/>
      <c r="CD6315" s="22"/>
      <c r="CE6315" s="22"/>
      <c r="CF6315" s="22"/>
      <c r="CG6315" s="22"/>
      <c r="CH6315" s="22"/>
      <c r="CI6315" s="22"/>
      <c r="CJ6315" s="22"/>
      <c r="CK6315" s="22"/>
      <c r="CL6315" s="22"/>
      <c r="CM6315" s="22"/>
      <c r="CN6315" s="22"/>
      <c r="CO6315" s="22"/>
    </row>
    <row r="6316" spans="1:93" s="2" customFormat="1" x14ac:dyDescent="0.3">
      <c r="A6316" s="73" t="s">
        <v>204</v>
      </c>
      <c r="B6316" s="73" t="s">
        <v>305</v>
      </c>
      <c r="C6316" s="67" t="s">
        <v>263</v>
      </c>
      <c r="D6316" s="67" t="s">
        <v>379</v>
      </c>
      <c r="E6316" s="73"/>
      <c r="F6316" s="73" t="s">
        <v>98</v>
      </c>
      <c r="G6316" s="73" t="s">
        <v>403</v>
      </c>
      <c r="H6316" s="73" t="s">
        <v>403</v>
      </c>
      <c r="I6316" s="73" t="s">
        <v>467</v>
      </c>
      <c r="J6316" s="73" t="str">
        <f t="shared" si="153"/>
        <v>Articulated (&gt;33t) tonne.km HGV refrigerated (all diesel)</v>
      </c>
      <c r="K6316" s="27">
        <v>0.11015</v>
      </c>
      <c r="L6316" s="48"/>
      <c r="M6316" s="22"/>
      <c r="N6316" s="22"/>
      <c r="O6316" s="22"/>
      <c r="P6316" s="22"/>
      <c r="Q6316" s="22"/>
      <c r="R6316" s="22"/>
      <c r="S6316" s="22"/>
      <c r="T6316" s="2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c r="AQ6316" s="22"/>
      <c r="AR6316" s="22"/>
      <c r="AS6316" s="22"/>
      <c r="AT6316" s="22"/>
      <c r="AU6316" s="22"/>
      <c r="AV6316" s="22"/>
      <c r="AW6316" s="22"/>
      <c r="AX6316" s="22"/>
      <c r="AY6316" s="22"/>
      <c r="AZ6316" s="22"/>
      <c r="BA6316" s="22"/>
      <c r="BB6316" s="22"/>
      <c r="BC6316" s="22"/>
      <c r="BD6316" s="22"/>
      <c r="BE6316" s="22"/>
      <c r="BF6316" s="22"/>
      <c r="BG6316" s="22"/>
      <c r="BH6316" s="22"/>
      <c r="BI6316" s="22"/>
      <c r="BJ6316" s="22"/>
      <c r="BK6316" s="22"/>
      <c r="BL6316" s="22"/>
      <c r="BM6316" s="22"/>
      <c r="BN6316" s="22"/>
      <c r="BO6316" s="22"/>
      <c r="BP6316" s="22"/>
      <c r="BQ6316" s="22"/>
      <c r="BR6316" s="22"/>
      <c r="BS6316" s="22"/>
      <c r="BT6316" s="22"/>
      <c r="BU6316" s="22"/>
      <c r="BV6316" s="22"/>
      <c r="BW6316" s="22"/>
      <c r="BX6316" s="22"/>
      <c r="BY6316" s="22"/>
      <c r="BZ6316" s="22"/>
      <c r="CA6316" s="22"/>
      <c r="CB6316" s="22"/>
      <c r="CC6316" s="22"/>
      <c r="CD6316" s="22"/>
      <c r="CE6316" s="22"/>
      <c r="CF6316" s="22"/>
      <c r="CG6316" s="22"/>
      <c r="CH6316" s="22"/>
      <c r="CI6316" s="22"/>
      <c r="CJ6316" s="22"/>
      <c r="CK6316" s="22"/>
      <c r="CL6316" s="22"/>
      <c r="CM6316" s="22"/>
      <c r="CN6316" s="22"/>
      <c r="CO6316" s="22"/>
    </row>
    <row r="6317" spans="1:93" s="2" customFormat="1" x14ac:dyDescent="0.3">
      <c r="A6317" s="73" t="s">
        <v>204</v>
      </c>
      <c r="B6317" s="73" t="s">
        <v>305</v>
      </c>
      <c r="C6317" s="67" t="s">
        <v>263</v>
      </c>
      <c r="D6317" s="67" t="s">
        <v>379</v>
      </c>
      <c r="E6317" s="73"/>
      <c r="F6317" s="73" t="s">
        <v>98</v>
      </c>
      <c r="G6317" s="73" t="s">
        <v>403</v>
      </c>
      <c r="H6317" s="73" t="s">
        <v>403</v>
      </c>
      <c r="I6317" s="73" t="s">
        <v>468</v>
      </c>
      <c r="J6317" s="73" t="str">
        <f t="shared" si="153"/>
        <v>Articulated (&gt;33t) tonne.km HGV refrigerated (all diesel)</v>
      </c>
      <c r="K6317" s="27">
        <v>1.72E-3</v>
      </c>
      <c r="L6317" s="48"/>
      <c r="M6317" s="22"/>
      <c r="N6317" s="22"/>
      <c r="O6317" s="22"/>
      <c r="P6317" s="22"/>
      <c r="Q6317" s="22"/>
      <c r="R6317" s="22"/>
      <c r="S6317" s="22"/>
      <c r="T6317" s="22"/>
      <c r="U6317" s="22"/>
      <c r="V6317" s="22"/>
      <c r="W6317" s="22"/>
      <c r="X6317" s="22"/>
      <c r="Y6317" s="22"/>
      <c r="Z6317" s="22"/>
      <c r="AA6317" s="22"/>
      <c r="AB6317" s="22"/>
      <c r="AC6317" s="22"/>
      <c r="AD6317" s="22"/>
      <c r="AE6317" s="22"/>
      <c r="AF6317" s="22"/>
      <c r="AG6317" s="22"/>
      <c r="AH6317" s="22"/>
      <c r="AI6317" s="22"/>
      <c r="AJ6317" s="22"/>
      <c r="AK6317" s="22"/>
      <c r="AL6317" s="22"/>
      <c r="AM6317" s="22"/>
      <c r="AN6317" s="22"/>
      <c r="AO6317" s="22"/>
      <c r="AP6317" s="22"/>
      <c r="AQ6317" s="22"/>
      <c r="AR6317" s="22"/>
      <c r="AS6317" s="22"/>
      <c r="AT6317" s="22"/>
      <c r="AU6317" s="22"/>
      <c r="AV6317" s="22"/>
      <c r="AW6317" s="22"/>
      <c r="AX6317" s="22"/>
      <c r="AY6317" s="22"/>
      <c r="AZ6317" s="22"/>
      <c r="BA6317" s="22"/>
      <c r="BB6317" s="22"/>
      <c r="BC6317" s="22"/>
      <c r="BD6317" s="22"/>
      <c r="BE6317" s="22"/>
      <c r="BF6317" s="22"/>
      <c r="BG6317" s="22"/>
      <c r="BH6317" s="22"/>
      <c r="BI6317" s="22"/>
      <c r="BJ6317" s="22"/>
      <c r="BK6317" s="22"/>
      <c r="BL6317" s="22"/>
      <c r="BM6317" s="22"/>
      <c r="BN6317" s="22"/>
      <c r="BO6317" s="22"/>
      <c r="BP6317" s="22"/>
      <c r="BQ6317" s="22"/>
      <c r="BR6317" s="22"/>
      <c r="BS6317" s="22"/>
      <c r="BT6317" s="22"/>
      <c r="BU6317" s="22"/>
      <c r="BV6317" s="22"/>
      <c r="BW6317" s="22"/>
      <c r="BX6317" s="22"/>
      <c r="BY6317" s="22"/>
      <c r="BZ6317" s="22"/>
      <c r="CA6317" s="22"/>
      <c r="CB6317" s="22"/>
      <c r="CC6317" s="22"/>
      <c r="CD6317" s="22"/>
      <c r="CE6317" s="22"/>
      <c r="CF6317" s="22"/>
      <c r="CG6317" s="22"/>
      <c r="CH6317" s="22"/>
      <c r="CI6317" s="22"/>
      <c r="CJ6317" s="22"/>
      <c r="CK6317" s="22"/>
      <c r="CL6317" s="22"/>
      <c r="CM6317" s="22"/>
      <c r="CN6317" s="22"/>
      <c r="CO6317" s="22"/>
    </row>
    <row r="6318" spans="1:93" s="2" customFormat="1" x14ac:dyDescent="0.3">
      <c r="A6318" s="73" t="s">
        <v>204</v>
      </c>
      <c r="B6318" s="73" t="s">
        <v>305</v>
      </c>
      <c r="C6318" s="67" t="s">
        <v>263</v>
      </c>
      <c r="D6318" s="67" t="s">
        <v>379</v>
      </c>
      <c r="E6318" s="73"/>
      <c r="F6318" s="73" t="s">
        <v>2</v>
      </c>
      <c r="G6318" s="73" t="s">
        <v>405</v>
      </c>
      <c r="H6318" s="73" t="s">
        <v>405</v>
      </c>
      <c r="I6318" s="73" t="s">
        <v>465</v>
      </c>
      <c r="J6318" s="73" t="str">
        <f t="shared" si="153"/>
        <v>Articulated (&gt;33t) km HGV refrigerated (all diesel)</v>
      </c>
      <c r="K6318" s="27">
        <v>1.2708900000000001</v>
      </c>
      <c r="L6318" s="48"/>
      <c r="M6318" s="22"/>
      <c r="N6318" s="22"/>
      <c r="O6318" s="22"/>
      <c r="P6318" s="22"/>
      <c r="Q6318" s="22"/>
      <c r="R6318" s="22"/>
      <c r="S6318" s="22"/>
      <c r="T6318" s="2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c r="AQ6318" s="22"/>
      <c r="AR6318" s="22"/>
      <c r="AS6318" s="22"/>
      <c r="AT6318" s="22"/>
      <c r="AU6318" s="22"/>
      <c r="AV6318" s="22"/>
      <c r="AW6318" s="22"/>
      <c r="AX6318" s="22"/>
      <c r="AY6318" s="22"/>
      <c r="AZ6318" s="22"/>
      <c r="BA6318" s="22"/>
      <c r="BB6318" s="22"/>
      <c r="BC6318" s="22"/>
      <c r="BD6318" s="22"/>
      <c r="BE6318" s="22"/>
      <c r="BF6318" s="22"/>
      <c r="BG6318" s="22"/>
      <c r="BH6318" s="22"/>
      <c r="BI6318" s="22"/>
      <c r="BJ6318" s="22"/>
      <c r="BK6318" s="22"/>
      <c r="BL6318" s="22"/>
      <c r="BM6318" s="22"/>
      <c r="BN6318" s="22"/>
      <c r="BO6318" s="22"/>
      <c r="BP6318" s="22"/>
      <c r="BQ6318" s="22"/>
      <c r="BR6318" s="22"/>
      <c r="BS6318" s="22"/>
      <c r="BT6318" s="22"/>
      <c r="BU6318" s="22"/>
      <c r="BV6318" s="22"/>
      <c r="BW6318" s="22"/>
      <c r="BX6318" s="22"/>
      <c r="BY6318" s="22"/>
      <c r="BZ6318" s="22"/>
      <c r="CA6318" s="22"/>
      <c r="CB6318" s="22"/>
      <c r="CC6318" s="22"/>
      <c r="CD6318" s="22"/>
      <c r="CE6318" s="22"/>
      <c r="CF6318" s="22"/>
      <c r="CG6318" s="22"/>
      <c r="CH6318" s="22"/>
      <c r="CI6318" s="22"/>
      <c r="CJ6318" s="22"/>
      <c r="CK6318" s="22"/>
      <c r="CL6318" s="22"/>
      <c r="CM6318" s="22"/>
      <c r="CN6318" s="22"/>
      <c r="CO6318" s="22"/>
    </row>
    <row r="6319" spans="1:93" s="2" customFormat="1" x14ac:dyDescent="0.3">
      <c r="A6319" s="73" t="s">
        <v>204</v>
      </c>
      <c r="B6319" s="73" t="s">
        <v>305</v>
      </c>
      <c r="C6319" s="67" t="s">
        <v>263</v>
      </c>
      <c r="D6319" s="67" t="s">
        <v>379</v>
      </c>
      <c r="E6319" s="73"/>
      <c r="F6319" s="73" t="s">
        <v>2</v>
      </c>
      <c r="G6319" s="73" t="s">
        <v>405</v>
      </c>
      <c r="H6319" s="73" t="s">
        <v>405</v>
      </c>
      <c r="I6319" s="73" t="s">
        <v>466</v>
      </c>
      <c r="J6319" s="73" t="str">
        <f t="shared" si="153"/>
        <v>Articulated (&gt;33t) km HGV refrigerated (all diesel)</v>
      </c>
      <c r="K6319" s="27">
        <v>1.2999999999999999E-4</v>
      </c>
      <c r="L6319" s="48"/>
      <c r="M6319" s="22"/>
      <c r="N6319" s="22"/>
      <c r="O6319" s="22"/>
      <c r="P6319" s="22"/>
      <c r="Q6319" s="22"/>
      <c r="R6319" s="22"/>
      <c r="S6319" s="22"/>
      <c r="T6319" s="22"/>
      <c r="U6319" s="22"/>
      <c r="V6319" s="22"/>
      <c r="W6319" s="22"/>
      <c r="X6319" s="22"/>
      <c r="Y6319" s="22"/>
      <c r="Z6319" s="22"/>
      <c r="AA6319" s="22"/>
      <c r="AB6319" s="22"/>
      <c r="AC6319" s="22"/>
      <c r="AD6319" s="22"/>
      <c r="AE6319" s="22"/>
      <c r="AF6319" s="22"/>
      <c r="AG6319" s="22"/>
      <c r="AH6319" s="22"/>
      <c r="AI6319" s="22"/>
      <c r="AJ6319" s="22"/>
      <c r="AK6319" s="22"/>
      <c r="AL6319" s="22"/>
      <c r="AM6319" s="22"/>
      <c r="AN6319" s="22"/>
      <c r="AO6319" s="22"/>
      <c r="AP6319" s="22"/>
      <c r="AQ6319" s="22"/>
      <c r="AR6319" s="22"/>
      <c r="AS6319" s="22"/>
      <c r="AT6319" s="22"/>
      <c r="AU6319" s="22"/>
      <c r="AV6319" s="22"/>
      <c r="AW6319" s="22"/>
      <c r="AX6319" s="22"/>
      <c r="AY6319" s="22"/>
      <c r="AZ6319" s="22"/>
      <c r="BA6319" s="22"/>
      <c r="BB6319" s="22"/>
      <c r="BC6319" s="22"/>
      <c r="BD6319" s="22"/>
      <c r="BE6319" s="22"/>
      <c r="BF6319" s="22"/>
      <c r="BG6319" s="22"/>
      <c r="BH6319" s="22"/>
      <c r="BI6319" s="22"/>
      <c r="BJ6319" s="22"/>
      <c r="BK6319" s="22"/>
      <c r="BL6319" s="22"/>
      <c r="BM6319" s="22"/>
      <c r="BN6319" s="22"/>
      <c r="BO6319" s="22"/>
      <c r="BP6319" s="22"/>
      <c r="BQ6319" s="22"/>
      <c r="BR6319" s="22"/>
      <c r="BS6319" s="22"/>
      <c r="BT6319" s="22"/>
      <c r="BU6319" s="22"/>
      <c r="BV6319" s="22"/>
      <c r="BW6319" s="22"/>
      <c r="BX6319" s="22"/>
      <c r="BY6319" s="22"/>
      <c r="BZ6319" s="22"/>
      <c r="CA6319" s="22"/>
      <c r="CB6319" s="22"/>
      <c r="CC6319" s="22"/>
      <c r="CD6319" s="22"/>
      <c r="CE6319" s="22"/>
      <c r="CF6319" s="22"/>
      <c r="CG6319" s="22"/>
      <c r="CH6319" s="22"/>
      <c r="CI6319" s="22"/>
      <c r="CJ6319" s="22"/>
      <c r="CK6319" s="22"/>
      <c r="CL6319" s="22"/>
      <c r="CM6319" s="22"/>
      <c r="CN6319" s="22"/>
      <c r="CO6319" s="22"/>
    </row>
    <row r="6320" spans="1:93" s="2" customFormat="1" x14ac:dyDescent="0.3">
      <c r="A6320" s="73" t="s">
        <v>204</v>
      </c>
      <c r="B6320" s="73" t="s">
        <v>305</v>
      </c>
      <c r="C6320" s="67" t="s">
        <v>263</v>
      </c>
      <c r="D6320" s="67" t="s">
        <v>379</v>
      </c>
      <c r="E6320" s="73"/>
      <c r="F6320" s="73" t="s">
        <v>2</v>
      </c>
      <c r="G6320" s="73" t="s">
        <v>405</v>
      </c>
      <c r="H6320" s="73" t="s">
        <v>405</v>
      </c>
      <c r="I6320" s="73" t="s">
        <v>467</v>
      </c>
      <c r="J6320" s="73" t="str">
        <f t="shared" si="153"/>
        <v>Articulated (&gt;33t) km HGV refrigerated (all diesel)</v>
      </c>
      <c r="K6320" s="27">
        <v>1.25509</v>
      </c>
      <c r="L6320" s="48"/>
      <c r="M6320" s="22"/>
      <c r="N6320" s="22"/>
      <c r="O6320" s="22"/>
      <c r="P6320" s="22"/>
      <c r="Q6320" s="22"/>
      <c r="R6320" s="22"/>
      <c r="S6320" s="22"/>
      <c r="T6320" s="2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c r="AQ6320" s="22"/>
      <c r="AR6320" s="22"/>
      <c r="AS6320" s="22"/>
      <c r="AT6320" s="22"/>
      <c r="AU6320" s="22"/>
      <c r="AV6320" s="22"/>
      <c r="AW6320" s="22"/>
      <c r="AX6320" s="22"/>
      <c r="AY6320" s="22"/>
      <c r="AZ6320" s="22"/>
      <c r="BA6320" s="22"/>
      <c r="BB6320" s="22"/>
      <c r="BC6320" s="22"/>
      <c r="BD6320" s="22"/>
      <c r="BE6320" s="22"/>
      <c r="BF6320" s="22"/>
      <c r="BG6320" s="22"/>
      <c r="BH6320" s="22"/>
      <c r="BI6320" s="22"/>
      <c r="BJ6320" s="22"/>
      <c r="BK6320" s="22"/>
      <c r="BL6320" s="22"/>
      <c r="BM6320" s="22"/>
      <c r="BN6320" s="22"/>
      <c r="BO6320" s="22"/>
      <c r="BP6320" s="22"/>
      <c r="BQ6320" s="22"/>
      <c r="BR6320" s="22"/>
      <c r="BS6320" s="22"/>
      <c r="BT6320" s="22"/>
      <c r="BU6320" s="22"/>
      <c r="BV6320" s="22"/>
      <c r="BW6320" s="22"/>
      <c r="BX6320" s="22"/>
      <c r="BY6320" s="22"/>
      <c r="BZ6320" s="22"/>
      <c r="CA6320" s="22"/>
      <c r="CB6320" s="22"/>
      <c r="CC6320" s="22"/>
      <c r="CD6320" s="22"/>
      <c r="CE6320" s="22"/>
      <c r="CF6320" s="22"/>
      <c r="CG6320" s="22"/>
      <c r="CH6320" s="22"/>
      <c r="CI6320" s="22"/>
      <c r="CJ6320" s="22"/>
      <c r="CK6320" s="22"/>
      <c r="CL6320" s="22"/>
      <c r="CM6320" s="22"/>
      <c r="CN6320" s="22"/>
      <c r="CO6320" s="22"/>
    </row>
    <row r="6321" spans="1:93" s="2" customFormat="1" x14ac:dyDescent="0.3">
      <c r="A6321" s="73" t="s">
        <v>204</v>
      </c>
      <c r="B6321" s="73" t="s">
        <v>305</v>
      </c>
      <c r="C6321" s="67" t="s">
        <v>263</v>
      </c>
      <c r="D6321" s="67" t="s">
        <v>379</v>
      </c>
      <c r="E6321" s="73"/>
      <c r="F6321" s="73" t="s">
        <v>2</v>
      </c>
      <c r="G6321" s="73" t="s">
        <v>405</v>
      </c>
      <c r="H6321" s="73" t="s">
        <v>405</v>
      </c>
      <c r="I6321" s="73" t="s">
        <v>468</v>
      </c>
      <c r="J6321" s="73" t="str">
        <f t="shared" si="153"/>
        <v>Articulated (&gt;33t) km HGV refrigerated (all diesel)</v>
      </c>
      <c r="K6321" s="27">
        <v>1.567E-2</v>
      </c>
      <c r="L6321" s="48"/>
      <c r="M6321" s="22"/>
      <c r="N6321" s="22"/>
      <c r="O6321" s="22"/>
      <c r="P6321" s="22"/>
      <c r="Q6321" s="22"/>
      <c r="R6321" s="22"/>
      <c r="S6321" s="22"/>
      <c r="T6321" s="22"/>
      <c r="U6321" s="22"/>
      <c r="V6321" s="22"/>
      <c r="W6321" s="22"/>
      <c r="X6321" s="22"/>
      <c r="Y6321" s="22"/>
      <c r="Z6321" s="22"/>
      <c r="AA6321" s="22"/>
      <c r="AB6321" s="22"/>
      <c r="AC6321" s="22"/>
      <c r="AD6321" s="22"/>
      <c r="AE6321" s="22"/>
      <c r="AF6321" s="22"/>
      <c r="AG6321" s="22"/>
      <c r="AH6321" s="22"/>
      <c r="AI6321" s="22"/>
      <c r="AJ6321" s="22"/>
      <c r="AK6321" s="22"/>
      <c r="AL6321" s="22"/>
      <c r="AM6321" s="22"/>
      <c r="AN6321" s="22"/>
      <c r="AO6321" s="22"/>
      <c r="AP6321" s="22"/>
      <c r="AQ6321" s="22"/>
      <c r="AR6321" s="22"/>
      <c r="AS6321" s="22"/>
      <c r="AT6321" s="22"/>
      <c r="AU6321" s="22"/>
      <c r="AV6321" s="22"/>
      <c r="AW6321" s="22"/>
      <c r="AX6321" s="22"/>
      <c r="AY6321" s="22"/>
      <c r="AZ6321" s="22"/>
      <c r="BA6321" s="22"/>
      <c r="BB6321" s="22"/>
      <c r="BC6321" s="22"/>
      <c r="BD6321" s="22"/>
      <c r="BE6321" s="22"/>
      <c r="BF6321" s="22"/>
      <c r="BG6321" s="22"/>
      <c r="BH6321" s="22"/>
      <c r="BI6321" s="22"/>
      <c r="BJ6321" s="22"/>
      <c r="BK6321" s="22"/>
      <c r="BL6321" s="22"/>
      <c r="BM6321" s="22"/>
      <c r="BN6321" s="22"/>
      <c r="BO6321" s="22"/>
      <c r="BP6321" s="22"/>
      <c r="BQ6321" s="22"/>
      <c r="BR6321" s="22"/>
      <c r="BS6321" s="22"/>
      <c r="BT6321" s="22"/>
      <c r="BU6321" s="22"/>
      <c r="BV6321" s="22"/>
      <c r="BW6321" s="22"/>
      <c r="BX6321" s="22"/>
      <c r="BY6321" s="22"/>
      <c r="BZ6321" s="22"/>
      <c r="CA6321" s="22"/>
      <c r="CB6321" s="22"/>
      <c r="CC6321" s="22"/>
      <c r="CD6321" s="22"/>
      <c r="CE6321" s="22"/>
      <c r="CF6321" s="22"/>
      <c r="CG6321" s="22"/>
      <c r="CH6321" s="22"/>
      <c r="CI6321" s="22"/>
      <c r="CJ6321" s="22"/>
      <c r="CK6321" s="22"/>
      <c r="CL6321" s="22"/>
      <c r="CM6321" s="22"/>
      <c r="CN6321" s="22"/>
      <c r="CO6321" s="22"/>
    </row>
    <row r="6322" spans="1:93" s="2" customFormat="1" x14ac:dyDescent="0.3">
      <c r="A6322" s="73" t="s">
        <v>204</v>
      </c>
      <c r="B6322" s="73" t="s">
        <v>305</v>
      </c>
      <c r="C6322" s="67" t="s">
        <v>263</v>
      </c>
      <c r="D6322" s="67" t="s">
        <v>379</v>
      </c>
      <c r="E6322" s="73"/>
      <c r="F6322" s="73" t="s">
        <v>2</v>
      </c>
      <c r="G6322" s="73" t="s">
        <v>156</v>
      </c>
      <c r="H6322" s="73" t="s">
        <v>156</v>
      </c>
      <c r="I6322" s="73" t="s">
        <v>465</v>
      </c>
      <c r="J6322" s="73" t="str">
        <f t="shared" si="153"/>
        <v>Articulated (&gt;33t) miles HGV refrigerated (all diesel)</v>
      </c>
      <c r="K6322" s="27">
        <v>2.0453100000000002</v>
      </c>
      <c r="L6322" s="48"/>
      <c r="M6322" s="22"/>
      <c r="N6322" s="22"/>
      <c r="O6322" s="22"/>
      <c r="P6322" s="22"/>
      <c r="Q6322" s="22"/>
      <c r="R6322" s="22"/>
      <c r="S6322" s="22"/>
      <c r="T6322" s="2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c r="AQ6322" s="22"/>
      <c r="AR6322" s="22"/>
      <c r="AS6322" s="22"/>
      <c r="AT6322" s="22"/>
      <c r="AU6322" s="22"/>
      <c r="AV6322" s="22"/>
      <c r="AW6322" s="22"/>
      <c r="AX6322" s="22"/>
      <c r="AY6322" s="22"/>
      <c r="AZ6322" s="22"/>
      <c r="BA6322" s="22"/>
      <c r="BB6322" s="22"/>
      <c r="BC6322" s="22"/>
      <c r="BD6322" s="22"/>
      <c r="BE6322" s="22"/>
      <c r="BF6322" s="22"/>
      <c r="BG6322" s="22"/>
      <c r="BH6322" s="22"/>
      <c r="BI6322" s="22"/>
      <c r="BJ6322" s="22"/>
      <c r="BK6322" s="22"/>
      <c r="BL6322" s="22"/>
      <c r="BM6322" s="22"/>
      <c r="BN6322" s="22"/>
      <c r="BO6322" s="22"/>
      <c r="BP6322" s="22"/>
      <c r="BQ6322" s="22"/>
      <c r="BR6322" s="22"/>
      <c r="BS6322" s="22"/>
      <c r="BT6322" s="22"/>
      <c r="BU6322" s="22"/>
      <c r="BV6322" s="22"/>
      <c r="BW6322" s="22"/>
      <c r="BX6322" s="22"/>
      <c r="BY6322" s="22"/>
      <c r="BZ6322" s="22"/>
      <c r="CA6322" s="22"/>
      <c r="CB6322" s="22"/>
      <c r="CC6322" s="22"/>
      <c r="CD6322" s="22"/>
      <c r="CE6322" s="22"/>
      <c r="CF6322" s="22"/>
      <c r="CG6322" s="22"/>
      <c r="CH6322" s="22"/>
      <c r="CI6322" s="22"/>
      <c r="CJ6322" s="22"/>
      <c r="CK6322" s="22"/>
      <c r="CL6322" s="22"/>
      <c r="CM6322" s="22"/>
      <c r="CN6322" s="22"/>
      <c r="CO6322" s="22"/>
    </row>
    <row r="6323" spans="1:93" s="2" customFormat="1" x14ac:dyDescent="0.3">
      <c r="A6323" s="73" t="s">
        <v>204</v>
      </c>
      <c r="B6323" s="73" t="s">
        <v>305</v>
      </c>
      <c r="C6323" s="67" t="s">
        <v>263</v>
      </c>
      <c r="D6323" s="67" t="s">
        <v>379</v>
      </c>
      <c r="E6323" s="73"/>
      <c r="F6323" s="73" t="s">
        <v>2</v>
      </c>
      <c r="G6323" s="73" t="s">
        <v>156</v>
      </c>
      <c r="H6323" s="73" t="s">
        <v>156</v>
      </c>
      <c r="I6323" s="73" t="s">
        <v>466</v>
      </c>
      <c r="J6323" s="73" t="str">
        <f t="shared" si="153"/>
        <v>Articulated (&gt;33t) miles HGV refrigerated (all diesel)</v>
      </c>
      <c r="K6323" s="27">
        <v>2.1000000000000001E-4</v>
      </c>
      <c r="L6323" s="48"/>
      <c r="M6323" s="22"/>
      <c r="N6323" s="22"/>
      <c r="O6323" s="22"/>
      <c r="P6323" s="22"/>
      <c r="Q6323" s="22"/>
      <c r="R6323" s="22"/>
      <c r="S6323" s="22"/>
      <c r="T6323" s="22"/>
      <c r="U6323" s="22"/>
      <c r="V6323" s="22"/>
      <c r="W6323" s="22"/>
      <c r="X6323" s="22"/>
      <c r="Y6323" s="22"/>
      <c r="Z6323" s="22"/>
      <c r="AA6323" s="22"/>
      <c r="AB6323" s="22"/>
      <c r="AC6323" s="22"/>
      <c r="AD6323" s="22"/>
      <c r="AE6323" s="22"/>
      <c r="AF6323" s="22"/>
      <c r="AG6323" s="22"/>
      <c r="AH6323" s="22"/>
      <c r="AI6323" s="22"/>
      <c r="AJ6323" s="22"/>
      <c r="AK6323" s="22"/>
      <c r="AL6323" s="22"/>
      <c r="AM6323" s="22"/>
      <c r="AN6323" s="22"/>
      <c r="AO6323" s="22"/>
      <c r="AP6323" s="22"/>
      <c r="AQ6323" s="22"/>
      <c r="AR6323" s="22"/>
      <c r="AS6323" s="22"/>
      <c r="AT6323" s="22"/>
      <c r="AU6323" s="22"/>
      <c r="AV6323" s="22"/>
      <c r="AW6323" s="22"/>
      <c r="AX6323" s="22"/>
      <c r="AY6323" s="22"/>
      <c r="AZ6323" s="22"/>
      <c r="BA6323" s="22"/>
      <c r="BB6323" s="22"/>
      <c r="BC6323" s="22"/>
      <c r="BD6323" s="22"/>
      <c r="BE6323" s="22"/>
      <c r="BF6323" s="22"/>
      <c r="BG6323" s="22"/>
      <c r="BH6323" s="22"/>
      <c r="BI6323" s="22"/>
      <c r="BJ6323" s="22"/>
      <c r="BK6323" s="22"/>
      <c r="BL6323" s="22"/>
      <c r="BM6323" s="22"/>
      <c r="BN6323" s="22"/>
      <c r="BO6323" s="22"/>
      <c r="BP6323" s="22"/>
      <c r="BQ6323" s="22"/>
      <c r="BR6323" s="22"/>
      <c r="BS6323" s="22"/>
      <c r="BT6323" s="22"/>
      <c r="BU6323" s="22"/>
      <c r="BV6323" s="22"/>
      <c r="BW6323" s="22"/>
      <c r="BX6323" s="22"/>
      <c r="BY6323" s="22"/>
      <c r="BZ6323" s="22"/>
      <c r="CA6323" s="22"/>
      <c r="CB6323" s="22"/>
      <c r="CC6323" s="22"/>
      <c r="CD6323" s="22"/>
      <c r="CE6323" s="22"/>
      <c r="CF6323" s="22"/>
      <c r="CG6323" s="22"/>
      <c r="CH6323" s="22"/>
      <c r="CI6323" s="22"/>
      <c r="CJ6323" s="22"/>
      <c r="CK6323" s="22"/>
      <c r="CL6323" s="22"/>
      <c r="CM6323" s="22"/>
      <c r="CN6323" s="22"/>
      <c r="CO6323" s="22"/>
    </row>
    <row r="6324" spans="1:93" s="2" customFormat="1" x14ac:dyDescent="0.3">
      <c r="A6324" s="73" t="s">
        <v>204</v>
      </c>
      <c r="B6324" s="73" t="s">
        <v>305</v>
      </c>
      <c r="C6324" s="67" t="s">
        <v>263</v>
      </c>
      <c r="D6324" s="67" t="s">
        <v>379</v>
      </c>
      <c r="E6324" s="73"/>
      <c r="F6324" s="73" t="s">
        <v>2</v>
      </c>
      <c r="G6324" s="73" t="s">
        <v>156</v>
      </c>
      <c r="H6324" s="73" t="s">
        <v>156</v>
      </c>
      <c r="I6324" s="73" t="s">
        <v>467</v>
      </c>
      <c r="J6324" s="73" t="str">
        <f t="shared" si="153"/>
        <v>Articulated (&gt;33t) miles HGV refrigerated (all diesel)</v>
      </c>
      <c r="K6324" s="27">
        <v>2.0198700000000001</v>
      </c>
      <c r="L6324" s="48"/>
      <c r="M6324" s="22"/>
      <c r="N6324" s="22"/>
      <c r="O6324" s="22"/>
      <c r="P6324" s="22"/>
      <c r="Q6324" s="22"/>
      <c r="R6324" s="22"/>
      <c r="S6324" s="22"/>
      <c r="T6324" s="2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c r="AQ6324" s="22"/>
      <c r="AR6324" s="22"/>
      <c r="AS6324" s="22"/>
      <c r="AT6324" s="22"/>
      <c r="AU6324" s="22"/>
      <c r="AV6324" s="22"/>
      <c r="AW6324" s="22"/>
      <c r="AX6324" s="22"/>
      <c r="AY6324" s="22"/>
      <c r="AZ6324" s="22"/>
      <c r="BA6324" s="22"/>
      <c r="BB6324" s="22"/>
      <c r="BC6324" s="22"/>
      <c r="BD6324" s="22"/>
      <c r="BE6324" s="22"/>
      <c r="BF6324" s="22"/>
      <c r="BG6324" s="22"/>
      <c r="BH6324" s="22"/>
      <c r="BI6324" s="22"/>
      <c r="BJ6324" s="22"/>
      <c r="BK6324" s="22"/>
      <c r="BL6324" s="22"/>
      <c r="BM6324" s="22"/>
      <c r="BN6324" s="22"/>
      <c r="BO6324" s="22"/>
      <c r="BP6324" s="22"/>
      <c r="BQ6324" s="22"/>
      <c r="BR6324" s="22"/>
      <c r="BS6324" s="22"/>
      <c r="BT6324" s="22"/>
      <c r="BU6324" s="22"/>
      <c r="BV6324" s="22"/>
      <c r="BW6324" s="22"/>
      <c r="BX6324" s="22"/>
      <c r="BY6324" s="22"/>
      <c r="BZ6324" s="22"/>
      <c r="CA6324" s="22"/>
      <c r="CB6324" s="22"/>
      <c r="CC6324" s="22"/>
      <c r="CD6324" s="22"/>
      <c r="CE6324" s="22"/>
      <c r="CF6324" s="22"/>
      <c r="CG6324" s="22"/>
      <c r="CH6324" s="22"/>
      <c r="CI6324" s="22"/>
      <c r="CJ6324" s="22"/>
      <c r="CK6324" s="22"/>
      <c r="CL6324" s="22"/>
      <c r="CM6324" s="22"/>
      <c r="CN6324" s="22"/>
      <c r="CO6324" s="22"/>
    </row>
    <row r="6325" spans="1:93" s="2" customFormat="1" x14ac:dyDescent="0.3">
      <c r="A6325" s="73" t="s">
        <v>204</v>
      </c>
      <c r="B6325" s="73" t="s">
        <v>305</v>
      </c>
      <c r="C6325" s="67" t="s">
        <v>263</v>
      </c>
      <c r="D6325" s="67" t="s">
        <v>379</v>
      </c>
      <c r="E6325" s="73"/>
      <c r="F6325" s="73" t="s">
        <v>2</v>
      </c>
      <c r="G6325" s="73" t="s">
        <v>156</v>
      </c>
      <c r="H6325" s="73" t="s">
        <v>156</v>
      </c>
      <c r="I6325" s="73" t="s">
        <v>468</v>
      </c>
      <c r="J6325" s="73" t="str">
        <f t="shared" si="153"/>
        <v>Articulated (&gt;33t) miles HGV refrigerated (all diesel)</v>
      </c>
      <c r="K6325" s="27">
        <v>2.5219999999999999E-2</v>
      </c>
      <c r="L6325" s="48"/>
      <c r="M6325" s="22"/>
      <c r="N6325" s="22"/>
      <c r="O6325" s="22"/>
      <c r="P6325" s="22"/>
      <c r="Q6325" s="22"/>
      <c r="R6325" s="22"/>
      <c r="S6325" s="22"/>
      <c r="T6325" s="22"/>
      <c r="U6325" s="22"/>
      <c r="V6325" s="22"/>
      <c r="W6325" s="22"/>
      <c r="X6325" s="22"/>
      <c r="Y6325" s="22"/>
      <c r="Z6325" s="22"/>
      <c r="AA6325" s="22"/>
      <c r="AB6325" s="22"/>
      <c r="AC6325" s="22"/>
      <c r="AD6325" s="22"/>
      <c r="AE6325" s="22"/>
      <c r="AF6325" s="22"/>
      <c r="AG6325" s="22"/>
      <c r="AH6325" s="22"/>
      <c r="AI6325" s="22"/>
      <c r="AJ6325" s="22"/>
      <c r="AK6325" s="22"/>
      <c r="AL6325" s="22"/>
      <c r="AM6325" s="22"/>
      <c r="AN6325" s="22"/>
      <c r="AO6325" s="22"/>
      <c r="AP6325" s="22"/>
      <c r="AQ6325" s="22"/>
      <c r="AR6325" s="22"/>
      <c r="AS6325" s="22"/>
      <c r="AT6325" s="22"/>
      <c r="AU6325" s="22"/>
      <c r="AV6325" s="22"/>
      <c r="AW6325" s="22"/>
      <c r="AX6325" s="22"/>
      <c r="AY6325" s="22"/>
      <c r="AZ6325" s="22"/>
      <c r="BA6325" s="22"/>
      <c r="BB6325" s="22"/>
      <c r="BC6325" s="22"/>
      <c r="BD6325" s="22"/>
      <c r="BE6325" s="22"/>
      <c r="BF6325" s="22"/>
      <c r="BG6325" s="22"/>
      <c r="BH6325" s="22"/>
      <c r="BI6325" s="22"/>
      <c r="BJ6325" s="22"/>
      <c r="BK6325" s="22"/>
      <c r="BL6325" s="22"/>
      <c r="BM6325" s="22"/>
      <c r="BN6325" s="22"/>
      <c r="BO6325" s="22"/>
      <c r="BP6325" s="22"/>
      <c r="BQ6325" s="22"/>
      <c r="BR6325" s="22"/>
      <c r="BS6325" s="22"/>
      <c r="BT6325" s="22"/>
      <c r="BU6325" s="22"/>
      <c r="BV6325" s="22"/>
      <c r="BW6325" s="22"/>
      <c r="BX6325" s="22"/>
      <c r="BY6325" s="22"/>
      <c r="BZ6325" s="22"/>
      <c r="CA6325" s="22"/>
      <c r="CB6325" s="22"/>
      <c r="CC6325" s="22"/>
      <c r="CD6325" s="22"/>
      <c r="CE6325" s="22"/>
      <c r="CF6325" s="22"/>
      <c r="CG6325" s="22"/>
      <c r="CH6325" s="22"/>
      <c r="CI6325" s="22"/>
      <c r="CJ6325" s="22"/>
      <c r="CK6325" s="22"/>
      <c r="CL6325" s="22"/>
      <c r="CM6325" s="22"/>
      <c r="CN6325" s="22"/>
      <c r="CO6325" s="22"/>
    </row>
    <row r="6326" spans="1:93" s="2" customFormat="1" x14ac:dyDescent="0.3">
      <c r="A6326" s="73" t="s">
        <v>204</v>
      </c>
      <c r="B6326" s="73" t="s">
        <v>305</v>
      </c>
      <c r="C6326" s="67" t="s">
        <v>263</v>
      </c>
      <c r="D6326" s="67" t="s">
        <v>379</v>
      </c>
      <c r="E6326" s="73"/>
      <c r="F6326" s="73" t="s">
        <v>2</v>
      </c>
      <c r="G6326" s="73" t="s">
        <v>403</v>
      </c>
      <c r="H6326" s="73" t="s">
        <v>403</v>
      </c>
      <c r="I6326" s="73" t="s">
        <v>465</v>
      </c>
      <c r="J6326" s="73" t="str">
        <f t="shared" si="153"/>
        <v>Articulated (&gt;33t) tonne.km HGV refrigerated (all diesel)</v>
      </c>
      <c r="K6326" s="27">
        <v>6.9709999999999994E-2</v>
      </c>
      <c r="L6326" s="48"/>
      <c r="M6326" s="22"/>
      <c r="N6326" s="22"/>
      <c r="O6326" s="22"/>
      <c r="P6326" s="22"/>
      <c r="Q6326" s="22"/>
      <c r="R6326" s="22"/>
      <c r="S6326" s="22"/>
      <c r="T6326" s="2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c r="AQ6326" s="22"/>
      <c r="AR6326" s="22"/>
      <c r="AS6326" s="22"/>
      <c r="AT6326" s="22"/>
      <c r="AU6326" s="22"/>
      <c r="AV6326" s="22"/>
      <c r="AW6326" s="22"/>
      <c r="AX6326" s="22"/>
      <c r="AY6326" s="22"/>
      <c r="AZ6326" s="22"/>
      <c r="BA6326" s="22"/>
      <c r="BB6326" s="22"/>
      <c r="BC6326" s="22"/>
      <c r="BD6326" s="22"/>
      <c r="BE6326" s="22"/>
      <c r="BF6326" s="22"/>
      <c r="BG6326" s="22"/>
      <c r="BH6326" s="22"/>
      <c r="BI6326" s="22"/>
      <c r="BJ6326" s="22"/>
      <c r="BK6326" s="22"/>
      <c r="BL6326" s="22"/>
      <c r="BM6326" s="22"/>
      <c r="BN6326" s="22"/>
      <c r="BO6326" s="22"/>
      <c r="BP6326" s="22"/>
      <c r="BQ6326" s="22"/>
      <c r="BR6326" s="22"/>
      <c r="BS6326" s="22"/>
      <c r="BT6326" s="22"/>
      <c r="BU6326" s="22"/>
      <c r="BV6326" s="22"/>
      <c r="BW6326" s="22"/>
      <c r="BX6326" s="22"/>
      <c r="BY6326" s="22"/>
      <c r="BZ6326" s="22"/>
      <c r="CA6326" s="22"/>
      <c r="CB6326" s="22"/>
      <c r="CC6326" s="22"/>
      <c r="CD6326" s="22"/>
      <c r="CE6326" s="22"/>
      <c r="CF6326" s="22"/>
      <c r="CG6326" s="22"/>
      <c r="CH6326" s="22"/>
      <c r="CI6326" s="22"/>
      <c r="CJ6326" s="22"/>
      <c r="CK6326" s="22"/>
      <c r="CL6326" s="22"/>
      <c r="CM6326" s="22"/>
      <c r="CN6326" s="22"/>
      <c r="CO6326" s="22"/>
    </row>
    <row r="6327" spans="1:93" s="2" customFormat="1" x14ac:dyDescent="0.3">
      <c r="A6327" s="73" t="s">
        <v>204</v>
      </c>
      <c r="B6327" s="73" t="s">
        <v>305</v>
      </c>
      <c r="C6327" s="67" t="s">
        <v>263</v>
      </c>
      <c r="D6327" s="67" t="s">
        <v>379</v>
      </c>
      <c r="E6327" s="73"/>
      <c r="F6327" s="73" t="s">
        <v>2</v>
      </c>
      <c r="G6327" s="73" t="s">
        <v>403</v>
      </c>
      <c r="H6327" s="73" t="s">
        <v>403</v>
      </c>
      <c r="I6327" s="73" t="s">
        <v>466</v>
      </c>
      <c r="J6327" s="73" t="str">
        <f t="shared" si="153"/>
        <v>Articulated (&gt;33t) tonne.km HGV refrigerated (all diesel)</v>
      </c>
      <c r="K6327" s="27">
        <v>1.0000000000000001E-5</v>
      </c>
      <c r="L6327" s="48"/>
      <c r="M6327" s="22"/>
      <c r="N6327" s="22"/>
      <c r="O6327" s="22"/>
      <c r="P6327" s="22"/>
      <c r="Q6327" s="22"/>
      <c r="R6327" s="22"/>
      <c r="S6327" s="22"/>
      <c r="T6327" s="22"/>
      <c r="U6327" s="22"/>
      <c r="V6327" s="22"/>
      <c r="W6327" s="22"/>
      <c r="X6327" s="22"/>
      <c r="Y6327" s="22"/>
      <c r="Z6327" s="22"/>
      <c r="AA6327" s="22"/>
      <c r="AB6327" s="22"/>
      <c r="AC6327" s="22"/>
      <c r="AD6327" s="22"/>
      <c r="AE6327" s="22"/>
      <c r="AF6327" s="22"/>
      <c r="AG6327" s="22"/>
      <c r="AH6327" s="22"/>
      <c r="AI6327" s="22"/>
      <c r="AJ6327" s="22"/>
      <c r="AK6327" s="22"/>
      <c r="AL6327" s="22"/>
      <c r="AM6327" s="22"/>
      <c r="AN6327" s="22"/>
      <c r="AO6327" s="22"/>
      <c r="AP6327" s="22"/>
      <c r="AQ6327" s="22"/>
      <c r="AR6327" s="22"/>
      <c r="AS6327" s="22"/>
      <c r="AT6327" s="22"/>
      <c r="AU6327" s="22"/>
      <c r="AV6327" s="22"/>
      <c r="AW6327" s="22"/>
      <c r="AX6327" s="22"/>
      <c r="AY6327" s="22"/>
      <c r="AZ6327" s="22"/>
      <c r="BA6327" s="22"/>
      <c r="BB6327" s="22"/>
      <c r="BC6327" s="22"/>
      <c r="BD6327" s="22"/>
      <c r="BE6327" s="22"/>
      <c r="BF6327" s="22"/>
      <c r="BG6327" s="22"/>
      <c r="BH6327" s="22"/>
      <c r="BI6327" s="22"/>
      <c r="BJ6327" s="22"/>
      <c r="BK6327" s="22"/>
      <c r="BL6327" s="22"/>
      <c r="BM6327" s="22"/>
      <c r="BN6327" s="22"/>
      <c r="BO6327" s="22"/>
      <c r="BP6327" s="22"/>
      <c r="BQ6327" s="22"/>
      <c r="BR6327" s="22"/>
      <c r="BS6327" s="22"/>
      <c r="BT6327" s="22"/>
      <c r="BU6327" s="22"/>
      <c r="BV6327" s="22"/>
      <c r="BW6327" s="22"/>
      <c r="BX6327" s="22"/>
      <c r="BY6327" s="22"/>
      <c r="BZ6327" s="22"/>
      <c r="CA6327" s="22"/>
      <c r="CB6327" s="22"/>
      <c r="CC6327" s="22"/>
      <c r="CD6327" s="22"/>
      <c r="CE6327" s="22"/>
      <c r="CF6327" s="22"/>
      <c r="CG6327" s="22"/>
      <c r="CH6327" s="22"/>
      <c r="CI6327" s="22"/>
      <c r="CJ6327" s="22"/>
      <c r="CK6327" s="22"/>
      <c r="CL6327" s="22"/>
      <c r="CM6327" s="22"/>
      <c r="CN6327" s="22"/>
      <c r="CO6327" s="22"/>
    </row>
    <row r="6328" spans="1:93" s="2" customFormat="1" x14ac:dyDescent="0.3">
      <c r="A6328" s="73" t="s">
        <v>204</v>
      </c>
      <c r="B6328" s="73" t="s">
        <v>305</v>
      </c>
      <c r="C6328" s="67" t="s">
        <v>263</v>
      </c>
      <c r="D6328" s="67" t="s">
        <v>379</v>
      </c>
      <c r="E6328" s="73"/>
      <c r="F6328" s="73" t="s">
        <v>2</v>
      </c>
      <c r="G6328" s="73" t="s">
        <v>403</v>
      </c>
      <c r="H6328" s="73" t="s">
        <v>403</v>
      </c>
      <c r="I6328" s="73" t="s">
        <v>467</v>
      </c>
      <c r="J6328" s="73" t="str">
        <f t="shared" si="153"/>
        <v>Articulated (&gt;33t) tonne.km HGV refrigerated (all diesel)</v>
      </c>
      <c r="K6328" s="27">
        <v>6.8839999999999998E-2</v>
      </c>
      <c r="L6328" s="48"/>
      <c r="M6328" s="22"/>
      <c r="N6328" s="22"/>
      <c r="O6328" s="22"/>
      <c r="P6328" s="22"/>
      <c r="Q6328" s="22"/>
      <c r="R6328" s="22"/>
      <c r="S6328" s="22"/>
      <c r="T6328" s="2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c r="AQ6328" s="22"/>
      <c r="AR6328" s="22"/>
      <c r="AS6328" s="22"/>
      <c r="AT6328" s="22"/>
      <c r="AU6328" s="22"/>
      <c r="AV6328" s="22"/>
      <c r="AW6328" s="22"/>
      <c r="AX6328" s="22"/>
      <c r="AY6328" s="22"/>
      <c r="AZ6328" s="22"/>
      <c r="BA6328" s="22"/>
      <c r="BB6328" s="22"/>
      <c r="BC6328" s="22"/>
      <c r="BD6328" s="22"/>
      <c r="BE6328" s="22"/>
      <c r="BF6328" s="22"/>
      <c r="BG6328" s="22"/>
      <c r="BH6328" s="22"/>
      <c r="BI6328" s="22"/>
      <c r="BJ6328" s="22"/>
      <c r="BK6328" s="22"/>
      <c r="BL6328" s="22"/>
      <c r="BM6328" s="22"/>
      <c r="BN6328" s="22"/>
      <c r="BO6328" s="22"/>
      <c r="BP6328" s="22"/>
      <c r="BQ6328" s="22"/>
      <c r="BR6328" s="22"/>
      <c r="BS6328" s="22"/>
      <c r="BT6328" s="22"/>
      <c r="BU6328" s="22"/>
      <c r="BV6328" s="22"/>
      <c r="BW6328" s="22"/>
      <c r="BX6328" s="22"/>
      <c r="BY6328" s="22"/>
      <c r="BZ6328" s="22"/>
      <c r="CA6328" s="22"/>
      <c r="CB6328" s="22"/>
      <c r="CC6328" s="22"/>
      <c r="CD6328" s="22"/>
      <c r="CE6328" s="22"/>
      <c r="CF6328" s="22"/>
      <c r="CG6328" s="22"/>
      <c r="CH6328" s="22"/>
      <c r="CI6328" s="22"/>
      <c r="CJ6328" s="22"/>
      <c r="CK6328" s="22"/>
      <c r="CL6328" s="22"/>
      <c r="CM6328" s="22"/>
      <c r="CN6328" s="22"/>
      <c r="CO6328" s="22"/>
    </row>
    <row r="6329" spans="1:93" s="2" customFormat="1" x14ac:dyDescent="0.3">
      <c r="A6329" s="73" t="s">
        <v>204</v>
      </c>
      <c r="B6329" s="73" t="s">
        <v>305</v>
      </c>
      <c r="C6329" s="67" t="s">
        <v>263</v>
      </c>
      <c r="D6329" s="67" t="s">
        <v>379</v>
      </c>
      <c r="E6329" s="73"/>
      <c r="F6329" s="73" t="s">
        <v>2</v>
      </c>
      <c r="G6329" s="73" t="s">
        <v>403</v>
      </c>
      <c r="H6329" s="73" t="s">
        <v>403</v>
      </c>
      <c r="I6329" s="73" t="s">
        <v>468</v>
      </c>
      <c r="J6329" s="73" t="str">
        <f t="shared" si="153"/>
        <v>Articulated (&gt;33t) tonne.km HGV refrigerated (all diesel)</v>
      </c>
      <c r="K6329" s="27">
        <v>8.5999999999999998E-4</v>
      </c>
      <c r="L6329" s="48"/>
      <c r="M6329" s="22"/>
      <c r="N6329" s="22"/>
      <c r="O6329" s="22"/>
      <c r="P6329" s="22"/>
      <c r="Q6329" s="22"/>
      <c r="R6329" s="22"/>
      <c r="S6329" s="22"/>
      <c r="T6329" s="22"/>
      <c r="U6329" s="22"/>
      <c r="V6329" s="22"/>
      <c r="W6329" s="22"/>
      <c r="X6329" s="22"/>
      <c r="Y6329" s="22"/>
      <c r="Z6329" s="22"/>
      <c r="AA6329" s="22"/>
      <c r="AB6329" s="22"/>
      <c r="AC6329" s="22"/>
      <c r="AD6329" s="22"/>
      <c r="AE6329" s="22"/>
      <c r="AF6329" s="22"/>
      <c r="AG6329" s="22"/>
      <c r="AH6329" s="22"/>
      <c r="AI6329" s="22"/>
      <c r="AJ6329" s="22"/>
      <c r="AK6329" s="22"/>
      <c r="AL6329" s="22"/>
      <c r="AM6329" s="22"/>
      <c r="AN6329" s="22"/>
      <c r="AO6329" s="22"/>
      <c r="AP6329" s="22"/>
      <c r="AQ6329" s="22"/>
      <c r="AR6329" s="22"/>
      <c r="AS6329" s="22"/>
      <c r="AT6329" s="22"/>
      <c r="AU6329" s="22"/>
      <c r="AV6329" s="22"/>
      <c r="AW6329" s="22"/>
      <c r="AX6329" s="22"/>
      <c r="AY6329" s="22"/>
      <c r="AZ6329" s="22"/>
      <c r="BA6329" s="22"/>
      <c r="BB6329" s="22"/>
      <c r="BC6329" s="22"/>
      <c r="BD6329" s="22"/>
      <c r="BE6329" s="22"/>
      <c r="BF6329" s="22"/>
      <c r="BG6329" s="22"/>
      <c r="BH6329" s="22"/>
      <c r="BI6329" s="22"/>
      <c r="BJ6329" s="22"/>
      <c r="BK6329" s="22"/>
      <c r="BL6329" s="22"/>
      <c r="BM6329" s="22"/>
      <c r="BN6329" s="22"/>
      <c r="BO6329" s="22"/>
      <c r="BP6329" s="22"/>
      <c r="BQ6329" s="22"/>
      <c r="BR6329" s="22"/>
      <c r="BS6329" s="22"/>
      <c r="BT6329" s="22"/>
      <c r="BU6329" s="22"/>
      <c r="BV6329" s="22"/>
      <c r="BW6329" s="22"/>
      <c r="BX6329" s="22"/>
      <c r="BY6329" s="22"/>
      <c r="BZ6329" s="22"/>
      <c r="CA6329" s="22"/>
      <c r="CB6329" s="22"/>
      <c r="CC6329" s="22"/>
      <c r="CD6329" s="22"/>
      <c r="CE6329" s="22"/>
      <c r="CF6329" s="22"/>
      <c r="CG6329" s="22"/>
      <c r="CH6329" s="22"/>
      <c r="CI6329" s="22"/>
      <c r="CJ6329" s="22"/>
      <c r="CK6329" s="22"/>
      <c r="CL6329" s="22"/>
      <c r="CM6329" s="22"/>
      <c r="CN6329" s="22"/>
      <c r="CO6329" s="22"/>
    </row>
    <row r="6330" spans="1:93" s="2" customFormat="1" x14ac:dyDescent="0.3">
      <c r="A6330" s="73" t="s">
        <v>204</v>
      </c>
      <c r="B6330" s="73" t="s">
        <v>305</v>
      </c>
      <c r="C6330" s="67" t="s">
        <v>263</v>
      </c>
      <c r="D6330" s="67" t="s">
        <v>379</v>
      </c>
      <c r="E6330" s="73"/>
      <c r="F6330" s="73" t="s">
        <v>302</v>
      </c>
      <c r="G6330" s="73" t="s">
        <v>405</v>
      </c>
      <c r="H6330" s="73" t="s">
        <v>405</v>
      </c>
      <c r="I6330" s="73" t="s">
        <v>465</v>
      </c>
      <c r="J6330" s="73" t="str">
        <f t="shared" si="153"/>
        <v>Articulated (&gt;33t) km HGV refrigerated (all diesel)</v>
      </c>
      <c r="K6330" s="27">
        <v>1.08514</v>
      </c>
      <c r="L6330" s="48"/>
      <c r="M6330" s="22"/>
      <c r="N6330" s="22"/>
      <c r="O6330" s="22"/>
      <c r="P6330" s="22"/>
      <c r="Q6330" s="22"/>
      <c r="R6330" s="22"/>
      <c r="S6330" s="22"/>
      <c r="T6330" s="2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c r="AQ6330" s="22"/>
      <c r="AR6330" s="22"/>
      <c r="AS6330" s="22"/>
      <c r="AT6330" s="22"/>
      <c r="AU6330" s="22"/>
      <c r="AV6330" s="22"/>
      <c r="AW6330" s="22"/>
      <c r="AX6330" s="22"/>
      <c r="AY6330" s="22"/>
      <c r="AZ6330" s="22"/>
      <c r="BA6330" s="22"/>
      <c r="BB6330" s="22"/>
      <c r="BC6330" s="22"/>
      <c r="BD6330" s="22"/>
      <c r="BE6330" s="22"/>
      <c r="BF6330" s="22"/>
      <c r="BG6330" s="22"/>
      <c r="BH6330" s="22"/>
      <c r="BI6330" s="22"/>
      <c r="BJ6330" s="22"/>
      <c r="BK6330" s="22"/>
      <c r="BL6330" s="22"/>
      <c r="BM6330" s="22"/>
      <c r="BN6330" s="22"/>
      <c r="BO6330" s="22"/>
      <c r="BP6330" s="22"/>
      <c r="BQ6330" s="22"/>
      <c r="BR6330" s="22"/>
      <c r="BS6330" s="22"/>
      <c r="BT6330" s="22"/>
      <c r="BU6330" s="22"/>
      <c r="BV6330" s="22"/>
      <c r="BW6330" s="22"/>
      <c r="BX6330" s="22"/>
      <c r="BY6330" s="22"/>
      <c r="BZ6330" s="22"/>
      <c r="CA6330" s="22"/>
      <c r="CB6330" s="22"/>
      <c r="CC6330" s="22"/>
      <c r="CD6330" s="22"/>
      <c r="CE6330" s="22"/>
      <c r="CF6330" s="22"/>
      <c r="CG6330" s="22"/>
      <c r="CH6330" s="22"/>
      <c r="CI6330" s="22"/>
      <c r="CJ6330" s="22"/>
      <c r="CK6330" s="22"/>
      <c r="CL6330" s="22"/>
      <c r="CM6330" s="22"/>
      <c r="CN6330" s="22"/>
      <c r="CO6330" s="22"/>
    </row>
    <row r="6331" spans="1:93" s="2" customFormat="1" x14ac:dyDescent="0.3">
      <c r="A6331" s="73" t="s">
        <v>204</v>
      </c>
      <c r="B6331" s="73" t="s">
        <v>305</v>
      </c>
      <c r="C6331" s="67" t="s">
        <v>263</v>
      </c>
      <c r="D6331" s="67" t="s">
        <v>379</v>
      </c>
      <c r="E6331" s="73"/>
      <c r="F6331" s="73" t="s">
        <v>302</v>
      </c>
      <c r="G6331" s="73" t="s">
        <v>405</v>
      </c>
      <c r="H6331" s="73" t="s">
        <v>405</v>
      </c>
      <c r="I6331" s="73" t="s">
        <v>466</v>
      </c>
      <c r="J6331" s="73" t="str">
        <f t="shared" si="153"/>
        <v>Articulated (&gt;33t) km HGV refrigerated (all diesel)</v>
      </c>
      <c r="K6331" s="27">
        <v>1.2999999999999999E-4</v>
      </c>
      <c r="L6331" s="48"/>
      <c r="M6331" s="22"/>
      <c r="N6331" s="22"/>
      <c r="O6331" s="22"/>
      <c r="P6331" s="22"/>
      <c r="Q6331" s="22"/>
      <c r="R6331" s="22"/>
      <c r="S6331" s="22"/>
      <c r="T6331" s="22"/>
      <c r="U6331" s="22"/>
      <c r="V6331" s="22"/>
      <c r="W6331" s="22"/>
      <c r="X6331" s="22"/>
      <c r="Y6331" s="22"/>
      <c r="Z6331" s="22"/>
      <c r="AA6331" s="22"/>
      <c r="AB6331" s="22"/>
      <c r="AC6331" s="22"/>
      <c r="AD6331" s="22"/>
      <c r="AE6331" s="22"/>
      <c r="AF6331" s="22"/>
      <c r="AG6331" s="22"/>
      <c r="AH6331" s="22"/>
      <c r="AI6331" s="22"/>
      <c r="AJ6331" s="22"/>
      <c r="AK6331" s="22"/>
      <c r="AL6331" s="22"/>
      <c r="AM6331" s="22"/>
      <c r="AN6331" s="22"/>
      <c r="AO6331" s="22"/>
      <c r="AP6331" s="22"/>
      <c r="AQ6331" s="22"/>
      <c r="AR6331" s="22"/>
      <c r="AS6331" s="22"/>
      <c r="AT6331" s="22"/>
      <c r="AU6331" s="22"/>
      <c r="AV6331" s="22"/>
      <c r="AW6331" s="22"/>
      <c r="AX6331" s="22"/>
      <c r="AY6331" s="22"/>
      <c r="AZ6331" s="22"/>
      <c r="BA6331" s="22"/>
      <c r="BB6331" s="22"/>
      <c r="BC6331" s="22"/>
      <c r="BD6331" s="22"/>
      <c r="BE6331" s="22"/>
      <c r="BF6331" s="22"/>
      <c r="BG6331" s="22"/>
      <c r="BH6331" s="22"/>
      <c r="BI6331" s="22"/>
      <c r="BJ6331" s="22"/>
      <c r="BK6331" s="22"/>
      <c r="BL6331" s="22"/>
      <c r="BM6331" s="22"/>
      <c r="BN6331" s="22"/>
      <c r="BO6331" s="22"/>
      <c r="BP6331" s="22"/>
      <c r="BQ6331" s="22"/>
      <c r="BR6331" s="22"/>
      <c r="BS6331" s="22"/>
      <c r="BT6331" s="22"/>
      <c r="BU6331" s="22"/>
      <c r="BV6331" s="22"/>
      <c r="BW6331" s="22"/>
      <c r="BX6331" s="22"/>
      <c r="BY6331" s="22"/>
      <c r="BZ6331" s="22"/>
      <c r="CA6331" s="22"/>
      <c r="CB6331" s="22"/>
      <c r="CC6331" s="22"/>
      <c r="CD6331" s="22"/>
      <c r="CE6331" s="22"/>
      <c r="CF6331" s="22"/>
      <c r="CG6331" s="22"/>
      <c r="CH6331" s="22"/>
      <c r="CI6331" s="22"/>
      <c r="CJ6331" s="22"/>
      <c r="CK6331" s="22"/>
      <c r="CL6331" s="22"/>
      <c r="CM6331" s="22"/>
      <c r="CN6331" s="22"/>
      <c r="CO6331" s="22"/>
    </row>
    <row r="6332" spans="1:93" s="2" customFormat="1" x14ac:dyDescent="0.3">
      <c r="A6332" s="73" t="s">
        <v>204</v>
      </c>
      <c r="B6332" s="73" t="s">
        <v>305</v>
      </c>
      <c r="C6332" s="67" t="s">
        <v>263</v>
      </c>
      <c r="D6332" s="67" t="s">
        <v>379</v>
      </c>
      <c r="E6332" s="73"/>
      <c r="F6332" s="73" t="s">
        <v>302</v>
      </c>
      <c r="G6332" s="73" t="s">
        <v>405</v>
      </c>
      <c r="H6332" s="73" t="s">
        <v>405</v>
      </c>
      <c r="I6332" s="73" t="s">
        <v>467</v>
      </c>
      <c r="J6332" s="73" t="str">
        <f t="shared" si="153"/>
        <v>Articulated (&gt;33t) km HGV refrigerated (all diesel)</v>
      </c>
      <c r="K6332" s="27">
        <v>1.0693299999999999</v>
      </c>
      <c r="L6332" s="48"/>
      <c r="M6332" s="22"/>
      <c r="N6332" s="22"/>
      <c r="O6332" s="22"/>
      <c r="P6332" s="22"/>
      <c r="Q6332" s="22"/>
      <c r="R6332" s="22"/>
      <c r="S6332" s="22"/>
      <c r="T6332" s="2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c r="AQ6332" s="22"/>
      <c r="AR6332" s="22"/>
      <c r="AS6332" s="22"/>
      <c r="AT6332" s="22"/>
      <c r="AU6332" s="22"/>
      <c r="AV6332" s="22"/>
      <c r="AW6332" s="22"/>
      <c r="AX6332" s="22"/>
      <c r="AY6332" s="22"/>
      <c r="AZ6332" s="22"/>
      <c r="BA6332" s="22"/>
      <c r="BB6332" s="22"/>
      <c r="BC6332" s="22"/>
      <c r="BD6332" s="22"/>
      <c r="BE6332" s="22"/>
      <c r="BF6332" s="22"/>
      <c r="BG6332" s="22"/>
      <c r="BH6332" s="22"/>
      <c r="BI6332" s="22"/>
      <c r="BJ6332" s="22"/>
      <c r="BK6332" s="22"/>
      <c r="BL6332" s="22"/>
      <c r="BM6332" s="22"/>
      <c r="BN6332" s="22"/>
      <c r="BO6332" s="22"/>
      <c r="BP6332" s="22"/>
      <c r="BQ6332" s="22"/>
      <c r="BR6332" s="22"/>
      <c r="BS6332" s="22"/>
      <c r="BT6332" s="22"/>
      <c r="BU6332" s="22"/>
      <c r="BV6332" s="22"/>
      <c r="BW6332" s="22"/>
      <c r="BX6332" s="22"/>
      <c r="BY6332" s="22"/>
      <c r="BZ6332" s="22"/>
      <c r="CA6332" s="22"/>
      <c r="CB6332" s="22"/>
      <c r="CC6332" s="22"/>
      <c r="CD6332" s="22"/>
      <c r="CE6332" s="22"/>
      <c r="CF6332" s="22"/>
      <c r="CG6332" s="22"/>
      <c r="CH6332" s="22"/>
      <c r="CI6332" s="22"/>
      <c r="CJ6332" s="22"/>
      <c r="CK6332" s="22"/>
      <c r="CL6332" s="22"/>
      <c r="CM6332" s="22"/>
      <c r="CN6332" s="22"/>
      <c r="CO6332" s="22"/>
    </row>
    <row r="6333" spans="1:93" s="2" customFormat="1" x14ac:dyDescent="0.3">
      <c r="A6333" s="73" t="s">
        <v>204</v>
      </c>
      <c r="B6333" s="73" t="s">
        <v>305</v>
      </c>
      <c r="C6333" s="67" t="s">
        <v>263</v>
      </c>
      <c r="D6333" s="67" t="s">
        <v>379</v>
      </c>
      <c r="E6333" s="73"/>
      <c r="F6333" s="73" t="s">
        <v>302</v>
      </c>
      <c r="G6333" s="73" t="s">
        <v>405</v>
      </c>
      <c r="H6333" s="73" t="s">
        <v>405</v>
      </c>
      <c r="I6333" s="73" t="s">
        <v>468</v>
      </c>
      <c r="J6333" s="73" t="str">
        <f t="shared" si="153"/>
        <v>Articulated (&gt;33t) km HGV refrigerated (all diesel)</v>
      </c>
      <c r="K6333" s="27">
        <v>1.567E-2</v>
      </c>
      <c r="L6333" s="48"/>
      <c r="M6333" s="22"/>
      <c r="N6333" s="22"/>
      <c r="O6333" s="22"/>
      <c r="P6333" s="22"/>
      <c r="Q6333" s="22"/>
      <c r="R6333" s="22"/>
      <c r="S6333" s="22"/>
      <c r="T6333" s="22"/>
      <c r="U6333" s="22"/>
      <c r="V6333" s="22"/>
      <c r="W6333" s="22"/>
      <c r="X6333" s="22"/>
      <c r="Y6333" s="22"/>
      <c r="Z6333" s="22"/>
      <c r="AA6333" s="22"/>
      <c r="AB6333" s="22"/>
      <c r="AC6333" s="22"/>
      <c r="AD6333" s="22"/>
      <c r="AE6333" s="22"/>
      <c r="AF6333" s="22"/>
      <c r="AG6333" s="22"/>
      <c r="AH6333" s="22"/>
      <c r="AI6333" s="22"/>
      <c r="AJ6333" s="22"/>
      <c r="AK6333" s="22"/>
      <c r="AL6333" s="22"/>
      <c r="AM6333" s="22"/>
      <c r="AN6333" s="22"/>
      <c r="AO6333" s="22"/>
      <c r="AP6333" s="22"/>
      <c r="AQ6333" s="22"/>
      <c r="AR6333" s="22"/>
      <c r="AS6333" s="22"/>
      <c r="AT6333" s="22"/>
      <c r="AU6333" s="22"/>
      <c r="AV6333" s="22"/>
      <c r="AW6333" s="22"/>
      <c r="AX6333" s="22"/>
      <c r="AY6333" s="22"/>
      <c r="AZ6333" s="22"/>
      <c r="BA6333" s="22"/>
      <c r="BB6333" s="22"/>
      <c r="BC6333" s="22"/>
      <c r="BD6333" s="22"/>
      <c r="BE6333" s="22"/>
      <c r="BF6333" s="22"/>
      <c r="BG6333" s="22"/>
      <c r="BH6333" s="22"/>
      <c r="BI6333" s="22"/>
      <c r="BJ6333" s="22"/>
      <c r="BK6333" s="22"/>
      <c r="BL6333" s="22"/>
      <c r="BM6333" s="22"/>
      <c r="BN6333" s="22"/>
      <c r="BO6333" s="22"/>
      <c r="BP6333" s="22"/>
      <c r="BQ6333" s="22"/>
      <c r="BR6333" s="22"/>
      <c r="BS6333" s="22"/>
      <c r="BT6333" s="22"/>
      <c r="BU6333" s="22"/>
      <c r="BV6333" s="22"/>
      <c r="BW6333" s="22"/>
      <c r="BX6333" s="22"/>
      <c r="BY6333" s="22"/>
      <c r="BZ6333" s="22"/>
      <c r="CA6333" s="22"/>
      <c r="CB6333" s="22"/>
      <c r="CC6333" s="22"/>
      <c r="CD6333" s="22"/>
      <c r="CE6333" s="22"/>
      <c r="CF6333" s="22"/>
      <c r="CG6333" s="22"/>
      <c r="CH6333" s="22"/>
      <c r="CI6333" s="22"/>
      <c r="CJ6333" s="22"/>
      <c r="CK6333" s="22"/>
      <c r="CL6333" s="22"/>
      <c r="CM6333" s="22"/>
      <c r="CN6333" s="22"/>
      <c r="CO6333" s="22"/>
    </row>
    <row r="6334" spans="1:93" s="2" customFormat="1" x14ac:dyDescent="0.3">
      <c r="A6334" s="73" t="s">
        <v>204</v>
      </c>
      <c r="B6334" s="73" t="s">
        <v>305</v>
      </c>
      <c r="C6334" s="67" t="s">
        <v>263</v>
      </c>
      <c r="D6334" s="67" t="s">
        <v>379</v>
      </c>
      <c r="E6334" s="73"/>
      <c r="F6334" s="73" t="s">
        <v>302</v>
      </c>
      <c r="G6334" s="73" t="s">
        <v>156</v>
      </c>
      <c r="H6334" s="73" t="s">
        <v>156</v>
      </c>
      <c r="I6334" s="73" t="s">
        <v>465</v>
      </c>
      <c r="J6334" s="73" t="str">
        <f t="shared" si="153"/>
        <v>Articulated (&gt;33t) miles HGV refrigerated (all diesel)</v>
      </c>
      <c r="K6334" s="27">
        <v>1.74637</v>
      </c>
      <c r="L6334" s="48"/>
      <c r="M6334" s="22"/>
      <c r="N6334" s="22"/>
      <c r="O6334" s="22"/>
      <c r="P6334" s="22"/>
      <c r="Q6334" s="22"/>
      <c r="R6334" s="22"/>
      <c r="S6334" s="22"/>
      <c r="T6334" s="2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c r="AQ6334" s="22"/>
      <c r="AR6334" s="22"/>
      <c r="AS6334" s="22"/>
      <c r="AT6334" s="22"/>
      <c r="AU6334" s="22"/>
      <c r="AV6334" s="22"/>
      <c r="AW6334" s="22"/>
      <c r="AX6334" s="22"/>
      <c r="AY6334" s="22"/>
      <c r="AZ6334" s="22"/>
      <c r="BA6334" s="22"/>
      <c r="BB6334" s="22"/>
      <c r="BC6334" s="22"/>
      <c r="BD6334" s="22"/>
      <c r="BE6334" s="22"/>
      <c r="BF6334" s="22"/>
      <c r="BG6334" s="22"/>
      <c r="BH6334" s="22"/>
      <c r="BI6334" s="22"/>
      <c r="BJ6334" s="22"/>
      <c r="BK6334" s="22"/>
      <c r="BL6334" s="22"/>
      <c r="BM6334" s="22"/>
      <c r="BN6334" s="22"/>
      <c r="BO6334" s="22"/>
      <c r="BP6334" s="22"/>
      <c r="BQ6334" s="22"/>
      <c r="BR6334" s="22"/>
      <c r="BS6334" s="22"/>
      <c r="BT6334" s="22"/>
      <c r="BU6334" s="22"/>
      <c r="BV6334" s="22"/>
      <c r="BW6334" s="22"/>
      <c r="BX6334" s="22"/>
      <c r="BY6334" s="22"/>
      <c r="BZ6334" s="22"/>
      <c r="CA6334" s="22"/>
      <c r="CB6334" s="22"/>
      <c r="CC6334" s="22"/>
      <c r="CD6334" s="22"/>
      <c r="CE6334" s="22"/>
      <c r="CF6334" s="22"/>
      <c r="CG6334" s="22"/>
      <c r="CH6334" s="22"/>
      <c r="CI6334" s="22"/>
      <c r="CJ6334" s="22"/>
      <c r="CK6334" s="22"/>
      <c r="CL6334" s="22"/>
      <c r="CM6334" s="22"/>
      <c r="CN6334" s="22"/>
      <c r="CO6334" s="22"/>
    </row>
    <row r="6335" spans="1:93" s="2" customFormat="1" x14ac:dyDescent="0.3">
      <c r="A6335" s="73" t="s">
        <v>204</v>
      </c>
      <c r="B6335" s="73" t="s">
        <v>305</v>
      </c>
      <c r="C6335" s="67" t="s">
        <v>263</v>
      </c>
      <c r="D6335" s="67" t="s">
        <v>379</v>
      </c>
      <c r="E6335" s="73"/>
      <c r="F6335" s="73" t="s">
        <v>302</v>
      </c>
      <c r="G6335" s="73" t="s">
        <v>156</v>
      </c>
      <c r="H6335" s="73" t="s">
        <v>156</v>
      </c>
      <c r="I6335" s="73" t="s">
        <v>466</v>
      </c>
      <c r="J6335" s="73" t="str">
        <f t="shared" si="153"/>
        <v>Articulated (&gt;33t) miles HGV refrigerated (all diesel)</v>
      </c>
      <c r="K6335" s="27">
        <v>2.1000000000000001E-4</v>
      </c>
      <c r="L6335" s="48"/>
      <c r="M6335" s="22"/>
      <c r="N6335" s="22"/>
      <c r="O6335" s="22"/>
      <c r="P6335" s="22"/>
      <c r="Q6335" s="22"/>
      <c r="R6335" s="22"/>
      <c r="S6335" s="22"/>
      <c r="T6335" s="22"/>
      <c r="U6335" s="22"/>
      <c r="V6335" s="22"/>
      <c r="W6335" s="22"/>
      <c r="X6335" s="22"/>
      <c r="Y6335" s="22"/>
      <c r="Z6335" s="22"/>
      <c r="AA6335" s="22"/>
      <c r="AB6335" s="22"/>
      <c r="AC6335" s="22"/>
      <c r="AD6335" s="22"/>
      <c r="AE6335" s="22"/>
      <c r="AF6335" s="22"/>
      <c r="AG6335" s="22"/>
      <c r="AH6335" s="22"/>
      <c r="AI6335" s="22"/>
      <c r="AJ6335" s="22"/>
      <c r="AK6335" s="22"/>
      <c r="AL6335" s="22"/>
      <c r="AM6335" s="22"/>
      <c r="AN6335" s="22"/>
      <c r="AO6335" s="22"/>
      <c r="AP6335" s="22"/>
      <c r="AQ6335" s="22"/>
      <c r="AR6335" s="22"/>
      <c r="AS6335" s="22"/>
      <c r="AT6335" s="22"/>
      <c r="AU6335" s="22"/>
      <c r="AV6335" s="22"/>
      <c r="AW6335" s="22"/>
      <c r="AX6335" s="22"/>
      <c r="AY6335" s="22"/>
      <c r="AZ6335" s="22"/>
      <c r="BA6335" s="22"/>
      <c r="BB6335" s="22"/>
      <c r="BC6335" s="22"/>
      <c r="BD6335" s="22"/>
      <c r="BE6335" s="22"/>
      <c r="BF6335" s="22"/>
      <c r="BG6335" s="22"/>
      <c r="BH6335" s="22"/>
      <c r="BI6335" s="22"/>
      <c r="BJ6335" s="22"/>
      <c r="BK6335" s="22"/>
      <c r="BL6335" s="22"/>
      <c r="BM6335" s="22"/>
      <c r="BN6335" s="22"/>
      <c r="BO6335" s="22"/>
      <c r="BP6335" s="22"/>
      <c r="BQ6335" s="22"/>
      <c r="BR6335" s="22"/>
      <c r="BS6335" s="22"/>
      <c r="BT6335" s="22"/>
      <c r="BU6335" s="22"/>
      <c r="BV6335" s="22"/>
      <c r="BW6335" s="22"/>
      <c r="BX6335" s="22"/>
      <c r="BY6335" s="22"/>
      <c r="BZ6335" s="22"/>
      <c r="CA6335" s="22"/>
      <c r="CB6335" s="22"/>
      <c r="CC6335" s="22"/>
      <c r="CD6335" s="22"/>
      <c r="CE6335" s="22"/>
      <c r="CF6335" s="22"/>
      <c r="CG6335" s="22"/>
      <c r="CH6335" s="22"/>
      <c r="CI6335" s="22"/>
      <c r="CJ6335" s="22"/>
      <c r="CK6335" s="22"/>
      <c r="CL6335" s="22"/>
      <c r="CM6335" s="22"/>
      <c r="CN6335" s="22"/>
      <c r="CO6335" s="22"/>
    </row>
    <row r="6336" spans="1:93" s="2" customFormat="1" x14ac:dyDescent="0.3">
      <c r="A6336" s="73" t="s">
        <v>204</v>
      </c>
      <c r="B6336" s="73" t="s">
        <v>305</v>
      </c>
      <c r="C6336" s="67" t="s">
        <v>263</v>
      </c>
      <c r="D6336" s="67" t="s">
        <v>379</v>
      </c>
      <c r="E6336" s="73"/>
      <c r="F6336" s="73" t="s">
        <v>302</v>
      </c>
      <c r="G6336" s="73" t="s">
        <v>156</v>
      </c>
      <c r="H6336" s="73" t="s">
        <v>156</v>
      </c>
      <c r="I6336" s="73" t="s">
        <v>467</v>
      </c>
      <c r="J6336" s="73" t="str">
        <f t="shared" si="153"/>
        <v>Articulated (&gt;33t) miles HGV refrigerated (all diesel)</v>
      </c>
      <c r="K6336" s="27">
        <v>1.7209300000000001</v>
      </c>
      <c r="L6336" s="48"/>
      <c r="M6336" s="22"/>
      <c r="N6336" s="22"/>
      <c r="O6336" s="22"/>
      <c r="P6336" s="22"/>
      <c r="Q6336" s="22"/>
      <c r="R6336" s="22"/>
      <c r="S6336" s="22"/>
      <c r="T6336" s="2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c r="AQ6336" s="22"/>
      <c r="AR6336" s="22"/>
      <c r="AS6336" s="22"/>
      <c r="AT6336" s="22"/>
      <c r="AU6336" s="22"/>
      <c r="AV6336" s="22"/>
      <c r="AW6336" s="22"/>
      <c r="AX6336" s="22"/>
      <c r="AY6336" s="22"/>
      <c r="AZ6336" s="22"/>
      <c r="BA6336" s="22"/>
      <c r="BB6336" s="22"/>
      <c r="BC6336" s="22"/>
      <c r="BD6336" s="22"/>
      <c r="BE6336" s="22"/>
      <c r="BF6336" s="22"/>
      <c r="BG6336" s="22"/>
      <c r="BH6336" s="22"/>
      <c r="BI6336" s="22"/>
      <c r="BJ6336" s="22"/>
      <c r="BK6336" s="22"/>
      <c r="BL6336" s="22"/>
      <c r="BM6336" s="22"/>
      <c r="BN6336" s="22"/>
      <c r="BO6336" s="22"/>
      <c r="BP6336" s="22"/>
      <c r="BQ6336" s="22"/>
      <c r="BR6336" s="22"/>
      <c r="BS6336" s="22"/>
      <c r="BT6336" s="22"/>
      <c r="BU6336" s="22"/>
      <c r="BV6336" s="22"/>
      <c r="BW6336" s="22"/>
      <c r="BX6336" s="22"/>
      <c r="BY6336" s="22"/>
      <c r="BZ6336" s="22"/>
      <c r="CA6336" s="22"/>
      <c r="CB6336" s="22"/>
      <c r="CC6336" s="22"/>
      <c r="CD6336" s="22"/>
      <c r="CE6336" s="22"/>
      <c r="CF6336" s="22"/>
      <c r="CG6336" s="22"/>
      <c r="CH6336" s="22"/>
      <c r="CI6336" s="22"/>
      <c r="CJ6336" s="22"/>
      <c r="CK6336" s="22"/>
      <c r="CL6336" s="22"/>
      <c r="CM6336" s="22"/>
      <c r="CN6336" s="22"/>
      <c r="CO6336" s="22"/>
    </row>
    <row r="6337" spans="1:93" s="2" customFormat="1" x14ac:dyDescent="0.3">
      <c r="A6337" s="73" t="s">
        <v>204</v>
      </c>
      <c r="B6337" s="73" t="s">
        <v>305</v>
      </c>
      <c r="C6337" s="67" t="s">
        <v>263</v>
      </c>
      <c r="D6337" s="67" t="s">
        <v>379</v>
      </c>
      <c r="E6337" s="73"/>
      <c r="F6337" s="73" t="s">
        <v>302</v>
      </c>
      <c r="G6337" s="73" t="s">
        <v>156</v>
      </c>
      <c r="H6337" s="73" t="s">
        <v>156</v>
      </c>
      <c r="I6337" s="73" t="s">
        <v>468</v>
      </c>
      <c r="J6337" s="73" t="str">
        <f t="shared" si="153"/>
        <v>Articulated (&gt;33t) miles HGV refrigerated (all diesel)</v>
      </c>
      <c r="K6337" s="27">
        <v>2.5219999999999999E-2</v>
      </c>
      <c r="L6337" s="48"/>
      <c r="M6337" s="22"/>
      <c r="N6337" s="22"/>
      <c r="O6337" s="22"/>
      <c r="P6337" s="22"/>
      <c r="Q6337" s="22"/>
      <c r="R6337" s="22"/>
      <c r="S6337" s="22"/>
      <c r="T6337" s="22"/>
      <c r="U6337" s="22"/>
      <c r="V6337" s="22"/>
      <c r="W6337" s="22"/>
      <c r="X6337" s="22"/>
      <c r="Y6337" s="22"/>
      <c r="Z6337" s="22"/>
      <c r="AA6337" s="22"/>
      <c r="AB6337" s="22"/>
      <c r="AC6337" s="22"/>
      <c r="AD6337" s="22"/>
      <c r="AE6337" s="22"/>
      <c r="AF6337" s="22"/>
      <c r="AG6337" s="22"/>
      <c r="AH6337" s="22"/>
      <c r="AI6337" s="22"/>
      <c r="AJ6337" s="22"/>
      <c r="AK6337" s="22"/>
      <c r="AL6337" s="22"/>
      <c r="AM6337" s="22"/>
      <c r="AN6337" s="22"/>
      <c r="AO6337" s="22"/>
      <c r="AP6337" s="22"/>
      <c r="AQ6337" s="22"/>
      <c r="AR6337" s="22"/>
      <c r="AS6337" s="22"/>
      <c r="AT6337" s="22"/>
      <c r="AU6337" s="22"/>
      <c r="AV6337" s="22"/>
      <c r="AW6337" s="22"/>
      <c r="AX6337" s="22"/>
      <c r="AY6337" s="22"/>
      <c r="AZ6337" s="22"/>
      <c r="BA6337" s="22"/>
      <c r="BB6337" s="22"/>
      <c r="BC6337" s="22"/>
      <c r="BD6337" s="22"/>
      <c r="BE6337" s="22"/>
      <c r="BF6337" s="22"/>
      <c r="BG6337" s="22"/>
      <c r="BH6337" s="22"/>
      <c r="BI6337" s="22"/>
      <c r="BJ6337" s="22"/>
      <c r="BK6337" s="22"/>
      <c r="BL6337" s="22"/>
      <c r="BM6337" s="22"/>
      <c r="BN6337" s="22"/>
      <c r="BO6337" s="22"/>
      <c r="BP6337" s="22"/>
      <c r="BQ6337" s="22"/>
      <c r="BR6337" s="22"/>
      <c r="BS6337" s="22"/>
      <c r="BT6337" s="22"/>
      <c r="BU6337" s="22"/>
      <c r="BV6337" s="22"/>
      <c r="BW6337" s="22"/>
      <c r="BX6337" s="22"/>
      <c r="BY6337" s="22"/>
      <c r="BZ6337" s="22"/>
      <c r="CA6337" s="22"/>
      <c r="CB6337" s="22"/>
      <c r="CC6337" s="22"/>
      <c r="CD6337" s="22"/>
      <c r="CE6337" s="22"/>
      <c r="CF6337" s="22"/>
      <c r="CG6337" s="22"/>
      <c r="CH6337" s="22"/>
      <c r="CI6337" s="22"/>
      <c r="CJ6337" s="22"/>
      <c r="CK6337" s="22"/>
      <c r="CL6337" s="22"/>
      <c r="CM6337" s="22"/>
      <c r="CN6337" s="22"/>
      <c r="CO6337" s="22"/>
    </row>
    <row r="6338" spans="1:93" s="2" customFormat="1" x14ac:dyDescent="0.3">
      <c r="A6338" s="73" t="s">
        <v>204</v>
      </c>
      <c r="B6338" s="73" t="s">
        <v>305</v>
      </c>
      <c r="C6338" s="67" t="s">
        <v>263</v>
      </c>
      <c r="D6338" s="67" t="s">
        <v>379</v>
      </c>
      <c r="E6338" s="73"/>
      <c r="F6338" s="73" t="s">
        <v>302</v>
      </c>
      <c r="G6338" s="73" t="s">
        <v>403</v>
      </c>
      <c r="H6338" s="73" t="s">
        <v>403</v>
      </c>
      <c r="I6338" s="73" t="s">
        <v>465</v>
      </c>
      <c r="J6338" s="73" t="str">
        <f t="shared" si="153"/>
        <v>Articulated (&gt;33t) tonne.km HGV refrigerated (all diesel)</v>
      </c>
      <c r="K6338" s="27">
        <v>9.4479999999999995E-2</v>
      </c>
      <c r="L6338" s="48"/>
      <c r="M6338" s="22"/>
      <c r="N6338" s="22"/>
      <c r="O6338" s="22"/>
      <c r="P6338" s="22"/>
      <c r="Q6338" s="22"/>
      <c r="R6338" s="22"/>
      <c r="S6338" s="22"/>
      <c r="T6338" s="22"/>
      <c r="U6338" s="22"/>
      <c r="V6338" s="22"/>
      <c r="W6338" s="22"/>
      <c r="X6338" s="22"/>
      <c r="Y6338" s="22"/>
      <c r="Z6338" s="22"/>
      <c r="AA6338" s="22"/>
      <c r="AB6338" s="22"/>
      <c r="AC6338" s="22"/>
      <c r="AD6338" s="22"/>
      <c r="AE6338" s="22"/>
      <c r="AF6338" s="22"/>
      <c r="AG6338" s="22"/>
      <c r="AH6338" s="22"/>
      <c r="AI6338" s="22"/>
      <c r="AJ6338" s="22"/>
      <c r="AK6338" s="22"/>
      <c r="AL6338" s="22"/>
      <c r="AM6338" s="22"/>
      <c r="AN6338" s="22"/>
      <c r="AO6338" s="22"/>
      <c r="AP6338" s="22"/>
      <c r="AQ6338" s="22"/>
      <c r="AR6338" s="22"/>
      <c r="AS6338" s="22"/>
      <c r="AT6338" s="22"/>
      <c r="AU6338" s="22"/>
      <c r="AV6338" s="22"/>
      <c r="AW6338" s="22"/>
      <c r="AX6338" s="22"/>
      <c r="AY6338" s="22"/>
      <c r="AZ6338" s="22"/>
      <c r="BA6338" s="22"/>
      <c r="BB6338" s="22"/>
      <c r="BC6338" s="22"/>
      <c r="BD6338" s="22"/>
      <c r="BE6338" s="22"/>
      <c r="BF6338" s="22"/>
      <c r="BG6338" s="22"/>
      <c r="BH6338" s="22"/>
      <c r="BI6338" s="22"/>
      <c r="BJ6338" s="22"/>
      <c r="BK6338" s="22"/>
      <c r="BL6338" s="22"/>
      <c r="BM6338" s="22"/>
      <c r="BN6338" s="22"/>
      <c r="BO6338" s="22"/>
      <c r="BP6338" s="22"/>
      <c r="BQ6338" s="22"/>
      <c r="BR6338" s="22"/>
      <c r="BS6338" s="22"/>
      <c r="BT6338" s="22"/>
      <c r="BU6338" s="22"/>
      <c r="BV6338" s="22"/>
      <c r="BW6338" s="22"/>
      <c r="BX6338" s="22"/>
      <c r="BY6338" s="22"/>
      <c r="BZ6338" s="22"/>
      <c r="CA6338" s="22"/>
      <c r="CB6338" s="22"/>
      <c r="CC6338" s="22"/>
      <c r="CD6338" s="22"/>
      <c r="CE6338" s="22"/>
      <c r="CF6338" s="22"/>
      <c r="CG6338" s="22"/>
      <c r="CH6338" s="22"/>
      <c r="CI6338" s="22"/>
      <c r="CJ6338" s="22"/>
      <c r="CK6338" s="22"/>
      <c r="CL6338" s="22"/>
      <c r="CM6338" s="22"/>
      <c r="CN6338" s="22"/>
      <c r="CO6338" s="22"/>
    </row>
    <row r="6339" spans="1:93" s="2" customFormat="1" x14ac:dyDescent="0.3">
      <c r="A6339" s="73" t="s">
        <v>204</v>
      </c>
      <c r="B6339" s="73" t="s">
        <v>305</v>
      </c>
      <c r="C6339" s="67" t="s">
        <v>263</v>
      </c>
      <c r="D6339" s="67" t="s">
        <v>379</v>
      </c>
      <c r="E6339" s="73"/>
      <c r="F6339" s="73" t="s">
        <v>302</v>
      </c>
      <c r="G6339" s="73" t="s">
        <v>403</v>
      </c>
      <c r="H6339" s="73" t="s">
        <v>403</v>
      </c>
      <c r="I6339" s="73" t="s">
        <v>466</v>
      </c>
      <c r="J6339" s="73" t="str">
        <f t="shared" si="153"/>
        <v>Articulated (&gt;33t) tonne.km HGV refrigerated (all diesel)</v>
      </c>
      <c r="K6339" s="27">
        <v>1.0000000000000001E-5</v>
      </c>
      <c r="L6339" s="48"/>
      <c r="M6339" s="22"/>
      <c r="N6339" s="22"/>
      <c r="O6339" s="22"/>
      <c r="P6339" s="22"/>
      <c r="Q6339" s="22"/>
      <c r="R6339" s="22"/>
      <c r="S6339" s="22"/>
      <c r="T6339" s="22"/>
      <c r="U6339" s="22"/>
      <c r="V6339" s="22"/>
      <c r="W6339" s="22"/>
      <c r="X6339" s="22"/>
      <c r="Y6339" s="22"/>
      <c r="Z6339" s="22"/>
      <c r="AA6339" s="22"/>
      <c r="AB6339" s="22"/>
      <c r="AC6339" s="22"/>
      <c r="AD6339" s="22"/>
      <c r="AE6339" s="22"/>
      <c r="AF6339" s="22"/>
      <c r="AG6339" s="22"/>
      <c r="AH6339" s="22"/>
      <c r="AI6339" s="22"/>
      <c r="AJ6339" s="22"/>
      <c r="AK6339" s="22"/>
      <c r="AL6339" s="22"/>
      <c r="AM6339" s="22"/>
      <c r="AN6339" s="22"/>
      <c r="AO6339" s="22"/>
      <c r="AP6339" s="22"/>
      <c r="AQ6339" s="22"/>
      <c r="AR6339" s="22"/>
      <c r="AS6339" s="22"/>
      <c r="AT6339" s="22"/>
      <c r="AU6339" s="22"/>
      <c r="AV6339" s="22"/>
      <c r="AW6339" s="22"/>
      <c r="AX6339" s="22"/>
      <c r="AY6339" s="22"/>
      <c r="AZ6339" s="22"/>
      <c r="BA6339" s="22"/>
      <c r="BB6339" s="22"/>
      <c r="BC6339" s="22"/>
      <c r="BD6339" s="22"/>
      <c r="BE6339" s="22"/>
      <c r="BF6339" s="22"/>
      <c r="BG6339" s="22"/>
      <c r="BH6339" s="22"/>
      <c r="BI6339" s="22"/>
      <c r="BJ6339" s="22"/>
      <c r="BK6339" s="22"/>
      <c r="BL6339" s="22"/>
      <c r="BM6339" s="22"/>
      <c r="BN6339" s="22"/>
      <c r="BO6339" s="22"/>
      <c r="BP6339" s="22"/>
      <c r="BQ6339" s="22"/>
      <c r="BR6339" s="22"/>
      <c r="BS6339" s="22"/>
      <c r="BT6339" s="22"/>
      <c r="BU6339" s="22"/>
      <c r="BV6339" s="22"/>
      <c r="BW6339" s="22"/>
      <c r="BX6339" s="22"/>
      <c r="BY6339" s="22"/>
      <c r="BZ6339" s="22"/>
      <c r="CA6339" s="22"/>
      <c r="CB6339" s="22"/>
      <c r="CC6339" s="22"/>
      <c r="CD6339" s="22"/>
      <c r="CE6339" s="22"/>
      <c r="CF6339" s="22"/>
      <c r="CG6339" s="22"/>
      <c r="CH6339" s="22"/>
      <c r="CI6339" s="22"/>
      <c r="CJ6339" s="22"/>
      <c r="CK6339" s="22"/>
      <c r="CL6339" s="22"/>
      <c r="CM6339" s="22"/>
      <c r="CN6339" s="22"/>
      <c r="CO6339" s="22"/>
    </row>
    <row r="6340" spans="1:93" s="2" customFormat="1" x14ac:dyDescent="0.3">
      <c r="A6340" s="73" t="s">
        <v>204</v>
      </c>
      <c r="B6340" s="73" t="s">
        <v>305</v>
      </c>
      <c r="C6340" s="67" t="s">
        <v>263</v>
      </c>
      <c r="D6340" s="67" t="s">
        <v>379</v>
      </c>
      <c r="E6340" s="73"/>
      <c r="F6340" s="73" t="s">
        <v>302</v>
      </c>
      <c r="G6340" s="73" t="s">
        <v>403</v>
      </c>
      <c r="H6340" s="73" t="s">
        <v>403</v>
      </c>
      <c r="I6340" s="73" t="s">
        <v>467</v>
      </c>
      <c r="J6340" s="73" t="str">
        <f t="shared" si="153"/>
        <v>Articulated (&gt;33t) tonne.km HGV refrigerated (all diesel)</v>
      </c>
      <c r="K6340" s="27">
        <v>9.3100000000000002E-2</v>
      </c>
      <c r="L6340" s="48"/>
      <c r="M6340" s="22"/>
      <c r="N6340" s="22"/>
      <c r="O6340" s="22"/>
      <c r="P6340" s="22"/>
      <c r="Q6340" s="22"/>
      <c r="R6340" s="22"/>
      <c r="S6340" s="22"/>
      <c r="T6340" s="2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c r="AQ6340" s="22"/>
      <c r="AR6340" s="22"/>
      <c r="AS6340" s="22"/>
      <c r="AT6340" s="22"/>
      <c r="AU6340" s="22"/>
      <c r="AV6340" s="22"/>
      <c r="AW6340" s="22"/>
      <c r="AX6340" s="22"/>
      <c r="AY6340" s="22"/>
      <c r="AZ6340" s="22"/>
      <c r="BA6340" s="22"/>
      <c r="BB6340" s="22"/>
      <c r="BC6340" s="22"/>
      <c r="BD6340" s="22"/>
      <c r="BE6340" s="22"/>
      <c r="BF6340" s="22"/>
      <c r="BG6340" s="22"/>
      <c r="BH6340" s="22"/>
      <c r="BI6340" s="22"/>
      <c r="BJ6340" s="22"/>
      <c r="BK6340" s="22"/>
      <c r="BL6340" s="22"/>
      <c r="BM6340" s="22"/>
      <c r="BN6340" s="22"/>
      <c r="BO6340" s="22"/>
      <c r="BP6340" s="22"/>
      <c r="BQ6340" s="22"/>
      <c r="BR6340" s="22"/>
      <c r="BS6340" s="22"/>
      <c r="BT6340" s="22"/>
      <c r="BU6340" s="22"/>
      <c r="BV6340" s="22"/>
      <c r="BW6340" s="22"/>
      <c r="BX6340" s="22"/>
      <c r="BY6340" s="22"/>
      <c r="BZ6340" s="22"/>
      <c r="CA6340" s="22"/>
      <c r="CB6340" s="22"/>
      <c r="CC6340" s="22"/>
      <c r="CD6340" s="22"/>
      <c r="CE6340" s="22"/>
      <c r="CF6340" s="22"/>
      <c r="CG6340" s="22"/>
      <c r="CH6340" s="22"/>
      <c r="CI6340" s="22"/>
      <c r="CJ6340" s="22"/>
      <c r="CK6340" s="22"/>
      <c r="CL6340" s="22"/>
      <c r="CM6340" s="22"/>
      <c r="CN6340" s="22"/>
      <c r="CO6340" s="22"/>
    </row>
    <row r="6341" spans="1:93" s="2" customFormat="1" x14ac:dyDescent="0.3">
      <c r="A6341" s="73" t="s">
        <v>204</v>
      </c>
      <c r="B6341" s="73" t="s">
        <v>305</v>
      </c>
      <c r="C6341" s="67" t="s">
        <v>263</v>
      </c>
      <c r="D6341" s="67" t="s">
        <v>379</v>
      </c>
      <c r="E6341" s="73"/>
      <c r="F6341" s="73" t="s">
        <v>302</v>
      </c>
      <c r="G6341" s="73" t="s">
        <v>403</v>
      </c>
      <c r="H6341" s="73" t="s">
        <v>403</v>
      </c>
      <c r="I6341" s="73" t="s">
        <v>468</v>
      </c>
      <c r="J6341" s="73" t="str">
        <f t="shared" si="153"/>
        <v>Articulated (&gt;33t) tonne.km HGV refrigerated (all diesel)</v>
      </c>
      <c r="K6341" s="27">
        <v>1.3600000000000001E-3</v>
      </c>
      <c r="L6341" s="48"/>
      <c r="M6341" s="22"/>
      <c r="N6341" s="22"/>
      <c r="O6341" s="22"/>
      <c r="P6341" s="22"/>
      <c r="Q6341" s="22"/>
      <c r="R6341" s="22"/>
      <c r="S6341" s="22"/>
      <c r="T6341" s="22"/>
      <c r="U6341" s="22"/>
      <c r="V6341" s="22"/>
      <c r="W6341" s="22"/>
      <c r="X6341" s="22"/>
      <c r="Y6341" s="22"/>
      <c r="Z6341" s="22"/>
      <c r="AA6341" s="22"/>
      <c r="AB6341" s="22"/>
      <c r="AC6341" s="22"/>
      <c r="AD6341" s="22"/>
      <c r="AE6341" s="22"/>
      <c r="AF6341" s="22"/>
      <c r="AG6341" s="22"/>
      <c r="AH6341" s="22"/>
      <c r="AI6341" s="22"/>
      <c r="AJ6341" s="22"/>
      <c r="AK6341" s="22"/>
      <c r="AL6341" s="22"/>
      <c r="AM6341" s="22"/>
      <c r="AN6341" s="22"/>
      <c r="AO6341" s="22"/>
      <c r="AP6341" s="22"/>
      <c r="AQ6341" s="22"/>
      <c r="AR6341" s="22"/>
      <c r="AS6341" s="22"/>
      <c r="AT6341" s="22"/>
      <c r="AU6341" s="22"/>
      <c r="AV6341" s="22"/>
      <c r="AW6341" s="22"/>
      <c r="AX6341" s="22"/>
      <c r="AY6341" s="22"/>
      <c r="AZ6341" s="22"/>
      <c r="BA6341" s="22"/>
      <c r="BB6341" s="22"/>
      <c r="BC6341" s="22"/>
      <c r="BD6341" s="22"/>
      <c r="BE6341" s="22"/>
      <c r="BF6341" s="22"/>
      <c r="BG6341" s="22"/>
      <c r="BH6341" s="22"/>
      <c r="BI6341" s="22"/>
      <c r="BJ6341" s="22"/>
      <c r="BK6341" s="22"/>
      <c r="BL6341" s="22"/>
      <c r="BM6341" s="22"/>
      <c r="BN6341" s="22"/>
      <c r="BO6341" s="22"/>
      <c r="BP6341" s="22"/>
      <c r="BQ6341" s="22"/>
      <c r="BR6341" s="22"/>
      <c r="BS6341" s="22"/>
      <c r="BT6341" s="22"/>
      <c r="BU6341" s="22"/>
      <c r="BV6341" s="22"/>
      <c r="BW6341" s="22"/>
      <c r="BX6341" s="22"/>
      <c r="BY6341" s="22"/>
      <c r="BZ6341" s="22"/>
      <c r="CA6341" s="22"/>
      <c r="CB6341" s="22"/>
      <c r="CC6341" s="22"/>
      <c r="CD6341" s="22"/>
      <c r="CE6341" s="22"/>
      <c r="CF6341" s="22"/>
      <c r="CG6341" s="22"/>
      <c r="CH6341" s="22"/>
      <c r="CI6341" s="22"/>
      <c r="CJ6341" s="22"/>
      <c r="CK6341" s="22"/>
      <c r="CL6341" s="22"/>
      <c r="CM6341" s="22"/>
      <c r="CN6341" s="22"/>
      <c r="CO6341" s="22"/>
    </row>
    <row r="6342" spans="1:93" s="2" customFormat="1" x14ac:dyDescent="0.3">
      <c r="A6342" s="73" t="s">
        <v>204</v>
      </c>
      <c r="B6342" s="73" t="s">
        <v>305</v>
      </c>
      <c r="C6342" s="67" t="s">
        <v>263</v>
      </c>
      <c r="D6342" s="67" t="s">
        <v>378</v>
      </c>
      <c r="E6342" s="73"/>
      <c r="F6342" s="73" t="s">
        <v>48</v>
      </c>
      <c r="G6342" s="73" t="s">
        <v>405</v>
      </c>
      <c r="H6342" s="73" t="s">
        <v>405</v>
      </c>
      <c r="I6342" s="73" t="s">
        <v>465</v>
      </c>
      <c r="J6342" s="73" t="str">
        <f t="shared" si="153"/>
        <v>All artics km HGV refrigerated (all diesel)</v>
      </c>
      <c r="K6342" s="27">
        <v>0.76732</v>
      </c>
      <c r="L6342" s="48"/>
      <c r="M6342" s="22"/>
      <c r="N6342" s="22"/>
      <c r="O6342" s="22"/>
      <c r="P6342" s="22"/>
      <c r="Q6342" s="22"/>
      <c r="R6342" s="22"/>
      <c r="S6342" s="22"/>
      <c r="T6342" s="2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c r="AQ6342" s="22"/>
      <c r="AR6342" s="22"/>
      <c r="AS6342" s="22"/>
      <c r="AT6342" s="22"/>
      <c r="AU6342" s="22"/>
      <c r="AV6342" s="22"/>
      <c r="AW6342" s="22"/>
      <c r="AX6342" s="22"/>
      <c r="AY6342" s="22"/>
      <c r="AZ6342" s="22"/>
      <c r="BA6342" s="22"/>
      <c r="BB6342" s="22"/>
      <c r="BC6342" s="22"/>
      <c r="BD6342" s="22"/>
      <c r="BE6342" s="22"/>
      <c r="BF6342" s="22"/>
      <c r="BG6342" s="22"/>
      <c r="BH6342" s="22"/>
      <c r="BI6342" s="22"/>
      <c r="BJ6342" s="22"/>
      <c r="BK6342" s="22"/>
      <c r="BL6342" s="22"/>
      <c r="BM6342" s="22"/>
      <c r="BN6342" s="22"/>
      <c r="BO6342" s="22"/>
      <c r="BP6342" s="22"/>
      <c r="BQ6342" s="22"/>
      <c r="BR6342" s="22"/>
      <c r="BS6342" s="22"/>
      <c r="BT6342" s="22"/>
      <c r="BU6342" s="22"/>
      <c r="BV6342" s="22"/>
      <c r="BW6342" s="22"/>
      <c r="BX6342" s="22"/>
      <c r="BY6342" s="22"/>
      <c r="BZ6342" s="22"/>
      <c r="CA6342" s="22"/>
      <c r="CB6342" s="22"/>
      <c r="CC6342" s="22"/>
      <c r="CD6342" s="22"/>
      <c r="CE6342" s="22"/>
      <c r="CF6342" s="22"/>
      <c r="CG6342" s="22"/>
      <c r="CH6342" s="22"/>
      <c r="CI6342" s="22"/>
      <c r="CJ6342" s="22"/>
      <c r="CK6342" s="22"/>
      <c r="CL6342" s="22"/>
      <c r="CM6342" s="22"/>
      <c r="CN6342" s="22"/>
      <c r="CO6342" s="22"/>
    </row>
    <row r="6343" spans="1:93" s="2" customFormat="1" x14ac:dyDescent="0.3">
      <c r="A6343" s="73" t="s">
        <v>204</v>
      </c>
      <c r="B6343" s="73" t="s">
        <v>305</v>
      </c>
      <c r="C6343" s="67" t="s">
        <v>263</v>
      </c>
      <c r="D6343" s="67" t="s">
        <v>378</v>
      </c>
      <c r="E6343" s="73"/>
      <c r="F6343" s="73" t="s">
        <v>48</v>
      </c>
      <c r="G6343" s="73" t="s">
        <v>405</v>
      </c>
      <c r="H6343" s="73" t="s">
        <v>405</v>
      </c>
      <c r="I6343" s="73" t="s">
        <v>466</v>
      </c>
      <c r="J6343" s="73" t="str">
        <f t="shared" si="153"/>
        <v>All artics km HGV refrigerated (all diesel)</v>
      </c>
      <c r="K6343" s="27">
        <v>1.2999999999999999E-4</v>
      </c>
      <c r="L6343" s="48"/>
      <c r="M6343" s="22"/>
      <c r="N6343" s="22"/>
      <c r="O6343" s="22"/>
      <c r="P6343" s="22"/>
      <c r="Q6343" s="22"/>
      <c r="R6343" s="22"/>
      <c r="S6343" s="22"/>
      <c r="T6343" s="22"/>
      <c r="U6343" s="22"/>
      <c r="V6343" s="22"/>
      <c r="W6343" s="22"/>
      <c r="X6343" s="22"/>
      <c r="Y6343" s="22"/>
      <c r="Z6343" s="22"/>
      <c r="AA6343" s="22"/>
      <c r="AB6343" s="22"/>
      <c r="AC6343" s="22"/>
      <c r="AD6343" s="22"/>
      <c r="AE6343" s="22"/>
      <c r="AF6343" s="22"/>
      <c r="AG6343" s="22"/>
      <c r="AH6343" s="22"/>
      <c r="AI6343" s="22"/>
      <c r="AJ6343" s="22"/>
      <c r="AK6343" s="22"/>
      <c r="AL6343" s="22"/>
      <c r="AM6343" s="22"/>
      <c r="AN6343" s="22"/>
      <c r="AO6343" s="22"/>
      <c r="AP6343" s="22"/>
      <c r="AQ6343" s="22"/>
      <c r="AR6343" s="22"/>
      <c r="AS6343" s="22"/>
      <c r="AT6343" s="22"/>
      <c r="AU6343" s="22"/>
      <c r="AV6343" s="22"/>
      <c r="AW6343" s="22"/>
      <c r="AX6343" s="22"/>
      <c r="AY6343" s="22"/>
      <c r="AZ6343" s="22"/>
      <c r="BA6343" s="22"/>
      <c r="BB6343" s="22"/>
      <c r="BC6343" s="22"/>
      <c r="BD6343" s="22"/>
      <c r="BE6343" s="22"/>
      <c r="BF6343" s="22"/>
      <c r="BG6343" s="22"/>
      <c r="BH6343" s="22"/>
      <c r="BI6343" s="22"/>
      <c r="BJ6343" s="22"/>
      <c r="BK6343" s="22"/>
      <c r="BL6343" s="22"/>
      <c r="BM6343" s="22"/>
      <c r="BN6343" s="22"/>
      <c r="BO6343" s="22"/>
      <c r="BP6343" s="22"/>
      <c r="BQ6343" s="22"/>
      <c r="BR6343" s="22"/>
      <c r="BS6343" s="22"/>
      <c r="BT6343" s="22"/>
      <c r="BU6343" s="22"/>
      <c r="BV6343" s="22"/>
      <c r="BW6343" s="22"/>
      <c r="BX6343" s="22"/>
      <c r="BY6343" s="22"/>
      <c r="BZ6343" s="22"/>
      <c r="CA6343" s="22"/>
      <c r="CB6343" s="22"/>
      <c r="CC6343" s="22"/>
      <c r="CD6343" s="22"/>
      <c r="CE6343" s="22"/>
      <c r="CF6343" s="22"/>
      <c r="CG6343" s="22"/>
      <c r="CH6343" s="22"/>
      <c r="CI6343" s="22"/>
      <c r="CJ6343" s="22"/>
      <c r="CK6343" s="22"/>
      <c r="CL6343" s="22"/>
      <c r="CM6343" s="22"/>
      <c r="CN6343" s="22"/>
      <c r="CO6343" s="22"/>
    </row>
    <row r="6344" spans="1:93" s="2" customFormat="1" x14ac:dyDescent="0.3">
      <c r="A6344" s="73" t="s">
        <v>204</v>
      </c>
      <c r="B6344" s="73" t="s">
        <v>305</v>
      </c>
      <c r="C6344" s="67" t="s">
        <v>263</v>
      </c>
      <c r="D6344" s="67" t="s">
        <v>378</v>
      </c>
      <c r="E6344" s="73"/>
      <c r="F6344" s="73" t="s">
        <v>48</v>
      </c>
      <c r="G6344" s="73" t="s">
        <v>405</v>
      </c>
      <c r="H6344" s="73" t="s">
        <v>405</v>
      </c>
      <c r="I6344" s="73" t="s">
        <v>467</v>
      </c>
      <c r="J6344" s="73" t="str">
        <f t="shared" si="153"/>
        <v>All artics km HGV refrigerated (all diesel)</v>
      </c>
      <c r="K6344" s="27">
        <v>0.75166999999999995</v>
      </c>
      <c r="L6344" s="48"/>
      <c r="M6344" s="22"/>
      <c r="N6344" s="22"/>
      <c r="O6344" s="22"/>
      <c r="P6344" s="22"/>
      <c r="Q6344" s="22"/>
      <c r="R6344" s="22"/>
      <c r="S6344" s="22"/>
      <c r="T6344" s="2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c r="AQ6344" s="22"/>
      <c r="AR6344" s="22"/>
      <c r="AS6344" s="22"/>
      <c r="AT6344" s="22"/>
      <c r="AU6344" s="22"/>
      <c r="AV6344" s="22"/>
      <c r="AW6344" s="22"/>
      <c r="AX6344" s="22"/>
      <c r="AY6344" s="22"/>
      <c r="AZ6344" s="22"/>
      <c r="BA6344" s="22"/>
      <c r="BB6344" s="22"/>
      <c r="BC6344" s="22"/>
      <c r="BD6344" s="22"/>
      <c r="BE6344" s="22"/>
      <c r="BF6344" s="22"/>
      <c r="BG6344" s="22"/>
      <c r="BH6344" s="22"/>
      <c r="BI6344" s="22"/>
      <c r="BJ6344" s="22"/>
      <c r="BK6344" s="22"/>
      <c r="BL6344" s="22"/>
      <c r="BM6344" s="22"/>
      <c r="BN6344" s="22"/>
      <c r="BO6344" s="22"/>
      <c r="BP6344" s="22"/>
      <c r="BQ6344" s="22"/>
      <c r="BR6344" s="22"/>
      <c r="BS6344" s="22"/>
      <c r="BT6344" s="22"/>
      <c r="BU6344" s="22"/>
      <c r="BV6344" s="22"/>
      <c r="BW6344" s="22"/>
      <c r="BX6344" s="22"/>
      <c r="BY6344" s="22"/>
      <c r="BZ6344" s="22"/>
      <c r="CA6344" s="22"/>
      <c r="CB6344" s="22"/>
      <c r="CC6344" s="22"/>
      <c r="CD6344" s="22"/>
      <c r="CE6344" s="22"/>
      <c r="CF6344" s="22"/>
      <c r="CG6344" s="22"/>
      <c r="CH6344" s="22"/>
      <c r="CI6344" s="22"/>
      <c r="CJ6344" s="22"/>
      <c r="CK6344" s="22"/>
      <c r="CL6344" s="22"/>
      <c r="CM6344" s="22"/>
      <c r="CN6344" s="22"/>
      <c r="CO6344" s="22"/>
    </row>
    <row r="6345" spans="1:93" s="2" customFormat="1" x14ac:dyDescent="0.3">
      <c r="A6345" s="73" t="s">
        <v>204</v>
      </c>
      <c r="B6345" s="73" t="s">
        <v>305</v>
      </c>
      <c r="C6345" s="67" t="s">
        <v>263</v>
      </c>
      <c r="D6345" s="67" t="s">
        <v>378</v>
      </c>
      <c r="E6345" s="73"/>
      <c r="F6345" s="73" t="s">
        <v>48</v>
      </c>
      <c r="G6345" s="73" t="s">
        <v>405</v>
      </c>
      <c r="H6345" s="73" t="s">
        <v>405</v>
      </c>
      <c r="I6345" s="73" t="s">
        <v>468</v>
      </c>
      <c r="J6345" s="73" t="str">
        <f t="shared" si="153"/>
        <v>All artics km HGV refrigerated (all diesel)</v>
      </c>
      <c r="K6345" s="27">
        <v>1.5520000000000001E-2</v>
      </c>
      <c r="L6345" s="48"/>
      <c r="M6345" s="22"/>
      <c r="N6345" s="22"/>
      <c r="O6345" s="22"/>
      <c r="P6345" s="22"/>
      <c r="Q6345" s="22"/>
      <c r="R6345" s="22"/>
      <c r="S6345" s="22"/>
      <c r="T6345" s="22"/>
      <c r="U6345" s="22"/>
      <c r="V6345" s="22"/>
      <c r="W6345" s="22"/>
      <c r="X6345" s="22"/>
      <c r="Y6345" s="22"/>
      <c r="Z6345" s="22"/>
      <c r="AA6345" s="22"/>
      <c r="AB6345" s="22"/>
      <c r="AC6345" s="22"/>
      <c r="AD6345" s="22"/>
      <c r="AE6345" s="22"/>
      <c r="AF6345" s="22"/>
      <c r="AG6345" s="22"/>
      <c r="AH6345" s="22"/>
      <c r="AI6345" s="22"/>
      <c r="AJ6345" s="22"/>
      <c r="AK6345" s="22"/>
      <c r="AL6345" s="22"/>
      <c r="AM6345" s="22"/>
      <c r="AN6345" s="22"/>
      <c r="AO6345" s="22"/>
      <c r="AP6345" s="22"/>
      <c r="AQ6345" s="22"/>
      <c r="AR6345" s="22"/>
      <c r="AS6345" s="22"/>
      <c r="AT6345" s="22"/>
      <c r="AU6345" s="22"/>
      <c r="AV6345" s="22"/>
      <c r="AW6345" s="22"/>
      <c r="AX6345" s="22"/>
      <c r="AY6345" s="22"/>
      <c r="AZ6345" s="22"/>
      <c r="BA6345" s="22"/>
      <c r="BB6345" s="22"/>
      <c r="BC6345" s="22"/>
      <c r="BD6345" s="22"/>
      <c r="BE6345" s="22"/>
      <c r="BF6345" s="22"/>
      <c r="BG6345" s="22"/>
      <c r="BH6345" s="22"/>
      <c r="BI6345" s="22"/>
      <c r="BJ6345" s="22"/>
      <c r="BK6345" s="22"/>
      <c r="BL6345" s="22"/>
      <c r="BM6345" s="22"/>
      <c r="BN6345" s="22"/>
      <c r="BO6345" s="22"/>
      <c r="BP6345" s="22"/>
      <c r="BQ6345" s="22"/>
      <c r="BR6345" s="22"/>
      <c r="BS6345" s="22"/>
      <c r="BT6345" s="22"/>
      <c r="BU6345" s="22"/>
      <c r="BV6345" s="22"/>
      <c r="BW6345" s="22"/>
      <c r="BX6345" s="22"/>
      <c r="BY6345" s="22"/>
      <c r="BZ6345" s="22"/>
      <c r="CA6345" s="22"/>
      <c r="CB6345" s="22"/>
      <c r="CC6345" s="22"/>
      <c r="CD6345" s="22"/>
      <c r="CE6345" s="22"/>
      <c r="CF6345" s="22"/>
      <c r="CG6345" s="22"/>
      <c r="CH6345" s="22"/>
      <c r="CI6345" s="22"/>
      <c r="CJ6345" s="22"/>
      <c r="CK6345" s="22"/>
      <c r="CL6345" s="22"/>
      <c r="CM6345" s="22"/>
      <c r="CN6345" s="22"/>
      <c r="CO6345" s="22"/>
    </row>
    <row r="6346" spans="1:93" s="2" customFormat="1" x14ac:dyDescent="0.3">
      <c r="A6346" s="73" t="s">
        <v>204</v>
      </c>
      <c r="B6346" s="73" t="s">
        <v>305</v>
      </c>
      <c r="C6346" s="67" t="s">
        <v>263</v>
      </c>
      <c r="D6346" s="67" t="s">
        <v>378</v>
      </c>
      <c r="E6346" s="73"/>
      <c r="F6346" s="73" t="s">
        <v>48</v>
      </c>
      <c r="G6346" s="73" t="s">
        <v>156</v>
      </c>
      <c r="H6346" s="73" t="s">
        <v>156</v>
      </c>
      <c r="I6346" s="73" t="s">
        <v>465</v>
      </c>
      <c r="J6346" s="73" t="str">
        <f t="shared" si="153"/>
        <v>All artics miles HGV refrigerated (all diesel)</v>
      </c>
      <c r="K6346" s="27">
        <v>1.23489</v>
      </c>
      <c r="L6346" s="48"/>
      <c r="M6346" s="22"/>
      <c r="N6346" s="22"/>
      <c r="O6346" s="22"/>
      <c r="P6346" s="22"/>
      <c r="Q6346" s="22"/>
      <c r="R6346" s="22"/>
      <c r="S6346" s="22"/>
      <c r="T6346" s="2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c r="AQ6346" s="22"/>
      <c r="AR6346" s="22"/>
      <c r="AS6346" s="22"/>
      <c r="AT6346" s="22"/>
      <c r="AU6346" s="22"/>
      <c r="AV6346" s="22"/>
      <c r="AW6346" s="22"/>
      <c r="AX6346" s="22"/>
      <c r="AY6346" s="22"/>
      <c r="AZ6346" s="22"/>
      <c r="BA6346" s="22"/>
      <c r="BB6346" s="22"/>
      <c r="BC6346" s="22"/>
      <c r="BD6346" s="22"/>
      <c r="BE6346" s="22"/>
      <c r="BF6346" s="22"/>
      <c r="BG6346" s="22"/>
      <c r="BH6346" s="22"/>
      <c r="BI6346" s="22"/>
      <c r="BJ6346" s="22"/>
      <c r="BK6346" s="22"/>
      <c r="BL6346" s="22"/>
      <c r="BM6346" s="22"/>
      <c r="BN6346" s="22"/>
      <c r="BO6346" s="22"/>
      <c r="BP6346" s="22"/>
      <c r="BQ6346" s="22"/>
      <c r="BR6346" s="22"/>
      <c r="BS6346" s="22"/>
      <c r="BT6346" s="22"/>
      <c r="BU6346" s="22"/>
      <c r="BV6346" s="22"/>
      <c r="BW6346" s="22"/>
      <c r="BX6346" s="22"/>
      <c r="BY6346" s="22"/>
      <c r="BZ6346" s="22"/>
      <c r="CA6346" s="22"/>
      <c r="CB6346" s="22"/>
      <c r="CC6346" s="22"/>
      <c r="CD6346" s="22"/>
      <c r="CE6346" s="22"/>
      <c r="CF6346" s="22"/>
      <c r="CG6346" s="22"/>
      <c r="CH6346" s="22"/>
      <c r="CI6346" s="22"/>
      <c r="CJ6346" s="22"/>
      <c r="CK6346" s="22"/>
      <c r="CL6346" s="22"/>
      <c r="CM6346" s="22"/>
      <c r="CN6346" s="22"/>
      <c r="CO6346" s="22"/>
    </row>
    <row r="6347" spans="1:93" s="2" customFormat="1" x14ac:dyDescent="0.3">
      <c r="A6347" s="73" t="s">
        <v>204</v>
      </c>
      <c r="B6347" s="73" t="s">
        <v>305</v>
      </c>
      <c r="C6347" s="67" t="s">
        <v>263</v>
      </c>
      <c r="D6347" s="67" t="s">
        <v>378</v>
      </c>
      <c r="E6347" s="73"/>
      <c r="F6347" s="73" t="s">
        <v>48</v>
      </c>
      <c r="G6347" s="73" t="s">
        <v>156</v>
      </c>
      <c r="H6347" s="73" t="s">
        <v>156</v>
      </c>
      <c r="I6347" s="73" t="s">
        <v>466</v>
      </c>
      <c r="J6347" s="73" t="str">
        <f t="shared" si="153"/>
        <v>All artics miles HGV refrigerated (all diesel)</v>
      </c>
      <c r="K6347" s="27">
        <v>2.1000000000000001E-4</v>
      </c>
      <c r="L6347" s="48"/>
      <c r="M6347" s="22"/>
      <c r="N6347" s="22"/>
      <c r="O6347" s="22"/>
      <c r="P6347" s="22"/>
      <c r="Q6347" s="22"/>
      <c r="R6347" s="22"/>
      <c r="S6347" s="22"/>
      <c r="T6347" s="22"/>
      <c r="U6347" s="22"/>
      <c r="V6347" s="22"/>
      <c r="W6347" s="22"/>
      <c r="X6347" s="22"/>
      <c r="Y6347" s="22"/>
      <c r="Z6347" s="22"/>
      <c r="AA6347" s="22"/>
      <c r="AB6347" s="22"/>
      <c r="AC6347" s="22"/>
      <c r="AD6347" s="22"/>
      <c r="AE6347" s="22"/>
      <c r="AF6347" s="22"/>
      <c r="AG6347" s="22"/>
      <c r="AH6347" s="22"/>
      <c r="AI6347" s="22"/>
      <c r="AJ6347" s="22"/>
      <c r="AK6347" s="22"/>
      <c r="AL6347" s="22"/>
      <c r="AM6347" s="22"/>
      <c r="AN6347" s="22"/>
      <c r="AO6347" s="22"/>
      <c r="AP6347" s="22"/>
      <c r="AQ6347" s="22"/>
      <c r="AR6347" s="22"/>
      <c r="AS6347" s="22"/>
      <c r="AT6347" s="22"/>
      <c r="AU6347" s="22"/>
      <c r="AV6347" s="22"/>
      <c r="AW6347" s="22"/>
      <c r="AX6347" s="22"/>
      <c r="AY6347" s="22"/>
      <c r="AZ6347" s="22"/>
      <c r="BA6347" s="22"/>
      <c r="BB6347" s="22"/>
      <c r="BC6347" s="22"/>
      <c r="BD6347" s="22"/>
      <c r="BE6347" s="22"/>
      <c r="BF6347" s="22"/>
      <c r="BG6347" s="22"/>
      <c r="BH6347" s="22"/>
      <c r="BI6347" s="22"/>
      <c r="BJ6347" s="22"/>
      <c r="BK6347" s="22"/>
      <c r="BL6347" s="22"/>
      <c r="BM6347" s="22"/>
      <c r="BN6347" s="22"/>
      <c r="BO6347" s="22"/>
      <c r="BP6347" s="22"/>
      <c r="BQ6347" s="22"/>
      <c r="BR6347" s="22"/>
      <c r="BS6347" s="22"/>
      <c r="BT6347" s="22"/>
      <c r="BU6347" s="22"/>
      <c r="BV6347" s="22"/>
      <c r="BW6347" s="22"/>
      <c r="BX6347" s="22"/>
      <c r="BY6347" s="22"/>
      <c r="BZ6347" s="22"/>
      <c r="CA6347" s="22"/>
      <c r="CB6347" s="22"/>
      <c r="CC6347" s="22"/>
      <c r="CD6347" s="22"/>
      <c r="CE6347" s="22"/>
      <c r="CF6347" s="22"/>
      <c r="CG6347" s="22"/>
      <c r="CH6347" s="22"/>
      <c r="CI6347" s="22"/>
      <c r="CJ6347" s="22"/>
      <c r="CK6347" s="22"/>
      <c r="CL6347" s="22"/>
      <c r="CM6347" s="22"/>
      <c r="CN6347" s="22"/>
      <c r="CO6347" s="22"/>
    </row>
    <row r="6348" spans="1:93" s="2" customFormat="1" x14ac:dyDescent="0.3">
      <c r="A6348" s="73" t="s">
        <v>204</v>
      </c>
      <c r="B6348" s="73" t="s">
        <v>305</v>
      </c>
      <c r="C6348" s="67" t="s">
        <v>263</v>
      </c>
      <c r="D6348" s="67" t="s">
        <v>378</v>
      </c>
      <c r="E6348" s="73"/>
      <c r="F6348" s="73" t="s">
        <v>48</v>
      </c>
      <c r="G6348" s="73" t="s">
        <v>156</v>
      </c>
      <c r="H6348" s="73" t="s">
        <v>156</v>
      </c>
      <c r="I6348" s="73" t="s">
        <v>467</v>
      </c>
      <c r="J6348" s="73" t="str">
        <f t="shared" si="153"/>
        <v>All artics miles HGV refrigerated (all diesel)</v>
      </c>
      <c r="K6348" s="27">
        <v>1.2097</v>
      </c>
      <c r="L6348" s="48"/>
      <c r="M6348" s="22"/>
      <c r="N6348" s="22"/>
      <c r="O6348" s="22"/>
      <c r="P6348" s="22"/>
      <c r="Q6348" s="22"/>
      <c r="R6348" s="22"/>
      <c r="S6348" s="22"/>
      <c r="T6348" s="2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c r="AQ6348" s="22"/>
      <c r="AR6348" s="22"/>
      <c r="AS6348" s="22"/>
      <c r="AT6348" s="22"/>
      <c r="AU6348" s="22"/>
      <c r="AV6348" s="22"/>
      <c r="AW6348" s="22"/>
      <c r="AX6348" s="22"/>
      <c r="AY6348" s="22"/>
      <c r="AZ6348" s="22"/>
      <c r="BA6348" s="22"/>
      <c r="BB6348" s="22"/>
      <c r="BC6348" s="22"/>
      <c r="BD6348" s="22"/>
      <c r="BE6348" s="22"/>
      <c r="BF6348" s="22"/>
      <c r="BG6348" s="22"/>
      <c r="BH6348" s="22"/>
      <c r="BI6348" s="22"/>
      <c r="BJ6348" s="22"/>
      <c r="BK6348" s="22"/>
      <c r="BL6348" s="22"/>
      <c r="BM6348" s="22"/>
      <c r="BN6348" s="22"/>
      <c r="BO6348" s="22"/>
      <c r="BP6348" s="22"/>
      <c r="BQ6348" s="22"/>
      <c r="BR6348" s="22"/>
      <c r="BS6348" s="22"/>
      <c r="BT6348" s="22"/>
      <c r="BU6348" s="22"/>
      <c r="BV6348" s="22"/>
      <c r="BW6348" s="22"/>
      <c r="BX6348" s="22"/>
      <c r="BY6348" s="22"/>
      <c r="BZ6348" s="22"/>
      <c r="CA6348" s="22"/>
      <c r="CB6348" s="22"/>
      <c r="CC6348" s="22"/>
      <c r="CD6348" s="22"/>
      <c r="CE6348" s="22"/>
      <c r="CF6348" s="22"/>
      <c r="CG6348" s="22"/>
      <c r="CH6348" s="22"/>
      <c r="CI6348" s="22"/>
      <c r="CJ6348" s="22"/>
      <c r="CK6348" s="22"/>
      <c r="CL6348" s="22"/>
      <c r="CM6348" s="22"/>
      <c r="CN6348" s="22"/>
      <c r="CO6348" s="22"/>
    </row>
    <row r="6349" spans="1:93" s="2" customFormat="1" x14ac:dyDescent="0.3">
      <c r="A6349" s="73" t="s">
        <v>204</v>
      </c>
      <c r="B6349" s="73" t="s">
        <v>305</v>
      </c>
      <c r="C6349" s="67" t="s">
        <v>263</v>
      </c>
      <c r="D6349" s="67" t="s">
        <v>378</v>
      </c>
      <c r="E6349" s="73"/>
      <c r="F6349" s="73" t="s">
        <v>48</v>
      </c>
      <c r="G6349" s="73" t="s">
        <v>156</v>
      </c>
      <c r="H6349" s="73" t="s">
        <v>156</v>
      </c>
      <c r="I6349" s="73" t="s">
        <v>468</v>
      </c>
      <c r="J6349" s="73" t="str">
        <f t="shared" si="153"/>
        <v>All artics miles HGV refrigerated (all diesel)</v>
      </c>
      <c r="K6349" s="27">
        <v>2.4979999999999999E-2</v>
      </c>
      <c r="L6349" s="48"/>
      <c r="M6349" s="22"/>
      <c r="N6349" s="22"/>
      <c r="O6349" s="22"/>
      <c r="P6349" s="22"/>
      <c r="Q6349" s="22"/>
      <c r="R6349" s="22"/>
      <c r="S6349" s="22"/>
      <c r="T6349" s="22"/>
      <c r="U6349" s="22"/>
      <c r="V6349" s="22"/>
      <c r="W6349" s="22"/>
      <c r="X6349" s="22"/>
      <c r="Y6349" s="22"/>
      <c r="Z6349" s="22"/>
      <c r="AA6349" s="22"/>
      <c r="AB6349" s="22"/>
      <c r="AC6349" s="22"/>
      <c r="AD6349" s="22"/>
      <c r="AE6349" s="22"/>
      <c r="AF6349" s="22"/>
      <c r="AG6349" s="22"/>
      <c r="AH6349" s="22"/>
      <c r="AI6349" s="22"/>
      <c r="AJ6349" s="22"/>
      <c r="AK6349" s="22"/>
      <c r="AL6349" s="22"/>
      <c r="AM6349" s="22"/>
      <c r="AN6349" s="22"/>
      <c r="AO6349" s="22"/>
      <c r="AP6349" s="22"/>
      <c r="AQ6349" s="22"/>
      <c r="AR6349" s="22"/>
      <c r="AS6349" s="22"/>
      <c r="AT6349" s="22"/>
      <c r="AU6349" s="22"/>
      <c r="AV6349" s="22"/>
      <c r="AW6349" s="22"/>
      <c r="AX6349" s="22"/>
      <c r="AY6349" s="22"/>
      <c r="AZ6349" s="22"/>
      <c r="BA6349" s="22"/>
      <c r="BB6349" s="22"/>
      <c r="BC6349" s="22"/>
      <c r="BD6349" s="22"/>
      <c r="BE6349" s="22"/>
      <c r="BF6349" s="22"/>
      <c r="BG6349" s="22"/>
      <c r="BH6349" s="22"/>
      <c r="BI6349" s="22"/>
      <c r="BJ6349" s="22"/>
      <c r="BK6349" s="22"/>
      <c r="BL6349" s="22"/>
      <c r="BM6349" s="22"/>
      <c r="BN6349" s="22"/>
      <c r="BO6349" s="22"/>
      <c r="BP6349" s="22"/>
      <c r="BQ6349" s="22"/>
      <c r="BR6349" s="22"/>
      <c r="BS6349" s="22"/>
      <c r="BT6349" s="22"/>
      <c r="BU6349" s="22"/>
      <c r="BV6349" s="22"/>
      <c r="BW6349" s="22"/>
      <c r="BX6349" s="22"/>
      <c r="BY6349" s="22"/>
      <c r="BZ6349" s="22"/>
      <c r="CA6349" s="22"/>
      <c r="CB6349" s="22"/>
      <c r="CC6349" s="22"/>
      <c r="CD6349" s="22"/>
      <c r="CE6349" s="22"/>
      <c r="CF6349" s="22"/>
      <c r="CG6349" s="22"/>
      <c r="CH6349" s="22"/>
      <c r="CI6349" s="22"/>
      <c r="CJ6349" s="22"/>
      <c r="CK6349" s="22"/>
      <c r="CL6349" s="22"/>
      <c r="CM6349" s="22"/>
      <c r="CN6349" s="22"/>
      <c r="CO6349" s="22"/>
    </row>
    <row r="6350" spans="1:93" s="2" customFormat="1" x14ac:dyDescent="0.3">
      <c r="A6350" s="73" t="s">
        <v>204</v>
      </c>
      <c r="B6350" s="73" t="s">
        <v>305</v>
      </c>
      <c r="C6350" s="67" t="s">
        <v>263</v>
      </c>
      <c r="D6350" s="67" t="s">
        <v>378</v>
      </c>
      <c r="E6350" s="73"/>
      <c r="F6350" s="73" t="s">
        <v>48</v>
      </c>
      <c r="G6350" s="73" t="s">
        <v>403</v>
      </c>
      <c r="H6350" s="73" t="s">
        <v>403</v>
      </c>
      <c r="I6350" s="73" t="s">
        <v>465</v>
      </c>
      <c r="J6350" s="73" t="str">
        <f t="shared" si="153"/>
        <v>All artics tonne.km HGV refrigerated (all diesel)</v>
      </c>
      <c r="K6350" s="30"/>
      <c r="L6350" s="48"/>
      <c r="M6350" s="22"/>
      <c r="N6350" s="22"/>
      <c r="O6350" s="22"/>
      <c r="P6350" s="22"/>
      <c r="Q6350" s="22"/>
      <c r="R6350" s="22"/>
      <c r="S6350" s="22"/>
      <c r="T6350" s="22"/>
      <c r="U6350" s="22"/>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c r="AQ6350" s="22"/>
      <c r="AR6350" s="22"/>
      <c r="AS6350" s="22"/>
      <c r="AT6350" s="22"/>
      <c r="AU6350" s="22"/>
      <c r="AV6350" s="22"/>
      <c r="AW6350" s="22"/>
      <c r="AX6350" s="22"/>
      <c r="AY6350" s="22"/>
      <c r="AZ6350" s="22"/>
      <c r="BA6350" s="22"/>
      <c r="BB6350" s="22"/>
      <c r="BC6350" s="22"/>
      <c r="BD6350" s="22"/>
      <c r="BE6350" s="22"/>
      <c r="BF6350" s="22"/>
      <c r="BG6350" s="22"/>
      <c r="BH6350" s="22"/>
      <c r="BI6350" s="22"/>
      <c r="BJ6350" s="22"/>
      <c r="BK6350" s="22"/>
      <c r="BL6350" s="22"/>
      <c r="BM6350" s="22"/>
      <c r="BN6350" s="22"/>
      <c r="BO6350" s="22"/>
      <c r="BP6350" s="22"/>
      <c r="BQ6350" s="22"/>
      <c r="BR6350" s="22"/>
      <c r="BS6350" s="22"/>
      <c r="BT6350" s="22"/>
      <c r="BU6350" s="22"/>
      <c r="BV6350" s="22"/>
      <c r="BW6350" s="22"/>
      <c r="BX6350" s="22"/>
      <c r="BY6350" s="22"/>
      <c r="BZ6350" s="22"/>
      <c r="CA6350" s="22"/>
      <c r="CB6350" s="22"/>
      <c r="CC6350" s="22"/>
      <c r="CD6350" s="22"/>
      <c r="CE6350" s="22"/>
      <c r="CF6350" s="22"/>
      <c r="CG6350" s="22"/>
      <c r="CH6350" s="22"/>
      <c r="CI6350" s="22"/>
      <c r="CJ6350" s="22"/>
      <c r="CK6350" s="22"/>
      <c r="CL6350" s="22"/>
      <c r="CM6350" s="22"/>
      <c r="CN6350" s="22"/>
      <c r="CO6350" s="22"/>
    </row>
    <row r="6351" spans="1:93" s="2" customFormat="1" x14ac:dyDescent="0.3">
      <c r="A6351" s="73" t="s">
        <v>204</v>
      </c>
      <c r="B6351" s="73" t="s">
        <v>305</v>
      </c>
      <c r="C6351" s="67" t="s">
        <v>263</v>
      </c>
      <c r="D6351" s="67" t="s">
        <v>378</v>
      </c>
      <c r="E6351" s="73"/>
      <c r="F6351" s="73" t="s">
        <v>48</v>
      </c>
      <c r="G6351" s="73" t="s">
        <v>403</v>
      </c>
      <c r="H6351" s="73" t="s">
        <v>403</v>
      </c>
      <c r="I6351" s="73" t="s">
        <v>466</v>
      </c>
      <c r="J6351" s="73" t="str">
        <f t="shared" si="153"/>
        <v>All artics tonne.km HGV refrigerated (all diesel)</v>
      </c>
      <c r="K6351" s="30"/>
      <c r="L6351" s="48"/>
      <c r="M6351" s="22"/>
      <c r="N6351" s="22"/>
      <c r="O6351" s="22"/>
      <c r="P6351" s="22"/>
      <c r="Q6351" s="22"/>
      <c r="R6351" s="22"/>
      <c r="S6351" s="22"/>
      <c r="T6351" s="22"/>
      <c r="U6351" s="22"/>
      <c r="V6351" s="22"/>
      <c r="W6351" s="22"/>
      <c r="X6351" s="22"/>
      <c r="Y6351" s="22"/>
      <c r="Z6351" s="22"/>
      <c r="AA6351" s="22"/>
      <c r="AB6351" s="22"/>
      <c r="AC6351" s="22"/>
      <c r="AD6351" s="22"/>
      <c r="AE6351" s="22"/>
      <c r="AF6351" s="22"/>
      <c r="AG6351" s="22"/>
      <c r="AH6351" s="22"/>
      <c r="AI6351" s="22"/>
      <c r="AJ6351" s="22"/>
      <c r="AK6351" s="22"/>
      <c r="AL6351" s="22"/>
      <c r="AM6351" s="22"/>
      <c r="AN6351" s="22"/>
      <c r="AO6351" s="22"/>
      <c r="AP6351" s="22"/>
      <c r="AQ6351" s="22"/>
      <c r="AR6351" s="22"/>
      <c r="AS6351" s="22"/>
      <c r="AT6351" s="22"/>
      <c r="AU6351" s="22"/>
      <c r="AV6351" s="22"/>
      <c r="AW6351" s="22"/>
      <c r="AX6351" s="22"/>
      <c r="AY6351" s="22"/>
      <c r="AZ6351" s="22"/>
      <c r="BA6351" s="22"/>
      <c r="BB6351" s="22"/>
      <c r="BC6351" s="22"/>
      <c r="BD6351" s="22"/>
      <c r="BE6351" s="22"/>
      <c r="BF6351" s="22"/>
      <c r="BG6351" s="22"/>
      <c r="BH6351" s="22"/>
      <c r="BI6351" s="22"/>
      <c r="BJ6351" s="22"/>
      <c r="BK6351" s="22"/>
      <c r="BL6351" s="22"/>
      <c r="BM6351" s="22"/>
      <c r="BN6351" s="22"/>
      <c r="BO6351" s="22"/>
      <c r="BP6351" s="22"/>
      <c r="BQ6351" s="22"/>
      <c r="BR6351" s="22"/>
      <c r="BS6351" s="22"/>
      <c r="BT6351" s="22"/>
      <c r="BU6351" s="22"/>
      <c r="BV6351" s="22"/>
      <c r="BW6351" s="22"/>
      <c r="BX6351" s="22"/>
      <c r="BY6351" s="22"/>
      <c r="BZ6351" s="22"/>
      <c r="CA6351" s="22"/>
      <c r="CB6351" s="22"/>
      <c r="CC6351" s="22"/>
      <c r="CD6351" s="22"/>
      <c r="CE6351" s="22"/>
      <c r="CF6351" s="22"/>
      <c r="CG6351" s="22"/>
      <c r="CH6351" s="22"/>
      <c r="CI6351" s="22"/>
      <c r="CJ6351" s="22"/>
      <c r="CK6351" s="22"/>
      <c r="CL6351" s="22"/>
      <c r="CM6351" s="22"/>
      <c r="CN6351" s="22"/>
      <c r="CO6351" s="22"/>
    </row>
    <row r="6352" spans="1:93" s="2" customFormat="1" x14ac:dyDescent="0.3">
      <c r="A6352" s="73" t="s">
        <v>204</v>
      </c>
      <c r="B6352" s="73" t="s">
        <v>305</v>
      </c>
      <c r="C6352" s="67" t="s">
        <v>263</v>
      </c>
      <c r="D6352" s="67" t="s">
        <v>378</v>
      </c>
      <c r="E6352" s="73"/>
      <c r="F6352" s="73" t="s">
        <v>48</v>
      </c>
      <c r="G6352" s="73" t="s">
        <v>403</v>
      </c>
      <c r="H6352" s="73" t="s">
        <v>403</v>
      </c>
      <c r="I6352" s="73" t="s">
        <v>467</v>
      </c>
      <c r="J6352" s="73" t="str">
        <f t="shared" si="153"/>
        <v>All artics tonne.km HGV refrigerated (all diesel)</v>
      </c>
      <c r="K6352" s="30"/>
      <c r="L6352" s="48"/>
      <c r="M6352" s="22"/>
      <c r="N6352" s="22"/>
      <c r="O6352" s="22"/>
      <c r="P6352" s="22"/>
      <c r="Q6352" s="22"/>
      <c r="R6352" s="22"/>
      <c r="S6352" s="22"/>
      <c r="T6352" s="2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c r="AQ6352" s="22"/>
      <c r="AR6352" s="22"/>
      <c r="AS6352" s="22"/>
      <c r="AT6352" s="22"/>
      <c r="AU6352" s="22"/>
      <c r="AV6352" s="22"/>
      <c r="AW6352" s="22"/>
      <c r="AX6352" s="22"/>
      <c r="AY6352" s="22"/>
      <c r="AZ6352" s="22"/>
      <c r="BA6352" s="22"/>
      <c r="BB6352" s="22"/>
      <c r="BC6352" s="22"/>
      <c r="BD6352" s="22"/>
      <c r="BE6352" s="22"/>
      <c r="BF6352" s="22"/>
      <c r="BG6352" s="22"/>
      <c r="BH6352" s="22"/>
      <c r="BI6352" s="22"/>
      <c r="BJ6352" s="22"/>
      <c r="BK6352" s="22"/>
      <c r="BL6352" s="22"/>
      <c r="BM6352" s="22"/>
      <c r="BN6352" s="22"/>
      <c r="BO6352" s="22"/>
      <c r="BP6352" s="22"/>
      <c r="BQ6352" s="22"/>
      <c r="BR6352" s="22"/>
      <c r="BS6352" s="22"/>
      <c r="BT6352" s="22"/>
      <c r="BU6352" s="22"/>
      <c r="BV6352" s="22"/>
      <c r="BW6352" s="22"/>
      <c r="BX6352" s="22"/>
      <c r="BY6352" s="22"/>
      <c r="BZ6352" s="22"/>
      <c r="CA6352" s="22"/>
      <c r="CB6352" s="22"/>
      <c r="CC6352" s="22"/>
      <c r="CD6352" s="22"/>
      <c r="CE6352" s="22"/>
      <c r="CF6352" s="22"/>
      <c r="CG6352" s="22"/>
      <c r="CH6352" s="22"/>
      <c r="CI6352" s="22"/>
      <c r="CJ6352" s="22"/>
      <c r="CK6352" s="22"/>
      <c r="CL6352" s="22"/>
      <c r="CM6352" s="22"/>
      <c r="CN6352" s="22"/>
      <c r="CO6352" s="22"/>
    </row>
    <row r="6353" spans="1:93" s="2" customFormat="1" x14ac:dyDescent="0.3">
      <c r="A6353" s="73" t="s">
        <v>204</v>
      </c>
      <c r="B6353" s="73" t="s">
        <v>305</v>
      </c>
      <c r="C6353" s="67" t="s">
        <v>263</v>
      </c>
      <c r="D6353" s="67" t="s">
        <v>378</v>
      </c>
      <c r="E6353" s="73"/>
      <c r="F6353" s="73" t="s">
        <v>48</v>
      </c>
      <c r="G6353" s="73" t="s">
        <v>403</v>
      </c>
      <c r="H6353" s="73" t="s">
        <v>403</v>
      </c>
      <c r="I6353" s="73" t="s">
        <v>468</v>
      </c>
      <c r="J6353" s="73" t="str">
        <f t="shared" si="153"/>
        <v>All artics tonne.km HGV refrigerated (all diesel)</v>
      </c>
      <c r="K6353" s="30"/>
      <c r="L6353" s="48"/>
      <c r="M6353" s="22"/>
      <c r="N6353" s="22"/>
      <c r="O6353" s="22"/>
      <c r="P6353" s="22"/>
      <c r="Q6353" s="22"/>
      <c r="R6353" s="22"/>
      <c r="S6353" s="22"/>
      <c r="T6353" s="22"/>
      <c r="U6353" s="22"/>
      <c r="V6353" s="22"/>
      <c r="W6353" s="22"/>
      <c r="X6353" s="22"/>
      <c r="Y6353" s="22"/>
      <c r="Z6353" s="22"/>
      <c r="AA6353" s="22"/>
      <c r="AB6353" s="22"/>
      <c r="AC6353" s="22"/>
      <c r="AD6353" s="22"/>
      <c r="AE6353" s="22"/>
      <c r="AF6353" s="22"/>
      <c r="AG6353" s="22"/>
      <c r="AH6353" s="22"/>
      <c r="AI6353" s="22"/>
      <c r="AJ6353" s="22"/>
      <c r="AK6353" s="22"/>
      <c r="AL6353" s="22"/>
      <c r="AM6353" s="22"/>
      <c r="AN6353" s="22"/>
      <c r="AO6353" s="22"/>
      <c r="AP6353" s="22"/>
      <c r="AQ6353" s="22"/>
      <c r="AR6353" s="22"/>
      <c r="AS6353" s="22"/>
      <c r="AT6353" s="22"/>
      <c r="AU6353" s="22"/>
      <c r="AV6353" s="22"/>
      <c r="AW6353" s="22"/>
      <c r="AX6353" s="22"/>
      <c r="AY6353" s="22"/>
      <c r="AZ6353" s="22"/>
      <c r="BA6353" s="22"/>
      <c r="BB6353" s="22"/>
      <c r="BC6353" s="22"/>
      <c r="BD6353" s="22"/>
      <c r="BE6353" s="22"/>
      <c r="BF6353" s="22"/>
      <c r="BG6353" s="22"/>
      <c r="BH6353" s="22"/>
      <c r="BI6353" s="22"/>
      <c r="BJ6353" s="22"/>
      <c r="BK6353" s="22"/>
      <c r="BL6353" s="22"/>
      <c r="BM6353" s="22"/>
      <c r="BN6353" s="22"/>
      <c r="BO6353" s="22"/>
      <c r="BP6353" s="22"/>
      <c r="BQ6353" s="22"/>
      <c r="BR6353" s="22"/>
      <c r="BS6353" s="22"/>
      <c r="BT6353" s="22"/>
      <c r="BU6353" s="22"/>
      <c r="BV6353" s="22"/>
      <c r="BW6353" s="22"/>
      <c r="BX6353" s="22"/>
      <c r="BY6353" s="22"/>
      <c r="BZ6353" s="22"/>
      <c r="CA6353" s="22"/>
      <c r="CB6353" s="22"/>
      <c r="CC6353" s="22"/>
      <c r="CD6353" s="22"/>
      <c r="CE6353" s="22"/>
      <c r="CF6353" s="22"/>
      <c r="CG6353" s="22"/>
      <c r="CH6353" s="22"/>
      <c r="CI6353" s="22"/>
      <c r="CJ6353" s="22"/>
      <c r="CK6353" s="22"/>
      <c r="CL6353" s="22"/>
      <c r="CM6353" s="22"/>
      <c r="CN6353" s="22"/>
      <c r="CO6353" s="22"/>
    </row>
    <row r="6354" spans="1:93" s="2" customFormat="1" x14ac:dyDescent="0.3">
      <c r="A6354" s="73" t="s">
        <v>204</v>
      </c>
      <c r="B6354" s="73" t="s">
        <v>305</v>
      </c>
      <c r="C6354" s="67" t="s">
        <v>263</v>
      </c>
      <c r="D6354" s="67" t="s">
        <v>378</v>
      </c>
      <c r="E6354" s="73"/>
      <c r="F6354" s="73" t="s">
        <v>98</v>
      </c>
      <c r="G6354" s="73" t="s">
        <v>405</v>
      </c>
      <c r="H6354" s="73" t="s">
        <v>405</v>
      </c>
      <c r="I6354" s="73" t="s">
        <v>465</v>
      </c>
      <c r="J6354" s="73" t="str">
        <f t="shared" si="153"/>
        <v>All artics km HGV refrigerated (all diesel)</v>
      </c>
      <c r="K6354" s="27">
        <v>1.0142100000000001</v>
      </c>
      <c r="L6354" s="48"/>
      <c r="M6354" s="22"/>
      <c r="N6354" s="22"/>
      <c r="O6354" s="22"/>
      <c r="P6354" s="22"/>
      <c r="Q6354" s="22"/>
      <c r="R6354" s="22"/>
      <c r="S6354" s="22"/>
      <c r="T6354" s="2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c r="AQ6354" s="22"/>
      <c r="AR6354" s="22"/>
      <c r="AS6354" s="22"/>
      <c r="AT6354" s="22"/>
      <c r="AU6354" s="22"/>
      <c r="AV6354" s="22"/>
      <c r="AW6354" s="22"/>
      <c r="AX6354" s="22"/>
      <c r="AY6354" s="22"/>
      <c r="AZ6354" s="22"/>
      <c r="BA6354" s="22"/>
      <c r="BB6354" s="22"/>
      <c r="BC6354" s="22"/>
      <c r="BD6354" s="22"/>
      <c r="BE6354" s="22"/>
      <c r="BF6354" s="22"/>
      <c r="BG6354" s="22"/>
      <c r="BH6354" s="22"/>
      <c r="BI6354" s="22"/>
      <c r="BJ6354" s="22"/>
      <c r="BK6354" s="22"/>
      <c r="BL6354" s="22"/>
      <c r="BM6354" s="22"/>
      <c r="BN6354" s="22"/>
      <c r="BO6354" s="22"/>
      <c r="BP6354" s="22"/>
      <c r="BQ6354" s="22"/>
      <c r="BR6354" s="22"/>
      <c r="BS6354" s="22"/>
      <c r="BT6354" s="22"/>
      <c r="BU6354" s="22"/>
      <c r="BV6354" s="22"/>
      <c r="BW6354" s="22"/>
      <c r="BX6354" s="22"/>
      <c r="BY6354" s="22"/>
      <c r="BZ6354" s="22"/>
      <c r="CA6354" s="22"/>
      <c r="CB6354" s="22"/>
      <c r="CC6354" s="22"/>
      <c r="CD6354" s="22"/>
      <c r="CE6354" s="22"/>
      <c r="CF6354" s="22"/>
      <c r="CG6354" s="22"/>
      <c r="CH6354" s="22"/>
      <c r="CI6354" s="22"/>
      <c r="CJ6354" s="22"/>
      <c r="CK6354" s="22"/>
      <c r="CL6354" s="22"/>
      <c r="CM6354" s="22"/>
      <c r="CN6354" s="22"/>
      <c r="CO6354" s="22"/>
    </row>
    <row r="6355" spans="1:93" s="2" customFormat="1" x14ac:dyDescent="0.3">
      <c r="A6355" s="73" t="s">
        <v>204</v>
      </c>
      <c r="B6355" s="73" t="s">
        <v>305</v>
      </c>
      <c r="C6355" s="67" t="s">
        <v>263</v>
      </c>
      <c r="D6355" s="67" t="s">
        <v>378</v>
      </c>
      <c r="E6355" s="73"/>
      <c r="F6355" s="73" t="s">
        <v>98</v>
      </c>
      <c r="G6355" s="73" t="s">
        <v>405</v>
      </c>
      <c r="H6355" s="73" t="s">
        <v>405</v>
      </c>
      <c r="I6355" s="73" t="s">
        <v>466</v>
      </c>
      <c r="J6355" s="73" t="str">
        <f t="shared" si="153"/>
        <v>All artics km HGV refrigerated (all diesel)</v>
      </c>
      <c r="K6355" s="27">
        <v>1.2999999999999999E-4</v>
      </c>
      <c r="L6355" s="48"/>
      <c r="M6355" s="22"/>
      <c r="N6355" s="22"/>
      <c r="O6355" s="22"/>
      <c r="P6355" s="22"/>
      <c r="Q6355" s="22"/>
      <c r="R6355" s="22"/>
      <c r="S6355" s="22"/>
      <c r="T6355" s="22"/>
      <c r="U6355" s="22"/>
      <c r="V6355" s="22"/>
      <c r="W6355" s="22"/>
      <c r="X6355" s="22"/>
      <c r="Y6355" s="22"/>
      <c r="Z6355" s="22"/>
      <c r="AA6355" s="22"/>
      <c r="AB6355" s="22"/>
      <c r="AC6355" s="22"/>
      <c r="AD6355" s="22"/>
      <c r="AE6355" s="22"/>
      <c r="AF6355" s="22"/>
      <c r="AG6355" s="22"/>
      <c r="AH6355" s="22"/>
      <c r="AI6355" s="22"/>
      <c r="AJ6355" s="22"/>
      <c r="AK6355" s="22"/>
      <c r="AL6355" s="22"/>
      <c r="AM6355" s="22"/>
      <c r="AN6355" s="22"/>
      <c r="AO6355" s="22"/>
      <c r="AP6355" s="22"/>
      <c r="AQ6355" s="22"/>
      <c r="AR6355" s="22"/>
      <c r="AS6355" s="22"/>
      <c r="AT6355" s="22"/>
      <c r="AU6355" s="22"/>
      <c r="AV6355" s="22"/>
      <c r="AW6355" s="22"/>
      <c r="AX6355" s="22"/>
      <c r="AY6355" s="22"/>
      <c r="AZ6355" s="22"/>
      <c r="BA6355" s="22"/>
      <c r="BB6355" s="22"/>
      <c r="BC6355" s="22"/>
      <c r="BD6355" s="22"/>
      <c r="BE6355" s="22"/>
      <c r="BF6355" s="22"/>
      <c r="BG6355" s="22"/>
      <c r="BH6355" s="22"/>
      <c r="BI6355" s="22"/>
      <c r="BJ6355" s="22"/>
      <c r="BK6355" s="22"/>
      <c r="BL6355" s="22"/>
      <c r="BM6355" s="22"/>
      <c r="BN6355" s="22"/>
      <c r="BO6355" s="22"/>
      <c r="BP6355" s="22"/>
      <c r="BQ6355" s="22"/>
      <c r="BR6355" s="22"/>
      <c r="BS6355" s="22"/>
      <c r="BT6355" s="22"/>
      <c r="BU6355" s="22"/>
      <c r="BV6355" s="22"/>
      <c r="BW6355" s="22"/>
      <c r="BX6355" s="22"/>
      <c r="BY6355" s="22"/>
      <c r="BZ6355" s="22"/>
      <c r="CA6355" s="22"/>
      <c r="CB6355" s="22"/>
      <c r="CC6355" s="22"/>
      <c r="CD6355" s="22"/>
      <c r="CE6355" s="22"/>
      <c r="CF6355" s="22"/>
      <c r="CG6355" s="22"/>
      <c r="CH6355" s="22"/>
      <c r="CI6355" s="22"/>
      <c r="CJ6355" s="22"/>
      <c r="CK6355" s="22"/>
      <c r="CL6355" s="22"/>
      <c r="CM6355" s="22"/>
      <c r="CN6355" s="22"/>
      <c r="CO6355" s="22"/>
    </row>
    <row r="6356" spans="1:93" s="2" customFormat="1" x14ac:dyDescent="0.3">
      <c r="A6356" s="73" t="s">
        <v>204</v>
      </c>
      <c r="B6356" s="73" t="s">
        <v>305</v>
      </c>
      <c r="C6356" s="67" t="s">
        <v>263</v>
      </c>
      <c r="D6356" s="67" t="s">
        <v>378</v>
      </c>
      <c r="E6356" s="73"/>
      <c r="F6356" s="73" t="s">
        <v>98</v>
      </c>
      <c r="G6356" s="73" t="s">
        <v>405</v>
      </c>
      <c r="H6356" s="73" t="s">
        <v>405</v>
      </c>
      <c r="I6356" s="73" t="s">
        <v>467</v>
      </c>
      <c r="J6356" s="73" t="str">
        <f t="shared" si="153"/>
        <v>All artics km HGV refrigerated (all diesel)</v>
      </c>
      <c r="K6356" s="27">
        <v>0.99855000000000005</v>
      </c>
      <c r="L6356" s="48"/>
      <c r="M6356" s="22"/>
      <c r="N6356" s="22"/>
      <c r="O6356" s="22"/>
      <c r="P6356" s="22"/>
      <c r="Q6356" s="22"/>
      <c r="R6356" s="22"/>
      <c r="S6356" s="22"/>
      <c r="T6356" s="2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c r="AQ6356" s="22"/>
      <c r="AR6356" s="22"/>
      <c r="AS6356" s="22"/>
      <c r="AT6356" s="22"/>
      <c r="AU6356" s="22"/>
      <c r="AV6356" s="22"/>
      <c r="AW6356" s="22"/>
      <c r="AX6356" s="22"/>
      <c r="AY6356" s="22"/>
      <c r="AZ6356" s="22"/>
      <c r="BA6356" s="22"/>
      <c r="BB6356" s="22"/>
      <c r="BC6356" s="22"/>
      <c r="BD6356" s="22"/>
      <c r="BE6356" s="22"/>
      <c r="BF6356" s="22"/>
      <c r="BG6356" s="22"/>
      <c r="BH6356" s="22"/>
      <c r="BI6356" s="22"/>
      <c r="BJ6356" s="22"/>
      <c r="BK6356" s="22"/>
      <c r="BL6356" s="22"/>
      <c r="BM6356" s="22"/>
      <c r="BN6356" s="22"/>
      <c r="BO6356" s="22"/>
      <c r="BP6356" s="22"/>
      <c r="BQ6356" s="22"/>
      <c r="BR6356" s="22"/>
      <c r="BS6356" s="22"/>
      <c r="BT6356" s="22"/>
      <c r="BU6356" s="22"/>
      <c r="BV6356" s="22"/>
      <c r="BW6356" s="22"/>
      <c r="BX6356" s="22"/>
      <c r="BY6356" s="22"/>
      <c r="BZ6356" s="22"/>
      <c r="CA6356" s="22"/>
      <c r="CB6356" s="22"/>
      <c r="CC6356" s="22"/>
      <c r="CD6356" s="22"/>
      <c r="CE6356" s="22"/>
      <c r="CF6356" s="22"/>
      <c r="CG6356" s="22"/>
      <c r="CH6356" s="22"/>
      <c r="CI6356" s="22"/>
      <c r="CJ6356" s="22"/>
      <c r="CK6356" s="22"/>
      <c r="CL6356" s="22"/>
      <c r="CM6356" s="22"/>
      <c r="CN6356" s="22"/>
      <c r="CO6356" s="22"/>
    </row>
    <row r="6357" spans="1:93" s="2" customFormat="1" x14ac:dyDescent="0.3">
      <c r="A6357" s="73" t="s">
        <v>204</v>
      </c>
      <c r="B6357" s="73" t="s">
        <v>305</v>
      </c>
      <c r="C6357" s="67" t="s">
        <v>263</v>
      </c>
      <c r="D6357" s="67" t="s">
        <v>378</v>
      </c>
      <c r="E6357" s="73"/>
      <c r="F6357" s="73" t="s">
        <v>98</v>
      </c>
      <c r="G6357" s="73" t="s">
        <v>405</v>
      </c>
      <c r="H6357" s="73" t="s">
        <v>405</v>
      </c>
      <c r="I6357" s="73" t="s">
        <v>468</v>
      </c>
      <c r="J6357" s="73" t="str">
        <f t="shared" si="153"/>
        <v>All artics km HGV refrigerated (all diesel)</v>
      </c>
      <c r="K6357" s="27">
        <v>1.5520000000000001E-2</v>
      </c>
      <c r="L6357" s="48"/>
      <c r="M6357" s="22"/>
      <c r="N6357" s="22"/>
      <c r="O6357" s="22"/>
      <c r="P6357" s="22"/>
      <c r="Q6357" s="22"/>
      <c r="R6357" s="22"/>
      <c r="S6357" s="22"/>
      <c r="T6357" s="22"/>
      <c r="U6357" s="22"/>
      <c r="V6357" s="22"/>
      <c r="W6357" s="22"/>
      <c r="X6357" s="22"/>
      <c r="Y6357" s="22"/>
      <c r="Z6357" s="22"/>
      <c r="AA6357" s="22"/>
      <c r="AB6357" s="22"/>
      <c r="AC6357" s="22"/>
      <c r="AD6357" s="22"/>
      <c r="AE6357" s="22"/>
      <c r="AF6357" s="22"/>
      <c r="AG6357" s="22"/>
      <c r="AH6357" s="22"/>
      <c r="AI6357" s="22"/>
      <c r="AJ6357" s="22"/>
      <c r="AK6357" s="22"/>
      <c r="AL6357" s="22"/>
      <c r="AM6357" s="22"/>
      <c r="AN6357" s="22"/>
      <c r="AO6357" s="22"/>
      <c r="AP6357" s="22"/>
      <c r="AQ6357" s="22"/>
      <c r="AR6357" s="22"/>
      <c r="AS6357" s="22"/>
      <c r="AT6357" s="22"/>
      <c r="AU6357" s="22"/>
      <c r="AV6357" s="22"/>
      <c r="AW6357" s="22"/>
      <c r="AX6357" s="22"/>
      <c r="AY6357" s="22"/>
      <c r="AZ6357" s="22"/>
      <c r="BA6357" s="22"/>
      <c r="BB6357" s="22"/>
      <c r="BC6357" s="22"/>
      <c r="BD6357" s="22"/>
      <c r="BE6357" s="22"/>
      <c r="BF6357" s="22"/>
      <c r="BG6357" s="22"/>
      <c r="BH6357" s="22"/>
      <c r="BI6357" s="22"/>
      <c r="BJ6357" s="22"/>
      <c r="BK6357" s="22"/>
      <c r="BL6357" s="22"/>
      <c r="BM6357" s="22"/>
      <c r="BN6357" s="22"/>
      <c r="BO6357" s="22"/>
      <c r="BP6357" s="22"/>
      <c r="BQ6357" s="22"/>
      <c r="BR6357" s="22"/>
      <c r="BS6357" s="22"/>
      <c r="BT6357" s="22"/>
      <c r="BU6357" s="22"/>
      <c r="BV6357" s="22"/>
      <c r="BW6357" s="22"/>
      <c r="BX6357" s="22"/>
      <c r="BY6357" s="22"/>
      <c r="BZ6357" s="22"/>
      <c r="CA6357" s="22"/>
      <c r="CB6357" s="22"/>
      <c r="CC6357" s="22"/>
      <c r="CD6357" s="22"/>
      <c r="CE6357" s="22"/>
      <c r="CF6357" s="22"/>
      <c r="CG6357" s="22"/>
      <c r="CH6357" s="22"/>
      <c r="CI6357" s="22"/>
      <c r="CJ6357" s="22"/>
      <c r="CK6357" s="22"/>
      <c r="CL6357" s="22"/>
      <c r="CM6357" s="22"/>
      <c r="CN6357" s="22"/>
      <c r="CO6357" s="22"/>
    </row>
    <row r="6358" spans="1:93" s="2" customFormat="1" x14ac:dyDescent="0.3">
      <c r="A6358" s="73" t="s">
        <v>204</v>
      </c>
      <c r="B6358" s="73" t="s">
        <v>305</v>
      </c>
      <c r="C6358" s="67" t="s">
        <v>263</v>
      </c>
      <c r="D6358" s="67" t="s">
        <v>378</v>
      </c>
      <c r="E6358" s="73"/>
      <c r="F6358" s="73" t="s">
        <v>98</v>
      </c>
      <c r="G6358" s="73" t="s">
        <v>156</v>
      </c>
      <c r="H6358" s="73" t="s">
        <v>156</v>
      </c>
      <c r="I6358" s="73" t="s">
        <v>465</v>
      </c>
      <c r="J6358" s="73" t="str">
        <f t="shared" si="153"/>
        <v>All artics miles HGV refrigerated (all diesel)</v>
      </c>
      <c r="K6358" s="27">
        <v>1.6322099999999999</v>
      </c>
      <c r="L6358" s="48"/>
      <c r="M6358" s="22"/>
      <c r="N6358" s="22"/>
      <c r="O6358" s="22"/>
      <c r="P6358" s="22"/>
      <c r="Q6358" s="22"/>
      <c r="R6358" s="22"/>
      <c r="S6358" s="22"/>
      <c r="T6358" s="22"/>
      <c r="U6358" s="22"/>
      <c r="V6358" s="22"/>
      <c r="W6358" s="22"/>
      <c r="X6358" s="22"/>
      <c r="Y6358" s="22"/>
      <c r="Z6358" s="22"/>
      <c r="AA6358" s="22"/>
      <c r="AB6358" s="22"/>
      <c r="AC6358" s="22"/>
      <c r="AD6358" s="22"/>
      <c r="AE6358" s="22"/>
      <c r="AF6358" s="22"/>
      <c r="AG6358" s="22"/>
      <c r="AH6358" s="22"/>
      <c r="AI6358" s="22"/>
      <c r="AJ6358" s="22"/>
      <c r="AK6358" s="22"/>
      <c r="AL6358" s="22"/>
      <c r="AM6358" s="22"/>
      <c r="AN6358" s="22"/>
      <c r="AO6358" s="22"/>
      <c r="AP6358" s="22"/>
      <c r="AQ6358" s="22"/>
      <c r="AR6358" s="22"/>
      <c r="AS6358" s="22"/>
      <c r="AT6358" s="22"/>
      <c r="AU6358" s="22"/>
      <c r="AV6358" s="22"/>
      <c r="AW6358" s="22"/>
      <c r="AX6358" s="22"/>
      <c r="AY6358" s="22"/>
      <c r="AZ6358" s="22"/>
      <c r="BA6358" s="22"/>
      <c r="BB6358" s="22"/>
      <c r="BC6358" s="22"/>
      <c r="BD6358" s="22"/>
      <c r="BE6358" s="22"/>
      <c r="BF6358" s="22"/>
      <c r="BG6358" s="22"/>
      <c r="BH6358" s="22"/>
      <c r="BI6358" s="22"/>
      <c r="BJ6358" s="22"/>
      <c r="BK6358" s="22"/>
      <c r="BL6358" s="22"/>
      <c r="BM6358" s="22"/>
      <c r="BN6358" s="22"/>
      <c r="BO6358" s="22"/>
      <c r="BP6358" s="22"/>
      <c r="BQ6358" s="22"/>
      <c r="BR6358" s="22"/>
      <c r="BS6358" s="22"/>
      <c r="BT6358" s="22"/>
      <c r="BU6358" s="22"/>
      <c r="BV6358" s="22"/>
      <c r="BW6358" s="22"/>
      <c r="BX6358" s="22"/>
      <c r="BY6358" s="22"/>
      <c r="BZ6358" s="22"/>
      <c r="CA6358" s="22"/>
      <c r="CB6358" s="22"/>
      <c r="CC6358" s="22"/>
      <c r="CD6358" s="22"/>
      <c r="CE6358" s="22"/>
      <c r="CF6358" s="22"/>
      <c r="CG6358" s="22"/>
      <c r="CH6358" s="22"/>
      <c r="CI6358" s="22"/>
      <c r="CJ6358" s="22"/>
      <c r="CK6358" s="22"/>
      <c r="CL6358" s="22"/>
      <c r="CM6358" s="22"/>
      <c r="CN6358" s="22"/>
      <c r="CO6358" s="22"/>
    </row>
    <row r="6359" spans="1:93" s="2" customFormat="1" x14ac:dyDescent="0.3">
      <c r="A6359" s="73" t="s">
        <v>204</v>
      </c>
      <c r="B6359" s="73" t="s">
        <v>305</v>
      </c>
      <c r="C6359" s="67" t="s">
        <v>263</v>
      </c>
      <c r="D6359" s="67" t="s">
        <v>378</v>
      </c>
      <c r="E6359" s="73"/>
      <c r="F6359" s="73" t="s">
        <v>98</v>
      </c>
      <c r="G6359" s="73" t="s">
        <v>156</v>
      </c>
      <c r="H6359" s="73" t="s">
        <v>156</v>
      </c>
      <c r="I6359" s="73" t="s">
        <v>466</v>
      </c>
      <c r="J6359" s="73" t="str">
        <f t="shared" si="153"/>
        <v>All artics miles HGV refrigerated (all diesel)</v>
      </c>
      <c r="K6359" s="27">
        <v>2.1000000000000001E-4</v>
      </c>
      <c r="L6359" s="48"/>
      <c r="M6359" s="22"/>
      <c r="N6359" s="22"/>
      <c r="O6359" s="22"/>
      <c r="P6359" s="22"/>
      <c r="Q6359" s="22"/>
      <c r="R6359" s="22"/>
      <c r="S6359" s="22"/>
      <c r="T6359" s="22"/>
      <c r="U6359" s="22"/>
      <c r="V6359" s="22"/>
      <c r="W6359" s="22"/>
      <c r="X6359" s="22"/>
      <c r="Y6359" s="22"/>
      <c r="Z6359" s="22"/>
      <c r="AA6359" s="22"/>
      <c r="AB6359" s="22"/>
      <c r="AC6359" s="22"/>
      <c r="AD6359" s="22"/>
      <c r="AE6359" s="22"/>
      <c r="AF6359" s="22"/>
      <c r="AG6359" s="22"/>
      <c r="AH6359" s="22"/>
      <c r="AI6359" s="22"/>
      <c r="AJ6359" s="22"/>
      <c r="AK6359" s="22"/>
      <c r="AL6359" s="22"/>
      <c r="AM6359" s="22"/>
      <c r="AN6359" s="22"/>
      <c r="AO6359" s="22"/>
      <c r="AP6359" s="22"/>
      <c r="AQ6359" s="22"/>
      <c r="AR6359" s="22"/>
      <c r="AS6359" s="22"/>
      <c r="AT6359" s="22"/>
      <c r="AU6359" s="22"/>
      <c r="AV6359" s="22"/>
      <c r="AW6359" s="22"/>
      <c r="AX6359" s="22"/>
      <c r="AY6359" s="22"/>
      <c r="AZ6359" s="22"/>
      <c r="BA6359" s="22"/>
      <c r="BB6359" s="22"/>
      <c r="BC6359" s="22"/>
      <c r="BD6359" s="22"/>
      <c r="BE6359" s="22"/>
      <c r="BF6359" s="22"/>
      <c r="BG6359" s="22"/>
      <c r="BH6359" s="22"/>
      <c r="BI6359" s="22"/>
      <c r="BJ6359" s="22"/>
      <c r="BK6359" s="22"/>
      <c r="BL6359" s="22"/>
      <c r="BM6359" s="22"/>
      <c r="BN6359" s="22"/>
      <c r="BO6359" s="22"/>
      <c r="BP6359" s="22"/>
      <c r="BQ6359" s="22"/>
      <c r="BR6359" s="22"/>
      <c r="BS6359" s="22"/>
      <c r="BT6359" s="22"/>
      <c r="BU6359" s="22"/>
      <c r="BV6359" s="22"/>
      <c r="BW6359" s="22"/>
      <c r="BX6359" s="22"/>
      <c r="BY6359" s="22"/>
      <c r="BZ6359" s="22"/>
      <c r="CA6359" s="22"/>
      <c r="CB6359" s="22"/>
      <c r="CC6359" s="22"/>
      <c r="CD6359" s="22"/>
      <c r="CE6359" s="22"/>
      <c r="CF6359" s="22"/>
      <c r="CG6359" s="22"/>
      <c r="CH6359" s="22"/>
      <c r="CI6359" s="22"/>
      <c r="CJ6359" s="22"/>
      <c r="CK6359" s="22"/>
      <c r="CL6359" s="22"/>
      <c r="CM6359" s="22"/>
      <c r="CN6359" s="22"/>
      <c r="CO6359" s="22"/>
    </row>
    <row r="6360" spans="1:93" s="2" customFormat="1" x14ac:dyDescent="0.3">
      <c r="A6360" s="73" t="s">
        <v>204</v>
      </c>
      <c r="B6360" s="73" t="s">
        <v>305</v>
      </c>
      <c r="C6360" s="67" t="s">
        <v>263</v>
      </c>
      <c r="D6360" s="67" t="s">
        <v>378</v>
      </c>
      <c r="E6360" s="73"/>
      <c r="F6360" s="73" t="s">
        <v>98</v>
      </c>
      <c r="G6360" s="73" t="s">
        <v>156</v>
      </c>
      <c r="H6360" s="73" t="s">
        <v>156</v>
      </c>
      <c r="I6360" s="73" t="s">
        <v>467</v>
      </c>
      <c r="J6360" s="73" t="str">
        <f t="shared" si="153"/>
        <v>All artics miles HGV refrigerated (all diesel)</v>
      </c>
      <c r="K6360" s="27">
        <v>1.6070199999999999</v>
      </c>
      <c r="L6360" s="48"/>
      <c r="M6360" s="22"/>
      <c r="N6360" s="22"/>
      <c r="O6360" s="22"/>
      <c r="P6360" s="22"/>
      <c r="Q6360" s="22"/>
      <c r="R6360" s="22"/>
      <c r="S6360" s="22"/>
      <c r="T6360" s="2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c r="AQ6360" s="22"/>
      <c r="AR6360" s="22"/>
      <c r="AS6360" s="22"/>
      <c r="AT6360" s="22"/>
      <c r="AU6360" s="22"/>
      <c r="AV6360" s="22"/>
      <c r="AW6360" s="22"/>
      <c r="AX6360" s="22"/>
      <c r="AY6360" s="22"/>
      <c r="AZ6360" s="22"/>
      <c r="BA6360" s="22"/>
      <c r="BB6360" s="22"/>
      <c r="BC6360" s="22"/>
      <c r="BD6360" s="22"/>
      <c r="BE6360" s="22"/>
      <c r="BF6360" s="22"/>
      <c r="BG6360" s="22"/>
      <c r="BH6360" s="22"/>
      <c r="BI6360" s="22"/>
      <c r="BJ6360" s="22"/>
      <c r="BK6360" s="22"/>
      <c r="BL6360" s="22"/>
      <c r="BM6360" s="22"/>
      <c r="BN6360" s="22"/>
      <c r="BO6360" s="22"/>
      <c r="BP6360" s="22"/>
      <c r="BQ6360" s="22"/>
      <c r="BR6360" s="22"/>
      <c r="BS6360" s="22"/>
      <c r="BT6360" s="22"/>
      <c r="BU6360" s="22"/>
      <c r="BV6360" s="22"/>
      <c r="BW6360" s="22"/>
      <c r="BX6360" s="22"/>
      <c r="BY6360" s="22"/>
      <c r="BZ6360" s="22"/>
      <c r="CA6360" s="22"/>
      <c r="CB6360" s="22"/>
      <c r="CC6360" s="22"/>
      <c r="CD6360" s="22"/>
      <c r="CE6360" s="22"/>
      <c r="CF6360" s="22"/>
      <c r="CG6360" s="22"/>
      <c r="CH6360" s="22"/>
      <c r="CI6360" s="22"/>
      <c r="CJ6360" s="22"/>
      <c r="CK6360" s="22"/>
      <c r="CL6360" s="22"/>
      <c r="CM6360" s="22"/>
      <c r="CN6360" s="22"/>
      <c r="CO6360" s="22"/>
    </row>
    <row r="6361" spans="1:93" s="2" customFormat="1" x14ac:dyDescent="0.3">
      <c r="A6361" s="73" t="s">
        <v>204</v>
      </c>
      <c r="B6361" s="73" t="s">
        <v>305</v>
      </c>
      <c r="C6361" s="67" t="s">
        <v>263</v>
      </c>
      <c r="D6361" s="67" t="s">
        <v>378</v>
      </c>
      <c r="E6361" s="73"/>
      <c r="F6361" s="73" t="s">
        <v>98</v>
      </c>
      <c r="G6361" s="73" t="s">
        <v>156</v>
      </c>
      <c r="H6361" s="73" t="s">
        <v>156</v>
      </c>
      <c r="I6361" s="73" t="s">
        <v>468</v>
      </c>
      <c r="J6361" s="73" t="str">
        <f t="shared" si="153"/>
        <v>All artics miles HGV refrigerated (all diesel)</v>
      </c>
      <c r="K6361" s="27">
        <v>2.4979999999999999E-2</v>
      </c>
      <c r="L6361" s="48"/>
      <c r="M6361" s="22"/>
      <c r="N6361" s="22"/>
      <c r="O6361" s="22"/>
      <c r="P6361" s="22"/>
      <c r="Q6361" s="22"/>
      <c r="R6361" s="22"/>
      <c r="S6361" s="22"/>
      <c r="T6361" s="22"/>
      <c r="U6361" s="22"/>
      <c r="V6361" s="22"/>
      <c r="W6361" s="22"/>
      <c r="X6361" s="22"/>
      <c r="Y6361" s="22"/>
      <c r="Z6361" s="22"/>
      <c r="AA6361" s="22"/>
      <c r="AB6361" s="22"/>
      <c r="AC6361" s="22"/>
      <c r="AD6361" s="22"/>
      <c r="AE6361" s="22"/>
      <c r="AF6361" s="22"/>
      <c r="AG6361" s="22"/>
      <c r="AH6361" s="22"/>
      <c r="AI6361" s="22"/>
      <c r="AJ6361" s="22"/>
      <c r="AK6361" s="22"/>
      <c r="AL6361" s="22"/>
      <c r="AM6361" s="22"/>
      <c r="AN6361" s="22"/>
      <c r="AO6361" s="22"/>
      <c r="AP6361" s="22"/>
      <c r="AQ6361" s="22"/>
      <c r="AR6361" s="22"/>
      <c r="AS6361" s="22"/>
      <c r="AT6361" s="22"/>
      <c r="AU6361" s="22"/>
      <c r="AV6361" s="22"/>
      <c r="AW6361" s="22"/>
      <c r="AX6361" s="22"/>
      <c r="AY6361" s="22"/>
      <c r="AZ6361" s="22"/>
      <c r="BA6361" s="22"/>
      <c r="BB6361" s="22"/>
      <c r="BC6361" s="22"/>
      <c r="BD6361" s="22"/>
      <c r="BE6361" s="22"/>
      <c r="BF6361" s="22"/>
      <c r="BG6361" s="22"/>
      <c r="BH6361" s="22"/>
      <c r="BI6361" s="22"/>
      <c r="BJ6361" s="22"/>
      <c r="BK6361" s="22"/>
      <c r="BL6361" s="22"/>
      <c r="BM6361" s="22"/>
      <c r="BN6361" s="22"/>
      <c r="BO6361" s="22"/>
      <c r="BP6361" s="22"/>
      <c r="BQ6361" s="22"/>
      <c r="BR6361" s="22"/>
      <c r="BS6361" s="22"/>
      <c r="BT6361" s="22"/>
      <c r="BU6361" s="22"/>
      <c r="BV6361" s="22"/>
      <c r="BW6361" s="22"/>
      <c r="BX6361" s="22"/>
      <c r="BY6361" s="22"/>
      <c r="BZ6361" s="22"/>
      <c r="CA6361" s="22"/>
      <c r="CB6361" s="22"/>
      <c r="CC6361" s="22"/>
      <c r="CD6361" s="22"/>
      <c r="CE6361" s="22"/>
      <c r="CF6361" s="22"/>
      <c r="CG6361" s="22"/>
      <c r="CH6361" s="22"/>
      <c r="CI6361" s="22"/>
      <c r="CJ6361" s="22"/>
      <c r="CK6361" s="22"/>
      <c r="CL6361" s="22"/>
      <c r="CM6361" s="22"/>
      <c r="CN6361" s="22"/>
      <c r="CO6361" s="22"/>
    </row>
    <row r="6362" spans="1:93" s="2" customFormat="1" x14ac:dyDescent="0.3">
      <c r="A6362" s="73" t="s">
        <v>204</v>
      </c>
      <c r="B6362" s="73" t="s">
        <v>305</v>
      </c>
      <c r="C6362" s="67" t="s">
        <v>263</v>
      </c>
      <c r="D6362" s="67" t="s">
        <v>378</v>
      </c>
      <c r="E6362" s="73"/>
      <c r="F6362" s="73" t="s">
        <v>98</v>
      </c>
      <c r="G6362" s="73" t="s">
        <v>403</v>
      </c>
      <c r="H6362" s="73" t="s">
        <v>403</v>
      </c>
      <c r="I6362" s="73" t="s">
        <v>465</v>
      </c>
      <c r="J6362" s="73" t="str">
        <f t="shared" si="153"/>
        <v>All artics tonne.km HGV refrigerated (all diesel)</v>
      </c>
      <c r="K6362" s="27">
        <v>0.11289</v>
      </c>
      <c r="L6362" s="48"/>
      <c r="M6362" s="22"/>
      <c r="N6362" s="22"/>
      <c r="O6362" s="22"/>
      <c r="P6362" s="22"/>
      <c r="Q6362" s="22"/>
      <c r="R6362" s="22"/>
      <c r="S6362" s="22"/>
      <c r="T6362" s="2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c r="AQ6362" s="22"/>
      <c r="AR6362" s="22"/>
      <c r="AS6362" s="22"/>
      <c r="AT6362" s="22"/>
      <c r="AU6362" s="22"/>
      <c r="AV6362" s="22"/>
      <c r="AW6362" s="22"/>
      <c r="AX6362" s="22"/>
      <c r="AY6362" s="22"/>
      <c r="AZ6362" s="22"/>
      <c r="BA6362" s="22"/>
      <c r="BB6362" s="22"/>
      <c r="BC6362" s="22"/>
      <c r="BD6362" s="22"/>
      <c r="BE6362" s="22"/>
      <c r="BF6362" s="22"/>
      <c r="BG6362" s="22"/>
      <c r="BH6362" s="22"/>
      <c r="BI6362" s="22"/>
      <c r="BJ6362" s="22"/>
      <c r="BK6362" s="22"/>
      <c r="BL6362" s="22"/>
      <c r="BM6362" s="22"/>
      <c r="BN6362" s="22"/>
      <c r="BO6362" s="22"/>
      <c r="BP6362" s="22"/>
      <c r="BQ6362" s="22"/>
      <c r="BR6362" s="22"/>
      <c r="BS6362" s="22"/>
      <c r="BT6362" s="22"/>
      <c r="BU6362" s="22"/>
      <c r="BV6362" s="22"/>
      <c r="BW6362" s="22"/>
      <c r="BX6362" s="22"/>
      <c r="BY6362" s="22"/>
      <c r="BZ6362" s="22"/>
      <c r="CA6362" s="22"/>
      <c r="CB6362" s="22"/>
      <c r="CC6362" s="22"/>
      <c r="CD6362" s="22"/>
      <c r="CE6362" s="22"/>
      <c r="CF6362" s="22"/>
      <c r="CG6362" s="22"/>
      <c r="CH6362" s="22"/>
      <c r="CI6362" s="22"/>
      <c r="CJ6362" s="22"/>
      <c r="CK6362" s="22"/>
      <c r="CL6362" s="22"/>
      <c r="CM6362" s="22"/>
      <c r="CN6362" s="22"/>
      <c r="CO6362" s="22"/>
    </row>
    <row r="6363" spans="1:93" s="2" customFormat="1" x14ac:dyDescent="0.3">
      <c r="A6363" s="73" t="s">
        <v>204</v>
      </c>
      <c r="B6363" s="73" t="s">
        <v>305</v>
      </c>
      <c r="C6363" s="67" t="s">
        <v>263</v>
      </c>
      <c r="D6363" s="67" t="s">
        <v>378</v>
      </c>
      <c r="E6363" s="73"/>
      <c r="F6363" s="73" t="s">
        <v>98</v>
      </c>
      <c r="G6363" s="73" t="s">
        <v>403</v>
      </c>
      <c r="H6363" s="73" t="s">
        <v>403</v>
      </c>
      <c r="I6363" s="73" t="s">
        <v>466</v>
      </c>
      <c r="J6363" s="73" t="str">
        <f t="shared" si="153"/>
        <v>All artics tonne.km HGV refrigerated (all diesel)</v>
      </c>
      <c r="K6363" s="27">
        <v>1.0000000000000001E-5</v>
      </c>
      <c r="L6363" s="48"/>
      <c r="M6363" s="22"/>
      <c r="N6363" s="22"/>
      <c r="O6363" s="22"/>
      <c r="P6363" s="22"/>
      <c r="Q6363" s="22"/>
      <c r="R6363" s="22"/>
      <c r="S6363" s="22"/>
      <c r="T6363" s="22"/>
      <c r="U6363" s="22"/>
      <c r="V6363" s="22"/>
      <c r="W6363" s="22"/>
      <c r="X6363" s="22"/>
      <c r="Y6363" s="22"/>
      <c r="Z6363" s="22"/>
      <c r="AA6363" s="22"/>
      <c r="AB6363" s="22"/>
      <c r="AC6363" s="22"/>
      <c r="AD6363" s="22"/>
      <c r="AE6363" s="22"/>
      <c r="AF6363" s="22"/>
      <c r="AG6363" s="22"/>
      <c r="AH6363" s="22"/>
      <c r="AI6363" s="22"/>
      <c r="AJ6363" s="22"/>
      <c r="AK6363" s="22"/>
      <c r="AL6363" s="22"/>
      <c r="AM6363" s="22"/>
      <c r="AN6363" s="22"/>
      <c r="AO6363" s="22"/>
      <c r="AP6363" s="22"/>
      <c r="AQ6363" s="22"/>
      <c r="AR6363" s="22"/>
      <c r="AS6363" s="22"/>
      <c r="AT6363" s="22"/>
      <c r="AU6363" s="22"/>
      <c r="AV6363" s="22"/>
      <c r="AW6363" s="22"/>
      <c r="AX6363" s="22"/>
      <c r="AY6363" s="22"/>
      <c r="AZ6363" s="22"/>
      <c r="BA6363" s="22"/>
      <c r="BB6363" s="22"/>
      <c r="BC6363" s="22"/>
      <c r="BD6363" s="22"/>
      <c r="BE6363" s="22"/>
      <c r="BF6363" s="22"/>
      <c r="BG6363" s="22"/>
      <c r="BH6363" s="22"/>
      <c r="BI6363" s="22"/>
      <c r="BJ6363" s="22"/>
      <c r="BK6363" s="22"/>
      <c r="BL6363" s="22"/>
      <c r="BM6363" s="22"/>
      <c r="BN6363" s="22"/>
      <c r="BO6363" s="22"/>
      <c r="BP6363" s="22"/>
      <c r="BQ6363" s="22"/>
      <c r="BR6363" s="22"/>
      <c r="BS6363" s="22"/>
      <c r="BT6363" s="22"/>
      <c r="BU6363" s="22"/>
      <c r="BV6363" s="22"/>
      <c r="BW6363" s="22"/>
      <c r="BX6363" s="22"/>
      <c r="BY6363" s="22"/>
      <c r="BZ6363" s="22"/>
      <c r="CA6363" s="22"/>
      <c r="CB6363" s="22"/>
      <c r="CC6363" s="22"/>
      <c r="CD6363" s="22"/>
      <c r="CE6363" s="22"/>
      <c r="CF6363" s="22"/>
      <c r="CG6363" s="22"/>
      <c r="CH6363" s="22"/>
      <c r="CI6363" s="22"/>
      <c r="CJ6363" s="22"/>
      <c r="CK6363" s="22"/>
      <c r="CL6363" s="22"/>
      <c r="CM6363" s="22"/>
      <c r="CN6363" s="22"/>
      <c r="CO6363" s="22"/>
    </row>
    <row r="6364" spans="1:93" s="2" customFormat="1" x14ac:dyDescent="0.3">
      <c r="A6364" s="73" t="s">
        <v>204</v>
      </c>
      <c r="B6364" s="73" t="s">
        <v>305</v>
      </c>
      <c r="C6364" s="67" t="s">
        <v>263</v>
      </c>
      <c r="D6364" s="67" t="s">
        <v>378</v>
      </c>
      <c r="E6364" s="73"/>
      <c r="F6364" s="73" t="s">
        <v>98</v>
      </c>
      <c r="G6364" s="73" t="s">
        <v>403</v>
      </c>
      <c r="H6364" s="73" t="s">
        <v>403</v>
      </c>
      <c r="I6364" s="73" t="s">
        <v>467</v>
      </c>
      <c r="J6364" s="73" t="str">
        <f t="shared" si="153"/>
        <v>All artics tonne.km HGV refrigerated (all diesel)</v>
      </c>
      <c r="K6364" s="27">
        <v>0.11115</v>
      </c>
      <c r="L6364" s="48"/>
      <c r="M6364" s="22"/>
      <c r="N6364" s="22"/>
      <c r="O6364" s="22"/>
      <c r="P6364" s="22"/>
      <c r="Q6364" s="22"/>
      <c r="R6364" s="22"/>
      <c r="S6364" s="22"/>
      <c r="T6364" s="2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c r="AQ6364" s="22"/>
      <c r="AR6364" s="22"/>
      <c r="AS6364" s="22"/>
      <c r="AT6364" s="22"/>
      <c r="AU6364" s="22"/>
      <c r="AV6364" s="22"/>
      <c r="AW6364" s="22"/>
      <c r="AX6364" s="22"/>
      <c r="AY6364" s="22"/>
      <c r="AZ6364" s="22"/>
      <c r="BA6364" s="22"/>
      <c r="BB6364" s="22"/>
      <c r="BC6364" s="22"/>
      <c r="BD6364" s="22"/>
      <c r="BE6364" s="22"/>
      <c r="BF6364" s="22"/>
      <c r="BG6364" s="22"/>
      <c r="BH6364" s="22"/>
      <c r="BI6364" s="22"/>
      <c r="BJ6364" s="22"/>
      <c r="BK6364" s="22"/>
      <c r="BL6364" s="22"/>
      <c r="BM6364" s="22"/>
      <c r="BN6364" s="22"/>
      <c r="BO6364" s="22"/>
      <c r="BP6364" s="22"/>
      <c r="BQ6364" s="22"/>
      <c r="BR6364" s="22"/>
      <c r="BS6364" s="22"/>
      <c r="BT6364" s="22"/>
      <c r="BU6364" s="22"/>
      <c r="BV6364" s="22"/>
      <c r="BW6364" s="22"/>
      <c r="BX6364" s="22"/>
      <c r="BY6364" s="22"/>
      <c r="BZ6364" s="22"/>
      <c r="CA6364" s="22"/>
      <c r="CB6364" s="22"/>
      <c r="CC6364" s="22"/>
      <c r="CD6364" s="22"/>
      <c r="CE6364" s="22"/>
      <c r="CF6364" s="22"/>
      <c r="CG6364" s="22"/>
      <c r="CH6364" s="22"/>
      <c r="CI6364" s="22"/>
      <c r="CJ6364" s="22"/>
      <c r="CK6364" s="22"/>
      <c r="CL6364" s="22"/>
      <c r="CM6364" s="22"/>
      <c r="CN6364" s="22"/>
      <c r="CO6364" s="22"/>
    </row>
    <row r="6365" spans="1:93" s="2" customFormat="1" x14ac:dyDescent="0.3">
      <c r="A6365" s="73" t="s">
        <v>204</v>
      </c>
      <c r="B6365" s="73" t="s">
        <v>305</v>
      </c>
      <c r="C6365" s="67" t="s">
        <v>263</v>
      </c>
      <c r="D6365" s="67" t="s">
        <v>378</v>
      </c>
      <c r="E6365" s="73"/>
      <c r="F6365" s="73" t="s">
        <v>98</v>
      </c>
      <c r="G6365" s="73" t="s">
        <v>403</v>
      </c>
      <c r="H6365" s="73" t="s">
        <v>403</v>
      </c>
      <c r="I6365" s="73" t="s">
        <v>468</v>
      </c>
      <c r="J6365" s="73" t="str">
        <f t="shared" si="153"/>
        <v>All artics tonne.km HGV refrigerated (all diesel)</v>
      </c>
      <c r="K6365" s="27">
        <v>1.73E-3</v>
      </c>
      <c r="L6365" s="48"/>
      <c r="M6365" s="22"/>
      <c r="N6365" s="22"/>
      <c r="O6365" s="22"/>
      <c r="P6365" s="22"/>
      <c r="Q6365" s="22"/>
      <c r="R6365" s="22"/>
      <c r="S6365" s="22"/>
      <c r="T6365" s="22"/>
      <c r="U6365" s="22"/>
      <c r="V6365" s="22"/>
      <c r="W6365" s="22"/>
      <c r="X6365" s="22"/>
      <c r="Y6365" s="22"/>
      <c r="Z6365" s="22"/>
      <c r="AA6365" s="22"/>
      <c r="AB6365" s="22"/>
      <c r="AC6365" s="22"/>
      <c r="AD6365" s="22"/>
      <c r="AE6365" s="22"/>
      <c r="AF6365" s="22"/>
      <c r="AG6365" s="22"/>
      <c r="AH6365" s="22"/>
      <c r="AI6365" s="22"/>
      <c r="AJ6365" s="22"/>
      <c r="AK6365" s="22"/>
      <c r="AL6365" s="22"/>
      <c r="AM6365" s="22"/>
      <c r="AN6365" s="22"/>
      <c r="AO6365" s="22"/>
      <c r="AP6365" s="22"/>
      <c r="AQ6365" s="22"/>
      <c r="AR6365" s="22"/>
      <c r="AS6365" s="22"/>
      <c r="AT6365" s="22"/>
      <c r="AU6365" s="22"/>
      <c r="AV6365" s="22"/>
      <c r="AW6365" s="22"/>
      <c r="AX6365" s="22"/>
      <c r="AY6365" s="22"/>
      <c r="AZ6365" s="22"/>
      <c r="BA6365" s="22"/>
      <c r="BB6365" s="22"/>
      <c r="BC6365" s="22"/>
      <c r="BD6365" s="22"/>
      <c r="BE6365" s="22"/>
      <c r="BF6365" s="22"/>
      <c r="BG6365" s="22"/>
      <c r="BH6365" s="22"/>
      <c r="BI6365" s="22"/>
      <c r="BJ6365" s="22"/>
      <c r="BK6365" s="22"/>
      <c r="BL6365" s="22"/>
      <c r="BM6365" s="22"/>
      <c r="BN6365" s="22"/>
      <c r="BO6365" s="22"/>
      <c r="BP6365" s="22"/>
      <c r="BQ6365" s="22"/>
      <c r="BR6365" s="22"/>
      <c r="BS6365" s="22"/>
      <c r="BT6365" s="22"/>
      <c r="BU6365" s="22"/>
      <c r="BV6365" s="22"/>
      <c r="BW6365" s="22"/>
      <c r="BX6365" s="22"/>
      <c r="BY6365" s="22"/>
      <c r="BZ6365" s="22"/>
      <c r="CA6365" s="22"/>
      <c r="CB6365" s="22"/>
      <c r="CC6365" s="22"/>
      <c r="CD6365" s="22"/>
      <c r="CE6365" s="22"/>
      <c r="CF6365" s="22"/>
      <c r="CG6365" s="22"/>
      <c r="CH6365" s="22"/>
      <c r="CI6365" s="22"/>
      <c r="CJ6365" s="22"/>
      <c r="CK6365" s="22"/>
      <c r="CL6365" s="22"/>
      <c r="CM6365" s="22"/>
      <c r="CN6365" s="22"/>
      <c r="CO6365" s="22"/>
    </row>
    <row r="6366" spans="1:93" s="2" customFormat="1" x14ac:dyDescent="0.3">
      <c r="A6366" s="73" t="s">
        <v>204</v>
      </c>
      <c r="B6366" s="73" t="s">
        <v>305</v>
      </c>
      <c r="C6366" s="67" t="s">
        <v>263</v>
      </c>
      <c r="D6366" s="67" t="s">
        <v>378</v>
      </c>
      <c r="E6366" s="73"/>
      <c r="F6366" s="73" t="s">
        <v>2</v>
      </c>
      <c r="G6366" s="73" t="s">
        <v>405</v>
      </c>
      <c r="H6366" s="73" t="s">
        <v>405</v>
      </c>
      <c r="I6366" s="73" t="s">
        <v>465</v>
      </c>
      <c r="J6366" s="73" t="str">
        <f t="shared" si="153"/>
        <v>All artics km HGV refrigerated (all diesel)</v>
      </c>
      <c r="K6366" s="27">
        <v>1.26109</v>
      </c>
      <c r="L6366" s="48"/>
      <c r="M6366" s="22"/>
      <c r="N6366" s="22"/>
      <c r="O6366" s="22"/>
      <c r="P6366" s="22"/>
      <c r="Q6366" s="22"/>
      <c r="R6366" s="22"/>
      <c r="S6366" s="22"/>
      <c r="T6366" s="2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c r="AQ6366" s="22"/>
      <c r="AR6366" s="22"/>
      <c r="AS6366" s="22"/>
      <c r="AT6366" s="22"/>
      <c r="AU6366" s="22"/>
      <c r="AV6366" s="22"/>
      <c r="AW6366" s="22"/>
      <c r="AX6366" s="22"/>
      <c r="AY6366" s="22"/>
      <c r="AZ6366" s="22"/>
      <c r="BA6366" s="22"/>
      <c r="BB6366" s="22"/>
      <c r="BC6366" s="22"/>
      <c r="BD6366" s="22"/>
      <c r="BE6366" s="22"/>
      <c r="BF6366" s="22"/>
      <c r="BG6366" s="22"/>
      <c r="BH6366" s="22"/>
      <c r="BI6366" s="22"/>
      <c r="BJ6366" s="22"/>
      <c r="BK6366" s="22"/>
      <c r="BL6366" s="22"/>
      <c r="BM6366" s="22"/>
      <c r="BN6366" s="22"/>
      <c r="BO6366" s="22"/>
      <c r="BP6366" s="22"/>
      <c r="BQ6366" s="22"/>
      <c r="BR6366" s="22"/>
      <c r="BS6366" s="22"/>
      <c r="BT6366" s="22"/>
      <c r="BU6366" s="22"/>
      <c r="BV6366" s="22"/>
      <c r="BW6366" s="22"/>
      <c r="BX6366" s="22"/>
      <c r="BY6366" s="22"/>
      <c r="BZ6366" s="22"/>
      <c r="CA6366" s="22"/>
      <c r="CB6366" s="22"/>
      <c r="CC6366" s="22"/>
      <c r="CD6366" s="22"/>
      <c r="CE6366" s="22"/>
      <c r="CF6366" s="22"/>
      <c r="CG6366" s="22"/>
      <c r="CH6366" s="22"/>
      <c r="CI6366" s="22"/>
      <c r="CJ6366" s="22"/>
      <c r="CK6366" s="22"/>
      <c r="CL6366" s="22"/>
      <c r="CM6366" s="22"/>
      <c r="CN6366" s="22"/>
      <c r="CO6366" s="22"/>
    </row>
    <row r="6367" spans="1:93" s="2" customFormat="1" x14ac:dyDescent="0.3">
      <c r="A6367" s="73" t="s">
        <v>204</v>
      </c>
      <c r="B6367" s="73" t="s">
        <v>305</v>
      </c>
      <c r="C6367" s="67" t="s">
        <v>263</v>
      </c>
      <c r="D6367" s="67" t="s">
        <v>378</v>
      </c>
      <c r="E6367" s="73"/>
      <c r="F6367" s="73" t="s">
        <v>2</v>
      </c>
      <c r="G6367" s="73" t="s">
        <v>405</v>
      </c>
      <c r="H6367" s="73" t="s">
        <v>405</v>
      </c>
      <c r="I6367" s="73" t="s">
        <v>466</v>
      </c>
      <c r="J6367" s="73" t="str">
        <f t="shared" si="153"/>
        <v>All artics km HGV refrigerated (all diesel)</v>
      </c>
      <c r="K6367" s="27">
        <v>1.2999999999999999E-4</v>
      </c>
      <c r="L6367" s="48"/>
      <c r="M6367" s="22"/>
      <c r="N6367" s="22"/>
      <c r="O6367" s="22"/>
      <c r="P6367" s="22"/>
      <c r="Q6367" s="22"/>
      <c r="R6367" s="22"/>
      <c r="S6367" s="22"/>
      <c r="T6367" s="22"/>
      <c r="U6367" s="22"/>
      <c r="V6367" s="22"/>
      <c r="W6367" s="22"/>
      <c r="X6367" s="22"/>
      <c r="Y6367" s="22"/>
      <c r="Z6367" s="22"/>
      <c r="AA6367" s="22"/>
      <c r="AB6367" s="22"/>
      <c r="AC6367" s="22"/>
      <c r="AD6367" s="22"/>
      <c r="AE6367" s="22"/>
      <c r="AF6367" s="22"/>
      <c r="AG6367" s="22"/>
      <c r="AH6367" s="22"/>
      <c r="AI6367" s="22"/>
      <c r="AJ6367" s="22"/>
      <c r="AK6367" s="22"/>
      <c r="AL6367" s="22"/>
      <c r="AM6367" s="22"/>
      <c r="AN6367" s="22"/>
      <c r="AO6367" s="22"/>
      <c r="AP6367" s="22"/>
      <c r="AQ6367" s="22"/>
      <c r="AR6367" s="22"/>
      <c r="AS6367" s="22"/>
      <c r="AT6367" s="22"/>
      <c r="AU6367" s="22"/>
      <c r="AV6367" s="22"/>
      <c r="AW6367" s="22"/>
      <c r="AX6367" s="22"/>
      <c r="AY6367" s="22"/>
      <c r="AZ6367" s="22"/>
      <c r="BA6367" s="22"/>
      <c r="BB6367" s="22"/>
      <c r="BC6367" s="22"/>
      <c r="BD6367" s="22"/>
      <c r="BE6367" s="22"/>
      <c r="BF6367" s="22"/>
      <c r="BG6367" s="22"/>
      <c r="BH6367" s="22"/>
      <c r="BI6367" s="22"/>
      <c r="BJ6367" s="22"/>
      <c r="BK6367" s="22"/>
      <c r="BL6367" s="22"/>
      <c r="BM6367" s="22"/>
      <c r="BN6367" s="22"/>
      <c r="BO6367" s="22"/>
      <c r="BP6367" s="22"/>
      <c r="BQ6367" s="22"/>
      <c r="BR6367" s="22"/>
      <c r="BS6367" s="22"/>
      <c r="BT6367" s="22"/>
      <c r="BU6367" s="22"/>
      <c r="BV6367" s="22"/>
      <c r="BW6367" s="22"/>
      <c r="BX6367" s="22"/>
      <c r="BY6367" s="22"/>
      <c r="BZ6367" s="22"/>
      <c r="CA6367" s="22"/>
      <c r="CB6367" s="22"/>
      <c r="CC6367" s="22"/>
      <c r="CD6367" s="22"/>
      <c r="CE6367" s="22"/>
      <c r="CF6367" s="22"/>
      <c r="CG6367" s="22"/>
      <c r="CH6367" s="22"/>
      <c r="CI6367" s="22"/>
      <c r="CJ6367" s="22"/>
      <c r="CK6367" s="22"/>
      <c r="CL6367" s="22"/>
      <c r="CM6367" s="22"/>
      <c r="CN6367" s="22"/>
      <c r="CO6367" s="22"/>
    </row>
    <row r="6368" spans="1:93" s="2" customFormat="1" x14ac:dyDescent="0.3">
      <c r="A6368" s="73" t="s">
        <v>204</v>
      </c>
      <c r="B6368" s="73" t="s">
        <v>305</v>
      </c>
      <c r="C6368" s="67" t="s">
        <v>263</v>
      </c>
      <c r="D6368" s="67" t="s">
        <v>378</v>
      </c>
      <c r="E6368" s="73"/>
      <c r="F6368" s="73" t="s">
        <v>2</v>
      </c>
      <c r="G6368" s="73" t="s">
        <v>405</v>
      </c>
      <c r="H6368" s="73" t="s">
        <v>405</v>
      </c>
      <c r="I6368" s="73" t="s">
        <v>467</v>
      </c>
      <c r="J6368" s="73" t="str">
        <f t="shared" si="153"/>
        <v>All artics km HGV refrigerated (all diesel)</v>
      </c>
      <c r="K6368" s="27">
        <v>1.2454400000000001</v>
      </c>
      <c r="L6368" s="48"/>
      <c r="M6368" s="22"/>
      <c r="N6368" s="22"/>
      <c r="O6368" s="22"/>
      <c r="P6368" s="22"/>
      <c r="Q6368" s="22"/>
      <c r="R6368" s="22"/>
      <c r="S6368" s="22"/>
      <c r="T6368" s="2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c r="AQ6368" s="22"/>
      <c r="AR6368" s="22"/>
      <c r="AS6368" s="22"/>
      <c r="AT6368" s="22"/>
      <c r="AU6368" s="22"/>
      <c r="AV6368" s="22"/>
      <c r="AW6368" s="22"/>
      <c r="AX6368" s="22"/>
      <c r="AY6368" s="22"/>
      <c r="AZ6368" s="22"/>
      <c r="BA6368" s="22"/>
      <c r="BB6368" s="22"/>
      <c r="BC6368" s="22"/>
      <c r="BD6368" s="22"/>
      <c r="BE6368" s="22"/>
      <c r="BF6368" s="22"/>
      <c r="BG6368" s="22"/>
      <c r="BH6368" s="22"/>
      <c r="BI6368" s="22"/>
      <c r="BJ6368" s="22"/>
      <c r="BK6368" s="22"/>
      <c r="BL6368" s="22"/>
      <c r="BM6368" s="22"/>
      <c r="BN6368" s="22"/>
      <c r="BO6368" s="22"/>
      <c r="BP6368" s="22"/>
      <c r="BQ6368" s="22"/>
      <c r="BR6368" s="22"/>
      <c r="BS6368" s="22"/>
      <c r="BT6368" s="22"/>
      <c r="BU6368" s="22"/>
      <c r="BV6368" s="22"/>
      <c r="BW6368" s="22"/>
      <c r="BX6368" s="22"/>
      <c r="BY6368" s="22"/>
      <c r="BZ6368" s="22"/>
      <c r="CA6368" s="22"/>
      <c r="CB6368" s="22"/>
      <c r="CC6368" s="22"/>
      <c r="CD6368" s="22"/>
      <c r="CE6368" s="22"/>
      <c r="CF6368" s="22"/>
      <c r="CG6368" s="22"/>
      <c r="CH6368" s="22"/>
      <c r="CI6368" s="22"/>
      <c r="CJ6368" s="22"/>
      <c r="CK6368" s="22"/>
      <c r="CL6368" s="22"/>
      <c r="CM6368" s="22"/>
      <c r="CN6368" s="22"/>
      <c r="CO6368" s="22"/>
    </row>
    <row r="6369" spans="1:93" s="2" customFormat="1" x14ac:dyDescent="0.3">
      <c r="A6369" s="73" t="s">
        <v>204</v>
      </c>
      <c r="B6369" s="73" t="s">
        <v>305</v>
      </c>
      <c r="C6369" s="67" t="s">
        <v>263</v>
      </c>
      <c r="D6369" s="67" t="s">
        <v>378</v>
      </c>
      <c r="E6369" s="73"/>
      <c r="F6369" s="73" t="s">
        <v>2</v>
      </c>
      <c r="G6369" s="73" t="s">
        <v>405</v>
      </c>
      <c r="H6369" s="73" t="s">
        <v>405</v>
      </c>
      <c r="I6369" s="73" t="s">
        <v>468</v>
      </c>
      <c r="J6369" s="73" t="str">
        <f t="shared" si="153"/>
        <v>All artics km HGV refrigerated (all diesel)</v>
      </c>
      <c r="K6369" s="27">
        <v>1.5520000000000001E-2</v>
      </c>
      <c r="L6369" s="48"/>
      <c r="M6369" s="22"/>
      <c r="N6369" s="22"/>
      <c r="O6369" s="22"/>
      <c r="P6369" s="22"/>
      <c r="Q6369" s="22"/>
      <c r="R6369" s="22"/>
      <c r="S6369" s="22"/>
      <c r="T6369" s="22"/>
      <c r="U6369" s="22"/>
      <c r="V6369" s="22"/>
      <c r="W6369" s="22"/>
      <c r="X6369" s="22"/>
      <c r="Y6369" s="22"/>
      <c r="Z6369" s="22"/>
      <c r="AA6369" s="22"/>
      <c r="AB6369" s="22"/>
      <c r="AC6369" s="22"/>
      <c r="AD6369" s="22"/>
      <c r="AE6369" s="22"/>
      <c r="AF6369" s="22"/>
      <c r="AG6369" s="22"/>
      <c r="AH6369" s="22"/>
      <c r="AI6369" s="22"/>
      <c r="AJ6369" s="22"/>
      <c r="AK6369" s="22"/>
      <c r="AL6369" s="22"/>
      <c r="AM6369" s="22"/>
      <c r="AN6369" s="22"/>
      <c r="AO6369" s="22"/>
      <c r="AP6369" s="22"/>
      <c r="AQ6369" s="22"/>
      <c r="AR6369" s="22"/>
      <c r="AS6369" s="22"/>
      <c r="AT6369" s="22"/>
      <c r="AU6369" s="22"/>
      <c r="AV6369" s="22"/>
      <c r="AW6369" s="22"/>
      <c r="AX6369" s="22"/>
      <c r="AY6369" s="22"/>
      <c r="AZ6369" s="22"/>
      <c r="BA6369" s="22"/>
      <c r="BB6369" s="22"/>
      <c r="BC6369" s="22"/>
      <c r="BD6369" s="22"/>
      <c r="BE6369" s="22"/>
      <c r="BF6369" s="22"/>
      <c r="BG6369" s="22"/>
      <c r="BH6369" s="22"/>
      <c r="BI6369" s="22"/>
      <c r="BJ6369" s="22"/>
      <c r="BK6369" s="22"/>
      <c r="BL6369" s="22"/>
      <c r="BM6369" s="22"/>
      <c r="BN6369" s="22"/>
      <c r="BO6369" s="22"/>
      <c r="BP6369" s="22"/>
      <c r="BQ6369" s="22"/>
      <c r="BR6369" s="22"/>
      <c r="BS6369" s="22"/>
      <c r="BT6369" s="22"/>
      <c r="BU6369" s="22"/>
      <c r="BV6369" s="22"/>
      <c r="BW6369" s="22"/>
      <c r="BX6369" s="22"/>
      <c r="BY6369" s="22"/>
      <c r="BZ6369" s="22"/>
      <c r="CA6369" s="22"/>
      <c r="CB6369" s="22"/>
      <c r="CC6369" s="22"/>
      <c r="CD6369" s="22"/>
      <c r="CE6369" s="22"/>
      <c r="CF6369" s="22"/>
      <c r="CG6369" s="22"/>
      <c r="CH6369" s="22"/>
      <c r="CI6369" s="22"/>
      <c r="CJ6369" s="22"/>
      <c r="CK6369" s="22"/>
      <c r="CL6369" s="22"/>
      <c r="CM6369" s="22"/>
      <c r="CN6369" s="22"/>
      <c r="CO6369" s="22"/>
    </row>
    <row r="6370" spans="1:93" s="2" customFormat="1" x14ac:dyDescent="0.3">
      <c r="A6370" s="73" t="s">
        <v>204</v>
      </c>
      <c r="B6370" s="73" t="s">
        <v>305</v>
      </c>
      <c r="C6370" s="67" t="s">
        <v>263</v>
      </c>
      <c r="D6370" s="67" t="s">
        <v>378</v>
      </c>
      <c r="E6370" s="73"/>
      <c r="F6370" s="73" t="s">
        <v>2</v>
      </c>
      <c r="G6370" s="73" t="s">
        <v>156</v>
      </c>
      <c r="H6370" s="73" t="s">
        <v>156</v>
      </c>
      <c r="I6370" s="73" t="s">
        <v>465</v>
      </c>
      <c r="J6370" s="73" t="str">
        <f t="shared" si="153"/>
        <v>All artics miles HGV refrigerated (all diesel)</v>
      </c>
      <c r="K6370" s="27">
        <v>2.0295299999999998</v>
      </c>
      <c r="L6370" s="48"/>
      <c r="M6370" s="22"/>
      <c r="N6370" s="22"/>
      <c r="O6370" s="22"/>
      <c r="P6370" s="22"/>
      <c r="Q6370" s="22"/>
      <c r="R6370" s="22"/>
      <c r="S6370" s="22"/>
      <c r="T6370" s="2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c r="AQ6370" s="22"/>
      <c r="AR6370" s="22"/>
      <c r="AS6370" s="22"/>
      <c r="AT6370" s="22"/>
      <c r="AU6370" s="22"/>
      <c r="AV6370" s="22"/>
      <c r="AW6370" s="22"/>
      <c r="AX6370" s="22"/>
      <c r="AY6370" s="22"/>
      <c r="AZ6370" s="22"/>
      <c r="BA6370" s="22"/>
      <c r="BB6370" s="22"/>
      <c r="BC6370" s="22"/>
      <c r="BD6370" s="22"/>
      <c r="BE6370" s="22"/>
      <c r="BF6370" s="22"/>
      <c r="BG6370" s="22"/>
      <c r="BH6370" s="22"/>
      <c r="BI6370" s="22"/>
      <c r="BJ6370" s="22"/>
      <c r="BK6370" s="22"/>
      <c r="BL6370" s="22"/>
      <c r="BM6370" s="22"/>
      <c r="BN6370" s="22"/>
      <c r="BO6370" s="22"/>
      <c r="BP6370" s="22"/>
      <c r="BQ6370" s="22"/>
      <c r="BR6370" s="22"/>
      <c r="BS6370" s="22"/>
      <c r="BT6370" s="22"/>
      <c r="BU6370" s="22"/>
      <c r="BV6370" s="22"/>
      <c r="BW6370" s="22"/>
      <c r="BX6370" s="22"/>
      <c r="BY6370" s="22"/>
      <c r="BZ6370" s="22"/>
      <c r="CA6370" s="22"/>
      <c r="CB6370" s="22"/>
      <c r="CC6370" s="22"/>
      <c r="CD6370" s="22"/>
      <c r="CE6370" s="22"/>
      <c r="CF6370" s="22"/>
      <c r="CG6370" s="22"/>
      <c r="CH6370" s="22"/>
      <c r="CI6370" s="22"/>
      <c r="CJ6370" s="22"/>
      <c r="CK6370" s="22"/>
      <c r="CL6370" s="22"/>
      <c r="CM6370" s="22"/>
      <c r="CN6370" s="22"/>
      <c r="CO6370" s="22"/>
    </row>
    <row r="6371" spans="1:93" s="2" customFormat="1" x14ac:dyDescent="0.3">
      <c r="A6371" s="73" t="s">
        <v>204</v>
      </c>
      <c r="B6371" s="73" t="s">
        <v>305</v>
      </c>
      <c r="C6371" s="67" t="s">
        <v>263</v>
      </c>
      <c r="D6371" s="67" t="s">
        <v>378</v>
      </c>
      <c r="E6371" s="73"/>
      <c r="F6371" s="73" t="s">
        <v>2</v>
      </c>
      <c r="G6371" s="73" t="s">
        <v>156</v>
      </c>
      <c r="H6371" s="73" t="s">
        <v>156</v>
      </c>
      <c r="I6371" s="73" t="s">
        <v>466</v>
      </c>
      <c r="J6371" s="73" t="str">
        <f t="shared" si="153"/>
        <v>All artics miles HGV refrigerated (all diesel)</v>
      </c>
      <c r="K6371" s="27">
        <v>2.1000000000000001E-4</v>
      </c>
      <c r="L6371" s="48"/>
      <c r="M6371" s="22"/>
      <c r="N6371" s="22"/>
      <c r="O6371" s="22"/>
      <c r="P6371" s="22"/>
      <c r="Q6371" s="22"/>
      <c r="R6371" s="22"/>
      <c r="S6371" s="22"/>
      <c r="T6371" s="22"/>
      <c r="U6371" s="22"/>
      <c r="V6371" s="22"/>
      <c r="W6371" s="22"/>
      <c r="X6371" s="22"/>
      <c r="Y6371" s="22"/>
      <c r="Z6371" s="22"/>
      <c r="AA6371" s="22"/>
      <c r="AB6371" s="22"/>
      <c r="AC6371" s="22"/>
      <c r="AD6371" s="22"/>
      <c r="AE6371" s="22"/>
      <c r="AF6371" s="22"/>
      <c r="AG6371" s="22"/>
      <c r="AH6371" s="22"/>
      <c r="AI6371" s="22"/>
      <c r="AJ6371" s="22"/>
      <c r="AK6371" s="22"/>
      <c r="AL6371" s="22"/>
      <c r="AM6371" s="22"/>
      <c r="AN6371" s="22"/>
      <c r="AO6371" s="22"/>
      <c r="AP6371" s="22"/>
      <c r="AQ6371" s="22"/>
      <c r="AR6371" s="22"/>
      <c r="AS6371" s="22"/>
      <c r="AT6371" s="22"/>
      <c r="AU6371" s="22"/>
      <c r="AV6371" s="22"/>
      <c r="AW6371" s="22"/>
      <c r="AX6371" s="22"/>
      <c r="AY6371" s="22"/>
      <c r="AZ6371" s="22"/>
      <c r="BA6371" s="22"/>
      <c r="BB6371" s="22"/>
      <c r="BC6371" s="22"/>
      <c r="BD6371" s="22"/>
      <c r="BE6371" s="22"/>
      <c r="BF6371" s="22"/>
      <c r="BG6371" s="22"/>
      <c r="BH6371" s="22"/>
      <c r="BI6371" s="22"/>
      <c r="BJ6371" s="22"/>
      <c r="BK6371" s="22"/>
      <c r="BL6371" s="22"/>
      <c r="BM6371" s="22"/>
      <c r="BN6371" s="22"/>
      <c r="BO6371" s="22"/>
      <c r="BP6371" s="22"/>
      <c r="BQ6371" s="22"/>
      <c r="BR6371" s="22"/>
      <c r="BS6371" s="22"/>
      <c r="BT6371" s="22"/>
      <c r="BU6371" s="22"/>
      <c r="BV6371" s="22"/>
      <c r="BW6371" s="22"/>
      <c r="BX6371" s="22"/>
      <c r="BY6371" s="22"/>
      <c r="BZ6371" s="22"/>
      <c r="CA6371" s="22"/>
      <c r="CB6371" s="22"/>
      <c r="CC6371" s="22"/>
      <c r="CD6371" s="22"/>
      <c r="CE6371" s="22"/>
      <c r="CF6371" s="22"/>
      <c r="CG6371" s="22"/>
      <c r="CH6371" s="22"/>
      <c r="CI6371" s="22"/>
      <c r="CJ6371" s="22"/>
      <c r="CK6371" s="22"/>
      <c r="CL6371" s="22"/>
      <c r="CM6371" s="22"/>
      <c r="CN6371" s="22"/>
      <c r="CO6371" s="22"/>
    </row>
    <row r="6372" spans="1:93" s="2" customFormat="1" x14ac:dyDescent="0.3">
      <c r="A6372" s="73" t="s">
        <v>204</v>
      </c>
      <c r="B6372" s="73" t="s">
        <v>305</v>
      </c>
      <c r="C6372" s="67" t="s">
        <v>263</v>
      </c>
      <c r="D6372" s="67" t="s">
        <v>378</v>
      </c>
      <c r="E6372" s="73"/>
      <c r="F6372" s="73" t="s">
        <v>2</v>
      </c>
      <c r="G6372" s="73" t="s">
        <v>156</v>
      </c>
      <c r="H6372" s="73" t="s">
        <v>156</v>
      </c>
      <c r="I6372" s="73" t="s">
        <v>467</v>
      </c>
      <c r="J6372" s="73" t="str">
        <f t="shared" si="153"/>
        <v>All artics miles HGV refrigerated (all diesel)</v>
      </c>
      <c r="K6372" s="27">
        <v>2.00434</v>
      </c>
      <c r="L6372" s="48"/>
      <c r="M6372" s="22"/>
      <c r="N6372" s="22"/>
      <c r="O6372" s="22"/>
      <c r="P6372" s="22"/>
      <c r="Q6372" s="22"/>
      <c r="R6372" s="22"/>
      <c r="S6372" s="22"/>
      <c r="T6372" s="2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c r="AQ6372" s="22"/>
      <c r="AR6372" s="22"/>
      <c r="AS6372" s="22"/>
      <c r="AT6372" s="22"/>
      <c r="AU6372" s="22"/>
      <c r="AV6372" s="22"/>
      <c r="AW6372" s="22"/>
      <c r="AX6372" s="22"/>
      <c r="AY6372" s="22"/>
      <c r="AZ6372" s="22"/>
      <c r="BA6372" s="22"/>
      <c r="BB6372" s="22"/>
      <c r="BC6372" s="22"/>
      <c r="BD6372" s="22"/>
      <c r="BE6372" s="22"/>
      <c r="BF6372" s="22"/>
      <c r="BG6372" s="22"/>
      <c r="BH6372" s="22"/>
      <c r="BI6372" s="22"/>
      <c r="BJ6372" s="22"/>
      <c r="BK6372" s="22"/>
      <c r="BL6372" s="22"/>
      <c r="BM6372" s="22"/>
      <c r="BN6372" s="22"/>
      <c r="BO6372" s="22"/>
      <c r="BP6372" s="22"/>
      <c r="BQ6372" s="22"/>
      <c r="BR6372" s="22"/>
      <c r="BS6372" s="22"/>
      <c r="BT6372" s="22"/>
      <c r="BU6372" s="22"/>
      <c r="BV6372" s="22"/>
      <c r="BW6372" s="22"/>
      <c r="BX6372" s="22"/>
      <c r="BY6372" s="22"/>
      <c r="BZ6372" s="22"/>
      <c r="CA6372" s="22"/>
      <c r="CB6372" s="22"/>
      <c r="CC6372" s="22"/>
      <c r="CD6372" s="22"/>
      <c r="CE6372" s="22"/>
      <c r="CF6372" s="22"/>
      <c r="CG6372" s="22"/>
      <c r="CH6372" s="22"/>
      <c r="CI6372" s="22"/>
      <c r="CJ6372" s="22"/>
      <c r="CK6372" s="22"/>
      <c r="CL6372" s="22"/>
      <c r="CM6372" s="22"/>
      <c r="CN6372" s="22"/>
      <c r="CO6372" s="22"/>
    </row>
    <row r="6373" spans="1:93" s="2" customFormat="1" x14ac:dyDescent="0.3">
      <c r="A6373" s="73" t="s">
        <v>204</v>
      </c>
      <c r="B6373" s="73" t="s">
        <v>305</v>
      </c>
      <c r="C6373" s="67" t="s">
        <v>263</v>
      </c>
      <c r="D6373" s="67" t="s">
        <v>378</v>
      </c>
      <c r="E6373" s="73"/>
      <c r="F6373" s="73" t="s">
        <v>2</v>
      </c>
      <c r="G6373" s="73" t="s">
        <v>156</v>
      </c>
      <c r="H6373" s="73" t="s">
        <v>156</v>
      </c>
      <c r="I6373" s="73" t="s">
        <v>468</v>
      </c>
      <c r="J6373" s="73" t="str">
        <f t="shared" si="153"/>
        <v>All artics miles HGV refrigerated (all diesel)</v>
      </c>
      <c r="K6373" s="27">
        <v>2.4979999999999999E-2</v>
      </c>
      <c r="L6373" s="48"/>
      <c r="M6373" s="22"/>
      <c r="N6373" s="22"/>
      <c r="O6373" s="22"/>
      <c r="P6373" s="22"/>
      <c r="Q6373" s="22"/>
      <c r="R6373" s="22"/>
      <c r="S6373" s="22"/>
      <c r="T6373" s="22"/>
      <c r="U6373" s="22"/>
      <c r="V6373" s="22"/>
      <c r="W6373" s="22"/>
      <c r="X6373" s="22"/>
      <c r="Y6373" s="22"/>
      <c r="Z6373" s="22"/>
      <c r="AA6373" s="22"/>
      <c r="AB6373" s="22"/>
      <c r="AC6373" s="22"/>
      <c r="AD6373" s="22"/>
      <c r="AE6373" s="22"/>
      <c r="AF6373" s="22"/>
      <c r="AG6373" s="22"/>
      <c r="AH6373" s="22"/>
      <c r="AI6373" s="22"/>
      <c r="AJ6373" s="22"/>
      <c r="AK6373" s="22"/>
      <c r="AL6373" s="22"/>
      <c r="AM6373" s="22"/>
      <c r="AN6373" s="22"/>
      <c r="AO6373" s="22"/>
      <c r="AP6373" s="22"/>
      <c r="AQ6373" s="22"/>
      <c r="AR6373" s="22"/>
      <c r="AS6373" s="22"/>
      <c r="AT6373" s="22"/>
      <c r="AU6373" s="22"/>
      <c r="AV6373" s="22"/>
      <c r="AW6373" s="22"/>
      <c r="AX6373" s="22"/>
      <c r="AY6373" s="22"/>
      <c r="AZ6373" s="22"/>
      <c r="BA6373" s="22"/>
      <c r="BB6373" s="22"/>
      <c r="BC6373" s="22"/>
      <c r="BD6373" s="22"/>
      <c r="BE6373" s="22"/>
      <c r="BF6373" s="22"/>
      <c r="BG6373" s="22"/>
      <c r="BH6373" s="22"/>
      <c r="BI6373" s="22"/>
      <c r="BJ6373" s="22"/>
      <c r="BK6373" s="22"/>
      <c r="BL6373" s="22"/>
      <c r="BM6373" s="22"/>
      <c r="BN6373" s="22"/>
      <c r="BO6373" s="22"/>
      <c r="BP6373" s="22"/>
      <c r="BQ6373" s="22"/>
      <c r="BR6373" s="22"/>
      <c r="BS6373" s="22"/>
      <c r="BT6373" s="22"/>
      <c r="BU6373" s="22"/>
      <c r="BV6373" s="22"/>
      <c r="BW6373" s="22"/>
      <c r="BX6373" s="22"/>
      <c r="BY6373" s="22"/>
      <c r="BZ6373" s="22"/>
      <c r="CA6373" s="22"/>
      <c r="CB6373" s="22"/>
      <c r="CC6373" s="22"/>
      <c r="CD6373" s="22"/>
      <c r="CE6373" s="22"/>
      <c r="CF6373" s="22"/>
      <c r="CG6373" s="22"/>
      <c r="CH6373" s="22"/>
      <c r="CI6373" s="22"/>
      <c r="CJ6373" s="22"/>
      <c r="CK6373" s="22"/>
      <c r="CL6373" s="22"/>
      <c r="CM6373" s="22"/>
      <c r="CN6373" s="22"/>
      <c r="CO6373" s="22"/>
    </row>
    <row r="6374" spans="1:93" s="2" customFormat="1" x14ac:dyDescent="0.3">
      <c r="A6374" s="73" t="s">
        <v>204</v>
      </c>
      <c r="B6374" s="73" t="s">
        <v>305</v>
      </c>
      <c r="C6374" s="67" t="s">
        <v>263</v>
      </c>
      <c r="D6374" s="67" t="s">
        <v>378</v>
      </c>
      <c r="E6374" s="73"/>
      <c r="F6374" s="73" t="s">
        <v>2</v>
      </c>
      <c r="G6374" s="73" t="s">
        <v>403</v>
      </c>
      <c r="H6374" s="73" t="s">
        <v>403</v>
      </c>
      <c r="I6374" s="73" t="s">
        <v>465</v>
      </c>
      <c r="J6374" s="73" t="str">
        <f t="shared" si="153"/>
        <v>All artics tonne.km HGV refrigerated (all diesel)</v>
      </c>
      <c r="K6374" s="27">
        <v>7.0180000000000006E-2</v>
      </c>
      <c r="L6374" s="48"/>
      <c r="M6374" s="22"/>
      <c r="N6374" s="22"/>
      <c r="O6374" s="22"/>
      <c r="P6374" s="22"/>
      <c r="Q6374" s="22"/>
      <c r="R6374" s="22"/>
      <c r="S6374" s="22"/>
      <c r="T6374" s="2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c r="AQ6374" s="22"/>
      <c r="AR6374" s="22"/>
      <c r="AS6374" s="22"/>
      <c r="AT6374" s="22"/>
      <c r="AU6374" s="22"/>
      <c r="AV6374" s="22"/>
      <c r="AW6374" s="22"/>
      <c r="AX6374" s="22"/>
      <c r="AY6374" s="22"/>
      <c r="AZ6374" s="22"/>
      <c r="BA6374" s="22"/>
      <c r="BB6374" s="22"/>
      <c r="BC6374" s="22"/>
      <c r="BD6374" s="22"/>
      <c r="BE6374" s="22"/>
      <c r="BF6374" s="22"/>
      <c r="BG6374" s="22"/>
      <c r="BH6374" s="22"/>
      <c r="BI6374" s="22"/>
      <c r="BJ6374" s="22"/>
      <c r="BK6374" s="22"/>
      <c r="BL6374" s="22"/>
      <c r="BM6374" s="22"/>
      <c r="BN6374" s="22"/>
      <c r="BO6374" s="22"/>
      <c r="BP6374" s="22"/>
      <c r="BQ6374" s="22"/>
      <c r="BR6374" s="22"/>
      <c r="BS6374" s="22"/>
      <c r="BT6374" s="22"/>
      <c r="BU6374" s="22"/>
      <c r="BV6374" s="22"/>
      <c r="BW6374" s="22"/>
      <c r="BX6374" s="22"/>
      <c r="BY6374" s="22"/>
      <c r="BZ6374" s="22"/>
      <c r="CA6374" s="22"/>
      <c r="CB6374" s="22"/>
      <c r="CC6374" s="22"/>
      <c r="CD6374" s="22"/>
      <c r="CE6374" s="22"/>
      <c r="CF6374" s="22"/>
      <c r="CG6374" s="22"/>
      <c r="CH6374" s="22"/>
      <c r="CI6374" s="22"/>
      <c r="CJ6374" s="22"/>
      <c r="CK6374" s="22"/>
      <c r="CL6374" s="22"/>
      <c r="CM6374" s="22"/>
      <c r="CN6374" s="22"/>
      <c r="CO6374" s="22"/>
    </row>
    <row r="6375" spans="1:93" s="2" customFormat="1" x14ac:dyDescent="0.3">
      <c r="A6375" s="73" t="s">
        <v>204</v>
      </c>
      <c r="B6375" s="73" t="s">
        <v>305</v>
      </c>
      <c r="C6375" s="67" t="s">
        <v>263</v>
      </c>
      <c r="D6375" s="67" t="s">
        <v>378</v>
      </c>
      <c r="E6375" s="73"/>
      <c r="F6375" s="73" t="s">
        <v>2</v>
      </c>
      <c r="G6375" s="73" t="s">
        <v>403</v>
      </c>
      <c r="H6375" s="73" t="s">
        <v>403</v>
      </c>
      <c r="I6375" s="73" t="s">
        <v>466</v>
      </c>
      <c r="J6375" s="73" t="str">
        <f t="shared" ref="J6375:J6437" si="154">CONCATENATE(D6375," ",H6375, " ",C6375)</f>
        <v>All artics tonne.km HGV refrigerated (all diesel)</v>
      </c>
      <c r="K6375" s="27">
        <v>1.0000000000000001E-5</v>
      </c>
      <c r="L6375" s="48"/>
      <c r="M6375" s="22"/>
      <c r="N6375" s="22"/>
      <c r="O6375" s="22"/>
      <c r="P6375" s="22"/>
      <c r="Q6375" s="22"/>
      <c r="R6375" s="22"/>
      <c r="S6375" s="22"/>
      <c r="T6375" s="22"/>
      <c r="U6375" s="22"/>
      <c r="V6375" s="22"/>
      <c r="W6375" s="22"/>
      <c r="X6375" s="22"/>
      <c r="Y6375" s="22"/>
      <c r="Z6375" s="22"/>
      <c r="AA6375" s="22"/>
      <c r="AB6375" s="22"/>
      <c r="AC6375" s="22"/>
      <c r="AD6375" s="22"/>
      <c r="AE6375" s="22"/>
      <c r="AF6375" s="22"/>
      <c r="AG6375" s="22"/>
      <c r="AH6375" s="22"/>
      <c r="AI6375" s="22"/>
      <c r="AJ6375" s="22"/>
      <c r="AK6375" s="22"/>
      <c r="AL6375" s="22"/>
      <c r="AM6375" s="22"/>
      <c r="AN6375" s="22"/>
      <c r="AO6375" s="22"/>
      <c r="AP6375" s="22"/>
      <c r="AQ6375" s="22"/>
      <c r="AR6375" s="22"/>
      <c r="AS6375" s="22"/>
      <c r="AT6375" s="22"/>
      <c r="AU6375" s="22"/>
      <c r="AV6375" s="22"/>
      <c r="AW6375" s="22"/>
      <c r="AX6375" s="22"/>
      <c r="AY6375" s="22"/>
      <c r="AZ6375" s="22"/>
      <c r="BA6375" s="22"/>
      <c r="BB6375" s="22"/>
      <c r="BC6375" s="22"/>
      <c r="BD6375" s="22"/>
      <c r="BE6375" s="22"/>
      <c r="BF6375" s="22"/>
      <c r="BG6375" s="22"/>
      <c r="BH6375" s="22"/>
      <c r="BI6375" s="22"/>
      <c r="BJ6375" s="22"/>
      <c r="BK6375" s="22"/>
      <c r="BL6375" s="22"/>
      <c r="BM6375" s="22"/>
      <c r="BN6375" s="22"/>
      <c r="BO6375" s="22"/>
      <c r="BP6375" s="22"/>
      <c r="BQ6375" s="22"/>
      <c r="BR6375" s="22"/>
      <c r="BS6375" s="22"/>
      <c r="BT6375" s="22"/>
      <c r="BU6375" s="22"/>
      <c r="BV6375" s="22"/>
      <c r="BW6375" s="22"/>
      <c r="BX6375" s="22"/>
      <c r="BY6375" s="22"/>
      <c r="BZ6375" s="22"/>
      <c r="CA6375" s="22"/>
      <c r="CB6375" s="22"/>
      <c r="CC6375" s="22"/>
      <c r="CD6375" s="22"/>
      <c r="CE6375" s="22"/>
      <c r="CF6375" s="22"/>
      <c r="CG6375" s="22"/>
      <c r="CH6375" s="22"/>
      <c r="CI6375" s="22"/>
      <c r="CJ6375" s="22"/>
      <c r="CK6375" s="22"/>
      <c r="CL6375" s="22"/>
      <c r="CM6375" s="22"/>
      <c r="CN6375" s="22"/>
      <c r="CO6375" s="22"/>
    </row>
    <row r="6376" spans="1:93" s="2" customFormat="1" x14ac:dyDescent="0.3">
      <c r="A6376" s="73" t="s">
        <v>204</v>
      </c>
      <c r="B6376" s="73" t="s">
        <v>305</v>
      </c>
      <c r="C6376" s="67" t="s">
        <v>263</v>
      </c>
      <c r="D6376" s="67" t="s">
        <v>378</v>
      </c>
      <c r="E6376" s="73"/>
      <c r="F6376" s="73" t="s">
        <v>2</v>
      </c>
      <c r="G6376" s="73" t="s">
        <v>403</v>
      </c>
      <c r="H6376" s="73" t="s">
        <v>403</v>
      </c>
      <c r="I6376" s="73" t="s">
        <v>467</v>
      </c>
      <c r="J6376" s="73" t="str">
        <f t="shared" si="154"/>
        <v>All artics tonne.km HGV refrigerated (all diesel)</v>
      </c>
      <c r="K6376" s="27">
        <v>6.9309999999999997E-2</v>
      </c>
      <c r="L6376" s="48"/>
      <c r="M6376" s="22"/>
      <c r="N6376" s="22"/>
      <c r="O6376" s="22"/>
      <c r="P6376" s="22"/>
      <c r="Q6376" s="22"/>
      <c r="R6376" s="22"/>
      <c r="S6376" s="22"/>
      <c r="T6376" s="2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c r="AQ6376" s="22"/>
      <c r="AR6376" s="22"/>
      <c r="AS6376" s="22"/>
      <c r="AT6376" s="22"/>
      <c r="AU6376" s="22"/>
      <c r="AV6376" s="22"/>
      <c r="AW6376" s="22"/>
      <c r="AX6376" s="22"/>
      <c r="AY6376" s="22"/>
      <c r="AZ6376" s="22"/>
      <c r="BA6376" s="22"/>
      <c r="BB6376" s="22"/>
      <c r="BC6376" s="22"/>
      <c r="BD6376" s="22"/>
      <c r="BE6376" s="22"/>
      <c r="BF6376" s="22"/>
      <c r="BG6376" s="22"/>
      <c r="BH6376" s="22"/>
      <c r="BI6376" s="22"/>
      <c r="BJ6376" s="22"/>
      <c r="BK6376" s="22"/>
      <c r="BL6376" s="22"/>
      <c r="BM6376" s="22"/>
      <c r="BN6376" s="22"/>
      <c r="BO6376" s="22"/>
      <c r="BP6376" s="22"/>
      <c r="BQ6376" s="22"/>
      <c r="BR6376" s="22"/>
      <c r="BS6376" s="22"/>
      <c r="BT6376" s="22"/>
      <c r="BU6376" s="22"/>
      <c r="BV6376" s="22"/>
      <c r="BW6376" s="22"/>
      <c r="BX6376" s="22"/>
      <c r="BY6376" s="22"/>
      <c r="BZ6376" s="22"/>
      <c r="CA6376" s="22"/>
      <c r="CB6376" s="22"/>
      <c r="CC6376" s="22"/>
      <c r="CD6376" s="22"/>
      <c r="CE6376" s="22"/>
      <c r="CF6376" s="22"/>
      <c r="CG6376" s="22"/>
      <c r="CH6376" s="22"/>
      <c r="CI6376" s="22"/>
      <c r="CJ6376" s="22"/>
      <c r="CK6376" s="22"/>
      <c r="CL6376" s="22"/>
      <c r="CM6376" s="22"/>
      <c r="CN6376" s="22"/>
      <c r="CO6376" s="22"/>
    </row>
    <row r="6377" spans="1:93" s="2" customFormat="1" x14ac:dyDescent="0.3">
      <c r="A6377" s="73" t="s">
        <v>204</v>
      </c>
      <c r="B6377" s="73" t="s">
        <v>305</v>
      </c>
      <c r="C6377" s="67" t="s">
        <v>263</v>
      </c>
      <c r="D6377" s="67" t="s">
        <v>378</v>
      </c>
      <c r="E6377" s="73"/>
      <c r="F6377" s="73" t="s">
        <v>2</v>
      </c>
      <c r="G6377" s="73" t="s">
        <v>403</v>
      </c>
      <c r="H6377" s="73" t="s">
        <v>403</v>
      </c>
      <c r="I6377" s="73" t="s">
        <v>468</v>
      </c>
      <c r="J6377" s="73" t="str">
        <f t="shared" si="154"/>
        <v>All artics tonne.km HGV refrigerated (all diesel)</v>
      </c>
      <c r="K6377" s="27">
        <v>8.5999999999999998E-4</v>
      </c>
      <c r="L6377" s="48"/>
      <c r="M6377" s="22"/>
      <c r="N6377" s="22"/>
      <c r="O6377" s="22"/>
      <c r="P6377" s="22"/>
      <c r="Q6377" s="22"/>
      <c r="R6377" s="22"/>
      <c r="S6377" s="22"/>
      <c r="T6377" s="22"/>
      <c r="U6377" s="22"/>
      <c r="V6377" s="22"/>
      <c r="W6377" s="22"/>
      <c r="X6377" s="22"/>
      <c r="Y6377" s="22"/>
      <c r="Z6377" s="22"/>
      <c r="AA6377" s="22"/>
      <c r="AB6377" s="22"/>
      <c r="AC6377" s="22"/>
      <c r="AD6377" s="22"/>
      <c r="AE6377" s="22"/>
      <c r="AF6377" s="22"/>
      <c r="AG6377" s="22"/>
      <c r="AH6377" s="22"/>
      <c r="AI6377" s="22"/>
      <c r="AJ6377" s="22"/>
      <c r="AK6377" s="22"/>
      <c r="AL6377" s="22"/>
      <c r="AM6377" s="22"/>
      <c r="AN6377" s="22"/>
      <c r="AO6377" s="22"/>
      <c r="AP6377" s="22"/>
      <c r="AQ6377" s="22"/>
      <c r="AR6377" s="22"/>
      <c r="AS6377" s="22"/>
      <c r="AT6377" s="22"/>
      <c r="AU6377" s="22"/>
      <c r="AV6377" s="22"/>
      <c r="AW6377" s="22"/>
      <c r="AX6377" s="22"/>
      <c r="AY6377" s="22"/>
      <c r="AZ6377" s="22"/>
      <c r="BA6377" s="22"/>
      <c r="BB6377" s="22"/>
      <c r="BC6377" s="22"/>
      <c r="BD6377" s="22"/>
      <c r="BE6377" s="22"/>
      <c r="BF6377" s="22"/>
      <c r="BG6377" s="22"/>
      <c r="BH6377" s="22"/>
      <c r="BI6377" s="22"/>
      <c r="BJ6377" s="22"/>
      <c r="BK6377" s="22"/>
      <c r="BL6377" s="22"/>
      <c r="BM6377" s="22"/>
      <c r="BN6377" s="22"/>
      <c r="BO6377" s="22"/>
      <c r="BP6377" s="22"/>
      <c r="BQ6377" s="22"/>
      <c r="BR6377" s="22"/>
      <c r="BS6377" s="22"/>
      <c r="BT6377" s="22"/>
      <c r="BU6377" s="22"/>
      <c r="BV6377" s="22"/>
      <c r="BW6377" s="22"/>
      <c r="BX6377" s="22"/>
      <c r="BY6377" s="22"/>
      <c r="BZ6377" s="22"/>
      <c r="CA6377" s="22"/>
      <c r="CB6377" s="22"/>
      <c r="CC6377" s="22"/>
      <c r="CD6377" s="22"/>
      <c r="CE6377" s="22"/>
      <c r="CF6377" s="22"/>
      <c r="CG6377" s="22"/>
      <c r="CH6377" s="22"/>
      <c r="CI6377" s="22"/>
      <c r="CJ6377" s="22"/>
      <c r="CK6377" s="22"/>
      <c r="CL6377" s="22"/>
      <c r="CM6377" s="22"/>
      <c r="CN6377" s="22"/>
      <c r="CO6377" s="22"/>
    </row>
    <row r="6378" spans="1:93" s="2" customFormat="1" x14ac:dyDescent="0.3">
      <c r="A6378" s="73" t="s">
        <v>204</v>
      </c>
      <c r="B6378" s="73" t="s">
        <v>305</v>
      </c>
      <c r="C6378" s="67" t="s">
        <v>263</v>
      </c>
      <c r="D6378" s="67" t="s">
        <v>378</v>
      </c>
      <c r="E6378" s="73"/>
      <c r="F6378" s="73" t="s">
        <v>302</v>
      </c>
      <c r="G6378" s="73" t="s">
        <v>405</v>
      </c>
      <c r="H6378" s="73" t="s">
        <v>405</v>
      </c>
      <c r="I6378" s="73" t="s">
        <v>465</v>
      </c>
      <c r="J6378" s="73" t="str">
        <f t="shared" si="154"/>
        <v>All artics km HGV refrigerated (all diesel)</v>
      </c>
      <c r="K6378" s="27">
        <v>1.0746500000000001</v>
      </c>
      <c r="L6378" s="48"/>
      <c r="M6378" s="22"/>
      <c r="N6378" s="22"/>
      <c r="O6378" s="22"/>
      <c r="P6378" s="22"/>
      <c r="Q6378" s="22"/>
      <c r="R6378" s="22"/>
      <c r="S6378" s="22"/>
      <c r="T6378" s="2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c r="AQ6378" s="22"/>
      <c r="AR6378" s="22"/>
      <c r="AS6378" s="22"/>
      <c r="AT6378" s="22"/>
      <c r="AU6378" s="22"/>
      <c r="AV6378" s="22"/>
      <c r="AW6378" s="22"/>
      <c r="AX6378" s="22"/>
      <c r="AY6378" s="22"/>
      <c r="AZ6378" s="22"/>
      <c r="BA6378" s="22"/>
      <c r="BB6378" s="22"/>
      <c r="BC6378" s="22"/>
      <c r="BD6378" s="22"/>
      <c r="BE6378" s="22"/>
      <c r="BF6378" s="22"/>
      <c r="BG6378" s="22"/>
      <c r="BH6378" s="22"/>
      <c r="BI6378" s="22"/>
      <c r="BJ6378" s="22"/>
      <c r="BK6378" s="22"/>
      <c r="BL6378" s="22"/>
      <c r="BM6378" s="22"/>
      <c r="BN6378" s="22"/>
      <c r="BO6378" s="22"/>
      <c r="BP6378" s="22"/>
      <c r="BQ6378" s="22"/>
      <c r="BR6378" s="22"/>
      <c r="BS6378" s="22"/>
      <c r="BT6378" s="22"/>
      <c r="BU6378" s="22"/>
      <c r="BV6378" s="22"/>
      <c r="BW6378" s="22"/>
      <c r="BX6378" s="22"/>
      <c r="BY6378" s="22"/>
      <c r="BZ6378" s="22"/>
      <c r="CA6378" s="22"/>
      <c r="CB6378" s="22"/>
      <c r="CC6378" s="22"/>
      <c r="CD6378" s="22"/>
      <c r="CE6378" s="22"/>
      <c r="CF6378" s="22"/>
      <c r="CG6378" s="22"/>
      <c r="CH6378" s="22"/>
      <c r="CI6378" s="22"/>
      <c r="CJ6378" s="22"/>
      <c r="CK6378" s="22"/>
      <c r="CL6378" s="22"/>
      <c r="CM6378" s="22"/>
      <c r="CN6378" s="22"/>
      <c r="CO6378" s="22"/>
    </row>
    <row r="6379" spans="1:93" s="2" customFormat="1" x14ac:dyDescent="0.3">
      <c r="A6379" s="73" t="s">
        <v>204</v>
      </c>
      <c r="B6379" s="73" t="s">
        <v>305</v>
      </c>
      <c r="C6379" s="67" t="s">
        <v>263</v>
      </c>
      <c r="D6379" s="67" t="s">
        <v>378</v>
      </c>
      <c r="E6379" s="73"/>
      <c r="F6379" s="73" t="s">
        <v>302</v>
      </c>
      <c r="G6379" s="73" t="s">
        <v>405</v>
      </c>
      <c r="H6379" s="73" t="s">
        <v>405</v>
      </c>
      <c r="I6379" s="73" t="s">
        <v>466</v>
      </c>
      <c r="J6379" s="73" t="str">
        <f t="shared" si="154"/>
        <v>All artics km HGV refrigerated (all diesel)</v>
      </c>
      <c r="K6379" s="27">
        <v>1.2999999999999999E-4</v>
      </c>
      <c r="L6379" s="48"/>
      <c r="M6379" s="22"/>
      <c r="N6379" s="22"/>
      <c r="O6379" s="22"/>
      <c r="P6379" s="22"/>
      <c r="Q6379" s="22"/>
      <c r="R6379" s="22"/>
      <c r="S6379" s="22"/>
      <c r="T6379" s="22"/>
      <c r="U6379" s="22"/>
      <c r="V6379" s="22"/>
      <c r="W6379" s="22"/>
      <c r="X6379" s="22"/>
      <c r="Y6379" s="22"/>
      <c r="Z6379" s="22"/>
      <c r="AA6379" s="22"/>
      <c r="AB6379" s="22"/>
      <c r="AC6379" s="22"/>
      <c r="AD6379" s="22"/>
      <c r="AE6379" s="22"/>
      <c r="AF6379" s="22"/>
      <c r="AG6379" s="22"/>
      <c r="AH6379" s="22"/>
      <c r="AI6379" s="22"/>
      <c r="AJ6379" s="22"/>
      <c r="AK6379" s="22"/>
      <c r="AL6379" s="22"/>
      <c r="AM6379" s="22"/>
      <c r="AN6379" s="22"/>
      <c r="AO6379" s="22"/>
      <c r="AP6379" s="22"/>
      <c r="AQ6379" s="22"/>
      <c r="AR6379" s="22"/>
      <c r="AS6379" s="22"/>
      <c r="AT6379" s="22"/>
      <c r="AU6379" s="22"/>
      <c r="AV6379" s="22"/>
      <c r="AW6379" s="22"/>
      <c r="AX6379" s="22"/>
      <c r="AY6379" s="22"/>
      <c r="AZ6379" s="22"/>
      <c r="BA6379" s="22"/>
      <c r="BB6379" s="22"/>
      <c r="BC6379" s="22"/>
      <c r="BD6379" s="22"/>
      <c r="BE6379" s="22"/>
      <c r="BF6379" s="22"/>
      <c r="BG6379" s="22"/>
      <c r="BH6379" s="22"/>
      <c r="BI6379" s="22"/>
      <c r="BJ6379" s="22"/>
      <c r="BK6379" s="22"/>
      <c r="BL6379" s="22"/>
      <c r="BM6379" s="22"/>
      <c r="BN6379" s="22"/>
      <c r="BO6379" s="22"/>
      <c r="BP6379" s="22"/>
      <c r="BQ6379" s="22"/>
      <c r="BR6379" s="22"/>
      <c r="BS6379" s="22"/>
      <c r="BT6379" s="22"/>
      <c r="BU6379" s="22"/>
      <c r="BV6379" s="22"/>
      <c r="BW6379" s="22"/>
      <c r="BX6379" s="22"/>
      <c r="BY6379" s="22"/>
      <c r="BZ6379" s="22"/>
      <c r="CA6379" s="22"/>
      <c r="CB6379" s="22"/>
      <c r="CC6379" s="22"/>
      <c r="CD6379" s="22"/>
      <c r="CE6379" s="22"/>
      <c r="CF6379" s="22"/>
      <c r="CG6379" s="22"/>
      <c r="CH6379" s="22"/>
      <c r="CI6379" s="22"/>
      <c r="CJ6379" s="22"/>
      <c r="CK6379" s="22"/>
      <c r="CL6379" s="22"/>
      <c r="CM6379" s="22"/>
      <c r="CN6379" s="22"/>
      <c r="CO6379" s="22"/>
    </row>
    <row r="6380" spans="1:93" s="2" customFormat="1" x14ac:dyDescent="0.3">
      <c r="A6380" s="73" t="s">
        <v>204</v>
      </c>
      <c r="B6380" s="73" t="s">
        <v>305</v>
      </c>
      <c r="C6380" s="67" t="s">
        <v>263</v>
      </c>
      <c r="D6380" s="67" t="s">
        <v>378</v>
      </c>
      <c r="E6380" s="73"/>
      <c r="F6380" s="73" t="s">
        <v>302</v>
      </c>
      <c r="G6380" s="73" t="s">
        <v>405</v>
      </c>
      <c r="H6380" s="73" t="s">
        <v>405</v>
      </c>
      <c r="I6380" s="73" t="s">
        <v>467</v>
      </c>
      <c r="J6380" s="73" t="str">
        <f t="shared" si="154"/>
        <v>All artics km HGV refrigerated (all diesel)</v>
      </c>
      <c r="K6380" s="27">
        <v>1.0589999999999999</v>
      </c>
      <c r="L6380" s="48"/>
      <c r="M6380" s="22"/>
      <c r="N6380" s="22"/>
      <c r="O6380" s="22"/>
      <c r="P6380" s="22"/>
      <c r="Q6380" s="22"/>
      <c r="R6380" s="22"/>
      <c r="S6380" s="22"/>
      <c r="T6380" s="2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c r="AQ6380" s="22"/>
      <c r="AR6380" s="22"/>
      <c r="AS6380" s="22"/>
      <c r="AT6380" s="22"/>
      <c r="AU6380" s="22"/>
      <c r="AV6380" s="22"/>
      <c r="AW6380" s="22"/>
      <c r="AX6380" s="22"/>
      <c r="AY6380" s="22"/>
      <c r="AZ6380" s="22"/>
      <c r="BA6380" s="22"/>
      <c r="BB6380" s="22"/>
      <c r="BC6380" s="22"/>
      <c r="BD6380" s="22"/>
      <c r="BE6380" s="22"/>
      <c r="BF6380" s="22"/>
      <c r="BG6380" s="22"/>
      <c r="BH6380" s="22"/>
      <c r="BI6380" s="22"/>
      <c r="BJ6380" s="22"/>
      <c r="BK6380" s="22"/>
      <c r="BL6380" s="22"/>
      <c r="BM6380" s="22"/>
      <c r="BN6380" s="22"/>
      <c r="BO6380" s="22"/>
      <c r="BP6380" s="22"/>
      <c r="BQ6380" s="22"/>
      <c r="BR6380" s="22"/>
      <c r="BS6380" s="22"/>
      <c r="BT6380" s="22"/>
      <c r="BU6380" s="22"/>
      <c r="BV6380" s="22"/>
      <c r="BW6380" s="22"/>
      <c r="BX6380" s="22"/>
      <c r="BY6380" s="22"/>
      <c r="BZ6380" s="22"/>
      <c r="CA6380" s="22"/>
      <c r="CB6380" s="22"/>
      <c r="CC6380" s="22"/>
      <c r="CD6380" s="22"/>
      <c r="CE6380" s="22"/>
      <c r="CF6380" s="22"/>
      <c r="CG6380" s="22"/>
      <c r="CH6380" s="22"/>
      <c r="CI6380" s="22"/>
      <c r="CJ6380" s="22"/>
      <c r="CK6380" s="22"/>
      <c r="CL6380" s="22"/>
      <c r="CM6380" s="22"/>
      <c r="CN6380" s="22"/>
      <c r="CO6380" s="22"/>
    </row>
    <row r="6381" spans="1:93" s="2" customFormat="1" x14ac:dyDescent="0.3">
      <c r="A6381" s="73" t="s">
        <v>204</v>
      </c>
      <c r="B6381" s="73" t="s">
        <v>305</v>
      </c>
      <c r="C6381" s="67" t="s">
        <v>263</v>
      </c>
      <c r="D6381" s="67" t="s">
        <v>378</v>
      </c>
      <c r="E6381" s="73"/>
      <c r="F6381" s="73" t="s">
        <v>302</v>
      </c>
      <c r="G6381" s="73" t="s">
        <v>405</v>
      </c>
      <c r="H6381" s="73" t="s">
        <v>405</v>
      </c>
      <c r="I6381" s="73" t="s">
        <v>468</v>
      </c>
      <c r="J6381" s="73" t="str">
        <f t="shared" si="154"/>
        <v>All artics km HGV refrigerated (all diesel)</v>
      </c>
      <c r="K6381" s="27">
        <v>1.5520000000000001E-2</v>
      </c>
      <c r="L6381" s="48"/>
      <c r="M6381" s="22"/>
      <c r="N6381" s="22"/>
      <c r="O6381" s="22"/>
      <c r="P6381" s="22"/>
      <c r="Q6381" s="22"/>
      <c r="R6381" s="22"/>
      <c r="S6381" s="22"/>
      <c r="T6381" s="22"/>
      <c r="U6381" s="22"/>
      <c r="V6381" s="22"/>
      <c r="W6381" s="22"/>
      <c r="X6381" s="22"/>
      <c r="Y6381" s="22"/>
      <c r="Z6381" s="22"/>
      <c r="AA6381" s="22"/>
      <c r="AB6381" s="22"/>
      <c r="AC6381" s="22"/>
      <c r="AD6381" s="22"/>
      <c r="AE6381" s="22"/>
      <c r="AF6381" s="22"/>
      <c r="AG6381" s="22"/>
      <c r="AH6381" s="22"/>
      <c r="AI6381" s="22"/>
      <c r="AJ6381" s="22"/>
      <c r="AK6381" s="22"/>
      <c r="AL6381" s="22"/>
      <c r="AM6381" s="22"/>
      <c r="AN6381" s="22"/>
      <c r="AO6381" s="22"/>
      <c r="AP6381" s="22"/>
      <c r="AQ6381" s="22"/>
      <c r="AR6381" s="22"/>
      <c r="AS6381" s="22"/>
      <c r="AT6381" s="22"/>
      <c r="AU6381" s="22"/>
      <c r="AV6381" s="22"/>
      <c r="AW6381" s="22"/>
      <c r="AX6381" s="22"/>
      <c r="AY6381" s="22"/>
      <c r="AZ6381" s="22"/>
      <c r="BA6381" s="22"/>
      <c r="BB6381" s="22"/>
      <c r="BC6381" s="22"/>
      <c r="BD6381" s="22"/>
      <c r="BE6381" s="22"/>
      <c r="BF6381" s="22"/>
      <c r="BG6381" s="22"/>
      <c r="BH6381" s="22"/>
      <c r="BI6381" s="22"/>
      <c r="BJ6381" s="22"/>
      <c r="BK6381" s="22"/>
      <c r="BL6381" s="22"/>
      <c r="BM6381" s="22"/>
      <c r="BN6381" s="22"/>
      <c r="BO6381" s="22"/>
      <c r="BP6381" s="22"/>
      <c r="BQ6381" s="22"/>
      <c r="BR6381" s="22"/>
      <c r="BS6381" s="22"/>
      <c r="BT6381" s="22"/>
      <c r="BU6381" s="22"/>
      <c r="BV6381" s="22"/>
      <c r="BW6381" s="22"/>
      <c r="BX6381" s="22"/>
      <c r="BY6381" s="22"/>
      <c r="BZ6381" s="22"/>
      <c r="CA6381" s="22"/>
      <c r="CB6381" s="22"/>
      <c r="CC6381" s="22"/>
      <c r="CD6381" s="22"/>
      <c r="CE6381" s="22"/>
      <c r="CF6381" s="22"/>
      <c r="CG6381" s="22"/>
      <c r="CH6381" s="22"/>
      <c r="CI6381" s="22"/>
      <c r="CJ6381" s="22"/>
      <c r="CK6381" s="22"/>
      <c r="CL6381" s="22"/>
      <c r="CM6381" s="22"/>
      <c r="CN6381" s="22"/>
      <c r="CO6381" s="22"/>
    </row>
    <row r="6382" spans="1:93" s="2" customFormat="1" x14ac:dyDescent="0.3">
      <c r="A6382" s="73" t="s">
        <v>204</v>
      </c>
      <c r="B6382" s="73" t="s">
        <v>305</v>
      </c>
      <c r="C6382" s="67" t="s">
        <v>263</v>
      </c>
      <c r="D6382" s="67" t="s">
        <v>378</v>
      </c>
      <c r="E6382" s="73"/>
      <c r="F6382" s="73" t="s">
        <v>302</v>
      </c>
      <c r="G6382" s="73" t="s">
        <v>156</v>
      </c>
      <c r="H6382" s="73" t="s">
        <v>156</v>
      </c>
      <c r="I6382" s="73" t="s">
        <v>465</v>
      </c>
      <c r="J6382" s="73" t="str">
        <f t="shared" si="154"/>
        <v>All artics miles HGV refrigerated (all diesel)</v>
      </c>
      <c r="K6382" s="27">
        <v>1.7294799999999999</v>
      </c>
      <c r="L6382" s="48"/>
      <c r="M6382" s="22"/>
      <c r="N6382" s="22"/>
      <c r="O6382" s="22"/>
      <c r="P6382" s="22"/>
      <c r="Q6382" s="22"/>
      <c r="R6382" s="22"/>
      <c r="S6382" s="22"/>
      <c r="T6382" s="2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c r="AQ6382" s="22"/>
      <c r="AR6382" s="22"/>
      <c r="AS6382" s="22"/>
      <c r="AT6382" s="22"/>
      <c r="AU6382" s="22"/>
      <c r="AV6382" s="22"/>
      <c r="AW6382" s="22"/>
      <c r="AX6382" s="22"/>
      <c r="AY6382" s="22"/>
      <c r="AZ6382" s="22"/>
      <c r="BA6382" s="22"/>
      <c r="BB6382" s="22"/>
      <c r="BC6382" s="22"/>
      <c r="BD6382" s="22"/>
      <c r="BE6382" s="22"/>
      <c r="BF6382" s="22"/>
      <c r="BG6382" s="22"/>
      <c r="BH6382" s="22"/>
      <c r="BI6382" s="22"/>
      <c r="BJ6382" s="22"/>
      <c r="BK6382" s="22"/>
      <c r="BL6382" s="22"/>
      <c r="BM6382" s="22"/>
      <c r="BN6382" s="22"/>
      <c r="BO6382" s="22"/>
      <c r="BP6382" s="22"/>
      <c r="BQ6382" s="22"/>
      <c r="BR6382" s="22"/>
      <c r="BS6382" s="22"/>
      <c r="BT6382" s="22"/>
      <c r="BU6382" s="22"/>
      <c r="BV6382" s="22"/>
      <c r="BW6382" s="22"/>
      <c r="BX6382" s="22"/>
      <c r="BY6382" s="22"/>
      <c r="BZ6382" s="22"/>
      <c r="CA6382" s="22"/>
      <c r="CB6382" s="22"/>
      <c r="CC6382" s="22"/>
      <c r="CD6382" s="22"/>
      <c r="CE6382" s="22"/>
      <c r="CF6382" s="22"/>
      <c r="CG6382" s="22"/>
      <c r="CH6382" s="22"/>
      <c r="CI6382" s="22"/>
      <c r="CJ6382" s="22"/>
      <c r="CK6382" s="22"/>
      <c r="CL6382" s="22"/>
      <c r="CM6382" s="22"/>
      <c r="CN6382" s="22"/>
      <c r="CO6382" s="22"/>
    </row>
    <row r="6383" spans="1:93" s="2" customFormat="1" x14ac:dyDescent="0.3">
      <c r="A6383" s="73" t="s">
        <v>204</v>
      </c>
      <c r="B6383" s="73" t="s">
        <v>305</v>
      </c>
      <c r="C6383" s="67" t="s">
        <v>263</v>
      </c>
      <c r="D6383" s="67" t="s">
        <v>378</v>
      </c>
      <c r="E6383" s="73"/>
      <c r="F6383" s="73" t="s">
        <v>302</v>
      </c>
      <c r="G6383" s="73" t="s">
        <v>156</v>
      </c>
      <c r="H6383" s="73" t="s">
        <v>156</v>
      </c>
      <c r="I6383" s="73" t="s">
        <v>466</v>
      </c>
      <c r="J6383" s="73" t="str">
        <f t="shared" si="154"/>
        <v>All artics miles HGV refrigerated (all diesel)</v>
      </c>
      <c r="K6383" s="27">
        <v>2.1000000000000001E-4</v>
      </c>
      <c r="L6383" s="48"/>
      <c r="M6383" s="22"/>
      <c r="N6383" s="22"/>
      <c r="O6383" s="22"/>
      <c r="P6383" s="22"/>
      <c r="Q6383" s="22"/>
      <c r="R6383" s="22"/>
      <c r="S6383" s="22"/>
      <c r="T6383" s="22"/>
      <c r="U6383" s="22"/>
      <c r="V6383" s="22"/>
      <c r="W6383" s="22"/>
      <c r="X6383" s="22"/>
      <c r="Y6383" s="22"/>
      <c r="Z6383" s="22"/>
      <c r="AA6383" s="22"/>
      <c r="AB6383" s="22"/>
      <c r="AC6383" s="22"/>
      <c r="AD6383" s="22"/>
      <c r="AE6383" s="22"/>
      <c r="AF6383" s="22"/>
      <c r="AG6383" s="22"/>
      <c r="AH6383" s="22"/>
      <c r="AI6383" s="22"/>
      <c r="AJ6383" s="22"/>
      <c r="AK6383" s="22"/>
      <c r="AL6383" s="22"/>
      <c r="AM6383" s="22"/>
      <c r="AN6383" s="22"/>
      <c r="AO6383" s="22"/>
      <c r="AP6383" s="22"/>
      <c r="AQ6383" s="22"/>
      <c r="AR6383" s="22"/>
      <c r="AS6383" s="22"/>
      <c r="AT6383" s="22"/>
      <c r="AU6383" s="22"/>
      <c r="AV6383" s="22"/>
      <c r="AW6383" s="22"/>
      <c r="AX6383" s="22"/>
      <c r="AY6383" s="22"/>
      <c r="AZ6383" s="22"/>
      <c r="BA6383" s="22"/>
      <c r="BB6383" s="22"/>
      <c r="BC6383" s="22"/>
      <c r="BD6383" s="22"/>
      <c r="BE6383" s="22"/>
      <c r="BF6383" s="22"/>
      <c r="BG6383" s="22"/>
      <c r="BH6383" s="22"/>
      <c r="BI6383" s="22"/>
      <c r="BJ6383" s="22"/>
      <c r="BK6383" s="22"/>
      <c r="BL6383" s="22"/>
      <c r="BM6383" s="22"/>
      <c r="BN6383" s="22"/>
      <c r="BO6383" s="22"/>
      <c r="BP6383" s="22"/>
      <c r="BQ6383" s="22"/>
      <c r="BR6383" s="22"/>
      <c r="BS6383" s="22"/>
      <c r="BT6383" s="22"/>
      <c r="BU6383" s="22"/>
      <c r="BV6383" s="22"/>
      <c r="BW6383" s="22"/>
      <c r="BX6383" s="22"/>
      <c r="BY6383" s="22"/>
      <c r="BZ6383" s="22"/>
      <c r="CA6383" s="22"/>
      <c r="CB6383" s="22"/>
      <c r="CC6383" s="22"/>
      <c r="CD6383" s="22"/>
      <c r="CE6383" s="22"/>
      <c r="CF6383" s="22"/>
      <c r="CG6383" s="22"/>
      <c r="CH6383" s="22"/>
      <c r="CI6383" s="22"/>
      <c r="CJ6383" s="22"/>
      <c r="CK6383" s="22"/>
      <c r="CL6383" s="22"/>
      <c r="CM6383" s="22"/>
      <c r="CN6383" s="22"/>
      <c r="CO6383" s="22"/>
    </row>
    <row r="6384" spans="1:93" s="2" customFormat="1" x14ac:dyDescent="0.3">
      <c r="A6384" s="73" t="s">
        <v>204</v>
      </c>
      <c r="B6384" s="73" t="s">
        <v>305</v>
      </c>
      <c r="C6384" s="67" t="s">
        <v>263</v>
      </c>
      <c r="D6384" s="67" t="s">
        <v>378</v>
      </c>
      <c r="E6384" s="73"/>
      <c r="F6384" s="73" t="s">
        <v>302</v>
      </c>
      <c r="G6384" s="73" t="s">
        <v>156</v>
      </c>
      <c r="H6384" s="73" t="s">
        <v>156</v>
      </c>
      <c r="I6384" s="73" t="s">
        <v>467</v>
      </c>
      <c r="J6384" s="73" t="str">
        <f t="shared" si="154"/>
        <v>All artics miles HGV refrigerated (all diesel)</v>
      </c>
      <c r="K6384" s="27">
        <v>1.7042900000000001</v>
      </c>
      <c r="L6384" s="48"/>
      <c r="M6384" s="22"/>
      <c r="N6384" s="22"/>
      <c r="O6384" s="22"/>
      <c r="P6384" s="22"/>
      <c r="Q6384" s="22"/>
      <c r="R6384" s="22"/>
      <c r="S6384" s="22"/>
      <c r="T6384" s="2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c r="AQ6384" s="22"/>
      <c r="AR6384" s="22"/>
      <c r="AS6384" s="22"/>
      <c r="AT6384" s="22"/>
      <c r="AU6384" s="22"/>
      <c r="AV6384" s="22"/>
      <c r="AW6384" s="22"/>
      <c r="AX6384" s="22"/>
      <c r="AY6384" s="22"/>
      <c r="AZ6384" s="22"/>
      <c r="BA6384" s="22"/>
      <c r="BB6384" s="22"/>
      <c r="BC6384" s="22"/>
      <c r="BD6384" s="22"/>
      <c r="BE6384" s="22"/>
      <c r="BF6384" s="22"/>
      <c r="BG6384" s="22"/>
      <c r="BH6384" s="22"/>
      <c r="BI6384" s="22"/>
      <c r="BJ6384" s="22"/>
      <c r="BK6384" s="22"/>
      <c r="BL6384" s="22"/>
      <c r="BM6384" s="22"/>
      <c r="BN6384" s="22"/>
      <c r="BO6384" s="22"/>
      <c r="BP6384" s="22"/>
      <c r="BQ6384" s="22"/>
      <c r="BR6384" s="22"/>
      <c r="BS6384" s="22"/>
      <c r="BT6384" s="22"/>
      <c r="BU6384" s="22"/>
      <c r="BV6384" s="22"/>
      <c r="BW6384" s="22"/>
      <c r="BX6384" s="22"/>
      <c r="BY6384" s="22"/>
      <c r="BZ6384" s="22"/>
      <c r="CA6384" s="22"/>
      <c r="CB6384" s="22"/>
      <c r="CC6384" s="22"/>
      <c r="CD6384" s="22"/>
      <c r="CE6384" s="22"/>
      <c r="CF6384" s="22"/>
      <c r="CG6384" s="22"/>
      <c r="CH6384" s="22"/>
      <c r="CI6384" s="22"/>
      <c r="CJ6384" s="22"/>
      <c r="CK6384" s="22"/>
      <c r="CL6384" s="22"/>
      <c r="CM6384" s="22"/>
      <c r="CN6384" s="22"/>
      <c r="CO6384" s="22"/>
    </row>
    <row r="6385" spans="1:93" s="2" customFormat="1" x14ac:dyDescent="0.3">
      <c r="A6385" s="73" t="s">
        <v>204</v>
      </c>
      <c r="B6385" s="73" t="s">
        <v>305</v>
      </c>
      <c r="C6385" s="67" t="s">
        <v>263</v>
      </c>
      <c r="D6385" s="67" t="s">
        <v>378</v>
      </c>
      <c r="E6385" s="73"/>
      <c r="F6385" s="73" t="s">
        <v>302</v>
      </c>
      <c r="G6385" s="73" t="s">
        <v>156</v>
      </c>
      <c r="H6385" s="73" t="s">
        <v>156</v>
      </c>
      <c r="I6385" s="73" t="s">
        <v>468</v>
      </c>
      <c r="J6385" s="73" t="str">
        <f t="shared" si="154"/>
        <v>All artics miles HGV refrigerated (all diesel)</v>
      </c>
      <c r="K6385" s="27">
        <v>2.4979999999999999E-2</v>
      </c>
      <c r="L6385" s="48"/>
      <c r="M6385" s="22"/>
      <c r="N6385" s="22"/>
      <c r="O6385" s="22"/>
      <c r="P6385" s="22"/>
      <c r="Q6385" s="22"/>
      <c r="R6385" s="22"/>
      <c r="S6385" s="22"/>
      <c r="T6385" s="22"/>
      <c r="U6385" s="22"/>
      <c r="V6385" s="22"/>
      <c r="W6385" s="22"/>
      <c r="X6385" s="22"/>
      <c r="Y6385" s="22"/>
      <c r="Z6385" s="22"/>
      <c r="AA6385" s="22"/>
      <c r="AB6385" s="22"/>
      <c r="AC6385" s="22"/>
      <c r="AD6385" s="22"/>
      <c r="AE6385" s="22"/>
      <c r="AF6385" s="22"/>
      <c r="AG6385" s="22"/>
      <c r="AH6385" s="22"/>
      <c r="AI6385" s="22"/>
      <c r="AJ6385" s="22"/>
      <c r="AK6385" s="22"/>
      <c r="AL6385" s="22"/>
      <c r="AM6385" s="22"/>
      <c r="AN6385" s="22"/>
      <c r="AO6385" s="22"/>
      <c r="AP6385" s="22"/>
      <c r="AQ6385" s="22"/>
      <c r="AR6385" s="22"/>
      <c r="AS6385" s="22"/>
      <c r="AT6385" s="22"/>
      <c r="AU6385" s="22"/>
      <c r="AV6385" s="22"/>
      <c r="AW6385" s="22"/>
      <c r="AX6385" s="22"/>
      <c r="AY6385" s="22"/>
      <c r="AZ6385" s="22"/>
      <c r="BA6385" s="22"/>
      <c r="BB6385" s="22"/>
      <c r="BC6385" s="22"/>
      <c r="BD6385" s="22"/>
      <c r="BE6385" s="22"/>
      <c r="BF6385" s="22"/>
      <c r="BG6385" s="22"/>
      <c r="BH6385" s="22"/>
      <c r="BI6385" s="22"/>
      <c r="BJ6385" s="22"/>
      <c r="BK6385" s="22"/>
      <c r="BL6385" s="22"/>
      <c r="BM6385" s="22"/>
      <c r="BN6385" s="22"/>
      <c r="BO6385" s="22"/>
      <c r="BP6385" s="22"/>
      <c r="BQ6385" s="22"/>
      <c r="BR6385" s="22"/>
      <c r="BS6385" s="22"/>
      <c r="BT6385" s="22"/>
      <c r="BU6385" s="22"/>
      <c r="BV6385" s="22"/>
      <c r="BW6385" s="22"/>
      <c r="BX6385" s="22"/>
      <c r="BY6385" s="22"/>
      <c r="BZ6385" s="22"/>
      <c r="CA6385" s="22"/>
      <c r="CB6385" s="22"/>
      <c r="CC6385" s="22"/>
      <c r="CD6385" s="22"/>
      <c r="CE6385" s="22"/>
      <c r="CF6385" s="22"/>
      <c r="CG6385" s="22"/>
      <c r="CH6385" s="22"/>
      <c r="CI6385" s="22"/>
      <c r="CJ6385" s="22"/>
      <c r="CK6385" s="22"/>
      <c r="CL6385" s="22"/>
      <c r="CM6385" s="22"/>
      <c r="CN6385" s="22"/>
      <c r="CO6385" s="22"/>
    </row>
    <row r="6386" spans="1:93" s="2" customFormat="1" x14ac:dyDescent="0.3">
      <c r="A6386" s="73" t="s">
        <v>204</v>
      </c>
      <c r="B6386" s="73" t="s">
        <v>305</v>
      </c>
      <c r="C6386" s="67" t="s">
        <v>263</v>
      </c>
      <c r="D6386" s="67" t="s">
        <v>378</v>
      </c>
      <c r="E6386" s="73"/>
      <c r="F6386" s="73" t="s">
        <v>302</v>
      </c>
      <c r="G6386" s="73" t="s">
        <v>403</v>
      </c>
      <c r="H6386" s="73" t="s">
        <v>403</v>
      </c>
      <c r="I6386" s="73" t="s">
        <v>465</v>
      </c>
      <c r="J6386" s="73" t="str">
        <f t="shared" si="154"/>
        <v>All artics tonne.km HGV refrigerated (all diesel)</v>
      </c>
      <c r="K6386" s="27">
        <v>9.647E-2</v>
      </c>
      <c r="L6386" s="48"/>
      <c r="M6386" s="22"/>
      <c r="N6386" s="22"/>
      <c r="O6386" s="22"/>
      <c r="P6386" s="22"/>
      <c r="Q6386" s="22"/>
      <c r="R6386" s="22"/>
      <c r="S6386" s="22"/>
      <c r="T6386" s="2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c r="AQ6386" s="22"/>
      <c r="AR6386" s="22"/>
      <c r="AS6386" s="22"/>
      <c r="AT6386" s="22"/>
      <c r="AU6386" s="22"/>
      <c r="AV6386" s="22"/>
      <c r="AW6386" s="22"/>
      <c r="AX6386" s="22"/>
      <c r="AY6386" s="22"/>
      <c r="AZ6386" s="22"/>
      <c r="BA6386" s="22"/>
      <c r="BB6386" s="22"/>
      <c r="BC6386" s="22"/>
      <c r="BD6386" s="22"/>
      <c r="BE6386" s="22"/>
      <c r="BF6386" s="22"/>
      <c r="BG6386" s="22"/>
      <c r="BH6386" s="22"/>
      <c r="BI6386" s="22"/>
      <c r="BJ6386" s="22"/>
      <c r="BK6386" s="22"/>
      <c r="BL6386" s="22"/>
      <c r="BM6386" s="22"/>
      <c r="BN6386" s="22"/>
      <c r="BO6386" s="22"/>
      <c r="BP6386" s="22"/>
      <c r="BQ6386" s="22"/>
      <c r="BR6386" s="22"/>
      <c r="BS6386" s="22"/>
      <c r="BT6386" s="22"/>
      <c r="BU6386" s="22"/>
      <c r="BV6386" s="22"/>
      <c r="BW6386" s="22"/>
      <c r="BX6386" s="22"/>
      <c r="BY6386" s="22"/>
      <c r="BZ6386" s="22"/>
      <c r="CA6386" s="22"/>
      <c r="CB6386" s="22"/>
      <c r="CC6386" s="22"/>
      <c r="CD6386" s="22"/>
      <c r="CE6386" s="22"/>
      <c r="CF6386" s="22"/>
      <c r="CG6386" s="22"/>
      <c r="CH6386" s="22"/>
      <c r="CI6386" s="22"/>
      <c r="CJ6386" s="22"/>
      <c r="CK6386" s="22"/>
      <c r="CL6386" s="22"/>
      <c r="CM6386" s="22"/>
      <c r="CN6386" s="22"/>
      <c r="CO6386" s="22"/>
    </row>
    <row r="6387" spans="1:93" s="2" customFormat="1" x14ac:dyDescent="0.3">
      <c r="A6387" s="73" t="s">
        <v>204</v>
      </c>
      <c r="B6387" s="73" t="s">
        <v>305</v>
      </c>
      <c r="C6387" s="67" t="s">
        <v>263</v>
      </c>
      <c r="D6387" s="67" t="s">
        <v>378</v>
      </c>
      <c r="E6387" s="73"/>
      <c r="F6387" s="73" t="s">
        <v>302</v>
      </c>
      <c r="G6387" s="73" t="s">
        <v>403</v>
      </c>
      <c r="H6387" s="73" t="s">
        <v>403</v>
      </c>
      <c r="I6387" s="73" t="s">
        <v>466</v>
      </c>
      <c r="J6387" s="73" t="str">
        <f t="shared" si="154"/>
        <v>All artics tonne.km HGV refrigerated (all diesel)</v>
      </c>
      <c r="K6387" s="27">
        <v>1.0000000000000001E-5</v>
      </c>
      <c r="L6387" s="48"/>
      <c r="M6387" s="22"/>
      <c r="N6387" s="22"/>
      <c r="O6387" s="22"/>
      <c r="P6387" s="22"/>
      <c r="Q6387" s="22"/>
      <c r="R6387" s="22"/>
      <c r="S6387" s="22"/>
      <c r="T6387" s="22"/>
      <c r="U6387" s="22"/>
      <c r="V6387" s="22"/>
      <c r="W6387" s="22"/>
      <c r="X6387" s="22"/>
      <c r="Y6387" s="22"/>
      <c r="Z6387" s="22"/>
      <c r="AA6387" s="22"/>
      <c r="AB6387" s="22"/>
      <c r="AC6387" s="22"/>
      <c r="AD6387" s="22"/>
      <c r="AE6387" s="22"/>
      <c r="AF6387" s="22"/>
      <c r="AG6387" s="22"/>
      <c r="AH6387" s="22"/>
      <c r="AI6387" s="22"/>
      <c r="AJ6387" s="22"/>
      <c r="AK6387" s="22"/>
      <c r="AL6387" s="22"/>
      <c r="AM6387" s="22"/>
      <c r="AN6387" s="22"/>
      <c r="AO6387" s="22"/>
      <c r="AP6387" s="22"/>
      <c r="AQ6387" s="22"/>
      <c r="AR6387" s="22"/>
      <c r="AS6387" s="22"/>
      <c r="AT6387" s="22"/>
      <c r="AU6387" s="22"/>
      <c r="AV6387" s="22"/>
      <c r="AW6387" s="22"/>
      <c r="AX6387" s="22"/>
      <c r="AY6387" s="22"/>
      <c r="AZ6387" s="22"/>
      <c r="BA6387" s="22"/>
      <c r="BB6387" s="22"/>
      <c r="BC6387" s="22"/>
      <c r="BD6387" s="22"/>
      <c r="BE6387" s="22"/>
      <c r="BF6387" s="22"/>
      <c r="BG6387" s="22"/>
      <c r="BH6387" s="22"/>
      <c r="BI6387" s="22"/>
      <c r="BJ6387" s="22"/>
      <c r="BK6387" s="22"/>
      <c r="BL6387" s="22"/>
      <c r="BM6387" s="22"/>
      <c r="BN6387" s="22"/>
      <c r="BO6387" s="22"/>
      <c r="BP6387" s="22"/>
      <c r="BQ6387" s="22"/>
      <c r="BR6387" s="22"/>
      <c r="BS6387" s="22"/>
      <c r="BT6387" s="22"/>
      <c r="BU6387" s="22"/>
      <c r="BV6387" s="22"/>
      <c r="BW6387" s="22"/>
      <c r="BX6387" s="22"/>
      <c r="BY6387" s="22"/>
      <c r="BZ6387" s="22"/>
      <c r="CA6387" s="22"/>
      <c r="CB6387" s="22"/>
      <c r="CC6387" s="22"/>
      <c r="CD6387" s="22"/>
      <c r="CE6387" s="22"/>
      <c r="CF6387" s="22"/>
      <c r="CG6387" s="22"/>
      <c r="CH6387" s="22"/>
      <c r="CI6387" s="22"/>
      <c r="CJ6387" s="22"/>
      <c r="CK6387" s="22"/>
      <c r="CL6387" s="22"/>
      <c r="CM6387" s="22"/>
      <c r="CN6387" s="22"/>
      <c r="CO6387" s="22"/>
    </row>
    <row r="6388" spans="1:93" s="2" customFormat="1" x14ac:dyDescent="0.3">
      <c r="A6388" s="73" t="s">
        <v>204</v>
      </c>
      <c r="B6388" s="73" t="s">
        <v>305</v>
      </c>
      <c r="C6388" s="67" t="s">
        <v>263</v>
      </c>
      <c r="D6388" s="67" t="s">
        <v>378</v>
      </c>
      <c r="E6388" s="73"/>
      <c r="F6388" s="73" t="s">
        <v>302</v>
      </c>
      <c r="G6388" s="73" t="s">
        <v>403</v>
      </c>
      <c r="H6388" s="73" t="s">
        <v>403</v>
      </c>
      <c r="I6388" s="73" t="s">
        <v>467</v>
      </c>
      <c r="J6388" s="73" t="str">
        <f t="shared" si="154"/>
        <v>All artics tonne.km HGV refrigerated (all diesel)</v>
      </c>
      <c r="K6388" s="27">
        <v>9.5060000000000006E-2</v>
      </c>
      <c r="L6388" s="48"/>
      <c r="M6388" s="22"/>
      <c r="N6388" s="22"/>
      <c r="O6388" s="22"/>
      <c r="P6388" s="22"/>
      <c r="Q6388" s="22"/>
      <c r="R6388" s="22"/>
      <c r="S6388" s="22"/>
      <c r="T6388" s="2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c r="AQ6388" s="22"/>
      <c r="AR6388" s="22"/>
      <c r="AS6388" s="22"/>
      <c r="AT6388" s="22"/>
      <c r="AU6388" s="22"/>
      <c r="AV6388" s="22"/>
      <c r="AW6388" s="22"/>
      <c r="AX6388" s="22"/>
      <c r="AY6388" s="22"/>
      <c r="AZ6388" s="22"/>
      <c r="BA6388" s="22"/>
      <c r="BB6388" s="22"/>
      <c r="BC6388" s="22"/>
      <c r="BD6388" s="22"/>
      <c r="BE6388" s="22"/>
      <c r="BF6388" s="22"/>
      <c r="BG6388" s="22"/>
      <c r="BH6388" s="22"/>
      <c r="BI6388" s="22"/>
      <c r="BJ6388" s="22"/>
      <c r="BK6388" s="22"/>
      <c r="BL6388" s="22"/>
      <c r="BM6388" s="22"/>
      <c r="BN6388" s="22"/>
      <c r="BO6388" s="22"/>
      <c r="BP6388" s="22"/>
      <c r="BQ6388" s="22"/>
      <c r="BR6388" s="22"/>
      <c r="BS6388" s="22"/>
      <c r="BT6388" s="22"/>
      <c r="BU6388" s="22"/>
      <c r="BV6388" s="22"/>
      <c r="BW6388" s="22"/>
      <c r="BX6388" s="22"/>
      <c r="BY6388" s="22"/>
      <c r="BZ6388" s="22"/>
      <c r="CA6388" s="22"/>
      <c r="CB6388" s="22"/>
      <c r="CC6388" s="22"/>
      <c r="CD6388" s="22"/>
      <c r="CE6388" s="22"/>
      <c r="CF6388" s="22"/>
      <c r="CG6388" s="22"/>
      <c r="CH6388" s="22"/>
      <c r="CI6388" s="22"/>
      <c r="CJ6388" s="22"/>
      <c r="CK6388" s="22"/>
      <c r="CL6388" s="22"/>
      <c r="CM6388" s="22"/>
      <c r="CN6388" s="22"/>
      <c r="CO6388" s="22"/>
    </row>
    <row r="6389" spans="1:93" s="2" customFormat="1" x14ac:dyDescent="0.3">
      <c r="A6389" s="73" t="s">
        <v>204</v>
      </c>
      <c r="B6389" s="73" t="s">
        <v>305</v>
      </c>
      <c r="C6389" s="67" t="s">
        <v>263</v>
      </c>
      <c r="D6389" s="67" t="s">
        <v>378</v>
      </c>
      <c r="E6389" s="73"/>
      <c r="F6389" s="73" t="s">
        <v>302</v>
      </c>
      <c r="G6389" s="73" t="s">
        <v>403</v>
      </c>
      <c r="H6389" s="73" t="s">
        <v>403</v>
      </c>
      <c r="I6389" s="73" t="s">
        <v>468</v>
      </c>
      <c r="J6389" s="73" t="str">
        <f t="shared" si="154"/>
        <v>All artics tonne.km HGV refrigerated (all diesel)</v>
      </c>
      <c r="K6389" s="27">
        <v>1.39E-3</v>
      </c>
      <c r="L6389" s="48"/>
      <c r="M6389" s="22"/>
      <c r="N6389" s="22"/>
      <c r="O6389" s="22"/>
      <c r="P6389" s="22"/>
      <c r="Q6389" s="22"/>
      <c r="R6389" s="22"/>
      <c r="S6389" s="22"/>
      <c r="T6389" s="22"/>
      <c r="U6389" s="22"/>
      <c r="V6389" s="22"/>
      <c r="W6389" s="22"/>
      <c r="X6389" s="22"/>
      <c r="Y6389" s="22"/>
      <c r="Z6389" s="22"/>
      <c r="AA6389" s="22"/>
      <c r="AB6389" s="22"/>
      <c r="AC6389" s="22"/>
      <c r="AD6389" s="22"/>
      <c r="AE6389" s="22"/>
      <c r="AF6389" s="22"/>
      <c r="AG6389" s="22"/>
      <c r="AH6389" s="22"/>
      <c r="AI6389" s="22"/>
      <c r="AJ6389" s="22"/>
      <c r="AK6389" s="22"/>
      <c r="AL6389" s="22"/>
      <c r="AM6389" s="22"/>
      <c r="AN6389" s="22"/>
      <c r="AO6389" s="22"/>
      <c r="AP6389" s="22"/>
      <c r="AQ6389" s="22"/>
      <c r="AR6389" s="22"/>
      <c r="AS6389" s="22"/>
      <c r="AT6389" s="22"/>
      <c r="AU6389" s="22"/>
      <c r="AV6389" s="22"/>
      <c r="AW6389" s="22"/>
      <c r="AX6389" s="22"/>
      <c r="AY6389" s="22"/>
      <c r="AZ6389" s="22"/>
      <c r="BA6389" s="22"/>
      <c r="BB6389" s="22"/>
      <c r="BC6389" s="22"/>
      <c r="BD6389" s="22"/>
      <c r="BE6389" s="22"/>
      <c r="BF6389" s="22"/>
      <c r="BG6389" s="22"/>
      <c r="BH6389" s="22"/>
      <c r="BI6389" s="22"/>
      <c r="BJ6389" s="22"/>
      <c r="BK6389" s="22"/>
      <c r="BL6389" s="22"/>
      <c r="BM6389" s="22"/>
      <c r="BN6389" s="22"/>
      <c r="BO6389" s="22"/>
      <c r="BP6389" s="22"/>
      <c r="BQ6389" s="22"/>
      <c r="BR6389" s="22"/>
      <c r="BS6389" s="22"/>
      <c r="BT6389" s="22"/>
      <c r="BU6389" s="22"/>
      <c r="BV6389" s="22"/>
      <c r="BW6389" s="22"/>
      <c r="BX6389" s="22"/>
      <c r="BY6389" s="22"/>
      <c r="BZ6389" s="22"/>
      <c r="CA6389" s="22"/>
      <c r="CB6389" s="22"/>
      <c r="CC6389" s="22"/>
      <c r="CD6389" s="22"/>
      <c r="CE6389" s="22"/>
      <c r="CF6389" s="22"/>
      <c r="CG6389" s="22"/>
      <c r="CH6389" s="22"/>
      <c r="CI6389" s="22"/>
      <c r="CJ6389" s="22"/>
      <c r="CK6389" s="22"/>
      <c r="CL6389" s="22"/>
      <c r="CM6389" s="22"/>
      <c r="CN6389" s="22"/>
      <c r="CO6389" s="22"/>
    </row>
    <row r="6390" spans="1:93" s="2" customFormat="1" x14ac:dyDescent="0.3">
      <c r="A6390" s="73" t="s">
        <v>204</v>
      </c>
      <c r="B6390" s="73" t="s">
        <v>305</v>
      </c>
      <c r="C6390" s="67" t="s">
        <v>263</v>
      </c>
      <c r="D6390" s="67" t="s">
        <v>94</v>
      </c>
      <c r="E6390" s="73"/>
      <c r="F6390" s="73" t="s">
        <v>48</v>
      </c>
      <c r="G6390" s="73" t="s">
        <v>405</v>
      </c>
      <c r="H6390" s="73" t="s">
        <v>405</v>
      </c>
      <c r="I6390" s="73" t="s">
        <v>465</v>
      </c>
      <c r="J6390" s="73" t="str">
        <f t="shared" si="154"/>
        <v>All HGVs km HGV refrigerated (all diesel)</v>
      </c>
      <c r="K6390" s="27">
        <v>0.78493999999999997</v>
      </c>
      <c r="L6390" s="48"/>
      <c r="M6390" s="22"/>
      <c r="N6390" s="22"/>
      <c r="O6390" s="22"/>
      <c r="P6390" s="22"/>
      <c r="Q6390" s="22"/>
      <c r="R6390" s="22"/>
      <c r="S6390" s="22"/>
      <c r="T6390" s="2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c r="AQ6390" s="22"/>
      <c r="AR6390" s="22"/>
      <c r="AS6390" s="22"/>
      <c r="AT6390" s="22"/>
      <c r="AU6390" s="22"/>
      <c r="AV6390" s="22"/>
      <c r="AW6390" s="22"/>
      <c r="AX6390" s="22"/>
      <c r="AY6390" s="22"/>
      <c r="AZ6390" s="22"/>
      <c r="BA6390" s="22"/>
      <c r="BB6390" s="22"/>
      <c r="BC6390" s="22"/>
      <c r="BD6390" s="22"/>
      <c r="BE6390" s="22"/>
      <c r="BF6390" s="22"/>
      <c r="BG6390" s="22"/>
      <c r="BH6390" s="22"/>
      <c r="BI6390" s="22"/>
      <c r="BJ6390" s="22"/>
      <c r="BK6390" s="22"/>
      <c r="BL6390" s="22"/>
      <c r="BM6390" s="22"/>
      <c r="BN6390" s="22"/>
      <c r="BO6390" s="22"/>
      <c r="BP6390" s="22"/>
      <c r="BQ6390" s="22"/>
      <c r="BR6390" s="22"/>
      <c r="BS6390" s="22"/>
      <c r="BT6390" s="22"/>
      <c r="BU6390" s="22"/>
      <c r="BV6390" s="22"/>
      <c r="BW6390" s="22"/>
      <c r="BX6390" s="22"/>
      <c r="BY6390" s="22"/>
      <c r="BZ6390" s="22"/>
      <c r="CA6390" s="22"/>
      <c r="CB6390" s="22"/>
      <c r="CC6390" s="22"/>
      <c r="CD6390" s="22"/>
      <c r="CE6390" s="22"/>
      <c r="CF6390" s="22"/>
      <c r="CG6390" s="22"/>
      <c r="CH6390" s="22"/>
      <c r="CI6390" s="22"/>
      <c r="CJ6390" s="22"/>
      <c r="CK6390" s="22"/>
      <c r="CL6390" s="22"/>
      <c r="CM6390" s="22"/>
      <c r="CN6390" s="22"/>
      <c r="CO6390" s="22"/>
    </row>
    <row r="6391" spans="1:93" s="2" customFormat="1" x14ac:dyDescent="0.3">
      <c r="A6391" s="73" t="s">
        <v>204</v>
      </c>
      <c r="B6391" s="73" t="s">
        <v>305</v>
      </c>
      <c r="C6391" s="67" t="s">
        <v>263</v>
      </c>
      <c r="D6391" s="67" t="s">
        <v>94</v>
      </c>
      <c r="E6391" s="73"/>
      <c r="F6391" s="73" t="s">
        <v>48</v>
      </c>
      <c r="G6391" s="73" t="s">
        <v>405</v>
      </c>
      <c r="H6391" s="73" t="s">
        <v>405</v>
      </c>
      <c r="I6391" s="73" t="s">
        <v>466</v>
      </c>
      <c r="J6391" s="73" t="str">
        <f t="shared" si="154"/>
        <v>All HGVs km HGV refrigerated (all diesel)</v>
      </c>
      <c r="K6391" s="27">
        <v>1.7000000000000001E-4</v>
      </c>
      <c r="L6391" s="48"/>
      <c r="M6391" s="22"/>
      <c r="N6391" s="22"/>
      <c r="O6391" s="22"/>
      <c r="P6391" s="22"/>
      <c r="Q6391" s="22"/>
      <c r="R6391" s="22"/>
      <c r="S6391" s="22"/>
      <c r="T6391" s="22"/>
      <c r="U6391" s="22"/>
      <c r="V6391" s="22"/>
      <c r="W6391" s="22"/>
      <c r="X6391" s="22"/>
      <c r="Y6391" s="22"/>
      <c r="Z6391" s="22"/>
      <c r="AA6391" s="22"/>
      <c r="AB6391" s="22"/>
      <c r="AC6391" s="22"/>
      <c r="AD6391" s="22"/>
      <c r="AE6391" s="22"/>
      <c r="AF6391" s="22"/>
      <c r="AG6391" s="22"/>
      <c r="AH6391" s="22"/>
      <c r="AI6391" s="22"/>
      <c r="AJ6391" s="22"/>
      <c r="AK6391" s="22"/>
      <c r="AL6391" s="22"/>
      <c r="AM6391" s="22"/>
      <c r="AN6391" s="22"/>
      <c r="AO6391" s="22"/>
      <c r="AP6391" s="22"/>
      <c r="AQ6391" s="22"/>
      <c r="AR6391" s="22"/>
      <c r="AS6391" s="22"/>
      <c r="AT6391" s="22"/>
      <c r="AU6391" s="22"/>
      <c r="AV6391" s="22"/>
      <c r="AW6391" s="22"/>
      <c r="AX6391" s="22"/>
      <c r="AY6391" s="22"/>
      <c r="AZ6391" s="22"/>
      <c r="BA6391" s="22"/>
      <c r="BB6391" s="22"/>
      <c r="BC6391" s="22"/>
      <c r="BD6391" s="22"/>
      <c r="BE6391" s="22"/>
      <c r="BF6391" s="22"/>
      <c r="BG6391" s="22"/>
      <c r="BH6391" s="22"/>
      <c r="BI6391" s="22"/>
      <c r="BJ6391" s="22"/>
      <c r="BK6391" s="22"/>
      <c r="BL6391" s="22"/>
      <c r="BM6391" s="22"/>
      <c r="BN6391" s="22"/>
      <c r="BO6391" s="22"/>
      <c r="BP6391" s="22"/>
      <c r="BQ6391" s="22"/>
      <c r="BR6391" s="22"/>
      <c r="BS6391" s="22"/>
      <c r="BT6391" s="22"/>
      <c r="BU6391" s="22"/>
      <c r="BV6391" s="22"/>
      <c r="BW6391" s="22"/>
      <c r="BX6391" s="22"/>
      <c r="BY6391" s="22"/>
      <c r="BZ6391" s="22"/>
      <c r="CA6391" s="22"/>
      <c r="CB6391" s="22"/>
      <c r="CC6391" s="22"/>
      <c r="CD6391" s="22"/>
      <c r="CE6391" s="22"/>
      <c r="CF6391" s="22"/>
      <c r="CG6391" s="22"/>
      <c r="CH6391" s="22"/>
      <c r="CI6391" s="22"/>
      <c r="CJ6391" s="22"/>
      <c r="CK6391" s="22"/>
      <c r="CL6391" s="22"/>
      <c r="CM6391" s="22"/>
      <c r="CN6391" s="22"/>
      <c r="CO6391" s="22"/>
    </row>
    <row r="6392" spans="1:93" s="2" customFormat="1" x14ac:dyDescent="0.3">
      <c r="A6392" s="73" t="s">
        <v>204</v>
      </c>
      <c r="B6392" s="73" t="s">
        <v>305</v>
      </c>
      <c r="C6392" s="67" t="s">
        <v>263</v>
      </c>
      <c r="D6392" s="67" t="s">
        <v>94</v>
      </c>
      <c r="E6392" s="73"/>
      <c r="F6392" s="73" t="s">
        <v>48</v>
      </c>
      <c r="G6392" s="73" t="s">
        <v>405</v>
      </c>
      <c r="H6392" s="73" t="s">
        <v>405</v>
      </c>
      <c r="I6392" s="73" t="s">
        <v>467</v>
      </c>
      <c r="J6392" s="73" t="str">
        <f t="shared" si="154"/>
        <v>All HGVs km HGV refrigerated (all diesel)</v>
      </c>
      <c r="K6392" s="27">
        <v>0.77200000000000002</v>
      </c>
      <c r="L6392" s="48"/>
      <c r="M6392" s="22"/>
      <c r="N6392" s="22"/>
      <c r="O6392" s="22"/>
      <c r="P6392" s="22"/>
      <c r="Q6392" s="22"/>
      <c r="R6392" s="22"/>
      <c r="S6392" s="22"/>
      <c r="T6392" s="2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c r="AQ6392" s="22"/>
      <c r="AR6392" s="22"/>
      <c r="AS6392" s="22"/>
      <c r="AT6392" s="22"/>
      <c r="AU6392" s="22"/>
      <c r="AV6392" s="22"/>
      <c r="AW6392" s="22"/>
      <c r="AX6392" s="22"/>
      <c r="AY6392" s="22"/>
      <c r="AZ6392" s="22"/>
      <c r="BA6392" s="22"/>
      <c r="BB6392" s="22"/>
      <c r="BC6392" s="22"/>
      <c r="BD6392" s="22"/>
      <c r="BE6392" s="22"/>
      <c r="BF6392" s="22"/>
      <c r="BG6392" s="22"/>
      <c r="BH6392" s="22"/>
      <c r="BI6392" s="22"/>
      <c r="BJ6392" s="22"/>
      <c r="BK6392" s="22"/>
      <c r="BL6392" s="22"/>
      <c r="BM6392" s="22"/>
      <c r="BN6392" s="22"/>
      <c r="BO6392" s="22"/>
      <c r="BP6392" s="22"/>
      <c r="BQ6392" s="22"/>
      <c r="BR6392" s="22"/>
      <c r="BS6392" s="22"/>
      <c r="BT6392" s="22"/>
      <c r="BU6392" s="22"/>
      <c r="BV6392" s="22"/>
      <c r="BW6392" s="22"/>
      <c r="BX6392" s="22"/>
      <c r="BY6392" s="22"/>
      <c r="BZ6392" s="22"/>
      <c r="CA6392" s="22"/>
      <c r="CB6392" s="22"/>
      <c r="CC6392" s="22"/>
      <c r="CD6392" s="22"/>
      <c r="CE6392" s="22"/>
      <c r="CF6392" s="22"/>
      <c r="CG6392" s="22"/>
      <c r="CH6392" s="22"/>
      <c r="CI6392" s="22"/>
      <c r="CJ6392" s="22"/>
      <c r="CK6392" s="22"/>
      <c r="CL6392" s="22"/>
      <c r="CM6392" s="22"/>
      <c r="CN6392" s="22"/>
      <c r="CO6392" s="22"/>
    </row>
    <row r="6393" spans="1:93" s="2" customFormat="1" x14ac:dyDescent="0.3">
      <c r="A6393" s="73" t="s">
        <v>204</v>
      </c>
      <c r="B6393" s="73" t="s">
        <v>305</v>
      </c>
      <c r="C6393" s="67" t="s">
        <v>263</v>
      </c>
      <c r="D6393" s="67" t="s">
        <v>94</v>
      </c>
      <c r="E6393" s="73"/>
      <c r="F6393" s="73" t="s">
        <v>48</v>
      </c>
      <c r="G6393" s="73" t="s">
        <v>405</v>
      </c>
      <c r="H6393" s="73" t="s">
        <v>405</v>
      </c>
      <c r="I6393" s="73" t="s">
        <v>468</v>
      </c>
      <c r="J6393" s="73" t="str">
        <f t="shared" si="154"/>
        <v>All HGVs km HGV refrigerated (all diesel)</v>
      </c>
      <c r="K6393" s="27">
        <v>1.277E-2</v>
      </c>
      <c r="L6393" s="48"/>
      <c r="M6393" s="22"/>
      <c r="N6393" s="22"/>
      <c r="O6393" s="22"/>
      <c r="P6393" s="22"/>
      <c r="Q6393" s="22"/>
      <c r="R6393" s="22"/>
      <c r="S6393" s="22"/>
      <c r="T6393" s="22"/>
      <c r="U6393" s="22"/>
      <c r="V6393" s="22"/>
      <c r="W6393" s="22"/>
      <c r="X6393" s="22"/>
      <c r="Y6393" s="22"/>
      <c r="Z6393" s="22"/>
      <c r="AA6393" s="22"/>
      <c r="AB6393" s="22"/>
      <c r="AC6393" s="22"/>
      <c r="AD6393" s="22"/>
      <c r="AE6393" s="22"/>
      <c r="AF6393" s="22"/>
      <c r="AG6393" s="22"/>
      <c r="AH6393" s="22"/>
      <c r="AI6393" s="22"/>
      <c r="AJ6393" s="22"/>
      <c r="AK6393" s="22"/>
      <c r="AL6393" s="22"/>
      <c r="AM6393" s="22"/>
      <c r="AN6393" s="22"/>
      <c r="AO6393" s="22"/>
      <c r="AP6393" s="22"/>
      <c r="AQ6393" s="22"/>
      <c r="AR6393" s="22"/>
      <c r="AS6393" s="22"/>
      <c r="AT6393" s="22"/>
      <c r="AU6393" s="22"/>
      <c r="AV6393" s="22"/>
      <c r="AW6393" s="22"/>
      <c r="AX6393" s="22"/>
      <c r="AY6393" s="22"/>
      <c r="AZ6393" s="22"/>
      <c r="BA6393" s="22"/>
      <c r="BB6393" s="22"/>
      <c r="BC6393" s="22"/>
      <c r="BD6393" s="22"/>
      <c r="BE6393" s="22"/>
      <c r="BF6393" s="22"/>
      <c r="BG6393" s="22"/>
      <c r="BH6393" s="22"/>
      <c r="BI6393" s="22"/>
      <c r="BJ6393" s="22"/>
      <c r="BK6393" s="22"/>
      <c r="BL6393" s="22"/>
      <c r="BM6393" s="22"/>
      <c r="BN6393" s="22"/>
      <c r="BO6393" s="22"/>
      <c r="BP6393" s="22"/>
      <c r="BQ6393" s="22"/>
      <c r="BR6393" s="22"/>
      <c r="BS6393" s="22"/>
      <c r="BT6393" s="22"/>
      <c r="BU6393" s="22"/>
      <c r="BV6393" s="22"/>
      <c r="BW6393" s="22"/>
      <c r="BX6393" s="22"/>
      <c r="BY6393" s="22"/>
      <c r="BZ6393" s="22"/>
      <c r="CA6393" s="22"/>
      <c r="CB6393" s="22"/>
      <c r="CC6393" s="22"/>
      <c r="CD6393" s="22"/>
      <c r="CE6393" s="22"/>
      <c r="CF6393" s="22"/>
      <c r="CG6393" s="22"/>
      <c r="CH6393" s="22"/>
      <c r="CI6393" s="22"/>
      <c r="CJ6393" s="22"/>
      <c r="CK6393" s="22"/>
      <c r="CL6393" s="22"/>
      <c r="CM6393" s="22"/>
      <c r="CN6393" s="22"/>
      <c r="CO6393" s="22"/>
    </row>
    <row r="6394" spans="1:93" s="2" customFormat="1" x14ac:dyDescent="0.3">
      <c r="A6394" s="73" t="s">
        <v>204</v>
      </c>
      <c r="B6394" s="73" t="s">
        <v>305</v>
      </c>
      <c r="C6394" s="67" t="s">
        <v>263</v>
      </c>
      <c r="D6394" s="67" t="s">
        <v>94</v>
      </c>
      <c r="E6394" s="73"/>
      <c r="F6394" s="73" t="s">
        <v>48</v>
      </c>
      <c r="G6394" s="73" t="s">
        <v>156</v>
      </c>
      <c r="H6394" s="73" t="s">
        <v>156</v>
      </c>
      <c r="I6394" s="73" t="s">
        <v>465</v>
      </c>
      <c r="J6394" s="73" t="str">
        <f t="shared" si="154"/>
        <v>All HGVs miles HGV refrigerated (all diesel)</v>
      </c>
      <c r="K6394" s="27">
        <v>1.2632399999999999</v>
      </c>
      <c r="L6394" s="48"/>
      <c r="M6394" s="22"/>
      <c r="N6394" s="22"/>
      <c r="O6394" s="22"/>
      <c r="P6394" s="22"/>
      <c r="Q6394" s="22"/>
      <c r="R6394" s="22"/>
      <c r="S6394" s="22"/>
      <c r="T6394" s="2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c r="AQ6394" s="22"/>
      <c r="AR6394" s="22"/>
      <c r="AS6394" s="22"/>
      <c r="AT6394" s="22"/>
      <c r="AU6394" s="22"/>
      <c r="AV6394" s="22"/>
      <c r="AW6394" s="22"/>
      <c r="AX6394" s="22"/>
      <c r="AY6394" s="22"/>
      <c r="AZ6394" s="22"/>
      <c r="BA6394" s="22"/>
      <c r="BB6394" s="22"/>
      <c r="BC6394" s="22"/>
      <c r="BD6394" s="22"/>
      <c r="BE6394" s="22"/>
      <c r="BF6394" s="22"/>
      <c r="BG6394" s="22"/>
      <c r="BH6394" s="22"/>
      <c r="BI6394" s="22"/>
      <c r="BJ6394" s="22"/>
      <c r="BK6394" s="22"/>
      <c r="BL6394" s="22"/>
      <c r="BM6394" s="22"/>
      <c r="BN6394" s="22"/>
      <c r="BO6394" s="22"/>
      <c r="BP6394" s="22"/>
      <c r="BQ6394" s="22"/>
      <c r="BR6394" s="22"/>
      <c r="BS6394" s="22"/>
      <c r="BT6394" s="22"/>
      <c r="BU6394" s="22"/>
      <c r="BV6394" s="22"/>
      <c r="BW6394" s="22"/>
      <c r="BX6394" s="22"/>
      <c r="BY6394" s="22"/>
      <c r="BZ6394" s="22"/>
      <c r="CA6394" s="22"/>
      <c r="CB6394" s="22"/>
      <c r="CC6394" s="22"/>
      <c r="CD6394" s="22"/>
      <c r="CE6394" s="22"/>
      <c r="CF6394" s="22"/>
      <c r="CG6394" s="22"/>
      <c r="CH6394" s="22"/>
      <c r="CI6394" s="22"/>
      <c r="CJ6394" s="22"/>
      <c r="CK6394" s="22"/>
      <c r="CL6394" s="22"/>
      <c r="CM6394" s="22"/>
      <c r="CN6394" s="22"/>
      <c r="CO6394" s="22"/>
    </row>
    <row r="6395" spans="1:93" s="2" customFormat="1" x14ac:dyDescent="0.3">
      <c r="A6395" s="73" t="s">
        <v>204</v>
      </c>
      <c r="B6395" s="73" t="s">
        <v>305</v>
      </c>
      <c r="C6395" s="67" t="s">
        <v>263</v>
      </c>
      <c r="D6395" s="67" t="s">
        <v>94</v>
      </c>
      <c r="E6395" s="73"/>
      <c r="F6395" s="73" t="s">
        <v>48</v>
      </c>
      <c r="G6395" s="73" t="s">
        <v>156</v>
      </c>
      <c r="H6395" s="73" t="s">
        <v>156</v>
      </c>
      <c r="I6395" s="73" t="s">
        <v>466</v>
      </c>
      <c r="J6395" s="73" t="str">
        <f t="shared" si="154"/>
        <v>All HGVs miles HGV refrigerated (all diesel)</v>
      </c>
      <c r="K6395" s="27">
        <v>2.7E-4</v>
      </c>
      <c r="L6395" s="48"/>
      <c r="M6395" s="22"/>
      <c r="N6395" s="22"/>
      <c r="O6395" s="22"/>
      <c r="P6395" s="22"/>
      <c r="Q6395" s="22"/>
      <c r="R6395" s="22"/>
      <c r="S6395" s="22"/>
      <c r="T6395" s="22"/>
      <c r="U6395" s="22"/>
      <c r="V6395" s="22"/>
      <c r="W6395" s="22"/>
      <c r="X6395" s="22"/>
      <c r="Y6395" s="22"/>
      <c r="Z6395" s="22"/>
      <c r="AA6395" s="22"/>
      <c r="AB6395" s="22"/>
      <c r="AC6395" s="22"/>
      <c r="AD6395" s="22"/>
      <c r="AE6395" s="22"/>
      <c r="AF6395" s="22"/>
      <c r="AG6395" s="22"/>
      <c r="AH6395" s="22"/>
      <c r="AI6395" s="22"/>
      <c r="AJ6395" s="22"/>
      <c r="AK6395" s="22"/>
      <c r="AL6395" s="22"/>
      <c r="AM6395" s="22"/>
      <c r="AN6395" s="22"/>
      <c r="AO6395" s="22"/>
      <c r="AP6395" s="22"/>
      <c r="AQ6395" s="22"/>
      <c r="AR6395" s="22"/>
      <c r="AS6395" s="22"/>
      <c r="AT6395" s="22"/>
      <c r="AU6395" s="22"/>
      <c r="AV6395" s="22"/>
      <c r="AW6395" s="22"/>
      <c r="AX6395" s="22"/>
      <c r="AY6395" s="22"/>
      <c r="AZ6395" s="22"/>
      <c r="BA6395" s="22"/>
      <c r="BB6395" s="22"/>
      <c r="BC6395" s="22"/>
      <c r="BD6395" s="22"/>
      <c r="BE6395" s="22"/>
      <c r="BF6395" s="22"/>
      <c r="BG6395" s="22"/>
      <c r="BH6395" s="22"/>
      <c r="BI6395" s="22"/>
      <c r="BJ6395" s="22"/>
      <c r="BK6395" s="22"/>
      <c r="BL6395" s="22"/>
      <c r="BM6395" s="22"/>
      <c r="BN6395" s="22"/>
      <c r="BO6395" s="22"/>
      <c r="BP6395" s="22"/>
      <c r="BQ6395" s="22"/>
      <c r="BR6395" s="22"/>
      <c r="BS6395" s="22"/>
      <c r="BT6395" s="22"/>
      <c r="BU6395" s="22"/>
      <c r="BV6395" s="22"/>
      <c r="BW6395" s="22"/>
      <c r="BX6395" s="22"/>
      <c r="BY6395" s="22"/>
      <c r="BZ6395" s="22"/>
      <c r="CA6395" s="22"/>
      <c r="CB6395" s="22"/>
      <c r="CC6395" s="22"/>
      <c r="CD6395" s="22"/>
      <c r="CE6395" s="22"/>
      <c r="CF6395" s="22"/>
      <c r="CG6395" s="22"/>
      <c r="CH6395" s="22"/>
      <c r="CI6395" s="22"/>
      <c r="CJ6395" s="22"/>
      <c r="CK6395" s="22"/>
      <c r="CL6395" s="22"/>
      <c r="CM6395" s="22"/>
      <c r="CN6395" s="22"/>
      <c r="CO6395" s="22"/>
    </row>
    <row r="6396" spans="1:93" s="2" customFormat="1" x14ac:dyDescent="0.3">
      <c r="A6396" s="73" t="s">
        <v>204</v>
      </c>
      <c r="B6396" s="73" t="s">
        <v>305</v>
      </c>
      <c r="C6396" s="67" t="s">
        <v>263</v>
      </c>
      <c r="D6396" s="67" t="s">
        <v>94</v>
      </c>
      <c r="E6396" s="73"/>
      <c r="F6396" s="73" t="s">
        <v>48</v>
      </c>
      <c r="G6396" s="73" t="s">
        <v>156</v>
      </c>
      <c r="H6396" s="73" t="s">
        <v>156</v>
      </c>
      <c r="I6396" s="73" t="s">
        <v>467</v>
      </c>
      <c r="J6396" s="73" t="str">
        <f t="shared" si="154"/>
        <v>All HGVs miles HGV refrigerated (all diesel)</v>
      </c>
      <c r="K6396" s="27">
        <v>1.2424200000000001</v>
      </c>
      <c r="L6396" s="48"/>
      <c r="M6396" s="22"/>
      <c r="N6396" s="22"/>
      <c r="O6396" s="22"/>
      <c r="P6396" s="22"/>
      <c r="Q6396" s="22"/>
      <c r="R6396" s="22"/>
      <c r="S6396" s="22"/>
      <c r="T6396" s="2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c r="AQ6396" s="22"/>
      <c r="AR6396" s="22"/>
      <c r="AS6396" s="22"/>
      <c r="AT6396" s="22"/>
      <c r="AU6396" s="22"/>
      <c r="AV6396" s="22"/>
      <c r="AW6396" s="22"/>
      <c r="AX6396" s="22"/>
      <c r="AY6396" s="22"/>
      <c r="AZ6396" s="22"/>
      <c r="BA6396" s="22"/>
      <c r="BB6396" s="22"/>
      <c r="BC6396" s="22"/>
      <c r="BD6396" s="22"/>
      <c r="BE6396" s="22"/>
      <c r="BF6396" s="22"/>
      <c r="BG6396" s="22"/>
      <c r="BH6396" s="22"/>
      <c r="BI6396" s="22"/>
      <c r="BJ6396" s="22"/>
      <c r="BK6396" s="22"/>
      <c r="BL6396" s="22"/>
      <c r="BM6396" s="22"/>
      <c r="BN6396" s="22"/>
      <c r="BO6396" s="22"/>
      <c r="BP6396" s="22"/>
      <c r="BQ6396" s="22"/>
      <c r="BR6396" s="22"/>
      <c r="BS6396" s="22"/>
      <c r="BT6396" s="22"/>
      <c r="BU6396" s="22"/>
      <c r="BV6396" s="22"/>
      <c r="BW6396" s="22"/>
      <c r="BX6396" s="22"/>
      <c r="BY6396" s="22"/>
      <c r="BZ6396" s="22"/>
      <c r="CA6396" s="22"/>
      <c r="CB6396" s="22"/>
      <c r="CC6396" s="22"/>
      <c r="CD6396" s="22"/>
      <c r="CE6396" s="22"/>
      <c r="CF6396" s="22"/>
      <c r="CG6396" s="22"/>
      <c r="CH6396" s="22"/>
      <c r="CI6396" s="22"/>
      <c r="CJ6396" s="22"/>
      <c r="CK6396" s="22"/>
      <c r="CL6396" s="22"/>
      <c r="CM6396" s="22"/>
      <c r="CN6396" s="22"/>
      <c r="CO6396" s="22"/>
    </row>
    <row r="6397" spans="1:93" s="2" customFormat="1" x14ac:dyDescent="0.3">
      <c r="A6397" s="73" t="s">
        <v>204</v>
      </c>
      <c r="B6397" s="73" t="s">
        <v>305</v>
      </c>
      <c r="C6397" s="67" t="s">
        <v>263</v>
      </c>
      <c r="D6397" s="67" t="s">
        <v>94</v>
      </c>
      <c r="E6397" s="73"/>
      <c r="F6397" s="73" t="s">
        <v>48</v>
      </c>
      <c r="G6397" s="73" t="s">
        <v>156</v>
      </c>
      <c r="H6397" s="73" t="s">
        <v>156</v>
      </c>
      <c r="I6397" s="73" t="s">
        <v>468</v>
      </c>
      <c r="J6397" s="73" t="str">
        <f t="shared" si="154"/>
        <v>All HGVs miles HGV refrigerated (all diesel)</v>
      </c>
      <c r="K6397" s="27">
        <v>2.0549999999999999E-2</v>
      </c>
      <c r="L6397" s="48"/>
      <c r="M6397" s="22"/>
      <c r="N6397" s="22"/>
      <c r="O6397" s="22"/>
      <c r="P6397" s="22"/>
      <c r="Q6397" s="22"/>
      <c r="R6397" s="22"/>
      <c r="S6397" s="22"/>
      <c r="T6397" s="22"/>
      <c r="U6397" s="22"/>
      <c r="V6397" s="22"/>
      <c r="W6397" s="22"/>
      <c r="X6397" s="22"/>
      <c r="Y6397" s="22"/>
      <c r="Z6397" s="22"/>
      <c r="AA6397" s="22"/>
      <c r="AB6397" s="22"/>
      <c r="AC6397" s="22"/>
      <c r="AD6397" s="22"/>
      <c r="AE6397" s="22"/>
      <c r="AF6397" s="22"/>
      <c r="AG6397" s="22"/>
      <c r="AH6397" s="22"/>
      <c r="AI6397" s="22"/>
      <c r="AJ6397" s="22"/>
      <c r="AK6397" s="22"/>
      <c r="AL6397" s="22"/>
      <c r="AM6397" s="22"/>
      <c r="AN6397" s="22"/>
      <c r="AO6397" s="22"/>
      <c r="AP6397" s="22"/>
      <c r="AQ6397" s="22"/>
      <c r="AR6397" s="22"/>
      <c r="AS6397" s="22"/>
      <c r="AT6397" s="22"/>
      <c r="AU6397" s="22"/>
      <c r="AV6397" s="22"/>
      <c r="AW6397" s="22"/>
      <c r="AX6397" s="22"/>
      <c r="AY6397" s="22"/>
      <c r="AZ6397" s="22"/>
      <c r="BA6397" s="22"/>
      <c r="BB6397" s="22"/>
      <c r="BC6397" s="22"/>
      <c r="BD6397" s="22"/>
      <c r="BE6397" s="22"/>
      <c r="BF6397" s="22"/>
      <c r="BG6397" s="22"/>
      <c r="BH6397" s="22"/>
      <c r="BI6397" s="22"/>
      <c r="BJ6397" s="22"/>
      <c r="BK6397" s="22"/>
      <c r="BL6397" s="22"/>
      <c r="BM6397" s="22"/>
      <c r="BN6397" s="22"/>
      <c r="BO6397" s="22"/>
      <c r="BP6397" s="22"/>
      <c r="BQ6397" s="22"/>
      <c r="BR6397" s="22"/>
      <c r="BS6397" s="22"/>
      <c r="BT6397" s="22"/>
      <c r="BU6397" s="22"/>
      <c r="BV6397" s="22"/>
      <c r="BW6397" s="22"/>
      <c r="BX6397" s="22"/>
      <c r="BY6397" s="22"/>
      <c r="BZ6397" s="22"/>
      <c r="CA6397" s="22"/>
      <c r="CB6397" s="22"/>
      <c r="CC6397" s="22"/>
      <c r="CD6397" s="22"/>
      <c r="CE6397" s="22"/>
      <c r="CF6397" s="22"/>
      <c r="CG6397" s="22"/>
      <c r="CH6397" s="22"/>
      <c r="CI6397" s="22"/>
      <c r="CJ6397" s="22"/>
      <c r="CK6397" s="22"/>
      <c r="CL6397" s="22"/>
      <c r="CM6397" s="22"/>
      <c r="CN6397" s="22"/>
      <c r="CO6397" s="22"/>
    </row>
    <row r="6398" spans="1:93" s="2" customFormat="1" x14ac:dyDescent="0.3">
      <c r="A6398" s="73" t="s">
        <v>204</v>
      </c>
      <c r="B6398" s="73" t="s">
        <v>305</v>
      </c>
      <c r="C6398" s="67" t="s">
        <v>263</v>
      </c>
      <c r="D6398" s="67" t="s">
        <v>94</v>
      </c>
      <c r="E6398" s="73"/>
      <c r="F6398" s="73" t="s">
        <v>48</v>
      </c>
      <c r="G6398" s="73" t="s">
        <v>403</v>
      </c>
      <c r="H6398" s="73" t="s">
        <v>403</v>
      </c>
      <c r="I6398" s="73" t="s">
        <v>465</v>
      </c>
      <c r="J6398" s="73" t="str">
        <f t="shared" si="154"/>
        <v>All HGVs tonne.km HGV refrigerated (all diesel)</v>
      </c>
      <c r="K6398" s="30"/>
      <c r="L6398" s="48"/>
      <c r="M6398" s="22"/>
      <c r="N6398" s="22"/>
      <c r="O6398" s="22"/>
      <c r="P6398" s="22"/>
      <c r="Q6398" s="22"/>
      <c r="R6398" s="22"/>
      <c r="S6398" s="22"/>
      <c r="T6398" s="2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c r="AQ6398" s="22"/>
      <c r="AR6398" s="22"/>
      <c r="AS6398" s="22"/>
      <c r="AT6398" s="22"/>
      <c r="AU6398" s="22"/>
      <c r="AV6398" s="22"/>
      <c r="AW6398" s="22"/>
      <c r="AX6398" s="22"/>
      <c r="AY6398" s="22"/>
      <c r="AZ6398" s="22"/>
      <c r="BA6398" s="22"/>
      <c r="BB6398" s="22"/>
      <c r="BC6398" s="22"/>
      <c r="BD6398" s="22"/>
      <c r="BE6398" s="22"/>
      <c r="BF6398" s="22"/>
      <c r="BG6398" s="22"/>
      <c r="BH6398" s="22"/>
      <c r="BI6398" s="22"/>
      <c r="BJ6398" s="22"/>
      <c r="BK6398" s="22"/>
      <c r="BL6398" s="22"/>
      <c r="BM6398" s="22"/>
      <c r="BN6398" s="22"/>
      <c r="BO6398" s="22"/>
      <c r="BP6398" s="22"/>
      <c r="BQ6398" s="22"/>
      <c r="BR6398" s="22"/>
      <c r="BS6398" s="22"/>
      <c r="BT6398" s="22"/>
      <c r="BU6398" s="22"/>
      <c r="BV6398" s="22"/>
      <c r="BW6398" s="22"/>
      <c r="BX6398" s="22"/>
      <c r="BY6398" s="22"/>
      <c r="BZ6398" s="22"/>
      <c r="CA6398" s="22"/>
      <c r="CB6398" s="22"/>
      <c r="CC6398" s="22"/>
      <c r="CD6398" s="22"/>
      <c r="CE6398" s="22"/>
      <c r="CF6398" s="22"/>
      <c r="CG6398" s="22"/>
      <c r="CH6398" s="22"/>
      <c r="CI6398" s="22"/>
      <c r="CJ6398" s="22"/>
      <c r="CK6398" s="22"/>
      <c r="CL6398" s="22"/>
      <c r="CM6398" s="22"/>
      <c r="CN6398" s="22"/>
      <c r="CO6398" s="22"/>
    </row>
    <row r="6399" spans="1:93" s="2" customFormat="1" x14ac:dyDescent="0.3">
      <c r="A6399" s="73" t="s">
        <v>204</v>
      </c>
      <c r="B6399" s="73" t="s">
        <v>305</v>
      </c>
      <c r="C6399" s="67" t="s">
        <v>263</v>
      </c>
      <c r="D6399" s="67" t="s">
        <v>94</v>
      </c>
      <c r="E6399" s="73"/>
      <c r="F6399" s="73" t="s">
        <v>48</v>
      </c>
      <c r="G6399" s="73" t="s">
        <v>403</v>
      </c>
      <c r="H6399" s="73" t="s">
        <v>403</v>
      </c>
      <c r="I6399" s="73" t="s">
        <v>466</v>
      </c>
      <c r="J6399" s="73" t="str">
        <f t="shared" si="154"/>
        <v>All HGVs tonne.km HGV refrigerated (all diesel)</v>
      </c>
      <c r="K6399" s="30"/>
      <c r="L6399" s="48"/>
      <c r="M6399" s="22"/>
      <c r="N6399" s="22"/>
      <c r="O6399" s="22"/>
      <c r="P6399" s="22"/>
      <c r="Q6399" s="22"/>
      <c r="R6399" s="22"/>
      <c r="S6399" s="22"/>
      <c r="T6399" s="22"/>
      <c r="U6399" s="22"/>
      <c r="V6399" s="22"/>
      <c r="W6399" s="22"/>
      <c r="X6399" s="22"/>
      <c r="Y6399" s="22"/>
      <c r="Z6399" s="22"/>
      <c r="AA6399" s="22"/>
      <c r="AB6399" s="22"/>
      <c r="AC6399" s="22"/>
      <c r="AD6399" s="22"/>
      <c r="AE6399" s="22"/>
      <c r="AF6399" s="22"/>
      <c r="AG6399" s="22"/>
      <c r="AH6399" s="22"/>
      <c r="AI6399" s="22"/>
      <c r="AJ6399" s="22"/>
      <c r="AK6399" s="22"/>
      <c r="AL6399" s="22"/>
      <c r="AM6399" s="22"/>
      <c r="AN6399" s="22"/>
      <c r="AO6399" s="22"/>
      <c r="AP6399" s="22"/>
      <c r="AQ6399" s="22"/>
      <c r="AR6399" s="22"/>
      <c r="AS6399" s="22"/>
      <c r="AT6399" s="22"/>
      <c r="AU6399" s="22"/>
      <c r="AV6399" s="22"/>
      <c r="AW6399" s="22"/>
      <c r="AX6399" s="22"/>
      <c r="AY6399" s="22"/>
      <c r="AZ6399" s="22"/>
      <c r="BA6399" s="22"/>
      <c r="BB6399" s="22"/>
      <c r="BC6399" s="22"/>
      <c r="BD6399" s="22"/>
      <c r="BE6399" s="22"/>
      <c r="BF6399" s="22"/>
      <c r="BG6399" s="22"/>
      <c r="BH6399" s="22"/>
      <c r="BI6399" s="22"/>
      <c r="BJ6399" s="22"/>
      <c r="BK6399" s="22"/>
      <c r="BL6399" s="22"/>
      <c r="BM6399" s="22"/>
      <c r="BN6399" s="22"/>
      <c r="BO6399" s="22"/>
      <c r="BP6399" s="22"/>
      <c r="BQ6399" s="22"/>
      <c r="BR6399" s="22"/>
      <c r="BS6399" s="22"/>
      <c r="BT6399" s="22"/>
      <c r="BU6399" s="22"/>
      <c r="BV6399" s="22"/>
      <c r="BW6399" s="22"/>
      <c r="BX6399" s="22"/>
      <c r="BY6399" s="22"/>
      <c r="BZ6399" s="22"/>
      <c r="CA6399" s="22"/>
      <c r="CB6399" s="22"/>
      <c r="CC6399" s="22"/>
      <c r="CD6399" s="22"/>
      <c r="CE6399" s="22"/>
      <c r="CF6399" s="22"/>
      <c r="CG6399" s="22"/>
      <c r="CH6399" s="22"/>
      <c r="CI6399" s="22"/>
      <c r="CJ6399" s="22"/>
      <c r="CK6399" s="22"/>
      <c r="CL6399" s="22"/>
      <c r="CM6399" s="22"/>
      <c r="CN6399" s="22"/>
      <c r="CO6399" s="22"/>
    </row>
    <row r="6400" spans="1:93" s="2" customFormat="1" x14ac:dyDescent="0.3">
      <c r="A6400" s="73" t="s">
        <v>204</v>
      </c>
      <c r="B6400" s="73" t="s">
        <v>305</v>
      </c>
      <c r="C6400" s="67" t="s">
        <v>263</v>
      </c>
      <c r="D6400" s="67" t="s">
        <v>94</v>
      </c>
      <c r="E6400" s="73"/>
      <c r="F6400" s="73" t="s">
        <v>48</v>
      </c>
      <c r="G6400" s="73" t="s">
        <v>403</v>
      </c>
      <c r="H6400" s="73" t="s">
        <v>403</v>
      </c>
      <c r="I6400" s="73" t="s">
        <v>467</v>
      </c>
      <c r="J6400" s="73" t="str">
        <f t="shared" si="154"/>
        <v>All HGVs tonne.km HGV refrigerated (all diesel)</v>
      </c>
      <c r="K6400" s="30"/>
      <c r="L6400" s="48"/>
      <c r="M6400" s="22"/>
      <c r="N6400" s="22"/>
      <c r="O6400" s="22"/>
      <c r="P6400" s="22"/>
      <c r="Q6400" s="22"/>
      <c r="R6400" s="22"/>
      <c r="S6400" s="22"/>
      <c r="T6400" s="2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c r="AQ6400" s="22"/>
      <c r="AR6400" s="22"/>
      <c r="AS6400" s="22"/>
      <c r="AT6400" s="22"/>
      <c r="AU6400" s="22"/>
      <c r="AV6400" s="22"/>
      <c r="AW6400" s="22"/>
      <c r="AX6400" s="22"/>
      <c r="AY6400" s="22"/>
      <c r="AZ6400" s="22"/>
      <c r="BA6400" s="22"/>
      <c r="BB6400" s="22"/>
      <c r="BC6400" s="22"/>
      <c r="BD6400" s="22"/>
      <c r="BE6400" s="22"/>
      <c r="BF6400" s="22"/>
      <c r="BG6400" s="22"/>
      <c r="BH6400" s="22"/>
      <c r="BI6400" s="22"/>
      <c r="BJ6400" s="22"/>
      <c r="BK6400" s="22"/>
      <c r="BL6400" s="22"/>
      <c r="BM6400" s="22"/>
      <c r="BN6400" s="22"/>
      <c r="BO6400" s="22"/>
      <c r="BP6400" s="22"/>
      <c r="BQ6400" s="22"/>
      <c r="BR6400" s="22"/>
      <c r="BS6400" s="22"/>
      <c r="BT6400" s="22"/>
      <c r="BU6400" s="22"/>
      <c r="BV6400" s="22"/>
      <c r="BW6400" s="22"/>
      <c r="BX6400" s="22"/>
      <c r="BY6400" s="22"/>
      <c r="BZ6400" s="22"/>
      <c r="CA6400" s="22"/>
      <c r="CB6400" s="22"/>
      <c r="CC6400" s="22"/>
      <c r="CD6400" s="22"/>
      <c r="CE6400" s="22"/>
      <c r="CF6400" s="22"/>
      <c r="CG6400" s="22"/>
      <c r="CH6400" s="22"/>
      <c r="CI6400" s="22"/>
      <c r="CJ6400" s="22"/>
      <c r="CK6400" s="22"/>
      <c r="CL6400" s="22"/>
      <c r="CM6400" s="22"/>
      <c r="CN6400" s="22"/>
      <c r="CO6400" s="22"/>
    </row>
    <row r="6401" spans="1:93" s="2" customFormat="1" x14ac:dyDescent="0.3">
      <c r="A6401" s="73" t="s">
        <v>204</v>
      </c>
      <c r="B6401" s="73" t="s">
        <v>305</v>
      </c>
      <c r="C6401" s="67" t="s">
        <v>263</v>
      </c>
      <c r="D6401" s="67" t="s">
        <v>94</v>
      </c>
      <c r="E6401" s="73"/>
      <c r="F6401" s="73" t="s">
        <v>48</v>
      </c>
      <c r="G6401" s="73" t="s">
        <v>403</v>
      </c>
      <c r="H6401" s="73" t="s">
        <v>403</v>
      </c>
      <c r="I6401" s="73" t="s">
        <v>468</v>
      </c>
      <c r="J6401" s="73" t="str">
        <f t="shared" si="154"/>
        <v>All HGVs tonne.km HGV refrigerated (all diesel)</v>
      </c>
      <c r="K6401" s="30"/>
      <c r="L6401" s="48"/>
      <c r="M6401" s="22"/>
      <c r="N6401" s="22"/>
      <c r="O6401" s="22"/>
      <c r="P6401" s="22"/>
      <c r="Q6401" s="22"/>
      <c r="R6401" s="22"/>
      <c r="S6401" s="22"/>
      <c r="T6401" s="22"/>
      <c r="U6401" s="22"/>
      <c r="V6401" s="22"/>
      <c r="W6401" s="22"/>
      <c r="X6401" s="22"/>
      <c r="Y6401" s="22"/>
      <c r="Z6401" s="22"/>
      <c r="AA6401" s="22"/>
      <c r="AB6401" s="22"/>
      <c r="AC6401" s="22"/>
      <c r="AD6401" s="22"/>
      <c r="AE6401" s="22"/>
      <c r="AF6401" s="22"/>
      <c r="AG6401" s="22"/>
      <c r="AH6401" s="22"/>
      <c r="AI6401" s="22"/>
      <c r="AJ6401" s="22"/>
      <c r="AK6401" s="22"/>
      <c r="AL6401" s="22"/>
      <c r="AM6401" s="22"/>
      <c r="AN6401" s="22"/>
      <c r="AO6401" s="22"/>
      <c r="AP6401" s="22"/>
      <c r="AQ6401" s="22"/>
      <c r="AR6401" s="22"/>
      <c r="AS6401" s="22"/>
      <c r="AT6401" s="22"/>
      <c r="AU6401" s="22"/>
      <c r="AV6401" s="22"/>
      <c r="AW6401" s="22"/>
      <c r="AX6401" s="22"/>
      <c r="AY6401" s="22"/>
      <c r="AZ6401" s="22"/>
      <c r="BA6401" s="22"/>
      <c r="BB6401" s="22"/>
      <c r="BC6401" s="22"/>
      <c r="BD6401" s="22"/>
      <c r="BE6401" s="22"/>
      <c r="BF6401" s="22"/>
      <c r="BG6401" s="22"/>
      <c r="BH6401" s="22"/>
      <c r="BI6401" s="22"/>
      <c r="BJ6401" s="22"/>
      <c r="BK6401" s="22"/>
      <c r="BL6401" s="22"/>
      <c r="BM6401" s="22"/>
      <c r="BN6401" s="22"/>
      <c r="BO6401" s="22"/>
      <c r="BP6401" s="22"/>
      <c r="BQ6401" s="22"/>
      <c r="BR6401" s="22"/>
      <c r="BS6401" s="22"/>
      <c r="BT6401" s="22"/>
      <c r="BU6401" s="22"/>
      <c r="BV6401" s="22"/>
      <c r="BW6401" s="22"/>
      <c r="BX6401" s="22"/>
      <c r="BY6401" s="22"/>
      <c r="BZ6401" s="22"/>
      <c r="CA6401" s="22"/>
      <c r="CB6401" s="22"/>
      <c r="CC6401" s="22"/>
      <c r="CD6401" s="22"/>
      <c r="CE6401" s="22"/>
      <c r="CF6401" s="22"/>
      <c r="CG6401" s="22"/>
      <c r="CH6401" s="22"/>
      <c r="CI6401" s="22"/>
      <c r="CJ6401" s="22"/>
      <c r="CK6401" s="22"/>
      <c r="CL6401" s="22"/>
      <c r="CM6401" s="22"/>
      <c r="CN6401" s="22"/>
      <c r="CO6401" s="22"/>
    </row>
    <row r="6402" spans="1:93" s="2" customFormat="1" x14ac:dyDescent="0.3">
      <c r="A6402" s="73" t="s">
        <v>204</v>
      </c>
      <c r="B6402" s="73" t="s">
        <v>305</v>
      </c>
      <c r="C6402" s="67" t="s">
        <v>263</v>
      </c>
      <c r="D6402" s="67" t="s">
        <v>94</v>
      </c>
      <c r="E6402" s="73"/>
      <c r="F6402" s="73" t="s">
        <v>98</v>
      </c>
      <c r="G6402" s="73" t="s">
        <v>405</v>
      </c>
      <c r="H6402" s="73" t="s">
        <v>405</v>
      </c>
      <c r="I6402" s="73" t="s">
        <v>465</v>
      </c>
      <c r="J6402" s="73" t="str">
        <f t="shared" si="154"/>
        <v>All HGVs km HGV refrigerated (all diesel)</v>
      </c>
      <c r="K6402" s="27">
        <v>0.99121999999999999</v>
      </c>
      <c r="L6402" s="48"/>
      <c r="M6402" s="22"/>
      <c r="N6402" s="22"/>
      <c r="O6402" s="22"/>
      <c r="P6402" s="22"/>
      <c r="Q6402" s="22"/>
      <c r="R6402" s="22"/>
      <c r="S6402" s="22"/>
      <c r="T6402" s="2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c r="AQ6402" s="22"/>
      <c r="AR6402" s="22"/>
      <c r="AS6402" s="22"/>
      <c r="AT6402" s="22"/>
      <c r="AU6402" s="22"/>
      <c r="AV6402" s="22"/>
      <c r="AW6402" s="22"/>
      <c r="AX6402" s="22"/>
      <c r="AY6402" s="22"/>
      <c r="AZ6402" s="22"/>
      <c r="BA6402" s="22"/>
      <c r="BB6402" s="22"/>
      <c r="BC6402" s="22"/>
      <c r="BD6402" s="22"/>
      <c r="BE6402" s="22"/>
      <c r="BF6402" s="22"/>
      <c r="BG6402" s="22"/>
      <c r="BH6402" s="22"/>
      <c r="BI6402" s="22"/>
      <c r="BJ6402" s="22"/>
      <c r="BK6402" s="22"/>
      <c r="BL6402" s="22"/>
      <c r="BM6402" s="22"/>
      <c r="BN6402" s="22"/>
      <c r="BO6402" s="22"/>
      <c r="BP6402" s="22"/>
      <c r="BQ6402" s="22"/>
      <c r="BR6402" s="22"/>
      <c r="BS6402" s="22"/>
      <c r="BT6402" s="22"/>
      <c r="BU6402" s="22"/>
      <c r="BV6402" s="22"/>
      <c r="BW6402" s="22"/>
      <c r="BX6402" s="22"/>
      <c r="BY6402" s="22"/>
      <c r="BZ6402" s="22"/>
      <c r="CA6402" s="22"/>
      <c r="CB6402" s="22"/>
      <c r="CC6402" s="22"/>
      <c r="CD6402" s="22"/>
      <c r="CE6402" s="22"/>
      <c r="CF6402" s="22"/>
      <c r="CG6402" s="22"/>
      <c r="CH6402" s="22"/>
      <c r="CI6402" s="22"/>
      <c r="CJ6402" s="22"/>
      <c r="CK6402" s="22"/>
      <c r="CL6402" s="22"/>
      <c r="CM6402" s="22"/>
      <c r="CN6402" s="22"/>
      <c r="CO6402" s="22"/>
    </row>
    <row r="6403" spans="1:93" s="2" customFormat="1" x14ac:dyDescent="0.3">
      <c r="A6403" s="73" t="s">
        <v>204</v>
      </c>
      <c r="B6403" s="73" t="s">
        <v>305</v>
      </c>
      <c r="C6403" s="67" t="s">
        <v>263</v>
      </c>
      <c r="D6403" s="67" t="s">
        <v>94</v>
      </c>
      <c r="E6403" s="73"/>
      <c r="F6403" s="73" t="s">
        <v>98</v>
      </c>
      <c r="G6403" s="73" t="s">
        <v>405</v>
      </c>
      <c r="H6403" s="73" t="s">
        <v>405</v>
      </c>
      <c r="I6403" s="73" t="s">
        <v>466</v>
      </c>
      <c r="J6403" s="73" t="str">
        <f t="shared" si="154"/>
        <v>All HGVs km HGV refrigerated (all diesel)</v>
      </c>
      <c r="K6403" s="27">
        <v>1.7000000000000001E-4</v>
      </c>
      <c r="L6403" s="48"/>
      <c r="M6403" s="22"/>
      <c r="N6403" s="22"/>
      <c r="O6403" s="22"/>
      <c r="P6403" s="22"/>
      <c r="Q6403" s="22"/>
      <c r="R6403" s="22"/>
      <c r="S6403" s="22"/>
      <c r="T6403" s="22"/>
      <c r="U6403" s="22"/>
      <c r="V6403" s="22"/>
      <c r="W6403" s="22"/>
      <c r="X6403" s="22"/>
      <c r="Y6403" s="22"/>
      <c r="Z6403" s="22"/>
      <c r="AA6403" s="22"/>
      <c r="AB6403" s="22"/>
      <c r="AC6403" s="22"/>
      <c r="AD6403" s="22"/>
      <c r="AE6403" s="22"/>
      <c r="AF6403" s="22"/>
      <c r="AG6403" s="22"/>
      <c r="AH6403" s="22"/>
      <c r="AI6403" s="22"/>
      <c r="AJ6403" s="22"/>
      <c r="AK6403" s="22"/>
      <c r="AL6403" s="22"/>
      <c r="AM6403" s="22"/>
      <c r="AN6403" s="22"/>
      <c r="AO6403" s="22"/>
      <c r="AP6403" s="22"/>
      <c r="AQ6403" s="22"/>
      <c r="AR6403" s="22"/>
      <c r="AS6403" s="22"/>
      <c r="AT6403" s="22"/>
      <c r="AU6403" s="22"/>
      <c r="AV6403" s="22"/>
      <c r="AW6403" s="22"/>
      <c r="AX6403" s="22"/>
      <c r="AY6403" s="22"/>
      <c r="AZ6403" s="22"/>
      <c r="BA6403" s="22"/>
      <c r="BB6403" s="22"/>
      <c r="BC6403" s="22"/>
      <c r="BD6403" s="22"/>
      <c r="BE6403" s="22"/>
      <c r="BF6403" s="22"/>
      <c r="BG6403" s="22"/>
      <c r="BH6403" s="22"/>
      <c r="BI6403" s="22"/>
      <c r="BJ6403" s="22"/>
      <c r="BK6403" s="22"/>
      <c r="BL6403" s="22"/>
      <c r="BM6403" s="22"/>
      <c r="BN6403" s="22"/>
      <c r="BO6403" s="22"/>
      <c r="BP6403" s="22"/>
      <c r="BQ6403" s="22"/>
      <c r="BR6403" s="22"/>
      <c r="BS6403" s="22"/>
      <c r="BT6403" s="22"/>
      <c r="BU6403" s="22"/>
      <c r="BV6403" s="22"/>
      <c r="BW6403" s="22"/>
      <c r="BX6403" s="22"/>
      <c r="BY6403" s="22"/>
      <c r="BZ6403" s="22"/>
      <c r="CA6403" s="22"/>
      <c r="CB6403" s="22"/>
      <c r="CC6403" s="22"/>
      <c r="CD6403" s="22"/>
      <c r="CE6403" s="22"/>
      <c r="CF6403" s="22"/>
      <c r="CG6403" s="22"/>
      <c r="CH6403" s="22"/>
      <c r="CI6403" s="22"/>
      <c r="CJ6403" s="22"/>
      <c r="CK6403" s="22"/>
      <c r="CL6403" s="22"/>
      <c r="CM6403" s="22"/>
      <c r="CN6403" s="22"/>
      <c r="CO6403" s="22"/>
    </row>
    <row r="6404" spans="1:93" s="2" customFormat="1" x14ac:dyDescent="0.3">
      <c r="A6404" s="73" t="s">
        <v>204</v>
      </c>
      <c r="B6404" s="73" t="s">
        <v>305</v>
      </c>
      <c r="C6404" s="67" t="s">
        <v>263</v>
      </c>
      <c r="D6404" s="67" t="s">
        <v>94</v>
      </c>
      <c r="E6404" s="73"/>
      <c r="F6404" s="73" t="s">
        <v>98</v>
      </c>
      <c r="G6404" s="73" t="s">
        <v>405</v>
      </c>
      <c r="H6404" s="73" t="s">
        <v>405</v>
      </c>
      <c r="I6404" s="73" t="s">
        <v>467</v>
      </c>
      <c r="J6404" s="73" t="str">
        <f t="shared" si="154"/>
        <v>All HGVs km HGV refrigerated (all diesel)</v>
      </c>
      <c r="K6404" s="27">
        <v>0.97828999999999999</v>
      </c>
      <c r="L6404" s="48"/>
      <c r="M6404" s="22"/>
      <c r="N6404" s="22"/>
      <c r="O6404" s="22"/>
      <c r="P6404" s="22"/>
      <c r="Q6404" s="22"/>
      <c r="R6404" s="22"/>
      <c r="S6404" s="22"/>
      <c r="T6404" s="2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c r="AQ6404" s="22"/>
      <c r="AR6404" s="22"/>
      <c r="AS6404" s="22"/>
      <c r="AT6404" s="22"/>
      <c r="AU6404" s="22"/>
      <c r="AV6404" s="22"/>
      <c r="AW6404" s="22"/>
      <c r="AX6404" s="22"/>
      <c r="AY6404" s="22"/>
      <c r="AZ6404" s="22"/>
      <c r="BA6404" s="22"/>
      <c r="BB6404" s="22"/>
      <c r="BC6404" s="22"/>
      <c r="BD6404" s="22"/>
      <c r="BE6404" s="22"/>
      <c r="BF6404" s="22"/>
      <c r="BG6404" s="22"/>
      <c r="BH6404" s="22"/>
      <c r="BI6404" s="22"/>
      <c r="BJ6404" s="22"/>
      <c r="BK6404" s="22"/>
      <c r="BL6404" s="22"/>
      <c r="BM6404" s="22"/>
      <c r="BN6404" s="22"/>
      <c r="BO6404" s="22"/>
      <c r="BP6404" s="22"/>
      <c r="BQ6404" s="22"/>
      <c r="BR6404" s="22"/>
      <c r="BS6404" s="22"/>
      <c r="BT6404" s="22"/>
      <c r="BU6404" s="22"/>
      <c r="BV6404" s="22"/>
      <c r="BW6404" s="22"/>
      <c r="BX6404" s="22"/>
      <c r="BY6404" s="22"/>
      <c r="BZ6404" s="22"/>
      <c r="CA6404" s="22"/>
      <c r="CB6404" s="22"/>
      <c r="CC6404" s="22"/>
      <c r="CD6404" s="22"/>
      <c r="CE6404" s="22"/>
      <c r="CF6404" s="22"/>
      <c r="CG6404" s="22"/>
      <c r="CH6404" s="22"/>
      <c r="CI6404" s="22"/>
      <c r="CJ6404" s="22"/>
      <c r="CK6404" s="22"/>
      <c r="CL6404" s="22"/>
      <c r="CM6404" s="22"/>
      <c r="CN6404" s="22"/>
      <c r="CO6404" s="22"/>
    </row>
    <row r="6405" spans="1:93" s="2" customFormat="1" x14ac:dyDescent="0.3">
      <c r="A6405" s="73" t="s">
        <v>204</v>
      </c>
      <c r="B6405" s="73" t="s">
        <v>305</v>
      </c>
      <c r="C6405" s="67" t="s">
        <v>263</v>
      </c>
      <c r="D6405" s="67" t="s">
        <v>94</v>
      </c>
      <c r="E6405" s="73"/>
      <c r="F6405" s="73" t="s">
        <v>98</v>
      </c>
      <c r="G6405" s="73" t="s">
        <v>405</v>
      </c>
      <c r="H6405" s="73" t="s">
        <v>405</v>
      </c>
      <c r="I6405" s="73" t="s">
        <v>468</v>
      </c>
      <c r="J6405" s="73" t="str">
        <f t="shared" si="154"/>
        <v>All HGVs km HGV refrigerated (all diesel)</v>
      </c>
      <c r="K6405" s="27">
        <v>1.277E-2</v>
      </c>
      <c r="L6405" s="48"/>
      <c r="M6405" s="22"/>
      <c r="N6405" s="22"/>
      <c r="O6405" s="22"/>
      <c r="P6405" s="22"/>
      <c r="Q6405" s="22"/>
      <c r="R6405" s="22"/>
      <c r="S6405" s="22"/>
      <c r="T6405" s="22"/>
      <c r="U6405" s="22"/>
      <c r="V6405" s="22"/>
      <c r="W6405" s="22"/>
      <c r="X6405" s="22"/>
      <c r="Y6405" s="22"/>
      <c r="Z6405" s="22"/>
      <c r="AA6405" s="22"/>
      <c r="AB6405" s="22"/>
      <c r="AC6405" s="22"/>
      <c r="AD6405" s="22"/>
      <c r="AE6405" s="22"/>
      <c r="AF6405" s="22"/>
      <c r="AG6405" s="22"/>
      <c r="AH6405" s="22"/>
      <c r="AI6405" s="22"/>
      <c r="AJ6405" s="22"/>
      <c r="AK6405" s="22"/>
      <c r="AL6405" s="22"/>
      <c r="AM6405" s="22"/>
      <c r="AN6405" s="22"/>
      <c r="AO6405" s="22"/>
      <c r="AP6405" s="22"/>
      <c r="AQ6405" s="22"/>
      <c r="AR6405" s="22"/>
      <c r="AS6405" s="22"/>
      <c r="AT6405" s="22"/>
      <c r="AU6405" s="22"/>
      <c r="AV6405" s="22"/>
      <c r="AW6405" s="22"/>
      <c r="AX6405" s="22"/>
      <c r="AY6405" s="22"/>
      <c r="AZ6405" s="22"/>
      <c r="BA6405" s="22"/>
      <c r="BB6405" s="22"/>
      <c r="BC6405" s="22"/>
      <c r="BD6405" s="22"/>
      <c r="BE6405" s="22"/>
      <c r="BF6405" s="22"/>
      <c r="BG6405" s="22"/>
      <c r="BH6405" s="22"/>
      <c r="BI6405" s="22"/>
      <c r="BJ6405" s="22"/>
      <c r="BK6405" s="22"/>
      <c r="BL6405" s="22"/>
      <c r="BM6405" s="22"/>
      <c r="BN6405" s="22"/>
      <c r="BO6405" s="22"/>
      <c r="BP6405" s="22"/>
      <c r="BQ6405" s="22"/>
      <c r="BR6405" s="22"/>
      <c r="BS6405" s="22"/>
      <c r="BT6405" s="22"/>
      <c r="BU6405" s="22"/>
      <c r="BV6405" s="22"/>
      <c r="BW6405" s="22"/>
      <c r="BX6405" s="22"/>
      <c r="BY6405" s="22"/>
      <c r="BZ6405" s="22"/>
      <c r="CA6405" s="22"/>
      <c r="CB6405" s="22"/>
      <c r="CC6405" s="22"/>
      <c r="CD6405" s="22"/>
      <c r="CE6405" s="22"/>
      <c r="CF6405" s="22"/>
      <c r="CG6405" s="22"/>
      <c r="CH6405" s="22"/>
      <c r="CI6405" s="22"/>
      <c r="CJ6405" s="22"/>
      <c r="CK6405" s="22"/>
      <c r="CL6405" s="22"/>
      <c r="CM6405" s="22"/>
      <c r="CN6405" s="22"/>
      <c r="CO6405" s="22"/>
    </row>
    <row r="6406" spans="1:93" s="2" customFormat="1" x14ac:dyDescent="0.3">
      <c r="A6406" s="73" t="s">
        <v>204</v>
      </c>
      <c r="B6406" s="73" t="s">
        <v>305</v>
      </c>
      <c r="C6406" s="67" t="s">
        <v>263</v>
      </c>
      <c r="D6406" s="67" t="s">
        <v>94</v>
      </c>
      <c r="E6406" s="73"/>
      <c r="F6406" s="73" t="s">
        <v>98</v>
      </c>
      <c r="G6406" s="73" t="s">
        <v>156</v>
      </c>
      <c r="H6406" s="73" t="s">
        <v>156</v>
      </c>
      <c r="I6406" s="73" t="s">
        <v>465</v>
      </c>
      <c r="J6406" s="73" t="str">
        <f t="shared" si="154"/>
        <v>All HGVs miles HGV refrigerated (all diesel)</v>
      </c>
      <c r="K6406" s="27">
        <v>1.5952200000000001</v>
      </c>
      <c r="L6406" s="48"/>
      <c r="M6406" s="22"/>
      <c r="N6406" s="22"/>
      <c r="O6406" s="22"/>
      <c r="P6406" s="22"/>
      <c r="Q6406" s="22"/>
      <c r="R6406" s="22"/>
      <c r="S6406" s="22"/>
      <c r="T6406" s="2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c r="AQ6406" s="22"/>
      <c r="AR6406" s="22"/>
      <c r="AS6406" s="22"/>
      <c r="AT6406" s="22"/>
      <c r="AU6406" s="22"/>
      <c r="AV6406" s="22"/>
      <c r="AW6406" s="22"/>
      <c r="AX6406" s="22"/>
      <c r="AY6406" s="22"/>
      <c r="AZ6406" s="22"/>
      <c r="BA6406" s="22"/>
      <c r="BB6406" s="22"/>
      <c r="BC6406" s="22"/>
      <c r="BD6406" s="22"/>
      <c r="BE6406" s="22"/>
      <c r="BF6406" s="22"/>
      <c r="BG6406" s="22"/>
      <c r="BH6406" s="22"/>
      <c r="BI6406" s="22"/>
      <c r="BJ6406" s="22"/>
      <c r="BK6406" s="22"/>
      <c r="BL6406" s="22"/>
      <c r="BM6406" s="22"/>
      <c r="BN6406" s="22"/>
      <c r="BO6406" s="22"/>
      <c r="BP6406" s="22"/>
      <c r="BQ6406" s="22"/>
      <c r="BR6406" s="22"/>
      <c r="BS6406" s="22"/>
      <c r="BT6406" s="22"/>
      <c r="BU6406" s="22"/>
      <c r="BV6406" s="22"/>
      <c r="BW6406" s="22"/>
      <c r="BX6406" s="22"/>
      <c r="BY6406" s="22"/>
      <c r="BZ6406" s="22"/>
      <c r="CA6406" s="22"/>
      <c r="CB6406" s="22"/>
      <c r="CC6406" s="22"/>
      <c r="CD6406" s="22"/>
      <c r="CE6406" s="22"/>
      <c r="CF6406" s="22"/>
      <c r="CG6406" s="22"/>
      <c r="CH6406" s="22"/>
      <c r="CI6406" s="22"/>
      <c r="CJ6406" s="22"/>
      <c r="CK6406" s="22"/>
      <c r="CL6406" s="22"/>
      <c r="CM6406" s="22"/>
      <c r="CN6406" s="22"/>
      <c r="CO6406" s="22"/>
    </row>
    <row r="6407" spans="1:93" s="2" customFormat="1" x14ac:dyDescent="0.3">
      <c r="A6407" s="73" t="s">
        <v>204</v>
      </c>
      <c r="B6407" s="73" t="s">
        <v>305</v>
      </c>
      <c r="C6407" s="67" t="s">
        <v>263</v>
      </c>
      <c r="D6407" s="67" t="s">
        <v>94</v>
      </c>
      <c r="E6407" s="73"/>
      <c r="F6407" s="73" t="s">
        <v>98</v>
      </c>
      <c r="G6407" s="73" t="s">
        <v>156</v>
      </c>
      <c r="H6407" s="73" t="s">
        <v>156</v>
      </c>
      <c r="I6407" s="73" t="s">
        <v>466</v>
      </c>
      <c r="J6407" s="73" t="str">
        <f t="shared" si="154"/>
        <v>All HGVs miles HGV refrigerated (all diesel)</v>
      </c>
      <c r="K6407" s="27">
        <v>2.7E-4</v>
      </c>
      <c r="L6407" s="48"/>
      <c r="M6407" s="22"/>
      <c r="N6407" s="22"/>
      <c r="O6407" s="22"/>
      <c r="P6407" s="22"/>
      <c r="Q6407" s="22"/>
      <c r="R6407" s="22"/>
      <c r="S6407" s="22"/>
      <c r="T6407" s="22"/>
      <c r="U6407" s="22"/>
      <c r="V6407" s="22"/>
      <c r="W6407" s="22"/>
      <c r="X6407" s="22"/>
      <c r="Y6407" s="22"/>
      <c r="Z6407" s="22"/>
      <c r="AA6407" s="22"/>
      <c r="AB6407" s="22"/>
      <c r="AC6407" s="22"/>
      <c r="AD6407" s="22"/>
      <c r="AE6407" s="22"/>
      <c r="AF6407" s="22"/>
      <c r="AG6407" s="22"/>
      <c r="AH6407" s="22"/>
      <c r="AI6407" s="22"/>
      <c r="AJ6407" s="22"/>
      <c r="AK6407" s="22"/>
      <c r="AL6407" s="22"/>
      <c r="AM6407" s="22"/>
      <c r="AN6407" s="22"/>
      <c r="AO6407" s="22"/>
      <c r="AP6407" s="22"/>
      <c r="AQ6407" s="22"/>
      <c r="AR6407" s="22"/>
      <c r="AS6407" s="22"/>
      <c r="AT6407" s="22"/>
      <c r="AU6407" s="22"/>
      <c r="AV6407" s="22"/>
      <c r="AW6407" s="22"/>
      <c r="AX6407" s="22"/>
      <c r="AY6407" s="22"/>
      <c r="AZ6407" s="22"/>
      <c r="BA6407" s="22"/>
      <c r="BB6407" s="22"/>
      <c r="BC6407" s="22"/>
      <c r="BD6407" s="22"/>
      <c r="BE6407" s="22"/>
      <c r="BF6407" s="22"/>
      <c r="BG6407" s="22"/>
      <c r="BH6407" s="22"/>
      <c r="BI6407" s="22"/>
      <c r="BJ6407" s="22"/>
      <c r="BK6407" s="22"/>
      <c r="BL6407" s="22"/>
      <c r="BM6407" s="22"/>
      <c r="BN6407" s="22"/>
      <c r="BO6407" s="22"/>
      <c r="BP6407" s="22"/>
      <c r="BQ6407" s="22"/>
      <c r="BR6407" s="22"/>
      <c r="BS6407" s="22"/>
      <c r="BT6407" s="22"/>
      <c r="BU6407" s="22"/>
      <c r="BV6407" s="22"/>
      <c r="BW6407" s="22"/>
      <c r="BX6407" s="22"/>
      <c r="BY6407" s="22"/>
      <c r="BZ6407" s="22"/>
      <c r="CA6407" s="22"/>
      <c r="CB6407" s="22"/>
      <c r="CC6407" s="22"/>
      <c r="CD6407" s="22"/>
      <c r="CE6407" s="22"/>
      <c r="CF6407" s="22"/>
      <c r="CG6407" s="22"/>
      <c r="CH6407" s="22"/>
      <c r="CI6407" s="22"/>
      <c r="CJ6407" s="22"/>
      <c r="CK6407" s="22"/>
      <c r="CL6407" s="22"/>
      <c r="CM6407" s="22"/>
      <c r="CN6407" s="22"/>
      <c r="CO6407" s="22"/>
    </row>
    <row r="6408" spans="1:93" s="2" customFormat="1" x14ac:dyDescent="0.3">
      <c r="A6408" s="73" t="s">
        <v>204</v>
      </c>
      <c r="B6408" s="73" t="s">
        <v>305</v>
      </c>
      <c r="C6408" s="67" t="s">
        <v>263</v>
      </c>
      <c r="D6408" s="67" t="s">
        <v>94</v>
      </c>
      <c r="E6408" s="73"/>
      <c r="F6408" s="73" t="s">
        <v>98</v>
      </c>
      <c r="G6408" s="73" t="s">
        <v>156</v>
      </c>
      <c r="H6408" s="73" t="s">
        <v>156</v>
      </c>
      <c r="I6408" s="73" t="s">
        <v>467</v>
      </c>
      <c r="J6408" s="73" t="str">
        <f t="shared" si="154"/>
        <v>All HGVs miles HGV refrigerated (all diesel)</v>
      </c>
      <c r="K6408" s="27">
        <v>1.5744</v>
      </c>
      <c r="L6408" s="48"/>
      <c r="M6408" s="22"/>
      <c r="N6408" s="22"/>
      <c r="O6408" s="22"/>
      <c r="P6408" s="22"/>
      <c r="Q6408" s="22"/>
      <c r="R6408" s="22"/>
      <c r="S6408" s="22"/>
      <c r="T6408" s="2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c r="AQ6408" s="22"/>
      <c r="AR6408" s="22"/>
      <c r="AS6408" s="22"/>
      <c r="AT6408" s="22"/>
      <c r="AU6408" s="22"/>
      <c r="AV6408" s="22"/>
      <c r="AW6408" s="22"/>
      <c r="AX6408" s="22"/>
      <c r="AY6408" s="22"/>
      <c r="AZ6408" s="22"/>
      <c r="BA6408" s="22"/>
      <c r="BB6408" s="22"/>
      <c r="BC6408" s="22"/>
      <c r="BD6408" s="22"/>
      <c r="BE6408" s="22"/>
      <c r="BF6408" s="22"/>
      <c r="BG6408" s="22"/>
      <c r="BH6408" s="22"/>
      <c r="BI6408" s="22"/>
      <c r="BJ6408" s="22"/>
      <c r="BK6408" s="22"/>
      <c r="BL6408" s="22"/>
      <c r="BM6408" s="22"/>
      <c r="BN6408" s="22"/>
      <c r="BO6408" s="22"/>
      <c r="BP6408" s="22"/>
      <c r="BQ6408" s="22"/>
      <c r="BR6408" s="22"/>
      <c r="BS6408" s="22"/>
      <c r="BT6408" s="22"/>
      <c r="BU6408" s="22"/>
      <c r="BV6408" s="22"/>
      <c r="BW6408" s="22"/>
      <c r="BX6408" s="22"/>
      <c r="BY6408" s="22"/>
      <c r="BZ6408" s="22"/>
      <c r="CA6408" s="22"/>
      <c r="CB6408" s="22"/>
      <c r="CC6408" s="22"/>
      <c r="CD6408" s="22"/>
      <c r="CE6408" s="22"/>
      <c r="CF6408" s="22"/>
      <c r="CG6408" s="22"/>
      <c r="CH6408" s="22"/>
      <c r="CI6408" s="22"/>
      <c r="CJ6408" s="22"/>
      <c r="CK6408" s="22"/>
      <c r="CL6408" s="22"/>
      <c r="CM6408" s="22"/>
      <c r="CN6408" s="22"/>
      <c r="CO6408" s="22"/>
    </row>
    <row r="6409" spans="1:93" s="2" customFormat="1" x14ac:dyDescent="0.3">
      <c r="A6409" s="73" t="s">
        <v>204</v>
      </c>
      <c r="B6409" s="73" t="s">
        <v>305</v>
      </c>
      <c r="C6409" s="67" t="s">
        <v>263</v>
      </c>
      <c r="D6409" s="67" t="s">
        <v>94</v>
      </c>
      <c r="E6409" s="73"/>
      <c r="F6409" s="73" t="s">
        <v>98</v>
      </c>
      <c r="G6409" s="73" t="s">
        <v>156</v>
      </c>
      <c r="H6409" s="73" t="s">
        <v>156</v>
      </c>
      <c r="I6409" s="73" t="s">
        <v>468</v>
      </c>
      <c r="J6409" s="73" t="str">
        <f t="shared" si="154"/>
        <v>All HGVs miles HGV refrigerated (all diesel)</v>
      </c>
      <c r="K6409" s="27">
        <v>2.0549999999999999E-2</v>
      </c>
      <c r="L6409" s="48"/>
      <c r="M6409" s="22"/>
      <c r="N6409" s="22"/>
      <c r="O6409" s="22"/>
      <c r="P6409" s="22"/>
      <c r="Q6409" s="22"/>
      <c r="R6409" s="22"/>
      <c r="S6409" s="22"/>
      <c r="T6409" s="22"/>
      <c r="U6409" s="22"/>
      <c r="V6409" s="22"/>
      <c r="W6409" s="22"/>
      <c r="X6409" s="22"/>
      <c r="Y6409" s="22"/>
      <c r="Z6409" s="22"/>
      <c r="AA6409" s="22"/>
      <c r="AB6409" s="22"/>
      <c r="AC6409" s="22"/>
      <c r="AD6409" s="22"/>
      <c r="AE6409" s="22"/>
      <c r="AF6409" s="22"/>
      <c r="AG6409" s="22"/>
      <c r="AH6409" s="22"/>
      <c r="AI6409" s="22"/>
      <c r="AJ6409" s="22"/>
      <c r="AK6409" s="22"/>
      <c r="AL6409" s="22"/>
      <c r="AM6409" s="22"/>
      <c r="AN6409" s="22"/>
      <c r="AO6409" s="22"/>
      <c r="AP6409" s="22"/>
      <c r="AQ6409" s="22"/>
      <c r="AR6409" s="22"/>
      <c r="AS6409" s="22"/>
      <c r="AT6409" s="22"/>
      <c r="AU6409" s="22"/>
      <c r="AV6409" s="22"/>
      <c r="AW6409" s="22"/>
      <c r="AX6409" s="22"/>
      <c r="AY6409" s="22"/>
      <c r="AZ6409" s="22"/>
      <c r="BA6409" s="22"/>
      <c r="BB6409" s="22"/>
      <c r="BC6409" s="22"/>
      <c r="BD6409" s="22"/>
      <c r="BE6409" s="22"/>
      <c r="BF6409" s="22"/>
      <c r="BG6409" s="22"/>
      <c r="BH6409" s="22"/>
      <c r="BI6409" s="22"/>
      <c r="BJ6409" s="22"/>
      <c r="BK6409" s="22"/>
      <c r="BL6409" s="22"/>
      <c r="BM6409" s="22"/>
      <c r="BN6409" s="22"/>
      <c r="BO6409" s="22"/>
      <c r="BP6409" s="22"/>
      <c r="BQ6409" s="22"/>
      <c r="BR6409" s="22"/>
      <c r="BS6409" s="22"/>
      <c r="BT6409" s="22"/>
      <c r="BU6409" s="22"/>
      <c r="BV6409" s="22"/>
      <c r="BW6409" s="22"/>
      <c r="BX6409" s="22"/>
      <c r="BY6409" s="22"/>
      <c r="BZ6409" s="22"/>
      <c r="CA6409" s="22"/>
      <c r="CB6409" s="22"/>
      <c r="CC6409" s="22"/>
      <c r="CD6409" s="22"/>
      <c r="CE6409" s="22"/>
      <c r="CF6409" s="22"/>
      <c r="CG6409" s="22"/>
      <c r="CH6409" s="22"/>
      <c r="CI6409" s="22"/>
      <c r="CJ6409" s="22"/>
      <c r="CK6409" s="22"/>
      <c r="CL6409" s="22"/>
      <c r="CM6409" s="22"/>
      <c r="CN6409" s="22"/>
      <c r="CO6409" s="22"/>
    </row>
    <row r="6410" spans="1:93" s="2" customFormat="1" x14ac:dyDescent="0.3">
      <c r="A6410" s="73" t="s">
        <v>204</v>
      </c>
      <c r="B6410" s="73" t="s">
        <v>305</v>
      </c>
      <c r="C6410" s="67" t="s">
        <v>263</v>
      </c>
      <c r="D6410" s="67" t="s">
        <v>94</v>
      </c>
      <c r="E6410" s="73"/>
      <c r="F6410" s="73" t="s">
        <v>98</v>
      </c>
      <c r="G6410" s="73" t="s">
        <v>403</v>
      </c>
      <c r="H6410" s="73" t="s">
        <v>403</v>
      </c>
      <c r="I6410" s="73" t="s">
        <v>465</v>
      </c>
      <c r="J6410" s="73" t="str">
        <f t="shared" si="154"/>
        <v>All HGVs tonne.km HGV refrigerated (all diesel)</v>
      </c>
      <c r="K6410" s="27">
        <v>0.15045</v>
      </c>
      <c r="L6410" s="48"/>
      <c r="M6410" s="22"/>
      <c r="N6410" s="22"/>
      <c r="O6410" s="22"/>
      <c r="P6410" s="22"/>
      <c r="Q6410" s="22"/>
      <c r="R6410" s="22"/>
      <c r="S6410" s="22"/>
      <c r="T6410" s="2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c r="AQ6410" s="22"/>
      <c r="AR6410" s="22"/>
      <c r="AS6410" s="22"/>
      <c r="AT6410" s="22"/>
      <c r="AU6410" s="22"/>
      <c r="AV6410" s="22"/>
      <c r="AW6410" s="22"/>
      <c r="AX6410" s="22"/>
      <c r="AY6410" s="22"/>
      <c r="AZ6410" s="22"/>
      <c r="BA6410" s="22"/>
      <c r="BB6410" s="22"/>
      <c r="BC6410" s="22"/>
      <c r="BD6410" s="22"/>
      <c r="BE6410" s="22"/>
      <c r="BF6410" s="22"/>
      <c r="BG6410" s="22"/>
      <c r="BH6410" s="22"/>
      <c r="BI6410" s="22"/>
      <c r="BJ6410" s="22"/>
      <c r="BK6410" s="22"/>
      <c r="BL6410" s="22"/>
      <c r="BM6410" s="22"/>
      <c r="BN6410" s="22"/>
      <c r="BO6410" s="22"/>
      <c r="BP6410" s="22"/>
      <c r="BQ6410" s="22"/>
      <c r="BR6410" s="22"/>
      <c r="BS6410" s="22"/>
      <c r="BT6410" s="22"/>
      <c r="BU6410" s="22"/>
      <c r="BV6410" s="22"/>
      <c r="BW6410" s="22"/>
      <c r="BX6410" s="22"/>
      <c r="BY6410" s="22"/>
      <c r="BZ6410" s="22"/>
      <c r="CA6410" s="22"/>
      <c r="CB6410" s="22"/>
      <c r="CC6410" s="22"/>
      <c r="CD6410" s="22"/>
      <c r="CE6410" s="22"/>
      <c r="CF6410" s="22"/>
      <c r="CG6410" s="22"/>
      <c r="CH6410" s="22"/>
      <c r="CI6410" s="22"/>
      <c r="CJ6410" s="22"/>
      <c r="CK6410" s="22"/>
      <c r="CL6410" s="22"/>
      <c r="CM6410" s="22"/>
      <c r="CN6410" s="22"/>
      <c r="CO6410" s="22"/>
    </row>
    <row r="6411" spans="1:93" s="2" customFormat="1" x14ac:dyDescent="0.3">
      <c r="A6411" s="73" t="s">
        <v>204</v>
      </c>
      <c r="B6411" s="73" t="s">
        <v>305</v>
      </c>
      <c r="C6411" s="67" t="s">
        <v>263</v>
      </c>
      <c r="D6411" s="67" t="s">
        <v>94</v>
      </c>
      <c r="E6411" s="73"/>
      <c r="F6411" s="73" t="s">
        <v>98</v>
      </c>
      <c r="G6411" s="73" t="s">
        <v>403</v>
      </c>
      <c r="H6411" s="73" t="s">
        <v>403</v>
      </c>
      <c r="I6411" s="73" t="s">
        <v>466</v>
      </c>
      <c r="J6411" s="73" t="str">
        <f t="shared" si="154"/>
        <v>All HGVs tonne.km HGV refrigerated (all diesel)</v>
      </c>
      <c r="K6411" s="27">
        <v>3.0000000000000001E-5</v>
      </c>
      <c r="L6411" s="48"/>
      <c r="M6411" s="22"/>
      <c r="N6411" s="22"/>
      <c r="O6411" s="22"/>
      <c r="P6411" s="22"/>
      <c r="Q6411" s="22"/>
      <c r="R6411" s="22"/>
      <c r="S6411" s="22"/>
      <c r="T6411" s="22"/>
      <c r="U6411" s="22"/>
      <c r="V6411" s="22"/>
      <c r="W6411" s="22"/>
      <c r="X6411" s="22"/>
      <c r="Y6411" s="22"/>
      <c r="Z6411" s="22"/>
      <c r="AA6411" s="22"/>
      <c r="AB6411" s="22"/>
      <c r="AC6411" s="22"/>
      <c r="AD6411" s="22"/>
      <c r="AE6411" s="22"/>
      <c r="AF6411" s="22"/>
      <c r="AG6411" s="22"/>
      <c r="AH6411" s="22"/>
      <c r="AI6411" s="22"/>
      <c r="AJ6411" s="22"/>
      <c r="AK6411" s="22"/>
      <c r="AL6411" s="22"/>
      <c r="AM6411" s="22"/>
      <c r="AN6411" s="22"/>
      <c r="AO6411" s="22"/>
      <c r="AP6411" s="22"/>
      <c r="AQ6411" s="22"/>
      <c r="AR6411" s="22"/>
      <c r="AS6411" s="22"/>
      <c r="AT6411" s="22"/>
      <c r="AU6411" s="22"/>
      <c r="AV6411" s="22"/>
      <c r="AW6411" s="22"/>
      <c r="AX6411" s="22"/>
      <c r="AY6411" s="22"/>
      <c r="AZ6411" s="22"/>
      <c r="BA6411" s="22"/>
      <c r="BB6411" s="22"/>
      <c r="BC6411" s="22"/>
      <c r="BD6411" s="22"/>
      <c r="BE6411" s="22"/>
      <c r="BF6411" s="22"/>
      <c r="BG6411" s="22"/>
      <c r="BH6411" s="22"/>
      <c r="BI6411" s="22"/>
      <c r="BJ6411" s="22"/>
      <c r="BK6411" s="22"/>
      <c r="BL6411" s="22"/>
      <c r="BM6411" s="22"/>
      <c r="BN6411" s="22"/>
      <c r="BO6411" s="22"/>
      <c r="BP6411" s="22"/>
      <c r="BQ6411" s="22"/>
      <c r="BR6411" s="22"/>
      <c r="BS6411" s="22"/>
      <c r="BT6411" s="22"/>
      <c r="BU6411" s="22"/>
      <c r="BV6411" s="22"/>
      <c r="BW6411" s="22"/>
      <c r="BX6411" s="22"/>
      <c r="BY6411" s="22"/>
      <c r="BZ6411" s="22"/>
      <c r="CA6411" s="22"/>
      <c r="CB6411" s="22"/>
      <c r="CC6411" s="22"/>
      <c r="CD6411" s="22"/>
      <c r="CE6411" s="22"/>
      <c r="CF6411" s="22"/>
      <c r="CG6411" s="22"/>
      <c r="CH6411" s="22"/>
      <c r="CI6411" s="22"/>
      <c r="CJ6411" s="22"/>
      <c r="CK6411" s="22"/>
      <c r="CL6411" s="22"/>
      <c r="CM6411" s="22"/>
      <c r="CN6411" s="22"/>
      <c r="CO6411" s="22"/>
    </row>
    <row r="6412" spans="1:93" s="2" customFormat="1" x14ac:dyDescent="0.3">
      <c r="A6412" s="73" t="s">
        <v>204</v>
      </c>
      <c r="B6412" s="73" t="s">
        <v>305</v>
      </c>
      <c r="C6412" s="67" t="s">
        <v>263</v>
      </c>
      <c r="D6412" s="67" t="s">
        <v>94</v>
      </c>
      <c r="E6412" s="73"/>
      <c r="F6412" s="73" t="s">
        <v>98</v>
      </c>
      <c r="G6412" s="73" t="s">
        <v>403</v>
      </c>
      <c r="H6412" s="73" t="s">
        <v>403</v>
      </c>
      <c r="I6412" s="73" t="s">
        <v>467</v>
      </c>
      <c r="J6412" s="73" t="str">
        <f t="shared" si="154"/>
        <v>All HGVs tonne.km HGV refrigerated (all diesel)</v>
      </c>
      <c r="K6412" s="27">
        <v>0.14848</v>
      </c>
      <c r="L6412" s="48"/>
      <c r="M6412" s="22"/>
      <c r="N6412" s="22"/>
      <c r="O6412" s="22"/>
      <c r="P6412" s="22"/>
      <c r="Q6412" s="22"/>
      <c r="R6412" s="22"/>
      <c r="S6412" s="22"/>
      <c r="T6412" s="2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c r="AQ6412" s="22"/>
      <c r="AR6412" s="22"/>
      <c r="AS6412" s="22"/>
      <c r="AT6412" s="22"/>
      <c r="AU6412" s="22"/>
      <c r="AV6412" s="22"/>
      <c r="AW6412" s="22"/>
      <c r="AX6412" s="22"/>
      <c r="AY6412" s="22"/>
      <c r="AZ6412" s="22"/>
      <c r="BA6412" s="22"/>
      <c r="BB6412" s="22"/>
      <c r="BC6412" s="22"/>
      <c r="BD6412" s="22"/>
      <c r="BE6412" s="22"/>
      <c r="BF6412" s="22"/>
      <c r="BG6412" s="22"/>
      <c r="BH6412" s="22"/>
      <c r="BI6412" s="22"/>
      <c r="BJ6412" s="22"/>
      <c r="BK6412" s="22"/>
      <c r="BL6412" s="22"/>
      <c r="BM6412" s="22"/>
      <c r="BN6412" s="22"/>
      <c r="BO6412" s="22"/>
      <c r="BP6412" s="22"/>
      <c r="BQ6412" s="22"/>
      <c r="BR6412" s="22"/>
      <c r="BS6412" s="22"/>
      <c r="BT6412" s="22"/>
      <c r="BU6412" s="22"/>
      <c r="BV6412" s="22"/>
      <c r="BW6412" s="22"/>
      <c r="BX6412" s="22"/>
      <c r="BY6412" s="22"/>
      <c r="BZ6412" s="22"/>
      <c r="CA6412" s="22"/>
      <c r="CB6412" s="22"/>
      <c r="CC6412" s="22"/>
      <c r="CD6412" s="22"/>
      <c r="CE6412" s="22"/>
      <c r="CF6412" s="22"/>
      <c r="CG6412" s="22"/>
      <c r="CH6412" s="22"/>
      <c r="CI6412" s="22"/>
      <c r="CJ6412" s="22"/>
      <c r="CK6412" s="22"/>
      <c r="CL6412" s="22"/>
      <c r="CM6412" s="22"/>
      <c r="CN6412" s="22"/>
      <c r="CO6412" s="22"/>
    </row>
    <row r="6413" spans="1:93" s="2" customFormat="1" x14ac:dyDescent="0.3">
      <c r="A6413" s="73" t="s">
        <v>204</v>
      </c>
      <c r="B6413" s="73" t="s">
        <v>305</v>
      </c>
      <c r="C6413" s="67" t="s">
        <v>263</v>
      </c>
      <c r="D6413" s="67" t="s">
        <v>94</v>
      </c>
      <c r="E6413" s="73"/>
      <c r="F6413" s="73" t="s">
        <v>98</v>
      </c>
      <c r="G6413" s="73" t="s">
        <v>403</v>
      </c>
      <c r="H6413" s="73" t="s">
        <v>403</v>
      </c>
      <c r="I6413" s="73" t="s">
        <v>468</v>
      </c>
      <c r="J6413" s="73" t="str">
        <f t="shared" si="154"/>
        <v>All HGVs tonne.km HGV refrigerated (all diesel)</v>
      </c>
      <c r="K6413" s="27">
        <v>1.9400000000000001E-3</v>
      </c>
      <c r="L6413" s="48"/>
      <c r="M6413" s="22"/>
      <c r="N6413" s="22"/>
      <c r="O6413" s="22"/>
      <c r="P6413" s="22"/>
      <c r="Q6413" s="22"/>
      <c r="R6413" s="22"/>
      <c r="S6413" s="22"/>
      <c r="T6413" s="22"/>
      <c r="U6413" s="22"/>
      <c r="V6413" s="22"/>
      <c r="W6413" s="22"/>
      <c r="X6413" s="22"/>
      <c r="Y6413" s="22"/>
      <c r="Z6413" s="22"/>
      <c r="AA6413" s="22"/>
      <c r="AB6413" s="22"/>
      <c r="AC6413" s="22"/>
      <c r="AD6413" s="22"/>
      <c r="AE6413" s="22"/>
      <c r="AF6413" s="22"/>
      <c r="AG6413" s="22"/>
      <c r="AH6413" s="22"/>
      <c r="AI6413" s="22"/>
      <c r="AJ6413" s="22"/>
      <c r="AK6413" s="22"/>
      <c r="AL6413" s="22"/>
      <c r="AM6413" s="22"/>
      <c r="AN6413" s="22"/>
      <c r="AO6413" s="22"/>
      <c r="AP6413" s="22"/>
      <c r="AQ6413" s="22"/>
      <c r="AR6413" s="22"/>
      <c r="AS6413" s="22"/>
      <c r="AT6413" s="22"/>
      <c r="AU6413" s="22"/>
      <c r="AV6413" s="22"/>
      <c r="AW6413" s="22"/>
      <c r="AX6413" s="22"/>
      <c r="AY6413" s="22"/>
      <c r="AZ6413" s="22"/>
      <c r="BA6413" s="22"/>
      <c r="BB6413" s="22"/>
      <c r="BC6413" s="22"/>
      <c r="BD6413" s="22"/>
      <c r="BE6413" s="22"/>
      <c r="BF6413" s="22"/>
      <c r="BG6413" s="22"/>
      <c r="BH6413" s="22"/>
      <c r="BI6413" s="22"/>
      <c r="BJ6413" s="22"/>
      <c r="BK6413" s="22"/>
      <c r="BL6413" s="22"/>
      <c r="BM6413" s="22"/>
      <c r="BN6413" s="22"/>
      <c r="BO6413" s="22"/>
      <c r="BP6413" s="22"/>
      <c r="BQ6413" s="22"/>
      <c r="BR6413" s="22"/>
      <c r="BS6413" s="22"/>
      <c r="BT6413" s="22"/>
      <c r="BU6413" s="22"/>
      <c r="BV6413" s="22"/>
      <c r="BW6413" s="22"/>
      <c r="BX6413" s="22"/>
      <c r="BY6413" s="22"/>
      <c r="BZ6413" s="22"/>
      <c r="CA6413" s="22"/>
      <c r="CB6413" s="22"/>
      <c r="CC6413" s="22"/>
      <c r="CD6413" s="22"/>
      <c r="CE6413" s="22"/>
      <c r="CF6413" s="22"/>
      <c r="CG6413" s="22"/>
      <c r="CH6413" s="22"/>
      <c r="CI6413" s="22"/>
      <c r="CJ6413" s="22"/>
      <c r="CK6413" s="22"/>
      <c r="CL6413" s="22"/>
      <c r="CM6413" s="22"/>
      <c r="CN6413" s="22"/>
      <c r="CO6413" s="22"/>
    </row>
    <row r="6414" spans="1:93" s="2" customFormat="1" x14ac:dyDescent="0.3">
      <c r="A6414" s="73" t="s">
        <v>204</v>
      </c>
      <c r="B6414" s="73" t="s">
        <v>305</v>
      </c>
      <c r="C6414" s="67" t="s">
        <v>263</v>
      </c>
      <c r="D6414" s="67" t="s">
        <v>94</v>
      </c>
      <c r="E6414" s="73"/>
      <c r="F6414" s="73" t="s">
        <v>2</v>
      </c>
      <c r="G6414" s="73" t="s">
        <v>405</v>
      </c>
      <c r="H6414" s="73" t="s">
        <v>405</v>
      </c>
      <c r="I6414" s="73" t="s">
        <v>465</v>
      </c>
      <c r="J6414" s="73" t="str">
        <f t="shared" si="154"/>
        <v>All HGVs km HGV refrigerated (all diesel)</v>
      </c>
      <c r="K6414" s="27">
        <v>1.1975100000000001</v>
      </c>
      <c r="L6414" s="48"/>
      <c r="M6414" s="22"/>
      <c r="N6414" s="22"/>
      <c r="O6414" s="22"/>
      <c r="P6414" s="22"/>
      <c r="Q6414" s="22"/>
      <c r="R6414" s="22"/>
      <c r="S6414" s="22"/>
      <c r="T6414" s="2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c r="AQ6414" s="22"/>
      <c r="AR6414" s="22"/>
      <c r="AS6414" s="22"/>
      <c r="AT6414" s="22"/>
      <c r="AU6414" s="22"/>
      <c r="AV6414" s="22"/>
      <c r="AW6414" s="22"/>
      <c r="AX6414" s="22"/>
      <c r="AY6414" s="22"/>
      <c r="AZ6414" s="22"/>
      <c r="BA6414" s="22"/>
      <c r="BB6414" s="22"/>
      <c r="BC6414" s="22"/>
      <c r="BD6414" s="22"/>
      <c r="BE6414" s="22"/>
      <c r="BF6414" s="22"/>
      <c r="BG6414" s="22"/>
      <c r="BH6414" s="22"/>
      <c r="BI6414" s="22"/>
      <c r="BJ6414" s="22"/>
      <c r="BK6414" s="22"/>
      <c r="BL6414" s="22"/>
      <c r="BM6414" s="22"/>
      <c r="BN6414" s="22"/>
      <c r="BO6414" s="22"/>
      <c r="BP6414" s="22"/>
      <c r="BQ6414" s="22"/>
      <c r="BR6414" s="22"/>
      <c r="BS6414" s="22"/>
      <c r="BT6414" s="22"/>
      <c r="BU6414" s="22"/>
      <c r="BV6414" s="22"/>
      <c r="BW6414" s="22"/>
      <c r="BX6414" s="22"/>
      <c r="BY6414" s="22"/>
      <c r="BZ6414" s="22"/>
      <c r="CA6414" s="22"/>
      <c r="CB6414" s="22"/>
      <c r="CC6414" s="22"/>
      <c r="CD6414" s="22"/>
      <c r="CE6414" s="22"/>
      <c r="CF6414" s="22"/>
      <c r="CG6414" s="22"/>
      <c r="CH6414" s="22"/>
      <c r="CI6414" s="22"/>
      <c r="CJ6414" s="22"/>
      <c r="CK6414" s="22"/>
      <c r="CL6414" s="22"/>
      <c r="CM6414" s="22"/>
      <c r="CN6414" s="22"/>
      <c r="CO6414" s="22"/>
    </row>
    <row r="6415" spans="1:93" s="2" customFormat="1" x14ac:dyDescent="0.3">
      <c r="A6415" s="73" t="s">
        <v>204</v>
      </c>
      <c r="B6415" s="73" t="s">
        <v>305</v>
      </c>
      <c r="C6415" s="67" t="s">
        <v>263</v>
      </c>
      <c r="D6415" s="67" t="s">
        <v>94</v>
      </c>
      <c r="E6415" s="73"/>
      <c r="F6415" s="73" t="s">
        <v>2</v>
      </c>
      <c r="G6415" s="73" t="s">
        <v>405</v>
      </c>
      <c r="H6415" s="73" t="s">
        <v>405</v>
      </c>
      <c r="I6415" s="73" t="s">
        <v>466</v>
      </c>
      <c r="J6415" s="73" t="str">
        <f t="shared" si="154"/>
        <v>All HGVs km HGV refrigerated (all diesel)</v>
      </c>
      <c r="K6415" s="27">
        <v>1.7000000000000001E-4</v>
      </c>
      <c r="L6415" s="48"/>
      <c r="M6415" s="22"/>
      <c r="N6415" s="22"/>
      <c r="O6415" s="22"/>
      <c r="P6415" s="22"/>
      <c r="Q6415" s="22"/>
      <c r="R6415" s="22"/>
      <c r="S6415" s="22"/>
      <c r="T6415" s="22"/>
      <c r="U6415" s="22"/>
      <c r="V6415" s="22"/>
      <c r="W6415" s="22"/>
      <c r="X6415" s="22"/>
      <c r="Y6415" s="22"/>
      <c r="Z6415" s="22"/>
      <c r="AA6415" s="22"/>
      <c r="AB6415" s="22"/>
      <c r="AC6415" s="22"/>
      <c r="AD6415" s="22"/>
      <c r="AE6415" s="22"/>
      <c r="AF6415" s="22"/>
      <c r="AG6415" s="22"/>
      <c r="AH6415" s="22"/>
      <c r="AI6415" s="22"/>
      <c r="AJ6415" s="22"/>
      <c r="AK6415" s="22"/>
      <c r="AL6415" s="22"/>
      <c r="AM6415" s="22"/>
      <c r="AN6415" s="22"/>
      <c r="AO6415" s="22"/>
      <c r="AP6415" s="22"/>
      <c r="AQ6415" s="22"/>
      <c r="AR6415" s="22"/>
      <c r="AS6415" s="22"/>
      <c r="AT6415" s="22"/>
      <c r="AU6415" s="22"/>
      <c r="AV6415" s="22"/>
      <c r="AW6415" s="22"/>
      <c r="AX6415" s="22"/>
      <c r="AY6415" s="22"/>
      <c r="AZ6415" s="22"/>
      <c r="BA6415" s="22"/>
      <c r="BB6415" s="22"/>
      <c r="BC6415" s="22"/>
      <c r="BD6415" s="22"/>
      <c r="BE6415" s="22"/>
      <c r="BF6415" s="22"/>
      <c r="BG6415" s="22"/>
      <c r="BH6415" s="22"/>
      <c r="BI6415" s="22"/>
      <c r="BJ6415" s="22"/>
      <c r="BK6415" s="22"/>
      <c r="BL6415" s="22"/>
      <c r="BM6415" s="22"/>
      <c r="BN6415" s="22"/>
      <c r="BO6415" s="22"/>
      <c r="BP6415" s="22"/>
      <c r="BQ6415" s="22"/>
      <c r="BR6415" s="22"/>
      <c r="BS6415" s="22"/>
      <c r="BT6415" s="22"/>
      <c r="BU6415" s="22"/>
      <c r="BV6415" s="22"/>
      <c r="BW6415" s="22"/>
      <c r="BX6415" s="22"/>
      <c r="BY6415" s="22"/>
      <c r="BZ6415" s="22"/>
      <c r="CA6415" s="22"/>
      <c r="CB6415" s="22"/>
      <c r="CC6415" s="22"/>
      <c r="CD6415" s="22"/>
      <c r="CE6415" s="22"/>
      <c r="CF6415" s="22"/>
      <c r="CG6415" s="22"/>
      <c r="CH6415" s="22"/>
      <c r="CI6415" s="22"/>
      <c r="CJ6415" s="22"/>
      <c r="CK6415" s="22"/>
      <c r="CL6415" s="22"/>
      <c r="CM6415" s="22"/>
      <c r="CN6415" s="22"/>
      <c r="CO6415" s="22"/>
    </row>
    <row r="6416" spans="1:93" s="2" customFormat="1" x14ac:dyDescent="0.3">
      <c r="A6416" s="73" t="s">
        <v>204</v>
      </c>
      <c r="B6416" s="73" t="s">
        <v>305</v>
      </c>
      <c r="C6416" s="67" t="s">
        <v>263</v>
      </c>
      <c r="D6416" s="67" t="s">
        <v>94</v>
      </c>
      <c r="E6416" s="73"/>
      <c r="F6416" s="73" t="s">
        <v>2</v>
      </c>
      <c r="G6416" s="73" t="s">
        <v>405</v>
      </c>
      <c r="H6416" s="73" t="s">
        <v>405</v>
      </c>
      <c r="I6416" s="73" t="s">
        <v>467</v>
      </c>
      <c r="J6416" s="73" t="str">
        <f t="shared" si="154"/>
        <v>All HGVs km HGV refrigerated (all diesel)</v>
      </c>
      <c r="K6416" s="27">
        <v>1.18458</v>
      </c>
      <c r="L6416" s="48"/>
      <c r="M6416" s="22"/>
      <c r="N6416" s="22"/>
      <c r="O6416" s="22"/>
      <c r="P6416" s="22"/>
      <c r="Q6416" s="22"/>
      <c r="R6416" s="22"/>
      <c r="S6416" s="22"/>
      <c r="T6416" s="2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c r="AQ6416" s="22"/>
      <c r="AR6416" s="22"/>
      <c r="AS6416" s="22"/>
      <c r="AT6416" s="22"/>
      <c r="AU6416" s="22"/>
      <c r="AV6416" s="22"/>
      <c r="AW6416" s="22"/>
      <c r="AX6416" s="22"/>
      <c r="AY6416" s="22"/>
      <c r="AZ6416" s="22"/>
      <c r="BA6416" s="22"/>
      <c r="BB6416" s="22"/>
      <c r="BC6416" s="22"/>
      <c r="BD6416" s="22"/>
      <c r="BE6416" s="22"/>
      <c r="BF6416" s="22"/>
      <c r="BG6416" s="22"/>
      <c r="BH6416" s="22"/>
      <c r="BI6416" s="22"/>
      <c r="BJ6416" s="22"/>
      <c r="BK6416" s="22"/>
      <c r="BL6416" s="22"/>
      <c r="BM6416" s="22"/>
      <c r="BN6416" s="22"/>
      <c r="BO6416" s="22"/>
      <c r="BP6416" s="22"/>
      <c r="BQ6416" s="22"/>
      <c r="BR6416" s="22"/>
      <c r="BS6416" s="22"/>
      <c r="BT6416" s="22"/>
      <c r="BU6416" s="22"/>
      <c r="BV6416" s="22"/>
      <c r="BW6416" s="22"/>
      <c r="BX6416" s="22"/>
      <c r="BY6416" s="22"/>
      <c r="BZ6416" s="22"/>
      <c r="CA6416" s="22"/>
      <c r="CB6416" s="22"/>
      <c r="CC6416" s="22"/>
      <c r="CD6416" s="22"/>
      <c r="CE6416" s="22"/>
      <c r="CF6416" s="22"/>
      <c r="CG6416" s="22"/>
      <c r="CH6416" s="22"/>
      <c r="CI6416" s="22"/>
      <c r="CJ6416" s="22"/>
      <c r="CK6416" s="22"/>
      <c r="CL6416" s="22"/>
      <c r="CM6416" s="22"/>
      <c r="CN6416" s="22"/>
      <c r="CO6416" s="22"/>
    </row>
    <row r="6417" spans="1:93" s="2" customFormat="1" x14ac:dyDescent="0.3">
      <c r="A6417" s="73" t="s">
        <v>204</v>
      </c>
      <c r="B6417" s="73" t="s">
        <v>305</v>
      </c>
      <c r="C6417" s="67" t="s">
        <v>263</v>
      </c>
      <c r="D6417" s="67" t="s">
        <v>94</v>
      </c>
      <c r="E6417" s="73"/>
      <c r="F6417" s="73" t="s">
        <v>2</v>
      </c>
      <c r="G6417" s="73" t="s">
        <v>405</v>
      </c>
      <c r="H6417" s="73" t="s">
        <v>405</v>
      </c>
      <c r="I6417" s="73" t="s">
        <v>468</v>
      </c>
      <c r="J6417" s="73" t="str">
        <f t="shared" si="154"/>
        <v>All HGVs km HGV refrigerated (all diesel)</v>
      </c>
      <c r="K6417" s="27">
        <v>1.277E-2</v>
      </c>
      <c r="L6417" s="48"/>
      <c r="M6417" s="22"/>
      <c r="N6417" s="22"/>
      <c r="O6417" s="22"/>
      <c r="P6417" s="22"/>
      <c r="Q6417" s="22"/>
      <c r="R6417" s="22"/>
      <c r="S6417" s="22"/>
      <c r="T6417" s="22"/>
      <c r="U6417" s="22"/>
      <c r="V6417" s="22"/>
      <c r="W6417" s="22"/>
      <c r="X6417" s="22"/>
      <c r="Y6417" s="22"/>
      <c r="Z6417" s="22"/>
      <c r="AA6417" s="22"/>
      <c r="AB6417" s="22"/>
      <c r="AC6417" s="22"/>
      <c r="AD6417" s="22"/>
      <c r="AE6417" s="22"/>
      <c r="AF6417" s="22"/>
      <c r="AG6417" s="22"/>
      <c r="AH6417" s="22"/>
      <c r="AI6417" s="22"/>
      <c r="AJ6417" s="22"/>
      <c r="AK6417" s="22"/>
      <c r="AL6417" s="22"/>
      <c r="AM6417" s="22"/>
      <c r="AN6417" s="22"/>
      <c r="AO6417" s="22"/>
      <c r="AP6417" s="22"/>
      <c r="AQ6417" s="22"/>
      <c r="AR6417" s="22"/>
      <c r="AS6417" s="22"/>
      <c r="AT6417" s="22"/>
      <c r="AU6417" s="22"/>
      <c r="AV6417" s="22"/>
      <c r="AW6417" s="22"/>
      <c r="AX6417" s="22"/>
      <c r="AY6417" s="22"/>
      <c r="AZ6417" s="22"/>
      <c r="BA6417" s="22"/>
      <c r="BB6417" s="22"/>
      <c r="BC6417" s="22"/>
      <c r="BD6417" s="22"/>
      <c r="BE6417" s="22"/>
      <c r="BF6417" s="22"/>
      <c r="BG6417" s="22"/>
      <c r="BH6417" s="22"/>
      <c r="BI6417" s="22"/>
      <c r="BJ6417" s="22"/>
      <c r="BK6417" s="22"/>
      <c r="BL6417" s="22"/>
      <c r="BM6417" s="22"/>
      <c r="BN6417" s="22"/>
      <c r="BO6417" s="22"/>
      <c r="BP6417" s="22"/>
      <c r="BQ6417" s="22"/>
      <c r="BR6417" s="22"/>
      <c r="BS6417" s="22"/>
      <c r="BT6417" s="22"/>
      <c r="BU6417" s="22"/>
      <c r="BV6417" s="22"/>
      <c r="BW6417" s="22"/>
      <c r="BX6417" s="22"/>
      <c r="BY6417" s="22"/>
      <c r="BZ6417" s="22"/>
      <c r="CA6417" s="22"/>
      <c r="CB6417" s="22"/>
      <c r="CC6417" s="22"/>
      <c r="CD6417" s="22"/>
      <c r="CE6417" s="22"/>
      <c r="CF6417" s="22"/>
      <c r="CG6417" s="22"/>
      <c r="CH6417" s="22"/>
      <c r="CI6417" s="22"/>
      <c r="CJ6417" s="22"/>
      <c r="CK6417" s="22"/>
      <c r="CL6417" s="22"/>
      <c r="CM6417" s="22"/>
      <c r="CN6417" s="22"/>
      <c r="CO6417" s="22"/>
    </row>
    <row r="6418" spans="1:93" s="2" customFormat="1" x14ac:dyDescent="0.3">
      <c r="A6418" s="73" t="s">
        <v>204</v>
      </c>
      <c r="B6418" s="73" t="s">
        <v>305</v>
      </c>
      <c r="C6418" s="67" t="s">
        <v>263</v>
      </c>
      <c r="D6418" s="67" t="s">
        <v>94</v>
      </c>
      <c r="E6418" s="73"/>
      <c r="F6418" s="73" t="s">
        <v>2</v>
      </c>
      <c r="G6418" s="73" t="s">
        <v>156</v>
      </c>
      <c r="H6418" s="73" t="s">
        <v>156</v>
      </c>
      <c r="I6418" s="73" t="s">
        <v>465</v>
      </c>
      <c r="J6418" s="73" t="str">
        <f t="shared" si="154"/>
        <v>All HGVs miles HGV refrigerated (all diesel)</v>
      </c>
      <c r="K6418" s="27">
        <v>1.9272100000000001</v>
      </c>
      <c r="L6418" s="48"/>
      <c r="M6418" s="22"/>
      <c r="N6418" s="22"/>
      <c r="O6418" s="22"/>
      <c r="P6418" s="22"/>
      <c r="Q6418" s="22"/>
      <c r="R6418" s="22"/>
      <c r="S6418" s="22"/>
      <c r="T6418" s="2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c r="AQ6418" s="22"/>
      <c r="AR6418" s="22"/>
      <c r="AS6418" s="22"/>
      <c r="AT6418" s="22"/>
      <c r="AU6418" s="22"/>
      <c r="AV6418" s="22"/>
      <c r="AW6418" s="22"/>
      <c r="AX6418" s="22"/>
      <c r="AY6418" s="22"/>
      <c r="AZ6418" s="22"/>
      <c r="BA6418" s="22"/>
      <c r="BB6418" s="22"/>
      <c r="BC6418" s="22"/>
      <c r="BD6418" s="22"/>
      <c r="BE6418" s="22"/>
      <c r="BF6418" s="22"/>
      <c r="BG6418" s="22"/>
      <c r="BH6418" s="22"/>
      <c r="BI6418" s="22"/>
      <c r="BJ6418" s="22"/>
      <c r="BK6418" s="22"/>
      <c r="BL6418" s="22"/>
      <c r="BM6418" s="22"/>
      <c r="BN6418" s="22"/>
      <c r="BO6418" s="22"/>
      <c r="BP6418" s="22"/>
      <c r="BQ6418" s="22"/>
      <c r="BR6418" s="22"/>
      <c r="BS6418" s="22"/>
      <c r="BT6418" s="22"/>
      <c r="BU6418" s="22"/>
      <c r="BV6418" s="22"/>
      <c r="BW6418" s="22"/>
      <c r="BX6418" s="22"/>
      <c r="BY6418" s="22"/>
      <c r="BZ6418" s="22"/>
      <c r="CA6418" s="22"/>
      <c r="CB6418" s="22"/>
      <c r="CC6418" s="22"/>
      <c r="CD6418" s="22"/>
      <c r="CE6418" s="22"/>
      <c r="CF6418" s="22"/>
      <c r="CG6418" s="22"/>
      <c r="CH6418" s="22"/>
      <c r="CI6418" s="22"/>
      <c r="CJ6418" s="22"/>
      <c r="CK6418" s="22"/>
      <c r="CL6418" s="22"/>
      <c r="CM6418" s="22"/>
      <c r="CN6418" s="22"/>
      <c r="CO6418" s="22"/>
    </row>
    <row r="6419" spans="1:93" s="2" customFormat="1" x14ac:dyDescent="0.3">
      <c r="A6419" s="73" t="s">
        <v>204</v>
      </c>
      <c r="B6419" s="73" t="s">
        <v>305</v>
      </c>
      <c r="C6419" s="67" t="s">
        <v>263</v>
      </c>
      <c r="D6419" s="67" t="s">
        <v>94</v>
      </c>
      <c r="E6419" s="73"/>
      <c r="F6419" s="73" t="s">
        <v>2</v>
      </c>
      <c r="G6419" s="73" t="s">
        <v>156</v>
      </c>
      <c r="H6419" s="73" t="s">
        <v>156</v>
      </c>
      <c r="I6419" s="73" t="s">
        <v>466</v>
      </c>
      <c r="J6419" s="73" t="str">
        <f t="shared" si="154"/>
        <v>All HGVs miles HGV refrigerated (all diesel)</v>
      </c>
      <c r="K6419" s="27">
        <v>2.7E-4</v>
      </c>
      <c r="L6419" s="48"/>
      <c r="M6419" s="22"/>
      <c r="N6419" s="22"/>
      <c r="O6419" s="22"/>
      <c r="P6419" s="22"/>
      <c r="Q6419" s="22"/>
      <c r="R6419" s="22"/>
      <c r="S6419" s="22"/>
      <c r="T6419" s="22"/>
      <c r="U6419" s="22"/>
      <c r="V6419" s="22"/>
      <c r="W6419" s="22"/>
      <c r="X6419" s="22"/>
      <c r="Y6419" s="22"/>
      <c r="Z6419" s="22"/>
      <c r="AA6419" s="22"/>
      <c r="AB6419" s="22"/>
      <c r="AC6419" s="22"/>
      <c r="AD6419" s="22"/>
      <c r="AE6419" s="22"/>
      <c r="AF6419" s="22"/>
      <c r="AG6419" s="22"/>
      <c r="AH6419" s="22"/>
      <c r="AI6419" s="22"/>
      <c r="AJ6419" s="22"/>
      <c r="AK6419" s="22"/>
      <c r="AL6419" s="22"/>
      <c r="AM6419" s="22"/>
      <c r="AN6419" s="22"/>
      <c r="AO6419" s="22"/>
      <c r="AP6419" s="22"/>
      <c r="AQ6419" s="22"/>
      <c r="AR6419" s="22"/>
      <c r="AS6419" s="22"/>
      <c r="AT6419" s="22"/>
      <c r="AU6419" s="22"/>
      <c r="AV6419" s="22"/>
      <c r="AW6419" s="22"/>
      <c r="AX6419" s="22"/>
      <c r="AY6419" s="22"/>
      <c r="AZ6419" s="22"/>
      <c r="BA6419" s="22"/>
      <c r="BB6419" s="22"/>
      <c r="BC6419" s="22"/>
      <c r="BD6419" s="22"/>
      <c r="BE6419" s="22"/>
      <c r="BF6419" s="22"/>
      <c r="BG6419" s="22"/>
      <c r="BH6419" s="22"/>
      <c r="BI6419" s="22"/>
      <c r="BJ6419" s="22"/>
      <c r="BK6419" s="22"/>
      <c r="BL6419" s="22"/>
      <c r="BM6419" s="22"/>
      <c r="BN6419" s="22"/>
      <c r="BO6419" s="22"/>
      <c r="BP6419" s="22"/>
      <c r="BQ6419" s="22"/>
      <c r="BR6419" s="22"/>
      <c r="BS6419" s="22"/>
      <c r="BT6419" s="22"/>
      <c r="BU6419" s="22"/>
      <c r="BV6419" s="22"/>
      <c r="BW6419" s="22"/>
      <c r="BX6419" s="22"/>
      <c r="BY6419" s="22"/>
      <c r="BZ6419" s="22"/>
      <c r="CA6419" s="22"/>
      <c r="CB6419" s="22"/>
      <c r="CC6419" s="22"/>
      <c r="CD6419" s="22"/>
      <c r="CE6419" s="22"/>
      <c r="CF6419" s="22"/>
      <c r="CG6419" s="22"/>
      <c r="CH6419" s="22"/>
      <c r="CI6419" s="22"/>
      <c r="CJ6419" s="22"/>
      <c r="CK6419" s="22"/>
      <c r="CL6419" s="22"/>
      <c r="CM6419" s="22"/>
      <c r="CN6419" s="22"/>
      <c r="CO6419" s="22"/>
    </row>
    <row r="6420" spans="1:93" s="2" customFormat="1" x14ac:dyDescent="0.3">
      <c r="A6420" s="73" t="s">
        <v>204</v>
      </c>
      <c r="B6420" s="73" t="s">
        <v>305</v>
      </c>
      <c r="C6420" s="67" t="s">
        <v>263</v>
      </c>
      <c r="D6420" s="67" t="s">
        <v>94</v>
      </c>
      <c r="E6420" s="73"/>
      <c r="F6420" s="73" t="s">
        <v>2</v>
      </c>
      <c r="G6420" s="73" t="s">
        <v>156</v>
      </c>
      <c r="H6420" s="73" t="s">
        <v>156</v>
      </c>
      <c r="I6420" s="73" t="s">
        <v>467</v>
      </c>
      <c r="J6420" s="73" t="str">
        <f t="shared" si="154"/>
        <v>All HGVs miles HGV refrigerated (all diesel)</v>
      </c>
      <c r="K6420" s="27">
        <v>1.90639</v>
      </c>
      <c r="L6420" s="48"/>
      <c r="M6420" s="22"/>
      <c r="N6420" s="22"/>
      <c r="O6420" s="22"/>
      <c r="P6420" s="22"/>
      <c r="Q6420" s="22"/>
      <c r="R6420" s="22"/>
      <c r="S6420" s="22"/>
      <c r="T6420" s="2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c r="AQ6420" s="22"/>
      <c r="AR6420" s="22"/>
      <c r="AS6420" s="22"/>
      <c r="AT6420" s="22"/>
      <c r="AU6420" s="22"/>
      <c r="AV6420" s="22"/>
      <c r="AW6420" s="22"/>
      <c r="AX6420" s="22"/>
      <c r="AY6420" s="22"/>
      <c r="AZ6420" s="22"/>
      <c r="BA6420" s="22"/>
      <c r="BB6420" s="22"/>
      <c r="BC6420" s="22"/>
      <c r="BD6420" s="22"/>
      <c r="BE6420" s="22"/>
      <c r="BF6420" s="22"/>
      <c r="BG6420" s="22"/>
      <c r="BH6420" s="22"/>
      <c r="BI6420" s="22"/>
      <c r="BJ6420" s="22"/>
      <c r="BK6420" s="22"/>
      <c r="BL6420" s="22"/>
      <c r="BM6420" s="22"/>
      <c r="BN6420" s="22"/>
      <c r="BO6420" s="22"/>
      <c r="BP6420" s="22"/>
      <c r="BQ6420" s="22"/>
      <c r="BR6420" s="22"/>
      <c r="BS6420" s="22"/>
      <c r="BT6420" s="22"/>
      <c r="BU6420" s="22"/>
      <c r="BV6420" s="22"/>
      <c r="BW6420" s="22"/>
      <c r="BX6420" s="22"/>
      <c r="BY6420" s="22"/>
      <c r="BZ6420" s="22"/>
      <c r="CA6420" s="22"/>
      <c r="CB6420" s="22"/>
      <c r="CC6420" s="22"/>
      <c r="CD6420" s="22"/>
      <c r="CE6420" s="22"/>
      <c r="CF6420" s="22"/>
      <c r="CG6420" s="22"/>
      <c r="CH6420" s="22"/>
      <c r="CI6420" s="22"/>
      <c r="CJ6420" s="22"/>
      <c r="CK6420" s="22"/>
      <c r="CL6420" s="22"/>
      <c r="CM6420" s="22"/>
      <c r="CN6420" s="22"/>
      <c r="CO6420" s="22"/>
    </row>
    <row r="6421" spans="1:93" s="2" customFormat="1" x14ac:dyDescent="0.3">
      <c r="A6421" s="73" t="s">
        <v>204</v>
      </c>
      <c r="B6421" s="73" t="s">
        <v>305</v>
      </c>
      <c r="C6421" s="67" t="s">
        <v>263</v>
      </c>
      <c r="D6421" s="67" t="s">
        <v>94</v>
      </c>
      <c r="E6421" s="73"/>
      <c r="F6421" s="73" t="s">
        <v>2</v>
      </c>
      <c r="G6421" s="73" t="s">
        <v>156</v>
      </c>
      <c r="H6421" s="73" t="s">
        <v>156</v>
      </c>
      <c r="I6421" s="73" t="s">
        <v>468</v>
      </c>
      <c r="J6421" s="73" t="str">
        <f t="shared" si="154"/>
        <v>All HGVs miles HGV refrigerated (all diesel)</v>
      </c>
      <c r="K6421" s="27">
        <v>2.0549999999999999E-2</v>
      </c>
      <c r="L6421" s="48"/>
      <c r="M6421" s="22"/>
      <c r="N6421" s="22"/>
      <c r="O6421" s="22"/>
      <c r="P6421" s="22"/>
      <c r="Q6421" s="22"/>
      <c r="R6421" s="22"/>
      <c r="S6421" s="22"/>
      <c r="T6421" s="22"/>
      <c r="U6421" s="22"/>
      <c r="V6421" s="22"/>
      <c r="W6421" s="22"/>
      <c r="X6421" s="22"/>
      <c r="Y6421" s="22"/>
      <c r="Z6421" s="22"/>
      <c r="AA6421" s="22"/>
      <c r="AB6421" s="22"/>
      <c r="AC6421" s="22"/>
      <c r="AD6421" s="22"/>
      <c r="AE6421" s="22"/>
      <c r="AF6421" s="22"/>
      <c r="AG6421" s="22"/>
      <c r="AH6421" s="22"/>
      <c r="AI6421" s="22"/>
      <c r="AJ6421" s="22"/>
      <c r="AK6421" s="22"/>
      <c r="AL6421" s="22"/>
      <c r="AM6421" s="22"/>
      <c r="AN6421" s="22"/>
      <c r="AO6421" s="22"/>
      <c r="AP6421" s="22"/>
      <c r="AQ6421" s="22"/>
      <c r="AR6421" s="22"/>
      <c r="AS6421" s="22"/>
      <c r="AT6421" s="22"/>
      <c r="AU6421" s="22"/>
      <c r="AV6421" s="22"/>
      <c r="AW6421" s="22"/>
      <c r="AX6421" s="22"/>
      <c r="AY6421" s="22"/>
      <c r="AZ6421" s="22"/>
      <c r="BA6421" s="22"/>
      <c r="BB6421" s="22"/>
      <c r="BC6421" s="22"/>
      <c r="BD6421" s="22"/>
      <c r="BE6421" s="22"/>
      <c r="BF6421" s="22"/>
      <c r="BG6421" s="22"/>
      <c r="BH6421" s="22"/>
      <c r="BI6421" s="22"/>
      <c r="BJ6421" s="22"/>
      <c r="BK6421" s="22"/>
      <c r="BL6421" s="22"/>
      <c r="BM6421" s="22"/>
      <c r="BN6421" s="22"/>
      <c r="BO6421" s="22"/>
      <c r="BP6421" s="22"/>
      <c r="BQ6421" s="22"/>
      <c r="BR6421" s="22"/>
      <c r="BS6421" s="22"/>
      <c r="BT6421" s="22"/>
      <c r="BU6421" s="22"/>
      <c r="BV6421" s="22"/>
      <c r="BW6421" s="22"/>
      <c r="BX6421" s="22"/>
      <c r="BY6421" s="22"/>
      <c r="BZ6421" s="22"/>
      <c r="CA6421" s="22"/>
      <c r="CB6421" s="22"/>
      <c r="CC6421" s="22"/>
      <c r="CD6421" s="22"/>
      <c r="CE6421" s="22"/>
      <c r="CF6421" s="22"/>
      <c r="CG6421" s="22"/>
      <c r="CH6421" s="22"/>
      <c r="CI6421" s="22"/>
      <c r="CJ6421" s="22"/>
      <c r="CK6421" s="22"/>
      <c r="CL6421" s="22"/>
      <c r="CM6421" s="22"/>
      <c r="CN6421" s="22"/>
      <c r="CO6421" s="22"/>
    </row>
    <row r="6422" spans="1:93" s="2" customFormat="1" x14ac:dyDescent="0.3">
      <c r="A6422" s="73" t="s">
        <v>204</v>
      </c>
      <c r="B6422" s="73" t="s">
        <v>305</v>
      </c>
      <c r="C6422" s="67" t="s">
        <v>263</v>
      </c>
      <c r="D6422" s="67" t="s">
        <v>94</v>
      </c>
      <c r="E6422" s="73"/>
      <c r="F6422" s="73" t="s">
        <v>2</v>
      </c>
      <c r="G6422" s="73" t="s">
        <v>403</v>
      </c>
      <c r="H6422" s="73" t="s">
        <v>403</v>
      </c>
      <c r="I6422" s="73" t="s">
        <v>465</v>
      </c>
      <c r="J6422" s="73" t="str">
        <f t="shared" si="154"/>
        <v>All HGVs tonne.km HGV refrigerated (all diesel)</v>
      </c>
      <c r="K6422" s="27">
        <v>9.0880000000000002E-2</v>
      </c>
      <c r="L6422" s="48"/>
      <c r="M6422" s="22"/>
      <c r="N6422" s="22"/>
      <c r="O6422" s="22"/>
      <c r="P6422" s="22"/>
      <c r="Q6422" s="22"/>
      <c r="R6422" s="22"/>
      <c r="S6422" s="22"/>
      <c r="T6422" s="2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c r="AQ6422" s="22"/>
      <c r="AR6422" s="22"/>
      <c r="AS6422" s="22"/>
      <c r="AT6422" s="22"/>
      <c r="AU6422" s="22"/>
      <c r="AV6422" s="22"/>
      <c r="AW6422" s="22"/>
      <c r="AX6422" s="22"/>
      <c r="AY6422" s="22"/>
      <c r="AZ6422" s="22"/>
      <c r="BA6422" s="22"/>
      <c r="BB6422" s="22"/>
      <c r="BC6422" s="22"/>
      <c r="BD6422" s="22"/>
      <c r="BE6422" s="22"/>
      <c r="BF6422" s="22"/>
      <c r="BG6422" s="22"/>
      <c r="BH6422" s="22"/>
      <c r="BI6422" s="22"/>
      <c r="BJ6422" s="22"/>
      <c r="BK6422" s="22"/>
      <c r="BL6422" s="22"/>
      <c r="BM6422" s="22"/>
      <c r="BN6422" s="22"/>
      <c r="BO6422" s="22"/>
      <c r="BP6422" s="22"/>
      <c r="BQ6422" s="22"/>
      <c r="BR6422" s="22"/>
      <c r="BS6422" s="22"/>
      <c r="BT6422" s="22"/>
      <c r="BU6422" s="22"/>
      <c r="BV6422" s="22"/>
      <c r="BW6422" s="22"/>
      <c r="BX6422" s="22"/>
      <c r="BY6422" s="22"/>
      <c r="BZ6422" s="22"/>
      <c r="CA6422" s="22"/>
      <c r="CB6422" s="22"/>
      <c r="CC6422" s="22"/>
      <c r="CD6422" s="22"/>
      <c r="CE6422" s="22"/>
      <c r="CF6422" s="22"/>
      <c r="CG6422" s="22"/>
      <c r="CH6422" s="22"/>
      <c r="CI6422" s="22"/>
      <c r="CJ6422" s="22"/>
      <c r="CK6422" s="22"/>
      <c r="CL6422" s="22"/>
      <c r="CM6422" s="22"/>
      <c r="CN6422" s="22"/>
      <c r="CO6422" s="22"/>
    </row>
    <row r="6423" spans="1:93" s="2" customFormat="1" x14ac:dyDescent="0.3">
      <c r="A6423" s="73" t="s">
        <v>204</v>
      </c>
      <c r="B6423" s="73" t="s">
        <v>305</v>
      </c>
      <c r="C6423" s="67" t="s">
        <v>263</v>
      </c>
      <c r="D6423" s="67" t="s">
        <v>94</v>
      </c>
      <c r="E6423" s="73"/>
      <c r="F6423" s="73" t="s">
        <v>2</v>
      </c>
      <c r="G6423" s="73" t="s">
        <v>403</v>
      </c>
      <c r="H6423" s="73" t="s">
        <v>403</v>
      </c>
      <c r="I6423" s="73" t="s">
        <v>466</v>
      </c>
      <c r="J6423" s="73" t="str">
        <f t="shared" si="154"/>
        <v>All HGVs tonne.km HGV refrigerated (all diesel)</v>
      </c>
      <c r="K6423" s="27">
        <v>1.0000000000000001E-5</v>
      </c>
      <c r="L6423" s="48"/>
      <c r="M6423" s="22"/>
      <c r="N6423" s="22"/>
      <c r="O6423" s="22"/>
      <c r="P6423" s="22"/>
      <c r="Q6423" s="22"/>
      <c r="R6423" s="22"/>
      <c r="S6423" s="22"/>
      <c r="T6423" s="22"/>
      <c r="U6423" s="22"/>
      <c r="V6423" s="22"/>
      <c r="W6423" s="22"/>
      <c r="X6423" s="22"/>
      <c r="Y6423" s="22"/>
      <c r="Z6423" s="22"/>
      <c r="AA6423" s="22"/>
      <c r="AB6423" s="22"/>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c r="BA6423" s="22"/>
      <c r="BB6423" s="22"/>
      <c r="BC6423" s="22"/>
      <c r="BD6423" s="22"/>
      <c r="BE6423" s="22"/>
      <c r="BF6423" s="22"/>
      <c r="BG6423" s="22"/>
      <c r="BH6423" s="22"/>
      <c r="BI6423" s="22"/>
      <c r="BJ6423" s="22"/>
      <c r="BK6423" s="22"/>
      <c r="BL6423" s="22"/>
      <c r="BM6423" s="22"/>
      <c r="BN6423" s="22"/>
      <c r="BO6423" s="22"/>
      <c r="BP6423" s="22"/>
      <c r="BQ6423" s="22"/>
      <c r="BR6423" s="22"/>
      <c r="BS6423" s="22"/>
      <c r="BT6423" s="22"/>
      <c r="BU6423" s="22"/>
      <c r="BV6423" s="22"/>
      <c r="BW6423" s="22"/>
      <c r="BX6423" s="22"/>
      <c r="BY6423" s="22"/>
      <c r="BZ6423" s="22"/>
      <c r="CA6423" s="22"/>
      <c r="CB6423" s="22"/>
      <c r="CC6423" s="22"/>
      <c r="CD6423" s="22"/>
      <c r="CE6423" s="22"/>
      <c r="CF6423" s="22"/>
      <c r="CG6423" s="22"/>
      <c r="CH6423" s="22"/>
      <c r="CI6423" s="22"/>
      <c r="CJ6423" s="22"/>
      <c r="CK6423" s="22"/>
      <c r="CL6423" s="22"/>
      <c r="CM6423" s="22"/>
      <c r="CN6423" s="22"/>
      <c r="CO6423" s="22"/>
    </row>
    <row r="6424" spans="1:93" s="2" customFormat="1" x14ac:dyDescent="0.3">
      <c r="A6424" s="73" t="s">
        <v>204</v>
      </c>
      <c r="B6424" s="73" t="s">
        <v>305</v>
      </c>
      <c r="C6424" s="67" t="s">
        <v>263</v>
      </c>
      <c r="D6424" s="67" t="s">
        <v>94</v>
      </c>
      <c r="E6424" s="73"/>
      <c r="F6424" s="73" t="s">
        <v>2</v>
      </c>
      <c r="G6424" s="73" t="s">
        <v>403</v>
      </c>
      <c r="H6424" s="73" t="s">
        <v>403</v>
      </c>
      <c r="I6424" s="73" t="s">
        <v>467</v>
      </c>
      <c r="J6424" s="73" t="str">
        <f t="shared" si="154"/>
        <v>All HGVs tonne.km HGV refrigerated (all diesel)</v>
      </c>
      <c r="K6424" s="27">
        <v>8.9899999999999994E-2</v>
      </c>
      <c r="L6424" s="48"/>
      <c r="M6424" s="22"/>
      <c r="N6424" s="22"/>
      <c r="O6424" s="22"/>
      <c r="P6424" s="22"/>
      <c r="Q6424" s="22"/>
      <c r="R6424" s="22"/>
      <c r="S6424" s="22"/>
      <c r="T6424" s="2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c r="AQ6424" s="22"/>
      <c r="AR6424" s="22"/>
      <c r="AS6424" s="22"/>
      <c r="AT6424" s="22"/>
      <c r="AU6424" s="22"/>
      <c r="AV6424" s="22"/>
      <c r="AW6424" s="22"/>
      <c r="AX6424" s="22"/>
      <c r="AY6424" s="22"/>
      <c r="AZ6424" s="22"/>
      <c r="BA6424" s="22"/>
      <c r="BB6424" s="22"/>
      <c r="BC6424" s="22"/>
      <c r="BD6424" s="22"/>
      <c r="BE6424" s="22"/>
      <c r="BF6424" s="22"/>
      <c r="BG6424" s="22"/>
      <c r="BH6424" s="22"/>
      <c r="BI6424" s="22"/>
      <c r="BJ6424" s="22"/>
      <c r="BK6424" s="22"/>
      <c r="BL6424" s="22"/>
      <c r="BM6424" s="22"/>
      <c r="BN6424" s="22"/>
      <c r="BO6424" s="22"/>
      <c r="BP6424" s="22"/>
      <c r="BQ6424" s="22"/>
      <c r="BR6424" s="22"/>
      <c r="BS6424" s="22"/>
      <c r="BT6424" s="22"/>
      <c r="BU6424" s="22"/>
      <c r="BV6424" s="22"/>
      <c r="BW6424" s="22"/>
      <c r="BX6424" s="22"/>
      <c r="BY6424" s="22"/>
      <c r="BZ6424" s="22"/>
      <c r="CA6424" s="22"/>
      <c r="CB6424" s="22"/>
      <c r="CC6424" s="22"/>
      <c r="CD6424" s="22"/>
      <c r="CE6424" s="22"/>
      <c r="CF6424" s="22"/>
      <c r="CG6424" s="22"/>
      <c r="CH6424" s="22"/>
      <c r="CI6424" s="22"/>
      <c r="CJ6424" s="22"/>
      <c r="CK6424" s="22"/>
      <c r="CL6424" s="22"/>
      <c r="CM6424" s="22"/>
      <c r="CN6424" s="22"/>
      <c r="CO6424" s="22"/>
    </row>
    <row r="6425" spans="1:93" s="2" customFormat="1" x14ac:dyDescent="0.3">
      <c r="A6425" s="73" t="s">
        <v>204</v>
      </c>
      <c r="B6425" s="73" t="s">
        <v>305</v>
      </c>
      <c r="C6425" s="67" t="s">
        <v>263</v>
      </c>
      <c r="D6425" s="67" t="s">
        <v>94</v>
      </c>
      <c r="E6425" s="73"/>
      <c r="F6425" s="73" t="s">
        <v>2</v>
      </c>
      <c r="G6425" s="73" t="s">
        <v>403</v>
      </c>
      <c r="H6425" s="73" t="s">
        <v>403</v>
      </c>
      <c r="I6425" s="73" t="s">
        <v>468</v>
      </c>
      <c r="J6425" s="73" t="str">
        <f t="shared" si="154"/>
        <v>All HGVs tonne.km HGV refrigerated (all diesel)</v>
      </c>
      <c r="K6425" s="27">
        <v>9.7000000000000005E-4</v>
      </c>
      <c r="L6425" s="48"/>
      <c r="M6425" s="22"/>
      <c r="N6425" s="22"/>
      <c r="O6425" s="22"/>
      <c r="P6425" s="22"/>
      <c r="Q6425" s="22"/>
      <c r="R6425" s="22"/>
      <c r="S6425" s="22"/>
      <c r="T6425" s="22"/>
      <c r="U6425" s="22"/>
      <c r="V6425" s="22"/>
      <c r="W6425" s="22"/>
      <c r="X6425" s="22"/>
      <c r="Y6425" s="22"/>
      <c r="Z6425" s="22"/>
      <c r="AA6425" s="22"/>
      <c r="AB6425" s="22"/>
      <c r="AC6425" s="22"/>
      <c r="AD6425" s="22"/>
      <c r="AE6425" s="22"/>
      <c r="AF6425" s="22"/>
      <c r="AG6425" s="22"/>
      <c r="AH6425" s="22"/>
      <c r="AI6425" s="22"/>
      <c r="AJ6425" s="22"/>
      <c r="AK6425" s="22"/>
      <c r="AL6425" s="22"/>
      <c r="AM6425" s="22"/>
      <c r="AN6425" s="22"/>
      <c r="AO6425" s="22"/>
      <c r="AP6425" s="22"/>
      <c r="AQ6425" s="22"/>
      <c r="AR6425" s="22"/>
      <c r="AS6425" s="22"/>
      <c r="AT6425" s="22"/>
      <c r="AU6425" s="22"/>
      <c r="AV6425" s="22"/>
      <c r="AW6425" s="22"/>
      <c r="AX6425" s="22"/>
      <c r="AY6425" s="22"/>
      <c r="AZ6425" s="22"/>
      <c r="BA6425" s="22"/>
      <c r="BB6425" s="22"/>
      <c r="BC6425" s="22"/>
      <c r="BD6425" s="22"/>
      <c r="BE6425" s="22"/>
      <c r="BF6425" s="22"/>
      <c r="BG6425" s="22"/>
      <c r="BH6425" s="22"/>
      <c r="BI6425" s="22"/>
      <c r="BJ6425" s="22"/>
      <c r="BK6425" s="22"/>
      <c r="BL6425" s="22"/>
      <c r="BM6425" s="22"/>
      <c r="BN6425" s="22"/>
      <c r="BO6425" s="22"/>
      <c r="BP6425" s="22"/>
      <c r="BQ6425" s="22"/>
      <c r="BR6425" s="22"/>
      <c r="BS6425" s="22"/>
      <c r="BT6425" s="22"/>
      <c r="BU6425" s="22"/>
      <c r="BV6425" s="22"/>
      <c r="BW6425" s="22"/>
      <c r="BX6425" s="22"/>
      <c r="BY6425" s="22"/>
      <c r="BZ6425" s="22"/>
      <c r="CA6425" s="22"/>
      <c r="CB6425" s="22"/>
      <c r="CC6425" s="22"/>
      <c r="CD6425" s="22"/>
      <c r="CE6425" s="22"/>
      <c r="CF6425" s="22"/>
      <c r="CG6425" s="22"/>
      <c r="CH6425" s="22"/>
      <c r="CI6425" s="22"/>
      <c r="CJ6425" s="22"/>
      <c r="CK6425" s="22"/>
      <c r="CL6425" s="22"/>
      <c r="CM6425" s="22"/>
      <c r="CN6425" s="22"/>
      <c r="CO6425" s="22"/>
    </row>
    <row r="6426" spans="1:93" s="2" customFormat="1" x14ac:dyDescent="0.3">
      <c r="A6426" s="73" t="s">
        <v>204</v>
      </c>
      <c r="B6426" s="73" t="s">
        <v>305</v>
      </c>
      <c r="C6426" s="67" t="s">
        <v>263</v>
      </c>
      <c r="D6426" s="67" t="s">
        <v>94</v>
      </c>
      <c r="E6426" s="73"/>
      <c r="F6426" s="73" t="s">
        <v>302</v>
      </c>
      <c r="G6426" s="73" t="s">
        <v>405</v>
      </c>
      <c r="H6426" s="73" t="s">
        <v>405</v>
      </c>
      <c r="I6426" s="73" t="s">
        <v>465</v>
      </c>
      <c r="J6426" s="73" t="str">
        <f t="shared" si="154"/>
        <v>All HGVs km HGV refrigerated (all diesel)</v>
      </c>
      <c r="K6426" s="27">
        <v>1.0318799999999999</v>
      </c>
      <c r="L6426" s="48"/>
      <c r="M6426" s="22"/>
      <c r="N6426" s="22"/>
      <c r="O6426" s="22"/>
      <c r="P6426" s="22"/>
      <c r="Q6426" s="22"/>
      <c r="R6426" s="22"/>
      <c r="S6426" s="22"/>
      <c r="T6426" s="2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c r="AQ6426" s="22"/>
      <c r="AR6426" s="22"/>
      <c r="AS6426" s="22"/>
      <c r="AT6426" s="22"/>
      <c r="AU6426" s="22"/>
      <c r="AV6426" s="22"/>
      <c r="AW6426" s="22"/>
      <c r="AX6426" s="22"/>
      <c r="AY6426" s="22"/>
      <c r="AZ6426" s="22"/>
      <c r="BA6426" s="22"/>
      <c r="BB6426" s="22"/>
      <c r="BC6426" s="22"/>
      <c r="BD6426" s="22"/>
      <c r="BE6426" s="22"/>
      <c r="BF6426" s="22"/>
      <c r="BG6426" s="22"/>
      <c r="BH6426" s="22"/>
      <c r="BI6426" s="22"/>
      <c r="BJ6426" s="22"/>
      <c r="BK6426" s="22"/>
      <c r="BL6426" s="22"/>
      <c r="BM6426" s="22"/>
      <c r="BN6426" s="22"/>
      <c r="BO6426" s="22"/>
      <c r="BP6426" s="22"/>
      <c r="BQ6426" s="22"/>
      <c r="BR6426" s="22"/>
      <c r="BS6426" s="22"/>
      <c r="BT6426" s="22"/>
      <c r="BU6426" s="22"/>
      <c r="BV6426" s="22"/>
      <c r="BW6426" s="22"/>
      <c r="BX6426" s="22"/>
      <c r="BY6426" s="22"/>
      <c r="BZ6426" s="22"/>
      <c r="CA6426" s="22"/>
      <c r="CB6426" s="22"/>
      <c r="CC6426" s="22"/>
      <c r="CD6426" s="22"/>
      <c r="CE6426" s="22"/>
      <c r="CF6426" s="22"/>
      <c r="CG6426" s="22"/>
      <c r="CH6426" s="22"/>
      <c r="CI6426" s="22"/>
      <c r="CJ6426" s="22"/>
      <c r="CK6426" s="22"/>
      <c r="CL6426" s="22"/>
      <c r="CM6426" s="22"/>
      <c r="CN6426" s="22"/>
      <c r="CO6426" s="22"/>
    </row>
    <row r="6427" spans="1:93" s="2" customFormat="1" x14ac:dyDescent="0.3">
      <c r="A6427" s="73" t="s">
        <v>204</v>
      </c>
      <c r="B6427" s="73" t="s">
        <v>305</v>
      </c>
      <c r="C6427" s="67" t="s">
        <v>263</v>
      </c>
      <c r="D6427" s="67" t="s">
        <v>94</v>
      </c>
      <c r="E6427" s="73"/>
      <c r="F6427" s="73" t="s">
        <v>302</v>
      </c>
      <c r="G6427" s="73" t="s">
        <v>405</v>
      </c>
      <c r="H6427" s="73" t="s">
        <v>405</v>
      </c>
      <c r="I6427" s="73" t="s">
        <v>466</v>
      </c>
      <c r="J6427" s="73" t="str">
        <f t="shared" si="154"/>
        <v>All HGVs km HGV refrigerated (all diesel)</v>
      </c>
      <c r="K6427" s="27">
        <v>1.7000000000000001E-4</v>
      </c>
      <c r="L6427" s="48"/>
      <c r="M6427" s="22"/>
      <c r="N6427" s="22"/>
      <c r="O6427" s="22"/>
      <c r="P6427" s="22"/>
      <c r="Q6427" s="22"/>
      <c r="R6427" s="22"/>
      <c r="S6427" s="22"/>
      <c r="T6427" s="22"/>
      <c r="U6427" s="22"/>
      <c r="V6427" s="22"/>
      <c r="W6427" s="22"/>
      <c r="X6427" s="22"/>
      <c r="Y6427" s="22"/>
      <c r="Z6427" s="22"/>
      <c r="AA6427" s="22"/>
      <c r="AB6427" s="22"/>
      <c r="AC6427" s="22"/>
      <c r="AD6427" s="22"/>
      <c r="AE6427" s="22"/>
      <c r="AF6427" s="22"/>
      <c r="AG6427" s="22"/>
      <c r="AH6427" s="22"/>
      <c r="AI6427" s="22"/>
      <c r="AJ6427" s="22"/>
      <c r="AK6427" s="22"/>
      <c r="AL6427" s="22"/>
      <c r="AM6427" s="22"/>
      <c r="AN6427" s="22"/>
      <c r="AO6427" s="22"/>
      <c r="AP6427" s="22"/>
      <c r="AQ6427" s="22"/>
      <c r="AR6427" s="22"/>
      <c r="AS6427" s="22"/>
      <c r="AT6427" s="22"/>
      <c r="AU6427" s="22"/>
      <c r="AV6427" s="22"/>
      <c r="AW6427" s="22"/>
      <c r="AX6427" s="22"/>
      <c r="AY6427" s="22"/>
      <c r="AZ6427" s="22"/>
      <c r="BA6427" s="22"/>
      <c r="BB6427" s="22"/>
      <c r="BC6427" s="22"/>
      <c r="BD6427" s="22"/>
      <c r="BE6427" s="22"/>
      <c r="BF6427" s="22"/>
      <c r="BG6427" s="22"/>
      <c r="BH6427" s="22"/>
      <c r="BI6427" s="22"/>
      <c r="BJ6427" s="22"/>
      <c r="BK6427" s="22"/>
      <c r="BL6427" s="22"/>
      <c r="BM6427" s="22"/>
      <c r="BN6427" s="22"/>
      <c r="BO6427" s="22"/>
      <c r="BP6427" s="22"/>
      <c r="BQ6427" s="22"/>
      <c r="BR6427" s="22"/>
      <c r="BS6427" s="22"/>
      <c r="BT6427" s="22"/>
      <c r="BU6427" s="22"/>
      <c r="BV6427" s="22"/>
      <c r="BW6427" s="22"/>
      <c r="BX6427" s="22"/>
      <c r="BY6427" s="22"/>
      <c r="BZ6427" s="22"/>
      <c r="CA6427" s="22"/>
      <c r="CB6427" s="22"/>
      <c r="CC6427" s="22"/>
      <c r="CD6427" s="22"/>
      <c r="CE6427" s="22"/>
      <c r="CF6427" s="22"/>
      <c r="CG6427" s="22"/>
      <c r="CH6427" s="22"/>
      <c r="CI6427" s="22"/>
      <c r="CJ6427" s="22"/>
      <c r="CK6427" s="22"/>
      <c r="CL6427" s="22"/>
      <c r="CM6427" s="22"/>
      <c r="CN6427" s="22"/>
      <c r="CO6427" s="22"/>
    </row>
    <row r="6428" spans="1:93" s="2" customFormat="1" x14ac:dyDescent="0.3">
      <c r="A6428" s="73" t="s">
        <v>204</v>
      </c>
      <c r="B6428" s="73" t="s">
        <v>305</v>
      </c>
      <c r="C6428" s="67" t="s">
        <v>263</v>
      </c>
      <c r="D6428" s="67" t="s">
        <v>94</v>
      </c>
      <c r="E6428" s="73"/>
      <c r="F6428" s="73" t="s">
        <v>302</v>
      </c>
      <c r="G6428" s="73" t="s">
        <v>405</v>
      </c>
      <c r="H6428" s="73" t="s">
        <v>405</v>
      </c>
      <c r="I6428" s="73" t="s">
        <v>467</v>
      </c>
      <c r="J6428" s="73" t="str">
        <f t="shared" si="154"/>
        <v>All HGVs km HGV refrigerated (all diesel)</v>
      </c>
      <c r="K6428" s="27">
        <v>1.01894</v>
      </c>
      <c r="L6428" s="48"/>
      <c r="M6428" s="22"/>
      <c r="N6428" s="22"/>
      <c r="O6428" s="22"/>
      <c r="P6428" s="22"/>
      <c r="Q6428" s="22"/>
      <c r="R6428" s="22"/>
      <c r="S6428" s="22"/>
      <c r="T6428" s="2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c r="AQ6428" s="22"/>
      <c r="AR6428" s="22"/>
      <c r="AS6428" s="22"/>
      <c r="AT6428" s="22"/>
      <c r="AU6428" s="22"/>
      <c r="AV6428" s="22"/>
      <c r="AW6428" s="22"/>
      <c r="AX6428" s="22"/>
      <c r="AY6428" s="22"/>
      <c r="AZ6428" s="22"/>
      <c r="BA6428" s="22"/>
      <c r="BB6428" s="22"/>
      <c r="BC6428" s="22"/>
      <c r="BD6428" s="22"/>
      <c r="BE6428" s="22"/>
      <c r="BF6428" s="22"/>
      <c r="BG6428" s="22"/>
      <c r="BH6428" s="22"/>
      <c r="BI6428" s="22"/>
      <c r="BJ6428" s="22"/>
      <c r="BK6428" s="22"/>
      <c r="BL6428" s="22"/>
      <c r="BM6428" s="22"/>
      <c r="BN6428" s="22"/>
      <c r="BO6428" s="22"/>
      <c r="BP6428" s="22"/>
      <c r="BQ6428" s="22"/>
      <c r="BR6428" s="22"/>
      <c r="BS6428" s="22"/>
      <c r="BT6428" s="22"/>
      <c r="BU6428" s="22"/>
      <c r="BV6428" s="22"/>
      <c r="BW6428" s="22"/>
      <c r="BX6428" s="22"/>
      <c r="BY6428" s="22"/>
      <c r="BZ6428" s="22"/>
      <c r="CA6428" s="22"/>
      <c r="CB6428" s="22"/>
      <c r="CC6428" s="22"/>
      <c r="CD6428" s="22"/>
      <c r="CE6428" s="22"/>
      <c r="CF6428" s="22"/>
      <c r="CG6428" s="22"/>
      <c r="CH6428" s="22"/>
      <c r="CI6428" s="22"/>
      <c r="CJ6428" s="22"/>
      <c r="CK6428" s="22"/>
      <c r="CL6428" s="22"/>
      <c r="CM6428" s="22"/>
      <c r="CN6428" s="22"/>
      <c r="CO6428" s="22"/>
    </row>
    <row r="6429" spans="1:93" s="2" customFormat="1" x14ac:dyDescent="0.3">
      <c r="A6429" s="73" t="s">
        <v>204</v>
      </c>
      <c r="B6429" s="73" t="s">
        <v>305</v>
      </c>
      <c r="C6429" s="67" t="s">
        <v>263</v>
      </c>
      <c r="D6429" s="67" t="s">
        <v>94</v>
      </c>
      <c r="E6429" s="73"/>
      <c r="F6429" s="73" t="s">
        <v>302</v>
      </c>
      <c r="G6429" s="73" t="s">
        <v>405</v>
      </c>
      <c r="H6429" s="73" t="s">
        <v>405</v>
      </c>
      <c r="I6429" s="73" t="s">
        <v>468</v>
      </c>
      <c r="J6429" s="73" t="str">
        <f t="shared" si="154"/>
        <v>All HGVs km HGV refrigerated (all diesel)</v>
      </c>
      <c r="K6429" s="27">
        <v>1.277E-2</v>
      </c>
      <c r="L6429" s="48"/>
      <c r="M6429" s="22"/>
      <c r="N6429" s="22"/>
      <c r="O6429" s="22"/>
      <c r="P6429" s="22"/>
      <c r="Q6429" s="22"/>
      <c r="R6429" s="22"/>
      <c r="S6429" s="22"/>
      <c r="T6429" s="22"/>
      <c r="U6429" s="22"/>
      <c r="V6429" s="22"/>
      <c r="W6429" s="22"/>
      <c r="X6429" s="22"/>
      <c r="Y6429" s="22"/>
      <c r="Z6429" s="22"/>
      <c r="AA6429" s="22"/>
      <c r="AB6429" s="22"/>
      <c r="AC6429" s="22"/>
      <c r="AD6429" s="22"/>
      <c r="AE6429" s="22"/>
      <c r="AF6429" s="22"/>
      <c r="AG6429" s="22"/>
      <c r="AH6429" s="22"/>
      <c r="AI6429" s="22"/>
      <c r="AJ6429" s="22"/>
      <c r="AK6429" s="22"/>
      <c r="AL6429" s="22"/>
      <c r="AM6429" s="22"/>
      <c r="AN6429" s="22"/>
      <c r="AO6429" s="22"/>
      <c r="AP6429" s="22"/>
      <c r="AQ6429" s="22"/>
      <c r="AR6429" s="22"/>
      <c r="AS6429" s="22"/>
      <c r="AT6429" s="22"/>
      <c r="AU6429" s="22"/>
      <c r="AV6429" s="22"/>
      <c r="AW6429" s="22"/>
      <c r="AX6429" s="22"/>
      <c r="AY6429" s="22"/>
      <c r="AZ6429" s="22"/>
      <c r="BA6429" s="22"/>
      <c r="BB6429" s="22"/>
      <c r="BC6429" s="22"/>
      <c r="BD6429" s="22"/>
      <c r="BE6429" s="22"/>
      <c r="BF6429" s="22"/>
      <c r="BG6429" s="22"/>
      <c r="BH6429" s="22"/>
      <c r="BI6429" s="22"/>
      <c r="BJ6429" s="22"/>
      <c r="BK6429" s="22"/>
      <c r="BL6429" s="22"/>
      <c r="BM6429" s="22"/>
      <c r="BN6429" s="22"/>
      <c r="BO6429" s="22"/>
      <c r="BP6429" s="22"/>
      <c r="BQ6429" s="22"/>
      <c r="BR6429" s="22"/>
      <c r="BS6429" s="22"/>
      <c r="BT6429" s="22"/>
      <c r="BU6429" s="22"/>
      <c r="BV6429" s="22"/>
      <c r="BW6429" s="22"/>
      <c r="BX6429" s="22"/>
      <c r="BY6429" s="22"/>
      <c r="BZ6429" s="22"/>
      <c r="CA6429" s="22"/>
      <c r="CB6429" s="22"/>
      <c r="CC6429" s="22"/>
      <c r="CD6429" s="22"/>
      <c r="CE6429" s="22"/>
      <c r="CF6429" s="22"/>
      <c r="CG6429" s="22"/>
      <c r="CH6429" s="22"/>
      <c r="CI6429" s="22"/>
      <c r="CJ6429" s="22"/>
      <c r="CK6429" s="22"/>
      <c r="CL6429" s="22"/>
      <c r="CM6429" s="22"/>
      <c r="CN6429" s="22"/>
      <c r="CO6429" s="22"/>
    </row>
    <row r="6430" spans="1:93" s="2" customFormat="1" x14ac:dyDescent="0.3">
      <c r="A6430" s="73" t="s">
        <v>204</v>
      </c>
      <c r="B6430" s="73" t="s">
        <v>305</v>
      </c>
      <c r="C6430" s="67" t="s">
        <v>263</v>
      </c>
      <c r="D6430" s="67" t="s">
        <v>94</v>
      </c>
      <c r="E6430" s="73"/>
      <c r="F6430" s="73" t="s">
        <v>302</v>
      </c>
      <c r="G6430" s="73" t="s">
        <v>156</v>
      </c>
      <c r="H6430" s="73" t="s">
        <v>156</v>
      </c>
      <c r="I6430" s="73" t="s">
        <v>465</v>
      </c>
      <c r="J6430" s="73" t="str">
        <f t="shared" si="154"/>
        <v>All HGVs miles HGV refrigerated (all diesel)</v>
      </c>
      <c r="K6430" s="27">
        <v>1.66065</v>
      </c>
      <c r="L6430" s="48"/>
      <c r="M6430" s="22"/>
      <c r="N6430" s="22"/>
      <c r="O6430" s="22"/>
      <c r="P6430" s="22"/>
      <c r="Q6430" s="22"/>
      <c r="R6430" s="22"/>
      <c r="S6430" s="22"/>
      <c r="T6430" s="2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c r="AQ6430" s="22"/>
      <c r="AR6430" s="22"/>
      <c r="AS6430" s="22"/>
      <c r="AT6430" s="22"/>
      <c r="AU6430" s="22"/>
      <c r="AV6430" s="22"/>
      <c r="AW6430" s="22"/>
      <c r="AX6430" s="22"/>
      <c r="AY6430" s="22"/>
      <c r="AZ6430" s="22"/>
      <c r="BA6430" s="22"/>
      <c r="BB6430" s="22"/>
      <c r="BC6430" s="22"/>
      <c r="BD6430" s="22"/>
      <c r="BE6430" s="22"/>
      <c r="BF6430" s="22"/>
      <c r="BG6430" s="22"/>
      <c r="BH6430" s="22"/>
      <c r="BI6430" s="22"/>
      <c r="BJ6430" s="22"/>
      <c r="BK6430" s="22"/>
      <c r="BL6430" s="22"/>
      <c r="BM6430" s="22"/>
      <c r="BN6430" s="22"/>
      <c r="BO6430" s="22"/>
      <c r="BP6430" s="22"/>
      <c r="BQ6430" s="22"/>
      <c r="BR6430" s="22"/>
      <c r="BS6430" s="22"/>
      <c r="BT6430" s="22"/>
      <c r="BU6430" s="22"/>
      <c r="BV6430" s="22"/>
      <c r="BW6430" s="22"/>
      <c r="BX6430" s="22"/>
      <c r="BY6430" s="22"/>
      <c r="BZ6430" s="22"/>
      <c r="CA6430" s="22"/>
      <c r="CB6430" s="22"/>
      <c r="CC6430" s="22"/>
      <c r="CD6430" s="22"/>
      <c r="CE6430" s="22"/>
      <c r="CF6430" s="22"/>
      <c r="CG6430" s="22"/>
      <c r="CH6430" s="22"/>
      <c r="CI6430" s="22"/>
      <c r="CJ6430" s="22"/>
      <c r="CK6430" s="22"/>
      <c r="CL6430" s="22"/>
      <c r="CM6430" s="22"/>
      <c r="CN6430" s="22"/>
      <c r="CO6430" s="22"/>
    </row>
    <row r="6431" spans="1:93" s="2" customFormat="1" x14ac:dyDescent="0.3">
      <c r="A6431" s="73" t="s">
        <v>204</v>
      </c>
      <c r="B6431" s="73" t="s">
        <v>305</v>
      </c>
      <c r="C6431" s="67" t="s">
        <v>263</v>
      </c>
      <c r="D6431" s="67" t="s">
        <v>94</v>
      </c>
      <c r="E6431" s="73"/>
      <c r="F6431" s="73" t="s">
        <v>302</v>
      </c>
      <c r="G6431" s="73" t="s">
        <v>156</v>
      </c>
      <c r="H6431" s="73" t="s">
        <v>156</v>
      </c>
      <c r="I6431" s="73" t="s">
        <v>466</v>
      </c>
      <c r="J6431" s="73" t="str">
        <f t="shared" si="154"/>
        <v>All HGVs miles HGV refrigerated (all diesel)</v>
      </c>
      <c r="K6431" s="27">
        <v>2.7E-4</v>
      </c>
      <c r="L6431" s="48"/>
      <c r="M6431" s="22"/>
      <c r="N6431" s="22"/>
      <c r="O6431" s="22"/>
      <c r="P6431" s="22"/>
      <c r="Q6431" s="22"/>
      <c r="R6431" s="22"/>
      <c r="S6431" s="22"/>
      <c r="T6431" s="22"/>
      <c r="U6431" s="22"/>
      <c r="V6431" s="22"/>
      <c r="W6431" s="22"/>
      <c r="X6431" s="22"/>
      <c r="Y6431" s="22"/>
      <c r="Z6431" s="22"/>
      <c r="AA6431" s="22"/>
      <c r="AB6431" s="22"/>
      <c r="AC6431" s="22"/>
      <c r="AD6431" s="22"/>
      <c r="AE6431" s="22"/>
      <c r="AF6431" s="22"/>
      <c r="AG6431" s="22"/>
      <c r="AH6431" s="22"/>
      <c r="AI6431" s="22"/>
      <c r="AJ6431" s="22"/>
      <c r="AK6431" s="22"/>
      <c r="AL6431" s="22"/>
      <c r="AM6431" s="22"/>
      <c r="AN6431" s="22"/>
      <c r="AO6431" s="22"/>
      <c r="AP6431" s="22"/>
      <c r="AQ6431" s="22"/>
      <c r="AR6431" s="22"/>
      <c r="AS6431" s="22"/>
      <c r="AT6431" s="22"/>
      <c r="AU6431" s="22"/>
      <c r="AV6431" s="22"/>
      <c r="AW6431" s="22"/>
      <c r="AX6431" s="22"/>
      <c r="AY6431" s="22"/>
      <c r="AZ6431" s="22"/>
      <c r="BA6431" s="22"/>
      <c r="BB6431" s="22"/>
      <c r="BC6431" s="22"/>
      <c r="BD6431" s="22"/>
      <c r="BE6431" s="22"/>
      <c r="BF6431" s="22"/>
      <c r="BG6431" s="22"/>
      <c r="BH6431" s="22"/>
      <c r="BI6431" s="22"/>
      <c r="BJ6431" s="22"/>
      <c r="BK6431" s="22"/>
      <c r="BL6431" s="22"/>
      <c r="BM6431" s="22"/>
      <c r="BN6431" s="22"/>
      <c r="BO6431" s="22"/>
      <c r="BP6431" s="22"/>
      <c r="BQ6431" s="22"/>
      <c r="BR6431" s="22"/>
      <c r="BS6431" s="22"/>
      <c r="BT6431" s="22"/>
      <c r="BU6431" s="22"/>
      <c r="BV6431" s="22"/>
      <c r="BW6431" s="22"/>
      <c r="BX6431" s="22"/>
      <c r="BY6431" s="22"/>
      <c r="BZ6431" s="22"/>
      <c r="CA6431" s="22"/>
      <c r="CB6431" s="22"/>
      <c r="CC6431" s="22"/>
      <c r="CD6431" s="22"/>
      <c r="CE6431" s="22"/>
      <c r="CF6431" s="22"/>
      <c r="CG6431" s="22"/>
      <c r="CH6431" s="22"/>
      <c r="CI6431" s="22"/>
      <c r="CJ6431" s="22"/>
      <c r="CK6431" s="22"/>
      <c r="CL6431" s="22"/>
      <c r="CM6431" s="22"/>
      <c r="CN6431" s="22"/>
      <c r="CO6431" s="22"/>
    </row>
    <row r="6432" spans="1:93" s="2" customFormat="1" x14ac:dyDescent="0.3">
      <c r="A6432" s="73" t="s">
        <v>204</v>
      </c>
      <c r="B6432" s="73" t="s">
        <v>305</v>
      </c>
      <c r="C6432" s="67" t="s">
        <v>263</v>
      </c>
      <c r="D6432" s="67" t="s">
        <v>94</v>
      </c>
      <c r="E6432" s="73"/>
      <c r="F6432" s="73" t="s">
        <v>302</v>
      </c>
      <c r="G6432" s="73" t="s">
        <v>156</v>
      </c>
      <c r="H6432" s="73" t="s">
        <v>156</v>
      </c>
      <c r="I6432" s="73" t="s">
        <v>467</v>
      </c>
      <c r="J6432" s="73" t="str">
        <f t="shared" si="154"/>
        <v>All HGVs miles HGV refrigerated (all diesel)</v>
      </c>
      <c r="K6432" s="27">
        <v>1.6398299999999999</v>
      </c>
      <c r="L6432" s="48"/>
      <c r="M6432" s="22"/>
      <c r="N6432" s="22"/>
      <c r="O6432" s="22"/>
      <c r="P6432" s="22"/>
      <c r="Q6432" s="22"/>
      <c r="R6432" s="22"/>
      <c r="S6432" s="22"/>
      <c r="T6432" s="2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c r="AQ6432" s="22"/>
      <c r="AR6432" s="22"/>
      <c r="AS6432" s="22"/>
      <c r="AT6432" s="22"/>
      <c r="AU6432" s="22"/>
      <c r="AV6432" s="22"/>
      <c r="AW6432" s="22"/>
      <c r="AX6432" s="22"/>
      <c r="AY6432" s="22"/>
      <c r="AZ6432" s="22"/>
      <c r="BA6432" s="22"/>
      <c r="BB6432" s="22"/>
      <c r="BC6432" s="22"/>
      <c r="BD6432" s="22"/>
      <c r="BE6432" s="22"/>
      <c r="BF6432" s="22"/>
      <c r="BG6432" s="22"/>
      <c r="BH6432" s="22"/>
      <c r="BI6432" s="22"/>
      <c r="BJ6432" s="22"/>
      <c r="BK6432" s="22"/>
      <c r="BL6432" s="22"/>
      <c r="BM6432" s="22"/>
      <c r="BN6432" s="22"/>
      <c r="BO6432" s="22"/>
      <c r="BP6432" s="22"/>
      <c r="BQ6432" s="22"/>
      <c r="BR6432" s="22"/>
      <c r="BS6432" s="22"/>
      <c r="BT6432" s="22"/>
      <c r="BU6432" s="22"/>
      <c r="BV6432" s="22"/>
      <c r="BW6432" s="22"/>
      <c r="BX6432" s="22"/>
      <c r="BY6432" s="22"/>
      <c r="BZ6432" s="22"/>
      <c r="CA6432" s="22"/>
      <c r="CB6432" s="22"/>
      <c r="CC6432" s="22"/>
      <c r="CD6432" s="22"/>
      <c r="CE6432" s="22"/>
      <c r="CF6432" s="22"/>
      <c r="CG6432" s="22"/>
      <c r="CH6432" s="22"/>
      <c r="CI6432" s="22"/>
      <c r="CJ6432" s="22"/>
      <c r="CK6432" s="22"/>
      <c r="CL6432" s="22"/>
      <c r="CM6432" s="22"/>
      <c r="CN6432" s="22"/>
      <c r="CO6432" s="22"/>
    </row>
    <row r="6433" spans="1:93" s="2" customFormat="1" x14ac:dyDescent="0.3">
      <c r="A6433" s="73" t="s">
        <v>204</v>
      </c>
      <c r="B6433" s="73" t="s">
        <v>305</v>
      </c>
      <c r="C6433" s="67" t="s">
        <v>263</v>
      </c>
      <c r="D6433" s="67" t="s">
        <v>94</v>
      </c>
      <c r="E6433" s="73"/>
      <c r="F6433" s="73" t="s">
        <v>302</v>
      </c>
      <c r="G6433" s="73" t="s">
        <v>156</v>
      </c>
      <c r="H6433" s="73" t="s">
        <v>156</v>
      </c>
      <c r="I6433" s="73" t="s">
        <v>468</v>
      </c>
      <c r="J6433" s="73" t="str">
        <f t="shared" si="154"/>
        <v>All HGVs miles HGV refrigerated (all diesel)</v>
      </c>
      <c r="K6433" s="27">
        <v>2.0549999999999999E-2</v>
      </c>
      <c r="L6433" s="48"/>
      <c r="M6433" s="22"/>
      <c r="N6433" s="22"/>
      <c r="O6433" s="22"/>
      <c r="P6433" s="22"/>
      <c r="Q6433" s="22"/>
      <c r="R6433" s="22"/>
      <c r="S6433" s="22"/>
      <c r="T6433" s="22"/>
      <c r="U6433" s="22"/>
      <c r="V6433" s="22"/>
      <c r="W6433" s="22"/>
      <c r="X6433" s="22"/>
      <c r="Y6433" s="22"/>
      <c r="Z6433" s="22"/>
      <c r="AA6433" s="22"/>
      <c r="AB6433" s="22"/>
      <c r="AC6433" s="22"/>
      <c r="AD6433" s="22"/>
      <c r="AE6433" s="22"/>
      <c r="AF6433" s="22"/>
      <c r="AG6433" s="22"/>
      <c r="AH6433" s="22"/>
      <c r="AI6433" s="22"/>
      <c r="AJ6433" s="22"/>
      <c r="AK6433" s="22"/>
      <c r="AL6433" s="22"/>
      <c r="AM6433" s="22"/>
      <c r="AN6433" s="22"/>
      <c r="AO6433" s="22"/>
      <c r="AP6433" s="22"/>
      <c r="AQ6433" s="22"/>
      <c r="AR6433" s="22"/>
      <c r="AS6433" s="22"/>
      <c r="AT6433" s="22"/>
      <c r="AU6433" s="22"/>
      <c r="AV6433" s="22"/>
      <c r="AW6433" s="22"/>
      <c r="AX6433" s="22"/>
      <c r="AY6433" s="22"/>
      <c r="AZ6433" s="22"/>
      <c r="BA6433" s="22"/>
      <c r="BB6433" s="22"/>
      <c r="BC6433" s="22"/>
      <c r="BD6433" s="22"/>
      <c r="BE6433" s="22"/>
      <c r="BF6433" s="22"/>
      <c r="BG6433" s="22"/>
      <c r="BH6433" s="22"/>
      <c r="BI6433" s="22"/>
      <c r="BJ6433" s="22"/>
      <c r="BK6433" s="22"/>
      <c r="BL6433" s="22"/>
      <c r="BM6433" s="22"/>
      <c r="BN6433" s="22"/>
      <c r="BO6433" s="22"/>
      <c r="BP6433" s="22"/>
      <c r="BQ6433" s="22"/>
      <c r="BR6433" s="22"/>
      <c r="BS6433" s="22"/>
      <c r="BT6433" s="22"/>
      <c r="BU6433" s="22"/>
      <c r="BV6433" s="22"/>
      <c r="BW6433" s="22"/>
      <c r="BX6433" s="22"/>
      <c r="BY6433" s="22"/>
      <c r="BZ6433" s="22"/>
      <c r="CA6433" s="22"/>
      <c r="CB6433" s="22"/>
      <c r="CC6433" s="22"/>
      <c r="CD6433" s="22"/>
      <c r="CE6433" s="22"/>
      <c r="CF6433" s="22"/>
      <c r="CG6433" s="22"/>
      <c r="CH6433" s="22"/>
      <c r="CI6433" s="22"/>
      <c r="CJ6433" s="22"/>
      <c r="CK6433" s="22"/>
      <c r="CL6433" s="22"/>
      <c r="CM6433" s="22"/>
      <c r="CN6433" s="22"/>
      <c r="CO6433" s="22"/>
    </row>
    <row r="6434" spans="1:93" s="2" customFormat="1" x14ac:dyDescent="0.3">
      <c r="A6434" s="73" t="s">
        <v>204</v>
      </c>
      <c r="B6434" s="73" t="s">
        <v>305</v>
      </c>
      <c r="C6434" s="67" t="s">
        <v>263</v>
      </c>
      <c r="D6434" s="67" t="s">
        <v>94</v>
      </c>
      <c r="E6434" s="73"/>
      <c r="F6434" s="73" t="s">
        <v>302</v>
      </c>
      <c r="G6434" s="73" t="s">
        <v>403</v>
      </c>
      <c r="H6434" s="73" t="s">
        <v>403</v>
      </c>
      <c r="I6434" s="73" t="s">
        <v>465</v>
      </c>
      <c r="J6434" s="73" t="str">
        <f t="shared" si="154"/>
        <v>All HGVs tonne.km HGV refrigerated (all diesel)</v>
      </c>
      <c r="K6434" s="27">
        <v>0.13050999999999999</v>
      </c>
      <c r="L6434" s="48"/>
      <c r="M6434" s="22"/>
      <c r="N6434" s="22"/>
      <c r="O6434" s="22"/>
      <c r="P6434" s="22"/>
      <c r="Q6434" s="22"/>
      <c r="R6434" s="22"/>
      <c r="S6434" s="22"/>
      <c r="T6434" s="2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c r="AQ6434" s="22"/>
      <c r="AR6434" s="22"/>
      <c r="AS6434" s="22"/>
      <c r="AT6434" s="22"/>
      <c r="AU6434" s="22"/>
      <c r="AV6434" s="22"/>
      <c r="AW6434" s="22"/>
      <c r="AX6434" s="22"/>
      <c r="AY6434" s="22"/>
      <c r="AZ6434" s="22"/>
      <c r="BA6434" s="22"/>
      <c r="BB6434" s="22"/>
      <c r="BC6434" s="22"/>
      <c r="BD6434" s="22"/>
      <c r="BE6434" s="22"/>
      <c r="BF6434" s="22"/>
      <c r="BG6434" s="22"/>
      <c r="BH6434" s="22"/>
      <c r="BI6434" s="22"/>
      <c r="BJ6434" s="22"/>
      <c r="BK6434" s="22"/>
      <c r="BL6434" s="22"/>
      <c r="BM6434" s="22"/>
      <c r="BN6434" s="22"/>
      <c r="BO6434" s="22"/>
      <c r="BP6434" s="22"/>
      <c r="BQ6434" s="22"/>
      <c r="BR6434" s="22"/>
      <c r="BS6434" s="22"/>
      <c r="BT6434" s="22"/>
      <c r="BU6434" s="22"/>
      <c r="BV6434" s="22"/>
      <c r="BW6434" s="22"/>
      <c r="BX6434" s="22"/>
      <c r="BY6434" s="22"/>
      <c r="BZ6434" s="22"/>
      <c r="CA6434" s="22"/>
      <c r="CB6434" s="22"/>
      <c r="CC6434" s="22"/>
      <c r="CD6434" s="22"/>
      <c r="CE6434" s="22"/>
      <c r="CF6434" s="22"/>
      <c r="CG6434" s="22"/>
      <c r="CH6434" s="22"/>
      <c r="CI6434" s="22"/>
      <c r="CJ6434" s="22"/>
      <c r="CK6434" s="22"/>
      <c r="CL6434" s="22"/>
      <c r="CM6434" s="22"/>
      <c r="CN6434" s="22"/>
      <c r="CO6434" s="22"/>
    </row>
    <row r="6435" spans="1:93" s="2" customFormat="1" x14ac:dyDescent="0.3">
      <c r="A6435" s="73" t="s">
        <v>204</v>
      </c>
      <c r="B6435" s="73" t="s">
        <v>305</v>
      </c>
      <c r="C6435" s="67" t="s">
        <v>263</v>
      </c>
      <c r="D6435" s="67" t="s">
        <v>94</v>
      </c>
      <c r="E6435" s="73"/>
      <c r="F6435" s="73" t="s">
        <v>302</v>
      </c>
      <c r="G6435" s="73" t="s">
        <v>403</v>
      </c>
      <c r="H6435" s="73" t="s">
        <v>403</v>
      </c>
      <c r="I6435" s="73" t="s">
        <v>466</v>
      </c>
      <c r="J6435" s="73" t="str">
        <f t="shared" si="154"/>
        <v>All HGVs tonne.km HGV refrigerated (all diesel)</v>
      </c>
      <c r="K6435" s="27">
        <v>2.0000000000000002E-5</v>
      </c>
      <c r="L6435" s="48"/>
      <c r="M6435" s="22"/>
      <c r="N6435" s="22"/>
      <c r="O6435" s="22"/>
      <c r="P6435" s="22"/>
      <c r="Q6435" s="22"/>
      <c r="R6435" s="22"/>
      <c r="S6435" s="22"/>
      <c r="T6435" s="22"/>
      <c r="U6435" s="22"/>
      <c r="V6435" s="22"/>
      <c r="W6435" s="22"/>
      <c r="X6435" s="22"/>
      <c r="Y6435" s="22"/>
      <c r="Z6435" s="22"/>
      <c r="AA6435" s="22"/>
      <c r="AB6435" s="22"/>
      <c r="AC6435" s="22"/>
      <c r="AD6435" s="22"/>
      <c r="AE6435" s="22"/>
      <c r="AF6435" s="22"/>
      <c r="AG6435" s="22"/>
      <c r="AH6435" s="22"/>
      <c r="AI6435" s="22"/>
      <c r="AJ6435" s="22"/>
      <c r="AK6435" s="22"/>
      <c r="AL6435" s="22"/>
      <c r="AM6435" s="22"/>
      <c r="AN6435" s="22"/>
      <c r="AO6435" s="22"/>
      <c r="AP6435" s="22"/>
      <c r="AQ6435" s="22"/>
      <c r="AR6435" s="22"/>
      <c r="AS6435" s="22"/>
      <c r="AT6435" s="22"/>
      <c r="AU6435" s="22"/>
      <c r="AV6435" s="22"/>
      <c r="AW6435" s="22"/>
      <c r="AX6435" s="22"/>
      <c r="AY6435" s="22"/>
      <c r="AZ6435" s="22"/>
      <c r="BA6435" s="22"/>
      <c r="BB6435" s="22"/>
      <c r="BC6435" s="22"/>
      <c r="BD6435" s="22"/>
      <c r="BE6435" s="22"/>
      <c r="BF6435" s="22"/>
      <c r="BG6435" s="22"/>
      <c r="BH6435" s="22"/>
      <c r="BI6435" s="22"/>
      <c r="BJ6435" s="22"/>
      <c r="BK6435" s="22"/>
      <c r="BL6435" s="22"/>
      <c r="BM6435" s="22"/>
      <c r="BN6435" s="22"/>
      <c r="BO6435" s="22"/>
      <c r="BP6435" s="22"/>
      <c r="BQ6435" s="22"/>
      <c r="BR6435" s="22"/>
      <c r="BS6435" s="22"/>
      <c r="BT6435" s="22"/>
      <c r="BU6435" s="22"/>
      <c r="BV6435" s="22"/>
      <c r="BW6435" s="22"/>
      <c r="BX6435" s="22"/>
      <c r="BY6435" s="22"/>
      <c r="BZ6435" s="22"/>
      <c r="CA6435" s="22"/>
      <c r="CB6435" s="22"/>
      <c r="CC6435" s="22"/>
      <c r="CD6435" s="22"/>
      <c r="CE6435" s="22"/>
      <c r="CF6435" s="22"/>
      <c r="CG6435" s="22"/>
      <c r="CH6435" s="22"/>
      <c r="CI6435" s="22"/>
      <c r="CJ6435" s="22"/>
      <c r="CK6435" s="22"/>
      <c r="CL6435" s="22"/>
      <c r="CM6435" s="22"/>
      <c r="CN6435" s="22"/>
      <c r="CO6435" s="22"/>
    </row>
    <row r="6436" spans="1:93" s="2" customFormat="1" x14ac:dyDescent="0.3">
      <c r="A6436" s="73" t="s">
        <v>204</v>
      </c>
      <c r="B6436" s="73" t="s">
        <v>305</v>
      </c>
      <c r="C6436" s="67" t="s">
        <v>263</v>
      </c>
      <c r="D6436" s="67" t="s">
        <v>94</v>
      </c>
      <c r="E6436" s="73"/>
      <c r="F6436" s="73" t="s">
        <v>302</v>
      </c>
      <c r="G6436" s="73" t="s">
        <v>403</v>
      </c>
      <c r="H6436" s="73" t="s">
        <v>403</v>
      </c>
      <c r="I6436" s="73" t="s">
        <v>467</v>
      </c>
      <c r="J6436" s="73" t="str">
        <f t="shared" si="154"/>
        <v>All HGVs tonne.km HGV refrigerated (all diesel)</v>
      </c>
      <c r="K6436" s="27">
        <v>0.12887999999999999</v>
      </c>
      <c r="L6436" s="48"/>
      <c r="M6436" s="22"/>
      <c r="N6436" s="22"/>
      <c r="O6436" s="22"/>
      <c r="P6436" s="22"/>
      <c r="Q6436" s="22"/>
      <c r="R6436" s="22"/>
      <c r="S6436" s="22"/>
      <c r="T6436" s="2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c r="AQ6436" s="22"/>
      <c r="AR6436" s="22"/>
      <c r="AS6436" s="22"/>
      <c r="AT6436" s="22"/>
      <c r="AU6436" s="22"/>
      <c r="AV6436" s="22"/>
      <c r="AW6436" s="22"/>
      <c r="AX6436" s="22"/>
      <c r="AY6436" s="22"/>
      <c r="AZ6436" s="22"/>
      <c r="BA6436" s="22"/>
      <c r="BB6436" s="22"/>
      <c r="BC6436" s="22"/>
      <c r="BD6436" s="22"/>
      <c r="BE6436" s="22"/>
      <c r="BF6436" s="22"/>
      <c r="BG6436" s="22"/>
      <c r="BH6436" s="22"/>
      <c r="BI6436" s="22"/>
      <c r="BJ6436" s="22"/>
      <c r="BK6436" s="22"/>
      <c r="BL6436" s="22"/>
      <c r="BM6436" s="22"/>
      <c r="BN6436" s="22"/>
      <c r="BO6436" s="22"/>
      <c r="BP6436" s="22"/>
      <c r="BQ6436" s="22"/>
      <c r="BR6436" s="22"/>
      <c r="BS6436" s="22"/>
      <c r="BT6436" s="22"/>
      <c r="BU6436" s="22"/>
      <c r="BV6436" s="22"/>
      <c r="BW6436" s="22"/>
      <c r="BX6436" s="22"/>
      <c r="BY6436" s="22"/>
      <c r="BZ6436" s="22"/>
      <c r="CA6436" s="22"/>
      <c r="CB6436" s="22"/>
      <c r="CC6436" s="22"/>
      <c r="CD6436" s="22"/>
      <c r="CE6436" s="22"/>
      <c r="CF6436" s="22"/>
      <c r="CG6436" s="22"/>
      <c r="CH6436" s="22"/>
      <c r="CI6436" s="22"/>
      <c r="CJ6436" s="22"/>
      <c r="CK6436" s="22"/>
      <c r="CL6436" s="22"/>
      <c r="CM6436" s="22"/>
      <c r="CN6436" s="22"/>
      <c r="CO6436" s="22"/>
    </row>
    <row r="6437" spans="1:93" s="3" customFormat="1" ht="15" thickBot="1" x14ac:dyDescent="0.35">
      <c r="A6437" s="84" t="s">
        <v>204</v>
      </c>
      <c r="B6437" s="84" t="s">
        <v>305</v>
      </c>
      <c r="C6437" s="81" t="s">
        <v>263</v>
      </c>
      <c r="D6437" s="81" t="s">
        <v>94</v>
      </c>
      <c r="E6437" s="84"/>
      <c r="F6437" s="84" t="s">
        <v>302</v>
      </c>
      <c r="G6437" s="84" t="s">
        <v>403</v>
      </c>
      <c r="H6437" s="84" t="s">
        <v>403</v>
      </c>
      <c r="I6437" s="84" t="s">
        <v>468</v>
      </c>
      <c r="J6437" s="84" t="str">
        <f t="shared" si="154"/>
        <v>All HGVs tonne.km HGV refrigerated (all diesel)</v>
      </c>
      <c r="K6437" s="26">
        <v>1.6199999999999999E-3</v>
      </c>
      <c r="L6437" s="48"/>
      <c r="M6437" s="22"/>
      <c r="N6437" s="22"/>
      <c r="O6437" s="22"/>
      <c r="P6437" s="22"/>
      <c r="Q6437" s="22"/>
      <c r="R6437" s="22"/>
      <c r="S6437" s="22"/>
      <c r="T6437" s="22"/>
      <c r="U6437" s="22"/>
      <c r="V6437" s="22"/>
      <c r="W6437" s="22"/>
      <c r="X6437" s="22"/>
      <c r="Y6437" s="22"/>
      <c r="Z6437" s="22"/>
      <c r="AA6437" s="22"/>
      <c r="AB6437" s="22"/>
      <c r="AC6437" s="22"/>
      <c r="AD6437" s="22"/>
      <c r="AE6437" s="22"/>
      <c r="AF6437" s="22"/>
      <c r="AG6437" s="22"/>
      <c r="AH6437" s="22"/>
      <c r="AI6437" s="22"/>
      <c r="AJ6437" s="22"/>
      <c r="AK6437" s="22"/>
      <c r="AL6437" s="22"/>
      <c r="AM6437" s="22"/>
      <c r="AN6437" s="22"/>
      <c r="AO6437" s="22"/>
      <c r="AP6437" s="22"/>
      <c r="AQ6437" s="22"/>
      <c r="AR6437" s="22"/>
      <c r="AS6437" s="22"/>
      <c r="AT6437" s="22"/>
      <c r="AU6437" s="22"/>
      <c r="AV6437" s="22"/>
      <c r="AW6437" s="22"/>
      <c r="AX6437" s="22"/>
      <c r="AY6437" s="22"/>
      <c r="AZ6437" s="22"/>
      <c r="BA6437" s="22"/>
      <c r="BB6437" s="22"/>
      <c r="BC6437" s="22"/>
      <c r="BD6437" s="22"/>
      <c r="BE6437" s="22"/>
      <c r="BF6437" s="22"/>
      <c r="BG6437" s="22"/>
      <c r="BH6437" s="22"/>
      <c r="BI6437" s="22"/>
      <c r="BJ6437" s="22"/>
      <c r="BK6437" s="22"/>
      <c r="BL6437" s="22"/>
      <c r="BM6437" s="22"/>
      <c r="BN6437" s="22"/>
      <c r="BO6437" s="22"/>
      <c r="BP6437" s="22"/>
      <c r="BQ6437" s="22"/>
      <c r="BR6437" s="22"/>
      <c r="BS6437" s="22"/>
      <c r="BT6437" s="22"/>
      <c r="BU6437" s="22"/>
      <c r="BV6437" s="22"/>
      <c r="BW6437" s="22"/>
      <c r="BX6437" s="22"/>
      <c r="BY6437" s="22"/>
      <c r="BZ6437" s="22"/>
      <c r="CA6437" s="22"/>
      <c r="CB6437" s="22"/>
      <c r="CC6437" s="22"/>
      <c r="CD6437" s="22"/>
      <c r="CE6437" s="22"/>
      <c r="CF6437" s="22"/>
      <c r="CG6437" s="22"/>
      <c r="CH6437" s="22"/>
      <c r="CI6437" s="22"/>
      <c r="CJ6437" s="22"/>
      <c r="CK6437" s="22"/>
      <c r="CL6437" s="22"/>
      <c r="CM6437" s="22"/>
      <c r="CN6437" s="22"/>
      <c r="CO6437" s="22"/>
    </row>
    <row r="6438" spans="1:93" s="2" customFormat="1" x14ac:dyDescent="0.3">
      <c r="A6438" s="86" t="s">
        <v>204</v>
      </c>
      <c r="B6438" s="86" t="s">
        <v>305</v>
      </c>
      <c r="C6438" s="68" t="s">
        <v>13</v>
      </c>
      <c r="D6438" s="68" t="s">
        <v>313</v>
      </c>
      <c r="E6438" s="86"/>
      <c r="F6438" s="86" t="s">
        <v>359</v>
      </c>
      <c r="G6438" s="86" t="s">
        <v>403</v>
      </c>
      <c r="H6438" s="86" t="s">
        <v>403</v>
      </c>
      <c r="I6438" s="86" t="s">
        <v>465</v>
      </c>
      <c r="J6438" s="86" t="str">
        <f t="shared" ref="J6438:J6473" si="155">CONCATENATE(D6438)</f>
        <v>Domestic, to/from UK</v>
      </c>
      <c r="K6438" s="27">
        <v>4.99674</v>
      </c>
      <c r="L6438" s="48"/>
      <c r="M6438" s="22"/>
      <c r="N6438" s="22"/>
      <c r="O6438" s="22"/>
      <c r="P6438" s="22"/>
      <c r="Q6438" s="22"/>
      <c r="R6438" s="22"/>
      <c r="S6438" s="22"/>
      <c r="T6438" s="2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c r="AQ6438" s="22"/>
      <c r="AR6438" s="22"/>
      <c r="AS6438" s="22"/>
      <c r="AT6438" s="22"/>
      <c r="AU6438" s="22"/>
      <c r="AV6438" s="22"/>
      <c r="AW6438" s="22"/>
      <c r="AX6438" s="22"/>
      <c r="AY6438" s="22"/>
      <c r="AZ6438" s="22"/>
      <c r="BA6438" s="22"/>
      <c r="BB6438" s="22"/>
      <c r="BC6438" s="22"/>
      <c r="BD6438" s="22"/>
      <c r="BE6438" s="22"/>
      <c r="BF6438" s="22"/>
      <c r="BG6438" s="22"/>
      <c r="BH6438" s="22"/>
      <c r="BI6438" s="22"/>
      <c r="BJ6438" s="22"/>
      <c r="BK6438" s="22"/>
      <c r="BL6438" s="22"/>
      <c r="BM6438" s="22"/>
      <c r="BN6438" s="22"/>
      <c r="BO6438" s="22"/>
      <c r="BP6438" s="22"/>
      <c r="BQ6438" s="22"/>
      <c r="BR6438" s="22"/>
      <c r="BS6438" s="22"/>
      <c r="BT6438" s="22"/>
      <c r="BU6438" s="22"/>
      <c r="BV6438" s="22"/>
      <c r="BW6438" s="22"/>
      <c r="BX6438" s="22"/>
      <c r="BY6438" s="22"/>
      <c r="BZ6438" s="22"/>
      <c r="CA6438" s="22"/>
      <c r="CB6438" s="22"/>
      <c r="CC6438" s="22"/>
      <c r="CD6438" s="22"/>
      <c r="CE6438" s="22"/>
      <c r="CF6438" s="22"/>
      <c r="CG6438" s="22"/>
      <c r="CH6438" s="22"/>
      <c r="CI6438" s="22"/>
      <c r="CJ6438" s="22"/>
      <c r="CK6438" s="22"/>
      <c r="CL6438" s="22"/>
      <c r="CM6438" s="22"/>
      <c r="CN6438" s="22"/>
      <c r="CO6438" s="22"/>
    </row>
    <row r="6439" spans="1:93" s="2" customFormat="1" x14ac:dyDescent="0.3">
      <c r="A6439" s="73" t="s">
        <v>204</v>
      </c>
      <c r="B6439" s="73" t="s">
        <v>305</v>
      </c>
      <c r="C6439" s="67" t="s">
        <v>13</v>
      </c>
      <c r="D6439" s="67" t="s">
        <v>313</v>
      </c>
      <c r="E6439" s="73"/>
      <c r="F6439" s="73" t="s">
        <v>359</v>
      </c>
      <c r="G6439" s="73" t="s">
        <v>403</v>
      </c>
      <c r="H6439" s="73" t="s">
        <v>403</v>
      </c>
      <c r="I6439" s="73" t="s">
        <v>466</v>
      </c>
      <c r="J6439" s="73" t="str">
        <f t="shared" si="155"/>
        <v>Domestic, to/from UK</v>
      </c>
      <c r="K6439" s="27">
        <v>2.3400000000000001E-3</v>
      </c>
      <c r="L6439" s="48"/>
      <c r="M6439" s="22"/>
      <c r="N6439" s="22"/>
      <c r="O6439" s="22"/>
      <c r="P6439" s="22"/>
      <c r="Q6439" s="22"/>
      <c r="R6439" s="22"/>
      <c r="S6439" s="22"/>
      <c r="T6439" s="22"/>
      <c r="U6439" s="22"/>
      <c r="V6439" s="22"/>
      <c r="W6439" s="22"/>
      <c r="X6439" s="22"/>
      <c r="Y6439" s="22"/>
      <c r="Z6439" s="22"/>
      <c r="AA6439" s="22"/>
      <c r="AB6439" s="22"/>
      <c r="AC6439" s="22"/>
      <c r="AD6439" s="22"/>
      <c r="AE6439" s="22"/>
      <c r="AF6439" s="22"/>
      <c r="AG6439" s="22"/>
      <c r="AH6439" s="22"/>
      <c r="AI6439" s="22"/>
      <c r="AJ6439" s="22"/>
      <c r="AK6439" s="22"/>
      <c r="AL6439" s="22"/>
      <c r="AM6439" s="22"/>
      <c r="AN6439" s="22"/>
      <c r="AO6439" s="22"/>
      <c r="AP6439" s="22"/>
      <c r="AQ6439" s="22"/>
      <c r="AR6439" s="22"/>
      <c r="AS6439" s="22"/>
      <c r="AT6439" s="22"/>
      <c r="AU6439" s="22"/>
      <c r="AV6439" s="22"/>
      <c r="AW6439" s="22"/>
      <c r="AX6439" s="22"/>
      <c r="AY6439" s="22"/>
      <c r="AZ6439" s="22"/>
      <c r="BA6439" s="22"/>
      <c r="BB6439" s="22"/>
      <c r="BC6439" s="22"/>
      <c r="BD6439" s="22"/>
      <c r="BE6439" s="22"/>
      <c r="BF6439" s="22"/>
      <c r="BG6439" s="22"/>
      <c r="BH6439" s="22"/>
      <c r="BI6439" s="22"/>
      <c r="BJ6439" s="22"/>
      <c r="BK6439" s="22"/>
      <c r="BL6439" s="22"/>
      <c r="BM6439" s="22"/>
      <c r="BN6439" s="22"/>
      <c r="BO6439" s="22"/>
      <c r="BP6439" s="22"/>
      <c r="BQ6439" s="22"/>
      <c r="BR6439" s="22"/>
      <c r="BS6439" s="22"/>
      <c r="BT6439" s="22"/>
      <c r="BU6439" s="22"/>
      <c r="BV6439" s="22"/>
      <c r="BW6439" s="22"/>
      <c r="BX6439" s="22"/>
      <c r="BY6439" s="22"/>
      <c r="BZ6439" s="22"/>
      <c r="CA6439" s="22"/>
      <c r="CB6439" s="22"/>
      <c r="CC6439" s="22"/>
      <c r="CD6439" s="22"/>
      <c r="CE6439" s="22"/>
      <c r="CF6439" s="22"/>
      <c r="CG6439" s="22"/>
      <c r="CH6439" s="22"/>
      <c r="CI6439" s="22"/>
      <c r="CJ6439" s="22"/>
      <c r="CK6439" s="22"/>
      <c r="CL6439" s="22"/>
      <c r="CM6439" s="22"/>
      <c r="CN6439" s="22"/>
      <c r="CO6439" s="22"/>
    </row>
    <row r="6440" spans="1:93" s="2" customFormat="1" x14ac:dyDescent="0.3">
      <c r="A6440" s="73" t="s">
        <v>204</v>
      </c>
      <c r="B6440" s="73" t="s">
        <v>305</v>
      </c>
      <c r="C6440" s="67" t="s">
        <v>13</v>
      </c>
      <c r="D6440" s="67" t="s">
        <v>313</v>
      </c>
      <c r="E6440" s="73"/>
      <c r="F6440" s="73" t="s">
        <v>359</v>
      </c>
      <c r="G6440" s="73" t="s">
        <v>403</v>
      </c>
      <c r="H6440" s="73" t="s">
        <v>403</v>
      </c>
      <c r="I6440" s="73" t="s">
        <v>467</v>
      </c>
      <c r="J6440" s="73" t="str">
        <f t="shared" si="155"/>
        <v>Domestic, to/from UK</v>
      </c>
      <c r="K6440" s="27">
        <v>4.9696499999999997</v>
      </c>
      <c r="L6440" s="48"/>
      <c r="M6440" s="22"/>
      <c r="N6440" s="22"/>
      <c r="O6440" s="22"/>
      <c r="P6440" s="22"/>
      <c r="Q6440" s="22"/>
      <c r="R6440" s="22"/>
      <c r="S6440" s="22"/>
      <c r="T6440" s="2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c r="AQ6440" s="22"/>
      <c r="AR6440" s="22"/>
      <c r="AS6440" s="22"/>
      <c r="AT6440" s="22"/>
      <c r="AU6440" s="22"/>
      <c r="AV6440" s="22"/>
      <c r="AW6440" s="22"/>
      <c r="AX6440" s="22"/>
      <c r="AY6440" s="22"/>
      <c r="AZ6440" s="22"/>
      <c r="BA6440" s="22"/>
      <c r="BB6440" s="22"/>
      <c r="BC6440" s="22"/>
      <c r="BD6440" s="22"/>
      <c r="BE6440" s="22"/>
      <c r="BF6440" s="22"/>
      <c r="BG6440" s="22"/>
      <c r="BH6440" s="22"/>
      <c r="BI6440" s="22"/>
      <c r="BJ6440" s="22"/>
      <c r="BK6440" s="22"/>
      <c r="BL6440" s="22"/>
      <c r="BM6440" s="22"/>
      <c r="BN6440" s="22"/>
      <c r="BO6440" s="22"/>
      <c r="BP6440" s="22"/>
      <c r="BQ6440" s="22"/>
      <c r="BR6440" s="22"/>
      <c r="BS6440" s="22"/>
      <c r="BT6440" s="22"/>
      <c r="BU6440" s="22"/>
      <c r="BV6440" s="22"/>
      <c r="BW6440" s="22"/>
      <c r="BX6440" s="22"/>
      <c r="BY6440" s="22"/>
      <c r="BZ6440" s="22"/>
      <c r="CA6440" s="22"/>
      <c r="CB6440" s="22"/>
      <c r="CC6440" s="22"/>
      <c r="CD6440" s="22"/>
      <c r="CE6440" s="22"/>
      <c r="CF6440" s="22"/>
      <c r="CG6440" s="22"/>
      <c r="CH6440" s="22"/>
      <c r="CI6440" s="22"/>
      <c r="CJ6440" s="22"/>
      <c r="CK6440" s="22"/>
      <c r="CL6440" s="22"/>
      <c r="CM6440" s="22"/>
      <c r="CN6440" s="22"/>
      <c r="CO6440" s="22"/>
    </row>
    <row r="6441" spans="1:93" s="2" customFormat="1" x14ac:dyDescent="0.3">
      <c r="A6441" s="73" t="s">
        <v>204</v>
      </c>
      <c r="B6441" s="73" t="s">
        <v>305</v>
      </c>
      <c r="C6441" s="67" t="s">
        <v>13</v>
      </c>
      <c r="D6441" s="67" t="s">
        <v>313</v>
      </c>
      <c r="E6441" s="73"/>
      <c r="F6441" s="73" t="s">
        <v>359</v>
      </c>
      <c r="G6441" s="73" t="s">
        <v>403</v>
      </c>
      <c r="H6441" s="73" t="s">
        <v>403</v>
      </c>
      <c r="I6441" s="73" t="s">
        <v>468</v>
      </c>
      <c r="J6441" s="73" t="str">
        <f t="shared" si="155"/>
        <v>Domestic, to/from UK</v>
      </c>
      <c r="K6441" s="27">
        <v>2.4750000000000001E-2</v>
      </c>
      <c r="L6441" s="48"/>
      <c r="M6441" s="22"/>
      <c r="N6441" s="22"/>
      <c r="O6441" s="22"/>
      <c r="P6441" s="22"/>
      <c r="Q6441" s="22"/>
      <c r="R6441" s="22"/>
      <c r="S6441" s="22"/>
      <c r="T6441" s="22"/>
      <c r="U6441" s="22"/>
      <c r="V6441" s="22"/>
      <c r="W6441" s="22"/>
      <c r="X6441" s="22"/>
      <c r="Y6441" s="22"/>
      <c r="Z6441" s="22"/>
      <c r="AA6441" s="22"/>
      <c r="AB6441" s="22"/>
      <c r="AC6441" s="22"/>
      <c r="AD6441" s="22"/>
      <c r="AE6441" s="22"/>
      <c r="AF6441" s="22"/>
      <c r="AG6441" s="22"/>
      <c r="AH6441" s="22"/>
      <c r="AI6441" s="22"/>
      <c r="AJ6441" s="22"/>
      <c r="AK6441" s="22"/>
      <c r="AL6441" s="22"/>
      <c r="AM6441" s="22"/>
      <c r="AN6441" s="22"/>
      <c r="AO6441" s="22"/>
      <c r="AP6441" s="22"/>
      <c r="AQ6441" s="22"/>
      <c r="AR6441" s="22"/>
      <c r="AS6441" s="22"/>
      <c r="AT6441" s="22"/>
      <c r="AU6441" s="22"/>
      <c r="AV6441" s="22"/>
      <c r="AW6441" s="22"/>
      <c r="AX6441" s="22"/>
      <c r="AY6441" s="22"/>
      <c r="AZ6441" s="22"/>
      <c r="BA6441" s="22"/>
      <c r="BB6441" s="22"/>
      <c r="BC6441" s="22"/>
      <c r="BD6441" s="22"/>
      <c r="BE6441" s="22"/>
      <c r="BF6441" s="22"/>
      <c r="BG6441" s="22"/>
      <c r="BH6441" s="22"/>
      <c r="BI6441" s="22"/>
      <c r="BJ6441" s="22"/>
      <c r="BK6441" s="22"/>
      <c r="BL6441" s="22"/>
      <c r="BM6441" s="22"/>
      <c r="BN6441" s="22"/>
      <c r="BO6441" s="22"/>
      <c r="BP6441" s="22"/>
      <c r="BQ6441" s="22"/>
      <c r="BR6441" s="22"/>
      <c r="BS6441" s="22"/>
      <c r="BT6441" s="22"/>
      <c r="BU6441" s="22"/>
      <c r="BV6441" s="22"/>
      <c r="BW6441" s="22"/>
      <c r="BX6441" s="22"/>
      <c r="BY6441" s="22"/>
      <c r="BZ6441" s="22"/>
      <c r="CA6441" s="22"/>
      <c r="CB6441" s="22"/>
      <c r="CC6441" s="22"/>
      <c r="CD6441" s="22"/>
      <c r="CE6441" s="22"/>
      <c r="CF6441" s="22"/>
      <c r="CG6441" s="22"/>
      <c r="CH6441" s="22"/>
      <c r="CI6441" s="22"/>
      <c r="CJ6441" s="22"/>
      <c r="CK6441" s="22"/>
      <c r="CL6441" s="22"/>
      <c r="CM6441" s="22"/>
      <c r="CN6441" s="22"/>
      <c r="CO6441" s="22"/>
    </row>
    <row r="6442" spans="1:93" s="2" customFormat="1" x14ac:dyDescent="0.3">
      <c r="A6442" s="73" t="s">
        <v>204</v>
      </c>
      <c r="B6442" s="73" t="s">
        <v>305</v>
      </c>
      <c r="C6442" s="67" t="s">
        <v>13</v>
      </c>
      <c r="D6442" s="67" t="s">
        <v>313</v>
      </c>
      <c r="E6442" s="73"/>
      <c r="F6442" s="73" t="s">
        <v>245</v>
      </c>
      <c r="G6442" s="73" t="s">
        <v>403</v>
      </c>
      <c r="H6442" s="73" t="s">
        <v>403</v>
      </c>
      <c r="I6442" s="73" t="s">
        <v>465</v>
      </c>
      <c r="J6442" s="73" t="str">
        <f t="shared" si="155"/>
        <v>Domestic, to/from UK</v>
      </c>
      <c r="K6442" s="27">
        <v>2.6427</v>
      </c>
      <c r="L6442" s="48"/>
      <c r="M6442" s="22"/>
      <c r="N6442" s="22"/>
      <c r="O6442" s="22"/>
      <c r="P6442" s="22"/>
      <c r="Q6442" s="22"/>
      <c r="R6442" s="22"/>
      <c r="S6442" s="22"/>
      <c r="T6442" s="2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c r="AQ6442" s="22"/>
      <c r="AR6442" s="22"/>
      <c r="AS6442" s="22"/>
      <c r="AT6442" s="22"/>
      <c r="AU6442" s="22"/>
      <c r="AV6442" s="22"/>
      <c r="AW6442" s="22"/>
      <c r="AX6442" s="22"/>
      <c r="AY6442" s="22"/>
      <c r="AZ6442" s="22"/>
      <c r="BA6442" s="22"/>
      <c r="BB6442" s="22"/>
      <c r="BC6442" s="22"/>
      <c r="BD6442" s="22"/>
      <c r="BE6442" s="22"/>
      <c r="BF6442" s="22"/>
      <c r="BG6442" s="22"/>
      <c r="BH6442" s="22"/>
      <c r="BI6442" s="22"/>
      <c r="BJ6442" s="22"/>
      <c r="BK6442" s="22"/>
      <c r="BL6442" s="22"/>
      <c r="BM6442" s="22"/>
      <c r="BN6442" s="22"/>
      <c r="BO6442" s="22"/>
      <c r="BP6442" s="22"/>
      <c r="BQ6442" s="22"/>
      <c r="BR6442" s="22"/>
      <c r="BS6442" s="22"/>
      <c r="BT6442" s="22"/>
      <c r="BU6442" s="22"/>
      <c r="BV6442" s="22"/>
      <c r="BW6442" s="22"/>
      <c r="BX6442" s="22"/>
      <c r="BY6442" s="22"/>
      <c r="BZ6442" s="22"/>
      <c r="CA6442" s="22"/>
      <c r="CB6442" s="22"/>
      <c r="CC6442" s="22"/>
      <c r="CD6442" s="22"/>
      <c r="CE6442" s="22"/>
      <c r="CF6442" s="22"/>
      <c r="CG6442" s="22"/>
      <c r="CH6442" s="22"/>
      <c r="CI6442" s="22"/>
      <c r="CJ6442" s="22"/>
      <c r="CK6442" s="22"/>
      <c r="CL6442" s="22"/>
      <c r="CM6442" s="22"/>
      <c r="CN6442" s="22"/>
      <c r="CO6442" s="22"/>
    </row>
    <row r="6443" spans="1:93" s="2" customFormat="1" x14ac:dyDescent="0.3">
      <c r="A6443" s="73" t="s">
        <v>204</v>
      </c>
      <c r="B6443" s="73" t="s">
        <v>305</v>
      </c>
      <c r="C6443" s="67" t="s">
        <v>13</v>
      </c>
      <c r="D6443" s="67" t="s">
        <v>313</v>
      </c>
      <c r="E6443" s="73"/>
      <c r="F6443" s="73" t="s">
        <v>245</v>
      </c>
      <c r="G6443" s="73" t="s">
        <v>403</v>
      </c>
      <c r="H6443" s="73" t="s">
        <v>403</v>
      </c>
      <c r="I6443" s="73" t="s">
        <v>466</v>
      </c>
      <c r="J6443" s="73" t="str">
        <f t="shared" si="155"/>
        <v>Domestic, to/from UK</v>
      </c>
      <c r="K6443" s="27">
        <v>2.3400000000000001E-3</v>
      </c>
      <c r="L6443" s="48"/>
      <c r="M6443" s="22"/>
      <c r="N6443" s="22"/>
      <c r="O6443" s="22"/>
      <c r="P6443" s="22"/>
      <c r="Q6443" s="22"/>
      <c r="R6443" s="22"/>
      <c r="S6443" s="22"/>
      <c r="T6443" s="22"/>
      <c r="U6443" s="22"/>
      <c r="V6443" s="22"/>
      <c r="W6443" s="22"/>
      <c r="X6443" s="22"/>
      <c r="Y6443" s="22"/>
      <c r="Z6443" s="22"/>
      <c r="AA6443" s="22"/>
      <c r="AB6443" s="22"/>
      <c r="AC6443" s="22"/>
      <c r="AD6443" s="22"/>
      <c r="AE6443" s="22"/>
      <c r="AF6443" s="22"/>
      <c r="AG6443" s="22"/>
      <c r="AH6443" s="22"/>
      <c r="AI6443" s="22"/>
      <c r="AJ6443" s="22"/>
      <c r="AK6443" s="22"/>
      <c r="AL6443" s="22"/>
      <c r="AM6443" s="22"/>
      <c r="AN6443" s="22"/>
      <c r="AO6443" s="22"/>
      <c r="AP6443" s="22"/>
      <c r="AQ6443" s="22"/>
      <c r="AR6443" s="22"/>
      <c r="AS6443" s="22"/>
      <c r="AT6443" s="22"/>
      <c r="AU6443" s="22"/>
      <c r="AV6443" s="22"/>
      <c r="AW6443" s="22"/>
      <c r="AX6443" s="22"/>
      <c r="AY6443" s="22"/>
      <c r="AZ6443" s="22"/>
      <c r="BA6443" s="22"/>
      <c r="BB6443" s="22"/>
      <c r="BC6443" s="22"/>
      <c r="BD6443" s="22"/>
      <c r="BE6443" s="22"/>
      <c r="BF6443" s="22"/>
      <c r="BG6443" s="22"/>
      <c r="BH6443" s="22"/>
      <c r="BI6443" s="22"/>
      <c r="BJ6443" s="22"/>
      <c r="BK6443" s="22"/>
      <c r="BL6443" s="22"/>
      <c r="BM6443" s="22"/>
      <c r="BN6443" s="22"/>
      <c r="BO6443" s="22"/>
      <c r="BP6443" s="22"/>
      <c r="BQ6443" s="22"/>
      <c r="BR6443" s="22"/>
      <c r="BS6443" s="22"/>
      <c r="BT6443" s="22"/>
      <c r="BU6443" s="22"/>
      <c r="BV6443" s="22"/>
      <c r="BW6443" s="22"/>
      <c r="BX6443" s="22"/>
      <c r="BY6443" s="22"/>
      <c r="BZ6443" s="22"/>
      <c r="CA6443" s="22"/>
      <c r="CB6443" s="22"/>
      <c r="CC6443" s="22"/>
      <c r="CD6443" s="22"/>
      <c r="CE6443" s="22"/>
      <c r="CF6443" s="22"/>
      <c r="CG6443" s="22"/>
      <c r="CH6443" s="22"/>
      <c r="CI6443" s="22"/>
      <c r="CJ6443" s="22"/>
      <c r="CK6443" s="22"/>
      <c r="CL6443" s="22"/>
      <c r="CM6443" s="22"/>
      <c r="CN6443" s="22"/>
      <c r="CO6443" s="22"/>
    </row>
    <row r="6444" spans="1:93" s="2" customFormat="1" x14ac:dyDescent="0.3">
      <c r="A6444" s="73" t="s">
        <v>204</v>
      </c>
      <c r="B6444" s="73" t="s">
        <v>305</v>
      </c>
      <c r="C6444" s="67" t="s">
        <v>13</v>
      </c>
      <c r="D6444" s="67" t="s">
        <v>313</v>
      </c>
      <c r="E6444" s="73"/>
      <c r="F6444" s="73" t="s">
        <v>245</v>
      </c>
      <c r="G6444" s="73" t="s">
        <v>403</v>
      </c>
      <c r="H6444" s="73" t="s">
        <v>403</v>
      </c>
      <c r="I6444" s="73" t="s">
        <v>467</v>
      </c>
      <c r="J6444" s="73" t="str">
        <f t="shared" si="155"/>
        <v>Domestic, to/from UK</v>
      </c>
      <c r="K6444" s="27">
        <v>2.6156100000000002</v>
      </c>
      <c r="L6444" s="48"/>
      <c r="M6444" s="22"/>
      <c r="N6444" s="22"/>
      <c r="O6444" s="22"/>
      <c r="P6444" s="22"/>
      <c r="Q6444" s="22"/>
      <c r="R6444" s="22"/>
      <c r="S6444" s="22"/>
      <c r="T6444" s="2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c r="AQ6444" s="22"/>
      <c r="AR6444" s="22"/>
      <c r="AS6444" s="22"/>
      <c r="AT6444" s="22"/>
      <c r="AU6444" s="22"/>
      <c r="AV6444" s="22"/>
      <c r="AW6444" s="22"/>
      <c r="AX6444" s="22"/>
      <c r="AY6444" s="22"/>
      <c r="AZ6444" s="22"/>
      <c r="BA6444" s="22"/>
      <c r="BB6444" s="22"/>
      <c r="BC6444" s="22"/>
      <c r="BD6444" s="22"/>
      <c r="BE6444" s="22"/>
      <c r="BF6444" s="22"/>
      <c r="BG6444" s="22"/>
      <c r="BH6444" s="22"/>
      <c r="BI6444" s="22"/>
      <c r="BJ6444" s="22"/>
      <c r="BK6444" s="22"/>
      <c r="BL6444" s="22"/>
      <c r="BM6444" s="22"/>
      <c r="BN6444" s="22"/>
      <c r="BO6444" s="22"/>
      <c r="BP6444" s="22"/>
      <c r="BQ6444" s="22"/>
      <c r="BR6444" s="22"/>
      <c r="BS6444" s="22"/>
      <c r="BT6444" s="22"/>
      <c r="BU6444" s="22"/>
      <c r="BV6444" s="22"/>
      <c r="BW6444" s="22"/>
      <c r="BX6444" s="22"/>
      <c r="BY6444" s="22"/>
      <c r="BZ6444" s="22"/>
      <c r="CA6444" s="22"/>
      <c r="CB6444" s="22"/>
      <c r="CC6444" s="22"/>
      <c r="CD6444" s="22"/>
      <c r="CE6444" s="22"/>
      <c r="CF6444" s="22"/>
      <c r="CG6444" s="22"/>
      <c r="CH6444" s="22"/>
      <c r="CI6444" s="22"/>
      <c r="CJ6444" s="22"/>
      <c r="CK6444" s="22"/>
      <c r="CL6444" s="22"/>
      <c r="CM6444" s="22"/>
      <c r="CN6444" s="22"/>
      <c r="CO6444" s="22"/>
    </row>
    <row r="6445" spans="1:93" s="2" customFormat="1" x14ac:dyDescent="0.3">
      <c r="A6445" s="73" t="s">
        <v>204</v>
      </c>
      <c r="B6445" s="73" t="s">
        <v>305</v>
      </c>
      <c r="C6445" s="67" t="s">
        <v>13</v>
      </c>
      <c r="D6445" s="67" t="s">
        <v>313</v>
      </c>
      <c r="E6445" s="73"/>
      <c r="F6445" s="73" t="s">
        <v>245</v>
      </c>
      <c r="G6445" s="73" t="s">
        <v>403</v>
      </c>
      <c r="H6445" s="73" t="s">
        <v>403</v>
      </c>
      <c r="I6445" s="73" t="s">
        <v>468</v>
      </c>
      <c r="J6445" s="73" t="str">
        <f t="shared" si="155"/>
        <v>Domestic, to/from UK</v>
      </c>
      <c r="K6445" s="27">
        <v>2.4750000000000001E-2</v>
      </c>
      <c r="L6445" s="48"/>
      <c r="M6445" s="22"/>
      <c r="N6445" s="22"/>
      <c r="O6445" s="22"/>
      <c r="P6445" s="22"/>
      <c r="Q6445" s="22"/>
      <c r="R6445" s="22"/>
      <c r="S6445" s="22"/>
      <c r="T6445" s="22"/>
      <c r="U6445" s="22"/>
      <c r="V6445" s="22"/>
      <c r="W6445" s="22"/>
      <c r="X6445" s="22"/>
      <c r="Y6445" s="22"/>
      <c r="Z6445" s="22"/>
      <c r="AA6445" s="22"/>
      <c r="AB6445" s="22"/>
      <c r="AC6445" s="22"/>
      <c r="AD6445" s="22"/>
      <c r="AE6445" s="22"/>
      <c r="AF6445" s="22"/>
      <c r="AG6445" s="22"/>
      <c r="AH6445" s="22"/>
      <c r="AI6445" s="22"/>
      <c r="AJ6445" s="22"/>
      <c r="AK6445" s="22"/>
      <c r="AL6445" s="22"/>
      <c r="AM6445" s="22"/>
      <c r="AN6445" s="22"/>
      <c r="AO6445" s="22"/>
      <c r="AP6445" s="22"/>
      <c r="AQ6445" s="22"/>
      <c r="AR6445" s="22"/>
      <c r="AS6445" s="22"/>
      <c r="AT6445" s="22"/>
      <c r="AU6445" s="22"/>
      <c r="AV6445" s="22"/>
      <c r="AW6445" s="22"/>
      <c r="AX6445" s="22"/>
      <c r="AY6445" s="22"/>
      <c r="AZ6445" s="22"/>
      <c r="BA6445" s="22"/>
      <c r="BB6445" s="22"/>
      <c r="BC6445" s="22"/>
      <c r="BD6445" s="22"/>
      <c r="BE6445" s="22"/>
      <c r="BF6445" s="22"/>
      <c r="BG6445" s="22"/>
      <c r="BH6445" s="22"/>
      <c r="BI6445" s="22"/>
      <c r="BJ6445" s="22"/>
      <c r="BK6445" s="22"/>
      <c r="BL6445" s="22"/>
      <c r="BM6445" s="22"/>
      <c r="BN6445" s="22"/>
      <c r="BO6445" s="22"/>
      <c r="BP6445" s="22"/>
      <c r="BQ6445" s="22"/>
      <c r="BR6445" s="22"/>
      <c r="BS6445" s="22"/>
      <c r="BT6445" s="22"/>
      <c r="BU6445" s="22"/>
      <c r="BV6445" s="22"/>
      <c r="BW6445" s="22"/>
      <c r="BX6445" s="22"/>
      <c r="BY6445" s="22"/>
      <c r="BZ6445" s="22"/>
      <c r="CA6445" s="22"/>
      <c r="CB6445" s="22"/>
      <c r="CC6445" s="22"/>
      <c r="CD6445" s="22"/>
      <c r="CE6445" s="22"/>
      <c r="CF6445" s="22"/>
      <c r="CG6445" s="22"/>
      <c r="CH6445" s="22"/>
      <c r="CI6445" s="22"/>
      <c r="CJ6445" s="22"/>
      <c r="CK6445" s="22"/>
      <c r="CL6445" s="22"/>
      <c r="CM6445" s="22"/>
      <c r="CN6445" s="22"/>
      <c r="CO6445" s="22"/>
    </row>
    <row r="6446" spans="1:93" s="2" customFormat="1" x14ac:dyDescent="0.3">
      <c r="A6446" s="73" t="s">
        <v>204</v>
      </c>
      <c r="B6446" s="73" t="s">
        <v>305</v>
      </c>
      <c r="C6446" s="67" t="s">
        <v>13</v>
      </c>
      <c r="D6446" s="67" t="s">
        <v>57</v>
      </c>
      <c r="E6446" s="73"/>
      <c r="F6446" s="73" t="s">
        <v>359</v>
      </c>
      <c r="G6446" s="73" t="s">
        <v>403</v>
      </c>
      <c r="H6446" s="73" t="s">
        <v>403</v>
      </c>
      <c r="I6446" s="73" t="s">
        <v>465</v>
      </c>
      <c r="J6446" s="73" t="str">
        <f t="shared" si="155"/>
        <v>Short-haul, to/from UK</v>
      </c>
      <c r="K6446" s="27">
        <v>2.37968</v>
      </c>
      <c r="L6446" s="48"/>
      <c r="M6446" s="22"/>
      <c r="N6446" s="22"/>
      <c r="O6446" s="22"/>
      <c r="P6446" s="22"/>
      <c r="Q6446" s="22"/>
      <c r="R6446" s="22"/>
      <c r="S6446" s="22"/>
      <c r="T6446" s="2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c r="AQ6446" s="22"/>
      <c r="AR6446" s="22"/>
      <c r="AS6446" s="22"/>
      <c r="AT6446" s="22"/>
      <c r="AU6446" s="22"/>
      <c r="AV6446" s="22"/>
      <c r="AW6446" s="22"/>
      <c r="AX6446" s="22"/>
      <c r="AY6446" s="22"/>
      <c r="AZ6446" s="22"/>
      <c r="BA6446" s="22"/>
      <c r="BB6446" s="22"/>
      <c r="BC6446" s="22"/>
      <c r="BD6446" s="22"/>
      <c r="BE6446" s="22"/>
      <c r="BF6446" s="22"/>
      <c r="BG6446" s="22"/>
      <c r="BH6446" s="22"/>
      <c r="BI6446" s="22"/>
      <c r="BJ6446" s="22"/>
      <c r="BK6446" s="22"/>
      <c r="BL6446" s="22"/>
      <c r="BM6446" s="22"/>
      <c r="BN6446" s="22"/>
      <c r="BO6446" s="22"/>
      <c r="BP6446" s="22"/>
      <c r="BQ6446" s="22"/>
      <c r="BR6446" s="22"/>
      <c r="BS6446" s="22"/>
      <c r="BT6446" s="22"/>
      <c r="BU6446" s="22"/>
      <c r="BV6446" s="22"/>
      <c r="BW6446" s="22"/>
      <c r="BX6446" s="22"/>
      <c r="BY6446" s="22"/>
      <c r="BZ6446" s="22"/>
      <c r="CA6446" s="22"/>
      <c r="CB6446" s="22"/>
      <c r="CC6446" s="22"/>
      <c r="CD6446" s="22"/>
      <c r="CE6446" s="22"/>
      <c r="CF6446" s="22"/>
      <c r="CG6446" s="22"/>
      <c r="CH6446" s="22"/>
      <c r="CI6446" s="22"/>
      <c r="CJ6446" s="22"/>
      <c r="CK6446" s="22"/>
      <c r="CL6446" s="22"/>
      <c r="CM6446" s="22"/>
      <c r="CN6446" s="22"/>
      <c r="CO6446" s="22"/>
    </row>
    <row r="6447" spans="1:93" s="2" customFormat="1" x14ac:dyDescent="0.3">
      <c r="A6447" s="73" t="s">
        <v>204</v>
      </c>
      <c r="B6447" s="73" t="s">
        <v>305</v>
      </c>
      <c r="C6447" s="67" t="s">
        <v>13</v>
      </c>
      <c r="D6447" s="67" t="s">
        <v>57</v>
      </c>
      <c r="E6447" s="73"/>
      <c r="F6447" s="73" t="s">
        <v>359</v>
      </c>
      <c r="G6447" s="73" t="s">
        <v>403</v>
      </c>
      <c r="H6447" s="73" t="s">
        <v>403</v>
      </c>
      <c r="I6447" s="73" t="s">
        <v>466</v>
      </c>
      <c r="J6447" s="73" t="str">
        <f t="shared" si="155"/>
        <v>Short-haul, to/from UK</v>
      </c>
      <c r="K6447" s="27">
        <v>9.0000000000000006E-5</v>
      </c>
      <c r="L6447" s="48"/>
      <c r="M6447" s="22"/>
      <c r="N6447" s="22"/>
      <c r="O6447" s="22"/>
      <c r="P6447" s="22"/>
      <c r="Q6447" s="22"/>
      <c r="R6447" s="22"/>
      <c r="S6447" s="22"/>
      <c r="T6447" s="22"/>
      <c r="U6447" s="22"/>
      <c r="V6447" s="22"/>
      <c r="W6447" s="22"/>
      <c r="X6447" s="22"/>
      <c r="Y6447" s="22"/>
      <c r="Z6447" s="22"/>
      <c r="AA6447" s="22"/>
      <c r="AB6447" s="22"/>
      <c r="AC6447" s="22"/>
      <c r="AD6447" s="22"/>
      <c r="AE6447" s="22"/>
      <c r="AF6447" s="22"/>
      <c r="AG6447" s="22"/>
      <c r="AH6447" s="22"/>
      <c r="AI6447" s="22"/>
      <c r="AJ6447" s="22"/>
      <c r="AK6447" s="22"/>
      <c r="AL6447" s="22"/>
      <c r="AM6447" s="22"/>
      <c r="AN6447" s="22"/>
      <c r="AO6447" s="22"/>
      <c r="AP6447" s="22"/>
      <c r="AQ6447" s="22"/>
      <c r="AR6447" s="22"/>
      <c r="AS6447" s="22"/>
      <c r="AT6447" s="22"/>
      <c r="AU6447" s="22"/>
      <c r="AV6447" s="22"/>
      <c r="AW6447" s="22"/>
      <c r="AX6447" s="22"/>
      <c r="AY6447" s="22"/>
      <c r="AZ6447" s="22"/>
      <c r="BA6447" s="22"/>
      <c r="BB6447" s="22"/>
      <c r="BC6447" s="22"/>
      <c r="BD6447" s="22"/>
      <c r="BE6447" s="22"/>
      <c r="BF6447" s="22"/>
      <c r="BG6447" s="22"/>
      <c r="BH6447" s="22"/>
      <c r="BI6447" s="22"/>
      <c r="BJ6447" s="22"/>
      <c r="BK6447" s="22"/>
      <c r="BL6447" s="22"/>
      <c r="BM6447" s="22"/>
      <c r="BN6447" s="22"/>
      <c r="BO6447" s="22"/>
      <c r="BP6447" s="22"/>
      <c r="BQ6447" s="22"/>
      <c r="BR6447" s="22"/>
      <c r="BS6447" s="22"/>
      <c r="BT6447" s="22"/>
      <c r="BU6447" s="22"/>
      <c r="BV6447" s="22"/>
      <c r="BW6447" s="22"/>
      <c r="BX6447" s="22"/>
      <c r="BY6447" s="22"/>
      <c r="BZ6447" s="22"/>
      <c r="CA6447" s="22"/>
      <c r="CB6447" s="22"/>
      <c r="CC6447" s="22"/>
      <c r="CD6447" s="22"/>
      <c r="CE6447" s="22"/>
      <c r="CF6447" s="22"/>
      <c r="CG6447" s="22"/>
      <c r="CH6447" s="22"/>
      <c r="CI6447" s="22"/>
      <c r="CJ6447" s="22"/>
      <c r="CK6447" s="22"/>
      <c r="CL6447" s="22"/>
      <c r="CM6447" s="22"/>
      <c r="CN6447" s="22"/>
      <c r="CO6447" s="22"/>
    </row>
    <row r="6448" spans="1:93" s="2" customFormat="1" x14ac:dyDescent="0.3">
      <c r="A6448" s="73" t="s">
        <v>204</v>
      </c>
      <c r="B6448" s="73" t="s">
        <v>305</v>
      </c>
      <c r="C6448" s="67" t="s">
        <v>13</v>
      </c>
      <c r="D6448" s="67" t="s">
        <v>57</v>
      </c>
      <c r="E6448" s="73"/>
      <c r="F6448" s="73" t="s">
        <v>359</v>
      </c>
      <c r="G6448" s="73" t="s">
        <v>403</v>
      </c>
      <c r="H6448" s="73" t="s">
        <v>403</v>
      </c>
      <c r="I6448" s="73" t="s">
        <v>467</v>
      </c>
      <c r="J6448" s="73" t="str">
        <f t="shared" si="155"/>
        <v>Short-haul, to/from UK</v>
      </c>
      <c r="K6448" s="27">
        <v>2.3677999999999999</v>
      </c>
      <c r="L6448" s="48"/>
      <c r="M6448" s="22"/>
      <c r="N6448" s="22"/>
      <c r="O6448" s="22"/>
      <c r="P6448" s="22"/>
      <c r="Q6448" s="22"/>
      <c r="R6448" s="22"/>
      <c r="S6448" s="22"/>
      <c r="T6448" s="2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c r="AQ6448" s="22"/>
      <c r="AR6448" s="22"/>
      <c r="AS6448" s="22"/>
      <c r="AT6448" s="22"/>
      <c r="AU6448" s="22"/>
      <c r="AV6448" s="22"/>
      <c r="AW6448" s="22"/>
      <c r="AX6448" s="22"/>
      <c r="AY6448" s="22"/>
      <c r="AZ6448" s="22"/>
      <c r="BA6448" s="22"/>
      <c r="BB6448" s="22"/>
      <c r="BC6448" s="22"/>
      <c r="BD6448" s="22"/>
      <c r="BE6448" s="22"/>
      <c r="BF6448" s="22"/>
      <c r="BG6448" s="22"/>
      <c r="BH6448" s="22"/>
      <c r="BI6448" s="22"/>
      <c r="BJ6448" s="22"/>
      <c r="BK6448" s="22"/>
      <c r="BL6448" s="22"/>
      <c r="BM6448" s="22"/>
      <c r="BN6448" s="22"/>
      <c r="BO6448" s="22"/>
      <c r="BP6448" s="22"/>
      <c r="BQ6448" s="22"/>
      <c r="BR6448" s="22"/>
      <c r="BS6448" s="22"/>
      <c r="BT6448" s="22"/>
      <c r="BU6448" s="22"/>
      <c r="BV6448" s="22"/>
      <c r="BW6448" s="22"/>
      <c r="BX6448" s="22"/>
      <c r="BY6448" s="22"/>
      <c r="BZ6448" s="22"/>
      <c r="CA6448" s="22"/>
      <c r="CB6448" s="22"/>
      <c r="CC6448" s="22"/>
      <c r="CD6448" s="22"/>
      <c r="CE6448" s="22"/>
      <c r="CF6448" s="22"/>
      <c r="CG6448" s="22"/>
      <c r="CH6448" s="22"/>
      <c r="CI6448" s="22"/>
      <c r="CJ6448" s="22"/>
      <c r="CK6448" s="22"/>
      <c r="CL6448" s="22"/>
      <c r="CM6448" s="22"/>
      <c r="CN6448" s="22"/>
      <c r="CO6448" s="22"/>
    </row>
    <row r="6449" spans="1:93" s="2" customFormat="1" x14ac:dyDescent="0.3">
      <c r="A6449" s="73" t="s">
        <v>204</v>
      </c>
      <c r="B6449" s="73" t="s">
        <v>305</v>
      </c>
      <c r="C6449" s="67" t="s">
        <v>13</v>
      </c>
      <c r="D6449" s="67" t="s">
        <v>57</v>
      </c>
      <c r="E6449" s="73"/>
      <c r="F6449" s="73" t="s">
        <v>359</v>
      </c>
      <c r="G6449" s="73" t="s">
        <v>403</v>
      </c>
      <c r="H6449" s="73" t="s">
        <v>403</v>
      </c>
      <c r="I6449" s="73" t="s">
        <v>468</v>
      </c>
      <c r="J6449" s="73" t="str">
        <f t="shared" si="155"/>
        <v>Short-haul, to/from UK</v>
      </c>
      <c r="K6449" s="27">
        <v>1.179E-2</v>
      </c>
      <c r="L6449" s="48"/>
      <c r="M6449" s="22"/>
      <c r="N6449" s="22"/>
      <c r="O6449" s="22"/>
      <c r="P6449" s="22"/>
      <c r="Q6449" s="22"/>
      <c r="R6449" s="22"/>
      <c r="S6449" s="22"/>
      <c r="T6449" s="22"/>
      <c r="U6449" s="22"/>
      <c r="V6449" s="22"/>
      <c r="W6449" s="22"/>
      <c r="X6449" s="22"/>
      <c r="Y6449" s="22"/>
      <c r="Z6449" s="22"/>
      <c r="AA6449" s="22"/>
      <c r="AB6449" s="22"/>
      <c r="AC6449" s="22"/>
      <c r="AD6449" s="22"/>
      <c r="AE6449" s="22"/>
      <c r="AF6449" s="22"/>
      <c r="AG6449" s="22"/>
      <c r="AH6449" s="22"/>
      <c r="AI6449" s="22"/>
      <c r="AJ6449" s="22"/>
      <c r="AK6449" s="22"/>
      <c r="AL6449" s="22"/>
      <c r="AM6449" s="22"/>
      <c r="AN6449" s="22"/>
      <c r="AO6449" s="22"/>
      <c r="AP6449" s="22"/>
      <c r="AQ6449" s="22"/>
      <c r="AR6449" s="22"/>
      <c r="AS6449" s="22"/>
      <c r="AT6449" s="22"/>
      <c r="AU6449" s="22"/>
      <c r="AV6449" s="22"/>
      <c r="AW6449" s="22"/>
      <c r="AX6449" s="22"/>
      <c r="AY6449" s="22"/>
      <c r="AZ6449" s="22"/>
      <c r="BA6449" s="22"/>
      <c r="BB6449" s="22"/>
      <c r="BC6449" s="22"/>
      <c r="BD6449" s="22"/>
      <c r="BE6449" s="22"/>
      <c r="BF6449" s="22"/>
      <c r="BG6449" s="22"/>
      <c r="BH6449" s="22"/>
      <c r="BI6449" s="22"/>
      <c r="BJ6449" s="22"/>
      <c r="BK6449" s="22"/>
      <c r="BL6449" s="22"/>
      <c r="BM6449" s="22"/>
      <c r="BN6449" s="22"/>
      <c r="BO6449" s="22"/>
      <c r="BP6449" s="22"/>
      <c r="BQ6449" s="22"/>
      <c r="BR6449" s="22"/>
      <c r="BS6449" s="22"/>
      <c r="BT6449" s="22"/>
      <c r="BU6449" s="22"/>
      <c r="BV6449" s="22"/>
      <c r="BW6449" s="22"/>
      <c r="BX6449" s="22"/>
      <c r="BY6449" s="22"/>
      <c r="BZ6449" s="22"/>
      <c r="CA6449" s="22"/>
      <c r="CB6449" s="22"/>
      <c r="CC6449" s="22"/>
      <c r="CD6449" s="22"/>
      <c r="CE6449" s="22"/>
      <c r="CF6449" s="22"/>
      <c r="CG6449" s="22"/>
      <c r="CH6449" s="22"/>
      <c r="CI6449" s="22"/>
      <c r="CJ6449" s="22"/>
      <c r="CK6449" s="22"/>
      <c r="CL6449" s="22"/>
      <c r="CM6449" s="22"/>
      <c r="CN6449" s="22"/>
      <c r="CO6449" s="22"/>
    </row>
    <row r="6450" spans="1:93" s="2" customFormat="1" x14ac:dyDescent="0.3">
      <c r="A6450" s="73" t="s">
        <v>204</v>
      </c>
      <c r="B6450" s="73" t="s">
        <v>305</v>
      </c>
      <c r="C6450" s="67" t="s">
        <v>13</v>
      </c>
      <c r="D6450" s="67" t="s">
        <v>57</v>
      </c>
      <c r="E6450" s="73"/>
      <c r="F6450" s="73" t="s">
        <v>245</v>
      </c>
      <c r="G6450" s="73" t="s">
        <v>403</v>
      </c>
      <c r="H6450" s="73" t="s">
        <v>403</v>
      </c>
      <c r="I6450" s="73" t="s">
        <v>465</v>
      </c>
      <c r="J6450" s="73" t="str">
        <f t="shared" si="155"/>
        <v>Short-haul, to/from UK</v>
      </c>
      <c r="K6450" s="27">
        <v>1.2580899999999999</v>
      </c>
      <c r="L6450" s="48"/>
      <c r="M6450" s="22"/>
      <c r="N6450" s="22"/>
      <c r="O6450" s="22"/>
      <c r="P6450" s="22"/>
      <c r="Q6450" s="22"/>
      <c r="R6450" s="22"/>
      <c r="S6450" s="22"/>
      <c r="T6450" s="2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c r="AQ6450" s="22"/>
      <c r="AR6450" s="22"/>
      <c r="AS6450" s="22"/>
      <c r="AT6450" s="22"/>
      <c r="AU6450" s="22"/>
      <c r="AV6450" s="22"/>
      <c r="AW6450" s="22"/>
      <c r="AX6450" s="22"/>
      <c r="AY6450" s="22"/>
      <c r="AZ6450" s="22"/>
      <c r="BA6450" s="22"/>
      <c r="BB6450" s="22"/>
      <c r="BC6450" s="22"/>
      <c r="BD6450" s="22"/>
      <c r="BE6450" s="22"/>
      <c r="BF6450" s="22"/>
      <c r="BG6450" s="22"/>
      <c r="BH6450" s="22"/>
      <c r="BI6450" s="22"/>
      <c r="BJ6450" s="22"/>
      <c r="BK6450" s="22"/>
      <c r="BL6450" s="22"/>
      <c r="BM6450" s="22"/>
      <c r="BN6450" s="22"/>
      <c r="BO6450" s="22"/>
      <c r="BP6450" s="22"/>
      <c r="BQ6450" s="22"/>
      <c r="BR6450" s="22"/>
      <c r="BS6450" s="22"/>
      <c r="BT6450" s="22"/>
      <c r="BU6450" s="22"/>
      <c r="BV6450" s="22"/>
      <c r="BW6450" s="22"/>
      <c r="BX6450" s="22"/>
      <c r="BY6450" s="22"/>
      <c r="BZ6450" s="22"/>
      <c r="CA6450" s="22"/>
      <c r="CB6450" s="22"/>
      <c r="CC6450" s="22"/>
      <c r="CD6450" s="22"/>
      <c r="CE6450" s="22"/>
      <c r="CF6450" s="22"/>
      <c r="CG6450" s="22"/>
      <c r="CH6450" s="22"/>
      <c r="CI6450" s="22"/>
      <c r="CJ6450" s="22"/>
      <c r="CK6450" s="22"/>
      <c r="CL6450" s="22"/>
      <c r="CM6450" s="22"/>
      <c r="CN6450" s="22"/>
      <c r="CO6450" s="22"/>
    </row>
    <row r="6451" spans="1:93" s="2" customFormat="1" x14ac:dyDescent="0.3">
      <c r="A6451" s="73" t="s">
        <v>204</v>
      </c>
      <c r="B6451" s="73" t="s">
        <v>305</v>
      </c>
      <c r="C6451" s="67" t="s">
        <v>13</v>
      </c>
      <c r="D6451" s="67" t="s">
        <v>57</v>
      </c>
      <c r="E6451" s="73"/>
      <c r="F6451" s="73" t="s">
        <v>245</v>
      </c>
      <c r="G6451" s="73" t="s">
        <v>403</v>
      </c>
      <c r="H6451" s="73" t="s">
        <v>403</v>
      </c>
      <c r="I6451" s="73" t="s">
        <v>466</v>
      </c>
      <c r="J6451" s="73" t="str">
        <f t="shared" si="155"/>
        <v>Short-haul, to/from UK</v>
      </c>
      <c r="K6451" s="27">
        <v>9.0000000000000006E-5</v>
      </c>
      <c r="L6451" s="48"/>
      <c r="M6451" s="22"/>
      <c r="N6451" s="22"/>
      <c r="O6451" s="22"/>
      <c r="P6451" s="22"/>
      <c r="Q6451" s="22"/>
      <c r="R6451" s="22"/>
      <c r="S6451" s="22"/>
      <c r="T6451" s="22"/>
      <c r="U6451" s="22"/>
      <c r="V6451" s="22"/>
      <c r="W6451" s="22"/>
      <c r="X6451" s="22"/>
      <c r="Y6451" s="22"/>
      <c r="Z6451" s="22"/>
      <c r="AA6451" s="22"/>
      <c r="AB6451" s="22"/>
      <c r="AC6451" s="22"/>
      <c r="AD6451" s="22"/>
      <c r="AE6451" s="22"/>
      <c r="AF6451" s="22"/>
      <c r="AG6451" s="22"/>
      <c r="AH6451" s="22"/>
      <c r="AI6451" s="22"/>
      <c r="AJ6451" s="22"/>
      <c r="AK6451" s="22"/>
      <c r="AL6451" s="22"/>
      <c r="AM6451" s="22"/>
      <c r="AN6451" s="22"/>
      <c r="AO6451" s="22"/>
      <c r="AP6451" s="22"/>
      <c r="AQ6451" s="22"/>
      <c r="AR6451" s="22"/>
      <c r="AS6451" s="22"/>
      <c r="AT6451" s="22"/>
      <c r="AU6451" s="22"/>
      <c r="AV6451" s="22"/>
      <c r="AW6451" s="22"/>
      <c r="AX6451" s="22"/>
      <c r="AY6451" s="22"/>
      <c r="AZ6451" s="22"/>
      <c r="BA6451" s="22"/>
      <c r="BB6451" s="22"/>
      <c r="BC6451" s="22"/>
      <c r="BD6451" s="22"/>
      <c r="BE6451" s="22"/>
      <c r="BF6451" s="22"/>
      <c r="BG6451" s="22"/>
      <c r="BH6451" s="22"/>
      <c r="BI6451" s="22"/>
      <c r="BJ6451" s="22"/>
      <c r="BK6451" s="22"/>
      <c r="BL6451" s="22"/>
      <c r="BM6451" s="22"/>
      <c r="BN6451" s="22"/>
      <c r="BO6451" s="22"/>
      <c r="BP6451" s="22"/>
      <c r="BQ6451" s="22"/>
      <c r="BR6451" s="22"/>
      <c r="BS6451" s="22"/>
      <c r="BT6451" s="22"/>
      <c r="BU6451" s="22"/>
      <c r="BV6451" s="22"/>
      <c r="BW6451" s="22"/>
      <c r="BX6451" s="22"/>
      <c r="BY6451" s="22"/>
      <c r="BZ6451" s="22"/>
      <c r="CA6451" s="22"/>
      <c r="CB6451" s="22"/>
      <c r="CC6451" s="22"/>
      <c r="CD6451" s="22"/>
      <c r="CE6451" s="22"/>
      <c r="CF6451" s="22"/>
      <c r="CG6451" s="22"/>
      <c r="CH6451" s="22"/>
      <c r="CI6451" s="22"/>
      <c r="CJ6451" s="22"/>
      <c r="CK6451" s="22"/>
      <c r="CL6451" s="22"/>
      <c r="CM6451" s="22"/>
      <c r="CN6451" s="22"/>
      <c r="CO6451" s="22"/>
    </row>
    <row r="6452" spans="1:93" s="2" customFormat="1" x14ac:dyDescent="0.3">
      <c r="A6452" s="73" t="s">
        <v>204</v>
      </c>
      <c r="B6452" s="73" t="s">
        <v>305</v>
      </c>
      <c r="C6452" s="67" t="s">
        <v>13</v>
      </c>
      <c r="D6452" s="67" t="s">
        <v>57</v>
      </c>
      <c r="E6452" s="73"/>
      <c r="F6452" s="73" t="s">
        <v>245</v>
      </c>
      <c r="G6452" s="73" t="s">
        <v>403</v>
      </c>
      <c r="H6452" s="73" t="s">
        <v>403</v>
      </c>
      <c r="I6452" s="73" t="s">
        <v>467</v>
      </c>
      <c r="J6452" s="73" t="str">
        <f t="shared" si="155"/>
        <v>Short-haul, to/from UK</v>
      </c>
      <c r="K6452" s="27">
        <v>1.24621</v>
      </c>
      <c r="L6452" s="48"/>
      <c r="M6452" s="22"/>
      <c r="N6452" s="22"/>
      <c r="O6452" s="22"/>
      <c r="P6452" s="22"/>
      <c r="Q6452" s="22"/>
      <c r="R6452" s="22"/>
      <c r="S6452" s="22"/>
      <c r="T6452" s="2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c r="AQ6452" s="22"/>
      <c r="AR6452" s="22"/>
      <c r="AS6452" s="22"/>
      <c r="AT6452" s="22"/>
      <c r="AU6452" s="22"/>
      <c r="AV6452" s="22"/>
      <c r="AW6452" s="22"/>
      <c r="AX6452" s="22"/>
      <c r="AY6452" s="22"/>
      <c r="AZ6452" s="22"/>
      <c r="BA6452" s="22"/>
      <c r="BB6452" s="22"/>
      <c r="BC6452" s="22"/>
      <c r="BD6452" s="22"/>
      <c r="BE6452" s="22"/>
      <c r="BF6452" s="22"/>
      <c r="BG6452" s="22"/>
      <c r="BH6452" s="22"/>
      <c r="BI6452" s="22"/>
      <c r="BJ6452" s="22"/>
      <c r="BK6452" s="22"/>
      <c r="BL6452" s="22"/>
      <c r="BM6452" s="22"/>
      <c r="BN6452" s="22"/>
      <c r="BO6452" s="22"/>
      <c r="BP6452" s="22"/>
      <c r="BQ6452" s="22"/>
      <c r="BR6452" s="22"/>
      <c r="BS6452" s="22"/>
      <c r="BT6452" s="22"/>
      <c r="BU6452" s="22"/>
      <c r="BV6452" s="22"/>
      <c r="BW6452" s="22"/>
      <c r="BX6452" s="22"/>
      <c r="BY6452" s="22"/>
      <c r="BZ6452" s="22"/>
      <c r="CA6452" s="22"/>
      <c r="CB6452" s="22"/>
      <c r="CC6452" s="22"/>
      <c r="CD6452" s="22"/>
      <c r="CE6452" s="22"/>
      <c r="CF6452" s="22"/>
      <c r="CG6452" s="22"/>
      <c r="CH6452" s="22"/>
      <c r="CI6452" s="22"/>
      <c r="CJ6452" s="22"/>
      <c r="CK6452" s="22"/>
      <c r="CL6452" s="22"/>
      <c r="CM6452" s="22"/>
      <c r="CN6452" s="22"/>
      <c r="CO6452" s="22"/>
    </row>
    <row r="6453" spans="1:93" s="2" customFormat="1" x14ac:dyDescent="0.3">
      <c r="A6453" s="73" t="s">
        <v>204</v>
      </c>
      <c r="B6453" s="73" t="s">
        <v>305</v>
      </c>
      <c r="C6453" s="67" t="s">
        <v>13</v>
      </c>
      <c r="D6453" s="67" t="s">
        <v>57</v>
      </c>
      <c r="E6453" s="73"/>
      <c r="F6453" s="73" t="s">
        <v>245</v>
      </c>
      <c r="G6453" s="73" t="s">
        <v>403</v>
      </c>
      <c r="H6453" s="73" t="s">
        <v>403</v>
      </c>
      <c r="I6453" s="73" t="s">
        <v>468</v>
      </c>
      <c r="J6453" s="73" t="str">
        <f t="shared" si="155"/>
        <v>Short-haul, to/from UK</v>
      </c>
      <c r="K6453" s="27">
        <v>1.179E-2</v>
      </c>
      <c r="L6453" s="48"/>
      <c r="M6453" s="22"/>
      <c r="N6453" s="22"/>
      <c r="O6453" s="22"/>
      <c r="P6453" s="22"/>
      <c r="Q6453" s="22"/>
      <c r="R6453" s="22"/>
      <c r="S6453" s="22"/>
      <c r="T6453" s="22"/>
      <c r="U6453" s="22"/>
      <c r="V6453" s="22"/>
      <c r="W6453" s="22"/>
      <c r="X6453" s="22"/>
      <c r="Y6453" s="22"/>
      <c r="Z6453" s="22"/>
      <c r="AA6453" s="22"/>
      <c r="AB6453" s="22"/>
      <c r="AC6453" s="22"/>
      <c r="AD6453" s="22"/>
      <c r="AE6453" s="22"/>
      <c r="AF6453" s="22"/>
      <c r="AG6453" s="22"/>
      <c r="AH6453" s="22"/>
      <c r="AI6453" s="22"/>
      <c r="AJ6453" s="22"/>
      <c r="AK6453" s="22"/>
      <c r="AL6453" s="22"/>
      <c r="AM6453" s="22"/>
      <c r="AN6453" s="22"/>
      <c r="AO6453" s="22"/>
      <c r="AP6453" s="22"/>
      <c r="AQ6453" s="22"/>
      <c r="AR6453" s="22"/>
      <c r="AS6453" s="22"/>
      <c r="AT6453" s="22"/>
      <c r="AU6453" s="22"/>
      <c r="AV6453" s="22"/>
      <c r="AW6453" s="22"/>
      <c r="AX6453" s="22"/>
      <c r="AY6453" s="22"/>
      <c r="AZ6453" s="22"/>
      <c r="BA6453" s="22"/>
      <c r="BB6453" s="22"/>
      <c r="BC6453" s="22"/>
      <c r="BD6453" s="22"/>
      <c r="BE6453" s="22"/>
      <c r="BF6453" s="22"/>
      <c r="BG6453" s="22"/>
      <c r="BH6453" s="22"/>
      <c r="BI6453" s="22"/>
      <c r="BJ6453" s="22"/>
      <c r="BK6453" s="22"/>
      <c r="BL6453" s="22"/>
      <c r="BM6453" s="22"/>
      <c r="BN6453" s="22"/>
      <c r="BO6453" s="22"/>
      <c r="BP6453" s="22"/>
      <c r="BQ6453" s="22"/>
      <c r="BR6453" s="22"/>
      <c r="BS6453" s="22"/>
      <c r="BT6453" s="22"/>
      <c r="BU6453" s="22"/>
      <c r="BV6453" s="22"/>
      <c r="BW6453" s="22"/>
      <c r="BX6453" s="22"/>
      <c r="BY6453" s="22"/>
      <c r="BZ6453" s="22"/>
      <c r="CA6453" s="22"/>
      <c r="CB6453" s="22"/>
      <c r="CC6453" s="22"/>
      <c r="CD6453" s="22"/>
      <c r="CE6453" s="22"/>
      <c r="CF6453" s="22"/>
      <c r="CG6453" s="22"/>
      <c r="CH6453" s="22"/>
      <c r="CI6453" s="22"/>
      <c r="CJ6453" s="22"/>
      <c r="CK6453" s="22"/>
      <c r="CL6453" s="22"/>
      <c r="CM6453" s="22"/>
      <c r="CN6453" s="22"/>
      <c r="CO6453" s="22"/>
    </row>
    <row r="6454" spans="1:93" s="2" customFormat="1" x14ac:dyDescent="0.3">
      <c r="A6454" s="73" t="s">
        <v>204</v>
      </c>
      <c r="B6454" s="73" t="s">
        <v>305</v>
      </c>
      <c r="C6454" s="67" t="s">
        <v>13</v>
      </c>
      <c r="D6454" s="67" t="s">
        <v>12</v>
      </c>
      <c r="E6454" s="73"/>
      <c r="F6454" s="73" t="s">
        <v>359</v>
      </c>
      <c r="G6454" s="73" t="s">
        <v>403</v>
      </c>
      <c r="H6454" s="73" t="s">
        <v>403</v>
      </c>
      <c r="I6454" s="73" t="s">
        <v>465</v>
      </c>
      <c r="J6454" s="73" t="str">
        <f t="shared" si="155"/>
        <v>Long-haul, to/from UK</v>
      </c>
      <c r="K6454" s="27">
        <v>1.13174</v>
      </c>
      <c r="L6454" s="48"/>
      <c r="M6454" s="22"/>
      <c r="N6454" s="22"/>
      <c r="O6454" s="22"/>
      <c r="P6454" s="22"/>
      <c r="Q6454" s="22"/>
      <c r="R6454" s="22"/>
      <c r="S6454" s="22"/>
      <c r="T6454" s="2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c r="AQ6454" s="22"/>
      <c r="AR6454" s="22"/>
      <c r="AS6454" s="22"/>
      <c r="AT6454" s="22"/>
      <c r="AU6454" s="22"/>
      <c r="AV6454" s="22"/>
      <c r="AW6454" s="22"/>
      <c r="AX6454" s="22"/>
      <c r="AY6454" s="22"/>
      <c r="AZ6454" s="22"/>
      <c r="BA6454" s="22"/>
      <c r="BB6454" s="22"/>
      <c r="BC6454" s="22"/>
      <c r="BD6454" s="22"/>
      <c r="BE6454" s="22"/>
      <c r="BF6454" s="22"/>
      <c r="BG6454" s="22"/>
      <c r="BH6454" s="22"/>
      <c r="BI6454" s="22"/>
      <c r="BJ6454" s="22"/>
      <c r="BK6454" s="22"/>
      <c r="BL6454" s="22"/>
      <c r="BM6454" s="22"/>
      <c r="BN6454" s="22"/>
      <c r="BO6454" s="22"/>
      <c r="BP6454" s="22"/>
      <c r="BQ6454" s="22"/>
      <c r="BR6454" s="22"/>
      <c r="BS6454" s="22"/>
      <c r="BT6454" s="22"/>
      <c r="BU6454" s="22"/>
      <c r="BV6454" s="22"/>
      <c r="BW6454" s="22"/>
      <c r="BX6454" s="22"/>
      <c r="BY6454" s="22"/>
      <c r="BZ6454" s="22"/>
      <c r="CA6454" s="22"/>
      <c r="CB6454" s="22"/>
      <c r="CC6454" s="22"/>
      <c r="CD6454" s="22"/>
      <c r="CE6454" s="22"/>
      <c r="CF6454" s="22"/>
      <c r="CG6454" s="22"/>
      <c r="CH6454" s="22"/>
      <c r="CI6454" s="22"/>
      <c r="CJ6454" s="22"/>
      <c r="CK6454" s="22"/>
      <c r="CL6454" s="22"/>
      <c r="CM6454" s="22"/>
      <c r="CN6454" s="22"/>
      <c r="CO6454" s="22"/>
    </row>
    <row r="6455" spans="1:93" s="2" customFormat="1" x14ac:dyDescent="0.3">
      <c r="A6455" s="73" t="s">
        <v>204</v>
      </c>
      <c r="B6455" s="73" t="s">
        <v>305</v>
      </c>
      <c r="C6455" s="67" t="s">
        <v>13</v>
      </c>
      <c r="D6455" s="67" t="s">
        <v>12</v>
      </c>
      <c r="E6455" s="73"/>
      <c r="F6455" s="73" t="s">
        <v>359</v>
      </c>
      <c r="G6455" s="73" t="s">
        <v>403</v>
      </c>
      <c r="H6455" s="73" t="s">
        <v>403</v>
      </c>
      <c r="I6455" s="73" t="s">
        <v>466</v>
      </c>
      <c r="J6455" s="73" t="str">
        <f t="shared" si="155"/>
        <v>Long-haul, to/from UK</v>
      </c>
      <c r="K6455" s="27">
        <v>4.0000000000000003E-5</v>
      </c>
      <c r="L6455" s="48"/>
      <c r="M6455" s="22"/>
      <c r="N6455" s="22"/>
      <c r="O6455" s="22"/>
      <c r="P6455" s="22"/>
      <c r="Q6455" s="22"/>
      <c r="R6455" s="22"/>
      <c r="S6455" s="22"/>
      <c r="T6455" s="22"/>
      <c r="U6455" s="22"/>
      <c r="V6455" s="22"/>
      <c r="W6455" s="22"/>
      <c r="X6455" s="22"/>
      <c r="Y6455" s="22"/>
      <c r="Z6455" s="22"/>
      <c r="AA6455" s="22"/>
      <c r="AB6455" s="22"/>
      <c r="AC6455" s="22"/>
      <c r="AD6455" s="22"/>
      <c r="AE6455" s="22"/>
      <c r="AF6455" s="22"/>
      <c r="AG6455" s="22"/>
      <c r="AH6455" s="22"/>
      <c r="AI6455" s="22"/>
      <c r="AJ6455" s="22"/>
      <c r="AK6455" s="22"/>
      <c r="AL6455" s="22"/>
      <c r="AM6455" s="22"/>
      <c r="AN6455" s="22"/>
      <c r="AO6455" s="22"/>
      <c r="AP6455" s="22"/>
      <c r="AQ6455" s="22"/>
      <c r="AR6455" s="22"/>
      <c r="AS6455" s="22"/>
      <c r="AT6455" s="22"/>
      <c r="AU6455" s="22"/>
      <c r="AV6455" s="22"/>
      <c r="AW6455" s="22"/>
      <c r="AX6455" s="22"/>
      <c r="AY6455" s="22"/>
      <c r="AZ6455" s="22"/>
      <c r="BA6455" s="22"/>
      <c r="BB6455" s="22"/>
      <c r="BC6455" s="22"/>
      <c r="BD6455" s="22"/>
      <c r="BE6455" s="22"/>
      <c r="BF6455" s="22"/>
      <c r="BG6455" s="22"/>
      <c r="BH6455" s="22"/>
      <c r="BI6455" s="22"/>
      <c r="BJ6455" s="22"/>
      <c r="BK6455" s="22"/>
      <c r="BL6455" s="22"/>
      <c r="BM6455" s="22"/>
      <c r="BN6455" s="22"/>
      <c r="BO6455" s="22"/>
      <c r="BP6455" s="22"/>
      <c r="BQ6455" s="22"/>
      <c r="BR6455" s="22"/>
      <c r="BS6455" s="22"/>
      <c r="BT6455" s="22"/>
      <c r="BU6455" s="22"/>
      <c r="BV6455" s="22"/>
      <c r="BW6455" s="22"/>
      <c r="BX6455" s="22"/>
      <c r="BY6455" s="22"/>
      <c r="BZ6455" s="22"/>
      <c r="CA6455" s="22"/>
      <c r="CB6455" s="22"/>
      <c r="CC6455" s="22"/>
      <c r="CD6455" s="22"/>
      <c r="CE6455" s="22"/>
      <c r="CF6455" s="22"/>
      <c r="CG6455" s="22"/>
      <c r="CH6455" s="22"/>
      <c r="CI6455" s="22"/>
      <c r="CJ6455" s="22"/>
      <c r="CK6455" s="22"/>
      <c r="CL6455" s="22"/>
      <c r="CM6455" s="22"/>
      <c r="CN6455" s="22"/>
      <c r="CO6455" s="22"/>
    </row>
    <row r="6456" spans="1:93" s="2" customFormat="1" x14ac:dyDescent="0.3">
      <c r="A6456" s="73" t="s">
        <v>204</v>
      </c>
      <c r="B6456" s="73" t="s">
        <v>305</v>
      </c>
      <c r="C6456" s="67" t="s">
        <v>13</v>
      </c>
      <c r="D6456" s="67" t="s">
        <v>12</v>
      </c>
      <c r="E6456" s="73"/>
      <c r="F6456" s="73" t="s">
        <v>359</v>
      </c>
      <c r="G6456" s="73" t="s">
        <v>403</v>
      </c>
      <c r="H6456" s="73" t="s">
        <v>403</v>
      </c>
      <c r="I6456" s="73" t="s">
        <v>467</v>
      </c>
      <c r="J6456" s="73" t="str">
        <f t="shared" si="155"/>
        <v>Long-haul, to/from UK</v>
      </c>
      <c r="K6456" s="27">
        <v>1.12609</v>
      </c>
      <c r="L6456" s="48"/>
      <c r="M6456" s="22"/>
      <c r="N6456" s="22"/>
      <c r="O6456" s="22"/>
      <c r="P6456" s="22"/>
      <c r="Q6456" s="22"/>
      <c r="R6456" s="22"/>
      <c r="S6456" s="22"/>
      <c r="T6456" s="2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c r="AQ6456" s="22"/>
      <c r="AR6456" s="22"/>
      <c r="AS6456" s="22"/>
      <c r="AT6456" s="22"/>
      <c r="AU6456" s="22"/>
      <c r="AV6456" s="22"/>
      <c r="AW6456" s="22"/>
      <c r="AX6456" s="22"/>
      <c r="AY6456" s="22"/>
      <c r="AZ6456" s="22"/>
      <c r="BA6456" s="22"/>
      <c r="BB6456" s="22"/>
      <c r="BC6456" s="22"/>
      <c r="BD6456" s="22"/>
      <c r="BE6456" s="22"/>
      <c r="BF6456" s="22"/>
      <c r="BG6456" s="22"/>
      <c r="BH6456" s="22"/>
      <c r="BI6456" s="22"/>
      <c r="BJ6456" s="22"/>
      <c r="BK6456" s="22"/>
      <c r="BL6456" s="22"/>
      <c r="BM6456" s="22"/>
      <c r="BN6456" s="22"/>
      <c r="BO6456" s="22"/>
      <c r="BP6456" s="22"/>
      <c r="BQ6456" s="22"/>
      <c r="BR6456" s="22"/>
      <c r="BS6456" s="22"/>
      <c r="BT6456" s="22"/>
      <c r="BU6456" s="22"/>
      <c r="BV6456" s="22"/>
      <c r="BW6456" s="22"/>
      <c r="BX6456" s="22"/>
      <c r="BY6456" s="22"/>
      <c r="BZ6456" s="22"/>
      <c r="CA6456" s="22"/>
      <c r="CB6456" s="22"/>
      <c r="CC6456" s="22"/>
      <c r="CD6456" s="22"/>
      <c r="CE6456" s="22"/>
      <c r="CF6456" s="22"/>
      <c r="CG6456" s="22"/>
      <c r="CH6456" s="22"/>
      <c r="CI6456" s="22"/>
      <c r="CJ6456" s="22"/>
      <c r="CK6456" s="22"/>
      <c r="CL6456" s="22"/>
      <c r="CM6456" s="22"/>
      <c r="CN6456" s="22"/>
      <c r="CO6456" s="22"/>
    </row>
    <row r="6457" spans="1:93" s="2" customFormat="1" x14ac:dyDescent="0.3">
      <c r="A6457" s="73" t="s">
        <v>204</v>
      </c>
      <c r="B6457" s="73" t="s">
        <v>305</v>
      </c>
      <c r="C6457" s="67" t="s">
        <v>13</v>
      </c>
      <c r="D6457" s="67" t="s">
        <v>12</v>
      </c>
      <c r="E6457" s="73"/>
      <c r="F6457" s="73" t="s">
        <v>359</v>
      </c>
      <c r="G6457" s="73" t="s">
        <v>403</v>
      </c>
      <c r="H6457" s="73" t="s">
        <v>403</v>
      </c>
      <c r="I6457" s="73" t="s">
        <v>468</v>
      </c>
      <c r="J6457" s="73" t="str">
        <f t="shared" si="155"/>
        <v>Long-haul, to/from UK</v>
      </c>
      <c r="K6457" s="27">
        <v>5.6100000000000004E-3</v>
      </c>
      <c r="L6457" s="48"/>
      <c r="M6457" s="22"/>
      <c r="N6457" s="22"/>
      <c r="O6457" s="22"/>
      <c r="P6457" s="22"/>
      <c r="Q6457" s="22"/>
      <c r="R6457" s="22"/>
      <c r="S6457" s="22"/>
      <c r="T6457" s="22"/>
      <c r="U6457" s="22"/>
      <c r="V6457" s="22"/>
      <c r="W6457" s="22"/>
      <c r="X6457" s="22"/>
      <c r="Y6457" s="22"/>
      <c r="Z6457" s="22"/>
      <c r="AA6457" s="22"/>
      <c r="AB6457" s="22"/>
      <c r="AC6457" s="22"/>
      <c r="AD6457" s="22"/>
      <c r="AE6457" s="22"/>
      <c r="AF6457" s="22"/>
      <c r="AG6457" s="22"/>
      <c r="AH6457" s="22"/>
      <c r="AI6457" s="22"/>
      <c r="AJ6457" s="22"/>
      <c r="AK6457" s="22"/>
      <c r="AL6457" s="22"/>
      <c r="AM6457" s="22"/>
      <c r="AN6457" s="22"/>
      <c r="AO6457" s="22"/>
      <c r="AP6457" s="22"/>
      <c r="AQ6457" s="22"/>
      <c r="AR6457" s="22"/>
      <c r="AS6457" s="22"/>
      <c r="AT6457" s="22"/>
      <c r="AU6457" s="22"/>
      <c r="AV6457" s="22"/>
      <c r="AW6457" s="22"/>
      <c r="AX6457" s="22"/>
      <c r="AY6457" s="22"/>
      <c r="AZ6457" s="22"/>
      <c r="BA6457" s="22"/>
      <c r="BB6457" s="22"/>
      <c r="BC6457" s="22"/>
      <c r="BD6457" s="22"/>
      <c r="BE6457" s="22"/>
      <c r="BF6457" s="22"/>
      <c r="BG6457" s="22"/>
      <c r="BH6457" s="22"/>
      <c r="BI6457" s="22"/>
      <c r="BJ6457" s="22"/>
      <c r="BK6457" s="22"/>
      <c r="BL6457" s="22"/>
      <c r="BM6457" s="22"/>
      <c r="BN6457" s="22"/>
      <c r="BO6457" s="22"/>
      <c r="BP6457" s="22"/>
      <c r="BQ6457" s="22"/>
      <c r="BR6457" s="22"/>
      <c r="BS6457" s="22"/>
      <c r="BT6457" s="22"/>
      <c r="BU6457" s="22"/>
      <c r="BV6457" s="22"/>
      <c r="BW6457" s="22"/>
      <c r="BX6457" s="22"/>
      <c r="BY6457" s="22"/>
      <c r="BZ6457" s="22"/>
      <c r="CA6457" s="22"/>
      <c r="CB6457" s="22"/>
      <c r="CC6457" s="22"/>
      <c r="CD6457" s="22"/>
      <c r="CE6457" s="22"/>
      <c r="CF6457" s="22"/>
      <c r="CG6457" s="22"/>
      <c r="CH6457" s="22"/>
      <c r="CI6457" s="22"/>
      <c r="CJ6457" s="22"/>
      <c r="CK6457" s="22"/>
      <c r="CL6457" s="22"/>
      <c r="CM6457" s="22"/>
      <c r="CN6457" s="22"/>
      <c r="CO6457" s="22"/>
    </row>
    <row r="6458" spans="1:93" s="2" customFormat="1" x14ac:dyDescent="0.3">
      <c r="A6458" s="73" t="s">
        <v>204</v>
      </c>
      <c r="B6458" s="73" t="s">
        <v>305</v>
      </c>
      <c r="C6458" s="67" t="s">
        <v>13</v>
      </c>
      <c r="D6458" s="67" t="s">
        <v>12</v>
      </c>
      <c r="E6458" s="73"/>
      <c r="F6458" s="73" t="s">
        <v>245</v>
      </c>
      <c r="G6458" s="73" t="s">
        <v>403</v>
      </c>
      <c r="H6458" s="73" t="s">
        <v>403</v>
      </c>
      <c r="I6458" s="73" t="s">
        <v>465</v>
      </c>
      <c r="J6458" s="73" t="str">
        <f t="shared" si="155"/>
        <v>Long-haul, to/from UK</v>
      </c>
      <c r="K6458" s="27">
        <v>0.59833000000000003</v>
      </c>
      <c r="L6458" s="48"/>
      <c r="M6458" s="22"/>
      <c r="N6458" s="22"/>
      <c r="O6458" s="22"/>
      <c r="P6458" s="22"/>
      <c r="Q6458" s="22"/>
      <c r="R6458" s="22"/>
      <c r="S6458" s="22"/>
      <c r="T6458" s="2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c r="AQ6458" s="22"/>
      <c r="AR6458" s="22"/>
      <c r="AS6458" s="22"/>
      <c r="AT6458" s="22"/>
      <c r="AU6458" s="22"/>
      <c r="AV6458" s="22"/>
      <c r="AW6458" s="22"/>
      <c r="AX6458" s="22"/>
      <c r="AY6458" s="22"/>
      <c r="AZ6458" s="22"/>
      <c r="BA6458" s="22"/>
      <c r="BB6458" s="22"/>
      <c r="BC6458" s="22"/>
      <c r="BD6458" s="22"/>
      <c r="BE6458" s="22"/>
      <c r="BF6458" s="22"/>
      <c r="BG6458" s="22"/>
      <c r="BH6458" s="22"/>
      <c r="BI6458" s="22"/>
      <c r="BJ6458" s="22"/>
      <c r="BK6458" s="22"/>
      <c r="BL6458" s="22"/>
      <c r="BM6458" s="22"/>
      <c r="BN6458" s="22"/>
      <c r="BO6458" s="22"/>
      <c r="BP6458" s="22"/>
      <c r="BQ6458" s="22"/>
      <c r="BR6458" s="22"/>
      <c r="BS6458" s="22"/>
      <c r="BT6458" s="22"/>
      <c r="BU6458" s="22"/>
      <c r="BV6458" s="22"/>
      <c r="BW6458" s="22"/>
      <c r="BX6458" s="22"/>
      <c r="BY6458" s="22"/>
      <c r="BZ6458" s="22"/>
      <c r="CA6458" s="22"/>
      <c r="CB6458" s="22"/>
      <c r="CC6458" s="22"/>
      <c r="CD6458" s="22"/>
      <c r="CE6458" s="22"/>
      <c r="CF6458" s="22"/>
      <c r="CG6458" s="22"/>
      <c r="CH6458" s="22"/>
      <c r="CI6458" s="22"/>
      <c r="CJ6458" s="22"/>
      <c r="CK6458" s="22"/>
      <c r="CL6458" s="22"/>
      <c r="CM6458" s="22"/>
      <c r="CN6458" s="22"/>
      <c r="CO6458" s="22"/>
    </row>
    <row r="6459" spans="1:93" s="2" customFormat="1" x14ac:dyDescent="0.3">
      <c r="A6459" s="73" t="s">
        <v>204</v>
      </c>
      <c r="B6459" s="73" t="s">
        <v>305</v>
      </c>
      <c r="C6459" s="67" t="s">
        <v>13</v>
      </c>
      <c r="D6459" s="67" t="s">
        <v>12</v>
      </c>
      <c r="E6459" s="73"/>
      <c r="F6459" s="73" t="s">
        <v>245</v>
      </c>
      <c r="G6459" s="73" t="s">
        <v>403</v>
      </c>
      <c r="H6459" s="73" t="s">
        <v>403</v>
      </c>
      <c r="I6459" s="73" t="s">
        <v>466</v>
      </c>
      <c r="J6459" s="73" t="str">
        <f t="shared" si="155"/>
        <v>Long-haul, to/from UK</v>
      </c>
      <c r="K6459" s="27">
        <v>4.0000000000000003E-5</v>
      </c>
      <c r="L6459" s="48"/>
      <c r="M6459" s="22"/>
      <c r="N6459" s="22"/>
      <c r="O6459" s="22"/>
      <c r="P6459" s="22"/>
      <c r="Q6459" s="22"/>
      <c r="R6459" s="22"/>
      <c r="S6459" s="22"/>
      <c r="T6459" s="22"/>
      <c r="U6459" s="22"/>
      <c r="V6459" s="22"/>
      <c r="W6459" s="22"/>
      <c r="X6459" s="22"/>
      <c r="Y6459" s="22"/>
      <c r="Z6459" s="22"/>
      <c r="AA6459" s="22"/>
      <c r="AB6459" s="22"/>
      <c r="AC6459" s="22"/>
      <c r="AD6459" s="22"/>
      <c r="AE6459" s="22"/>
      <c r="AF6459" s="22"/>
      <c r="AG6459" s="22"/>
      <c r="AH6459" s="22"/>
      <c r="AI6459" s="22"/>
      <c r="AJ6459" s="22"/>
      <c r="AK6459" s="22"/>
      <c r="AL6459" s="22"/>
      <c r="AM6459" s="22"/>
      <c r="AN6459" s="22"/>
      <c r="AO6459" s="22"/>
      <c r="AP6459" s="22"/>
      <c r="AQ6459" s="22"/>
      <c r="AR6459" s="22"/>
      <c r="AS6459" s="22"/>
      <c r="AT6459" s="22"/>
      <c r="AU6459" s="22"/>
      <c r="AV6459" s="22"/>
      <c r="AW6459" s="22"/>
      <c r="AX6459" s="22"/>
      <c r="AY6459" s="22"/>
      <c r="AZ6459" s="22"/>
      <c r="BA6459" s="22"/>
      <c r="BB6459" s="22"/>
      <c r="BC6459" s="22"/>
      <c r="BD6459" s="22"/>
      <c r="BE6459" s="22"/>
      <c r="BF6459" s="22"/>
      <c r="BG6459" s="22"/>
      <c r="BH6459" s="22"/>
      <c r="BI6459" s="22"/>
      <c r="BJ6459" s="22"/>
      <c r="BK6459" s="22"/>
      <c r="BL6459" s="22"/>
      <c r="BM6459" s="22"/>
      <c r="BN6459" s="22"/>
      <c r="BO6459" s="22"/>
      <c r="BP6459" s="22"/>
      <c r="BQ6459" s="22"/>
      <c r="BR6459" s="22"/>
      <c r="BS6459" s="22"/>
      <c r="BT6459" s="22"/>
      <c r="BU6459" s="22"/>
      <c r="BV6459" s="22"/>
      <c r="BW6459" s="22"/>
      <c r="BX6459" s="22"/>
      <c r="BY6459" s="22"/>
      <c r="BZ6459" s="22"/>
      <c r="CA6459" s="22"/>
      <c r="CB6459" s="22"/>
      <c r="CC6459" s="22"/>
      <c r="CD6459" s="22"/>
      <c r="CE6459" s="22"/>
      <c r="CF6459" s="22"/>
      <c r="CG6459" s="22"/>
      <c r="CH6459" s="22"/>
      <c r="CI6459" s="22"/>
      <c r="CJ6459" s="22"/>
      <c r="CK6459" s="22"/>
      <c r="CL6459" s="22"/>
      <c r="CM6459" s="22"/>
      <c r="CN6459" s="22"/>
      <c r="CO6459" s="22"/>
    </row>
    <row r="6460" spans="1:93" s="2" customFormat="1" x14ac:dyDescent="0.3">
      <c r="A6460" s="73" t="s">
        <v>204</v>
      </c>
      <c r="B6460" s="73" t="s">
        <v>305</v>
      </c>
      <c r="C6460" s="67" t="s">
        <v>13</v>
      </c>
      <c r="D6460" s="67" t="s">
        <v>12</v>
      </c>
      <c r="E6460" s="73"/>
      <c r="F6460" s="73" t="s">
        <v>245</v>
      </c>
      <c r="G6460" s="73" t="s">
        <v>403</v>
      </c>
      <c r="H6460" s="73" t="s">
        <v>403</v>
      </c>
      <c r="I6460" s="73" t="s">
        <v>467</v>
      </c>
      <c r="J6460" s="73" t="str">
        <f t="shared" si="155"/>
        <v>Long-haul, to/from UK</v>
      </c>
      <c r="K6460" s="27">
        <v>0.59267999999999998</v>
      </c>
      <c r="L6460" s="48"/>
      <c r="M6460" s="22"/>
      <c r="N6460" s="22"/>
      <c r="O6460" s="22"/>
      <c r="P6460" s="22"/>
      <c r="Q6460" s="22"/>
      <c r="R6460" s="22"/>
      <c r="S6460" s="22"/>
      <c r="T6460" s="2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c r="AQ6460" s="22"/>
      <c r="AR6460" s="22"/>
      <c r="AS6460" s="22"/>
      <c r="AT6460" s="22"/>
      <c r="AU6460" s="22"/>
      <c r="AV6460" s="22"/>
      <c r="AW6460" s="22"/>
      <c r="AX6460" s="22"/>
      <c r="AY6460" s="22"/>
      <c r="AZ6460" s="22"/>
      <c r="BA6460" s="22"/>
      <c r="BB6460" s="22"/>
      <c r="BC6460" s="22"/>
      <c r="BD6460" s="22"/>
      <c r="BE6460" s="22"/>
      <c r="BF6460" s="22"/>
      <c r="BG6460" s="22"/>
      <c r="BH6460" s="22"/>
      <c r="BI6460" s="22"/>
      <c r="BJ6460" s="22"/>
      <c r="BK6460" s="22"/>
      <c r="BL6460" s="22"/>
      <c r="BM6460" s="22"/>
      <c r="BN6460" s="22"/>
      <c r="BO6460" s="22"/>
      <c r="BP6460" s="22"/>
      <c r="BQ6460" s="22"/>
      <c r="BR6460" s="22"/>
      <c r="BS6460" s="22"/>
      <c r="BT6460" s="22"/>
      <c r="BU6460" s="22"/>
      <c r="BV6460" s="22"/>
      <c r="BW6460" s="22"/>
      <c r="BX6460" s="22"/>
      <c r="BY6460" s="22"/>
      <c r="BZ6460" s="22"/>
      <c r="CA6460" s="22"/>
      <c r="CB6460" s="22"/>
      <c r="CC6460" s="22"/>
      <c r="CD6460" s="22"/>
      <c r="CE6460" s="22"/>
      <c r="CF6460" s="22"/>
      <c r="CG6460" s="22"/>
      <c r="CH6460" s="22"/>
      <c r="CI6460" s="22"/>
      <c r="CJ6460" s="22"/>
      <c r="CK6460" s="22"/>
      <c r="CL6460" s="22"/>
      <c r="CM6460" s="22"/>
      <c r="CN6460" s="22"/>
      <c r="CO6460" s="22"/>
    </row>
    <row r="6461" spans="1:93" s="2" customFormat="1" x14ac:dyDescent="0.3">
      <c r="A6461" s="73" t="s">
        <v>204</v>
      </c>
      <c r="B6461" s="73" t="s">
        <v>305</v>
      </c>
      <c r="C6461" s="67" t="s">
        <v>13</v>
      </c>
      <c r="D6461" s="67" t="s">
        <v>12</v>
      </c>
      <c r="E6461" s="73"/>
      <c r="F6461" s="73" t="s">
        <v>245</v>
      </c>
      <c r="G6461" s="73" t="s">
        <v>403</v>
      </c>
      <c r="H6461" s="73" t="s">
        <v>403</v>
      </c>
      <c r="I6461" s="73" t="s">
        <v>468</v>
      </c>
      <c r="J6461" s="73" t="str">
        <f t="shared" si="155"/>
        <v>Long-haul, to/from UK</v>
      </c>
      <c r="K6461" s="27">
        <v>5.6100000000000004E-3</v>
      </c>
      <c r="L6461" s="48"/>
      <c r="M6461" s="22"/>
      <c r="N6461" s="22"/>
      <c r="O6461" s="22"/>
      <c r="P6461" s="22"/>
      <c r="Q6461" s="22"/>
      <c r="R6461" s="22"/>
      <c r="S6461" s="22"/>
      <c r="T6461" s="22"/>
      <c r="U6461" s="22"/>
      <c r="V6461" s="22"/>
      <c r="W6461" s="22"/>
      <c r="X6461" s="22"/>
      <c r="Y6461" s="22"/>
      <c r="Z6461" s="22"/>
      <c r="AA6461" s="22"/>
      <c r="AB6461" s="22"/>
      <c r="AC6461" s="22"/>
      <c r="AD6461" s="22"/>
      <c r="AE6461" s="22"/>
      <c r="AF6461" s="22"/>
      <c r="AG6461" s="22"/>
      <c r="AH6461" s="22"/>
      <c r="AI6461" s="22"/>
      <c r="AJ6461" s="22"/>
      <c r="AK6461" s="22"/>
      <c r="AL6461" s="22"/>
      <c r="AM6461" s="22"/>
      <c r="AN6461" s="22"/>
      <c r="AO6461" s="22"/>
      <c r="AP6461" s="22"/>
      <c r="AQ6461" s="22"/>
      <c r="AR6461" s="22"/>
      <c r="AS6461" s="22"/>
      <c r="AT6461" s="22"/>
      <c r="AU6461" s="22"/>
      <c r="AV6461" s="22"/>
      <c r="AW6461" s="22"/>
      <c r="AX6461" s="22"/>
      <c r="AY6461" s="22"/>
      <c r="AZ6461" s="22"/>
      <c r="BA6461" s="22"/>
      <c r="BB6461" s="22"/>
      <c r="BC6461" s="22"/>
      <c r="BD6461" s="22"/>
      <c r="BE6461" s="22"/>
      <c r="BF6461" s="22"/>
      <c r="BG6461" s="22"/>
      <c r="BH6461" s="22"/>
      <c r="BI6461" s="22"/>
      <c r="BJ6461" s="22"/>
      <c r="BK6461" s="22"/>
      <c r="BL6461" s="22"/>
      <c r="BM6461" s="22"/>
      <c r="BN6461" s="22"/>
      <c r="BO6461" s="22"/>
      <c r="BP6461" s="22"/>
      <c r="BQ6461" s="22"/>
      <c r="BR6461" s="22"/>
      <c r="BS6461" s="22"/>
      <c r="BT6461" s="22"/>
      <c r="BU6461" s="22"/>
      <c r="BV6461" s="22"/>
      <c r="BW6461" s="22"/>
      <c r="BX6461" s="22"/>
      <c r="BY6461" s="22"/>
      <c r="BZ6461" s="22"/>
      <c r="CA6461" s="22"/>
      <c r="CB6461" s="22"/>
      <c r="CC6461" s="22"/>
      <c r="CD6461" s="22"/>
      <c r="CE6461" s="22"/>
      <c r="CF6461" s="22"/>
      <c r="CG6461" s="22"/>
      <c r="CH6461" s="22"/>
      <c r="CI6461" s="22"/>
      <c r="CJ6461" s="22"/>
      <c r="CK6461" s="22"/>
      <c r="CL6461" s="22"/>
      <c r="CM6461" s="22"/>
      <c r="CN6461" s="22"/>
      <c r="CO6461" s="22"/>
    </row>
    <row r="6462" spans="1:93" s="2" customFormat="1" x14ac:dyDescent="0.3">
      <c r="A6462" s="73" t="s">
        <v>204</v>
      </c>
      <c r="B6462" s="73" t="s">
        <v>305</v>
      </c>
      <c r="C6462" s="67" t="s">
        <v>13</v>
      </c>
      <c r="D6462" s="67" t="s">
        <v>207</v>
      </c>
      <c r="E6462" s="73"/>
      <c r="F6462" s="73" t="s">
        <v>359</v>
      </c>
      <c r="G6462" s="73" t="s">
        <v>403</v>
      </c>
      <c r="H6462" s="73" t="s">
        <v>403</v>
      </c>
      <c r="I6462" s="73" t="s">
        <v>465</v>
      </c>
      <c r="J6462" s="73" t="str">
        <f t="shared" si="155"/>
        <v>International, to/from non-UK</v>
      </c>
      <c r="K6462" s="27">
        <v>1.13174</v>
      </c>
      <c r="L6462" s="48"/>
      <c r="M6462" s="22"/>
      <c r="N6462" s="22"/>
      <c r="O6462" s="22"/>
      <c r="P6462" s="22"/>
      <c r="Q6462" s="22"/>
      <c r="R6462" s="22"/>
      <c r="S6462" s="22"/>
      <c r="T6462" s="2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c r="AQ6462" s="22"/>
      <c r="AR6462" s="22"/>
      <c r="AS6462" s="22"/>
      <c r="AT6462" s="22"/>
      <c r="AU6462" s="22"/>
      <c r="AV6462" s="22"/>
      <c r="AW6462" s="22"/>
      <c r="AX6462" s="22"/>
      <c r="AY6462" s="22"/>
      <c r="AZ6462" s="22"/>
      <c r="BA6462" s="22"/>
      <c r="BB6462" s="22"/>
      <c r="BC6462" s="22"/>
      <c r="BD6462" s="22"/>
      <c r="BE6462" s="22"/>
      <c r="BF6462" s="22"/>
      <c r="BG6462" s="22"/>
      <c r="BH6462" s="22"/>
      <c r="BI6462" s="22"/>
      <c r="BJ6462" s="22"/>
      <c r="BK6462" s="22"/>
      <c r="BL6462" s="22"/>
      <c r="BM6462" s="22"/>
      <c r="BN6462" s="22"/>
      <c r="BO6462" s="22"/>
      <c r="BP6462" s="22"/>
      <c r="BQ6462" s="22"/>
      <c r="BR6462" s="22"/>
      <c r="BS6462" s="22"/>
      <c r="BT6462" s="22"/>
      <c r="BU6462" s="22"/>
      <c r="BV6462" s="22"/>
      <c r="BW6462" s="22"/>
      <c r="BX6462" s="22"/>
      <c r="BY6462" s="22"/>
      <c r="BZ6462" s="22"/>
      <c r="CA6462" s="22"/>
      <c r="CB6462" s="22"/>
      <c r="CC6462" s="22"/>
      <c r="CD6462" s="22"/>
      <c r="CE6462" s="22"/>
      <c r="CF6462" s="22"/>
      <c r="CG6462" s="22"/>
      <c r="CH6462" s="22"/>
      <c r="CI6462" s="22"/>
      <c r="CJ6462" s="22"/>
      <c r="CK6462" s="22"/>
      <c r="CL6462" s="22"/>
      <c r="CM6462" s="22"/>
      <c r="CN6462" s="22"/>
      <c r="CO6462" s="22"/>
    </row>
    <row r="6463" spans="1:93" s="2" customFormat="1" x14ac:dyDescent="0.3">
      <c r="A6463" s="73" t="s">
        <v>204</v>
      </c>
      <c r="B6463" s="73" t="s">
        <v>305</v>
      </c>
      <c r="C6463" s="67" t="s">
        <v>13</v>
      </c>
      <c r="D6463" s="67" t="s">
        <v>207</v>
      </c>
      <c r="E6463" s="73"/>
      <c r="F6463" s="73" t="s">
        <v>359</v>
      </c>
      <c r="G6463" s="73" t="s">
        <v>403</v>
      </c>
      <c r="H6463" s="73" t="s">
        <v>403</v>
      </c>
      <c r="I6463" s="73" t="s">
        <v>466</v>
      </c>
      <c r="J6463" s="73" t="str">
        <f t="shared" si="155"/>
        <v>International, to/from non-UK</v>
      </c>
      <c r="K6463" s="27">
        <v>4.0000000000000003E-5</v>
      </c>
      <c r="L6463" s="48"/>
      <c r="M6463" s="22"/>
      <c r="N6463" s="22"/>
      <c r="O6463" s="22"/>
      <c r="P6463" s="22"/>
      <c r="Q6463" s="22"/>
      <c r="R6463" s="22"/>
      <c r="S6463" s="22"/>
      <c r="T6463" s="22"/>
      <c r="U6463" s="22"/>
      <c r="V6463" s="22"/>
      <c r="W6463" s="22"/>
      <c r="X6463" s="22"/>
      <c r="Y6463" s="22"/>
      <c r="Z6463" s="22"/>
      <c r="AA6463" s="22"/>
      <c r="AB6463" s="22"/>
      <c r="AC6463" s="22"/>
      <c r="AD6463" s="22"/>
      <c r="AE6463" s="22"/>
      <c r="AF6463" s="22"/>
      <c r="AG6463" s="22"/>
      <c r="AH6463" s="22"/>
      <c r="AI6463" s="22"/>
      <c r="AJ6463" s="22"/>
      <c r="AK6463" s="22"/>
      <c r="AL6463" s="22"/>
      <c r="AM6463" s="22"/>
      <c r="AN6463" s="22"/>
      <c r="AO6463" s="22"/>
      <c r="AP6463" s="22"/>
      <c r="AQ6463" s="22"/>
      <c r="AR6463" s="22"/>
      <c r="AS6463" s="22"/>
      <c r="AT6463" s="22"/>
      <c r="AU6463" s="22"/>
      <c r="AV6463" s="22"/>
      <c r="AW6463" s="22"/>
      <c r="AX6463" s="22"/>
      <c r="AY6463" s="22"/>
      <c r="AZ6463" s="22"/>
      <c r="BA6463" s="22"/>
      <c r="BB6463" s="22"/>
      <c r="BC6463" s="22"/>
      <c r="BD6463" s="22"/>
      <c r="BE6463" s="22"/>
      <c r="BF6463" s="22"/>
      <c r="BG6463" s="22"/>
      <c r="BH6463" s="22"/>
      <c r="BI6463" s="22"/>
      <c r="BJ6463" s="22"/>
      <c r="BK6463" s="22"/>
      <c r="BL6463" s="22"/>
      <c r="BM6463" s="22"/>
      <c r="BN6463" s="22"/>
      <c r="BO6463" s="22"/>
      <c r="BP6463" s="22"/>
      <c r="BQ6463" s="22"/>
      <c r="BR6463" s="22"/>
      <c r="BS6463" s="22"/>
      <c r="BT6463" s="22"/>
      <c r="BU6463" s="22"/>
      <c r="BV6463" s="22"/>
      <c r="BW6463" s="22"/>
      <c r="BX6463" s="22"/>
      <c r="BY6463" s="22"/>
      <c r="BZ6463" s="22"/>
      <c r="CA6463" s="22"/>
      <c r="CB6463" s="22"/>
      <c r="CC6463" s="22"/>
      <c r="CD6463" s="22"/>
      <c r="CE6463" s="22"/>
      <c r="CF6463" s="22"/>
      <c r="CG6463" s="22"/>
      <c r="CH6463" s="22"/>
      <c r="CI6463" s="22"/>
      <c r="CJ6463" s="22"/>
      <c r="CK6463" s="22"/>
      <c r="CL6463" s="22"/>
      <c r="CM6463" s="22"/>
      <c r="CN6463" s="22"/>
      <c r="CO6463" s="22"/>
    </row>
    <row r="6464" spans="1:93" s="2" customFormat="1" x14ac:dyDescent="0.3">
      <c r="A6464" s="73" t="s">
        <v>204</v>
      </c>
      <c r="B6464" s="73" t="s">
        <v>305</v>
      </c>
      <c r="C6464" s="67" t="s">
        <v>13</v>
      </c>
      <c r="D6464" s="67" t="s">
        <v>207</v>
      </c>
      <c r="E6464" s="73"/>
      <c r="F6464" s="73" t="s">
        <v>359</v>
      </c>
      <c r="G6464" s="73" t="s">
        <v>403</v>
      </c>
      <c r="H6464" s="73" t="s">
        <v>403</v>
      </c>
      <c r="I6464" s="73" t="s">
        <v>467</v>
      </c>
      <c r="J6464" s="73" t="str">
        <f t="shared" si="155"/>
        <v>International, to/from non-UK</v>
      </c>
      <c r="K6464" s="27">
        <v>1.12609</v>
      </c>
      <c r="L6464" s="48"/>
      <c r="M6464" s="22"/>
      <c r="N6464" s="22"/>
      <c r="O6464" s="22"/>
      <c r="P6464" s="22"/>
      <c r="Q6464" s="22"/>
      <c r="R6464" s="22"/>
      <c r="S6464" s="22"/>
      <c r="T6464" s="2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c r="AQ6464" s="22"/>
      <c r="AR6464" s="22"/>
      <c r="AS6464" s="22"/>
      <c r="AT6464" s="22"/>
      <c r="AU6464" s="22"/>
      <c r="AV6464" s="22"/>
      <c r="AW6464" s="22"/>
      <c r="AX6464" s="22"/>
      <c r="AY6464" s="22"/>
      <c r="AZ6464" s="22"/>
      <c r="BA6464" s="22"/>
      <c r="BB6464" s="22"/>
      <c r="BC6464" s="22"/>
      <c r="BD6464" s="22"/>
      <c r="BE6464" s="22"/>
      <c r="BF6464" s="22"/>
      <c r="BG6464" s="22"/>
      <c r="BH6464" s="22"/>
      <c r="BI6464" s="22"/>
      <c r="BJ6464" s="22"/>
      <c r="BK6464" s="22"/>
      <c r="BL6464" s="22"/>
      <c r="BM6464" s="22"/>
      <c r="BN6464" s="22"/>
      <c r="BO6464" s="22"/>
      <c r="BP6464" s="22"/>
      <c r="BQ6464" s="22"/>
      <c r="BR6464" s="22"/>
      <c r="BS6464" s="22"/>
      <c r="BT6464" s="22"/>
      <c r="BU6464" s="22"/>
      <c r="BV6464" s="22"/>
      <c r="BW6464" s="22"/>
      <c r="BX6464" s="22"/>
      <c r="BY6464" s="22"/>
      <c r="BZ6464" s="22"/>
      <c r="CA6464" s="22"/>
      <c r="CB6464" s="22"/>
      <c r="CC6464" s="22"/>
      <c r="CD6464" s="22"/>
      <c r="CE6464" s="22"/>
      <c r="CF6464" s="22"/>
      <c r="CG6464" s="22"/>
      <c r="CH6464" s="22"/>
      <c r="CI6464" s="22"/>
      <c r="CJ6464" s="22"/>
      <c r="CK6464" s="22"/>
      <c r="CL6464" s="22"/>
      <c r="CM6464" s="22"/>
      <c r="CN6464" s="22"/>
      <c r="CO6464" s="22"/>
    </row>
    <row r="6465" spans="1:93" s="2" customFormat="1" x14ac:dyDescent="0.3">
      <c r="A6465" s="73" t="s">
        <v>204</v>
      </c>
      <c r="B6465" s="73" t="s">
        <v>305</v>
      </c>
      <c r="C6465" s="67" t="s">
        <v>13</v>
      </c>
      <c r="D6465" s="67" t="s">
        <v>207</v>
      </c>
      <c r="E6465" s="73"/>
      <c r="F6465" s="73" t="s">
        <v>359</v>
      </c>
      <c r="G6465" s="73" t="s">
        <v>403</v>
      </c>
      <c r="H6465" s="73" t="s">
        <v>403</v>
      </c>
      <c r="I6465" s="73" t="s">
        <v>468</v>
      </c>
      <c r="J6465" s="73" t="str">
        <f t="shared" si="155"/>
        <v>International, to/from non-UK</v>
      </c>
      <c r="K6465" s="27">
        <v>5.6100000000000004E-3</v>
      </c>
      <c r="L6465" s="48"/>
      <c r="M6465" s="22"/>
      <c r="N6465" s="22"/>
      <c r="O6465" s="22"/>
      <c r="P6465" s="22"/>
      <c r="Q6465" s="22"/>
      <c r="R6465" s="22"/>
      <c r="S6465" s="22"/>
      <c r="T6465" s="22"/>
      <c r="U6465" s="22"/>
      <c r="V6465" s="22"/>
      <c r="W6465" s="22"/>
      <c r="X6465" s="22"/>
      <c r="Y6465" s="22"/>
      <c r="Z6465" s="22"/>
      <c r="AA6465" s="22"/>
      <c r="AB6465" s="22"/>
      <c r="AC6465" s="22"/>
      <c r="AD6465" s="22"/>
      <c r="AE6465" s="22"/>
      <c r="AF6465" s="22"/>
      <c r="AG6465" s="22"/>
      <c r="AH6465" s="22"/>
      <c r="AI6465" s="22"/>
      <c r="AJ6465" s="22"/>
      <c r="AK6465" s="22"/>
      <c r="AL6465" s="22"/>
      <c r="AM6465" s="22"/>
      <c r="AN6465" s="22"/>
      <c r="AO6465" s="22"/>
      <c r="AP6465" s="22"/>
      <c r="AQ6465" s="22"/>
      <c r="AR6465" s="22"/>
      <c r="AS6465" s="22"/>
      <c r="AT6465" s="22"/>
      <c r="AU6465" s="22"/>
      <c r="AV6465" s="22"/>
      <c r="AW6465" s="22"/>
      <c r="AX6465" s="22"/>
      <c r="AY6465" s="22"/>
      <c r="AZ6465" s="22"/>
      <c r="BA6465" s="22"/>
      <c r="BB6465" s="22"/>
      <c r="BC6465" s="22"/>
      <c r="BD6465" s="22"/>
      <c r="BE6465" s="22"/>
      <c r="BF6465" s="22"/>
      <c r="BG6465" s="22"/>
      <c r="BH6465" s="22"/>
      <c r="BI6465" s="22"/>
      <c r="BJ6465" s="22"/>
      <c r="BK6465" s="22"/>
      <c r="BL6465" s="22"/>
      <c r="BM6465" s="22"/>
      <c r="BN6465" s="22"/>
      <c r="BO6465" s="22"/>
      <c r="BP6465" s="22"/>
      <c r="BQ6465" s="22"/>
      <c r="BR6465" s="22"/>
      <c r="BS6465" s="22"/>
      <c r="BT6465" s="22"/>
      <c r="BU6465" s="22"/>
      <c r="BV6465" s="22"/>
      <c r="BW6465" s="22"/>
      <c r="BX6465" s="22"/>
      <c r="BY6465" s="22"/>
      <c r="BZ6465" s="22"/>
      <c r="CA6465" s="22"/>
      <c r="CB6465" s="22"/>
      <c r="CC6465" s="22"/>
      <c r="CD6465" s="22"/>
      <c r="CE6465" s="22"/>
      <c r="CF6465" s="22"/>
      <c r="CG6465" s="22"/>
      <c r="CH6465" s="22"/>
      <c r="CI6465" s="22"/>
      <c r="CJ6465" s="22"/>
      <c r="CK6465" s="22"/>
      <c r="CL6465" s="22"/>
      <c r="CM6465" s="22"/>
      <c r="CN6465" s="22"/>
      <c r="CO6465" s="22"/>
    </row>
    <row r="6466" spans="1:93" s="2" customFormat="1" x14ac:dyDescent="0.3">
      <c r="A6466" s="73" t="s">
        <v>204</v>
      </c>
      <c r="B6466" s="73" t="s">
        <v>305</v>
      </c>
      <c r="C6466" s="67" t="s">
        <v>13</v>
      </c>
      <c r="D6466" s="67" t="s">
        <v>207</v>
      </c>
      <c r="E6466" s="73"/>
      <c r="F6466" s="73" t="s">
        <v>245</v>
      </c>
      <c r="G6466" s="73" t="s">
        <v>403</v>
      </c>
      <c r="H6466" s="73" t="s">
        <v>403</v>
      </c>
      <c r="I6466" s="73" t="s">
        <v>465</v>
      </c>
      <c r="J6466" s="73" t="str">
        <f t="shared" si="155"/>
        <v>International, to/from non-UK</v>
      </c>
      <c r="K6466" s="27">
        <v>0.59833000000000003</v>
      </c>
      <c r="L6466" s="48"/>
      <c r="M6466" s="22"/>
      <c r="N6466" s="22"/>
      <c r="O6466" s="22"/>
      <c r="P6466" s="22"/>
      <c r="Q6466" s="22"/>
      <c r="R6466" s="22"/>
      <c r="S6466" s="22"/>
      <c r="T6466" s="2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c r="AQ6466" s="22"/>
      <c r="AR6466" s="22"/>
      <c r="AS6466" s="22"/>
      <c r="AT6466" s="22"/>
      <c r="AU6466" s="22"/>
      <c r="AV6466" s="22"/>
      <c r="AW6466" s="22"/>
      <c r="AX6466" s="22"/>
      <c r="AY6466" s="22"/>
      <c r="AZ6466" s="22"/>
      <c r="BA6466" s="22"/>
      <c r="BB6466" s="22"/>
      <c r="BC6466" s="22"/>
      <c r="BD6466" s="22"/>
      <c r="BE6466" s="22"/>
      <c r="BF6466" s="22"/>
      <c r="BG6466" s="22"/>
      <c r="BH6466" s="22"/>
      <c r="BI6466" s="22"/>
      <c r="BJ6466" s="22"/>
      <c r="BK6466" s="22"/>
      <c r="BL6466" s="22"/>
      <c r="BM6466" s="22"/>
      <c r="BN6466" s="22"/>
      <c r="BO6466" s="22"/>
      <c r="BP6466" s="22"/>
      <c r="BQ6466" s="22"/>
      <c r="BR6466" s="22"/>
      <c r="BS6466" s="22"/>
      <c r="BT6466" s="22"/>
      <c r="BU6466" s="22"/>
      <c r="BV6466" s="22"/>
      <c r="BW6466" s="22"/>
      <c r="BX6466" s="22"/>
      <c r="BY6466" s="22"/>
      <c r="BZ6466" s="22"/>
      <c r="CA6466" s="22"/>
      <c r="CB6466" s="22"/>
      <c r="CC6466" s="22"/>
      <c r="CD6466" s="22"/>
      <c r="CE6466" s="22"/>
      <c r="CF6466" s="22"/>
      <c r="CG6466" s="22"/>
      <c r="CH6466" s="22"/>
      <c r="CI6466" s="22"/>
      <c r="CJ6466" s="22"/>
      <c r="CK6466" s="22"/>
      <c r="CL6466" s="22"/>
      <c r="CM6466" s="22"/>
      <c r="CN6466" s="22"/>
      <c r="CO6466" s="22"/>
    </row>
    <row r="6467" spans="1:93" s="2" customFormat="1" x14ac:dyDescent="0.3">
      <c r="A6467" s="73" t="s">
        <v>204</v>
      </c>
      <c r="B6467" s="73" t="s">
        <v>305</v>
      </c>
      <c r="C6467" s="67" t="s">
        <v>13</v>
      </c>
      <c r="D6467" s="67" t="s">
        <v>207</v>
      </c>
      <c r="E6467" s="73"/>
      <c r="F6467" s="73" t="s">
        <v>245</v>
      </c>
      <c r="G6467" s="73" t="s">
        <v>403</v>
      </c>
      <c r="H6467" s="73" t="s">
        <v>403</v>
      </c>
      <c r="I6467" s="73" t="s">
        <v>466</v>
      </c>
      <c r="J6467" s="73" t="str">
        <f t="shared" si="155"/>
        <v>International, to/from non-UK</v>
      </c>
      <c r="K6467" s="27">
        <v>4.0000000000000003E-5</v>
      </c>
      <c r="L6467" s="48"/>
      <c r="M6467" s="22"/>
      <c r="N6467" s="22"/>
      <c r="O6467" s="22"/>
      <c r="P6467" s="22"/>
      <c r="Q6467" s="22"/>
      <c r="R6467" s="22"/>
      <c r="S6467" s="22"/>
      <c r="T6467" s="22"/>
      <c r="U6467" s="22"/>
      <c r="V6467" s="22"/>
      <c r="W6467" s="22"/>
      <c r="X6467" s="22"/>
      <c r="Y6467" s="22"/>
      <c r="Z6467" s="22"/>
      <c r="AA6467" s="22"/>
      <c r="AB6467" s="22"/>
      <c r="AC6467" s="22"/>
      <c r="AD6467" s="22"/>
      <c r="AE6467" s="22"/>
      <c r="AF6467" s="22"/>
      <c r="AG6467" s="22"/>
      <c r="AH6467" s="22"/>
      <c r="AI6467" s="22"/>
      <c r="AJ6467" s="22"/>
      <c r="AK6467" s="22"/>
      <c r="AL6467" s="22"/>
      <c r="AM6467" s="22"/>
      <c r="AN6467" s="22"/>
      <c r="AO6467" s="22"/>
      <c r="AP6467" s="22"/>
      <c r="AQ6467" s="22"/>
      <c r="AR6467" s="22"/>
      <c r="AS6467" s="22"/>
      <c r="AT6467" s="22"/>
      <c r="AU6467" s="22"/>
      <c r="AV6467" s="22"/>
      <c r="AW6467" s="22"/>
      <c r="AX6467" s="22"/>
      <c r="AY6467" s="22"/>
      <c r="AZ6467" s="22"/>
      <c r="BA6467" s="22"/>
      <c r="BB6467" s="22"/>
      <c r="BC6467" s="22"/>
      <c r="BD6467" s="22"/>
      <c r="BE6467" s="22"/>
      <c r="BF6467" s="22"/>
      <c r="BG6467" s="22"/>
      <c r="BH6467" s="22"/>
      <c r="BI6467" s="22"/>
      <c r="BJ6467" s="22"/>
      <c r="BK6467" s="22"/>
      <c r="BL6467" s="22"/>
      <c r="BM6467" s="22"/>
      <c r="BN6467" s="22"/>
      <c r="BO6467" s="22"/>
      <c r="BP6467" s="22"/>
      <c r="BQ6467" s="22"/>
      <c r="BR6467" s="22"/>
      <c r="BS6467" s="22"/>
      <c r="BT6467" s="22"/>
      <c r="BU6467" s="22"/>
      <c r="BV6467" s="22"/>
      <c r="BW6467" s="22"/>
      <c r="BX6467" s="22"/>
      <c r="BY6467" s="22"/>
      <c r="BZ6467" s="22"/>
      <c r="CA6467" s="22"/>
      <c r="CB6467" s="22"/>
      <c r="CC6467" s="22"/>
      <c r="CD6467" s="22"/>
      <c r="CE6467" s="22"/>
      <c r="CF6467" s="22"/>
      <c r="CG6467" s="22"/>
      <c r="CH6467" s="22"/>
      <c r="CI6467" s="22"/>
      <c r="CJ6467" s="22"/>
      <c r="CK6467" s="22"/>
      <c r="CL6467" s="22"/>
      <c r="CM6467" s="22"/>
      <c r="CN6467" s="22"/>
      <c r="CO6467" s="22"/>
    </row>
    <row r="6468" spans="1:93" s="2" customFormat="1" x14ac:dyDescent="0.3">
      <c r="A6468" s="73" t="s">
        <v>204</v>
      </c>
      <c r="B6468" s="73" t="s">
        <v>305</v>
      </c>
      <c r="C6468" s="67" t="s">
        <v>13</v>
      </c>
      <c r="D6468" s="67" t="s">
        <v>207</v>
      </c>
      <c r="E6468" s="73"/>
      <c r="F6468" s="73" t="s">
        <v>245</v>
      </c>
      <c r="G6468" s="73" t="s">
        <v>403</v>
      </c>
      <c r="H6468" s="73" t="s">
        <v>403</v>
      </c>
      <c r="I6468" s="73" t="s">
        <v>467</v>
      </c>
      <c r="J6468" s="73" t="str">
        <f t="shared" si="155"/>
        <v>International, to/from non-UK</v>
      </c>
      <c r="K6468" s="27">
        <v>0.59267999999999998</v>
      </c>
      <c r="L6468" s="48"/>
      <c r="M6468" s="22"/>
      <c r="N6468" s="22"/>
      <c r="O6468" s="22"/>
      <c r="P6468" s="22"/>
      <c r="Q6468" s="22"/>
      <c r="R6468" s="22"/>
      <c r="S6468" s="22"/>
      <c r="T6468" s="22"/>
      <c r="U6468" s="22"/>
      <c r="V6468" s="22"/>
      <c r="W6468" s="22"/>
      <c r="X6468" s="22"/>
      <c r="Y6468" s="22"/>
      <c r="Z6468" s="22"/>
      <c r="AA6468" s="22"/>
      <c r="AB6468" s="22"/>
      <c r="AC6468" s="22"/>
      <c r="AD6468" s="22"/>
      <c r="AE6468" s="22"/>
      <c r="AF6468" s="22"/>
      <c r="AG6468" s="22"/>
      <c r="AH6468" s="22"/>
      <c r="AI6468" s="22"/>
      <c r="AJ6468" s="22"/>
      <c r="AK6468" s="22"/>
      <c r="AL6468" s="22"/>
      <c r="AM6468" s="22"/>
      <c r="AN6468" s="22"/>
      <c r="AO6468" s="22"/>
      <c r="AP6468" s="22"/>
      <c r="AQ6468" s="22"/>
      <c r="AR6468" s="22"/>
      <c r="AS6468" s="22"/>
      <c r="AT6468" s="22"/>
      <c r="AU6468" s="22"/>
      <c r="AV6468" s="22"/>
      <c r="AW6468" s="22"/>
      <c r="AX6468" s="22"/>
      <c r="AY6468" s="22"/>
      <c r="AZ6468" s="22"/>
      <c r="BA6468" s="22"/>
      <c r="BB6468" s="22"/>
      <c r="BC6468" s="22"/>
      <c r="BD6468" s="22"/>
      <c r="BE6468" s="22"/>
      <c r="BF6468" s="22"/>
      <c r="BG6468" s="22"/>
      <c r="BH6468" s="22"/>
      <c r="BI6468" s="22"/>
      <c r="BJ6468" s="22"/>
      <c r="BK6468" s="22"/>
      <c r="BL6468" s="22"/>
      <c r="BM6468" s="22"/>
      <c r="BN6468" s="22"/>
      <c r="BO6468" s="22"/>
      <c r="BP6468" s="22"/>
      <c r="BQ6468" s="22"/>
      <c r="BR6468" s="22"/>
      <c r="BS6468" s="22"/>
      <c r="BT6468" s="22"/>
      <c r="BU6468" s="22"/>
      <c r="BV6468" s="22"/>
      <c r="BW6468" s="22"/>
      <c r="BX6468" s="22"/>
      <c r="BY6468" s="22"/>
      <c r="BZ6468" s="22"/>
      <c r="CA6468" s="22"/>
      <c r="CB6468" s="22"/>
      <c r="CC6468" s="22"/>
      <c r="CD6468" s="22"/>
      <c r="CE6468" s="22"/>
      <c r="CF6468" s="22"/>
      <c r="CG6468" s="22"/>
      <c r="CH6468" s="22"/>
      <c r="CI6468" s="22"/>
      <c r="CJ6468" s="22"/>
      <c r="CK6468" s="22"/>
      <c r="CL6468" s="22"/>
      <c r="CM6468" s="22"/>
      <c r="CN6468" s="22"/>
      <c r="CO6468" s="22"/>
    </row>
    <row r="6469" spans="1:93" s="3" customFormat="1" ht="15" thickBot="1" x14ac:dyDescent="0.35">
      <c r="A6469" s="73" t="s">
        <v>204</v>
      </c>
      <c r="B6469" s="84" t="s">
        <v>305</v>
      </c>
      <c r="C6469" s="81" t="s">
        <v>13</v>
      </c>
      <c r="D6469" s="81" t="s">
        <v>207</v>
      </c>
      <c r="E6469" s="84"/>
      <c r="F6469" s="84" t="s">
        <v>245</v>
      </c>
      <c r="G6469" s="73" t="s">
        <v>403</v>
      </c>
      <c r="H6469" s="84" t="s">
        <v>403</v>
      </c>
      <c r="I6469" s="84" t="s">
        <v>468</v>
      </c>
      <c r="J6469" s="84" t="str">
        <f t="shared" si="155"/>
        <v>International, to/from non-UK</v>
      </c>
      <c r="K6469" s="26">
        <v>5.6100000000000004E-3</v>
      </c>
      <c r="L6469" s="48"/>
      <c r="M6469" s="22"/>
      <c r="N6469" s="22"/>
      <c r="O6469" s="22"/>
      <c r="P6469" s="22"/>
      <c r="Q6469" s="22"/>
      <c r="R6469" s="22"/>
      <c r="S6469" s="22"/>
      <c r="T6469" s="22"/>
      <c r="U6469" s="22"/>
      <c r="V6469" s="22"/>
      <c r="W6469" s="22"/>
      <c r="X6469" s="22"/>
      <c r="Y6469" s="22"/>
      <c r="Z6469" s="22"/>
      <c r="AA6469" s="22"/>
      <c r="AB6469" s="22"/>
      <c r="AC6469" s="22"/>
      <c r="AD6469" s="22"/>
      <c r="AE6469" s="22"/>
      <c r="AF6469" s="22"/>
      <c r="AG6469" s="22"/>
      <c r="AH6469" s="22"/>
      <c r="AI6469" s="22"/>
      <c r="AJ6469" s="22"/>
      <c r="AK6469" s="22"/>
      <c r="AL6469" s="22"/>
      <c r="AM6469" s="22"/>
      <c r="AN6469" s="22"/>
      <c r="AO6469" s="22"/>
      <c r="AP6469" s="22"/>
      <c r="AQ6469" s="22"/>
      <c r="AR6469" s="22"/>
      <c r="AS6469" s="22"/>
      <c r="AT6469" s="22"/>
      <c r="AU6469" s="22"/>
      <c r="AV6469" s="22"/>
      <c r="AW6469" s="22"/>
      <c r="AX6469" s="22"/>
      <c r="AY6469" s="22"/>
      <c r="AZ6469" s="22"/>
      <c r="BA6469" s="22"/>
      <c r="BB6469" s="22"/>
      <c r="BC6469" s="22"/>
      <c r="BD6469" s="22"/>
      <c r="BE6469" s="22"/>
      <c r="BF6469" s="22"/>
      <c r="BG6469" s="22"/>
      <c r="BH6469" s="22"/>
      <c r="BI6469" s="22"/>
      <c r="BJ6469" s="22"/>
      <c r="BK6469" s="22"/>
      <c r="BL6469" s="22"/>
      <c r="BM6469" s="22"/>
      <c r="BN6469" s="22"/>
      <c r="BO6469" s="22"/>
      <c r="BP6469" s="22"/>
      <c r="BQ6469" s="22"/>
      <c r="BR6469" s="22"/>
      <c r="BS6469" s="22"/>
      <c r="BT6469" s="22"/>
      <c r="BU6469" s="22"/>
      <c r="BV6469" s="22"/>
      <c r="BW6469" s="22"/>
      <c r="BX6469" s="22"/>
      <c r="BY6469" s="22"/>
      <c r="BZ6469" s="22"/>
      <c r="CA6469" s="22"/>
      <c r="CB6469" s="22"/>
      <c r="CC6469" s="22"/>
      <c r="CD6469" s="22"/>
      <c r="CE6469" s="22"/>
      <c r="CF6469" s="22"/>
      <c r="CG6469" s="22"/>
      <c r="CH6469" s="22"/>
      <c r="CI6469" s="22"/>
      <c r="CJ6469" s="22"/>
      <c r="CK6469" s="22"/>
      <c r="CL6469" s="22"/>
      <c r="CM6469" s="22"/>
      <c r="CN6469" s="22"/>
      <c r="CO6469" s="22"/>
    </row>
    <row r="6470" spans="1:93" s="2" customFormat="1" x14ac:dyDescent="0.3">
      <c r="A6470" s="73" t="s">
        <v>204</v>
      </c>
      <c r="B6470" s="86" t="s">
        <v>305</v>
      </c>
      <c r="C6470" s="68" t="s">
        <v>342</v>
      </c>
      <c r="D6470" s="68" t="s">
        <v>297</v>
      </c>
      <c r="E6470" s="86"/>
      <c r="F6470" s="86"/>
      <c r="G6470" s="73" t="s">
        <v>403</v>
      </c>
      <c r="H6470" s="86" t="s">
        <v>403</v>
      </c>
      <c r="I6470" s="86" t="s">
        <v>465</v>
      </c>
      <c r="J6470" s="86" t="str">
        <f t="shared" si="155"/>
        <v>Freight train</v>
      </c>
      <c r="K6470" s="27">
        <v>3.3329999999999999E-2</v>
      </c>
      <c r="L6470" s="48"/>
      <c r="M6470" s="22"/>
      <c r="N6470" s="22"/>
      <c r="O6470" s="22"/>
      <c r="P6470" s="22"/>
      <c r="Q6470" s="22"/>
      <c r="R6470" s="22"/>
      <c r="S6470" s="22"/>
      <c r="T6470" s="2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c r="AQ6470" s="22"/>
      <c r="AR6470" s="22"/>
      <c r="AS6470" s="22"/>
      <c r="AT6470" s="22"/>
      <c r="AU6470" s="22"/>
      <c r="AV6470" s="22"/>
      <c r="AW6470" s="22"/>
      <c r="AX6470" s="22"/>
      <c r="AY6470" s="22"/>
      <c r="AZ6470" s="22"/>
      <c r="BA6470" s="22"/>
      <c r="BB6470" s="22"/>
      <c r="BC6470" s="22"/>
      <c r="BD6470" s="22"/>
      <c r="BE6470" s="22"/>
      <c r="BF6470" s="22"/>
      <c r="BG6470" s="22"/>
      <c r="BH6470" s="22"/>
      <c r="BI6470" s="22"/>
      <c r="BJ6470" s="22"/>
      <c r="BK6470" s="22"/>
      <c r="BL6470" s="22"/>
      <c r="BM6470" s="22"/>
      <c r="BN6470" s="22"/>
      <c r="BO6470" s="22"/>
      <c r="BP6470" s="22"/>
      <c r="BQ6470" s="22"/>
      <c r="BR6470" s="22"/>
      <c r="BS6470" s="22"/>
      <c r="BT6470" s="22"/>
      <c r="BU6470" s="22"/>
      <c r="BV6470" s="22"/>
      <c r="BW6470" s="22"/>
      <c r="BX6470" s="22"/>
      <c r="BY6470" s="22"/>
      <c r="BZ6470" s="22"/>
      <c r="CA6470" s="22"/>
      <c r="CB6470" s="22"/>
      <c r="CC6470" s="22"/>
      <c r="CD6470" s="22"/>
      <c r="CE6470" s="22"/>
      <c r="CF6470" s="22"/>
      <c r="CG6470" s="22"/>
      <c r="CH6470" s="22"/>
      <c r="CI6470" s="22"/>
      <c r="CJ6470" s="22"/>
      <c r="CK6470" s="22"/>
      <c r="CL6470" s="22"/>
      <c r="CM6470" s="22"/>
      <c r="CN6470" s="22"/>
      <c r="CO6470" s="22"/>
    </row>
    <row r="6471" spans="1:93" s="2" customFormat="1" x14ac:dyDescent="0.3">
      <c r="A6471" s="73" t="s">
        <v>204</v>
      </c>
      <c r="B6471" s="73" t="s">
        <v>305</v>
      </c>
      <c r="C6471" s="67" t="s">
        <v>342</v>
      </c>
      <c r="D6471" s="67" t="s">
        <v>297</v>
      </c>
      <c r="E6471" s="73"/>
      <c r="F6471" s="73"/>
      <c r="G6471" s="73" t="s">
        <v>403</v>
      </c>
      <c r="H6471" s="73" t="s">
        <v>403</v>
      </c>
      <c r="I6471" s="73" t="s">
        <v>466</v>
      </c>
      <c r="J6471" s="73" t="str">
        <f t="shared" si="155"/>
        <v>Freight train</v>
      </c>
      <c r="K6471" s="27">
        <v>3.0000000000000001E-5</v>
      </c>
      <c r="L6471" s="48"/>
      <c r="M6471" s="22"/>
      <c r="N6471" s="22"/>
      <c r="O6471" s="22"/>
      <c r="P6471" s="22"/>
      <c r="Q6471" s="22"/>
      <c r="R6471" s="22"/>
      <c r="S6471" s="22"/>
      <c r="T6471" s="22"/>
      <c r="U6471" s="22"/>
      <c r="V6471" s="22"/>
      <c r="W6471" s="22"/>
      <c r="X6471" s="22"/>
      <c r="Y6471" s="22"/>
      <c r="Z6471" s="22"/>
      <c r="AA6471" s="22"/>
      <c r="AB6471" s="22"/>
      <c r="AC6471" s="22"/>
      <c r="AD6471" s="22"/>
      <c r="AE6471" s="22"/>
      <c r="AF6471" s="22"/>
      <c r="AG6471" s="22"/>
      <c r="AH6471" s="22"/>
      <c r="AI6471" s="22"/>
      <c r="AJ6471" s="22"/>
      <c r="AK6471" s="22"/>
      <c r="AL6471" s="22"/>
      <c r="AM6471" s="22"/>
      <c r="AN6471" s="22"/>
      <c r="AO6471" s="22"/>
      <c r="AP6471" s="22"/>
      <c r="AQ6471" s="22"/>
      <c r="AR6471" s="22"/>
      <c r="AS6471" s="22"/>
      <c r="AT6471" s="22"/>
      <c r="AU6471" s="22"/>
      <c r="AV6471" s="22"/>
      <c r="AW6471" s="22"/>
      <c r="AX6471" s="22"/>
      <c r="AY6471" s="22"/>
      <c r="AZ6471" s="22"/>
      <c r="BA6471" s="22"/>
      <c r="BB6471" s="22"/>
      <c r="BC6471" s="22"/>
      <c r="BD6471" s="22"/>
      <c r="BE6471" s="22"/>
      <c r="BF6471" s="22"/>
      <c r="BG6471" s="22"/>
      <c r="BH6471" s="22"/>
      <c r="BI6471" s="22"/>
      <c r="BJ6471" s="22"/>
      <c r="BK6471" s="22"/>
      <c r="BL6471" s="22"/>
      <c r="BM6471" s="22"/>
      <c r="BN6471" s="22"/>
      <c r="BO6471" s="22"/>
      <c r="BP6471" s="22"/>
      <c r="BQ6471" s="22"/>
      <c r="BR6471" s="22"/>
      <c r="BS6471" s="22"/>
      <c r="BT6471" s="22"/>
      <c r="BU6471" s="22"/>
      <c r="BV6471" s="22"/>
      <c r="BW6471" s="22"/>
      <c r="BX6471" s="22"/>
      <c r="BY6471" s="22"/>
      <c r="BZ6471" s="22"/>
      <c r="CA6471" s="22"/>
      <c r="CB6471" s="22"/>
      <c r="CC6471" s="22"/>
      <c r="CD6471" s="22"/>
      <c r="CE6471" s="22"/>
      <c r="CF6471" s="22"/>
      <c r="CG6471" s="22"/>
      <c r="CH6471" s="22"/>
      <c r="CI6471" s="22"/>
      <c r="CJ6471" s="22"/>
      <c r="CK6471" s="22"/>
      <c r="CL6471" s="22"/>
      <c r="CM6471" s="22"/>
      <c r="CN6471" s="22"/>
      <c r="CO6471" s="22"/>
    </row>
    <row r="6472" spans="1:93" s="2" customFormat="1" x14ac:dyDescent="0.3">
      <c r="A6472" s="73" t="s">
        <v>204</v>
      </c>
      <c r="B6472" s="73" t="s">
        <v>305</v>
      </c>
      <c r="C6472" s="67" t="s">
        <v>342</v>
      </c>
      <c r="D6472" s="67" t="s">
        <v>297</v>
      </c>
      <c r="E6472" s="73"/>
      <c r="F6472" s="73"/>
      <c r="G6472" s="73" t="s">
        <v>403</v>
      </c>
      <c r="H6472" s="73" t="s">
        <v>403</v>
      </c>
      <c r="I6472" s="73" t="s">
        <v>467</v>
      </c>
      <c r="J6472" s="73" t="str">
        <f t="shared" si="155"/>
        <v>Freight train</v>
      </c>
      <c r="K6472" s="27">
        <v>3.2989999999999998E-2</v>
      </c>
      <c r="L6472" s="48"/>
      <c r="M6472" s="22"/>
      <c r="N6472" s="22"/>
      <c r="O6472" s="22"/>
      <c r="P6472" s="22"/>
      <c r="Q6472" s="22"/>
      <c r="R6472" s="22"/>
      <c r="S6472" s="22"/>
      <c r="T6472" s="2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c r="AQ6472" s="22"/>
      <c r="AR6472" s="22"/>
      <c r="AS6472" s="22"/>
      <c r="AT6472" s="22"/>
      <c r="AU6472" s="22"/>
      <c r="AV6472" s="22"/>
      <c r="AW6472" s="22"/>
      <c r="AX6472" s="22"/>
      <c r="AY6472" s="22"/>
      <c r="AZ6472" s="22"/>
      <c r="BA6472" s="22"/>
      <c r="BB6472" s="22"/>
      <c r="BC6472" s="22"/>
      <c r="BD6472" s="22"/>
      <c r="BE6472" s="22"/>
      <c r="BF6472" s="22"/>
      <c r="BG6472" s="22"/>
      <c r="BH6472" s="22"/>
      <c r="BI6472" s="22"/>
      <c r="BJ6472" s="22"/>
      <c r="BK6472" s="22"/>
      <c r="BL6472" s="22"/>
      <c r="BM6472" s="22"/>
      <c r="BN6472" s="22"/>
      <c r="BO6472" s="22"/>
      <c r="BP6472" s="22"/>
      <c r="BQ6472" s="22"/>
      <c r="BR6472" s="22"/>
      <c r="BS6472" s="22"/>
      <c r="BT6472" s="22"/>
      <c r="BU6472" s="22"/>
      <c r="BV6472" s="22"/>
      <c r="BW6472" s="22"/>
      <c r="BX6472" s="22"/>
      <c r="BY6472" s="22"/>
      <c r="BZ6472" s="22"/>
      <c r="CA6472" s="22"/>
      <c r="CB6472" s="22"/>
      <c r="CC6472" s="22"/>
      <c r="CD6472" s="22"/>
      <c r="CE6472" s="22"/>
      <c r="CF6472" s="22"/>
      <c r="CG6472" s="22"/>
      <c r="CH6472" s="22"/>
      <c r="CI6472" s="22"/>
      <c r="CJ6472" s="22"/>
      <c r="CK6472" s="22"/>
      <c r="CL6472" s="22"/>
      <c r="CM6472" s="22"/>
      <c r="CN6472" s="22"/>
      <c r="CO6472" s="22"/>
    </row>
    <row r="6473" spans="1:93" s="3" customFormat="1" ht="15" thickBot="1" x14ac:dyDescent="0.35">
      <c r="A6473" s="73" t="s">
        <v>204</v>
      </c>
      <c r="B6473" s="84" t="s">
        <v>305</v>
      </c>
      <c r="C6473" s="81" t="s">
        <v>342</v>
      </c>
      <c r="D6473" s="81" t="s">
        <v>297</v>
      </c>
      <c r="E6473" s="84"/>
      <c r="F6473" s="84"/>
      <c r="G6473" s="73" t="s">
        <v>403</v>
      </c>
      <c r="H6473" s="84" t="s">
        <v>403</v>
      </c>
      <c r="I6473" s="84" t="s">
        <v>468</v>
      </c>
      <c r="J6473" s="84" t="str">
        <f t="shared" si="155"/>
        <v>Freight train</v>
      </c>
      <c r="K6473" s="26">
        <v>3.1E-4</v>
      </c>
      <c r="L6473" s="48"/>
      <c r="M6473" s="22"/>
      <c r="N6473" s="22"/>
      <c r="O6473" s="22"/>
      <c r="P6473" s="22"/>
      <c r="Q6473" s="22"/>
      <c r="R6473" s="22"/>
      <c r="S6473" s="22"/>
      <c r="T6473" s="22"/>
      <c r="U6473" s="22"/>
      <c r="V6473" s="22"/>
      <c r="W6473" s="22"/>
      <c r="X6473" s="22"/>
      <c r="Y6473" s="22"/>
      <c r="Z6473" s="22"/>
      <c r="AA6473" s="22"/>
      <c r="AB6473" s="22"/>
      <c r="AC6473" s="22"/>
      <c r="AD6473" s="22"/>
      <c r="AE6473" s="22"/>
      <c r="AF6473" s="22"/>
      <c r="AG6473" s="22"/>
      <c r="AH6473" s="22"/>
      <c r="AI6473" s="22"/>
      <c r="AJ6473" s="22"/>
      <c r="AK6473" s="22"/>
      <c r="AL6473" s="22"/>
      <c r="AM6473" s="22"/>
      <c r="AN6473" s="22"/>
      <c r="AO6473" s="22"/>
      <c r="AP6473" s="22"/>
      <c r="AQ6473" s="22"/>
      <c r="AR6473" s="22"/>
      <c r="AS6473" s="22"/>
      <c r="AT6473" s="22"/>
      <c r="AU6473" s="22"/>
      <c r="AV6473" s="22"/>
      <c r="AW6473" s="22"/>
      <c r="AX6473" s="22"/>
      <c r="AY6473" s="22"/>
      <c r="AZ6473" s="22"/>
      <c r="BA6473" s="22"/>
      <c r="BB6473" s="22"/>
      <c r="BC6473" s="22"/>
      <c r="BD6473" s="22"/>
      <c r="BE6473" s="22"/>
      <c r="BF6473" s="22"/>
      <c r="BG6473" s="22"/>
      <c r="BH6473" s="22"/>
      <c r="BI6473" s="22"/>
      <c r="BJ6473" s="22"/>
      <c r="BK6473" s="22"/>
      <c r="BL6473" s="22"/>
      <c r="BM6473" s="22"/>
      <c r="BN6473" s="22"/>
      <c r="BO6473" s="22"/>
      <c r="BP6473" s="22"/>
      <c r="BQ6473" s="22"/>
      <c r="BR6473" s="22"/>
      <c r="BS6473" s="22"/>
      <c r="BT6473" s="22"/>
      <c r="BU6473" s="22"/>
      <c r="BV6473" s="22"/>
      <c r="BW6473" s="22"/>
      <c r="BX6473" s="22"/>
      <c r="BY6473" s="22"/>
      <c r="BZ6473" s="22"/>
      <c r="CA6473" s="22"/>
      <c r="CB6473" s="22"/>
      <c r="CC6473" s="22"/>
      <c r="CD6473" s="22"/>
      <c r="CE6473" s="22"/>
      <c r="CF6473" s="22"/>
      <c r="CG6473" s="22"/>
      <c r="CH6473" s="22"/>
      <c r="CI6473" s="22"/>
      <c r="CJ6473" s="22"/>
      <c r="CK6473" s="22"/>
      <c r="CL6473" s="22"/>
      <c r="CM6473" s="22"/>
      <c r="CN6473" s="22"/>
      <c r="CO6473" s="22"/>
    </row>
    <row r="6474" spans="1:93" s="2" customFormat="1" x14ac:dyDescent="0.3">
      <c r="A6474" s="73" t="s">
        <v>204</v>
      </c>
      <c r="B6474" s="86" t="s">
        <v>305</v>
      </c>
      <c r="C6474" s="68" t="s">
        <v>256</v>
      </c>
      <c r="D6474" s="68" t="s">
        <v>248</v>
      </c>
      <c r="E6474" s="86" t="s">
        <v>200</v>
      </c>
      <c r="F6474" s="86"/>
      <c r="G6474" s="73" t="s">
        <v>403</v>
      </c>
      <c r="H6474" s="86" t="s">
        <v>403</v>
      </c>
      <c r="I6474" s="86" t="s">
        <v>465</v>
      </c>
      <c r="J6474" s="123" t="str">
        <f>CONCATENATE(C6474," ",D6474," ",E6474)</f>
        <v>Sea tanker Crude tanker 200,000+ dwt</v>
      </c>
      <c r="K6474" s="27">
        <v>2.941E-3</v>
      </c>
      <c r="L6474" s="48"/>
      <c r="M6474" s="22"/>
      <c r="N6474" s="22"/>
      <c r="O6474" s="22"/>
      <c r="P6474" s="22"/>
      <c r="Q6474" s="22"/>
      <c r="R6474" s="22"/>
      <c r="S6474" s="22"/>
      <c r="T6474" s="2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c r="AQ6474" s="22"/>
      <c r="AR6474" s="22"/>
      <c r="AS6474" s="22"/>
      <c r="AT6474" s="22"/>
      <c r="AU6474" s="22"/>
      <c r="AV6474" s="22"/>
      <c r="AW6474" s="22"/>
      <c r="AX6474" s="22"/>
      <c r="AY6474" s="22"/>
      <c r="AZ6474" s="22"/>
      <c r="BA6474" s="22"/>
      <c r="BB6474" s="22"/>
      <c r="BC6474" s="22"/>
      <c r="BD6474" s="22"/>
      <c r="BE6474" s="22"/>
      <c r="BF6474" s="22"/>
      <c r="BG6474" s="22"/>
      <c r="BH6474" s="22"/>
      <c r="BI6474" s="22"/>
      <c r="BJ6474" s="22"/>
      <c r="BK6474" s="22"/>
      <c r="BL6474" s="22"/>
      <c r="BM6474" s="22"/>
      <c r="BN6474" s="22"/>
      <c r="BO6474" s="22"/>
      <c r="BP6474" s="22"/>
      <c r="BQ6474" s="22"/>
      <c r="BR6474" s="22"/>
      <c r="BS6474" s="22"/>
      <c r="BT6474" s="22"/>
      <c r="BU6474" s="22"/>
      <c r="BV6474" s="22"/>
      <c r="BW6474" s="22"/>
      <c r="BX6474" s="22"/>
      <c r="BY6474" s="22"/>
      <c r="BZ6474" s="22"/>
      <c r="CA6474" s="22"/>
      <c r="CB6474" s="22"/>
      <c r="CC6474" s="22"/>
      <c r="CD6474" s="22"/>
      <c r="CE6474" s="22"/>
      <c r="CF6474" s="22"/>
      <c r="CG6474" s="22"/>
      <c r="CH6474" s="22"/>
      <c r="CI6474" s="22"/>
      <c r="CJ6474" s="22"/>
      <c r="CK6474" s="22"/>
      <c r="CL6474" s="22"/>
      <c r="CM6474" s="22"/>
      <c r="CN6474" s="22"/>
      <c r="CO6474" s="22"/>
    </row>
    <row r="6475" spans="1:93" s="2" customFormat="1" x14ac:dyDescent="0.3">
      <c r="A6475" s="73" t="s">
        <v>204</v>
      </c>
      <c r="B6475" s="73" t="s">
        <v>305</v>
      </c>
      <c r="C6475" s="67" t="s">
        <v>256</v>
      </c>
      <c r="D6475" s="67" t="s">
        <v>248</v>
      </c>
      <c r="E6475" s="73" t="s">
        <v>70</v>
      </c>
      <c r="F6475" s="73"/>
      <c r="G6475" s="73" t="s">
        <v>403</v>
      </c>
      <c r="H6475" s="73" t="s">
        <v>403</v>
      </c>
      <c r="I6475" s="73" t="s">
        <v>465</v>
      </c>
      <c r="J6475" s="124" t="str">
        <f t="shared" ref="J6475:J6537" si="156">CONCATENATE(C6475," ",D6475," ",E6475)</f>
        <v>Sea tanker Crude tanker 120,000–199,999 dwt</v>
      </c>
      <c r="K6475" s="24">
        <v>4.4610000000000006E-3</v>
      </c>
      <c r="L6475" s="48"/>
      <c r="M6475" s="22"/>
      <c r="N6475" s="22"/>
      <c r="O6475" s="22"/>
      <c r="P6475" s="22"/>
      <c r="Q6475" s="22"/>
      <c r="R6475" s="22"/>
      <c r="S6475" s="22"/>
      <c r="T6475" s="22"/>
      <c r="U6475" s="22"/>
      <c r="V6475" s="22"/>
      <c r="W6475" s="22"/>
      <c r="X6475" s="22"/>
      <c r="Y6475" s="22"/>
      <c r="Z6475" s="22"/>
      <c r="AA6475" s="22"/>
      <c r="AB6475" s="22"/>
      <c r="AC6475" s="22"/>
      <c r="AD6475" s="22"/>
      <c r="AE6475" s="22"/>
      <c r="AF6475" s="22"/>
      <c r="AG6475" s="22"/>
      <c r="AH6475" s="22"/>
      <c r="AI6475" s="22"/>
      <c r="AJ6475" s="22"/>
      <c r="AK6475" s="22"/>
      <c r="AL6475" s="22"/>
      <c r="AM6475" s="22"/>
      <c r="AN6475" s="22"/>
      <c r="AO6475" s="22"/>
      <c r="AP6475" s="22"/>
      <c r="AQ6475" s="22"/>
      <c r="AR6475" s="22"/>
      <c r="AS6475" s="22"/>
      <c r="AT6475" s="22"/>
      <c r="AU6475" s="22"/>
      <c r="AV6475" s="22"/>
      <c r="AW6475" s="22"/>
      <c r="AX6475" s="22"/>
      <c r="AY6475" s="22"/>
      <c r="AZ6475" s="22"/>
      <c r="BA6475" s="22"/>
      <c r="BB6475" s="22"/>
      <c r="BC6475" s="22"/>
      <c r="BD6475" s="22"/>
      <c r="BE6475" s="22"/>
      <c r="BF6475" s="22"/>
      <c r="BG6475" s="22"/>
      <c r="BH6475" s="22"/>
      <c r="BI6475" s="22"/>
      <c r="BJ6475" s="22"/>
      <c r="BK6475" s="22"/>
      <c r="BL6475" s="22"/>
      <c r="BM6475" s="22"/>
      <c r="BN6475" s="22"/>
      <c r="BO6475" s="22"/>
      <c r="BP6475" s="22"/>
      <c r="BQ6475" s="22"/>
      <c r="BR6475" s="22"/>
      <c r="BS6475" s="22"/>
      <c r="BT6475" s="22"/>
      <c r="BU6475" s="22"/>
      <c r="BV6475" s="22"/>
      <c r="BW6475" s="22"/>
      <c r="BX6475" s="22"/>
      <c r="BY6475" s="22"/>
      <c r="BZ6475" s="22"/>
      <c r="CA6475" s="22"/>
      <c r="CB6475" s="22"/>
      <c r="CC6475" s="22"/>
      <c r="CD6475" s="22"/>
      <c r="CE6475" s="22"/>
      <c r="CF6475" s="22"/>
      <c r="CG6475" s="22"/>
      <c r="CH6475" s="22"/>
      <c r="CI6475" s="22"/>
      <c r="CJ6475" s="22"/>
      <c r="CK6475" s="22"/>
      <c r="CL6475" s="22"/>
      <c r="CM6475" s="22"/>
      <c r="CN6475" s="22"/>
      <c r="CO6475" s="22"/>
    </row>
    <row r="6476" spans="1:93" s="2" customFormat="1" x14ac:dyDescent="0.3">
      <c r="A6476" s="73" t="s">
        <v>204</v>
      </c>
      <c r="B6476" s="73" t="s">
        <v>305</v>
      </c>
      <c r="C6476" s="67" t="s">
        <v>256</v>
      </c>
      <c r="D6476" s="67" t="s">
        <v>248</v>
      </c>
      <c r="E6476" s="73" t="s">
        <v>123</v>
      </c>
      <c r="F6476" s="73"/>
      <c r="G6476" s="73" t="s">
        <v>403</v>
      </c>
      <c r="H6476" s="73" t="s">
        <v>403</v>
      </c>
      <c r="I6476" s="73" t="s">
        <v>465</v>
      </c>
      <c r="J6476" s="124" t="str">
        <f t="shared" si="156"/>
        <v>Sea tanker Crude tanker 80,000–119,999 dwt</v>
      </c>
      <c r="K6476" s="24">
        <v>5.9820000000000012E-3</v>
      </c>
      <c r="L6476" s="48"/>
      <c r="M6476" s="22"/>
      <c r="N6476" s="22"/>
      <c r="O6476" s="22"/>
      <c r="P6476" s="22"/>
      <c r="Q6476" s="22"/>
      <c r="R6476" s="22"/>
      <c r="S6476" s="22"/>
      <c r="T6476" s="2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c r="AQ6476" s="22"/>
      <c r="AR6476" s="22"/>
      <c r="AS6476" s="22"/>
      <c r="AT6476" s="22"/>
      <c r="AU6476" s="22"/>
      <c r="AV6476" s="22"/>
      <c r="AW6476" s="22"/>
      <c r="AX6476" s="22"/>
      <c r="AY6476" s="22"/>
      <c r="AZ6476" s="22"/>
      <c r="BA6476" s="22"/>
      <c r="BB6476" s="22"/>
      <c r="BC6476" s="22"/>
      <c r="BD6476" s="22"/>
      <c r="BE6476" s="22"/>
      <c r="BF6476" s="22"/>
      <c r="BG6476" s="22"/>
      <c r="BH6476" s="22"/>
      <c r="BI6476" s="22"/>
      <c r="BJ6476" s="22"/>
      <c r="BK6476" s="22"/>
      <c r="BL6476" s="22"/>
      <c r="BM6476" s="22"/>
      <c r="BN6476" s="22"/>
      <c r="BO6476" s="22"/>
      <c r="BP6476" s="22"/>
      <c r="BQ6476" s="22"/>
      <c r="BR6476" s="22"/>
      <c r="BS6476" s="22"/>
      <c r="BT6476" s="22"/>
      <c r="BU6476" s="22"/>
      <c r="BV6476" s="22"/>
      <c r="BW6476" s="22"/>
      <c r="BX6476" s="22"/>
      <c r="BY6476" s="22"/>
      <c r="BZ6476" s="22"/>
      <c r="CA6476" s="22"/>
      <c r="CB6476" s="22"/>
      <c r="CC6476" s="22"/>
      <c r="CD6476" s="22"/>
      <c r="CE6476" s="22"/>
      <c r="CF6476" s="22"/>
      <c r="CG6476" s="22"/>
      <c r="CH6476" s="22"/>
      <c r="CI6476" s="22"/>
      <c r="CJ6476" s="22"/>
      <c r="CK6476" s="22"/>
      <c r="CL6476" s="22"/>
      <c r="CM6476" s="22"/>
      <c r="CN6476" s="22"/>
      <c r="CO6476" s="22"/>
    </row>
    <row r="6477" spans="1:93" s="2" customFormat="1" x14ac:dyDescent="0.3">
      <c r="A6477" s="73" t="s">
        <v>204</v>
      </c>
      <c r="B6477" s="73" t="s">
        <v>305</v>
      </c>
      <c r="C6477" s="67" t="s">
        <v>256</v>
      </c>
      <c r="D6477" s="67" t="s">
        <v>248</v>
      </c>
      <c r="E6477" s="73" t="s">
        <v>390</v>
      </c>
      <c r="F6477" s="73"/>
      <c r="G6477" s="73" t="s">
        <v>403</v>
      </c>
      <c r="H6477" s="73" t="s">
        <v>403</v>
      </c>
      <c r="I6477" s="73" t="s">
        <v>465</v>
      </c>
      <c r="J6477" s="124" t="str">
        <f t="shared" si="156"/>
        <v>Sea tanker Crude tanker 60,000–79,999 dwt</v>
      </c>
      <c r="K6477" s="24">
        <v>7.6039999999999996E-3</v>
      </c>
      <c r="L6477" s="48"/>
      <c r="M6477" s="22"/>
      <c r="N6477" s="22"/>
      <c r="O6477" s="22"/>
      <c r="P6477" s="22"/>
      <c r="Q6477" s="22"/>
      <c r="R6477" s="22"/>
      <c r="S6477" s="22"/>
      <c r="T6477" s="22"/>
      <c r="U6477" s="22"/>
      <c r="V6477" s="22"/>
      <c r="W6477" s="22"/>
      <c r="X6477" s="22"/>
      <c r="Y6477" s="22"/>
      <c r="Z6477" s="22"/>
      <c r="AA6477" s="22"/>
      <c r="AB6477" s="22"/>
      <c r="AC6477" s="22"/>
      <c r="AD6477" s="22"/>
      <c r="AE6477" s="22"/>
      <c r="AF6477" s="22"/>
      <c r="AG6477" s="22"/>
      <c r="AH6477" s="22"/>
      <c r="AI6477" s="22"/>
      <c r="AJ6477" s="22"/>
      <c r="AK6477" s="22"/>
      <c r="AL6477" s="22"/>
      <c r="AM6477" s="22"/>
      <c r="AN6477" s="22"/>
      <c r="AO6477" s="22"/>
      <c r="AP6477" s="22"/>
      <c r="AQ6477" s="22"/>
      <c r="AR6477" s="22"/>
      <c r="AS6477" s="22"/>
      <c r="AT6477" s="22"/>
      <c r="AU6477" s="22"/>
      <c r="AV6477" s="22"/>
      <c r="AW6477" s="22"/>
      <c r="AX6477" s="22"/>
      <c r="AY6477" s="22"/>
      <c r="AZ6477" s="22"/>
      <c r="BA6477" s="22"/>
      <c r="BB6477" s="22"/>
      <c r="BC6477" s="22"/>
      <c r="BD6477" s="22"/>
      <c r="BE6477" s="22"/>
      <c r="BF6477" s="22"/>
      <c r="BG6477" s="22"/>
      <c r="BH6477" s="22"/>
      <c r="BI6477" s="22"/>
      <c r="BJ6477" s="22"/>
      <c r="BK6477" s="22"/>
      <c r="BL6477" s="22"/>
      <c r="BM6477" s="22"/>
      <c r="BN6477" s="22"/>
      <c r="BO6477" s="22"/>
      <c r="BP6477" s="22"/>
      <c r="BQ6477" s="22"/>
      <c r="BR6477" s="22"/>
      <c r="BS6477" s="22"/>
      <c r="BT6477" s="22"/>
      <c r="BU6477" s="22"/>
      <c r="BV6477" s="22"/>
      <c r="BW6477" s="22"/>
      <c r="BX6477" s="22"/>
      <c r="BY6477" s="22"/>
      <c r="BZ6477" s="22"/>
      <c r="CA6477" s="22"/>
      <c r="CB6477" s="22"/>
      <c r="CC6477" s="22"/>
      <c r="CD6477" s="22"/>
      <c r="CE6477" s="22"/>
      <c r="CF6477" s="22"/>
      <c r="CG6477" s="22"/>
      <c r="CH6477" s="22"/>
      <c r="CI6477" s="22"/>
      <c r="CJ6477" s="22"/>
      <c r="CK6477" s="22"/>
      <c r="CL6477" s="22"/>
      <c r="CM6477" s="22"/>
      <c r="CN6477" s="22"/>
      <c r="CO6477" s="22"/>
    </row>
    <row r="6478" spans="1:93" s="2" customFormat="1" x14ac:dyDescent="0.3">
      <c r="A6478" s="73" t="s">
        <v>204</v>
      </c>
      <c r="B6478" s="73" t="s">
        <v>305</v>
      </c>
      <c r="C6478" s="67" t="s">
        <v>256</v>
      </c>
      <c r="D6478" s="67" t="s">
        <v>248</v>
      </c>
      <c r="E6478" s="73" t="s">
        <v>284</v>
      </c>
      <c r="F6478" s="73"/>
      <c r="G6478" s="73" t="s">
        <v>403</v>
      </c>
      <c r="H6478" s="73" t="s">
        <v>403</v>
      </c>
      <c r="I6478" s="73" t="s">
        <v>465</v>
      </c>
      <c r="J6478" s="124" t="str">
        <f t="shared" si="156"/>
        <v>Sea tanker Crude tanker 10,000–59,999 dwt</v>
      </c>
      <c r="K6478" s="24">
        <v>9.2270000000000008E-3</v>
      </c>
      <c r="L6478" s="48"/>
      <c r="M6478" s="22"/>
      <c r="N6478" s="22"/>
      <c r="O6478" s="22"/>
      <c r="P6478" s="22"/>
      <c r="Q6478" s="22"/>
      <c r="R6478" s="22"/>
      <c r="S6478" s="22"/>
      <c r="T6478" s="2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c r="AQ6478" s="22"/>
      <c r="AR6478" s="22"/>
      <c r="AS6478" s="22"/>
      <c r="AT6478" s="22"/>
      <c r="AU6478" s="22"/>
      <c r="AV6478" s="22"/>
      <c r="AW6478" s="22"/>
      <c r="AX6478" s="22"/>
      <c r="AY6478" s="22"/>
      <c r="AZ6478" s="22"/>
      <c r="BA6478" s="22"/>
      <c r="BB6478" s="22"/>
      <c r="BC6478" s="22"/>
      <c r="BD6478" s="22"/>
      <c r="BE6478" s="22"/>
      <c r="BF6478" s="22"/>
      <c r="BG6478" s="22"/>
      <c r="BH6478" s="22"/>
      <c r="BI6478" s="22"/>
      <c r="BJ6478" s="22"/>
      <c r="BK6478" s="22"/>
      <c r="BL6478" s="22"/>
      <c r="BM6478" s="22"/>
      <c r="BN6478" s="22"/>
      <c r="BO6478" s="22"/>
      <c r="BP6478" s="22"/>
      <c r="BQ6478" s="22"/>
      <c r="BR6478" s="22"/>
      <c r="BS6478" s="22"/>
      <c r="BT6478" s="22"/>
      <c r="BU6478" s="22"/>
      <c r="BV6478" s="22"/>
      <c r="BW6478" s="22"/>
      <c r="BX6478" s="22"/>
      <c r="BY6478" s="22"/>
      <c r="BZ6478" s="22"/>
      <c r="CA6478" s="22"/>
      <c r="CB6478" s="22"/>
      <c r="CC6478" s="22"/>
      <c r="CD6478" s="22"/>
      <c r="CE6478" s="22"/>
      <c r="CF6478" s="22"/>
      <c r="CG6478" s="22"/>
      <c r="CH6478" s="22"/>
      <c r="CI6478" s="22"/>
      <c r="CJ6478" s="22"/>
      <c r="CK6478" s="22"/>
      <c r="CL6478" s="22"/>
      <c r="CM6478" s="22"/>
      <c r="CN6478" s="22"/>
      <c r="CO6478" s="22"/>
    </row>
    <row r="6479" spans="1:93" s="2" customFormat="1" x14ac:dyDescent="0.3">
      <c r="A6479" s="73" t="s">
        <v>204</v>
      </c>
      <c r="B6479" s="73" t="s">
        <v>305</v>
      </c>
      <c r="C6479" s="67" t="s">
        <v>256</v>
      </c>
      <c r="D6479" s="67" t="s">
        <v>248</v>
      </c>
      <c r="E6479" s="73" t="s">
        <v>202</v>
      </c>
      <c r="F6479" s="73"/>
      <c r="G6479" s="73" t="s">
        <v>403</v>
      </c>
      <c r="H6479" s="73" t="s">
        <v>403</v>
      </c>
      <c r="I6479" s="73" t="s">
        <v>465</v>
      </c>
      <c r="J6479" s="124" t="str">
        <f t="shared" si="156"/>
        <v>Sea tanker Crude tanker 0–9999 dwt</v>
      </c>
      <c r="K6479" s="24">
        <v>3.3764000000000002E-2</v>
      </c>
      <c r="L6479" s="48"/>
      <c r="M6479" s="22"/>
      <c r="N6479" s="22"/>
      <c r="O6479" s="22"/>
      <c r="P6479" s="22"/>
      <c r="Q6479" s="22"/>
      <c r="R6479" s="22"/>
      <c r="S6479" s="22"/>
      <c r="T6479" s="22"/>
      <c r="U6479" s="22"/>
      <c r="V6479" s="22"/>
      <c r="W6479" s="22"/>
      <c r="X6479" s="22"/>
      <c r="Y6479" s="22"/>
      <c r="Z6479" s="22"/>
      <c r="AA6479" s="22"/>
      <c r="AB6479" s="22"/>
      <c r="AC6479" s="22"/>
      <c r="AD6479" s="22"/>
      <c r="AE6479" s="22"/>
      <c r="AF6479" s="22"/>
      <c r="AG6479" s="22"/>
      <c r="AH6479" s="22"/>
      <c r="AI6479" s="22"/>
      <c r="AJ6479" s="22"/>
      <c r="AK6479" s="22"/>
      <c r="AL6479" s="22"/>
      <c r="AM6479" s="22"/>
      <c r="AN6479" s="22"/>
      <c r="AO6479" s="22"/>
      <c r="AP6479" s="22"/>
      <c r="AQ6479" s="22"/>
      <c r="AR6479" s="22"/>
      <c r="AS6479" s="22"/>
      <c r="AT6479" s="22"/>
      <c r="AU6479" s="22"/>
      <c r="AV6479" s="22"/>
      <c r="AW6479" s="22"/>
      <c r="AX6479" s="22"/>
      <c r="AY6479" s="22"/>
      <c r="AZ6479" s="22"/>
      <c r="BA6479" s="22"/>
      <c r="BB6479" s="22"/>
      <c r="BC6479" s="22"/>
      <c r="BD6479" s="22"/>
      <c r="BE6479" s="22"/>
      <c r="BF6479" s="22"/>
      <c r="BG6479" s="22"/>
      <c r="BH6479" s="22"/>
      <c r="BI6479" s="22"/>
      <c r="BJ6479" s="22"/>
      <c r="BK6479" s="22"/>
      <c r="BL6479" s="22"/>
      <c r="BM6479" s="22"/>
      <c r="BN6479" s="22"/>
      <c r="BO6479" s="22"/>
      <c r="BP6479" s="22"/>
      <c r="BQ6479" s="22"/>
      <c r="BR6479" s="22"/>
      <c r="BS6479" s="22"/>
      <c r="BT6479" s="22"/>
      <c r="BU6479" s="22"/>
      <c r="BV6479" s="22"/>
      <c r="BW6479" s="22"/>
      <c r="BX6479" s="22"/>
      <c r="BY6479" s="22"/>
      <c r="BZ6479" s="22"/>
      <c r="CA6479" s="22"/>
      <c r="CB6479" s="22"/>
      <c r="CC6479" s="22"/>
      <c r="CD6479" s="22"/>
      <c r="CE6479" s="22"/>
      <c r="CF6479" s="22"/>
      <c r="CG6479" s="22"/>
      <c r="CH6479" s="22"/>
      <c r="CI6479" s="22"/>
      <c r="CJ6479" s="22"/>
      <c r="CK6479" s="22"/>
      <c r="CL6479" s="22"/>
      <c r="CM6479" s="22"/>
      <c r="CN6479" s="22"/>
      <c r="CO6479" s="22"/>
    </row>
    <row r="6480" spans="1:93" s="2" customFormat="1" x14ac:dyDescent="0.3">
      <c r="A6480" s="73" t="s">
        <v>204</v>
      </c>
      <c r="B6480" s="73" t="s">
        <v>305</v>
      </c>
      <c r="C6480" s="67" t="s">
        <v>256</v>
      </c>
      <c r="D6480" s="67" t="s">
        <v>248</v>
      </c>
      <c r="E6480" s="73" t="s">
        <v>3</v>
      </c>
      <c r="F6480" s="73"/>
      <c r="G6480" s="73" t="s">
        <v>403</v>
      </c>
      <c r="H6480" s="73" t="s">
        <v>403</v>
      </c>
      <c r="I6480" s="73" t="s">
        <v>465</v>
      </c>
      <c r="J6480" s="124" t="str">
        <f t="shared" si="156"/>
        <v>Sea tanker Crude tanker Average</v>
      </c>
      <c r="K6480" s="24">
        <v>4.5720000000000005E-3</v>
      </c>
      <c r="L6480" s="48"/>
      <c r="M6480" s="22"/>
      <c r="N6480" s="22"/>
      <c r="O6480" s="22"/>
      <c r="P6480" s="22"/>
      <c r="Q6480" s="22"/>
      <c r="R6480" s="22"/>
      <c r="S6480" s="22"/>
      <c r="T6480" s="2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c r="AQ6480" s="22"/>
      <c r="AR6480" s="22"/>
      <c r="AS6480" s="22"/>
      <c r="AT6480" s="22"/>
      <c r="AU6480" s="22"/>
      <c r="AV6480" s="22"/>
      <c r="AW6480" s="22"/>
      <c r="AX6480" s="22"/>
      <c r="AY6480" s="22"/>
      <c r="AZ6480" s="22"/>
      <c r="BA6480" s="22"/>
      <c r="BB6480" s="22"/>
      <c r="BC6480" s="22"/>
      <c r="BD6480" s="22"/>
      <c r="BE6480" s="22"/>
      <c r="BF6480" s="22"/>
      <c r="BG6480" s="22"/>
      <c r="BH6480" s="22"/>
      <c r="BI6480" s="22"/>
      <c r="BJ6480" s="22"/>
      <c r="BK6480" s="22"/>
      <c r="BL6480" s="22"/>
      <c r="BM6480" s="22"/>
      <c r="BN6480" s="22"/>
      <c r="BO6480" s="22"/>
      <c r="BP6480" s="22"/>
      <c r="BQ6480" s="22"/>
      <c r="BR6480" s="22"/>
      <c r="BS6480" s="22"/>
      <c r="BT6480" s="22"/>
      <c r="BU6480" s="22"/>
      <c r="BV6480" s="22"/>
      <c r="BW6480" s="22"/>
      <c r="BX6480" s="22"/>
      <c r="BY6480" s="22"/>
      <c r="BZ6480" s="22"/>
      <c r="CA6480" s="22"/>
      <c r="CB6480" s="22"/>
      <c r="CC6480" s="22"/>
      <c r="CD6480" s="22"/>
      <c r="CE6480" s="22"/>
      <c r="CF6480" s="22"/>
      <c r="CG6480" s="22"/>
      <c r="CH6480" s="22"/>
      <c r="CI6480" s="22"/>
      <c r="CJ6480" s="22"/>
      <c r="CK6480" s="22"/>
      <c r="CL6480" s="22"/>
      <c r="CM6480" s="22"/>
      <c r="CN6480" s="22"/>
      <c r="CO6480" s="22"/>
    </row>
    <row r="6481" spans="1:93" s="2" customFormat="1" x14ac:dyDescent="0.3">
      <c r="A6481" s="73" t="s">
        <v>204</v>
      </c>
      <c r="B6481" s="73" t="s">
        <v>305</v>
      </c>
      <c r="C6481" s="67" t="s">
        <v>256</v>
      </c>
      <c r="D6481" s="67" t="s">
        <v>248</v>
      </c>
      <c r="E6481" s="73" t="s">
        <v>200</v>
      </c>
      <c r="F6481" s="73"/>
      <c r="G6481" s="73" t="s">
        <v>403</v>
      </c>
      <c r="H6481" s="73" t="s">
        <v>403</v>
      </c>
      <c r="I6481" s="73" t="s">
        <v>466</v>
      </c>
      <c r="J6481" s="124" t="str">
        <f t="shared" si="156"/>
        <v>Sea tanker Crude tanker 200,000+ dwt</v>
      </c>
      <c r="K6481" s="24">
        <v>9.9999999999999995E-7</v>
      </c>
      <c r="L6481" s="48"/>
      <c r="M6481" s="22"/>
      <c r="N6481" s="22"/>
      <c r="O6481" s="22"/>
      <c r="P6481" s="22"/>
      <c r="Q6481" s="22"/>
      <c r="R6481" s="22"/>
      <c r="S6481" s="22"/>
      <c r="T6481" s="22"/>
      <c r="U6481" s="22"/>
      <c r="V6481" s="22"/>
      <c r="W6481" s="22"/>
      <c r="X6481" s="22"/>
      <c r="Y6481" s="22"/>
      <c r="Z6481" s="22"/>
      <c r="AA6481" s="22"/>
      <c r="AB6481" s="22"/>
      <c r="AC6481" s="22"/>
      <c r="AD6481" s="22"/>
      <c r="AE6481" s="22"/>
      <c r="AF6481" s="22"/>
      <c r="AG6481" s="22"/>
      <c r="AH6481" s="22"/>
      <c r="AI6481" s="22"/>
      <c r="AJ6481" s="22"/>
      <c r="AK6481" s="22"/>
      <c r="AL6481" s="22"/>
      <c r="AM6481" s="22"/>
      <c r="AN6481" s="22"/>
      <c r="AO6481" s="22"/>
      <c r="AP6481" s="22"/>
      <c r="AQ6481" s="22"/>
      <c r="AR6481" s="22"/>
      <c r="AS6481" s="22"/>
      <c r="AT6481" s="22"/>
      <c r="AU6481" s="22"/>
      <c r="AV6481" s="22"/>
      <c r="AW6481" s="22"/>
      <c r="AX6481" s="22"/>
      <c r="AY6481" s="22"/>
      <c r="AZ6481" s="22"/>
      <c r="BA6481" s="22"/>
      <c r="BB6481" s="22"/>
      <c r="BC6481" s="22"/>
      <c r="BD6481" s="22"/>
      <c r="BE6481" s="22"/>
      <c r="BF6481" s="22"/>
      <c r="BG6481" s="22"/>
      <c r="BH6481" s="22"/>
      <c r="BI6481" s="22"/>
      <c r="BJ6481" s="22"/>
      <c r="BK6481" s="22"/>
      <c r="BL6481" s="22"/>
      <c r="BM6481" s="22"/>
      <c r="BN6481" s="22"/>
      <c r="BO6481" s="22"/>
      <c r="BP6481" s="22"/>
      <c r="BQ6481" s="22"/>
      <c r="BR6481" s="22"/>
      <c r="BS6481" s="22"/>
      <c r="BT6481" s="22"/>
      <c r="BU6481" s="22"/>
      <c r="BV6481" s="22"/>
      <c r="BW6481" s="22"/>
      <c r="BX6481" s="22"/>
      <c r="BY6481" s="22"/>
      <c r="BZ6481" s="22"/>
      <c r="CA6481" s="22"/>
      <c r="CB6481" s="22"/>
      <c r="CC6481" s="22"/>
      <c r="CD6481" s="22"/>
      <c r="CE6481" s="22"/>
      <c r="CF6481" s="22"/>
      <c r="CG6481" s="22"/>
      <c r="CH6481" s="22"/>
      <c r="CI6481" s="22"/>
      <c r="CJ6481" s="22"/>
      <c r="CK6481" s="22"/>
      <c r="CL6481" s="22"/>
      <c r="CM6481" s="22"/>
      <c r="CN6481" s="22"/>
      <c r="CO6481" s="22"/>
    </row>
    <row r="6482" spans="1:93" s="2" customFormat="1" x14ac:dyDescent="0.3">
      <c r="A6482" s="73" t="s">
        <v>204</v>
      </c>
      <c r="B6482" s="73" t="s">
        <v>305</v>
      </c>
      <c r="C6482" s="67" t="s">
        <v>256</v>
      </c>
      <c r="D6482" s="67" t="s">
        <v>248</v>
      </c>
      <c r="E6482" s="73" t="s">
        <v>70</v>
      </c>
      <c r="F6482" s="73"/>
      <c r="G6482" s="73" t="s">
        <v>403</v>
      </c>
      <c r="H6482" s="73" t="s">
        <v>403</v>
      </c>
      <c r="I6482" s="73" t="s">
        <v>466</v>
      </c>
      <c r="J6482" s="124" t="str">
        <f t="shared" si="156"/>
        <v>Sea tanker Crude tanker 120,000–199,999 dwt</v>
      </c>
      <c r="K6482" s="24">
        <v>9.9999999999999995E-7</v>
      </c>
      <c r="L6482" s="48"/>
      <c r="M6482" s="22"/>
      <c r="N6482" s="22"/>
      <c r="O6482" s="22"/>
      <c r="P6482" s="22"/>
      <c r="Q6482" s="22"/>
      <c r="R6482" s="22"/>
      <c r="S6482" s="22"/>
      <c r="T6482" s="2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c r="AQ6482" s="22"/>
      <c r="AR6482" s="22"/>
      <c r="AS6482" s="22"/>
      <c r="AT6482" s="22"/>
      <c r="AU6482" s="22"/>
      <c r="AV6482" s="22"/>
      <c r="AW6482" s="22"/>
      <c r="AX6482" s="22"/>
      <c r="AY6482" s="22"/>
      <c r="AZ6482" s="22"/>
      <c r="BA6482" s="22"/>
      <c r="BB6482" s="22"/>
      <c r="BC6482" s="22"/>
      <c r="BD6482" s="22"/>
      <c r="BE6482" s="22"/>
      <c r="BF6482" s="22"/>
      <c r="BG6482" s="22"/>
      <c r="BH6482" s="22"/>
      <c r="BI6482" s="22"/>
      <c r="BJ6482" s="22"/>
      <c r="BK6482" s="22"/>
      <c r="BL6482" s="22"/>
      <c r="BM6482" s="22"/>
      <c r="BN6482" s="22"/>
      <c r="BO6482" s="22"/>
      <c r="BP6482" s="22"/>
      <c r="BQ6482" s="22"/>
      <c r="BR6482" s="22"/>
      <c r="BS6482" s="22"/>
      <c r="BT6482" s="22"/>
      <c r="BU6482" s="22"/>
      <c r="BV6482" s="22"/>
      <c r="BW6482" s="22"/>
      <c r="BX6482" s="22"/>
      <c r="BY6482" s="22"/>
      <c r="BZ6482" s="22"/>
      <c r="CA6482" s="22"/>
      <c r="CB6482" s="22"/>
      <c r="CC6482" s="22"/>
      <c r="CD6482" s="22"/>
      <c r="CE6482" s="22"/>
      <c r="CF6482" s="22"/>
      <c r="CG6482" s="22"/>
      <c r="CH6482" s="22"/>
      <c r="CI6482" s="22"/>
      <c r="CJ6482" s="22"/>
      <c r="CK6482" s="22"/>
      <c r="CL6482" s="22"/>
      <c r="CM6482" s="22"/>
      <c r="CN6482" s="22"/>
      <c r="CO6482" s="22"/>
    </row>
    <row r="6483" spans="1:93" s="2" customFormat="1" x14ac:dyDescent="0.3">
      <c r="A6483" s="73" t="s">
        <v>204</v>
      </c>
      <c r="B6483" s="73" t="s">
        <v>305</v>
      </c>
      <c r="C6483" s="67" t="s">
        <v>256</v>
      </c>
      <c r="D6483" s="67" t="s">
        <v>248</v>
      </c>
      <c r="E6483" s="73" t="s">
        <v>123</v>
      </c>
      <c r="F6483" s="73"/>
      <c r="G6483" s="73" t="s">
        <v>403</v>
      </c>
      <c r="H6483" s="73" t="s">
        <v>403</v>
      </c>
      <c r="I6483" s="73" t="s">
        <v>466</v>
      </c>
      <c r="J6483" s="124" t="str">
        <f t="shared" si="156"/>
        <v>Sea tanker Crude tanker 80,000–119,999 dwt</v>
      </c>
      <c r="K6483" s="24">
        <v>1.9999999999999999E-6</v>
      </c>
      <c r="L6483" s="48"/>
      <c r="M6483" s="22"/>
      <c r="N6483" s="22"/>
      <c r="O6483" s="22"/>
      <c r="P6483" s="22"/>
      <c r="Q6483" s="22"/>
      <c r="R6483" s="22"/>
      <c r="S6483" s="22"/>
      <c r="T6483" s="22"/>
      <c r="U6483" s="22"/>
      <c r="V6483" s="22"/>
      <c r="W6483" s="22"/>
      <c r="X6483" s="22"/>
      <c r="Y6483" s="22"/>
      <c r="Z6483" s="22"/>
      <c r="AA6483" s="22"/>
      <c r="AB6483" s="22"/>
      <c r="AC6483" s="22"/>
      <c r="AD6483" s="22"/>
      <c r="AE6483" s="22"/>
      <c r="AF6483" s="22"/>
      <c r="AG6483" s="22"/>
      <c r="AH6483" s="22"/>
      <c r="AI6483" s="22"/>
      <c r="AJ6483" s="22"/>
      <c r="AK6483" s="22"/>
      <c r="AL6483" s="22"/>
      <c r="AM6483" s="22"/>
      <c r="AN6483" s="22"/>
      <c r="AO6483" s="22"/>
      <c r="AP6483" s="22"/>
      <c r="AQ6483" s="22"/>
      <c r="AR6483" s="22"/>
      <c r="AS6483" s="22"/>
      <c r="AT6483" s="22"/>
      <c r="AU6483" s="22"/>
      <c r="AV6483" s="22"/>
      <c r="AW6483" s="22"/>
      <c r="AX6483" s="22"/>
      <c r="AY6483" s="22"/>
      <c r="AZ6483" s="22"/>
      <c r="BA6483" s="22"/>
      <c r="BB6483" s="22"/>
      <c r="BC6483" s="22"/>
      <c r="BD6483" s="22"/>
      <c r="BE6483" s="22"/>
      <c r="BF6483" s="22"/>
      <c r="BG6483" s="22"/>
      <c r="BH6483" s="22"/>
      <c r="BI6483" s="22"/>
      <c r="BJ6483" s="22"/>
      <c r="BK6483" s="22"/>
      <c r="BL6483" s="22"/>
      <c r="BM6483" s="22"/>
      <c r="BN6483" s="22"/>
      <c r="BO6483" s="22"/>
      <c r="BP6483" s="22"/>
      <c r="BQ6483" s="22"/>
      <c r="BR6483" s="22"/>
      <c r="BS6483" s="22"/>
      <c r="BT6483" s="22"/>
      <c r="BU6483" s="22"/>
      <c r="BV6483" s="22"/>
      <c r="BW6483" s="22"/>
      <c r="BX6483" s="22"/>
      <c r="BY6483" s="22"/>
      <c r="BZ6483" s="22"/>
      <c r="CA6483" s="22"/>
      <c r="CB6483" s="22"/>
      <c r="CC6483" s="22"/>
      <c r="CD6483" s="22"/>
      <c r="CE6483" s="22"/>
      <c r="CF6483" s="22"/>
      <c r="CG6483" s="22"/>
      <c r="CH6483" s="22"/>
      <c r="CI6483" s="22"/>
      <c r="CJ6483" s="22"/>
      <c r="CK6483" s="22"/>
      <c r="CL6483" s="22"/>
      <c r="CM6483" s="22"/>
      <c r="CN6483" s="22"/>
      <c r="CO6483" s="22"/>
    </row>
    <row r="6484" spans="1:93" s="2" customFormat="1" x14ac:dyDescent="0.3">
      <c r="A6484" s="73" t="s">
        <v>204</v>
      </c>
      <c r="B6484" s="73" t="s">
        <v>305</v>
      </c>
      <c r="C6484" s="67" t="s">
        <v>256</v>
      </c>
      <c r="D6484" s="67" t="s">
        <v>248</v>
      </c>
      <c r="E6484" s="73" t="s">
        <v>390</v>
      </c>
      <c r="F6484" s="73"/>
      <c r="G6484" s="73" t="s">
        <v>403</v>
      </c>
      <c r="H6484" s="73" t="s">
        <v>403</v>
      </c>
      <c r="I6484" s="73" t="s">
        <v>466</v>
      </c>
      <c r="J6484" s="124" t="str">
        <f t="shared" si="156"/>
        <v>Sea tanker Crude tanker 60,000–79,999 dwt</v>
      </c>
      <c r="K6484" s="24">
        <v>1.9999999999999999E-6</v>
      </c>
      <c r="L6484" s="48"/>
      <c r="M6484" s="22"/>
      <c r="N6484" s="22"/>
      <c r="O6484" s="22"/>
      <c r="P6484" s="22"/>
      <c r="Q6484" s="22"/>
      <c r="R6484" s="22"/>
      <c r="S6484" s="22"/>
      <c r="T6484" s="2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c r="AQ6484" s="22"/>
      <c r="AR6484" s="22"/>
      <c r="AS6484" s="22"/>
      <c r="AT6484" s="22"/>
      <c r="AU6484" s="22"/>
      <c r="AV6484" s="22"/>
      <c r="AW6484" s="22"/>
      <c r="AX6484" s="22"/>
      <c r="AY6484" s="22"/>
      <c r="AZ6484" s="22"/>
      <c r="BA6484" s="22"/>
      <c r="BB6484" s="22"/>
      <c r="BC6484" s="22"/>
      <c r="BD6484" s="22"/>
      <c r="BE6484" s="22"/>
      <c r="BF6484" s="22"/>
      <c r="BG6484" s="22"/>
      <c r="BH6484" s="22"/>
      <c r="BI6484" s="22"/>
      <c r="BJ6484" s="22"/>
      <c r="BK6484" s="22"/>
      <c r="BL6484" s="22"/>
      <c r="BM6484" s="22"/>
      <c r="BN6484" s="22"/>
      <c r="BO6484" s="22"/>
      <c r="BP6484" s="22"/>
      <c r="BQ6484" s="22"/>
      <c r="BR6484" s="22"/>
      <c r="BS6484" s="22"/>
      <c r="BT6484" s="22"/>
      <c r="BU6484" s="22"/>
      <c r="BV6484" s="22"/>
      <c r="BW6484" s="22"/>
      <c r="BX6484" s="22"/>
      <c r="BY6484" s="22"/>
      <c r="BZ6484" s="22"/>
      <c r="CA6484" s="22"/>
      <c r="CB6484" s="22"/>
      <c r="CC6484" s="22"/>
      <c r="CD6484" s="22"/>
      <c r="CE6484" s="22"/>
      <c r="CF6484" s="22"/>
      <c r="CG6484" s="22"/>
      <c r="CH6484" s="22"/>
      <c r="CI6484" s="22"/>
      <c r="CJ6484" s="22"/>
      <c r="CK6484" s="22"/>
      <c r="CL6484" s="22"/>
      <c r="CM6484" s="22"/>
      <c r="CN6484" s="22"/>
      <c r="CO6484" s="22"/>
    </row>
    <row r="6485" spans="1:93" s="2" customFormat="1" x14ac:dyDescent="0.3">
      <c r="A6485" s="73" t="s">
        <v>204</v>
      </c>
      <c r="B6485" s="73" t="s">
        <v>305</v>
      </c>
      <c r="C6485" s="67" t="s">
        <v>256</v>
      </c>
      <c r="D6485" s="67" t="s">
        <v>248</v>
      </c>
      <c r="E6485" s="73" t="s">
        <v>284</v>
      </c>
      <c r="F6485" s="73"/>
      <c r="G6485" s="73" t="s">
        <v>403</v>
      </c>
      <c r="H6485" s="73" t="s">
        <v>403</v>
      </c>
      <c r="I6485" s="73" t="s">
        <v>466</v>
      </c>
      <c r="J6485" s="124" t="str">
        <f t="shared" si="156"/>
        <v>Sea tanker Crude tanker 10,000–59,999 dwt</v>
      </c>
      <c r="K6485" s="24">
        <v>3.0000000000000001E-6</v>
      </c>
      <c r="L6485" s="48"/>
      <c r="M6485" s="22"/>
      <c r="N6485" s="22"/>
      <c r="O6485" s="22"/>
      <c r="P6485" s="22"/>
      <c r="Q6485" s="22"/>
      <c r="R6485" s="22"/>
      <c r="S6485" s="22"/>
      <c r="T6485" s="22"/>
      <c r="U6485" s="22"/>
      <c r="V6485" s="22"/>
      <c r="W6485" s="22"/>
      <c r="X6485" s="22"/>
      <c r="Y6485" s="22"/>
      <c r="Z6485" s="22"/>
      <c r="AA6485" s="22"/>
      <c r="AB6485" s="22"/>
      <c r="AC6485" s="22"/>
      <c r="AD6485" s="22"/>
      <c r="AE6485" s="22"/>
      <c r="AF6485" s="22"/>
      <c r="AG6485" s="22"/>
      <c r="AH6485" s="22"/>
      <c r="AI6485" s="22"/>
      <c r="AJ6485" s="22"/>
      <c r="AK6485" s="22"/>
      <c r="AL6485" s="22"/>
      <c r="AM6485" s="22"/>
      <c r="AN6485" s="22"/>
      <c r="AO6485" s="22"/>
      <c r="AP6485" s="22"/>
      <c r="AQ6485" s="22"/>
      <c r="AR6485" s="22"/>
      <c r="AS6485" s="22"/>
      <c r="AT6485" s="22"/>
      <c r="AU6485" s="22"/>
      <c r="AV6485" s="22"/>
      <c r="AW6485" s="22"/>
      <c r="AX6485" s="22"/>
      <c r="AY6485" s="22"/>
      <c r="AZ6485" s="22"/>
      <c r="BA6485" s="22"/>
      <c r="BB6485" s="22"/>
      <c r="BC6485" s="22"/>
      <c r="BD6485" s="22"/>
      <c r="BE6485" s="22"/>
      <c r="BF6485" s="22"/>
      <c r="BG6485" s="22"/>
      <c r="BH6485" s="22"/>
      <c r="BI6485" s="22"/>
      <c r="BJ6485" s="22"/>
      <c r="BK6485" s="22"/>
      <c r="BL6485" s="22"/>
      <c r="BM6485" s="22"/>
      <c r="BN6485" s="22"/>
      <c r="BO6485" s="22"/>
      <c r="BP6485" s="22"/>
      <c r="BQ6485" s="22"/>
      <c r="BR6485" s="22"/>
      <c r="BS6485" s="22"/>
      <c r="BT6485" s="22"/>
      <c r="BU6485" s="22"/>
      <c r="BV6485" s="22"/>
      <c r="BW6485" s="22"/>
      <c r="BX6485" s="22"/>
      <c r="BY6485" s="22"/>
      <c r="BZ6485" s="22"/>
      <c r="CA6485" s="22"/>
      <c r="CB6485" s="22"/>
      <c r="CC6485" s="22"/>
      <c r="CD6485" s="22"/>
      <c r="CE6485" s="22"/>
      <c r="CF6485" s="22"/>
      <c r="CG6485" s="22"/>
      <c r="CH6485" s="22"/>
      <c r="CI6485" s="22"/>
      <c r="CJ6485" s="22"/>
      <c r="CK6485" s="22"/>
      <c r="CL6485" s="22"/>
      <c r="CM6485" s="22"/>
      <c r="CN6485" s="22"/>
      <c r="CO6485" s="22"/>
    </row>
    <row r="6486" spans="1:93" s="2" customFormat="1" x14ac:dyDescent="0.3">
      <c r="A6486" s="73" t="s">
        <v>204</v>
      </c>
      <c r="B6486" s="73" t="s">
        <v>305</v>
      </c>
      <c r="C6486" s="67" t="s">
        <v>256</v>
      </c>
      <c r="D6486" s="67" t="s">
        <v>248</v>
      </c>
      <c r="E6486" s="73" t="s">
        <v>202</v>
      </c>
      <c r="F6486" s="73"/>
      <c r="G6486" s="73" t="s">
        <v>403</v>
      </c>
      <c r="H6486" s="73" t="s">
        <v>403</v>
      </c>
      <c r="I6486" s="73" t="s">
        <v>466</v>
      </c>
      <c r="J6486" s="124" t="str">
        <f t="shared" si="156"/>
        <v>Sea tanker Crude tanker 0–9999 dwt</v>
      </c>
      <c r="K6486" s="24">
        <v>1.0000000000000001E-5</v>
      </c>
      <c r="L6486" s="48"/>
      <c r="M6486" s="22"/>
      <c r="N6486" s="22"/>
      <c r="O6486" s="22"/>
      <c r="P6486" s="22"/>
      <c r="Q6486" s="22"/>
      <c r="R6486" s="22"/>
      <c r="S6486" s="22"/>
      <c r="T6486" s="2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c r="AQ6486" s="22"/>
      <c r="AR6486" s="22"/>
      <c r="AS6486" s="22"/>
      <c r="AT6486" s="22"/>
      <c r="AU6486" s="22"/>
      <c r="AV6486" s="22"/>
      <c r="AW6486" s="22"/>
      <c r="AX6486" s="22"/>
      <c r="AY6486" s="22"/>
      <c r="AZ6486" s="22"/>
      <c r="BA6486" s="22"/>
      <c r="BB6486" s="22"/>
      <c r="BC6486" s="22"/>
      <c r="BD6486" s="22"/>
      <c r="BE6486" s="22"/>
      <c r="BF6486" s="22"/>
      <c r="BG6486" s="22"/>
      <c r="BH6486" s="22"/>
      <c r="BI6486" s="22"/>
      <c r="BJ6486" s="22"/>
      <c r="BK6486" s="22"/>
      <c r="BL6486" s="22"/>
      <c r="BM6486" s="22"/>
      <c r="BN6486" s="22"/>
      <c r="BO6486" s="22"/>
      <c r="BP6486" s="22"/>
      <c r="BQ6486" s="22"/>
      <c r="BR6486" s="22"/>
      <c r="BS6486" s="22"/>
      <c r="BT6486" s="22"/>
      <c r="BU6486" s="22"/>
      <c r="BV6486" s="22"/>
      <c r="BW6486" s="22"/>
      <c r="BX6486" s="22"/>
      <c r="BY6486" s="22"/>
      <c r="BZ6486" s="22"/>
      <c r="CA6486" s="22"/>
      <c r="CB6486" s="22"/>
      <c r="CC6486" s="22"/>
      <c r="CD6486" s="22"/>
      <c r="CE6486" s="22"/>
      <c r="CF6486" s="22"/>
      <c r="CG6486" s="22"/>
      <c r="CH6486" s="22"/>
      <c r="CI6486" s="22"/>
      <c r="CJ6486" s="22"/>
      <c r="CK6486" s="22"/>
      <c r="CL6486" s="22"/>
      <c r="CM6486" s="22"/>
      <c r="CN6486" s="22"/>
      <c r="CO6486" s="22"/>
    </row>
    <row r="6487" spans="1:93" s="2" customFormat="1" x14ac:dyDescent="0.3">
      <c r="A6487" s="73" t="s">
        <v>204</v>
      </c>
      <c r="B6487" s="73" t="s">
        <v>305</v>
      </c>
      <c r="C6487" s="67" t="s">
        <v>256</v>
      </c>
      <c r="D6487" s="67" t="s">
        <v>248</v>
      </c>
      <c r="E6487" s="73" t="s">
        <v>3</v>
      </c>
      <c r="F6487" s="73"/>
      <c r="G6487" s="73" t="s">
        <v>403</v>
      </c>
      <c r="H6487" s="73" t="s">
        <v>403</v>
      </c>
      <c r="I6487" s="73" t="s">
        <v>466</v>
      </c>
      <c r="J6487" s="124" t="str">
        <f t="shared" si="156"/>
        <v>Sea tanker Crude tanker Average</v>
      </c>
      <c r="K6487" s="24">
        <v>9.9999999999999995E-7</v>
      </c>
      <c r="L6487" s="48"/>
      <c r="M6487" s="22"/>
      <c r="N6487" s="22"/>
      <c r="O6487" s="22"/>
      <c r="P6487" s="22"/>
      <c r="Q6487" s="22"/>
      <c r="R6487" s="22"/>
      <c r="S6487" s="22"/>
      <c r="T6487" s="22"/>
      <c r="U6487" s="22"/>
      <c r="V6487" s="22"/>
      <c r="W6487" s="22"/>
      <c r="X6487" s="22"/>
      <c r="Y6487" s="22"/>
      <c r="Z6487" s="22"/>
      <c r="AA6487" s="22"/>
      <c r="AB6487" s="22"/>
      <c r="AC6487" s="22"/>
      <c r="AD6487" s="22"/>
      <c r="AE6487" s="22"/>
      <c r="AF6487" s="22"/>
      <c r="AG6487" s="22"/>
      <c r="AH6487" s="22"/>
      <c r="AI6487" s="22"/>
      <c r="AJ6487" s="22"/>
      <c r="AK6487" s="22"/>
      <c r="AL6487" s="22"/>
      <c r="AM6487" s="22"/>
      <c r="AN6487" s="22"/>
      <c r="AO6487" s="22"/>
      <c r="AP6487" s="22"/>
      <c r="AQ6487" s="22"/>
      <c r="AR6487" s="22"/>
      <c r="AS6487" s="22"/>
      <c r="AT6487" s="22"/>
      <c r="AU6487" s="22"/>
      <c r="AV6487" s="22"/>
      <c r="AW6487" s="22"/>
      <c r="AX6487" s="22"/>
      <c r="AY6487" s="22"/>
      <c r="AZ6487" s="22"/>
      <c r="BA6487" s="22"/>
      <c r="BB6487" s="22"/>
      <c r="BC6487" s="22"/>
      <c r="BD6487" s="22"/>
      <c r="BE6487" s="22"/>
      <c r="BF6487" s="22"/>
      <c r="BG6487" s="22"/>
      <c r="BH6487" s="22"/>
      <c r="BI6487" s="22"/>
      <c r="BJ6487" s="22"/>
      <c r="BK6487" s="22"/>
      <c r="BL6487" s="22"/>
      <c r="BM6487" s="22"/>
      <c r="BN6487" s="22"/>
      <c r="BO6487" s="22"/>
      <c r="BP6487" s="22"/>
      <c r="BQ6487" s="22"/>
      <c r="BR6487" s="22"/>
      <c r="BS6487" s="22"/>
      <c r="BT6487" s="22"/>
      <c r="BU6487" s="22"/>
      <c r="BV6487" s="22"/>
      <c r="BW6487" s="22"/>
      <c r="BX6487" s="22"/>
      <c r="BY6487" s="22"/>
      <c r="BZ6487" s="22"/>
      <c r="CA6487" s="22"/>
      <c r="CB6487" s="22"/>
      <c r="CC6487" s="22"/>
      <c r="CD6487" s="22"/>
      <c r="CE6487" s="22"/>
      <c r="CF6487" s="22"/>
      <c r="CG6487" s="22"/>
      <c r="CH6487" s="22"/>
      <c r="CI6487" s="22"/>
      <c r="CJ6487" s="22"/>
      <c r="CK6487" s="22"/>
      <c r="CL6487" s="22"/>
      <c r="CM6487" s="22"/>
      <c r="CN6487" s="22"/>
      <c r="CO6487" s="22"/>
    </row>
    <row r="6488" spans="1:93" s="2" customFormat="1" x14ac:dyDescent="0.3">
      <c r="A6488" s="73" t="s">
        <v>204</v>
      </c>
      <c r="B6488" s="73" t="s">
        <v>305</v>
      </c>
      <c r="C6488" s="67" t="s">
        <v>256</v>
      </c>
      <c r="D6488" s="67" t="s">
        <v>248</v>
      </c>
      <c r="E6488" s="73" t="s">
        <v>200</v>
      </c>
      <c r="F6488" s="73"/>
      <c r="G6488" s="73" t="s">
        <v>403</v>
      </c>
      <c r="H6488" s="73" t="s">
        <v>403</v>
      </c>
      <c r="I6488" s="73" t="s">
        <v>467</v>
      </c>
      <c r="J6488" s="124" t="str">
        <f t="shared" si="156"/>
        <v>Sea tanker Crude tanker 200,000+ dwt</v>
      </c>
      <c r="K6488" s="24">
        <v>2.8999999999999998E-3</v>
      </c>
      <c r="L6488" s="48"/>
      <c r="M6488" s="22"/>
      <c r="N6488" s="22"/>
      <c r="O6488" s="22"/>
      <c r="P6488" s="22"/>
      <c r="Q6488" s="22"/>
      <c r="R6488" s="22"/>
      <c r="S6488" s="22"/>
      <c r="T6488" s="2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c r="AQ6488" s="22"/>
      <c r="AR6488" s="22"/>
      <c r="AS6488" s="22"/>
      <c r="AT6488" s="22"/>
      <c r="AU6488" s="22"/>
      <c r="AV6488" s="22"/>
      <c r="AW6488" s="22"/>
      <c r="AX6488" s="22"/>
      <c r="AY6488" s="22"/>
      <c r="AZ6488" s="22"/>
      <c r="BA6488" s="22"/>
      <c r="BB6488" s="22"/>
      <c r="BC6488" s="22"/>
      <c r="BD6488" s="22"/>
      <c r="BE6488" s="22"/>
      <c r="BF6488" s="22"/>
      <c r="BG6488" s="22"/>
      <c r="BH6488" s="22"/>
      <c r="BI6488" s="22"/>
      <c r="BJ6488" s="22"/>
      <c r="BK6488" s="22"/>
      <c r="BL6488" s="22"/>
      <c r="BM6488" s="22"/>
      <c r="BN6488" s="22"/>
      <c r="BO6488" s="22"/>
      <c r="BP6488" s="22"/>
      <c r="BQ6488" s="22"/>
      <c r="BR6488" s="22"/>
      <c r="BS6488" s="22"/>
      <c r="BT6488" s="22"/>
      <c r="BU6488" s="22"/>
      <c r="BV6488" s="22"/>
      <c r="BW6488" s="22"/>
      <c r="BX6488" s="22"/>
      <c r="BY6488" s="22"/>
      <c r="BZ6488" s="22"/>
      <c r="CA6488" s="22"/>
      <c r="CB6488" s="22"/>
      <c r="CC6488" s="22"/>
      <c r="CD6488" s="22"/>
      <c r="CE6488" s="22"/>
      <c r="CF6488" s="22"/>
      <c r="CG6488" s="22"/>
      <c r="CH6488" s="22"/>
      <c r="CI6488" s="22"/>
      <c r="CJ6488" s="22"/>
      <c r="CK6488" s="22"/>
      <c r="CL6488" s="22"/>
      <c r="CM6488" s="22"/>
      <c r="CN6488" s="22"/>
      <c r="CO6488" s="22"/>
    </row>
    <row r="6489" spans="1:93" s="2" customFormat="1" x14ac:dyDescent="0.3">
      <c r="A6489" s="73" t="s">
        <v>204</v>
      </c>
      <c r="B6489" s="73" t="s">
        <v>305</v>
      </c>
      <c r="C6489" s="67" t="s">
        <v>256</v>
      </c>
      <c r="D6489" s="67" t="s">
        <v>248</v>
      </c>
      <c r="E6489" s="73" t="s">
        <v>70</v>
      </c>
      <c r="F6489" s="73"/>
      <c r="G6489" s="73" t="s">
        <v>403</v>
      </c>
      <c r="H6489" s="73" t="s">
        <v>403</v>
      </c>
      <c r="I6489" s="73" t="s">
        <v>467</v>
      </c>
      <c r="J6489" s="124" t="str">
        <f t="shared" si="156"/>
        <v>Sea tanker Crude tanker 120,000–199,999 dwt</v>
      </c>
      <c r="K6489" s="24">
        <v>4.4000000000000003E-3</v>
      </c>
      <c r="L6489" s="48"/>
      <c r="M6489" s="22"/>
      <c r="N6489" s="22"/>
      <c r="O6489" s="22"/>
      <c r="P6489" s="22"/>
      <c r="Q6489" s="22"/>
      <c r="R6489" s="22"/>
      <c r="S6489" s="22"/>
      <c r="T6489" s="22"/>
      <c r="U6489" s="22"/>
      <c r="V6489" s="22"/>
      <c r="W6489" s="22"/>
      <c r="X6489" s="22"/>
      <c r="Y6489" s="22"/>
      <c r="Z6489" s="22"/>
      <c r="AA6489" s="22"/>
      <c r="AB6489" s="22"/>
      <c r="AC6489" s="22"/>
      <c r="AD6489" s="22"/>
      <c r="AE6489" s="22"/>
      <c r="AF6489" s="22"/>
      <c r="AG6489" s="22"/>
      <c r="AH6489" s="22"/>
      <c r="AI6489" s="22"/>
      <c r="AJ6489" s="22"/>
      <c r="AK6489" s="22"/>
      <c r="AL6489" s="22"/>
      <c r="AM6489" s="22"/>
      <c r="AN6489" s="22"/>
      <c r="AO6489" s="22"/>
      <c r="AP6489" s="22"/>
      <c r="AQ6489" s="22"/>
      <c r="AR6489" s="22"/>
      <c r="AS6489" s="22"/>
      <c r="AT6489" s="22"/>
      <c r="AU6489" s="22"/>
      <c r="AV6489" s="22"/>
      <c r="AW6489" s="22"/>
      <c r="AX6489" s="22"/>
      <c r="AY6489" s="22"/>
      <c r="AZ6489" s="22"/>
      <c r="BA6489" s="22"/>
      <c r="BB6489" s="22"/>
      <c r="BC6489" s="22"/>
      <c r="BD6489" s="22"/>
      <c r="BE6489" s="22"/>
      <c r="BF6489" s="22"/>
      <c r="BG6489" s="22"/>
      <c r="BH6489" s="22"/>
      <c r="BI6489" s="22"/>
      <c r="BJ6489" s="22"/>
      <c r="BK6489" s="22"/>
      <c r="BL6489" s="22"/>
      <c r="BM6489" s="22"/>
      <c r="BN6489" s="22"/>
      <c r="BO6489" s="22"/>
      <c r="BP6489" s="22"/>
      <c r="BQ6489" s="22"/>
      <c r="BR6489" s="22"/>
      <c r="BS6489" s="22"/>
      <c r="BT6489" s="22"/>
      <c r="BU6489" s="22"/>
      <c r="BV6489" s="22"/>
      <c r="BW6489" s="22"/>
      <c r="BX6489" s="22"/>
      <c r="BY6489" s="22"/>
      <c r="BZ6489" s="22"/>
      <c r="CA6489" s="22"/>
      <c r="CB6489" s="22"/>
      <c r="CC6489" s="22"/>
      <c r="CD6489" s="22"/>
      <c r="CE6489" s="22"/>
      <c r="CF6489" s="22"/>
      <c r="CG6489" s="22"/>
      <c r="CH6489" s="22"/>
      <c r="CI6489" s="22"/>
      <c r="CJ6489" s="22"/>
      <c r="CK6489" s="22"/>
      <c r="CL6489" s="22"/>
      <c r="CM6489" s="22"/>
      <c r="CN6489" s="22"/>
      <c r="CO6489" s="22"/>
    </row>
    <row r="6490" spans="1:93" s="2" customFormat="1" x14ac:dyDescent="0.3">
      <c r="A6490" s="73" t="s">
        <v>204</v>
      </c>
      <c r="B6490" s="73" t="s">
        <v>305</v>
      </c>
      <c r="C6490" s="67" t="s">
        <v>256</v>
      </c>
      <c r="D6490" s="67" t="s">
        <v>248</v>
      </c>
      <c r="E6490" s="73" t="s">
        <v>123</v>
      </c>
      <c r="F6490" s="73"/>
      <c r="G6490" s="73" t="s">
        <v>403</v>
      </c>
      <c r="H6490" s="73" t="s">
        <v>403</v>
      </c>
      <c r="I6490" s="73" t="s">
        <v>467</v>
      </c>
      <c r="J6490" s="124" t="str">
        <f t="shared" si="156"/>
        <v>Sea tanker Crude tanker 80,000–119,999 dwt</v>
      </c>
      <c r="K6490" s="24">
        <v>5.9000000000000007E-3</v>
      </c>
      <c r="L6490" s="48"/>
      <c r="M6490" s="22"/>
      <c r="N6490" s="22"/>
      <c r="O6490" s="22"/>
      <c r="P6490" s="22"/>
      <c r="Q6490" s="22"/>
      <c r="R6490" s="22"/>
      <c r="S6490" s="22"/>
      <c r="T6490" s="2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c r="AQ6490" s="22"/>
      <c r="AR6490" s="22"/>
      <c r="AS6490" s="22"/>
      <c r="AT6490" s="22"/>
      <c r="AU6490" s="22"/>
      <c r="AV6490" s="22"/>
      <c r="AW6490" s="22"/>
      <c r="AX6490" s="22"/>
      <c r="AY6490" s="22"/>
      <c r="AZ6490" s="22"/>
      <c r="BA6490" s="22"/>
      <c r="BB6490" s="22"/>
      <c r="BC6490" s="22"/>
      <c r="BD6490" s="22"/>
      <c r="BE6490" s="22"/>
      <c r="BF6490" s="22"/>
      <c r="BG6490" s="22"/>
      <c r="BH6490" s="22"/>
      <c r="BI6490" s="22"/>
      <c r="BJ6490" s="22"/>
      <c r="BK6490" s="22"/>
      <c r="BL6490" s="22"/>
      <c r="BM6490" s="22"/>
      <c r="BN6490" s="22"/>
      <c r="BO6490" s="22"/>
      <c r="BP6490" s="22"/>
      <c r="BQ6490" s="22"/>
      <c r="BR6490" s="22"/>
      <c r="BS6490" s="22"/>
      <c r="BT6490" s="22"/>
      <c r="BU6490" s="22"/>
      <c r="BV6490" s="22"/>
      <c r="BW6490" s="22"/>
      <c r="BX6490" s="22"/>
      <c r="BY6490" s="22"/>
      <c r="BZ6490" s="22"/>
      <c r="CA6490" s="22"/>
      <c r="CB6490" s="22"/>
      <c r="CC6490" s="22"/>
      <c r="CD6490" s="22"/>
      <c r="CE6490" s="22"/>
      <c r="CF6490" s="22"/>
      <c r="CG6490" s="22"/>
      <c r="CH6490" s="22"/>
      <c r="CI6490" s="22"/>
      <c r="CJ6490" s="22"/>
      <c r="CK6490" s="22"/>
      <c r="CL6490" s="22"/>
      <c r="CM6490" s="22"/>
      <c r="CN6490" s="22"/>
      <c r="CO6490" s="22"/>
    </row>
    <row r="6491" spans="1:93" s="2" customFormat="1" x14ac:dyDescent="0.3">
      <c r="A6491" s="73" t="s">
        <v>204</v>
      </c>
      <c r="B6491" s="73" t="s">
        <v>305</v>
      </c>
      <c r="C6491" s="67" t="s">
        <v>256</v>
      </c>
      <c r="D6491" s="67" t="s">
        <v>248</v>
      </c>
      <c r="E6491" s="73" t="s">
        <v>390</v>
      </c>
      <c r="F6491" s="73"/>
      <c r="G6491" s="73" t="s">
        <v>403</v>
      </c>
      <c r="H6491" s="73" t="s">
        <v>403</v>
      </c>
      <c r="I6491" s="73" t="s">
        <v>467</v>
      </c>
      <c r="J6491" s="124" t="str">
        <f t="shared" si="156"/>
        <v>Sea tanker Crude tanker 60,000–79,999 dwt</v>
      </c>
      <c r="K6491" s="24">
        <v>7.4999999999999997E-3</v>
      </c>
      <c r="L6491" s="48"/>
      <c r="M6491" s="22"/>
      <c r="N6491" s="22"/>
      <c r="O6491" s="22"/>
      <c r="P6491" s="22"/>
      <c r="Q6491" s="22"/>
      <c r="R6491" s="22"/>
      <c r="S6491" s="22"/>
      <c r="T6491" s="22"/>
      <c r="U6491" s="22"/>
      <c r="V6491" s="22"/>
      <c r="W6491" s="22"/>
      <c r="X6491" s="22"/>
      <c r="Y6491" s="22"/>
      <c r="Z6491" s="22"/>
      <c r="AA6491" s="22"/>
      <c r="AB6491" s="22"/>
      <c r="AC6491" s="22"/>
      <c r="AD6491" s="22"/>
      <c r="AE6491" s="22"/>
      <c r="AF6491" s="22"/>
      <c r="AG6491" s="22"/>
      <c r="AH6491" s="22"/>
      <c r="AI6491" s="22"/>
      <c r="AJ6491" s="22"/>
      <c r="AK6491" s="22"/>
      <c r="AL6491" s="22"/>
      <c r="AM6491" s="22"/>
      <c r="AN6491" s="22"/>
      <c r="AO6491" s="22"/>
      <c r="AP6491" s="22"/>
      <c r="AQ6491" s="22"/>
      <c r="AR6491" s="22"/>
      <c r="AS6491" s="22"/>
      <c r="AT6491" s="22"/>
      <c r="AU6491" s="22"/>
      <c r="AV6491" s="22"/>
      <c r="AW6491" s="22"/>
      <c r="AX6491" s="22"/>
      <c r="AY6491" s="22"/>
      <c r="AZ6491" s="22"/>
      <c r="BA6491" s="22"/>
      <c r="BB6491" s="22"/>
      <c r="BC6491" s="22"/>
      <c r="BD6491" s="22"/>
      <c r="BE6491" s="22"/>
      <c r="BF6491" s="22"/>
      <c r="BG6491" s="22"/>
      <c r="BH6491" s="22"/>
      <c r="BI6491" s="22"/>
      <c r="BJ6491" s="22"/>
      <c r="BK6491" s="22"/>
      <c r="BL6491" s="22"/>
      <c r="BM6491" s="22"/>
      <c r="BN6491" s="22"/>
      <c r="BO6491" s="22"/>
      <c r="BP6491" s="22"/>
      <c r="BQ6491" s="22"/>
      <c r="BR6491" s="22"/>
      <c r="BS6491" s="22"/>
      <c r="BT6491" s="22"/>
      <c r="BU6491" s="22"/>
      <c r="BV6491" s="22"/>
      <c r="BW6491" s="22"/>
      <c r="BX6491" s="22"/>
      <c r="BY6491" s="22"/>
      <c r="BZ6491" s="22"/>
      <c r="CA6491" s="22"/>
      <c r="CB6491" s="22"/>
      <c r="CC6491" s="22"/>
      <c r="CD6491" s="22"/>
      <c r="CE6491" s="22"/>
      <c r="CF6491" s="22"/>
      <c r="CG6491" s="22"/>
      <c r="CH6491" s="22"/>
      <c r="CI6491" s="22"/>
      <c r="CJ6491" s="22"/>
      <c r="CK6491" s="22"/>
      <c r="CL6491" s="22"/>
      <c r="CM6491" s="22"/>
      <c r="CN6491" s="22"/>
      <c r="CO6491" s="22"/>
    </row>
    <row r="6492" spans="1:93" s="2" customFormat="1" x14ac:dyDescent="0.3">
      <c r="A6492" s="73" t="s">
        <v>204</v>
      </c>
      <c r="B6492" s="73" t="s">
        <v>305</v>
      </c>
      <c r="C6492" s="67" t="s">
        <v>256</v>
      </c>
      <c r="D6492" s="67" t="s">
        <v>248</v>
      </c>
      <c r="E6492" s="73" t="s">
        <v>284</v>
      </c>
      <c r="F6492" s="73"/>
      <c r="G6492" s="73" t="s">
        <v>403</v>
      </c>
      <c r="H6492" s="73" t="s">
        <v>403</v>
      </c>
      <c r="I6492" s="73" t="s">
        <v>467</v>
      </c>
      <c r="J6492" s="124" t="str">
        <f t="shared" si="156"/>
        <v>Sea tanker Crude tanker 10,000–59,999 dwt</v>
      </c>
      <c r="K6492" s="24">
        <v>9.1000000000000004E-3</v>
      </c>
      <c r="L6492" s="48"/>
      <c r="M6492" s="22"/>
      <c r="N6492" s="22"/>
      <c r="O6492" s="22"/>
      <c r="P6492" s="22"/>
      <c r="Q6492" s="22"/>
      <c r="R6492" s="22"/>
      <c r="S6492" s="22"/>
      <c r="T6492" s="2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c r="AQ6492" s="22"/>
      <c r="AR6492" s="22"/>
      <c r="AS6492" s="22"/>
      <c r="AT6492" s="22"/>
      <c r="AU6492" s="22"/>
      <c r="AV6492" s="22"/>
      <c r="AW6492" s="22"/>
      <c r="AX6492" s="22"/>
      <c r="AY6492" s="22"/>
      <c r="AZ6492" s="22"/>
      <c r="BA6492" s="22"/>
      <c r="BB6492" s="22"/>
      <c r="BC6492" s="22"/>
      <c r="BD6492" s="22"/>
      <c r="BE6492" s="22"/>
      <c r="BF6492" s="22"/>
      <c r="BG6492" s="22"/>
      <c r="BH6492" s="22"/>
      <c r="BI6492" s="22"/>
      <c r="BJ6492" s="22"/>
      <c r="BK6492" s="22"/>
      <c r="BL6492" s="22"/>
      <c r="BM6492" s="22"/>
      <c r="BN6492" s="22"/>
      <c r="BO6492" s="22"/>
      <c r="BP6492" s="22"/>
      <c r="BQ6492" s="22"/>
      <c r="BR6492" s="22"/>
      <c r="BS6492" s="22"/>
      <c r="BT6492" s="22"/>
      <c r="BU6492" s="22"/>
      <c r="BV6492" s="22"/>
      <c r="BW6492" s="22"/>
      <c r="BX6492" s="22"/>
      <c r="BY6492" s="22"/>
      <c r="BZ6492" s="22"/>
      <c r="CA6492" s="22"/>
      <c r="CB6492" s="22"/>
      <c r="CC6492" s="22"/>
      <c r="CD6492" s="22"/>
      <c r="CE6492" s="22"/>
      <c r="CF6492" s="22"/>
      <c r="CG6492" s="22"/>
      <c r="CH6492" s="22"/>
      <c r="CI6492" s="22"/>
      <c r="CJ6492" s="22"/>
      <c r="CK6492" s="22"/>
      <c r="CL6492" s="22"/>
      <c r="CM6492" s="22"/>
      <c r="CN6492" s="22"/>
      <c r="CO6492" s="22"/>
    </row>
    <row r="6493" spans="1:93" s="2" customFormat="1" x14ac:dyDescent="0.3">
      <c r="A6493" s="73" t="s">
        <v>204</v>
      </c>
      <c r="B6493" s="73" t="s">
        <v>305</v>
      </c>
      <c r="C6493" s="67" t="s">
        <v>256</v>
      </c>
      <c r="D6493" s="67" t="s">
        <v>248</v>
      </c>
      <c r="E6493" s="73" t="s">
        <v>202</v>
      </c>
      <c r="F6493" s="73"/>
      <c r="G6493" s="73" t="s">
        <v>403</v>
      </c>
      <c r="H6493" s="73" t="s">
        <v>403</v>
      </c>
      <c r="I6493" s="73" t="s">
        <v>467</v>
      </c>
      <c r="J6493" s="124" t="str">
        <f t="shared" si="156"/>
        <v>Sea tanker Crude tanker 0–9999 dwt</v>
      </c>
      <c r="K6493" s="24">
        <v>3.3299999999999996E-2</v>
      </c>
      <c r="L6493" s="48"/>
      <c r="M6493" s="22"/>
      <c r="N6493" s="22"/>
      <c r="O6493" s="22"/>
      <c r="P6493" s="22"/>
      <c r="Q6493" s="22"/>
      <c r="R6493" s="22"/>
      <c r="S6493" s="22"/>
      <c r="T6493" s="22"/>
      <c r="U6493" s="22"/>
      <c r="V6493" s="22"/>
      <c r="W6493" s="22"/>
      <c r="X6493" s="22"/>
      <c r="Y6493" s="22"/>
      <c r="Z6493" s="22"/>
      <c r="AA6493" s="22"/>
      <c r="AB6493" s="22"/>
      <c r="AC6493" s="22"/>
      <c r="AD6493" s="22"/>
      <c r="AE6493" s="22"/>
      <c r="AF6493" s="22"/>
      <c r="AG6493" s="22"/>
      <c r="AH6493" s="22"/>
      <c r="AI6493" s="22"/>
      <c r="AJ6493" s="22"/>
      <c r="AK6493" s="22"/>
      <c r="AL6493" s="22"/>
      <c r="AM6493" s="22"/>
      <c r="AN6493" s="22"/>
      <c r="AO6493" s="22"/>
      <c r="AP6493" s="22"/>
      <c r="AQ6493" s="22"/>
      <c r="AR6493" s="22"/>
      <c r="AS6493" s="22"/>
      <c r="AT6493" s="22"/>
      <c r="AU6493" s="22"/>
      <c r="AV6493" s="22"/>
      <c r="AW6493" s="22"/>
      <c r="AX6493" s="22"/>
      <c r="AY6493" s="22"/>
      <c r="AZ6493" s="22"/>
      <c r="BA6493" s="22"/>
      <c r="BB6493" s="22"/>
      <c r="BC6493" s="22"/>
      <c r="BD6493" s="22"/>
      <c r="BE6493" s="22"/>
      <c r="BF6493" s="22"/>
      <c r="BG6493" s="22"/>
      <c r="BH6493" s="22"/>
      <c r="BI6493" s="22"/>
      <c r="BJ6493" s="22"/>
      <c r="BK6493" s="22"/>
      <c r="BL6493" s="22"/>
      <c r="BM6493" s="22"/>
      <c r="BN6493" s="22"/>
      <c r="BO6493" s="22"/>
      <c r="BP6493" s="22"/>
      <c r="BQ6493" s="22"/>
      <c r="BR6493" s="22"/>
      <c r="BS6493" s="22"/>
      <c r="BT6493" s="22"/>
      <c r="BU6493" s="22"/>
      <c r="BV6493" s="22"/>
      <c r="BW6493" s="22"/>
      <c r="BX6493" s="22"/>
      <c r="BY6493" s="22"/>
      <c r="BZ6493" s="22"/>
      <c r="CA6493" s="22"/>
      <c r="CB6493" s="22"/>
      <c r="CC6493" s="22"/>
      <c r="CD6493" s="22"/>
      <c r="CE6493" s="22"/>
      <c r="CF6493" s="22"/>
      <c r="CG6493" s="22"/>
      <c r="CH6493" s="22"/>
      <c r="CI6493" s="22"/>
      <c r="CJ6493" s="22"/>
      <c r="CK6493" s="22"/>
      <c r="CL6493" s="22"/>
      <c r="CM6493" s="22"/>
      <c r="CN6493" s="22"/>
      <c r="CO6493" s="22"/>
    </row>
    <row r="6494" spans="1:93" s="2" customFormat="1" x14ac:dyDescent="0.3">
      <c r="A6494" s="73" t="s">
        <v>204</v>
      </c>
      <c r="B6494" s="73" t="s">
        <v>305</v>
      </c>
      <c r="C6494" s="67" t="s">
        <v>256</v>
      </c>
      <c r="D6494" s="67" t="s">
        <v>248</v>
      </c>
      <c r="E6494" s="73" t="s">
        <v>3</v>
      </c>
      <c r="F6494" s="73"/>
      <c r="G6494" s="73" t="s">
        <v>403</v>
      </c>
      <c r="H6494" s="73" t="s">
        <v>403</v>
      </c>
      <c r="I6494" s="73" t="s">
        <v>467</v>
      </c>
      <c r="J6494" s="124" t="str">
        <f t="shared" si="156"/>
        <v>Sea tanker Crude tanker Average</v>
      </c>
      <c r="K6494" s="24">
        <v>4.5100000000000001E-3</v>
      </c>
      <c r="L6494" s="48"/>
      <c r="M6494" s="22"/>
      <c r="N6494" s="22"/>
      <c r="O6494" s="22"/>
      <c r="P6494" s="22"/>
      <c r="Q6494" s="22"/>
      <c r="R6494" s="22"/>
      <c r="S6494" s="22"/>
      <c r="T6494" s="2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c r="AQ6494" s="22"/>
      <c r="AR6494" s="22"/>
      <c r="AS6494" s="22"/>
      <c r="AT6494" s="22"/>
      <c r="AU6494" s="22"/>
      <c r="AV6494" s="22"/>
      <c r="AW6494" s="22"/>
      <c r="AX6494" s="22"/>
      <c r="AY6494" s="22"/>
      <c r="AZ6494" s="22"/>
      <c r="BA6494" s="22"/>
      <c r="BB6494" s="22"/>
      <c r="BC6494" s="22"/>
      <c r="BD6494" s="22"/>
      <c r="BE6494" s="22"/>
      <c r="BF6494" s="22"/>
      <c r="BG6494" s="22"/>
      <c r="BH6494" s="22"/>
      <c r="BI6494" s="22"/>
      <c r="BJ6494" s="22"/>
      <c r="BK6494" s="22"/>
      <c r="BL6494" s="22"/>
      <c r="BM6494" s="22"/>
      <c r="BN6494" s="22"/>
      <c r="BO6494" s="22"/>
      <c r="BP6494" s="22"/>
      <c r="BQ6494" s="22"/>
      <c r="BR6494" s="22"/>
      <c r="BS6494" s="22"/>
      <c r="BT6494" s="22"/>
      <c r="BU6494" s="22"/>
      <c r="BV6494" s="22"/>
      <c r="BW6494" s="22"/>
      <c r="BX6494" s="22"/>
      <c r="BY6494" s="22"/>
      <c r="BZ6494" s="22"/>
      <c r="CA6494" s="22"/>
      <c r="CB6494" s="22"/>
      <c r="CC6494" s="22"/>
      <c r="CD6494" s="22"/>
      <c r="CE6494" s="22"/>
      <c r="CF6494" s="22"/>
      <c r="CG6494" s="22"/>
      <c r="CH6494" s="22"/>
      <c r="CI6494" s="22"/>
      <c r="CJ6494" s="22"/>
      <c r="CK6494" s="22"/>
      <c r="CL6494" s="22"/>
      <c r="CM6494" s="22"/>
      <c r="CN6494" s="22"/>
      <c r="CO6494" s="22"/>
    </row>
    <row r="6495" spans="1:93" s="2" customFormat="1" x14ac:dyDescent="0.3">
      <c r="A6495" s="73" t="s">
        <v>204</v>
      </c>
      <c r="B6495" s="73" t="s">
        <v>305</v>
      </c>
      <c r="C6495" s="67" t="s">
        <v>256</v>
      </c>
      <c r="D6495" s="67" t="s">
        <v>248</v>
      </c>
      <c r="E6495" s="73" t="s">
        <v>200</v>
      </c>
      <c r="F6495" s="73"/>
      <c r="G6495" s="73" t="s">
        <v>403</v>
      </c>
      <c r="H6495" s="73" t="s">
        <v>403</v>
      </c>
      <c r="I6495" s="73" t="s">
        <v>468</v>
      </c>
      <c r="J6495" s="124" t="str">
        <f t="shared" si="156"/>
        <v>Sea tanker Crude tanker 200,000+ dwt</v>
      </c>
      <c r="K6495" s="24">
        <v>4.0000000000000003E-5</v>
      </c>
      <c r="L6495" s="48"/>
      <c r="M6495" s="22"/>
      <c r="N6495" s="22"/>
      <c r="O6495" s="22"/>
      <c r="P6495" s="22"/>
      <c r="Q6495" s="22"/>
      <c r="R6495" s="22"/>
      <c r="S6495" s="22"/>
      <c r="T6495" s="22"/>
      <c r="U6495" s="22"/>
      <c r="V6495" s="22"/>
      <c r="W6495" s="22"/>
      <c r="X6495" s="22"/>
      <c r="Y6495" s="22"/>
      <c r="Z6495" s="22"/>
      <c r="AA6495" s="22"/>
      <c r="AB6495" s="22"/>
      <c r="AC6495" s="22"/>
      <c r="AD6495" s="22"/>
      <c r="AE6495" s="22"/>
      <c r="AF6495" s="22"/>
      <c r="AG6495" s="22"/>
      <c r="AH6495" s="22"/>
      <c r="AI6495" s="22"/>
      <c r="AJ6495" s="22"/>
      <c r="AK6495" s="22"/>
      <c r="AL6495" s="22"/>
      <c r="AM6495" s="22"/>
      <c r="AN6495" s="22"/>
      <c r="AO6495" s="22"/>
      <c r="AP6495" s="22"/>
      <c r="AQ6495" s="22"/>
      <c r="AR6495" s="22"/>
      <c r="AS6495" s="22"/>
      <c r="AT6495" s="22"/>
      <c r="AU6495" s="22"/>
      <c r="AV6495" s="22"/>
      <c r="AW6495" s="22"/>
      <c r="AX6495" s="22"/>
      <c r="AY6495" s="22"/>
      <c r="AZ6495" s="22"/>
      <c r="BA6495" s="22"/>
      <c r="BB6495" s="22"/>
      <c r="BC6495" s="22"/>
      <c r="BD6495" s="22"/>
      <c r="BE6495" s="22"/>
      <c r="BF6495" s="22"/>
      <c r="BG6495" s="22"/>
      <c r="BH6495" s="22"/>
      <c r="BI6495" s="22"/>
      <c r="BJ6495" s="22"/>
      <c r="BK6495" s="22"/>
      <c r="BL6495" s="22"/>
      <c r="BM6495" s="22"/>
      <c r="BN6495" s="22"/>
      <c r="BO6495" s="22"/>
      <c r="BP6495" s="22"/>
      <c r="BQ6495" s="22"/>
      <c r="BR6495" s="22"/>
      <c r="BS6495" s="22"/>
      <c r="BT6495" s="22"/>
      <c r="BU6495" s="22"/>
      <c r="BV6495" s="22"/>
      <c r="BW6495" s="22"/>
      <c r="BX6495" s="22"/>
      <c r="BY6495" s="22"/>
      <c r="BZ6495" s="22"/>
      <c r="CA6495" s="22"/>
      <c r="CB6495" s="22"/>
      <c r="CC6495" s="22"/>
      <c r="CD6495" s="22"/>
      <c r="CE6495" s="22"/>
      <c r="CF6495" s="22"/>
      <c r="CG6495" s="22"/>
      <c r="CH6495" s="22"/>
      <c r="CI6495" s="22"/>
      <c r="CJ6495" s="22"/>
      <c r="CK6495" s="22"/>
      <c r="CL6495" s="22"/>
      <c r="CM6495" s="22"/>
      <c r="CN6495" s="22"/>
      <c r="CO6495" s="22"/>
    </row>
    <row r="6496" spans="1:93" s="2" customFormat="1" x14ac:dyDescent="0.3">
      <c r="A6496" s="73" t="s">
        <v>204</v>
      </c>
      <c r="B6496" s="73" t="s">
        <v>305</v>
      </c>
      <c r="C6496" s="67" t="s">
        <v>256</v>
      </c>
      <c r="D6496" s="67" t="s">
        <v>248</v>
      </c>
      <c r="E6496" s="73" t="s">
        <v>70</v>
      </c>
      <c r="F6496" s="73"/>
      <c r="G6496" s="73" t="s">
        <v>403</v>
      </c>
      <c r="H6496" s="73" t="s">
        <v>403</v>
      </c>
      <c r="I6496" s="73" t="s">
        <v>468</v>
      </c>
      <c r="J6496" s="124" t="str">
        <f t="shared" si="156"/>
        <v>Sea tanker Crude tanker 120,000–199,999 dwt</v>
      </c>
      <c r="K6496" s="24">
        <v>6.0000000000000002E-5</v>
      </c>
      <c r="L6496" s="48"/>
      <c r="M6496" s="22"/>
      <c r="N6496" s="22"/>
      <c r="O6496" s="22"/>
      <c r="P6496" s="22"/>
      <c r="Q6496" s="22"/>
      <c r="R6496" s="22"/>
      <c r="S6496" s="22"/>
      <c r="T6496" s="2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c r="AQ6496" s="22"/>
      <c r="AR6496" s="22"/>
      <c r="AS6496" s="22"/>
      <c r="AT6496" s="22"/>
      <c r="AU6496" s="22"/>
      <c r="AV6496" s="22"/>
      <c r="AW6496" s="22"/>
      <c r="AX6496" s="22"/>
      <c r="AY6496" s="22"/>
      <c r="AZ6496" s="22"/>
      <c r="BA6496" s="22"/>
      <c r="BB6496" s="22"/>
      <c r="BC6496" s="22"/>
      <c r="BD6496" s="22"/>
      <c r="BE6496" s="22"/>
      <c r="BF6496" s="22"/>
      <c r="BG6496" s="22"/>
      <c r="BH6496" s="22"/>
      <c r="BI6496" s="22"/>
      <c r="BJ6496" s="22"/>
      <c r="BK6496" s="22"/>
      <c r="BL6496" s="22"/>
      <c r="BM6496" s="22"/>
      <c r="BN6496" s="22"/>
      <c r="BO6496" s="22"/>
      <c r="BP6496" s="22"/>
      <c r="BQ6496" s="22"/>
      <c r="BR6496" s="22"/>
      <c r="BS6496" s="22"/>
      <c r="BT6496" s="22"/>
      <c r="BU6496" s="22"/>
      <c r="BV6496" s="22"/>
      <c r="BW6496" s="22"/>
      <c r="BX6496" s="22"/>
      <c r="BY6496" s="22"/>
      <c r="BZ6496" s="22"/>
      <c r="CA6496" s="22"/>
      <c r="CB6496" s="22"/>
      <c r="CC6496" s="22"/>
      <c r="CD6496" s="22"/>
      <c r="CE6496" s="22"/>
      <c r="CF6496" s="22"/>
      <c r="CG6496" s="22"/>
      <c r="CH6496" s="22"/>
      <c r="CI6496" s="22"/>
      <c r="CJ6496" s="22"/>
      <c r="CK6496" s="22"/>
      <c r="CL6496" s="22"/>
      <c r="CM6496" s="22"/>
      <c r="CN6496" s="22"/>
      <c r="CO6496" s="22"/>
    </row>
    <row r="6497" spans="1:93" s="2" customFormat="1" x14ac:dyDescent="0.3">
      <c r="A6497" s="73" t="s">
        <v>204</v>
      </c>
      <c r="B6497" s="73" t="s">
        <v>305</v>
      </c>
      <c r="C6497" s="67" t="s">
        <v>256</v>
      </c>
      <c r="D6497" s="67" t="s">
        <v>248</v>
      </c>
      <c r="E6497" s="73" t="s">
        <v>123</v>
      </c>
      <c r="F6497" s="73"/>
      <c r="G6497" s="73" t="s">
        <v>403</v>
      </c>
      <c r="H6497" s="73" t="s">
        <v>403</v>
      </c>
      <c r="I6497" s="73" t="s">
        <v>468</v>
      </c>
      <c r="J6497" s="124" t="str">
        <f t="shared" si="156"/>
        <v>Sea tanker Crude tanker 80,000–119,999 dwt</v>
      </c>
      <c r="K6497" s="24">
        <v>8.0000000000000007E-5</v>
      </c>
      <c r="L6497" s="48"/>
      <c r="M6497" s="22"/>
      <c r="N6497" s="22"/>
      <c r="O6497" s="22"/>
      <c r="P6497" s="22"/>
      <c r="Q6497" s="22"/>
      <c r="R6497" s="22"/>
      <c r="S6497" s="22"/>
      <c r="T6497" s="22"/>
      <c r="U6497" s="22"/>
      <c r="V6497" s="22"/>
      <c r="W6497" s="22"/>
      <c r="X6497" s="22"/>
      <c r="Y6497" s="22"/>
      <c r="Z6497" s="22"/>
      <c r="AA6497" s="22"/>
      <c r="AB6497" s="22"/>
      <c r="AC6497" s="22"/>
      <c r="AD6497" s="22"/>
      <c r="AE6497" s="22"/>
      <c r="AF6497" s="22"/>
      <c r="AG6497" s="22"/>
      <c r="AH6497" s="22"/>
      <c r="AI6497" s="22"/>
      <c r="AJ6497" s="22"/>
      <c r="AK6497" s="22"/>
      <c r="AL6497" s="22"/>
      <c r="AM6497" s="22"/>
      <c r="AN6497" s="22"/>
      <c r="AO6497" s="22"/>
      <c r="AP6497" s="22"/>
      <c r="AQ6497" s="22"/>
      <c r="AR6497" s="22"/>
      <c r="AS6497" s="22"/>
      <c r="AT6497" s="22"/>
      <c r="AU6497" s="22"/>
      <c r="AV6497" s="22"/>
      <c r="AW6497" s="22"/>
      <c r="AX6497" s="22"/>
      <c r="AY6497" s="22"/>
      <c r="AZ6497" s="22"/>
      <c r="BA6497" s="22"/>
      <c r="BB6497" s="22"/>
      <c r="BC6497" s="22"/>
      <c r="BD6497" s="22"/>
      <c r="BE6497" s="22"/>
      <c r="BF6497" s="22"/>
      <c r="BG6497" s="22"/>
      <c r="BH6497" s="22"/>
      <c r="BI6497" s="22"/>
      <c r="BJ6497" s="22"/>
      <c r="BK6497" s="22"/>
      <c r="BL6497" s="22"/>
      <c r="BM6497" s="22"/>
      <c r="BN6497" s="22"/>
      <c r="BO6497" s="22"/>
      <c r="BP6497" s="22"/>
      <c r="BQ6497" s="22"/>
      <c r="BR6497" s="22"/>
      <c r="BS6497" s="22"/>
      <c r="BT6497" s="22"/>
      <c r="BU6497" s="22"/>
      <c r="BV6497" s="22"/>
      <c r="BW6497" s="22"/>
      <c r="BX6497" s="22"/>
      <c r="BY6497" s="22"/>
      <c r="BZ6497" s="22"/>
      <c r="CA6497" s="22"/>
      <c r="CB6497" s="22"/>
      <c r="CC6497" s="22"/>
      <c r="CD6497" s="22"/>
      <c r="CE6497" s="22"/>
      <c r="CF6497" s="22"/>
      <c r="CG6497" s="22"/>
      <c r="CH6497" s="22"/>
      <c r="CI6497" s="22"/>
      <c r="CJ6497" s="22"/>
      <c r="CK6497" s="22"/>
      <c r="CL6497" s="22"/>
      <c r="CM6497" s="22"/>
      <c r="CN6497" s="22"/>
      <c r="CO6497" s="22"/>
    </row>
    <row r="6498" spans="1:93" s="2" customFormat="1" x14ac:dyDescent="0.3">
      <c r="A6498" s="73" t="s">
        <v>204</v>
      </c>
      <c r="B6498" s="73" t="s">
        <v>305</v>
      </c>
      <c r="C6498" s="67" t="s">
        <v>256</v>
      </c>
      <c r="D6498" s="67" t="s">
        <v>248</v>
      </c>
      <c r="E6498" s="73" t="s">
        <v>390</v>
      </c>
      <c r="F6498" s="73"/>
      <c r="G6498" s="73" t="s">
        <v>403</v>
      </c>
      <c r="H6498" s="73" t="s">
        <v>403</v>
      </c>
      <c r="I6498" s="73" t="s">
        <v>468</v>
      </c>
      <c r="J6498" s="124" t="str">
        <f t="shared" si="156"/>
        <v>Sea tanker Crude tanker 60,000–79,999 dwt</v>
      </c>
      <c r="K6498" s="24">
        <v>1.02E-4</v>
      </c>
      <c r="L6498" s="48"/>
      <c r="M6498" s="22"/>
      <c r="N6498" s="22"/>
      <c r="O6498" s="22"/>
      <c r="P6498" s="22"/>
      <c r="Q6498" s="22"/>
      <c r="R6498" s="22"/>
      <c r="S6498" s="22"/>
      <c r="T6498" s="2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c r="AQ6498" s="22"/>
      <c r="AR6498" s="22"/>
      <c r="AS6498" s="22"/>
      <c r="AT6498" s="22"/>
      <c r="AU6498" s="22"/>
      <c r="AV6498" s="22"/>
      <c r="AW6498" s="22"/>
      <c r="AX6498" s="22"/>
      <c r="AY6498" s="22"/>
      <c r="AZ6498" s="22"/>
      <c r="BA6498" s="22"/>
      <c r="BB6498" s="22"/>
      <c r="BC6498" s="22"/>
      <c r="BD6498" s="22"/>
      <c r="BE6498" s="22"/>
      <c r="BF6498" s="22"/>
      <c r="BG6498" s="22"/>
      <c r="BH6498" s="22"/>
      <c r="BI6498" s="22"/>
      <c r="BJ6498" s="22"/>
      <c r="BK6498" s="22"/>
      <c r="BL6498" s="22"/>
      <c r="BM6498" s="22"/>
      <c r="BN6498" s="22"/>
      <c r="BO6498" s="22"/>
      <c r="BP6498" s="22"/>
      <c r="BQ6498" s="22"/>
      <c r="BR6498" s="22"/>
      <c r="BS6498" s="22"/>
      <c r="BT6498" s="22"/>
      <c r="BU6498" s="22"/>
      <c r="BV6498" s="22"/>
      <c r="BW6498" s="22"/>
      <c r="BX6498" s="22"/>
      <c r="BY6498" s="22"/>
      <c r="BZ6498" s="22"/>
      <c r="CA6498" s="22"/>
      <c r="CB6498" s="22"/>
      <c r="CC6498" s="22"/>
      <c r="CD6498" s="22"/>
      <c r="CE6498" s="22"/>
      <c r="CF6498" s="22"/>
      <c r="CG6498" s="22"/>
      <c r="CH6498" s="22"/>
      <c r="CI6498" s="22"/>
      <c r="CJ6498" s="22"/>
      <c r="CK6498" s="22"/>
      <c r="CL6498" s="22"/>
      <c r="CM6498" s="22"/>
      <c r="CN6498" s="22"/>
      <c r="CO6498" s="22"/>
    </row>
    <row r="6499" spans="1:93" s="2" customFormat="1" x14ac:dyDescent="0.3">
      <c r="A6499" s="73" t="s">
        <v>204</v>
      </c>
      <c r="B6499" s="73" t="s">
        <v>305</v>
      </c>
      <c r="C6499" s="67" t="s">
        <v>256</v>
      </c>
      <c r="D6499" s="67" t="s">
        <v>248</v>
      </c>
      <c r="E6499" s="73" t="s">
        <v>284</v>
      </c>
      <c r="F6499" s="73"/>
      <c r="G6499" s="73" t="s">
        <v>403</v>
      </c>
      <c r="H6499" s="73" t="s">
        <v>403</v>
      </c>
      <c r="I6499" s="73" t="s">
        <v>468</v>
      </c>
      <c r="J6499" s="124" t="str">
        <f t="shared" si="156"/>
        <v>Sea tanker Crude tanker 10,000–59,999 dwt</v>
      </c>
      <c r="K6499" s="24">
        <v>1.2400000000000001E-4</v>
      </c>
      <c r="L6499" s="48"/>
      <c r="M6499" s="22"/>
      <c r="N6499" s="22"/>
      <c r="O6499" s="22"/>
      <c r="P6499" s="22"/>
      <c r="Q6499" s="22"/>
      <c r="R6499" s="22"/>
      <c r="S6499" s="22"/>
      <c r="T6499" s="22"/>
      <c r="U6499" s="22"/>
      <c r="V6499" s="22"/>
      <c r="W6499" s="22"/>
      <c r="X6499" s="22"/>
      <c r="Y6499" s="22"/>
      <c r="Z6499" s="22"/>
      <c r="AA6499" s="22"/>
      <c r="AB6499" s="22"/>
      <c r="AC6499" s="22"/>
      <c r="AD6499" s="22"/>
      <c r="AE6499" s="22"/>
      <c r="AF6499" s="22"/>
      <c r="AG6499" s="22"/>
      <c r="AH6499" s="22"/>
      <c r="AI6499" s="22"/>
      <c r="AJ6499" s="22"/>
      <c r="AK6499" s="22"/>
      <c r="AL6499" s="22"/>
      <c r="AM6499" s="22"/>
      <c r="AN6499" s="22"/>
      <c r="AO6499" s="22"/>
      <c r="AP6499" s="22"/>
      <c r="AQ6499" s="22"/>
      <c r="AR6499" s="22"/>
      <c r="AS6499" s="22"/>
      <c r="AT6499" s="22"/>
      <c r="AU6499" s="22"/>
      <c r="AV6499" s="22"/>
      <c r="AW6499" s="22"/>
      <c r="AX6499" s="22"/>
      <c r="AY6499" s="22"/>
      <c r="AZ6499" s="22"/>
      <c r="BA6499" s="22"/>
      <c r="BB6499" s="22"/>
      <c r="BC6499" s="22"/>
      <c r="BD6499" s="22"/>
      <c r="BE6499" s="22"/>
      <c r="BF6499" s="22"/>
      <c r="BG6499" s="22"/>
      <c r="BH6499" s="22"/>
      <c r="BI6499" s="22"/>
      <c r="BJ6499" s="22"/>
      <c r="BK6499" s="22"/>
      <c r="BL6499" s="22"/>
      <c r="BM6499" s="22"/>
      <c r="BN6499" s="22"/>
      <c r="BO6499" s="22"/>
      <c r="BP6499" s="22"/>
      <c r="BQ6499" s="22"/>
      <c r="BR6499" s="22"/>
      <c r="BS6499" s="22"/>
      <c r="BT6499" s="22"/>
      <c r="BU6499" s="22"/>
      <c r="BV6499" s="22"/>
      <c r="BW6499" s="22"/>
      <c r="BX6499" s="22"/>
      <c r="BY6499" s="22"/>
      <c r="BZ6499" s="22"/>
      <c r="CA6499" s="22"/>
      <c r="CB6499" s="22"/>
      <c r="CC6499" s="22"/>
      <c r="CD6499" s="22"/>
      <c r="CE6499" s="22"/>
      <c r="CF6499" s="22"/>
      <c r="CG6499" s="22"/>
      <c r="CH6499" s="22"/>
      <c r="CI6499" s="22"/>
      <c r="CJ6499" s="22"/>
      <c r="CK6499" s="22"/>
      <c r="CL6499" s="22"/>
      <c r="CM6499" s="22"/>
      <c r="CN6499" s="22"/>
      <c r="CO6499" s="22"/>
    </row>
    <row r="6500" spans="1:93" s="2" customFormat="1" x14ac:dyDescent="0.3">
      <c r="A6500" s="73" t="s">
        <v>204</v>
      </c>
      <c r="B6500" s="73" t="s">
        <v>305</v>
      </c>
      <c r="C6500" s="67" t="s">
        <v>256</v>
      </c>
      <c r="D6500" s="67" t="s">
        <v>248</v>
      </c>
      <c r="E6500" s="73" t="s">
        <v>202</v>
      </c>
      <c r="F6500" s="73"/>
      <c r="G6500" s="73" t="s">
        <v>403</v>
      </c>
      <c r="H6500" s="73" t="s">
        <v>403</v>
      </c>
      <c r="I6500" s="73" t="s">
        <v>468</v>
      </c>
      <c r="J6500" s="124" t="str">
        <f t="shared" si="156"/>
        <v>Sea tanker Crude tanker 0–9999 dwt</v>
      </c>
      <c r="K6500" s="24">
        <v>4.5399999999999998E-4</v>
      </c>
      <c r="L6500" s="48"/>
      <c r="M6500" s="22"/>
      <c r="N6500" s="22"/>
      <c r="O6500" s="22"/>
      <c r="P6500" s="22"/>
      <c r="Q6500" s="22"/>
      <c r="R6500" s="22"/>
      <c r="S6500" s="22"/>
      <c r="T6500" s="2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c r="AQ6500" s="22"/>
      <c r="AR6500" s="22"/>
      <c r="AS6500" s="22"/>
      <c r="AT6500" s="22"/>
      <c r="AU6500" s="22"/>
      <c r="AV6500" s="22"/>
      <c r="AW6500" s="22"/>
      <c r="AX6500" s="22"/>
      <c r="AY6500" s="22"/>
      <c r="AZ6500" s="22"/>
      <c r="BA6500" s="22"/>
      <c r="BB6500" s="22"/>
      <c r="BC6500" s="22"/>
      <c r="BD6500" s="22"/>
      <c r="BE6500" s="22"/>
      <c r="BF6500" s="22"/>
      <c r="BG6500" s="22"/>
      <c r="BH6500" s="22"/>
      <c r="BI6500" s="22"/>
      <c r="BJ6500" s="22"/>
      <c r="BK6500" s="22"/>
      <c r="BL6500" s="22"/>
      <c r="BM6500" s="22"/>
      <c r="BN6500" s="22"/>
      <c r="BO6500" s="22"/>
      <c r="BP6500" s="22"/>
      <c r="BQ6500" s="22"/>
      <c r="BR6500" s="22"/>
      <c r="BS6500" s="22"/>
      <c r="BT6500" s="22"/>
      <c r="BU6500" s="22"/>
      <c r="BV6500" s="22"/>
      <c r="BW6500" s="22"/>
      <c r="BX6500" s="22"/>
      <c r="BY6500" s="22"/>
      <c r="BZ6500" s="22"/>
      <c r="CA6500" s="22"/>
      <c r="CB6500" s="22"/>
      <c r="CC6500" s="22"/>
      <c r="CD6500" s="22"/>
      <c r="CE6500" s="22"/>
      <c r="CF6500" s="22"/>
      <c r="CG6500" s="22"/>
      <c r="CH6500" s="22"/>
      <c r="CI6500" s="22"/>
      <c r="CJ6500" s="22"/>
      <c r="CK6500" s="22"/>
      <c r="CL6500" s="22"/>
      <c r="CM6500" s="22"/>
      <c r="CN6500" s="22"/>
      <c r="CO6500" s="22"/>
    </row>
    <row r="6501" spans="1:93" s="2" customFormat="1" x14ac:dyDescent="0.3">
      <c r="A6501" s="73" t="s">
        <v>204</v>
      </c>
      <c r="B6501" s="73" t="s">
        <v>305</v>
      </c>
      <c r="C6501" s="67" t="s">
        <v>256</v>
      </c>
      <c r="D6501" s="67" t="s">
        <v>248</v>
      </c>
      <c r="E6501" s="73" t="s">
        <v>3</v>
      </c>
      <c r="F6501" s="73"/>
      <c r="G6501" s="73" t="s">
        <v>403</v>
      </c>
      <c r="H6501" s="73" t="s">
        <v>403</v>
      </c>
      <c r="I6501" s="73" t="s">
        <v>468</v>
      </c>
      <c r="J6501" s="124" t="str">
        <f t="shared" si="156"/>
        <v>Sea tanker Crude tanker Average</v>
      </c>
      <c r="K6501" s="24">
        <v>6.0999999999999999E-5</v>
      </c>
      <c r="L6501" s="48"/>
      <c r="M6501" s="22"/>
      <c r="N6501" s="22"/>
      <c r="O6501" s="22"/>
      <c r="P6501" s="22"/>
      <c r="Q6501" s="22"/>
      <c r="R6501" s="22"/>
      <c r="S6501" s="22"/>
      <c r="T6501" s="22"/>
      <c r="U6501" s="22"/>
      <c r="V6501" s="22"/>
      <c r="W6501" s="22"/>
      <c r="X6501" s="22"/>
      <c r="Y6501" s="22"/>
      <c r="Z6501" s="22"/>
      <c r="AA6501" s="22"/>
      <c r="AB6501" s="22"/>
      <c r="AC6501" s="22"/>
      <c r="AD6501" s="22"/>
      <c r="AE6501" s="22"/>
      <c r="AF6501" s="22"/>
      <c r="AG6501" s="22"/>
      <c r="AH6501" s="22"/>
      <c r="AI6501" s="22"/>
      <c r="AJ6501" s="22"/>
      <c r="AK6501" s="22"/>
      <c r="AL6501" s="22"/>
      <c r="AM6501" s="22"/>
      <c r="AN6501" s="22"/>
      <c r="AO6501" s="22"/>
      <c r="AP6501" s="22"/>
      <c r="AQ6501" s="22"/>
      <c r="AR6501" s="22"/>
      <c r="AS6501" s="22"/>
      <c r="AT6501" s="22"/>
      <c r="AU6501" s="22"/>
      <c r="AV6501" s="22"/>
      <c r="AW6501" s="22"/>
      <c r="AX6501" s="22"/>
      <c r="AY6501" s="22"/>
      <c r="AZ6501" s="22"/>
      <c r="BA6501" s="22"/>
      <c r="BB6501" s="22"/>
      <c r="BC6501" s="22"/>
      <c r="BD6501" s="22"/>
      <c r="BE6501" s="22"/>
      <c r="BF6501" s="22"/>
      <c r="BG6501" s="22"/>
      <c r="BH6501" s="22"/>
      <c r="BI6501" s="22"/>
      <c r="BJ6501" s="22"/>
      <c r="BK6501" s="22"/>
      <c r="BL6501" s="22"/>
      <c r="BM6501" s="22"/>
      <c r="BN6501" s="22"/>
      <c r="BO6501" s="22"/>
      <c r="BP6501" s="22"/>
      <c r="BQ6501" s="22"/>
      <c r="BR6501" s="22"/>
      <c r="BS6501" s="22"/>
      <c r="BT6501" s="22"/>
      <c r="BU6501" s="22"/>
      <c r="BV6501" s="22"/>
      <c r="BW6501" s="22"/>
      <c r="BX6501" s="22"/>
      <c r="BY6501" s="22"/>
      <c r="BZ6501" s="22"/>
      <c r="CA6501" s="22"/>
      <c r="CB6501" s="22"/>
      <c r="CC6501" s="22"/>
      <c r="CD6501" s="22"/>
      <c r="CE6501" s="22"/>
      <c r="CF6501" s="22"/>
      <c r="CG6501" s="22"/>
      <c r="CH6501" s="22"/>
      <c r="CI6501" s="22"/>
      <c r="CJ6501" s="22"/>
      <c r="CK6501" s="22"/>
      <c r="CL6501" s="22"/>
      <c r="CM6501" s="22"/>
      <c r="CN6501" s="22"/>
      <c r="CO6501" s="22"/>
    </row>
    <row r="6502" spans="1:93" s="2" customFormat="1" x14ac:dyDescent="0.3">
      <c r="A6502" s="73" t="s">
        <v>204</v>
      </c>
      <c r="B6502" s="73" t="s">
        <v>305</v>
      </c>
      <c r="C6502" s="67" t="s">
        <v>256</v>
      </c>
      <c r="D6502" s="67" t="s">
        <v>494</v>
      </c>
      <c r="E6502" s="73" t="s">
        <v>244</v>
      </c>
      <c r="F6502" s="73"/>
      <c r="G6502" s="73" t="s">
        <v>403</v>
      </c>
      <c r="H6502" s="73" t="s">
        <v>403</v>
      </c>
      <c r="I6502" s="73" t="s">
        <v>465</v>
      </c>
      <c r="J6502" s="124" t="str">
        <f>CONCATENATE(C6502," ",D6502," ",E6502)</f>
        <v>Sea tanker Products tanker  60,000+ dwt</v>
      </c>
      <c r="K6502" s="24">
        <v>5.7800000000000004E-3</v>
      </c>
      <c r="L6502" s="48"/>
      <c r="M6502" s="22"/>
      <c r="N6502" s="22"/>
      <c r="O6502" s="22"/>
      <c r="P6502" s="22"/>
      <c r="Q6502" s="22"/>
      <c r="R6502" s="22"/>
      <c r="S6502" s="22"/>
      <c r="T6502" s="2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c r="AQ6502" s="22"/>
      <c r="AR6502" s="22"/>
      <c r="AS6502" s="22"/>
      <c r="AT6502" s="22"/>
      <c r="AU6502" s="22"/>
      <c r="AV6502" s="22"/>
      <c r="AW6502" s="22"/>
      <c r="AX6502" s="22"/>
      <c r="AY6502" s="22"/>
      <c r="AZ6502" s="22"/>
      <c r="BA6502" s="22"/>
      <c r="BB6502" s="22"/>
      <c r="BC6502" s="22"/>
      <c r="BD6502" s="22"/>
      <c r="BE6502" s="22"/>
      <c r="BF6502" s="22"/>
      <c r="BG6502" s="22"/>
      <c r="BH6502" s="22"/>
      <c r="BI6502" s="22"/>
      <c r="BJ6502" s="22"/>
      <c r="BK6502" s="22"/>
      <c r="BL6502" s="22"/>
      <c r="BM6502" s="22"/>
      <c r="BN6502" s="22"/>
      <c r="BO6502" s="22"/>
      <c r="BP6502" s="22"/>
      <c r="BQ6502" s="22"/>
      <c r="BR6502" s="22"/>
      <c r="BS6502" s="22"/>
      <c r="BT6502" s="22"/>
      <c r="BU6502" s="22"/>
      <c r="BV6502" s="22"/>
      <c r="BW6502" s="22"/>
      <c r="BX6502" s="22"/>
      <c r="BY6502" s="22"/>
      <c r="BZ6502" s="22"/>
      <c r="CA6502" s="22"/>
      <c r="CB6502" s="22"/>
      <c r="CC6502" s="22"/>
      <c r="CD6502" s="22"/>
      <c r="CE6502" s="22"/>
      <c r="CF6502" s="22"/>
      <c r="CG6502" s="22"/>
      <c r="CH6502" s="22"/>
      <c r="CI6502" s="22"/>
      <c r="CJ6502" s="22"/>
      <c r="CK6502" s="22"/>
      <c r="CL6502" s="22"/>
      <c r="CM6502" s="22"/>
      <c r="CN6502" s="22"/>
      <c r="CO6502" s="22"/>
    </row>
    <row r="6503" spans="1:93" s="2" customFormat="1" x14ac:dyDescent="0.3">
      <c r="A6503" s="73" t="s">
        <v>204</v>
      </c>
      <c r="B6503" s="73" t="s">
        <v>305</v>
      </c>
      <c r="C6503" s="67" t="s">
        <v>256</v>
      </c>
      <c r="D6503" s="67" t="s">
        <v>494</v>
      </c>
      <c r="E6503" s="73" t="s">
        <v>73</v>
      </c>
      <c r="F6503" s="73"/>
      <c r="G6503" s="73" t="s">
        <v>403</v>
      </c>
      <c r="H6503" s="73" t="s">
        <v>403</v>
      </c>
      <c r="I6503" s="73" t="s">
        <v>465</v>
      </c>
      <c r="J6503" s="124" t="str">
        <f t="shared" si="156"/>
        <v>Sea tanker Products tanker  20,000–59,999 dwt</v>
      </c>
      <c r="K6503" s="24">
        <v>1.0442999999999999E-2</v>
      </c>
      <c r="L6503" s="48"/>
      <c r="M6503" s="22"/>
      <c r="N6503" s="22"/>
      <c r="O6503" s="22"/>
      <c r="P6503" s="22"/>
      <c r="Q6503" s="22"/>
      <c r="R6503" s="22"/>
      <c r="S6503" s="22"/>
      <c r="T6503" s="22"/>
      <c r="U6503" s="22"/>
      <c r="V6503" s="22"/>
      <c r="W6503" s="22"/>
      <c r="X6503" s="22"/>
      <c r="Y6503" s="22"/>
      <c r="Z6503" s="22"/>
      <c r="AA6503" s="22"/>
      <c r="AB6503" s="22"/>
      <c r="AC6503" s="22"/>
      <c r="AD6503" s="22"/>
      <c r="AE6503" s="22"/>
      <c r="AF6503" s="22"/>
      <c r="AG6503" s="22"/>
      <c r="AH6503" s="22"/>
      <c r="AI6503" s="22"/>
      <c r="AJ6503" s="22"/>
      <c r="AK6503" s="22"/>
      <c r="AL6503" s="22"/>
      <c r="AM6503" s="22"/>
      <c r="AN6503" s="22"/>
      <c r="AO6503" s="22"/>
      <c r="AP6503" s="22"/>
      <c r="AQ6503" s="22"/>
      <c r="AR6503" s="22"/>
      <c r="AS6503" s="22"/>
      <c r="AT6503" s="22"/>
      <c r="AU6503" s="22"/>
      <c r="AV6503" s="22"/>
      <c r="AW6503" s="22"/>
      <c r="AX6503" s="22"/>
      <c r="AY6503" s="22"/>
      <c r="AZ6503" s="22"/>
      <c r="BA6503" s="22"/>
      <c r="BB6503" s="22"/>
      <c r="BC6503" s="22"/>
      <c r="BD6503" s="22"/>
      <c r="BE6503" s="22"/>
      <c r="BF6503" s="22"/>
      <c r="BG6503" s="22"/>
      <c r="BH6503" s="22"/>
      <c r="BI6503" s="22"/>
      <c r="BJ6503" s="22"/>
      <c r="BK6503" s="22"/>
      <c r="BL6503" s="22"/>
      <c r="BM6503" s="22"/>
      <c r="BN6503" s="22"/>
      <c r="BO6503" s="22"/>
      <c r="BP6503" s="22"/>
      <c r="BQ6503" s="22"/>
      <c r="BR6503" s="22"/>
      <c r="BS6503" s="22"/>
      <c r="BT6503" s="22"/>
      <c r="BU6503" s="22"/>
      <c r="BV6503" s="22"/>
      <c r="BW6503" s="22"/>
      <c r="BX6503" s="22"/>
      <c r="BY6503" s="22"/>
      <c r="BZ6503" s="22"/>
      <c r="CA6503" s="22"/>
      <c r="CB6503" s="22"/>
      <c r="CC6503" s="22"/>
      <c r="CD6503" s="22"/>
      <c r="CE6503" s="22"/>
      <c r="CF6503" s="22"/>
      <c r="CG6503" s="22"/>
      <c r="CH6503" s="22"/>
      <c r="CI6503" s="22"/>
      <c r="CJ6503" s="22"/>
      <c r="CK6503" s="22"/>
      <c r="CL6503" s="22"/>
      <c r="CM6503" s="22"/>
      <c r="CN6503" s="22"/>
      <c r="CO6503" s="22"/>
    </row>
    <row r="6504" spans="1:93" s="2" customFormat="1" x14ac:dyDescent="0.3">
      <c r="A6504" s="73" t="s">
        <v>204</v>
      </c>
      <c r="B6504" s="73" t="s">
        <v>305</v>
      </c>
      <c r="C6504" s="67" t="s">
        <v>256</v>
      </c>
      <c r="D6504" s="67" t="s">
        <v>494</v>
      </c>
      <c r="E6504" s="73" t="s">
        <v>118</v>
      </c>
      <c r="F6504" s="73"/>
      <c r="G6504" s="73" t="s">
        <v>403</v>
      </c>
      <c r="H6504" s="73" t="s">
        <v>403</v>
      </c>
      <c r="I6504" s="73" t="s">
        <v>465</v>
      </c>
      <c r="J6504" s="124" t="str">
        <f t="shared" si="156"/>
        <v>Sea tanker Products tanker  10,000–19,999 dwt</v>
      </c>
      <c r="K6504" s="24">
        <v>1.8960999999999999E-2</v>
      </c>
      <c r="L6504" s="48"/>
      <c r="M6504" s="22"/>
      <c r="N6504" s="22"/>
      <c r="O6504" s="22"/>
      <c r="P6504" s="22"/>
      <c r="Q6504" s="22"/>
      <c r="R6504" s="22"/>
      <c r="S6504" s="22"/>
      <c r="T6504" s="2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c r="AQ6504" s="22"/>
      <c r="AR6504" s="22"/>
      <c r="AS6504" s="22"/>
      <c r="AT6504" s="22"/>
      <c r="AU6504" s="22"/>
      <c r="AV6504" s="22"/>
      <c r="AW6504" s="22"/>
      <c r="AX6504" s="22"/>
      <c r="AY6504" s="22"/>
      <c r="AZ6504" s="22"/>
      <c r="BA6504" s="22"/>
      <c r="BB6504" s="22"/>
      <c r="BC6504" s="22"/>
      <c r="BD6504" s="22"/>
      <c r="BE6504" s="22"/>
      <c r="BF6504" s="22"/>
      <c r="BG6504" s="22"/>
      <c r="BH6504" s="22"/>
      <c r="BI6504" s="22"/>
      <c r="BJ6504" s="22"/>
      <c r="BK6504" s="22"/>
      <c r="BL6504" s="22"/>
      <c r="BM6504" s="22"/>
      <c r="BN6504" s="22"/>
      <c r="BO6504" s="22"/>
      <c r="BP6504" s="22"/>
      <c r="BQ6504" s="22"/>
      <c r="BR6504" s="22"/>
      <c r="BS6504" s="22"/>
      <c r="BT6504" s="22"/>
      <c r="BU6504" s="22"/>
      <c r="BV6504" s="22"/>
      <c r="BW6504" s="22"/>
      <c r="BX6504" s="22"/>
      <c r="BY6504" s="22"/>
      <c r="BZ6504" s="22"/>
      <c r="CA6504" s="22"/>
      <c r="CB6504" s="22"/>
      <c r="CC6504" s="22"/>
      <c r="CD6504" s="22"/>
      <c r="CE6504" s="22"/>
      <c r="CF6504" s="22"/>
      <c r="CG6504" s="22"/>
      <c r="CH6504" s="22"/>
      <c r="CI6504" s="22"/>
      <c r="CJ6504" s="22"/>
      <c r="CK6504" s="22"/>
      <c r="CL6504" s="22"/>
      <c r="CM6504" s="22"/>
      <c r="CN6504" s="22"/>
      <c r="CO6504" s="22"/>
    </row>
    <row r="6505" spans="1:93" s="2" customFormat="1" x14ac:dyDescent="0.3">
      <c r="A6505" s="73" t="s">
        <v>204</v>
      </c>
      <c r="B6505" s="73" t="s">
        <v>305</v>
      </c>
      <c r="C6505" s="67" t="s">
        <v>256</v>
      </c>
      <c r="D6505" s="67" t="s">
        <v>494</v>
      </c>
      <c r="E6505" s="73" t="s">
        <v>255</v>
      </c>
      <c r="F6505" s="73"/>
      <c r="G6505" s="73" t="s">
        <v>403</v>
      </c>
      <c r="H6505" s="73" t="s">
        <v>403</v>
      </c>
      <c r="I6505" s="73" t="s">
        <v>465</v>
      </c>
      <c r="J6505" s="124" t="str">
        <f t="shared" si="156"/>
        <v>Sea tanker Products tanker  5000–9999 dwt</v>
      </c>
      <c r="K6505" s="24">
        <v>2.9606999999999998E-2</v>
      </c>
      <c r="L6505" s="48"/>
      <c r="M6505" s="22"/>
      <c r="N6505" s="22"/>
      <c r="O6505" s="22"/>
      <c r="P6505" s="22"/>
      <c r="Q6505" s="22"/>
      <c r="R6505" s="22"/>
      <c r="S6505" s="22"/>
      <c r="T6505" s="22"/>
      <c r="U6505" s="22"/>
      <c r="V6505" s="22"/>
      <c r="W6505" s="22"/>
      <c r="X6505" s="22"/>
      <c r="Y6505" s="22"/>
      <c r="Z6505" s="22"/>
      <c r="AA6505" s="22"/>
      <c r="AB6505" s="22"/>
      <c r="AC6505" s="22"/>
      <c r="AD6505" s="22"/>
      <c r="AE6505" s="22"/>
      <c r="AF6505" s="22"/>
      <c r="AG6505" s="22"/>
      <c r="AH6505" s="22"/>
      <c r="AI6505" s="22"/>
      <c r="AJ6505" s="22"/>
      <c r="AK6505" s="22"/>
      <c r="AL6505" s="22"/>
      <c r="AM6505" s="22"/>
      <c r="AN6505" s="22"/>
      <c r="AO6505" s="22"/>
      <c r="AP6505" s="22"/>
      <c r="AQ6505" s="22"/>
      <c r="AR6505" s="22"/>
      <c r="AS6505" s="22"/>
      <c r="AT6505" s="22"/>
      <c r="AU6505" s="22"/>
      <c r="AV6505" s="22"/>
      <c r="AW6505" s="22"/>
      <c r="AX6505" s="22"/>
      <c r="AY6505" s="22"/>
      <c r="AZ6505" s="22"/>
      <c r="BA6505" s="22"/>
      <c r="BB6505" s="22"/>
      <c r="BC6505" s="22"/>
      <c r="BD6505" s="22"/>
      <c r="BE6505" s="22"/>
      <c r="BF6505" s="22"/>
      <c r="BG6505" s="22"/>
      <c r="BH6505" s="22"/>
      <c r="BI6505" s="22"/>
      <c r="BJ6505" s="22"/>
      <c r="BK6505" s="22"/>
      <c r="BL6505" s="22"/>
      <c r="BM6505" s="22"/>
      <c r="BN6505" s="22"/>
      <c r="BO6505" s="22"/>
      <c r="BP6505" s="22"/>
      <c r="BQ6505" s="22"/>
      <c r="BR6505" s="22"/>
      <c r="BS6505" s="22"/>
      <c r="BT6505" s="22"/>
      <c r="BU6505" s="22"/>
      <c r="BV6505" s="22"/>
      <c r="BW6505" s="22"/>
      <c r="BX6505" s="22"/>
      <c r="BY6505" s="22"/>
      <c r="BZ6505" s="22"/>
      <c r="CA6505" s="22"/>
      <c r="CB6505" s="22"/>
      <c r="CC6505" s="22"/>
      <c r="CD6505" s="22"/>
      <c r="CE6505" s="22"/>
      <c r="CF6505" s="22"/>
      <c r="CG6505" s="22"/>
      <c r="CH6505" s="22"/>
      <c r="CI6505" s="22"/>
      <c r="CJ6505" s="22"/>
      <c r="CK6505" s="22"/>
      <c r="CL6505" s="22"/>
      <c r="CM6505" s="22"/>
      <c r="CN6505" s="22"/>
      <c r="CO6505" s="22"/>
    </row>
    <row r="6506" spans="1:93" s="2" customFormat="1" x14ac:dyDescent="0.3">
      <c r="A6506" s="73" t="s">
        <v>204</v>
      </c>
      <c r="B6506" s="73" t="s">
        <v>305</v>
      </c>
      <c r="C6506" s="67" t="s">
        <v>256</v>
      </c>
      <c r="D6506" s="67" t="s">
        <v>494</v>
      </c>
      <c r="E6506" s="73" t="s">
        <v>180</v>
      </c>
      <c r="F6506" s="73"/>
      <c r="G6506" s="73" t="s">
        <v>403</v>
      </c>
      <c r="H6506" s="73" t="s">
        <v>403</v>
      </c>
      <c r="I6506" s="73" t="s">
        <v>465</v>
      </c>
      <c r="J6506" s="124" t="str">
        <f t="shared" si="156"/>
        <v>Sea tanker Products tanker  0–4999 dwt</v>
      </c>
      <c r="K6506" s="24">
        <v>4.5627000000000001E-2</v>
      </c>
      <c r="L6506" s="48"/>
      <c r="M6506" s="22"/>
      <c r="N6506" s="22"/>
      <c r="O6506" s="22"/>
      <c r="P6506" s="22"/>
      <c r="Q6506" s="22"/>
      <c r="R6506" s="22"/>
      <c r="S6506" s="22"/>
      <c r="T6506" s="2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c r="AQ6506" s="22"/>
      <c r="AR6506" s="22"/>
      <c r="AS6506" s="22"/>
      <c r="AT6506" s="22"/>
      <c r="AU6506" s="22"/>
      <c r="AV6506" s="22"/>
      <c r="AW6506" s="22"/>
      <c r="AX6506" s="22"/>
      <c r="AY6506" s="22"/>
      <c r="AZ6506" s="22"/>
      <c r="BA6506" s="22"/>
      <c r="BB6506" s="22"/>
      <c r="BC6506" s="22"/>
      <c r="BD6506" s="22"/>
      <c r="BE6506" s="22"/>
      <c r="BF6506" s="22"/>
      <c r="BG6506" s="22"/>
      <c r="BH6506" s="22"/>
      <c r="BI6506" s="22"/>
      <c r="BJ6506" s="22"/>
      <c r="BK6506" s="22"/>
      <c r="BL6506" s="22"/>
      <c r="BM6506" s="22"/>
      <c r="BN6506" s="22"/>
      <c r="BO6506" s="22"/>
      <c r="BP6506" s="22"/>
      <c r="BQ6506" s="22"/>
      <c r="BR6506" s="22"/>
      <c r="BS6506" s="22"/>
      <c r="BT6506" s="22"/>
      <c r="BU6506" s="22"/>
      <c r="BV6506" s="22"/>
      <c r="BW6506" s="22"/>
      <c r="BX6506" s="22"/>
      <c r="BY6506" s="22"/>
      <c r="BZ6506" s="22"/>
      <c r="CA6506" s="22"/>
      <c r="CB6506" s="22"/>
      <c r="CC6506" s="22"/>
      <c r="CD6506" s="22"/>
      <c r="CE6506" s="22"/>
      <c r="CF6506" s="22"/>
      <c r="CG6506" s="22"/>
      <c r="CH6506" s="22"/>
      <c r="CI6506" s="22"/>
      <c r="CJ6506" s="22"/>
      <c r="CK6506" s="22"/>
      <c r="CL6506" s="22"/>
      <c r="CM6506" s="22"/>
      <c r="CN6506" s="22"/>
      <c r="CO6506" s="22"/>
    </row>
    <row r="6507" spans="1:93" s="2" customFormat="1" x14ac:dyDescent="0.3">
      <c r="A6507" s="73" t="s">
        <v>204</v>
      </c>
      <c r="B6507" s="73" t="s">
        <v>305</v>
      </c>
      <c r="C6507" s="67" t="s">
        <v>256</v>
      </c>
      <c r="D6507" s="67" t="s">
        <v>494</v>
      </c>
      <c r="E6507" s="73" t="s">
        <v>3</v>
      </c>
      <c r="F6507" s="73"/>
      <c r="G6507" s="73" t="s">
        <v>403</v>
      </c>
      <c r="H6507" s="73" t="s">
        <v>403</v>
      </c>
      <c r="I6507" s="73" t="s">
        <v>465</v>
      </c>
      <c r="J6507" s="124" t="str">
        <f t="shared" si="156"/>
        <v>Sea tanker Products tanker  Average</v>
      </c>
      <c r="K6507" s="24">
        <v>9.0339999999999986E-3</v>
      </c>
      <c r="L6507" s="48"/>
      <c r="M6507" s="22"/>
      <c r="N6507" s="22"/>
      <c r="O6507" s="22"/>
      <c r="P6507" s="22"/>
      <c r="Q6507" s="22"/>
      <c r="R6507" s="22"/>
      <c r="S6507" s="22"/>
      <c r="T6507" s="22"/>
      <c r="U6507" s="22"/>
      <c r="V6507" s="22"/>
      <c r="W6507" s="22"/>
      <c r="X6507" s="22"/>
      <c r="Y6507" s="22"/>
      <c r="Z6507" s="22"/>
      <c r="AA6507" s="22"/>
      <c r="AB6507" s="22"/>
      <c r="AC6507" s="22"/>
      <c r="AD6507" s="22"/>
      <c r="AE6507" s="22"/>
      <c r="AF6507" s="22"/>
      <c r="AG6507" s="22"/>
      <c r="AH6507" s="22"/>
      <c r="AI6507" s="22"/>
      <c r="AJ6507" s="22"/>
      <c r="AK6507" s="22"/>
      <c r="AL6507" s="22"/>
      <c r="AM6507" s="22"/>
      <c r="AN6507" s="22"/>
      <c r="AO6507" s="22"/>
      <c r="AP6507" s="22"/>
      <c r="AQ6507" s="22"/>
      <c r="AR6507" s="22"/>
      <c r="AS6507" s="22"/>
      <c r="AT6507" s="22"/>
      <c r="AU6507" s="22"/>
      <c r="AV6507" s="22"/>
      <c r="AW6507" s="22"/>
      <c r="AX6507" s="22"/>
      <c r="AY6507" s="22"/>
      <c r="AZ6507" s="22"/>
      <c r="BA6507" s="22"/>
      <c r="BB6507" s="22"/>
      <c r="BC6507" s="22"/>
      <c r="BD6507" s="22"/>
      <c r="BE6507" s="22"/>
      <c r="BF6507" s="22"/>
      <c r="BG6507" s="22"/>
      <c r="BH6507" s="22"/>
      <c r="BI6507" s="22"/>
      <c r="BJ6507" s="22"/>
      <c r="BK6507" s="22"/>
      <c r="BL6507" s="22"/>
      <c r="BM6507" s="22"/>
      <c r="BN6507" s="22"/>
      <c r="BO6507" s="22"/>
      <c r="BP6507" s="22"/>
      <c r="BQ6507" s="22"/>
      <c r="BR6507" s="22"/>
      <c r="BS6507" s="22"/>
      <c r="BT6507" s="22"/>
      <c r="BU6507" s="22"/>
      <c r="BV6507" s="22"/>
      <c r="BW6507" s="22"/>
      <c r="BX6507" s="22"/>
      <c r="BY6507" s="22"/>
      <c r="BZ6507" s="22"/>
      <c r="CA6507" s="22"/>
      <c r="CB6507" s="22"/>
      <c r="CC6507" s="22"/>
      <c r="CD6507" s="22"/>
      <c r="CE6507" s="22"/>
      <c r="CF6507" s="22"/>
      <c r="CG6507" s="22"/>
      <c r="CH6507" s="22"/>
      <c r="CI6507" s="22"/>
      <c r="CJ6507" s="22"/>
      <c r="CK6507" s="22"/>
      <c r="CL6507" s="22"/>
      <c r="CM6507" s="22"/>
      <c r="CN6507" s="22"/>
      <c r="CO6507" s="22"/>
    </row>
    <row r="6508" spans="1:93" s="2" customFormat="1" x14ac:dyDescent="0.3">
      <c r="A6508" s="73" t="s">
        <v>204</v>
      </c>
      <c r="B6508" s="73" t="s">
        <v>305</v>
      </c>
      <c r="C6508" s="67" t="s">
        <v>256</v>
      </c>
      <c r="D6508" s="67" t="s">
        <v>494</v>
      </c>
      <c r="E6508" s="73" t="s">
        <v>244</v>
      </c>
      <c r="F6508" s="73"/>
      <c r="G6508" s="73" t="s">
        <v>403</v>
      </c>
      <c r="H6508" s="73" t="s">
        <v>403</v>
      </c>
      <c r="I6508" s="73" t="s">
        <v>466</v>
      </c>
      <c r="J6508" s="124" t="str">
        <f t="shared" si="156"/>
        <v>Sea tanker Products tanker  60,000+ dwt</v>
      </c>
      <c r="K6508" s="24">
        <v>1.9999999999999999E-6</v>
      </c>
      <c r="L6508" s="48"/>
      <c r="M6508" s="22"/>
      <c r="N6508" s="22"/>
      <c r="O6508" s="22"/>
      <c r="P6508" s="22"/>
      <c r="Q6508" s="22"/>
      <c r="R6508" s="22"/>
      <c r="S6508" s="22"/>
      <c r="T6508" s="2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c r="AQ6508" s="22"/>
      <c r="AR6508" s="22"/>
      <c r="AS6508" s="22"/>
      <c r="AT6508" s="22"/>
      <c r="AU6508" s="22"/>
      <c r="AV6508" s="22"/>
      <c r="AW6508" s="22"/>
      <c r="AX6508" s="22"/>
      <c r="AY6508" s="22"/>
      <c r="AZ6508" s="22"/>
      <c r="BA6508" s="22"/>
      <c r="BB6508" s="22"/>
      <c r="BC6508" s="22"/>
      <c r="BD6508" s="22"/>
      <c r="BE6508" s="22"/>
      <c r="BF6508" s="22"/>
      <c r="BG6508" s="22"/>
      <c r="BH6508" s="22"/>
      <c r="BI6508" s="22"/>
      <c r="BJ6508" s="22"/>
      <c r="BK6508" s="22"/>
      <c r="BL6508" s="22"/>
      <c r="BM6508" s="22"/>
      <c r="BN6508" s="22"/>
      <c r="BO6508" s="22"/>
      <c r="BP6508" s="22"/>
      <c r="BQ6508" s="22"/>
      <c r="BR6508" s="22"/>
      <c r="BS6508" s="22"/>
      <c r="BT6508" s="22"/>
      <c r="BU6508" s="22"/>
      <c r="BV6508" s="22"/>
      <c r="BW6508" s="22"/>
      <c r="BX6508" s="22"/>
      <c r="BY6508" s="22"/>
      <c r="BZ6508" s="22"/>
      <c r="CA6508" s="22"/>
      <c r="CB6508" s="22"/>
      <c r="CC6508" s="22"/>
      <c r="CD6508" s="22"/>
      <c r="CE6508" s="22"/>
      <c r="CF6508" s="22"/>
      <c r="CG6508" s="22"/>
      <c r="CH6508" s="22"/>
      <c r="CI6508" s="22"/>
      <c r="CJ6508" s="22"/>
      <c r="CK6508" s="22"/>
      <c r="CL6508" s="22"/>
      <c r="CM6508" s="22"/>
      <c r="CN6508" s="22"/>
      <c r="CO6508" s="22"/>
    </row>
    <row r="6509" spans="1:93" s="2" customFormat="1" x14ac:dyDescent="0.3">
      <c r="A6509" s="73" t="s">
        <v>204</v>
      </c>
      <c r="B6509" s="73" t="s">
        <v>305</v>
      </c>
      <c r="C6509" s="67" t="s">
        <v>256</v>
      </c>
      <c r="D6509" s="67" t="s">
        <v>494</v>
      </c>
      <c r="E6509" s="73" t="s">
        <v>73</v>
      </c>
      <c r="F6509" s="73"/>
      <c r="G6509" s="73" t="s">
        <v>403</v>
      </c>
      <c r="H6509" s="73" t="s">
        <v>403</v>
      </c>
      <c r="I6509" s="73" t="s">
        <v>466</v>
      </c>
      <c r="J6509" s="124" t="str">
        <f t="shared" si="156"/>
        <v>Sea tanker Products tanker  20,000–59,999 dwt</v>
      </c>
      <c r="K6509" s="24">
        <v>3.0000000000000001E-6</v>
      </c>
      <c r="L6509" s="48"/>
      <c r="M6509" s="22"/>
      <c r="N6509" s="22"/>
      <c r="O6509" s="22"/>
      <c r="P6509" s="22"/>
      <c r="Q6509" s="22"/>
      <c r="R6509" s="22"/>
      <c r="S6509" s="22"/>
      <c r="T6509" s="22"/>
      <c r="U6509" s="22"/>
      <c r="V6509" s="22"/>
      <c r="W6509" s="22"/>
      <c r="X6509" s="22"/>
      <c r="Y6509" s="22"/>
      <c r="Z6509" s="22"/>
      <c r="AA6509" s="22"/>
      <c r="AB6509" s="22"/>
      <c r="AC6509" s="22"/>
      <c r="AD6509" s="22"/>
      <c r="AE6509" s="22"/>
      <c r="AF6509" s="22"/>
      <c r="AG6509" s="22"/>
      <c r="AH6509" s="22"/>
      <c r="AI6509" s="22"/>
      <c r="AJ6509" s="22"/>
      <c r="AK6509" s="22"/>
      <c r="AL6509" s="22"/>
      <c r="AM6509" s="22"/>
      <c r="AN6509" s="22"/>
      <c r="AO6509" s="22"/>
      <c r="AP6509" s="22"/>
      <c r="AQ6509" s="22"/>
      <c r="AR6509" s="22"/>
      <c r="AS6509" s="22"/>
      <c r="AT6509" s="22"/>
      <c r="AU6509" s="22"/>
      <c r="AV6509" s="22"/>
      <c r="AW6509" s="22"/>
      <c r="AX6509" s="22"/>
      <c r="AY6509" s="22"/>
      <c r="AZ6509" s="22"/>
      <c r="BA6509" s="22"/>
      <c r="BB6509" s="22"/>
      <c r="BC6509" s="22"/>
      <c r="BD6509" s="22"/>
      <c r="BE6509" s="22"/>
      <c r="BF6509" s="22"/>
      <c r="BG6509" s="22"/>
      <c r="BH6509" s="22"/>
      <c r="BI6509" s="22"/>
      <c r="BJ6509" s="22"/>
      <c r="BK6509" s="22"/>
      <c r="BL6509" s="22"/>
      <c r="BM6509" s="22"/>
      <c r="BN6509" s="22"/>
      <c r="BO6509" s="22"/>
      <c r="BP6509" s="22"/>
      <c r="BQ6509" s="22"/>
      <c r="BR6509" s="22"/>
      <c r="BS6509" s="22"/>
      <c r="BT6509" s="22"/>
      <c r="BU6509" s="22"/>
      <c r="BV6509" s="22"/>
      <c r="BW6509" s="22"/>
      <c r="BX6509" s="22"/>
      <c r="BY6509" s="22"/>
      <c r="BZ6509" s="22"/>
      <c r="CA6509" s="22"/>
      <c r="CB6509" s="22"/>
      <c r="CC6509" s="22"/>
      <c r="CD6509" s="22"/>
      <c r="CE6509" s="22"/>
      <c r="CF6509" s="22"/>
      <c r="CG6509" s="22"/>
      <c r="CH6509" s="22"/>
      <c r="CI6509" s="22"/>
      <c r="CJ6509" s="22"/>
      <c r="CK6509" s="22"/>
      <c r="CL6509" s="22"/>
      <c r="CM6509" s="22"/>
      <c r="CN6509" s="22"/>
      <c r="CO6509" s="22"/>
    </row>
    <row r="6510" spans="1:93" s="2" customFormat="1" x14ac:dyDescent="0.3">
      <c r="A6510" s="73" t="s">
        <v>204</v>
      </c>
      <c r="B6510" s="73" t="s">
        <v>305</v>
      </c>
      <c r="C6510" s="67" t="s">
        <v>256</v>
      </c>
      <c r="D6510" s="67" t="s">
        <v>494</v>
      </c>
      <c r="E6510" s="73" t="s">
        <v>118</v>
      </c>
      <c r="F6510" s="73"/>
      <c r="G6510" s="73" t="s">
        <v>403</v>
      </c>
      <c r="H6510" s="73" t="s">
        <v>403</v>
      </c>
      <c r="I6510" s="73" t="s">
        <v>466</v>
      </c>
      <c r="J6510" s="124" t="str">
        <f t="shared" si="156"/>
        <v>Sea tanker Products tanker  10,000–19,999 dwt</v>
      </c>
      <c r="K6510" s="24">
        <v>6.0000000000000002E-6</v>
      </c>
      <c r="L6510" s="48"/>
      <c r="M6510" s="22"/>
      <c r="N6510" s="22"/>
      <c r="O6510" s="22"/>
      <c r="P6510" s="22"/>
      <c r="Q6510" s="22"/>
      <c r="R6510" s="22"/>
      <c r="S6510" s="22"/>
      <c r="T6510" s="2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c r="AQ6510" s="22"/>
      <c r="AR6510" s="22"/>
      <c r="AS6510" s="22"/>
      <c r="AT6510" s="22"/>
      <c r="AU6510" s="22"/>
      <c r="AV6510" s="22"/>
      <c r="AW6510" s="22"/>
      <c r="AX6510" s="22"/>
      <c r="AY6510" s="22"/>
      <c r="AZ6510" s="22"/>
      <c r="BA6510" s="22"/>
      <c r="BB6510" s="22"/>
      <c r="BC6510" s="22"/>
      <c r="BD6510" s="22"/>
      <c r="BE6510" s="22"/>
      <c r="BF6510" s="22"/>
      <c r="BG6510" s="22"/>
      <c r="BH6510" s="22"/>
      <c r="BI6510" s="22"/>
      <c r="BJ6510" s="22"/>
      <c r="BK6510" s="22"/>
      <c r="BL6510" s="22"/>
      <c r="BM6510" s="22"/>
      <c r="BN6510" s="22"/>
      <c r="BO6510" s="22"/>
      <c r="BP6510" s="22"/>
      <c r="BQ6510" s="22"/>
      <c r="BR6510" s="22"/>
      <c r="BS6510" s="22"/>
      <c r="BT6510" s="22"/>
      <c r="BU6510" s="22"/>
      <c r="BV6510" s="22"/>
      <c r="BW6510" s="22"/>
      <c r="BX6510" s="22"/>
      <c r="BY6510" s="22"/>
      <c r="BZ6510" s="22"/>
      <c r="CA6510" s="22"/>
      <c r="CB6510" s="22"/>
      <c r="CC6510" s="22"/>
      <c r="CD6510" s="22"/>
      <c r="CE6510" s="22"/>
      <c r="CF6510" s="22"/>
      <c r="CG6510" s="22"/>
      <c r="CH6510" s="22"/>
      <c r="CI6510" s="22"/>
      <c r="CJ6510" s="22"/>
      <c r="CK6510" s="22"/>
      <c r="CL6510" s="22"/>
      <c r="CM6510" s="22"/>
      <c r="CN6510" s="22"/>
      <c r="CO6510" s="22"/>
    </row>
    <row r="6511" spans="1:93" s="2" customFormat="1" x14ac:dyDescent="0.3">
      <c r="A6511" s="73" t="s">
        <v>204</v>
      </c>
      <c r="B6511" s="73" t="s">
        <v>305</v>
      </c>
      <c r="C6511" s="67" t="s">
        <v>256</v>
      </c>
      <c r="D6511" s="67" t="s">
        <v>494</v>
      </c>
      <c r="E6511" s="73" t="s">
        <v>255</v>
      </c>
      <c r="F6511" s="73"/>
      <c r="G6511" s="73" t="s">
        <v>403</v>
      </c>
      <c r="H6511" s="73" t="s">
        <v>403</v>
      </c>
      <c r="I6511" s="73" t="s">
        <v>466</v>
      </c>
      <c r="J6511" s="124" t="str">
        <f t="shared" si="156"/>
        <v>Sea tanker Products tanker  5000–9999 dwt</v>
      </c>
      <c r="K6511" s="24">
        <v>9.0000000000000002E-6</v>
      </c>
      <c r="L6511" s="48"/>
      <c r="M6511" s="22"/>
      <c r="N6511" s="22"/>
      <c r="O6511" s="22"/>
      <c r="P6511" s="22"/>
      <c r="Q6511" s="22"/>
      <c r="R6511" s="22"/>
      <c r="S6511" s="22"/>
      <c r="T6511" s="22"/>
      <c r="U6511" s="22"/>
      <c r="V6511" s="22"/>
      <c r="W6511" s="22"/>
      <c r="X6511" s="22"/>
      <c r="Y6511" s="22"/>
      <c r="Z6511" s="22"/>
      <c r="AA6511" s="22"/>
      <c r="AB6511" s="22"/>
      <c r="AC6511" s="22"/>
      <c r="AD6511" s="22"/>
      <c r="AE6511" s="22"/>
      <c r="AF6511" s="22"/>
      <c r="AG6511" s="22"/>
      <c r="AH6511" s="22"/>
      <c r="AI6511" s="22"/>
      <c r="AJ6511" s="22"/>
      <c r="AK6511" s="22"/>
      <c r="AL6511" s="22"/>
      <c r="AM6511" s="22"/>
      <c r="AN6511" s="22"/>
      <c r="AO6511" s="22"/>
      <c r="AP6511" s="22"/>
      <c r="AQ6511" s="22"/>
      <c r="AR6511" s="22"/>
      <c r="AS6511" s="22"/>
      <c r="AT6511" s="22"/>
      <c r="AU6511" s="22"/>
      <c r="AV6511" s="22"/>
      <c r="AW6511" s="22"/>
      <c r="AX6511" s="22"/>
      <c r="AY6511" s="22"/>
      <c r="AZ6511" s="22"/>
      <c r="BA6511" s="22"/>
      <c r="BB6511" s="22"/>
      <c r="BC6511" s="22"/>
      <c r="BD6511" s="22"/>
      <c r="BE6511" s="22"/>
      <c r="BF6511" s="22"/>
      <c r="BG6511" s="22"/>
      <c r="BH6511" s="22"/>
      <c r="BI6511" s="22"/>
      <c r="BJ6511" s="22"/>
      <c r="BK6511" s="22"/>
      <c r="BL6511" s="22"/>
      <c r="BM6511" s="22"/>
      <c r="BN6511" s="22"/>
      <c r="BO6511" s="22"/>
      <c r="BP6511" s="22"/>
      <c r="BQ6511" s="22"/>
      <c r="BR6511" s="22"/>
      <c r="BS6511" s="22"/>
      <c r="BT6511" s="22"/>
      <c r="BU6511" s="22"/>
      <c r="BV6511" s="22"/>
      <c r="BW6511" s="22"/>
      <c r="BX6511" s="22"/>
      <c r="BY6511" s="22"/>
      <c r="BZ6511" s="22"/>
      <c r="CA6511" s="22"/>
      <c r="CB6511" s="22"/>
      <c r="CC6511" s="22"/>
      <c r="CD6511" s="22"/>
      <c r="CE6511" s="22"/>
      <c r="CF6511" s="22"/>
      <c r="CG6511" s="22"/>
      <c r="CH6511" s="22"/>
      <c r="CI6511" s="22"/>
      <c r="CJ6511" s="22"/>
      <c r="CK6511" s="22"/>
      <c r="CL6511" s="22"/>
      <c r="CM6511" s="22"/>
      <c r="CN6511" s="22"/>
      <c r="CO6511" s="22"/>
    </row>
    <row r="6512" spans="1:93" s="2" customFormat="1" x14ac:dyDescent="0.3">
      <c r="A6512" s="73" t="s">
        <v>204</v>
      </c>
      <c r="B6512" s="73" t="s">
        <v>305</v>
      </c>
      <c r="C6512" s="67" t="s">
        <v>256</v>
      </c>
      <c r="D6512" s="67" t="s">
        <v>494</v>
      </c>
      <c r="E6512" s="73" t="s">
        <v>180</v>
      </c>
      <c r="F6512" s="73"/>
      <c r="G6512" s="73" t="s">
        <v>403</v>
      </c>
      <c r="H6512" s="73" t="s">
        <v>403</v>
      </c>
      <c r="I6512" s="73" t="s">
        <v>466</v>
      </c>
      <c r="J6512" s="124" t="str">
        <f t="shared" si="156"/>
        <v>Sea tanker Products tanker  0–4999 dwt</v>
      </c>
      <c r="K6512" s="24">
        <v>1.4E-5</v>
      </c>
      <c r="L6512" s="48"/>
      <c r="M6512" s="22"/>
      <c r="N6512" s="22"/>
      <c r="O6512" s="22"/>
      <c r="P6512" s="22"/>
      <c r="Q6512" s="22"/>
      <c r="R6512" s="22"/>
      <c r="S6512" s="22"/>
      <c r="T6512" s="2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c r="AQ6512" s="22"/>
      <c r="AR6512" s="22"/>
      <c r="AS6512" s="22"/>
      <c r="AT6512" s="22"/>
      <c r="AU6512" s="22"/>
      <c r="AV6512" s="22"/>
      <c r="AW6512" s="22"/>
      <c r="AX6512" s="22"/>
      <c r="AY6512" s="22"/>
      <c r="AZ6512" s="22"/>
      <c r="BA6512" s="22"/>
      <c r="BB6512" s="22"/>
      <c r="BC6512" s="22"/>
      <c r="BD6512" s="22"/>
      <c r="BE6512" s="22"/>
      <c r="BF6512" s="22"/>
      <c r="BG6512" s="22"/>
      <c r="BH6512" s="22"/>
      <c r="BI6512" s="22"/>
      <c r="BJ6512" s="22"/>
      <c r="BK6512" s="22"/>
      <c r="BL6512" s="22"/>
      <c r="BM6512" s="22"/>
      <c r="BN6512" s="22"/>
      <c r="BO6512" s="22"/>
      <c r="BP6512" s="22"/>
      <c r="BQ6512" s="22"/>
      <c r="BR6512" s="22"/>
      <c r="BS6512" s="22"/>
      <c r="BT6512" s="22"/>
      <c r="BU6512" s="22"/>
      <c r="BV6512" s="22"/>
      <c r="BW6512" s="22"/>
      <c r="BX6512" s="22"/>
      <c r="BY6512" s="22"/>
      <c r="BZ6512" s="22"/>
      <c r="CA6512" s="22"/>
      <c r="CB6512" s="22"/>
      <c r="CC6512" s="22"/>
      <c r="CD6512" s="22"/>
      <c r="CE6512" s="22"/>
      <c r="CF6512" s="22"/>
      <c r="CG6512" s="22"/>
      <c r="CH6512" s="22"/>
      <c r="CI6512" s="22"/>
      <c r="CJ6512" s="22"/>
      <c r="CK6512" s="22"/>
      <c r="CL6512" s="22"/>
      <c r="CM6512" s="22"/>
      <c r="CN6512" s="22"/>
      <c r="CO6512" s="22"/>
    </row>
    <row r="6513" spans="1:93" s="2" customFormat="1" x14ac:dyDescent="0.3">
      <c r="A6513" s="73" t="s">
        <v>204</v>
      </c>
      <c r="B6513" s="73" t="s">
        <v>305</v>
      </c>
      <c r="C6513" s="67" t="s">
        <v>256</v>
      </c>
      <c r="D6513" s="67" t="s">
        <v>494</v>
      </c>
      <c r="E6513" s="73" t="s">
        <v>3</v>
      </c>
      <c r="F6513" s="73"/>
      <c r="G6513" s="73" t="s">
        <v>403</v>
      </c>
      <c r="H6513" s="73" t="s">
        <v>403</v>
      </c>
      <c r="I6513" s="73" t="s">
        <v>466</v>
      </c>
      <c r="J6513" s="124" t="str">
        <f t="shared" si="156"/>
        <v>Sea tanker Products tanker  Average</v>
      </c>
      <c r="K6513" s="24">
        <v>3.0000000000000001E-6</v>
      </c>
      <c r="L6513" s="48"/>
      <c r="M6513" s="22"/>
      <c r="N6513" s="22"/>
      <c r="O6513" s="22"/>
      <c r="P6513" s="22"/>
      <c r="Q6513" s="22"/>
      <c r="R6513" s="22"/>
      <c r="S6513" s="22"/>
      <c r="T6513" s="22"/>
      <c r="U6513" s="22"/>
      <c r="V6513" s="22"/>
      <c r="W6513" s="22"/>
      <c r="X6513" s="22"/>
      <c r="Y6513" s="22"/>
      <c r="Z6513" s="22"/>
      <c r="AA6513" s="22"/>
      <c r="AB6513" s="22"/>
      <c r="AC6513" s="22"/>
      <c r="AD6513" s="22"/>
      <c r="AE6513" s="22"/>
      <c r="AF6513" s="22"/>
      <c r="AG6513" s="22"/>
      <c r="AH6513" s="22"/>
      <c r="AI6513" s="22"/>
      <c r="AJ6513" s="22"/>
      <c r="AK6513" s="22"/>
      <c r="AL6513" s="22"/>
      <c r="AM6513" s="22"/>
      <c r="AN6513" s="22"/>
      <c r="AO6513" s="22"/>
      <c r="AP6513" s="22"/>
      <c r="AQ6513" s="22"/>
      <c r="AR6513" s="22"/>
      <c r="AS6513" s="22"/>
      <c r="AT6513" s="22"/>
      <c r="AU6513" s="22"/>
      <c r="AV6513" s="22"/>
      <c r="AW6513" s="22"/>
      <c r="AX6513" s="22"/>
      <c r="AY6513" s="22"/>
      <c r="AZ6513" s="22"/>
      <c r="BA6513" s="22"/>
      <c r="BB6513" s="22"/>
      <c r="BC6513" s="22"/>
      <c r="BD6513" s="22"/>
      <c r="BE6513" s="22"/>
      <c r="BF6513" s="22"/>
      <c r="BG6513" s="22"/>
      <c r="BH6513" s="22"/>
      <c r="BI6513" s="22"/>
      <c r="BJ6513" s="22"/>
      <c r="BK6513" s="22"/>
      <c r="BL6513" s="22"/>
      <c r="BM6513" s="22"/>
      <c r="BN6513" s="22"/>
      <c r="BO6513" s="22"/>
      <c r="BP6513" s="22"/>
      <c r="BQ6513" s="22"/>
      <c r="BR6513" s="22"/>
      <c r="BS6513" s="22"/>
      <c r="BT6513" s="22"/>
      <c r="BU6513" s="22"/>
      <c r="BV6513" s="22"/>
      <c r="BW6513" s="22"/>
      <c r="BX6513" s="22"/>
      <c r="BY6513" s="22"/>
      <c r="BZ6513" s="22"/>
      <c r="CA6513" s="22"/>
      <c r="CB6513" s="22"/>
      <c r="CC6513" s="22"/>
      <c r="CD6513" s="22"/>
      <c r="CE6513" s="22"/>
      <c r="CF6513" s="22"/>
      <c r="CG6513" s="22"/>
      <c r="CH6513" s="22"/>
      <c r="CI6513" s="22"/>
      <c r="CJ6513" s="22"/>
      <c r="CK6513" s="22"/>
      <c r="CL6513" s="22"/>
      <c r="CM6513" s="22"/>
      <c r="CN6513" s="22"/>
      <c r="CO6513" s="22"/>
    </row>
    <row r="6514" spans="1:93" s="2" customFormat="1" x14ac:dyDescent="0.3">
      <c r="A6514" s="73" t="s">
        <v>204</v>
      </c>
      <c r="B6514" s="73" t="s">
        <v>305</v>
      </c>
      <c r="C6514" s="67" t="s">
        <v>256</v>
      </c>
      <c r="D6514" s="67" t="s">
        <v>494</v>
      </c>
      <c r="E6514" s="73" t="s">
        <v>244</v>
      </c>
      <c r="F6514" s="73"/>
      <c r="G6514" s="73" t="s">
        <v>403</v>
      </c>
      <c r="H6514" s="73" t="s">
        <v>403</v>
      </c>
      <c r="I6514" s="73" t="s">
        <v>467</v>
      </c>
      <c r="J6514" s="124" t="str">
        <f t="shared" si="156"/>
        <v>Sea tanker Products tanker  60,000+ dwt</v>
      </c>
      <c r="K6514" s="24">
        <v>5.7000000000000002E-3</v>
      </c>
      <c r="L6514" s="48"/>
      <c r="M6514" s="22"/>
      <c r="N6514" s="22"/>
      <c r="O6514" s="22"/>
      <c r="P6514" s="22"/>
      <c r="Q6514" s="22"/>
      <c r="R6514" s="22"/>
      <c r="S6514" s="22"/>
      <c r="T6514" s="2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c r="AQ6514" s="22"/>
      <c r="AR6514" s="22"/>
      <c r="AS6514" s="22"/>
      <c r="AT6514" s="22"/>
      <c r="AU6514" s="22"/>
      <c r="AV6514" s="22"/>
      <c r="AW6514" s="22"/>
      <c r="AX6514" s="22"/>
      <c r="AY6514" s="22"/>
      <c r="AZ6514" s="22"/>
      <c r="BA6514" s="22"/>
      <c r="BB6514" s="22"/>
      <c r="BC6514" s="22"/>
      <c r="BD6514" s="22"/>
      <c r="BE6514" s="22"/>
      <c r="BF6514" s="22"/>
      <c r="BG6514" s="22"/>
      <c r="BH6514" s="22"/>
      <c r="BI6514" s="22"/>
      <c r="BJ6514" s="22"/>
      <c r="BK6514" s="22"/>
      <c r="BL6514" s="22"/>
      <c r="BM6514" s="22"/>
      <c r="BN6514" s="22"/>
      <c r="BO6514" s="22"/>
      <c r="BP6514" s="22"/>
      <c r="BQ6514" s="22"/>
      <c r="BR6514" s="22"/>
      <c r="BS6514" s="22"/>
      <c r="BT6514" s="22"/>
      <c r="BU6514" s="22"/>
      <c r="BV6514" s="22"/>
      <c r="BW6514" s="22"/>
      <c r="BX6514" s="22"/>
      <c r="BY6514" s="22"/>
      <c r="BZ6514" s="22"/>
      <c r="CA6514" s="22"/>
      <c r="CB6514" s="22"/>
      <c r="CC6514" s="22"/>
      <c r="CD6514" s="22"/>
      <c r="CE6514" s="22"/>
      <c r="CF6514" s="22"/>
      <c r="CG6514" s="22"/>
      <c r="CH6514" s="22"/>
      <c r="CI6514" s="22"/>
      <c r="CJ6514" s="22"/>
      <c r="CK6514" s="22"/>
      <c r="CL6514" s="22"/>
      <c r="CM6514" s="22"/>
      <c r="CN6514" s="22"/>
      <c r="CO6514" s="22"/>
    </row>
    <row r="6515" spans="1:93" s="2" customFormat="1" x14ac:dyDescent="0.3">
      <c r="A6515" s="73" t="s">
        <v>204</v>
      </c>
      <c r="B6515" s="73" t="s">
        <v>305</v>
      </c>
      <c r="C6515" s="67" t="s">
        <v>256</v>
      </c>
      <c r="D6515" s="67" t="s">
        <v>494</v>
      </c>
      <c r="E6515" s="73" t="s">
        <v>73</v>
      </c>
      <c r="F6515" s="73"/>
      <c r="G6515" s="73" t="s">
        <v>403</v>
      </c>
      <c r="H6515" s="73" t="s">
        <v>403</v>
      </c>
      <c r="I6515" s="73" t="s">
        <v>467</v>
      </c>
      <c r="J6515" s="124" t="str">
        <f t="shared" si="156"/>
        <v>Sea tanker Products tanker  20,000–59,999 dwt</v>
      </c>
      <c r="K6515" s="24">
        <v>1.03E-2</v>
      </c>
      <c r="L6515" s="48"/>
      <c r="M6515" s="22"/>
      <c r="N6515" s="22"/>
      <c r="O6515" s="22"/>
      <c r="P6515" s="22"/>
      <c r="Q6515" s="22"/>
      <c r="R6515" s="22"/>
      <c r="S6515" s="22"/>
      <c r="T6515" s="22"/>
      <c r="U6515" s="22"/>
      <c r="V6515" s="22"/>
      <c r="W6515" s="22"/>
      <c r="X6515" s="22"/>
      <c r="Y6515" s="22"/>
      <c r="Z6515" s="22"/>
      <c r="AA6515" s="22"/>
      <c r="AB6515" s="22"/>
      <c r="AC6515" s="22"/>
      <c r="AD6515" s="22"/>
      <c r="AE6515" s="22"/>
      <c r="AF6515" s="22"/>
      <c r="AG6515" s="22"/>
      <c r="AH6515" s="22"/>
      <c r="AI6515" s="22"/>
      <c r="AJ6515" s="22"/>
      <c r="AK6515" s="22"/>
      <c r="AL6515" s="22"/>
      <c r="AM6515" s="22"/>
      <c r="AN6515" s="22"/>
      <c r="AO6515" s="22"/>
      <c r="AP6515" s="22"/>
      <c r="AQ6515" s="22"/>
      <c r="AR6515" s="22"/>
      <c r="AS6515" s="22"/>
      <c r="AT6515" s="22"/>
      <c r="AU6515" s="22"/>
      <c r="AV6515" s="22"/>
      <c r="AW6515" s="22"/>
      <c r="AX6515" s="22"/>
      <c r="AY6515" s="22"/>
      <c r="AZ6515" s="22"/>
      <c r="BA6515" s="22"/>
      <c r="BB6515" s="22"/>
      <c r="BC6515" s="22"/>
      <c r="BD6515" s="22"/>
      <c r="BE6515" s="22"/>
      <c r="BF6515" s="22"/>
      <c r="BG6515" s="22"/>
      <c r="BH6515" s="22"/>
      <c r="BI6515" s="22"/>
      <c r="BJ6515" s="22"/>
      <c r="BK6515" s="22"/>
      <c r="BL6515" s="22"/>
      <c r="BM6515" s="22"/>
      <c r="BN6515" s="22"/>
      <c r="BO6515" s="22"/>
      <c r="BP6515" s="22"/>
      <c r="BQ6515" s="22"/>
      <c r="BR6515" s="22"/>
      <c r="BS6515" s="22"/>
      <c r="BT6515" s="22"/>
      <c r="BU6515" s="22"/>
      <c r="BV6515" s="22"/>
      <c r="BW6515" s="22"/>
      <c r="BX6515" s="22"/>
      <c r="BY6515" s="22"/>
      <c r="BZ6515" s="22"/>
      <c r="CA6515" s="22"/>
      <c r="CB6515" s="22"/>
      <c r="CC6515" s="22"/>
      <c r="CD6515" s="22"/>
      <c r="CE6515" s="22"/>
      <c r="CF6515" s="22"/>
      <c r="CG6515" s="22"/>
      <c r="CH6515" s="22"/>
      <c r="CI6515" s="22"/>
      <c r="CJ6515" s="22"/>
      <c r="CK6515" s="22"/>
      <c r="CL6515" s="22"/>
      <c r="CM6515" s="22"/>
      <c r="CN6515" s="22"/>
      <c r="CO6515" s="22"/>
    </row>
    <row r="6516" spans="1:93" s="2" customFormat="1" x14ac:dyDescent="0.3">
      <c r="A6516" s="73" t="s">
        <v>204</v>
      </c>
      <c r="B6516" s="73" t="s">
        <v>305</v>
      </c>
      <c r="C6516" s="67" t="s">
        <v>256</v>
      </c>
      <c r="D6516" s="67" t="s">
        <v>494</v>
      </c>
      <c r="E6516" s="73" t="s">
        <v>118</v>
      </c>
      <c r="F6516" s="73"/>
      <c r="G6516" s="73" t="s">
        <v>403</v>
      </c>
      <c r="H6516" s="73" t="s">
        <v>403</v>
      </c>
      <c r="I6516" s="73" t="s">
        <v>467</v>
      </c>
      <c r="J6516" s="124" t="str">
        <f t="shared" si="156"/>
        <v>Sea tanker Products tanker  10,000–19,999 dwt</v>
      </c>
      <c r="K6516" s="24">
        <v>1.8699999999999998E-2</v>
      </c>
      <c r="L6516" s="48"/>
      <c r="M6516" s="22"/>
      <c r="N6516" s="22"/>
      <c r="O6516" s="22"/>
      <c r="P6516" s="22"/>
      <c r="Q6516" s="22"/>
      <c r="R6516" s="22"/>
      <c r="S6516" s="22"/>
      <c r="T6516" s="2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c r="AQ6516" s="22"/>
      <c r="AR6516" s="22"/>
      <c r="AS6516" s="22"/>
      <c r="AT6516" s="22"/>
      <c r="AU6516" s="22"/>
      <c r="AV6516" s="22"/>
      <c r="AW6516" s="22"/>
      <c r="AX6516" s="22"/>
      <c r="AY6516" s="22"/>
      <c r="AZ6516" s="22"/>
      <c r="BA6516" s="22"/>
      <c r="BB6516" s="22"/>
      <c r="BC6516" s="22"/>
      <c r="BD6516" s="22"/>
      <c r="BE6516" s="22"/>
      <c r="BF6516" s="22"/>
      <c r="BG6516" s="22"/>
      <c r="BH6516" s="22"/>
      <c r="BI6516" s="22"/>
      <c r="BJ6516" s="22"/>
      <c r="BK6516" s="22"/>
      <c r="BL6516" s="22"/>
      <c r="BM6516" s="22"/>
      <c r="BN6516" s="22"/>
      <c r="BO6516" s="22"/>
      <c r="BP6516" s="22"/>
      <c r="BQ6516" s="22"/>
      <c r="BR6516" s="22"/>
      <c r="BS6516" s="22"/>
      <c r="BT6516" s="22"/>
      <c r="BU6516" s="22"/>
      <c r="BV6516" s="22"/>
      <c r="BW6516" s="22"/>
      <c r="BX6516" s="22"/>
      <c r="BY6516" s="22"/>
      <c r="BZ6516" s="22"/>
      <c r="CA6516" s="22"/>
      <c r="CB6516" s="22"/>
      <c r="CC6516" s="22"/>
      <c r="CD6516" s="22"/>
      <c r="CE6516" s="22"/>
      <c r="CF6516" s="22"/>
      <c r="CG6516" s="22"/>
      <c r="CH6516" s="22"/>
      <c r="CI6516" s="22"/>
      <c r="CJ6516" s="22"/>
      <c r="CK6516" s="22"/>
      <c r="CL6516" s="22"/>
      <c r="CM6516" s="22"/>
      <c r="CN6516" s="22"/>
      <c r="CO6516" s="22"/>
    </row>
    <row r="6517" spans="1:93" s="2" customFormat="1" x14ac:dyDescent="0.3">
      <c r="A6517" s="73" t="s">
        <v>204</v>
      </c>
      <c r="B6517" s="73" t="s">
        <v>305</v>
      </c>
      <c r="C6517" s="67" t="s">
        <v>256</v>
      </c>
      <c r="D6517" s="67" t="s">
        <v>494</v>
      </c>
      <c r="E6517" s="73" t="s">
        <v>255</v>
      </c>
      <c r="F6517" s="73"/>
      <c r="G6517" s="73" t="s">
        <v>403</v>
      </c>
      <c r="H6517" s="73" t="s">
        <v>403</v>
      </c>
      <c r="I6517" s="73" t="s">
        <v>467</v>
      </c>
      <c r="J6517" s="124" t="str">
        <f t="shared" si="156"/>
        <v>Sea tanker Products tanker  5000–9999 dwt</v>
      </c>
      <c r="K6517" s="24">
        <v>2.92E-2</v>
      </c>
      <c r="L6517" s="48"/>
      <c r="M6517" s="22"/>
      <c r="N6517" s="22"/>
      <c r="O6517" s="22"/>
      <c r="P6517" s="22"/>
      <c r="Q6517" s="22"/>
      <c r="R6517" s="22"/>
      <c r="S6517" s="22"/>
      <c r="T6517" s="22"/>
      <c r="U6517" s="22"/>
      <c r="V6517" s="22"/>
      <c r="W6517" s="22"/>
      <c r="X6517" s="22"/>
      <c r="Y6517" s="22"/>
      <c r="Z6517" s="22"/>
      <c r="AA6517" s="22"/>
      <c r="AB6517" s="22"/>
      <c r="AC6517" s="22"/>
      <c r="AD6517" s="22"/>
      <c r="AE6517" s="22"/>
      <c r="AF6517" s="22"/>
      <c r="AG6517" s="22"/>
      <c r="AH6517" s="22"/>
      <c r="AI6517" s="22"/>
      <c r="AJ6517" s="22"/>
      <c r="AK6517" s="22"/>
      <c r="AL6517" s="22"/>
      <c r="AM6517" s="22"/>
      <c r="AN6517" s="22"/>
      <c r="AO6517" s="22"/>
      <c r="AP6517" s="22"/>
      <c r="AQ6517" s="22"/>
      <c r="AR6517" s="22"/>
      <c r="AS6517" s="22"/>
      <c r="AT6517" s="22"/>
      <c r="AU6517" s="22"/>
      <c r="AV6517" s="22"/>
      <c r="AW6517" s="22"/>
      <c r="AX6517" s="22"/>
      <c r="AY6517" s="22"/>
      <c r="AZ6517" s="22"/>
      <c r="BA6517" s="22"/>
      <c r="BB6517" s="22"/>
      <c r="BC6517" s="22"/>
      <c r="BD6517" s="22"/>
      <c r="BE6517" s="22"/>
      <c r="BF6517" s="22"/>
      <c r="BG6517" s="22"/>
      <c r="BH6517" s="22"/>
      <c r="BI6517" s="22"/>
      <c r="BJ6517" s="22"/>
      <c r="BK6517" s="22"/>
      <c r="BL6517" s="22"/>
      <c r="BM6517" s="22"/>
      <c r="BN6517" s="22"/>
      <c r="BO6517" s="22"/>
      <c r="BP6517" s="22"/>
      <c r="BQ6517" s="22"/>
      <c r="BR6517" s="22"/>
      <c r="BS6517" s="22"/>
      <c r="BT6517" s="22"/>
      <c r="BU6517" s="22"/>
      <c r="BV6517" s="22"/>
      <c r="BW6517" s="22"/>
      <c r="BX6517" s="22"/>
      <c r="BY6517" s="22"/>
      <c r="BZ6517" s="22"/>
      <c r="CA6517" s="22"/>
      <c r="CB6517" s="22"/>
      <c r="CC6517" s="22"/>
      <c r="CD6517" s="22"/>
      <c r="CE6517" s="22"/>
      <c r="CF6517" s="22"/>
      <c r="CG6517" s="22"/>
      <c r="CH6517" s="22"/>
      <c r="CI6517" s="22"/>
      <c r="CJ6517" s="22"/>
      <c r="CK6517" s="22"/>
      <c r="CL6517" s="22"/>
      <c r="CM6517" s="22"/>
      <c r="CN6517" s="22"/>
      <c r="CO6517" s="22"/>
    </row>
    <row r="6518" spans="1:93" s="2" customFormat="1" x14ac:dyDescent="0.3">
      <c r="A6518" s="73" t="s">
        <v>204</v>
      </c>
      <c r="B6518" s="73" t="s">
        <v>305</v>
      </c>
      <c r="C6518" s="67" t="s">
        <v>256</v>
      </c>
      <c r="D6518" s="67" t="s">
        <v>494</v>
      </c>
      <c r="E6518" s="73" t="s">
        <v>180</v>
      </c>
      <c r="F6518" s="73"/>
      <c r="G6518" s="73" t="s">
        <v>403</v>
      </c>
      <c r="H6518" s="73" t="s">
        <v>403</v>
      </c>
      <c r="I6518" s="73" t="s">
        <v>467</v>
      </c>
      <c r="J6518" s="124" t="str">
        <f t="shared" si="156"/>
        <v>Sea tanker Products tanker  0–4999 dwt</v>
      </c>
      <c r="K6518" s="24">
        <v>4.4999999999999998E-2</v>
      </c>
      <c r="L6518" s="48"/>
      <c r="M6518" s="22"/>
      <c r="N6518" s="22"/>
      <c r="O6518" s="22"/>
      <c r="P6518" s="22"/>
      <c r="Q6518" s="22"/>
      <c r="R6518" s="22"/>
      <c r="S6518" s="22"/>
      <c r="T6518" s="2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c r="AQ6518" s="22"/>
      <c r="AR6518" s="22"/>
      <c r="AS6518" s="22"/>
      <c r="AT6518" s="22"/>
      <c r="AU6518" s="22"/>
      <c r="AV6518" s="22"/>
      <c r="AW6518" s="22"/>
      <c r="AX6518" s="22"/>
      <c r="AY6518" s="22"/>
      <c r="AZ6518" s="22"/>
      <c r="BA6518" s="22"/>
      <c r="BB6518" s="22"/>
      <c r="BC6518" s="22"/>
      <c r="BD6518" s="22"/>
      <c r="BE6518" s="22"/>
      <c r="BF6518" s="22"/>
      <c r="BG6518" s="22"/>
      <c r="BH6518" s="22"/>
      <c r="BI6518" s="22"/>
      <c r="BJ6518" s="22"/>
      <c r="BK6518" s="22"/>
      <c r="BL6518" s="22"/>
      <c r="BM6518" s="22"/>
      <c r="BN6518" s="22"/>
      <c r="BO6518" s="22"/>
      <c r="BP6518" s="22"/>
      <c r="BQ6518" s="22"/>
      <c r="BR6518" s="22"/>
      <c r="BS6518" s="22"/>
      <c r="BT6518" s="22"/>
      <c r="BU6518" s="22"/>
      <c r="BV6518" s="22"/>
      <c r="BW6518" s="22"/>
      <c r="BX6518" s="22"/>
      <c r="BY6518" s="22"/>
      <c r="BZ6518" s="22"/>
      <c r="CA6518" s="22"/>
      <c r="CB6518" s="22"/>
      <c r="CC6518" s="22"/>
      <c r="CD6518" s="22"/>
      <c r="CE6518" s="22"/>
      <c r="CF6518" s="22"/>
      <c r="CG6518" s="22"/>
      <c r="CH6518" s="22"/>
      <c r="CI6518" s="22"/>
      <c r="CJ6518" s="22"/>
      <c r="CK6518" s="22"/>
      <c r="CL6518" s="22"/>
      <c r="CM6518" s="22"/>
      <c r="CN6518" s="22"/>
      <c r="CO6518" s="22"/>
    </row>
    <row r="6519" spans="1:93" s="2" customFormat="1" x14ac:dyDescent="0.3">
      <c r="A6519" s="73" t="s">
        <v>204</v>
      </c>
      <c r="B6519" s="73" t="s">
        <v>305</v>
      </c>
      <c r="C6519" s="67" t="s">
        <v>256</v>
      </c>
      <c r="D6519" s="67" t="s">
        <v>494</v>
      </c>
      <c r="E6519" s="73" t="s">
        <v>3</v>
      </c>
      <c r="F6519" s="73"/>
      <c r="G6519" s="73" t="s">
        <v>403</v>
      </c>
      <c r="H6519" s="73" t="s">
        <v>403</v>
      </c>
      <c r="I6519" s="73" t="s">
        <v>467</v>
      </c>
      <c r="J6519" s="124" t="str">
        <f t="shared" si="156"/>
        <v>Sea tanker Products tanker  Average</v>
      </c>
      <c r="K6519" s="24">
        <v>8.9099999999999995E-3</v>
      </c>
      <c r="L6519" s="48"/>
      <c r="M6519" s="22"/>
      <c r="N6519" s="22"/>
      <c r="O6519" s="22"/>
      <c r="P6519" s="22"/>
      <c r="Q6519" s="22"/>
      <c r="R6519" s="22"/>
      <c r="S6519" s="22"/>
      <c r="T6519" s="22"/>
      <c r="U6519" s="22"/>
      <c r="V6519" s="22"/>
      <c r="W6519" s="22"/>
      <c r="X6519" s="22"/>
      <c r="Y6519" s="22"/>
      <c r="Z6519" s="22"/>
      <c r="AA6519" s="22"/>
      <c r="AB6519" s="22"/>
      <c r="AC6519" s="22"/>
      <c r="AD6519" s="22"/>
      <c r="AE6519" s="22"/>
      <c r="AF6519" s="22"/>
      <c r="AG6519" s="22"/>
      <c r="AH6519" s="22"/>
      <c r="AI6519" s="22"/>
      <c r="AJ6519" s="22"/>
      <c r="AK6519" s="22"/>
      <c r="AL6519" s="22"/>
      <c r="AM6519" s="22"/>
      <c r="AN6519" s="22"/>
      <c r="AO6519" s="22"/>
      <c r="AP6519" s="22"/>
      <c r="AQ6519" s="22"/>
      <c r="AR6519" s="22"/>
      <c r="AS6519" s="22"/>
      <c r="AT6519" s="22"/>
      <c r="AU6519" s="22"/>
      <c r="AV6519" s="22"/>
      <c r="AW6519" s="22"/>
      <c r="AX6519" s="22"/>
      <c r="AY6519" s="22"/>
      <c r="AZ6519" s="22"/>
      <c r="BA6519" s="22"/>
      <c r="BB6519" s="22"/>
      <c r="BC6519" s="22"/>
      <c r="BD6519" s="22"/>
      <c r="BE6519" s="22"/>
      <c r="BF6519" s="22"/>
      <c r="BG6519" s="22"/>
      <c r="BH6519" s="22"/>
      <c r="BI6519" s="22"/>
      <c r="BJ6519" s="22"/>
      <c r="BK6519" s="22"/>
      <c r="BL6519" s="22"/>
      <c r="BM6519" s="22"/>
      <c r="BN6519" s="22"/>
      <c r="BO6519" s="22"/>
      <c r="BP6519" s="22"/>
      <c r="BQ6519" s="22"/>
      <c r="BR6519" s="22"/>
      <c r="BS6519" s="22"/>
      <c r="BT6519" s="22"/>
      <c r="BU6519" s="22"/>
      <c r="BV6519" s="22"/>
      <c r="BW6519" s="22"/>
      <c r="BX6519" s="22"/>
      <c r="BY6519" s="22"/>
      <c r="BZ6519" s="22"/>
      <c r="CA6519" s="22"/>
      <c r="CB6519" s="22"/>
      <c r="CC6519" s="22"/>
      <c r="CD6519" s="22"/>
      <c r="CE6519" s="22"/>
      <c r="CF6519" s="22"/>
      <c r="CG6519" s="22"/>
      <c r="CH6519" s="22"/>
      <c r="CI6519" s="22"/>
      <c r="CJ6519" s="22"/>
      <c r="CK6519" s="22"/>
      <c r="CL6519" s="22"/>
      <c r="CM6519" s="22"/>
      <c r="CN6519" s="22"/>
      <c r="CO6519" s="22"/>
    </row>
    <row r="6520" spans="1:93" s="2" customFormat="1" x14ac:dyDescent="0.3">
      <c r="A6520" s="73" t="s">
        <v>204</v>
      </c>
      <c r="B6520" s="73" t="s">
        <v>305</v>
      </c>
      <c r="C6520" s="67" t="s">
        <v>256</v>
      </c>
      <c r="D6520" s="67" t="s">
        <v>494</v>
      </c>
      <c r="E6520" s="73" t="s">
        <v>244</v>
      </c>
      <c r="F6520" s="73"/>
      <c r="G6520" s="73" t="s">
        <v>403</v>
      </c>
      <c r="H6520" s="73" t="s">
        <v>403</v>
      </c>
      <c r="I6520" s="73" t="s">
        <v>468</v>
      </c>
      <c r="J6520" s="124" t="str">
        <f t="shared" si="156"/>
        <v>Sea tanker Products tanker  60,000+ dwt</v>
      </c>
      <c r="K6520" s="24">
        <v>7.7999999999999999E-5</v>
      </c>
      <c r="L6520" s="48"/>
      <c r="M6520" s="22"/>
      <c r="N6520" s="22"/>
      <c r="O6520" s="22"/>
      <c r="P6520" s="22"/>
      <c r="Q6520" s="22"/>
      <c r="R6520" s="22"/>
      <c r="S6520" s="22"/>
      <c r="T6520" s="2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c r="AQ6520" s="22"/>
      <c r="AR6520" s="22"/>
      <c r="AS6520" s="22"/>
      <c r="AT6520" s="22"/>
      <c r="AU6520" s="22"/>
      <c r="AV6520" s="22"/>
      <c r="AW6520" s="22"/>
      <c r="AX6520" s="22"/>
      <c r="AY6520" s="22"/>
      <c r="AZ6520" s="22"/>
      <c r="BA6520" s="22"/>
      <c r="BB6520" s="22"/>
      <c r="BC6520" s="22"/>
      <c r="BD6520" s="22"/>
      <c r="BE6520" s="22"/>
      <c r="BF6520" s="22"/>
      <c r="BG6520" s="22"/>
      <c r="BH6520" s="22"/>
      <c r="BI6520" s="22"/>
      <c r="BJ6520" s="22"/>
      <c r="BK6520" s="22"/>
      <c r="BL6520" s="22"/>
      <c r="BM6520" s="22"/>
      <c r="BN6520" s="22"/>
      <c r="BO6520" s="22"/>
      <c r="BP6520" s="22"/>
      <c r="BQ6520" s="22"/>
      <c r="BR6520" s="22"/>
      <c r="BS6520" s="22"/>
      <c r="BT6520" s="22"/>
      <c r="BU6520" s="22"/>
      <c r="BV6520" s="22"/>
      <c r="BW6520" s="22"/>
      <c r="BX6520" s="22"/>
      <c r="BY6520" s="22"/>
      <c r="BZ6520" s="22"/>
      <c r="CA6520" s="22"/>
      <c r="CB6520" s="22"/>
      <c r="CC6520" s="22"/>
      <c r="CD6520" s="22"/>
      <c r="CE6520" s="22"/>
      <c r="CF6520" s="22"/>
      <c r="CG6520" s="22"/>
      <c r="CH6520" s="22"/>
      <c r="CI6520" s="22"/>
      <c r="CJ6520" s="22"/>
      <c r="CK6520" s="22"/>
      <c r="CL6520" s="22"/>
      <c r="CM6520" s="22"/>
      <c r="CN6520" s="22"/>
      <c r="CO6520" s="22"/>
    </row>
    <row r="6521" spans="1:93" s="2" customFormat="1" x14ac:dyDescent="0.3">
      <c r="A6521" s="73" t="s">
        <v>204</v>
      </c>
      <c r="B6521" s="73" t="s">
        <v>305</v>
      </c>
      <c r="C6521" s="67" t="s">
        <v>256</v>
      </c>
      <c r="D6521" s="67" t="s">
        <v>494</v>
      </c>
      <c r="E6521" s="73" t="s">
        <v>73</v>
      </c>
      <c r="F6521" s="73"/>
      <c r="G6521" s="73" t="s">
        <v>403</v>
      </c>
      <c r="H6521" s="73" t="s">
        <v>403</v>
      </c>
      <c r="I6521" s="73" t="s">
        <v>468</v>
      </c>
      <c r="J6521" s="124" t="str">
        <f t="shared" si="156"/>
        <v>Sea tanker Products tanker  20,000–59,999 dwt</v>
      </c>
      <c r="K6521" s="24">
        <v>1.3999999999999999E-4</v>
      </c>
      <c r="L6521" s="48"/>
      <c r="M6521" s="22"/>
      <c r="N6521" s="22"/>
      <c r="O6521" s="22"/>
      <c r="P6521" s="22"/>
      <c r="Q6521" s="22"/>
      <c r="R6521" s="22"/>
      <c r="S6521" s="22"/>
      <c r="T6521" s="22"/>
      <c r="U6521" s="22"/>
      <c r="V6521" s="22"/>
      <c r="W6521" s="22"/>
      <c r="X6521" s="22"/>
      <c r="Y6521" s="22"/>
      <c r="Z6521" s="22"/>
      <c r="AA6521" s="22"/>
      <c r="AB6521" s="22"/>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c r="BA6521" s="22"/>
      <c r="BB6521" s="22"/>
      <c r="BC6521" s="22"/>
      <c r="BD6521" s="22"/>
      <c r="BE6521" s="22"/>
      <c r="BF6521" s="22"/>
      <c r="BG6521" s="22"/>
      <c r="BH6521" s="22"/>
      <c r="BI6521" s="22"/>
      <c r="BJ6521" s="22"/>
      <c r="BK6521" s="22"/>
      <c r="BL6521" s="22"/>
      <c r="BM6521" s="22"/>
      <c r="BN6521" s="22"/>
      <c r="BO6521" s="22"/>
      <c r="BP6521" s="22"/>
      <c r="BQ6521" s="22"/>
      <c r="BR6521" s="22"/>
      <c r="BS6521" s="22"/>
      <c r="BT6521" s="22"/>
      <c r="BU6521" s="22"/>
      <c r="BV6521" s="22"/>
      <c r="BW6521" s="22"/>
      <c r="BX6521" s="22"/>
      <c r="BY6521" s="22"/>
      <c r="BZ6521" s="22"/>
      <c r="CA6521" s="22"/>
      <c r="CB6521" s="22"/>
      <c r="CC6521" s="22"/>
      <c r="CD6521" s="22"/>
      <c r="CE6521" s="22"/>
      <c r="CF6521" s="22"/>
      <c r="CG6521" s="22"/>
      <c r="CH6521" s="22"/>
      <c r="CI6521" s="22"/>
      <c r="CJ6521" s="22"/>
      <c r="CK6521" s="22"/>
      <c r="CL6521" s="22"/>
      <c r="CM6521" s="22"/>
      <c r="CN6521" s="22"/>
      <c r="CO6521" s="22"/>
    </row>
    <row r="6522" spans="1:93" s="2" customFormat="1" x14ac:dyDescent="0.3">
      <c r="A6522" s="73" t="s">
        <v>204</v>
      </c>
      <c r="B6522" s="73" t="s">
        <v>305</v>
      </c>
      <c r="C6522" s="67" t="s">
        <v>256</v>
      </c>
      <c r="D6522" s="67" t="s">
        <v>494</v>
      </c>
      <c r="E6522" s="73" t="s">
        <v>118</v>
      </c>
      <c r="F6522" s="73"/>
      <c r="G6522" s="73" t="s">
        <v>403</v>
      </c>
      <c r="H6522" s="73" t="s">
        <v>403</v>
      </c>
      <c r="I6522" s="73" t="s">
        <v>468</v>
      </c>
      <c r="J6522" s="124" t="str">
        <f t="shared" si="156"/>
        <v>Sea tanker Products tanker  10,000–19,999 dwt</v>
      </c>
      <c r="K6522" s="24">
        <v>2.5500000000000002E-4</v>
      </c>
      <c r="L6522" s="48"/>
      <c r="M6522" s="22"/>
      <c r="N6522" s="22"/>
      <c r="O6522" s="22"/>
      <c r="P6522" s="22"/>
      <c r="Q6522" s="22"/>
      <c r="R6522" s="22"/>
      <c r="S6522" s="22"/>
      <c r="T6522" s="22"/>
      <c r="U6522" s="22"/>
      <c r="V6522" s="22"/>
      <c r="W6522" s="22"/>
      <c r="X6522" s="22"/>
      <c r="Y6522" s="22"/>
      <c r="Z6522" s="22"/>
      <c r="AA6522" s="22"/>
      <c r="AB6522" s="22"/>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c r="BA6522" s="22"/>
      <c r="BB6522" s="22"/>
      <c r="BC6522" s="22"/>
      <c r="BD6522" s="22"/>
      <c r="BE6522" s="22"/>
      <c r="BF6522" s="22"/>
      <c r="BG6522" s="22"/>
      <c r="BH6522" s="22"/>
      <c r="BI6522" s="22"/>
      <c r="BJ6522" s="22"/>
      <c r="BK6522" s="22"/>
      <c r="BL6522" s="22"/>
      <c r="BM6522" s="22"/>
      <c r="BN6522" s="22"/>
      <c r="BO6522" s="22"/>
      <c r="BP6522" s="22"/>
      <c r="BQ6522" s="22"/>
      <c r="BR6522" s="22"/>
      <c r="BS6522" s="22"/>
      <c r="BT6522" s="22"/>
      <c r="BU6522" s="22"/>
      <c r="BV6522" s="22"/>
      <c r="BW6522" s="22"/>
      <c r="BX6522" s="22"/>
      <c r="BY6522" s="22"/>
      <c r="BZ6522" s="22"/>
      <c r="CA6522" s="22"/>
      <c r="CB6522" s="22"/>
      <c r="CC6522" s="22"/>
      <c r="CD6522" s="22"/>
      <c r="CE6522" s="22"/>
      <c r="CF6522" s="22"/>
      <c r="CG6522" s="22"/>
      <c r="CH6522" s="22"/>
      <c r="CI6522" s="22"/>
      <c r="CJ6522" s="22"/>
      <c r="CK6522" s="22"/>
      <c r="CL6522" s="22"/>
      <c r="CM6522" s="22"/>
      <c r="CN6522" s="22"/>
      <c r="CO6522" s="22"/>
    </row>
    <row r="6523" spans="1:93" s="2" customFormat="1" x14ac:dyDescent="0.3">
      <c r="A6523" s="73" t="s">
        <v>204</v>
      </c>
      <c r="B6523" s="73" t="s">
        <v>305</v>
      </c>
      <c r="C6523" s="67" t="s">
        <v>256</v>
      </c>
      <c r="D6523" s="67" t="s">
        <v>494</v>
      </c>
      <c r="E6523" s="73" t="s">
        <v>255</v>
      </c>
      <c r="F6523" s="73"/>
      <c r="G6523" s="73" t="s">
        <v>403</v>
      </c>
      <c r="H6523" s="73" t="s">
        <v>403</v>
      </c>
      <c r="I6523" s="73" t="s">
        <v>468</v>
      </c>
      <c r="J6523" s="124" t="str">
        <f t="shared" si="156"/>
        <v>Sea tanker Products tanker  5000–9999 dwt</v>
      </c>
      <c r="K6523" s="24">
        <v>3.9800000000000002E-4</v>
      </c>
      <c r="L6523" s="48"/>
      <c r="M6523" s="22"/>
      <c r="N6523" s="22"/>
      <c r="O6523" s="22"/>
      <c r="P6523" s="22"/>
      <c r="Q6523" s="22"/>
      <c r="R6523" s="22"/>
      <c r="S6523" s="22"/>
      <c r="T6523" s="22"/>
      <c r="U6523" s="22"/>
      <c r="V6523" s="22"/>
      <c r="W6523" s="22"/>
      <c r="X6523" s="22"/>
      <c r="Y6523" s="22"/>
      <c r="Z6523" s="22"/>
      <c r="AA6523" s="22"/>
      <c r="AB6523" s="22"/>
      <c r="AC6523" s="22"/>
      <c r="AD6523" s="22"/>
      <c r="AE6523" s="22"/>
      <c r="AF6523" s="22"/>
      <c r="AG6523" s="22"/>
      <c r="AH6523" s="22"/>
      <c r="AI6523" s="22"/>
      <c r="AJ6523" s="22"/>
      <c r="AK6523" s="22"/>
      <c r="AL6523" s="22"/>
      <c r="AM6523" s="22"/>
      <c r="AN6523" s="22"/>
      <c r="AO6523" s="22"/>
      <c r="AP6523" s="22"/>
      <c r="AQ6523" s="22"/>
      <c r="AR6523" s="22"/>
      <c r="AS6523" s="22"/>
      <c r="AT6523" s="22"/>
      <c r="AU6523" s="22"/>
      <c r="AV6523" s="22"/>
      <c r="AW6523" s="22"/>
      <c r="AX6523" s="22"/>
      <c r="AY6523" s="22"/>
      <c r="AZ6523" s="22"/>
      <c r="BA6523" s="22"/>
      <c r="BB6523" s="22"/>
      <c r="BC6523" s="22"/>
      <c r="BD6523" s="22"/>
      <c r="BE6523" s="22"/>
      <c r="BF6523" s="22"/>
      <c r="BG6523" s="22"/>
      <c r="BH6523" s="22"/>
      <c r="BI6523" s="22"/>
      <c r="BJ6523" s="22"/>
      <c r="BK6523" s="22"/>
      <c r="BL6523" s="22"/>
      <c r="BM6523" s="22"/>
      <c r="BN6523" s="22"/>
      <c r="BO6523" s="22"/>
      <c r="BP6523" s="22"/>
      <c r="BQ6523" s="22"/>
      <c r="BR6523" s="22"/>
      <c r="BS6523" s="22"/>
      <c r="BT6523" s="22"/>
      <c r="BU6523" s="22"/>
      <c r="BV6523" s="22"/>
      <c r="BW6523" s="22"/>
      <c r="BX6523" s="22"/>
      <c r="BY6523" s="22"/>
      <c r="BZ6523" s="22"/>
      <c r="CA6523" s="22"/>
      <c r="CB6523" s="22"/>
      <c r="CC6523" s="22"/>
      <c r="CD6523" s="22"/>
      <c r="CE6523" s="22"/>
      <c r="CF6523" s="22"/>
      <c r="CG6523" s="22"/>
      <c r="CH6523" s="22"/>
      <c r="CI6523" s="22"/>
      <c r="CJ6523" s="22"/>
      <c r="CK6523" s="22"/>
      <c r="CL6523" s="22"/>
      <c r="CM6523" s="22"/>
      <c r="CN6523" s="22"/>
      <c r="CO6523" s="22"/>
    </row>
    <row r="6524" spans="1:93" s="2" customFormat="1" x14ac:dyDescent="0.3">
      <c r="A6524" s="73" t="s">
        <v>204</v>
      </c>
      <c r="B6524" s="73" t="s">
        <v>305</v>
      </c>
      <c r="C6524" s="67" t="s">
        <v>256</v>
      </c>
      <c r="D6524" s="67" t="s">
        <v>494</v>
      </c>
      <c r="E6524" s="73" t="s">
        <v>180</v>
      </c>
      <c r="F6524" s="73"/>
      <c r="G6524" s="73" t="s">
        <v>403</v>
      </c>
      <c r="H6524" s="73" t="s">
        <v>403</v>
      </c>
      <c r="I6524" s="73" t="s">
        <v>468</v>
      </c>
      <c r="J6524" s="124" t="str">
        <f t="shared" si="156"/>
        <v>Sea tanker Products tanker  0–4999 dwt</v>
      </c>
      <c r="K6524" s="24">
        <v>6.1300000000000005E-4</v>
      </c>
      <c r="L6524" s="48"/>
      <c r="M6524" s="22"/>
      <c r="N6524" s="22"/>
      <c r="O6524" s="22"/>
      <c r="P6524" s="22"/>
      <c r="Q6524" s="22"/>
      <c r="R6524" s="22"/>
      <c r="S6524" s="22"/>
      <c r="T6524" s="2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c r="AQ6524" s="22"/>
      <c r="AR6524" s="22"/>
      <c r="AS6524" s="22"/>
      <c r="AT6524" s="22"/>
      <c r="AU6524" s="22"/>
      <c r="AV6524" s="22"/>
      <c r="AW6524" s="22"/>
      <c r="AX6524" s="22"/>
      <c r="AY6524" s="22"/>
      <c r="AZ6524" s="22"/>
      <c r="BA6524" s="22"/>
      <c r="BB6524" s="22"/>
      <c r="BC6524" s="22"/>
      <c r="BD6524" s="22"/>
      <c r="BE6524" s="22"/>
      <c r="BF6524" s="22"/>
      <c r="BG6524" s="22"/>
      <c r="BH6524" s="22"/>
      <c r="BI6524" s="22"/>
      <c r="BJ6524" s="22"/>
      <c r="BK6524" s="22"/>
      <c r="BL6524" s="22"/>
      <c r="BM6524" s="22"/>
      <c r="BN6524" s="22"/>
      <c r="BO6524" s="22"/>
      <c r="BP6524" s="22"/>
      <c r="BQ6524" s="22"/>
      <c r="BR6524" s="22"/>
      <c r="BS6524" s="22"/>
      <c r="BT6524" s="22"/>
      <c r="BU6524" s="22"/>
      <c r="BV6524" s="22"/>
      <c r="BW6524" s="22"/>
      <c r="BX6524" s="22"/>
      <c r="BY6524" s="22"/>
      <c r="BZ6524" s="22"/>
      <c r="CA6524" s="22"/>
      <c r="CB6524" s="22"/>
      <c r="CC6524" s="22"/>
      <c r="CD6524" s="22"/>
      <c r="CE6524" s="22"/>
      <c r="CF6524" s="22"/>
      <c r="CG6524" s="22"/>
      <c r="CH6524" s="22"/>
      <c r="CI6524" s="22"/>
      <c r="CJ6524" s="22"/>
      <c r="CK6524" s="22"/>
      <c r="CL6524" s="22"/>
      <c r="CM6524" s="22"/>
      <c r="CN6524" s="22"/>
      <c r="CO6524" s="22"/>
    </row>
    <row r="6525" spans="1:93" s="2" customFormat="1" x14ac:dyDescent="0.3">
      <c r="A6525" s="73" t="s">
        <v>204</v>
      </c>
      <c r="B6525" s="73" t="s">
        <v>305</v>
      </c>
      <c r="C6525" s="67" t="s">
        <v>256</v>
      </c>
      <c r="D6525" s="67" t="s">
        <v>494</v>
      </c>
      <c r="E6525" s="73" t="s">
        <v>3</v>
      </c>
      <c r="F6525" s="73"/>
      <c r="G6525" s="73" t="s">
        <v>403</v>
      </c>
      <c r="H6525" s="73" t="s">
        <v>403</v>
      </c>
      <c r="I6525" s="73" t="s">
        <v>468</v>
      </c>
      <c r="J6525" s="124" t="str">
        <f>CONCATENATE(C6525," ",D6525," ",E6525)</f>
        <v>Sea tanker Products tanker  Average</v>
      </c>
      <c r="K6525" s="24">
        <v>1.21E-4</v>
      </c>
      <c r="L6525" s="48"/>
      <c r="M6525" s="22"/>
      <c r="N6525" s="22"/>
      <c r="O6525" s="22"/>
      <c r="P6525" s="22"/>
      <c r="Q6525" s="22"/>
      <c r="R6525" s="22"/>
      <c r="S6525" s="22"/>
      <c r="T6525" s="22"/>
      <c r="U6525" s="22"/>
      <c r="V6525" s="22"/>
      <c r="W6525" s="22"/>
      <c r="X6525" s="22"/>
      <c r="Y6525" s="22"/>
      <c r="Z6525" s="22"/>
      <c r="AA6525" s="22"/>
      <c r="AB6525" s="22"/>
      <c r="AC6525" s="22"/>
      <c r="AD6525" s="22"/>
      <c r="AE6525" s="22"/>
      <c r="AF6525" s="22"/>
      <c r="AG6525" s="22"/>
      <c r="AH6525" s="22"/>
      <c r="AI6525" s="22"/>
      <c r="AJ6525" s="22"/>
      <c r="AK6525" s="22"/>
      <c r="AL6525" s="22"/>
      <c r="AM6525" s="22"/>
      <c r="AN6525" s="22"/>
      <c r="AO6525" s="22"/>
      <c r="AP6525" s="22"/>
      <c r="AQ6525" s="22"/>
      <c r="AR6525" s="22"/>
      <c r="AS6525" s="22"/>
      <c r="AT6525" s="22"/>
      <c r="AU6525" s="22"/>
      <c r="AV6525" s="22"/>
      <c r="AW6525" s="22"/>
      <c r="AX6525" s="22"/>
      <c r="AY6525" s="22"/>
      <c r="AZ6525" s="22"/>
      <c r="BA6525" s="22"/>
      <c r="BB6525" s="22"/>
      <c r="BC6525" s="22"/>
      <c r="BD6525" s="22"/>
      <c r="BE6525" s="22"/>
      <c r="BF6525" s="22"/>
      <c r="BG6525" s="22"/>
      <c r="BH6525" s="22"/>
      <c r="BI6525" s="22"/>
      <c r="BJ6525" s="22"/>
      <c r="BK6525" s="22"/>
      <c r="BL6525" s="22"/>
      <c r="BM6525" s="22"/>
      <c r="BN6525" s="22"/>
      <c r="BO6525" s="22"/>
      <c r="BP6525" s="22"/>
      <c r="BQ6525" s="22"/>
      <c r="BR6525" s="22"/>
      <c r="BS6525" s="22"/>
      <c r="BT6525" s="22"/>
      <c r="BU6525" s="22"/>
      <c r="BV6525" s="22"/>
      <c r="BW6525" s="22"/>
      <c r="BX6525" s="22"/>
      <c r="BY6525" s="22"/>
      <c r="BZ6525" s="22"/>
      <c r="CA6525" s="22"/>
      <c r="CB6525" s="22"/>
      <c r="CC6525" s="22"/>
      <c r="CD6525" s="22"/>
      <c r="CE6525" s="22"/>
      <c r="CF6525" s="22"/>
      <c r="CG6525" s="22"/>
      <c r="CH6525" s="22"/>
      <c r="CI6525" s="22"/>
      <c r="CJ6525" s="22"/>
      <c r="CK6525" s="22"/>
      <c r="CL6525" s="22"/>
      <c r="CM6525" s="22"/>
      <c r="CN6525" s="22"/>
      <c r="CO6525" s="22"/>
    </row>
    <row r="6526" spans="1:93" s="2" customFormat="1" x14ac:dyDescent="0.3">
      <c r="A6526" s="73" t="s">
        <v>204</v>
      </c>
      <c r="B6526" s="73" t="s">
        <v>305</v>
      </c>
      <c r="C6526" s="67" t="s">
        <v>256</v>
      </c>
      <c r="D6526" s="67" t="s">
        <v>495</v>
      </c>
      <c r="E6526" s="73" t="s">
        <v>496</v>
      </c>
      <c r="F6526" s="73"/>
      <c r="G6526" s="73" t="s">
        <v>403</v>
      </c>
      <c r="H6526" s="73" t="s">
        <v>403</v>
      </c>
      <c r="I6526" s="73" t="s">
        <v>465</v>
      </c>
      <c r="J6526" s="124" t="str">
        <f>CONCATENATE(C6526," ",D6526," ",E6526)</f>
        <v>Sea tanker Chemical tanker  20,000+ dwt</v>
      </c>
      <c r="K6526" s="24">
        <v>8.5170000000000003E-3</v>
      </c>
      <c r="L6526" s="48"/>
      <c r="M6526" s="22"/>
      <c r="N6526" s="22"/>
      <c r="O6526" s="22"/>
      <c r="P6526" s="22"/>
      <c r="Q6526" s="22"/>
      <c r="R6526" s="22"/>
      <c r="S6526" s="22"/>
      <c r="T6526" s="22"/>
      <c r="U6526" s="22"/>
      <c r="V6526" s="22"/>
      <c r="W6526" s="22"/>
      <c r="X6526" s="22"/>
      <c r="Y6526" s="22"/>
      <c r="Z6526" s="22"/>
      <c r="AA6526" s="22"/>
      <c r="AB6526" s="22"/>
      <c r="AC6526" s="22"/>
      <c r="AD6526" s="22"/>
      <c r="AE6526" s="22"/>
      <c r="AF6526" s="22"/>
      <c r="AG6526" s="22"/>
      <c r="AH6526" s="22"/>
      <c r="AI6526" s="22"/>
      <c r="AJ6526" s="22"/>
      <c r="AK6526" s="22"/>
      <c r="AL6526" s="22"/>
      <c r="AM6526" s="22"/>
      <c r="AN6526" s="22"/>
      <c r="AO6526" s="22"/>
      <c r="AP6526" s="22"/>
      <c r="AQ6526" s="22"/>
      <c r="AR6526" s="22"/>
      <c r="AS6526" s="22"/>
      <c r="AT6526" s="22"/>
      <c r="AU6526" s="22"/>
      <c r="AV6526" s="22"/>
      <c r="AW6526" s="22"/>
      <c r="AX6526" s="22"/>
      <c r="AY6526" s="22"/>
      <c r="AZ6526" s="22"/>
      <c r="BA6526" s="22"/>
      <c r="BB6526" s="22"/>
      <c r="BC6526" s="22"/>
      <c r="BD6526" s="22"/>
      <c r="BE6526" s="22"/>
      <c r="BF6526" s="22"/>
      <c r="BG6526" s="22"/>
      <c r="BH6526" s="22"/>
      <c r="BI6526" s="22"/>
      <c r="BJ6526" s="22"/>
      <c r="BK6526" s="22"/>
      <c r="BL6526" s="22"/>
      <c r="BM6526" s="22"/>
      <c r="BN6526" s="22"/>
      <c r="BO6526" s="22"/>
      <c r="BP6526" s="22"/>
      <c r="BQ6526" s="22"/>
      <c r="BR6526" s="22"/>
      <c r="BS6526" s="22"/>
      <c r="BT6526" s="22"/>
      <c r="BU6526" s="22"/>
      <c r="BV6526" s="22"/>
      <c r="BW6526" s="22"/>
      <c r="BX6526" s="22"/>
      <c r="BY6526" s="22"/>
      <c r="BZ6526" s="22"/>
      <c r="CA6526" s="22"/>
      <c r="CB6526" s="22"/>
      <c r="CC6526" s="22"/>
      <c r="CD6526" s="22"/>
      <c r="CE6526" s="22"/>
      <c r="CF6526" s="22"/>
      <c r="CG6526" s="22"/>
      <c r="CH6526" s="22"/>
      <c r="CI6526" s="22"/>
      <c r="CJ6526" s="22"/>
      <c r="CK6526" s="22"/>
      <c r="CL6526" s="22"/>
      <c r="CM6526" s="22"/>
      <c r="CN6526" s="22"/>
      <c r="CO6526" s="22"/>
    </row>
    <row r="6527" spans="1:93" s="2" customFormat="1" x14ac:dyDescent="0.3">
      <c r="A6527" s="73" t="s">
        <v>204</v>
      </c>
      <c r="B6527" s="73" t="s">
        <v>305</v>
      </c>
      <c r="C6527" s="67" t="s">
        <v>256</v>
      </c>
      <c r="D6527" s="67" t="s">
        <v>495</v>
      </c>
      <c r="E6527" s="73" t="s">
        <v>118</v>
      </c>
      <c r="F6527" s="73"/>
      <c r="G6527" s="73" t="s">
        <v>403</v>
      </c>
      <c r="H6527" s="73" t="s">
        <v>403</v>
      </c>
      <c r="I6527" s="73" t="s">
        <v>465</v>
      </c>
      <c r="J6527" s="124" t="str">
        <f>CONCATENATE(C6527," ",D6527," ",E6527)</f>
        <v>Sea tanker Chemical tanker  10,000–19,999 dwt</v>
      </c>
      <c r="K6527" s="24">
        <v>1.095E-2</v>
      </c>
      <c r="L6527" s="48"/>
      <c r="M6527" s="22"/>
      <c r="N6527" s="22"/>
      <c r="O6527" s="22"/>
      <c r="P6527" s="22"/>
      <c r="Q6527" s="22"/>
      <c r="R6527" s="22"/>
      <c r="S6527" s="22"/>
      <c r="T6527" s="22"/>
      <c r="U6527" s="22"/>
      <c r="V6527" s="22"/>
      <c r="W6527" s="22"/>
      <c r="X6527" s="22"/>
      <c r="Y6527" s="22"/>
      <c r="Z6527" s="22"/>
      <c r="AA6527" s="22"/>
      <c r="AB6527" s="22"/>
      <c r="AC6527" s="22"/>
      <c r="AD6527" s="22"/>
      <c r="AE6527" s="22"/>
      <c r="AF6527" s="22"/>
      <c r="AG6527" s="22"/>
      <c r="AH6527" s="22"/>
      <c r="AI6527" s="22"/>
      <c r="AJ6527" s="22"/>
      <c r="AK6527" s="22"/>
      <c r="AL6527" s="22"/>
      <c r="AM6527" s="22"/>
      <c r="AN6527" s="22"/>
      <c r="AO6527" s="22"/>
      <c r="AP6527" s="22"/>
      <c r="AQ6527" s="22"/>
      <c r="AR6527" s="22"/>
      <c r="AS6527" s="22"/>
      <c r="AT6527" s="22"/>
      <c r="AU6527" s="22"/>
      <c r="AV6527" s="22"/>
      <c r="AW6527" s="22"/>
      <c r="AX6527" s="22"/>
      <c r="AY6527" s="22"/>
      <c r="AZ6527" s="22"/>
      <c r="BA6527" s="22"/>
      <c r="BB6527" s="22"/>
      <c r="BC6527" s="22"/>
      <c r="BD6527" s="22"/>
      <c r="BE6527" s="22"/>
      <c r="BF6527" s="22"/>
      <c r="BG6527" s="22"/>
      <c r="BH6527" s="22"/>
      <c r="BI6527" s="22"/>
      <c r="BJ6527" s="22"/>
      <c r="BK6527" s="22"/>
      <c r="BL6527" s="22"/>
      <c r="BM6527" s="22"/>
      <c r="BN6527" s="22"/>
      <c r="BO6527" s="22"/>
      <c r="BP6527" s="22"/>
      <c r="BQ6527" s="22"/>
      <c r="BR6527" s="22"/>
      <c r="BS6527" s="22"/>
      <c r="BT6527" s="22"/>
      <c r="BU6527" s="22"/>
      <c r="BV6527" s="22"/>
      <c r="BW6527" s="22"/>
      <c r="BX6527" s="22"/>
      <c r="BY6527" s="22"/>
      <c r="BZ6527" s="22"/>
      <c r="CA6527" s="22"/>
      <c r="CB6527" s="22"/>
      <c r="CC6527" s="22"/>
      <c r="CD6527" s="22"/>
      <c r="CE6527" s="22"/>
      <c r="CF6527" s="22"/>
      <c r="CG6527" s="22"/>
      <c r="CH6527" s="22"/>
      <c r="CI6527" s="22"/>
      <c r="CJ6527" s="22"/>
      <c r="CK6527" s="22"/>
      <c r="CL6527" s="22"/>
      <c r="CM6527" s="22"/>
      <c r="CN6527" s="22"/>
      <c r="CO6527" s="22"/>
    </row>
    <row r="6528" spans="1:93" s="2" customFormat="1" x14ac:dyDescent="0.3">
      <c r="A6528" s="73" t="s">
        <v>204</v>
      </c>
      <c r="B6528" s="73" t="s">
        <v>305</v>
      </c>
      <c r="C6528" s="67" t="s">
        <v>256</v>
      </c>
      <c r="D6528" s="67" t="s">
        <v>495</v>
      </c>
      <c r="E6528" s="73" t="s">
        <v>255</v>
      </c>
      <c r="F6528" s="73"/>
      <c r="G6528" s="73" t="s">
        <v>403</v>
      </c>
      <c r="H6528" s="73" t="s">
        <v>403</v>
      </c>
      <c r="I6528" s="73" t="s">
        <v>465</v>
      </c>
      <c r="J6528" s="124" t="str">
        <f t="shared" si="156"/>
        <v>Sea tanker Chemical tanker  5000–9999 dwt</v>
      </c>
      <c r="K6528" s="24">
        <v>1.5310999999999998E-2</v>
      </c>
      <c r="L6528" s="48"/>
      <c r="M6528" s="22"/>
      <c r="N6528" s="22"/>
      <c r="O6528" s="22"/>
      <c r="P6528" s="22"/>
      <c r="Q6528" s="22"/>
      <c r="R6528" s="22"/>
      <c r="S6528" s="22"/>
      <c r="T6528" s="22"/>
      <c r="U6528" s="22"/>
      <c r="V6528" s="22"/>
      <c r="W6528" s="22"/>
      <c r="X6528" s="22"/>
      <c r="Y6528" s="22"/>
      <c r="Z6528" s="22"/>
      <c r="AA6528" s="22"/>
      <c r="AB6528" s="22"/>
      <c r="AC6528" s="22"/>
      <c r="AD6528" s="22"/>
      <c r="AE6528" s="22"/>
      <c r="AF6528" s="22"/>
      <c r="AG6528" s="22"/>
      <c r="AH6528" s="22"/>
      <c r="AI6528" s="22"/>
      <c r="AJ6528" s="22"/>
      <c r="AK6528" s="22"/>
      <c r="AL6528" s="22"/>
      <c r="AM6528" s="22"/>
      <c r="AN6528" s="22"/>
      <c r="AO6528" s="22"/>
      <c r="AP6528" s="22"/>
      <c r="AQ6528" s="22"/>
      <c r="AR6528" s="22"/>
      <c r="AS6528" s="22"/>
      <c r="AT6528" s="22"/>
      <c r="AU6528" s="22"/>
      <c r="AV6528" s="22"/>
      <c r="AW6528" s="22"/>
      <c r="AX6528" s="22"/>
      <c r="AY6528" s="22"/>
      <c r="AZ6528" s="22"/>
      <c r="BA6528" s="22"/>
      <c r="BB6528" s="22"/>
      <c r="BC6528" s="22"/>
      <c r="BD6528" s="22"/>
      <c r="BE6528" s="22"/>
      <c r="BF6528" s="22"/>
      <c r="BG6528" s="22"/>
      <c r="BH6528" s="22"/>
      <c r="BI6528" s="22"/>
      <c r="BJ6528" s="22"/>
      <c r="BK6528" s="22"/>
      <c r="BL6528" s="22"/>
      <c r="BM6528" s="22"/>
      <c r="BN6528" s="22"/>
      <c r="BO6528" s="22"/>
      <c r="BP6528" s="22"/>
      <c r="BQ6528" s="22"/>
      <c r="BR6528" s="22"/>
      <c r="BS6528" s="22"/>
      <c r="BT6528" s="22"/>
      <c r="BU6528" s="22"/>
      <c r="BV6528" s="22"/>
      <c r="BW6528" s="22"/>
      <c r="BX6528" s="22"/>
      <c r="BY6528" s="22"/>
      <c r="BZ6528" s="22"/>
      <c r="CA6528" s="22"/>
      <c r="CB6528" s="22"/>
      <c r="CC6528" s="22"/>
      <c r="CD6528" s="22"/>
      <c r="CE6528" s="22"/>
      <c r="CF6528" s="22"/>
      <c r="CG6528" s="22"/>
      <c r="CH6528" s="22"/>
      <c r="CI6528" s="22"/>
      <c r="CJ6528" s="22"/>
      <c r="CK6528" s="22"/>
      <c r="CL6528" s="22"/>
      <c r="CM6528" s="22"/>
      <c r="CN6528" s="22"/>
      <c r="CO6528" s="22"/>
    </row>
    <row r="6529" spans="1:93" s="2" customFormat="1" x14ac:dyDescent="0.3">
      <c r="A6529" s="73" t="s">
        <v>204</v>
      </c>
      <c r="B6529" s="73" t="s">
        <v>305</v>
      </c>
      <c r="C6529" s="67" t="s">
        <v>256</v>
      </c>
      <c r="D6529" s="67" t="s">
        <v>495</v>
      </c>
      <c r="E6529" s="73" t="s">
        <v>180</v>
      </c>
      <c r="F6529" s="73"/>
      <c r="G6529" s="73" t="s">
        <v>403</v>
      </c>
      <c r="H6529" s="73" t="s">
        <v>403</v>
      </c>
      <c r="I6529" s="73" t="s">
        <v>465</v>
      </c>
      <c r="J6529" s="124" t="str">
        <f t="shared" si="156"/>
        <v>Sea tanker Chemical tanker  0–4999 dwt</v>
      </c>
      <c r="K6529" s="24">
        <v>2.2510000000000002E-2</v>
      </c>
      <c r="L6529" s="48"/>
      <c r="M6529" s="22"/>
      <c r="N6529" s="22"/>
      <c r="O6529" s="22"/>
      <c r="P6529" s="22"/>
      <c r="Q6529" s="22"/>
      <c r="R6529" s="22"/>
      <c r="S6529" s="22"/>
      <c r="T6529" s="22"/>
      <c r="U6529" s="22"/>
      <c r="V6529" s="22"/>
      <c r="W6529" s="22"/>
      <c r="X6529" s="22"/>
      <c r="Y6529" s="22"/>
      <c r="Z6529" s="22"/>
      <c r="AA6529" s="22"/>
      <c r="AB6529" s="22"/>
      <c r="AC6529" s="22"/>
      <c r="AD6529" s="22"/>
      <c r="AE6529" s="22"/>
      <c r="AF6529" s="22"/>
      <c r="AG6529" s="22"/>
      <c r="AH6529" s="22"/>
      <c r="AI6529" s="22"/>
      <c r="AJ6529" s="22"/>
      <c r="AK6529" s="22"/>
      <c r="AL6529" s="22"/>
      <c r="AM6529" s="22"/>
      <c r="AN6529" s="22"/>
      <c r="AO6529" s="22"/>
      <c r="AP6529" s="22"/>
      <c r="AQ6529" s="22"/>
      <c r="AR6529" s="22"/>
      <c r="AS6529" s="22"/>
      <c r="AT6529" s="22"/>
      <c r="AU6529" s="22"/>
      <c r="AV6529" s="22"/>
      <c r="AW6529" s="22"/>
      <c r="AX6529" s="22"/>
      <c r="AY6529" s="22"/>
      <c r="AZ6529" s="22"/>
      <c r="BA6529" s="22"/>
      <c r="BB6529" s="22"/>
      <c r="BC6529" s="22"/>
      <c r="BD6529" s="22"/>
      <c r="BE6529" s="22"/>
      <c r="BF6529" s="22"/>
      <c r="BG6529" s="22"/>
      <c r="BH6529" s="22"/>
      <c r="BI6529" s="22"/>
      <c r="BJ6529" s="22"/>
      <c r="BK6529" s="22"/>
      <c r="BL6529" s="22"/>
      <c r="BM6529" s="22"/>
      <c r="BN6529" s="22"/>
      <c r="BO6529" s="22"/>
      <c r="BP6529" s="22"/>
      <c r="BQ6529" s="22"/>
      <c r="BR6529" s="22"/>
      <c r="BS6529" s="22"/>
      <c r="BT6529" s="22"/>
      <c r="BU6529" s="22"/>
      <c r="BV6529" s="22"/>
      <c r="BW6529" s="22"/>
      <c r="BX6529" s="22"/>
      <c r="BY6529" s="22"/>
      <c r="BZ6529" s="22"/>
      <c r="CA6529" s="22"/>
      <c r="CB6529" s="22"/>
      <c r="CC6529" s="22"/>
      <c r="CD6529" s="22"/>
      <c r="CE6529" s="22"/>
      <c r="CF6529" s="22"/>
      <c r="CG6529" s="22"/>
      <c r="CH6529" s="22"/>
      <c r="CI6529" s="22"/>
      <c r="CJ6529" s="22"/>
      <c r="CK6529" s="22"/>
      <c r="CL6529" s="22"/>
      <c r="CM6529" s="22"/>
      <c r="CN6529" s="22"/>
      <c r="CO6529" s="22"/>
    </row>
    <row r="6530" spans="1:93" s="2" customFormat="1" x14ac:dyDescent="0.3">
      <c r="A6530" s="73" t="s">
        <v>204</v>
      </c>
      <c r="B6530" s="73" t="s">
        <v>305</v>
      </c>
      <c r="C6530" s="67" t="s">
        <v>256</v>
      </c>
      <c r="D6530" s="67" t="s">
        <v>495</v>
      </c>
      <c r="E6530" s="73" t="s">
        <v>3</v>
      </c>
      <c r="F6530" s="73"/>
      <c r="G6530" s="73" t="s">
        <v>403</v>
      </c>
      <c r="H6530" s="73" t="s">
        <v>403</v>
      </c>
      <c r="I6530" s="73" t="s">
        <v>465</v>
      </c>
      <c r="J6530" s="124" t="str">
        <f t="shared" si="156"/>
        <v>Sea tanker Chemical tanker  Average</v>
      </c>
      <c r="K6530" s="24">
        <v>1.0322E-2</v>
      </c>
      <c r="L6530" s="48"/>
      <c r="M6530" s="22"/>
      <c r="N6530" s="22"/>
      <c r="O6530" s="22"/>
      <c r="P6530" s="22"/>
      <c r="Q6530" s="22"/>
      <c r="R6530" s="22"/>
      <c r="S6530" s="22"/>
      <c r="T6530" s="22"/>
      <c r="U6530" s="22"/>
      <c r="V6530" s="22"/>
      <c r="W6530" s="22"/>
      <c r="X6530" s="22"/>
      <c r="Y6530" s="22"/>
      <c r="Z6530" s="22"/>
      <c r="AA6530" s="22"/>
      <c r="AB6530" s="22"/>
      <c r="AC6530" s="22"/>
      <c r="AD6530" s="22"/>
      <c r="AE6530" s="22"/>
      <c r="AF6530" s="22"/>
      <c r="AG6530" s="22"/>
      <c r="AH6530" s="22"/>
      <c r="AI6530" s="22"/>
      <c r="AJ6530" s="22"/>
      <c r="AK6530" s="22"/>
      <c r="AL6530" s="22"/>
      <c r="AM6530" s="22"/>
      <c r="AN6530" s="22"/>
      <c r="AO6530" s="22"/>
      <c r="AP6530" s="22"/>
      <c r="AQ6530" s="22"/>
      <c r="AR6530" s="22"/>
      <c r="AS6530" s="22"/>
      <c r="AT6530" s="22"/>
      <c r="AU6530" s="22"/>
      <c r="AV6530" s="22"/>
      <c r="AW6530" s="22"/>
      <c r="AX6530" s="22"/>
      <c r="AY6530" s="22"/>
      <c r="AZ6530" s="22"/>
      <c r="BA6530" s="22"/>
      <c r="BB6530" s="22"/>
      <c r="BC6530" s="22"/>
      <c r="BD6530" s="22"/>
      <c r="BE6530" s="22"/>
      <c r="BF6530" s="22"/>
      <c r="BG6530" s="22"/>
      <c r="BH6530" s="22"/>
      <c r="BI6530" s="22"/>
      <c r="BJ6530" s="22"/>
      <c r="BK6530" s="22"/>
      <c r="BL6530" s="22"/>
      <c r="BM6530" s="22"/>
      <c r="BN6530" s="22"/>
      <c r="BO6530" s="22"/>
      <c r="BP6530" s="22"/>
      <c r="BQ6530" s="22"/>
      <c r="BR6530" s="22"/>
      <c r="BS6530" s="22"/>
      <c r="BT6530" s="22"/>
      <c r="BU6530" s="22"/>
      <c r="BV6530" s="22"/>
      <c r="BW6530" s="22"/>
      <c r="BX6530" s="22"/>
      <c r="BY6530" s="22"/>
      <c r="BZ6530" s="22"/>
      <c r="CA6530" s="22"/>
      <c r="CB6530" s="22"/>
      <c r="CC6530" s="22"/>
      <c r="CD6530" s="22"/>
      <c r="CE6530" s="22"/>
      <c r="CF6530" s="22"/>
      <c r="CG6530" s="22"/>
      <c r="CH6530" s="22"/>
      <c r="CI6530" s="22"/>
      <c r="CJ6530" s="22"/>
      <c r="CK6530" s="22"/>
      <c r="CL6530" s="22"/>
      <c r="CM6530" s="22"/>
      <c r="CN6530" s="22"/>
      <c r="CO6530" s="22"/>
    </row>
    <row r="6531" spans="1:93" s="2" customFormat="1" x14ac:dyDescent="0.3">
      <c r="A6531" s="73" t="s">
        <v>204</v>
      </c>
      <c r="B6531" s="73" t="s">
        <v>305</v>
      </c>
      <c r="C6531" s="67" t="s">
        <v>256</v>
      </c>
      <c r="D6531" s="67" t="s">
        <v>495</v>
      </c>
      <c r="E6531" s="73" t="s">
        <v>496</v>
      </c>
      <c r="F6531" s="73"/>
      <c r="G6531" s="73" t="s">
        <v>403</v>
      </c>
      <c r="H6531" s="73" t="s">
        <v>403</v>
      </c>
      <c r="I6531" s="73" t="s">
        <v>466</v>
      </c>
      <c r="J6531" s="124" t="str">
        <f t="shared" si="156"/>
        <v>Sea tanker Chemical tanker  20,000+ dwt</v>
      </c>
      <c r="K6531" s="24">
        <v>3.0000000000000001E-6</v>
      </c>
      <c r="L6531" s="48"/>
      <c r="M6531" s="22"/>
      <c r="N6531" s="22"/>
      <c r="O6531" s="22"/>
      <c r="P6531" s="22"/>
      <c r="Q6531" s="22"/>
      <c r="R6531" s="22"/>
      <c r="S6531" s="22"/>
      <c r="T6531" s="22"/>
      <c r="U6531" s="22"/>
      <c r="V6531" s="22"/>
      <c r="W6531" s="22"/>
      <c r="X6531" s="22"/>
      <c r="Y6531" s="22"/>
      <c r="Z6531" s="22"/>
      <c r="AA6531" s="22"/>
      <c r="AB6531" s="22"/>
      <c r="AC6531" s="22"/>
      <c r="AD6531" s="22"/>
      <c r="AE6531" s="22"/>
      <c r="AF6531" s="22"/>
      <c r="AG6531" s="22"/>
      <c r="AH6531" s="22"/>
      <c r="AI6531" s="22"/>
      <c r="AJ6531" s="22"/>
      <c r="AK6531" s="22"/>
      <c r="AL6531" s="22"/>
      <c r="AM6531" s="22"/>
      <c r="AN6531" s="22"/>
      <c r="AO6531" s="22"/>
      <c r="AP6531" s="22"/>
      <c r="AQ6531" s="22"/>
      <c r="AR6531" s="22"/>
      <c r="AS6531" s="22"/>
      <c r="AT6531" s="22"/>
      <c r="AU6531" s="22"/>
      <c r="AV6531" s="22"/>
      <c r="AW6531" s="22"/>
      <c r="AX6531" s="22"/>
      <c r="AY6531" s="22"/>
      <c r="AZ6531" s="22"/>
      <c r="BA6531" s="22"/>
      <c r="BB6531" s="22"/>
      <c r="BC6531" s="22"/>
      <c r="BD6531" s="22"/>
      <c r="BE6531" s="22"/>
      <c r="BF6531" s="22"/>
      <c r="BG6531" s="22"/>
      <c r="BH6531" s="22"/>
      <c r="BI6531" s="22"/>
      <c r="BJ6531" s="22"/>
      <c r="BK6531" s="22"/>
      <c r="BL6531" s="22"/>
      <c r="BM6531" s="22"/>
      <c r="BN6531" s="22"/>
      <c r="BO6531" s="22"/>
      <c r="BP6531" s="22"/>
      <c r="BQ6531" s="22"/>
      <c r="BR6531" s="22"/>
      <c r="BS6531" s="22"/>
      <c r="BT6531" s="22"/>
      <c r="BU6531" s="22"/>
      <c r="BV6531" s="22"/>
      <c r="BW6531" s="22"/>
      <c r="BX6531" s="22"/>
      <c r="BY6531" s="22"/>
      <c r="BZ6531" s="22"/>
      <c r="CA6531" s="22"/>
      <c r="CB6531" s="22"/>
      <c r="CC6531" s="22"/>
      <c r="CD6531" s="22"/>
      <c r="CE6531" s="22"/>
      <c r="CF6531" s="22"/>
      <c r="CG6531" s="22"/>
      <c r="CH6531" s="22"/>
      <c r="CI6531" s="22"/>
      <c r="CJ6531" s="22"/>
      <c r="CK6531" s="22"/>
      <c r="CL6531" s="22"/>
      <c r="CM6531" s="22"/>
      <c r="CN6531" s="22"/>
      <c r="CO6531" s="22"/>
    </row>
    <row r="6532" spans="1:93" s="2" customFormat="1" x14ac:dyDescent="0.3">
      <c r="A6532" s="73" t="s">
        <v>204</v>
      </c>
      <c r="B6532" s="73" t="s">
        <v>305</v>
      </c>
      <c r="C6532" s="67" t="s">
        <v>256</v>
      </c>
      <c r="D6532" s="67" t="s">
        <v>495</v>
      </c>
      <c r="E6532" s="73" t="s">
        <v>118</v>
      </c>
      <c r="F6532" s="73"/>
      <c r="G6532" s="73" t="s">
        <v>403</v>
      </c>
      <c r="H6532" s="73" t="s">
        <v>403</v>
      </c>
      <c r="I6532" s="73" t="s">
        <v>466</v>
      </c>
      <c r="J6532" s="124" t="str">
        <f t="shared" si="156"/>
        <v>Sea tanker Chemical tanker  10,000–19,999 dwt</v>
      </c>
      <c r="K6532" s="24">
        <v>3.0000000000000001E-6</v>
      </c>
      <c r="L6532" s="48"/>
      <c r="M6532" s="22"/>
      <c r="N6532" s="22"/>
      <c r="O6532" s="22"/>
      <c r="P6532" s="22"/>
      <c r="Q6532" s="22"/>
      <c r="R6532" s="22"/>
      <c r="S6532" s="22"/>
      <c r="T6532" s="22"/>
      <c r="U6532" s="22"/>
      <c r="V6532" s="22"/>
      <c r="W6532" s="22"/>
      <c r="X6532" s="22"/>
      <c r="Y6532" s="22"/>
      <c r="Z6532" s="22"/>
      <c r="AA6532" s="22"/>
      <c r="AB6532" s="22"/>
      <c r="AC6532" s="22"/>
      <c r="AD6532" s="22"/>
      <c r="AE6532" s="22"/>
      <c r="AF6532" s="22"/>
      <c r="AG6532" s="22"/>
      <c r="AH6532" s="22"/>
      <c r="AI6532" s="22"/>
      <c r="AJ6532" s="22"/>
      <c r="AK6532" s="22"/>
      <c r="AL6532" s="22"/>
      <c r="AM6532" s="22"/>
      <c r="AN6532" s="22"/>
      <c r="AO6532" s="22"/>
      <c r="AP6532" s="22"/>
      <c r="AQ6532" s="22"/>
      <c r="AR6532" s="22"/>
      <c r="AS6532" s="22"/>
      <c r="AT6532" s="22"/>
      <c r="AU6532" s="22"/>
      <c r="AV6532" s="22"/>
      <c r="AW6532" s="22"/>
      <c r="AX6532" s="22"/>
      <c r="AY6532" s="22"/>
      <c r="AZ6532" s="22"/>
      <c r="BA6532" s="22"/>
      <c r="BB6532" s="22"/>
      <c r="BC6532" s="22"/>
      <c r="BD6532" s="22"/>
      <c r="BE6532" s="22"/>
      <c r="BF6532" s="22"/>
      <c r="BG6532" s="22"/>
      <c r="BH6532" s="22"/>
      <c r="BI6532" s="22"/>
      <c r="BJ6532" s="22"/>
      <c r="BK6532" s="22"/>
      <c r="BL6532" s="22"/>
      <c r="BM6532" s="22"/>
      <c r="BN6532" s="22"/>
      <c r="BO6532" s="22"/>
      <c r="BP6532" s="22"/>
      <c r="BQ6532" s="22"/>
      <c r="BR6532" s="22"/>
      <c r="BS6532" s="22"/>
      <c r="BT6532" s="22"/>
      <c r="BU6532" s="22"/>
      <c r="BV6532" s="22"/>
      <c r="BW6532" s="22"/>
      <c r="BX6532" s="22"/>
      <c r="BY6532" s="22"/>
      <c r="BZ6532" s="22"/>
      <c r="CA6532" s="22"/>
      <c r="CB6532" s="22"/>
      <c r="CC6532" s="22"/>
      <c r="CD6532" s="22"/>
      <c r="CE6532" s="22"/>
      <c r="CF6532" s="22"/>
      <c r="CG6532" s="22"/>
      <c r="CH6532" s="22"/>
      <c r="CI6532" s="22"/>
      <c r="CJ6532" s="22"/>
      <c r="CK6532" s="22"/>
      <c r="CL6532" s="22"/>
      <c r="CM6532" s="22"/>
      <c r="CN6532" s="22"/>
      <c r="CO6532" s="22"/>
    </row>
    <row r="6533" spans="1:93" s="2" customFormat="1" x14ac:dyDescent="0.3">
      <c r="A6533" s="73" t="s">
        <v>204</v>
      </c>
      <c r="B6533" s="73" t="s">
        <v>305</v>
      </c>
      <c r="C6533" s="67" t="s">
        <v>256</v>
      </c>
      <c r="D6533" s="67" t="s">
        <v>495</v>
      </c>
      <c r="E6533" s="73" t="s">
        <v>255</v>
      </c>
      <c r="F6533" s="73"/>
      <c r="G6533" s="73" t="s">
        <v>403</v>
      </c>
      <c r="H6533" s="73" t="s">
        <v>403</v>
      </c>
      <c r="I6533" s="73" t="s">
        <v>466</v>
      </c>
      <c r="J6533" s="124" t="str">
        <f t="shared" si="156"/>
        <v>Sea tanker Chemical tanker  5000–9999 dwt</v>
      </c>
      <c r="K6533" s="24">
        <v>5.0000000000000004E-6</v>
      </c>
      <c r="L6533" s="48"/>
      <c r="M6533" s="22"/>
      <c r="N6533" s="22"/>
      <c r="O6533" s="22"/>
      <c r="P6533" s="22"/>
      <c r="Q6533" s="22"/>
      <c r="R6533" s="22"/>
      <c r="S6533" s="22"/>
      <c r="T6533" s="22"/>
      <c r="U6533" s="22"/>
      <c r="V6533" s="22"/>
      <c r="W6533" s="22"/>
      <c r="X6533" s="22"/>
      <c r="Y6533" s="22"/>
      <c r="Z6533" s="22"/>
      <c r="AA6533" s="22"/>
      <c r="AB6533" s="22"/>
      <c r="AC6533" s="22"/>
      <c r="AD6533" s="22"/>
      <c r="AE6533" s="22"/>
      <c r="AF6533" s="22"/>
      <c r="AG6533" s="22"/>
      <c r="AH6533" s="22"/>
      <c r="AI6533" s="22"/>
      <c r="AJ6533" s="22"/>
      <c r="AK6533" s="22"/>
      <c r="AL6533" s="22"/>
      <c r="AM6533" s="22"/>
      <c r="AN6533" s="22"/>
      <c r="AO6533" s="22"/>
      <c r="AP6533" s="22"/>
      <c r="AQ6533" s="22"/>
      <c r="AR6533" s="22"/>
      <c r="AS6533" s="22"/>
      <c r="AT6533" s="22"/>
      <c r="AU6533" s="22"/>
      <c r="AV6533" s="22"/>
      <c r="AW6533" s="22"/>
      <c r="AX6533" s="22"/>
      <c r="AY6533" s="22"/>
      <c r="AZ6533" s="22"/>
      <c r="BA6533" s="22"/>
      <c r="BB6533" s="22"/>
      <c r="BC6533" s="22"/>
      <c r="BD6533" s="22"/>
      <c r="BE6533" s="22"/>
      <c r="BF6533" s="22"/>
      <c r="BG6533" s="22"/>
      <c r="BH6533" s="22"/>
      <c r="BI6533" s="22"/>
      <c r="BJ6533" s="22"/>
      <c r="BK6533" s="22"/>
      <c r="BL6533" s="22"/>
      <c r="BM6533" s="22"/>
      <c r="BN6533" s="22"/>
      <c r="BO6533" s="22"/>
      <c r="BP6533" s="22"/>
      <c r="BQ6533" s="22"/>
      <c r="BR6533" s="22"/>
      <c r="BS6533" s="22"/>
      <c r="BT6533" s="22"/>
      <c r="BU6533" s="22"/>
      <c r="BV6533" s="22"/>
      <c r="BW6533" s="22"/>
      <c r="BX6533" s="22"/>
      <c r="BY6533" s="22"/>
      <c r="BZ6533" s="22"/>
      <c r="CA6533" s="22"/>
      <c r="CB6533" s="22"/>
      <c r="CC6533" s="22"/>
      <c r="CD6533" s="22"/>
      <c r="CE6533" s="22"/>
      <c r="CF6533" s="22"/>
      <c r="CG6533" s="22"/>
      <c r="CH6533" s="22"/>
      <c r="CI6533" s="22"/>
      <c r="CJ6533" s="22"/>
      <c r="CK6533" s="22"/>
      <c r="CL6533" s="22"/>
      <c r="CM6533" s="22"/>
      <c r="CN6533" s="22"/>
      <c r="CO6533" s="22"/>
    </row>
    <row r="6534" spans="1:93" s="2" customFormat="1" x14ac:dyDescent="0.3">
      <c r="A6534" s="73" t="s">
        <v>204</v>
      </c>
      <c r="B6534" s="73" t="s">
        <v>305</v>
      </c>
      <c r="C6534" s="67" t="s">
        <v>256</v>
      </c>
      <c r="D6534" s="67" t="s">
        <v>495</v>
      </c>
      <c r="E6534" s="73" t="s">
        <v>180</v>
      </c>
      <c r="F6534" s="73"/>
      <c r="G6534" s="73" t="s">
        <v>403</v>
      </c>
      <c r="H6534" s="73" t="s">
        <v>403</v>
      </c>
      <c r="I6534" s="73" t="s">
        <v>466</v>
      </c>
      <c r="J6534" s="124" t="str">
        <f t="shared" si="156"/>
        <v>Sea tanker Chemical tanker  0–4999 dwt</v>
      </c>
      <c r="K6534" s="24">
        <v>6.9999999999999999E-6</v>
      </c>
      <c r="L6534" s="48"/>
      <c r="M6534" s="22"/>
      <c r="N6534" s="22"/>
      <c r="O6534" s="22"/>
      <c r="P6534" s="22"/>
      <c r="Q6534" s="22"/>
      <c r="R6534" s="22"/>
      <c r="S6534" s="22"/>
      <c r="T6534" s="22"/>
      <c r="U6534" s="22"/>
      <c r="V6534" s="22"/>
      <c r="W6534" s="22"/>
      <c r="X6534" s="22"/>
      <c r="Y6534" s="22"/>
      <c r="Z6534" s="22"/>
      <c r="AA6534" s="22"/>
      <c r="AB6534" s="22"/>
      <c r="AC6534" s="22"/>
      <c r="AD6534" s="22"/>
      <c r="AE6534" s="22"/>
      <c r="AF6534" s="22"/>
      <c r="AG6534" s="22"/>
      <c r="AH6534" s="22"/>
      <c r="AI6534" s="22"/>
      <c r="AJ6534" s="22"/>
      <c r="AK6534" s="22"/>
      <c r="AL6534" s="22"/>
      <c r="AM6534" s="22"/>
      <c r="AN6534" s="22"/>
      <c r="AO6534" s="22"/>
      <c r="AP6534" s="22"/>
      <c r="AQ6534" s="22"/>
      <c r="AR6534" s="22"/>
      <c r="AS6534" s="22"/>
      <c r="AT6534" s="22"/>
      <c r="AU6534" s="22"/>
      <c r="AV6534" s="22"/>
      <c r="AW6534" s="22"/>
      <c r="AX6534" s="22"/>
      <c r="AY6534" s="22"/>
      <c r="AZ6534" s="22"/>
      <c r="BA6534" s="22"/>
      <c r="BB6534" s="22"/>
      <c r="BC6534" s="22"/>
      <c r="BD6534" s="22"/>
      <c r="BE6534" s="22"/>
      <c r="BF6534" s="22"/>
      <c r="BG6534" s="22"/>
      <c r="BH6534" s="22"/>
      <c r="BI6534" s="22"/>
      <c r="BJ6534" s="22"/>
      <c r="BK6534" s="22"/>
      <c r="BL6534" s="22"/>
      <c r="BM6534" s="22"/>
      <c r="BN6534" s="22"/>
      <c r="BO6534" s="22"/>
      <c r="BP6534" s="22"/>
      <c r="BQ6534" s="22"/>
      <c r="BR6534" s="22"/>
      <c r="BS6534" s="22"/>
      <c r="BT6534" s="22"/>
      <c r="BU6534" s="22"/>
      <c r="BV6534" s="22"/>
      <c r="BW6534" s="22"/>
      <c r="BX6534" s="22"/>
      <c r="BY6534" s="22"/>
      <c r="BZ6534" s="22"/>
      <c r="CA6534" s="22"/>
      <c r="CB6534" s="22"/>
      <c r="CC6534" s="22"/>
      <c r="CD6534" s="22"/>
      <c r="CE6534" s="22"/>
      <c r="CF6534" s="22"/>
      <c r="CG6534" s="22"/>
      <c r="CH6534" s="22"/>
      <c r="CI6534" s="22"/>
      <c r="CJ6534" s="22"/>
      <c r="CK6534" s="22"/>
      <c r="CL6534" s="22"/>
      <c r="CM6534" s="22"/>
      <c r="CN6534" s="22"/>
      <c r="CO6534" s="22"/>
    </row>
    <row r="6535" spans="1:93" s="2" customFormat="1" x14ac:dyDescent="0.3">
      <c r="A6535" s="73" t="s">
        <v>204</v>
      </c>
      <c r="B6535" s="73" t="s">
        <v>305</v>
      </c>
      <c r="C6535" s="67" t="s">
        <v>256</v>
      </c>
      <c r="D6535" s="67" t="s">
        <v>495</v>
      </c>
      <c r="E6535" s="73" t="s">
        <v>3</v>
      </c>
      <c r="F6535" s="73"/>
      <c r="G6535" s="73" t="s">
        <v>403</v>
      </c>
      <c r="H6535" s="73" t="s">
        <v>403</v>
      </c>
      <c r="I6535" s="73" t="s">
        <v>466</v>
      </c>
      <c r="J6535" s="124" t="str">
        <f t="shared" si="156"/>
        <v>Sea tanker Chemical tanker  Average</v>
      </c>
      <c r="K6535" s="24">
        <v>3.0000000000000001E-6</v>
      </c>
      <c r="L6535" s="48"/>
      <c r="M6535" s="22"/>
      <c r="N6535" s="22"/>
      <c r="O6535" s="22"/>
      <c r="P6535" s="22"/>
      <c r="Q6535" s="22"/>
      <c r="R6535" s="22"/>
      <c r="S6535" s="22"/>
      <c r="T6535" s="22"/>
      <c r="U6535" s="22"/>
      <c r="V6535" s="22"/>
      <c r="W6535" s="22"/>
      <c r="X6535" s="22"/>
      <c r="Y6535" s="22"/>
      <c r="Z6535" s="22"/>
      <c r="AA6535" s="22"/>
      <c r="AB6535" s="22"/>
      <c r="AC6535" s="22"/>
      <c r="AD6535" s="22"/>
      <c r="AE6535" s="22"/>
      <c r="AF6535" s="22"/>
      <c r="AG6535" s="22"/>
      <c r="AH6535" s="22"/>
      <c r="AI6535" s="22"/>
      <c r="AJ6535" s="22"/>
      <c r="AK6535" s="22"/>
      <c r="AL6535" s="22"/>
      <c r="AM6535" s="22"/>
      <c r="AN6535" s="22"/>
      <c r="AO6535" s="22"/>
      <c r="AP6535" s="22"/>
      <c r="AQ6535" s="22"/>
      <c r="AR6535" s="22"/>
      <c r="AS6535" s="22"/>
      <c r="AT6535" s="22"/>
      <c r="AU6535" s="22"/>
      <c r="AV6535" s="22"/>
      <c r="AW6535" s="22"/>
      <c r="AX6535" s="22"/>
      <c r="AY6535" s="22"/>
      <c r="AZ6535" s="22"/>
      <c r="BA6535" s="22"/>
      <c r="BB6535" s="22"/>
      <c r="BC6535" s="22"/>
      <c r="BD6535" s="22"/>
      <c r="BE6535" s="22"/>
      <c r="BF6535" s="22"/>
      <c r="BG6535" s="22"/>
      <c r="BH6535" s="22"/>
      <c r="BI6535" s="22"/>
      <c r="BJ6535" s="22"/>
      <c r="BK6535" s="22"/>
      <c r="BL6535" s="22"/>
      <c r="BM6535" s="22"/>
      <c r="BN6535" s="22"/>
      <c r="BO6535" s="22"/>
      <c r="BP6535" s="22"/>
      <c r="BQ6535" s="22"/>
      <c r="BR6535" s="22"/>
      <c r="BS6535" s="22"/>
      <c r="BT6535" s="22"/>
      <c r="BU6535" s="22"/>
      <c r="BV6535" s="22"/>
      <c r="BW6535" s="22"/>
      <c r="BX6535" s="22"/>
      <c r="BY6535" s="22"/>
      <c r="BZ6535" s="22"/>
      <c r="CA6535" s="22"/>
      <c r="CB6535" s="22"/>
      <c r="CC6535" s="22"/>
      <c r="CD6535" s="22"/>
      <c r="CE6535" s="22"/>
      <c r="CF6535" s="22"/>
      <c r="CG6535" s="22"/>
      <c r="CH6535" s="22"/>
      <c r="CI6535" s="22"/>
      <c r="CJ6535" s="22"/>
      <c r="CK6535" s="22"/>
      <c r="CL6535" s="22"/>
      <c r="CM6535" s="22"/>
      <c r="CN6535" s="22"/>
      <c r="CO6535" s="22"/>
    </row>
    <row r="6536" spans="1:93" s="2" customFormat="1" x14ac:dyDescent="0.3">
      <c r="A6536" s="73" t="s">
        <v>204</v>
      </c>
      <c r="B6536" s="73" t="s">
        <v>305</v>
      </c>
      <c r="C6536" s="67" t="s">
        <v>256</v>
      </c>
      <c r="D6536" s="67" t="s">
        <v>495</v>
      </c>
      <c r="E6536" s="73" t="s">
        <v>496</v>
      </c>
      <c r="F6536" s="73"/>
      <c r="G6536" s="73" t="s">
        <v>403</v>
      </c>
      <c r="H6536" s="73" t="s">
        <v>403</v>
      </c>
      <c r="I6536" s="73" t="s">
        <v>467</v>
      </c>
      <c r="J6536" s="124" t="str">
        <f t="shared" si="156"/>
        <v>Sea tanker Chemical tanker  20,000+ dwt</v>
      </c>
      <c r="K6536" s="24">
        <v>8.4000000000000012E-3</v>
      </c>
      <c r="L6536" s="48"/>
      <c r="M6536" s="22"/>
      <c r="N6536" s="22"/>
      <c r="O6536" s="22"/>
      <c r="P6536" s="22"/>
      <c r="Q6536" s="22"/>
      <c r="R6536" s="22"/>
      <c r="S6536" s="22"/>
      <c r="T6536" s="22"/>
      <c r="U6536" s="22"/>
      <c r="V6536" s="22"/>
      <c r="W6536" s="22"/>
      <c r="X6536" s="22"/>
      <c r="Y6536" s="22"/>
      <c r="Z6536" s="22"/>
      <c r="AA6536" s="22"/>
      <c r="AB6536" s="22"/>
      <c r="AC6536" s="22"/>
      <c r="AD6536" s="22"/>
      <c r="AE6536" s="22"/>
      <c r="AF6536" s="22"/>
      <c r="AG6536" s="22"/>
      <c r="AH6536" s="22"/>
      <c r="AI6536" s="22"/>
      <c r="AJ6536" s="22"/>
      <c r="AK6536" s="22"/>
      <c r="AL6536" s="22"/>
      <c r="AM6536" s="22"/>
      <c r="AN6536" s="22"/>
      <c r="AO6536" s="22"/>
      <c r="AP6536" s="22"/>
      <c r="AQ6536" s="22"/>
      <c r="AR6536" s="22"/>
      <c r="AS6536" s="22"/>
      <c r="AT6536" s="22"/>
      <c r="AU6536" s="22"/>
      <c r="AV6536" s="22"/>
      <c r="AW6536" s="22"/>
      <c r="AX6536" s="22"/>
      <c r="AY6536" s="22"/>
      <c r="AZ6536" s="22"/>
      <c r="BA6536" s="22"/>
      <c r="BB6536" s="22"/>
      <c r="BC6536" s="22"/>
      <c r="BD6536" s="22"/>
      <c r="BE6536" s="22"/>
      <c r="BF6536" s="22"/>
      <c r="BG6536" s="22"/>
      <c r="BH6536" s="22"/>
      <c r="BI6536" s="22"/>
      <c r="BJ6536" s="22"/>
      <c r="BK6536" s="22"/>
      <c r="BL6536" s="22"/>
      <c r="BM6536" s="22"/>
      <c r="BN6536" s="22"/>
      <c r="BO6536" s="22"/>
      <c r="BP6536" s="22"/>
      <c r="BQ6536" s="22"/>
      <c r="BR6536" s="22"/>
      <c r="BS6536" s="22"/>
      <c r="BT6536" s="22"/>
      <c r="BU6536" s="22"/>
      <c r="BV6536" s="22"/>
      <c r="BW6536" s="22"/>
      <c r="BX6536" s="22"/>
      <c r="BY6536" s="22"/>
      <c r="BZ6536" s="22"/>
      <c r="CA6536" s="22"/>
      <c r="CB6536" s="22"/>
      <c r="CC6536" s="22"/>
      <c r="CD6536" s="22"/>
      <c r="CE6536" s="22"/>
      <c r="CF6536" s="22"/>
      <c r="CG6536" s="22"/>
      <c r="CH6536" s="22"/>
      <c r="CI6536" s="22"/>
      <c r="CJ6536" s="22"/>
      <c r="CK6536" s="22"/>
      <c r="CL6536" s="22"/>
      <c r="CM6536" s="22"/>
      <c r="CN6536" s="22"/>
      <c r="CO6536" s="22"/>
    </row>
    <row r="6537" spans="1:93" s="2" customFormat="1" x14ac:dyDescent="0.3">
      <c r="A6537" s="73" t="s">
        <v>204</v>
      </c>
      <c r="B6537" s="73" t="s">
        <v>305</v>
      </c>
      <c r="C6537" s="67" t="s">
        <v>256</v>
      </c>
      <c r="D6537" s="67" t="s">
        <v>495</v>
      </c>
      <c r="E6537" s="73" t="s">
        <v>118</v>
      </c>
      <c r="F6537" s="73"/>
      <c r="G6537" s="73" t="s">
        <v>403</v>
      </c>
      <c r="H6537" s="73" t="s">
        <v>403</v>
      </c>
      <c r="I6537" s="73" t="s">
        <v>467</v>
      </c>
      <c r="J6537" s="124" t="str">
        <f t="shared" si="156"/>
        <v>Sea tanker Chemical tanker  10,000–19,999 dwt</v>
      </c>
      <c r="K6537" s="24">
        <v>1.0800000000000001E-2</v>
      </c>
      <c r="L6537" s="48"/>
      <c r="M6537" s="22"/>
      <c r="N6537" s="22"/>
      <c r="O6537" s="22"/>
      <c r="P6537" s="22"/>
      <c r="Q6537" s="22"/>
      <c r="R6537" s="22"/>
      <c r="S6537" s="22"/>
      <c r="T6537" s="22"/>
      <c r="U6537" s="22"/>
      <c r="V6537" s="22"/>
      <c r="W6537" s="22"/>
      <c r="X6537" s="22"/>
      <c r="Y6537" s="22"/>
      <c r="Z6537" s="22"/>
      <c r="AA6537" s="22"/>
      <c r="AB6537" s="22"/>
      <c r="AC6537" s="22"/>
      <c r="AD6537" s="22"/>
      <c r="AE6537" s="22"/>
      <c r="AF6537" s="22"/>
      <c r="AG6537" s="22"/>
      <c r="AH6537" s="22"/>
      <c r="AI6537" s="22"/>
      <c r="AJ6537" s="22"/>
      <c r="AK6537" s="22"/>
      <c r="AL6537" s="22"/>
      <c r="AM6537" s="22"/>
      <c r="AN6537" s="22"/>
      <c r="AO6537" s="22"/>
      <c r="AP6537" s="22"/>
      <c r="AQ6537" s="22"/>
      <c r="AR6537" s="22"/>
      <c r="AS6537" s="22"/>
      <c r="AT6537" s="22"/>
      <c r="AU6537" s="22"/>
      <c r="AV6537" s="22"/>
      <c r="AW6537" s="22"/>
      <c r="AX6537" s="22"/>
      <c r="AY6537" s="22"/>
      <c r="AZ6537" s="22"/>
      <c r="BA6537" s="22"/>
      <c r="BB6537" s="22"/>
      <c r="BC6537" s="22"/>
      <c r="BD6537" s="22"/>
      <c r="BE6537" s="22"/>
      <c r="BF6537" s="22"/>
      <c r="BG6537" s="22"/>
      <c r="BH6537" s="22"/>
      <c r="BI6537" s="22"/>
      <c r="BJ6537" s="22"/>
      <c r="BK6537" s="22"/>
      <c r="BL6537" s="22"/>
      <c r="BM6537" s="22"/>
      <c r="BN6537" s="22"/>
      <c r="BO6537" s="22"/>
      <c r="BP6537" s="22"/>
      <c r="BQ6537" s="22"/>
      <c r="BR6537" s="22"/>
      <c r="BS6537" s="22"/>
      <c r="BT6537" s="22"/>
      <c r="BU6537" s="22"/>
      <c r="BV6537" s="22"/>
      <c r="BW6537" s="22"/>
      <c r="BX6537" s="22"/>
      <c r="BY6537" s="22"/>
      <c r="BZ6537" s="22"/>
      <c r="CA6537" s="22"/>
      <c r="CB6537" s="22"/>
      <c r="CC6537" s="22"/>
      <c r="CD6537" s="22"/>
      <c r="CE6537" s="22"/>
      <c r="CF6537" s="22"/>
      <c r="CG6537" s="22"/>
      <c r="CH6537" s="22"/>
      <c r="CI6537" s="22"/>
      <c r="CJ6537" s="22"/>
      <c r="CK6537" s="22"/>
      <c r="CL6537" s="22"/>
      <c r="CM6537" s="22"/>
      <c r="CN6537" s="22"/>
      <c r="CO6537" s="22"/>
    </row>
    <row r="6538" spans="1:93" s="2" customFormat="1" x14ac:dyDescent="0.3">
      <c r="A6538" s="73" t="s">
        <v>204</v>
      </c>
      <c r="B6538" s="73" t="s">
        <v>305</v>
      </c>
      <c r="C6538" s="67" t="s">
        <v>256</v>
      </c>
      <c r="D6538" s="67" t="s">
        <v>495</v>
      </c>
      <c r="E6538" s="73" t="s">
        <v>255</v>
      </c>
      <c r="F6538" s="73"/>
      <c r="G6538" s="73" t="s">
        <v>403</v>
      </c>
      <c r="H6538" s="73" t="s">
        <v>403</v>
      </c>
      <c r="I6538" s="73" t="s">
        <v>467</v>
      </c>
      <c r="J6538" s="124" t="str">
        <f t="shared" ref="J6538:J6569" si="157">CONCATENATE(C6538," ",D6538," ",E6538)</f>
        <v>Sea tanker Chemical tanker  5000–9999 dwt</v>
      </c>
      <c r="K6538" s="24">
        <v>1.5099999999999999E-2</v>
      </c>
      <c r="L6538" s="48"/>
      <c r="M6538" s="22"/>
      <c r="N6538" s="22"/>
      <c r="O6538" s="22"/>
      <c r="P6538" s="22"/>
      <c r="Q6538" s="22"/>
      <c r="R6538" s="22"/>
      <c r="S6538" s="22"/>
      <c r="T6538" s="22"/>
      <c r="U6538" s="22"/>
      <c r="V6538" s="22"/>
      <c r="W6538" s="22"/>
      <c r="X6538" s="22"/>
      <c r="Y6538" s="22"/>
      <c r="Z6538" s="22"/>
      <c r="AA6538" s="22"/>
      <c r="AB6538" s="22"/>
      <c r="AC6538" s="22"/>
      <c r="AD6538" s="22"/>
      <c r="AE6538" s="22"/>
      <c r="AF6538" s="22"/>
      <c r="AG6538" s="22"/>
      <c r="AH6538" s="22"/>
      <c r="AI6538" s="22"/>
      <c r="AJ6538" s="22"/>
      <c r="AK6538" s="22"/>
      <c r="AL6538" s="22"/>
      <c r="AM6538" s="22"/>
      <c r="AN6538" s="22"/>
      <c r="AO6538" s="22"/>
      <c r="AP6538" s="22"/>
      <c r="AQ6538" s="22"/>
      <c r="AR6538" s="22"/>
      <c r="AS6538" s="22"/>
      <c r="AT6538" s="22"/>
      <c r="AU6538" s="22"/>
      <c r="AV6538" s="22"/>
      <c r="AW6538" s="22"/>
      <c r="AX6538" s="22"/>
      <c r="AY6538" s="22"/>
      <c r="AZ6538" s="22"/>
      <c r="BA6538" s="22"/>
      <c r="BB6538" s="22"/>
      <c r="BC6538" s="22"/>
      <c r="BD6538" s="22"/>
      <c r="BE6538" s="22"/>
      <c r="BF6538" s="22"/>
      <c r="BG6538" s="22"/>
      <c r="BH6538" s="22"/>
      <c r="BI6538" s="22"/>
      <c r="BJ6538" s="22"/>
      <c r="BK6538" s="22"/>
      <c r="BL6538" s="22"/>
      <c r="BM6538" s="22"/>
      <c r="BN6538" s="22"/>
      <c r="BO6538" s="22"/>
      <c r="BP6538" s="22"/>
      <c r="BQ6538" s="22"/>
      <c r="BR6538" s="22"/>
      <c r="BS6538" s="22"/>
      <c r="BT6538" s="22"/>
      <c r="BU6538" s="22"/>
      <c r="BV6538" s="22"/>
      <c r="BW6538" s="22"/>
      <c r="BX6538" s="22"/>
      <c r="BY6538" s="22"/>
      <c r="BZ6538" s="22"/>
      <c r="CA6538" s="22"/>
      <c r="CB6538" s="22"/>
      <c r="CC6538" s="22"/>
      <c r="CD6538" s="22"/>
      <c r="CE6538" s="22"/>
      <c r="CF6538" s="22"/>
      <c r="CG6538" s="22"/>
      <c r="CH6538" s="22"/>
      <c r="CI6538" s="22"/>
      <c r="CJ6538" s="22"/>
      <c r="CK6538" s="22"/>
      <c r="CL6538" s="22"/>
      <c r="CM6538" s="22"/>
      <c r="CN6538" s="22"/>
      <c r="CO6538" s="22"/>
    </row>
    <row r="6539" spans="1:93" s="2" customFormat="1" x14ac:dyDescent="0.3">
      <c r="A6539" s="73" t="s">
        <v>204</v>
      </c>
      <c r="B6539" s="73" t="s">
        <v>305</v>
      </c>
      <c r="C6539" s="67" t="s">
        <v>256</v>
      </c>
      <c r="D6539" s="67" t="s">
        <v>495</v>
      </c>
      <c r="E6539" s="73" t="s">
        <v>180</v>
      </c>
      <c r="F6539" s="73"/>
      <c r="G6539" s="73" t="s">
        <v>403</v>
      </c>
      <c r="H6539" s="73" t="s">
        <v>403</v>
      </c>
      <c r="I6539" s="73" t="s">
        <v>467</v>
      </c>
      <c r="J6539" s="124" t="str">
        <f t="shared" si="157"/>
        <v>Sea tanker Chemical tanker  0–4999 dwt</v>
      </c>
      <c r="K6539" s="24">
        <v>2.2200000000000001E-2</v>
      </c>
      <c r="L6539" s="48"/>
      <c r="M6539" s="22"/>
      <c r="N6539" s="22"/>
      <c r="O6539" s="22"/>
      <c r="P6539" s="22"/>
      <c r="Q6539" s="22"/>
      <c r="R6539" s="22"/>
      <c r="S6539" s="22"/>
      <c r="T6539" s="22"/>
      <c r="U6539" s="22"/>
      <c r="V6539" s="22"/>
      <c r="W6539" s="22"/>
      <c r="X6539" s="22"/>
      <c r="Y6539" s="22"/>
      <c r="Z6539" s="22"/>
      <c r="AA6539" s="22"/>
      <c r="AB6539" s="22"/>
      <c r="AC6539" s="22"/>
      <c r="AD6539" s="22"/>
      <c r="AE6539" s="22"/>
      <c r="AF6539" s="22"/>
      <c r="AG6539" s="22"/>
      <c r="AH6539" s="22"/>
      <c r="AI6539" s="22"/>
      <c r="AJ6539" s="22"/>
      <c r="AK6539" s="22"/>
      <c r="AL6539" s="22"/>
      <c r="AM6539" s="22"/>
      <c r="AN6539" s="22"/>
      <c r="AO6539" s="22"/>
      <c r="AP6539" s="22"/>
      <c r="AQ6539" s="22"/>
      <c r="AR6539" s="22"/>
      <c r="AS6539" s="22"/>
      <c r="AT6539" s="22"/>
      <c r="AU6539" s="22"/>
      <c r="AV6539" s="22"/>
      <c r="AW6539" s="22"/>
      <c r="AX6539" s="22"/>
      <c r="AY6539" s="22"/>
      <c r="AZ6539" s="22"/>
      <c r="BA6539" s="22"/>
      <c r="BB6539" s="22"/>
      <c r="BC6539" s="22"/>
      <c r="BD6539" s="22"/>
      <c r="BE6539" s="22"/>
      <c r="BF6539" s="22"/>
      <c r="BG6539" s="22"/>
      <c r="BH6539" s="22"/>
      <c r="BI6539" s="22"/>
      <c r="BJ6539" s="22"/>
      <c r="BK6539" s="22"/>
      <c r="BL6539" s="22"/>
      <c r="BM6539" s="22"/>
      <c r="BN6539" s="22"/>
      <c r="BO6539" s="22"/>
      <c r="BP6539" s="22"/>
      <c r="BQ6539" s="22"/>
      <c r="BR6539" s="22"/>
      <c r="BS6539" s="22"/>
      <c r="BT6539" s="22"/>
      <c r="BU6539" s="22"/>
      <c r="BV6539" s="22"/>
      <c r="BW6539" s="22"/>
      <c r="BX6539" s="22"/>
      <c r="BY6539" s="22"/>
      <c r="BZ6539" s="22"/>
      <c r="CA6539" s="22"/>
      <c r="CB6539" s="22"/>
      <c r="CC6539" s="22"/>
      <c r="CD6539" s="22"/>
      <c r="CE6539" s="22"/>
      <c r="CF6539" s="22"/>
      <c r="CG6539" s="22"/>
      <c r="CH6539" s="22"/>
      <c r="CI6539" s="22"/>
      <c r="CJ6539" s="22"/>
      <c r="CK6539" s="22"/>
      <c r="CL6539" s="22"/>
      <c r="CM6539" s="22"/>
      <c r="CN6539" s="22"/>
      <c r="CO6539" s="22"/>
    </row>
    <row r="6540" spans="1:93" s="2" customFormat="1" x14ac:dyDescent="0.3">
      <c r="A6540" s="73" t="s">
        <v>204</v>
      </c>
      <c r="B6540" s="73" t="s">
        <v>305</v>
      </c>
      <c r="C6540" s="67" t="s">
        <v>256</v>
      </c>
      <c r="D6540" s="67" t="s">
        <v>495</v>
      </c>
      <c r="E6540" s="73" t="s">
        <v>3</v>
      </c>
      <c r="F6540" s="73"/>
      <c r="G6540" s="73" t="s">
        <v>403</v>
      </c>
      <c r="H6540" s="73" t="s">
        <v>403</v>
      </c>
      <c r="I6540" s="73" t="s">
        <v>467</v>
      </c>
      <c r="J6540" s="124" t="str">
        <f t="shared" si="157"/>
        <v>Sea tanker Chemical tanker  Average</v>
      </c>
      <c r="K6540" s="24">
        <v>1.018E-2</v>
      </c>
      <c r="L6540" s="48"/>
      <c r="M6540" s="22"/>
      <c r="N6540" s="22"/>
      <c r="O6540" s="22"/>
      <c r="P6540" s="22"/>
      <c r="Q6540" s="22"/>
      <c r="R6540" s="22"/>
      <c r="S6540" s="22"/>
      <c r="T6540" s="22"/>
      <c r="U6540" s="22"/>
      <c r="V6540" s="22"/>
      <c r="W6540" s="22"/>
      <c r="X6540" s="22"/>
      <c r="Y6540" s="22"/>
      <c r="Z6540" s="22"/>
      <c r="AA6540" s="22"/>
      <c r="AB6540" s="22"/>
      <c r="AC6540" s="22"/>
      <c r="AD6540" s="22"/>
      <c r="AE6540" s="22"/>
      <c r="AF6540" s="22"/>
      <c r="AG6540" s="22"/>
      <c r="AH6540" s="22"/>
      <c r="AI6540" s="22"/>
      <c r="AJ6540" s="22"/>
      <c r="AK6540" s="22"/>
      <c r="AL6540" s="22"/>
      <c r="AM6540" s="22"/>
      <c r="AN6540" s="22"/>
      <c r="AO6540" s="22"/>
      <c r="AP6540" s="22"/>
      <c r="AQ6540" s="22"/>
      <c r="AR6540" s="22"/>
      <c r="AS6540" s="22"/>
      <c r="AT6540" s="22"/>
      <c r="AU6540" s="22"/>
      <c r="AV6540" s="22"/>
      <c r="AW6540" s="22"/>
      <c r="AX6540" s="22"/>
      <c r="AY6540" s="22"/>
      <c r="AZ6540" s="22"/>
      <c r="BA6540" s="22"/>
      <c r="BB6540" s="22"/>
      <c r="BC6540" s="22"/>
      <c r="BD6540" s="22"/>
      <c r="BE6540" s="22"/>
      <c r="BF6540" s="22"/>
      <c r="BG6540" s="22"/>
      <c r="BH6540" s="22"/>
      <c r="BI6540" s="22"/>
      <c r="BJ6540" s="22"/>
      <c r="BK6540" s="22"/>
      <c r="BL6540" s="22"/>
      <c r="BM6540" s="22"/>
      <c r="BN6540" s="22"/>
      <c r="BO6540" s="22"/>
      <c r="BP6540" s="22"/>
      <c r="BQ6540" s="22"/>
      <c r="BR6540" s="22"/>
      <c r="BS6540" s="22"/>
      <c r="BT6540" s="22"/>
      <c r="BU6540" s="22"/>
      <c r="BV6540" s="22"/>
      <c r="BW6540" s="22"/>
      <c r="BX6540" s="22"/>
      <c r="BY6540" s="22"/>
      <c r="BZ6540" s="22"/>
      <c r="CA6540" s="22"/>
      <c r="CB6540" s="22"/>
      <c r="CC6540" s="22"/>
      <c r="CD6540" s="22"/>
      <c r="CE6540" s="22"/>
      <c r="CF6540" s="22"/>
      <c r="CG6540" s="22"/>
      <c r="CH6540" s="22"/>
      <c r="CI6540" s="22"/>
      <c r="CJ6540" s="22"/>
      <c r="CK6540" s="22"/>
      <c r="CL6540" s="22"/>
      <c r="CM6540" s="22"/>
      <c r="CN6540" s="22"/>
      <c r="CO6540" s="22"/>
    </row>
    <row r="6541" spans="1:93" s="2" customFormat="1" x14ac:dyDescent="0.3">
      <c r="A6541" s="73" t="s">
        <v>204</v>
      </c>
      <c r="B6541" s="73" t="s">
        <v>305</v>
      </c>
      <c r="C6541" s="67" t="s">
        <v>256</v>
      </c>
      <c r="D6541" s="67" t="s">
        <v>495</v>
      </c>
      <c r="E6541" s="73" t="s">
        <v>496</v>
      </c>
      <c r="F6541" s="73"/>
      <c r="G6541" s="73" t="s">
        <v>403</v>
      </c>
      <c r="H6541" s="73" t="s">
        <v>403</v>
      </c>
      <c r="I6541" s="73" t="s">
        <v>468</v>
      </c>
      <c r="J6541" s="124" t="str">
        <f t="shared" si="157"/>
        <v>Sea tanker Chemical tanker  20,000+ dwt</v>
      </c>
      <c r="K6541" s="24">
        <v>1.1400000000000001E-4</v>
      </c>
      <c r="L6541" s="48"/>
      <c r="M6541" s="22"/>
      <c r="N6541" s="22"/>
      <c r="O6541" s="22"/>
      <c r="P6541" s="22"/>
      <c r="Q6541" s="22"/>
      <c r="R6541" s="22"/>
      <c r="S6541" s="22"/>
      <c r="T6541" s="22"/>
      <c r="U6541" s="22"/>
      <c r="V6541" s="22"/>
      <c r="W6541" s="22"/>
      <c r="X6541" s="22"/>
      <c r="Y6541" s="22"/>
      <c r="Z6541" s="22"/>
      <c r="AA6541" s="22"/>
      <c r="AB6541" s="22"/>
      <c r="AC6541" s="22"/>
      <c r="AD6541" s="22"/>
      <c r="AE6541" s="22"/>
      <c r="AF6541" s="22"/>
      <c r="AG6541" s="22"/>
      <c r="AH6541" s="22"/>
      <c r="AI6541" s="22"/>
      <c r="AJ6541" s="22"/>
      <c r="AK6541" s="22"/>
      <c r="AL6541" s="22"/>
      <c r="AM6541" s="22"/>
      <c r="AN6541" s="22"/>
      <c r="AO6541" s="22"/>
      <c r="AP6541" s="22"/>
      <c r="AQ6541" s="22"/>
      <c r="AR6541" s="22"/>
      <c r="AS6541" s="22"/>
      <c r="AT6541" s="22"/>
      <c r="AU6541" s="22"/>
      <c r="AV6541" s="22"/>
      <c r="AW6541" s="22"/>
      <c r="AX6541" s="22"/>
      <c r="AY6541" s="22"/>
      <c r="AZ6541" s="22"/>
      <c r="BA6541" s="22"/>
      <c r="BB6541" s="22"/>
      <c r="BC6541" s="22"/>
      <c r="BD6541" s="22"/>
      <c r="BE6541" s="22"/>
      <c r="BF6541" s="22"/>
      <c r="BG6541" s="22"/>
      <c r="BH6541" s="22"/>
      <c r="BI6541" s="22"/>
      <c r="BJ6541" s="22"/>
      <c r="BK6541" s="22"/>
      <c r="BL6541" s="22"/>
      <c r="BM6541" s="22"/>
      <c r="BN6541" s="22"/>
      <c r="BO6541" s="22"/>
      <c r="BP6541" s="22"/>
      <c r="BQ6541" s="22"/>
      <c r="BR6541" s="22"/>
      <c r="BS6541" s="22"/>
      <c r="BT6541" s="22"/>
      <c r="BU6541" s="22"/>
      <c r="BV6541" s="22"/>
      <c r="BW6541" s="22"/>
      <c r="BX6541" s="22"/>
      <c r="BY6541" s="22"/>
      <c r="BZ6541" s="22"/>
      <c r="CA6541" s="22"/>
      <c r="CB6541" s="22"/>
      <c r="CC6541" s="22"/>
      <c r="CD6541" s="22"/>
      <c r="CE6541" s="22"/>
      <c r="CF6541" s="22"/>
      <c r="CG6541" s="22"/>
      <c r="CH6541" s="22"/>
      <c r="CI6541" s="22"/>
      <c r="CJ6541" s="22"/>
      <c r="CK6541" s="22"/>
      <c r="CL6541" s="22"/>
      <c r="CM6541" s="22"/>
      <c r="CN6541" s="22"/>
      <c r="CO6541" s="22"/>
    </row>
    <row r="6542" spans="1:93" s="2" customFormat="1" x14ac:dyDescent="0.3">
      <c r="A6542" s="73" t="s">
        <v>204</v>
      </c>
      <c r="B6542" s="73" t="s">
        <v>305</v>
      </c>
      <c r="C6542" s="67" t="s">
        <v>256</v>
      </c>
      <c r="D6542" s="67" t="s">
        <v>495</v>
      </c>
      <c r="E6542" s="73" t="s">
        <v>118</v>
      </c>
      <c r="F6542" s="73"/>
      <c r="G6542" s="73" t="s">
        <v>403</v>
      </c>
      <c r="H6542" s="73" t="s">
        <v>403</v>
      </c>
      <c r="I6542" s="73" t="s">
        <v>468</v>
      </c>
      <c r="J6542" s="124" t="str">
        <f t="shared" si="157"/>
        <v>Sea tanker Chemical tanker  10,000–19,999 dwt</v>
      </c>
      <c r="K6542" s="24">
        <v>1.47E-4</v>
      </c>
      <c r="L6542" s="48"/>
      <c r="M6542" s="22"/>
      <c r="N6542" s="22"/>
      <c r="O6542" s="22"/>
      <c r="P6542" s="22"/>
      <c r="Q6542" s="22"/>
      <c r="R6542" s="22"/>
      <c r="S6542" s="22"/>
      <c r="T6542" s="22"/>
      <c r="U6542" s="22"/>
      <c r="V6542" s="22"/>
      <c r="W6542" s="22"/>
      <c r="X6542" s="22"/>
      <c r="Y6542" s="22"/>
      <c r="Z6542" s="22"/>
      <c r="AA6542" s="22"/>
      <c r="AB6542" s="22"/>
      <c r="AC6542" s="22"/>
      <c r="AD6542" s="22"/>
      <c r="AE6542" s="22"/>
      <c r="AF6542" s="22"/>
      <c r="AG6542" s="22"/>
      <c r="AH6542" s="22"/>
      <c r="AI6542" s="22"/>
      <c r="AJ6542" s="22"/>
      <c r="AK6542" s="22"/>
      <c r="AL6542" s="22"/>
      <c r="AM6542" s="22"/>
      <c r="AN6542" s="22"/>
      <c r="AO6542" s="22"/>
      <c r="AP6542" s="22"/>
      <c r="AQ6542" s="22"/>
      <c r="AR6542" s="22"/>
      <c r="AS6542" s="22"/>
      <c r="AT6542" s="22"/>
      <c r="AU6542" s="22"/>
      <c r="AV6542" s="22"/>
      <c r="AW6542" s="22"/>
      <c r="AX6542" s="22"/>
      <c r="AY6542" s="22"/>
      <c r="AZ6542" s="22"/>
      <c r="BA6542" s="22"/>
      <c r="BB6542" s="22"/>
      <c r="BC6542" s="22"/>
      <c r="BD6542" s="22"/>
      <c r="BE6542" s="22"/>
      <c r="BF6542" s="22"/>
      <c r="BG6542" s="22"/>
      <c r="BH6542" s="22"/>
      <c r="BI6542" s="22"/>
      <c r="BJ6542" s="22"/>
      <c r="BK6542" s="22"/>
      <c r="BL6542" s="22"/>
      <c r="BM6542" s="22"/>
      <c r="BN6542" s="22"/>
      <c r="BO6542" s="22"/>
      <c r="BP6542" s="22"/>
      <c r="BQ6542" s="22"/>
      <c r="BR6542" s="22"/>
      <c r="BS6542" s="22"/>
      <c r="BT6542" s="22"/>
      <c r="BU6542" s="22"/>
      <c r="BV6542" s="22"/>
      <c r="BW6542" s="22"/>
      <c r="BX6542" s="22"/>
      <c r="BY6542" s="22"/>
      <c r="BZ6542" s="22"/>
      <c r="CA6542" s="22"/>
      <c r="CB6542" s="22"/>
      <c r="CC6542" s="22"/>
      <c r="CD6542" s="22"/>
      <c r="CE6542" s="22"/>
      <c r="CF6542" s="22"/>
      <c r="CG6542" s="22"/>
      <c r="CH6542" s="22"/>
      <c r="CI6542" s="22"/>
      <c r="CJ6542" s="22"/>
      <c r="CK6542" s="22"/>
      <c r="CL6542" s="22"/>
      <c r="CM6542" s="22"/>
      <c r="CN6542" s="22"/>
      <c r="CO6542" s="22"/>
    </row>
    <row r="6543" spans="1:93" s="2" customFormat="1" x14ac:dyDescent="0.3">
      <c r="A6543" s="73" t="s">
        <v>204</v>
      </c>
      <c r="B6543" s="73" t="s">
        <v>305</v>
      </c>
      <c r="C6543" s="67" t="s">
        <v>256</v>
      </c>
      <c r="D6543" s="67" t="s">
        <v>495</v>
      </c>
      <c r="E6543" s="73" t="s">
        <v>255</v>
      </c>
      <c r="F6543" s="73"/>
      <c r="G6543" s="73" t="s">
        <v>403</v>
      </c>
      <c r="H6543" s="73" t="s">
        <v>403</v>
      </c>
      <c r="I6543" s="73" t="s">
        <v>468</v>
      </c>
      <c r="J6543" s="124" t="str">
        <f t="shared" si="157"/>
        <v>Sea tanker Chemical tanker  5000–9999 dwt</v>
      </c>
      <c r="K6543" s="24">
        <v>2.0599999999999999E-4</v>
      </c>
      <c r="L6543" s="48"/>
      <c r="M6543" s="22"/>
      <c r="N6543" s="22"/>
      <c r="O6543" s="22"/>
      <c r="P6543" s="22"/>
      <c r="Q6543" s="22"/>
      <c r="R6543" s="22"/>
      <c r="S6543" s="22"/>
      <c r="T6543" s="22"/>
      <c r="U6543" s="22"/>
      <c r="V6543" s="22"/>
      <c r="W6543" s="22"/>
      <c r="X6543" s="22"/>
      <c r="Y6543" s="22"/>
      <c r="Z6543" s="22"/>
      <c r="AA6543" s="22"/>
      <c r="AB6543" s="22"/>
      <c r="AC6543" s="22"/>
      <c r="AD6543" s="22"/>
      <c r="AE6543" s="22"/>
      <c r="AF6543" s="22"/>
      <c r="AG6543" s="22"/>
      <c r="AH6543" s="22"/>
      <c r="AI6543" s="22"/>
      <c r="AJ6543" s="22"/>
      <c r="AK6543" s="22"/>
      <c r="AL6543" s="22"/>
      <c r="AM6543" s="22"/>
      <c r="AN6543" s="22"/>
      <c r="AO6543" s="22"/>
      <c r="AP6543" s="22"/>
      <c r="AQ6543" s="22"/>
      <c r="AR6543" s="22"/>
      <c r="AS6543" s="22"/>
      <c r="AT6543" s="22"/>
      <c r="AU6543" s="22"/>
      <c r="AV6543" s="22"/>
      <c r="AW6543" s="22"/>
      <c r="AX6543" s="22"/>
      <c r="AY6543" s="22"/>
      <c r="AZ6543" s="22"/>
      <c r="BA6543" s="22"/>
      <c r="BB6543" s="22"/>
      <c r="BC6543" s="22"/>
      <c r="BD6543" s="22"/>
      <c r="BE6543" s="22"/>
      <c r="BF6543" s="22"/>
      <c r="BG6543" s="22"/>
      <c r="BH6543" s="22"/>
      <c r="BI6543" s="22"/>
      <c r="BJ6543" s="22"/>
      <c r="BK6543" s="22"/>
      <c r="BL6543" s="22"/>
      <c r="BM6543" s="22"/>
      <c r="BN6543" s="22"/>
      <c r="BO6543" s="22"/>
      <c r="BP6543" s="22"/>
      <c r="BQ6543" s="22"/>
      <c r="BR6543" s="22"/>
      <c r="BS6543" s="22"/>
      <c r="BT6543" s="22"/>
      <c r="BU6543" s="22"/>
      <c r="BV6543" s="22"/>
      <c r="BW6543" s="22"/>
      <c r="BX6543" s="22"/>
      <c r="BY6543" s="22"/>
      <c r="BZ6543" s="22"/>
      <c r="CA6543" s="22"/>
      <c r="CB6543" s="22"/>
      <c r="CC6543" s="22"/>
      <c r="CD6543" s="22"/>
      <c r="CE6543" s="22"/>
      <c r="CF6543" s="22"/>
      <c r="CG6543" s="22"/>
      <c r="CH6543" s="22"/>
      <c r="CI6543" s="22"/>
      <c r="CJ6543" s="22"/>
      <c r="CK6543" s="22"/>
      <c r="CL6543" s="22"/>
      <c r="CM6543" s="22"/>
      <c r="CN6543" s="22"/>
      <c r="CO6543" s="22"/>
    </row>
    <row r="6544" spans="1:93" s="2" customFormat="1" x14ac:dyDescent="0.3">
      <c r="A6544" s="73" t="s">
        <v>204</v>
      </c>
      <c r="B6544" s="73" t="s">
        <v>305</v>
      </c>
      <c r="C6544" s="67" t="s">
        <v>256</v>
      </c>
      <c r="D6544" s="67" t="s">
        <v>495</v>
      </c>
      <c r="E6544" s="73" t="s">
        <v>180</v>
      </c>
      <c r="F6544" s="73"/>
      <c r="G6544" s="73" t="s">
        <v>403</v>
      </c>
      <c r="H6544" s="73" t="s">
        <v>403</v>
      </c>
      <c r="I6544" s="73" t="s">
        <v>468</v>
      </c>
      <c r="J6544" s="124" t="str">
        <f t="shared" si="157"/>
        <v>Sea tanker Chemical tanker  0–4999 dwt</v>
      </c>
      <c r="K6544" s="24">
        <v>3.0299999999999999E-4</v>
      </c>
      <c r="L6544" s="48"/>
      <c r="M6544" s="22"/>
      <c r="N6544" s="22"/>
      <c r="O6544" s="22"/>
      <c r="P6544" s="22"/>
      <c r="Q6544" s="22"/>
      <c r="R6544" s="22"/>
      <c r="S6544" s="22"/>
      <c r="T6544" s="22"/>
      <c r="U6544" s="22"/>
      <c r="V6544" s="22"/>
      <c r="W6544" s="22"/>
      <c r="X6544" s="22"/>
      <c r="Y6544" s="22"/>
      <c r="Z6544" s="22"/>
      <c r="AA6544" s="22"/>
      <c r="AB6544" s="22"/>
      <c r="AC6544" s="22"/>
      <c r="AD6544" s="22"/>
      <c r="AE6544" s="22"/>
      <c r="AF6544" s="22"/>
      <c r="AG6544" s="22"/>
      <c r="AH6544" s="22"/>
      <c r="AI6544" s="22"/>
      <c r="AJ6544" s="22"/>
      <c r="AK6544" s="22"/>
      <c r="AL6544" s="22"/>
      <c r="AM6544" s="22"/>
      <c r="AN6544" s="22"/>
      <c r="AO6544" s="22"/>
      <c r="AP6544" s="22"/>
      <c r="AQ6544" s="22"/>
      <c r="AR6544" s="22"/>
      <c r="AS6544" s="22"/>
      <c r="AT6544" s="22"/>
      <c r="AU6544" s="22"/>
      <c r="AV6544" s="22"/>
      <c r="AW6544" s="22"/>
      <c r="AX6544" s="22"/>
      <c r="AY6544" s="22"/>
      <c r="AZ6544" s="22"/>
      <c r="BA6544" s="22"/>
      <c r="BB6544" s="22"/>
      <c r="BC6544" s="22"/>
      <c r="BD6544" s="22"/>
      <c r="BE6544" s="22"/>
      <c r="BF6544" s="22"/>
      <c r="BG6544" s="22"/>
      <c r="BH6544" s="22"/>
      <c r="BI6544" s="22"/>
      <c r="BJ6544" s="22"/>
      <c r="BK6544" s="22"/>
      <c r="BL6544" s="22"/>
      <c r="BM6544" s="22"/>
      <c r="BN6544" s="22"/>
      <c r="BO6544" s="22"/>
      <c r="BP6544" s="22"/>
      <c r="BQ6544" s="22"/>
      <c r="BR6544" s="22"/>
      <c r="BS6544" s="22"/>
      <c r="BT6544" s="22"/>
      <c r="BU6544" s="22"/>
      <c r="BV6544" s="22"/>
      <c r="BW6544" s="22"/>
      <c r="BX6544" s="22"/>
      <c r="BY6544" s="22"/>
      <c r="BZ6544" s="22"/>
      <c r="CA6544" s="22"/>
      <c r="CB6544" s="22"/>
      <c r="CC6544" s="22"/>
      <c r="CD6544" s="22"/>
      <c r="CE6544" s="22"/>
      <c r="CF6544" s="22"/>
      <c r="CG6544" s="22"/>
      <c r="CH6544" s="22"/>
      <c r="CI6544" s="22"/>
      <c r="CJ6544" s="22"/>
      <c r="CK6544" s="22"/>
      <c r="CL6544" s="22"/>
      <c r="CM6544" s="22"/>
      <c r="CN6544" s="22"/>
      <c r="CO6544" s="22"/>
    </row>
    <row r="6545" spans="1:93" s="2" customFormat="1" x14ac:dyDescent="0.3">
      <c r="A6545" s="73" t="s">
        <v>204</v>
      </c>
      <c r="B6545" s="73" t="s">
        <v>305</v>
      </c>
      <c r="C6545" s="67" t="s">
        <v>256</v>
      </c>
      <c r="D6545" s="67" t="s">
        <v>495</v>
      </c>
      <c r="E6545" s="73" t="s">
        <v>3</v>
      </c>
      <c r="F6545" s="73"/>
      <c r="G6545" s="73" t="s">
        <v>403</v>
      </c>
      <c r="H6545" s="73" t="s">
        <v>403</v>
      </c>
      <c r="I6545" s="73" t="s">
        <v>468</v>
      </c>
      <c r="J6545" s="124" t="str">
        <f t="shared" si="157"/>
        <v>Sea tanker Chemical tanker  Average</v>
      </c>
      <c r="K6545" s="24">
        <v>1.3899999999999999E-4</v>
      </c>
      <c r="L6545" s="48"/>
      <c r="M6545" s="22"/>
      <c r="N6545" s="22"/>
      <c r="O6545" s="22"/>
      <c r="P6545" s="22"/>
      <c r="Q6545" s="22"/>
      <c r="R6545" s="22"/>
      <c r="S6545" s="22"/>
      <c r="T6545" s="22"/>
      <c r="U6545" s="22"/>
      <c r="V6545" s="22"/>
      <c r="W6545" s="22"/>
      <c r="X6545" s="22"/>
      <c r="Y6545" s="22"/>
      <c r="Z6545" s="22"/>
      <c r="AA6545" s="22"/>
      <c r="AB6545" s="22"/>
      <c r="AC6545" s="22"/>
      <c r="AD6545" s="22"/>
      <c r="AE6545" s="22"/>
      <c r="AF6545" s="22"/>
      <c r="AG6545" s="22"/>
      <c r="AH6545" s="22"/>
      <c r="AI6545" s="22"/>
      <c r="AJ6545" s="22"/>
      <c r="AK6545" s="22"/>
      <c r="AL6545" s="22"/>
      <c r="AM6545" s="22"/>
      <c r="AN6545" s="22"/>
      <c r="AO6545" s="22"/>
      <c r="AP6545" s="22"/>
      <c r="AQ6545" s="22"/>
      <c r="AR6545" s="22"/>
      <c r="AS6545" s="22"/>
      <c r="AT6545" s="22"/>
      <c r="AU6545" s="22"/>
      <c r="AV6545" s="22"/>
      <c r="AW6545" s="22"/>
      <c r="AX6545" s="22"/>
      <c r="AY6545" s="22"/>
      <c r="AZ6545" s="22"/>
      <c r="BA6545" s="22"/>
      <c r="BB6545" s="22"/>
      <c r="BC6545" s="22"/>
      <c r="BD6545" s="22"/>
      <c r="BE6545" s="22"/>
      <c r="BF6545" s="22"/>
      <c r="BG6545" s="22"/>
      <c r="BH6545" s="22"/>
      <c r="BI6545" s="22"/>
      <c r="BJ6545" s="22"/>
      <c r="BK6545" s="22"/>
      <c r="BL6545" s="22"/>
      <c r="BM6545" s="22"/>
      <c r="BN6545" s="22"/>
      <c r="BO6545" s="22"/>
      <c r="BP6545" s="22"/>
      <c r="BQ6545" s="22"/>
      <c r="BR6545" s="22"/>
      <c r="BS6545" s="22"/>
      <c r="BT6545" s="22"/>
      <c r="BU6545" s="22"/>
      <c r="BV6545" s="22"/>
      <c r="BW6545" s="22"/>
      <c r="BX6545" s="22"/>
      <c r="BY6545" s="22"/>
      <c r="BZ6545" s="22"/>
      <c r="CA6545" s="22"/>
      <c r="CB6545" s="22"/>
      <c r="CC6545" s="22"/>
      <c r="CD6545" s="22"/>
      <c r="CE6545" s="22"/>
      <c r="CF6545" s="22"/>
      <c r="CG6545" s="22"/>
      <c r="CH6545" s="22"/>
      <c r="CI6545" s="22"/>
      <c r="CJ6545" s="22"/>
      <c r="CK6545" s="22"/>
      <c r="CL6545" s="22"/>
      <c r="CM6545" s="22"/>
      <c r="CN6545" s="22"/>
      <c r="CO6545" s="22"/>
    </row>
    <row r="6546" spans="1:93" s="2" customFormat="1" x14ac:dyDescent="0.3">
      <c r="A6546" s="73" t="s">
        <v>204</v>
      </c>
      <c r="B6546" s="73" t="s">
        <v>305</v>
      </c>
      <c r="C6546" s="67" t="s">
        <v>256</v>
      </c>
      <c r="D6546" s="67" t="s">
        <v>130</v>
      </c>
      <c r="E6546" s="73" t="s">
        <v>497</v>
      </c>
      <c r="F6546" s="73"/>
      <c r="G6546" s="73" t="s">
        <v>403</v>
      </c>
      <c r="H6546" s="73" t="s">
        <v>403</v>
      </c>
      <c r="I6546" s="73" t="s">
        <v>465</v>
      </c>
      <c r="J6546" s="124" t="str">
        <f t="shared" si="157"/>
        <v>Sea tanker LNG tanker 200,000+ m3</v>
      </c>
      <c r="K6546" s="24">
        <v>9.4300000000000009E-3</v>
      </c>
      <c r="L6546" s="48"/>
      <c r="M6546" s="22"/>
      <c r="N6546" s="22"/>
      <c r="O6546" s="22"/>
      <c r="P6546" s="22"/>
      <c r="Q6546" s="22"/>
      <c r="R6546" s="22"/>
      <c r="S6546" s="22"/>
      <c r="T6546" s="22"/>
      <c r="U6546" s="22"/>
      <c r="V6546" s="22"/>
      <c r="W6546" s="22"/>
      <c r="X6546" s="22"/>
      <c r="Y6546" s="22"/>
      <c r="Z6546" s="22"/>
      <c r="AA6546" s="22"/>
      <c r="AB6546" s="22"/>
      <c r="AC6546" s="22"/>
      <c r="AD6546" s="22"/>
      <c r="AE6546" s="22"/>
      <c r="AF6546" s="22"/>
      <c r="AG6546" s="22"/>
      <c r="AH6546" s="22"/>
      <c r="AI6546" s="22"/>
      <c r="AJ6546" s="22"/>
      <c r="AK6546" s="22"/>
      <c r="AL6546" s="22"/>
      <c r="AM6546" s="22"/>
      <c r="AN6546" s="22"/>
      <c r="AO6546" s="22"/>
      <c r="AP6546" s="22"/>
      <c r="AQ6546" s="22"/>
      <c r="AR6546" s="22"/>
      <c r="AS6546" s="22"/>
      <c r="AT6546" s="22"/>
      <c r="AU6546" s="22"/>
      <c r="AV6546" s="22"/>
      <c r="AW6546" s="22"/>
      <c r="AX6546" s="22"/>
      <c r="AY6546" s="22"/>
      <c r="AZ6546" s="22"/>
      <c r="BA6546" s="22"/>
      <c r="BB6546" s="22"/>
      <c r="BC6546" s="22"/>
      <c r="BD6546" s="22"/>
      <c r="BE6546" s="22"/>
      <c r="BF6546" s="22"/>
      <c r="BG6546" s="22"/>
      <c r="BH6546" s="22"/>
      <c r="BI6546" s="22"/>
      <c r="BJ6546" s="22"/>
      <c r="BK6546" s="22"/>
      <c r="BL6546" s="22"/>
      <c r="BM6546" s="22"/>
      <c r="BN6546" s="22"/>
      <c r="BO6546" s="22"/>
      <c r="BP6546" s="22"/>
      <c r="BQ6546" s="22"/>
      <c r="BR6546" s="22"/>
      <c r="BS6546" s="22"/>
      <c r="BT6546" s="22"/>
      <c r="BU6546" s="22"/>
      <c r="BV6546" s="22"/>
      <c r="BW6546" s="22"/>
      <c r="BX6546" s="22"/>
      <c r="BY6546" s="22"/>
      <c r="BZ6546" s="22"/>
      <c r="CA6546" s="22"/>
      <c r="CB6546" s="22"/>
      <c r="CC6546" s="22"/>
      <c r="CD6546" s="22"/>
      <c r="CE6546" s="22"/>
      <c r="CF6546" s="22"/>
      <c r="CG6546" s="22"/>
      <c r="CH6546" s="22"/>
      <c r="CI6546" s="22"/>
      <c r="CJ6546" s="22"/>
      <c r="CK6546" s="22"/>
      <c r="CL6546" s="22"/>
      <c r="CM6546" s="22"/>
      <c r="CN6546" s="22"/>
      <c r="CO6546" s="22"/>
    </row>
    <row r="6547" spans="1:93" s="2" customFormat="1" x14ac:dyDescent="0.3">
      <c r="A6547" s="73" t="s">
        <v>204</v>
      </c>
      <c r="B6547" s="73" t="s">
        <v>305</v>
      </c>
      <c r="C6547" s="67" t="s">
        <v>256</v>
      </c>
      <c r="D6547" s="67" t="s">
        <v>130</v>
      </c>
      <c r="E6547" s="73" t="s">
        <v>500</v>
      </c>
      <c r="F6547" s="73"/>
      <c r="G6547" s="73" t="s">
        <v>403</v>
      </c>
      <c r="H6547" s="73" t="s">
        <v>403</v>
      </c>
      <c r="I6547" s="73" t="s">
        <v>465</v>
      </c>
      <c r="J6547" s="124" t="str">
        <f t="shared" si="157"/>
        <v>Sea tanker LNG tanker 0–199,999 m3</v>
      </c>
      <c r="K6547" s="24">
        <v>1.4702000000000002E-2</v>
      </c>
      <c r="L6547" s="48"/>
      <c r="M6547" s="22"/>
      <c r="N6547" s="22"/>
      <c r="O6547" s="22"/>
      <c r="P6547" s="22"/>
      <c r="Q6547" s="22"/>
      <c r="R6547" s="22"/>
      <c r="S6547" s="22"/>
      <c r="T6547" s="22"/>
      <c r="U6547" s="22"/>
      <c r="V6547" s="22"/>
      <c r="W6547" s="22"/>
      <c r="X6547" s="22"/>
      <c r="Y6547" s="22"/>
      <c r="Z6547" s="22"/>
      <c r="AA6547" s="22"/>
      <c r="AB6547" s="22"/>
      <c r="AC6547" s="22"/>
      <c r="AD6547" s="22"/>
      <c r="AE6547" s="22"/>
      <c r="AF6547" s="22"/>
      <c r="AG6547" s="22"/>
      <c r="AH6547" s="22"/>
      <c r="AI6547" s="22"/>
      <c r="AJ6547" s="22"/>
      <c r="AK6547" s="22"/>
      <c r="AL6547" s="22"/>
      <c r="AM6547" s="22"/>
      <c r="AN6547" s="22"/>
      <c r="AO6547" s="22"/>
      <c r="AP6547" s="22"/>
      <c r="AQ6547" s="22"/>
      <c r="AR6547" s="22"/>
      <c r="AS6547" s="22"/>
      <c r="AT6547" s="22"/>
      <c r="AU6547" s="22"/>
      <c r="AV6547" s="22"/>
      <c r="AW6547" s="22"/>
      <c r="AX6547" s="22"/>
      <c r="AY6547" s="22"/>
      <c r="AZ6547" s="22"/>
      <c r="BA6547" s="22"/>
      <c r="BB6547" s="22"/>
      <c r="BC6547" s="22"/>
      <c r="BD6547" s="22"/>
      <c r="BE6547" s="22"/>
      <c r="BF6547" s="22"/>
      <c r="BG6547" s="22"/>
      <c r="BH6547" s="22"/>
      <c r="BI6547" s="22"/>
      <c r="BJ6547" s="22"/>
      <c r="BK6547" s="22"/>
      <c r="BL6547" s="22"/>
      <c r="BM6547" s="22"/>
      <c r="BN6547" s="22"/>
      <c r="BO6547" s="22"/>
      <c r="BP6547" s="22"/>
      <c r="BQ6547" s="22"/>
      <c r="BR6547" s="22"/>
      <c r="BS6547" s="22"/>
      <c r="BT6547" s="22"/>
      <c r="BU6547" s="22"/>
      <c r="BV6547" s="22"/>
      <c r="BW6547" s="22"/>
      <c r="BX6547" s="22"/>
      <c r="BY6547" s="22"/>
      <c r="BZ6547" s="22"/>
      <c r="CA6547" s="22"/>
      <c r="CB6547" s="22"/>
      <c r="CC6547" s="22"/>
      <c r="CD6547" s="22"/>
      <c r="CE6547" s="22"/>
      <c r="CF6547" s="22"/>
      <c r="CG6547" s="22"/>
      <c r="CH6547" s="22"/>
      <c r="CI6547" s="22"/>
      <c r="CJ6547" s="22"/>
      <c r="CK6547" s="22"/>
      <c r="CL6547" s="22"/>
      <c r="CM6547" s="22"/>
      <c r="CN6547" s="22"/>
      <c r="CO6547" s="22"/>
    </row>
    <row r="6548" spans="1:93" s="2" customFormat="1" x14ac:dyDescent="0.3">
      <c r="A6548" s="73" t="s">
        <v>204</v>
      </c>
      <c r="B6548" s="73" t="s">
        <v>305</v>
      </c>
      <c r="C6548" s="67" t="s">
        <v>256</v>
      </c>
      <c r="D6548" s="67" t="s">
        <v>130</v>
      </c>
      <c r="E6548" s="73" t="s">
        <v>3</v>
      </c>
      <c r="F6548" s="73"/>
      <c r="G6548" s="73" t="s">
        <v>403</v>
      </c>
      <c r="H6548" s="73" t="s">
        <v>403</v>
      </c>
      <c r="I6548" s="73" t="s">
        <v>465</v>
      </c>
      <c r="J6548" s="124" t="str">
        <f t="shared" si="157"/>
        <v>Sea tanker LNG tanker Average</v>
      </c>
      <c r="K6548" s="24">
        <v>1.1548000000000001E-2</v>
      </c>
      <c r="L6548" s="48"/>
      <c r="M6548" s="22"/>
      <c r="N6548" s="22"/>
      <c r="O6548" s="22"/>
      <c r="P6548" s="22"/>
      <c r="Q6548" s="22"/>
      <c r="R6548" s="22"/>
      <c r="S6548" s="22"/>
      <c r="T6548" s="22"/>
      <c r="U6548" s="22"/>
      <c r="V6548" s="22"/>
      <c r="W6548" s="22"/>
      <c r="X6548" s="22"/>
      <c r="Y6548" s="22"/>
      <c r="Z6548" s="22"/>
      <c r="AA6548" s="22"/>
      <c r="AB6548" s="22"/>
      <c r="AC6548" s="22"/>
      <c r="AD6548" s="22"/>
      <c r="AE6548" s="22"/>
      <c r="AF6548" s="22"/>
      <c r="AG6548" s="22"/>
      <c r="AH6548" s="22"/>
      <c r="AI6548" s="22"/>
      <c r="AJ6548" s="22"/>
      <c r="AK6548" s="22"/>
      <c r="AL6548" s="22"/>
      <c r="AM6548" s="22"/>
      <c r="AN6548" s="22"/>
      <c r="AO6548" s="22"/>
      <c r="AP6548" s="22"/>
      <c r="AQ6548" s="22"/>
      <c r="AR6548" s="22"/>
      <c r="AS6548" s="22"/>
      <c r="AT6548" s="22"/>
      <c r="AU6548" s="22"/>
      <c r="AV6548" s="22"/>
      <c r="AW6548" s="22"/>
      <c r="AX6548" s="22"/>
      <c r="AY6548" s="22"/>
      <c r="AZ6548" s="22"/>
      <c r="BA6548" s="22"/>
      <c r="BB6548" s="22"/>
      <c r="BC6548" s="22"/>
      <c r="BD6548" s="22"/>
      <c r="BE6548" s="22"/>
      <c r="BF6548" s="22"/>
      <c r="BG6548" s="22"/>
      <c r="BH6548" s="22"/>
      <c r="BI6548" s="22"/>
      <c r="BJ6548" s="22"/>
      <c r="BK6548" s="22"/>
      <c r="BL6548" s="22"/>
      <c r="BM6548" s="22"/>
      <c r="BN6548" s="22"/>
      <c r="BO6548" s="22"/>
      <c r="BP6548" s="22"/>
      <c r="BQ6548" s="22"/>
      <c r="BR6548" s="22"/>
      <c r="BS6548" s="22"/>
      <c r="BT6548" s="22"/>
      <c r="BU6548" s="22"/>
      <c r="BV6548" s="22"/>
      <c r="BW6548" s="22"/>
      <c r="BX6548" s="22"/>
      <c r="BY6548" s="22"/>
      <c r="BZ6548" s="22"/>
      <c r="CA6548" s="22"/>
      <c r="CB6548" s="22"/>
      <c r="CC6548" s="22"/>
      <c r="CD6548" s="22"/>
      <c r="CE6548" s="22"/>
      <c r="CF6548" s="22"/>
      <c r="CG6548" s="22"/>
      <c r="CH6548" s="22"/>
      <c r="CI6548" s="22"/>
      <c r="CJ6548" s="22"/>
      <c r="CK6548" s="22"/>
      <c r="CL6548" s="22"/>
      <c r="CM6548" s="22"/>
      <c r="CN6548" s="22"/>
      <c r="CO6548" s="22"/>
    </row>
    <row r="6549" spans="1:93" s="2" customFormat="1" x14ac:dyDescent="0.3">
      <c r="A6549" s="73" t="s">
        <v>204</v>
      </c>
      <c r="B6549" s="73" t="s">
        <v>305</v>
      </c>
      <c r="C6549" s="67" t="s">
        <v>256</v>
      </c>
      <c r="D6549" s="67" t="s">
        <v>130</v>
      </c>
      <c r="E6549" s="73" t="s">
        <v>497</v>
      </c>
      <c r="F6549" s="73"/>
      <c r="G6549" s="73" t="s">
        <v>403</v>
      </c>
      <c r="H6549" s="73" t="s">
        <v>403</v>
      </c>
      <c r="I6549" s="73" t="s">
        <v>466</v>
      </c>
      <c r="J6549" s="124" t="str">
        <f t="shared" si="157"/>
        <v>Sea tanker LNG tanker 200,000+ m3</v>
      </c>
      <c r="K6549" s="24">
        <v>3.0000000000000001E-6</v>
      </c>
      <c r="L6549" s="48"/>
      <c r="M6549" s="22"/>
      <c r="N6549" s="22"/>
      <c r="O6549" s="22"/>
      <c r="P6549" s="22"/>
      <c r="Q6549" s="22"/>
      <c r="R6549" s="22"/>
      <c r="S6549" s="22"/>
      <c r="T6549" s="22"/>
      <c r="U6549" s="22"/>
      <c r="V6549" s="22"/>
      <c r="W6549" s="22"/>
      <c r="X6549" s="22"/>
      <c r="Y6549" s="22"/>
      <c r="Z6549" s="22"/>
      <c r="AA6549" s="22"/>
      <c r="AB6549" s="22"/>
      <c r="AC6549" s="22"/>
      <c r="AD6549" s="22"/>
      <c r="AE6549" s="22"/>
      <c r="AF6549" s="22"/>
      <c r="AG6549" s="22"/>
      <c r="AH6549" s="22"/>
      <c r="AI6549" s="22"/>
      <c r="AJ6549" s="22"/>
      <c r="AK6549" s="22"/>
      <c r="AL6549" s="22"/>
      <c r="AM6549" s="22"/>
      <c r="AN6549" s="22"/>
      <c r="AO6549" s="22"/>
      <c r="AP6549" s="22"/>
      <c r="AQ6549" s="22"/>
      <c r="AR6549" s="22"/>
      <c r="AS6549" s="22"/>
      <c r="AT6549" s="22"/>
      <c r="AU6549" s="22"/>
      <c r="AV6549" s="22"/>
      <c r="AW6549" s="22"/>
      <c r="AX6549" s="22"/>
      <c r="AY6549" s="22"/>
      <c r="AZ6549" s="22"/>
      <c r="BA6549" s="22"/>
      <c r="BB6549" s="22"/>
      <c r="BC6549" s="22"/>
      <c r="BD6549" s="22"/>
      <c r="BE6549" s="22"/>
      <c r="BF6549" s="22"/>
      <c r="BG6549" s="22"/>
      <c r="BH6549" s="22"/>
      <c r="BI6549" s="22"/>
      <c r="BJ6549" s="22"/>
      <c r="BK6549" s="22"/>
      <c r="BL6549" s="22"/>
      <c r="BM6549" s="22"/>
      <c r="BN6549" s="22"/>
      <c r="BO6549" s="22"/>
      <c r="BP6549" s="22"/>
      <c r="BQ6549" s="22"/>
      <c r="BR6549" s="22"/>
      <c r="BS6549" s="22"/>
      <c r="BT6549" s="22"/>
      <c r="BU6549" s="22"/>
      <c r="BV6549" s="22"/>
      <c r="BW6549" s="22"/>
      <c r="BX6549" s="22"/>
      <c r="BY6549" s="22"/>
      <c r="BZ6549" s="22"/>
      <c r="CA6549" s="22"/>
      <c r="CB6549" s="22"/>
      <c r="CC6549" s="22"/>
      <c r="CD6549" s="22"/>
      <c r="CE6549" s="22"/>
      <c r="CF6549" s="22"/>
      <c r="CG6549" s="22"/>
      <c r="CH6549" s="22"/>
      <c r="CI6549" s="22"/>
      <c r="CJ6549" s="22"/>
      <c r="CK6549" s="22"/>
      <c r="CL6549" s="22"/>
      <c r="CM6549" s="22"/>
      <c r="CN6549" s="22"/>
      <c r="CO6549" s="22"/>
    </row>
    <row r="6550" spans="1:93" s="2" customFormat="1" x14ac:dyDescent="0.3">
      <c r="A6550" s="73" t="s">
        <v>204</v>
      </c>
      <c r="B6550" s="73" t="s">
        <v>305</v>
      </c>
      <c r="C6550" s="67" t="s">
        <v>256</v>
      </c>
      <c r="D6550" s="67" t="s">
        <v>130</v>
      </c>
      <c r="E6550" s="73" t="s">
        <v>500</v>
      </c>
      <c r="F6550" s="73"/>
      <c r="G6550" s="73" t="s">
        <v>403</v>
      </c>
      <c r="H6550" s="73" t="s">
        <v>403</v>
      </c>
      <c r="I6550" s="73" t="s">
        <v>466</v>
      </c>
      <c r="J6550" s="124" t="str">
        <f t="shared" si="157"/>
        <v>Sea tanker LNG tanker 0–199,999 m3</v>
      </c>
      <c r="K6550" s="24">
        <v>3.9999999999999998E-6</v>
      </c>
      <c r="L6550" s="48"/>
      <c r="M6550" s="22"/>
      <c r="N6550" s="22"/>
      <c r="O6550" s="22"/>
      <c r="P6550" s="22"/>
      <c r="Q6550" s="22"/>
      <c r="R6550" s="22"/>
      <c r="S6550" s="22"/>
      <c r="T6550" s="22"/>
      <c r="U6550" s="22"/>
      <c r="V6550" s="22"/>
      <c r="W6550" s="22"/>
      <c r="X6550" s="22"/>
      <c r="Y6550" s="22"/>
      <c r="Z6550" s="22"/>
      <c r="AA6550" s="22"/>
      <c r="AB6550" s="22"/>
      <c r="AC6550" s="22"/>
      <c r="AD6550" s="22"/>
      <c r="AE6550" s="22"/>
      <c r="AF6550" s="22"/>
      <c r="AG6550" s="22"/>
      <c r="AH6550" s="22"/>
      <c r="AI6550" s="22"/>
      <c r="AJ6550" s="22"/>
      <c r="AK6550" s="22"/>
      <c r="AL6550" s="22"/>
      <c r="AM6550" s="22"/>
      <c r="AN6550" s="22"/>
      <c r="AO6550" s="22"/>
      <c r="AP6550" s="22"/>
      <c r="AQ6550" s="22"/>
      <c r="AR6550" s="22"/>
      <c r="AS6550" s="22"/>
      <c r="AT6550" s="22"/>
      <c r="AU6550" s="22"/>
      <c r="AV6550" s="22"/>
      <c r="AW6550" s="22"/>
      <c r="AX6550" s="22"/>
      <c r="AY6550" s="22"/>
      <c r="AZ6550" s="22"/>
      <c r="BA6550" s="22"/>
      <c r="BB6550" s="22"/>
      <c r="BC6550" s="22"/>
      <c r="BD6550" s="22"/>
      <c r="BE6550" s="22"/>
      <c r="BF6550" s="22"/>
      <c r="BG6550" s="22"/>
      <c r="BH6550" s="22"/>
      <c r="BI6550" s="22"/>
      <c r="BJ6550" s="22"/>
      <c r="BK6550" s="22"/>
      <c r="BL6550" s="22"/>
      <c r="BM6550" s="22"/>
      <c r="BN6550" s="22"/>
      <c r="BO6550" s="22"/>
      <c r="BP6550" s="22"/>
      <c r="BQ6550" s="22"/>
      <c r="BR6550" s="22"/>
      <c r="BS6550" s="22"/>
      <c r="BT6550" s="22"/>
      <c r="BU6550" s="22"/>
      <c r="BV6550" s="22"/>
      <c r="BW6550" s="22"/>
      <c r="BX6550" s="22"/>
      <c r="BY6550" s="22"/>
      <c r="BZ6550" s="22"/>
      <c r="CA6550" s="22"/>
      <c r="CB6550" s="22"/>
      <c r="CC6550" s="22"/>
      <c r="CD6550" s="22"/>
      <c r="CE6550" s="22"/>
      <c r="CF6550" s="22"/>
      <c r="CG6550" s="22"/>
      <c r="CH6550" s="22"/>
      <c r="CI6550" s="22"/>
      <c r="CJ6550" s="22"/>
      <c r="CK6550" s="22"/>
      <c r="CL6550" s="22"/>
      <c r="CM6550" s="22"/>
      <c r="CN6550" s="22"/>
      <c r="CO6550" s="22"/>
    </row>
    <row r="6551" spans="1:93" s="2" customFormat="1" x14ac:dyDescent="0.3">
      <c r="A6551" s="73" t="s">
        <v>204</v>
      </c>
      <c r="B6551" s="73" t="s">
        <v>305</v>
      </c>
      <c r="C6551" s="67" t="s">
        <v>256</v>
      </c>
      <c r="D6551" s="67" t="s">
        <v>130</v>
      </c>
      <c r="E6551" s="73" t="s">
        <v>3</v>
      </c>
      <c r="F6551" s="73"/>
      <c r="G6551" s="73" t="s">
        <v>403</v>
      </c>
      <c r="H6551" s="73" t="s">
        <v>403</v>
      </c>
      <c r="I6551" s="73" t="s">
        <v>466</v>
      </c>
      <c r="J6551" s="124" t="str">
        <f t="shared" si="157"/>
        <v>Sea tanker LNG tanker Average</v>
      </c>
      <c r="K6551" s="24">
        <v>3.0000000000000001E-6</v>
      </c>
      <c r="L6551" s="48"/>
      <c r="M6551" s="22"/>
      <c r="N6551" s="22"/>
      <c r="O6551" s="22"/>
      <c r="P6551" s="22"/>
      <c r="Q6551" s="22"/>
      <c r="R6551" s="22"/>
      <c r="S6551" s="22"/>
      <c r="T6551" s="22"/>
      <c r="U6551" s="22"/>
      <c r="V6551" s="22"/>
      <c r="W6551" s="22"/>
      <c r="X6551" s="22"/>
      <c r="Y6551" s="22"/>
      <c r="Z6551" s="22"/>
      <c r="AA6551" s="22"/>
      <c r="AB6551" s="22"/>
      <c r="AC6551" s="22"/>
      <c r="AD6551" s="22"/>
      <c r="AE6551" s="22"/>
      <c r="AF6551" s="22"/>
      <c r="AG6551" s="22"/>
      <c r="AH6551" s="22"/>
      <c r="AI6551" s="22"/>
      <c r="AJ6551" s="22"/>
      <c r="AK6551" s="22"/>
      <c r="AL6551" s="22"/>
      <c r="AM6551" s="22"/>
      <c r="AN6551" s="22"/>
      <c r="AO6551" s="22"/>
      <c r="AP6551" s="22"/>
      <c r="AQ6551" s="22"/>
      <c r="AR6551" s="22"/>
      <c r="AS6551" s="22"/>
      <c r="AT6551" s="22"/>
      <c r="AU6551" s="22"/>
      <c r="AV6551" s="22"/>
      <c r="AW6551" s="22"/>
      <c r="AX6551" s="22"/>
      <c r="AY6551" s="22"/>
      <c r="AZ6551" s="22"/>
      <c r="BA6551" s="22"/>
      <c r="BB6551" s="22"/>
      <c r="BC6551" s="22"/>
      <c r="BD6551" s="22"/>
      <c r="BE6551" s="22"/>
      <c r="BF6551" s="22"/>
      <c r="BG6551" s="22"/>
      <c r="BH6551" s="22"/>
      <c r="BI6551" s="22"/>
      <c r="BJ6551" s="22"/>
      <c r="BK6551" s="22"/>
      <c r="BL6551" s="22"/>
      <c r="BM6551" s="22"/>
      <c r="BN6551" s="22"/>
      <c r="BO6551" s="22"/>
      <c r="BP6551" s="22"/>
      <c r="BQ6551" s="22"/>
      <c r="BR6551" s="22"/>
      <c r="BS6551" s="22"/>
      <c r="BT6551" s="22"/>
      <c r="BU6551" s="22"/>
      <c r="BV6551" s="22"/>
      <c r="BW6551" s="22"/>
      <c r="BX6551" s="22"/>
      <c r="BY6551" s="22"/>
      <c r="BZ6551" s="22"/>
      <c r="CA6551" s="22"/>
      <c r="CB6551" s="22"/>
      <c r="CC6551" s="22"/>
      <c r="CD6551" s="22"/>
      <c r="CE6551" s="22"/>
      <c r="CF6551" s="22"/>
      <c r="CG6551" s="22"/>
      <c r="CH6551" s="22"/>
      <c r="CI6551" s="22"/>
      <c r="CJ6551" s="22"/>
      <c r="CK6551" s="22"/>
      <c r="CL6551" s="22"/>
      <c r="CM6551" s="22"/>
      <c r="CN6551" s="22"/>
      <c r="CO6551" s="22"/>
    </row>
    <row r="6552" spans="1:93" s="2" customFormat="1" x14ac:dyDescent="0.3">
      <c r="A6552" s="73" t="s">
        <v>204</v>
      </c>
      <c r="B6552" s="73" t="s">
        <v>305</v>
      </c>
      <c r="C6552" s="67" t="s">
        <v>256</v>
      </c>
      <c r="D6552" s="67" t="s">
        <v>130</v>
      </c>
      <c r="E6552" s="73" t="s">
        <v>497</v>
      </c>
      <c r="F6552" s="73"/>
      <c r="G6552" s="73" t="s">
        <v>403</v>
      </c>
      <c r="H6552" s="73" t="s">
        <v>403</v>
      </c>
      <c r="I6552" s="73" t="s">
        <v>467</v>
      </c>
      <c r="J6552" s="124" t="str">
        <f t="shared" si="157"/>
        <v>Sea tanker LNG tanker 200,000+ m3</v>
      </c>
      <c r="K6552" s="24">
        <v>9.300000000000001E-3</v>
      </c>
      <c r="L6552" s="48"/>
      <c r="M6552" s="22"/>
      <c r="N6552" s="22"/>
      <c r="O6552" s="22"/>
      <c r="P6552" s="22"/>
      <c r="Q6552" s="22"/>
      <c r="R6552" s="22"/>
      <c r="S6552" s="22"/>
      <c r="T6552" s="22"/>
      <c r="U6552" s="22"/>
      <c r="V6552" s="22"/>
      <c r="W6552" s="22"/>
      <c r="X6552" s="22"/>
      <c r="Y6552" s="22"/>
      <c r="Z6552" s="22"/>
      <c r="AA6552" s="22"/>
      <c r="AB6552" s="22"/>
      <c r="AC6552" s="22"/>
      <c r="AD6552" s="22"/>
      <c r="AE6552" s="22"/>
      <c r="AF6552" s="22"/>
      <c r="AG6552" s="22"/>
      <c r="AH6552" s="22"/>
      <c r="AI6552" s="22"/>
      <c r="AJ6552" s="22"/>
      <c r="AK6552" s="22"/>
      <c r="AL6552" s="22"/>
      <c r="AM6552" s="22"/>
      <c r="AN6552" s="22"/>
      <c r="AO6552" s="22"/>
      <c r="AP6552" s="22"/>
      <c r="AQ6552" s="22"/>
      <c r="AR6552" s="22"/>
      <c r="AS6552" s="22"/>
      <c r="AT6552" s="22"/>
      <c r="AU6552" s="22"/>
      <c r="AV6552" s="22"/>
      <c r="AW6552" s="22"/>
      <c r="AX6552" s="22"/>
      <c r="AY6552" s="22"/>
      <c r="AZ6552" s="22"/>
      <c r="BA6552" s="22"/>
      <c r="BB6552" s="22"/>
      <c r="BC6552" s="22"/>
      <c r="BD6552" s="22"/>
      <c r="BE6552" s="22"/>
      <c r="BF6552" s="22"/>
      <c r="BG6552" s="22"/>
      <c r="BH6552" s="22"/>
      <c r="BI6552" s="22"/>
      <c r="BJ6552" s="22"/>
      <c r="BK6552" s="22"/>
      <c r="BL6552" s="22"/>
      <c r="BM6552" s="22"/>
      <c r="BN6552" s="22"/>
      <c r="BO6552" s="22"/>
      <c r="BP6552" s="22"/>
      <c r="BQ6552" s="22"/>
      <c r="BR6552" s="22"/>
      <c r="BS6552" s="22"/>
      <c r="BT6552" s="22"/>
      <c r="BU6552" s="22"/>
      <c r="BV6552" s="22"/>
      <c r="BW6552" s="22"/>
      <c r="BX6552" s="22"/>
      <c r="BY6552" s="22"/>
      <c r="BZ6552" s="22"/>
      <c r="CA6552" s="22"/>
      <c r="CB6552" s="22"/>
      <c r="CC6552" s="22"/>
      <c r="CD6552" s="22"/>
      <c r="CE6552" s="22"/>
      <c r="CF6552" s="22"/>
      <c r="CG6552" s="22"/>
      <c r="CH6552" s="22"/>
      <c r="CI6552" s="22"/>
      <c r="CJ6552" s="22"/>
      <c r="CK6552" s="22"/>
      <c r="CL6552" s="22"/>
      <c r="CM6552" s="22"/>
      <c r="CN6552" s="22"/>
      <c r="CO6552" s="22"/>
    </row>
    <row r="6553" spans="1:93" s="2" customFormat="1" x14ac:dyDescent="0.3">
      <c r="A6553" s="73" t="s">
        <v>204</v>
      </c>
      <c r="B6553" s="73" t="s">
        <v>305</v>
      </c>
      <c r="C6553" s="67" t="s">
        <v>256</v>
      </c>
      <c r="D6553" s="67" t="s">
        <v>130</v>
      </c>
      <c r="E6553" s="73" t="s">
        <v>500</v>
      </c>
      <c r="F6553" s="73"/>
      <c r="G6553" s="73" t="s">
        <v>403</v>
      </c>
      <c r="H6553" s="73" t="s">
        <v>403</v>
      </c>
      <c r="I6553" s="73" t="s">
        <v>467</v>
      </c>
      <c r="J6553" s="124" t="str">
        <f t="shared" si="157"/>
        <v>Sea tanker LNG tanker 0–199,999 m3</v>
      </c>
      <c r="K6553" s="24">
        <v>1.4500000000000001E-2</v>
      </c>
      <c r="L6553" s="48"/>
      <c r="M6553" s="22"/>
      <c r="N6553" s="22"/>
      <c r="O6553" s="22"/>
      <c r="P6553" s="22"/>
      <c r="Q6553" s="22"/>
      <c r="R6553" s="22"/>
      <c r="S6553" s="22"/>
      <c r="T6553" s="22"/>
      <c r="U6553" s="22"/>
      <c r="V6553" s="22"/>
      <c r="W6553" s="22"/>
      <c r="X6553" s="22"/>
      <c r="Y6553" s="22"/>
      <c r="Z6553" s="22"/>
      <c r="AA6553" s="22"/>
      <c r="AB6553" s="22"/>
      <c r="AC6553" s="22"/>
      <c r="AD6553" s="22"/>
      <c r="AE6553" s="22"/>
      <c r="AF6553" s="22"/>
      <c r="AG6553" s="22"/>
      <c r="AH6553" s="22"/>
      <c r="AI6553" s="22"/>
      <c r="AJ6553" s="22"/>
      <c r="AK6553" s="22"/>
      <c r="AL6553" s="22"/>
      <c r="AM6553" s="22"/>
      <c r="AN6553" s="22"/>
      <c r="AO6553" s="22"/>
      <c r="AP6553" s="22"/>
      <c r="AQ6553" s="22"/>
      <c r="AR6553" s="22"/>
      <c r="AS6553" s="22"/>
      <c r="AT6553" s="22"/>
      <c r="AU6553" s="22"/>
      <c r="AV6553" s="22"/>
      <c r="AW6553" s="22"/>
      <c r="AX6553" s="22"/>
      <c r="AY6553" s="22"/>
      <c r="AZ6553" s="22"/>
      <c r="BA6553" s="22"/>
      <c r="BB6553" s="22"/>
      <c r="BC6553" s="22"/>
      <c r="BD6553" s="22"/>
      <c r="BE6553" s="22"/>
      <c r="BF6553" s="22"/>
      <c r="BG6553" s="22"/>
      <c r="BH6553" s="22"/>
      <c r="BI6553" s="22"/>
      <c r="BJ6553" s="22"/>
      <c r="BK6553" s="22"/>
      <c r="BL6553" s="22"/>
      <c r="BM6553" s="22"/>
      <c r="BN6553" s="22"/>
      <c r="BO6553" s="22"/>
      <c r="BP6553" s="22"/>
      <c r="BQ6553" s="22"/>
      <c r="BR6553" s="22"/>
      <c r="BS6553" s="22"/>
      <c r="BT6553" s="22"/>
      <c r="BU6553" s="22"/>
      <c r="BV6553" s="22"/>
      <c r="BW6553" s="22"/>
      <c r="BX6553" s="22"/>
      <c r="BY6553" s="22"/>
      <c r="BZ6553" s="22"/>
      <c r="CA6553" s="22"/>
      <c r="CB6553" s="22"/>
      <c r="CC6553" s="22"/>
      <c r="CD6553" s="22"/>
      <c r="CE6553" s="22"/>
      <c r="CF6553" s="22"/>
      <c r="CG6553" s="22"/>
      <c r="CH6553" s="22"/>
      <c r="CI6553" s="22"/>
      <c r="CJ6553" s="22"/>
      <c r="CK6553" s="22"/>
      <c r="CL6553" s="22"/>
      <c r="CM6553" s="22"/>
      <c r="CN6553" s="22"/>
      <c r="CO6553" s="22"/>
    </row>
    <row r="6554" spans="1:93" s="2" customFormat="1" x14ac:dyDescent="0.3">
      <c r="A6554" s="73" t="s">
        <v>204</v>
      </c>
      <c r="B6554" s="73" t="s">
        <v>305</v>
      </c>
      <c r="C6554" s="67" t="s">
        <v>256</v>
      </c>
      <c r="D6554" s="67" t="s">
        <v>130</v>
      </c>
      <c r="E6554" s="73" t="s">
        <v>3</v>
      </c>
      <c r="F6554" s="73"/>
      <c r="G6554" s="73" t="s">
        <v>403</v>
      </c>
      <c r="H6554" s="73" t="s">
        <v>403</v>
      </c>
      <c r="I6554" s="73" t="s">
        <v>467</v>
      </c>
      <c r="J6554" s="124" t="str">
        <f t="shared" si="157"/>
        <v>Sea tanker LNG tanker Average</v>
      </c>
      <c r="K6554" s="24">
        <v>1.1390000000000001E-2</v>
      </c>
      <c r="L6554" s="48"/>
      <c r="M6554" s="22"/>
      <c r="N6554" s="22"/>
      <c r="O6554" s="22"/>
      <c r="P6554" s="22"/>
      <c r="Q6554" s="22"/>
      <c r="R6554" s="22"/>
      <c r="S6554" s="22"/>
      <c r="T6554" s="22"/>
      <c r="U6554" s="22"/>
      <c r="V6554" s="22"/>
      <c r="W6554" s="22"/>
      <c r="X6554" s="22"/>
      <c r="Y6554" s="22"/>
      <c r="Z6554" s="22"/>
      <c r="AA6554" s="22"/>
      <c r="AB6554" s="22"/>
      <c r="AC6554" s="22"/>
      <c r="AD6554" s="22"/>
      <c r="AE6554" s="22"/>
      <c r="AF6554" s="22"/>
      <c r="AG6554" s="22"/>
      <c r="AH6554" s="22"/>
      <c r="AI6554" s="22"/>
      <c r="AJ6554" s="22"/>
      <c r="AK6554" s="22"/>
      <c r="AL6554" s="22"/>
      <c r="AM6554" s="22"/>
      <c r="AN6554" s="22"/>
      <c r="AO6554" s="22"/>
      <c r="AP6554" s="22"/>
      <c r="AQ6554" s="22"/>
      <c r="AR6554" s="22"/>
      <c r="AS6554" s="22"/>
      <c r="AT6554" s="22"/>
      <c r="AU6554" s="22"/>
      <c r="AV6554" s="22"/>
      <c r="AW6554" s="22"/>
      <c r="AX6554" s="22"/>
      <c r="AY6554" s="22"/>
      <c r="AZ6554" s="22"/>
      <c r="BA6554" s="22"/>
      <c r="BB6554" s="22"/>
      <c r="BC6554" s="22"/>
      <c r="BD6554" s="22"/>
      <c r="BE6554" s="22"/>
      <c r="BF6554" s="22"/>
      <c r="BG6554" s="22"/>
      <c r="BH6554" s="22"/>
      <c r="BI6554" s="22"/>
      <c r="BJ6554" s="22"/>
      <c r="BK6554" s="22"/>
      <c r="BL6554" s="22"/>
      <c r="BM6554" s="22"/>
      <c r="BN6554" s="22"/>
      <c r="BO6554" s="22"/>
      <c r="BP6554" s="22"/>
      <c r="BQ6554" s="22"/>
      <c r="BR6554" s="22"/>
      <c r="BS6554" s="22"/>
      <c r="BT6554" s="22"/>
      <c r="BU6554" s="22"/>
      <c r="BV6554" s="22"/>
      <c r="BW6554" s="22"/>
      <c r="BX6554" s="22"/>
      <c r="BY6554" s="22"/>
      <c r="BZ6554" s="22"/>
      <c r="CA6554" s="22"/>
      <c r="CB6554" s="22"/>
      <c r="CC6554" s="22"/>
      <c r="CD6554" s="22"/>
      <c r="CE6554" s="22"/>
      <c r="CF6554" s="22"/>
      <c r="CG6554" s="22"/>
      <c r="CH6554" s="22"/>
      <c r="CI6554" s="22"/>
      <c r="CJ6554" s="22"/>
      <c r="CK6554" s="22"/>
      <c r="CL6554" s="22"/>
      <c r="CM6554" s="22"/>
      <c r="CN6554" s="22"/>
      <c r="CO6554" s="22"/>
    </row>
    <row r="6555" spans="1:93" s="2" customFormat="1" x14ac:dyDescent="0.3">
      <c r="A6555" s="73" t="s">
        <v>204</v>
      </c>
      <c r="B6555" s="73" t="s">
        <v>305</v>
      </c>
      <c r="C6555" s="67" t="s">
        <v>256</v>
      </c>
      <c r="D6555" s="67" t="s">
        <v>130</v>
      </c>
      <c r="E6555" s="73" t="s">
        <v>497</v>
      </c>
      <c r="F6555" s="73"/>
      <c r="G6555" s="73" t="s">
        <v>403</v>
      </c>
      <c r="H6555" s="73" t="s">
        <v>403</v>
      </c>
      <c r="I6555" s="73" t="s">
        <v>468</v>
      </c>
      <c r="J6555" s="124" t="str">
        <f t="shared" si="157"/>
        <v>Sea tanker LNG tanker 200,000+ m3</v>
      </c>
      <c r="K6555" s="24">
        <v>1.27E-4</v>
      </c>
      <c r="L6555" s="48"/>
      <c r="M6555" s="22"/>
      <c r="N6555" s="22"/>
      <c r="O6555" s="22"/>
      <c r="P6555" s="22"/>
      <c r="Q6555" s="22"/>
      <c r="R6555" s="22"/>
      <c r="S6555" s="22"/>
      <c r="T6555" s="22"/>
      <c r="U6555" s="22"/>
      <c r="V6555" s="22"/>
      <c r="W6555" s="22"/>
      <c r="X6555" s="22"/>
      <c r="Y6555" s="22"/>
      <c r="Z6555" s="22"/>
      <c r="AA6555" s="22"/>
      <c r="AB6555" s="22"/>
      <c r="AC6555" s="22"/>
      <c r="AD6555" s="22"/>
      <c r="AE6555" s="22"/>
      <c r="AF6555" s="22"/>
      <c r="AG6555" s="22"/>
      <c r="AH6555" s="22"/>
      <c r="AI6555" s="22"/>
      <c r="AJ6555" s="22"/>
      <c r="AK6555" s="22"/>
      <c r="AL6555" s="22"/>
      <c r="AM6555" s="22"/>
      <c r="AN6555" s="22"/>
      <c r="AO6555" s="22"/>
      <c r="AP6555" s="22"/>
      <c r="AQ6555" s="22"/>
      <c r="AR6555" s="22"/>
      <c r="AS6555" s="22"/>
      <c r="AT6555" s="22"/>
      <c r="AU6555" s="22"/>
      <c r="AV6555" s="22"/>
      <c r="AW6555" s="22"/>
      <c r="AX6555" s="22"/>
      <c r="AY6555" s="22"/>
      <c r="AZ6555" s="22"/>
      <c r="BA6555" s="22"/>
      <c r="BB6555" s="22"/>
      <c r="BC6555" s="22"/>
      <c r="BD6555" s="22"/>
      <c r="BE6555" s="22"/>
      <c r="BF6555" s="22"/>
      <c r="BG6555" s="22"/>
      <c r="BH6555" s="22"/>
      <c r="BI6555" s="22"/>
      <c r="BJ6555" s="22"/>
      <c r="BK6555" s="22"/>
      <c r="BL6555" s="22"/>
      <c r="BM6555" s="22"/>
      <c r="BN6555" s="22"/>
      <c r="BO6555" s="22"/>
      <c r="BP6555" s="22"/>
      <c r="BQ6555" s="22"/>
      <c r="BR6555" s="22"/>
      <c r="BS6555" s="22"/>
      <c r="BT6555" s="22"/>
      <c r="BU6555" s="22"/>
      <c r="BV6555" s="22"/>
      <c r="BW6555" s="22"/>
      <c r="BX6555" s="22"/>
      <c r="BY6555" s="22"/>
      <c r="BZ6555" s="22"/>
      <c r="CA6555" s="22"/>
      <c r="CB6555" s="22"/>
      <c r="CC6555" s="22"/>
      <c r="CD6555" s="22"/>
      <c r="CE6555" s="22"/>
      <c r="CF6555" s="22"/>
      <c r="CG6555" s="22"/>
      <c r="CH6555" s="22"/>
      <c r="CI6555" s="22"/>
      <c r="CJ6555" s="22"/>
      <c r="CK6555" s="22"/>
      <c r="CL6555" s="22"/>
      <c r="CM6555" s="22"/>
      <c r="CN6555" s="22"/>
      <c r="CO6555" s="22"/>
    </row>
    <row r="6556" spans="1:93" s="2" customFormat="1" x14ac:dyDescent="0.3">
      <c r="A6556" s="73" t="s">
        <v>204</v>
      </c>
      <c r="B6556" s="73" t="s">
        <v>305</v>
      </c>
      <c r="C6556" s="67" t="s">
        <v>256</v>
      </c>
      <c r="D6556" s="67" t="s">
        <v>130</v>
      </c>
      <c r="E6556" s="73" t="s">
        <v>500</v>
      </c>
      <c r="F6556" s="73"/>
      <c r="G6556" s="73" t="s">
        <v>403</v>
      </c>
      <c r="H6556" s="73" t="s">
        <v>403</v>
      </c>
      <c r="I6556" s="73" t="s">
        <v>468</v>
      </c>
      <c r="J6556" s="124" t="str">
        <f t="shared" si="157"/>
        <v>Sea tanker LNG tanker 0–199,999 m3</v>
      </c>
      <c r="K6556" s="24">
        <v>1.9799999999999999E-4</v>
      </c>
      <c r="L6556" s="48"/>
      <c r="M6556" s="22"/>
      <c r="N6556" s="22"/>
      <c r="O6556" s="22"/>
      <c r="P6556" s="22"/>
      <c r="Q6556" s="22"/>
      <c r="R6556" s="22"/>
      <c r="S6556" s="22"/>
      <c r="T6556" s="22"/>
      <c r="U6556" s="22"/>
      <c r="V6556" s="22"/>
      <c r="W6556" s="22"/>
      <c r="X6556" s="22"/>
      <c r="Y6556" s="22"/>
      <c r="Z6556" s="22"/>
      <c r="AA6556" s="22"/>
      <c r="AB6556" s="22"/>
      <c r="AC6556" s="22"/>
      <c r="AD6556" s="22"/>
      <c r="AE6556" s="22"/>
      <c r="AF6556" s="22"/>
      <c r="AG6556" s="22"/>
      <c r="AH6556" s="22"/>
      <c r="AI6556" s="22"/>
      <c r="AJ6556" s="22"/>
      <c r="AK6556" s="22"/>
      <c r="AL6556" s="22"/>
      <c r="AM6556" s="22"/>
      <c r="AN6556" s="22"/>
      <c r="AO6556" s="22"/>
      <c r="AP6556" s="22"/>
      <c r="AQ6556" s="22"/>
      <c r="AR6556" s="22"/>
      <c r="AS6556" s="22"/>
      <c r="AT6556" s="22"/>
      <c r="AU6556" s="22"/>
      <c r="AV6556" s="22"/>
      <c r="AW6556" s="22"/>
      <c r="AX6556" s="22"/>
      <c r="AY6556" s="22"/>
      <c r="AZ6556" s="22"/>
      <c r="BA6556" s="22"/>
      <c r="BB6556" s="22"/>
      <c r="BC6556" s="22"/>
      <c r="BD6556" s="22"/>
      <c r="BE6556" s="22"/>
      <c r="BF6556" s="22"/>
      <c r="BG6556" s="22"/>
      <c r="BH6556" s="22"/>
      <c r="BI6556" s="22"/>
      <c r="BJ6556" s="22"/>
      <c r="BK6556" s="22"/>
      <c r="BL6556" s="22"/>
      <c r="BM6556" s="22"/>
      <c r="BN6556" s="22"/>
      <c r="BO6556" s="22"/>
      <c r="BP6556" s="22"/>
      <c r="BQ6556" s="22"/>
      <c r="BR6556" s="22"/>
      <c r="BS6556" s="22"/>
      <c r="BT6556" s="22"/>
      <c r="BU6556" s="22"/>
      <c r="BV6556" s="22"/>
      <c r="BW6556" s="22"/>
      <c r="BX6556" s="22"/>
      <c r="BY6556" s="22"/>
      <c r="BZ6556" s="22"/>
      <c r="CA6556" s="22"/>
      <c r="CB6556" s="22"/>
      <c r="CC6556" s="22"/>
      <c r="CD6556" s="22"/>
      <c r="CE6556" s="22"/>
      <c r="CF6556" s="22"/>
      <c r="CG6556" s="22"/>
      <c r="CH6556" s="22"/>
      <c r="CI6556" s="22"/>
      <c r="CJ6556" s="22"/>
      <c r="CK6556" s="22"/>
      <c r="CL6556" s="22"/>
      <c r="CM6556" s="22"/>
      <c r="CN6556" s="22"/>
      <c r="CO6556" s="22"/>
    </row>
    <row r="6557" spans="1:93" s="2" customFormat="1" x14ac:dyDescent="0.3">
      <c r="A6557" s="73" t="s">
        <v>204</v>
      </c>
      <c r="B6557" s="73" t="s">
        <v>305</v>
      </c>
      <c r="C6557" s="67" t="s">
        <v>256</v>
      </c>
      <c r="D6557" s="67" t="s">
        <v>130</v>
      </c>
      <c r="E6557" s="73" t="s">
        <v>3</v>
      </c>
      <c r="F6557" s="73"/>
      <c r="G6557" s="73" t="s">
        <v>403</v>
      </c>
      <c r="H6557" s="73" t="s">
        <v>403</v>
      </c>
      <c r="I6557" s="73" t="s">
        <v>468</v>
      </c>
      <c r="J6557" s="124" t="str">
        <f t="shared" si="157"/>
        <v>Sea tanker LNG tanker Average</v>
      </c>
      <c r="K6557" s="24">
        <v>1.55E-4</v>
      </c>
      <c r="L6557" s="48"/>
      <c r="M6557" s="22"/>
      <c r="N6557" s="22"/>
      <c r="O6557" s="22"/>
      <c r="P6557" s="22"/>
      <c r="Q6557" s="22"/>
      <c r="R6557" s="22"/>
      <c r="S6557" s="22"/>
      <c r="T6557" s="22"/>
      <c r="U6557" s="22"/>
      <c r="V6557" s="22"/>
      <c r="W6557" s="22"/>
      <c r="X6557" s="22"/>
      <c r="Y6557" s="22"/>
      <c r="Z6557" s="22"/>
      <c r="AA6557" s="22"/>
      <c r="AB6557" s="22"/>
      <c r="AC6557" s="22"/>
      <c r="AD6557" s="22"/>
      <c r="AE6557" s="22"/>
      <c r="AF6557" s="22"/>
      <c r="AG6557" s="22"/>
      <c r="AH6557" s="22"/>
      <c r="AI6557" s="22"/>
      <c r="AJ6557" s="22"/>
      <c r="AK6557" s="22"/>
      <c r="AL6557" s="22"/>
      <c r="AM6557" s="22"/>
      <c r="AN6557" s="22"/>
      <c r="AO6557" s="22"/>
      <c r="AP6557" s="22"/>
      <c r="AQ6557" s="22"/>
      <c r="AR6557" s="22"/>
      <c r="AS6557" s="22"/>
      <c r="AT6557" s="22"/>
      <c r="AU6557" s="22"/>
      <c r="AV6557" s="22"/>
      <c r="AW6557" s="22"/>
      <c r="AX6557" s="22"/>
      <c r="AY6557" s="22"/>
      <c r="AZ6557" s="22"/>
      <c r="BA6557" s="22"/>
      <c r="BB6557" s="22"/>
      <c r="BC6557" s="22"/>
      <c r="BD6557" s="22"/>
      <c r="BE6557" s="22"/>
      <c r="BF6557" s="22"/>
      <c r="BG6557" s="22"/>
      <c r="BH6557" s="22"/>
      <c r="BI6557" s="22"/>
      <c r="BJ6557" s="22"/>
      <c r="BK6557" s="22"/>
      <c r="BL6557" s="22"/>
      <c r="BM6557" s="22"/>
      <c r="BN6557" s="22"/>
      <c r="BO6557" s="22"/>
      <c r="BP6557" s="22"/>
      <c r="BQ6557" s="22"/>
      <c r="BR6557" s="22"/>
      <c r="BS6557" s="22"/>
      <c r="BT6557" s="22"/>
      <c r="BU6557" s="22"/>
      <c r="BV6557" s="22"/>
      <c r="BW6557" s="22"/>
      <c r="BX6557" s="22"/>
      <c r="BY6557" s="22"/>
      <c r="BZ6557" s="22"/>
      <c r="CA6557" s="22"/>
      <c r="CB6557" s="22"/>
      <c r="CC6557" s="22"/>
      <c r="CD6557" s="22"/>
      <c r="CE6557" s="22"/>
      <c r="CF6557" s="22"/>
      <c r="CG6557" s="22"/>
      <c r="CH6557" s="22"/>
      <c r="CI6557" s="22"/>
      <c r="CJ6557" s="22"/>
      <c r="CK6557" s="22"/>
      <c r="CL6557" s="22"/>
      <c r="CM6557" s="22"/>
      <c r="CN6557" s="22"/>
      <c r="CO6557" s="22"/>
    </row>
    <row r="6558" spans="1:93" s="2" customFormat="1" x14ac:dyDescent="0.3">
      <c r="A6558" s="73" t="s">
        <v>204</v>
      </c>
      <c r="B6558" s="73" t="s">
        <v>305</v>
      </c>
      <c r="C6558" s="67" t="s">
        <v>256</v>
      </c>
      <c r="D6558" s="67" t="s">
        <v>439</v>
      </c>
      <c r="E6558" s="73" t="s">
        <v>498</v>
      </c>
      <c r="F6558" s="73"/>
      <c r="G6558" s="73" t="s">
        <v>403</v>
      </c>
      <c r="H6558" s="73" t="s">
        <v>403</v>
      </c>
      <c r="I6558" s="73" t="s">
        <v>465</v>
      </c>
      <c r="J6558" s="124" t="str">
        <f t="shared" si="157"/>
        <v>Sea tanker LPG Tanker 50,000+ m3</v>
      </c>
      <c r="K6558" s="24">
        <v>9.1259999999999987E-3</v>
      </c>
      <c r="L6558" s="48"/>
      <c r="M6558" s="22"/>
      <c r="N6558" s="22"/>
      <c r="O6558" s="22"/>
      <c r="P6558" s="22"/>
      <c r="Q6558" s="22"/>
      <c r="R6558" s="22"/>
      <c r="S6558" s="22"/>
      <c r="T6558" s="22"/>
      <c r="U6558" s="22"/>
      <c r="V6558" s="22"/>
      <c r="W6558" s="22"/>
      <c r="X6558" s="22"/>
      <c r="Y6558" s="22"/>
      <c r="Z6558" s="22"/>
      <c r="AA6558" s="22"/>
      <c r="AB6558" s="22"/>
      <c r="AC6558" s="22"/>
      <c r="AD6558" s="22"/>
      <c r="AE6558" s="22"/>
      <c r="AF6558" s="22"/>
      <c r="AG6558" s="22"/>
      <c r="AH6558" s="22"/>
      <c r="AI6558" s="22"/>
      <c r="AJ6558" s="22"/>
      <c r="AK6558" s="22"/>
      <c r="AL6558" s="22"/>
      <c r="AM6558" s="22"/>
      <c r="AN6558" s="22"/>
      <c r="AO6558" s="22"/>
      <c r="AP6558" s="22"/>
      <c r="AQ6558" s="22"/>
      <c r="AR6558" s="22"/>
      <c r="AS6558" s="22"/>
      <c r="AT6558" s="22"/>
      <c r="AU6558" s="22"/>
      <c r="AV6558" s="22"/>
      <c r="AW6558" s="22"/>
      <c r="AX6558" s="22"/>
      <c r="AY6558" s="22"/>
      <c r="AZ6558" s="22"/>
      <c r="BA6558" s="22"/>
      <c r="BB6558" s="22"/>
      <c r="BC6558" s="22"/>
      <c r="BD6558" s="22"/>
      <c r="BE6558" s="22"/>
      <c r="BF6558" s="22"/>
      <c r="BG6558" s="22"/>
      <c r="BH6558" s="22"/>
      <c r="BI6558" s="22"/>
      <c r="BJ6558" s="22"/>
      <c r="BK6558" s="22"/>
      <c r="BL6558" s="22"/>
      <c r="BM6558" s="22"/>
      <c r="BN6558" s="22"/>
      <c r="BO6558" s="22"/>
      <c r="BP6558" s="22"/>
      <c r="BQ6558" s="22"/>
      <c r="BR6558" s="22"/>
      <c r="BS6558" s="22"/>
      <c r="BT6558" s="22"/>
      <c r="BU6558" s="22"/>
      <c r="BV6558" s="22"/>
      <c r="BW6558" s="22"/>
      <c r="BX6558" s="22"/>
      <c r="BY6558" s="22"/>
      <c r="BZ6558" s="22"/>
      <c r="CA6558" s="22"/>
      <c r="CB6558" s="22"/>
      <c r="CC6558" s="22"/>
      <c r="CD6558" s="22"/>
      <c r="CE6558" s="22"/>
      <c r="CF6558" s="22"/>
      <c r="CG6558" s="22"/>
      <c r="CH6558" s="22"/>
      <c r="CI6558" s="22"/>
      <c r="CJ6558" s="22"/>
      <c r="CK6558" s="22"/>
      <c r="CL6558" s="22"/>
      <c r="CM6558" s="22"/>
      <c r="CN6558" s="22"/>
      <c r="CO6558" s="22"/>
    </row>
    <row r="6559" spans="1:93" s="2" customFormat="1" x14ac:dyDescent="0.3">
      <c r="A6559" s="73" t="s">
        <v>204</v>
      </c>
      <c r="B6559" s="73" t="s">
        <v>305</v>
      </c>
      <c r="C6559" s="67" t="s">
        <v>256</v>
      </c>
      <c r="D6559" s="67" t="s">
        <v>439</v>
      </c>
      <c r="E6559" s="73" t="s">
        <v>499</v>
      </c>
      <c r="F6559" s="73"/>
      <c r="G6559" s="73" t="s">
        <v>403</v>
      </c>
      <c r="H6559" s="73" t="s">
        <v>403</v>
      </c>
      <c r="I6559" s="73" t="s">
        <v>465</v>
      </c>
      <c r="J6559" s="124" t="str">
        <f t="shared" si="157"/>
        <v>Sea tanker LPG Tanker 0–49,999 m3</v>
      </c>
      <c r="K6559" s="24">
        <v>4.4105999999999999E-2</v>
      </c>
      <c r="L6559" s="48"/>
      <c r="M6559" s="22"/>
      <c r="N6559" s="22"/>
      <c r="O6559" s="22"/>
      <c r="P6559" s="22"/>
      <c r="Q6559" s="22"/>
      <c r="R6559" s="22"/>
      <c r="S6559" s="22"/>
      <c r="T6559" s="22"/>
      <c r="U6559" s="22"/>
      <c r="V6559" s="22"/>
      <c r="W6559" s="22"/>
      <c r="X6559" s="22"/>
      <c r="Y6559" s="22"/>
      <c r="Z6559" s="22"/>
      <c r="AA6559" s="22"/>
      <c r="AB6559" s="22"/>
      <c r="AC6559" s="22"/>
      <c r="AD6559" s="22"/>
      <c r="AE6559" s="22"/>
      <c r="AF6559" s="22"/>
      <c r="AG6559" s="22"/>
      <c r="AH6559" s="22"/>
      <c r="AI6559" s="22"/>
      <c r="AJ6559" s="22"/>
      <c r="AK6559" s="22"/>
      <c r="AL6559" s="22"/>
      <c r="AM6559" s="22"/>
      <c r="AN6559" s="22"/>
      <c r="AO6559" s="22"/>
      <c r="AP6559" s="22"/>
      <c r="AQ6559" s="22"/>
      <c r="AR6559" s="22"/>
      <c r="AS6559" s="22"/>
      <c r="AT6559" s="22"/>
      <c r="AU6559" s="22"/>
      <c r="AV6559" s="22"/>
      <c r="AW6559" s="22"/>
      <c r="AX6559" s="22"/>
      <c r="AY6559" s="22"/>
      <c r="AZ6559" s="22"/>
      <c r="BA6559" s="22"/>
      <c r="BB6559" s="22"/>
      <c r="BC6559" s="22"/>
      <c r="BD6559" s="22"/>
      <c r="BE6559" s="22"/>
      <c r="BF6559" s="22"/>
      <c r="BG6559" s="22"/>
      <c r="BH6559" s="22"/>
      <c r="BI6559" s="22"/>
      <c r="BJ6559" s="22"/>
      <c r="BK6559" s="22"/>
      <c r="BL6559" s="22"/>
      <c r="BM6559" s="22"/>
      <c r="BN6559" s="22"/>
      <c r="BO6559" s="22"/>
      <c r="BP6559" s="22"/>
      <c r="BQ6559" s="22"/>
      <c r="BR6559" s="22"/>
      <c r="BS6559" s="22"/>
      <c r="BT6559" s="22"/>
      <c r="BU6559" s="22"/>
      <c r="BV6559" s="22"/>
      <c r="BW6559" s="22"/>
      <c r="BX6559" s="22"/>
      <c r="BY6559" s="22"/>
      <c r="BZ6559" s="22"/>
      <c r="CA6559" s="22"/>
      <c r="CB6559" s="22"/>
      <c r="CC6559" s="22"/>
      <c r="CD6559" s="22"/>
      <c r="CE6559" s="22"/>
      <c r="CF6559" s="22"/>
      <c r="CG6559" s="22"/>
      <c r="CH6559" s="22"/>
      <c r="CI6559" s="22"/>
      <c r="CJ6559" s="22"/>
      <c r="CK6559" s="22"/>
      <c r="CL6559" s="22"/>
      <c r="CM6559" s="22"/>
      <c r="CN6559" s="22"/>
      <c r="CO6559" s="22"/>
    </row>
    <row r="6560" spans="1:93" s="2" customFormat="1" x14ac:dyDescent="0.3">
      <c r="A6560" s="73" t="s">
        <v>204</v>
      </c>
      <c r="B6560" s="73" t="s">
        <v>305</v>
      </c>
      <c r="C6560" s="67" t="s">
        <v>256</v>
      </c>
      <c r="D6560" s="67" t="s">
        <v>439</v>
      </c>
      <c r="E6560" s="73" t="s">
        <v>3</v>
      </c>
      <c r="F6560" s="73"/>
      <c r="G6560" s="73" t="s">
        <v>403</v>
      </c>
      <c r="H6560" s="73" t="s">
        <v>403</v>
      </c>
      <c r="I6560" s="73" t="s">
        <v>465</v>
      </c>
      <c r="J6560" s="124" t="str">
        <f t="shared" si="157"/>
        <v>Sea tanker LPG Tanker Average</v>
      </c>
      <c r="K6560" s="24">
        <v>1.0383E-2</v>
      </c>
      <c r="L6560" s="48"/>
      <c r="M6560" s="22"/>
      <c r="N6560" s="22"/>
      <c r="O6560" s="22"/>
      <c r="P6560" s="22"/>
      <c r="Q6560" s="22"/>
      <c r="R6560" s="22"/>
      <c r="S6560" s="22"/>
      <c r="T6560" s="22"/>
      <c r="U6560" s="22"/>
      <c r="V6560" s="22"/>
      <c r="W6560" s="22"/>
      <c r="X6560" s="22"/>
      <c r="Y6560" s="22"/>
      <c r="Z6560" s="22"/>
      <c r="AA6560" s="22"/>
      <c r="AB6560" s="22"/>
      <c r="AC6560" s="22"/>
      <c r="AD6560" s="22"/>
      <c r="AE6560" s="22"/>
      <c r="AF6560" s="22"/>
      <c r="AG6560" s="22"/>
      <c r="AH6560" s="22"/>
      <c r="AI6560" s="22"/>
      <c r="AJ6560" s="22"/>
      <c r="AK6560" s="22"/>
      <c r="AL6560" s="22"/>
      <c r="AM6560" s="22"/>
      <c r="AN6560" s="22"/>
      <c r="AO6560" s="22"/>
      <c r="AP6560" s="22"/>
      <c r="AQ6560" s="22"/>
      <c r="AR6560" s="22"/>
      <c r="AS6560" s="22"/>
      <c r="AT6560" s="22"/>
      <c r="AU6560" s="22"/>
      <c r="AV6560" s="22"/>
      <c r="AW6560" s="22"/>
      <c r="AX6560" s="22"/>
      <c r="AY6560" s="22"/>
      <c r="AZ6560" s="22"/>
      <c r="BA6560" s="22"/>
      <c r="BB6560" s="22"/>
      <c r="BC6560" s="22"/>
      <c r="BD6560" s="22"/>
      <c r="BE6560" s="22"/>
      <c r="BF6560" s="22"/>
      <c r="BG6560" s="22"/>
      <c r="BH6560" s="22"/>
      <c r="BI6560" s="22"/>
      <c r="BJ6560" s="22"/>
      <c r="BK6560" s="22"/>
      <c r="BL6560" s="22"/>
      <c r="BM6560" s="22"/>
      <c r="BN6560" s="22"/>
      <c r="BO6560" s="22"/>
      <c r="BP6560" s="22"/>
      <c r="BQ6560" s="22"/>
      <c r="BR6560" s="22"/>
      <c r="BS6560" s="22"/>
      <c r="BT6560" s="22"/>
      <c r="BU6560" s="22"/>
      <c r="BV6560" s="22"/>
      <c r="BW6560" s="22"/>
      <c r="BX6560" s="22"/>
      <c r="BY6560" s="22"/>
      <c r="BZ6560" s="22"/>
      <c r="CA6560" s="22"/>
      <c r="CB6560" s="22"/>
      <c r="CC6560" s="22"/>
      <c r="CD6560" s="22"/>
      <c r="CE6560" s="22"/>
      <c r="CF6560" s="22"/>
      <c r="CG6560" s="22"/>
      <c r="CH6560" s="22"/>
      <c r="CI6560" s="22"/>
      <c r="CJ6560" s="22"/>
      <c r="CK6560" s="22"/>
      <c r="CL6560" s="22"/>
      <c r="CM6560" s="22"/>
      <c r="CN6560" s="22"/>
      <c r="CO6560" s="22"/>
    </row>
    <row r="6561" spans="1:93" s="2" customFormat="1" x14ac:dyDescent="0.3">
      <c r="A6561" s="73" t="s">
        <v>204</v>
      </c>
      <c r="B6561" s="73" t="s">
        <v>305</v>
      </c>
      <c r="C6561" s="67" t="s">
        <v>256</v>
      </c>
      <c r="D6561" s="67" t="s">
        <v>439</v>
      </c>
      <c r="E6561" s="73" t="s">
        <v>498</v>
      </c>
      <c r="F6561" s="73"/>
      <c r="G6561" s="73" t="s">
        <v>403</v>
      </c>
      <c r="H6561" s="73" t="s">
        <v>403</v>
      </c>
      <c r="I6561" s="73" t="s">
        <v>466</v>
      </c>
      <c r="J6561" s="124" t="str">
        <f t="shared" si="157"/>
        <v>Sea tanker LPG Tanker 50,000+ m3</v>
      </c>
      <c r="K6561" s="24">
        <v>3.0000000000000001E-6</v>
      </c>
      <c r="L6561" s="48"/>
      <c r="M6561" s="22"/>
      <c r="N6561" s="22"/>
      <c r="O6561" s="22"/>
      <c r="P6561" s="22"/>
      <c r="Q6561" s="22"/>
      <c r="R6561" s="22"/>
      <c r="S6561" s="22"/>
      <c r="T6561" s="22"/>
      <c r="U6561" s="22"/>
      <c r="V6561" s="22"/>
      <c r="W6561" s="22"/>
      <c r="X6561" s="22"/>
      <c r="Y6561" s="22"/>
      <c r="Z6561" s="22"/>
      <c r="AA6561" s="22"/>
      <c r="AB6561" s="22"/>
      <c r="AC6561" s="22"/>
      <c r="AD6561" s="22"/>
      <c r="AE6561" s="22"/>
      <c r="AF6561" s="22"/>
      <c r="AG6561" s="22"/>
      <c r="AH6561" s="22"/>
      <c r="AI6561" s="22"/>
      <c r="AJ6561" s="22"/>
      <c r="AK6561" s="22"/>
      <c r="AL6561" s="22"/>
      <c r="AM6561" s="22"/>
      <c r="AN6561" s="22"/>
      <c r="AO6561" s="22"/>
      <c r="AP6561" s="22"/>
      <c r="AQ6561" s="22"/>
      <c r="AR6561" s="22"/>
      <c r="AS6561" s="22"/>
      <c r="AT6561" s="22"/>
      <c r="AU6561" s="22"/>
      <c r="AV6561" s="22"/>
      <c r="AW6561" s="22"/>
      <c r="AX6561" s="22"/>
      <c r="AY6561" s="22"/>
      <c r="AZ6561" s="22"/>
      <c r="BA6561" s="22"/>
      <c r="BB6561" s="22"/>
      <c r="BC6561" s="22"/>
      <c r="BD6561" s="22"/>
      <c r="BE6561" s="22"/>
      <c r="BF6561" s="22"/>
      <c r="BG6561" s="22"/>
      <c r="BH6561" s="22"/>
      <c r="BI6561" s="22"/>
      <c r="BJ6561" s="22"/>
      <c r="BK6561" s="22"/>
      <c r="BL6561" s="22"/>
      <c r="BM6561" s="22"/>
      <c r="BN6561" s="22"/>
      <c r="BO6561" s="22"/>
      <c r="BP6561" s="22"/>
      <c r="BQ6561" s="22"/>
      <c r="BR6561" s="22"/>
      <c r="BS6561" s="22"/>
      <c r="BT6561" s="22"/>
      <c r="BU6561" s="22"/>
      <c r="BV6561" s="22"/>
      <c r="BW6561" s="22"/>
      <c r="BX6561" s="22"/>
      <c r="BY6561" s="22"/>
      <c r="BZ6561" s="22"/>
      <c r="CA6561" s="22"/>
      <c r="CB6561" s="22"/>
      <c r="CC6561" s="22"/>
      <c r="CD6561" s="22"/>
      <c r="CE6561" s="22"/>
      <c r="CF6561" s="22"/>
      <c r="CG6561" s="22"/>
      <c r="CH6561" s="22"/>
      <c r="CI6561" s="22"/>
      <c r="CJ6561" s="22"/>
      <c r="CK6561" s="22"/>
      <c r="CL6561" s="22"/>
      <c r="CM6561" s="22"/>
      <c r="CN6561" s="22"/>
      <c r="CO6561" s="22"/>
    </row>
    <row r="6562" spans="1:93" s="2" customFormat="1" x14ac:dyDescent="0.3">
      <c r="A6562" s="73" t="s">
        <v>204</v>
      </c>
      <c r="B6562" s="73" t="s">
        <v>305</v>
      </c>
      <c r="C6562" s="67" t="s">
        <v>256</v>
      </c>
      <c r="D6562" s="67" t="s">
        <v>439</v>
      </c>
      <c r="E6562" s="73" t="s">
        <v>499</v>
      </c>
      <c r="F6562" s="73"/>
      <c r="G6562" s="73" t="s">
        <v>403</v>
      </c>
      <c r="H6562" s="73" t="s">
        <v>403</v>
      </c>
      <c r="I6562" s="73" t="s">
        <v>466</v>
      </c>
      <c r="J6562" s="124" t="str">
        <f t="shared" si="157"/>
        <v>Sea tanker LPG Tanker 0–49,999 m3</v>
      </c>
      <c r="K6562" s="24">
        <v>1.2999999999999999E-5</v>
      </c>
      <c r="L6562" s="48"/>
      <c r="M6562" s="22"/>
      <c r="N6562" s="22"/>
      <c r="O6562" s="22"/>
      <c r="P6562" s="22"/>
      <c r="Q6562" s="22"/>
      <c r="R6562" s="22"/>
      <c r="S6562" s="22"/>
      <c r="T6562" s="22"/>
      <c r="U6562" s="22"/>
      <c r="V6562" s="22"/>
      <c r="W6562" s="22"/>
      <c r="X6562" s="22"/>
      <c r="Y6562" s="22"/>
      <c r="Z6562" s="22"/>
      <c r="AA6562" s="22"/>
      <c r="AB6562" s="22"/>
      <c r="AC6562" s="22"/>
      <c r="AD6562" s="22"/>
      <c r="AE6562" s="22"/>
      <c r="AF6562" s="22"/>
      <c r="AG6562" s="22"/>
      <c r="AH6562" s="22"/>
      <c r="AI6562" s="22"/>
      <c r="AJ6562" s="22"/>
      <c r="AK6562" s="22"/>
      <c r="AL6562" s="22"/>
      <c r="AM6562" s="22"/>
      <c r="AN6562" s="22"/>
      <c r="AO6562" s="22"/>
      <c r="AP6562" s="22"/>
      <c r="AQ6562" s="22"/>
      <c r="AR6562" s="22"/>
      <c r="AS6562" s="22"/>
      <c r="AT6562" s="22"/>
      <c r="AU6562" s="22"/>
      <c r="AV6562" s="22"/>
      <c r="AW6562" s="22"/>
      <c r="AX6562" s="22"/>
      <c r="AY6562" s="22"/>
      <c r="AZ6562" s="22"/>
      <c r="BA6562" s="22"/>
      <c r="BB6562" s="22"/>
      <c r="BC6562" s="22"/>
      <c r="BD6562" s="22"/>
      <c r="BE6562" s="22"/>
      <c r="BF6562" s="22"/>
      <c r="BG6562" s="22"/>
      <c r="BH6562" s="22"/>
      <c r="BI6562" s="22"/>
      <c r="BJ6562" s="22"/>
      <c r="BK6562" s="22"/>
      <c r="BL6562" s="22"/>
      <c r="BM6562" s="22"/>
      <c r="BN6562" s="22"/>
      <c r="BO6562" s="22"/>
      <c r="BP6562" s="22"/>
      <c r="BQ6562" s="22"/>
      <c r="BR6562" s="22"/>
      <c r="BS6562" s="22"/>
      <c r="BT6562" s="22"/>
      <c r="BU6562" s="22"/>
      <c r="BV6562" s="22"/>
      <c r="BW6562" s="22"/>
      <c r="BX6562" s="22"/>
      <c r="BY6562" s="22"/>
      <c r="BZ6562" s="22"/>
      <c r="CA6562" s="22"/>
      <c r="CB6562" s="22"/>
      <c r="CC6562" s="22"/>
      <c r="CD6562" s="22"/>
      <c r="CE6562" s="22"/>
      <c r="CF6562" s="22"/>
      <c r="CG6562" s="22"/>
      <c r="CH6562" s="22"/>
      <c r="CI6562" s="22"/>
      <c r="CJ6562" s="22"/>
      <c r="CK6562" s="22"/>
      <c r="CL6562" s="22"/>
      <c r="CM6562" s="22"/>
      <c r="CN6562" s="22"/>
      <c r="CO6562" s="22"/>
    </row>
    <row r="6563" spans="1:93" s="2" customFormat="1" x14ac:dyDescent="0.3">
      <c r="A6563" s="73" t="s">
        <v>204</v>
      </c>
      <c r="B6563" s="73" t="s">
        <v>305</v>
      </c>
      <c r="C6563" s="67" t="s">
        <v>256</v>
      </c>
      <c r="D6563" s="67" t="s">
        <v>439</v>
      </c>
      <c r="E6563" s="73" t="s">
        <v>3</v>
      </c>
      <c r="F6563" s="73"/>
      <c r="G6563" s="73" t="s">
        <v>403</v>
      </c>
      <c r="H6563" s="73" t="s">
        <v>403</v>
      </c>
      <c r="I6563" s="73" t="s">
        <v>466</v>
      </c>
      <c r="J6563" s="124" t="str">
        <f t="shared" si="157"/>
        <v>Sea tanker LPG Tanker Average</v>
      </c>
      <c r="K6563" s="24">
        <v>3.0000000000000001E-6</v>
      </c>
      <c r="L6563" s="48"/>
      <c r="M6563" s="22"/>
      <c r="N6563" s="22"/>
      <c r="O6563" s="22"/>
      <c r="P6563" s="22"/>
      <c r="Q6563" s="22"/>
      <c r="R6563" s="22"/>
      <c r="S6563" s="22"/>
      <c r="T6563" s="22"/>
      <c r="U6563" s="22"/>
      <c r="V6563" s="22"/>
      <c r="W6563" s="22"/>
      <c r="X6563" s="22"/>
      <c r="Y6563" s="22"/>
      <c r="Z6563" s="22"/>
      <c r="AA6563" s="22"/>
      <c r="AB6563" s="22"/>
      <c r="AC6563" s="22"/>
      <c r="AD6563" s="22"/>
      <c r="AE6563" s="22"/>
      <c r="AF6563" s="22"/>
      <c r="AG6563" s="22"/>
      <c r="AH6563" s="22"/>
      <c r="AI6563" s="22"/>
      <c r="AJ6563" s="22"/>
      <c r="AK6563" s="22"/>
      <c r="AL6563" s="22"/>
      <c r="AM6563" s="22"/>
      <c r="AN6563" s="22"/>
      <c r="AO6563" s="22"/>
      <c r="AP6563" s="22"/>
      <c r="AQ6563" s="22"/>
      <c r="AR6563" s="22"/>
      <c r="AS6563" s="22"/>
      <c r="AT6563" s="22"/>
      <c r="AU6563" s="22"/>
      <c r="AV6563" s="22"/>
      <c r="AW6563" s="22"/>
      <c r="AX6563" s="22"/>
      <c r="AY6563" s="22"/>
      <c r="AZ6563" s="22"/>
      <c r="BA6563" s="22"/>
      <c r="BB6563" s="22"/>
      <c r="BC6563" s="22"/>
      <c r="BD6563" s="22"/>
      <c r="BE6563" s="22"/>
      <c r="BF6563" s="22"/>
      <c r="BG6563" s="22"/>
      <c r="BH6563" s="22"/>
      <c r="BI6563" s="22"/>
      <c r="BJ6563" s="22"/>
      <c r="BK6563" s="22"/>
      <c r="BL6563" s="22"/>
      <c r="BM6563" s="22"/>
      <c r="BN6563" s="22"/>
      <c r="BO6563" s="22"/>
      <c r="BP6563" s="22"/>
      <c r="BQ6563" s="22"/>
      <c r="BR6563" s="22"/>
      <c r="BS6563" s="22"/>
      <c r="BT6563" s="22"/>
      <c r="BU6563" s="22"/>
      <c r="BV6563" s="22"/>
      <c r="BW6563" s="22"/>
      <c r="BX6563" s="22"/>
      <c r="BY6563" s="22"/>
      <c r="BZ6563" s="22"/>
      <c r="CA6563" s="22"/>
      <c r="CB6563" s="22"/>
      <c r="CC6563" s="22"/>
      <c r="CD6563" s="22"/>
      <c r="CE6563" s="22"/>
      <c r="CF6563" s="22"/>
      <c r="CG6563" s="22"/>
      <c r="CH6563" s="22"/>
      <c r="CI6563" s="22"/>
      <c r="CJ6563" s="22"/>
      <c r="CK6563" s="22"/>
      <c r="CL6563" s="22"/>
      <c r="CM6563" s="22"/>
      <c r="CN6563" s="22"/>
      <c r="CO6563" s="22"/>
    </row>
    <row r="6564" spans="1:93" s="2" customFormat="1" x14ac:dyDescent="0.3">
      <c r="A6564" s="73" t="s">
        <v>204</v>
      </c>
      <c r="B6564" s="73" t="s">
        <v>305</v>
      </c>
      <c r="C6564" s="67" t="s">
        <v>256</v>
      </c>
      <c r="D6564" s="67" t="s">
        <v>439</v>
      </c>
      <c r="E6564" s="73" t="s">
        <v>498</v>
      </c>
      <c r="F6564" s="73"/>
      <c r="G6564" s="73" t="s">
        <v>403</v>
      </c>
      <c r="H6564" s="73" t="s">
        <v>403</v>
      </c>
      <c r="I6564" s="73" t="s">
        <v>467</v>
      </c>
      <c r="J6564" s="124" t="str">
        <f t="shared" si="157"/>
        <v>Sea tanker LPG Tanker 50,000+ m3</v>
      </c>
      <c r="K6564" s="24">
        <v>8.9999999999999993E-3</v>
      </c>
      <c r="L6564" s="48"/>
      <c r="M6564" s="22"/>
      <c r="N6564" s="22"/>
      <c r="O6564" s="22"/>
      <c r="P6564" s="22"/>
      <c r="Q6564" s="22"/>
      <c r="R6564" s="22"/>
      <c r="S6564" s="22"/>
      <c r="T6564" s="22"/>
      <c r="U6564" s="22"/>
      <c r="V6564" s="22"/>
      <c r="W6564" s="22"/>
      <c r="X6564" s="22"/>
      <c r="Y6564" s="22"/>
      <c r="Z6564" s="22"/>
      <c r="AA6564" s="22"/>
      <c r="AB6564" s="22"/>
      <c r="AC6564" s="22"/>
      <c r="AD6564" s="22"/>
      <c r="AE6564" s="22"/>
      <c r="AF6564" s="22"/>
      <c r="AG6564" s="22"/>
      <c r="AH6564" s="22"/>
      <c r="AI6564" s="22"/>
      <c r="AJ6564" s="22"/>
      <c r="AK6564" s="22"/>
      <c r="AL6564" s="22"/>
      <c r="AM6564" s="22"/>
      <c r="AN6564" s="22"/>
      <c r="AO6564" s="22"/>
      <c r="AP6564" s="22"/>
      <c r="AQ6564" s="22"/>
      <c r="AR6564" s="22"/>
      <c r="AS6564" s="22"/>
      <c r="AT6564" s="22"/>
      <c r="AU6564" s="22"/>
      <c r="AV6564" s="22"/>
      <c r="AW6564" s="22"/>
      <c r="AX6564" s="22"/>
      <c r="AY6564" s="22"/>
      <c r="AZ6564" s="22"/>
      <c r="BA6564" s="22"/>
      <c r="BB6564" s="22"/>
      <c r="BC6564" s="22"/>
      <c r="BD6564" s="22"/>
      <c r="BE6564" s="22"/>
      <c r="BF6564" s="22"/>
      <c r="BG6564" s="22"/>
      <c r="BH6564" s="22"/>
      <c r="BI6564" s="22"/>
      <c r="BJ6564" s="22"/>
      <c r="BK6564" s="22"/>
      <c r="BL6564" s="22"/>
      <c r="BM6564" s="22"/>
      <c r="BN6564" s="22"/>
      <c r="BO6564" s="22"/>
      <c r="BP6564" s="22"/>
      <c r="BQ6564" s="22"/>
      <c r="BR6564" s="22"/>
      <c r="BS6564" s="22"/>
      <c r="BT6564" s="22"/>
      <c r="BU6564" s="22"/>
      <c r="BV6564" s="22"/>
      <c r="BW6564" s="22"/>
      <c r="BX6564" s="22"/>
      <c r="BY6564" s="22"/>
      <c r="BZ6564" s="22"/>
      <c r="CA6564" s="22"/>
      <c r="CB6564" s="22"/>
      <c r="CC6564" s="22"/>
      <c r="CD6564" s="22"/>
      <c r="CE6564" s="22"/>
      <c r="CF6564" s="22"/>
      <c r="CG6564" s="22"/>
      <c r="CH6564" s="22"/>
      <c r="CI6564" s="22"/>
      <c r="CJ6564" s="22"/>
      <c r="CK6564" s="22"/>
      <c r="CL6564" s="22"/>
      <c r="CM6564" s="22"/>
      <c r="CN6564" s="22"/>
      <c r="CO6564" s="22"/>
    </row>
    <row r="6565" spans="1:93" s="2" customFormat="1" x14ac:dyDescent="0.3">
      <c r="A6565" s="73" t="s">
        <v>204</v>
      </c>
      <c r="B6565" s="73" t="s">
        <v>305</v>
      </c>
      <c r="C6565" s="67" t="s">
        <v>256</v>
      </c>
      <c r="D6565" s="67" t="s">
        <v>439</v>
      </c>
      <c r="E6565" s="73" t="s">
        <v>499</v>
      </c>
      <c r="F6565" s="73"/>
      <c r="G6565" s="73" t="s">
        <v>403</v>
      </c>
      <c r="H6565" s="73" t="s">
        <v>403</v>
      </c>
      <c r="I6565" s="73" t="s">
        <v>467</v>
      </c>
      <c r="J6565" s="124" t="str">
        <f t="shared" si="157"/>
        <v>Sea tanker LPG Tanker 0–49,999 m3</v>
      </c>
      <c r="K6565" s="24">
        <v>4.3499999999999997E-2</v>
      </c>
      <c r="L6565" s="48"/>
      <c r="M6565" s="22"/>
      <c r="N6565" s="22"/>
      <c r="O6565" s="22"/>
      <c r="P6565" s="22"/>
      <c r="Q6565" s="22"/>
      <c r="R6565" s="22"/>
      <c r="S6565" s="22"/>
      <c r="T6565" s="22"/>
      <c r="U6565" s="22"/>
      <c r="V6565" s="22"/>
      <c r="W6565" s="22"/>
      <c r="X6565" s="22"/>
      <c r="Y6565" s="22"/>
      <c r="Z6565" s="22"/>
      <c r="AA6565" s="22"/>
      <c r="AB6565" s="22"/>
      <c r="AC6565" s="22"/>
      <c r="AD6565" s="22"/>
      <c r="AE6565" s="22"/>
      <c r="AF6565" s="22"/>
      <c r="AG6565" s="22"/>
      <c r="AH6565" s="22"/>
      <c r="AI6565" s="22"/>
      <c r="AJ6565" s="22"/>
      <c r="AK6565" s="22"/>
      <c r="AL6565" s="22"/>
      <c r="AM6565" s="22"/>
      <c r="AN6565" s="22"/>
      <c r="AO6565" s="22"/>
      <c r="AP6565" s="22"/>
      <c r="AQ6565" s="22"/>
      <c r="AR6565" s="22"/>
      <c r="AS6565" s="22"/>
      <c r="AT6565" s="22"/>
      <c r="AU6565" s="22"/>
      <c r="AV6565" s="22"/>
      <c r="AW6565" s="22"/>
      <c r="AX6565" s="22"/>
      <c r="AY6565" s="22"/>
      <c r="AZ6565" s="22"/>
      <c r="BA6565" s="22"/>
      <c r="BB6565" s="22"/>
      <c r="BC6565" s="22"/>
      <c r="BD6565" s="22"/>
      <c r="BE6565" s="22"/>
      <c r="BF6565" s="22"/>
      <c r="BG6565" s="22"/>
      <c r="BH6565" s="22"/>
      <c r="BI6565" s="22"/>
      <c r="BJ6565" s="22"/>
      <c r="BK6565" s="22"/>
      <c r="BL6565" s="22"/>
      <c r="BM6565" s="22"/>
      <c r="BN6565" s="22"/>
      <c r="BO6565" s="22"/>
      <c r="BP6565" s="22"/>
      <c r="BQ6565" s="22"/>
      <c r="BR6565" s="22"/>
      <c r="BS6565" s="22"/>
      <c r="BT6565" s="22"/>
      <c r="BU6565" s="22"/>
      <c r="BV6565" s="22"/>
      <c r="BW6565" s="22"/>
      <c r="BX6565" s="22"/>
      <c r="BY6565" s="22"/>
      <c r="BZ6565" s="22"/>
      <c r="CA6565" s="22"/>
      <c r="CB6565" s="22"/>
      <c r="CC6565" s="22"/>
      <c r="CD6565" s="22"/>
      <c r="CE6565" s="22"/>
      <c r="CF6565" s="22"/>
      <c r="CG6565" s="22"/>
      <c r="CH6565" s="22"/>
      <c r="CI6565" s="22"/>
      <c r="CJ6565" s="22"/>
      <c r="CK6565" s="22"/>
      <c r="CL6565" s="22"/>
      <c r="CM6565" s="22"/>
      <c r="CN6565" s="22"/>
      <c r="CO6565" s="22"/>
    </row>
    <row r="6566" spans="1:93" s="2" customFormat="1" x14ac:dyDescent="0.3">
      <c r="A6566" s="73" t="s">
        <v>204</v>
      </c>
      <c r="B6566" s="73" t="s">
        <v>305</v>
      </c>
      <c r="C6566" s="67" t="s">
        <v>256</v>
      </c>
      <c r="D6566" s="67" t="s">
        <v>439</v>
      </c>
      <c r="E6566" s="73" t="s">
        <v>3</v>
      </c>
      <c r="F6566" s="73"/>
      <c r="G6566" s="73" t="s">
        <v>403</v>
      </c>
      <c r="H6566" s="73" t="s">
        <v>403</v>
      </c>
      <c r="I6566" s="73" t="s">
        <v>467</v>
      </c>
      <c r="J6566" s="124" t="str">
        <f t="shared" si="157"/>
        <v>Sea tanker LPG Tanker Average</v>
      </c>
      <c r="K6566" s="24">
        <v>1.0240000000000001E-2</v>
      </c>
      <c r="L6566" s="48"/>
      <c r="M6566" s="22"/>
      <c r="N6566" s="22"/>
      <c r="O6566" s="22"/>
      <c r="P6566" s="22"/>
      <c r="Q6566" s="22"/>
      <c r="R6566" s="22"/>
      <c r="S6566" s="22"/>
      <c r="T6566" s="22"/>
      <c r="U6566" s="22"/>
      <c r="V6566" s="22"/>
      <c r="W6566" s="22"/>
      <c r="X6566" s="22"/>
      <c r="Y6566" s="22"/>
      <c r="Z6566" s="22"/>
      <c r="AA6566" s="22"/>
      <c r="AB6566" s="22"/>
      <c r="AC6566" s="22"/>
      <c r="AD6566" s="22"/>
      <c r="AE6566" s="22"/>
      <c r="AF6566" s="22"/>
      <c r="AG6566" s="22"/>
      <c r="AH6566" s="22"/>
      <c r="AI6566" s="22"/>
      <c r="AJ6566" s="22"/>
      <c r="AK6566" s="22"/>
      <c r="AL6566" s="22"/>
      <c r="AM6566" s="22"/>
      <c r="AN6566" s="22"/>
      <c r="AO6566" s="22"/>
      <c r="AP6566" s="22"/>
      <c r="AQ6566" s="22"/>
      <c r="AR6566" s="22"/>
      <c r="AS6566" s="22"/>
      <c r="AT6566" s="22"/>
      <c r="AU6566" s="22"/>
      <c r="AV6566" s="22"/>
      <c r="AW6566" s="22"/>
      <c r="AX6566" s="22"/>
      <c r="AY6566" s="22"/>
      <c r="AZ6566" s="22"/>
      <c r="BA6566" s="22"/>
      <c r="BB6566" s="22"/>
      <c r="BC6566" s="22"/>
      <c r="BD6566" s="22"/>
      <c r="BE6566" s="22"/>
      <c r="BF6566" s="22"/>
      <c r="BG6566" s="22"/>
      <c r="BH6566" s="22"/>
      <c r="BI6566" s="22"/>
      <c r="BJ6566" s="22"/>
      <c r="BK6566" s="22"/>
      <c r="BL6566" s="22"/>
      <c r="BM6566" s="22"/>
      <c r="BN6566" s="22"/>
      <c r="BO6566" s="22"/>
      <c r="BP6566" s="22"/>
      <c r="BQ6566" s="22"/>
      <c r="BR6566" s="22"/>
      <c r="BS6566" s="22"/>
      <c r="BT6566" s="22"/>
      <c r="BU6566" s="22"/>
      <c r="BV6566" s="22"/>
      <c r="BW6566" s="22"/>
      <c r="BX6566" s="22"/>
      <c r="BY6566" s="22"/>
      <c r="BZ6566" s="22"/>
      <c r="CA6566" s="22"/>
      <c r="CB6566" s="22"/>
      <c r="CC6566" s="22"/>
      <c r="CD6566" s="22"/>
      <c r="CE6566" s="22"/>
      <c r="CF6566" s="22"/>
      <c r="CG6566" s="22"/>
      <c r="CH6566" s="22"/>
      <c r="CI6566" s="22"/>
      <c r="CJ6566" s="22"/>
      <c r="CK6566" s="22"/>
      <c r="CL6566" s="22"/>
      <c r="CM6566" s="22"/>
      <c r="CN6566" s="22"/>
      <c r="CO6566" s="22"/>
    </row>
    <row r="6567" spans="1:93" s="2" customFormat="1" x14ac:dyDescent="0.3">
      <c r="A6567" s="73" t="s">
        <v>204</v>
      </c>
      <c r="B6567" s="73" t="s">
        <v>305</v>
      </c>
      <c r="C6567" s="67" t="s">
        <v>256</v>
      </c>
      <c r="D6567" s="67" t="s">
        <v>439</v>
      </c>
      <c r="E6567" s="73" t="s">
        <v>498</v>
      </c>
      <c r="F6567" s="73"/>
      <c r="G6567" s="73" t="s">
        <v>403</v>
      </c>
      <c r="H6567" s="73" t="s">
        <v>403</v>
      </c>
      <c r="I6567" s="73" t="s">
        <v>468</v>
      </c>
      <c r="J6567" s="124" t="str">
        <f>CONCATENATE(C6567," ",D6567," ",E6567)</f>
        <v>Sea tanker LPG Tanker 50,000+ m3</v>
      </c>
      <c r="K6567" s="24">
        <v>1.2300000000000001E-4</v>
      </c>
      <c r="L6567" s="48"/>
      <c r="M6567" s="22"/>
      <c r="N6567" s="22"/>
      <c r="O6567" s="22"/>
      <c r="P6567" s="22"/>
      <c r="Q6567" s="22"/>
      <c r="R6567" s="22"/>
      <c r="S6567" s="22"/>
      <c r="T6567" s="22"/>
      <c r="U6567" s="22"/>
      <c r="V6567" s="22"/>
      <c r="W6567" s="22"/>
      <c r="X6567" s="22"/>
      <c r="Y6567" s="22"/>
      <c r="Z6567" s="22"/>
      <c r="AA6567" s="22"/>
      <c r="AB6567" s="22"/>
      <c r="AC6567" s="22"/>
      <c r="AD6567" s="22"/>
      <c r="AE6567" s="22"/>
      <c r="AF6567" s="22"/>
      <c r="AG6567" s="22"/>
      <c r="AH6567" s="22"/>
      <c r="AI6567" s="22"/>
      <c r="AJ6567" s="22"/>
      <c r="AK6567" s="22"/>
      <c r="AL6567" s="22"/>
      <c r="AM6567" s="22"/>
      <c r="AN6567" s="22"/>
      <c r="AO6567" s="22"/>
      <c r="AP6567" s="22"/>
      <c r="AQ6567" s="22"/>
      <c r="AR6567" s="22"/>
      <c r="AS6567" s="22"/>
      <c r="AT6567" s="22"/>
      <c r="AU6567" s="22"/>
      <c r="AV6567" s="22"/>
      <c r="AW6567" s="22"/>
      <c r="AX6567" s="22"/>
      <c r="AY6567" s="22"/>
      <c r="AZ6567" s="22"/>
      <c r="BA6567" s="22"/>
      <c r="BB6567" s="22"/>
      <c r="BC6567" s="22"/>
      <c r="BD6567" s="22"/>
      <c r="BE6567" s="22"/>
      <c r="BF6567" s="22"/>
      <c r="BG6567" s="22"/>
      <c r="BH6567" s="22"/>
      <c r="BI6567" s="22"/>
      <c r="BJ6567" s="22"/>
      <c r="BK6567" s="22"/>
      <c r="BL6567" s="22"/>
      <c r="BM6567" s="22"/>
      <c r="BN6567" s="22"/>
      <c r="BO6567" s="22"/>
      <c r="BP6567" s="22"/>
      <c r="BQ6567" s="22"/>
      <c r="BR6567" s="22"/>
      <c r="BS6567" s="22"/>
      <c r="BT6567" s="22"/>
      <c r="BU6567" s="22"/>
      <c r="BV6567" s="22"/>
      <c r="BW6567" s="22"/>
      <c r="BX6567" s="22"/>
      <c r="BY6567" s="22"/>
      <c r="BZ6567" s="22"/>
      <c r="CA6567" s="22"/>
      <c r="CB6567" s="22"/>
      <c r="CC6567" s="22"/>
      <c r="CD6567" s="22"/>
      <c r="CE6567" s="22"/>
      <c r="CF6567" s="22"/>
      <c r="CG6567" s="22"/>
      <c r="CH6567" s="22"/>
      <c r="CI6567" s="22"/>
      <c r="CJ6567" s="22"/>
      <c r="CK6567" s="22"/>
      <c r="CL6567" s="22"/>
      <c r="CM6567" s="22"/>
      <c r="CN6567" s="22"/>
      <c r="CO6567" s="22"/>
    </row>
    <row r="6568" spans="1:93" s="2" customFormat="1" x14ac:dyDescent="0.3">
      <c r="A6568" s="73" t="s">
        <v>204</v>
      </c>
      <c r="B6568" s="73" t="s">
        <v>305</v>
      </c>
      <c r="C6568" s="67" t="s">
        <v>256</v>
      </c>
      <c r="D6568" s="67" t="s">
        <v>439</v>
      </c>
      <c r="E6568" s="73" t="s">
        <v>499</v>
      </c>
      <c r="F6568" s="73"/>
      <c r="G6568" s="73" t="s">
        <v>403</v>
      </c>
      <c r="H6568" s="73" t="s">
        <v>403</v>
      </c>
      <c r="I6568" s="73" t="s">
        <v>468</v>
      </c>
      <c r="J6568" s="124" t="str">
        <f t="shared" si="157"/>
        <v>Sea tanker LPG Tanker 0–49,999 m3</v>
      </c>
      <c r="K6568" s="24">
        <v>5.9299999999999999E-4</v>
      </c>
      <c r="L6568" s="48"/>
      <c r="M6568" s="22"/>
      <c r="N6568" s="22"/>
      <c r="O6568" s="22"/>
      <c r="P6568" s="22"/>
      <c r="Q6568" s="22"/>
      <c r="R6568" s="22"/>
      <c r="S6568" s="22"/>
      <c r="T6568" s="22"/>
      <c r="U6568" s="22"/>
      <c r="V6568" s="22"/>
      <c r="W6568" s="22"/>
      <c r="X6568" s="22"/>
      <c r="Y6568" s="22"/>
      <c r="Z6568" s="22"/>
      <c r="AA6568" s="22"/>
      <c r="AB6568" s="22"/>
      <c r="AC6568" s="22"/>
      <c r="AD6568" s="22"/>
      <c r="AE6568" s="22"/>
      <c r="AF6568" s="22"/>
      <c r="AG6568" s="22"/>
      <c r="AH6568" s="22"/>
      <c r="AI6568" s="22"/>
      <c r="AJ6568" s="22"/>
      <c r="AK6568" s="22"/>
      <c r="AL6568" s="22"/>
      <c r="AM6568" s="22"/>
      <c r="AN6568" s="22"/>
      <c r="AO6568" s="22"/>
      <c r="AP6568" s="22"/>
      <c r="AQ6568" s="22"/>
      <c r="AR6568" s="22"/>
      <c r="AS6568" s="22"/>
      <c r="AT6568" s="22"/>
      <c r="AU6568" s="22"/>
      <c r="AV6568" s="22"/>
      <c r="AW6568" s="22"/>
      <c r="AX6568" s="22"/>
      <c r="AY6568" s="22"/>
      <c r="AZ6568" s="22"/>
      <c r="BA6568" s="22"/>
      <c r="BB6568" s="22"/>
      <c r="BC6568" s="22"/>
      <c r="BD6568" s="22"/>
      <c r="BE6568" s="22"/>
      <c r="BF6568" s="22"/>
      <c r="BG6568" s="22"/>
      <c r="BH6568" s="22"/>
      <c r="BI6568" s="22"/>
      <c r="BJ6568" s="22"/>
      <c r="BK6568" s="22"/>
      <c r="BL6568" s="22"/>
      <c r="BM6568" s="22"/>
      <c r="BN6568" s="22"/>
      <c r="BO6568" s="22"/>
      <c r="BP6568" s="22"/>
      <c r="BQ6568" s="22"/>
      <c r="BR6568" s="22"/>
      <c r="BS6568" s="22"/>
      <c r="BT6568" s="22"/>
      <c r="BU6568" s="22"/>
      <c r="BV6568" s="22"/>
      <c r="BW6568" s="22"/>
      <c r="BX6568" s="22"/>
      <c r="BY6568" s="22"/>
      <c r="BZ6568" s="22"/>
      <c r="CA6568" s="22"/>
      <c r="CB6568" s="22"/>
      <c r="CC6568" s="22"/>
      <c r="CD6568" s="22"/>
      <c r="CE6568" s="22"/>
      <c r="CF6568" s="22"/>
      <c r="CG6568" s="22"/>
      <c r="CH6568" s="22"/>
      <c r="CI6568" s="22"/>
      <c r="CJ6568" s="22"/>
      <c r="CK6568" s="22"/>
      <c r="CL6568" s="22"/>
      <c r="CM6568" s="22"/>
      <c r="CN6568" s="22"/>
      <c r="CO6568" s="22"/>
    </row>
    <row r="6569" spans="1:93" s="2" customFormat="1" ht="15" thickBot="1" x14ac:dyDescent="0.35">
      <c r="A6569" s="84" t="s">
        <v>204</v>
      </c>
      <c r="B6569" s="84" t="s">
        <v>305</v>
      </c>
      <c r="C6569" s="81" t="s">
        <v>256</v>
      </c>
      <c r="D6569" s="81" t="s">
        <v>439</v>
      </c>
      <c r="E6569" s="84" t="s">
        <v>3</v>
      </c>
      <c r="F6569" s="84"/>
      <c r="G6569" s="84" t="s">
        <v>403</v>
      </c>
      <c r="H6569" s="84" t="s">
        <v>403</v>
      </c>
      <c r="I6569" s="84" t="s">
        <v>468</v>
      </c>
      <c r="J6569" s="125" t="str">
        <f t="shared" si="157"/>
        <v>Sea tanker LPG Tanker Average</v>
      </c>
      <c r="K6569" s="26">
        <v>1.3999999999999999E-4</v>
      </c>
      <c r="L6569" s="48"/>
      <c r="M6569" s="22"/>
      <c r="N6569" s="22"/>
      <c r="O6569" s="22"/>
      <c r="P6569" s="22"/>
      <c r="Q6569" s="22"/>
      <c r="R6569" s="22"/>
      <c r="S6569" s="22"/>
      <c r="T6569" s="22"/>
      <c r="U6569" s="22"/>
      <c r="V6569" s="22"/>
      <c r="W6569" s="22"/>
      <c r="X6569" s="22"/>
      <c r="Y6569" s="22"/>
      <c r="Z6569" s="22"/>
      <c r="AA6569" s="22"/>
      <c r="AB6569" s="22"/>
      <c r="AC6569" s="22"/>
      <c r="AD6569" s="22"/>
      <c r="AE6569" s="22"/>
      <c r="AF6569" s="22"/>
      <c r="AG6569" s="22"/>
      <c r="AH6569" s="22"/>
      <c r="AI6569" s="22"/>
      <c r="AJ6569" s="22"/>
      <c r="AK6569" s="22"/>
      <c r="AL6569" s="22"/>
      <c r="AM6569" s="22"/>
      <c r="AN6569" s="22"/>
      <c r="AO6569" s="22"/>
      <c r="AP6569" s="22"/>
      <c r="AQ6569" s="22"/>
      <c r="AR6569" s="22"/>
      <c r="AS6569" s="22"/>
      <c r="AT6569" s="22"/>
      <c r="AU6569" s="22"/>
      <c r="AV6569" s="22"/>
      <c r="AW6569" s="22"/>
      <c r="AX6569" s="22"/>
      <c r="AY6569" s="22"/>
      <c r="AZ6569" s="22"/>
      <c r="BA6569" s="22"/>
      <c r="BB6569" s="22"/>
      <c r="BC6569" s="22"/>
      <c r="BD6569" s="22"/>
      <c r="BE6569" s="22"/>
      <c r="BF6569" s="22"/>
      <c r="BG6569" s="22"/>
      <c r="BH6569" s="22"/>
      <c r="BI6569" s="22"/>
      <c r="BJ6569" s="22"/>
      <c r="BK6569" s="22"/>
      <c r="BL6569" s="22"/>
      <c r="BM6569" s="22"/>
      <c r="BN6569" s="22"/>
      <c r="BO6569" s="22"/>
      <c r="BP6569" s="22"/>
      <c r="BQ6569" s="22"/>
      <c r="BR6569" s="22"/>
      <c r="BS6569" s="22"/>
      <c r="BT6569" s="22"/>
      <c r="BU6569" s="22"/>
      <c r="BV6569" s="22"/>
      <c r="BW6569" s="22"/>
      <c r="BX6569" s="22"/>
      <c r="BY6569" s="22"/>
      <c r="BZ6569" s="22"/>
      <c r="CA6569" s="22"/>
      <c r="CB6569" s="22"/>
      <c r="CC6569" s="22"/>
      <c r="CD6569" s="22"/>
      <c r="CE6569" s="22"/>
      <c r="CF6569" s="22"/>
      <c r="CG6569" s="22"/>
      <c r="CH6569" s="22"/>
      <c r="CI6569" s="22"/>
      <c r="CJ6569" s="22"/>
      <c r="CK6569" s="22"/>
      <c r="CL6569" s="22"/>
      <c r="CM6569" s="22"/>
      <c r="CN6569" s="22"/>
      <c r="CO6569" s="22"/>
    </row>
    <row r="6570" spans="1:93" s="2" customFormat="1" x14ac:dyDescent="0.3">
      <c r="A6570" s="86" t="s">
        <v>204</v>
      </c>
      <c r="B6570" s="86" t="s">
        <v>305</v>
      </c>
      <c r="C6570" s="68" t="s">
        <v>89</v>
      </c>
      <c r="D6570" s="68" t="s">
        <v>203</v>
      </c>
      <c r="E6570" s="86" t="s">
        <v>200</v>
      </c>
      <c r="F6570" s="86"/>
      <c r="G6570" s="86" t="s">
        <v>403</v>
      </c>
      <c r="H6570" s="86" t="s">
        <v>403</v>
      </c>
      <c r="I6570" s="86" t="s">
        <v>465</v>
      </c>
      <c r="J6570" s="123" t="str">
        <f>CONCATENATE(C6570," ",D6570," ",E6570)</f>
        <v>Cargo ship Bulk carrier 200,000+ dwt</v>
      </c>
      <c r="K6570" s="27">
        <v>2.5350000000000004E-3</v>
      </c>
      <c r="L6570" s="48"/>
      <c r="M6570" s="22"/>
      <c r="N6570" s="22"/>
      <c r="O6570" s="22"/>
      <c r="P6570" s="22"/>
      <c r="Q6570" s="22"/>
      <c r="R6570" s="22"/>
      <c r="S6570" s="22"/>
      <c r="T6570" s="22"/>
      <c r="U6570" s="22"/>
      <c r="V6570" s="22"/>
      <c r="W6570" s="22"/>
      <c r="X6570" s="22"/>
      <c r="Y6570" s="22"/>
      <c r="Z6570" s="22"/>
      <c r="AA6570" s="22"/>
      <c r="AB6570" s="22"/>
      <c r="AC6570" s="22"/>
      <c r="AD6570" s="22"/>
      <c r="AE6570" s="22"/>
      <c r="AF6570" s="22"/>
      <c r="AG6570" s="22"/>
      <c r="AH6570" s="22"/>
      <c r="AI6570" s="22"/>
      <c r="AJ6570" s="22"/>
      <c r="AK6570" s="22"/>
      <c r="AL6570" s="22"/>
      <c r="AM6570" s="22"/>
      <c r="AN6570" s="22"/>
      <c r="AO6570" s="22"/>
      <c r="AP6570" s="22"/>
      <c r="AQ6570" s="22"/>
      <c r="AR6570" s="22"/>
      <c r="AS6570" s="22"/>
      <c r="AT6570" s="22"/>
      <c r="AU6570" s="22"/>
      <c r="AV6570" s="22"/>
      <c r="AW6570" s="22"/>
      <c r="AX6570" s="22"/>
      <c r="AY6570" s="22"/>
      <c r="AZ6570" s="22"/>
      <c r="BA6570" s="22"/>
      <c r="BB6570" s="22"/>
      <c r="BC6570" s="22"/>
      <c r="BD6570" s="22"/>
      <c r="BE6570" s="22"/>
      <c r="BF6570" s="22"/>
      <c r="BG6570" s="22"/>
      <c r="BH6570" s="22"/>
      <c r="BI6570" s="22"/>
      <c r="BJ6570" s="22"/>
      <c r="BK6570" s="22"/>
      <c r="BL6570" s="22"/>
      <c r="BM6570" s="22"/>
      <c r="BN6570" s="22"/>
      <c r="BO6570" s="22"/>
      <c r="BP6570" s="22"/>
      <c r="BQ6570" s="22"/>
      <c r="BR6570" s="22"/>
      <c r="BS6570" s="22"/>
      <c r="BT6570" s="22"/>
      <c r="BU6570" s="22"/>
      <c r="BV6570" s="22"/>
      <c r="BW6570" s="22"/>
      <c r="BX6570" s="22"/>
      <c r="BY6570" s="22"/>
      <c r="BZ6570" s="22"/>
      <c r="CA6570" s="22"/>
      <c r="CB6570" s="22"/>
      <c r="CC6570" s="22"/>
      <c r="CD6570" s="22"/>
      <c r="CE6570" s="22"/>
      <c r="CF6570" s="22"/>
      <c r="CG6570" s="22"/>
      <c r="CH6570" s="22"/>
      <c r="CI6570" s="22"/>
      <c r="CJ6570" s="22"/>
      <c r="CK6570" s="22"/>
      <c r="CL6570" s="22"/>
      <c r="CM6570" s="22"/>
      <c r="CN6570" s="22"/>
      <c r="CO6570" s="22"/>
    </row>
    <row r="6571" spans="1:93" s="2" customFormat="1" x14ac:dyDescent="0.3">
      <c r="A6571" s="73" t="s">
        <v>204</v>
      </c>
      <c r="B6571" s="73" t="s">
        <v>305</v>
      </c>
      <c r="C6571" s="67" t="s">
        <v>89</v>
      </c>
      <c r="D6571" s="67" t="s">
        <v>203</v>
      </c>
      <c r="E6571" s="73" t="s">
        <v>273</v>
      </c>
      <c r="F6571" s="73"/>
      <c r="G6571" s="73" t="s">
        <v>403</v>
      </c>
      <c r="H6571" s="73" t="s">
        <v>403</v>
      </c>
      <c r="I6571" s="73" t="s">
        <v>465</v>
      </c>
      <c r="J6571" s="123" t="str">
        <f t="shared" ref="J6571:J6634" si="158">CONCATENATE(C6571," ",D6571," ",E6571)</f>
        <v>Cargo ship Bulk carrier 100,000–199,999 dwt</v>
      </c>
      <c r="K6571" s="24">
        <v>3.042E-3</v>
      </c>
      <c r="L6571" s="48"/>
      <c r="M6571" s="22"/>
      <c r="N6571" s="22"/>
      <c r="O6571" s="22"/>
      <c r="P6571" s="22"/>
      <c r="Q6571" s="22"/>
      <c r="R6571" s="22"/>
      <c r="S6571" s="22"/>
      <c r="T6571" s="22"/>
      <c r="U6571" s="22"/>
      <c r="V6571" s="22"/>
      <c r="W6571" s="22"/>
      <c r="X6571" s="22"/>
      <c r="Y6571" s="22"/>
      <c r="Z6571" s="22"/>
      <c r="AA6571" s="22"/>
      <c r="AB6571" s="22"/>
      <c r="AC6571" s="22"/>
      <c r="AD6571" s="22"/>
      <c r="AE6571" s="22"/>
      <c r="AF6571" s="22"/>
      <c r="AG6571" s="22"/>
      <c r="AH6571" s="22"/>
      <c r="AI6571" s="22"/>
      <c r="AJ6571" s="22"/>
      <c r="AK6571" s="22"/>
      <c r="AL6571" s="22"/>
      <c r="AM6571" s="22"/>
      <c r="AN6571" s="22"/>
      <c r="AO6571" s="22"/>
      <c r="AP6571" s="22"/>
      <c r="AQ6571" s="22"/>
      <c r="AR6571" s="22"/>
      <c r="AS6571" s="22"/>
      <c r="AT6571" s="22"/>
      <c r="AU6571" s="22"/>
      <c r="AV6571" s="22"/>
      <c r="AW6571" s="22"/>
      <c r="AX6571" s="22"/>
      <c r="AY6571" s="22"/>
      <c r="AZ6571" s="22"/>
      <c r="BA6571" s="22"/>
      <c r="BB6571" s="22"/>
      <c r="BC6571" s="22"/>
      <c r="BD6571" s="22"/>
      <c r="BE6571" s="22"/>
      <c r="BF6571" s="22"/>
      <c r="BG6571" s="22"/>
      <c r="BH6571" s="22"/>
      <c r="BI6571" s="22"/>
      <c r="BJ6571" s="22"/>
      <c r="BK6571" s="22"/>
      <c r="BL6571" s="22"/>
      <c r="BM6571" s="22"/>
      <c r="BN6571" s="22"/>
      <c r="BO6571" s="22"/>
      <c r="BP6571" s="22"/>
      <c r="BQ6571" s="22"/>
      <c r="BR6571" s="22"/>
      <c r="BS6571" s="22"/>
      <c r="BT6571" s="22"/>
      <c r="BU6571" s="22"/>
      <c r="BV6571" s="22"/>
      <c r="BW6571" s="22"/>
      <c r="BX6571" s="22"/>
      <c r="BY6571" s="22"/>
      <c r="BZ6571" s="22"/>
      <c r="CA6571" s="22"/>
      <c r="CB6571" s="22"/>
      <c r="CC6571" s="22"/>
      <c r="CD6571" s="22"/>
      <c r="CE6571" s="22"/>
      <c r="CF6571" s="22"/>
      <c r="CG6571" s="22"/>
      <c r="CH6571" s="22"/>
      <c r="CI6571" s="22"/>
      <c r="CJ6571" s="22"/>
      <c r="CK6571" s="22"/>
      <c r="CL6571" s="22"/>
      <c r="CM6571" s="22"/>
      <c r="CN6571" s="22"/>
      <c r="CO6571" s="22"/>
    </row>
    <row r="6572" spans="1:93" s="2" customFormat="1" x14ac:dyDescent="0.3">
      <c r="A6572" s="73" t="s">
        <v>204</v>
      </c>
      <c r="B6572" s="73" t="s">
        <v>305</v>
      </c>
      <c r="C6572" s="67" t="s">
        <v>89</v>
      </c>
      <c r="D6572" s="67" t="s">
        <v>203</v>
      </c>
      <c r="E6572" s="73" t="s">
        <v>19</v>
      </c>
      <c r="F6572" s="73"/>
      <c r="G6572" s="73" t="s">
        <v>403</v>
      </c>
      <c r="H6572" s="73" t="s">
        <v>403</v>
      </c>
      <c r="I6572" s="73" t="s">
        <v>465</v>
      </c>
      <c r="J6572" s="123" t="str">
        <f t="shared" si="158"/>
        <v>Cargo ship Bulk carrier 60,000–99,999 dwt</v>
      </c>
      <c r="K6572" s="24">
        <v>4.1569999999999992E-3</v>
      </c>
      <c r="L6572" s="48"/>
      <c r="M6572" s="22"/>
      <c r="N6572" s="22"/>
      <c r="O6572" s="22"/>
      <c r="P6572" s="22"/>
      <c r="Q6572" s="22"/>
      <c r="R6572" s="22"/>
      <c r="S6572" s="22"/>
      <c r="T6572" s="22"/>
      <c r="U6572" s="22"/>
      <c r="V6572" s="22"/>
      <c r="W6572" s="22"/>
      <c r="X6572" s="22"/>
      <c r="Y6572" s="22"/>
      <c r="Z6572" s="22"/>
      <c r="AA6572" s="22"/>
      <c r="AB6572" s="22"/>
      <c r="AC6572" s="22"/>
      <c r="AD6572" s="22"/>
      <c r="AE6572" s="22"/>
      <c r="AF6572" s="22"/>
      <c r="AG6572" s="22"/>
      <c r="AH6572" s="22"/>
      <c r="AI6572" s="22"/>
      <c r="AJ6572" s="22"/>
      <c r="AK6572" s="22"/>
      <c r="AL6572" s="22"/>
      <c r="AM6572" s="22"/>
      <c r="AN6572" s="22"/>
      <c r="AO6572" s="22"/>
      <c r="AP6572" s="22"/>
      <c r="AQ6572" s="22"/>
      <c r="AR6572" s="22"/>
      <c r="AS6572" s="22"/>
      <c r="AT6572" s="22"/>
      <c r="AU6572" s="22"/>
      <c r="AV6572" s="22"/>
      <c r="AW6572" s="22"/>
      <c r="AX6572" s="22"/>
      <c r="AY6572" s="22"/>
      <c r="AZ6572" s="22"/>
      <c r="BA6572" s="22"/>
      <c r="BB6572" s="22"/>
      <c r="BC6572" s="22"/>
      <c r="BD6572" s="22"/>
      <c r="BE6572" s="22"/>
      <c r="BF6572" s="22"/>
      <c r="BG6572" s="22"/>
      <c r="BH6572" s="22"/>
      <c r="BI6572" s="22"/>
      <c r="BJ6572" s="22"/>
      <c r="BK6572" s="22"/>
      <c r="BL6572" s="22"/>
      <c r="BM6572" s="22"/>
      <c r="BN6572" s="22"/>
      <c r="BO6572" s="22"/>
      <c r="BP6572" s="22"/>
      <c r="BQ6572" s="22"/>
      <c r="BR6572" s="22"/>
      <c r="BS6572" s="22"/>
      <c r="BT6572" s="22"/>
      <c r="BU6572" s="22"/>
      <c r="BV6572" s="22"/>
      <c r="BW6572" s="22"/>
      <c r="BX6572" s="22"/>
      <c r="BY6572" s="22"/>
      <c r="BZ6572" s="22"/>
      <c r="CA6572" s="22"/>
      <c r="CB6572" s="22"/>
      <c r="CC6572" s="22"/>
      <c r="CD6572" s="22"/>
      <c r="CE6572" s="22"/>
      <c r="CF6572" s="22"/>
      <c r="CG6572" s="22"/>
      <c r="CH6572" s="22"/>
      <c r="CI6572" s="22"/>
      <c r="CJ6572" s="22"/>
      <c r="CK6572" s="22"/>
      <c r="CL6572" s="22"/>
      <c r="CM6572" s="22"/>
      <c r="CN6572" s="22"/>
      <c r="CO6572" s="22"/>
    </row>
    <row r="6573" spans="1:93" s="2" customFormat="1" x14ac:dyDescent="0.3">
      <c r="A6573" s="73" t="s">
        <v>204</v>
      </c>
      <c r="B6573" s="73" t="s">
        <v>305</v>
      </c>
      <c r="C6573" s="67" t="s">
        <v>89</v>
      </c>
      <c r="D6573" s="67" t="s">
        <v>203</v>
      </c>
      <c r="E6573" s="73" t="s">
        <v>120</v>
      </c>
      <c r="F6573" s="73"/>
      <c r="G6573" s="73" t="s">
        <v>403</v>
      </c>
      <c r="H6573" s="73" t="s">
        <v>403</v>
      </c>
      <c r="I6573" s="73" t="s">
        <v>465</v>
      </c>
      <c r="J6573" s="123" t="str">
        <f t="shared" si="158"/>
        <v>Cargo ship Bulk carrier 35,000–59,999 dwt</v>
      </c>
      <c r="K6573" s="24">
        <v>5.7800000000000004E-3</v>
      </c>
      <c r="L6573" s="48"/>
      <c r="M6573" s="22"/>
      <c r="N6573" s="22"/>
      <c r="O6573" s="22"/>
      <c r="P6573" s="22"/>
      <c r="Q6573" s="22"/>
      <c r="R6573" s="22"/>
      <c r="S6573" s="22"/>
      <c r="T6573" s="22"/>
      <c r="U6573" s="22"/>
      <c r="V6573" s="22"/>
      <c r="W6573" s="22"/>
      <c r="X6573" s="22"/>
      <c r="Y6573" s="22"/>
      <c r="Z6573" s="22"/>
      <c r="AA6573" s="22"/>
      <c r="AB6573" s="22"/>
      <c r="AC6573" s="22"/>
      <c r="AD6573" s="22"/>
      <c r="AE6573" s="22"/>
      <c r="AF6573" s="22"/>
      <c r="AG6573" s="22"/>
      <c r="AH6573" s="22"/>
      <c r="AI6573" s="22"/>
      <c r="AJ6573" s="22"/>
      <c r="AK6573" s="22"/>
      <c r="AL6573" s="22"/>
      <c r="AM6573" s="22"/>
      <c r="AN6573" s="22"/>
      <c r="AO6573" s="22"/>
      <c r="AP6573" s="22"/>
      <c r="AQ6573" s="22"/>
      <c r="AR6573" s="22"/>
      <c r="AS6573" s="22"/>
      <c r="AT6573" s="22"/>
      <c r="AU6573" s="22"/>
      <c r="AV6573" s="22"/>
      <c r="AW6573" s="22"/>
      <c r="AX6573" s="22"/>
      <c r="AY6573" s="22"/>
      <c r="AZ6573" s="22"/>
      <c r="BA6573" s="22"/>
      <c r="BB6573" s="22"/>
      <c r="BC6573" s="22"/>
      <c r="BD6573" s="22"/>
      <c r="BE6573" s="22"/>
      <c r="BF6573" s="22"/>
      <c r="BG6573" s="22"/>
      <c r="BH6573" s="22"/>
      <c r="BI6573" s="22"/>
      <c r="BJ6573" s="22"/>
      <c r="BK6573" s="22"/>
      <c r="BL6573" s="22"/>
      <c r="BM6573" s="22"/>
      <c r="BN6573" s="22"/>
      <c r="BO6573" s="22"/>
      <c r="BP6573" s="22"/>
      <c r="BQ6573" s="22"/>
      <c r="BR6573" s="22"/>
      <c r="BS6573" s="22"/>
      <c r="BT6573" s="22"/>
      <c r="BU6573" s="22"/>
      <c r="BV6573" s="22"/>
      <c r="BW6573" s="22"/>
      <c r="BX6573" s="22"/>
      <c r="BY6573" s="22"/>
      <c r="BZ6573" s="22"/>
      <c r="CA6573" s="22"/>
      <c r="CB6573" s="22"/>
      <c r="CC6573" s="22"/>
      <c r="CD6573" s="22"/>
      <c r="CE6573" s="22"/>
      <c r="CF6573" s="22"/>
      <c r="CG6573" s="22"/>
      <c r="CH6573" s="22"/>
      <c r="CI6573" s="22"/>
      <c r="CJ6573" s="22"/>
      <c r="CK6573" s="22"/>
      <c r="CL6573" s="22"/>
      <c r="CM6573" s="22"/>
      <c r="CN6573" s="22"/>
      <c r="CO6573" s="22"/>
    </row>
    <row r="6574" spans="1:93" s="2" customFormat="1" x14ac:dyDescent="0.3">
      <c r="A6574" s="73" t="s">
        <v>204</v>
      </c>
      <c r="B6574" s="73" t="s">
        <v>305</v>
      </c>
      <c r="C6574" s="67" t="s">
        <v>89</v>
      </c>
      <c r="D6574" s="67" t="s">
        <v>203</v>
      </c>
      <c r="E6574" s="73" t="s">
        <v>415</v>
      </c>
      <c r="F6574" s="73"/>
      <c r="G6574" s="73" t="s">
        <v>403</v>
      </c>
      <c r="H6574" s="73" t="s">
        <v>403</v>
      </c>
      <c r="I6574" s="73" t="s">
        <v>465</v>
      </c>
      <c r="J6574" s="123" t="str">
        <f t="shared" si="158"/>
        <v>Cargo ship Bulk carrier 10,000–34,999 dwt</v>
      </c>
      <c r="K6574" s="24">
        <v>8.0100000000000015E-3</v>
      </c>
      <c r="L6574" s="48"/>
      <c r="M6574" s="22"/>
      <c r="N6574" s="22"/>
      <c r="O6574" s="22"/>
      <c r="P6574" s="22"/>
      <c r="Q6574" s="22"/>
      <c r="R6574" s="22"/>
      <c r="S6574" s="22"/>
      <c r="T6574" s="22"/>
      <c r="U6574" s="22"/>
      <c r="V6574" s="22"/>
      <c r="W6574" s="22"/>
      <c r="X6574" s="22"/>
      <c r="Y6574" s="22"/>
      <c r="Z6574" s="22"/>
      <c r="AA6574" s="22"/>
      <c r="AB6574" s="22"/>
      <c r="AC6574" s="22"/>
      <c r="AD6574" s="22"/>
      <c r="AE6574" s="22"/>
      <c r="AF6574" s="22"/>
      <c r="AG6574" s="22"/>
      <c r="AH6574" s="22"/>
      <c r="AI6574" s="22"/>
      <c r="AJ6574" s="22"/>
      <c r="AK6574" s="22"/>
      <c r="AL6574" s="22"/>
      <c r="AM6574" s="22"/>
      <c r="AN6574" s="22"/>
      <c r="AO6574" s="22"/>
      <c r="AP6574" s="22"/>
      <c r="AQ6574" s="22"/>
      <c r="AR6574" s="22"/>
      <c r="AS6574" s="22"/>
      <c r="AT6574" s="22"/>
      <c r="AU6574" s="22"/>
      <c r="AV6574" s="22"/>
      <c r="AW6574" s="22"/>
      <c r="AX6574" s="22"/>
      <c r="AY6574" s="22"/>
      <c r="AZ6574" s="22"/>
      <c r="BA6574" s="22"/>
      <c r="BB6574" s="22"/>
      <c r="BC6574" s="22"/>
      <c r="BD6574" s="22"/>
      <c r="BE6574" s="22"/>
      <c r="BF6574" s="22"/>
      <c r="BG6574" s="22"/>
      <c r="BH6574" s="22"/>
      <c r="BI6574" s="22"/>
      <c r="BJ6574" s="22"/>
      <c r="BK6574" s="22"/>
      <c r="BL6574" s="22"/>
      <c r="BM6574" s="22"/>
      <c r="BN6574" s="22"/>
      <c r="BO6574" s="22"/>
      <c r="BP6574" s="22"/>
      <c r="BQ6574" s="22"/>
      <c r="BR6574" s="22"/>
      <c r="BS6574" s="22"/>
      <c r="BT6574" s="22"/>
      <c r="BU6574" s="22"/>
      <c r="BV6574" s="22"/>
      <c r="BW6574" s="22"/>
      <c r="BX6574" s="22"/>
      <c r="BY6574" s="22"/>
      <c r="BZ6574" s="22"/>
      <c r="CA6574" s="22"/>
      <c r="CB6574" s="22"/>
      <c r="CC6574" s="22"/>
      <c r="CD6574" s="22"/>
      <c r="CE6574" s="22"/>
      <c r="CF6574" s="22"/>
      <c r="CG6574" s="22"/>
      <c r="CH6574" s="22"/>
      <c r="CI6574" s="22"/>
      <c r="CJ6574" s="22"/>
      <c r="CK6574" s="22"/>
      <c r="CL6574" s="22"/>
      <c r="CM6574" s="22"/>
      <c r="CN6574" s="22"/>
      <c r="CO6574" s="22"/>
    </row>
    <row r="6575" spans="1:93" s="2" customFormat="1" x14ac:dyDescent="0.3">
      <c r="A6575" s="73" t="s">
        <v>204</v>
      </c>
      <c r="B6575" s="73" t="s">
        <v>305</v>
      </c>
      <c r="C6575" s="67" t="s">
        <v>89</v>
      </c>
      <c r="D6575" s="67" t="s">
        <v>203</v>
      </c>
      <c r="E6575" s="73" t="s">
        <v>202</v>
      </c>
      <c r="F6575" s="73"/>
      <c r="G6575" s="73" t="s">
        <v>403</v>
      </c>
      <c r="H6575" s="73" t="s">
        <v>403</v>
      </c>
      <c r="I6575" s="73" t="s">
        <v>465</v>
      </c>
      <c r="J6575" s="123" t="str">
        <f t="shared" si="158"/>
        <v>Cargo ship Bulk carrier 0–9999 dwt</v>
      </c>
      <c r="K6575" s="24">
        <v>2.9606999999999998E-2</v>
      </c>
      <c r="L6575" s="48"/>
      <c r="M6575" s="22"/>
      <c r="N6575" s="22"/>
      <c r="O6575" s="22"/>
      <c r="P6575" s="22"/>
      <c r="Q6575" s="22"/>
      <c r="R6575" s="22"/>
      <c r="S6575" s="22"/>
      <c r="T6575" s="22"/>
      <c r="U6575" s="22"/>
      <c r="V6575" s="22"/>
      <c r="W6575" s="22"/>
      <c r="X6575" s="22"/>
      <c r="Y6575" s="22"/>
      <c r="Z6575" s="22"/>
      <c r="AA6575" s="22"/>
      <c r="AB6575" s="22"/>
      <c r="AC6575" s="22"/>
      <c r="AD6575" s="22"/>
      <c r="AE6575" s="22"/>
      <c r="AF6575" s="22"/>
      <c r="AG6575" s="22"/>
      <c r="AH6575" s="22"/>
      <c r="AI6575" s="22"/>
      <c r="AJ6575" s="22"/>
      <c r="AK6575" s="22"/>
      <c r="AL6575" s="22"/>
      <c r="AM6575" s="22"/>
      <c r="AN6575" s="22"/>
      <c r="AO6575" s="22"/>
      <c r="AP6575" s="22"/>
      <c r="AQ6575" s="22"/>
      <c r="AR6575" s="22"/>
      <c r="AS6575" s="22"/>
      <c r="AT6575" s="22"/>
      <c r="AU6575" s="22"/>
      <c r="AV6575" s="22"/>
      <c r="AW6575" s="22"/>
      <c r="AX6575" s="22"/>
      <c r="AY6575" s="22"/>
      <c r="AZ6575" s="22"/>
      <c r="BA6575" s="22"/>
      <c r="BB6575" s="22"/>
      <c r="BC6575" s="22"/>
      <c r="BD6575" s="22"/>
      <c r="BE6575" s="22"/>
      <c r="BF6575" s="22"/>
      <c r="BG6575" s="22"/>
      <c r="BH6575" s="22"/>
      <c r="BI6575" s="22"/>
      <c r="BJ6575" s="22"/>
      <c r="BK6575" s="22"/>
      <c r="BL6575" s="22"/>
      <c r="BM6575" s="22"/>
      <c r="BN6575" s="22"/>
      <c r="BO6575" s="22"/>
      <c r="BP6575" s="22"/>
      <c r="BQ6575" s="22"/>
      <c r="BR6575" s="22"/>
      <c r="BS6575" s="22"/>
      <c r="BT6575" s="22"/>
      <c r="BU6575" s="22"/>
      <c r="BV6575" s="22"/>
      <c r="BW6575" s="22"/>
      <c r="BX6575" s="22"/>
      <c r="BY6575" s="22"/>
      <c r="BZ6575" s="22"/>
      <c r="CA6575" s="22"/>
      <c r="CB6575" s="22"/>
      <c r="CC6575" s="22"/>
      <c r="CD6575" s="22"/>
      <c r="CE6575" s="22"/>
      <c r="CF6575" s="22"/>
      <c r="CG6575" s="22"/>
      <c r="CH6575" s="22"/>
      <c r="CI6575" s="22"/>
      <c r="CJ6575" s="22"/>
      <c r="CK6575" s="22"/>
      <c r="CL6575" s="22"/>
      <c r="CM6575" s="22"/>
      <c r="CN6575" s="22"/>
      <c r="CO6575" s="22"/>
    </row>
    <row r="6576" spans="1:93" s="2" customFormat="1" x14ac:dyDescent="0.3">
      <c r="A6576" s="73" t="s">
        <v>204</v>
      </c>
      <c r="B6576" s="73" t="s">
        <v>305</v>
      </c>
      <c r="C6576" s="67" t="s">
        <v>89</v>
      </c>
      <c r="D6576" s="67" t="s">
        <v>203</v>
      </c>
      <c r="E6576" s="73" t="s">
        <v>3</v>
      </c>
      <c r="F6576" s="73"/>
      <c r="G6576" s="73" t="s">
        <v>403</v>
      </c>
      <c r="H6576" s="73" t="s">
        <v>403</v>
      </c>
      <c r="I6576" s="73" t="s">
        <v>465</v>
      </c>
      <c r="J6576" s="123" t="str">
        <f t="shared" si="158"/>
        <v>Cargo ship Bulk carrier Average</v>
      </c>
      <c r="K6576" s="24">
        <v>3.539E-3</v>
      </c>
      <c r="L6576" s="48"/>
      <c r="M6576" s="22"/>
      <c r="N6576" s="22"/>
      <c r="O6576" s="22"/>
      <c r="P6576" s="22"/>
      <c r="Q6576" s="22"/>
      <c r="R6576" s="22"/>
      <c r="S6576" s="22"/>
      <c r="T6576" s="22"/>
      <c r="U6576" s="22"/>
      <c r="V6576" s="22"/>
      <c r="W6576" s="22"/>
      <c r="X6576" s="22"/>
      <c r="Y6576" s="22"/>
      <c r="Z6576" s="22"/>
      <c r="AA6576" s="22"/>
      <c r="AB6576" s="22"/>
      <c r="AC6576" s="22"/>
      <c r="AD6576" s="22"/>
      <c r="AE6576" s="22"/>
      <c r="AF6576" s="22"/>
      <c r="AG6576" s="22"/>
      <c r="AH6576" s="22"/>
      <c r="AI6576" s="22"/>
      <c r="AJ6576" s="22"/>
      <c r="AK6576" s="22"/>
      <c r="AL6576" s="22"/>
      <c r="AM6576" s="22"/>
      <c r="AN6576" s="22"/>
      <c r="AO6576" s="22"/>
      <c r="AP6576" s="22"/>
      <c r="AQ6576" s="22"/>
      <c r="AR6576" s="22"/>
      <c r="AS6576" s="22"/>
      <c r="AT6576" s="22"/>
      <c r="AU6576" s="22"/>
      <c r="AV6576" s="22"/>
      <c r="AW6576" s="22"/>
      <c r="AX6576" s="22"/>
      <c r="AY6576" s="22"/>
      <c r="AZ6576" s="22"/>
      <c r="BA6576" s="22"/>
      <c r="BB6576" s="22"/>
      <c r="BC6576" s="22"/>
      <c r="BD6576" s="22"/>
      <c r="BE6576" s="22"/>
      <c r="BF6576" s="22"/>
      <c r="BG6576" s="22"/>
      <c r="BH6576" s="22"/>
      <c r="BI6576" s="22"/>
      <c r="BJ6576" s="22"/>
      <c r="BK6576" s="22"/>
      <c r="BL6576" s="22"/>
      <c r="BM6576" s="22"/>
      <c r="BN6576" s="22"/>
      <c r="BO6576" s="22"/>
      <c r="BP6576" s="22"/>
      <c r="BQ6576" s="22"/>
      <c r="BR6576" s="22"/>
      <c r="BS6576" s="22"/>
      <c r="BT6576" s="22"/>
      <c r="BU6576" s="22"/>
      <c r="BV6576" s="22"/>
      <c r="BW6576" s="22"/>
      <c r="BX6576" s="22"/>
      <c r="BY6576" s="22"/>
      <c r="BZ6576" s="22"/>
      <c r="CA6576" s="22"/>
      <c r="CB6576" s="22"/>
      <c r="CC6576" s="22"/>
      <c r="CD6576" s="22"/>
      <c r="CE6576" s="22"/>
      <c r="CF6576" s="22"/>
      <c r="CG6576" s="22"/>
      <c r="CH6576" s="22"/>
      <c r="CI6576" s="22"/>
      <c r="CJ6576" s="22"/>
      <c r="CK6576" s="22"/>
      <c r="CL6576" s="22"/>
      <c r="CM6576" s="22"/>
      <c r="CN6576" s="22"/>
      <c r="CO6576" s="22"/>
    </row>
    <row r="6577" spans="1:93" s="2" customFormat="1" x14ac:dyDescent="0.3">
      <c r="A6577" s="73" t="s">
        <v>204</v>
      </c>
      <c r="B6577" s="73" t="s">
        <v>305</v>
      </c>
      <c r="C6577" s="67" t="s">
        <v>89</v>
      </c>
      <c r="D6577" s="67" t="s">
        <v>203</v>
      </c>
      <c r="E6577" s="73" t="s">
        <v>200</v>
      </c>
      <c r="F6577" s="73"/>
      <c r="G6577" s="73" t="s">
        <v>403</v>
      </c>
      <c r="H6577" s="73" t="s">
        <v>403</v>
      </c>
      <c r="I6577" s="73" t="s">
        <v>466</v>
      </c>
      <c r="J6577" s="123" t="str">
        <f t="shared" si="158"/>
        <v>Cargo ship Bulk carrier 200,000+ dwt</v>
      </c>
      <c r="K6577" s="24">
        <v>9.9999999999999995E-7</v>
      </c>
      <c r="L6577" s="48"/>
      <c r="M6577" s="22"/>
      <c r="N6577" s="22"/>
      <c r="O6577" s="22"/>
      <c r="P6577" s="22"/>
      <c r="Q6577" s="22"/>
      <c r="R6577" s="22"/>
      <c r="S6577" s="22"/>
      <c r="T6577" s="22"/>
      <c r="U6577" s="22"/>
      <c r="V6577" s="22"/>
      <c r="W6577" s="22"/>
      <c r="X6577" s="22"/>
      <c r="Y6577" s="22"/>
      <c r="Z6577" s="22"/>
      <c r="AA6577" s="22"/>
      <c r="AB6577" s="22"/>
      <c r="AC6577" s="22"/>
      <c r="AD6577" s="22"/>
      <c r="AE6577" s="22"/>
      <c r="AF6577" s="22"/>
      <c r="AG6577" s="22"/>
      <c r="AH6577" s="22"/>
      <c r="AI6577" s="22"/>
      <c r="AJ6577" s="22"/>
      <c r="AK6577" s="22"/>
      <c r="AL6577" s="22"/>
      <c r="AM6577" s="22"/>
      <c r="AN6577" s="22"/>
      <c r="AO6577" s="22"/>
      <c r="AP6577" s="22"/>
      <c r="AQ6577" s="22"/>
      <c r="AR6577" s="22"/>
      <c r="AS6577" s="22"/>
      <c r="AT6577" s="22"/>
      <c r="AU6577" s="22"/>
      <c r="AV6577" s="22"/>
      <c r="AW6577" s="22"/>
      <c r="AX6577" s="22"/>
      <c r="AY6577" s="22"/>
      <c r="AZ6577" s="22"/>
      <c r="BA6577" s="22"/>
      <c r="BB6577" s="22"/>
      <c r="BC6577" s="22"/>
      <c r="BD6577" s="22"/>
      <c r="BE6577" s="22"/>
      <c r="BF6577" s="22"/>
      <c r="BG6577" s="22"/>
      <c r="BH6577" s="22"/>
      <c r="BI6577" s="22"/>
      <c r="BJ6577" s="22"/>
      <c r="BK6577" s="22"/>
      <c r="BL6577" s="22"/>
      <c r="BM6577" s="22"/>
      <c r="BN6577" s="22"/>
      <c r="BO6577" s="22"/>
      <c r="BP6577" s="22"/>
      <c r="BQ6577" s="22"/>
      <c r="BR6577" s="22"/>
      <c r="BS6577" s="22"/>
      <c r="BT6577" s="22"/>
      <c r="BU6577" s="22"/>
      <c r="BV6577" s="22"/>
      <c r="BW6577" s="22"/>
      <c r="BX6577" s="22"/>
      <c r="BY6577" s="22"/>
      <c r="BZ6577" s="22"/>
      <c r="CA6577" s="22"/>
      <c r="CB6577" s="22"/>
      <c r="CC6577" s="22"/>
      <c r="CD6577" s="22"/>
      <c r="CE6577" s="22"/>
      <c r="CF6577" s="22"/>
      <c r="CG6577" s="22"/>
      <c r="CH6577" s="22"/>
      <c r="CI6577" s="22"/>
      <c r="CJ6577" s="22"/>
      <c r="CK6577" s="22"/>
      <c r="CL6577" s="22"/>
      <c r="CM6577" s="22"/>
      <c r="CN6577" s="22"/>
      <c r="CO6577" s="22"/>
    </row>
    <row r="6578" spans="1:93" s="2" customFormat="1" x14ac:dyDescent="0.3">
      <c r="A6578" s="73" t="s">
        <v>204</v>
      </c>
      <c r="B6578" s="73" t="s">
        <v>305</v>
      </c>
      <c r="C6578" s="67" t="s">
        <v>89</v>
      </c>
      <c r="D6578" s="67" t="s">
        <v>203</v>
      </c>
      <c r="E6578" s="73" t="s">
        <v>273</v>
      </c>
      <c r="F6578" s="73"/>
      <c r="G6578" s="73" t="s">
        <v>403</v>
      </c>
      <c r="H6578" s="73" t="s">
        <v>403</v>
      </c>
      <c r="I6578" s="73" t="s">
        <v>466</v>
      </c>
      <c r="J6578" s="123" t="str">
        <f t="shared" si="158"/>
        <v>Cargo ship Bulk carrier 100,000–199,999 dwt</v>
      </c>
      <c r="K6578" s="24">
        <v>9.9999999999999995E-7</v>
      </c>
      <c r="L6578" s="48"/>
      <c r="M6578" s="22"/>
      <c r="N6578" s="22"/>
      <c r="O6578" s="22"/>
      <c r="P6578" s="22"/>
      <c r="Q6578" s="22"/>
      <c r="R6578" s="22"/>
      <c r="S6578" s="22"/>
      <c r="T6578" s="22"/>
      <c r="U6578" s="22"/>
      <c r="V6578" s="22"/>
      <c r="W6578" s="22"/>
      <c r="X6578" s="22"/>
      <c r="Y6578" s="22"/>
      <c r="Z6578" s="22"/>
      <c r="AA6578" s="22"/>
      <c r="AB6578" s="22"/>
      <c r="AC6578" s="22"/>
      <c r="AD6578" s="22"/>
      <c r="AE6578" s="22"/>
      <c r="AF6578" s="22"/>
      <c r="AG6578" s="22"/>
      <c r="AH6578" s="22"/>
      <c r="AI6578" s="22"/>
      <c r="AJ6578" s="22"/>
      <c r="AK6578" s="22"/>
      <c r="AL6578" s="22"/>
      <c r="AM6578" s="22"/>
      <c r="AN6578" s="22"/>
      <c r="AO6578" s="22"/>
      <c r="AP6578" s="22"/>
      <c r="AQ6578" s="22"/>
      <c r="AR6578" s="22"/>
      <c r="AS6578" s="22"/>
      <c r="AT6578" s="22"/>
      <c r="AU6578" s="22"/>
      <c r="AV6578" s="22"/>
      <c r="AW6578" s="22"/>
      <c r="AX6578" s="22"/>
      <c r="AY6578" s="22"/>
      <c r="AZ6578" s="22"/>
      <c r="BA6578" s="22"/>
      <c r="BB6578" s="22"/>
      <c r="BC6578" s="22"/>
      <c r="BD6578" s="22"/>
      <c r="BE6578" s="22"/>
      <c r="BF6578" s="22"/>
      <c r="BG6578" s="22"/>
      <c r="BH6578" s="22"/>
      <c r="BI6578" s="22"/>
      <c r="BJ6578" s="22"/>
      <c r="BK6578" s="22"/>
      <c r="BL6578" s="22"/>
      <c r="BM6578" s="22"/>
      <c r="BN6578" s="22"/>
      <c r="BO6578" s="22"/>
      <c r="BP6578" s="22"/>
      <c r="BQ6578" s="22"/>
      <c r="BR6578" s="22"/>
      <c r="BS6578" s="22"/>
      <c r="BT6578" s="22"/>
      <c r="BU6578" s="22"/>
      <c r="BV6578" s="22"/>
      <c r="BW6578" s="22"/>
      <c r="BX6578" s="22"/>
      <c r="BY6578" s="22"/>
      <c r="BZ6578" s="22"/>
      <c r="CA6578" s="22"/>
      <c r="CB6578" s="22"/>
      <c r="CC6578" s="22"/>
      <c r="CD6578" s="22"/>
      <c r="CE6578" s="22"/>
      <c r="CF6578" s="22"/>
      <c r="CG6578" s="22"/>
      <c r="CH6578" s="22"/>
      <c r="CI6578" s="22"/>
      <c r="CJ6578" s="22"/>
      <c r="CK6578" s="22"/>
      <c r="CL6578" s="22"/>
      <c r="CM6578" s="22"/>
      <c r="CN6578" s="22"/>
      <c r="CO6578" s="22"/>
    </row>
    <row r="6579" spans="1:93" s="2" customFormat="1" x14ac:dyDescent="0.3">
      <c r="A6579" s="73" t="s">
        <v>204</v>
      </c>
      <c r="B6579" s="73" t="s">
        <v>305</v>
      </c>
      <c r="C6579" s="67" t="s">
        <v>89</v>
      </c>
      <c r="D6579" s="67" t="s">
        <v>203</v>
      </c>
      <c r="E6579" s="73" t="s">
        <v>19</v>
      </c>
      <c r="F6579" s="73"/>
      <c r="G6579" s="73" t="s">
        <v>403</v>
      </c>
      <c r="H6579" s="73" t="s">
        <v>403</v>
      </c>
      <c r="I6579" s="73" t="s">
        <v>466</v>
      </c>
      <c r="J6579" s="123" t="str">
        <f t="shared" si="158"/>
        <v>Cargo ship Bulk carrier 60,000–99,999 dwt</v>
      </c>
      <c r="K6579" s="24">
        <v>9.9999999999999995E-7</v>
      </c>
      <c r="L6579" s="48"/>
      <c r="M6579" s="22"/>
      <c r="N6579" s="22"/>
      <c r="O6579" s="22"/>
      <c r="P6579" s="22"/>
      <c r="Q6579" s="22"/>
      <c r="R6579" s="22"/>
      <c r="S6579" s="22"/>
      <c r="T6579" s="22"/>
      <c r="U6579" s="22"/>
      <c r="V6579" s="22"/>
      <c r="W6579" s="22"/>
      <c r="X6579" s="22"/>
      <c r="Y6579" s="22"/>
      <c r="Z6579" s="22"/>
      <c r="AA6579" s="22"/>
      <c r="AB6579" s="22"/>
      <c r="AC6579" s="22"/>
      <c r="AD6579" s="22"/>
      <c r="AE6579" s="22"/>
      <c r="AF6579" s="22"/>
      <c r="AG6579" s="22"/>
      <c r="AH6579" s="22"/>
      <c r="AI6579" s="22"/>
      <c r="AJ6579" s="22"/>
      <c r="AK6579" s="22"/>
      <c r="AL6579" s="22"/>
      <c r="AM6579" s="22"/>
      <c r="AN6579" s="22"/>
      <c r="AO6579" s="22"/>
      <c r="AP6579" s="22"/>
      <c r="AQ6579" s="22"/>
      <c r="AR6579" s="22"/>
      <c r="AS6579" s="22"/>
      <c r="AT6579" s="22"/>
      <c r="AU6579" s="22"/>
      <c r="AV6579" s="22"/>
      <c r="AW6579" s="22"/>
      <c r="AX6579" s="22"/>
      <c r="AY6579" s="22"/>
      <c r="AZ6579" s="22"/>
      <c r="BA6579" s="22"/>
      <c r="BB6579" s="22"/>
      <c r="BC6579" s="22"/>
      <c r="BD6579" s="22"/>
      <c r="BE6579" s="22"/>
      <c r="BF6579" s="22"/>
      <c r="BG6579" s="22"/>
      <c r="BH6579" s="22"/>
      <c r="BI6579" s="22"/>
      <c r="BJ6579" s="22"/>
      <c r="BK6579" s="22"/>
      <c r="BL6579" s="22"/>
      <c r="BM6579" s="22"/>
      <c r="BN6579" s="22"/>
      <c r="BO6579" s="22"/>
      <c r="BP6579" s="22"/>
      <c r="BQ6579" s="22"/>
      <c r="BR6579" s="22"/>
      <c r="BS6579" s="22"/>
      <c r="BT6579" s="22"/>
      <c r="BU6579" s="22"/>
      <c r="BV6579" s="22"/>
      <c r="BW6579" s="22"/>
      <c r="BX6579" s="22"/>
      <c r="BY6579" s="22"/>
      <c r="BZ6579" s="22"/>
      <c r="CA6579" s="22"/>
      <c r="CB6579" s="22"/>
      <c r="CC6579" s="22"/>
      <c r="CD6579" s="22"/>
      <c r="CE6579" s="22"/>
      <c r="CF6579" s="22"/>
      <c r="CG6579" s="22"/>
      <c r="CH6579" s="22"/>
      <c r="CI6579" s="22"/>
      <c r="CJ6579" s="22"/>
      <c r="CK6579" s="22"/>
      <c r="CL6579" s="22"/>
      <c r="CM6579" s="22"/>
      <c r="CN6579" s="22"/>
      <c r="CO6579" s="22"/>
    </row>
    <row r="6580" spans="1:93" s="2" customFormat="1" x14ac:dyDescent="0.3">
      <c r="A6580" s="73" t="s">
        <v>204</v>
      </c>
      <c r="B6580" s="73" t="s">
        <v>305</v>
      </c>
      <c r="C6580" s="67" t="s">
        <v>89</v>
      </c>
      <c r="D6580" s="67" t="s">
        <v>203</v>
      </c>
      <c r="E6580" s="73" t="s">
        <v>120</v>
      </c>
      <c r="F6580" s="73"/>
      <c r="G6580" s="73" t="s">
        <v>403</v>
      </c>
      <c r="H6580" s="73" t="s">
        <v>403</v>
      </c>
      <c r="I6580" s="73" t="s">
        <v>466</v>
      </c>
      <c r="J6580" s="123" t="str">
        <f t="shared" si="158"/>
        <v>Cargo ship Bulk carrier 35,000–59,999 dwt</v>
      </c>
      <c r="K6580" s="24">
        <v>1.9999999999999999E-6</v>
      </c>
      <c r="L6580" s="48"/>
      <c r="M6580" s="22"/>
      <c r="N6580" s="22"/>
      <c r="O6580" s="22"/>
      <c r="P6580" s="22"/>
      <c r="Q6580" s="22"/>
      <c r="R6580" s="22"/>
      <c r="S6580" s="22"/>
      <c r="T6580" s="22"/>
      <c r="U6580" s="22"/>
      <c r="V6580" s="22"/>
      <c r="W6580" s="22"/>
      <c r="X6580" s="22"/>
      <c r="Y6580" s="22"/>
      <c r="Z6580" s="22"/>
      <c r="AA6580" s="22"/>
      <c r="AB6580" s="22"/>
      <c r="AC6580" s="22"/>
      <c r="AD6580" s="22"/>
      <c r="AE6580" s="22"/>
      <c r="AF6580" s="22"/>
      <c r="AG6580" s="22"/>
      <c r="AH6580" s="22"/>
      <c r="AI6580" s="22"/>
      <c r="AJ6580" s="22"/>
      <c r="AK6580" s="22"/>
      <c r="AL6580" s="22"/>
      <c r="AM6580" s="22"/>
      <c r="AN6580" s="22"/>
      <c r="AO6580" s="22"/>
      <c r="AP6580" s="22"/>
      <c r="AQ6580" s="22"/>
      <c r="AR6580" s="22"/>
      <c r="AS6580" s="22"/>
      <c r="AT6580" s="22"/>
      <c r="AU6580" s="22"/>
      <c r="AV6580" s="22"/>
      <c r="AW6580" s="22"/>
      <c r="AX6580" s="22"/>
      <c r="AY6580" s="22"/>
      <c r="AZ6580" s="22"/>
      <c r="BA6580" s="22"/>
      <c r="BB6580" s="22"/>
      <c r="BC6580" s="22"/>
      <c r="BD6580" s="22"/>
      <c r="BE6580" s="22"/>
      <c r="BF6580" s="22"/>
      <c r="BG6580" s="22"/>
      <c r="BH6580" s="22"/>
      <c r="BI6580" s="22"/>
      <c r="BJ6580" s="22"/>
      <c r="BK6580" s="22"/>
      <c r="BL6580" s="22"/>
      <c r="BM6580" s="22"/>
      <c r="BN6580" s="22"/>
      <c r="BO6580" s="22"/>
      <c r="BP6580" s="22"/>
      <c r="BQ6580" s="22"/>
      <c r="BR6580" s="22"/>
      <c r="BS6580" s="22"/>
      <c r="BT6580" s="22"/>
      <c r="BU6580" s="22"/>
      <c r="BV6580" s="22"/>
      <c r="BW6580" s="22"/>
      <c r="BX6580" s="22"/>
      <c r="BY6580" s="22"/>
      <c r="BZ6580" s="22"/>
      <c r="CA6580" s="22"/>
      <c r="CB6580" s="22"/>
      <c r="CC6580" s="22"/>
      <c r="CD6580" s="22"/>
      <c r="CE6580" s="22"/>
      <c r="CF6580" s="22"/>
      <c r="CG6580" s="22"/>
      <c r="CH6580" s="22"/>
      <c r="CI6580" s="22"/>
      <c r="CJ6580" s="22"/>
      <c r="CK6580" s="22"/>
      <c r="CL6580" s="22"/>
      <c r="CM6580" s="22"/>
      <c r="CN6580" s="22"/>
      <c r="CO6580" s="22"/>
    </row>
    <row r="6581" spans="1:93" s="2" customFormat="1" x14ac:dyDescent="0.3">
      <c r="A6581" s="73" t="s">
        <v>204</v>
      </c>
      <c r="B6581" s="73" t="s">
        <v>305</v>
      </c>
      <c r="C6581" s="67" t="s">
        <v>89</v>
      </c>
      <c r="D6581" s="67" t="s">
        <v>203</v>
      </c>
      <c r="E6581" s="73" t="s">
        <v>415</v>
      </c>
      <c r="F6581" s="73"/>
      <c r="G6581" s="73" t="s">
        <v>403</v>
      </c>
      <c r="H6581" s="73" t="s">
        <v>403</v>
      </c>
      <c r="I6581" s="73" t="s">
        <v>466</v>
      </c>
      <c r="J6581" s="123" t="str">
        <f t="shared" si="158"/>
        <v>Cargo ship Bulk carrier 10,000–34,999 dwt</v>
      </c>
      <c r="K6581" s="24">
        <v>1.9999999999999999E-6</v>
      </c>
      <c r="L6581" s="48"/>
      <c r="M6581" s="22"/>
      <c r="N6581" s="22"/>
      <c r="O6581" s="22"/>
      <c r="P6581" s="22"/>
      <c r="Q6581" s="22"/>
      <c r="R6581" s="22"/>
      <c r="S6581" s="22"/>
      <c r="T6581" s="22"/>
      <c r="U6581" s="22"/>
      <c r="V6581" s="22"/>
      <c r="W6581" s="22"/>
      <c r="X6581" s="22"/>
      <c r="Y6581" s="22"/>
      <c r="Z6581" s="22"/>
      <c r="AA6581" s="22"/>
      <c r="AB6581" s="22"/>
      <c r="AC6581" s="22"/>
      <c r="AD6581" s="22"/>
      <c r="AE6581" s="22"/>
      <c r="AF6581" s="22"/>
      <c r="AG6581" s="22"/>
      <c r="AH6581" s="22"/>
      <c r="AI6581" s="22"/>
      <c r="AJ6581" s="22"/>
      <c r="AK6581" s="22"/>
      <c r="AL6581" s="22"/>
      <c r="AM6581" s="22"/>
      <c r="AN6581" s="22"/>
      <c r="AO6581" s="22"/>
      <c r="AP6581" s="22"/>
      <c r="AQ6581" s="22"/>
      <c r="AR6581" s="22"/>
      <c r="AS6581" s="22"/>
      <c r="AT6581" s="22"/>
      <c r="AU6581" s="22"/>
      <c r="AV6581" s="22"/>
      <c r="AW6581" s="22"/>
      <c r="AX6581" s="22"/>
      <c r="AY6581" s="22"/>
      <c r="AZ6581" s="22"/>
      <c r="BA6581" s="22"/>
      <c r="BB6581" s="22"/>
      <c r="BC6581" s="22"/>
      <c r="BD6581" s="22"/>
      <c r="BE6581" s="22"/>
      <c r="BF6581" s="22"/>
      <c r="BG6581" s="22"/>
      <c r="BH6581" s="22"/>
      <c r="BI6581" s="22"/>
      <c r="BJ6581" s="22"/>
      <c r="BK6581" s="22"/>
      <c r="BL6581" s="22"/>
      <c r="BM6581" s="22"/>
      <c r="BN6581" s="22"/>
      <c r="BO6581" s="22"/>
      <c r="BP6581" s="22"/>
      <c r="BQ6581" s="22"/>
      <c r="BR6581" s="22"/>
      <c r="BS6581" s="22"/>
      <c r="BT6581" s="22"/>
      <c r="BU6581" s="22"/>
      <c r="BV6581" s="22"/>
      <c r="BW6581" s="22"/>
      <c r="BX6581" s="22"/>
      <c r="BY6581" s="22"/>
      <c r="BZ6581" s="22"/>
      <c r="CA6581" s="22"/>
      <c r="CB6581" s="22"/>
      <c r="CC6581" s="22"/>
      <c r="CD6581" s="22"/>
      <c r="CE6581" s="22"/>
      <c r="CF6581" s="22"/>
      <c r="CG6581" s="22"/>
      <c r="CH6581" s="22"/>
      <c r="CI6581" s="22"/>
      <c r="CJ6581" s="22"/>
      <c r="CK6581" s="22"/>
      <c r="CL6581" s="22"/>
      <c r="CM6581" s="22"/>
      <c r="CN6581" s="22"/>
      <c r="CO6581" s="22"/>
    </row>
    <row r="6582" spans="1:93" s="2" customFormat="1" x14ac:dyDescent="0.3">
      <c r="A6582" s="73" t="s">
        <v>204</v>
      </c>
      <c r="B6582" s="73" t="s">
        <v>305</v>
      </c>
      <c r="C6582" s="67" t="s">
        <v>89</v>
      </c>
      <c r="D6582" s="67" t="s">
        <v>203</v>
      </c>
      <c r="E6582" s="73" t="s">
        <v>202</v>
      </c>
      <c r="F6582" s="73"/>
      <c r="G6582" s="73" t="s">
        <v>403</v>
      </c>
      <c r="H6582" s="73" t="s">
        <v>403</v>
      </c>
      <c r="I6582" s="73" t="s">
        <v>466</v>
      </c>
      <c r="J6582" s="123" t="str">
        <f t="shared" si="158"/>
        <v>Cargo ship Bulk carrier 0–9999 dwt</v>
      </c>
      <c r="K6582" s="24">
        <v>9.0000000000000002E-6</v>
      </c>
      <c r="L6582" s="48"/>
      <c r="M6582" s="22"/>
      <c r="N6582" s="22"/>
      <c r="O6582" s="22"/>
      <c r="P6582" s="22"/>
      <c r="Q6582" s="22"/>
      <c r="R6582" s="22"/>
      <c r="S6582" s="22"/>
      <c r="T6582" s="22"/>
      <c r="U6582" s="22"/>
      <c r="V6582" s="22"/>
      <c r="W6582" s="22"/>
      <c r="X6582" s="22"/>
      <c r="Y6582" s="22"/>
      <c r="Z6582" s="22"/>
      <c r="AA6582" s="22"/>
      <c r="AB6582" s="22"/>
      <c r="AC6582" s="22"/>
      <c r="AD6582" s="22"/>
      <c r="AE6582" s="22"/>
      <c r="AF6582" s="22"/>
      <c r="AG6582" s="22"/>
      <c r="AH6582" s="22"/>
      <c r="AI6582" s="22"/>
      <c r="AJ6582" s="22"/>
      <c r="AK6582" s="22"/>
      <c r="AL6582" s="22"/>
      <c r="AM6582" s="22"/>
      <c r="AN6582" s="22"/>
      <c r="AO6582" s="22"/>
      <c r="AP6582" s="22"/>
      <c r="AQ6582" s="22"/>
      <c r="AR6582" s="22"/>
      <c r="AS6582" s="22"/>
      <c r="AT6582" s="22"/>
      <c r="AU6582" s="22"/>
      <c r="AV6582" s="22"/>
      <c r="AW6582" s="22"/>
      <c r="AX6582" s="22"/>
      <c r="AY6582" s="22"/>
      <c r="AZ6582" s="22"/>
      <c r="BA6582" s="22"/>
      <c r="BB6582" s="22"/>
      <c r="BC6582" s="22"/>
      <c r="BD6582" s="22"/>
      <c r="BE6582" s="22"/>
      <c r="BF6582" s="22"/>
      <c r="BG6582" s="22"/>
      <c r="BH6582" s="22"/>
      <c r="BI6582" s="22"/>
      <c r="BJ6582" s="22"/>
      <c r="BK6582" s="22"/>
      <c r="BL6582" s="22"/>
      <c r="BM6582" s="22"/>
      <c r="BN6582" s="22"/>
      <c r="BO6582" s="22"/>
      <c r="BP6582" s="22"/>
      <c r="BQ6582" s="22"/>
      <c r="BR6582" s="22"/>
      <c r="BS6582" s="22"/>
      <c r="BT6582" s="22"/>
      <c r="BU6582" s="22"/>
      <c r="BV6582" s="22"/>
      <c r="BW6582" s="22"/>
      <c r="BX6582" s="22"/>
      <c r="BY6582" s="22"/>
      <c r="BZ6582" s="22"/>
      <c r="CA6582" s="22"/>
      <c r="CB6582" s="22"/>
      <c r="CC6582" s="22"/>
      <c r="CD6582" s="22"/>
      <c r="CE6582" s="22"/>
      <c r="CF6582" s="22"/>
      <c r="CG6582" s="22"/>
      <c r="CH6582" s="22"/>
      <c r="CI6582" s="22"/>
      <c r="CJ6582" s="22"/>
      <c r="CK6582" s="22"/>
      <c r="CL6582" s="22"/>
      <c r="CM6582" s="22"/>
      <c r="CN6582" s="22"/>
      <c r="CO6582" s="22"/>
    </row>
    <row r="6583" spans="1:93" s="2" customFormat="1" x14ac:dyDescent="0.3">
      <c r="A6583" s="73" t="s">
        <v>204</v>
      </c>
      <c r="B6583" s="73" t="s">
        <v>305</v>
      </c>
      <c r="C6583" s="67" t="s">
        <v>89</v>
      </c>
      <c r="D6583" s="67" t="s">
        <v>203</v>
      </c>
      <c r="E6583" s="73" t="s">
        <v>3</v>
      </c>
      <c r="F6583" s="73"/>
      <c r="G6583" s="73" t="s">
        <v>403</v>
      </c>
      <c r="H6583" s="73" t="s">
        <v>403</v>
      </c>
      <c r="I6583" s="73" t="s">
        <v>466</v>
      </c>
      <c r="J6583" s="123" t="str">
        <f t="shared" si="158"/>
        <v>Cargo ship Bulk carrier Average</v>
      </c>
      <c r="K6583" s="24">
        <v>9.9999999999999995E-7</v>
      </c>
      <c r="L6583" s="48"/>
      <c r="M6583" s="22"/>
      <c r="N6583" s="22"/>
      <c r="O6583" s="22"/>
      <c r="P6583" s="22"/>
      <c r="Q6583" s="22"/>
      <c r="R6583" s="22"/>
      <c r="S6583" s="22"/>
      <c r="T6583" s="22"/>
      <c r="U6583" s="22"/>
      <c r="V6583" s="22"/>
      <c r="W6583" s="22"/>
      <c r="X6583" s="22"/>
      <c r="Y6583" s="22"/>
      <c r="Z6583" s="22"/>
      <c r="AA6583" s="22"/>
      <c r="AB6583" s="22"/>
      <c r="AC6583" s="22"/>
      <c r="AD6583" s="22"/>
      <c r="AE6583" s="22"/>
      <c r="AF6583" s="22"/>
      <c r="AG6583" s="22"/>
      <c r="AH6583" s="22"/>
      <c r="AI6583" s="22"/>
      <c r="AJ6583" s="22"/>
      <c r="AK6583" s="22"/>
      <c r="AL6583" s="22"/>
      <c r="AM6583" s="22"/>
      <c r="AN6583" s="22"/>
      <c r="AO6583" s="22"/>
      <c r="AP6583" s="22"/>
      <c r="AQ6583" s="22"/>
      <c r="AR6583" s="22"/>
      <c r="AS6583" s="22"/>
      <c r="AT6583" s="22"/>
      <c r="AU6583" s="22"/>
      <c r="AV6583" s="22"/>
      <c r="AW6583" s="22"/>
      <c r="AX6583" s="22"/>
      <c r="AY6583" s="22"/>
      <c r="AZ6583" s="22"/>
      <c r="BA6583" s="22"/>
      <c r="BB6583" s="22"/>
      <c r="BC6583" s="22"/>
      <c r="BD6583" s="22"/>
      <c r="BE6583" s="22"/>
      <c r="BF6583" s="22"/>
      <c r="BG6583" s="22"/>
      <c r="BH6583" s="22"/>
      <c r="BI6583" s="22"/>
      <c r="BJ6583" s="22"/>
      <c r="BK6583" s="22"/>
      <c r="BL6583" s="22"/>
      <c r="BM6583" s="22"/>
      <c r="BN6583" s="22"/>
      <c r="BO6583" s="22"/>
      <c r="BP6583" s="22"/>
      <c r="BQ6583" s="22"/>
      <c r="BR6583" s="22"/>
      <c r="BS6583" s="22"/>
      <c r="BT6583" s="22"/>
      <c r="BU6583" s="22"/>
      <c r="BV6583" s="22"/>
      <c r="BW6583" s="22"/>
      <c r="BX6583" s="22"/>
      <c r="BY6583" s="22"/>
      <c r="BZ6583" s="22"/>
      <c r="CA6583" s="22"/>
      <c r="CB6583" s="22"/>
      <c r="CC6583" s="22"/>
      <c r="CD6583" s="22"/>
      <c r="CE6583" s="22"/>
      <c r="CF6583" s="22"/>
      <c r="CG6583" s="22"/>
      <c r="CH6583" s="22"/>
      <c r="CI6583" s="22"/>
      <c r="CJ6583" s="22"/>
      <c r="CK6583" s="22"/>
      <c r="CL6583" s="22"/>
      <c r="CM6583" s="22"/>
      <c r="CN6583" s="22"/>
      <c r="CO6583" s="22"/>
    </row>
    <row r="6584" spans="1:93" s="2" customFormat="1" x14ac:dyDescent="0.3">
      <c r="A6584" s="73" t="s">
        <v>204</v>
      </c>
      <c r="B6584" s="73" t="s">
        <v>305</v>
      </c>
      <c r="C6584" s="67" t="s">
        <v>89</v>
      </c>
      <c r="D6584" s="67" t="s">
        <v>203</v>
      </c>
      <c r="E6584" s="73" t="s">
        <v>200</v>
      </c>
      <c r="F6584" s="73"/>
      <c r="G6584" s="73" t="s">
        <v>403</v>
      </c>
      <c r="H6584" s="73" t="s">
        <v>403</v>
      </c>
      <c r="I6584" s="73" t="s">
        <v>467</v>
      </c>
      <c r="J6584" s="123" t="str">
        <f t="shared" si="158"/>
        <v>Cargo ship Bulk carrier 200,000+ dwt</v>
      </c>
      <c r="K6584" s="24">
        <v>2.5000000000000001E-3</v>
      </c>
      <c r="L6584" s="48"/>
      <c r="M6584" s="22"/>
      <c r="N6584" s="22"/>
      <c r="O6584" s="22"/>
      <c r="P6584" s="22"/>
      <c r="Q6584" s="22"/>
      <c r="R6584" s="22"/>
      <c r="S6584" s="22"/>
      <c r="T6584" s="22"/>
      <c r="U6584" s="22"/>
      <c r="V6584" s="22"/>
      <c r="W6584" s="22"/>
      <c r="X6584" s="22"/>
      <c r="Y6584" s="22"/>
      <c r="Z6584" s="22"/>
      <c r="AA6584" s="22"/>
      <c r="AB6584" s="22"/>
      <c r="AC6584" s="22"/>
      <c r="AD6584" s="22"/>
      <c r="AE6584" s="22"/>
      <c r="AF6584" s="22"/>
      <c r="AG6584" s="22"/>
      <c r="AH6584" s="22"/>
      <c r="AI6584" s="22"/>
      <c r="AJ6584" s="22"/>
      <c r="AK6584" s="22"/>
      <c r="AL6584" s="22"/>
      <c r="AM6584" s="22"/>
      <c r="AN6584" s="22"/>
      <c r="AO6584" s="22"/>
      <c r="AP6584" s="22"/>
      <c r="AQ6584" s="22"/>
      <c r="AR6584" s="22"/>
      <c r="AS6584" s="22"/>
      <c r="AT6584" s="22"/>
      <c r="AU6584" s="22"/>
      <c r="AV6584" s="22"/>
      <c r="AW6584" s="22"/>
      <c r="AX6584" s="22"/>
      <c r="AY6584" s="22"/>
      <c r="AZ6584" s="22"/>
      <c r="BA6584" s="22"/>
      <c r="BB6584" s="22"/>
      <c r="BC6584" s="22"/>
      <c r="BD6584" s="22"/>
      <c r="BE6584" s="22"/>
      <c r="BF6584" s="22"/>
      <c r="BG6584" s="22"/>
      <c r="BH6584" s="22"/>
      <c r="BI6584" s="22"/>
      <c r="BJ6584" s="22"/>
      <c r="BK6584" s="22"/>
      <c r="BL6584" s="22"/>
      <c r="BM6584" s="22"/>
      <c r="BN6584" s="22"/>
      <c r="BO6584" s="22"/>
      <c r="BP6584" s="22"/>
      <c r="BQ6584" s="22"/>
      <c r="BR6584" s="22"/>
      <c r="BS6584" s="22"/>
      <c r="BT6584" s="22"/>
      <c r="BU6584" s="22"/>
      <c r="BV6584" s="22"/>
      <c r="BW6584" s="22"/>
      <c r="BX6584" s="22"/>
      <c r="BY6584" s="22"/>
      <c r="BZ6584" s="22"/>
      <c r="CA6584" s="22"/>
      <c r="CB6584" s="22"/>
      <c r="CC6584" s="22"/>
      <c r="CD6584" s="22"/>
      <c r="CE6584" s="22"/>
      <c r="CF6584" s="22"/>
      <c r="CG6584" s="22"/>
      <c r="CH6584" s="22"/>
      <c r="CI6584" s="22"/>
      <c r="CJ6584" s="22"/>
      <c r="CK6584" s="22"/>
      <c r="CL6584" s="22"/>
      <c r="CM6584" s="22"/>
      <c r="CN6584" s="22"/>
      <c r="CO6584" s="22"/>
    </row>
    <row r="6585" spans="1:93" s="2" customFormat="1" x14ac:dyDescent="0.3">
      <c r="A6585" s="73" t="s">
        <v>204</v>
      </c>
      <c r="B6585" s="73" t="s">
        <v>305</v>
      </c>
      <c r="C6585" s="67" t="s">
        <v>89</v>
      </c>
      <c r="D6585" s="67" t="s">
        <v>203</v>
      </c>
      <c r="E6585" s="73" t="s">
        <v>273</v>
      </c>
      <c r="F6585" s="73"/>
      <c r="G6585" s="73" t="s">
        <v>403</v>
      </c>
      <c r="H6585" s="73" t="s">
        <v>403</v>
      </c>
      <c r="I6585" s="73" t="s">
        <v>467</v>
      </c>
      <c r="J6585" s="123" t="str">
        <f t="shared" si="158"/>
        <v>Cargo ship Bulk carrier 100,000–199,999 dwt</v>
      </c>
      <c r="K6585" s="24">
        <v>3.0000000000000001E-3</v>
      </c>
      <c r="L6585" s="48"/>
      <c r="M6585" s="22"/>
      <c r="N6585" s="22"/>
      <c r="O6585" s="22"/>
      <c r="P6585" s="22"/>
      <c r="Q6585" s="22"/>
      <c r="R6585" s="22"/>
      <c r="S6585" s="22"/>
      <c r="T6585" s="22"/>
      <c r="U6585" s="22"/>
      <c r="V6585" s="22"/>
      <c r="W6585" s="22"/>
      <c r="X6585" s="22"/>
      <c r="Y6585" s="22"/>
      <c r="Z6585" s="22"/>
      <c r="AA6585" s="22"/>
      <c r="AB6585" s="22"/>
      <c r="AC6585" s="22"/>
      <c r="AD6585" s="22"/>
      <c r="AE6585" s="22"/>
      <c r="AF6585" s="22"/>
      <c r="AG6585" s="22"/>
      <c r="AH6585" s="22"/>
      <c r="AI6585" s="22"/>
      <c r="AJ6585" s="22"/>
      <c r="AK6585" s="22"/>
      <c r="AL6585" s="22"/>
      <c r="AM6585" s="22"/>
      <c r="AN6585" s="22"/>
      <c r="AO6585" s="22"/>
      <c r="AP6585" s="22"/>
      <c r="AQ6585" s="22"/>
      <c r="AR6585" s="22"/>
      <c r="AS6585" s="22"/>
      <c r="AT6585" s="22"/>
      <c r="AU6585" s="22"/>
      <c r="AV6585" s="22"/>
      <c r="AW6585" s="22"/>
      <c r="AX6585" s="22"/>
      <c r="AY6585" s="22"/>
      <c r="AZ6585" s="22"/>
      <c r="BA6585" s="22"/>
      <c r="BB6585" s="22"/>
      <c r="BC6585" s="22"/>
      <c r="BD6585" s="22"/>
      <c r="BE6585" s="22"/>
      <c r="BF6585" s="22"/>
      <c r="BG6585" s="22"/>
      <c r="BH6585" s="22"/>
      <c r="BI6585" s="22"/>
      <c r="BJ6585" s="22"/>
      <c r="BK6585" s="22"/>
      <c r="BL6585" s="22"/>
      <c r="BM6585" s="22"/>
      <c r="BN6585" s="22"/>
      <c r="BO6585" s="22"/>
      <c r="BP6585" s="22"/>
      <c r="BQ6585" s="22"/>
      <c r="BR6585" s="22"/>
      <c r="BS6585" s="22"/>
      <c r="BT6585" s="22"/>
      <c r="BU6585" s="22"/>
      <c r="BV6585" s="22"/>
      <c r="BW6585" s="22"/>
      <c r="BX6585" s="22"/>
      <c r="BY6585" s="22"/>
      <c r="BZ6585" s="22"/>
      <c r="CA6585" s="22"/>
      <c r="CB6585" s="22"/>
      <c r="CC6585" s="22"/>
      <c r="CD6585" s="22"/>
      <c r="CE6585" s="22"/>
      <c r="CF6585" s="22"/>
      <c r="CG6585" s="22"/>
      <c r="CH6585" s="22"/>
      <c r="CI6585" s="22"/>
      <c r="CJ6585" s="22"/>
      <c r="CK6585" s="22"/>
      <c r="CL6585" s="22"/>
      <c r="CM6585" s="22"/>
      <c r="CN6585" s="22"/>
      <c r="CO6585" s="22"/>
    </row>
    <row r="6586" spans="1:93" s="2" customFormat="1" x14ac:dyDescent="0.3">
      <c r="A6586" s="73" t="s">
        <v>204</v>
      </c>
      <c r="B6586" s="73" t="s">
        <v>305</v>
      </c>
      <c r="C6586" s="67" t="s">
        <v>89</v>
      </c>
      <c r="D6586" s="67" t="s">
        <v>203</v>
      </c>
      <c r="E6586" s="73" t="s">
        <v>19</v>
      </c>
      <c r="F6586" s="73"/>
      <c r="G6586" s="73" t="s">
        <v>403</v>
      </c>
      <c r="H6586" s="73" t="s">
        <v>403</v>
      </c>
      <c r="I6586" s="73" t="s">
        <v>467</v>
      </c>
      <c r="J6586" s="123" t="str">
        <f t="shared" si="158"/>
        <v>Cargo ship Bulk carrier 60,000–99,999 dwt</v>
      </c>
      <c r="K6586" s="24">
        <v>4.0999999999999995E-3</v>
      </c>
      <c r="L6586" s="48"/>
      <c r="M6586" s="22"/>
      <c r="N6586" s="22"/>
      <c r="O6586" s="22"/>
      <c r="P6586" s="22"/>
      <c r="Q6586" s="22"/>
      <c r="R6586" s="22"/>
      <c r="S6586" s="22"/>
      <c r="T6586" s="22"/>
      <c r="U6586" s="22"/>
      <c r="V6586" s="22"/>
      <c r="W6586" s="22"/>
      <c r="X6586" s="22"/>
      <c r="Y6586" s="22"/>
      <c r="Z6586" s="22"/>
      <c r="AA6586" s="22"/>
      <c r="AB6586" s="22"/>
      <c r="AC6586" s="22"/>
      <c r="AD6586" s="22"/>
      <c r="AE6586" s="22"/>
      <c r="AF6586" s="22"/>
      <c r="AG6586" s="22"/>
      <c r="AH6586" s="22"/>
      <c r="AI6586" s="22"/>
      <c r="AJ6586" s="22"/>
      <c r="AK6586" s="22"/>
      <c r="AL6586" s="22"/>
      <c r="AM6586" s="22"/>
      <c r="AN6586" s="22"/>
      <c r="AO6586" s="22"/>
      <c r="AP6586" s="22"/>
      <c r="AQ6586" s="22"/>
      <c r="AR6586" s="22"/>
      <c r="AS6586" s="22"/>
      <c r="AT6586" s="22"/>
      <c r="AU6586" s="22"/>
      <c r="AV6586" s="22"/>
      <c r="AW6586" s="22"/>
      <c r="AX6586" s="22"/>
      <c r="AY6586" s="22"/>
      <c r="AZ6586" s="22"/>
      <c r="BA6586" s="22"/>
      <c r="BB6586" s="22"/>
      <c r="BC6586" s="22"/>
      <c r="BD6586" s="22"/>
      <c r="BE6586" s="22"/>
      <c r="BF6586" s="22"/>
      <c r="BG6586" s="22"/>
      <c r="BH6586" s="22"/>
      <c r="BI6586" s="22"/>
      <c r="BJ6586" s="22"/>
      <c r="BK6586" s="22"/>
      <c r="BL6586" s="22"/>
      <c r="BM6586" s="22"/>
      <c r="BN6586" s="22"/>
      <c r="BO6586" s="22"/>
      <c r="BP6586" s="22"/>
      <c r="BQ6586" s="22"/>
      <c r="BR6586" s="22"/>
      <c r="BS6586" s="22"/>
      <c r="BT6586" s="22"/>
      <c r="BU6586" s="22"/>
      <c r="BV6586" s="22"/>
      <c r="BW6586" s="22"/>
      <c r="BX6586" s="22"/>
      <c r="BY6586" s="22"/>
      <c r="BZ6586" s="22"/>
      <c r="CA6586" s="22"/>
      <c r="CB6586" s="22"/>
      <c r="CC6586" s="22"/>
      <c r="CD6586" s="22"/>
      <c r="CE6586" s="22"/>
      <c r="CF6586" s="22"/>
      <c r="CG6586" s="22"/>
      <c r="CH6586" s="22"/>
      <c r="CI6586" s="22"/>
      <c r="CJ6586" s="22"/>
      <c r="CK6586" s="22"/>
      <c r="CL6586" s="22"/>
      <c r="CM6586" s="22"/>
      <c r="CN6586" s="22"/>
      <c r="CO6586" s="22"/>
    </row>
    <row r="6587" spans="1:93" s="2" customFormat="1" x14ac:dyDescent="0.3">
      <c r="A6587" s="73" t="s">
        <v>204</v>
      </c>
      <c r="B6587" s="73" t="s">
        <v>305</v>
      </c>
      <c r="C6587" s="67" t="s">
        <v>89</v>
      </c>
      <c r="D6587" s="67" t="s">
        <v>203</v>
      </c>
      <c r="E6587" s="73" t="s">
        <v>120</v>
      </c>
      <c r="F6587" s="73"/>
      <c r="G6587" s="73" t="s">
        <v>403</v>
      </c>
      <c r="H6587" s="73" t="s">
        <v>403</v>
      </c>
      <c r="I6587" s="73" t="s">
        <v>467</v>
      </c>
      <c r="J6587" s="123" t="str">
        <f t="shared" si="158"/>
        <v>Cargo ship Bulk carrier 35,000–59,999 dwt</v>
      </c>
      <c r="K6587" s="24">
        <v>5.7000000000000002E-3</v>
      </c>
      <c r="L6587" s="48"/>
      <c r="M6587" s="22"/>
      <c r="N6587" s="22"/>
      <c r="O6587" s="22"/>
      <c r="P6587" s="22"/>
      <c r="Q6587" s="22"/>
      <c r="R6587" s="22"/>
      <c r="S6587" s="22"/>
      <c r="T6587" s="22"/>
      <c r="U6587" s="22"/>
      <c r="V6587" s="22"/>
      <c r="W6587" s="22"/>
      <c r="X6587" s="22"/>
      <c r="Y6587" s="22"/>
      <c r="Z6587" s="22"/>
      <c r="AA6587" s="22"/>
      <c r="AB6587" s="22"/>
      <c r="AC6587" s="22"/>
      <c r="AD6587" s="22"/>
      <c r="AE6587" s="22"/>
      <c r="AF6587" s="22"/>
      <c r="AG6587" s="22"/>
      <c r="AH6587" s="22"/>
      <c r="AI6587" s="22"/>
      <c r="AJ6587" s="22"/>
      <c r="AK6587" s="22"/>
      <c r="AL6587" s="22"/>
      <c r="AM6587" s="22"/>
      <c r="AN6587" s="22"/>
      <c r="AO6587" s="22"/>
      <c r="AP6587" s="22"/>
      <c r="AQ6587" s="22"/>
      <c r="AR6587" s="22"/>
      <c r="AS6587" s="22"/>
      <c r="AT6587" s="22"/>
      <c r="AU6587" s="22"/>
      <c r="AV6587" s="22"/>
      <c r="AW6587" s="22"/>
      <c r="AX6587" s="22"/>
      <c r="AY6587" s="22"/>
      <c r="AZ6587" s="22"/>
      <c r="BA6587" s="22"/>
      <c r="BB6587" s="22"/>
      <c r="BC6587" s="22"/>
      <c r="BD6587" s="22"/>
      <c r="BE6587" s="22"/>
      <c r="BF6587" s="22"/>
      <c r="BG6587" s="22"/>
      <c r="BH6587" s="22"/>
      <c r="BI6587" s="22"/>
      <c r="BJ6587" s="22"/>
      <c r="BK6587" s="22"/>
      <c r="BL6587" s="22"/>
      <c r="BM6587" s="22"/>
      <c r="BN6587" s="22"/>
      <c r="BO6587" s="22"/>
      <c r="BP6587" s="22"/>
      <c r="BQ6587" s="22"/>
      <c r="BR6587" s="22"/>
      <c r="BS6587" s="22"/>
      <c r="BT6587" s="22"/>
      <c r="BU6587" s="22"/>
      <c r="BV6587" s="22"/>
      <c r="BW6587" s="22"/>
      <c r="BX6587" s="22"/>
      <c r="BY6587" s="22"/>
      <c r="BZ6587" s="22"/>
      <c r="CA6587" s="22"/>
      <c r="CB6587" s="22"/>
      <c r="CC6587" s="22"/>
      <c r="CD6587" s="22"/>
      <c r="CE6587" s="22"/>
      <c r="CF6587" s="22"/>
      <c r="CG6587" s="22"/>
      <c r="CH6587" s="22"/>
      <c r="CI6587" s="22"/>
      <c r="CJ6587" s="22"/>
      <c r="CK6587" s="22"/>
      <c r="CL6587" s="22"/>
      <c r="CM6587" s="22"/>
      <c r="CN6587" s="22"/>
      <c r="CO6587" s="22"/>
    </row>
    <row r="6588" spans="1:93" s="2" customFormat="1" x14ac:dyDescent="0.3">
      <c r="A6588" s="73" t="s">
        <v>204</v>
      </c>
      <c r="B6588" s="73" t="s">
        <v>305</v>
      </c>
      <c r="C6588" s="67" t="s">
        <v>89</v>
      </c>
      <c r="D6588" s="67" t="s">
        <v>203</v>
      </c>
      <c r="E6588" s="73" t="s">
        <v>415</v>
      </c>
      <c r="F6588" s="73"/>
      <c r="G6588" s="73" t="s">
        <v>403</v>
      </c>
      <c r="H6588" s="73" t="s">
        <v>403</v>
      </c>
      <c r="I6588" s="73" t="s">
        <v>467</v>
      </c>
      <c r="J6588" s="123" t="str">
        <f t="shared" si="158"/>
        <v>Cargo ship Bulk carrier 10,000–34,999 dwt</v>
      </c>
      <c r="K6588" s="24">
        <v>7.9000000000000008E-3</v>
      </c>
      <c r="L6588" s="48"/>
      <c r="M6588" s="22"/>
      <c r="N6588" s="22"/>
      <c r="O6588" s="22"/>
      <c r="P6588" s="22"/>
      <c r="Q6588" s="22"/>
      <c r="R6588" s="22"/>
      <c r="S6588" s="22"/>
      <c r="T6588" s="22"/>
      <c r="U6588" s="22"/>
      <c r="V6588" s="22"/>
      <c r="W6588" s="22"/>
      <c r="X6588" s="22"/>
      <c r="Y6588" s="22"/>
      <c r="Z6588" s="22"/>
      <c r="AA6588" s="22"/>
      <c r="AB6588" s="22"/>
      <c r="AC6588" s="22"/>
      <c r="AD6588" s="22"/>
      <c r="AE6588" s="22"/>
      <c r="AF6588" s="22"/>
      <c r="AG6588" s="22"/>
      <c r="AH6588" s="22"/>
      <c r="AI6588" s="22"/>
      <c r="AJ6588" s="22"/>
      <c r="AK6588" s="22"/>
      <c r="AL6588" s="22"/>
      <c r="AM6588" s="22"/>
      <c r="AN6588" s="22"/>
      <c r="AO6588" s="22"/>
      <c r="AP6588" s="22"/>
      <c r="AQ6588" s="22"/>
      <c r="AR6588" s="22"/>
      <c r="AS6588" s="22"/>
      <c r="AT6588" s="22"/>
      <c r="AU6588" s="22"/>
      <c r="AV6588" s="22"/>
      <c r="AW6588" s="22"/>
      <c r="AX6588" s="22"/>
      <c r="AY6588" s="22"/>
      <c r="AZ6588" s="22"/>
      <c r="BA6588" s="22"/>
      <c r="BB6588" s="22"/>
      <c r="BC6588" s="22"/>
      <c r="BD6588" s="22"/>
      <c r="BE6588" s="22"/>
      <c r="BF6588" s="22"/>
      <c r="BG6588" s="22"/>
      <c r="BH6588" s="22"/>
      <c r="BI6588" s="22"/>
      <c r="BJ6588" s="22"/>
      <c r="BK6588" s="22"/>
      <c r="BL6588" s="22"/>
      <c r="BM6588" s="22"/>
      <c r="BN6588" s="22"/>
      <c r="BO6588" s="22"/>
      <c r="BP6588" s="22"/>
      <c r="BQ6588" s="22"/>
      <c r="BR6588" s="22"/>
      <c r="BS6588" s="22"/>
      <c r="BT6588" s="22"/>
      <c r="BU6588" s="22"/>
      <c r="BV6588" s="22"/>
      <c r="BW6588" s="22"/>
      <c r="BX6588" s="22"/>
      <c r="BY6588" s="22"/>
      <c r="BZ6588" s="22"/>
      <c r="CA6588" s="22"/>
      <c r="CB6588" s="22"/>
      <c r="CC6588" s="22"/>
      <c r="CD6588" s="22"/>
      <c r="CE6588" s="22"/>
      <c r="CF6588" s="22"/>
      <c r="CG6588" s="22"/>
      <c r="CH6588" s="22"/>
      <c r="CI6588" s="22"/>
      <c r="CJ6588" s="22"/>
      <c r="CK6588" s="22"/>
      <c r="CL6588" s="22"/>
      <c r="CM6588" s="22"/>
      <c r="CN6588" s="22"/>
      <c r="CO6588" s="22"/>
    </row>
    <row r="6589" spans="1:93" s="2" customFormat="1" x14ac:dyDescent="0.3">
      <c r="A6589" s="73" t="s">
        <v>204</v>
      </c>
      <c r="B6589" s="73" t="s">
        <v>305</v>
      </c>
      <c r="C6589" s="67" t="s">
        <v>89</v>
      </c>
      <c r="D6589" s="67" t="s">
        <v>203</v>
      </c>
      <c r="E6589" s="73" t="s">
        <v>202</v>
      </c>
      <c r="F6589" s="73"/>
      <c r="G6589" s="73" t="s">
        <v>403</v>
      </c>
      <c r="H6589" s="73" t="s">
        <v>403</v>
      </c>
      <c r="I6589" s="73" t="s">
        <v>467</v>
      </c>
      <c r="J6589" s="123" t="str">
        <f t="shared" si="158"/>
        <v>Cargo ship Bulk carrier 0–9999 dwt</v>
      </c>
      <c r="K6589" s="24">
        <v>2.92E-2</v>
      </c>
      <c r="L6589" s="48"/>
      <c r="M6589" s="22"/>
      <c r="N6589" s="22"/>
      <c r="O6589" s="22"/>
      <c r="P6589" s="22"/>
      <c r="Q6589" s="22"/>
      <c r="R6589" s="22"/>
      <c r="S6589" s="22"/>
      <c r="T6589" s="22"/>
      <c r="U6589" s="22"/>
      <c r="V6589" s="22"/>
      <c r="W6589" s="22"/>
      <c r="X6589" s="22"/>
      <c r="Y6589" s="22"/>
      <c r="Z6589" s="22"/>
      <c r="AA6589" s="22"/>
      <c r="AB6589" s="22"/>
      <c r="AC6589" s="22"/>
      <c r="AD6589" s="22"/>
      <c r="AE6589" s="22"/>
      <c r="AF6589" s="22"/>
      <c r="AG6589" s="22"/>
      <c r="AH6589" s="22"/>
      <c r="AI6589" s="22"/>
      <c r="AJ6589" s="22"/>
      <c r="AK6589" s="22"/>
      <c r="AL6589" s="22"/>
      <c r="AM6589" s="22"/>
      <c r="AN6589" s="22"/>
      <c r="AO6589" s="22"/>
      <c r="AP6589" s="22"/>
      <c r="AQ6589" s="22"/>
      <c r="AR6589" s="22"/>
      <c r="AS6589" s="22"/>
      <c r="AT6589" s="22"/>
      <c r="AU6589" s="22"/>
      <c r="AV6589" s="22"/>
      <c r="AW6589" s="22"/>
      <c r="AX6589" s="22"/>
      <c r="AY6589" s="22"/>
      <c r="AZ6589" s="22"/>
      <c r="BA6589" s="22"/>
      <c r="BB6589" s="22"/>
      <c r="BC6589" s="22"/>
      <c r="BD6589" s="22"/>
      <c r="BE6589" s="22"/>
      <c r="BF6589" s="22"/>
      <c r="BG6589" s="22"/>
      <c r="BH6589" s="22"/>
      <c r="BI6589" s="22"/>
      <c r="BJ6589" s="22"/>
      <c r="BK6589" s="22"/>
      <c r="BL6589" s="22"/>
      <c r="BM6589" s="22"/>
      <c r="BN6589" s="22"/>
      <c r="BO6589" s="22"/>
      <c r="BP6589" s="22"/>
      <c r="BQ6589" s="22"/>
      <c r="BR6589" s="22"/>
      <c r="BS6589" s="22"/>
      <c r="BT6589" s="22"/>
      <c r="BU6589" s="22"/>
      <c r="BV6589" s="22"/>
      <c r="BW6589" s="22"/>
      <c r="BX6589" s="22"/>
      <c r="BY6589" s="22"/>
      <c r="BZ6589" s="22"/>
      <c r="CA6589" s="22"/>
      <c r="CB6589" s="22"/>
      <c r="CC6589" s="22"/>
      <c r="CD6589" s="22"/>
      <c r="CE6589" s="22"/>
      <c r="CF6589" s="22"/>
      <c r="CG6589" s="22"/>
      <c r="CH6589" s="22"/>
      <c r="CI6589" s="22"/>
      <c r="CJ6589" s="22"/>
      <c r="CK6589" s="22"/>
      <c r="CL6589" s="22"/>
      <c r="CM6589" s="22"/>
      <c r="CN6589" s="22"/>
      <c r="CO6589" s="22"/>
    </row>
    <row r="6590" spans="1:93" s="2" customFormat="1" x14ac:dyDescent="0.3">
      <c r="A6590" s="73" t="s">
        <v>204</v>
      </c>
      <c r="B6590" s="73" t="s">
        <v>305</v>
      </c>
      <c r="C6590" s="67" t="s">
        <v>89</v>
      </c>
      <c r="D6590" s="67" t="s">
        <v>203</v>
      </c>
      <c r="E6590" s="73" t="s">
        <v>3</v>
      </c>
      <c r="F6590" s="73"/>
      <c r="G6590" s="73" t="s">
        <v>403</v>
      </c>
      <c r="H6590" s="73" t="s">
        <v>403</v>
      </c>
      <c r="I6590" s="73" t="s">
        <v>467</v>
      </c>
      <c r="J6590" s="123" t="str">
        <f t="shared" si="158"/>
        <v>Cargo ship Bulk carrier Average</v>
      </c>
      <c r="K6590" s="24">
        <v>3.49E-3</v>
      </c>
      <c r="L6590" s="48"/>
      <c r="M6590" s="22"/>
      <c r="N6590" s="22"/>
      <c r="O6590" s="22"/>
      <c r="P6590" s="22"/>
      <c r="Q6590" s="22"/>
      <c r="R6590" s="22"/>
      <c r="S6590" s="22"/>
      <c r="T6590" s="22"/>
      <c r="U6590" s="22"/>
      <c r="V6590" s="22"/>
      <c r="W6590" s="22"/>
      <c r="X6590" s="22"/>
      <c r="Y6590" s="22"/>
      <c r="Z6590" s="22"/>
      <c r="AA6590" s="22"/>
      <c r="AB6590" s="22"/>
      <c r="AC6590" s="22"/>
      <c r="AD6590" s="22"/>
      <c r="AE6590" s="22"/>
      <c r="AF6590" s="22"/>
      <c r="AG6590" s="22"/>
      <c r="AH6590" s="22"/>
      <c r="AI6590" s="22"/>
      <c r="AJ6590" s="22"/>
      <c r="AK6590" s="22"/>
      <c r="AL6590" s="22"/>
      <c r="AM6590" s="22"/>
      <c r="AN6590" s="22"/>
      <c r="AO6590" s="22"/>
      <c r="AP6590" s="22"/>
      <c r="AQ6590" s="22"/>
      <c r="AR6590" s="22"/>
      <c r="AS6590" s="22"/>
      <c r="AT6590" s="22"/>
      <c r="AU6590" s="22"/>
      <c r="AV6590" s="22"/>
      <c r="AW6590" s="22"/>
      <c r="AX6590" s="22"/>
      <c r="AY6590" s="22"/>
      <c r="AZ6590" s="22"/>
      <c r="BA6590" s="22"/>
      <c r="BB6590" s="22"/>
      <c r="BC6590" s="22"/>
      <c r="BD6590" s="22"/>
      <c r="BE6590" s="22"/>
      <c r="BF6590" s="22"/>
      <c r="BG6590" s="22"/>
      <c r="BH6590" s="22"/>
      <c r="BI6590" s="22"/>
      <c r="BJ6590" s="22"/>
      <c r="BK6590" s="22"/>
      <c r="BL6590" s="22"/>
      <c r="BM6590" s="22"/>
      <c r="BN6590" s="22"/>
      <c r="BO6590" s="22"/>
      <c r="BP6590" s="22"/>
      <c r="BQ6590" s="22"/>
      <c r="BR6590" s="22"/>
      <c r="BS6590" s="22"/>
      <c r="BT6590" s="22"/>
      <c r="BU6590" s="22"/>
      <c r="BV6590" s="22"/>
      <c r="BW6590" s="22"/>
      <c r="BX6590" s="22"/>
      <c r="BY6590" s="22"/>
      <c r="BZ6590" s="22"/>
      <c r="CA6590" s="22"/>
      <c r="CB6590" s="22"/>
      <c r="CC6590" s="22"/>
      <c r="CD6590" s="22"/>
      <c r="CE6590" s="22"/>
      <c r="CF6590" s="22"/>
      <c r="CG6590" s="22"/>
      <c r="CH6590" s="22"/>
      <c r="CI6590" s="22"/>
      <c r="CJ6590" s="22"/>
      <c r="CK6590" s="22"/>
      <c r="CL6590" s="22"/>
      <c r="CM6590" s="22"/>
      <c r="CN6590" s="22"/>
      <c r="CO6590" s="22"/>
    </row>
    <row r="6591" spans="1:93" s="2" customFormat="1" x14ac:dyDescent="0.3">
      <c r="A6591" s="73" t="s">
        <v>204</v>
      </c>
      <c r="B6591" s="73" t="s">
        <v>305</v>
      </c>
      <c r="C6591" s="67" t="s">
        <v>89</v>
      </c>
      <c r="D6591" s="67" t="s">
        <v>203</v>
      </c>
      <c r="E6591" s="73" t="s">
        <v>200</v>
      </c>
      <c r="F6591" s="73"/>
      <c r="G6591" s="73" t="s">
        <v>403</v>
      </c>
      <c r="H6591" s="73" t="s">
        <v>403</v>
      </c>
      <c r="I6591" s="73" t="s">
        <v>468</v>
      </c>
      <c r="J6591" s="123" t="str">
        <f t="shared" si="158"/>
        <v>Cargo ship Bulk carrier 200,000+ dwt</v>
      </c>
      <c r="K6591" s="24">
        <v>3.4E-5</v>
      </c>
      <c r="L6591" s="48"/>
      <c r="M6591" s="22"/>
      <c r="N6591" s="22"/>
      <c r="O6591" s="22"/>
      <c r="P6591" s="22"/>
      <c r="Q6591" s="22"/>
      <c r="R6591" s="22"/>
      <c r="S6591" s="22"/>
      <c r="T6591" s="22"/>
      <c r="U6591" s="22"/>
      <c r="V6591" s="22"/>
      <c r="W6591" s="22"/>
      <c r="X6591" s="22"/>
      <c r="Y6591" s="22"/>
      <c r="Z6591" s="22"/>
      <c r="AA6591" s="22"/>
      <c r="AB6591" s="22"/>
      <c r="AC6591" s="22"/>
      <c r="AD6591" s="22"/>
      <c r="AE6591" s="22"/>
      <c r="AF6591" s="22"/>
      <c r="AG6591" s="22"/>
      <c r="AH6591" s="22"/>
      <c r="AI6591" s="22"/>
      <c r="AJ6591" s="22"/>
      <c r="AK6591" s="22"/>
      <c r="AL6591" s="22"/>
      <c r="AM6591" s="22"/>
      <c r="AN6591" s="22"/>
      <c r="AO6591" s="22"/>
      <c r="AP6591" s="22"/>
      <c r="AQ6591" s="22"/>
      <c r="AR6591" s="22"/>
      <c r="AS6591" s="22"/>
      <c r="AT6591" s="22"/>
      <c r="AU6591" s="22"/>
      <c r="AV6591" s="22"/>
      <c r="AW6591" s="22"/>
      <c r="AX6591" s="22"/>
      <c r="AY6591" s="22"/>
      <c r="AZ6591" s="22"/>
      <c r="BA6591" s="22"/>
      <c r="BB6591" s="22"/>
      <c r="BC6591" s="22"/>
      <c r="BD6591" s="22"/>
      <c r="BE6591" s="22"/>
      <c r="BF6591" s="22"/>
      <c r="BG6591" s="22"/>
      <c r="BH6591" s="22"/>
      <c r="BI6591" s="22"/>
      <c r="BJ6591" s="22"/>
      <c r="BK6591" s="22"/>
      <c r="BL6591" s="22"/>
      <c r="BM6591" s="22"/>
      <c r="BN6591" s="22"/>
      <c r="BO6591" s="22"/>
      <c r="BP6591" s="22"/>
      <c r="BQ6591" s="22"/>
      <c r="BR6591" s="22"/>
      <c r="BS6591" s="22"/>
      <c r="BT6591" s="22"/>
      <c r="BU6591" s="22"/>
      <c r="BV6591" s="22"/>
      <c r="BW6591" s="22"/>
      <c r="BX6591" s="22"/>
      <c r="BY6591" s="22"/>
      <c r="BZ6591" s="22"/>
      <c r="CA6591" s="22"/>
      <c r="CB6591" s="22"/>
      <c r="CC6591" s="22"/>
      <c r="CD6591" s="22"/>
      <c r="CE6591" s="22"/>
      <c r="CF6591" s="22"/>
      <c r="CG6591" s="22"/>
      <c r="CH6591" s="22"/>
      <c r="CI6591" s="22"/>
      <c r="CJ6591" s="22"/>
      <c r="CK6591" s="22"/>
      <c r="CL6591" s="22"/>
      <c r="CM6591" s="22"/>
      <c r="CN6591" s="22"/>
      <c r="CO6591" s="22"/>
    </row>
    <row r="6592" spans="1:93" s="2" customFormat="1" x14ac:dyDescent="0.3">
      <c r="A6592" s="73" t="s">
        <v>204</v>
      </c>
      <c r="B6592" s="73" t="s">
        <v>305</v>
      </c>
      <c r="C6592" s="67" t="s">
        <v>89</v>
      </c>
      <c r="D6592" s="67" t="s">
        <v>203</v>
      </c>
      <c r="E6592" s="73" t="s">
        <v>273</v>
      </c>
      <c r="F6592" s="73"/>
      <c r="G6592" s="73" t="s">
        <v>403</v>
      </c>
      <c r="H6592" s="73" t="s">
        <v>403</v>
      </c>
      <c r="I6592" s="73" t="s">
        <v>468</v>
      </c>
      <c r="J6592" s="123" t="str">
        <f t="shared" si="158"/>
        <v>Cargo ship Bulk carrier 100,000–199,999 dwt</v>
      </c>
      <c r="K6592" s="24">
        <v>4.1E-5</v>
      </c>
      <c r="L6592" s="48"/>
      <c r="M6592" s="22"/>
      <c r="N6592" s="22"/>
      <c r="O6592" s="22"/>
      <c r="P6592" s="22"/>
      <c r="Q6592" s="22"/>
      <c r="R6592" s="22"/>
      <c r="S6592" s="22"/>
      <c r="T6592" s="22"/>
      <c r="U6592" s="22"/>
      <c r="V6592" s="22"/>
      <c r="W6592" s="22"/>
      <c r="X6592" s="22"/>
      <c r="Y6592" s="22"/>
      <c r="Z6592" s="22"/>
      <c r="AA6592" s="22"/>
      <c r="AB6592" s="22"/>
      <c r="AC6592" s="22"/>
      <c r="AD6592" s="22"/>
      <c r="AE6592" s="22"/>
      <c r="AF6592" s="22"/>
      <c r="AG6592" s="22"/>
      <c r="AH6592" s="22"/>
      <c r="AI6592" s="22"/>
      <c r="AJ6592" s="22"/>
      <c r="AK6592" s="22"/>
      <c r="AL6592" s="22"/>
      <c r="AM6592" s="22"/>
      <c r="AN6592" s="22"/>
      <c r="AO6592" s="22"/>
      <c r="AP6592" s="22"/>
      <c r="AQ6592" s="22"/>
      <c r="AR6592" s="22"/>
      <c r="AS6592" s="22"/>
      <c r="AT6592" s="22"/>
      <c r="AU6592" s="22"/>
      <c r="AV6592" s="22"/>
      <c r="AW6592" s="22"/>
      <c r="AX6592" s="22"/>
      <c r="AY6592" s="22"/>
      <c r="AZ6592" s="22"/>
      <c r="BA6592" s="22"/>
      <c r="BB6592" s="22"/>
      <c r="BC6592" s="22"/>
      <c r="BD6592" s="22"/>
      <c r="BE6592" s="22"/>
      <c r="BF6592" s="22"/>
      <c r="BG6592" s="22"/>
      <c r="BH6592" s="22"/>
      <c r="BI6592" s="22"/>
      <c r="BJ6592" s="22"/>
      <c r="BK6592" s="22"/>
      <c r="BL6592" s="22"/>
      <c r="BM6592" s="22"/>
      <c r="BN6592" s="22"/>
      <c r="BO6592" s="22"/>
      <c r="BP6592" s="22"/>
      <c r="BQ6592" s="22"/>
      <c r="BR6592" s="22"/>
      <c r="BS6592" s="22"/>
      <c r="BT6592" s="22"/>
      <c r="BU6592" s="22"/>
      <c r="BV6592" s="22"/>
      <c r="BW6592" s="22"/>
      <c r="BX6592" s="22"/>
      <c r="BY6592" s="22"/>
      <c r="BZ6592" s="22"/>
      <c r="CA6592" s="22"/>
      <c r="CB6592" s="22"/>
      <c r="CC6592" s="22"/>
      <c r="CD6592" s="22"/>
      <c r="CE6592" s="22"/>
      <c r="CF6592" s="22"/>
      <c r="CG6592" s="22"/>
      <c r="CH6592" s="22"/>
      <c r="CI6592" s="22"/>
      <c r="CJ6592" s="22"/>
      <c r="CK6592" s="22"/>
      <c r="CL6592" s="22"/>
      <c r="CM6592" s="22"/>
      <c r="CN6592" s="22"/>
      <c r="CO6592" s="22"/>
    </row>
    <row r="6593" spans="1:93" s="2" customFormat="1" x14ac:dyDescent="0.3">
      <c r="A6593" s="73" t="s">
        <v>204</v>
      </c>
      <c r="B6593" s="73" t="s">
        <v>305</v>
      </c>
      <c r="C6593" s="67" t="s">
        <v>89</v>
      </c>
      <c r="D6593" s="67" t="s">
        <v>203</v>
      </c>
      <c r="E6593" s="73" t="s">
        <v>19</v>
      </c>
      <c r="F6593" s="73"/>
      <c r="G6593" s="73" t="s">
        <v>403</v>
      </c>
      <c r="H6593" s="73" t="s">
        <v>403</v>
      </c>
      <c r="I6593" s="73" t="s">
        <v>468</v>
      </c>
      <c r="J6593" s="123" t="str">
        <f t="shared" si="158"/>
        <v>Cargo ship Bulk carrier 60,000–99,999 dwt</v>
      </c>
      <c r="K6593" s="24">
        <v>5.5999999999999999E-5</v>
      </c>
      <c r="L6593" s="48"/>
      <c r="M6593" s="22"/>
      <c r="N6593" s="22"/>
      <c r="O6593" s="22"/>
      <c r="P6593" s="22"/>
      <c r="Q6593" s="22"/>
      <c r="R6593" s="22"/>
      <c r="S6593" s="22"/>
      <c r="T6593" s="22"/>
      <c r="U6593" s="22"/>
      <c r="V6593" s="22"/>
      <c r="W6593" s="22"/>
      <c r="X6593" s="22"/>
      <c r="Y6593" s="22"/>
      <c r="Z6593" s="22"/>
      <c r="AA6593" s="22"/>
      <c r="AB6593" s="22"/>
      <c r="AC6593" s="22"/>
      <c r="AD6593" s="22"/>
      <c r="AE6593" s="22"/>
      <c r="AF6593" s="22"/>
      <c r="AG6593" s="22"/>
      <c r="AH6593" s="22"/>
      <c r="AI6593" s="22"/>
      <c r="AJ6593" s="22"/>
      <c r="AK6593" s="22"/>
      <c r="AL6593" s="22"/>
      <c r="AM6593" s="22"/>
      <c r="AN6593" s="22"/>
      <c r="AO6593" s="22"/>
      <c r="AP6593" s="22"/>
      <c r="AQ6593" s="22"/>
      <c r="AR6593" s="22"/>
      <c r="AS6593" s="22"/>
      <c r="AT6593" s="22"/>
      <c r="AU6593" s="22"/>
      <c r="AV6593" s="22"/>
      <c r="AW6593" s="22"/>
      <c r="AX6593" s="22"/>
      <c r="AY6593" s="22"/>
      <c r="AZ6593" s="22"/>
      <c r="BA6593" s="22"/>
      <c r="BB6593" s="22"/>
      <c r="BC6593" s="22"/>
      <c r="BD6593" s="22"/>
      <c r="BE6593" s="22"/>
      <c r="BF6593" s="22"/>
      <c r="BG6593" s="22"/>
      <c r="BH6593" s="22"/>
      <c r="BI6593" s="22"/>
      <c r="BJ6593" s="22"/>
      <c r="BK6593" s="22"/>
      <c r="BL6593" s="22"/>
      <c r="BM6593" s="22"/>
      <c r="BN6593" s="22"/>
      <c r="BO6593" s="22"/>
      <c r="BP6593" s="22"/>
      <c r="BQ6593" s="22"/>
      <c r="BR6593" s="22"/>
      <c r="BS6593" s="22"/>
      <c r="BT6593" s="22"/>
      <c r="BU6593" s="22"/>
      <c r="BV6593" s="22"/>
      <c r="BW6593" s="22"/>
      <c r="BX6593" s="22"/>
      <c r="BY6593" s="22"/>
      <c r="BZ6593" s="22"/>
      <c r="CA6593" s="22"/>
      <c r="CB6593" s="22"/>
      <c r="CC6593" s="22"/>
      <c r="CD6593" s="22"/>
      <c r="CE6593" s="22"/>
      <c r="CF6593" s="22"/>
      <c r="CG6593" s="22"/>
      <c r="CH6593" s="22"/>
      <c r="CI6593" s="22"/>
      <c r="CJ6593" s="22"/>
      <c r="CK6593" s="22"/>
      <c r="CL6593" s="22"/>
      <c r="CM6593" s="22"/>
      <c r="CN6593" s="22"/>
      <c r="CO6593" s="22"/>
    </row>
    <row r="6594" spans="1:93" s="2" customFormat="1" x14ac:dyDescent="0.3">
      <c r="A6594" s="73" t="s">
        <v>204</v>
      </c>
      <c r="B6594" s="73" t="s">
        <v>305</v>
      </c>
      <c r="C6594" s="67" t="s">
        <v>89</v>
      </c>
      <c r="D6594" s="67" t="s">
        <v>203</v>
      </c>
      <c r="E6594" s="73" t="s">
        <v>120</v>
      </c>
      <c r="F6594" s="73"/>
      <c r="G6594" s="73" t="s">
        <v>403</v>
      </c>
      <c r="H6594" s="73" t="s">
        <v>403</v>
      </c>
      <c r="I6594" s="73" t="s">
        <v>468</v>
      </c>
      <c r="J6594" s="123" t="str">
        <f t="shared" si="158"/>
        <v>Cargo ship Bulk carrier 35,000–59,999 dwt</v>
      </c>
      <c r="K6594" s="24">
        <v>7.7999999999999999E-5</v>
      </c>
      <c r="L6594" s="48"/>
      <c r="M6594" s="22"/>
      <c r="N6594" s="22"/>
      <c r="O6594" s="22"/>
      <c r="P6594" s="22"/>
      <c r="Q6594" s="22"/>
      <c r="R6594" s="22"/>
      <c r="S6594" s="22"/>
      <c r="T6594" s="22"/>
      <c r="U6594" s="22"/>
      <c r="V6594" s="22"/>
      <c r="W6594" s="22"/>
      <c r="X6594" s="22"/>
      <c r="Y6594" s="22"/>
      <c r="Z6594" s="22"/>
      <c r="AA6594" s="22"/>
      <c r="AB6594" s="22"/>
      <c r="AC6594" s="22"/>
      <c r="AD6594" s="22"/>
      <c r="AE6594" s="22"/>
      <c r="AF6594" s="22"/>
      <c r="AG6594" s="22"/>
      <c r="AH6594" s="22"/>
      <c r="AI6594" s="22"/>
      <c r="AJ6594" s="22"/>
      <c r="AK6594" s="22"/>
      <c r="AL6594" s="22"/>
      <c r="AM6594" s="22"/>
      <c r="AN6594" s="22"/>
      <c r="AO6594" s="22"/>
      <c r="AP6594" s="22"/>
      <c r="AQ6594" s="22"/>
      <c r="AR6594" s="22"/>
      <c r="AS6594" s="22"/>
      <c r="AT6594" s="22"/>
      <c r="AU6594" s="22"/>
      <c r="AV6594" s="22"/>
      <c r="AW6594" s="22"/>
      <c r="AX6594" s="22"/>
      <c r="AY6594" s="22"/>
      <c r="AZ6594" s="22"/>
      <c r="BA6594" s="22"/>
      <c r="BB6594" s="22"/>
      <c r="BC6594" s="22"/>
      <c r="BD6594" s="22"/>
      <c r="BE6594" s="22"/>
      <c r="BF6594" s="22"/>
      <c r="BG6594" s="22"/>
      <c r="BH6594" s="22"/>
      <c r="BI6594" s="22"/>
      <c r="BJ6594" s="22"/>
      <c r="BK6594" s="22"/>
      <c r="BL6594" s="22"/>
      <c r="BM6594" s="22"/>
      <c r="BN6594" s="22"/>
      <c r="BO6594" s="22"/>
      <c r="BP6594" s="22"/>
      <c r="BQ6594" s="22"/>
      <c r="BR6594" s="22"/>
      <c r="BS6594" s="22"/>
      <c r="BT6594" s="22"/>
      <c r="BU6594" s="22"/>
      <c r="BV6594" s="22"/>
      <c r="BW6594" s="22"/>
      <c r="BX6594" s="22"/>
      <c r="BY6594" s="22"/>
      <c r="BZ6594" s="22"/>
      <c r="CA6594" s="22"/>
      <c r="CB6594" s="22"/>
      <c r="CC6594" s="22"/>
      <c r="CD6594" s="22"/>
      <c r="CE6594" s="22"/>
      <c r="CF6594" s="22"/>
      <c r="CG6594" s="22"/>
      <c r="CH6594" s="22"/>
      <c r="CI6594" s="22"/>
      <c r="CJ6594" s="22"/>
      <c r="CK6594" s="22"/>
      <c r="CL6594" s="22"/>
      <c r="CM6594" s="22"/>
      <c r="CN6594" s="22"/>
      <c r="CO6594" s="22"/>
    </row>
    <row r="6595" spans="1:93" s="2" customFormat="1" x14ac:dyDescent="0.3">
      <c r="A6595" s="73" t="s">
        <v>204</v>
      </c>
      <c r="B6595" s="73" t="s">
        <v>305</v>
      </c>
      <c r="C6595" s="67" t="s">
        <v>89</v>
      </c>
      <c r="D6595" s="67" t="s">
        <v>203</v>
      </c>
      <c r="E6595" s="73" t="s">
        <v>415</v>
      </c>
      <c r="F6595" s="73"/>
      <c r="G6595" s="73" t="s">
        <v>403</v>
      </c>
      <c r="H6595" s="73" t="s">
        <v>403</v>
      </c>
      <c r="I6595" s="73" t="s">
        <v>468</v>
      </c>
      <c r="J6595" s="123" t="str">
        <f t="shared" si="158"/>
        <v>Cargo ship Bulk carrier 10,000–34,999 dwt</v>
      </c>
      <c r="K6595" s="24">
        <v>1.08E-4</v>
      </c>
      <c r="L6595" s="48"/>
      <c r="M6595" s="22"/>
      <c r="N6595" s="22"/>
      <c r="O6595" s="22"/>
      <c r="P6595" s="22"/>
      <c r="Q6595" s="22"/>
      <c r="R6595" s="22"/>
      <c r="S6595" s="22"/>
      <c r="T6595" s="22"/>
      <c r="U6595" s="22"/>
      <c r="V6595" s="22"/>
      <c r="W6595" s="22"/>
      <c r="X6595" s="22"/>
      <c r="Y6595" s="22"/>
      <c r="Z6595" s="22"/>
      <c r="AA6595" s="22"/>
      <c r="AB6595" s="22"/>
      <c r="AC6595" s="22"/>
      <c r="AD6595" s="22"/>
      <c r="AE6595" s="22"/>
      <c r="AF6595" s="22"/>
      <c r="AG6595" s="22"/>
      <c r="AH6595" s="22"/>
      <c r="AI6595" s="22"/>
      <c r="AJ6595" s="22"/>
      <c r="AK6595" s="22"/>
      <c r="AL6595" s="22"/>
      <c r="AM6595" s="22"/>
      <c r="AN6595" s="22"/>
      <c r="AO6595" s="22"/>
      <c r="AP6595" s="22"/>
      <c r="AQ6595" s="22"/>
      <c r="AR6595" s="22"/>
      <c r="AS6595" s="22"/>
      <c r="AT6595" s="22"/>
      <c r="AU6595" s="22"/>
      <c r="AV6595" s="22"/>
      <c r="AW6595" s="22"/>
      <c r="AX6595" s="22"/>
      <c r="AY6595" s="22"/>
      <c r="AZ6595" s="22"/>
      <c r="BA6595" s="22"/>
      <c r="BB6595" s="22"/>
      <c r="BC6595" s="22"/>
      <c r="BD6595" s="22"/>
      <c r="BE6595" s="22"/>
      <c r="BF6595" s="22"/>
      <c r="BG6595" s="22"/>
      <c r="BH6595" s="22"/>
      <c r="BI6595" s="22"/>
      <c r="BJ6595" s="22"/>
      <c r="BK6595" s="22"/>
      <c r="BL6595" s="22"/>
      <c r="BM6595" s="22"/>
      <c r="BN6595" s="22"/>
      <c r="BO6595" s="22"/>
      <c r="BP6595" s="22"/>
      <c r="BQ6595" s="22"/>
      <c r="BR6595" s="22"/>
      <c r="BS6595" s="22"/>
      <c r="BT6595" s="22"/>
      <c r="BU6595" s="22"/>
      <c r="BV6595" s="22"/>
      <c r="BW6595" s="22"/>
      <c r="BX6595" s="22"/>
      <c r="BY6595" s="22"/>
      <c r="BZ6595" s="22"/>
      <c r="CA6595" s="22"/>
      <c r="CB6595" s="22"/>
      <c r="CC6595" s="22"/>
      <c r="CD6595" s="22"/>
      <c r="CE6595" s="22"/>
      <c r="CF6595" s="22"/>
      <c r="CG6595" s="22"/>
      <c r="CH6595" s="22"/>
      <c r="CI6595" s="22"/>
      <c r="CJ6595" s="22"/>
      <c r="CK6595" s="22"/>
      <c r="CL6595" s="22"/>
      <c r="CM6595" s="22"/>
      <c r="CN6595" s="22"/>
      <c r="CO6595" s="22"/>
    </row>
    <row r="6596" spans="1:93" s="2" customFormat="1" x14ac:dyDescent="0.3">
      <c r="A6596" s="73" t="s">
        <v>204</v>
      </c>
      <c r="B6596" s="73" t="s">
        <v>305</v>
      </c>
      <c r="C6596" s="67" t="s">
        <v>89</v>
      </c>
      <c r="D6596" s="67" t="s">
        <v>203</v>
      </c>
      <c r="E6596" s="73" t="s">
        <v>202</v>
      </c>
      <c r="F6596" s="73"/>
      <c r="G6596" s="73" t="s">
        <v>403</v>
      </c>
      <c r="H6596" s="73" t="s">
        <v>403</v>
      </c>
      <c r="I6596" s="73" t="s">
        <v>468</v>
      </c>
      <c r="J6596" s="123" t="str">
        <f t="shared" si="158"/>
        <v>Cargo ship Bulk carrier 0–9999 dwt</v>
      </c>
      <c r="K6596" s="24">
        <v>3.9800000000000002E-4</v>
      </c>
      <c r="L6596" s="48"/>
      <c r="M6596" s="22"/>
      <c r="N6596" s="22"/>
      <c r="O6596" s="22"/>
      <c r="P6596" s="22"/>
      <c r="Q6596" s="22"/>
      <c r="R6596" s="22"/>
      <c r="S6596" s="22"/>
      <c r="T6596" s="22"/>
      <c r="U6596" s="22"/>
      <c r="V6596" s="22"/>
      <c r="W6596" s="22"/>
      <c r="X6596" s="22"/>
      <c r="Y6596" s="22"/>
      <c r="Z6596" s="22"/>
      <c r="AA6596" s="22"/>
      <c r="AB6596" s="22"/>
      <c r="AC6596" s="22"/>
      <c r="AD6596" s="22"/>
      <c r="AE6596" s="22"/>
      <c r="AF6596" s="22"/>
      <c r="AG6596" s="22"/>
      <c r="AH6596" s="22"/>
      <c r="AI6596" s="22"/>
      <c r="AJ6596" s="22"/>
      <c r="AK6596" s="22"/>
      <c r="AL6596" s="22"/>
      <c r="AM6596" s="22"/>
      <c r="AN6596" s="22"/>
      <c r="AO6596" s="22"/>
      <c r="AP6596" s="22"/>
      <c r="AQ6596" s="22"/>
      <c r="AR6596" s="22"/>
      <c r="AS6596" s="22"/>
      <c r="AT6596" s="22"/>
      <c r="AU6596" s="22"/>
      <c r="AV6596" s="22"/>
      <c r="AW6596" s="22"/>
      <c r="AX6596" s="22"/>
      <c r="AY6596" s="22"/>
      <c r="AZ6596" s="22"/>
      <c r="BA6596" s="22"/>
      <c r="BB6596" s="22"/>
      <c r="BC6596" s="22"/>
      <c r="BD6596" s="22"/>
      <c r="BE6596" s="22"/>
      <c r="BF6596" s="22"/>
      <c r="BG6596" s="22"/>
      <c r="BH6596" s="22"/>
      <c r="BI6596" s="22"/>
      <c r="BJ6596" s="22"/>
      <c r="BK6596" s="22"/>
      <c r="BL6596" s="22"/>
      <c r="BM6596" s="22"/>
      <c r="BN6596" s="22"/>
      <c r="BO6596" s="22"/>
      <c r="BP6596" s="22"/>
      <c r="BQ6596" s="22"/>
      <c r="BR6596" s="22"/>
      <c r="BS6596" s="22"/>
      <c r="BT6596" s="22"/>
      <c r="BU6596" s="22"/>
      <c r="BV6596" s="22"/>
      <c r="BW6596" s="22"/>
      <c r="BX6596" s="22"/>
      <c r="BY6596" s="22"/>
      <c r="BZ6596" s="22"/>
      <c r="CA6596" s="22"/>
      <c r="CB6596" s="22"/>
      <c r="CC6596" s="22"/>
      <c r="CD6596" s="22"/>
      <c r="CE6596" s="22"/>
      <c r="CF6596" s="22"/>
      <c r="CG6596" s="22"/>
      <c r="CH6596" s="22"/>
      <c r="CI6596" s="22"/>
      <c r="CJ6596" s="22"/>
      <c r="CK6596" s="22"/>
      <c r="CL6596" s="22"/>
      <c r="CM6596" s="22"/>
      <c r="CN6596" s="22"/>
      <c r="CO6596" s="22"/>
    </row>
    <row r="6597" spans="1:93" s="2" customFormat="1" x14ac:dyDescent="0.3">
      <c r="A6597" s="73" t="s">
        <v>204</v>
      </c>
      <c r="B6597" s="73" t="s">
        <v>305</v>
      </c>
      <c r="C6597" s="67" t="s">
        <v>89</v>
      </c>
      <c r="D6597" s="67" t="s">
        <v>203</v>
      </c>
      <c r="E6597" s="73" t="s">
        <v>3</v>
      </c>
      <c r="F6597" s="73"/>
      <c r="G6597" s="73" t="s">
        <v>403</v>
      </c>
      <c r="H6597" s="73" t="s">
        <v>403</v>
      </c>
      <c r="I6597" s="73" t="s">
        <v>468</v>
      </c>
      <c r="J6597" s="123" t="str">
        <f t="shared" si="158"/>
        <v>Cargo ship Bulk carrier Average</v>
      </c>
      <c r="K6597" s="24">
        <v>4.8000000000000001E-5</v>
      </c>
      <c r="L6597" s="48"/>
      <c r="M6597" s="22"/>
      <c r="N6597" s="22"/>
      <c r="O6597" s="22"/>
      <c r="P6597" s="22"/>
      <c r="Q6597" s="22"/>
      <c r="R6597" s="22"/>
      <c r="S6597" s="22"/>
      <c r="T6597" s="22"/>
      <c r="U6597" s="22"/>
      <c r="V6597" s="22"/>
      <c r="W6597" s="22"/>
      <c r="X6597" s="22"/>
      <c r="Y6597" s="22"/>
      <c r="Z6597" s="22"/>
      <c r="AA6597" s="22"/>
      <c r="AB6597" s="22"/>
      <c r="AC6597" s="22"/>
      <c r="AD6597" s="22"/>
      <c r="AE6597" s="22"/>
      <c r="AF6597" s="22"/>
      <c r="AG6597" s="22"/>
      <c r="AH6597" s="22"/>
      <c r="AI6597" s="22"/>
      <c r="AJ6597" s="22"/>
      <c r="AK6597" s="22"/>
      <c r="AL6597" s="22"/>
      <c r="AM6597" s="22"/>
      <c r="AN6597" s="22"/>
      <c r="AO6597" s="22"/>
      <c r="AP6597" s="22"/>
      <c r="AQ6597" s="22"/>
      <c r="AR6597" s="22"/>
      <c r="AS6597" s="22"/>
      <c r="AT6597" s="22"/>
      <c r="AU6597" s="22"/>
      <c r="AV6597" s="22"/>
      <c r="AW6597" s="22"/>
      <c r="AX6597" s="22"/>
      <c r="AY6597" s="22"/>
      <c r="AZ6597" s="22"/>
      <c r="BA6597" s="22"/>
      <c r="BB6597" s="22"/>
      <c r="BC6597" s="22"/>
      <c r="BD6597" s="22"/>
      <c r="BE6597" s="22"/>
      <c r="BF6597" s="22"/>
      <c r="BG6597" s="22"/>
      <c r="BH6597" s="22"/>
      <c r="BI6597" s="22"/>
      <c r="BJ6597" s="22"/>
      <c r="BK6597" s="22"/>
      <c r="BL6597" s="22"/>
      <c r="BM6597" s="22"/>
      <c r="BN6597" s="22"/>
      <c r="BO6597" s="22"/>
      <c r="BP6597" s="22"/>
      <c r="BQ6597" s="22"/>
      <c r="BR6597" s="22"/>
      <c r="BS6597" s="22"/>
      <c r="BT6597" s="22"/>
      <c r="BU6597" s="22"/>
      <c r="BV6597" s="22"/>
      <c r="BW6597" s="22"/>
      <c r="BX6597" s="22"/>
      <c r="BY6597" s="22"/>
      <c r="BZ6597" s="22"/>
      <c r="CA6597" s="22"/>
      <c r="CB6597" s="22"/>
      <c r="CC6597" s="22"/>
      <c r="CD6597" s="22"/>
      <c r="CE6597" s="22"/>
      <c r="CF6597" s="22"/>
      <c r="CG6597" s="22"/>
      <c r="CH6597" s="22"/>
      <c r="CI6597" s="22"/>
      <c r="CJ6597" s="22"/>
      <c r="CK6597" s="22"/>
      <c r="CL6597" s="22"/>
      <c r="CM6597" s="22"/>
      <c r="CN6597" s="22"/>
      <c r="CO6597" s="22"/>
    </row>
    <row r="6598" spans="1:93" s="2" customFormat="1" x14ac:dyDescent="0.3">
      <c r="A6598" s="73" t="s">
        <v>204</v>
      </c>
      <c r="B6598" s="73" t="s">
        <v>305</v>
      </c>
      <c r="C6598" s="67" t="s">
        <v>89</v>
      </c>
      <c r="D6598" s="67" t="s">
        <v>360</v>
      </c>
      <c r="E6598" s="73" t="s">
        <v>501</v>
      </c>
      <c r="F6598" s="73"/>
      <c r="G6598" s="73" t="s">
        <v>403</v>
      </c>
      <c r="H6598" s="73" t="s">
        <v>403</v>
      </c>
      <c r="I6598" s="73" t="s">
        <v>465</v>
      </c>
      <c r="J6598" s="123" t="str">
        <f t="shared" si="158"/>
        <v>Cargo ship General cargo 10,000+ dwt</v>
      </c>
      <c r="K6598" s="24">
        <v>1.2066000000000002E-2</v>
      </c>
      <c r="L6598" s="48"/>
      <c r="M6598" s="22"/>
      <c r="N6598" s="22"/>
      <c r="O6598" s="22"/>
      <c r="P6598" s="22"/>
      <c r="Q6598" s="22"/>
      <c r="R6598" s="22"/>
      <c r="S6598" s="22"/>
      <c r="T6598" s="22"/>
      <c r="U6598" s="22"/>
      <c r="V6598" s="22"/>
      <c r="W6598" s="22"/>
      <c r="X6598" s="22"/>
      <c r="Y6598" s="22"/>
      <c r="Z6598" s="22"/>
      <c r="AA6598" s="22"/>
      <c r="AB6598" s="22"/>
      <c r="AC6598" s="22"/>
      <c r="AD6598" s="22"/>
      <c r="AE6598" s="22"/>
      <c r="AF6598" s="22"/>
      <c r="AG6598" s="22"/>
      <c r="AH6598" s="22"/>
      <c r="AI6598" s="22"/>
      <c r="AJ6598" s="22"/>
      <c r="AK6598" s="22"/>
      <c r="AL6598" s="22"/>
      <c r="AM6598" s="22"/>
      <c r="AN6598" s="22"/>
      <c r="AO6598" s="22"/>
      <c r="AP6598" s="22"/>
      <c r="AQ6598" s="22"/>
      <c r="AR6598" s="22"/>
      <c r="AS6598" s="22"/>
      <c r="AT6598" s="22"/>
      <c r="AU6598" s="22"/>
      <c r="AV6598" s="22"/>
      <c r="AW6598" s="22"/>
      <c r="AX6598" s="22"/>
      <c r="AY6598" s="22"/>
      <c r="AZ6598" s="22"/>
      <c r="BA6598" s="22"/>
      <c r="BB6598" s="22"/>
      <c r="BC6598" s="22"/>
      <c r="BD6598" s="22"/>
      <c r="BE6598" s="22"/>
      <c r="BF6598" s="22"/>
      <c r="BG6598" s="22"/>
      <c r="BH6598" s="22"/>
      <c r="BI6598" s="22"/>
      <c r="BJ6598" s="22"/>
      <c r="BK6598" s="22"/>
      <c r="BL6598" s="22"/>
      <c r="BM6598" s="22"/>
      <c r="BN6598" s="22"/>
      <c r="BO6598" s="22"/>
      <c r="BP6598" s="22"/>
      <c r="BQ6598" s="22"/>
      <c r="BR6598" s="22"/>
      <c r="BS6598" s="22"/>
      <c r="BT6598" s="22"/>
      <c r="BU6598" s="22"/>
      <c r="BV6598" s="22"/>
      <c r="BW6598" s="22"/>
      <c r="BX6598" s="22"/>
      <c r="BY6598" s="22"/>
      <c r="BZ6598" s="22"/>
      <c r="CA6598" s="22"/>
      <c r="CB6598" s="22"/>
      <c r="CC6598" s="22"/>
      <c r="CD6598" s="22"/>
      <c r="CE6598" s="22"/>
      <c r="CF6598" s="22"/>
      <c r="CG6598" s="22"/>
      <c r="CH6598" s="22"/>
      <c r="CI6598" s="22"/>
      <c r="CJ6598" s="22"/>
      <c r="CK6598" s="22"/>
      <c r="CL6598" s="22"/>
      <c r="CM6598" s="22"/>
      <c r="CN6598" s="22"/>
      <c r="CO6598" s="22"/>
    </row>
    <row r="6599" spans="1:93" s="2" customFormat="1" x14ac:dyDescent="0.3">
      <c r="A6599" s="73" t="s">
        <v>204</v>
      </c>
      <c r="B6599" s="73" t="s">
        <v>305</v>
      </c>
      <c r="C6599" s="67" t="s">
        <v>89</v>
      </c>
      <c r="D6599" s="67" t="s">
        <v>360</v>
      </c>
      <c r="E6599" s="73" t="s">
        <v>255</v>
      </c>
      <c r="F6599" s="73"/>
      <c r="G6599" s="73" t="s">
        <v>403</v>
      </c>
      <c r="H6599" s="73" t="s">
        <v>403</v>
      </c>
      <c r="I6599" s="73" t="s">
        <v>465</v>
      </c>
      <c r="J6599" s="123" t="str">
        <f t="shared" si="158"/>
        <v>Cargo ship General cargo 5000–9999 dwt</v>
      </c>
      <c r="K6599" s="24">
        <v>1.6020000000000003E-2</v>
      </c>
      <c r="L6599" s="48"/>
      <c r="M6599" s="22"/>
      <c r="N6599" s="22"/>
      <c r="O6599" s="22"/>
      <c r="P6599" s="22"/>
      <c r="Q6599" s="22"/>
      <c r="R6599" s="22"/>
      <c r="S6599" s="22"/>
      <c r="T6599" s="22"/>
      <c r="U6599" s="22"/>
      <c r="V6599" s="22"/>
      <c r="W6599" s="22"/>
      <c r="X6599" s="22"/>
      <c r="Y6599" s="22"/>
      <c r="Z6599" s="22"/>
      <c r="AA6599" s="22"/>
      <c r="AB6599" s="22"/>
      <c r="AC6599" s="22"/>
      <c r="AD6599" s="22"/>
      <c r="AE6599" s="22"/>
      <c r="AF6599" s="22"/>
      <c r="AG6599" s="22"/>
      <c r="AH6599" s="22"/>
      <c r="AI6599" s="22"/>
      <c r="AJ6599" s="22"/>
      <c r="AK6599" s="22"/>
      <c r="AL6599" s="22"/>
      <c r="AM6599" s="22"/>
      <c r="AN6599" s="22"/>
      <c r="AO6599" s="22"/>
      <c r="AP6599" s="22"/>
      <c r="AQ6599" s="22"/>
      <c r="AR6599" s="22"/>
      <c r="AS6599" s="22"/>
      <c r="AT6599" s="22"/>
      <c r="AU6599" s="22"/>
      <c r="AV6599" s="22"/>
      <c r="AW6599" s="22"/>
      <c r="AX6599" s="22"/>
      <c r="AY6599" s="22"/>
      <c r="AZ6599" s="22"/>
      <c r="BA6599" s="22"/>
      <c r="BB6599" s="22"/>
      <c r="BC6599" s="22"/>
      <c r="BD6599" s="22"/>
      <c r="BE6599" s="22"/>
      <c r="BF6599" s="22"/>
      <c r="BG6599" s="22"/>
      <c r="BH6599" s="22"/>
      <c r="BI6599" s="22"/>
      <c r="BJ6599" s="22"/>
      <c r="BK6599" s="22"/>
      <c r="BL6599" s="22"/>
      <c r="BM6599" s="22"/>
      <c r="BN6599" s="22"/>
      <c r="BO6599" s="22"/>
      <c r="BP6599" s="22"/>
      <c r="BQ6599" s="22"/>
      <c r="BR6599" s="22"/>
      <c r="BS6599" s="22"/>
      <c r="BT6599" s="22"/>
      <c r="BU6599" s="22"/>
      <c r="BV6599" s="22"/>
      <c r="BW6599" s="22"/>
      <c r="BX6599" s="22"/>
      <c r="BY6599" s="22"/>
      <c r="BZ6599" s="22"/>
      <c r="CA6599" s="22"/>
      <c r="CB6599" s="22"/>
      <c r="CC6599" s="22"/>
      <c r="CD6599" s="22"/>
      <c r="CE6599" s="22"/>
      <c r="CF6599" s="22"/>
      <c r="CG6599" s="22"/>
      <c r="CH6599" s="22"/>
      <c r="CI6599" s="22"/>
      <c r="CJ6599" s="22"/>
      <c r="CK6599" s="22"/>
      <c r="CL6599" s="22"/>
      <c r="CM6599" s="22"/>
      <c r="CN6599" s="22"/>
      <c r="CO6599" s="22"/>
    </row>
    <row r="6600" spans="1:93" s="2" customFormat="1" x14ac:dyDescent="0.3">
      <c r="A6600" s="73" t="s">
        <v>204</v>
      </c>
      <c r="B6600" s="73" t="s">
        <v>305</v>
      </c>
      <c r="C6600" s="67" t="s">
        <v>89</v>
      </c>
      <c r="D6600" s="67" t="s">
        <v>360</v>
      </c>
      <c r="E6600" s="73" t="s">
        <v>180</v>
      </c>
      <c r="F6600" s="73"/>
      <c r="G6600" s="73" t="s">
        <v>403</v>
      </c>
      <c r="H6600" s="73" t="s">
        <v>403</v>
      </c>
      <c r="I6600" s="73" t="s">
        <v>465</v>
      </c>
      <c r="J6600" s="123" t="str">
        <f t="shared" si="158"/>
        <v>Cargo ship General cargo 0–4999 dwt</v>
      </c>
      <c r="K6600" s="24">
        <v>1.4093000000000001E-2</v>
      </c>
      <c r="L6600" s="48"/>
      <c r="M6600" s="22"/>
      <c r="N6600" s="22"/>
      <c r="O6600" s="22"/>
      <c r="P6600" s="22"/>
      <c r="Q6600" s="22"/>
      <c r="R6600" s="22"/>
      <c r="S6600" s="22"/>
      <c r="T6600" s="22"/>
      <c r="U6600" s="22"/>
      <c r="V6600" s="22"/>
      <c r="W6600" s="22"/>
      <c r="X6600" s="22"/>
      <c r="Y6600" s="22"/>
      <c r="Z6600" s="22"/>
      <c r="AA6600" s="22"/>
      <c r="AB6600" s="22"/>
      <c r="AC6600" s="22"/>
      <c r="AD6600" s="22"/>
      <c r="AE6600" s="22"/>
      <c r="AF6600" s="22"/>
      <c r="AG6600" s="22"/>
      <c r="AH6600" s="22"/>
      <c r="AI6600" s="22"/>
      <c r="AJ6600" s="22"/>
      <c r="AK6600" s="22"/>
      <c r="AL6600" s="22"/>
      <c r="AM6600" s="22"/>
      <c r="AN6600" s="22"/>
      <c r="AO6600" s="22"/>
      <c r="AP6600" s="22"/>
      <c r="AQ6600" s="22"/>
      <c r="AR6600" s="22"/>
      <c r="AS6600" s="22"/>
      <c r="AT6600" s="22"/>
      <c r="AU6600" s="22"/>
      <c r="AV6600" s="22"/>
      <c r="AW6600" s="22"/>
      <c r="AX6600" s="22"/>
      <c r="AY6600" s="22"/>
      <c r="AZ6600" s="22"/>
      <c r="BA6600" s="22"/>
      <c r="BB6600" s="22"/>
      <c r="BC6600" s="22"/>
      <c r="BD6600" s="22"/>
      <c r="BE6600" s="22"/>
      <c r="BF6600" s="22"/>
      <c r="BG6600" s="22"/>
      <c r="BH6600" s="22"/>
      <c r="BI6600" s="22"/>
      <c r="BJ6600" s="22"/>
      <c r="BK6600" s="22"/>
      <c r="BL6600" s="22"/>
      <c r="BM6600" s="22"/>
      <c r="BN6600" s="22"/>
      <c r="BO6600" s="22"/>
      <c r="BP6600" s="22"/>
      <c r="BQ6600" s="22"/>
      <c r="BR6600" s="22"/>
      <c r="BS6600" s="22"/>
      <c r="BT6600" s="22"/>
      <c r="BU6600" s="22"/>
      <c r="BV6600" s="22"/>
      <c r="BW6600" s="22"/>
      <c r="BX6600" s="22"/>
      <c r="BY6600" s="22"/>
      <c r="BZ6600" s="22"/>
      <c r="CA6600" s="22"/>
      <c r="CB6600" s="22"/>
      <c r="CC6600" s="22"/>
      <c r="CD6600" s="22"/>
      <c r="CE6600" s="22"/>
      <c r="CF6600" s="22"/>
      <c r="CG6600" s="22"/>
      <c r="CH6600" s="22"/>
      <c r="CI6600" s="22"/>
      <c r="CJ6600" s="22"/>
      <c r="CK6600" s="22"/>
      <c r="CL6600" s="22"/>
      <c r="CM6600" s="22"/>
      <c r="CN6600" s="22"/>
      <c r="CO6600" s="22"/>
    </row>
    <row r="6601" spans="1:93" s="2" customFormat="1" x14ac:dyDescent="0.3">
      <c r="A6601" s="73" t="s">
        <v>204</v>
      </c>
      <c r="B6601" s="73" t="s">
        <v>305</v>
      </c>
      <c r="C6601" s="67" t="s">
        <v>89</v>
      </c>
      <c r="D6601" s="67" t="s">
        <v>360</v>
      </c>
      <c r="E6601" s="73" t="s">
        <v>502</v>
      </c>
      <c r="F6601" s="73"/>
      <c r="G6601" s="73" t="s">
        <v>403</v>
      </c>
      <c r="H6601" s="73" t="s">
        <v>403</v>
      </c>
      <c r="I6601" s="73" t="s">
        <v>465</v>
      </c>
      <c r="J6601" s="123" t="str">
        <f t="shared" si="158"/>
        <v>Cargo ship General cargo 10,000+ dwt 100+ TEU</v>
      </c>
      <c r="K6601" s="24">
        <v>1.1153E-2</v>
      </c>
      <c r="L6601" s="48"/>
      <c r="M6601" s="22"/>
      <c r="N6601" s="22"/>
      <c r="O6601" s="22"/>
      <c r="P6601" s="22"/>
      <c r="Q6601" s="22"/>
      <c r="R6601" s="22"/>
      <c r="S6601" s="22"/>
      <c r="T6601" s="22"/>
      <c r="U6601" s="22"/>
      <c r="V6601" s="22"/>
      <c r="W6601" s="22"/>
      <c r="X6601" s="22"/>
      <c r="Y6601" s="22"/>
      <c r="Z6601" s="22"/>
      <c r="AA6601" s="22"/>
      <c r="AB6601" s="22"/>
      <c r="AC6601" s="22"/>
      <c r="AD6601" s="22"/>
      <c r="AE6601" s="22"/>
      <c r="AF6601" s="22"/>
      <c r="AG6601" s="22"/>
      <c r="AH6601" s="22"/>
      <c r="AI6601" s="22"/>
      <c r="AJ6601" s="22"/>
      <c r="AK6601" s="22"/>
      <c r="AL6601" s="22"/>
      <c r="AM6601" s="22"/>
      <c r="AN6601" s="22"/>
      <c r="AO6601" s="22"/>
      <c r="AP6601" s="22"/>
      <c r="AQ6601" s="22"/>
      <c r="AR6601" s="22"/>
      <c r="AS6601" s="22"/>
      <c r="AT6601" s="22"/>
      <c r="AU6601" s="22"/>
      <c r="AV6601" s="22"/>
      <c r="AW6601" s="22"/>
      <c r="AX6601" s="22"/>
      <c r="AY6601" s="22"/>
      <c r="AZ6601" s="22"/>
      <c r="BA6601" s="22"/>
      <c r="BB6601" s="22"/>
      <c r="BC6601" s="22"/>
      <c r="BD6601" s="22"/>
      <c r="BE6601" s="22"/>
      <c r="BF6601" s="22"/>
      <c r="BG6601" s="22"/>
      <c r="BH6601" s="22"/>
      <c r="BI6601" s="22"/>
      <c r="BJ6601" s="22"/>
      <c r="BK6601" s="22"/>
      <c r="BL6601" s="22"/>
      <c r="BM6601" s="22"/>
      <c r="BN6601" s="22"/>
      <c r="BO6601" s="22"/>
      <c r="BP6601" s="22"/>
      <c r="BQ6601" s="22"/>
      <c r="BR6601" s="22"/>
      <c r="BS6601" s="22"/>
      <c r="BT6601" s="22"/>
      <c r="BU6601" s="22"/>
      <c r="BV6601" s="22"/>
      <c r="BW6601" s="22"/>
      <c r="BX6601" s="22"/>
      <c r="BY6601" s="22"/>
      <c r="BZ6601" s="22"/>
      <c r="CA6601" s="22"/>
      <c r="CB6601" s="22"/>
      <c r="CC6601" s="22"/>
      <c r="CD6601" s="22"/>
      <c r="CE6601" s="22"/>
      <c r="CF6601" s="22"/>
      <c r="CG6601" s="22"/>
      <c r="CH6601" s="22"/>
      <c r="CI6601" s="22"/>
      <c r="CJ6601" s="22"/>
      <c r="CK6601" s="22"/>
      <c r="CL6601" s="22"/>
      <c r="CM6601" s="22"/>
      <c r="CN6601" s="22"/>
      <c r="CO6601" s="22"/>
    </row>
    <row r="6602" spans="1:93" s="2" customFormat="1" x14ac:dyDescent="0.3">
      <c r="A6602" s="73" t="s">
        <v>204</v>
      </c>
      <c r="B6602" s="73" t="s">
        <v>305</v>
      </c>
      <c r="C6602" s="67" t="s">
        <v>89</v>
      </c>
      <c r="D6602" s="67" t="s">
        <v>360</v>
      </c>
      <c r="E6602" s="73" t="s">
        <v>503</v>
      </c>
      <c r="F6602" s="73"/>
      <c r="G6602" s="73" t="s">
        <v>403</v>
      </c>
      <c r="H6602" s="73" t="s">
        <v>403</v>
      </c>
      <c r="I6602" s="73" t="s">
        <v>465</v>
      </c>
      <c r="J6602" s="123" t="str">
        <f t="shared" si="158"/>
        <v>Cargo ship General cargo 5000–9999 dwt 100+ TEU</v>
      </c>
      <c r="K6602" s="24">
        <v>1.7743000000000002E-2</v>
      </c>
      <c r="L6602" s="48"/>
      <c r="M6602" s="22"/>
      <c r="N6602" s="22"/>
      <c r="O6602" s="22"/>
      <c r="P6602" s="22"/>
      <c r="Q6602" s="22"/>
      <c r="R6602" s="22"/>
      <c r="S6602" s="22"/>
      <c r="T6602" s="22"/>
      <c r="U6602" s="22"/>
      <c r="V6602" s="22"/>
      <c r="W6602" s="22"/>
      <c r="X6602" s="22"/>
      <c r="Y6602" s="22"/>
      <c r="Z6602" s="22"/>
      <c r="AA6602" s="22"/>
      <c r="AB6602" s="22"/>
      <c r="AC6602" s="22"/>
      <c r="AD6602" s="22"/>
      <c r="AE6602" s="22"/>
      <c r="AF6602" s="22"/>
      <c r="AG6602" s="22"/>
      <c r="AH6602" s="22"/>
      <c r="AI6602" s="22"/>
      <c r="AJ6602" s="22"/>
      <c r="AK6602" s="22"/>
      <c r="AL6602" s="22"/>
      <c r="AM6602" s="22"/>
      <c r="AN6602" s="22"/>
      <c r="AO6602" s="22"/>
      <c r="AP6602" s="22"/>
      <c r="AQ6602" s="22"/>
      <c r="AR6602" s="22"/>
      <c r="AS6602" s="22"/>
      <c r="AT6602" s="22"/>
      <c r="AU6602" s="22"/>
      <c r="AV6602" s="22"/>
      <c r="AW6602" s="22"/>
      <c r="AX6602" s="22"/>
      <c r="AY6602" s="22"/>
      <c r="AZ6602" s="22"/>
      <c r="BA6602" s="22"/>
      <c r="BB6602" s="22"/>
      <c r="BC6602" s="22"/>
      <c r="BD6602" s="22"/>
      <c r="BE6602" s="22"/>
      <c r="BF6602" s="22"/>
      <c r="BG6602" s="22"/>
      <c r="BH6602" s="22"/>
      <c r="BI6602" s="22"/>
      <c r="BJ6602" s="22"/>
      <c r="BK6602" s="22"/>
      <c r="BL6602" s="22"/>
      <c r="BM6602" s="22"/>
      <c r="BN6602" s="22"/>
      <c r="BO6602" s="22"/>
      <c r="BP6602" s="22"/>
      <c r="BQ6602" s="22"/>
      <c r="BR6602" s="22"/>
      <c r="BS6602" s="22"/>
      <c r="BT6602" s="22"/>
      <c r="BU6602" s="22"/>
      <c r="BV6602" s="22"/>
      <c r="BW6602" s="22"/>
      <c r="BX6602" s="22"/>
      <c r="BY6602" s="22"/>
      <c r="BZ6602" s="22"/>
      <c r="CA6602" s="22"/>
      <c r="CB6602" s="22"/>
      <c r="CC6602" s="22"/>
      <c r="CD6602" s="22"/>
      <c r="CE6602" s="22"/>
      <c r="CF6602" s="22"/>
      <c r="CG6602" s="22"/>
      <c r="CH6602" s="22"/>
      <c r="CI6602" s="22"/>
      <c r="CJ6602" s="22"/>
      <c r="CK6602" s="22"/>
      <c r="CL6602" s="22"/>
      <c r="CM6602" s="22"/>
      <c r="CN6602" s="22"/>
      <c r="CO6602" s="22"/>
    </row>
    <row r="6603" spans="1:93" s="2" customFormat="1" x14ac:dyDescent="0.3">
      <c r="A6603" s="73" t="s">
        <v>204</v>
      </c>
      <c r="B6603" s="73" t="s">
        <v>305</v>
      </c>
      <c r="C6603" s="67" t="s">
        <v>89</v>
      </c>
      <c r="D6603" s="67" t="s">
        <v>360</v>
      </c>
      <c r="E6603" s="73" t="s">
        <v>504</v>
      </c>
      <c r="F6603" s="73"/>
      <c r="G6603" s="73" t="s">
        <v>403</v>
      </c>
      <c r="H6603" s="73" t="s">
        <v>403</v>
      </c>
      <c r="I6603" s="73" t="s">
        <v>465</v>
      </c>
      <c r="J6603" s="123" t="str">
        <f t="shared" si="158"/>
        <v>Cargo ship General cargo 0–4999 dwt 100+ TEU</v>
      </c>
      <c r="K6603" s="24">
        <v>2.0076E-2</v>
      </c>
      <c r="L6603" s="48"/>
      <c r="M6603" s="22"/>
      <c r="N6603" s="22"/>
      <c r="O6603" s="22"/>
      <c r="P6603" s="22"/>
      <c r="Q6603" s="22"/>
      <c r="R6603" s="22"/>
      <c r="S6603" s="22"/>
      <c r="T6603" s="22"/>
      <c r="U6603" s="22"/>
      <c r="V6603" s="22"/>
      <c r="W6603" s="22"/>
      <c r="X6603" s="22"/>
      <c r="Y6603" s="22"/>
      <c r="Z6603" s="22"/>
      <c r="AA6603" s="22"/>
      <c r="AB6603" s="22"/>
      <c r="AC6603" s="22"/>
      <c r="AD6603" s="22"/>
      <c r="AE6603" s="22"/>
      <c r="AF6603" s="22"/>
      <c r="AG6603" s="22"/>
      <c r="AH6603" s="22"/>
      <c r="AI6603" s="22"/>
      <c r="AJ6603" s="22"/>
      <c r="AK6603" s="22"/>
      <c r="AL6603" s="22"/>
      <c r="AM6603" s="22"/>
      <c r="AN6603" s="22"/>
      <c r="AO6603" s="22"/>
      <c r="AP6603" s="22"/>
      <c r="AQ6603" s="22"/>
      <c r="AR6603" s="22"/>
      <c r="AS6603" s="22"/>
      <c r="AT6603" s="22"/>
      <c r="AU6603" s="22"/>
      <c r="AV6603" s="22"/>
      <c r="AW6603" s="22"/>
      <c r="AX6603" s="22"/>
      <c r="AY6603" s="22"/>
      <c r="AZ6603" s="22"/>
      <c r="BA6603" s="22"/>
      <c r="BB6603" s="22"/>
      <c r="BC6603" s="22"/>
      <c r="BD6603" s="22"/>
      <c r="BE6603" s="22"/>
      <c r="BF6603" s="22"/>
      <c r="BG6603" s="22"/>
      <c r="BH6603" s="22"/>
      <c r="BI6603" s="22"/>
      <c r="BJ6603" s="22"/>
      <c r="BK6603" s="22"/>
      <c r="BL6603" s="22"/>
      <c r="BM6603" s="22"/>
      <c r="BN6603" s="22"/>
      <c r="BO6603" s="22"/>
      <c r="BP6603" s="22"/>
      <c r="BQ6603" s="22"/>
      <c r="BR6603" s="22"/>
      <c r="BS6603" s="22"/>
      <c r="BT6603" s="22"/>
      <c r="BU6603" s="22"/>
      <c r="BV6603" s="22"/>
      <c r="BW6603" s="22"/>
      <c r="BX6603" s="22"/>
      <c r="BY6603" s="22"/>
      <c r="BZ6603" s="22"/>
      <c r="CA6603" s="22"/>
      <c r="CB6603" s="22"/>
      <c r="CC6603" s="22"/>
      <c r="CD6603" s="22"/>
      <c r="CE6603" s="22"/>
      <c r="CF6603" s="22"/>
      <c r="CG6603" s="22"/>
      <c r="CH6603" s="22"/>
      <c r="CI6603" s="22"/>
      <c r="CJ6603" s="22"/>
      <c r="CK6603" s="22"/>
      <c r="CL6603" s="22"/>
      <c r="CM6603" s="22"/>
      <c r="CN6603" s="22"/>
      <c r="CO6603" s="22"/>
    </row>
    <row r="6604" spans="1:93" s="2" customFormat="1" x14ac:dyDescent="0.3">
      <c r="A6604" s="73" t="s">
        <v>204</v>
      </c>
      <c r="B6604" s="73" t="s">
        <v>305</v>
      </c>
      <c r="C6604" s="67" t="s">
        <v>89</v>
      </c>
      <c r="D6604" s="67" t="s">
        <v>360</v>
      </c>
      <c r="E6604" s="73" t="s">
        <v>3</v>
      </c>
      <c r="F6604" s="73"/>
      <c r="G6604" s="73" t="s">
        <v>403</v>
      </c>
      <c r="H6604" s="73" t="s">
        <v>403</v>
      </c>
      <c r="I6604" s="73" t="s">
        <v>465</v>
      </c>
      <c r="J6604" s="123" t="str">
        <f t="shared" si="158"/>
        <v>Cargo ship General cargo Average</v>
      </c>
      <c r="K6604" s="24">
        <v>1.3232000000000001E-2</v>
      </c>
      <c r="L6604" s="48"/>
      <c r="M6604" s="22"/>
      <c r="N6604" s="22"/>
      <c r="O6604" s="22"/>
      <c r="P6604" s="22"/>
      <c r="Q6604" s="22"/>
      <c r="R6604" s="22"/>
      <c r="S6604" s="22"/>
      <c r="T6604" s="22"/>
      <c r="U6604" s="22"/>
      <c r="V6604" s="22"/>
      <c r="W6604" s="22"/>
      <c r="X6604" s="22"/>
      <c r="Y6604" s="22"/>
      <c r="Z6604" s="22"/>
      <c r="AA6604" s="22"/>
      <c r="AB6604" s="22"/>
      <c r="AC6604" s="22"/>
      <c r="AD6604" s="22"/>
      <c r="AE6604" s="22"/>
      <c r="AF6604" s="22"/>
      <c r="AG6604" s="22"/>
      <c r="AH6604" s="22"/>
      <c r="AI6604" s="22"/>
      <c r="AJ6604" s="22"/>
      <c r="AK6604" s="22"/>
      <c r="AL6604" s="22"/>
      <c r="AM6604" s="22"/>
      <c r="AN6604" s="22"/>
      <c r="AO6604" s="22"/>
      <c r="AP6604" s="22"/>
      <c r="AQ6604" s="22"/>
      <c r="AR6604" s="22"/>
      <c r="AS6604" s="22"/>
      <c r="AT6604" s="22"/>
      <c r="AU6604" s="22"/>
      <c r="AV6604" s="22"/>
      <c r="AW6604" s="22"/>
      <c r="AX6604" s="22"/>
      <c r="AY6604" s="22"/>
      <c r="AZ6604" s="22"/>
      <c r="BA6604" s="22"/>
      <c r="BB6604" s="22"/>
      <c r="BC6604" s="22"/>
      <c r="BD6604" s="22"/>
      <c r="BE6604" s="22"/>
      <c r="BF6604" s="22"/>
      <c r="BG6604" s="22"/>
      <c r="BH6604" s="22"/>
      <c r="BI6604" s="22"/>
      <c r="BJ6604" s="22"/>
      <c r="BK6604" s="22"/>
      <c r="BL6604" s="22"/>
      <c r="BM6604" s="22"/>
      <c r="BN6604" s="22"/>
      <c r="BO6604" s="22"/>
      <c r="BP6604" s="22"/>
      <c r="BQ6604" s="22"/>
      <c r="BR6604" s="22"/>
      <c r="BS6604" s="22"/>
      <c r="BT6604" s="22"/>
      <c r="BU6604" s="22"/>
      <c r="BV6604" s="22"/>
      <c r="BW6604" s="22"/>
      <c r="BX6604" s="22"/>
      <c r="BY6604" s="22"/>
      <c r="BZ6604" s="22"/>
      <c r="CA6604" s="22"/>
      <c r="CB6604" s="22"/>
      <c r="CC6604" s="22"/>
      <c r="CD6604" s="22"/>
      <c r="CE6604" s="22"/>
      <c r="CF6604" s="22"/>
      <c r="CG6604" s="22"/>
      <c r="CH6604" s="22"/>
      <c r="CI6604" s="22"/>
      <c r="CJ6604" s="22"/>
      <c r="CK6604" s="22"/>
      <c r="CL6604" s="22"/>
      <c r="CM6604" s="22"/>
      <c r="CN6604" s="22"/>
      <c r="CO6604" s="22"/>
    </row>
    <row r="6605" spans="1:93" s="2" customFormat="1" x14ac:dyDescent="0.3">
      <c r="A6605" s="73" t="s">
        <v>204</v>
      </c>
      <c r="B6605" s="73" t="s">
        <v>305</v>
      </c>
      <c r="C6605" s="67" t="s">
        <v>89</v>
      </c>
      <c r="D6605" s="67" t="s">
        <v>360</v>
      </c>
      <c r="E6605" s="73" t="s">
        <v>501</v>
      </c>
      <c r="F6605" s="73"/>
      <c r="G6605" s="73" t="s">
        <v>403</v>
      </c>
      <c r="H6605" s="73" t="s">
        <v>403</v>
      </c>
      <c r="I6605" s="73" t="s">
        <v>466</v>
      </c>
      <c r="J6605" s="123" t="str">
        <f t="shared" si="158"/>
        <v>Cargo ship General cargo 10,000+ dwt</v>
      </c>
      <c r="K6605" s="24">
        <v>3.9999999999999998E-6</v>
      </c>
      <c r="L6605" s="48"/>
      <c r="M6605" s="22"/>
      <c r="N6605" s="22"/>
      <c r="O6605" s="22"/>
      <c r="P6605" s="22"/>
      <c r="Q6605" s="22"/>
      <c r="R6605" s="22"/>
      <c r="S6605" s="22"/>
      <c r="T6605" s="22"/>
      <c r="U6605" s="22"/>
      <c r="V6605" s="22"/>
      <c r="W6605" s="22"/>
      <c r="X6605" s="22"/>
      <c r="Y6605" s="22"/>
      <c r="Z6605" s="22"/>
      <c r="AA6605" s="22"/>
      <c r="AB6605" s="22"/>
      <c r="AC6605" s="22"/>
      <c r="AD6605" s="22"/>
      <c r="AE6605" s="22"/>
      <c r="AF6605" s="22"/>
      <c r="AG6605" s="22"/>
      <c r="AH6605" s="22"/>
      <c r="AI6605" s="22"/>
      <c r="AJ6605" s="22"/>
      <c r="AK6605" s="22"/>
      <c r="AL6605" s="22"/>
      <c r="AM6605" s="22"/>
      <c r="AN6605" s="22"/>
      <c r="AO6605" s="22"/>
      <c r="AP6605" s="22"/>
      <c r="AQ6605" s="22"/>
      <c r="AR6605" s="22"/>
      <c r="AS6605" s="22"/>
      <c r="AT6605" s="22"/>
      <c r="AU6605" s="22"/>
      <c r="AV6605" s="22"/>
      <c r="AW6605" s="22"/>
      <c r="AX6605" s="22"/>
      <c r="AY6605" s="22"/>
      <c r="AZ6605" s="22"/>
      <c r="BA6605" s="22"/>
      <c r="BB6605" s="22"/>
      <c r="BC6605" s="22"/>
      <c r="BD6605" s="22"/>
      <c r="BE6605" s="22"/>
      <c r="BF6605" s="22"/>
      <c r="BG6605" s="22"/>
      <c r="BH6605" s="22"/>
      <c r="BI6605" s="22"/>
      <c r="BJ6605" s="22"/>
      <c r="BK6605" s="22"/>
      <c r="BL6605" s="22"/>
      <c r="BM6605" s="22"/>
      <c r="BN6605" s="22"/>
      <c r="BO6605" s="22"/>
      <c r="BP6605" s="22"/>
      <c r="BQ6605" s="22"/>
      <c r="BR6605" s="22"/>
      <c r="BS6605" s="22"/>
      <c r="BT6605" s="22"/>
      <c r="BU6605" s="22"/>
      <c r="BV6605" s="22"/>
      <c r="BW6605" s="22"/>
      <c r="BX6605" s="22"/>
      <c r="BY6605" s="22"/>
      <c r="BZ6605" s="22"/>
      <c r="CA6605" s="22"/>
      <c r="CB6605" s="22"/>
      <c r="CC6605" s="22"/>
      <c r="CD6605" s="22"/>
      <c r="CE6605" s="22"/>
      <c r="CF6605" s="22"/>
      <c r="CG6605" s="22"/>
      <c r="CH6605" s="22"/>
      <c r="CI6605" s="22"/>
      <c r="CJ6605" s="22"/>
      <c r="CK6605" s="22"/>
      <c r="CL6605" s="22"/>
      <c r="CM6605" s="22"/>
      <c r="CN6605" s="22"/>
      <c r="CO6605" s="22"/>
    </row>
    <row r="6606" spans="1:93" s="2" customFormat="1" x14ac:dyDescent="0.3">
      <c r="A6606" s="73" t="s">
        <v>204</v>
      </c>
      <c r="B6606" s="73" t="s">
        <v>305</v>
      </c>
      <c r="C6606" s="67" t="s">
        <v>89</v>
      </c>
      <c r="D6606" s="67" t="s">
        <v>360</v>
      </c>
      <c r="E6606" s="73" t="s">
        <v>255</v>
      </c>
      <c r="F6606" s="73"/>
      <c r="G6606" s="73" t="s">
        <v>403</v>
      </c>
      <c r="H6606" s="73" t="s">
        <v>403</v>
      </c>
      <c r="I6606" s="73" t="s">
        <v>466</v>
      </c>
      <c r="J6606" s="123" t="str">
        <f t="shared" si="158"/>
        <v>Cargo ship General cargo 5000–9999 dwt</v>
      </c>
      <c r="K6606" s="24">
        <v>5.0000000000000004E-6</v>
      </c>
      <c r="L6606" s="48"/>
      <c r="M6606" s="22"/>
      <c r="N6606" s="22"/>
      <c r="O6606" s="22"/>
      <c r="P6606" s="22"/>
      <c r="Q6606" s="22"/>
      <c r="R6606" s="22"/>
      <c r="S6606" s="22"/>
      <c r="T6606" s="22"/>
      <c r="U6606" s="22"/>
      <c r="V6606" s="22"/>
      <c r="W6606" s="22"/>
      <c r="X6606" s="22"/>
      <c r="Y6606" s="22"/>
      <c r="Z6606" s="22"/>
      <c r="AA6606" s="22"/>
      <c r="AB6606" s="22"/>
      <c r="AC6606" s="22"/>
      <c r="AD6606" s="22"/>
      <c r="AE6606" s="22"/>
      <c r="AF6606" s="22"/>
      <c r="AG6606" s="22"/>
      <c r="AH6606" s="22"/>
      <c r="AI6606" s="22"/>
      <c r="AJ6606" s="22"/>
      <c r="AK6606" s="22"/>
      <c r="AL6606" s="22"/>
      <c r="AM6606" s="22"/>
      <c r="AN6606" s="22"/>
      <c r="AO6606" s="22"/>
      <c r="AP6606" s="22"/>
      <c r="AQ6606" s="22"/>
      <c r="AR6606" s="22"/>
      <c r="AS6606" s="22"/>
      <c r="AT6606" s="22"/>
      <c r="AU6606" s="22"/>
      <c r="AV6606" s="22"/>
      <c r="AW6606" s="22"/>
      <c r="AX6606" s="22"/>
      <c r="AY6606" s="22"/>
      <c r="AZ6606" s="22"/>
      <c r="BA6606" s="22"/>
      <c r="BB6606" s="22"/>
      <c r="BC6606" s="22"/>
      <c r="BD6606" s="22"/>
      <c r="BE6606" s="22"/>
      <c r="BF6606" s="22"/>
      <c r="BG6606" s="22"/>
      <c r="BH6606" s="22"/>
      <c r="BI6606" s="22"/>
      <c r="BJ6606" s="22"/>
      <c r="BK6606" s="22"/>
      <c r="BL6606" s="22"/>
      <c r="BM6606" s="22"/>
      <c r="BN6606" s="22"/>
      <c r="BO6606" s="22"/>
      <c r="BP6606" s="22"/>
      <c r="BQ6606" s="22"/>
      <c r="BR6606" s="22"/>
      <c r="BS6606" s="22"/>
      <c r="BT6606" s="22"/>
      <c r="BU6606" s="22"/>
      <c r="BV6606" s="22"/>
      <c r="BW6606" s="22"/>
      <c r="BX6606" s="22"/>
      <c r="BY6606" s="22"/>
      <c r="BZ6606" s="22"/>
      <c r="CA6606" s="22"/>
      <c r="CB6606" s="22"/>
      <c r="CC6606" s="22"/>
      <c r="CD6606" s="22"/>
      <c r="CE6606" s="22"/>
      <c r="CF6606" s="22"/>
      <c r="CG6606" s="22"/>
      <c r="CH6606" s="22"/>
      <c r="CI6606" s="22"/>
      <c r="CJ6606" s="22"/>
      <c r="CK6606" s="22"/>
      <c r="CL6606" s="22"/>
      <c r="CM6606" s="22"/>
      <c r="CN6606" s="22"/>
      <c r="CO6606" s="22"/>
    </row>
    <row r="6607" spans="1:93" s="2" customFormat="1" x14ac:dyDescent="0.3">
      <c r="A6607" s="73" t="s">
        <v>204</v>
      </c>
      <c r="B6607" s="73" t="s">
        <v>305</v>
      </c>
      <c r="C6607" s="67" t="s">
        <v>89</v>
      </c>
      <c r="D6607" s="67" t="s">
        <v>360</v>
      </c>
      <c r="E6607" s="73" t="s">
        <v>180</v>
      </c>
      <c r="F6607" s="73"/>
      <c r="G6607" s="73" t="s">
        <v>403</v>
      </c>
      <c r="H6607" s="73" t="s">
        <v>403</v>
      </c>
      <c r="I6607" s="73" t="s">
        <v>466</v>
      </c>
      <c r="J6607" s="123" t="str">
        <f t="shared" si="158"/>
        <v>Cargo ship General cargo 0–4999 dwt</v>
      </c>
      <c r="K6607" s="24">
        <v>3.9999999999999998E-6</v>
      </c>
      <c r="L6607" s="48"/>
      <c r="M6607" s="22"/>
      <c r="N6607" s="22"/>
      <c r="O6607" s="22"/>
      <c r="P6607" s="22"/>
      <c r="Q6607" s="22"/>
      <c r="R6607" s="22"/>
      <c r="S6607" s="22"/>
      <c r="T6607" s="22"/>
      <c r="U6607" s="22"/>
      <c r="V6607" s="22"/>
      <c r="W6607" s="22"/>
      <c r="X6607" s="22"/>
      <c r="Y6607" s="22"/>
      <c r="Z6607" s="22"/>
      <c r="AA6607" s="22"/>
      <c r="AB6607" s="22"/>
      <c r="AC6607" s="22"/>
      <c r="AD6607" s="22"/>
      <c r="AE6607" s="22"/>
      <c r="AF6607" s="22"/>
      <c r="AG6607" s="22"/>
      <c r="AH6607" s="22"/>
      <c r="AI6607" s="22"/>
      <c r="AJ6607" s="22"/>
      <c r="AK6607" s="22"/>
      <c r="AL6607" s="22"/>
      <c r="AM6607" s="22"/>
      <c r="AN6607" s="22"/>
      <c r="AO6607" s="22"/>
      <c r="AP6607" s="22"/>
      <c r="AQ6607" s="22"/>
      <c r="AR6607" s="22"/>
      <c r="AS6607" s="22"/>
      <c r="AT6607" s="22"/>
      <c r="AU6607" s="22"/>
      <c r="AV6607" s="22"/>
      <c r="AW6607" s="22"/>
      <c r="AX6607" s="22"/>
      <c r="AY6607" s="22"/>
      <c r="AZ6607" s="22"/>
      <c r="BA6607" s="22"/>
      <c r="BB6607" s="22"/>
      <c r="BC6607" s="22"/>
      <c r="BD6607" s="22"/>
      <c r="BE6607" s="22"/>
      <c r="BF6607" s="22"/>
      <c r="BG6607" s="22"/>
      <c r="BH6607" s="22"/>
      <c r="BI6607" s="22"/>
      <c r="BJ6607" s="22"/>
      <c r="BK6607" s="22"/>
      <c r="BL6607" s="22"/>
      <c r="BM6607" s="22"/>
      <c r="BN6607" s="22"/>
      <c r="BO6607" s="22"/>
      <c r="BP6607" s="22"/>
      <c r="BQ6607" s="22"/>
      <c r="BR6607" s="22"/>
      <c r="BS6607" s="22"/>
      <c r="BT6607" s="22"/>
      <c r="BU6607" s="22"/>
      <c r="BV6607" s="22"/>
      <c r="BW6607" s="22"/>
      <c r="BX6607" s="22"/>
      <c r="BY6607" s="22"/>
      <c r="BZ6607" s="22"/>
      <c r="CA6607" s="22"/>
      <c r="CB6607" s="22"/>
      <c r="CC6607" s="22"/>
      <c r="CD6607" s="22"/>
      <c r="CE6607" s="22"/>
      <c r="CF6607" s="22"/>
      <c r="CG6607" s="22"/>
      <c r="CH6607" s="22"/>
      <c r="CI6607" s="22"/>
      <c r="CJ6607" s="22"/>
      <c r="CK6607" s="22"/>
      <c r="CL6607" s="22"/>
      <c r="CM6607" s="22"/>
      <c r="CN6607" s="22"/>
      <c r="CO6607" s="22"/>
    </row>
    <row r="6608" spans="1:93" s="2" customFormat="1" x14ac:dyDescent="0.3">
      <c r="A6608" s="73" t="s">
        <v>204</v>
      </c>
      <c r="B6608" s="73" t="s">
        <v>305</v>
      </c>
      <c r="C6608" s="67" t="s">
        <v>89</v>
      </c>
      <c r="D6608" s="67" t="s">
        <v>360</v>
      </c>
      <c r="E6608" s="73" t="s">
        <v>502</v>
      </c>
      <c r="F6608" s="73"/>
      <c r="G6608" s="73" t="s">
        <v>403</v>
      </c>
      <c r="H6608" s="73" t="s">
        <v>403</v>
      </c>
      <c r="I6608" s="73" t="s">
        <v>466</v>
      </c>
      <c r="J6608" s="123" t="str">
        <f t="shared" si="158"/>
        <v>Cargo ship General cargo 10,000+ dwt 100+ TEU</v>
      </c>
      <c r="K6608" s="24">
        <v>3.0000000000000001E-6</v>
      </c>
      <c r="L6608" s="48"/>
      <c r="M6608" s="22"/>
      <c r="N6608" s="22"/>
      <c r="O6608" s="22"/>
      <c r="P6608" s="22"/>
      <c r="Q6608" s="22"/>
      <c r="R6608" s="22"/>
      <c r="S6608" s="22"/>
      <c r="T6608" s="22"/>
      <c r="U6608" s="22"/>
      <c r="V6608" s="22"/>
      <c r="W6608" s="22"/>
      <c r="X6608" s="22"/>
      <c r="Y6608" s="22"/>
      <c r="Z6608" s="22"/>
      <c r="AA6608" s="22"/>
      <c r="AB6608" s="22"/>
      <c r="AC6608" s="22"/>
      <c r="AD6608" s="22"/>
      <c r="AE6608" s="22"/>
      <c r="AF6608" s="22"/>
      <c r="AG6608" s="22"/>
      <c r="AH6608" s="22"/>
      <c r="AI6608" s="22"/>
      <c r="AJ6608" s="22"/>
      <c r="AK6608" s="22"/>
      <c r="AL6608" s="22"/>
      <c r="AM6608" s="22"/>
      <c r="AN6608" s="22"/>
      <c r="AO6608" s="22"/>
      <c r="AP6608" s="22"/>
      <c r="AQ6608" s="22"/>
      <c r="AR6608" s="22"/>
      <c r="AS6608" s="22"/>
      <c r="AT6608" s="22"/>
      <c r="AU6608" s="22"/>
      <c r="AV6608" s="22"/>
      <c r="AW6608" s="22"/>
      <c r="AX6608" s="22"/>
      <c r="AY6608" s="22"/>
      <c r="AZ6608" s="22"/>
      <c r="BA6608" s="22"/>
      <c r="BB6608" s="22"/>
      <c r="BC6608" s="22"/>
      <c r="BD6608" s="22"/>
      <c r="BE6608" s="22"/>
      <c r="BF6608" s="22"/>
      <c r="BG6608" s="22"/>
      <c r="BH6608" s="22"/>
      <c r="BI6608" s="22"/>
      <c r="BJ6608" s="22"/>
      <c r="BK6608" s="22"/>
      <c r="BL6608" s="22"/>
      <c r="BM6608" s="22"/>
      <c r="BN6608" s="22"/>
      <c r="BO6608" s="22"/>
      <c r="BP6608" s="22"/>
      <c r="BQ6608" s="22"/>
      <c r="BR6608" s="22"/>
      <c r="BS6608" s="22"/>
      <c r="BT6608" s="22"/>
      <c r="BU6608" s="22"/>
      <c r="BV6608" s="22"/>
      <c r="BW6608" s="22"/>
      <c r="BX6608" s="22"/>
      <c r="BY6608" s="22"/>
      <c r="BZ6608" s="22"/>
      <c r="CA6608" s="22"/>
      <c r="CB6608" s="22"/>
      <c r="CC6608" s="22"/>
      <c r="CD6608" s="22"/>
      <c r="CE6608" s="22"/>
      <c r="CF6608" s="22"/>
      <c r="CG6608" s="22"/>
      <c r="CH6608" s="22"/>
      <c r="CI6608" s="22"/>
      <c r="CJ6608" s="22"/>
      <c r="CK6608" s="22"/>
      <c r="CL6608" s="22"/>
      <c r="CM6608" s="22"/>
      <c r="CN6608" s="22"/>
      <c r="CO6608" s="22"/>
    </row>
    <row r="6609" spans="1:93" s="2" customFormat="1" x14ac:dyDescent="0.3">
      <c r="A6609" s="73" t="s">
        <v>204</v>
      </c>
      <c r="B6609" s="73" t="s">
        <v>305</v>
      </c>
      <c r="C6609" s="67" t="s">
        <v>89</v>
      </c>
      <c r="D6609" s="67" t="s">
        <v>360</v>
      </c>
      <c r="E6609" s="73" t="s">
        <v>503</v>
      </c>
      <c r="F6609" s="73"/>
      <c r="G6609" s="73" t="s">
        <v>403</v>
      </c>
      <c r="H6609" s="73" t="s">
        <v>403</v>
      </c>
      <c r="I6609" s="73" t="s">
        <v>466</v>
      </c>
      <c r="J6609" s="123" t="str">
        <f t="shared" si="158"/>
        <v>Cargo ship General cargo 5000–9999 dwt 100+ TEU</v>
      </c>
      <c r="K6609" s="24">
        <v>5.0000000000000004E-6</v>
      </c>
      <c r="L6609" s="48"/>
      <c r="M6609" s="22"/>
      <c r="N6609" s="22"/>
      <c r="O6609" s="22"/>
      <c r="P6609" s="22"/>
      <c r="Q6609" s="22"/>
      <c r="R6609" s="22"/>
      <c r="S6609" s="22"/>
      <c r="T6609" s="22"/>
      <c r="U6609" s="22"/>
      <c r="V6609" s="22"/>
      <c r="W6609" s="22"/>
      <c r="X6609" s="22"/>
      <c r="Y6609" s="22"/>
      <c r="Z6609" s="22"/>
      <c r="AA6609" s="22"/>
      <c r="AB6609" s="22"/>
      <c r="AC6609" s="22"/>
      <c r="AD6609" s="22"/>
      <c r="AE6609" s="22"/>
      <c r="AF6609" s="22"/>
      <c r="AG6609" s="22"/>
      <c r="AH6609" s="22"/>
      <c r="AI6609" s="22"/>
      <c r="AJ6609" s="22"/>
      <c r="AK6609" s="22"/>
      <c r="AL6609" s="22"/>
      <c r="AM6609" s="22"/>
      <c r="AN6609" s="22"/>
      <c r="AO6609" s="22"/>
      <c r="AP6609" s="22"/>
      <c r="AQ6609" s="22"/>
      <c r="AR6609" s="22"/>
      <c r="AS6609" s="22"/>
      <c r="AT6609" s="22"/>
      <c r="AU6609" s="22"/>
      <c r="AV6609" s="22"/>
      <c r="AW6609" s="22"/>
      <c r="AX6609" s="22"/>
      <c r="AY6609" s="22"/>
      <c r="AZ6609" s="22"/>
      <c r="BA6609" s="22"/>
      <c r="BB6609" s="22"/>
      <c r="BC6609" s="22"/>
      <c r="BD6609" s="22"/>
      <c r="BE6609" s="22"/>
      <c r="BF6609" s="22"/>
      <c r="BG6609" s="22"/>
      <c r="BH6609" s="22"/>
      <c r="BI6609" s="22"/>
      <c r="BJ6609" s="22"/>
      <c r="BK6609" s="22"/>
      <c r="BL6609" s="22"/>
      <c r="BM6609" s="22"/>
      <c r="BN6609" s="22"/>
      <c r="BO6609" s="22"/>
      <c r="BP6609" s="22"/>
      <c r="BQ6609" s="22"/>
      <c r="BR6609" s="22"/>
      <c r="BS6609" s="22"/>
      <c r="BT6609" s="22"/>
      <c r="BU6609" s="22"/>
      <c r="BV6609" s="22"/>
      <c r="BW6609" s="22"/>
      <c r="BX6609" s="22"/>
      <c r="BY6609" s="22"/>
      <c r="BZ6609" s="22"/>
      <c r="CA6609" s="22"/>
      <c r="CB6609" s="22"/>
      <c r="CC6609" s="22"/>
      <c r="CD6609" s="22"/>
      <c r="CE6609" s="22"/>
      <c r="CF6609" s="22"/>
      <c r="CG6609" s="22"/>
      <c r="CH6609" s="22"/>
      <c r="CI6609" s="22"/>
      <c r="CJ6609" s="22"/>
      <c r="CK6609" s="22"/>
      <c r="CL6609" s="22"/>
      <c r="CM6609" s="22"/>
      <c r="CN6609" s="22"/>
      <c r="CO6609" s="22"/>
    </row>
    <row r="6610" spans="1:93" s="2" customFormat="1" x14ac:dyDescent="0.3">
      <c r="A6610" s="73" t="s">
        <v>204</v>
      </c>
      <c r="B6610" s="73" t="s">
        <v>305</v>
      </c>
      <c r="C6610" s="67" t="s">
        <v>89</v>
      </c>
      <c r="D6610" s="67" t="s">
        <v>360</v>
      </c>
      <c r="E6610" s="73" t="s">
        <v>504</v>
      </c>
      <c r="F6610" s="73"/>
      <c r="G6610" s="73" t="s">
        <v>403</v>
      </c>
      <c r="H6610" s="73" t="s">
        <v>403</v>
      </c>
      <c r="I6610" s="73" t="s">
        <v>466</v>
      </c>
      <c r="J6610" s="123" t="str">
        <f t="shared" si="158"/>
        <v>Cargo ship General cargo 0–4999 dwt 100+ TEU</v>
      </c>
      <c r="K6610" s="24">
        <v>6.0000000000000002E-6</v>
      </c>
      <c r="L6610" s="48"/>
      <c r="M6610" s="22"/>
      <c r="N6610" s="22"/>
      <c r="O6610" s="22"/>
      <c r="P6610" s="22"/>
      <c r="Q6610" s="22"/>
      <c r="R6610" s="22"/>
      <c r="S6610" s="22"/>
      <c r="T6610" s="22"/>
      <c r="U6610" s="22"/>
      <c r="V6610" s="22"/>
      <c r="W6610" s="22"/>
      <c r="X6610" s="22"/>
      <c r="Y6610" s="22"/>
      <c r="Z6610" s="22"/>
      <c r="AA6610" s="22"/>
      <c r="AB6610" s="22"/>
      <c r="AC6610" s="22"/>
      <c r="AD6610" s="22"/>
      <c r="AE6610" s="22"/>
      <c r="AF6610" s="22"/>
      <c r="AG6610" s="22"/>
      <c r="AH6610" s="22"/>
      <c r="AI6610" s="22"/>
      <c r="AJ6610" s="22"/>
      <c r="AK6610" s="22"/>
      <c r="AL6610" s="22"/>
      <c r="AM6610" s="22"/>
      <c r="AN6610" s="22"/>
      <c r="AO6610" s="22"/>
      <c r="AP6610" s="22"/>
      <c r="AQ6610" s="22"/>
      <c r="AR6610" s="22"/>
      <c r="AS6610" s="22"/>
      <c r="AT6610" s="22"/>
      <c r="AU6610" s="22"/>
      <c r="AV6610" s="22"/>
      <c r="AW6610" s="22"/>
      <c r="AX6610" s="22"/>
      <c r="AY6610" s="22"/>
      <c r="AZ6610" s="22"/>
      <c r="BA6610" s="22"/>
      <c r="BB6610" s="22"/>
      <c r="BC6610" s="22"/>
      <c r="BD6610" s="22"/>
      <c r="BE6610" s="22"/>
      <c r="BF6610" s="22"/>
      <c r="BG6610" s="22"/>
      <c r="BH6610" s="22"/>
      <c r="BI6610" s="22"/>
      <c r="BJ6610" s="22"/>
      <c r="BK6610" s="22"/>
      <c r="BL6610" s="22"/>
      <c r="BM6610" s="22"/>
      <c r="BN6610" s="22"/>
      <c r="BO6610" s="22"/>
      <c r="BP6610" s="22"/>
      <c r="BQ6610" s="22"/>
      <c r="BR6610" s="22"/>
      <c r="BS6610" s="22"/>
      <c r="BT6610" s="22"/>
      <c r="BU6610" s="22"/>
      <c r="BV6610" s="22"/>
      <c r="BW6610" s="22"/>
      <c r="BX6610" s="22"/>
      <c r="BY6610" s="22"/>
      <c r="BZ6610" s="22"/>
      <c r="CA6610" s="22"/>
      <c r="CB6610" s="22"/>
      <c r="CC6610" s="22"/>
      <c r="CD6610" s="22"/>
      <c r="CE6610" s="22"/>
      <c r="CF6610" s="22"/>
      <c r="CG6610" s="22"/>
      <c r="CH6610" s="22"/>
      <c r="CI6610" s="22"/>
      <c r="CJ6610" s="22"/>
      <c r="CK6610" s="22"/>
      <c r="CL6610" s="22"/>
      <c r="CM6610" s="22"/>
      <c r="CN6610" s="22"/>
      <c r="CO6610" s="22"/>
    </row>
    <row r="6611" spans="1:93" s="2" customFormat="1" x14ac:dyDescent="0.3">
      <c r="A6611" s="73" t="s">
        <v>204</v>
      </c>
      <c r="B6611" s="73" t="s">
        <v>305</v>
      </c>
      <c r="C6611" s="67" t="s">
        <v>89</v>
      </c>
      <c r="D6611" s="67" t="s">
        <v>360</v>
      </c>
      <c r="E6611" s="73" t="s">
        <v>3</v>
      </c>
      <c r="F6611" s="73"/>
      <c r="G6611" s="73" t="s">
        <v>403</v>
      </c>
      <c r="H6611" s="73" t="s">
        <v>403</v>
      </c>
      <c r="I6611" s="73" t="s">
        <v>466</v>
      </c>
      <c r="J6611" s="123" t="str">
        <f t="shared" si="158"/>
        <v>Cargo ship General cargo Average</v>
      </c>
      <c r="K6611" s="24">
        <v>3.9999999999999998E-6</v>
      </c>
      <c r="L6611" s="48"/>
      <c r="M6611" s="22"/>
      <c r="N6611" s="22"/>
      <c r="O6611" s="22"/>
      <c r="P6611" s="22"/>
      <c r="Q6611" s="22"/>
      <c r="R6611" s="22"/>
      <c r="S6611" s="22"/>
      <c r="T6611" s="22"/>
      <c r="U6611" s="22"/>
      <c r="V6611" s="22"/>
      <c r="W6611" s="22"/>
      <c r="X6611" s="22"/>
      <c r="Y6611" s="22"/>
      <c r="Z6611" s="22"/>
      <c r="AA6611" s="22"/>
      <c r="AB6611" s="22"/>
      <c r="AC6611" s="22"/>
      <c r="AD6611" s="22"/>
      <c r="AE6611" s="22"/>
      <c r="AF6611" s="22"/>
      <c r="AG6611" s="22"/>
      <c r="AH6611" s="22"/>
      <c r="AI6611" s="22"/>
      <c r="AJ6611" s="22"/>
      <c r="AK6611" s="22"/>
      <c r="AL6611" s="22"/>
      <c r="AM6611" s="22"/>
      <c r="AN6611" s="22"/>
      <c r="AO6611" s="22"/>
      <c r="AP6611" s="22"/>
      <c r="AQ6611" s="22"/>
      <c r="AR6611" s="22"/>
      <c r="AS6611" s="22"/>
      <c r="AT6611" s="22"/>
      <c r="AU6611" s="22"/>
      <c r="AV6611" s="22"/>
      <c r="AW6611" s="22"/>
      <c r="AX6611" s="22"/>
      <c r="AY6611" s="22"/>
      <c r="AZ6611" s="22"/>
      <c r="BA6611" s="22"/>
      <c r="BB6611" s="22"/>
      <c r="BC6611" s="22"/>
      <c r="BD6611" s="22"/>
      <c r="BE6611" s="22"/>
      <c r="BF6611" s="22"/>
      <c r="BG6611" s="22"/>
      <c r="BH6611" s="22"/>
      <c r="BI6611" s="22"/>
      <c r="BJ6611" s="22"/>
      <c r="BK6611" s="22"/>
      <c r="BL6611" s="22"/>
      <c r="BM6611" s="22"/>
      <c r="BN6611" s="22"/>
      <c r="BO6611" s="22"/>
      <c r="BP6611" s="22"/>
      <c r="BQ6611" s="22"/>
      <c r="BR6611" s="22"/>
      <c r="BS6611" s="22"/>
      <c r="BT6611" s="22"/>
      <c r="BU6611" s="22"/>
      <c r="BV6611" s="22"/>
      <c r="BW6611" s="22"/>
      <c r="BX6611" s="22"/>
      <c r="BY6611" s="22"/>
      <c r="BZ6611" s="22"/>
      <c r="CA6611" s="22"/>
      <c r="CB6611" s="22"/>
      <c r="CC6611" s="22"/>
      <c r="CD6611" s="22"/>
      <c r="CE6611" s="22"/>
      <c r="CF6611" s="22"/>
      <c r="CG6611" s="22"/>
      <c r="CH6611" s="22"/>
      <c r="CI6611" s="22"/>
      <c r="CJ6611" s="22"/>
      <c r="CK6611" s="22"/>
      <c r="CL6611" s="22"/>
      <c r="CM6611" s="22"/>
      <c r="CN6611" s="22"/>
      <c r="CO6611" s="22"/>
    </row>
    <row r="6612" spans="1:93" s="2" customFormat="1" x14ac:dyDescent="0.3">
      <c r="A6612" s="73" t="s">
        <v>204</v>
      </c>
      <c r="B6612" s="73" t="s">
        <v>305</v>
      </c>
      <c r="C6612" s="67" t="s">
        <v>89</v>
      </c>
      <c r="D6612" s="67" t="s">
        <v>360</v>
      </c>
      <c r="E6612" s="73" t="s">
        <v>501</v>
      </c>
      <c r="F6612" s="73"/>
      <c r="G6612" s="73" t="s">
        <v>403</v>
      </c>
      <c r="H6612" s="73" t="s">
        <v>403</v>
      </c>
      <c r="I6612" s="73" t="s">
        <v>467</v>
      </c>
      <c r="J6612" s="123" t="str">
        <f t="shared" si="158"/>
        <v>Cargo ship General cargo 10,000+ dwt</v>
      </c>
      <c r="K6612" s="24">
        <v>1.1900000000000001E-2</v>
      </c>
      <c r="L6612" s="48"/>
      <c r="M6612" s="22"/>
      <c r="N6612" s="22"/>
      <c r="O6612" s="22"/>
      <c r="P6612" s="22"/>
      <c r="Q6612" s="22"/>
      <c r="R6612" s="22"/>
      <c r="S6612" s="22"/>
      <c r="T6612" s="22"/>
      <c r="U6612" s="22"/>
      <c r="V6612" s="22"/>
      <c r="W6612" s="22"/>
      <c r="X6612" s="22"/>
      <c r="Y6612" s="22"/>
      <c r="Z6612" s="22"/>
      <c r="AA6612" s="22"/>
      <c r="AB6612" s="22"/>
      <c r="AC6612" s="22"/>
      <c r="AD6612" s="22"/>
      <c r="AE6612" s="22"/>
      <c r="AF6612" s="22"/>
      <c r="AG6612" s="22"/>
      <c r="AH6612" s="22"/>
      <c r="AI6612" s="22"/>
      <c r="AJ6612" s="22"/>
      <c r="AK6612" s="22"/>
      <c r="AL6612" s="22"/>
      <c r="AM6612" s="22"/>
      <c r="AN6612" s="22"/>
      <c r="AO6612" s="22"/>
      <c r="AP6612" s="22"/>
      <c r="AQ6612" s="22"/>
      <c r="AR6612" s="22"/>
      <c r="AS6612" s="22"/>
      <c r="AT6612" s="22"/>
      <c r="AU6612" s="22"/>
      <c r="AV6612" s="22"/>
      <c r="AW6612" s="22"/>
      <c r="AX6612" s="22"/>
      <c r="AY6612" s="22"/>
      <c r="AZ6612" s="22"/>
      <c r="BA6612" s="22"/>
      <c r="BB6612" s="22"/>
      <c r="BC6612" s="22"/>
      <c r="BD6612" s="22"/>
      <c r="BE6612" s="22"/>
      <c r="BF6612" s="22"/>
      <c r="BG6612" s="22"/>
      <c r="BH6612" s="22"/>
      <c r="BI6612" s="22"/>
      <c r="BJ6612" s="22"/>
      <c r="BK6612" s="22"/>
      <c r="BL6612" s="22"/>
      <c r="BM6612" s="22"/>
      <c r="BN6612" s="22"/>
      <c r="BO6612" s="22"/>
      <c r="BP6612" s="22"/>
      <c r="BQ6612" s="22"/>
      <c r="BR6612" s="22"/>
      <c r="BS6612" s="22"/>
      <c r="BT6612" s="22"/>
      <c r="BU6612" s="22"/>
      <c r="BV6612" s="22"/>
      <c r="BW6612" s="22"/>
      <c r="BX6612" s="22"/>
      <c r="BY6612" s="22"/>
      <c r="BZ6612" s="22"/>
      <c r="CA6612" s="22"/>
      <c r="CB6612" s="22"/>
      <c r="CC6612" s="22"/>
      <c r="CD6612" s="22"/>
      <c r="CE6612" s="22"/>
      <c r="CF6612" s="22"/>
      <c r="CG6612" s="22"/>
      <c r="CH6612" s="22"/>
      <c r="CI6612" s="22"/>
      <c r="CJ6612" s="22"/>
      <c r="CK6612" s="22"/>
      <c r="CL6612" s="22"/>
      <c r="CM6612" s="22"/>
      <c r="CN6612" s="22"/>
      <c r="CO6612" s="22"/>
    </row>
    <row r="6613" spans="1:93" s="2" customFormat="1" x14ac:dyDescent="0.3">
      <c r="A6613" s="73" t="s">
        <v>204</v>
      </c>
      <c r="B6613" s="73" t="s">
        <v>305</v>
      </c>
      <c r="C6613" s="67" t="s">
        <v>89</v>
      </c>
      <c r="D6613" s="67" t="s">
        <v>360</v>
      </c>
      <c r="E6613" s="73" t="s">
        <v>255</v>
      </c>
      <c r="F6613" s="73"/>
      <c r="G6613" s="73" t="s">
        <v>403</v>
      </c>
      <c r="H6613" s="73" t="s">
        <v>403</v>
      </c>
      <c r="I6613" s="73" t="s">
        <v>467</v>
      </c>
      <c r="J6613" s="123" t="str">
        <f t="shared" si="158"/>
        <v>Cargo ship General cargo 5000–9999 dwt</v>
      </c>
      <c r="K6613" s="24">
        <v>1.5800000000000002E-2</v>
      </c>
      <c r="L6613" s="48"/>
      <c r="M6613" s="22"/>
      <c r="N6613" s="22"/>
      <c r="O6613" s="22"/>
      <c r="P6613" s="22"/>
      <c r="Q6613" s="22"/>
      <c r="R6613" s="22"/>
      <c r="S6613" s="22"/>
      <c r="T6613" s="22"/>
      <c r="U6613" s="22"/>
      <c r="V6613" s="22"/>
      <c r="W6613" s="22"/>
      <c r="X6613" s="22"/>
      <c r="Y6613" s="22"/>
      <c r="Z6613" s="22"/>
      <c r="AA6613" s="22"/>
      <c r="AB6613" s="22"/>
      <c r="AC6613" s="22"/>
      <c r="AD6613" s="22"/>
      <c r="AE6613" s="22"/>
      <c r="AF6613" s="22"/>
      <c r="AG6613" s="22"/>
      <c r="AH6613" s="22"/>
      <c r="AI6613" s="22"/>
      <c r="AJ6613" s="22"/>
      <c r="AK6613" s="22"/>
      <c r="AL6613" s="22"/>
      <c r="AM6613" s="22"/>
      <c r="AN6613" s="22"/>
      <c r="AO6613" s="22"/>
      <c r="AP6613" s="22"/>
      <c r="AQ6613" s="22"/>
      <c r="AR6613" s="22"/>
      <c r="AS6613" s="22"/>
      <c r="AT6613" s="22"/>
      <c r="AU6613" s="22"/>
      <c r="AV6613" s="22"/>
      <c r="AW6613" s="22"/>
      <c r="AX6613" s="22"/>
      <c r="AY6613" s="22"/>
      <c r="AZ6613" s="22"/>
      <c r="BA6613" s="22"/>
      <c r="BB6613" s="22"/>
      <c r="BC6613" s="22"/>
      <c r="BD6613" s="22"/>
      <c r="BE6613" s="22"/>
      <c r="BF6613" s="22"/>
      <c r="BG6613" s="22"/>
      <c r="BH6613" s="22"/>
      <c r="BI6613" s="22"/>
      <c r="BJ6613" s="22"/>
      <c r="BK6613" s="22"/>
      <c r="BL6613" s="22"/>
      <c r="BM6613" s="22"/>
      <c r="BN6613" s="22"/>
      <c r="BO6613" s="22"/>
      <c r="BP6613" s="22"/>
      <c r="BQ6613" s="22"/>
      <c r="BR6613" s="22"/>
      <c r="BS6613" s="22"/>
      <c r="BT6613" s="22"/>
      <c r="BU6613" s="22"/>
      <c r="BV6613" s="22"/>
      <c r="BW6613" s="22"/>
      <c r="BX6613" s="22"/>
      <c r="BY6613" s="22"/>
      <c r="BZ6613" s="22"/>
      <c r="CA6613" s="22"/>
      <c r="CB6613" s="22"/>
      <c r="CC6613" s="22"/>
      <c r="CD6613" s="22"/>
      <c r="CE6613" s="22"/>
      <c r="CF6613" s="22"/>
      <c r="CG6613" s="22"/>
      <c r="CH6613" s="22"/>
      <c r="CI6613" s="22"/>
      <c r="CJ6613" s="22"/>
      <c r="CK6613" s="22"/>
      <c r="CL6613" s="22"/>
      <c r="CM6613" s="22"/>
      <c r="CN6613" s="22"/>
      <c r="CO6613" s="22"/>
    </row>
    <row r="6614" spans="1:93" s="2" customFormat="1" x14ac:dyDescent="0.3">
      <c r="A6614" s="73" t="s">
        <v>204</v>
      </c>
      <c r="B6614" s="73" t="s">
        <v>305</v>
      </c>
      <c r="C6614" s="67" t="s">
        <v>89</v>
      </c>
      <c r="D6614" s="67" t="s">
        <v>360</v>
      </c>
      <c r="E6614" s="73" t="s">
        <v>180</v>
      </c>
      <c r="F6614" s="73"/>
      <c r="G6614" s="73" t="s">
        <v>403</v>
      </c>
      <c r="H6614" s="73" t="s">
        <v>403</v>
      </c>
      <c r="I6614" s="73" t="s">
        <v>467</v>
      </c>
      <c r="J6614" s="123" t="str">
        <f t="shared" si="158"/>
        <v>Cargo ship General cargo 0–4999 dwt</v>
      </c>
      <c r="K6614" s="24">
        <v>1.3900000000000001E-2</v>
      </c>
      <c r="L6614" s="48"/>
      <c r="M6614" s="22"/>
      <c r="N6614" s="22"/>
      <c r="O6614" s="22"/>
      <c r="P6614" s="22"/>
      <c r="Q6614" s="22"/>
      <c r="R6614" s="22"/>
      <c r="S6614" s="22"/>
      <c r="T6614" s="22"/>
      <c r="U6614" s="22"/>
      <c r="V6614" s="22"/>
      <c r="W6614" s="22"/>
      <c r="X6614" s="22"/>
      <c r="Y6614" s="22"/>
      <c r="Z6614" s="22"/>
      <c r="AA6614" s="22"/>
      <c r="AB6614" s="22"/>
      <c r="AC6614" s="22"/>
      <c r="AD6614" s="22"/>
      <c r="AE6614" s="22"/>
      <c r="AF6614" s="22"/>
      <c r="AG6614" s="22"/>
      <c r="AH6614" s="22"/>
      <c r="AI6614" s="22"/>
      <c r="AJ6614" s="22"/>
      <c r="AK6614" s="22"/>
      <c r="AL6614" s="22"/>
      <c r="AM6614" s="22"/>
      <c r="AN6614" s="22"/>
      <c r="AO6614" s="22"/>
      <c r="AP6614" s="22"/>
      <c r="AQ6614" s="22"/>
      <c r="AR6614" s="22"/>
      <c r="AS6614" s="22"/>
      <c r="AT6614" s="22"/>
      <c r="AU6614" s="22"/>
      <c r="AV6614" s="22"/>
      <c r="AW6614" s="22"/>
      <c r="AX6614" s="22"/>
      <c r="AY6614" s="22"/>
      <c r="AZ6614" s="22"/>
      <c r="BA6614" s="22"/>
      <c r="BB6614" s="22"/>
      <c r="BC6614" s="22"/>
      <c r="BD6614" s="22"/>
      <c r="BE6614" s="22"/>
      <c r="BF6614" s="22"/>
      <c r="BG6614" s="22"/>
      <c r="BH6614" s="22"/>
      <c r="BI6614" s="22"/>
      <c r="BJ6614" s="22"/>
      <c r="BK6614" s="22"/>
      <c r="BL6614" s="22"/>
      <c r="BM6614" s="22"/>
      <c r="BN6614" s="22"/>
      <c r="BO6614" s="22"/>
      <c r="BP6614" s="22"/>
      <c r="BQ6614" s="22"/>
      <c r="BR6614" s="22"/>
      <c r="BS6614" s="22"/>
      <c r="BT6614" s="22"/>
      <c r="BU6614" s="22"/>
      <c r="BV6614" s="22"/>
      <c r="BW6614" s="22"/>
      <c r="BX6614" s="22"/>
      <c r="BY6614" s="22"/>
      <c r="BZ6614" s="22"/>
      <c r="CA6614" s="22"/>
      <c r="CB6614" s="22"/>
      <c r="CC6614" s="22"/>
      <c r="CD6614" s="22"/>
      <c r="CE6614" s="22"/>
      <c r="CF6614" s="22"/>
      <c r="CG6614" s="22"/>
      <c r="CH6614" s="22"/>
      <c r="CI6614" s="22"/>
      <c r="CJ6614" s="22"/>
      <c r="CK6614" s="22"/>
      <c r="CL6614" s="22"/>
      <c r="CM6614" s="22"/>
      <c r="CN6614" s="22"/>
      <c r="CO6614" s="22"/>
    </row>
    <row r="6615" spans="1:93" s="2" customFormat="1" x14ac:dyDescent="0.3">
      <c r="A6615" s="73" t="s">
        <v>204</v>
      </c>
      <c r="B6615" s="73" t="s">
        <v>305</v>
      </c>
      <c r="C6615" s="67" t="s">
        <v>89</v>
      </c>
      <c r="D6615" s="67" t="s">
        <v>360</v>
      </c>
      <c r="E6615" s="73" t="s">
        <v>502</v>
      </c>
      <c r="F6615" s="73"/>
      <c r="G6615" s="73" t="s">
        <v>403</v>
      </c>
      <c r="H6615" s="73" t="s">
        <v>403</v>
      </c>
      <c r="I6615" s="73" t="s">
        <v>467</v>
      </c>
      <c r="J6615" s="123" t="str">
        <f t="shared" si="158"/>
        <v>Cargo ship General cargo 10,000+ dwt 100+ TEU</v>
      </c>
      <c r="K6615" s="24">
        <v>1.0999999999999999E-2</v>
      </c>
      <c r="L6615" s="48"/>
      <c r="M6615" s="22"/>
      <c r="N6615" s="22"/>
      <c r="O6615" s="22"/>
      <c r="P6615" s="22"/>
      <c r="Q6615" s="22"/>
      <c r="R6615" s="22"/>
      <c r="S6615" s="22"/>
      <c r="T6615" s="22"/>
      <c r="U6615" s="22"/>
      <c r="V6615" s="22"/>
      <c r="W6615" s="22"/>
      <c r="X6615" s="22"/>
      <c r="Y6615" s="22"/>
      <c r="Z6615" s="22"/>
      <c r="AA6615" s="22"/>
      <c r="AB6615" s="22"/>
      <c r="AC6615" s="22"/>
      <c r="AD6615" s="22"/>
      <c r="AE6615" s="22"/>
      <c r="AF6615" s="22"/>
      <c r="AG6615" s="22"/>
      <c r="AH6615" s="22"/>
      <c r="AI6615" s="22"/>
      <c r="AJ6615" s="22"/>
      <c r="AK6615" s="22"/>
      <c r="AL6615" s="22"/>
      <c r="AM6615" s="22"/>
      <c r="AN6615" s="22"/>
      <c r="AO6615" s="22"/>
      <c r="AP6615" s="22"/>
      <c r="AQ6615" s="22"/>
      <c r="AR6615" s="22"/>
      <c r="AS6615" s="22"/>
      <c r="AT6615" s="22"/>
      <c r="AU6615" s="22"/>
      <c r="AV6615" s="22"/>
      <c r="AW6615" s="22"/>
      <c r="AX6615" s="22"/>
      <c r="AY6615" s="22"/>
      <c r="AZ6615" s="22"/>
      <c r="BA6615" s="22"/>
      <c r="BB6615" s="22"/>
      <c r="BC6615" s="22"/>
      <c r="BD6615" s="22"/>
      <c r="BE6615" s="22"/>
      <c r="BF6615" s="22"/>
      <c r="BG6615" s="22"/>
      <c r="BH6615" s="22"/>
      <c r="BI6615" s="22"/>
      <c r="BJ6615" s="22"/>
      <c r="BK6615" s="22"/>
      <c r="BL6615" s="22"/>
      <c r="BM6615" s="22"/>
      <c r="BN6615" s="22"/>
      <c r="BO6615" s="22"/>
      <c r="BP6615" s="22"/>
      <c r="BQ6615" s="22"/>
      <c r="BR6615" s="22"/>
      <c r="BS6615" s="22"/>
      <c r="BT6615" s="22"/>
      <c r="BU6615" s="22"/>
      <c r="BV6615" s="22"/>
      <c r="BW6615" s="22"/>
      <c r="BX6615" s="22"/>
      <c r="BY6615" s="22"/>
      <c r="BZ6615" s="22"/>
      <c r="CA6615" s="22"/>
      <c r="CB6615" s="22"/>
      <c r="CC6615" s="22"/>
      <c r="CD6615" s="22"/>
      <c r="CE6615" s="22"/>
      <c r="CF6615" s="22"/>
      <c r="CG6615" s="22"/>
      <c r="CH6615" s="22"/>
      <c r="CI6615" s="22"/>
      <c r="CJ6615" s="22"/>
      <c r="CK6615" s="22"/>
      <c r="CL6615" s="22"/>
      <c r="CM6615" s="22"/>
      <c r="CN6615" s="22"/>
      <c r="CO6615" s="22"/>
    </row>
    <row r="6616" spans="1:93" s="2" customFormat="1" x14ac:dyDescent="0.3">
      <c r="A6616" s="73" t="s">
        <v>204</v>
      </c>
      <c r="B6616" s="73" t="s">
        <v>305</v>
      </c>
      <c r="C6616" s="67" t="s">
        <v>89</v>
      </c>
      <c r="D6616" s="67" t="s">
        <v>360</v>
      </c>
      <c r="E6616" s="73" t="s">
        <v>503</v>
      </c>
      <c r="F6616" s="73"/>
      <c r="G6616" s="73" t="s">
        <v>403</v>
      </c>
      <c r="H6616" s="73" t="s">
        <v>403</v>
      </c>
      <c r="I6616" s="73" t="s">
        <v>467</v>
      </c>
      <c r="J6616" s="123" t="str">
        <f t="shared" si="158"/>
        <v>Cargo ship General cargo 5000–9999 dwt 100+ TEU</v>
      </c>
      <c r="K6616" s="24">
        <v>1.7500000000000002E-2</v>
      </c>
      <c r="L6616" s="48"/>
      <c r="M6616" s="22"/>
      <c r="N6616" s="22"/>
      <c r="O6616" s="22"/>
      <c r="P6616" s="22"/>
      <c r="Q6616" s="22"/>
      <c r="R6616" s="22"/>
      <c r="S6616" s="22"/>
      <c r="T6616" s="22"/>
      <c r="U6616" s="22"/>
      <c r="V6616" s="22"/>
      <c r="W6616" s="22"/>
      <c r="X6616" s="22"/>
      <c r="Y6616" s="22"/>
      <c r="Z6616" s="22"/>
      <c r="AA6616" s="22"/>
      <c r="AB6616" s="22"/>
      <c r="AC6616" s="22"/>
      <c r="AD6616" s="22"/>
      <c r="AE6616" s="22"/>
      <c r="AF6616" s="22"/>
      <c r="AG6616" s="22"/>
      <c r="AH6616" s="22"/>
      <c r="AI6616" s="22"/>
      <c r="AJ6616" s="22"/>
      <c r="AK6616" s="22"/>
      <c r="AL6616" s="22"/>
      <c r="AM6616" s="22"/>
      <c r="AN6616" s="22"/>
      <c r="AO6616" s="22"/>
      <c r="AP6616" s="22"/>
      <c r="AQ6616" s="22"/>
      <c r="AR6616" s="22"/>
      <c r="AS6616" s="22"/>
      <c r="AT6616" s="22"/>
      <c r="AU6616" s="22"/>
      <c r="AV6616" s="22"/>
      <c r="AW6616" s="22"/>
      <c r="AX6616" s="22"/>
      <c r="AY6616" s="22"/>
      <c r="AZ6616" s="22"/>
      <c r="BA6616" s="22"/>
      <c r="BB6616" s="22"/>
      <c r="BC6616" s="22"/>
      <c r="BD6616" s="22"/>
      <c r="BE6616" s="22"/>
      <c r="BF6616" s="22"/>
      <c r="BG6616" s="22"/>
      <c r="BH6616" s="22"/>
      <c r="BI6616" s="22"/>
      <c r="BJ6616" s="22"/>
      <c r="BK6616" s="22"/>
      <c r="BL6616" s="22"/>
      <c r="BM6616" s="22"/>
      <c r="BN6616" s="22"/>
      <c r="BO6616" s="22"/>
      <c r="BP6616" s="22"/>
      <c r="BQ6616" s="22"/>
      <c r="BR6616" s="22"/>
      <c r="BS6616" s="22"/>
      <c r="BT6616" s="22"/>
      <c r="BU6616" s="22"/>
      <c r="BV6616" s="22"/>
      <c r="BW6616" s="22"/>
      <c r="BX6616" s="22"/>
      <c r="BY6616" s="22"/>
      <c r="BZ6616" s="22"/>
      <c r="CA6616" s="22"/>
      <c r="CB6616" s="22"/>
      <c r="CC6616" s="22"/>
      <c r="CD6616" s="22"/>
      <c r="CE6616" s="22"/>
      <c r="CF6616" s="22"/>
      <c r="CG6616" s="22"/>
      <c r="CH6616" s="22"/>
      <c r="CI6616" s="22"/>
      <c r="CJ6616" s="22"/>
      <c r="CK6616" s="22"/>
      <c r="CL6616" s="22"/>
      <c r="CM6616" s="22"/>
      <c r="CN6616" s="22"/>
      <c r="CO6616" s="22"/>
    </row>
    <row r="6617" spans="1:93" s="2" customFormat="1" x14ac:dyDescent="0.3">
      <c r="A6617" s="73" t="s">
        <v>204</v>
      </c>
      <c r="B6617" s="73" t="s">
        <v>305</v>
      </c>
      <c r="C6617" s="67" t="s">
        <v>89</v>
      </c>
      <c r="D6617" s="67" t="s">
        <v>360</v>
      </c>
      <c r="E6617" s="73" t="s">
        <v>504</v>
      </c>
      <c r="F6617" s="73"/>
      <c r="G6617" s="73" t="s">
        <v>403</v>
      </c>
      <c r="H6617" s="73" t="s">
        <v>403</v>
      </c>
      <c r="I6617" s="73" t="s">
        <v>467</v>
      </c>
      <c r="J6617" s="123" t="str">
        <f t="shared" si="158"/>
        <v>Cargo ship General cargo 0–4999 dwt 100+ TEU</v>
      </c>
      <c r="K6617" s="24">
        <v>1.9800000000000002E-2</v>
      </c>
      <c r="L6617" s="48"/>
      <c r="M6617" s="22"/>
      <c r="N6617" s="22"/>
      <c r="O6617" s="22"/>
      <c r="P6617" s="22"/>
      <c r="Q6617" s="22"/>
      <c r="R6617" s="22"/>
      <c r="S6617" s="22"/>
      <c r="T6617" s="22"/>
      <c r="U6617" s="22"/>
      <c r="V6617" s="22"/>
      <c r="W6617" s="22"/>
      <c r="X6617" s="22"/>
      <c r="Y6617" s="22"/>
      <c r="Z6617" s="22"/>
      <c r="AA6617" s="22"/>
      <c r="AB6617" s="22"/>
      <c r="AC6617" s="22"/>
      <c r="AD6617" s="22"/>
      <c r="AE6617" s="22"/>
      <c r="AF6617" s="22"/>
      <c r="AG6617" s="22"/>
      <c r="AH6617" s="22"/>
      <c r="AI6617" s="22"/>
      <c r="AJ6617" s="22"/>
      <c r="AK6617" s="22"/>
      <c r="AL6617" s="22"/>
      <c r="AM6617" s="22"/>
      <c r="AN6617" s="22"/>
      <c r="AO6617" s="22"/>
      <c r="AP6617" s="22"/>
      <c r="AQ6617" s="22"/>
      <c r="AR6617" s="22"/>
      <c r="AS6617" s="22"/>
      <c r="AT6617" s="22"/>
      <c r="AU6617" s="22"/>
      <c r="AV6617" s="22"/>
      <c r="AW6617" s="22"/>
      <c r="AX6617" s="22"/>
      <c r="AY6617" s="22"/>
      <c r="AZ6617" s="22"/>
      <c r="BA6617" s="22"/>
      <c r="BB6617" s="22"/>
      <c r="BC6617" s="22"/>
      <c r="BD6617" s="22"/>
      <c r="BE6617" s="22"/>
      <c r="BF6617" s="22"/>
      <c r="BG6617" s="22"/>
      <c r="BH6617" s="22"/>
      <c r="BI6617" s="22"/>
      <c r="BJ6617" s="22"/>
      <c r="BK6617" s="22"/>
      <c r="BL6617" s="22"/>
      <c r="BM6617" s="22"/>
      <c r="BN6617" s="22"/>
      <c r="BO6617" s="22"/>
      <c r="BP6617" s="22"/>
      <c r="BQ6617" s="22"/>
      <c r="BR6617" s="22"/>
      <c r="BS6617" s="22"/>
      <c r="BT6617" s="22"/>
      <c r="BU6617" s="22"/>
      <c r="BV6617" s="22"/>
      <c r="BW6617" s="22"/>
      <c r="BX6617" s="22"/>
      <c r="BY6617" s="22"/>
      <c r="BZ6617" s="22"/>
      <c r="CA6617" s="22"/>
      <c r="CB6617" s="22"/>
      <c r="CC6617" s="22"/>
      <c r="CD6617" s="22"/>
      <c r="CE6617" s="22"/>
      <c r="CF6617" s="22"/>
      <c r="CG6617" s="22"/>
      <c r="CH6617" s="22"/>
      <c r="CI6617" s="22"/>
      <c r="CJ6617" s="22"/>
      <c r="CK6617" s="22"/>
      <c r="CL6617" s="22"/>
      <c r="CM6617" s="22"/>
      <c r="CN6617" s="22"/>
      <c r="CO6617" s="22"/>
    </row>
    <row r="6618" spans="1:93" s="2" customFormat="1" x14ac:dyDescent="0.3">
      <c r="A6618" s="73" t="s">
        <v>204</v>
      </c>
      <c r="B6618" s="73" t="s">
        <v>305</v>
      </c>
      <c r="C6618" s="67" t="s">
        <v>89</v>
      </c>
      <c r="D6618" s="67" t="s">
        <v>360</v>
      </c>
      <c r="E6618" s="73" t="s">
        <v>3</v>
      </c>
      <c r="F6618" s="73"/>
      <c r="G6618" s="73" t="s">
        <v>403</v>
      </c>
      <c r="H6618" s="73" t="s">
        <v>403</v>
      </c>
      <c r="I6618" s="73" t="s">
        <v>467</v>
      </c>
      <c r="J6618" s="123" t="str">
        <f t="shared" si="158"/>
        <v>Cargo ship General cargo Average</v>
      </c>
      <c r="K6618" s="24">
        <v>1.3050000000000001E-2</v>
      </c>
      <c r="L6618" s="48"/>
      <c r="M6618" s="22"/>
      <c r="N6618" s="22"/>
      <c r="O6618" s="22"/>
      <c r="P6618" s="22"/>
      <c r="Q6618" s="22"/>
      <c r="R6618" s="22"/>
      <c r="S6618" s="22"/>
      <c r="T6618" s="22"/>
      <c r="U6618" s="22"/>
      <c r="V6618" s="22"/>
      <c r="W6618" s="22"/>
      <c r="X6618" s="22"/>
      <c r="Y6618" s="22"/>
      <c r="Z6618" s="22"/>
      <c r="AA6618" s="22"/>
      <c r="AB6618" s="22"/>
      <c r="AC6618" s="22"/>
      <c r="AD6618" s="22"/>
      <c r="AE6618" s="22"/>
      <c r="AF6618" s="22"/>
      <c r="AG6618" s="22"/>
      <c r="AH6618" s="22"/>
      <c r="AI6618" s="22"/>
      <c r="AJ6618" s="22"/>
      <c r="AK6618" s="22"/>
      <c r="AL6618" s="22"/>
      <c r="AM6618" s="22"/>
      <c r="AN6618" s="22"/>
      <c r="AO6618" s="22"/>
      <c r="AP6618" s="22"/>
      <c r="AQ6618" s="22"/>
      <c r="AR6618" s="22"/>
      <c r="AS6618" s="22"/>
      <c r="AT6618" s="22"/>
      <c r="AU6618" s="22"/>
      <c r="AV6618" s="22"/>
      <c r="AW6618" s="22"/>
      <c r="AX6618" s="22"/>
      <c r="AY6618" s="22"/>
      <c r="AZ6618" s="22"/>
      <c r="BA6618" s="22"/>
      <c r="BB6618" s="22"/>
      <c r="BC6618" s="22"/>
      <c r="BD6618" s="22"/>
      <c r="BE6618" s="22"/>
      <c r="BF6618" s="22"/>
      <c r="BG6618" s="22"/>
      <c r="BH6618" s="22"/>
      <c r="BI6618" s="22"/>
      <c r="BJ6618" s="22"/>
      <c r="BK6618" s="22"/>
      <c r="BL6618" s="22"/>
      <c r="BM6618" s="22"/>
      <c r="BN6618" s="22"/>
      <c r="BO6618" s="22"/>
      <c r="BP6618" s="22"/>
      <c r="BQ6618" s="22"/>
      <c r="BR6618" s="22"/>
      <c r="BS6618" s="22"/>
      <c r="BT6618" s="22"/>
      <c r="BU6618" s="22"/>
      <c r="BV6618" s="22"/>
      <c r="BW6618" s="22"/>
      <c r="BX6618" s="22"/>
      <c r="BY6618" s="22"/>
      <c r="BZ6618" s="22"/>
      <c r="CA6618" s="22"/>
      <c r="CB6618" s="22"/>
      <c r="CC6618" s="22"/>
      <c r="CD6618" s="22"/>
      <c r="CE6618" s="22"/>
      <c r="CF6618" s="22"/>
      <c r="CG6618" s="22"/>
      <c r="CH6618" s="22"/>
      <c r="CI6618" s="22"/>
      <c r="CJ6618" s="22"/>
      <c r="CK6618" s="22"/>
      <c r="CL6618" s="22"/>
      <c r="CM6618" s="22"/>
      <c r="CN6618" s="22"/>
      <c r="CO6618" s="22"/>
    </row>
    <row r="6619" spans="1:93" s="2" customFormat="1" x14ac:dyDescent="0.3">
      <c r="A6619" s="73" t="s">
        <v>204</v>
      </c>
      <c r="B6619" s="73" t="s">
        <v>305</v>
      </c>
      <c r="C6619" s="67" t="s">
        <v>89</v>
      </c>
      <c r="D6619" s="67" t="s">
        <v>360</v>
      </c>
      <c r="E6619" s="73" t="s">
        <v>501</v>
      </c>
      <c r="F6619" s="73"/>
      <c r="G6619" s="73" t="s">
        <v>403</v>
      </c>
      <c r="H6619" s="73" t="s">
        <v>403</v>
      </c>
      <c r="I6619" s="73" t="s">
        <v>468</v>
      </c>
      <c r="J6619" s="123" t="str">
        <f t="shared" si="158"/>
        <v>Cargo ship General cargo 10,000+ dwt</v>
      </c>
      <c r="K6619" s="24">
        <v>1.6200000000000001E-4</v>
      </c>
      <c r="L6619" s="48"/>
      <c r="M6619" s="22"/>
      <c r="N6619" s="22"/>
      <c r="O6619" s="22"/>
      <c r="P6619" s="22"/>
      <c r="Q6619" s="22"/>
      <c r="R6619" s="22"/>
      <c r="S6619" s="22"/>
      <c r="T6619" s="22"/>
      <c r="U6619" s="22"/>
      <c r="V6619" s="22"/>
      <c r="W6619" s="22"/>
      <c r="X6619" s="22"/>
      <c r="Y6619" s="22"/>
      <c r="Z6619" s="22"/>
      <c r="AA6619" s="22"/>
      <c r="AB6619" s="22"/>
      <c r="AC6619" s="22"/>
      <c r="AD6619" s="22"/>
      <c r="AE6619" s="22"/>
      <c r="AF6619" s="22"/>
      <c r="AG6619" s="22"/>
      <c r="AH6619" s="22"/>
      <c r="AI6619" s="22"/>
      <c r="AJ6619" s="22"/>
      <c r="AK6619" s="22"/>
      <c r="AL6619" s="22"/>
      <c r="AM6619" s="22"/>
      <c r="AN6619" s="22"/>
      <c r="AO6619" s="22"/>
      <c r="AP6619" s="22"/>
      <c r="AQ6619" s="22"/>
      <c r="AR6619" s="22"/>
      <c r="AS6619" s="22"/>
      <c r="AT6619" s="22"/>
      <c r="AU6619" s="22"/>
      <c r="AV6619" s="22"/>
      <c r="AW6619" s="22"/>
      <c r="AX6619" s="22"/>
      <c r="AY6619" s="22"/>
      <c r="AZ6619" s="22"/>
      <c r="BA6619" s="22"/>
      <c r="BB6619" s="22"/>
      <c r="BC6619" s="22"/>
      <c r="BD6619" s="22"/>
      <c r="BE6619" s="22"/>
      <c r="BF6619" s="22"/>
      <c r="BG6619" s="22"/>
      <c r="BH6619" s="22"/>
      <c r="BI6619" s="22"/>
      <c r="BJ6619" s="22"/>
      <c r="BK6619" s="22"/>
      <c r="BL6619" s="22"/>
      <c r="BM6619" s="22"/>
      <c r="BN6619" s="22"/>
      <c r="BO6619" s="22"/>
      <c r="BP6619" s="22"/>
      <c r="BQ6619" s="22"/>
      <c r="BR6619" s="22"/>
      <c r="BS6619" s="22"/>
      <c r="BT6619" s="22"/>
      <c r="BU6619" s="22"/>
      <c r="BV6619" s="22"/>
      <c r="BW6619" s="22"/>
      <c r="BX6619" s="22"/>
      <c r="BY6619" s="22"/>
      <c r="BZ6619" s="22"/>
      <c r="CA6619" s="22"/>
      <c r="CB6619" s="22"/>
      <c r="CC6619" s="22"/>
      <c r="CD6619" s="22"/>
      <c r="CE6619" s="22"/>
      <c r="CF6619" s="22"/>
      <c r="CG6619" s="22"/>
      <c r="CH6619" s="22"/>
      <c r="CI6619" s="22"/>
      <c r="CJ6619" s="22"/>
      <c r="CK6619" s="22"/>
      <c r="CL6619" s="22"/>
      <c r="CM6619" s="22"/>
      <c r="CN6619" s="22"/>
      <c r="CO6619" s="22"/>
    </row>
    <row r="6620" spans="1:93" s="2" customFormat="1" x14ac:dyDescent="0.3">
      <c r="A6620" s="73" t="s">
        <v>204</v>
      </c>
      <c r="B6620" s="73" t="s">
        <v>305</v>
      </c>
      <c r="C6620" s="67" t="s">
        <v>89</v>
      </c>
      <c r="D6620" s="67" t="s">
        <v>360</v>
      </c>
      <c r="E6620" s="73" t="s">
        <v>255</v>
      </c>
      <c r="F6620" s="73"/>
      <c r="G6620" s="73" t="s">
        <v>403</v>
      </c>
      <c r="H6620" s="73" t="s">
        <v>403</v>
      </c>
      <c r="I6620" s="73" t="s">
        <v>468</v>
      </c>
      <c r="J6620" s="123" t="str">
        <f t="shared" si="158"/>
        <v>Cargo ship General cargo 5000–9999 dwt</v>
      </c>
      <c r="K6620" s="24">
        <v>2.1499999999999999E-4</v>
      </c>
      <c r="L6620" s="48"/>
      <c r="M6620" s="22"/>
      <c r="N6620" s="22"/>
      <c r="O6620" s="22"/>
      <c r="P6620" s="22"/>
      <c r="Q6620" s="22"/>
      <c r="R6620" s="22"/>
      <c r="S6620" s="22"/>
      <c r="T6620" s="22"/>
      <c r="U6620" s="22"/>
      <c r="V6620" s="22"/>
      <c r="W6620" s="22"/>
      <c r="X6620" s="22"/>
      <c r="Y6620" s="22"/>
      <c r="Z6620" s="22"/>
      <c r="AA6620" s="22"/>
      <c r="AB6620" s="22"/>
      <c r="AC6620" s="22"/>
      <c r="AD6620" s="22"/>
      <c r="AE6620" s="22"/>
      <c r="AF6620" s="22"/>
      <c r="AG6620" s="22"/>
      <c r="AH6620" s="22"/>
      <c r="AI6620" s="22"/>
      <c r="AJ6620" s="22"/>
      <c r="AK6620" s="22"/>
      <c r="AL6620" s="22"/>
      <c r="AM6620" s="22"/>
      <c r="AN6620" s="22"/>
      <c r="AO6620" s="22"/>
      <c r="AP6620" s="22"/>
      <c r="AQ6620" s="22"/>
      <c r="AR6620" s="22"/>
      <c r="AS6620" s="22"/>
      <c r="AT6620" s="22"/>
      <c r="AU6620" s="22"/>
      <c r="AV6620" s="22"/>
      <c r="AW6620" s="22"/>
      <c r="AX6620" s="22"/>
      <c r="AY6620" s="22"/>
      <c r="AZ6620" s="22"/>
      <c r="BA6620" s="22"/>
      <c r="BB6620" s="22"/>
      <c r="BC6620" s="22"/>
      <c r="BD6620" s="22"/>
      <c r="BE6620" s="22"/>
      <c r="BF6620" s="22"/>
      <c r="BG6620" s="22"/>
      <c r="BH6620" s="22"/>
      <c r="BI6620" s="22"/>
      <c r="BJ6620" s="22"/>
      <c r="BK6620" s="22"/>
      <c r="BL6620" s="22"/>
      <c r="BM6620" s="22"/>
      <c r="BN6620" s="22"/>
      <c r="BO6620" s="22"/>
      <c r="BP6620" s="22"/>
      <c r="BQ6620" s="22"/>
      <c r="BR6620" s="22"/>
      <c r="BS6620" s="22"/>
      <c r="BT6620" s="22"/>
      <c r="BU6620" s="22"/>
      <c r="BV6620" s="22"/>
      <c r="BW6620" s="22"/>
      <c r="BX6620" s="22"/>
      <c r="BY6620" s="22"/>
      <c r="BZ6620" s="22"/>
      <c r="CA6620" s="22"/>
      <c r="CB6620" s="22"/>
      <c r="CC6620" s="22"/>
      <c r="CD6620" s="22"/>
      <c r="CE6620" s="22"/>
      <c r="CF6620" s="22"/>
      <c r="CG6620" s="22"/>
      <c r="CH6620" s="22"/>
      <c r="CI6620" s="22"/>
      <c r="CJ6620" s="22"/>
      <c r="CK6620" s="22"/>
      <c r="CL6620" s="22"/>
      <c r="CM6620" s="22"/>
      <c r="CN6620" s="22"/>
      <c r="CO6620" s="22"/>
    </row>
    <row r="6621" spans="1:93" s="2" customFormat="1" x14ac:dyDescent="0.3">
      <c r="A6621" s="73" t="s">
        <v>204</v>
      </c>
      <c r="B6621" s="73" t="s">
        <v>305</v>
      </c>
      <c r="C6621" s="67" t="s">
        <v>89</v>
      </c>
      <c r="D6621" s="67" t="s">
        <v>360</v>
      </c>
      <c r="E6621" s="73" t="s">
        <v>180</v>
      </c>
      <c r="F6621" s="73"/>
      <c r="G6621" s="73" t="s">
        <v>403</v>
      </c>
      <c r="H6621" s="73" t="s">
        <v>403</v>
      </c>
      <c r="I6621" s="73" t="s">
        <v>468</v>
      </c>
      <c r="J6621" s="123" t="str">
        <f t="shared" si="158"/>
        <v>Cargo ship General cargo 0–4999 dwt</v>
      </c>
      <c r="K6621" s="24">
        <v>1.8900000000000001E-4</v>
      </c>
      <c r="L6621" s="48"/>
      <c r="M6621" s="22"/>
      <c r="N6621" s="22"/>
      <c r="O6621" s="22"/>
      <c r="P6621" s="22"/>
      <c r="Q6621" s="22"/>
      <c r="R6621" s="22"/>
      <c r="S6621" s="22"/>
      <c r="T6621" s="22"/>
      <c r="U6621" s="22"/>
      <c r="V6621" s="22"/>
      <c r="W6621" s="22"/>
      <c r="X6621" s="22"/>
      <c r="Y6621" s="22"/>
      <c r="Z6621" s="22"/>
      <c r="AA6621" s="22"/>
      <c r="AB6621" s="22"/>
      <c r="AC6621" s="22"/>
      <c r="AD6621" s="22"/>
      <c r="AE6621" s="22"/>
      <c r="AF6621" s="22"/>
      <c r="AG6621" s="22"/>
      <c r="AH6621" s="22"/>
      <c r="AI6621" s="22"/>
      <c r="AJ6621" s="22"/>
      <c r="AK6621" s="22"/>
      <c r="AL6621" s="22"/>
      <c r="AM6621" s="22"/>
      <c r="AN6621" s="22"/>
      <c r="AO6621" s="22"/>
      <c r="AP6621" s="22"/>
      <c r="AQ6621" s="22"/>
      <c r="AR6621" s="22"/>
      <c r="AS6621" s="22"/>
      <c r="AT6621" s="22"/>
      <c r="AU6621" s="22"/>
      <c r="AV6621" s="22"/>
      <c r="AW6621" s="22"/>
      <c r="AX6621" s="22"/>
      <c r="AY6621" s="22"/>
      <c r="AZ6621" s="22"/>
      <c r="BA6621" s="22"/>
      <c r="BB6621" s="22"/>
      <c r="BC6621" s="22"/>
      <c r="BD6621" s="22"/>
      <c r="BE6621" s="22"/>
      <c r="BF6621" s="22"/>
      <c r="BG6621" s="22"/>
      <c r="BH6621" s="22"/>
      <c r="BI6621" s="22"/>
      <c r="BJ6621" s="22"/>
      <c r="BK6621" s="22"/>
      <c r="BL6621" s="22"/>
      <c r="BM6621" s="22"/>
      <c r="BN6621" s="22"/>
      <c r="BO6621" s="22"/>
      <c r="BP6621" s="22"/>
      <c r="BQ6621" s="22"/>
      <c r="BR6621" s="22"/>
      <c r="BS6621" s="22"/>
      <c r="BT6621" s="22"/>
      <c r="BU6621" s="22"/>
      <c r="BV6621" s="22"/>
      <c r="BW6621" s="22"/>
      <c r="BX6621" s="22"/>
      <c r="BY6621" s="22"/>
      <c r="BZ6621" s="22"/>
      <c r="CA6621" s="22"/>
      <c r="CB6621" s="22"/>
      <c r="CC6621" s="22"/>
      <c r="CD6621" s="22"/>
      <c r="CE6621" s="22"/>
      <c r="CF6621" s="22"/>
      <c r="CG6621" s="22"/>
      <c r="CH6621" s="22"/>
      <c r="CI6621" s="22"/>
      <c r="CJ6621" s="22"/>
      <c r="CK6621" s="22"/>
      <c r="CL6621" s="22"/>
      <c r="CM6621" s="22"/>
      <c r="CN6621" s="22"/>
      <c r="CO6621" s="22"/>
    </row>
    <row r="6622" spans="1:93" s="2" customFormat="1" x14ac:dyDescent="0.3">
      <c r="A6622" s="73" t="s">
        <v>204</v>
      </c>
      <c r="B6622" s="73" t="s">
        <v>305</v>
      </c>
      <c r="C6622" s="67" t="s">
        <v>89</v>
      </c>
      <c r="D6622" s="67" t="s">
        <v>360</v>
      </c>
      <c r="E6622" s="73" t="s">
        <v>502</v>
      </c>
      <c r="F6622" s="73"/>
      <c r="G6622" s="73" t="s">
        <v>403</v>
      </c>
      <c r="H6622" s="73" t="s">
        <v>403</v>
      </c>
      <c r="I6622" s="73" t="s">
        <v>468</v>
      </c>
      <c r="J6622" s="123" t="str">
        <f t="shared" si="158"/>
        <v>Cargo ship General cargo 10,000+ dwt 100+ TEU</v>
      </c>
      <c r="K6622" s="24">
        <v>1.4999999999999999E-4</v>
      </c>
      <c r="L6622" s="48"/>
      <c r="M6622" s="22"/>
      <c r="N6622" s="22"/>
      <c r="O6622" s="22"/>
      <c r="P6622" s="22"/>
      <c r="Q6622" s="22"/>
      <c r="R6622" s="22"/>
      <c r="S6622" s="22"/>
      <c r="T6622" s="22"/>
      <c r="U6622" s="22"/>
      <c r="V6622" s="22"/>
      <c r="W6622" s="22"/>
      <c r="X6622" s="22"/>
      <c r="Y6622" s="22"/>
      <c r="Z6622" s="22"/>
      <c r="AA6622" s="22"/>
      <c r="AB6622" s="22"/>
      <c r="AC6622" s="22"/>
      <c r="AD6622" s="22"/>
      <c r="AE6622" s="22"/>
      <c r="AF6622" s="22"/>
      <c r="AG6622" s="22"/>
      <c r="AH6622" s="22"/>
      <c r="AI6622" s="22"/>
      <c r="AJ6622" s="22"/>
      <c r="AK6622" s="22"/>
      <c r="AL6622" s="22"/>
      <c r="AM6622" s="22"/>
      <c r="AN6622" s="22"/>
      <c r="AO6622" s="22"/>
      <c r="AP6622" s="22"/>
      <c r="AQ6622" s="22"/>
      <c r="AR6622" s="22"/>
      <c r="AS6622" s="22"/>
      <c r="AT6622" s="22"/>
      <c r="AU6622" s="22"/>
      <c r="AV6622" s="22"/>
      <c r="AW6622" s="22"/>
      <c r="AX6622" s="22"/>
      <c r="AY6622" s="22"/>
      <c r="AZ6622" s="22"/>
      <c r="BA6622" s="22"/>
      <c r="BB6622" s="22"/>
      <c r="BC6622" s="22"/>
      <c r="BD6622" s="22"/>
      <c r="BE6622" s="22"/>
      <c r="BF6622" s="22"/>
      <c r="BG6622" s="22"/>
      <c r="BH6622" s="22"/>
      <c r="BI6622" s="22"/>
      <c r="BJ6622" s="22"/>
      <c r="BK6622" s="22"/>
      <c r="BL6622" s="22"/>
      <c r="BM6622" s="22"/>
      <c r="BN6622" s="22"/>
      <c r="BO6622" s="22"/>
      <c r="BP6622" s="22"/>
      <c r="BQ6622" s="22"/>
      <c r="BR6622" s="22"/>
      <c r="BS6622" s="22"/>
      <c r="BT6622" s="22"/>
      <c r="BU6622" s="22"/>
      <c r="BV6622" s="22"/>
      <c r="BW6622" s="22"/>
      <c r="BX6622" s="22"/>
      <c r="BY6622" s="22"/>
      <c r="BZ6622" s="22"/>
      <c r="CA6622" s="22"/>
      <c r="CB6622" s="22"/>
      <c r="CC6622" s="22"/>
      <c r="CD6622" s="22"/>
      <c r="CE6622" s="22"/>
      <c r="CF6622" s="22"/>
      <c r="CG6622" s="22"/>
      <c r="CH6622" s="22"/>
      <c r="CI6622" s="22"/>
      <c r="CJ6622" s="22"/>
      <c r="CK6622" s="22"/>
      <c r="CL6622" s="22"/>
      <c r="CM6622" s="22"/>
      <c r="CN6622" s="22"/>
      <c r="CO6622" s="22"/>
    </row>
    <row r="6623" spans="1:93" s="2" customFormat="1" x14ac:dyDescent="0.3">
      <c r="A6623" s="73" t="s">
        <v>204</v>
      </c>
      <c r="B6623" s="73" t="s">
        <v>305</v>
      </c>
      <c r="C6623" s="67" t="s">
        <v>89</v>
      </c>
      <c r="D6623" s="67" t="s">
        <v>360</v>
      </c>
      <c r="E6623" s="73" t="s">
        <v>503</v>
      </c>
      <c r="F6623" s="73"/>
      <c r="G6623" s="73" t="s">
        <v>403</v>
      </c>
      <c r="H6623" s="73" t="s">
        <v>403</v>
      </c>
      <c r="I6623" s="73" t="s">
        <v>468</v>
      </c>
      <c r="J6623" s="123" t="str">
        <f t="shared" si="158"/>
        <v>Cargo ship General cargo 5000–9999 dwt 100+ TEU</v>
      </c>
      <c r="K6623" s="24">
        <v>2.3800000000000001E-4</v>
      </c>
      <c r="L6623" s="48"/>
      <c r="M6623" s="22"/>
      <c r="N6623" s="22"/>
      <c r="O6623" s="22"/>
      <c r="P6623" s="22"/>
      <c r="Q6623" s="22"/>
      <c r="R6623" s="22"/>
      <c r="S6623" s="22"/>
      <c r="T6623" s="22"/>
      <c r="U6623" s="22"/>
      <c r="V6623" s="22"/>
      <c r="W6623" s="22"/>
      <c r="X6623" s="22"/>
      <c r="Y6623" s="22"/>
      <c r="Z6623" s="22"/>
      <c r="AA6623" s="22"/>
      <c r="AB6623" s="22"/>
      <c r="AC6623" s="22"/>
      <c r="AD6623" s="22"/>
      <c r="AE6623" s="22"/>
      <c r="AF6623" s="22"/>
      <c r="AG6623" s="22"/>
      <c r="AH6623" s="22"/>
      <c r="AI6623" s="22"/>
      <c r="AJ6623" s="22"/>
      <c r="AK6623" s="22"/>
      <c r="AL6623" s="22"/>
      <c r="AM6623" s="22"/>
      <c r="AN6623" s="22"/>
      <c r="AO6623" s="22"/>
      <c r="AP6623" s="22"/>
      <c r="AQ6623" s="22"/>
      <c r="AR6623" s="22"/>
      <c r="AS6623" s="22"/>
      <c r="AT6623" s="22"/>
      <c r="AU6623" s="22"/>
      <c r="AV6623" s="22"/>
      <c r="AW6623" s="22"/>
      <c r="AX6623" s="22"/>
      <c r="AY6623" s="22"/>
      <c r="AZ6623" s="22"/>
      <c r="BA6623" s="22"/>
      <c r="BB6623" s="22"/>
      <c r="BC6623" s="22"/>
      <c r="BD6623" s="22"/>
      <c r="BE6623" s="22"/>
      <c r="BF6623" s="22"/>
      <c r="BG6623" s="22"/>
      <c r="BH6623" s="22"/>
      <c r="BI6623" s="22"/>
      <c r="BJ6623" s="22"/>
      <c r="BK6623" s="22"/>
      <c r="BL6623" s="22"/>
      <c r="BM6623" s="22"/>
      <c r="BN6623" s="22"/>
      <c r="BO6623" s="22"/>
      <c r="BP6623" s="22"/>
      <c r="BQ6623" s="22"/>
      <c r="BR6623" s="22"/>
      <c r="BS6623" s="22"/>
      <c r="BT6623" s="22"/>
      <c r="BU6623" s="22"/>
      <c r="BV6623" s="22"/>
      <c r="BW6623" s="22"/>
      <c r="BX6623" s="22"/>
      <c r="BY6623" s="22"/>
      <c r="BZ6623" s="22"/>
      <c r="CA6623" s="22"/>
      <c r="CB6623" s="22"/>
      <c r="CC6623" s="22"/>
      <c r="CD6623" s="22"/>
      <c r="CE6623" s="22"/>
      <c r="CF6623" s="22"/>
      <c r="CG6623" s="22"/>
      <c r="CH6623" s="22"/>
      <c r="CI6623" s="22"/>
      <c r="CJ6623" s="22"/>
      <c r="CK6623" s="22"/>
      <c r="CL6623" s="22"/>
      <c r="CM6623" s="22"/>
      <c r="CN6623" s="22"/>
      <c r="CO6623" s="22"/>
    </row>
    <row r="6624" spans="1:93" s="2" customFormat="1" x14ac:dyDescent="0.3">
      <c r="A6624" s="73" t="s">
        <v>204</v>
      </c>
      <c r="B6624" s="73" t="s">
        <v>305</v>
      </c>
      <c r="C6624" s="67" t="s">
        <v>89</v>
      </c>
      <c r="D6624" s="67" t="s">
        <v>360</v>
      </c>
      <c r="E6624" s="73" t="s">
        <v>504</v>
      </c>
      <c r="F6624" s="73"/>
      <c r="G6624" s="73" t="s">
        <v>403</v>
      </c>
      <c r="H6624" s="73" t="s">
        <v>403</v>
      </c>
      <c r="I6624" s="73" t="s">
        <v>468</v>
      </c>
      <c r="J6624" s="123" t="str">
        <f t="shared" si="158"/>
        <v>Cargo ship General cargo 0–4999 dwt 100+ TEU</v>
      </c>
      <c r="K6624" s="24">
        <v>2.7E-4</v>
      </c>
      <c r="L6624" s="48"/>
      <c r="M6624" s="22"/>
      <c r="N6624" s="22"/>
      <c r="O6624" s="22"/>
      <c r="P6624" s="22"/>
      <c r="Q6624" s="22"/>
      <c r="R6624" s="22"/>
      <c r="S6624" s="22"/>
      <c r="T6624" s="22"/>
      <c r="U6624" s="22"/>
      <c r="V6624" s="22"/>
      <c r="W6624" s="22"/>
      <c r="X6624" s="22"/>
      <c r="Y6624" s="22"/>
      <c r="Z6624" s="22"/>
      <c r="AA6624" s="22"/>
      <c r="AB6624" s="22"/>
      <c r="AC6624" s="22"/>
      <c r="AD6624" s="22"/>
      <c r="AE6624" s="22"/>
      <c r="AF6624" s="22"/>
      <c r="AG6624" s="22"/>
      <c r="AH6624" s="22"/>
      <c r="AI6624" s="22"/>
      <c r="AJ6624" s="22"/>
      <c r="AK6624" s="22"/>
      <c r="AL6624" s="22"/>
      <c r="AM6624" s="22"/>
      <c r="AN6624" s="22"/>
      <c r="AO6624" s="22"/>
      <c r="AP6624" s="22"/>
      <c r="AQ6624" s="22"/>
      <c r="AR6624" s="22"/>
      <c r="AS6624" s="22"/>
      <c r="AT6624" s="22"/>
      <c r="AU6624" s="22"/>
      <c r="AV6624" s="22"/>
      <c r="AW6624" s="22"/>
      <c r="AX6624" s="22"/>
      <c r="AY6624" s="22"/>
      <c r="AZ6624" s="22"/>
      <c r="BA6624" s="22"/>
      <c r="BB6624" s="22"/>
      <c r="BC6624" s="22"/>
      <c r="BD6624" s="22"/>
      <c r="BE6624" s="22"/>
      <c r="BF6624" s="22"/>
      <c r="BG6624" s="22"/>
      <c r="BH6624" s="22"/>
      <c r="BI6624" s="22"/>
      <c r="BJ6624" s="22"/>
      <c r="BK6624" s="22"/>
      <c r="BL6624" s="22"/>
      <c r="BM6624" s="22"/>
      <c r="BN6624" s="22"/>
      <c r="BO6624" s="22"/>
      <c r="BP6624" s="22"/>
      <c r="BQ6624" s="22"/>
      <c r="BR6624" s="22"/>
      <c r="BS6624" s="22"/>
      <c r="BT6624" s="22"/>
      <c r="BU6624" s="22"/>
      <c r="BV6624" s="22"/>
      <c r="BW6624" s="22"/>
      <c r="BX6624" s="22"/>
      <c r="BY6624" s="22"/>
      <c r="BZ6624" s="22"/>
      <c r="CA6624" s="22"/>
      <c r="CB6624" s="22"/>
      <c r="CC6624" s="22"/>
      <c r="CD6624" s="22"/>
      <c r="CE6624" s="22"/>
      <c r="CF6624" s="22"/>
      <c r="CG6624" s="22"/>
      <c r="CH6624" s="22"/>
      <c r="CI6624" s="22"/>
      <c r="CJ6624" s="22"/>
      <c r="CK6624" s="22"/>
      <c r="CL6624" s="22"/>
      <c r="CM6624" s="22"/>
      <c r="CN6624" s="22"/>
      <c r="CO6624" s="22"/>
    </row>
    <row r="6625" spans="1:93" s="2" customFormat="1" x14ac:dyDescent="0.3">
      <c r="A6625" s="73" t="s">
        <v>204</v>
      </c>
      <c r="B6625" s="73" t="s">
        <v>305</v>
      </c>
      <c r="C6625" s="67" t="s">
        <v>89</v>
      </c>
      <c r="D6625" s="67" t="s">
        <v>360</v>
      </c>
      <c r="E6625" s="73" t="s">
        <v>3</v>
      </c>
      <c r="F6625" s="73"/>
      <c r="G6625" s="73" t="s">
        <v>403</v>
      </c>
      <c r="H6625" s="73" t="s">
        <v>403</v>
      </c>
      <c r="I6625" s="73" t="s">
        <v>468</v>
      </c>
      <c r="J6625" s="123" t="str">
        <f t="shared" si="158"/>
        <v>Cargo ship General cargo Average</v>
      </c>
      <c r="K6625" s="24">
        <v>1.7799999999999999E-4</v>
      </c>
      <c r="L6625" s="48"/>
      <c r="M6625" s="22"/>
      <c r="N6625" s="22"/>
      <c r="O6625" s="22"/>
      <c r="P6625" s="22"/>
      <c r="Q6625" s="22"/>
      <c r="R6625" s="22"/>
      <c r="S6625" s="22"/>
      <c r="T6625" s="22"/>
      <c r="U6625" s="22"/>
      <c r="V6625" s="22"/>
      <c r="W6625" s="22"/>
      <c r="X6625" s="22"/>
      <c r="Y6625" s="22"/>
      <c r="Z6625" s="22"/>
      <c r="AA6625" s="22"/>
      <c r="AB6625" s="22"/>
      <c r="AC6625" s="22"/>
      <c r="AD6625" s="22"/>
      <c r="AE6625" s="22"/>
      <c r="AF6625" s="22"/>
      <c r="AG6625" s="22"/>
      <c r="AH6625" s="22"/>
      <c r="AI6625" s="22"/>
      <c r="AJ6625" s="22"/>
      <c r="AK6625" s="22"/>
      <c r="AL6625" s="22"/>
      <c r="AM6625" s="22"/>
      <c r="AN6625" s="22"/>
      <c r="AO6625" s="22"/>
      <c r="AP6625" s="22"/>
      <c r="AQ6625" s="22"/>
      <c r="AR6625" s="22"/>
      <c r="AS6625" s="22"/>
      <c r="AT6625" s="22"/>
      <c r="AU6625" s="22"/>
      <c r="AV6625" s="22"/>
      <c r="AW6625" s="22"/>
      <c r="AX6625" s="22"/>
      <c r="AY6625" s="22"/>
      <c r="AZ6625" s="22"/>
      <c r="BA6625" s="22"/>
      <c r="BB6625" s="22"/>
      <c r="BC6625" s="22"/>
      <c r="BD6625" s="22"/>
      <c r="BE6625" s="22"/>
      <c r="BF6625" s="22"/>
      <c r="BG6625" s="22"/>
      <c r="BH6625" s="22"/>
      <c r="BI6625" s="22"/>
      <c r="BJ6625" s="22"/>
      <c r="BK6625" s="22"/>
      <c r="BL6625" s="22"/>
      <c r="BM6625" s="22"/>
      <c r="BN6625" s="22"/>
      <c r="BO6625" s="22"/>
      <c r="BP6625" s="22"/>
      <c r="BQ6625" s="22"/>
      <c r="BR6625" s="22"/>
      <c r="BS6625" s="22"/>
      <c r="BT6625" s="22"/>
      <c r="BU6625" s="22"/>
      <c r="BV6625" s="22"/>
      <c r="BW6625" s="22"/>
      <c r="BX6625" s="22"/>
      <c r="BY6625" s="22"/>
      <c r="BZ6625" s="22"/>
      <c r="CA6625" s="22"/>
      <c r="CB6625" s="22"/>
      <c r="CC6625" s="22"/>
      <c r="CD6625" s="22"/>
      <c r="CE6625" s="22"/>
      <c r="CF6625" s="22"/>
      <c r="CG6625" s="22"/>
      <c r="CH6625" s="22"/>
      <c r="CI6625" s="22"/>
      <c r="CJ6625" s="22"/>
      <c r="CK6625" s="22"/>
      <c r="CL6625" s="22"/>
      <c r="CM6625" s="22"/>
      <c r="CN6625" s="22"/>
      <c r="CO6625" s="22"/>
    </row>
    <row r="6626" spans="1:93" s="2" customFormat="1" x14ac:dyDescent="0.3">
      <c r="A6626" s="73" t="s">
        <v>204</v>
      </c>
      <c r="B6626" s="73" t="s">
        <v>305</v>
      </c>
      <c r="C6626" s="67" t="s">
        <v>89</v>
      </c>
      <c r="D6626" s="67" t="s">
        <v>294</v>
      </c>
      <c r="E6626" s="73" t="s">
        <v>507</v>
      </c>
      <c r="F6626" s="73"/>
      <c r="G6626" s="73" t="s">
        <v>403</v>
      </c>
      <c r="H6626" s="73" t="s">
        <v>403</v>
      </c>
      <c r="I6626" s="73" t="s">
        <v>465</v>
      </c>
      <c r="J6626" s="123" t="str">
        <f t="shared" si="158"/>
        <v>Cargo ship Container ship 8000+ TEU</v>
      </c>
      <c r="K6626" s="24">
        <v>1.2674000000000001E-2</v>
      </c>
      <c r="L6626" s="48"/>
      <c r="M6626" s="22"/>
      <c r="N6626" s="22"/>
      <c r="O6626" s="22"/>
      <c r="P6626" s="22"/>
      <c r="Q6626" s="22"/>
      <c r="R6626" s="22"/>
      <c r="S6626" s="22"/>
      <c r="T6626" s="22"/>
      <c r="U6626" s="22"/>
      <c r="V6626" s="22"/>
      <c r="W6626" s="22"/>
      <c r="X6626" s="22"/>
      <c r="Y6626" s="22"/>
      <c r="Z6626" s="22"/>
      <c r="AA6626" s="22"/>
      <c r="AB6626" s="22"/>
      <c r="AC6626" s="22"/>
      <c r="AD6626" s="22"/>
      <c r="AE6626" s="22"/>
      <c r="AF6626" s="22"/>
      <c r="AG6626" s="22"/>
      <c r="AH6626" s="22"/>
      <c r="AI6626" s="22"/>
      <c r="AJ6626" s="22"/>
      <c r="AK6626" s="22"/>
      <c r="AL6626" s="22"/>
      <c r="AM6626" s="22"/>
      <c r="AN6626" s="22"/>
      <c r="AO6626" s="22"/>
      <c r="AP6626" s="22"/>
      <c r="AQ6626" s="22"/>
      <c r="AR6626" s="22"/>
      <c r="AS6626" s="22"/>
      <c r="AT6626" s="22"/>
      <c r="AU6626" s="22"/>
      <c r="AV6626" s="22"/>
      <c r="AW6626" s="22"/>
      <c r="AX6626" s="22"/>
      <c r="AY6626" s="22"/>
      <c r="AZ6626" s="22"/>
      <c r="BA6626" s="22"/>
      <c r="BB6626" s="22"/>
      <c r="BC6626" s="22"/>
      <c r="BD6626" s="22"/>
      <c r="BE6626" s="22"/>
      <c r="BF6626" s="22"/>
      <c r="BG6626" s="22"/>
      <c r="BH6626" s="22"/>
      <c r="BI6626" s="22"/>
      <c r="BJ6626" s="22"/>
      <c r="BK6626" s="22"/>
      <c r="BL6626" s="22"/>
      <c r="BM6626" s="22"/>
      <c r="BN6626" s="22"/>
      <c r="BO6626" s="22"/>
      <c r="BP6626" s="22"/>
      <c r="BQ6626" s="22"/>
      <c r="BR6626" s="22"/>
      <c r="BS6626" s="22"/>
      <c r="BT6626" s="22"/>
      <c r="BU6626" s="22"/>
      <c r="BV6626" s="22"/>
      <c r="BW6626" s="22"/>
      <c r="BX6626" s="22"/>
      <c r="BY6626" s="22"/>
      <c r="BZ6626" s="22"/>
      <c r="CA6626" s="22"/>
      <c r="CB6626" s="22"/>
      <c r="CC6626" s="22"/>
      <c r="CD6626" s="22"/>
      <c r="CE6626" s="22"/>
      <c r="CF6626" s="22"/>
      <c r="CG6626" s="22"/>
      <c r="CH6626" s="22"/>
      <c r="CI6626" s="22"/>
      <c r="CJ6626" s="22"/>
      <c r="CK6626" s="22"/>
      <c r="CL6626" s="22"/>
      <c r="CM6626" s="22"/>
      <c r="CN6626" s="22"/>
      <c r="CO6626" s="22"/>
    </row>
    <row r="6627" spans="1:93" s="2" customFormat="1" x14ac:dyDescent="0.3">
      <c r="A6627" s="73" t="s">
        <v>204</v>
      </c>
      <c r="B6627" s="73" t="s">
        <v>305</v>
      </c>
      <c r="C6627" s="67" t="s">
        <v>89</v>
      </c>
      <c r="D6627" s="67" t="s">
        <v>294</v>
      </c>
      <c r="E6627" s="73" t="s">
        <v>510</v>
      </c>
      <c r="F6627" s="73"/>
      <c r="G6627" s="73" t="s">
        <v>403</v>
      </c>
      <c r="H6627" s="73" t="s">
        <v>403</v>
      </c>
      <c r="I6627" s="73" t="s">
        <v>465</v>
      </c>
      <c r="J6627" s="123" t="str">
        <f t="shared" si="158"/>
        <v>Cargo ship Container ship 5000–7999 TEU</v>
      </c>
      <c r="K6627" s="24">
        <v>1.6831000000000002E-2</v>
      </c>
      <c r="L6627" s="48"/>
      <c r="M6627" s="22"/>
      <c r="N6627" s="22"/>
      <c r="O6627" s="22"/>
      <c r="P6627" s="22"/>
      <c r="Q6627" s="22"/>
      <c r="R6627" s="22"/>
      <c r="S6627" s="22"/>
      <c r="T6627" s="22"/>
      <c r="U6627" s="22"/>
      <c r="V6627" s="22"/>
      <c r="W6627" s="22"/>
      <c r="X6627" s="22"/>
      <c r="Y6627" s="22"/>
      <c r="Z6627" s="22"/>
      <c r="AA6627" s="22"/>
      <c r="AB6627" s="22"/>
      <c r="AC6627" s="22"/>
      <c r="AD6627" s="22"/>
      <c r="AE6627" s="22"/>
      <c r="AF6627" s="22"/>
      <c r="AG6627" s="22"/>
      <c r="AH6627" s="22"/>
      <c r="AI6627" s="22"/>
      <c r="AJ6627" s="22"/>
      <c r="AK6627" s="22"/>
      <c r="AL6627" s="22"/>
      <c r="AM6627" s="22"/>
      <c r="AN6627" s="22"/>
      <c r="AO6627" s="22"/>
      <c r="AP6627" s="22"/>
      <c r="AQ6627" s="22"/>
      <c r="AR6627" s="22"/>
      <c r="AS6627" s="22"/>
      <c r="AT6627" s="22"/>
      <c r="AU6627" s="22"/>
      <c r="AV6627" s="22"/>
      <c r="AW6627" s="22"/>
      <c r="AX6627" s="22"/>
      <c r="AY6627" s="22"/>
      <c r="AZ6627" s="22"/>
      <c r="BA6627" s="22"/>
      <c r="BB6627" s="22"/>
      <c r="BC6627" s="22"/>
      <c r="BD6627" s="22"/>
      <c r="BE6627" s="22"/>
      <c r="BF6627" s="22"/>
      <c r="BG6627" s="22"/>
      <c r="BH6627" s="22"/>
      <c r="BI6627" s="22"/>
      <c r="BJ6627" s="22"/>
      <c r="BK6627" s="22"/>
      <c r="BL6627" s="22"/>
      <c r="BM6627" s="22"/>
      <c r="BN6627" s="22"/>
      <c r="BO6627" s="22"/>
      <c r="BP6627" s="22"/>
      <c r="BQ6627" s="22"/>
      <c r="BR6627" s="22"/>
      <c r="BS6627" s="22"/>
      <c r="BT6627" s="22"/>
      <c r="BU6627" s="22"/>
      <c r="BV6627" s="22"/>
      <c r="BW6627" s="22"/>
      <c r="BX6627" s="22"/>
      <c r="BY6627" s="22"/>
      <c r="BZ6627" s="22"/>
      <c r="CA6627" s="22"/>
      <c r="CB6627" s="22"/>
      <c r="CC6627" s="22"/>
      <c r="CD6627" s="22"/>
      <c r="CE6627" s="22"/>
      <c r="CF6627" s="22"/>
      <c r="CG6627" s="22"/>
      <c r="CH6627" s="22"/>
      <c r="CI6627" s="22"/>
      <c r="CJ6627" s="22"/>
      <c r="CK6627" s="22"/>
      <c r="CL6627" s="22"/>
      <c r="CM6627" s="22"/>
      <c r="CN6627" s="22"/>
      <c r="CO6627" s="22"/>
    </row>
    <row r="6628" spans="1:93" s="2" customFormat="1" x14ac:dyDescent="0.3">
      <c r="A6628" s="73" t="s">
        <v>204</v>
      </c>
      <c r="B6628" s="73" t="s">
        <v>305</v>
      </c>
      <c r="C6628" s="67" t="s">
        <v>89</v>
      </c>
      <c r="D6628" s="67" t="s">
        <v>294</v>
      </c>
      <c r="E6628" s="73" t="s">
        <v>511</v>
      </c>
      <c r="F6628" s="73"/>
      <c r="G6628" s="73" t="s">
        <v>403</v>
      </c>
      <c r="H6628" s="73" t="s">
        <v>403</v>
      </c>
      <c r="I6628" s="73" t="s">
        <v>465</v>
      </c>
      <c r="J6628" s="123" t="str">
        <f t="shared" si="158"/>
        <v>Cargo ship Container ship 3000–4999 TEU</v>
      </c>
      <c r="K6628" s="24">
        <v>1.6831000000000002E-2</v>
      </c>
      <c r="L6628" s="48"/>
      <c r="M6628" s="22"/>
      <c r="N6628" s="22"/>
      <c r="O6628" s="22"/>
      <c r="P6628" s="22"/>
      <c r="Q6628" s="22"/>
      <c r="R6628" s="22"/>
      <c r="S6628" s="22"/>
      <c r="T6628" s="22"/>
      <c r="U6628" s="22"/>
      <c r="V6628" s="22"/>
      <c r="W6628" s="22"/>
      <c r="X6628" s="22"/>
      <c r="Y6628" s="22"/>
      <c r="Z6628" s="22"/>
      <c r="AA6628" s="22"/>
      <c r="AB6628" s="22"/>
      <c r="AC6628" s="22"/>
      <c r="AD6628" s="22"/>
      <c r="AE6628" s="22"/>
      <c r="AF6628" s="22"/>
      <c r="AG6628" s="22"/>
      <c r="AH6628" s="22"/>
      <c r="AI6628" s="22"/>
      <c r="AJ6628" s="22"/>
      <c r="AK6628" s="22"/>
      <c r="AL6628" s="22"/>
      <c r="AM6628" s="22"/>
      <c r="AN6628" s="22"/>
      <c r="AO6628" s="22"/>
      <c r="AP6628" s="22"/>
      <c r="AQ6628" s="22"/>
      <c r="AR6628" s="22"/>
      <c r="AS6628" s="22"/>
      <c r="AT6628" s="22"/>
      <c r="AU6628" s="22"/>
      <c r="AV6628" s="22"/>
      <c r="AW6628" s="22"/>
      <c r="AX6628" s="22"/>
      <c r="AY6628" s="22"/>
      <c r="AZ6628" s="22"/>
      <c r="BA6628" s="22"/>
      <c r="BB6628" s="22"/>
      <c r="BC6628" s="22"/>
      <c r="BD6628" s="22"/>
      <c r="BE6628" s="22"/>
      <c r="BF6628" s="22"/>
      <c r="BG6628" s="22"/>
      <c r="BH6628" s="22"/>
      <c r="BI6628" s="22"/>
      <c r="BJ6628" s="22"/>
      <c r="BK6628" s="22"/>
      <c r="BL6628" s="22"/>
      <c r="BM6628" s="22"/>
      <c r="BN6628" s="22"/>
      <c r="BO6628" s="22"/>
      <c r="BP6628" s="22"/>
      <c r="BQ6628" s="22"/>
      <c r="BR6628" s="22"/>
      <c r="BS6628" s="22"/>
      <c r="BT6628" s="22"/>
      <c r="BU6628" s="22"/>
      <c r="BV6628" s="22"/>
      <c r="BW6628" s="22"/>
      <c r="BX6628" s="22"/>
      <c r="BY6628" s="22"/>
      <c r="BZ6628" s="22"/>
      <c r="CA6628" s="22"/>
      <c r="CB6628" s="22"/>
      <c r="CC6628" s="22"/>
      <c r="CD6628" s="22"/>
      <c r="CE6628" s="22"/>
      <c r="CF6628" s="22"/>
      <c r="CG6628" s="22"/>
      <c r="CH6628" s="22"/>
      <c r="CI6628" s="22"/>
      <c r="CJ6628" s="22"/>
      <c r="CK6628" s="22"/>
      <c r="CL6628" s="22"/>
      <c r="CM6628" s="22"/>
      <c r="CN6628" s="22"/>
      <c r="CO6628" s="22"/>
    </row>
    <row r="6629" spans="1:93" s="2" customFormat="1" x14ac:dyDescent="0.3">
      <c r="A6629" s="73" t="s">
        <v>204</v>
      </c>
      <c r="B6629" s="73" t="s">
        <v>305</v>
      </c>
      <c r="C6629" s="67" t="s">
        <v>89</v>
      </c>
      <c r="D6629" s="67" t="s">
        <v>294</v>
      </c>
      <c r="E6629" s="73" t="s">
        <v>512</v>
      </c>
      <c r="F6629" s="73"/>
      <c r="G6629" s="73" t="s">
        <v>403</v>
      </c>
      <c r="H6629" s="73" t="s">
        <v>403</v>
      </c>
      <c r="I6629" s="73" t="s">
        <v>465</v>
      </c>
      <c r="J6629" s="123" t="str">
        <f t="shared" si="158"/>
        <v>Cargo ship Container ship 2000–2999 TEU</v>
      </c>
      <c r="K6629" s="24">
        <v>2.0278999999999998E-2</v>
      </c>
      <c r="L6629" s="48"/>
      <c r="M6629" s="22"/>
      <c r="N6629" s="22"/>
      <c r="O6629" s="22"/>
      <c r="P6629" s="22"/>
      <c r="Q6629" s="22"/>
      <c r="R6629" s="22"/>
      <c r="S6629" s="22"/>
      <c r="T6629" s="22"/>
      <c r="U6629" s="22"/>
      <c r="V6629" s="22"/>
      <c r="W6629" s="22"/>
      <c r="X6629" s="22"/>
      <c r="Y6629" s="22"/>
      <c r="Z6629" s="22"/>
      <c r="AA6629" s="22"/>
      <c r="AB6629" s="22"/>
      <c r="AC6629" s="22"/>
      <c r="AD6629" s="22"/>
      <c r="AE6629" s="22"/>
      <c r="AF6629" s="22"/>
      <c r="AG6629" s="22"/>
      <c r="AH6629" s="22"/>
      <c r="AI6629" s="22"/>
      <c r="AJ6629" s="22"/>
      <c r="AK6629" s="22"/>
      <c r="AL6629" s="22"/>
      <c r="AM6629" s="22"/>
      <c r="AN6629" s="22"/>
      <c r="AO6629" s="22"/>
      <c r="AP6629" s="22"/>
      <c r="AQ6629" s="22"/>
      <c r="AR6629" s="22"/>
      <c r="AS6629" s="22"/>
      <c r="AT6629" s="22"/>
      <c r="AU6629" s="22"/>
      <c r="AV6629" s="22"/>
      <c r="AW6629" s="22"/>
      <c r="AX6629" s="22"/>
      <c r="AY6629" s="22"/>
      <c r="AZ6629" s="22"/>
      <c r="BA6629" s="22"/>
      <c r="BB6629" s="22"/>
      <c r="BC6629" s="22"/>
      <c r="BD6629" s="22"/>
      <c r="BE6629" s="22"/>
      <c r="BF6629" s="22"/>
      <c r="BG6629" s="22"/>
      <c r="BH6629" s="22"/>
      <c r="BI6629" s="22"/>
      <c r="BJ6629" s="22"/>
      <c r="BK6629" s="22"/>
      <c r="BL6629" s="22"/>
      <c r="BM6629" s="22"/>
      <c r="BN6629" s="22"/>
      <c r="BO6629" s="22"/>
      <c r="BP6629" s="22"/>
      <c r="BQ6629" s="22"/>
      <c r="BR6629" s="22"/>
      <c r="BS6629" s="22"/>
      <c r="BT6629" s="22"/>
      <c r="BU6629" s="22"/>
      <c r="BV6629" s="22"/>
      <c r="BW6629" s="22"/>
      <c r="BX6629" s="22"/>
      <c r="BY6629" s="22"/>
      <c r="BZ6629" s="22"/>
      <c r="CA6629" s="22"/>
      <c r="CB6629" s="22"/>
      <c r="CC6629" s="22"/>
      <c r="CD6629" s="22"/>
      <c r="CE6629" s="22"/>
      <c r="CF6629" s="22"/>
      <c r="CG6629" s="22"/>
      <c r="CH6629" s="22"/>
      <c r="CI6629" s="22"/>
      <c r="CJ6629" s="22"/>
      <c r="CK6629" s="22"/>
      <c r="CL6629" s="22"/>
      <c r="CM6629" s="22"/>
      <c r="CN6629" s="22"/>
      <c r="CO6629" s="22"/>
    </row>
    <row r="6630" spans="1:93" s="2" customFormat="1" x14ac:dyDescent="0.3">
      <c r="A6630" s="73" t="s">
        <v>204</v>
      </c>
      <c r="B6630" s="73" t="s">
        <v>305</v>
      </c>
      <c r="C6630" s="67" t="s">
        <v>89</v>
      </c>
      <c r="D6630" s="67" t="s">
        <v>294</v>
      </c>
      <c r="E6630" s="73" t="s">
        <v>513</v>
      </c>
      <c r="F6630" s="73"/>
      <c r="G6630" s="73" t="s">
        <v>403</v>
      </c>
      <c r="H6630" s="73" t="s">
        <v>403</v>
      </c>
      <c r="I6630" s="73" t="s">
        <v>465</v>
      </c>
      <c r="J6630" s="123" t="str">
        <f t="shared" si="158"/>
        <v>Cargo ship Container ship 1000–1999 TEU</v>
      </c>
      <c r="K6630" s="24">
        <v>3.2547000000000006E-2</v>
      </c>
      <c r="L6630" s="48"/>
      <c r="M6630" s="22"/>
      <c r="N6630" s="22"/>
      <c r="O6630" s="22"/>
      <c r="P6630" s="22"/>
      <c r="Q6630" s="22"/>
      <c r="R6630" s="22"/>
      <c r="S6630" s="22"/>
      <c r="T6630" s="22"/>
      <c r="U6630" s="22"/>
      <c r="V6630" s="22"/>
      <c r="W6630" s="22"/>
      <c r="X6630" s="22"/>
      <c r="Y6630" s="22"/>
      <c r="Z6630" s="22"/>
      <c r="AA6630" s="22"/>
      <c r="AB6630" s="22"/>
      <c r="AC6630" s="22"/>
      <c r="AD6630" s="22"/>
      <c r="AE6630" s="22"/>
      <c r="AF6630" s="22"/>
      <c r="AG6630" s="22"/>
      <c r="AH6630" s="22"/>
      <c r="AI6630" s="22"/>
      <c r="AJ6630" s="22"/>
      <c r="AK6630" s="22"/>
      <c r="AL6630" s="22"/>
      <c r="AM6630" s="22"/>
      <c r="AN6630" s="22"/>
      <c r="AO6630" s="22"/>
      <c r="AP6630" s="22"/>
      <c r="AQ6630" s="22"/>
      <c r="AR6630" s="22"/>
      <c r="AS6630" s="22"/>
      <c r="AT6630" s="22"/>
      <c r="AU6630" s="22"/>
      <c r="AV6630" s="22"/>
      <c r="AW6630" s="22"/>
      <c r="AX6630" s="22"/>
      <c r="AY6630" s="22"/>
      <c r="AZ6630" s="22"/>
      <c r="BA6630" s="22"/>
      <c r="BB6630" s="22"/>
      <c r="BC6630" s="22"/>
      <c r="BD6630" s="22"/>
      <c r="BE6630" s="22"/>
      <c r="BF6630" s="22"/>
      <c r="BG6630" s="22"/>
      <c r="BH6630" s="22"/>
      <c r="BI6630" s="22"/>
      <c r="BJ6630" s="22"/>
      <c r="BK6630" s="22"/>
      <c r="BL6630" s="22"/>
      <c r="BM6630" s="22"/>
      <c r="BN6630" s="22"/>
      <c r="BO6630" s="22"/>
      <c r="BP6630" s="22"/>
      <c r="BQ6630" s="22"/>
      <c r="BR6630" s="22"/>
      <c r="BS6630" s="22"/>
      <c r="BT6630" s="22"/>
      <c r="BU6630" s="22"/>
      <c r="BV6630" s="22"/>
      <c r="BW6630" s="22"/>
      <c r="BX6630" s="22"/>
      <c r="BY6630" s="22"/>
      <c r="BZ6630" s="22"/>
      <c r="CA6630" s="22"/>
      <c r="CB6630" s="22"/>
      <c r="CC6630" s="22"/>
      <c r="CD6630" s="22"/>
      <c r="CE6630" s="22"/>
      <c r="CF6630" s="22"/>
      <c r="CG6630" s="22"/>
      <c r="CH6630" s="22"/>
      <c r="CI6630" s="22"/>
      <c r="CJ6630" s="22"/>
      <c r="CK6630" s="22"/>
      <c r="CL6630" s="22"/>
      <c r="CM6630" s="22"/>
      <c r="CN6630" s="22"/>
      <c r="CO6630" s="22"/>
    </row>
    <row r="6631" spans="1:93" s="2" customFormat="1" x14ac:dyDescent="0.3">
      <c r="A6631" s="73" t="s">
        <v>204</v>
      </c>
      <c r="B6631" s="73" t="s">
        <v>305</v>
      </c>
      <c r="C6631" s="67" t="s">
        <v>89</v>
      </c>
      <c r="D6631" s="67" t="s">
        <v>294</v>
      </c>
      <c r="E6631" s="73" t="s">
        <v>514</v>
      </c>
      <c r="F6631" s="73"/>
      <c r="G6631" s="73" t="s">
        <v>403</v>
      </c>
      <c r="H6631" s="73" t="s">
        <v>403</v>
      </c>
      <c r="I6631" s="73" t="s">
        <v>465</v>
      </c>
      <c r="J6631" s="123" t="str">
        <f t="shared" si="158"/>
        <v>Cargo ship Container ship 0–999 TEU</v>
      </c>
      <c r="K6631" s="24">
        <v>3.6805999999999998E-2</v>
      </c>
      <c r="L6631" s="48"/>
      <c r="M6631" s="22"/>
      <c r="N6631" s="22"/>
      <c r="O6631" s="22"/>
      <c r="P6631" s="22"/>
      <c r="Q6631" s="22"/>
      <c r="R6631" s="22"/>
      <c r="S6631" s="22"/>
      <c r="T6631" s="22"/>
      <c r="U6631" s="22"/>
      <c r="V6631" s="22"/>
      <c r="W6631" s="22"/>
      <c r="X6631" s="22"/>
      <c r="Y6631" s="22"/>
      <c r="Z6631" s="22"/>
      <c r="AA6631" s="22"/>
      <c r="AB6631" s="22"/>
      <c r="AC6631" s="22"/>
      <c r="AD6631" s="22"/>
      <c r="AE6631" s="22"/>
      <c r="AF6631" s="22"/>
      <c r="AG6631" s="22"/>
      <c r="AH6631" s="22"/>
      <c r="AI6631" s="22"/>
      <c r="AJ6631" s="22"/>
      <c r="AK6631" s="22"/>
      <c r="AL6631" s="22"/>
      <c r="AM6631" s="22"/>
      <c r="AN6631" s="22"/>
      <c r="AO6631" s="22"/>
      <c r="AP6631" s="22"/>
      <c r="AQ6631" s="22"/>
      <c r="AR6631" s="22"/>
      <c r="AS6631" s="22"/>
      <c r="AT6631" s="22"/>
      <c r="AU6631" s="22"/>
      <c r="AV6631" s="22"/>
      <c r="AW6631" s="22"/>
      <c r="AX6631" s="22"/>
      <c r="AY6631" s="22"/>
      <c r="AZ6631" s="22"/>
      <c r="BA6631" s="22"/>
      <c r="BB6631" s="22"/>
      <c r="BC6631" s="22"/>
      <c r="BD6631" s="22"/>
      <c r="BE6631" s="22"/>
      <c r="BF6631" s="22"/>
      <c r="BG6631" s="22"/>
      <c r="BH6631" s="22"/>
      <c r="BI6631" s="22"/>
      <c r="BJ6631" s="22"/>
      <c r="BK6631" s="22"/>
      <c r="BL6631" s="22"/>
      <c r="BM6631" s="22"/>
      <c r="BN6631" s="22"/>
      <c r="BO6631" s="22"/>
      <c r="BP6631" s="22"/>
      <c r="BQ6631" s="22"/>
      <c r="BR6631" s="22"/>
      <c r="BS6631" s="22"/>
      <c r="BT6631" s="22"/>
      <c r="BU6631" s="22"/>
      <c r="BV6631" s="22"/>
      <c r="BW6631" s="22"/>
      <c r="BX6631" s="22"/>
      <c r="BY6631" s="22"/>
      <c r="BZ6631" s="22"/>
      <c r="CA6631" s="22"/>
      <c r="CB6631" s="22"/>
      <c r="CC6631" s="22"/>
      <c r="CD6631" s="22"/>
      <c r="CE6631" s="22"/>
      <c r="CF6631" s="22"/>
      <c r="CG6631" s="22"/>
      <c r="CH6631" s="22"/>
      <c r="CI6631" s="22"/>
      <c r="CJ6631" s="22"/>
      <c r="CK6631" s="22"/>
      <c r="CL6631" s="22"/>
      <c r="CM6631" s="22"/>
      <c r="CN6631" s="22"/>
      <c r="CO6631" s="22"/>
    </row>
    <row r="6632" spans="1:93" s="2" customFormat="1" x14ac:dyDescent="0.3">
      <c r="A6632" s="73" t="s">
        <v>204</v>
      </c>
      <c r="B6632" s="73" t="s">
        <v>305</v>
      </c>
      <c r="C6632" s="67" t="s">
        <v>89</v>
      </c>
      <c r="D6632" s="67" t="s">
        <v>294</v>
      </c>
      <c r="E6632" s="73" t="s">
        <v>3</v>
      </c>
      <c r="F6632" s="73"/>
      <c r="G6632" s="73" t="s">
        <v>403</v>
      </c>
      <c r="H6632" s="73" t="s">
        <v>403</v>
      </c>
      <c r="I6632" s="73" t="s">
        <v>465</v>
      </c>
      <c r="J6632" s="123" t="str">
        <f t="shared" si="158"/>
        <v>Cargo ship Container ship Average</v>
      </c>
      <c r="K6632" s="24">
        <v>1.6142E-2</v>
      </c>
      <c r="L6632" s="48"/>
      <c r="M6632" s="22"/>
      <c r="N6632" s="22"/>
      <c r="O6632" s="22"/>
      <c r="P6632" s="22"/>
      <c r="Q6632" s="22"/>
      <c r="R6632" s="22"/>
      <c r="S6632" s="22"/>
      <c r="T6632" s="22"/>
      <c r="U6632" s="22"/>
      <c r="V6632" s="22"/>
      <c r="W6632" s="22"/>
      <c r="X6632" s="22"/>
      <c r="Y6632" s="22"/>
      <c r="Z6632" s="22"/>
      <c r="AA6632" s="22"/>
      <c r="AB6632" s="22"/>
      <c r="AC6632" s="22"/>
      <c r="AD6632" s="22"/>
      <c r="AE6632" s="22"/>
      <c r="AF6632" s="22"/>
      <c r="AG6632" s="22"/>
      <c r="AH6632" s="22"/>
      <c r="AI6632" s="22"/>
      <c r="AJ6632" s="22"/>
      <c r="AK6632" s="22"/>
      <c r="AL6632" s="22"/>
      <c r="AM6632" s="22"/>
      <c r="AN6632" s="22"/>
      <c r="AO6632" s="22"/>
      <c r="AP6632" s="22"/>
      <c r="AQ6632" s="22"/>
      <c r="AR6632" s="22"/>
      <c r="AS6632" s="22"/>
      <c r="AT6632" s="22"/>
      <c r="AU6632" s="22"/>
      <c r="AV6632" s="22"/>
      <c r="AW6632" s="22"/>
      <c r="AX6632" s="22"/>
      <c r="AY6632" s="22"/>
      <c r="AZ6632" s="22"/>
      <c r="BA6632" s="22"/>
      <c r="BB6632" s="22"/>
      <c r="BC6632" s="22"/>
      <c r="BD6632" s="22"/>
      <c r="BE6632" s="22"/>
      <c r="BF6632" s="22"/>
      <c r="BG6632" s="22"/>
      <c r="BH6632" s="22"/>
      <c r="BI6632" s="22"/>
      <c r="BJ6632" s="22"/>
      <c r="BK6632" s="22"/>
      <c r="BL6632" s="22"/>
      <c r="BM6632" s="22"/>
      <c r="BN6632" s="22"/>
      <c r="BO6632" s="22"/>
      <c r="BP6632" s="22"/>
      <c r="BQ6632" s="22"/>
      <c r="BR6632" s="22"/>
      <c r="BS6632" s="22"/>
      <c r="BT6632" s="22"/>
      <c r="BU6632" s="22"/>
      <c r="BV6632" s="22"/>
      <c r="BW6632" s="22"/>
      <c r="BX6632" s="22"/>
      <c r="BY6632" s="22"/>
      <c r="BZ6632" s="22"/>
      <c r="CA6632" s="22"/>
      <c r="CB6632" s="22"/>
      <c r="CC6632" s="22"/>
      <c r="CD6632" s="22"/>
      <c r="CE6632" s="22"/>
      <c r="CF6632" s="22"/>
      <c r="CG6632" s="22"/>
      <c r="CH6632" s="22"/>
      <c r="CI6632" s="22"/>
      <c r="CJ6632" s="22"/>
      <c r="CK6632" s="22"/>
      <c r="CL6632" s="22"/>
      <c r="CM6632" s="22"/>
      <c r="CN6632" s="22"/>
      <c r="CO6632" s="22"/>
    </row>
    <row r="6633" spans="1:93" s="2" customFormat="1" x14ac:dyDescent="0.3">
      <c r="A6633" s="73" t="s">
        <v>204</v>
      </c>
      <c r="B6633" s="73" t="s">
        <v>305</v>
      </c>
      <c r="C6633" s="67" t="s">
        <v>89</v>
      </c>
      <c r="D6633" s="67" t="s">
        <v>294</v>
      </c>
      <c r="E6633" s="73" t="s">
        <v>507</v>
      </c>
      <c r="F6633" s="73"/>
      <c r="G6633" s="73" t="s">
        <v>403</v>
      </c>
      <c r="H6633" s="73" t="s">
        <v>403</v>
      </c>
      <c r="I6633" s="73" t="s">
        <v>466</v>
      </c>
      <c r="J6633" s="123" t="str">
        <f t="shared" si="158"/>
        <v>Cargo ship Container ship 8000+ TEU</v>
      </c>
      <c r="K6633" s="24">
        <v>3.9999999999999998E-6</v>
      </c>
      <c r="L6633" s="48"/>
      <c r="M6633" s="22"/>
      <c r="N6633" s="22"/>
      <c r="O6633" s="22"/>
      <c r="P6633" s="22"/>
      <c r="Q6633" s="22"/>
      <c r="R6633" s="22"/>
      <c r="S6633" s="22"/>
      <c r="T6633" s="22"/>
      <c r="U6633" s="22"/>
      <c r="V6633" s="22"/>
      <c r="W6633" s="22"/>
      <c r="X6633" s="22"/>
      <c r="Y6633" s="22"/>
      <c r="Z6633" s="22"/>
      <c r="AA6633" s="22"/>
      <c r="AB6633" s="22"/>
      <c r="AC6633" s="22"/>
      <c r="AD6633" s="22"/>
      <c r="AE6633" s="22"/>
      <c r="AF6633" s="22"/>
      <c r="AG6633" s="22"/>
      <c r="AH6633" s="22"/>
      <c r="AI6633" s="22"/>
      <c r="AJ6633" s="22"/>
      <c r="AK6633" s="22"/>
      <c r="AL6633" s="22"/>
      <c r="AM6633" s="22"/>
      <c r="AN6633" s="22"/>
      <c r="AO6633" s="22"/>
      <c r="AP6633" s="22"/>
      <c r="AQ6633" s="22"/>
      <c r="AR6633" s="22"/>
      <c r="AS6633" s="22"/>
      <c r="AT6633" s="22"/>
      <c r="AU6633" s="22"/>
      <c r="AV6633" s="22"/>
      <c r="AW6633" s="22"/>
      <c r="AX6633" s="22"/>
      <c r="AY6633" s="22"/>
      <c r="AZ6633" s="22"/>
      <c r="BA6633" s="22"/>
      <c r="BB6633" s="22"/>
      <c r="BC6633" s="22"/>
      <c r="BD6633" s="22"/>
      <c r="BE6633" s="22"/>
      <c r="BF6633" s="22"/>
      <c r="BG6633" s="22"/>
      <c r="BH6633" s="22"/>
      <c r="BI6633" s="22"/>
      <c r="BJ6633" s="22"/>
      <c r="BK6633" s="22"/>
      <c r="BL6633" s="22"/>
      <c r="BM6633" s="22"/>
      <c r="BN6633" s="22"/>
      <c r="BO6633" s="22"/>
      <c r="BP6633" s="22"/>
      <c r="BQ6633" s="22"/>
      <c r="BR6633" s="22"/>
      <c r="BS6633" s="22"/>
      <c r="BT6633" s="22"/>
      <c r="BU6633" s="22"/>
      <c r="BV6633" s="22"/>
      <c r="BW6633" s="22"/>
      <c r="BX6633" s="22"/>
      <c r="BY6633" s="22"/>
      <c r="BZ6633" s="22"/>
      <c r="CA6633" s="22"/>
      <c r="CB6633" s="22"/>
      <c r="CC6633" s="22"/>
      <c r="CD6633" s="22"/>
      <c r="CE6633" s="22"/>
      <c r="CF6633" s="22"/>
      <c r="CG6633" s="22"/>
      <c r="CH6633" s="22"/>
      <c r="CI6633" s="22"/>
      <c r="CJ6633" s="22"/>
      <c r="CK6633" s="22"/>
      <c r="CL6633" s="22"/>
      <c r="CM6633" s="22"/>
      <c r="CN6633" s="22"/>
      <c r="CO6633" s="22"/>
    </row>
    <row r="6634" spans="1:93" s="2" customFormat="1" x14ac:dyDescent="0.3">
      <c r="A6634" s="73" t="s">
        <v>204</v>
      </c>
      <c r="B6634" s="73" t="s">
        <v>305</v>
      </c>
      <c r="C6634" s="67" t="s">
        <v>89</v>
      </c>
      <c r="D6634" s="67" t="s">
        <v>294</v>
      </c>
      <c r="E6634" s="73" t="s">
        <v>510</v>
      </c>
      <c r="F6634" s="73"/>
      <c r="G6634" s="73" t="s">
        <v>403</v>
      </c>
      <c r="H6634" s="73" t="s">
        <v>403</v>
      </c>
      <c r="I6634" s="73" t="s">
        <v>466</v>
      </c>
      <c r="J6634" s="123" t="str">
        <f t="shared" si="158"/>
        <v>Cargo ship Container ship 5000–7999 TEU</v>
      </c>
      <c r="K6634" s="24">
        <v>5.0000000000000004E-6</v>
      </c>
      <c r="L6634" s="48"/>
      <c r="M6634" s="22"/>
      <c r="N6634" s="22"/>
      <c r="O6634" s="22"/>
      <c r="P6634" s="22"/>
      <c r="Q6634" s="22"/>
      <c r="R6634" s="22"/>
      <c r="S6634" s="22"/>
      <c r="T6634" s="22"/>
      <c r="U6634" s="22"/>
      <c r="V6634" s="22"/>
      <c r="W6634" s="22"/>
      <c r="X6634" s="22"/>
      <c r="Y6634" s="22"/>
      <c r="Z6634" s="22"/>
      <c r="AA6634" s="22"/>
      <c r="AB6634" s="22"/>
      <c r="AC6634" s="22"/>
      <c r="AD6634" s="22"/>
      <c r="AE6634" s="22"/>
      <c r="AF6634" s="22"/>
      <c r="AG6634" s="22"/>
      <c r="AH6634" s="22"/>
      <c r="AI6634" s="22"/>
      <c r="AJ6634" s="22"/>
      <c r="AK6634" s="22"/>
      <c r="AL6634" s="22"/>
      <c r="AM6634" s="22"/>
      <c r="AN6634" s="22"/>
      <c r="AO6634" s="22"/>
      <c r="AP6634" s="22"/>
      <c r="AQ6634" s="22"/>
      <c r="AR6634" s="22"/>
      <c r="AS6634" s="22"/>
      <c r="AT6634" s="22"/>
      <c r="AU6634" s="22"/>
      <c r="AV6634" s="22"/>
      <c r="AW6634" s="22"/>
      <c r="AX6634" s="22"/>
      <c r="AY6634" s="22"/>
      <c r="AZ6634" s="22"/>
      <c r="BA6634" s="22"/>
      <c r="BB6634" s="22"/>
      <c r="BC6634" s="22"/>
      <c r="BD6634" s="22"/>
      <c r="BE6634" s="22"/>
      <c r="BF6634" s="22"/>
      <c r="BG6634" s="22"/>
      <c r="BH6634" s="22"/>
      <c r="BI6634" s="22"/>
      <c r="BJ6634" s="22"/>
      <c r="BK6634" s="22"/>
      <c r="BL6634" s="22"/>
      <c r="BM6634" s="22"/>
      <c r="BN6634" s="22"/>
      <c r="BO6634" s="22"/>
      <c r="BP6634" s="22"/>
      <c r="BQ6634" s="22"/>
      <c r="BR6634" s="22"/>
      <c r="BS6634" s="22"/>
      <c r="BT6634" s="22"/>
      <c r="BU6634" s="22"/>
      <c r="BV6634" s="22"/>
      <c r="BW6634" s="22"/>
      <c r="BX6634" s="22"/>
      <c r="BY6634" s="22"/>
      <c r="BZ6634" s="22"/>
      <c r="CA6634" s="22"/>
      <c r="CB6634" s="22"/>
      <c r="CC6634" s="22"/>
      <c r="CD6634" s="22"/>
      <c r="CE6634" s="22"/>
      <c r="CF6634" s="22"/>
      <c r="CG6634" s="22"/>
      <c r="CH6634" s="22"/>
      <c r="CI6634" s="22"/>
      <c r="CJ6634" s="22"/>
      <c r="CK6634" s="22"/>
      <c r="CL6634" s="22"/>
      <c r="CM6634" s="22"/>
      <c r="CN6634" s="22"/>
      <c r="CO6634" s="22"/>
    </row>
    <row r="6635" spans="1:93" s="2" customFormat="1" x14ac:dyDescent="0.3">
      <c r="A6635" s="73" t="s">
        <v>204</v>
      </c>
      <c r="B6635" s="73" t="s">
        <v>305</v>
      </c>
      <c r="C6635" s="67" t="s">
        <v>89</v>
      </c>
      <c r="D6635" s="67" t="s">
        <v>294</v>
      </c>
      <c r="E6635" s="73" t="s">
        <v>511</v>
      </c>
      <c r="F6635" s="73"/>
      <c r="G6635" s="73" t="s">
        <v>403</v>
      </c>
      <c r="H6635" s="73" t="s">
        <v>403</v>
      </c>
      <c r="I6635" s="73" t="s">
        <v>466</v>
      </c>
      <c r="J6635" s="123" t="str">
        <f t="shared" ref="J6635:J6685" si="159">CONCATENATE(C6635," ",D6635," ",E6635)</f>
        <v>Cargo ship Container ship 3000–4999 TEU</v>
      </c>
      <c r="K6635" s="24">
        <v>5.0000000000000004E-6</v>
      </c>
      <c r="L6635" s="48"/>
      <c r="M6635" s="22"/>
      <c r="N6635" s="22"/>
      <c r="O6635" s="22"/>
      <c r="P6635" s="22"/>
      <c r="Q6635" s="22"/>
      <c r="R6635" s="22"/>
      <c r="S6635" s="22"/>
      <c r="T6635" s="22"/>
      <c r="U6635" s="22"/>
      <c r="V6635" s="22"/>
      <c r="W6635" s="22"/>
      <c r="X6635" s="22"/>
      <c r="Y6635" s="22"/>
      <c r="Z6635" s="22"/>
      <c r="AA6635" s="22"/>
      <c r="AB6635" s="22"/>
      <c r="AC6635" s="22"/>
      <c r="AD6635" s="22"/>
      <c r="AE6635" s="22"/>
      <c r="AF6635" s="22"/>
      <c r="AG6635" s="22"/>
      <c r="AH6635" s="22"/>
      <c r="AI6635" s="22"/>
      <c r="AJ6635" s="22"/>
      <c r="AK6635" s="22"/>
      <c r="AL6635" s="22"/>
      <c r="AM6635" s="22"/>
      <c r="AN6635" s="22"/>
      <c r="AO6635" s="22"/>
      <c r="AP6635" s="22"/>
      <c r="AQ6635" s="22"/>
      <c r="AR6635" s="22"/>
      <c r="AS6635" s="22"/>
      <c r="AT6635" s="22"/>
      <c r="AU6635" s="22"/>
      <c r="AV6635" s="22"/>
      <c r="AW6635" s="22"/>
      <c r="AX6635" s="22"/>
      <c r="AY6635" s="22"/>
      <c r="AZ6635" s="22"/>
      <c r="BA6635" s="22"/>
      <c r="BB6635" s="22"/>
      <c r="BC6635" s="22"/>
      <c r="BD6635" s="22"/>
      <c r="BE6635" s="22"/>
      <c r="BF6635" s="22"/>
      <c r="BG6635" s="22"/>
      <c r="BH6635" s="22"/>
      <c r="BI6635" s="22"/>
      <c r="BJ6635" s="22"/>
      <c r="BK6635" s="22"/>
      <c r="BL6635" s="22"/>
      <c r="BM6635" s="22"/>
      <c r="BN6635" s="22"/>
      <c r="BO6635" s="22"/>
      <c r="BP6635" s="22"/>
      <c r="BQ6635" s="22"/>
      <c r="BR6635" s="22"/>
      <c r="BS6635" s="22"/>
      <c r="BT6635" s="22"/>
      <c r="BU6635" s="22"/>
      <c r="BV6635" s="22"/>
      <c r="BW6635" s="22"/>
      <c r="BX6635" s="22"/>
      <c r="BY6635" s="22"/>
      <c r="BZ6635" s="22"/>
      <c r="CA6635" s="22"/>
      <c r="CB6635" s="22"/>
      <c r="CC6635" s="22"/>
      <c r="CD6635" s="22"/>
      <c r="CE6635" s="22"/>
      <c r="CF6635" s="22"/>
      <c r="CG6635" s="22"/>
      <c r="CH6635" s="22"/>
      <c r="CI6635" s="22"/>
      <c r="CJ6635" s="22"/>
      <c r="CK6635" s="22"/>
      <c r="CL6635" s="22"/>
      <c r="CM6635" s="22"/>
      <c r="CN6635" s="22"/>
      <c r="CO6635" s="22"/>
    </row>
    <row r="6636" spans="1:93" s="2" customFormat="1" x14ac:dyDescent="0.3">
      <c r="A6636" s="73" t="s">
        <v>204</v>
      </c>
      <c r="B6636" s="73" t="s">
        <v>305</v>
      </c>
      <c r="C6636" s="67" t="s">
        <v>89</v>
      </c>
      <c r="D6636" s="67" t="s">
        <v>294</v>
      </c>
      <c r="E6636" s="73" t="s">
        <v>512</v>
      </c>
      <c r="F6636" s="73"/>
      <c r="G6636" s="73" t="s">
        <v>403</v>
      </c>
      <c r="H6636" s="73" t="s">
        <v>403</v>
      </c>
      <c r="I6636" s="73" t="s">
        <v>466</v>
      </c>
      <c r="J6636" s="123" t="str">
        <f t="shared" si="159"/>
        <v>Cargo ship Container ship 2000–2999 TEU</v>
      </c>
      <c r="K6636" s="24">
        <v>6.0000000000000002E-6</v>
      </c>
      <c r="L6636" s="48"/>
      <c r="M6636" s="22"/>
      <c r="N6636" s="22"/>
      <c r="O6636" s="22"/>
      <c r="P6636" s="22"/>
      <c r="Q6636" s="22"/>
      <c r="R6636" s="22"/>
      <c r="S6636" s="22"/>
      <c r="T6636" s="22"/>
      <c r="U6636" s="22"/>
      <c r="V6636" s="22"/>
      <c r="W6636" s="22"/>
      <c r="X6636" s="22"/>
      <c r="Y6636" s="22"/>
      <c r="Z6636" s="22"/>
      <c r="AA6636" s="22"/>
      <c r="AB6636" s="22"/>
      <c r="AC6636" s="22"/>
      <c r="AD6636" s="22"/>
      <c r="AE6636" s="22"/>
      <c r="AF6636" s="22"/>
      <c r="AG6636" s="22"/>
      <c r="AH6636" s="22"/>
      <c r="AI6636" s="22"/>
      <c r="AJ6636" s="22"/>
      <c r="AK6636" s="22"/>
      <c r="AL6636" s="22"/>
      <c r="AM6636" s="22"/>
      <c r="AN6636" s="22"/>
      <c r="AO6636" s="22"/>
      <c r="AP6636" s="22"/>
      <c r="AQ6636" s="22"/>
      <c r="AR6636" s="22"/>
      <c r="AS6636" s="22"/>
      <c r="AT6636" s="22"/>
      <c r="AU6636" s="22"/>
      <c r="AV6636" s="22"/>
      <c r="AW6636" s="22"/>
      <c r="AX6636" s="22"/>
      <c r="AY6636" s="22"/>
      <c r="AZ6636" s="22"/>
      <c r="BA6636" s="22"/>
      <c r="BB6636" s="22"/>
      <c r="BC6636" s="22"/>
      <c r="BD6636" s="22"/>
      <c r="BE6636" s="22"/>
      <c r="BF6636" s="22"/>
      <c r="BG6636" s="22"/>
      <c r="BH6636" s="22"/>
      <c r="BI6636" s="22"/>
      <c r="BJ6636" s="22"/>
      <c r="BK6636" s="22"/>
      <c r="BL6636" s="22"/>
      <c r="BM6636" s="22"/>
      <c r="BN6636" s="22"/>
      <c r="BO6636" s="22"/>
      <c r="BP6636" s="22"/>
      <c r="BQ6636" s="22"/>
      <c r="BR6636" s="22"/>
      <c r="BS6636" s="22"/>
      <c r="BT6636" s="22"/>
      <c r="BU6636" s="22"/>
      <c r="BV6636" s="22"/>
      <c r="BW6636" s="22"/>
      <c r="BX6636" s="22"/>
      <c r="BY6636" s="22"/>
      <c r="BZ6636" s="22"/>
      <c r="CA6636" s="22"/>
      <c r="CB6636" s="22"/>
      <c r="CC6636" s="22"/>
      <c r="CD6636" s="22"/>
      <c r="CE6636" s="22"/>
      <c r="CF6636" s="22"/>
      <c r="CG6636" s="22"/>
      <c r="CH6636" s="22"/>
      <c r="CI6636" s="22"/>
      <c r="CJ6636" s="22"/>
      <c r="CK6636" s="22"/>
      <c r="CL6636" s="22"/>
      <c r="CM6636" s="22"/>
      <c r="CN6636" s="22"/>
      <c r="CO6636" s="22"/>
    </row>
    <row r="6637" spans="1:93" s="2" customFormat="1" x14ac:dyDescent="0.3">
      <c r="A6637" s="73" t="s">
        <v>204</v>
      </c>
      <c r="B6637" s="73" t="s">
        <v>305</v>
      </c>
      <c r="C6637" s="67" t="s">
        <v>89</v>
      </c>
      <c r="D6637" s="67" t="s">
        <v>294</v>
      </c>
      <c r="E6637" s="73" t="s">
        <v>513</v>
      </c>
      <c r="F6637" s="73"/>
      <c r="G6637" s="73" t="s">
        <v>403</v>
      </c>
      <c r="H6637" s="73" t="s">
        <v>403</v>
      </c>
      <c r="I6637" s="73" t="s">
        <v>466</v>
      </c>
      <c r="J6637" s="123" t="str">
        <f t="shared" si="159"/>
        <v>Cargo ship Container ship 1000–1999 TEU</v>
      </c>
      <c r="K6637" s="24">
        <v>1.0000000000000001E-5</v>
      </c>
      <c r="L6637" s="48"/>
      <c r="M6637" s="22"/>
      <c r="N6637" s="22"/>
      <c r="O6637" s="22"/>
      <c r="P6637" s="22"/>
      <c r="Q6637" s="22"/>
      <c r="R6637" s="22"/>
      <c r="S6637" s="22"/>
      <c r="T6637" s="22"/>
      <c r="U6637" s="22"/>
      <c r="V6637" s="22"/>
      <c r="W6637" s="22"/>
      <c r="X6637" s="22"/>
      <c r="Y6637" s="22"/>
      <c r="Z6637" s="22"/>
      <c r="AA6637" s="22"/>
      <c r="AB6637" s="22"/>
      <c r="AC6637" s="22"/>
      <c r="AD6637" s="22"/>
      <c r="AE6637" s="22"/>
      <c r="AF6637" s="22"/>
      <c r="AG6637" s="22"/>
      <c r="AH6637" s="22"/>
      <c r="AI6637" s="22"/>
      <c r="AJ6637" s="22"/>
      <c r="AK6637" s="22"/>
      <c r="AL6637" s="22"/>
      <c r="AM6637" s="22"/>
      <c r="AN6637" s="22"/>
      <c r="AO6637" s="22"/>
      <c r="AP6637" s="22"/>
      <c r="AQ6637" s="22"/>
      <c r="AR6637" s="22"/>
      <c r="AS6637" s="22"/>
      <c r="AT6637" s="22"/>
      <c r="AU6637" s="22"/>
      <c r="AV6637" s="22"/>
      <c r="AW6637" s="22"/>
      <c r="AX6637" s="22"/>
      <c r="AY6637" s="22"/>
      <c r="AZ6637" s="22"/>
      <c r="BA6637" s="22"/>
      <c r="BB6637" s="22"/>
      <c r="BC6637" s="22"/>
      <c r="BD6637" s="22"/>
      <c r="BE6637" s="22"/>
      <c r="BF6637" s="22"/>
      <c r="BG6637" s="22"/>
      <c r="BH6637" s="22"/>
      <c r="BI6637" s="22"/>
      <c r="BJ6637" s="22"/>
      <c r="BK6637" s="22"/>
      <c r="BL6637" s="22"/>
      <c r="BM6637" s="22"/>
      <c r="BN6637" s="22"/>
      <c r="BO6637" s="22"/>
      <c r="BP6637" s="22"/>
      <c r="BQ6637" s="22"/>
      <c r="BR6637" s="22"/>
      <c r="BS6637" s="22"/>
      <c r="BT6637" s="22"/>
      <c r="BU6637" s="22"/>
      <c r="BV6637" s="22"/>
      <c r="BW6637" s="22"/>
      <c r="BX6637" s="22"/>
      <c r="BY6637" s="22"/>
      <c r="BZ6637" s="22"/>
      <c r="CA6637" s="22"/>
      <c r="CB6637" s="22"/>
      <c r="CC6637" s="22"/>
      <c r="CD6637" s="22"/>
      <c r="CE6637" s="22"/>
      <c r="CF6637" s="22"/>
      <c r="CG6637" s="22"/>
      <c r="CH6637" s="22"/>
      <c r="CI6637" s="22"/>
      <c r="CJ6637" s="22"/>
      <c r="CK6637" s="22"/>
      <c r="CL6637" s="22"/>
      <c r="CM6637" s="22"/>
      <c r="CN6637" s="22"/>
      <c r="CO6637" s="22"/>
    </row>
    <row r="6638" spans="1:93" s="2" customFormat="1" x14ac:dyDescent="0.3">
      <c r="A6638" s="73" t="s">
        <v>204</v>
      </c>
      <c r="B6638" s="73" t="s">
        <v>305</v>
      </c>
      <c r="C6638" s="67" t="s">
        <v>89</v>
      </c>
      <c r="D6638" s="67" t="s">
        <v>294</v>
      </c>
      <c r="E6638" s="73" t="s">
        <v>514</v>
      </c>
      <c r="F6638" s="73"/>
      <c r="G6638" s="73" t="s">
        <v>403</v>
      </c>
      <c r="H6638" s="73" t="s">
        <v>403</v>
      </c>
      <c r="I6638" s="73" t="s">
        <v>466</v>
      </c>
      <c r="J6638" s="123" t="str">
        <f t="shared" si="159"/>
        <v>Cargo ship Container ship 0–999 TEU</v>
      </c>
      <c r="K6638" s="24">
        <v>1.1E-5</v>
      </c>
      <c r="L6638" s="48"/>
      <c r="M6638" s="22"/>
      <c r="N6638" s="22"/>
      <c r="O6638" s="22"/>
      <c r="P6638" s="22"/>
      <c r="Q6638" s="22"/>
      <c r="R6638" s="22"/>
      <c r="S6638" s="22"/>
      <c r="T6638" s="22"/>
      <c r="U6638" s="22"/>
      <c r="V6638" s="22"/>
      <c r="W6638" s="22"/>
      <c r="X6638" s="22"/>
      <c r="Y6638" s="22"/>
      <c r="Z6638" s="22"/>
      <c r="AA6638" s="22"/>
      <c r="AB6638" s="22"/>
      <c r="AC6638" s="22"/>
      <c r="AD6638" s="22"/>
      <c r="AE6638" s="22"/>
      <c r="AF6638" s="22"/>
      <c r="AG6638" s="22"/>
      <c r="AH6638" s="22"/>
      <c r="AI6638" s="22"/>
      <c r="AJ6638" s="22"/>
      <c r="AK6638" s="22"/>
      <c r="AL6638" s="22"/>
      <c r="AM6638" s="22"/>
      <c r="AN6638" s="22"/>
      <c r="AO6638" s="22"/>
      <c r="AP6638" s="22"/>
      <c r="AQ6638" s="22"/>
      <c r="AR6638" s="22"/>
      <c r="AS6638" s="22"/>
      <c r="AT6638" s="22"/>
      <c r="AU6638" s="22"/>
      <c r="AV6638" s="22"/>
      <c r="AW6638" s="22"/>
      <c r="AX6638" s="22"/>
      <c r="AY6638" s="22"/>
      <c r="AZ6638" s="22"/>
      <c r="BA6638" s="22"/>
      <c r="BB6638" s="22"/>
      <c r="BC6638" s="22"/>
      <c r="BD6638" s="22"/>
      <c r="BE6638" s="22"/>
      <c r="BF6638" s="22"/>
      <c r="BG6638" s="22"/>
      <c r="BH6638" s="22"/>
      <c r="BI6638" s="22"/>
      <c r="BJ6638" s="22"/>
      <c r="BK6638" s="22"/>
      <c r="BL6638" s="22"/>
      <c r="BM6638" s="22"/>
      <c r="BN6638" s="22"/>
      <c r="BO6638" s="22"/>
      <c r="BP6638" s="22"/>
      <c r="BQ6638" s="22"/>
      <c r="BR6638" s="22"/>
      <c r="BS6638" s="22"/>
      <c r="BT6638" s="22"/>
      <c r="BU6638" s="22"/>
      <c r="BV6638" s="22"/>
      <c r="BW6638" s="22"/>
      <c r="BX6638" s="22"/>
      <c r="BY6638" s="22"/>
      <c r="BZ6638" s="22"/>
      <c r="CA6638" s="22"/>
      <c r="CB6638" s="22"/>
      <c r="CC6638" s="22"/>
      <c r="CD6638" s="22"/>
      <c r="CE6638" s="22"/>
      <c r="CF6638" s="22"/>
      <c r="CG6638" s="22"/>
      <c r="CH6638" s="22"/>
      <c r="CI6638" s="22"/>
      <c r="CJ6638" s="22"/>
      <c r="CK6638" s="22"/>
      <c r="CL6638" s="22"/>
      <c r="CM6638" s="22"/>
      <c r="CN6638" s="22"/>
      <c r="CO6638" s="22"/>
    </row>
    <row r="6639" spans="1:93" s="2" customFormat="1" x14ac:dyDescent="0.3">
      <c r="A6639" s="73" t="s">
        <v>204</v>
      </c>
      <c r="B6639" s="73" t="s">
        <v>305</v>
      </c>
      <c r="C6639" s="67" t="s">
        <v>89</v>
      </c>
      <c r="D6639" s="67" t="s">
        <v>294</v>
      </c>
      <c r="E6639" s="73" t="s">
        <v>3</v>
      </c>
      <c r="F6639" s="73"/>
      <c r="G6639" s="73" t="s">
        <v>403</v>
      </c>
      <c r="H6639" s="73" t="s">
        <v>403</v>
      </c>
      <c r="I6639" s="73" t="s">
        <v>466</v>
      </c>
      <c r="J6639" s="123" t="str">
        <f t="shared" si="159"/>
        <v>Cargo ship Container ship Average</v>
      </c>
      <c r="K6639" s="24">
        <v>5.0000000000000004E-6</v>
      </c>
      <c r="L6639" s="48"/>
      <c r="M6639" s="22"/>
      <c r="N6639" s="22"/>
      <c r="O6639" s="22"/>
      <c r="P6639" s="22"/>
      <c r="Q6639" s="22"/>
      <c r="R6639" s="22"/>
      <c r="S6639" s="22"/>
      <c r="T6639" s="22"/>
      <c r="U6639" s="22"/>
      <c r="V6639" s="22"/>
      <c r="W6639" s="22"/>
      <c r="X6639" s="22"/>
      <c r="Y6639" s="22"/>
      <c r="Z6639" s="22"/>
      <c r="AA6639" s="22"/>
      <c r="AB6639" s="22"/>
      <c r="AC6639" s="22"/>
      <c r="AD6639" s="22"/>
      <c r="AE6639" s="22"/>
      <c r="AF6639" s="22"/>
      <c r="AG6639" s="22"/>
      <c r="AH6639" s="22"/>
      <c r="AI6639" s="22"/>
      <c r="AJ6639" s="22"/>
      <c r="AK6639" s="22"/>
      <c r="AL6639" s="22"/>
      <c r="AM6639" s="22"/>
      <c r="AN6639" s="22"/>
      <c r="AO6639" s="22"/>
      <c r="AP6639" s="22"/>
      <c r="AQ6639" s="22"/>
      <c r="AR6639" s="22"/>
      <c r="AS6639" s="22"/>
      <c r="AT6639" s="22"/>
      <c r="AU6639" s="22"/>
      <c r="AV6639" s="22"/>
      <c r="AW6639" s="22"/>
      <c r="AX6639" s="22"/>
      <c r="AY6639" s="22"/>
      <c r="AZ6639" s="22"/>
      <c r="BA6639" s="22"/>
      <c r="BB6639" s="22"/>
      <c r="BC6639" s="22"/>
      <c r="BD6639" s="22"/>
      <c r="BE6639" s="22"/>
      <c r="BF6639" s="22"/>
      <c r="BG6639" s="22"/>
      <c r="BH6639" s="22"/>
      <c r="BI6639" s="22"/>
      <c r="BJ6639" s="22"/>
      <c r="BK6639" s="22"/>
      <c r="BL6639" s="22"/>
      <c r="BM6639" s="22"/>
      <c r="BN6639" s="22"/>
      <c r="BO6639" s="22"/>
      <c r="BP6639" s="22"/>
      <c r="BQ6639" s="22"/>
      <c r="BR6639" s="22"/>
      <c r="BS6639" s="22"/>
      <c r="BT6639" s="22"/>
      <c r="BU6639" s="22"/>
      <c r="BV6639" s="22"/>
      <c r="BW6639" s="22"/>
      <c r="BX6639" s="22"/>
      <c r="BY6639" s="22"/>
      <c r="BZ6639" s="22"/>
      <c r="CA6639" s="22"/>
      <c r="CB6639" s="22"/>
      <c r="CC6639" s="22"/>
      <c r="CD6639" s="22"/>
      <c r="CE6639" s="22"/>
      <c r="CF6639" s="22"/>
      <c r="CG6639" s="22"/>
      <c r="CH6639" s="22"/>
      <c r="CI6639" s="22"/>
      <c r="CJ6639" s="22"/>
      <c r="CK6639" s="22"/>
      <c r="CL6639" s="22"/>
      <c r="CM6639" s="22"/>
      <c r="CN6639" s="22"/>
      <c r="CO6639" s="22"/>
    </row>
    <row r="6640" spans="1:93" s="2" customFormat="1" x14ac:dyDescent="0.3">
      <c r="A6640" s="73" t="s">
        <v>204</v>
      </c>
      <c r="B6640" s="73" t="s">
        <v>305</v>
      </c>
      <c r="C6640" s="67" t="s">
        <v>89</v>
      </c>
      <c r="D6640" s="67" t="s">
        <v>294</v>
      </c>
      <c r="E6640" s="73" t="s">
        <v>507</v>
      </c>
      <c r="F6640" s="73"/>
      <c r="G6640" s="73" t="s">
        <v>403</v>
      </c>
      <c r="H6640" s="73" t="s">
        <v>403</v>
      </c>
      <c r="I6640" s="73" t="s">
        <v>467</v>
      </c>
      <c r="J6640" s="123" t="str">
        <f t="shared" si="159"/>
        <v>Cargo ship Container ship 8000+ TEU</v>
      </c>
      <c r="K6640" s="24">
        <v>1.2500000000000001E-2</v>
      </c>
      <c r="L6640" s="48"/>
      <c r="M6640" s="22"/>
      <c r="N6640" s="22"/>
      <c r="O6640" s="22"/>
      <c r="P6640" s="22"/>
      <c r="Q6640" s="22"/>
      <c r="R6640" s="22"/>
      <c r="S6640" s="22"/>
      <c r="T6640" s="22"/>
      <c r="U6640" s="22"/>
      <c r="V6640" s="22"/>
      <c r="W6640" s="22"/>
      <c r="X6640" s="22"/>
      <c r="Y6640" s="22"/>
      <c r="Z6640" s="22"/>
      <c r="AA6640" s="22"/>
      <c r="AB6640" s="22"/>
      <c r="AC6640" s="22"/>
      <c r="AD6640" s="22"/>
      <c r="AE6640" s="22"/>
      <c r="AF6640" s="22"/>
      <c r="AG6640" s="22"/>
      <c r="AH6640" s="22"/>
      <c r="AI6640" s="22"/>
      <c r="AJ6640" s="22"/>
      <c r="AK6640" s="22"/>
      <c r="AL6640" s="22"/>
      <c r="AM6640" s="22"/>
      <c r="AN6640" s="22"/>
      <c r="AO6640" s="22"/>
      <c r="AP6640" s="22"/>
      <c r="AQ6640" s="22"/>
      <c r="AR6640" s="22"/>
      <c r="AS6640" s="22"/>
      <c r="AT6640" s="22"/>
      <c r="AU6640" s="22"/>
      <c r="AV6640" s="22"/>
      <c r="AW6640" s="22"/>
      <c r="AX6640" s="22"/>
      <c r="AY6640" s="22"/>
      <c r="AZ6640" s="22"/>
      <c r="BA6640" s="22"/>
      <c r="BB6640" s="22"/>
      <c r="BC6640" s="22"/>
      <c r="BD6640" s="22"/>
      <c r="BE6640" s="22"/>
      <c r="BF6640" s="22"/>
      <c r="BG6640" s="22"/>
      <c r="BH6640" s="22"/>
      <c r="BI6640" s="22"/>
      <c r="BJ6640" s="22"/>
      <c r="BK6640" s="22"/>
      <c r="BL6640" s="22"/>
      <c r="BM6640" s="22"/>
      <c r="BN6640" s="22"/>
      <c r="BO6640" s="22"/>
      <c r="BP6640" s="22"/>
      <c r="BQ6640" s="22"/>
      <c r="BR6640" s="22"/>
      <c r="BS6640" s="22"/>
      <c r="BT6640" s="22"/>
      <c r="BU6640" s="22"/>
      <c r="BV6640" s="22"/>
      <c r="BW6640" s="22"/>
      <c r="BX6640" s="22"/>
      <c r="BY6640" s="22"/>
      <c r="BZ6640" s="22"/>
      <c r="CA6640" s="22"/>
      <c r="CB6640" s="22"/>
      <c r="CC6640" s="22"/>
      <c r="CD6640" s="22"/>
      <c r="CE6640" s="22"/>
      <c r="CF6640" s="22"/>
      <c r="CG6640" s="22"/>
      <c r="CH6640" s="22"/>
      <c r="CI6640" s="22"/>
      <c r="CJ6640" s="22"/>
      <c r="CK6640" s="22"/>
      <c r="CL6640" s="22"/>
      <c r="CM6640" s="22"/>
      <c r="CN6640" s="22"/>
      <c r="CO6640" s="22"/>
    </row>
    <row r="6641" spans="1:93" s="2" customFormat="1" x14ac:dyDescent="0.3">
      <c r="A6641" s="73" t="s">
        <v>204</v>
      </c>
      <c r="B6641" s="73" t="s">
        <v>305</v>
      </c>
      <c r="C6641" s="67" t="s">
        <v>89</v>
      </c>
      <c r="D6641" s="67" t="s">
        <v>294</v>
      </c>
      <c r="E6641" s="73" t="s">
        <v>510</v>
      </c>
      <c r="F6641" s="73"/>
      <c r="G6641" s="73" t="s">
        <v>403</v>
      </c>
      <c r="H6641" s="73" t="s">
        <v>403</v>
      </c>
      <c r="I6641" s="73" t="s">
        <v>467</v>
      </c>
      <c r="J6641" s="123" t="str">
        <f t="shared" si="159"/>
        <v>Cargo ship Container ship 5000–7999 TEU</v>
      </c>
      <c r="K6641" s="24">
        <v>1.66E-2</v>
      </c>
      <c r="L6641" s="48"/>
      <c r="M6641" s="22"/>
      <c r="N6641" s="22"/>
      <c r="O6641" s="22"/>
      <c r="P6641" s="22"/>
      <c r="Q6641" s="22"/>
      <c r="R6641" s="22"/>
      <c r="S6641" s="22"/>
      <c r="T6641" s="22"/>
      <c r="U6641" s="22"/>
      <c r="V6641" s="22"/>
      <c r="W6641" s="22"/>
      <c r="X6641" s="22"/>
      <c r="Y6641" s="22"/>
      <c r="Z6641" s="22"/>
      <c r="AA6641" s="22"/>
      <c r="AB6641" s="22"/>
      <c r="AC6641" s="22"/>
      <c r="AD6641" s="22"/>
      <c r="AE6641" s="22"/>
      <c r="AF6641" s="22"/>
      <c r="AG6641" s="22"/>
      <c r="AH6641" s="22"/>
      <c r="AI6641" s="22"/>
      <c r="AJ6641" s="22"/>
      <c r="AK6641" s="22"/>
      <c r="AL6641" s="22"/>
      <c r="AM6641" s="22"/>
      <c r="AN6641" s="22"/>
      <c r="AO6641" s="22"/>
      <c r="AP6641" s="22"/>
      <c r="AQ6641" s="22"/>
      <c r="AR6641" s="22"/>
      <c r="AS6641" s="22"/>
      <c r="AT6641" s="22"/>
      <c r="AU6641" s="22"/>
      <c r="AV6641" s="22"/>
      <c r="AW6641" s="22"/>
      <c r="AX6641" s="22"/>
      <c r="AY6641" s="22"/>
      <c r="AZ6641" s="22"/>
      <c r="BA6641" s="22"/>
      <c r="BB6641" s="22"/>
      <c r="BC6641" s="22"/>
      <c r="BD6641" s="22"/>
      <c r="BE6641" s="22"/>
      <c r="BF6641" s="22"/>
      <c r="BG6641" s="22"/>
      <c r="BH6641" s="22"/>
      <c r="BI6641" s="22"/>
      <c r="BJ6641" s="22"/>
      <c r="BK6641" s="22"/>
      <c r="BL6641" s="22"/>
      <c r="BM6641" s="22"/>
      <c r="BN6641" s="22"/>
      <c r="BO6641" s="22"/>
      <c r="BP6641" s="22"/>
      <c r="BQ6641" s="22"/>
      <c r="BR6641" s="22"/>
      <c r="BS6641" s="22"/>
      <c r="BT6641" s="22"/>
      <c r="BU6641" s="22"/>
      <c r="BV6641" s="22"/>
      <c r="BW6641" s="22"/>
      <c r="BX6641" s="22"/>
      <c r="BY6641" s="22"/>
      <c r="BZ6641" s="22"/>
      <c r="CA6641" s="22"/>
      <c r="CB6641" s="22"/>
      <c r="CC6641" s="22"/>
      <c r="CD6641" s="22"/>
      <c r="CE6641" s="22"/>
      <c r="CF6641" s="22"/>
      <c r="CG6641" s="22"/>
      <c r="CH6641" s="22"/>
      <c r="CI6641" s="22"/>
      <c r="CJ6641" s="22"/>
      <c r="CK6641" s="22"/>
      <c r="CL6641" s="22"/>
      <c r="CM6641" s="22"/>
      <c r="CN6641" s="22"/>
      <c r="CO6641" s="22"/>
    </row>
    <row r="6642" spans="1:93" s="2" customFormat="1" x14ac:dyDescent="0.3">
      <c r="A6642" s="73" t="s">
        <v>204</v>
      </c>
      <c r="B6642" s="73" t="s">
        <v>305</v>
      </c>
      <c r="C6642" s="67" t="s">
        <v>89</v>
      </c>
      <c r="D6642" s="67" t="s">
        <v>294</v>
      </c>
      <c r="E6642" s="73" t="s">
        <v>511</v>
      </c>
      <c r="F6642" s="73"/>
      <c r="G6642" s="73" t="s">
        <v>403</v>
      </c>
      <c r="H6642" s="73" t="s">
        <v>403</v>
      </c>
      <c r="I6642" s="73" t="s">
        <v>467</v>
      </c>
      <c r="J6642" s="123" t="str">
        <f t="shared" si="159"/>
        <v>Cargo ship Container ship 3000–4999 TEU</v>
      </c>
      <c r="K6642" s="24">
        <v>1.66E-2</v>
      </c>
      <c r="L6642" s="48"/>
      <c r="M6642" s="22"/>
      <c r="N6642" s="22"/>
      <c r="O6642" s="22"/>
      <c r="P6642" s="22"/>
      <c r="Q6642" s="22"/>
      <c r="R6642" s="22"/>
      <c r="S6642" s="22"/>
      <c r="T6642" s="22"/>
      <c r="U6642" s="22"/>
      <c r="V6642" s="22"/>
      <c r="W6642" s="22"/>
      <c r="X6642" s="22"/>
      <c r="Y6642" s="22"/>
      <c r="Z6642" s="22"/>
      <c r="AA6642" s="22"/>
      <c r="AB6642" s="22"/>
      <c r="AC6642" s="22"/>
      <c r="AD6642" s="22"/>
      <c r="AE6642" s="22"/>
      <c r="AF6642" s="22"/>
      <c r="AG6642" s="22"/>
      <c r="AH6642" s="22"/>
      <c r="AI6642" s="22"/>
      <c r="AJ6642" s="22"/>
      <c r="AK6642" s="22"/>
      <c r="AL6642" s="22"/>
      <c r="AM6642" s="22"/>
      <c r="AN6642" s="22"/>
      <c r="AO6642" s="22"/>
      <c r="AP6642" s="22"/>
      <c r="AQ6642" s="22"/>
      <c r="AR6642" s="22"/>
      <c r="AS6642" s="22"/>
      <c r="AT6642" s="22"/>
      <c r="AU6642" s="22"/>
      <c r="AV6642" s="22"/>
      <c r="AW6642" s="22"/>
      <c r="AX6642" s="22"/>
      <c r="AY6642" s="22"/>
      <c r="AZ6642" s="22"/>
      <c r="BA6642" s="22"/>
      <c r="BB6642" s="22"/>
      <c r="BC6642" s="22"/>
      <c r="BD6642" s="22"/>
      <c r="BE6642" s="22"/>
      <c r="BF6642" s="22"/>
      <c r="BG6642" s="22"/>
      <c r="BH6642" s="22"/>
      <c r="BI6642" s="22"/>
      <c r="BJ6642" s="22"/>
      <c r="BK6642" s="22"/>
      <c r="BL6642" s="22"/>
      <c r="BM6642" s="22"/>
      <c r="BN6642" s="22"/>
      <c r="BO6642" s="22"/>
      <c r="BP6642" s="22"/>
      <c r="BQ6642" s="22"/>
      <c r="BR6642" s="22"/>
      <c r="BS6642" s="22"/>
      <c r="BT6642" s="22"/>
      <c r="BU6642" s="22"/>
      <c r="BV6642" s="22"/>
      <c r="BW6642" s="22"/>
      <c r="BX6642" s="22"/>
      <c r="BY6642" s="22"/>
      <c r="BZ6642" s="22"/>
      <c r="CA6642" s="22"/>
      <c r="CB6642" s="22"/>
      <c r="CC6642" s="22"/>
      <c r="CD6642" s="22"/>
      <c r="CE6642" s="22"/>
      <c r="CF6642" s="22"/>
      <c r="CG6642" s="22"/>
      <c r="CH6642" s="22"/>
      <c r="CI6642" s="22"/>
      <c r="CJ6642" s="22"/>
      <c r="CK6642" s="22"/>
      <c r="CL6642" s="22"/>
      <c r="CM6642" s="22"/>
      <c r="CN6642" s="22"/>
      <c r="CO6642" s="22"/>
    </row>
    <row r="6643" spans="1:93" s="2" customFormat="1" x14ac:dyDescent="0.3">
      <c r="A6643" s="73" t="s">
        <v>204</v>
      </c>
      <c r="B6643" s="73" t="s">
        <v>305</v>
      </c>
      <c r="C6643" s="67" t="s">
        <v>89</v>
      </c>
      <c r="D6643" s="67" t="s">
        <v>294</v>
      </c>
      <c r="E6643" s="73" t="s">
        <v>512</v>
      </c>
      <c r="F6643" s="73"/>
      <c r="G6643" s="73" t="s">
        <v>403</v>
      </c>
      <c r="H6643" s="73" t="s">
        <v>403</v>
      </c>
      <c r="I6643" s="73" t="s">
        <v>467</v>
      </c>
      <c r="J6643" s="123" t="str">
        <f t="shared" si="159"/>
        <v>Cargo ship Container ship 2000–2999 TEU</v>
      </c>
      <c r="K6643" s="24">
        <v>0.02</v>
      </c>
      <c r="L6643" s="48"/>
      <c r="M6643" s="22"/>
      <c r="N6643" s="22"/>
      <c r="O6643" s="22"/>
      <c r="P6643" s="22"/>
      <c r="Q6643" s="22"/>
      <c r="R6643" s="22"/>
      <c r="S6643" s="22"/>
      <c r="T6643" s="22"/>
      <c r="U6643" s="22"/>
      <c r="V6643" s="22"/>
      <c r="W6643" s="22"/>
      <c r="X6643" s="22"/>
      <c r="Y6643" s="22"/>
      <c r="Z6643" s="22"/>
      <c r="AA6643" s="22"/>
      <c r="AB6643" s="22"/>
      <c r="AC6643" s="22"/>
      <c r="AD6643" s="22"/>
      <c r="AE6643" s="22"/>
      <c r="AF6643" s="22"/>
      <c r="AG6643" s="22"/>
      <c r="AH6643" s="22"/>
      <c r="AI6643" s="22"/>
      <c r="AJ6643" s="22"/>
      <c r="AK6643" s="22"/>
      <c r="AL6643" s="22"/>
      <c r="AM6643" s="22"/>
      <c r="AN6643" s="22"/>
      <c r="AO6643" s="22"/>
      <c r="AP6643" s="22"/>
      <c r="AQ6643" s="22"/>
      <c r="AR6643" s="22"/>
      <c r="AS6643" s="22"/>
      <c r="AT6643" s="22"/>
      <c r="AU6643" s="22"/>
      <c r="AV6643" s="22"/>
      <c r="AW6643" s="22"/>
      <c r="AX6643" s="22"/>
      <c r="AY6643" s="22"/>
      <c r="AZ6643" s="22"/>
      <c r="BA6643" s="22"/>
      <c r="BB6643" s="22"/>
      <c r="BC6643" s="22"/>
      <c r="BD6643" s="22"/>
      <c r="BE6643" s="22"/>
      <c r="BF6643" s="22"/>
      <c r="BG6643" s="22"/>
      <c r="BH6643" s="22"/>
      <c r="BI6643" s="22"/>
      <c r="BJ6643" s="22"/>
      <c r="BK6643" s="22"/>
      <c r="BL6643" s="22"/>
      <c r="BM6643" s="22"/>
      <c r="BN6643" s="22"/>
      <c r="BO6643" s="22"/>
      <c r="BP6643" s="22"/>
      <c r="BQ6643" s="22"/>
      <c r="BR6643" s="22"/>
      <c r="BS6643" s="22"/>
      <c r="BT6643" s="22"/>
      <c r="BU6643" s="22"/>
      <c r="BV6643" s="22"/>
      <c r="BW6643" s="22"/>
      <c r="BX6643" s="22"/>
      <c r="BY6643" s="22"/>
      <c r="BZ6643" s="22"/>
      <c r="CA6643" s="22"/>
      <c r="CB6643" s="22"/>
      <c r="CC6643" s="22"/>
      <c r="CD6643" s="22"/>
      <c r="CE6643" s="22"/>
      <c r="CF6643" s="22"/>
      <c r="CG6643" s="22"/>
      <c r="CH6643" s="22"/>
      <c r="CI6643" s="22"/>
      <c r="CJ6643" s="22"/>
      <c r="CK6643" s="22"/>
      <c r="CL6643" s="22"/>
      <c r="CM6643" s="22"/>
      <c r="CN6643" s="22"/>
      <c r="CO6643" s="22"/>
    </row>
    <row r="6644" spans="1:93" s="2" customFormat="1" x14ac:dyDescent="0.3">
      <c r="A6644" s="73" t="s">
        <v>204</v>
      </c>
      <c r="B6644" s="73" t="s">
        <v>305</v>
      </c>
      <c r="C6644" s="67" t="s">
        <v>89</v>
      </c>
      <c r="D6644" s="67" t="s">
        <v>294</v>
      </c>
      <c r="E6644" s="73" t="s">
        <v>513</v>
      </c>
      <c r="F6644" s="73"/>
      <c r="G6644" s="73" t="s">
        <v>403</v>
      </c>
      <c r="H6644" s="73" t="s">
        <v>403</v>
      </c>
      <c r="I6644" s="73" t="s">
        <v>467</v>
      </c>
      <c r="J6644" s="123" t="str">
        <f t="shared" si="159"/>
        <v>Cargo ship Container ship 1000–1999 TEU</v>
      </c>
      <c r="K6644" s="24">
        <v>3.2100000000000004E-2</v>
      </c>
      <c r="L6644" s="48"/>
      <c r="M6644" s="22"/>
      <c r="N6644" s="22"/>
      <c r="O6644" s="22"/>
      <c r="P6644" s="22"/>
      <c r="Q6644" s="22"/>
      <c r="R6644" s="22"/>
      <c r="S6644" s="22"/>
      <c r="T6644" s="22"/>
      <c r="U6644" s="22"/>
      <c r="V6644" s="22"/>
      <c r="W6644" s="22"/>
      <c r="X6644" s="22"/>
      <c r="Y6644" s="22"/>
      <c r="Z6644" s="22"/>
      <c r="AA6644" s="22"/>
      <c r="AB6644" s="22"/>
      <c r="AC6644" s="22"/>
      <c r="AD6644" s="22"/>
      <c r="AE6644" s="22"/>
      <c r="AF6644" s="22"/>
      <c r="AG6644" s="22"/>
      <c r="AH6644" s="22"/>
      <c r="AI6644" s="22"/>
      <c r="AJ6644" s="22"/>
      <c r="AK6644" s="22"/>
      <c r="AL6644" s="22"/>
      <c r="AM6644" s="22"/>
      <c r="AN6644" s="22"/>
      <c r="AO6644" s="22"/>
      <c r="AP6644" s="22"/>
      <c r="AQ6644" s="22"/>
      <c r="AR6644" s="22"/>
      <c r="AS6644" s="22"/>
      <c r="AT6644" s="22"/>
      <c r="AU6644" s="22"/>
      <c r="AV6644" s="22"/>
      <c r="AW6644" s="22"/>
      <c r="AX6644" s="22"/>
      <c r="AY6644" s="22"/>
      <c r="AZ6644" s="22"/>
      <c r="BA6644" s="22"/>
      <c r="BB6644" s="22"/>
      <c r="BC6644" s="22"/>
      <c r="BD6644" s="22"/>
      <c r="BE6644" s="22"/>
      <c r="BF6644" s="22"/>
      <c r="BG6644" s="22"/>
      <c r="BH6644" s="22"/>
      <c r="BI6644" s="22"/>
      <c r="BJ6644" s="22"/>
      <c r="BK6644" s="22"/>
      <c r="BL6644" s="22"/>
      <c r="BM6644" s="22"/>
      <c r="BN6644" s="22"/>
      <c r="BO6644" s="22"/>
      <c r="BP6644" s="22"/>
      <c r="BQ6644" s="22"/>
      <c r="BR6644" s="22"/>
      <c r="BS6644" s="22"/>
      <c r="BT6644" s="22"/>
      <c r="BU6644" s="22"/>
      <c r="BV6644" s="22"/>
      <c r="BW6644" s="22"/>
      <c r="BX6644" s="22"/>
      <c r="BY6644" s="22"/>
      <c r="BZ6644" s="22"/>
      <c r="CA6644" s="22"/>
      <c r="CB6644" s="22"/>
      <c r="CC6644" s="22"/>
      <c r="CD6644" s="22"/>
      <c r="CE6644" s="22"/>
      <c r="CF6644" s="22"/>
      <c r="CG6644" s="22"/>
      <c r="CH6644" s="22"/>
      <c r="CI6644" s="22"/>
      <c r="CJ6644" s="22"/>
      <c r="CK6644" s="22"/>
      <c r="CL6644" s="22"/>
      <c r="CM6644" s="22"/>
      <c r="CN6644" s="22"/>
      <c r="CO6644" s="22"/>
    </row>
    <row r="6645" spans="1:93" s="2" customFormat="1" x14ac:dyDescent="0.3">
      <c r="A6645" s="73" t="s">
        <v>204</v>
      </c>
      <c r="B6645" s="73" t="s">
        <v>305</v>
      </c>
      <c r="C6645" s="67" t="s">
        <v>89</v>
      </c>
      <c r="D6645" s="67" t="s">
        <v>294</v>
      </c>
      <c r="E6645" s="73" t="s">
        <v>514</v>
      </c>
      <c r="F6645" s="73"/>
      <c r="G6645" s="73" t="s">
        <v>403</v>
      </c>
      <c r="H6645" s="73" t="s">
        <v>403</v>
      </c>
      <c r="I6645" s="73" t="s">
        <v>467</v>
      </c>
      <c r="J6645" s="123" t="str">
        <f t="shared" si="159"/>
        <v>Cargo ship Container ship 0–999 TEU</v>
      </c>
      <c r="K6645" s="24">
        <v>3.6299999999999999E-2</v>
      </c>
      <c r="L6645" s="48"/>
      <c r="M6645" s="22"/>
      <c r="N6645" s="22"/>
      <c r="O6645" s="22"/>
      <c r="P6645" s="22"/>
      <c r="Q6645" s="22"/>
      <c r="R6645" s="22"/>
      <c r="S6645" s="22"/>
      <c r="T6645" s="22"/>
      <c r="U6645" s="22"/>
      <c r="V6645" s="22"/>
      <c r="W6645" s="22"/>
      <c r="X6645" s="22"/>
      <c r="Y6645" s="22"/>
      <c r="Z6645" s="22"/>
      <c r="AA6645" s="22"/>
      <c r="AB6645" s="22"/>
      <c r="AC6645" s="22"/>
      <c r="AD6645" s="22"/>
      <c r="AE6645" s="22"/>
      <c r="AF6645" s="22"/>
      <c r="AG6645" s="22"/>
      <c r="AH6645" s="22"/>
      <c r="AI6645" s="22"/>
      <c r="AJ6645" s="22"/>
      <c r="AK6645" s="22"/>
      <c r="AL6645" s="22"/>
      <c r="AM6645" s="22"/>
      <c r="AN6645" s="22"/>
      <c r="AO6645" s="22"/>
      <c r="AP6645" s="22"/>
      <c r="AQ6645" s="22"/>
      <c r="AR6645" s="22"/>
      <c r="AS6645" s="22"/>
      <c r="AT6645" s="22"/>
      <c r="AU6645" s="22"/>
      <c r="AV6645" s="22"/>
      <c r="AW6645" s="22"/>
      <c r="AX6645" s="22"/>
      <c r="AY6645" s="22"/>
      <c r="AZ6645" s="22"/>
      <c r="BA6645" s="22"/>
      <c r="BB6645" s="22"/>
      <c r="BC6645" s="22"/>
      <c r="BD6645" s="22"/>
      <c r="BE6645" s="22"/>
      <c r="BF6645" s="22"/>
      <c r="BG6645" s="22"/>
      <c r="BH6645" s="22"/>
      <c r="BI6645" s="22"/>
      <c r="BJ6645" s="22"/>
      <c r="BK6645" s="22"/>
      <c r="BL6645" s="22"/>
      <c r="BM6645" s="22"/>
      <c r="BN6645" s="22"/>
      <c r="BO6645" s="22"/>
      <c r="BP6645" s="22"/>
      <c r="BQ6645" s="22"/>
      <c r="BR6645" s="22"/>
      <c r="BS6645" s="22"/>
      <c r="BT6645" s="22"/>
      <c r="BU6645" s="22"/>
      <c r="BV6645" s="22"/>
      <c r="BW6645" s="22"/>
      <c r="BX6645" s="22"/>
      <c r="BY6645" s="22"/>
      <c r="BZ6645" s="22"/>
      <c r="CA6645" s="22"/>
      <c r="CB6645" s="22"/>
      <c r="CC6645" s="22"/>
      <c r="CD6645" s="22"/>
      <c r="CE6645" s="22"/>
      <c r="CF6645" s="22"/>
      <c r="CG6645" s="22"/>
      <c r="CH6645" s="22"/>
      <c r="CI6645" s="22"/>
      <c r="CJ6645" s="22"/>
      <c r="CK6645" s="22"/>
      <c r="CL6645" s="22"/>
      <c r="CM6645" s="22"/>
      <c r="CN6645" s="22"/>
      <c r="CO6645" s="22"/>
    </row>
    <row r="6646" spans="1:93" s="2" customFormat="1" x14ac:dyDescent="0.3">
      <c r="A6646" s="73" t="s">
        <v>204</v>
      </c>
      <c r="B6646" s="73" t="s">
        <v>305</v>
      </c>
      <c r="C6646" s="67" t="s">
        <v>89</v>
      </c>
      <c r="D6646" s="67" t="s">
        <v>294</v>
      </c>
      <c r="E6646" s="73" t="s">
        <v>3</v>
      </c>
      <c r="F6646" s="73"/>
      <c r="G6646" s="73" t="s">
        <v>403</v>
      </c>
      <c r="H6646" s="73" t="s">
        <v>403</v>
      </c>
      <c r="I6646" s="73" t="s">
        <v>467</v>
      </c>
      <c r="J6646" s="123" t="str">
        <f t="shared" si="159"/>
        <v>Cargo ship Container ship Average</v>
      </c>
      <c r="K6646" s="24">
        <v>1.592E-2</v>
      </c>
      <c r="L6646" s="48"/>
      <c r="M6646" s="22"/>
      <c r="N6646" s="22"/>
      <c r="O6646" s="22"/>
      <c r="P6646" s="22"/>
      <c r="Q6646" s="22"/>
      <c r="R6646" s="22"/>
      <c r="S6646" s="22"/>
      <c r="T6646" s="22"/>
      <c r="U6646" s="22"/>
      <c r="V6646" s="22"/>
      <c r="W6646" s="22"/>
      <c r="X6646" s="22"/>
      <c r="Y6646" s="22"/>
      <c r="Z6646" s="22"/>
      <c r="AA6646" s="22"/>
      <c r="AB6646" s="22"/>
      <c r="AC6646" s="22"/>
      <c r="AD6646" s="22"/>
      <c r="AE6646" s="22"/>
      <c r="AF6646" s="22"/>
      <c r="AG6646" s="22"/>
      <c r="AH6646" s="22"/>
      <c r="AI6646" s="22"/>
      <c r="AJ6646" s="22"/>
      <c r="AK6646" s="22"/>
      <c r="AL6646" s="22"/>
      <c r="AM6646" s="22"/>
      <c r="AN6646" s="22"/>
      <c r="AO6646" s="22"/>
      <c r="AP6646" s="22"/>
      <c r="AQ6646" s="22"/>
      <c r="AR6646" s="22"/>
      <c r="AS6646" s="22"/>
      <c r="AT6646" s="22"/>
      <c r="AU6646" s="22"/>
      <c r="AV6646" s="22"/>
      <c r="AW6646" s="22"/>
      <c r="AX6646" s="22"/>
      <c r="AY6646" s="22"/>
      <c r="AZ6646" s="22"/>
      <c r="BA6646" s="22"/>
      <c r="BB6646" s="22"/>
      <c r="BC6646" s="22"/>
      <c r="BD6646" s="22"/>
      <c r="BE6646" s="22"/>
      <c r="BF6646" s="22"/>
      <c r="BG6646" s="22"/>
      <c r="BH6646" s="22"/>
      <c r="BI6646" s="22"/>
      <c r="BJ6646" s="22"/>
      <c r="BK6646" s="22"/>
      <c r="BL6646" s="22"/>
      <c r="BM6646" s="22"/>
      <c r="BN6646" s="22"/>
      <c r="BO6646" s="22"/>
      <c r="BP6646" s="22"/>
      <c r="BQ6646" s="22"/>
      <c r="BR6646" s="22"/>
      <c r="BS6646" s="22"/>
      <c r="BT6646" s="22"/>
      <c r="BU6646" s="22"/>
      <c r="BV6646" s="22"/>
      <c r="BW6646" s="22"/>
      <c r="BX6646" s="22"/>
      <c r="BY6646" s="22"/>
      <c r="BZ6646" s="22"/>
      <c r="CA6646" s="22"/>
      <c r="CB6646" s="22"/>
      <c r="CC6646" s="22"/>
      <c r="CD6646" s="22"/>
      <c r="CE6646" s="22"/>
      <c r="CF6646" s="22"/>
      <c r="CG6646" s="22"/>
      <c r="CH6646" s="22"/>
      <c r="CI6646" s="22"/>
      <c r="CJ6646" s="22"/>
      <c r="CK6646" s="22"/>
      <c r="CL6646" s="22"/>
      <c r="CM6646" s="22"/>
      <c r="CN6646" s="22"/>
      <c r="CO6646" s="22"/>
    </row>
    <row r="6647" spans="1:93" s="2" customFormat="1" x14ac:dyDescent="0.3">
      <c r="A6647" s="73" t="s">
        <v>204</v>
      </c>
      <c r="B6647" s="73" t="s">
        <v>305</v>
      </c>
      <c r="C6647" s="67" t="s">
        <v>89</v>
      </c>
      <c r="D6647" s="67" t="s">
        <v>294</v>
      </c>
      <c r="E6647" s="73" t="s">
        <v>507</v>
      </c>
      <c r="F6647" s="73"/>
      <c r="G6647" s="73" t="s">
        <v>403</v>
      </c>
      <c r="H6647" s="73" t="s">
        <v>403</v>
      </c>
      <c r="I6647" s="73" t="s">
        <v>468</v>
      </c>
      <c r="J6647" s="123" t="str">
        <f t="shared" si="159"/>
        <v>Cargo ship Container ship 8000+ TEU</v>
      </c>
      <c r="K6647" s="24">
        <v>1.7000000000000001E-4</v>
      </c>
      <c r="L6647" s="48"/>
      <c r="M6647" s="22"/>
      <c r="N6647" s="22"/>
      <c r="O6647" s="22"/>
      <c r="P6647" s="22"/>
      <c r="Q6647" s="22"/>
      <c r="R6647" s="22"/>
      <c r="S6647" s="22"/>
      <c r="T6647" s="22"/>
      <c r="U6647" s="22"/>
      <c r="V6647" s="22"/>
      <c r="W6647" s="22"/>
      <c r="X6647" s="22"/>
      <c r="Y6647" s="22"/>
      <c r="Z6647" s="22"/>
      <c r="AA6647" s="22"/>
      <c r="AB6647" s="22"/>
      <c r="AC6647" s="22"/>
      <c r="AD6647" s="22"/>
      <c r="AE6647" s="22"/>
      <c r="AF6647" s="22"/>
      <c r="AG6647" s="22"/>
      <c r="AH6647" s="22"/>
      <c r="AI6647" s="22"/>
      <c r="AJ6647" s="22"/>
      <c r="AK6647" s="22"/>
      <c r="AL6647" s="22"/>
      <c r="AM6647" s="22"/>
      <c r="AN6647" s="22"/>
      <c r="AO6647" s="22"/>
      <c r="AP6647" s="22"/>
      <c r="AQ6647" s="22"/>
      <c r="AR6647" s="22"/>
      <c r="AS6647" s="22"/>
      <c r="AT6647" s="22"/>
      <c r="AU6647" s="22"/>
      <c r="AV6647" s="22"/>
      <c r="AW6647" s="22"/>
      <c r="AX6647" s="22"/>
      <c r="AY6647" s="22"/>
      <c r="AZ6647" s="22"/>
      <c r="BA6647" s="22"/>
      <c r="BB6647" s="22"/>
      <c r="BC6647" s="22"/>
      <c r="BD6647" s="22"/>
      <c r="BE6647" s="22"/>
      <c r="BF6647" s="22"/>
      <c r="BG6647" s="22"/>
      <c r="BH6647" s="22"/>
      <c r="BI6647" s="22"/>
      <c r="BJ6647" s="22"/>
      <c r="BK6647" s="22"/>
      <c r="BL6647" s="22"/>
      <c r="BM6647" s="22"/>
      <c r="BN6647" s="22"/>
      <c r="BO6647" s="22"/>
      <c r="BP6647" s="22"/>
      <c r="BQ6647" s="22"/>
      <c r="BR6647" s="22"/>
      <c r="BS6647" s="22"/>
      <c r="BT6647" s="22"/>
      <c r="BU6647" s="22"/>
      <c r="BV6647" s="22"/>
      <c r="BW6647" s="22"/>
      <c r="BX6647" s="22"/>
      <c r="BY6647" s="22"/>
      <c r="BZ6647" s="22"/>
      <c r="CA6647" s="22"/>
      <c r="CB6647" s="22"/>
      <c r="CC6647" s="22"/>
      <c r="CD6647" s="22"/>
      <c r="CE6647" s="22"/>
      <c r="CF6647" s="22"/>
      <c r="CG6647" s="22"/>
      <c r="CH6647" s="22"/>
      <c r="CI6647" s="22"/>
      <c r="CJ6647" s="22"/>
      <c r="CK6647" s="22"/>
      <c r="CL6647" s="22"/>
      <c r="CM6647" s="22"/>
      <c r="CN6647" s="22"/>
      <c r="CO6647" s="22"/>
    </row>
    <row r="6648" spans="1:93" s="2" customFormat="1" x14ac:dyDescent="0.3">
      <c r="A6648" s="73" t="s">
        <v>204</v>
      </c>
      <c r="B6648" s="73" t="s">
        <v>305</v>
      </c>
      <c r="C6648" s="67" t="s">
        <v>89</v>
      </c>
      <c r="D6648" s="67" t="s">
        <v>294</v>
      </c>
      <c r="E6648" s="73" t="s">
        <v>510</v>
      </c>
      <c r="F6648" s="73"/>
      <c r="G6648" s="73" t="s">
        <v>403</v>
      </c>
      <c r="H6648" s="73" t="s">
        <v>403</v>
      </c>
      <c r="I6648" s="73" t="s">
        <v>468</v>
      </c>
      <c r="J6648" s="123" t="str">
        <f t="shared" si="159"/>
        <v>Cargo ship Container ship 5000–7999 TEU</v>
      </c>
      <c r="K6648" s="24">
        <v>2.2599999999999999E-4</v>
      </c>
      <c r="L6648" s="48"/>
      <c r="M6648" s="22"/>
      <c r="N6648" s="22"/>
      <c r="O6648" s="22"/>
      <c r="P6648" s="22"/>
      <c r="Q6648" s="22"/>
      <c r="R6648" s="22"/>
      <c r="S6648" s="22"/>
      <c r="T6648" s="22"/>
      <c r="U6648" s="22"/>
      <c r="V6648" s="22"/>
      <c r="W6648" s="22"/>
      <c r="X6648" s="22"/>
      <c r="Y6648" s="22"/>
      <c r="Z6648" s="22"/>
      <c r="AA6648" s="22"/>
      <c r="AB6648" s="22"/>
      <c r="AC6648" s="22"/>
      <c r="AD6648" s="22"/>
      <c r="AE6648" s="22"/>
      <c r="AF6648" s="22"/>
      <c r="AG6648" s="22"/>
      <c r="AH6648" s="22"/>
      <c r="AI6648" s="22"/>
      <c r="AJ6648" s="22"/>
      <c r="AK6648" s="22"/>
      <c r="AL6648" s="22"/>
      <c r="AM6648" s="22"/>
      <c r="AN6648" s="22"/>
      <c r="AO6648" s="22"/>
      <c r="AP6648" s="22"/>
      <c r="AQ6648" s="22"/>
      <c r="AR6648" s="22"/>
      <c r="AS6648" s="22"/>
      <c r="AT6648" s="22"/>
      <c r="AU6648" s="22"/>
      <c r="AV6648" s="22"/>
      <c r="AW6648" s="22"/>
      <c r="AX6648" s="22"/>
      <c r="AY6648" s="22"/>
      <c r="AZ6648" s="22"/>
      <c r="BA6648" s="22"/>
      <c r="BB6648" s="22"/>
      <c r="BC6648" s="22"/>
      <c r="BD6648" s="22"/>
      <c r="BE6648" s="22"/>
      <c r="BF6648" s="22"/>
      <c r="BG6648" s="22"/>
      <c r="BH6648" s="22"/>
      <c r="BI6648" s="22"/>
      <c r="BJ6648" s="22"/>
      <c r="BK6648" s="22"/>
      <c r="BL6648" s="22"/>
      <c r="BM6648" s="22"/>
      <c r="BN6648" s="22"/>
      <c r="BO6648" s="22"/>
      <c r="BP6648" s="22"/>
      <c r="BQ6648" s="22"/>
      <c r="BR6648" s="22"/>
      <c r="BS6648" s="22"/>
      <c r="BT6648" s="22"/>
      <c r="BU6648" s="22"/>
      <c r="BV6648" s="22"/>
      <c r="BW6648" s="22"/>
      <c r="BX6648" s="22"/>
      <c r="BY6648" s="22"/>
      <c r="BZ6648" s="22"/>
      <c r="CA6648" s="22"/>
      <c r="CB6648" s="22"/>
      <c r="CC6648" s="22"/>
      <c r="CD6648" s="22"/>
      <c r="CE6648" s="22"/>
      <c r="CF6648" s="22"/>
      <c r="CG6648" s="22"/>
      <c r="CH6648" s="22"/>
      <c r="CI6648" s="22"/>
      <c r="CJ6648" s="22"/>
      <c r="CK6648" s="22"/>
      <c r="CL6648" s="22"/>
      <c r="CM6648" s="22"/>
      <c r="CN6648" s="22"/>
      <c r="CO6648" s="22"/>
    </row>
    <row r="6649" spans="1:93" s="2" customFormat="1" x14ac:dyDescent="0.3">
      <c r="A6649" s="73" t="s">
        <v>204</v>
      </c>
      <c r="B6649" s="73" t="s">
        <v>305</v>
      </c>
      <c r="C6649" s="67" t="s">
        <v>89</v>
      </c>
      <c r="D6649" s="67" t="s">
        <v>294</v>
      </c>
      <c r="E6649" s="73" t="s">
        <v>511</v>
      </c>
      <c r="F6649" s="73"/>
      <c r="G6649" s="73" t="s">
        <v>403</v>
      </c>
      <c r="H6649" s="73" t="s">
        <v>403</v>
      </c>
      <c r="I6649" s="73" t="s">
        <v>468</v>
      </c>
      <c r="J6649" s="123" t="str">
        <f t="shared" si="159"/>
        <v>Cargo ship Container ship 3000–4999 TEU</v>
      </c>
      <c r="K6649" s="24">
        <v>2.2599999999999999E-4</v>
      </c>
      <c r="L6649" s="48"/>
      <c r="M6649" s="22"/>
      <c r="N6649" s="22"/>
      <c r="O6649" s="22"/>
      <c r="P6649" s="22"/>
      <c r="Q6649" s="22"/>
      <c r="R6649" s="22"/>
      <c r="S6649" s="22"/>
      <c r="T6649" s="22"/>
      <c r="U6649" s="22"/>
      <c r="V6649" s="22"/>
      <c r="W6649" s="22"/>
      <c r="X6649" s="22"/>
      <c r="Y6649" s="22"/>
      <c r="Z6649" s="22"/>
      <c r="AA6649" s="22"/>
      <c r="AB6649" s="22"/>
      <c r="AC6649" s="22"/>
      <c r="AD6649" s="22"/>
      <c r="AE6649" s="22"/>
      <c r="AF6649" s="22"/>
      <c r="AG6649" s="22"/>
      <c r="AH6649" s="22"/>
      <c r="AI6649" s="22"/>
      <c r="AJ6649" s="22"/>
      <c r="AK6649" s="22"/>
      <c r="AL6649" s="22"/>
      <c r="AM6649" s="22"/>
      <c r="AN6649" s="22"/>
      <c r="AO6649" s="22"/>
      <c r="AP6649" s="22"/>
      <c r="AQ6649" s="22"/>
      <c r="AR6649" s="22"/>
      <c r="AS6649" s="22"/>
      <c r="AT6649" s="22"/>
      <c r="AU6649" s="22"/>
      <c r="AV6649" s="22"/>
      <c r="AW6649" s="22"/>
      <c r="AX6649" s="22"/>
      <c r="AY6649" s="22"/>
      <c r="AZ6649" s="22"/>
      <c r="BA6649" s="22"/>
      <c r="BB6649" s="22"/>
      <c r="BC6649" s="22"/>
      <c r="BD6649" s="22"/>
      <c r="BE6649" s="22"/>
      <c r="BF6649" s="22"/>
      <c r="BG6649" s="22"/>
      <c r="BH6649" s="22"/>
      <c r="BI6649" s="22"/>
      <c r="BJ6649" s="22"/>
      <c r="BK6649" s="22"/>
      <c r="BL6649" s="22"/>
      <c r="BM6649" s="22"/>
      <c r="BN6649" s="22"/>
      <c r="BO6649" s="22"/>
      <c r="BP6649" s="22"/>
      <c r="BQ6649" s="22"/>
      <c r="BR6649" s="22"/>
      <c r="BS6649" s="22"/>
      <c r="BT6649" s="22"/>
      <c r="BU6649" s="22"/>
      <c r="BV6649" s="22"/>
      <c r="BW6649" s="22"/>
      <c r="BX6649" s="22"/>
      <c r="BY6649" s="22"/>
      <c r="BZ6649" s="22"/>
      <c r="CA6649" s="22"/>
      <c r="CB6649" s="22"/>
      <c r="CC6649" s="22"/>
      <c r="CD6649" s="22"/>
      <c r="CE6649" s="22"/>
      <c r="CF6649" s="22"/>
      <c r="CG6649" s="22"/>
      <c r="CH6649" s="22"/>
      <c r="CI6649" s="22"/>
      <c r="CJ6649" s="22"/>
      <c r="CK6649" s="22"/>
      <c r="CL6649" s="22"/>
      <c r="CM6649" s="22"/>
      <c r="CN6649" s="22"/>
      <c r="CO6649" s="22"/>
    </row>
    <row r="6650" spans="1:93" s="2" customFormat="1" x14ac:dyDescent="0.3">
      <c r="A6650" s="73" t="s">
        <v>204</v>
      </c>
      <c r="B6650" s="73" t="s">
        <v>305</v>
      </c>
      <c r="C6650" s="67" t="s">
        <v>89</v>
      </c>
      <c r="D6650" s="67" t="s">
        <v>294</v>
      </c>
      <c r="E6650" s="73" t="s">
        <v>512</v>
      </c>
      <c r="F6650" s="73"/>
      <c r="G6650" s="73" t="s">
        <v>403</v>
      </c>
      <c r="H6650" s="73" t="s">
        <v>403</v>
      </c>
      <c r="I6650" s="73" t="s">
        <v>468</v>
      </c>
      <c r="J6650" s="123" t="str">
        <f t="shared" si="159"/>
        <v>Cargo ship Container ship 2000–2999 TEU</v>
      </c>
      <c r="K6650" s="24">
        <v>2.7300000000000002E-4</v>
      </c>
      <c r="L6650" s="48"/>
      <c r="M6650" s="22"/>
      <c r="N6650" s="22"/>
      <c r="O6650" s="22"/>
      <c r="P6650" s="22"/>
      <c r="Q6650" s="22"/>
      <c r="R6650" s="22"/>
      <c r="S6650" s="22"/>
      <c r="T6650" s="22"/>
      <c r="U6650" s="22"/>
      <c r="V6650" s="22"/>
      <c r="W6650" s="22"/>
      <c r="X6650" s="22"/>
      <c r="Y6650" s="22"/>
      <c r="Z6650" s="22"/>
      <c r="AA6650" s="22"/>
      <c r="AB6650" s="22"/>
      <c r="AC6650" s="22"/>
      <c r="AD6650" s="22"/>
      <c r="AE6650" s="22"/>
      <c r="AF6650" s="22"/>
      <c r="AG6650" s="22"/>
      <c r="AH6650" s="22"/>
      <c r="AI6650" s="22"/>
      <c r="AJ6650" s="22"/>
      <c r="AK6650" s="22"/>
      <c r="AL6650" s="22"/>
      <c r="AM6650" s="22"/>
      <c r="AN6650" s="22"/>
      <c r="AO6650" s="22"/>
      <c r="AP6650" s="22"/>
      <c r="AQ6650" s="22"/>
      <c r="AR6650" s="22"/>
      <c r="AS6650" s="22"/>
      <c r="AT6650" s="22"/>
      <c r="AU6650" s="22"/>
      <c r="AV6650" s="22"/>
      <c r="AW6650" s="22"/>
      <c r="AX6650" s="22"/>
      <c r="AY6650" s="22"/>
      <c r="AZ6650" s="22"/>
      <c r="BA6650" s="22"/>
      <c r="BB6650" s="22"/>
      <c r="BC6650" s="22"/>
      <c r="BD6650" s="22"/>
      <c r="BE6650" s="22"/>
      <c r="BF6650" s="22"/>
      <c r="BG6650" s="22"/>
      <c r="BH6650" s="22"/>
      <c r="BI6650" s="22"/>
      <c r="BJ6650" s="22"/>
      <c r="BK6650" s="22"/>
      <c r="BL6650" s="22"/>
      <c r="BM6650" s="22"/>
      <c r="BN6650" s="22"/>
      <c r="BO6650" s="22"/>
      <c r="BP6650" s="22"/>
      <c r="BQ6650" s="22"/>
      <c r="BR6650" s="22"/>
      <c r="BS6650" s="22"/>
      <c r="BT6650" s="22"/>
      <c r="BU6650" s="22"/>
      <c r="BV6650" s="22"/>
      <c r="BW6650" s="22"/>
      <c r="BX6650" s="22"/>
      <c r="BY6650" s="22"/>
      <c r="BZ6650" s="22"/>
      <c r="CA6650" s="22"/>
      <c r="CB6650" s="22"/>
      <c r="CC6650" s="22"/>
      <c r="CD6650" s="22"/>
      <c r="CE6650" s="22"/>
      <c r="CF6650" s="22"/>
      <c r="CG6650" s="22"/>
      <c r="CH6650" s="22"/>
      <c r="CI6650" s="22"/>
      <c r="CJ6650" s="22"/>
      <c r="CK6650" s="22"/>
      <c r="CL6650" s="22"/>
      <c r="CM6650" s="22"/>
      <c r="CN6650" s="22"/>
      <c r="CO6650" s="22"/>
    </row>
    <row r="6651" spans="1:93" s="2" customFormat="1" x14ac:dyDescent="0.3">
      <c r="A6651" s="73" t="s">
        <v>204</v>
      </c>
      <c r="B6651" s="73" t="s">
        <v>305</v>
      </c>
      <c r="C6651" s="67" t="s">
        <v>89</v>
      </c>
      <c r="D6651" s="67" t="s">
        <v>294</v>
      </c>
      <c r="E6651" s="73" t="s">
        <v>513</v>
      </c>
      <c r="F6651" s="73"/>
      <c r="G6651" s="73" t="s">
        <v>403</v>
      </c>
      <c r="H6651" s="73" t="s">
        <v>403</v>
      </c>
      <c r="I6651" s="73" t="s">
        <v>468</v>
      </c>
      <c r="J6651" s="123" t="str">
        <f t="shared" si="159"/>
        <v>Cargo ship Container ship 1000–1999 TEU</v>
      </c>
      <c r="K6651" s="24">
        <v>4.37E-4</v>
      </c>
      <c r="L6651" s="48"/>
      <c r="M6651" s="22"/>
      <c r="N6651" s="22"/>
      <c r="O6651" s="22"/>
      <c r="P6651" s="22"/>
      <c r="Q6651" s="22"/>
      <c r="R6651" s="22"/>
      <c r="S6651" s="22"/>
      <c r="T6651" s="22"/>
      <c r="U6651" s="22"/>
      <c r="V6651" s="22"/>
      <c r="W6651" s="22"/>
      <c r="X6651" s="22"/>
      <c r="Y6651" s="22"/>
      <c r="Z6651" s="22"/>
      <c r="AA6651" s="22"/>
      <c r="AB6651" s="22"/>
      <c r="AC6651" s="22"/>
      <c r="AD6651" s="22"/>
      <c r="AE6651" s="22"/>
      <c r="AF6651" s="22"/>
      <c r="AG6651" s="22"/>
      <c r="AH6651" s="22"/>
      <c r="AI6651" s="22"/>
      <c r="AJ6651" s="22"/>
      <c r="AK6651" s="22"/>
      <c r="AL6651" s="22"/>
      <c r="AM6651" s="22"/>
      <c r="AN6651" s="22"/>
      <c r="AO6651" s="22"/>
      <c r="AP6651" s="22"/>
      <c r="AQ6651" s="22"/>
      <c r="AR6651" s="22"/>
      <c r="AS6651" s="22"/>
      <c r="AT6651" s="22"/>
      <c r="AU6651" s="22"/>
      <c r="AV6651" s="22"/>
      <c r="AW6651" s="22"/>
      <c r="AX6651" s="22"/>
      <c r="AY6651" s="22"/>
      <c r="AZ6651" s="22"/>
      <c r="BA6651" s="22"/>
      <c r="BB6651" s="22"/>
      <c r="BC6651" s="22"/>
      <c r="BD6651" s="22"/>
      <c r="BE6651" s="22"/>
      <c r="BF6651" s="22"/>
      <c r="BG6651" s="22"/>
      <c r="BH6651" s="22"/>
      <c r="BI6651" s="22"/>
      <c r="BJ6651" s="22"/>
      <c r="BK6651" s="22"/>
      <c r="BL6651" s="22"/>
      <c r="BM6651" s="22"/>
      <c r="BN6651" s="22"/>
      <c r="BO6651" s="22"/>
      <c r="BP6651" s="22"/>
      <c r="BQ6651" s="22"/>
      <c r="BR6651" s="22"/>
      <c r="BS6651" s="22"/>
      <c r="BT6651" s="22"/>
      <c r="BU6651" s="22"/>
      <c r="BV6651" s="22"/>
      <c r="BW6651" s="22"/>
      <c r="BX6651" s="22"/>
      <c r="BY6651" s="22"/>
      <c r="BZ6651" s="22"/>
      <c r="CA6651" s="22"/>
      <c r="CB6651" s="22"/>
      <c r="CC6651" s="22"/>
      <c r="CD6651" s="22"/>
      <c r="CE6651" s="22"/>
      <c r="CF6651" s="22"/>
      <c r="CG6651" s="22"/>
      <c r="CH6651" s="22"/>
      <c r="CI6651" s="22"/>
      <c r="CJ6651" s="22"/>
      <c r="CK6651" s="22"/>
      <c r="CL6651" s="22"/>
      <c r="CM6651" s="22"/>
      <c r="CN6651" s="22"/>
      <c r="CO6651" s="22"/>
    </row>
    <row r="6652" spans="1:93" s="2" customFormat="1" x14ac:dyDescent="0.3">
      <c r="A6652" s="73" t="s">
        <v>204</v>
      </c>
      <c r="B6652" s="73" t="s">
        <v>305</v>
      </c>
      <c r="C6652" s="67" t="s">
        <v>89</v>
      </c>
      <c r="D6652" s="67" t="s">
        <v>294</v>
      </c>
      <c r="E6652" s="73" t="s">
        <v>514</v>
      </c>
      <c r="F6652" s="73"/>
      <c r="G6652" s="73" t="s">
        <v>403</v>
      </c>
      <c r="H6652" s="73" t="s">
        <v>403</v>
      </c>
      <c r="I6652" s="73" t="s">
        <v>468</v>
      </c>
      <c r="J6652" s="123" t="str">
        <f t="shared" si="159"/>
        <v>Cargo ship Container ship 0–999 TEU</v>
      </c>
      <c r="K6652" s="24">
        <v>4.95E-4</v>
      </c>
      <c r="L6652" s="48"/>
      <c r="M6652" s="22"/>
      <c r="N6652" s="22"/>
      <c r="O6652" s="22"/>
      <c r="P6652" s="22"/>
      <c r="Q6652" s="22"/>
      <c r="R6652" s="22"/>
      <c r="S6652" s="22"/>
      <c r="T6652" s="22"/>
      <c r="U6652" s="22"/>
      <c r="V6652" s="22"/>
      <c r="W6652" s="22"/>
      <c r="X6652" s="22"/>
      <c r="Y6652" s="22"/>
      <c r="Z6652" s="22"/>
      <c r="AA6652" s="22"/>
      <c r="AB6652" s="22"/>
      <c r="AC6652" s="22"/>
      <c r="AD6652" s="22"/>
      <c r="AE6652" s="22"/>
      <c r="AF6652" s="22"/>
      <c r="AG6652" s="22"/>
      <c r="AH6652" s="22"/>
      <c r="AI6652" s="22"/>
      <c r="AJ6652" s="22"/>
      <c r="AK6652" s="22"/>
      <c r="AL6652" s="22"/>
      <c r="AM6652" s="22"/>
      <c r="AN6652" s="22"/>
      <c r="AO6652" s="22"/>
      <c r="AP6652" s="22"/>
      <c r="AQ6652" s="22"/>
      <c r="AR6652" s="22"/>
      <c r="AS6652" s="22"/>
      <c r="AT6652" s="22"/>
      <c r="AU6652" s="22"/>
      <c r="AV6652" s="22"/>
      <c r="AW6652" s="22"/>
      <c r="AX6652" s="22"/>
      <c r="AY6652" s="22"/>
      <c r="AZ6652" s="22"/>
      <c r="BA6652" s="22"/>
      <c r="BB6652" s="22"/>
      <c r="BC6652" s="22"/>
      <c r="BD6652" s="22"/>
      <c r="BE6652" s="22"/>
      <c r="BF6652" s="22"/>
      <c r="BG6652" s="22"/>
      <c r="BH6652" s="22"/>
      <c r="BI6652" s="22"/>
      <c r="BJ6652" s="22"/>
      <c r="BK6652" s="22"/>
      <c r="BL6652" s="22"/>
      <c r="BM6652" s="22"/>
      <c r="BN6652" s="22"/>
      <c r="BO6652" s="22"/>
      <c r="BP6652" s="22"/>
      <c r="BQ6652" s="22"/>
      <c r="BR6652" s="22"/>
      <c r="BS6652" s="22"/>
      <c r="BT6652" s="22"/>
      <c r="BU6652" s="22"/>
      <c r="BV6652" s="22"/>
      <c r="BW6652" s="22"/>
      <c r="BX6652" s="22"/>
      <c r="BY6652" s="22"/>
      <c r="BZ6652" s="22"/>
      <c r="CA6652" s="22"/>
      <c r="CB6652" s="22"/>
      <c r="CC6652" s="22"/>
      <c r="CD6652" s="22"/>
      <c r="CE6652" s="22"/>
      <c r="CF6652" s="22"/>
      <c r="CG6652" s="22"/>
      <c r="CH6652" s="22"/>
      <c r="CI6652" s="22"/>
      <c r="CJ6652" s="22"/>
      <c r="CK6652" s="22"/>
      <c r="CL6652" s="22"/>
      <c r="CM6652" s="22"/>
      <c r="CN6652" s="22"/>
      <c r="CO6652" s="22"/>
    </row>
    <row r="6653" spans="1:93" s="2" customFormat="1" x14ac:dyDescent="0.3">
      <c r="A6653" s="73" t="s">
        <v>204</v>
      </c>
      <c r="B6653" s="73" t="s">
        <v>305</v>
      </c>
      <c r="C6653" s="67" t="s">
        <v>89</v>
      </c>
      <c r="D6653" s="67" t="s">
        <v>294</v>
      </c>
      <c r="E6653" s="73" t="s">
        <v>3</v>
      </c>
      <c r="F6653" s="73"/>
      <c r="G6653" s="73" t="s">
        <v>403</v>
      </c>
      <c r="H6653" s="73" t="s">
        <v>403</v>
      </c>
      <c r="I6653" s="73" t="s">
        <v>468</v>
      </c>
      <c r="J6653" s="123" t="str">
        <f t="shared" si="159"/>
        <v>Cargo ship Container ship Average</v>
      </c>
      <c r="K6653" s="24">
        <v>2.1699999999999999E-4</v>
      </c>
      <c r="L6653" s="48"/>
      <c r="M6653" s="22"/>
      <c r="N6653" s="22"/>
      <c r="O6653" s="22"/>
      <c r="P6653" s="22"/>
      <c r="Q6653" s="22"/>
      <c r="R6653" s="22"/>
      <c r="S6653" s="22"/>
      <c r="T6653" s="22"/>
      <c r="U6653" s="22"/>
      <c r="V6653" s="22"/>
      <c r="W6653" s="22"/>
      <c r="X6653" s="22"/>
      <c r="Y6653" s="22"/>
      <c r="Z6653" s="22"/>
      <c r="AA6653" s="22"/>
      <c r="AB6653" s="22"/>
      <c r="AC6653" s="22"/>
      <c r="AD6653" s="22"/>
      <c r="AE6653" s="22"/>
      <c r="AF6653" s="22"/>
      <c r="AG6653" s="22"/>
      <c r="AH6653" s="22"/>
      <c r="AI6653" s="22"/>
      <c r="AJ6653" s="22"/>
      <c r="AK6653" s="22"/>
      <c r="AL6653" s="22"/>
      <c r="AM6653" s="22"/>
      <c r="AN6653" s="22"/>
      <c r="AO6653" s="22"/>
      <c r="AP6653" s="22"/>
      <c r="AQ6653" s="22"/>
      <c r="AR6653" s="22"/>
      <c r="AS6653" s="22"/>
      <c r="AT6653" s="22"/>
      <c r="AU6653" s="22"/>
      <c r="AV6653" s="22"/>
      <c r="AW6653" s="22"/>
      <c r="AX6653" s="22"/>
      <c r="AY6653" s="22"/>
      <c r="AZ6653" s="22"/>
      <c r="BA6653" s="22"/>
      <c r="BB6653" s="22"/>
      <c r="BC6653" s="22"/>
      <c r="BD6653" s="22"/>
      <c r="BE6653" s="22"/>
      <c r="BF6653" s="22"/>
      <c r="BG6653" s="22"/>
      <c r="BH6653" s="22"/>
      <c r="BI6653" s="22"/>
      <c r="BJ6653" s="22"/>
      <c r="BK6653" s="22"/>
      <c r="BL6653" s="22"/>
      <c r="BM6653" s="22"/>
      <c r="BN6653" s="22"/>
      <c r="BO6653" s="22"/>
      <c r="BP6653" s="22"/>
      <c r="BQ6653" s="22"/>
      <c r="BR6653" s="22"/>
      <c r="BS6653" s="22"/>
      <c r="BT6653" s="22"/>
      <c r="BU6653" s="22"/>
      <c r="BV6653" s="22"/>
      <c r="BW6653" s="22"/>
      <c r="BX6653" s="22"/>
      <c r="BY6653" s="22"/>
      <c r="BZ6653" s="22"/>
      <c r="CA6653" s="22"/>
      <c r="CB6653" s="22"/>
      <c r="CC6653" s="22"/>
      <c r="CD6653" s="22"/>
      <c r="CE6653" s="22"/>
      <c r="CF6653" s="22"/>
      <c r="CG6653" s="22"/>
      <c r="CH6653" s="22"/>
      <c r="CI6653" s="22"/>
      <c r="CJ6653" s="22"/>
      <c r="CK6653" s="22"/>
      <c r="CL6653" s="22"/>
      <c r="CM6653" s="22"/>
      <c r="CN6653" s="22"/>
      <c r="CO6653" s="22"/>
    </row>
    <row r="6654" spans="1:93" s="2" customFormat="1" x14ac:dyDescent="0.3">
      <c r="A6654" s="73" t="s">
        <v>204</v>
      </c>
      <c r="B6654" s="73" t="s">
        <v>305</v>
      </c>
      <c r="C6654" s="67" t="s">
        <v>89</v>
      </c>
      <c r="D6654" s="67" t="s">
        <v>446</v>
      </c>
      <c r="E6654" s="73" t="s">
        <v>505</v>
      </c>
      <c r="F6654" s="73"/>
      <c r="G6654" s="73" t="s">
        <v>403</v>
      </c>
      <c r="H6654" s="73" t="s">
        <v>403</v>
      </c>
      <c r="I6654" s="73" t="s">
        <v>465</v>
      </c>
      <c r="J6654" s="123" t="str">
        <f t="shared" si="159"/>
        <v>Cargo ship Vehicle transport 4000+ CEU</v>
      </c>
      <c r="K6654" s="24">
        <v>3.2446000000000003E-2</v>
      </c>
      <c r="L6654" s="48"/>
      <c r="M6654" s="22"/>
      <c r="N6654" s="22"/>
      <c r="O6654" s="22"/>
      <c r="P6654" s="22"/>
      <c r="Q6654" s="22"/>
      <c r="R6654" s="22"/>
      <c r="S6654" s="22"/>
      <c r="T6654" s="22"/>
      <c r="U6654" s="22"/>
      <c r="V6654" s="22"/>
      <c r="W6654" s="22"/>
      <c r="X6654" s="22"/>
      <c r="Y6654" s="22"/>
      <c r="Z6654" s="22"/>
      <c r="AA6654" s="22"/>
      <c r="AB6654" s="22"/>
      <c r="AC6654" s="22"/>
      <c r="AD6654" s="22"/>
      <c r="AE6654" s="22"/>
      <c r="AF6654" s="22"/>
      <c r="AG6654" s="22"/>
      <c r="AH6654" s="22"/>
      <c r="AI6654" s="22"/>
      <c r="AJ6654" s="22"/>
      <c r="AK6654" s="22"/>
      <c r="AL6654" s="22"/>
      <c r="AM6654" s="22"/>
      <c r="AN6654" s="22"/>
      <c r="AO6654" s="22"/>
      <c r="AP6654" s="22"/>
      <c r="AQ6654" s="22"/>
      <c r="AR6654" s="22"/>
      <c r="AS6654" s="22"/>
      <c r="AT6654" s="22"/>
      <c r="AU6654" s="22"/>
      <c r="AV6654" s="22"/>
      <c r="AW6654" s="22"/>
      <c r="AX6654" s="22"/>
      <c r="AY6654" s="22"/>
      <c r="AZ6654" s="22"/>
      <c r="BA6654" s="22"/>
      <c r="BB6654" s="22"/>
      <c r="BC6654" s="22"/>
      <c r="BD6654" s="22"/>
      <c r="BE6654" s="22"/>
      <c r="BF6654" s="22"/>
      <c r="BG6654" s="22"/>
      <c r="BH6654" s="22"/>
      <c r="BI6654" s="22"/>
      <c r="BJ6654" s="22"/>
      <c r="BK6654" s="22"/>
      <c r="BL6654" s="22"/>
      <c r="BM6654" s="22"/>
      <c r="BN6654" s="22"/>
      <c r="BO6654" s="22"/>
      <c r="BP6654" s="22"/>
      <c r="BQ6654" s="22"/>
      <c r="BR6654" s="22"/>
      <c r="BS6654" s="22"/>
      <c r="BT6654" s="22"/>
      <c r="BU6654" s="22"/>
      <c r="BV6654" s="22"/>
      <c r="BW6654" s="22"/>
      <c r="BX6654" s="22"/>
      <c r="BY6654" s="22"/>
      <c r="BZ6654" s="22"/>
      <c r="CA6654" s="22"/>
      <c r="CB6654" s="22"/>
      <c r="CC6654" s="22"/>
      <c r="CD6654" s="22"/>
      <c r="CE6654" s="22"/>
      <c r="CF6654" s="22"/>
      <c r="CG6654" s="22"/>
      <c r="CH6654" s="22"/>
      <c r="CI6654" s="22"/>
      <c r="CJ6654" s="22"/>
      <c r="CK6654" s="22"/>
      <c r="CL6654" s="22"/>
      <c r="CM6654" s="22"/>
      <c r="CN6654" s="22"/>
      <c r="CO6654" s="22"/>
    </row>
    <row r="6655" spans="1:93" s="2" customFormat="1" x14ac:dyDescent="0.3">
      <c r="A6655" s="73" t="s">
        <v>204</v>
      </c>
      <c r="B6655" s="73" t="s">
        <v>305</v>
      </c>
      <c r="C6655" s="67" t="s">
        <v>89</v>
      </c>
      <c r="D6655" s="67" t="s">
        <v>446</v>
      </c>
      <c r="E6655" s="73" t="s">
        <v>506</v>
      </c>
      <c r="F6655" s="73"/>
      <c r="G6655" s="73" t="s">
        <v>403</v>
      </c>
      <c r="H6655" s="73" t="s">
        <v>403</v>
      </c>
      <c r="I6655" s="73" t="s">
        <v>465</v>
      </c>
      <c r="J6655" s="123" t="str">
        <f t="shared" si="159"/>
        <v>Cargo ship Vehicle transport 0–3999 CEU</v>
      </c>
      <c r="K6655" s="24">
        <v>5.8402000000000003E-2</v>
      </c>
      <c r="L6655" s="48"/>
      <c r="M6655" s="22"/>
      <c r="N6655" s="22"/>
      <c r="O6655" s="22"/>
      <c r="P6655" s="22"/>
      <c r="Q6655" s="22"/>
      <c r="R6655" s="22"/>
      <c r="S6655" s="22"/>
      <c r="T6655" s="22"/>
      <c r="U6655" s="22"/>
      <c r="V6655" s="22"/>
      <c r="W6655" s="22"/>
      <c r="X6655" s="22"/>
      <c r="Y6655" s="22"/>
      <c r="Z6655" s="22"/>
      <c r="AA6655" s="22"/>
      <c r="AB6655" s="22"/>
      <c r="AC6655" s="22"/>
      <c r="AD6655" s="22"/>
      <c r="AE6655" s="22"/>
      <c r="AF6655" s="22"/>
      <c r="AG6655" s="22"/>
      <c r="AH6655" s="22"/>
      <c r="AI6655" s="22"/>
      <c r="AJ6655" s="22"/>
      <c r="AK6655" s="22"/>
      <c r="AL6655" s="22"/>
      <c r="AM6655" s="22"/>
      <c r="AN6655" s="22"/>
      <c r="AO6655" s="22"/>
      <c r="AP6655" s="22"/>
      <c r="AQ6655" s="22"/>
      <c r="AR6655" s="22"/>
      <c r="AS6655" s="22"/>
      <c r="AT6655" s="22"/>
      <c r="AU6655" s="22"/>
      <c r="AV6655" s="22"/>
      <c r="AW6655" s="22"/>
      <c r="AX6655" s="22"/>
      <c r="AY6655" s="22"/>
      <c r="AZ6655" s="22"/>
      <c r="BA6655" s="22"/>
      <c r="BB6655" s="22"/>
      <c r="BC6655" s="22"/>
      <c r="BD6655" s="22"/>
      <c r="BE6655" s="22"/>
      <c r="BF6655" s="22"/>
      <c r="BG6655" s="22"/>
      <c r="BH6655" s="22"/>
      <c r="BI6655" s="22"/>
      <c r="BJ6655" s="22"/>
      <c r="BK6655" s="22"/>
      <c r="BL6655" s="22"/>
      <c r="BM6655" s="22"/>
      <c r="BN6655" s="22"/>
      <c r="BO6655" s="22"/>
      <c r="BP6655" s="22"/>
      <c r="BQ6655" s="22"/>
      <c r="BR6655" s="22"/>
      <c r="BS6655" s="22"/>
      <c r="BT6655" s="22"/>
      <c r="BU6655" s="22"/>
      <c r="BV6655" s="22"/>
      <c r="BW6655" s="22"/>
      <c r="BX6655" s="22"/>
      <c r="BY6655" s="22"/>
      <c r="BZ6655" s="22"/>
      <c r="CA6655" s="22"/>
      <c r="CB6655" s="22"/>
      <c r="CC6655" s="22"/>
      <c r="CD6655" s="22"/>
      <c r="CE6655" s="22"/>
      <c r="CF6655" s="22"/>
      <c r="CG6655" s="22"/>
      <c r="CH6655" s="22"/>
      <c r="CI6655" s="22"/>
      <c r="CJ6655" s="22"/>
      <c r="CK6655" s="22"/>
      <c r="CL6655" s="22"/>
      <c r="CM6655" s="22"/>
      <c r="CN6655" s="22"/>
      <c r="CO6655" s="22"/>
    </row>
    <row r="6656" spans="1:93" s="2" customFormat="1" x14ac:dyDescent="0.3">
      <c r="A6656" s="73" t="s">
        <v>204</v>
      </c>
      <c r="B6656" s="73" t="s">
        <v>305</v>
      </c>
      <c r="C6656" s="67" t="s">
        <v>89</v>
      </c>
      <c r="D6656" s="67" t="s">
        <v>446</v>
      </c>
      <c r="E6656" s="73" t="s">
        <v>3</v>
      </c>
      <c r="F6656" s="73"/>
      <c r="G6656" s="73" t="s">
        <v>403</v>
      </c>
      <c r="H6656" s="73" t="s">
        <v>403</v>
      </c>
      <c r="I6656" s="73" t="s">
        <v>465</v>
      </c>
      <c r="J6656" s="123" t="str">
        <f t="shared" si="159"/>
        <v>Cargo ship Vehicle transport Average</v>
      </c>
      <c r="K6656" s="24">
        <v>3.8579999999999996E-2</v>
      </c>
      <c r="L6656" s="48"/>
      <c r="M6656" s="22"/>
      <c r="N6656" s="22"/>
      <c r="O6656" s="22"/>
      <c r="P6656" s="22"/>
      <c r="Q6656" s="22"/>
      <c r="R6656" s="22"/>
      <c r="S6656" s="22"/>
      <c r="T6656" s="22"/>
      <c r="U6656" s="22"/>
      <c r="V6656" s="22"/>
      <c r="W6656" s="22"/>
      <c r="X6656" s="22"/>
      <c r="Y6656" s="22"/>
      <c r="Z6656" s="22"/>
      <c r="AA6656" s="22"/>
      <c r="AB6656" s="22"/>
      <c r="AC6656" s="22"/>
      <c r="AD6656" s="22"/>
      <c r="AE6656" s="22"/>
      <c r="AF6656" s="22"/>
      <c r="AG6656" s="22"/>
      <c r="AH6656" s="22"/>
      <c r="AI6656" s="22"/>
      <c r="AJ6656" s="22"/>
      <c r="AK6656" s="22"/>
      <c r="AL6656" s="22"/>
      <c r="AM6656" s="22"/>
      <c r="AN6656" s="22"/>
      <c r="AO6656" s="22"/>
      <c r="AP6656" s="22"/>
      <c r="AQ6656" s="22"/>
      <c r="AR6656" s="22"/>
      <c r="AS6656" s="22"/>
      <c r="AT6656" s="22"/>
      <c r="AU6656" s="22"/>
      <c r="AV6656" s="22"/>
      <c r="AW6656" s="22"/>
      <c r="AX6656" s="22"/>
      <c r="AY6656" s="22"/>
      <c r="AZ6656" s="22"/>
      <c r="BA6656" s="22"/>
      <c r="BB6656" s="22"/>
      <c r="BC6656" s="22"/>
      <c r="BD6656" s="22"/>
      <c r="BE6656" s="22"/>
      <c r="BF6656" s="22"/>
      <c r="BG6656" s="22"/>
      <c r="BH6656" s="22"/>
      <c r="BI6656" s="22"/>
      <c r="BJ6656" s="22"/>
      <c r="BK6656" s="22"/>
      <c r="BL6656" s="22"/>
      <c r="BM6656" s="22"/>
      <c r="BN6656" s="22"/>
      <c r="BO6656" s="22"/>
      <c r="BP6656" s="22"/>
      <c r="BQ6656" s="22"/>
      <c r="BR6656" s="22"/>
      <c r="BS6656" s="22"/>
      <c r="BT6656" s="22"/>
      <c r="BU6656" s="22"/>
      <c r="BV6656" s="22"/>
      <c r="BW6656" s="22"/>
      <c r="BX6656" s="22"/>
      <c r="BY6656" s="22"/>
      <c r="BZ6656" s="22"/>
      <c r="CA6656" s="22"/>
      <c r="CB6656" s="22"/>
      <c r="CC6656" s="22"/>
      <c r="CD6656" s="22"/>
      <c r="CE6656" s="22"/>
      <c r="CF6656" s="22"/>
      <c r="CG6656" s="22"/>
      <c r="CH6656" s="22"/>
      <c r="CI6656" s="22"/>
      <c r="CJ6656" s="22"/>
      <c r="CK6656" s="22"/>
      <c r="CL6656" s="22"/>
      <c r="CM6656" s="22"/>
      <c r="CN6656" s="22"/>
      <c r="CO6656" s="22"/>
    </row>
    <row r="6657" spans="1:93" s="2" customFormat="1" x14ac:dyDescent="0.3">
      <c r="A6657" s="73" t="s">
        <v>204</v>
      </c>
      <c r="B6657" s="73" t="s">
        <v>305</v>
      </c>
      <c r="C6657" s="67" t="s">
        <v>89</v>
      </c>
      <c r="D6657" s="67" t="s">
        <v>446</v>
      </c>
      <c r="E6657" s="73" t="s">
        <v>505</v>
      </c>
      <c r="F6657" s="73"/>
      <c r="G6657" s="73" t="s">
        <v>403</v>
      </c>
      <c r="H6657" s="73" t="s">
        <v>403</v>
      </c>
      <c r="I6657" s="73" t="s">
        <v>466</v>
      </c>
      <c r="J6657" s="123" t="str">
        <f t="shared" si="159"/>
        <v>Cargo ship Vehicle transport 4000+ CEU</v>
      </c>
      <c r="K6657" s="24">
        <v>1.0000000000000001E-5</v>
      </c>
      <c r="L6657" s="48"/>
      <c r="M6657" s="22"/>
      <c r="N6657" s="22"/>
      <c r="O6657" s="22"/>
      <c r="P6657" s="22"/>
      <c r="Q6657" s="22"/>
      <c r="R6657" s="22"/>
      <c r="S6657" s="22"/>
      <c r="T6657" s="22"/>
      <c r="U6657" s="22"/>
      <c r="V6657" s="22"/>
      <c r="W6657" s="22"/>
      <c r="X6657" s="22"/>
      <c r="Y6657" s="22"/>
      <c r="Z6657" s="22"/>
      <c r="AA6657" s="22"/>
      <c r="AB6657" s="22"/>
      <c r="AC6657" s="22"/>
      <c r="AD6657" s="22"/>
      <c r="AE6657" s="22"/>
      <c r="AF6657" s="22"/>
      <c r="AG6657" s="22"/>
      <c r="AH6657" s="22"/>
      <c r="AI6657" s="22"/>
      <c r="AJ6657" s="22"/>
      <c r="AK6657" s="22"/>
      <c r="AL6657" s="22"/>
      <c r="AM6657" s="22"/>
      <c r="AN6657" s="22"/>
      <c r="AO6657" s="22"/>
      <c r="AP6657" s="22"/>
      <c r="AQ6657" s="22"/>
      <c r="AR6657" s="22"/>
      <c r="AS6657" s="22"/>
      <c r="AT6657" s="22"/>
      <c r="AU6657" s="22"/>
      <c r="AV6657" s="22"/>
      <c r="AW6657" s="22"/>
      <c r="AX6657" s="22"/>
      <c r="AY6657" s="22"/>
      <c r="AZ6657" s="22"/>
      <c r="BA6657" s="22"/>
      <c r="BB6657" s="22"/>
      <c r="BC6657" s="22"/>
      <c r="BD6657" s="22"/>
      <c r="BE6657" s="22"/>
      <c r="BF6657" s="22"/>
      <c r="BG6657" s="22"/>
      <c r="BH6657" s="22"/>
      <c r="BI6657" s="22"/>
      <c r="BJ6657" s="22"/>
      <c r="BK6657" s="22"/>
      <c r="BL6657" s="22"/>
      <c r="BM6657" s="22"/>
      <c r="BN6657" s="22"/>
      <c r="BO6657" s="22"/>
      <c r="BP6657" s="22"/>
      <c r="BQ6657" s="22"/>
      <c r="BR6657" s="22"/>
      <c r="BS6657" s="22"/>
      <c r="BT6657" s="22"/>
      <c r="BU6657" s="22"/>
      <c r="BV6657" s="22"/>
      <c r="BW6657" s="22"/>
      <c r="BX6657" s="22"/>
      <c r="BY6657" s="22"/>
      <c r="BZ6657" s="22"/>
      <c r="CA6657" s="22"/>
      <c r="CB6657" s="22"/>
      <c r="CC6657" s="22"/>
      <c r="CD6657" s="22"/>
      <c r="CE6657" s="22"/>
      <c r="CF6657" s="22"/>
      <c r="CG6657" s="22"/>
      <c r="CH6657" s="22"/>
      <c r="CI6657" s="22"/>
      <c r="CJ6657" s="22"/>
      <c r="CK6657" s="22"/>
      <c r="CL6657" s="22"/>
      <c r="CM6657" s="22"/>
      <c r="CN6657" s="22"/>
      <c r="CO6657" s="22"/>
    </row>
    <row r="6658" spans="1:93" s="2" customFormat="1" x14ac:dyDescent="0.3">
      <c r="A6658" s="73" t="s">
        <v>204</v>
      </c>
      <c r="B6658" s="73" t="s">
        <v>305</v>
      </c>
      <c r="C6658" s="67" t="s">
        <v>89</v>
      </c>
      <c r="D6658" s="67" t="s">
        <v>446</v>
      </c>
      <c r="E6658" s="73" t="s">
        <v>506</v>
      </c>
      <c r="F6658" s="73"/>
      <c r="G6658" s="73" t="s">
        <v>403</v>
      </c>
      <c r="H6658" s="73" t="s">
        <v>403</v>
      </c>
      <c r="I6658" s="73" t="s">
        <v>466</v>
      </c>
      <c r="J6658" s="123" t="str">
        <f t="shared" si="159"/>
        <v>Cargo ship Vehicle transport 0–3999 CEU</v>
      </c>
      <c r="K6658" s="24">
        <v>1.7E-5</v>
      </c>
      <c r="L6658" s="48"/>
      <c r="M6658" s="22"/>
      <c r="N6658" s="22"/>
      <c r="O6658" s="22"/>
      <c r="P6658" s="22"/>
      <c r="Q6658" s="22"/>
      <c r="R6658" s="22"/>
      <c r="S6658" s="22"/>
      <c r="T6658" s="22"/>
      <c r="U6658" s="22"/>
      <c r="V6658" s="22"/>
      <c r="W6658" s="22"/>
      <c r="X6658" s="22"/>
      <c r="Y6658" s="22"/>
      <c r="Z6658" s="22"/>
      <c r="AA6658" s="22"/>
      <c r="AB6658" s="22"/>
      <c r="AC6658" s="22"/>
      <c r="AD6658" s="22"/>
      <c r="AE6658" s="22"/>
      <c r="AF6658" s="22"/>
      <c r="AG6658" s="22"/>
      <c r="AH6658" s="22"/>
      <c r="AI6658" s="22"/>
      <c r="AJ6658" s="22"/>
      <c r="AK6658" s="22"/>
      <c r="AL6658" s="22"/>
      <c r="AM6658" s="22"/>
      <c r="AN6658" s="22"/>
      <c r="AO6658" s="22"/>
      <c r="AP6658" s="22"/>
      <c r="AQ6658" s="22"/>
      <c r="AR6658" s="22"/>
      <c r="AS6658" s="22"/>
      <c r="AT6658" s="22"/>
      <c r="AU6658" s="22"/>
      <c r="AV6658" s="22"/>
      <c r="AW6658" s="22"/>
      <c r="AX6658" s="22"/>
      <c r="AY6658" s="22"/>
      <c r="AZ6658" s="22"/>
      <c r="BA6658" s="22"/>
      <c r="BB6658" s="22"/>
      <c r="BC6658" s="22"/>
      <c r="BD6658" s="22"/>
      <c r="BE6658" s="22"/>
      <c r="BF6658" s="22"/>
      <c r="BG6658" s="22"/>
      <c r="BH6658" s="22"/>
      <c r="BI6658" s="22"/>
      <c r="BJ6658" s="22"/>
      <c r="BK6658" s="22"/>
      <c r="BL6658" s="22"/>
      <c r="BM6658" s="22"/>
      <c r="BN6658" s="22"/>
      <c r="BO6658" s="22"/>
      <c r="BP6658" s="22"/>
      <c r="BQ6658" s="22"/>
      <c r="BR6658" s="22"/>
      <c r="BS6658" s="22"/>
      <c r="BT6658" s="22"/>
      <c r="BU6658" s="22"/>
      <c r="BV6658" s="22"/>
      <c r="BW6658" s="22"/>
      <c r="BX6658" s="22"/>
      <c r="BY6658" s="22"/>
      <c r="BZ6658" s="22"/>
      <c r="CA6658" s="22"/>
      <c r="CB6658" s="22"/>
      <c r="CC6658" s="22"/>
      <c r="CD6658" s="22"/>
      <c r="CE6658" s="22"/>
      <c r="CF6658" s="22"/>
      <c r="CG6658" s="22"/>
      <c r="CH6658" s="22"/>
      <c r="CI6658" s="22"/>
      <c r="CJ6658" s="22"/>
      <c r="CK6658" s="22"/>
      <c r="CL6658" s="22"/>
      <c r="CM6658" s="22"/>
      <c r="CN6658" s="22"/>
      <c r="CO6658" s="22"/>
    </row>
    <row r="6659" spans="1:93" s="2" customFormat="1" x14ac:dyDescent="0.3">
      <c r="A6659" s="73" t="s">
        <v>204</v>
      </c>
      <c r="B6659" s="73" t="s">
        <v>305</v>
      </c>
      <c r="C6659" s="67" t="s">
        <v>89</v>
      </c>
      <c r="D6659" s="67" t="s">
        <v>446</v>
      </c>
      <c r="E6659" s="73" t="s">
        <v>3</v>
      </c>
      <c r="F6659" s="73"/>
      <c r="G6659" s="73" t="s">
        <v>403</v>
      </c>
      <c r="H6659" s="73" t="s">
        <v>403</v>
      </c>
      <c r="I6659" s="73" t="s">
        <v>466</v>
      </c>
      <c r="J6659" s="123" t="str">
        <f t="shared" si="159"/>
        <v>Cargo ship Vehicle transport Average</v>
      </c>
      <c r="K6659" s="24">
        <v>1.1E-5</v>
      </c>
      <c r="L6659" s="48"/>
      <c r="M6659" s="22"/>
      <c r="N6659" s="22"/>
      <c r="O6659" s="22"/>
      <c r="P6659" s="22"/>
      <c r="Q6659" s="22"/>
      <c r="R6659" s="22"/>
      <c r="S6659" s="22"/>
      <c r="T6659" s="22"/>
      <c r="U6659" s="22"/>
      <c r="V6659" s="22"/>
      <c r="W6659" s="22"/>
      <c r="X6659" s="22"/>
      <c r="Y6659" s="22"/>
      <c r="Z6659" s="22"/>
      <c r="AA6659" s="22"/>
      <c r="AB6659" s="22"/>
      <c r="AC6659" s="22"/>
      <c r="AD6659" s="22"/>
      <c r="AE6659" s="22"/>
      <c r="AF6659" s="22"/>
      <c r="AG6659" s="22"/>
      <c r="AH6659" s="22"/>
      <c r="AI6659" s="22"/>
      <c r="AJ6659" s="22"/>
      <c r="AK6659" s="22"/>
      <c r="AL6659" s="22"/>
      <c r="AM6659" s="22"/>
      <c r="AN6659" s="22"/>
      <c r="AO6659" s="22"/>
      <c r="AP6659" s="22"/>
      <c r="AQ6659" s="22"/>
      <c r="AR6659" s="22"/>
      <c r="AS6659" s="22"/>
      <c r="AT6659" s="22"/>
      <c r="AU6659" s="22"/>
      <c r="AV6659" s="22"/>
      <c r="AW6659" s="22"/>
      <c r="AX6659" s="22"/>
      <c r="AY6659" s="22"/>
      <c r="AZ6659" s="22"/>
      <c r="BA6659" s="22"/>
      <c r="BB6659" s="22"/>
      <c r="BC6659" s="22"/>
      <c r="BD6659" s="22"/>
      <c r="BE6659" s="22"/>
      <c r="BF6659" s="22"/>
      <c r="BG6659" s="22"/>
      <c r="BH6659" s="22"/>
      <c r="BI6659" s="22"/>
      <c r="BJ6659" s="22"/>
      <c r="BK6659" s="22"/>
      <c r="BL6659" s="22"/>
      <c r="BM6659" s="22"/>
      <c r="BN6659" s="22"/>
      <c r="BO6659" s="22"/>
      <c r="BP6659" s="22"/>
      <c r="BQ6659" s="22"/>
      <c r="BR6659" s="22"/>
      <c r="BS6659" s="22"/>
      <c r="BT6659" s="22"/>
      <c r="BU6659" s="22"/>
      <c r="BV6659" s="22"/>
      <c r="BW6659" s="22"/>
      <c r="BX6659" s="22"/>
      <c r="BY6659" s="22"/>
      <c r="BZ6659" s="22"/>
      <c r="CA6659" s="22"/>
      <c r="CB6659" s="22"/>
      <c r="CC6659" s="22"/>
      <c r="CD6659" s="22"/>
      <c r="CE6659" s="22"/>
      <c r="CF6659" s="22"/>
      <c r="CG6659" s="22"/>
      <c r="CH6659" s="22"/>
      <c r="CI6659" s="22"/>
      <c r="CJ6659" s="22"/>
      <c r="CK6659" s="22"/>
      <c r="CL6659" s="22"/>
      <c r="CM6659" s="22"/>
      <c r="CN6659" s="22"/>
      <c r="CO6659" s="22"/>
    </row>
    <row r="6660" spans="1:93" s="2" customFormat="1" x14ac:dyDescent="0.3">
      <c r="A6660" s="73" t="s">
        <v>204</v>
      </c>
      <c r="B6660" s="73" t="s">
        <v>305</v>
      </c>
      <c r="C6660" s="67" t="s">
        <v>89</v>
      </c>
      <c r="D6660" s="67" t="s">
        <v>446</v>
      </c>
      <c r="E6660" s="73" t="s">
        <v>505</v>
      </c>
      <c r="F6660" s="73"/>
      <c r="G6660" s="73" t="s">
        <v>403</v>
      </c>
      <c r="H6660" s="73" t="s">
        <v>403</v>
      </c>
      <c r="I6660" s="73" t="s">
        <v>467</v>
      </c>
      <c r="J6660" s="123" t="str">
        <f t="shared" si="159"/>
        <v>Cargo ship Vehicle transport 4000+ CEU</v>
      </c>
      <c r="K6660" s="24">
        <v>3.2000000000000001E-2</v>
      </c>
      <c r="L6660" s="48"/>
      <c r="M6660" s="22"/>
      <c r="N6660" s="22"/>
      <c r="O6660" s="22"/>
      <c r="P6660" s="22"/>
      <c r="Q6660" s="22"/>
      <c r="R6660" s="22"/>
      <c r="S6660" s="22"/>
      <c r="T6660" s="22"/>
      <c r="U6660" s="22"/>
      <c r="V6660" s="22"/>
      <c r="W6660" s="22"/>
      <c r="X6660" s="22"/>
      <c r="Y6660" s="22"/>
      <c r="Z6660" s="22"/>
      <c r="AA6660" s="22"/>
      <c r="AB6660" s="22"/>
      <c r="AC6660" s="22"/>
      <c r="AD6660" s="22"/>
      <c r="AE6660" s="22"/>
      <c r="AF6660" s="22"/>
      <c r="AG6660" s="22"/>
      <c r="AH6660" s="22"/>
      <c r="AI6660" s="22"/>
      <c r="AJ6660" s="22"/>
      <c r="AK6660" s="22"/>
      <c r="AL6660" s="22"/>
      <c r="AM6660" s="22"/>
      <c r="AN6660" s="22"/>
      <c r="AO6660" s="22"/>
      <c r="AP6660" s="22"/>
      <c r="AQ6660" s="22"/>
      <c r="AR6660" s="22"/>
      <c r="AS6660" s="22"/>
      <c r="AT6660" s="22"/>
      <c r="AU6660" s="22"/>
      <c r="AV6660" s="22"/>
      <c r="AW6660" s="22"/>
      <c r="AX6660" s="22"/>
      <c r="AY6660" s="22"/>
      <c r="AZ6660" s="22"/>
      <c r="BA6660" s="22"/>
      <c r="BB6660" s="22"/>
      <c r="BC6660" s="22"/>
      <c r="BD6660" s="22"/>
      <c r="BE6660" s="22"/>
      <c r="BF6660" s="22"/>
      <c r="BG6660" s="22"/>
      <c r="BH6660" s="22"/>
      <c r="BI6660" s="22"/>
      <c r="BJ6660" s="22"/>
      <c r="BK6660" s="22"/>
      <c r="BL6660" s="22"/>
      <c r="BM6660" s="22"/>
      <c r="BN6660" s="22"/>
      <c r="BO6660" s="22"/>
      <c r="BP6660" s="22"/>
      <c r="BQ6660" s="22"/>
      <c r="BR6660" s="22"/>
      <c r="BS6660" s="22"/>
      <c r="BT6660" s="22"/>
      <c r="BU6660" s="22"/>
      <c r="BV6660" s="22"/>
      <c r="BW6660" s="22"/>
      <c r="BX6660" s="22"/>
      <c r="BY6660" s="22"/>
      <c r="BZ6660" s="22"/>
      <c r="CA6660" s="22"/>
      <c r="CB6660" s="22"/>
      <c r="CC6660" s="22"/>
      <c r="CD6660" s="22"/>
      <c r="CE6660" s="22"/>
      <c r="CF6660" s="22"/>
      <c r="CG6660" s="22"/>
      <c r="CH6660" s="22"/>
      <c r="CI6660" s="22"/>
      <c r="CJ6660" s="22"/>
      <c r="CK6660" s="22"/>
      <c r="CL6660" s="22"/>
      <c r="CM6660" s="22"/>
      <c r="CN6660" s="22"/>
      <c r="CO6660" s="22"/>
    </row>
    <row r="6661" spans="1:93" s="2" customFormat="1" x14ac:dyDescent="0.3">
      <c r="A6661" s="73" t="s">
        <v>204</v>
      </c>
      <c r="B6661" s="73" t="s">
        <v>305</v>
      </c>
      <c r="C6661" s="67" t="s">
        <v>89</v>
      </c>
      <c r="D6661" s="67" t="s">
        <v>446</v>
      </c>
      <c r="E6661" s="73" t="s">
        <v>506</v>
      </c>
      <c r="F6661" s="73"/>
      <c r="G6661" s="73" t="s">
        <v>403</v>
      </c>
      <c r="H6661" s="73" t="s">
        <v>403</v>
      </c>
      <c r="I6661" s="73" t="s">
        <v>467</v>
      </c>
      <c r="J6661" s="123" t="str">
        <f t="shared" si="159"/>
        <v>Cargo ship Vehicle transport 0–3999 CEU</v>
      </c>
      <c r="K6661" s="24">
        <v>5.7599999999999998E-2</v>
      </c>
      <c r="L6661" s="48"/>
      <c r="M6661" s="22"/>
      <c r="N6661" s="22"/>
      <c r="O6661" s="22"/>
      <c r="P6661" s="22"/>
      <c r="Q6661" s="22"/>
      <c r="R6661" s="22"/>
      <c r="S6661" s="22"/>
      <c r="T6661" s="22"/>
      <c r="U6661" s="22"/>
      <c r="V6661" s="22"/>
      <c r="W6661" s="22"/>
      <c r="X6661" s="22"/>
      <c r="Y6661" s="22"/>
      <c r="Z6661" s="22"/>
      <c r="AA6661" s="22"/>
      <c r="AB6661" s="22"/>
      <c r="AC6661" s="22"/>
      <c r="AD6661" s="22"/>
      <c r="AE6661" s="22"/>
      <c r="AF6661" s="22"/>
      <c r="AG6661" s="22"/>
      <c r="AH6661" s="22"/>
      <c r="AI6661" s="22"/>
      <c r="AJ6661" s="22"/>
      <c r="AK6661" s="22"/>
      <c r="AL6661" s="22"/>
      <c r="AM6661" s="22"/>
      <c r="AN6661" s="22"/>
      <c r="AO6661" s="22"/>
      <c r="AP6661" s="22"/>
      <c r="AQ6661" s="22"/>
      <c r="AR6661" s="22"/>
      <c r="AS6661" s="22"/>
      <c r="AT6661" s="22"/>
      <c r="AU6661" s="22"/>
      <c r="AV6661" s="22"/>
      <c r="AW6661" s="22"/>
      <c r="AX6661" s="22"/>
      <c r="AY6661" s="22"/>
      <c r="AZ6661" s="22"/>
      <c r="BA6661" s="22"/>
      <c r="BB6661" s="22"/>
      <c r="BC6661" s="22"/>
      <c r="BD6661" s="22"/>
      <c r="BE6661" s="22"/>
      <c r="BF6661" s="22"/>
      <c r="BG6661" s="22"/>
      <c r="BH6661" s="22"/>
      <c r="BI6661" s="22"/>
      <c r="BJ6661" s="22"/>
      <c r="BK6661" s="22"/>
      <c r="BL6661" s="22"/>
      <c r="BM6661" s="22"/>
      <c r="BN6661" s="22"/>
      <c r="BO6661" s="22"/>
      <c r="BP6661" s="22"/>
      <c r="BQ6661" s="22"/>
      <c r="BR6661" s="22"/>
      <c r="BS6661" s="22"/>
      <c r="BT6661" s="22"/>
      <c r="BU6661" s="22"/>
      <c r="BV6661" s="22"/>
      <c r="BW6661" s="22"/>
      <c r="BX6661" s="22"/>
      <c r="BY6661" s="22"/>
      <c r="BZ6661" s="22"/>
      <c r="CA6661" s="22"/>
      <c r="CB6661" s="22"/>
      <c r="CC6661" s="22"/>
      <c r="CD6661" s="22"/>
      <c r="CE6661" s="22"/>
      <c r="CF6661" s="22"/>
      <c r="CG6661" s="22"/>
      <c r="CH6661" s="22"/>
      <c r="CI6661" s="22"/>
      <c r="CJ6661" s="22"/>
      <c r="CK6661" s="22"/>
      <c r="CL6661" s="22"/>
      <c r="CM6661" s="22"/>
      <c r="CN6661" s="22"/>
      <c r="CO6661" s="22"/>
    </row>
    <row r="6662" spans="1:93" s="2" customFormat="1" x14ac:dyDescent="0.3">
      <c r="A6662" s="73" t="s">
        <v>204</v>
      </c>
      <c r="B6662" s="73" t="s">
        <v>305</v>
      </c>
      <c r="C6662" s="67" t="s">
        <v>89</v>
      </c>
      <c r="D6662" s="67" t="s">
        <v>446</v>
      </c>
      <c r="E6662" s="73" t="s">
        <v>3</v>
      </c>
      <c r="F6662" s="73"/>
      <c r="G6662" s="73" t="s">
        <v>403</v>
      </c>
      <c r="H6662" s="73" t="s">
        <v>403</v>
      </c>
      <c r="I6662" s="73" t="s">
        <v>467</v>
      </c>
      <c r="J6662" s="123" t="str">
        <f t="shared" si="159"/>
        <v>Cargo ship Vehicle transport Average</v>
      </c>
      <c r="K6662" s="24">
        <v>3.805E-2</v>
      </c>
      <c r="L6662" s="48"/>
      <c r="M6662" s="22"/>
      <c r="N6662" s="22"/>
      <c r="O6662" s="22"/>
      <c r="P6662" s="22"/>
      <c r="Q6662" s="22"/>
      <c r="R6662" s="22"/>
      <c r="S6662" s="22"/>
      <c r="T6662" s="22"/>
      <c r="U6662" s="22"/>
      <c r="V6662" s="22"/>
      <c r="W6662" s="22"/>
      <c r="X6662" s="22"/>
      <c r="Y6662" s="22"/>
      <c r="Z6662" s="22"/>
      <c r="AA6662" s="22"/>
      <c r="AB6662" s="22"/>
      <c r="AC6662" s="22"/>
      <c r="AD6662" s="22"/>
      <c r="AE6662" s="22"/>
      <c r="AF6662" s="22"/>
      <c r="AG6662" s="22"/>
      <c r="AH6662" s="22"/>
      <c r="AI6662" s="22"/>
      <c r="AJ6662" s="22"/>
      <c r="AK6662" s="22"/>
      <c r="AL6662" s="22"/>
      <c r="AM6662" s="22"/>
      <c r="AN6662" s="22"/>
      <c r="AO6662" s="22"/>
      <c r="AP6662" s="22"/>
      <c r="AQ6662" s="22"/>
      <c r="AR6662" s="22"/>
      <c r="AS6662" s="22"/>
      <c r="AT6662" s="22"/>
      <c r="AU6662" s="22"/>
      <c r="AV6662" s="22"/>
      <c r="AW6662" s="22"/>
      <c r="AX6662" s="22"/>
      <c r="AY6662" s="22"/>
      <c r="AZ6662" s="22"/>
      <c r="BA6662" s="22"/>
      <c r="BB6662" s="22"/>
      <c r="BC6662" s="22"/>
      <c r="BD6662" s="22"/>
      <c r="BE6662" s="22"/>
      <c r="BF6662" s="22"/>
      <c r="BG6662" s="22"/>
      <c r="BH6662" s="22"/>
      <c r="BI6662" s="22"/>
      <c r="BJ6662" s="22"/>
      <c r="BK6662" s="22"/>
      <c r="BL6662" s="22"/>
      <c r="BM6662" s="22"/>
      <c r="BN6662" s="22"/>
      <c r="BO6662" s="22"/>
      <c r="BP6662" s="22"/>
      <c r="BQ6662" s="22"/>
      <c r="BR6662" s="22"/>
      <c r="BS6662" s="22"/>
      <c r="BT6662" s="22"/>
      <c r="BU6662" s="22"/>
      <c r="BV6662" s="22"/>
      <c r="BW6662" s="22"/>
      <c r="BX6662" s="22"/>
      <c r="BY6662" s="22"/>
      <c r="BZ6662" s="22"/>
      <c r="CA6662" s="22"/>
      <c r="CB6662" s="22"/>
      <c r="CC6662" s="22"/>
      <c r="CD6662" s="22"/>
      <c r="CE6662" s="22"/>
      <c r="CF6662" s="22"/>
      <c r="CG6662" s="22"/>
      <c r="CH6662" s="22"/>
      <c r="CI6662" s="22"/>
      <c r="CJ6662" s="22"/>
      <c r="CK6662" s="22"/>
      <c r="CL6662" s="22"/>
      <c r="CM6662" s="22"/>
      <c r="CN6662" s="22"/>
      <c r="CO6662" s="22"/>
    </row>
    <row r="6663" spans="1:93" s="2" customFormat="1" x14ac:dyDescent="0.3">
      <c r="A6663" s="73" t="s">
        <v>204</v>
      </c>
      <c r="B6663" s="73" t="s">
        <v>305</v>
      </c>
      <c r="C6663" s="67" t="s">
        <v>89</v>
      </c>
      <c r="D6663" s="67" t="s">
        <v>446</v>
      </c>
      <c r="E6663" s="73" t="s">
        <v>505</v>
      </c>
      <c r="F6663" s="73"/>
      <c r="G6663" s="73" t="s">
        <v>403</v>
      </c>
      <c r="H6663" s="73" t="s">
        <v>403</v>
      </c>
      <c r="I6663" s="73" t="s">
        <v>468</v>
      </c>
      <c r="J6663" s="123" t="str">
        <f t="shared" si="159"/>
        <v>Cargo ship Vehicle transport 4000+ CEU</v>
      </c>
      <c r="K6663" s="24">
        <v>4.3600000000000003E-4</v>
      </c>
      <c r="L6663" s="48"/>
      <c r="M6663" s="22"/>
      <c r="N6663" s="22"/>
      <c r="O6663" s="22"/>
      <c r="P6663" s="22"/>
      <c r="Q6663" s="22"/>
      <c r="R6663" s="22"/>
      <c r="S6663" s="22"/>
      <c r="T6663" s="22"/>
      <c r="U6663" s="22"/>
      <c r="V6663" s="22"/>
      <c r="W6663" s="22"/>
      <c r="X6663" s="22"/>
      <c r="Y6663" s="22"/>
      <c r="Z6663" s="22"/>
      <c r="AA6663" s="22"/>
      <c r="AB6663" s="22"/>
      <c r="AC6663" s="22"/>
      <c r="AD6663" s="22"/>
      <c r="AE6663" s="22"/>
      <c r="AF6663" s="22"/>
      <c r="AG6663" s="22"/>
      <c r="AH6663" s="22"/>
      <c r="AI6663" s="22"/>
      <c r="AJ6663" s="22"/>
      <c r="AK6663" s="22"/>
      <c r="AL6663" s="22"/>
      <c r="AM6663" s="22"/>
      <c r="AN6663" s="22"/>
      <c r="AO6663" s="22"/>
      <c r="AP6663" s="22"/>
      <c r="AQ6663" s="22"/>
      <c r="AR6663" s="22"/>
      <c r="AS6663" s="22"/>
      <c r="AT6663" s="22"/>
      <c r="AU6663" s="22"/>
      <c r="AV6663" s="22"/>
      <c r="AW6663" s="22"/>
      <c r="AX6663" s="22"/>
      <c r="AY6663" s="22"/>
      <c r="AZ6663" s="22"/>
      <c r="BA6663" s="22"/>
      <c r="BB6663" s="22"/>
      <c r="BC6663" s="22"/>
      <c r="BD6663" s="22"/>
      <c r="BE6663" s="22"/>
      <c r="BF6663" s="22"/>
      <c r="BG6663" s="22"/>
      <c r="BH6663" s="22"/>
      <c r="BI6663" s="22"/>
      <c r="BJ6663" s="22"/>
      <c r="BK6663" s="22"/>
      <c r="BL6663" s="22"/>
      <c r="BM6663" s="22"/>
      <c r="BN6663" s="22"/>
      <c r="BO6663" s="22"/>
      <c r="BP6663" s="22"/>
      <c r="BQ6663" s="22"/>
      <c r="BR6663" s="22"/>
      <c r="BS6663" s="22"/>
      <c r="BT6663" s="22"/>
      <c r="BU6663" s="22"/>
      <c r="BV6663" s="22"/>
      <c r="BW6663" s="22"/>
      <c r="BX6663" s="22"/>
      <c r="BY6663" s="22"/>
      <c r="BZ6663" s="22"/>
      <c r="CA6663" s="22"/>
      <c r="CB6663" s="22"/>
      <c r="CC6663" s="22"/>
      <c r="CD6663" s="22"/>
      <c r="CE6663" s="22"/>
      <c r="CF6663" s="22"/>
      <c r="CG6663" s="22"/>
      <c r="CH6663" s="22"/>
      <c r="CI6663" s="22"/>
      <c r="CJ6663" s="22"/>
      <c r="CK6663" s="22"/>
      <c r="CL6663" s="22"/>
      <c r="CM6663" s="22"/>
      <c r="CN6663" s="22"/>
      <c r="CO6663" s="22"/>
    </row>
    <row r="6664" spans="1:93" s="2" customFormat="1" x14ac:dyDescent="0.3">
      <c r="A6664" s="73" t="s">
        <v>204</v>
      </c>
      <c r="B6664" s="73" t="s">
        <v>305</v>
      </c>
      <c r="C6664" s="67" t="s">
        <v>89</v>
      </c>
      <c r="D6664" s="67" t="s">
        <v>446</v>
      </c>
      <c r="E6664" s="73" t="s">
        <v>506</v>
      </c>
      <c r="F6664" s="73"/>
      <c r="G6664" s="73" t="s">
        <v>403</v>
      </c>
      <c r="H6664" s="73" t="s">
        <v>403</v>
      </c>
      <c r="I6664" s="73" t="s">
        <v>468</v>
      </c>
      <c r="J6664" s="123" t="str">
        <f t="shared" si="159"/>
        <v>Cargo ship Vehicle transport 0–3999 CEU</v>
      </c>
      <c r="K6664" s="24">
        <v>7.85E-4</v>
      </c>
      <c r="L6664" s="48"/>
      <c r="M6664" s="22"/>
      <c r="N6664" s="22"/>
      <c r="O6664" s="22"/>
      <c r="P6664" s="22"/>
      <c r="Q6664" s="22"/>
      <c r="R6664" s="22"/>
      <c r="S6664" s="22"/>
      <c r="T6664" s="22"/>
      <c r="U6664" s="22"/>
      <c r="V6664" s="22"/>
      <c r="W6664" s="22"/>
      <c r="X6664" s="22"/>
      <c r="Y6664" s="22"/>
      <c r="Z6664" s="22"/>
      <c r="AA6664" s="22"/>
      <c r="AB6664" s="22"/>
      <c r="AC6664" s="22"/>
      <c r="AD6664" s="22"/>
      <c r="AE6664" s="22"/>
      <c r="AF6664" s="22"/>
      <c r="AG6664" s="22"/>
      <c r="AH6664" s="22"/>
      <c r="AI6664" s="22"/>
      <c r="AJ6664" s="22"/>
      <c r="AK6664" s="22"/>
      <c r="AL6664" s="22"/>
      <c r="AM6664" s="22"/>
      <c r="AN6664" s="22"/>
      <c r="AO6664" s="22"/>
      <c r="AP6664" s="22"/>
      <c r="AQ6664" s="22"/>
      <c r="AR6664" s="22"/>
      <c r="AS6664" s="22"/>
      <c r="AT6664" s="22"/>
      <c r="AU6664" s="22"/>
      <c r="AV6664" s="22"/>
      <c r="AW6664" s="22"/>
      <c r="AX6664" s="22"/>
      <c r="AY6664" s="22"/>
      <c r="AZ6664" s="22"/>
      <c r="BA6664" s="22"/>
      <c r="BB6664" s="22"/>
      <c r="BC6664" s="22"/>
      <c r="BD6664" s="22"/>
      <c r="BE6664" s="22"/>
      <c r="BF6664" s="22"/>
      <c r="BG6664" s="22"/>
      <c r="BH6664" s="22"/>
      <c r="BI6664" s="22"/>
      <c r="BJ6664" s="22"/>
      <c r="BK6664" s="22"/>
      <c r="BL6664" s="22"/>
      <c r="BM6664" s="22"/>
      <c r="BN6664" s="22"/>
      <c r="BO6664" s="22"/>
      <c r="BP6664" s="22"/>
      <c r="BQ6664" s="22"/>
      <c r="BR6664" s="22"/>
      <c r="BS6664" s="22"/>
      <c r="BT6664" s="22"/>
      <c r="BU6664" s="22"/>
      <c r="BV6664" s="22"/>
      <c r="BW6664" s="22"/>
      <c r="BX6664" s="22"/>
      <c r="BY6664" s="22"/>
      <c r="BZ6664" s="22"/>
      <c r="CA6664" s="22"/>
      <c r="CB6664" s="22"/>
      <c r="CC6664" s="22"/>
      <c r="CD6664" s="22"/>
      <c r="CE6664" s="22"/>
      <c r="CF6664" s="22"/>
      <c r="CG6664" s="22"/>
      <c r="CH6664" s="22"/>
      <c r="CI6664" s="22"/>
      <c r="CJ6664" s="22"/>
      <c r="CK6664" s="22"/>
      <c r="CL6664" s="22"/>
      <c r="CM6664" s="22"/>
      <c r="CN6664" s="22"/>
      <c r="CO6664" s="22"/>
    </row>
    <row r="6665" spans="1:93" s="2" customFormat="1" x14ac:dyDescent="0.3">
      <c r="A6665" s="73" t="s">
        <v>204</v>
      </c>
      <c r="B6665" s="73" t="s">
        <v>305</v>
      </c>
      <c r="C6665" s="67" t="s">
        <v>89</v>
      </c>
      <c r="D6665" s="67" t="s">
        <v>446</v>
      </c>
      <c r="E6665" s="73" t="s">
        <v>3</v>
      </c>
      <c r="F6665" s="73"/>
      <c r="G6665" s="73" t="s">
        <v>403</v>
      </c>
      <c r="H6665" s="73" t="s">
        <v>403</v>
      </c>
      <c r="I6665" s="73" t="s">
        <v>468</v>
      </c>
      <c r="J6665" s="123" t="str">
        <f t="shared" si="159"/>
        <v>Cargo ship Vehicle transport Average</v>
      </c>
      <c r="K6665" s="24">
        <v>5.1900000000000004E-4</v>
      </c>
      <c r="L6665" s="48"/>
      <c r="M6665" s="22"/>
      <c r="N6665" s="22"/>
      <c r="O6665" s="22"/>
      <c r="P6665" s="22"/>
      <c r="Q6665" s="22"/>
      <c r="R6665" s="22"/>
      <c r="S6665" s="22"/>
      <c r="T6665" s="22"/>
      <c r="U6665" s="22"/>
      <c r="V6665" s="22"/>
      <c r="W6665" s="22"/>
      <c r="X6665" s="22"/>
      <c r="Y6665" s="22"/>
      <c r="Z6665" s="22"/>
      <c r="AA6665" s="22"/>
      <c r="AB6665" s="22"/>
      <c r="AC6665" s="22"/>
      <c r="AD6665" s="22"/>
      <c r="AE6665" s="22"/>
      <c r="AF6665" s="22"/>
      <c r="AG6665" s="22"/>
      <c r="AH6665" s="22"/>
      <c r="AI6665" s="22"/>
      <c r="AJ6665" s="22"/>
      <c r="AK6665" s="22"/>
      <c r="AL6665" s="22"/>
      <c r="AM6665" s="22"/>
      <c r="AN6665" s="22"/>
      <c r="AO6665" s="22"/>
      <c r="AP6665" s="22"/>
      <c r="AQ6665" s="22"/>
      <c r="AR6665" s="22"/>
      <c r="AS6665" s="22"/>
      <c r="AT6665" s="22"/>
      <c r="AU6665" s="22"/>
      <c r="AV6665" s="22"/>
      <c r="AW6665" s="22"/>
      <c r="AX6665" s="22"/>
      <c r="AY6665" s="22"/>
      <c r="AZ6665" s="22"/>
      <c r="BA6665" s="22"/>
      <c r="BB6665" s="22"/>
      <c r="BC6665" s="22"/>
      <c r="BD6665" s="22"/>
      <c r="BE6665" s="22"/>
      <c r="BF6665" s="22"/>
      <c r="BG6665" s="22"/>
      <c r="BH6665" s="22"/>
      <c r="BI6665" s="22"/>
      <c r="BJ6665" s="22"/>
      <c r="BK6665" s="22"/>
      <c r="BL6665" s="22"/>
      <c r="BM6665" s="22"/>
      <c r="BN6665" s="22"/>
      <c r="BO6665" s="22"/>
      <c r="BP6665" s="22"/>
      <c r="BQ6665" s="22"/>
      <c r="BR6665" s="22"/>
      <c r="BS6665" s="22"/>
      <c r="BT6665" s="22"/>
      <c r="BU6665" s="22"/>
      <c r="BV6665" s="22"/>
      <c r="BW6665" s="22"/>
      <c r="BX6665" s="22"/>
      <c r="BY6665" s="22"/>
      <c r="BZ6665" s="22"/>
      <c r="CA6665" s="22"/>
      <c r="CB6665" s="22"/>
      <c r="CC6665" s="22"/>
      <c r="CD6665" s="22"/>
      <c r="CE6665" s="22"/>
      <c r="CF6665" s="22"/>
      <c r="CG6665" s="22"/>
      <c r="CH6665" s="22"/>
      <c r="CI6665" s="22"/>
      <c r="CJ6665" s="22"/>
      <c r="CK6665" s="22"/>
      <c r="CL6665" s="22"/>
      <c r="CM6665" s="22"/>
      <c r="CN6665" s="22"/>
      <c r="CO6665" s="22"/>
    </row>
    <row r="6666" spans="1:93" s="2" customFormat="1" x14ac:dyDescent="0.3">
      <c r="A6666" s="73" t="s">
        <v>204</v>
      </c>
      <c r="B6666" s="73" t="s">
        <v>305</v>
      </c>
      <c r="C6666" s="67" t="s">
        <v>89</v>
      </c>
      <c r="D6666" s="67" t="s">
        <v>157</v>
      </c>
      <c r="E6666" s="73" t="s">
        <v>508</v>
      </c>
      <c r="F6666" s="73"/>
      <c r="G6666" s="73" t="s">
        <v>403</v>
      </c>
      <c r="H6666" s="73" t="s">
        <v>403</v>
      </c>
      <c r="I6666" s="73" t="s">
        <v>465</v>
      </c>
      <c r="J6666" s="123" t="str">
        <f t="shared" si="159"/>
        <v>Cargo ship RoRo-Ferry 2000+ LM</v>
      </c>
      <c r="K6666" s="24">
        <v>5.0190000000000005E-2</v>
      </c>
      <c r="L6666" s="48"/>
      <c r="M6666" s="22"/>
      <c r="N6666" s="22"/>
      <c r="O6666" s="22"/>
      <c r="P6666" s="22"/>
      <c r="Q6666" s="22"/>
      <c r="R6666" s="22"/>
      <c r="S6666" s="22"/>
      <c r="T6666" s="22"/>
      <c r="U6666" s="22"/>
      <c r="V6666" s="22"/>
      <c r="W6666" s="22"/>
      <c r="X6666" s="22"/>
      <c r="Y6666" s="22"/>
      <c r="Z6666" s="22"/>
      <c r="AA6666" s="22"/>
      <c r="AB6666" s="22"/>
      <c r="AC6666" s="22"/>
      <c r="AD6666" s="22"/>
      <c r="AE6666" s="22"/>
      <c r="AF6666" s="22"/>
      <c r="AG6666" s="22"/>
      <c r="AH6666" s="22"/>
      <c r="AI6666" s="22"/>
      <c r="AJ6666" s="22"/>
      <c r="AK6666" s="22"/>
      <c r="AL6666" s="22"/>
      <c r="AM6666" s="22"/>
      <c r="AN6666" s="22"/>
      <c r="AO6666" s="22"/>
      <c r="AP6666" s="22"/>
      <c r="AQ6666" s="22"/>
      <c r="AR6666" s="22"/>
      <c r="AS6666" s="22"/>
      <c r="AT6666" s="22"/>
      <c r="AU6666" s="22"/>
      <c r="AV6666" s="22"/>
      <c r="AW6666" s="22"/>
      <c r="AX6666" s="22"/>
      <c r="AY6666" s="22"/>
      <c r="AZ6666" s="22"/>
      <c r="BA6666" s="22"/>
      <c r="BB6666" s="22"/>
      <c r="BC6666" s="22"/>
      <c r="BD6666" s="22"/>
      <c r="BE6666" s="22"/>
      <c r="BF6666" s="22"/>
      <c r="BG6666" s="22"/>
      <c r="BH6666" s="22"/>
      <c r="BI6666" s="22"/>
      <c r="BJ6666" s="22"/>
      <c r="BK6666" s="22"/>
      <c r="BL6666" s="22"/>
      <c r="BM6666" s="22"/>
      <c r="BN6666" s="22"/>
      <c r="BO6666" s="22"/>
      <c r="BP6666" s="22"/>
      <c r="BQ6666" s="22"/>
      <c r="BR6666" s="22"/>
      <c r="BS6666" s="22"/>
      <c r="BT6666" s="22"/>
      <c r="BU6666" s="22"/>
      <c r="BV6666" s="22"/>
      <c r="BW6666" s="22"/>
      <c r="BX6666" s="22"/>
      <c r="BY6666" s="22"/>
      <c r="BZ6666" s="22"/>
      <c r="CA6666" s="22"/>
      <c r="CB6666" s="22"/>
      <c r="CC6666" s="22"/>
      <c r="CD6666" s="22"/>
      <c r="CE6666" s="22"/>
      <c r="CF6666" s="22"/>
      <c r="CG6666" s="22"/>
      <c r="CH6666" s="22"/>
      <c r="CI6666" s="22"/>
      <c r="CJ6666" s="22"/>
      <c r="CK6666" s="22"/>
      <c r="CL6666" s="22"/>
      <c r="CM6666" s="22"/>
      <c r="CN6666" s="22"/>
      <c r="CO6666" s="22"/>
    </row>
    <row r="6667" spans="1:93" s="2" customFormat="1" x14ac:dyDescent="0.3">
      <c r="A6667" s="73" t="s">
        <v>204</v>
      </c>
      <c r="B6667" s="73" t="s">
        <v>305</v>
      </c>
      <c r="C6667" s="67" t="s">
        <v>89</v>
      </c>
      <c r="D6667" s="67" t="s">
        <v>157</v>
      </c>
      <c r="E6667" s="73" t="s">
        <v>509</v>
      </c>
      <c r="F6667" s="73"/>
      <c r="G6667" s="73" t="s">
        <v>403</v>
      </c>
      <c r="H6667" s="73" t="s">
        <v>403</v>
      </c>
      <c r="I6667" s="73" t="s">
        <v>465</v>
      </c>
      <c r="J6667" s="123" t="str">
        <f t="shared" si="159"/>
        <v>Cargo ship RoRo-Ferry 0–1999 LM</v>
      </c>
      <c r="K6667" s="24">
        <v>6.114E-2</v>
      </c>
      <c r="L6667" s="48"/>
      <c r="M6667" s="22"/>
      <c r="N6667" s="22"/>
      <c r="O6667" s="22"/>
      <c r="P6667" s="22"/>
      <c r="Q6667" s="22"/>
      <c r="R6667" s="22"/>
      <c r="S6667" s="22"/>
      <c r="T6667" s="22"/>
      <c r="U6667" s="22"/>
      <c r="V6667" s="22"/>
      <c r="W6667" s="22"/>
      <c r="X6667" s="22"/>
      <c r="Y6667" s="22"/>
      <c r="Z6667" s="22"/>
      <c r="AA6667" s="22"/>
      <c r="AB6667" s="22"/>
      <c r="AC6667" s="22"/>
      <c r="AD6667" s="22"/>
      <c r="AE6667" s="22"/>
      <c r="AF6667" s="22"/>
      <c r="AG6667" s="22"/>
      <c r="AH6667" s="22"/>
      <c r="AI6667" s="22"/>
      <c r="AJ6667" s="22"/>
      <c r="AK6667" s="22"/>
      <c r="AL6667" s="22"/>
      <c r="AM6667" s="22"/>
      <c r="AN6667" s="22"/>
      <c r="AO6667" s="22"/>
      <c r="AP6667" s="22"/>
      <c r="AQ6667" s="22"/>
      <c r="AR6667" s="22"/>
      <c r="AS6667" s="22"/>
      <c r="AT6667" s="22"/>
      <c r="AU6667" s="22"/>
      <c r="AV6667" s="22"/>
      <c r="AW6667" s="22"/>
      <c r="AX6667" s="22"/>
      <c r="AY6667" s="22"/>
      <c r="AZ6667" s="22"/>
      <c r="BA6667" s="22"/>
      <c r="BB6667" s="22"/>
      <c r="BC6667" s="22"/>
      <c r="BD6667" s="22"/>
      <c r="BE6667" s="22"/>
      <c r="BF6667" s="22"/>
      <c r="BG6667" s="22"/>
      <c r="BH6667" s="22"/>
      <c r="BI6667" s="22"/>
      <c r="BJ6667" s="22"/>
      <c r="BK6667" s="22"/>
      <c r="BL6667" s="22"/>
      <c r="BM6667" s="22"/>
      <c r="BN6667" s="22"/>
      <c r="BO6667" s="22"/>
      <c r="BP6667" s="22"/>
      <c r="BQ6667" s="22"/>
      <c r="BR6667" s="22"/>
      <c r="BS6667" s="22"/>
      <c r="BT6667" s="22"/>
      <c r="BU6667" s="22"/>
      <c r="BV6667" s="22"/>
      <c r="BW6667" s="22"/>
      <c r="BX6667" s="22"/>
      <c r="BY6667" s="22"/>
      <c r="BZ6667" s="22"/>
      <c r="CA6667" s="22"/>
      <c r="CB6667" s="22"/>
      <c r="CC6667" s="22"/>
      <c r="CD6667" s="22"/>
      <c r="CE6667" s="22"/>
      <c r="CF6667" s="22"/>
      <c r="CG6667" s="22"/>
      <c r="CH6667" s="22"/>
      <c r="CI6667" s="22"/>
      <c r="CJ6667" s="22"/>
      <c r="CK6667" s="22"/>
      <c r="CL6667" s="22"/>
      <c r="CM6667" s="22"/>
      <c r="CN6667" s="22"/>
      <c r="CO6667" s="22"/>
    </row>
    <row r="6668" spans="1:93" s="2" customFormat="1" x14ac:dyDescent="0.3">
      <c r="A6668" s="73" t="s">
        <v>204</v>
      </c>
      <c r="B6668" s="73" t="s">
        <v>305</v>
      </c>
      <c r="C6668" s="67" t="s">
        <v>89</v>
      </c>
      <c r="D6668" s="67" t="s">
        <v>157</v>
      </c>
      <c r="E6668" s="73" t="s">
        <v>3</v>
      </c>
      <c r="F6668" s="73"/>
      <c r="G6668" s="73" t="s">
        <v>403</v>
      </c>
      <c r="H6668" s="73" t="s">
        <v>403</v>
      </c>
      <c r="I6668" s="73" t="s">
        <v>465</v>
      </c>
      <c r="J6668" s="123" t="str">
        <f t="shared" si="159"/>
        <v>Cargo ship RoRo-Ferry Average</v>
      </c>
      <c r="K6668" s="24">
        <v>5.1659000000000004E-2</v>
      </c>
      <c r="L6668" s="48"/>
      <c r="M6668" s="22"/>
      <c r="N6668" s="22"/>
      <c r="O6668" s="22"/>
      <c r="P6668" s="22"/>
      <c r="Q6668" s="22"/>
      <c r="R6668" s="22"/>
      <c r="S6668" s="22"/>
      <c r="T6668" s="22"/>
      <c r="U6668" s="22"/>
      <c r="V6668" s="22"/>
      <c r="W6668" s="22"/>
      <c r="X6668" s="22"/>
      <c r="Y6668" s="22"/>
      <c r="Z6668" s="22"/>
      <c r="AA6668" s="22"/>
      <c r="AB6668" s="22"/>
      <c r="AC6668" s="22"/>
      <c r="AD6668" s="22"/>
      <c r="AE6668" s="22"/>
      <c r="AF6668" s="22"/>
      <c r="AG6668" s="22"/>
      <c r="AH6668" s="22"/>
      <c r="AI6668" s="22"/>
      <c r="AJ6668" s="22"/>
      <c r="AK6668" s="22"/>
      <c r="AL6668" s="22"/>
      <c r="AM6668" s="22"/>
      <c r="AN6668" s="22"/>
      <c r="AO6668" s="22"/>
      <c r="AP6668" s="22"/>
      <c r="AQ6668" s="22"/>
      <c r="AR6668" s="22"/>
      <c r="AS6668" s="22"/>
      <c r="AT6668" s="22"/>
      <c r="AU6668" s="22"/>
      <c r="AV6668" s="22"/>
      <c r="AW6668" s="22"/>
      <c r="AX6668" s="22"/>
      <c r="AY6668" s="22"/>
      <c r="AZ6668" s="22"/>
      <c r="BA6668" s="22"/>
      <c r="BB6668" s="22"/>
      <c r="BC6668" s="22"/>
      <c r="BD6668" s="22"/>
      <c r="BE6668" s="22"/>
      <c r="BF6668" s="22"/>
      <c r="BG6668" s="22"/>
      <c r="BH6668" s="22"/>
      <c r="BI6668" s="22"/>
      <c r="BJ6668" s="22"/>
      <c r="BK6668" s="22"/>
      <c r="BL6668" s="22"/>
      <c r="BM6668" s="22"/>
      <c r="BN6668" s="22"/>
      <c r="BO6668" s="22"/>
      <c r="BP6668" s="22"/>
      <c r="BQ6668" s="22"/>
      <c r="BR6668" s="22"/>
      <c r="BS6668" s="22"/>
      <c r="BT6668" s="22"/>
      <c r="BU6668" s="22"/>
      <c r="BV6668" s="22"/>
      <c r="BW6668" s="22"/>
      <c r="BX6668" s="22"/>
      <c r="BY6668" s="22"/>
      <c r="BZ6668" s="22"/>
      <c r="CA6668" s="22"/>
      <c r="CB6668" s="22"/>
      <c r="CC6668" s="22"/>
      <c r="CD6668" s="22"/>
      <c r="CE6668" s="22"/>
      <c r="CF6668" s="22"/>
      <c r="CG6668" s="22"/>
      <c r="CH6668" s="22"/>
      <c r="CI6668" s="22"/>
      <c r="CJ6668" s="22"/>
      <c r="CK6668" s="22"/>
      <c r="CL6668" s="22"/>
      <c r="CM6668" s="22"/>
      <c r="CN6668" s="22"/>
      <c r="CO6668" s="22"/>
    </row>
    <row r="6669" spans="1:93" s="2" customFormat="1" x14ac:dyDescent="0.3">
      <c r="A6669" s="73" t="s">
        <v>204</v>
      </c>
      <c r="B6669" s="73" t="s">
        <v>305</v>
      </c>
      <c r="C6669" s="67" t="s">
        <v>89</v>
      </c>
      <c r="D6669" s="67" t="s">
        <v>157</v>
      </c>
      <c r="E6669" s="73" t="s">
        <v>508</v>
      </c>
      <c r="F6669" s="73"/>
      <c r="G6669" s="73" t="s">
        <v>403</v>
      </c>
      <c r="H6669" s="73" t="s">
        <v>403</v>
      </c>
      <c r="I6669" s="73" t="s">
        <v>466</v>
      </c>
      <c r="J6669" s="123" t="str">
        <f t="shared" si="159"/>
        <v>Cargo ship RoRo-Ferry 2000+ LM</v>
      </c>
      <c r="K6669" s="24">
        <v>1.5E-5</v>
      </c>
      <c r="L6669" s="48"/>
      <c r="M6669" s="22"/>
      <c r="N6669" s="22"/>
      <c r="O6669" s="22"/>
      <c r="P6669" s="22"/>
      <c r="Q6669" s="22"/>
      <c r="R6669" s="22"/>
      <c r="S6669" s="22"/>
      <c r="T6669" s="22"/>
      <c r="U6669" s="22"/>
      <c r="V6669" s="22"/>
      <c r="W6669" s="22"/>
      <c r="X6669" s="22"/>
      <c r="Y6669" s="22"/>
      <c r="Z6669" s="22"/>
      <c r="AA6669" s="22"/>
      <c r="AB6669" s="22"/>
      <c r="AC6669" s="22"/>
      <c r="AD6669" s="22"/>
      <c r="AE6669" s="22"/>
      <c r="AF6669" s="22"/>
      <c r="AG6669" s="22"/>
      <c r="AH6669" s="22"/>
      <c r="AI6669" s="22"/>
      <c r="AJ6669" s="22"/>
      <c r="AK6669" s="22"/>
      <c r="AL6669" s="22"/>
      <c r="AM6669" s="22"/>
      <c r="AN6669" s="22"/>
      <c r="AO6669" s="22"/>
      <c r="AP6669" s="22"/>
      <c r="AQ6669" s="22"/>
      <c r="AR6669" s="22"/>
      <c r="AS6669" s="22"/>
      <c r="AT6669" s="22"/>
      <c r="AU6669" s="22"/>
      <c r="AV6669" s="22"/>
      <c r="AW6669" s="22"/>
      <c r="AX6669" s="22"/>
      <c r="AY6669" s="22"/>
      <c r="AZ6669" s="22"/>
      <c r="BA6669" s="22"/>
      <c r="BB6669" s="22"/>
      <c r="BC6669" s="22"/>
      <c r="BD6669" s="22"/>
      <c r="BE6669" s="22"/>
      <c r="BF6669" s="22"/>
      <c r="BG6669" s="22"/>
      <c r="BH6669" s="22"/>
      <c r="BI6669" s="22"/>
      <c r="BJ6669" s="22"/>
      <c r="BK6669" s="22"/>
      <c r="BL6669" s="22"/>
      <c r="BM6669" s="22"/>
      <c r="BN6669" s="22"/>
      <c r="BO6669" s="22"/>
      <c r="BP6669" s="22"/>
      <c r="BQ6669" s="22"/>
      <c r="BR6669" s="22"/>
      <c r="BS6669" s="22"/>
      <c r="BT6669" s="22"/>
      <c r="BU6669" s="22"/>
      <c r="BV6669" s="22"/>
      <c r="BW6669" s="22"/>
      <c r="BX6669" s="22"/>
      <c r="BY6669" s="22"/>
      <c r="BZ6669" s="22"/>
      <c r="CA6669" s="22"/>
      <c r="CB6669" s="22"/>
      <c r="CC6669" s="22"/>
      <c r="CD6669" s="22"/>
      <c r="CE6669" s="22"/>
      <c r="CF6669" s="22"/>
      <c r="CG6669" s="22"/>
      <c r="CH6669" s="22"/>
      <c r="CI6669" s="22"/>
      <c r="CJ6669" s="22"/>
      <c r="CK6669" s="22"/>
      <c r="CL6669" s="22"/>
      <c r="CM6669" s="22"/>
      <c r="CN6669" s="22"/>
      <c r="CO6669" s="22"/>
    </row>
    <row r="6670" spans="1:93" s="2" customFormat="1" x14ac:dyDescent="0.3">
      <c r="A6670" s="73" t="s">
        <v>204</v>
      </c>
      <c r="B6670" s="73" t="s">
        <v>305</v>
      </c>
      <c r="C6670" s="67" t="s">
        <v>89</v>
      </c>
      <c r="D6670" s="67" t="s">
        <v>157</v>
      </c>
      <c r="E6670" s="73" t="s">
        <v>509</v>
      </c>
      <c r="F6670" s="73"/>
      <c r="G6670" s="73" t="s">
        <v>403</v>
      </c>
      <c r="H6670" s="73" t="s">
        <v>403</v>
      </c>
      <c r="I6670" s="73" t="s">
        <v>466</v>
      </c>
      <c r="J6670" s="123" t="str">
        <f t="shared" si="159"/>
        <v>Cargo ship RoRo-Ferry 0–1999 LM</v>
      </c>
      <c r="K6670" s="24">
        <v>1.8E-5</v>
      </c>
      <c r="L6670" s="48"/>
      <c r="M6670" s="22"/>
      <c r="N6670" s="22"/>
      <c r="O6670" s="22"/>
      <c r="P6670" s="22"/>
      <c r="Q6670" s="22"/>
      <c r="R6670" s="22"/>
      <c r="S6670" s="22"/>
      <c r="T6670" s="22"/>
      <c r="U6670" s="22"/>
      <c r="V6670" s="22"/>
      <c r="W6670" s="22"/>
      <c r="X6670" s="22"/>
      <c r="Y6670" s="22"/>
      <c r="Z6670" s="22"/>
      <c r="AA6670" s="22"/>
      <c r="AB6670" s="22"/>
      <c r="AC6670" s="22"/>
      <c r="AD6670" s="22"/>
      <c r="AE6670" s="22"/>
      <c r="AF6670" s="22"/>
      <c r="AG6670" s="22"/>
      <c r="AH6670" s="22"/>
      <c r="AI6670" s="22"/>
      <c r="AJ6670" s="22"/>
      <c r="AK6670" s="22"/>
      <c r="AL6670" s="22"/>
      <c r="AM6670" s="22"/>
      <c r="AN6670" s="22"/>
      <c r="AO6670" s="22"/>
      <c r="AP6670" s="22"/>
      <c r="AQ6670" s="22"/>
      <c r="AR6670" s="22"/>
      <c r="AS6670" s="22"/>
      <c r="AT6670" s="22"/>
      <c r="AU6670" s="22"/>
      <c r="AV6670" s="22"/>
      <c r="AW6670" s="22"/>
      <c r="AX6670" s="22"/>
      <c r="AY6670" s="22"/>
      <c r="AZ6670" s="22"/>
      <c r="BA6670" s="22"/>
      <c r="BB6670" s="22"/>
      <c r="BC6670" s="22"/>
      <c r="BD6670" s="22"/>
      <c r="BE6670" s="22"/>
      <c r="BF6670" s="22"/>
      <c r="BG6670" s="22"/>
      <c r="BH6670" s="22"/>
      <c r="BI6670" s="22"/>
      <c r="BJ6670" s="22"/>
      <c r="BK6670" s="22"/>
      <c r="BL6670" s="22"/>
      <c r="BM6670" s="22"/>
      <c r="BN6670" s="22"/>
      <c r="BO6670" s="22"/>
      <c r="BP6670" s="22"/>
      <c r="BQ6670" s="22"/>
      <c r="BR6670" s="22"/>
      <c r="BS6670" s="22"/>
      <c r="BT6670" s="22"/>
      <c r="BU6670" s="22"/>
      <c r="BV6670" s="22"/>
      <c r="BW6670" s="22"/>
      <c r="BX6670" s="22"/>
      <c r="BY6670" s="22"/>
      <c r="BZ6670" s="22"/>
      <c r="CA6670" s="22"/>
      <c r="CB6670" s="22"/>
      <c r="CC6670" s="22"/>
      <c r="CD6670" s="22"/>
      <c r="CE6670" s="22"/>
      <c r="CF6670" s="22"/>
      <c r="CG6670" s="22"/>
      <c r="CH6670" s="22"/>
      <c r="CI6670" s="22"/>
      <c r="CJ6670" s="22"/>
      <c r="CK6670" s="22"/>
      <c r="CL6670" s="22"/>
      <c r="CM6670" s="22"/>
      <c r="CN6670" s="22"/>
      <c r="CO6670" s="22"/>
    </row>
    <row r="6671" spans="1:93" s="2" customFormat="1" x14ac:dyDescent="0.3">
      <c r="A6671" s="73" t="s">
        <v>204</v>
      </c>
      <c r="B6671" s="73" t="s">
        <v>305</v>
      </c>
      <c r="C6671" s="67" t="s">
        <v>89</v>
      </c>
      <c r="D6671" s="67" t="s">
        <v>157</v>
      </c>
      <c r="E6671" s="73" t="s">
        <v>3</v>
      </c>
      <c r="F6671" s="73"/>
      <c r="G6671" s="73" t="s">
        <v>403</v>
      </c>
      <c r="H6671" s="73" t="s">
        <v>403</v>
      </c>
      <c r="I6671" s="73" t="s">
        <v>466</v>
      </c>
      <c r="J6671" s="123" t="str">
        <f t="shared" si="159"/>
        <v>Cargo ship RoRo-Ferry Average</v>
      </c>
      <c r="K6671" s="24">
        <v>1.5E-5</v>
      </c>
      <c r="L6671" s="48"/>
      <c r="M6671" s="22"/>
      <c r="N6671" s="22"/>
      <c r="O6671" s="22"/>
      <c r="P6671" s="22"/>
      <c r="Q6671" s="22"/>
      <c r="R6671" s="22"/>
      <c r="S6671" s="22"/>
      <c r="T6671" s="22"/>
      <c r="U6671" s="22"/>
      <c r="V6671" s="22"/>
      <c r="W6671" s="22"/>
      <c r="X6671" s="22"/>
      <c r="Y6671" s="22"/>
      <c r="Z6671" s="22"/>
      <c r="AA6671" s="22"/>
      <c r="AB6671" s="22"/>
      <c r="AC6671" s="22"/>
      <c r="AD6671" s="22"/>
      <c r="AE6671" s="22"/>
      <c r="AF6671" s="22"/>
      <c r="AG6671" s="22"/>
      <c r="AH6671" s="22"/>
      <c r="AI6671" s="22"/>
      <c r="AJ6671" s="22"/>
      <c r="AK6671" s="22"/>
      <c r="AL6671" s="22"/>
      <c r="AM6671" s="22"/>
      <c r="AN6671" s="22"/>
      <c r="AO6671" s="22"/>
      <c r="AP6671" s="22"/>
      <c r="AQ6671" s="22"/>
      <c r="AR6671" s="22"/>
      <c r="AS6671" s="22"/>
      <c r="AT6671" s="22"/>
      <c r="AU6671" s="22"/>
      <c r="AV6671" s="22"/>
      <c r="AW6671" s="22"/>
      <c r="AX6671" s="22"/>
      <c r="AY6671" s="22"/>
      <c r="AZ6671" s="22"/>
      <c r="BA6671" s="22"/>
      <c r="BB6671" s="22"/>
      <c r="BC6671" s="22"/>
      <c r="BD6671" s="22"/>
      <c r="BE6671" s="22"/>
      <c r="BF6671" s="22"/>
      <c r="BG6671" s="22"/>
      <c r="BH6671" s="22"/>
      <c r="BI6671" s="22"/>
      <c r="BJ6671" s="22"/>
      <c r="BK6671" s="22"/>
      <c r="BL6671" s="22"/>
      <c r="BM6671" s="22"/>
      <c r="BN6671" s="22"/>
      <c r="BO6671" s="22"/>
      <c r="BP6671" s="22"/>
      <c r="BQ6671" s="22"/>
      <c r="BR6671" s="22"/>
      <c r="BS6671" s="22"/>
      <c r="BT6671" s="22"/>
      <c r="BU6671" s="22"/>
      <c r="BV6671" s="22"/>
      <c r="BW6671" s="22"/>
      <c r="BX6671" s="22"/>
      <c r="BY6671" s="22"/>
      <c r="BZ6671" s="22"/>
      <c r="CA6671" s="22"/>
      <c r="CB6671" s="22"/>
      <c r="CC6671" s="22"/>
      <c r="CD6671" s="22"/>
      <c r="CE6671" s="22"/>
      <c r="CF6671" s="22"/>
      <c r="CG6671" s="22"/>
      <c r="CH6671" s="22"/>
      <c r="CI6671" s="22"/>
      <c r="CJ6671" s="22"/>
      <c r="CK6671" s="22"/>
      <c r="CL6671" s="22"/>
      <c r="CM6671" s="22"/>
      <c r="CN6671" s="22"/>
      <c r="CO6671" s="22"/>
    </row>
    <row r="6672" spans="1:93" s="2" customFormat="1" x14ac:dyDescent="0.3">
      <c r="A6672" s="73" t="s">
        <v>204</v>
      </c>
      <c r="B6672" s="73" t="s">
        <v>305</v>
      </c>
      <c r="C6672" s="67" t="s">
        <v>89</v>
      </c>
      <c r="D6672" s="67" t="s">
        <v>157</v>
      </c>
      <c r="E6672" s="73" t="s">
        <v>508</v>
      </c>
      <c r="F6672" s="73"/>
      <c r="G6672" s="73" t="s">
        <v>403</v>
      </c>
      <c r="H6672" s="73" t="s">
        <v>403</v>
      </c>
      <c r="I6672" s="73" t="s">
        <v>467</v>
      </c>
      <c r="J6672" s="123" t="str">
        <f t="shared" si="159"/>
        <v>Cargo ship RoRo-Ferry 2000+ LM</v>
      </c>
      <c r="K6672" s="24">
        <v>4.9500000000000002E-2</v>
      </c>
      <c r="L6672" s="48"/>
      <c r="M6672" s="22"/>
      <c r="N6672" s="22"/>
      <c r="O6672" s="22"/>
      <c r="P6672" s="22"/>
      <c r="Q6672" s="22"/>
      <c r="R6672" s="22"/>
      <c r="S6672" s="22"/>
      <c r="T6672" s="22"/>
      <c r="U6672" s="22"/>
      <c r="V6672" s="22"/>
      <c r="W6672" s="22"/>
      <c r="X6672" s="22"/>
      <c r="Y6672" s="22"/>
      <c r="Z6672" s="22"/>
      <c r="AA6672" s="22"/>
      <c r="AB6672" s="22"/>
      <c r="AC6672" s="22"/>
      <c r="AD6672" s="22"/>
      <c r="AE6672" s="22"/>
      <c r="AF6672" s="22"/>
      <c r="AG6672" s="22"/>
      <c r="AH6672" s="22"/>
      <c r="AI6672" s="22"/>
      <c r="AJ6672" s="22"/>
      <c r="AK6672" s="22"/>
      <c r="AL6672" s="22"/>
      <c r="AM6672" s="22"/>
      <c r="AN6672" s="22"/>
      <c r="AO6672" s="22"/>
      <c r="AP6672" s="22"/>
      <c r="AQ6672" s="22"/>
      <c r="AR6672" s="22"/>
      <c r="AS6672" s="22"/>
      <c r="AT6672" s="22"/>
      <c r="AU6672" s="22"/>
      <c r="AV6672" s="22"/>
      <c r="AW6672" s="22"/>
      <c r="AX6672" s="22"/>
      <c r="AY6672" s="22"/>
      <c r="AZ6672" s="22"/>
      <c r="BA6672" s="22"/>
      <c r="BB6672" s="22"/>
      <c r="BC6672" s="22"/>
      <c r="BD6672" s="22"/>
      <c r="BE6672" s="22"/>
      <c r="BF6672" s="22"/>
      <c r="BG6672" s="22"/>
      <c r="BH6672" s="22"/>
      <c r="BI6672" s="22"/>
      <c r="BJ6672" s="22"/>
      <c r="BK6672" s="22"/>
      <c r="BL6672" s="22"/>
      <c r="BM6672" s="22"/>
      <c r="BN6672" s="22"/>
      <c r="BO6672" s="22"/>
      <c r="BP6672" s="22"/>
      <c r="BQ6672" s="22"/>
      <c r="BR6672" s="22"/>
      <c r="BS6672" s="22"/>
      <c r="BT6672" s="22"/>
      <c r="BU6672" s="22"/>
      <c r="BV6672" s="22"/>
      <c r="BW6672" s="22"/>
      <c r="BX6672" s="22"/>
      <c r="BY6672" s="22"/>
      <c r="BZ6672" s="22"/>
      <c r="CA6672" s="22"/>
      <c r="CB6672" s="22"/>
      <c r="CC6672" s="22"/>
      <c r="CD6672" s="22"/>
      <c r="CE6672" s="22"/>
      <c r="CF6672" s="22"/>
      <c r="CG6672" s="22"/>
      <c r="CH6672" s="22"/>
      <c r="CI6672" s="22"/>
      <c r="CJ6672" s="22"/>
      <c r="CK6672" s="22"/>
      <c r="CL6672" s="22"/>
      <c r="CM6672" s="22"/>
      <c r="CN6672" s="22"/>
      <c r="CO6672" s="22"/>
    </row>
    <row r="6673" spans="1:93" s="2" customFormat="1" x14ac:dyDescent="0.3">
      <c r="A6673" s="73" t="s">
        <v>204</v>
      </c>
      <c r="B6673" s="73" t="s">
        <v>305</v>
      </c>
      <c r="C6673" s="67" t="s">
        <v>89</v>
      </c>
      <c r="D6673" s="67" t="s">
        <v>157</v>
      </c>
      <c r="E6673" s="73" t="s">
        <v>509</v>
      </c>
      <c r="F6673" s="73"/>
      <c r="G6673" s="73" t="s">
        <v>403</v>
      </c>
      <c r="H6673" s="73" t="s">
        <v>403</v>
      </c>
      <c r="I6673" s="73" t="s">
        <v>467</v>
      </c>
      <c r="J6673" s="123" t="str">
        <f t="shared" si="159"/>
        <v>Cargo ship RoRo-Ferry 0–1999 LM</v>
      </c>
      <c r="K6673" s="24">
        <v>6.0299999999999999E-2</v>
      </c>
      <c r="L6673" s="48"/>
      <c r="M6673" s="22"/>
      <c r="N6673" s="22"/>
      <c r="O6673" s="22"/>
      <c r="P6673" s="22"/>
      <c r="Q6673" s="22"/>
      <c r="R6673" s="22"/>
      <c r="S6673" s="22"/>
      <c r="T6673" s="22"/>
      <c r="U6673" s="22"/>
      <c r="V6673" s="22"/>
      <c r="W6673" s="22"/>
      <c r="X6673" s="22"/>
      <c r="Y6673" s="22"/>
      <c r="Z6673" s="22"/>
      <c r="AA6673" s="22"/>
      <c r="AB6673" s="22"/>
      <c r="AC6673" s="22"/>
      <c r="AD6673" s="22"/>
      <c r="AE6673" s="22"/>
      <c r="AF6673" s="22"/>
      <c r="AG6673" s="22"/>
      <c r="AH6673" s="22"/>
      <c r="AI6673" s="22"/>
      <c r="AJ6673" s="22"/>
      <c r="AK6673" s="22"/>
      <c r="AL6673" s="22"/>
      <c r="AM6673" s="22"/>
      <c r="AN6673" s="22"/>
      <c r="AO6673" s="22"/>
      <c r="AP6673" s="22"/>
      <c r="AQ6673" s="22"/>
      <c r="AR6673" s="22"/>
      <c r="AS6673" s="22"/>
      <c r="AT6673" s="22"/>
      <c r="AU6673" s="22"/>
      <c r="AV6673" s="22"/>
      <c r="AW6673" s="22"/>
      <c r="AX6673" s="22"/>
      <c r="AY6673" s="22"/>
      <c r="AZ6673" s="22"/>
      <c r="BA6673" s="22"/>
      <c r="BB6673" s="22"/>
      <c r="BC6673" s="22"/>
      <c r="BD6673" s="22"/>
      <c r="BE6673" s="22"/>
      <c r="BF6673" s="22"/>
      <c r="BG6673" s="22"/>
      <c r="BH6673" s="22"/>
      <c r="BI6673" s="22"/>
      <c r="BJ6673" s="22"/>
      <c r="BK6673" s="22"/>
      <c r="BL6673" s="22"/>
      <c r="BM6673" s="22"/>
      <c r="BN6673" s="22"/>
      <c r="BO6673" s="22"/>
      <c r="BP6673" s="22"/>
      <c r="BQ6673" s="22"/>
      <c r="BR6673" s="22"/>
      <c r="BS6673" s="22"/>
      <c r="BT6673" s="22"/>
      <c r="BU6673" s="22"/>
      <c r="BV6673" s="22"/>
      <c r="BW6673" s="22"/>
      <c r="BX6673" s="22"/>
      <c r="BY6673" s="22"/>
      <c r="BZ6673" s="22"/>
      <c r="CA6673" s="22"/>
      <c r="CB6673" s="22"/>
      <c r="CC6673" s="22"/>
      <c r="CD6673" s="22"/>
      <c r="CE6673" s="22"/>
      <c r="CF6673" s="22"/>
      <c r="CG6673" s="22"/>
      <c r="CH6673" s="22"/>
      <c r="CI6673" s="22"/>
      <c r="CJ6673" s="22"/>
      <c r="CK6673" s="22"/>
      <c r="CL6673" s="22"/>
      <c r="CM6673" s="22"/>
      <c r="CN6673" s="22"/>
      <c r="CO6673" s="22"/>
    </row>
    <row r="6674" spans="1:93" s="2" customFormat="1" x14ac:dyDescent="0.3">
      <c r="A6674" s="73" t="s">
        <v>204</v>
      </c>
      <c r="B6674" s="73" t="s">
        <v>305</v>
      </c>
      <c r="C6674" s="67" t="s">
        <v>89</v>
      </c>
      <c r="D6674" s="67" t="s">
        <v>157</v>
      </c>
      <c r="E6674" s="73" t="s">
        <v>3</v>
      </c>
      <c r="F6674" s="73"/>
      <c r="G6674" s="73" t="s">
        <v>403</v>
      </c>
      <c r="H6674" s="73" t="s">
        <v>403</v>
      </c>
      <c r="I6674" s="73" t="s">
        <v>467</v>
      </c>
      <c r="J6674" s="123" t="str">
        <f t="shared" si="159"/>
        <v>Cargo ship RoRo-Ferry Average</v>
      </c>
      <c r="K6674" s="24">
        <v>5.0950000000000002E-2</v>
      </c>
      <c r="L6674" s="48"/>
      <c r="M6674" s="22"/>
      <c r="N6674" s="22"/>
      <c r="O6674" s="22"/>
      <c r="P6674" s="22"/>
      <c r="Q6674" s="22"/>
      <c r="R6674" s="22"/>
      <c r="S6674" s="22"/>
      <c r="T6674" s="22"/>
      <c r="U6674" s="22"/>
      <c r="V6674" s="22"/>
      <c r="W6674" s="22"/>
      <c r="X6674" s="22"/>
      <c r="Y6674" s="22"/>
      <c r="Z6674" s="22"/>
      <c r="AA6674" s="22"/>
      <c r="AB6674" s="22"/>
      <c r="AC6674" s="22"/>
      <c r="AD6674" s="22"/>
      <c r="AE6674" s="22"/>
      <c r="AF6674" s="22"/>
      <c r="AG6674" s="22"/>
      <c r="AH6674" s="22"/>
      <c r="AI6674" s="22"/>
      <c r="AJ6674" s="22"/>
      <c r="AK6674" s="22"/>
      <c r="AL6674" s="22"/>
      <c r="AM6674" s="22"/>
      <c r="AN6674" s="22"/>
      <c r="AO6674" s="22"/>
      <c r="AP6674" s="22"/>
      <c r="AQ6674" s="22"/>
      <c r="AR6674" s="22"/>
      <c r="AS6674" s="22"/>
      <c r="AT6674" s="22"/>
      <c r="AU6674" s="22"/>
      <c r="AV6674" s="22"/>
      <c r="AW6674" s="22"/>
      <c r="AX6674" s="22"/>
      <c r="AY6674" s="22"/>
      <c r="AZ6674" s="22"/>
      <c r="BA6674" s="22"/>
      <c r="BB6674" s="22"/>
      <c r="BC6674" s="22"/>
      <c r="BD6674" s="22"/>
      <c r="BE6674" s="22"/>
      <c r="BF6674" s="22"/>
      <c r="BG6674" s="22"/>
      <c r="BH6674" s="22"/>
      <c r="BI6674" s="22"/>
      <c r="BJ6674" s="22"/>
      <c r="BK6674" s="22"/>
      <c r="BL6674" s="22"/>
      <c r="BM6674" s="22"/>
      <c r="BN6674" s="22"/>
      <c r="BO6674" s="22"/>
      <c r="BP6674" s="22"/>
      <c r="BQ6674" s="22"/>
      <c r="BR6674" s="22"/>
      <c r="BS6674" s="22"/>
      <c r="BT6674" s="22"/>
      <c r="BU6674" s="22"/>
      <c r="BV6674" s="22"/>
      <c r="BW6674" s="22"/>
      <c r="BX6674" s="22"/>
      <c r="BY6674" s="22"/>
      <c r="BZ6674" s="22"/>
      <c r="CA6674" s="22"/>
      <c r="CB6674" s="22"/>
      <c r="CC6674" s="22"/>
      <c r="CD6674" s="22"/>
      <c r="CE6674" s="22"/>
      <c r="CF6674" s="22"/>
      <c r="CG6674" s="22"/>
      <c r="CH6674" s="22"/>
      <c r="CI6674" s="22"/>
      <c r="CJ6674" s="22"/>
      <c r="CK6674" s="22"/>
      <c r="CL6674" s="22"/>
      <c r="CM6674" s="22"/>
      <c r="CN6674" s="22"/>
      <c r="CO6674" s="22"/>
    </row>
    <row r="6675" spans="1:93" s="2" customFormat="1" x14ac:dyDescent="0.3">
      <c r="A6675" s="73" t="s">
        <v>204</v>
      </c>
      <c r="B6675" s="73" t="s">
        <v>305</v>
      </c>
      <c r="C6675" s="67" t="s">
        <v>89</v>
      </c>
      <c r="D6675" s="67" t="s">
        <v>157</v>
      </c>
      <c r="E6675" s="73" t="s">
        <v>508</v>
      </c>
      <c r="F6675" s="73"/>
      <c r="G6675" s="73" t="s">
        <v>403</v>
      </c>
      <c r="H6675" s="73" t="s">
        <v>403</v>
      </c>
      <c r="I6675" s="73" t="s">
        <v>468</v>
      </c>
      <c r="J6675" s="123" t="str">
        <f t="shared" si="159"/>
        <v>Cargo ship RoRo-Ferry 2000+ LM</v>
      </c>
      <c r="K6675" s="24">
        <v>6.7500000000000004E-4</v>
      </c>
      <c r="L6675" s="48"/>
      <c r="M6675" s="22"/>
      <c r="N6675" s="22"/>
      <c r="O6675" s="22"/>
      <c r="P6675" s="22"/>
      <c r="Q6675" s="22"/>
      <c r="R6675" s="22"/>
      <c r="S6675" s="22"/>
      <c r="T6675" s="22"/>
      <c r="U6675" s="22"/>
      <c r="V6675" s="22"/>
      <c r="W6675" s="22"/>
      <c r="X6675" s="22"/>
      <c r="Y6675" s="22"/>
      <c r="Z6675" s="22"/>
      <c r="AA6675" s="22"/>
      <c r="AB6675" s="22"/>
      <c r="AC6675" s="22"/>
      <c r="AD6675" s="22"/>
      <c r="AE6675" s="22"/>
      <c r="AF6675" s="22"/>
      <c r="AG6675" s="22"/>
      <c r="AH6675" s="22"/>
      <c r="AI6675" s="22"/>
      <c r="AJ6675" s="22"/>
      <c r="AK6675" s="22"/>
      <c r="AL6675" s="22"/>
      <c r="AM6675" s="22"/>
      <c r="AN6675" s="22"/>
      <c r="AO6675" s="22"/>
      <c r="AP6675" s="22"/>
      <c r="AQ6675" s="22"/>
      <c r="AR6675" s="22"/>
      <c r="AS6675" s="22"/>
      <c r="AT6675" s="22"/>
      <c r="AU6675" s="22"/>
      <c r="AV6675" s="22"/>
      <c r="AW6675" s="22"/>
      <c r="AX6675" s="22"/>
      <c r="AY6675" s="22"/>
      <c r="AZ6675" s="22"/>
      <c r="BA6675" s="22"/>
      <c r="BB6675" s="22"/>
      <c r="BC6675" s="22"/>
      <c r="BD6675" s="22"/>
      <c r="BE6675" s="22"/>
      <c r="BF6675" s="22"/>
      <c r="BG6675" s="22"/>
      <c r="BH6675" s="22"/>
      <c r="BI6675" s="22"/>
      <c r="BJ6675" s="22"/>
      <c r="BK6675" s="22"/>
      <c r="BL6675" s="22"/>
      <c r="BM6675" s="22"/>
      <c r="BN6675" s="22"/>
      <c r="BO6675" s="22"/>
      <c r="BP6675" s="22"/>
      <c r="BQ6675" s="22"/>
      <c r="BR6675" s="22"/>
      <c r="BS6675" s="22"/>
      <c r="BT6675" s="22"/>
      <c r="BU6675" s="22"/>
      <c r="BV6675" s="22"/>
      <c r="BW6675" s="22"/>
      <c r="BX6675" s="22"/>
      <c r="BY6675" s="22"/>
      <c r="BZ6675" s="22"/>
      <c r="CA6675" s="22"/>
      <c r="CB6675" s="22"/>
      <c r="CC6675" s="22"/>
      <c r="CD6675" s="22"/>
      <c r="CE6675" s="22"/>
      <c r="CF6675" s="22"/>
      <c r="CG6675" s="22"/>
      <c r="CH6675" s="22"/>
      <c r="CI6675" s="22"/>
      <c r="CJ6675" s="22"/>
      <c r="CK6675" s="22"/>
      <c r="CL6675" s="22"/>
      <c r="CM6675" s="22"/>
      <c r="CN6675" s="22"/>
      <c r="CO6675" s="22"/>
    </row>
    <row r="6676" spans="1:93" s="2" customFormat="1" x14ac:dyDescent="0.3">
      <c r="A6676" s="73" t="s">
        <v>204</v>
      </c>
      <c r="B6676" s="73" t="s">
        <v>305</v>
      </c>
      <c r="C6676" s="67" t="s">
        <v>89</v>
      </c>
      <c r="D6676" s="67" t="s">
        <v>157</v>
      </c>
      <c r="E6676" s="73" t="s">
        <v>509</v>
      </c>
      <c r="F6676" s="73"/>
      <c r="G6676" s="73" t="s">
        <v>403</v>
      </c>
      <c r="H6676" s="73" t="s">
        <v>403</v>
      </c>
      <c r="I6676" s="73" t="s">
        <v>468</v>
      </c>
      <c r="J6676" s="123" t="str">
        <f t="shared" si="159"/>
        <v>Cargo ship RoRo-Ferry 0–1999 LM</v>
      </c>
      <c r="K6676" s="24">
        <v>8.2200000000000003E-4</v>
      </c>
      <c r="L6676" s="48"/>
      <c r="M6676" s="22"/>
      <c r="N6676" s="22"/>
      <c r="O6676" s="22"/>
      <c r="P6676" s="22"/>
      <c r="Q6676" s="22"/>
      <c r="R6676" s="22"/>
      <c r="S6676" s="22"/>
      <c r="T6676" s="22"/>
      <c r="U6676" s="22"/>
      <c r="V6676" s="22"/>
      <c r="W6676" s="22"/>
      <c r="X6676" s="22"/>
      <c r="Y6676" s="22"/>
      <c r="Z6676" s="22"/>
      <c r="AA6676" s="22"/>
      <c r="AB6676" s="22"/>
      <c r="AC6676" s="22"/>
      <c r="AD6676" s="22"/>
      <c r="AE6676" s="22"/>
      <c r="AF6676" s="22"/>
      <c r="AG6676" s="22"/>
      <c r="AH6676" s="22"/>
      <c r="AI6676" s="22"/>
      <c r="AJ6676" s="22"/>
      <c r="AK6676" s="22"/>
      <c r="AL6676" s="22"/>
      <c r="AM6676" s="22"/>
      <c r="AN6676" s="22"/>
      <c r="AO6676" s="22"/>
      <c r="AP6676" s="22"/>
      <c r="AQ6676" s="22"/>
      <c r="AR6676" s="22"/>
      <c r="AS6676" s="22"/>
      <c r="AT6676" s="22"/>
      <c r="AU6676" s="22"/>
      <c r="AV6676" s="22"/>
      <c r="AW6676" s="22"/>
      <c r="AX6676" s="22"/>
      <c r="AY6676" s="22"/>
      <c r="AZ6676" s="22"/>
      <c r="BA6676" s="22"/>
      <c r="BB6676" s="22"/>
      <c r="BC6676" s="22"/>
      <c r="BD6676" s="22"/>
      <c r="BE6676" s="22"/>
      <c r="BF6676" s="22"/>
      <c r="BG6676" s="22"/>
      <c r="BH6676" s="22"/>
      <c r="BI6676" s="22"/>
      <c r="BJ6676" s="22"/>
      <c r="BK6676" s="22"/>
      <c r="BL6676" s="22"/>
      <c r="BM6676" s="22"/>
      <c r="BN6676" s="22"/>
      <c r="BO6676" s="22"/>
      <c r="BP6676" s="22"/>
      <c r="BQ6676" s="22"/>
      <c r="BR6676" s="22"/>
      <c r="BS6676" s="22"/>
      <c r="BT6676" s="22"/>
      <c r="BU6676" s="22"/>
      <c r="BV6676" s="22"/>
      <c r="BW6676" s="22"/>
      <c r="BX6676" s="22"/>
      <c r="BY6676" s="22"/>
      <c r="BZ6676" s="22"/>
      <c r="CA6676" s="22"/>
      <c r="CB6676" s="22"/>
      <c r="CC6676" s="22"/>
      <c r="CD6676" s="22"/>
      <c r="CE6676" s="22"/>
      <c r="CF6676" s="22"/>
      <c r="CG6676" s="22"/>
      <c r="CH6676" s="22"/>
      <c r="CI6676" s="22"/>
      <c r="CJ6676" s="22"/>
      <c r="CK6676" s="22"/>
      <c r="CL6676" s="22"/>
      <c r="CM6676" s="22"/>
      <c r="CN6676" s="22"/>
      <c r="CO6676" s="22"/>
    </row>
    <row r="6677" spans="1:93" s="2" customFormat="1" x14ac:dyDescent="0.3">
      <c r="A6677" s="73" t="s">
        <v>204</v>
      </c>
      <c r="B6677" s="73" t="s">
        <v>305</v>
      </c>
      <c r="C6677" s="67" t="s">
        <v>89</v>
      </c>
      <c r="D6677" s="67" t="s">
        <v>157</v>
      </c>
      <c r="E6677" s="73" t="s">
        <v>3</v>
      </c>
      <c r="F6677" s="73"/>
      <c r="G6677" s="73" t="s">
        <v>403</v>
      </c>
      <c r="H6677" s="73" t="s">
        <v>403</v>
      </c>
      <c r="I6677" s="73" t="s">
        <v>468</v>
      </c>
      <c r="J6677" s="123" t="str">
        <f t="shared" si="159"/>
        <v>Cargo ship RoRo-Ferry Average</v>
      </c>
      <c r="K6677" s="24">
        <v>6.9399999999999996E-4</v>
      </c>
      <c r="L6677" s="48"/>
      <c r="M6677" s="22"/>
      <c r="N6677" s="22"/>
      <c r="O6677" s="22"/>
      <c r="P6677" s="22"/>
      <c r="Q6677" s="22"/>
      <c r="R6677" s="22"/>
      <c r="S6677" s="22"/>
      <c r="T6677" s="22"/>
      <c r="U6677" s="22"/>
      <c r="V6677" s="22"/>
      <c r="W6677" s="22"/>
      <c r="X6677" s="22"/>
      <c r="Y6677" s="22"/>
      <c r="Z6677" s="22"/>
      <c r="AA6677" s="22"/>
      <c r="AB6677" s="22"/>
      <c r="AC6677" s="22"/>
      <c r="AD6677" s="22"/>
      <c r="AE6677" s="22"/>
      <c r="AF6677" s="22"/>
      <c r="AG6677" s="22"/>
      <c r="AH6677" s="22"/>
      <c r="AI6677" s="22"/>
      <c r="AJ6677" s="22"/>
      <c r="AK6677" s="22"/>
      <c r="AL6677" s="22"/>
      <c r="AM6677" s="22"/>
      <c r="AN6677" s="22"/>
      <c r="AO6677" s="22"/>
      <c r="AP6677" s="22"/>
      <c r="AQ6677" s="22"/>
      <c r="AR6677" s="22"/>
      <c r="AS6677" s="22"/>
      <c r="AT6677" s="22"/>
      <c r="AU6677" s="22"/>
      <c r="AV6677" s="22"/>
      <c r="AW6677" s="22"/>
      <c r="AX6677" s="22"/>
      <c r="AY6677" s="22"/>
      <c r="AZ6677" s="22"/>
      <c r="BA6677" s="22"/>
      <c r="BB6677" s="22"/>
      <c r="BC6677" s="22"/>
      <c r="BD6677" s="22"/>
      <c r="BE6677" s="22"/>
      <c r="BF6677" s="22"/>
      <c r="BG6677" s="22"/>
      <c r="BH6677" s="22"/>
      <c r="BI6677" s="22"/>
      <c r="BJ6677" s="22"/>
      <c r="BK6677" s="22"/>
      <c r="BL6677" s="22"/>
      <c r="BM6677" s="22"/>
      <c r="BN6677" s="22"/>
      <c r="BO6677" s="22"/>
      <c r="BP6677" s="22"/>
      <c r="BQ6677" s="22"/>
      <c r="BR6677" s="22"/>
      <c r="BS6677" s="22"/>
      <c r="BT6677" s="22"/>
      <c r="BU6677" s="22"/>
      <c r="BV6677" s="22"/>
      <c r="BW6677" s="22"/>
      <c r="BX6677" s="22"/>
      <c r="BY6677" s="22"/>
      <c r="BZ6677" s="22"/>
      <c r="CA6677" s="22"/>
      <c r="CB6677" s="22"/>
      <c r="CC6677" s="22"/>
      <c r="CD6677" s="22"/>
      <c r="CE6677" s="22"/>
      <c r="CF6677" s="22"/>
      <c r="CG6677" s="22"/>
      <c r="CH6677" s="22"/>
      <c r="CI6677" s="22"/>
      <c r="CJ6677" s="22"/>
      <c r="CK6677" s="22"/>
      <c r="CL6677" s="22"/>
      <c r="CM6677" s="22"/>
      <c r="CN6677" s="22"/>
      <c r="CO6677" s="22"/>
    </row>
    <row r="6678" spans="1:93" s="2" customFormat="1" x14ac:dyDescent="0.3">
      <c r="A6678" s="73" t="s">
        <v>204</v>
      </c>
      <c r="B6678" s="73" t="s">
        <v>305</v>
      </c>
      <c r="C6678" s="67" t="s">
        <v>89</v>
      </c>
      <c r="D6678" s="67" t="s">
        <v>66</v>
      </c>
      <c r="E6678" s="73" t="s">
        <v>3</v>
      </c>
      <c r="F6678" s="73"/>
      <c r="G6678" s="73" t="s">
        <v>403</v>
      </c>
      <c r="H6678" s="73" t="s">
        <v>403</v>
      </c>
      <c r="I6678" s="73" t="s">
        <v>465</v>
      </c>
      <c r="J6678" s="123" t="str">
        <f t="shared" si="159"/>
        <v>Cargo ship Large RoPax ferry Average</v>
      </c>
      <c r="K6678" s="24">
        <v>0.37667400000000001</v>
      </c>
      <c r="L6678" s="48"/>
      <c r="M6678" s="22"/>
      <c r="N6678" s="22"/>
      <c r="O6678" s="22"/>
      <c r="P6678" s="22"/>
      <c r="Q6678" s="22"/>
      <c r="R6678" s="22"/>
      <c r="S6678" s="22"/>
      <c r="T6678" s="22"/>
      <c r="U6678" s="22"/>
      <c r="V6678" s="22"/>
      <c r="W6678" s="22"/>
      <c r="X6678" s="22"/>
      <c r="Y6678" s="22"/>
      <c r="Z6678" s="22"/>
      <c r="AA6678" s="22"/>
      <c r="AB6678" s="22"/>
      <c r="AC6678" s="22"/>
      <c r="AD6678" s="22"/>
      <c r="AE6678" s="22"/>
      <c r="AF6678" s="22"/>
      <c r="AG6678" s="22"/>
      <c r="AH6678" s="22"/>
      <c r="AI6678" s="22"/>
      <c r="AJ6678" s="22"/>
      <c r="AK6678" s="22"/>
      <c r="AL6678" s="22"/>
      <c r="AM6678" s="22"/>
      <c r="AN6678" s="22"/>
      <c r="AO6678" s="22"/>
      <c r="AP6678" s="22"/>
      <c r="AQ6678" s="22"/>
      <c r="AR6678" s="22"/>
      <c r="AS6678" s="22"/>
      <c r="AT6678" s="22"/>
      <c r="AU6678" s="22"/>
      <c r="AV6678" s="22"/>
      <c r="AW6678" s="22"/>
      <c r="AX6678" s="22"/>
      <c r="AY6678" s="22"/>
      <c r="AZ6678" s="22"/>
      <c r="BA6678" s="22"/>
      <c r="BB6678" s="22"/>
      <c r="BC6678" s="22"/>
      <c r="BD6678" s="22"/>
      <c r="BE6678" s="22"/>
      <c r="BF6678" s="22"/>
      <c r="BG6678" s="22"/>
      <c r="BH6678" s="22"/>
      <c r="BI6678" s="22"/>
      <c r="BJ6678" s="22"/>
      <c r="BK6678" s="22"/>
      <c r="BL6678" s="22"/>
      <c r="BM6678" s="22"/>
      <c r="BN6678" s="22"/>
      <c r="BO6678" s="22"/>
      <c r="BP6678" s="22"/>
      <c r="BQ6678" s="22"/>
      <c r="BR6678" s="22"/>
      <c r="BS6678" s="22"/>
      <c r="BT6678" s="22"/>
      <c r="BU6678" s="22"/>
      <c r="BV6678" s="22"/>
      <c r="BW6678" s="22"/>
      <c r="BX6678" s="22"/>
      <c r="BY6678" s="22"/>
      <c r="BZ6678" s="22"/>
      <c r="CA6678" s="22"/>
      <c r="CB6678" s="22"/>
      <c r="CC6678" s="22"/>
      <c r="CD6678" s="22"/>
      <c r="CE6678" s="22"/>
      <c r="CF6678" s="22"/>
      <c r="CG6678" s="22"/>
      <c r="CH6678" s="22"/>
      <c r="CI6678" s="22"/>
      <c r="CJ6678" s="22"/>
      <c r="CK6678" s="22"/>
      <c r="CL6678" s="22"/>
      <c r="CM6678" s="22"/>
      <c r="CN6678" s="22"/>
      <c r="CO6678" s="22"/>
    </row>
    <row r="6679" spans="1:93" s="2" customFormat="1" x14ac:dyDescent="0.3">
      <c r="A6679" s="73" t="s">
        <v>204</v>
      </c>
      <c r="B6679" s="73" t="s">
        <v>305</v>
      </c>
      <c r="C6679" s="67" t="s">
        <v>89</v>
      </c>
      <c r="D6679" s="67" t="s">
        <v>66</v>
      </c>
      <c r="E6679" s="73" t="s">
        <v>3</v>
      </c>
      <c r="F6679" s="73"/>
      <c r="G6679" s="73" t="s">
        <v>403</v>
      </c>
      <c r="H6679" s="73" t="s">
        <v>403</v>
      </c>
      <c r="I6679" s="73" t="s">
        <v>466</v>
      </c>
      <c r="J6679" s="123" t="str">
        <f t="shared" si="159"/>
        <v>Cargo ship Large RoPax ferry Average</v>
      </c>
      <c r="K6679" s="24">
        <v>1.12E-4</v>
      </c>
      <c r="L6679" s="48"/>
      <c r="M6679" s="22"/>
      <c r="N6679" s="22"/>
      <c r="O6679" s="22"/>
      <c r="P6679" s="22"/>
      <c r="Q6679" s="22"/>
      <c r="R6679" s="22"/>
      <c r="S6679" s="22"/>
      <c r="T6679" s="22"/>
      <c r="U6679" s="22"/>
      <c r="V6679" s="22"/>
      <c r="W6679" s="22"/>
      <c r="X6679" s="22"/>
      <c r="Y6679" s="22"/>
      <c r="Z6679" s="22"/>
      <c r="AA6679" s="22"/>
      <c r="AB6679" s="22"/>
      <c r="AC6679" s="22"/>
      <c r="AD6679" s="22"/>
      <c r="AE6679" s="22"/>
      <c r="AF6679" s="22"/>
      <c r="AG6679" s="22"/>
      <c r="AH6679" s="22"/>
      <c r="AI6679" s="22"/>
      <c r="AJ6679" s="22"/>
      <c r="AK6679" s="22"/>
      <c r="AL6679" s="22"/>
      <c r="AM6679" s="22"/>
      <c r="AN6679" s="22"/>
      <c r="AO6679" s="22"/>
      <c r="AP6679" s="22"/>
      <c r="AQ6679" s="22"/>
      <c r="AR6679" s="22"/>
      <c r="AS6679" s="22"/>
      <c r="AT6679" s="22"/>
      <c r="AU6679" s="22"/>
      <c r="AV6679" s="22"/>
      <c r="AW6679" s="22"/>
      <c r="AX6679" s="22"/>
      <c r="AY6679" s="22"/>
      <c r="AZ6679" s="22"/>
      <c r="BA6679" s="22"/>
      <c r="BB6679" s="22"/>
      <c r="BC6679" s="22"/>
      <c r="BD6679" s="22"/>
      <c r="BE6679" s="22"/>
      <c r="BF6679" s="22"/>
      <c r="BG6679" s="22"/>
      <c r="BH6679" s="22"/>
      <c r="BI6679" s="22"/>
      <c r="BJ6679" s="22"/>
      <c r="BK6679" s="22"/>
      <c r="BL6679" s="22"/>
      <c r="BM6679" s="22"/>
      <c r="BN6679" s="22"/>
      <c r="BO6679" s="22"/>
      <c r="BP6679" s="22"/>
      <c r="BQ6679" s="22"/>
      <c r="BR6679" s="22"/>
      <c r="BS6679" s="22"/>
      <c r="BT6679" s="22"/>
      <c r="BU6679" s="22"/>
      <c r="BV6679" s="22"/>
      <c r="BW6679" s="22"/>
      <c r="BX6679" s="22"/>
      <c r="BY6679" s="22"/>
      <c r="BZ6679" s="22"/>
      <c r="CA6679" s="22"/>
      <c r="CB6679" s="22"/>
      <c r="CC6679" s="22"/>
      <c r="CD6679" s="22"/>
      <c r="CE6679" s="22"/>
      <c r="CF6679" s="22"/>
      <c r="CG6679" s="22"/>
      <c r="CH6679" s="22"/>
      <c r="CI6679" s="22"/>
      <c r="CJ6679" s="22"/>
      <c r="CK6679" s="22"/>
      <c r="CL6679" s="22"/>
      <c r="CM6679" s="22"/>
      <c r="CN6679" s="22"/>
      <c r="CO6679" s="22"/>
    </row>
    <row r="6680" spans="1:93" s="2" customFormat="1" x14ac:dyDescent="0.3">
      <c r="A6680" s="73" t="s">
        <v>204</v>
      </c>
      <c r="B6680" s="73" t="s">
        <v>305</v>
      </c>
      <c r="C6680" s="67" t="s">
        <v>89</v>
      </c>
      <c r="D6680" s="67" t="s">
        <v>66</v>
      </c>
      <c r="E6680" s="73" t="s">
        <v>3</v>
      </c>
      <c r="F6680" s="73"/>
      <c r="G6680" s="73" t="s">
        <v>403</v>
      </c>
      <c r="H6680" s="73" t="s">
        <v>403</v>
      </c>
      <c r="I6680" s="73" t="s">
        <v>467</v>
      </c>
      <c r="J6680" s="123" t="str">
        <f t="shared" si="159"/>
        <v>Cargo ship Large RoPax ferry Average</v>
      </c>
      <c r="K6680" s="24">
        <v>0.3715</v>
      </c>
      <c r="L6680" s="48"/>
      <c r="M6680" s="22"/>
      <c r="N6680" s="22"/>
      <c r="O6680" s="22"/>
      <c r="P6680" s="22"/>
      <c r="Q6680" s="22"/>
      <c r="R6680" s="22"/>
      <c r="S6680" s="22"/>
      <c r="T6680" s="22"/>
      <c r="U6680" s="22"/>
      <c r="V6680" s="22"/>
      <c r="W6680" s="22"/>
      <c r="X6680" s="22"/>
      <c r="Y6680" s="22"/>
      <c r="Z6680" s="22"/>
      <c r="AA6680" s="22"/>
      <c r="AB6680" s="22"/>
      <c r="AC6680" s="22"/>
      <c r="AD6680" s="22"/>
      <c r="AE6680" s="22"/>
      <c r="AF6680" s="22"/>
      <c r="AG6680" s="22"/>
      <c r="AH6680" s="22"/>
      <c r="AI6680" s="22"/>
      <c r="AJ6680" s="22"/>
      <c r="AK6680" s="22"/>
      <c r="AL6680" s="22"/>
      <c r="AM6680" s="22"/>
      <c r="AN6680" s="22"/>
      <c r="AO6680" s="22"/>
      <c r="AP6680" s="22"/>
      <c r="AQ6680" s="22"/>
      <c r="AR6680" s="22"/>
      <c r="AS6680" s="22"/>
      <c r="AT6680" s="22"/>
      <c r="AU6680" s="22"/>
      <c r="AV6680" s="22"/>
      <c r="AW6680" s="22"/>
      <c r="AX6680" s="22"/>
      <c r="AY6680" s="22"/>
      <c r="AZ6680" s="22"/>
      <c r="BA6680" s="22"/>
      <c r="BB6680" s="22"/>
      <c r="BC6680" s="22"/>
      <c r="BD6680" s="22"/>
      <c r="BE6680" s="22"/>
      <c r="BF6680" s="22"/>
      <c r="BG6680" s="22"/>
      <c r="BH6680" s="22"/>
      <c r="BI6680" s="22"/>
      <c r="BJ6680" s="22"/>
      <c r="BK6680" s="22"/>
      <c r="BL6680" s="22"/>
      <c r="BM6680" s="22"/>
      <c r="BN6680" s="22"/>
      <c r="BO6680" s="22"/>
      <c r="BP6680" s="22"/>
      <c r="BQ6680" s="22"/>
      <c r="BR6680" s="22"/>
      <c r="BS6680" s="22"/>
      <c r="BT6680" s="22"/>
      <c r="BU6680" s="22"/>
      <c r="BV6680" s="22"/>
      <c r="BW6680" s="22"/>
      <c r="BX6680" s="22"/>
      <c r="BY6680" s="22"/>
      <c r="BZ6680" s="22"/>
      <c r="CA6680" s="22"/>
      <c r="CB6680" s="22"/>
      <c r="CC6680" s="22"/>
      <c r="CD6680" s="22"/>
      <c r="CE6680" s="22"/>
      <c r="CF6680" s="22"/>
      <c r="CG6680" s="22"/>
      <c r="CH6680" s="22"/>
      <c r="CI6680" s="22"/>
      <c r="CJ6680" s="22"/>
      <c r="CK6680" s="22"/>
      <c r="CL6680" s="22"/>
      <c r="CM6680" s="22"/>
      <c r="CN6680" s="22"/>
      <c r="CO6680" s="22"/>
    </row>
    <row r="6681" spans="1:93" s="2" customFormat="1" x14ac:dyDescent="0.3">
      <c r="A6681" s="73" t="s">
        <v>204</v>
      </c>
      <c r="B6681" s="73" t="s">
        <v>305</v>
      </c>
      <c r="C6681" s="67" t="s">
        <v>89</v>
      </c>
      <c r="D6681" s="67" t="s">
        <v>66</v>
      </c>
      <c r="E6681" s="73" t="s">
        <v>3</v>
      </c>
      <c r="F6681" s="73"/>
      <c r="G6681" s="73" t="s">
        <v>403</v>
      </c>
      <c r="H6681" s="73" t="s">
        <v>403</v>
      </c>
      <c r="I6681" s="73" t="s">
        <v>468</v>
      </c>
      <c r="J6681" s="123" t="str">
        <f t="shared" si="159"/>
        <v>Cargo ship Large RoPax ferry Average</v>
      </c>
      <c r="K6681" s="24">
        <v>5.0619999999999997E-3</v>
      </c>
      <c r="L6681" s="48"/>
      <c r="M6681" s="22"/>
      <c r="N6681" s="22"/>
      <c r="O6681" s="22"/>
      <c r="P6681" s="22"/>
      <c r="Q6681" s="22"/>
      <c r="R6681" s="22"/>
      <c r="S6681" s="22"/>
      <c r="T6681" s="22"/>
      <c r="U6681" s="22"/>
      <c r="V6681" s="22"/>
      <c r="W6681" s="22"/>
      <c r="X6681" s="22"/>
      <c r="Y6681" s="22"/>
      <c r="Z6681" s="22"/>
      <c r="AA6681" s="22"/>
      <c r="AB6681" s="22"/>
      <c r="AC6681" s="22"/>
      <c r="AD6681" s="22"/>
      <c r="AE6681" s="22"/>
      <c r="AF6681" s="22"/>
      <c r="AG6681" s="22"/>
      <c r="AH6681" s="22"/>
      <c r="AI6681" s="22"/>
      <c r="AJ6681" s="22"/>
      <c r="AK6681" s="22"/>
      <c r="AL6681" s="22"/>
      <c r="AM6681" s="22"/>
      <c r="AN6681" s="22"/>
      <c r="AO6681" s="22"/>
      <c r="AP6681" s="22"/>
      <c r="AQ6681" s="22"/>
      <c r="AR6681" s="22"/>
      <c r="AS6681" s="22"/>
      <c r="AT6681" s="22"/>
      <c r="AU6681" s="22"/>
      <c r="AV6681" s="22"/>
      <c r="AW6681" s="22"/>
      <c r="AX6681" s="22"/>
      <c r="AY6681" s="22"/>
      <c r="AZ6681" s="22"/>
      <c r="BA6681" s="22"/>
      <c r="BB6681" s="22"/>
      <c r="BC6681" s="22"/>
      <c r="BD6681" s="22"/>
      <c r="BE6681" s="22"/>
      <c r="BF6681" s="22"/>
      <c r="BG6681" s="22"/>
      <c r="BH6681" s="22"/>
      <c r="BI6681" s="22"/>
      <c r="BJ6681" s="22"/>
      <c r="BK6681" s="22"/>
      <c r="BL6681" s="22"/>
      <c r="BM6681" s="22"/>
      <c r="BN6681" s="22"/>
      <c r="BO6681" s="22"/>
      <c r="BP6681" s="22"/>
      <c r="BQ6681" s="22"/>
      <c r="BR6681" s="22"/>
      <c r="BS6681" s="22"/>
      <c r="BT6681" s="22"/>
      <c r="BU6681" s="22"/>
      <c r="BV6681" s="22"/>
      <c r="BW6681" s="22"/>
      <c r="BX6681" s="22"/>
      <c r="BY6681" s="22"/>
      <c r="BZ6681" s="22"/>
      <c r="CA6681" s="22"/>
      <c r="CB6681" s="22"/>
      <c r="CC6681" s="22"/>
      <c r="CD6681" s="22"/>
      <c r="CE6681" s="22"/>
      <c r="CF6681" s="22"/>
      <c r="CG6681" s="22"/>
      <c r="CH6681" s="22"/>
      <c r="CI6681" s="22"/>
      <c r="CJ6681" s="22"/>
      <c r="CK6681" s="22"/>
      <c r="CL6681" s="22"/>
      <c r="CM6681" s="22"/>
      <c r="CN6681" s="22"/>
      <c r="CO6681" s="22"/>
    </row>
    <row r="6682" spans="1:93" s="2" customFormat="1" x14ac:dyDescent="0.3">
      <c r="A6682" s="73" t="s">
        <v>204</v>
      </c>
      <c r="B6682" s="73" t="s">
        <v>305</v>
      </c>
      <c r="C6682" s="67" t="s">
        <v>89</v>
      </c>
      <c r="D6682" s="67" t="s">
        <v>391</v>
      </c>
      <c r="E6682" s="73" t="s">
        <v>401</v>
      </c>
      <c r="F6682" s="73"/>
      <c r="G6682" s="73" t="s">
        <v>403</v>
      </c>
      <c r="H6682" s="73" t="s">
        <v>403</v>
      </c>
      <c r="I6682" s="73" t="s">
        <v>465</v>
      </c>
      <c r="J6682" s="123" t="str">
        <f t="shared" si="159"/>
        <v>Cargo ship Refrigerated cargo  All dwt</v>
      </c>
      <c r="K6682" s="24">
        <v>1.3080000000000001E-2</v>
      </c>
      <c r="L6682" s="48"/>
      <c r="M6682" s="22"/>
      <c r="N6682" s="22"/>
      <c r="O6682" s="22"/>
      <c r="P6682" s="22"/>
      <c r="Q6682" s="22"/>
      <c r="R6682" s="22"/>
      <c r="S6682" s="22"/>
      <c r="T6682" s="22"/>
      <c r="U6682" s="22"/>
      <c r="V6682" s="22"/>
      <c r="W6682" s="22"/>
      <c r="X6682" s="22"/>
      <c r="Y6682" s="22"/>
      <c r="Z6682" s="22"/>
      <c r="AA6682" s="22"/>
      <c r="AB6682" s="22"/>
      <c r="AC6682" s="22"/>
      <c r="AD6682" s="22"/>
      <c r="AE6682" s="22"/>
      <c r="AF6682" s="22"/>
      <c r="AG6682" s="22"/>
      <c r="AH6682" s="22"/>
      <c r="AI6682" s="22"/>
      <c r="AJ6682" s="22"/>
      <c r="AK6682" s="22"/>
      <c r="AL6682" s="22"/>
      <c r="AM6682" s="22"/>
      <c r="AN6682" s="22"/>
      <c r="AO6682" s="22"/>
      <c r="AP6682" s="22"/>
      <c r="AQ6682" s="22"/>
      <c r="AR6682" s="22"/>
      <c r="AS6682" s="22"/>
      <c r="AT6682" s="22"/>
      <c r="AU6682" s="22"/>
      <c r="AV6682" s="22"/>
      <c r="AW6682" s="22"/>
      <c r="AX6682" s="22"/>
      <c r="AY6682" s="22"/>
      <c r="AZ6682" s="22"/>
      <c r="BA6682" s="22"/>
      <c r="BB6682" s="22"/>
      <c r="BC6682" s="22"/>
      <c r="BD6682" s="22"/>
      <c r="BE6682" s="22"/>
      <c r="BF6682" s="22"/>
      <c r="BG6682" s="22"/>
      <c r="BH6682" s="22"/>
      <c r="BI6682" s="22"/>
      <c r="BJ6682" s="22"/>
      <c r="BK6682" s="22"/>
      <c r="BL6682" s="22"/>
      <c r="BM6682" s="22"/>
      <c r="BN6682" s="22"/>
      <c r="BO6682" s="22"/>
      <c r="BP6682" s="22"/>
      <c r="BQ6682" s="22"/>
      <c r="BR6682" s="22"/>
      <c r="BS6682" s="22"/>
      <c r="BT6682" s="22"/>
      <c r="BU6682" s="22"/>
      <c r="BV6682" s="22"/>
      <c r="BW6682" s="22"/>
      <c r="BX6682" s="22"/>
      <c r="BY6682" s="22"/>
      <c r="BZ6682" s="22"/>
      <c r="CA6682" s="22"/>
      <c r="CB6682" s="22"/>
      <c r="CC6682" s="22"/>
      <c r="CD6682" s="22"/>
      <c r="CE6682" s="22"/>
      <c r="CF6682" s="22"/>
      <c r="CG6682" s="22"/>
      <c r="CH6682" s="22"/>
      <c r="CI6682" s="22"/>
      <c r="CJ6682" s="22"/>
      <c r="CK6682" s="22"/>
      <c r="CL6682" s="22"/>
      <c r="CM6682" s="22"/>
      <c r="CN6682" s="22"/>
      <c r="CO6682" s="22"/>
    </row>
    <row r="6683" spans="1:93" s="2" customFormat="1" x14ac:dyDescent="0.3">
      <c r="A6683" s="73" t="s">
        <v>204</v>
      </c>
      <c r="B6683" s="73" t="s">
        <v>305</v>
      </c>
      <c r="C6683" s="67" t="s">
        <v>89</v>
      </c>
      <c r="D6683" s="67" t="s">
        <v>391</v>
      </c>
      <c r="E6683" s="73" t="s">
        <v>401</v>
      </c>
      <c r="F6683" s="73"/>
      <c r="G6683" s="73" t="s">
        <v>403</v>
      </c>
      <c r="H6683" s="73" t="s">
        <v>403</v>
      </c>
      <c r="I6683" s="73" t="s">
        <v>466</v>
      </c>
      <c r="J6683" s="123" t="str">
        <f t="shared" si="159"/>
        <v>Cargo ship Refrigerated cargo  All dwt</v>
      </c>
      <c r="K6683" s="24">
        <v>3.9999999999999998E-6</v>
      </c>
      <c r="L6683" s="48"/>
      <c r="M6683" s="22"/>
      <c r="N6683" s="22"/>
      <c r="O6683" s="22"/>
      <c r="P6683" s="22"/>
      <c r="Q6683" s="22"/>
      <c r="R6683" s="22"/>
      <c r="S6683" s="22"/>
      <c r="T6683" s="22"/>
      <c r="U6683" s="22"/>
      <c r="V6683" s="22"/>
      <c r="W6683" s="22"/>
      <c r="X6683" s="22"/>
      <c r="Y6683" s="22"/>
      <c r="Z6683" s="22"/>
      <c r="AA6683" s="22"/>
      <c r="AB6683" s="22"/>
      <c r="AC6683" s="22"/>
      <c r="AD6683" s="22"/>
      <c r="AE6683" s="22"/>
      <c r="AF6683" s="22"/>
      <c r="AG6683" s="22"/>
      <c r="AH6683" s="22"/>
      <c r="AI6683" s="22"/>
      <c r="AJ6683" s="22"/>
      <c r="AK6683" s="22"/>
      <c r="AL6683" s="22"/>
      <c r="AM6683" s="22"/>
      <c r="AN6683" s="22"/>
      <c r="AO6683" s="22"/>
      <c r="AP6683" s="22"/>
      <c r="AQ6683" s="22"/>
      <c r="AR6683" s="22"/>
      <c r="AS6683" s="22"/>
      <c r="AT6683" s="22"/>
      <c r="AU6683" s="22"/>
      <c r="AV6683" s="22"/>
      <c r="AW6683" s="22"/>
      <c r="AX6683" s="22"/>
      <c r="AY6683" s="22"/>
      <c r="AZ6683" s="22"/>
      <c r="BA6683" s="22"/>
      <c r="BB6683" s="22"/>
      <c r="BC6683" s="22"/>
      <c r="BD6683" s="22"/>
      <c r="BE6683" s="22"/>
      <c r="BF6683" s="22"/>
      <c r="BG6683" s="22"/>
      <c r="BH6683" s="22"/>
      <c r="BI6683" s="22"/>
      <c r="BJ6683" s="22"/>
      <c r="BK6683" s="22"/>
      <c r="BL6683" s="22"/>
      <c r="BM6683" s="22"/>
      <c r="BN6683" s="22"/>
      <c r="BO6683" s="22"/>
      <c r="BP6683" s="22"/>
      <c r="BQ6683" s="22"/>
      <c r="BR6683" s="22"/>
      <c r="BS6683" s="22"/>
      <c r="BT6683" s="22"/>
      <c r="BU6683" s="22"/>
      <c r="BV6683" s="22"/>
      <c r="BW6683" s="22"/>
      <c r="BX6683" s="22"/>
      <c r="BY6683" s="22"/>
      <c r="BZ6683" s="22"/>
      <c r="CA6683" s="22"/>
      <c r="CB6683" s="22"/>
      <c r="CC6683" s="22"/>
      <c r="CD6683" s="22"/>
      <c r="CE6683" s="22"/>
      <c r="CF6683" s="22"/>
      <c r="CG6683" s="22"/>
      <c r="CH6683" s="22"/>
      <c r="CI6683" s="22"/>
      <c r="CJ6683" s="22"/>
      <c r="CK6683" s="22"/>
      <c r="CL6683" s="22"/>
      <c r="CM6683" s="22"/>
      <c r="CN6683" s="22"/>
      <c r="CO6683" s="22"/>
    </row>
    <row r="6684" spans="1:93" s="2" customFormat="1" x14ac:dyDescent="0.3">
      <c r="A6684" s="73" t="s">
        <v>204</v>
      </c>
      <c r="B6684" s="73" t="s">
        <v>305</v>
      </c>
      <c r="C6684" s="67" t="s">
        <v>89</v>
      </c>
      <c r="D6684" s="67" t="s">
        <v>391</v>
      </c>
      <c r="E6684" s="73" t="s">
        <v>401</v>
      </c>
      <c r="F6684" s="73"/>
      <c r="G6684" s="73" t="s">
        <v>403</v>
      </c>
      <c r="H6684" s="73" t="s">
        <v>403</v>
      </c>
      <c r="I6684" s="73" t="s">
        <v>467</v>
      </c>
      <c r="J6684" s="123" t="str">
        <f t="shared" si="159"/>
        <v>Cargo ship Refrigerated cargo  All dwt</v>
      </c>
      <c r="K6684" s="24">
        <v>1.29E-2</v>
      </c>
      <c r="L6684" s="48"/>
      <c r="M6684" s="22"/>
      <c r="N6684" s="22"/>
      <c r="O6684" s="22"/>
      <c r="P6684" s="22"/>
      <c r="Q6684" s="22"/>
      <c r="R6684" s="22"/>
      <c r="S6684" s="22"/>
      <c r="T6684" s="22"/>
      <c r="U6684" s="22"/>
      <c r="V6684" s="22"/>
      <c r="W6684" s="22"/>
      <c r="X6684" s="22"/>
      <c r="Y6684" s="22"/>
      <c r="Z6684" s="22"/>
      <c r="AA6684" s="22"/>
      <c r="AB6684" s="22"/>
      <c r="AC6684" s="22"/>
      <c r="AD6684" s="22"/>
      <c r="AE6684" s="22"/>
      <c r="AF6684" s="22"/>
      <c r="AG6684" s="22"/>
      <c r="AH6684" s="22"/>
      <c r="AI6684" s="22"/>
      <c r="AJ6684" s="22"/>
      <c r="AK6684" s="22"/>
      <c r="AL6684" s="22"/>
      <c r="AM6684" s="22"/>
      <c r="AN6684" s="22"/>
      <c r="AO6684" s="22"/>
      <c r="AP6684" s="22"/>
      <c r="AQ6684" s="22"/>
      <c r="AR6684" s="22"/>
      <c r="AS6684" s="22"/>
      <c r="AT6684" s="22"/>
      <c r="AU6684" s="22"/>
      <c r="AV6684" s="22"/>
      <c r="AW6684" s="22"/>
      <c r="AX6684" s="22"/>
      <c r="AY6684" s="22"/>
      <c r="AZ6684" s="22"/>
      <c r="BA6684" s="22"/>
      <c r="BB6684" s="22"/>
      <c r="BC6684" s="22"/>
      <c r="BD6684" s="22"/>
      <c r="BE6684" s="22"/>
      <c r="BF6684" s="22"/>
      <c r="BG6684" s="22"/>
      <c r="BH6684" s="22"/>
      <c r="BI6684" s="22"/>
      <c r="BJ6684" s="22"/>
      <c r="BK6684" s="22"/>
      <c r="BL6684" s="22"/>
      <c r="BM6684" s="22"/>
      <c r="BN6684" s="22"/>
      <c r="BO6684" s="22"/>
      <c r="BP6684" s="22"/>
      <c r="BQ6684" s="22"/>
      <c r="BR6684" s="22"/>
      <c r="BS6684" s="22"/>
      <c r="BT6684" s="22"/>
      <c r="BU6684" s="22"/>
      <c r="BV6684" s="22"/>
      <c r="BW6684" s="22"/>
      <c r="BX6684" s="22"/>
      <c r="BY6684" s="22"/>
      <c r="BZ6684" s="22"/>
      <c r="CA6684" s="22"/>
      <c r="CB6684" s="22"/>
      <c r="CC6684" s="22"/>
      <c r="CD6684" s="22"/>
      <c r="CE6684" s="22"/>
      <c r="CF6684" s="22"/>
      <c r="CG6684" s="22"/>
      <c r="CH6684" s="22"/>
      <c r="CI6684" s="22"/>
      <c r="CJ6684" s="22"/>
      <c r="CK6684" s="22"/>
      <c r="CL6684" s="22"/>
      <c r="CM6684" s="22"/>
      <c r="CN6684" s="22"/>
      <c r="CO6684" s="22"/>
    </row>
    <row r="6685" spans="1:93" ht="15" thickBot="1" x14ac:dyDescent="0.35">
      <c r="A6685" s="84" t="s">
        <v>204</v>
      </c>
      <c r="B6685" s="84" t="s">
        <v>305</v>
      </c>
      <c r="C6685" s="81" t="s">
        <v>89</v>
      </c>
      <c r="D6685" s="81" t="s">
        <v>391</v>
      </c>
      <c r="E6685" s="84" t="s">
        <v>401</v>
      </c>
      <c r="F6685" s="84"/>
      <c r="G6685" s="84" t="s">
        <v>403</v>
      </c>
      <c r="H6685" s="84" t="s">
        <v>403</v>
      </c>
      <c r="I6685" s="84" t="s">
        <v>468</v>
      </c>
      <c r="J6685" s="127" t="str">
        <f t="shared" si="159"/>
        <v>Cargo ship Refrigerated cargo  All dwt</v>
      </c>
      <c r="K6685" s="26">
        <v>1.76E-4</v>
      </c>
    </row>
    <row r="6686" spans="1:93" s="2" customFormat="1" x14ac:dyDescent="0.3">
      <c r="A6686" s="86" t="s">
        <v>204</v>
      </c>
      <c r="B6686" s="86" t="s">
        <v>212</v>
      </c>
      <c r="C6686" s="68" t="s">
        <v>4</v>
      </c>
      <c r="D6686" s="68" t="s">
        <v>21</v>
      </c>
      <c r="E6686" s="86"/>
      <c r="F6686" s="86" t="s">
        <v>568</v>
      </c>
      <c r="G6686" s="86" t="s">
        <v>28</v>
      </c>
      <c r="H6686" s="86" t="s">
        <v>28</v>
      </c>
      <c r="I6686" s="86" t="s">
        <v>465</v>
      </c>
      <c r="J6686" s="86" t="str">
        <f t="shared" ref="J6686:J6749" si="160">CONCATENATE(D6686)</f>
        <v>Aggregates</v>
      </c>
      <c r="K6686" s="101">
        <v>1.0091000000000001</v>
      </c>
      <c r="L6686" s="48"/>
      <c r="M6686" s="22"/>
      <c r="N6686" s="22"/>
      <c r="O6686" s="22"/>
      <c r="P6686" s="22"/>
      <c r="Q6686" s="22"/>
      <c r="R6686" s="22"/>
      <c r="S6686" s="22"/>
      <c r="T6686" s="22"/>
      <c r="U6686" s="22"/>
      <c r="V6686" s="22"/>
      <c r="W6686" s="22"/>
      <c r="X6686" s="22"/>
      <c r="Y6686" s="22"/>
      <c r="Z6686" s="22"/>
      <c r="AA6686" s="22"/>
      <c r="AB6686" s="22"/>
      <c r="AC6686" s="22"/>
      <c r="AD6686" s="22"/>
      <c r="AE6686" s="22"/>
      <c r="AF6686" s="22"/>
      <c r="AG6686" s="22"/>
      <c r="AH6686" s="22"/>
      <c r="AI6686" s="22"/>
      <c r="AJ6686" s="22"/>
      <c r="AK6686" s="22"/>
      <c r="AL6686" s="22"/>
      <c r="AM6686" s="22"/>
      <c r="AN6686" s="22"/>
      <c r="AO6686" s="22"/>
      <c r="AP6686" s="22"/>
      <c r="AQ6686" s="22"/>
      <c r="AR6686" s="22"/>
      <c r="AS6686" s="22"/>
      <c r="AT6686" s="22"/>
      <c r="AU6686" s="22"/>
      <c r="AV6686" s="22"/>
      <c r="AW6686" s="22"/>
      <c r="AX6686" s="22"/>
      <c r="AY6686" s="22"/>
      <c r="AZ6686" s="22"/>
      <c r="BA6686" s="22"/>
      <c r="BB6686" s="22"/>
      <c r="BC6686" s="22"/>
      <c r="BD6686" s="22"/>
      <c r="BE6686" s="22"/>
      <c r="BF6686" s="22"/>
      <c r="BG6686" s="22"/>
      <c r="BH6686" s="22"/>
      <c r="BI6686" s="22"/>
      <c r="BJ6686" s="22"/>
      <c r="BK6686" s="22"/>
      <c r="BL6686" s="22"/>
      <c r="BM6686" s="22"/>
      <c r="BN6686" s="22"/>
      <c r="BO6686" s="22"/>
      <c r="BP6686" s="22"/>
      <c r="BQ6686" s="22"/>
      <c r="BR6686" s="22"/>
      <c r="BS6686" s="22"/>
      <c r="BT6686" s="22"/>
      <c r="BU6686" s="22"/>
      <c r="BV6686" s="22"/>
      <c r="BW6686" s="22"/>
      <c r="BX6686" s="22"/>
      <c r="BY6686" s="22"/>
      <c r="BZ6686" s="22"/>
      <c r="CA6686" s="22"/>
      <c r="CB6686" s="22"/>
      <c r="CC6686" s="22"/>
      <c r="CD6686" s="22"/>
      <c r="CE6686" s="22"/>
      <c r="CF6686" s="22"/>
      <c r="CG6686" s="22"/>
      <c r="CH6686" s="22"/>
      <c r="CI6686" s="22"/>
      <c r="CJ6686" s="22"/>
      <c r="CK6686" s="22"/>
      <c r="CL6686" s="22"/>
      <c r="CM6686" s="22"/>
      <c r="CN6686" s="22"/>
      <c r="CO6686" s="22"/>
    </row>
    <row r="6687" spans="1:93" s="2" customFormat="1" x14ac:dyDescent="0.3">
      <c r="A6687" s="73" t="s">
        <v>204</v>
      </c>
      <c r="B6687" s="73" t="s">
        <v>212</v>
      </c>
      <c r="C6687" s="67" t="s">
        <v>4</v>
      </c>
      <c r="D6687" s="67" t="s">
        <v>21</v>
      </c>
      <c r="E6687" s="73"/>
      <c r="F6687" s="73" t="s">
        <v>569</v>
      </c>
      <c r="G6687" s="73" t="s">
        <v>28</v>
      </c>
      <c r="H6687" s="73" t="s">
        <v>28</v>
      </c>
      <c r="I6687" s="73" t="s">
        <v>465</v>
      </c>
      <c r="J6687" s="73" t="str">
        <f t="shared" si="160"/>
        <v>Aggregates</v>
      </c>
      <c r="K6687" s="101">
        <v>1.0091000000000001</v>
      </c>
      <c r="L6687" s="48"/>
      <c r="M6687" s="22"/>
      <c r="N6687" s="22"/>
      <c r="O6687" s="22"/>
      <c r="P6687" s="22"/>
      <c r="Q6687" s="22"/>
      <c r="R6687" s="22"/>
      <c r="S6687" s="22"/>
      <c r="T6687" s="22"/>
      <c r="U6687" s="22"/>
      <c r="V6687" s="22"/>
      <c r="W6687" s="22"/>
      <c r="X6687" s="22"/>
      <c r="Y6687" s="22"/>
      <c r="Z6687" s="22"/>
      <c r="AA6687" s="22"/>
      <c r="AB6687" s="22"/>
      <c r="AC6687" s="22"/>
      <c r="AD6687" s="22"/>
      <c r="AE6687" s="22"/>
      <c r="AF6687" s="22"/>
      <c r="AG6687" s="22"/>
      <c r="AH6687" s="22"/>
      <c r="AI6687" s="22"/>
      <c r="AJ6687" s="22"/>
      <c r="AK6687" s="22"/>
      <c r="AL6687" s="22"/>
      <c r="AM6687" s="22"/>
      <c r="AN6687" s="22"/>
      <c r="AO6687" s="22"/>
      <c r="AP6687" s="22"/>
      <c r="AQ6687" s="22"/>
      <c r="AR6687" s="22"/>
      <c r="AS6687" s="22"/>
      <c r="AT6687" s="22"/>
      <c r="AU6687" s="22"/>
      <c r="AV6687" s="22"/>
      <c r="AW6687" s="22"/>
      <c r="AX6687" s="22"/>
      <c r="AY6687" s="22"/>
      <c r="AZ6687" s="22"/>
      <c r="BA6687" s="22"/>
      <c r="BB6687" s="22"/>
      <c r="BC6687" s="22"/>
      <c r="BD6687" s="22"/>
      <c r="BE6687" s="22"/>
      <c r="BF6687" s="22"/>
      <c r="BG6687" s="22"/>
      <c r="BH6687" s="22"/>
      <c r="BI6687" s="22"/>
      <c r="BJ6687" s="22"/>
      <c r="BK6687" s="22"/>
      <c r="BL6687" s="22"/>
      <c r="BM6687" s="22"/>
      <c r="BN6687" s="22"/>
      <c r="BO6687" s="22"/>
      <c r="BP6687" s="22"/>
      <c r="BQ6687" s="22"/>
      <c r="BR6687" s="22"/>
      <c r="BS6687" s="22"/>
      <c r="BT6687" s="22"/>
      <c r="BU6687" s="22"/>
      <c r="BV6687" s="22"/>
      <c r="BW6687" s="22"/>
      <c r="BX6687" s="22"/>
      <c r="BY6687" s="22"/>
      <c r="BZ6687" s="22"/>
      <c r="CA6687" s="22"/>
      <c r="CB6687" s="22"/>
      <c r="CC6687" s="22"/>
      <c r="CD6687" s="22"/>
      <c r="CE6687" s="22"/>
      <c r="CF6687" s="22"/>
      <c r="CG6687" s="22"/>
      <c r="CH6687" s="22"/>
      <c r="CI6687" s="22"/>
      <c r="CJ6687" s="22"/>
      <c r="CK6687" s="22"/>
      <c r="CL6687" s="22"/>
      <c r="CM6687" s="22"/>
      <c r="CN6687" s="22"/>
      <c r="CO6687" s="22"/>
    </row>
    <row r="6688" spans="1:93" s="2" customFormat="1" x14ac:dyDescent="0.3">
      <c r="A6688" s="73" t="s">
        <v>204</v>
      </c>
      <c r="B6688" s="73" t="s">
        <v>212</v>
      </c>
      <c r="C6688" s="67" t="s">
        <v>4</v>
      </c>
      <c r="D6688" s="67" t="s">
        <v>21</v>
      </c>
      <c r="E6688" s="73"/>
      <c r="F6688" s="73" t="s">
        <v>570</v>
      </c>
      <c r="G6688" s="73" t="s">
        <v>28</v>
      </c>
      <c r="H6688" s="73" t="s">
        <v>28</v>
      </c>
      <c r="I6688" s="73" t="s">
        <v>465</v>
      </c>
      <c r="J6688" s="73" t="str">
        <f t="shared" si="160"/>
        <v>Aggregates</v>
      </c>
      <c r="K6688" s="101">
        <v>1.0091000000000001</v>
      </c>
      <c r="L6688" s="48"/>
      <c r="M6688" s="22"/>
      <c r="N6688" s="22"/>
      <c r="O6688" s="22"/>
      <c r="P6688" s="22"/>
      <c r="Q6688" s="22"/>
      <c r="R6688" s="22"/>
      <c r="S6688" s="22"/>
      <c r="T6688" s="22"/>
      <c r="U6688" s="22"/>
      <c r="V6688" s="22"/>
      <c r="W6688" s="22"/>
      <c r="X6688" s="22"/>
      <c r="Y6688" s="22"/>
      <c r="Z6688" s="22"/>
      <c r="AA6688" s="22"/>
      <c r="AB6688" s="22"/>
      <c r="AC6688" s="22"/>
      <c r="AD6688" s="22"/>
      <c r="AE6688" s="22"/>
      <c r="AF6688" s="22"/>
      <c r="AG6688" s="22"/>
      <c r="AH6688" s="22"/>
      <c r="AI6688" s="22"/>
      <c r="AJ6688" s="22"/>
      <c r="AK6688" s="22"/>
      <c r="AL6688" s="22"/>
      <c r="AM6688" s="22"/>
      <c r="AN6688" s="22"/>
      <c r="AO6688" s="22"/>
      <c r="AP6688" s="22"/>
      <c r="AQ6688" s="22"/>
      <c r="AR6688" s="22"/>
      <c r="AS6688" s="22"/>
      <c r="AT6688" s="22"/>
      <c r="AU6688" s="22"/>
      <c r="AV6688" s="22"/>
      <c r="AW6688" s="22"/>
      <c r="AX6688" s="22"/>
      <c r="AY6688" s="22"/>
      <c r="AZ6688" s="22"/>
      <c r="BA6688" s="22"/>
      <c r="BB6688" s="22"/>
      <c r="BC6688" s="22"/>
      <c r="BD6688" s="22"/>
      <c r="BE6688" s="22"/>
      <c r="BF6688" s="22"/>
      <c r="BG6688" s="22"/>
      <c r="BH6688" s="22"/>
      <c r="BI6688" s="22"/>
      <c r="BJ6688" s="22"/>
      <c r="BK6688" s="22"/>
      <c r="BL6688" s="22"/>
      <c r="BM6688" s="22"/>
      <c r="BN6688" s="22"/>
      <c r="BO6688" s="22"/>
      <c r="BP6688" s="22"/>
      <c r="BQ6688" s="22"/>
      <c r="BR6688" s="22"/>
      <c r="BS6688" s="22"/>
      <c r="BT6688" s="22"/>
      <c r="BU6688" s="22"/>
      <c r="BV6688" s="22"/>
      <c r="BW6688" s="22"/>
      <c r="BX6688" s="22"/>
      <c r="BY6688" s="22"/>
      <c r="BZ6688" s="22"/>
      <c r="CA6688" s="22"/>
      <c r="CB6688" s="22"/>
      <c r="CC6688" s="22"/>
      <c r="CD6688" s="22"/>
      <c r="CE6688" s="22"/>
      <c r="CF6688" s="22"/>
      <c r="CG6688" s="22"/>
      <c r="CH6688" s="22"/>
      <c r="CI6688" s="22"/>
      <c r="CJ6688" s="22"/>
      <c r="CK6688" s="22"/>
      <c r="CL6688" s="22"/>
      <c r="CM6688" s="22"/>
      <c r="CN6688" s="22"/>
      <c r="CO6688" s="22"/>
    </row>
    <row r="6689" spans="1:93" s="2" customFormat="1" x14ac:dyDescent="0.3">
      <c r="A6689" s="73" t="s">
        <v>204</v>
      </c>
      <c r="B6689" s="73" t="s">
        <v>212</v>
      </c>
      <c r="C6689" s="67" t="s">
        <v>4</v>
      </c>
      <c r="D6689" s="67" t="s">
        <v>21</v>
      </c>
      <c r="E6689" s="73"/>
      <c r="F6689" s="73" t="s">
        <v>285</v>
      </c>
      <c r="G6689" s="73" t="s">
        <v>28</v>
      </c>
      <c r="H6689" s="73" t="s">
        <v>28</v>
      </c>
      <c r="I6689" s="73" t="s">
        <v>465</v>
      </c>
      <c r="J6689" s="73" t="str">
        <f t="shared" si="160"/>
        <v>Aggregates</v>
      </c>
      <c r="K6689" s="102" t="s">
        <v>493</v>
      </c>
      <c r="L6689" s="48"/>
      <c r="M6689" s="22"/>
      <c r="N6689" s="22"/>
      <c r="O6689" s="22"/>
      <c r="P6689" s="22"/>
      <c r="Q6689" s="22"/>
      <c r="R6689" s="22"/>
      <c r="S6689" s="22"/>
      <c r="T6689" s="22"/>
      <c r="U6689" s="22"/>
      <c r="V6689" s="22"/>
      <c r="W6689" s="22"/>
      <c r="X6689" s="22"/>
      <c r="Y6689" s="22"/>
      <c r="Z6689" s="22"/>
      <c r="AA6689" s="22"/>
      <c r="AB6689" s="22"/>
      <c r="AC6689" s="22"/>
      <c r="AD6689" s="22"/>
      <c r="AE6689" s="22"/>
      <c r="AF6689" s="22"/>
      <c r="AG6689" s="22"/>
      <c r="AH6689" s="22"/>
      <c r="AI6689" s="22"/>
      <c r="AJ6689" s="22"/>
      <c r="AK6689" s="22"/>
      <c r="AL6689" s="22"/>
      <c r="AM6689" s="22"/>
      <c r="AN6689" s="22"/>
      <c r="AO6689" s="22"/>
      <c r="AP6689" s="22"/>
      <c r="AQ6689" s="22"/>
      <c r="AR6689" s="22"/>
      <c r="AS6689" s="22"/>
      <c r="AT6689" s="22"/>
      <c r="AU6689" s="22"/>
      <c r="AV6689" s="22"/>
      <c r="AW6689" s="22"/>
      <c r="AX6689" s="22"/>
      <c r="AY6689" s="22"/>
      <c r="AZ6689" s="22"/>
      <c r="BA6689" s="22"/>
      <c r="BB6689" s="22"/>
      <c r="BC6689" s="22"/>
      <c r="BD6689" s="22"/>
      <c r="BE6689" s="22"/>
      <c r="BF6689" s="22"/>
      <c r="BG6689" s="22"/>
      <c r="BH6689" s="22"/>
      <c r="BI6689" s="22"/>
      <c r="BJ6689" s="22"/>
      <c r="BK6689" s="22"/>
      <c r="BL6689" s="22"/>
      <c r="BM6689" s="22"/>
      <c r="BN6689" s="22"/>
      <c r="BO6689" s="22"/>
      <c r="BP6689" s="22"/>
      <c r="BQ6689" s="22"/>
      <c r="BR6689" s="22"/>
      <c r="BS6689" s="22"/>
      <c r="BT6689" s="22"/>
      <c r="BU6689" s="22"/>
      <c r="BV6689" s="22"/>
      <c r="BW6689" s="22"/>
      <c r="BX6689" s="22"/>
      <c r="BY6689" s="22"/>
      <c r="BZ6689" s="22"/>
      <c r="CA6689" s="22"/>
      <c r="CB6689" s="22"/>
      <c r="CC6689" s="22"/>
      <c r="CD6689" s="22"/>
      <c r="CE6689" s="22"/>
      <c r="CF6689" s="22"/>
      <c r="CG6689" s="22"/>
      <c r="CH6689" s="22"/>
      <c r="CI6689" s="22"/>
      <c r="CJ6689" s="22"/>
      <c r="CK6689" s="22"/>
      <c r="CL6689" s="22"/>
      <c r="CM6689" s="22"/>
      <c r="CN6689" s="22"/>
      <c r="CO6689" s="22"/>
    </row>
    <row r="6690" spans="1:93" s="2" customFormat="1" x14ac:dyDescent="0.3">
      <c r="A6690" s="73" t="s">
        <v>204</v>
      </c>
      <c r="B6690" s="73" t="s">
        <v>212</v>
      </c>
      <c r="C6690" s="67" t="s">
        <v>4</v>
      </c>
      <c r="D6690" s="67" t="s">
        <v>21</v>
      </c>
      <c r="E6690" s="73"/>
      <c r="F6690" s="73" t="s">
        <v>382</v>
      </c>
      <c r="G6690" s="73" t="s">
        <v>28</v>
      </c>
      <c r="H6690" s="73" t="s">
        <v>28</v>
      </c>
      <c r="I6690" s="73" t="s">
        <v>465</v>
      </c>
      <c r="J6690" s="73" t="str">
        <f t="shared" si="160"/>
        <v>Aggregates</v>
      </c>
      <c r="K6690" s="102" t="s">
        <v>493</v>
      </c>
      <c r="L6690" s="48"/>
      <c r="M6690" s="22"/>
      <c r="N6690" s="22"/>
      <c r="O6690" s="22"/>
      <c r="P6690" s="22"/>
      <c r="Q6690" s="22"/>
      <c r="R6690" s="22"/>
      <c r="S6690" s="22"/>
      <c r="T6690" s="22"/>
      <c r="U6690" s="22"/>
      <c r="V6690" s="22"/>
      <c r="W6690" s="22"/>
      <c r="X6690" s="22"/>
      <c r="Y6690" s="22"/>
      <c r="Z6690" s="22"/>
      <c r="AA6690" s="22"/>
      <c r="AB6690" s="22"/>
      <c r="AC6690" s="22"/>
      <c r="AD6690" s="22"/>
      <c r="AE6690" s="22"/>
      <c r="AF6690" s="22"/>
      <c r="AG6690" s="22"/>
      <c r="AH6690" s="22"/>
      <c r="AI6690" s="22"/>
      <c r="AJ6690" s="22"/>
      <c r="AK6690" s="22"/>
      <c r="AL6690" s="22"/>
      <c r="AM6690" s="22"/>
      <c r="AN6690" s="22"/>
      <c r="AO6690" s="22"/>
      <c r="AP6690" s="22"/>
      <c r="AQ6690" s="22"/>
      <c r="AR6690" s="22"/>
      <c r="AS6690" s="22"/>
      <c r="AT6690" s="22"/>
      <c r="AU6690" s="22"/>
      <c r="AV6690" s="22"/>
      <c r="AW6690" s="22"/>
      <c r="AX6690" s="22"/>
      <c r="AY6690" s="22"/>
      <c r="AZ6690" s="22"/>
      <c r="BA6690" s="22"/>
      <c r="BB6690" s="22"/>
      <c r="BC6690" s="22"/>
      <c r="BD6690" s="22"/>
      <c r="BE6690" s="22"/>
      <c r="BF6690" s="22"/>
      <c r="BG6690" s="22"/>
      <c r="BH6690" s="22"/>
      <c r="BI6690" s="22"/>
      <c r="BJ6690" s="22"/>
      <c r="BK6690" s="22"/>
      <c r="BL6690" s="22"/>
      <c r="BM6690" s="22"/>
      <c r="BN6690" s="22"/>
      <c r="BO6690" s="22"/>
      <c r="BP6690" s="22"/>
      <c r="BQ6690" s="22"/>
      <c r="BR6690" s="22"/>
      <c r="BS6690" s="22"/>
      <c r="BT6690" s="22"/>
      <c r="BU6690" s="22"/>
      <c r="BV6690" s="22"/>
      <c r="BW6690" s="22"/>
      <c r="BX6690" s="22"/>
      <c r="BY6690" s="22"/>
      <c r="BZ6690" s="22"/>
      <c r="CA6690" s="22"/>
      <c r="CB6690" s="22"/>
      <c r="CC6690" s="22"/>
      <c r="CD6690" s="22"/>
      <c r="CE6690" s="22"/>
      <c r="CF6690" s="22"/>
      <c r="CG6690" s="22"/>
      <c r="CH6690" s="22"/>
      <c r="CI6690" s="22"/>
      <c r="CJ6690" s="22"/>
      <c r="CK6690" s="22"/>
      <c r="CL6690" s="22"/>
      <c r="CM6690" s="22"/>
      <c r="CN6690" s="22"/>
      <c r="CO6690" s="22"/>
    </row>
    <row r="6691" spans="1:93" s="2" customFormat="1" x14ac:dyDescent="0.3">
      <c r="A6691" s="73" t="s">
        <v>204</v>
      </c>
      <c r="B6691" s="73" t="s">
        <v>212</v>
      </c>
      <c r="C6691" s="67" t="s">
        <v>4</v>
      </c>
      <c r="D6691" s="67" t="s">
        <v>21</v>
      </c>
      <c r="E6691" s="73"/>
      <c r="F6691" s="73" t="s">
        <v>332</v>
      </c>
      <c r="G6691" s="73" t="s">
        <v>28</v>
      </c>
      <c r="H6691" s="73" t="s">
        <v>28</v>
      </c>
      <c r="I6691" s="73" t="s">
        <v>465</v>
      </c>
      <c r="J6691" s="73" t="str">
        <f t="shared" si="160"/>
        <v>Aggregates</v>
      </c>
      <c r="K6691" s="101">
        <v>1.2643</v>
      </c>
      <c r="L6691" s="48"/>
      <c r="M6691" s="22"/>
      <c r="N6691" s="22"/>
      <c r="O6691" s="22"/>
      <c r="P6691" s="22"/>
      <c r="Q6691" s="22"/>
      <c r="R6691" s="22"/>
      <c r="S6691" s="22"/>
      <c r="T6691" s="22"/>
      <c r="U6691" s="22"/>
      <c r="V6691" s="22"/>
      <c r="W6691" s="22"/>
      <c r="X6691" s="22"/>
      <c r="Y6691" s="22"/>
      <c r="Z6691" s="22"/>
      <c r="AA6691" s="22"/>
      <c r="AB6691" s="22"/>
      <c r="AC6691" s="22"/>
      <c r="AD6691" s="22"/>
      <c r="AE6691" s="22"/>
      <c r="AF6691" s="22"/>
      <c r="AG6691" s="22"/>
      <c r="AH6691" s="22"/>
      <c r="AI6691" s="22"/>
      <c r="AJ6691" s="22"/>
      <c r="AK6691" s="22"/>
      <c r="AL6691" s="22"/>
      <c r="AM6691" s="22"/>
      <c r="AN6691" s="22"/>
      <c r="AO6691" s="22"/>
      <c r="AP6691" s="22"/>
      <c r="AQ6691" s="22"/>
      <c r="AR6691" s="22"/>
      <c r="AS6691" s="22"/>
      <c r="AT6691" s="22"/>
      <c r="AU6691" s="22"/>
      <c r="AV6691" s="22"/>
      <c r="AW6691" s="22"/>
      <c r="AX6691" s="22"/>
      <c r="AY6691" s="22"/>
      <c r="AZ6691" s="22"/>
      <c r="BA6691" s="22"/>
      <c r="BB6691" s="22"/>
      <c r="BC6691" s="22"/>
      <c r="BD6691" s="22"/>
      <c r="BE6691" s="22"/>
      <c r="BF6691" s="22"/>
      <c r="BG6691" s="22"/>
      <c r="BH6691" s="22"/>
      <c r="BI6691" s="22"/>
      <c r="BJ6691" s="22"/>
      <c r="BK6691" s="22"/>
      <c r="BL6691" s="22"/>
      <c r="BM6691" s="22"/>
      <c r="BN6691" s="22"/>
      <c r="BO6691" s="22"/>
      <c r="BP6691" s="22"/>
      <c r="BQ6691" s="22"/>
      <c r="BR6691" s="22"/>
      <c r="BS6691" s="22"/>
      <c r="BT6691" s="22"/>
      <c r="BU6691" s="22"/>
      <c r="BV6691" s="22"/>
      <c r="BW6691" s="22"/>
      <c r="BX6691" s="22"/>
      <c r="BY6691" s="22"/>
      <c r="BZ6691" s="22"/>
      <c r="CA6691" s="22"/>
      <c r="CB6691" s="22"/>
      <c r="CC6691" s="22"/>
      <c r="CD6691" s="22"/>
      <c r="CE6691" s="22"/>
      <c r="CF6691" s="22"/>
      <c r="CG6691" s="22"/>
      <c r="CH6691" s="22"/>
      <c r="CI6691" s="22"/>
      <c r="CJ6691" s="22"/>
      <c r="CK6691" s="22"/>
      <c r="CL6691" s="22"/>
      <c r="CM6691" s="22"/>
      <c r="CN6691" s="22"/>
      <c r="CO6691" s="22"/>
    </row>
    <row r="6692" spans="1:93" s="2" customFormat="1" x14ac:dyDescent="0.3">
      <c r="A6692" s="73" t="s">
        <v>204</v>
      </c>
      <c r="B6692" s="73" t="s">
        <v>212</v>
      </c>
      <c r="C6692" s="67" t="s">
        <v>4</v>
      </c>
      <c r="D6692" s="67" t="s">
        <v>408</v>
      </c>
      <c r="E6692" s="73"/>
      <c r="F6692" s="86" t="s">
        <v>568</v>
      </c>
      <c r="G6692" s="73" t="s">
        <v>28</v>
      </c>
      <c r="H6692" s="73" t="s">
        <v>28</v>
      </c>
      <c r="I6692" s="73" t="s">
        <v>465</v>
      </c>
      <c r="J6692" s="73" t="str">
        <f t="shared" si="160"/>
        <v>Average construction</v>
      </c>
      <c r="K6692" s="101">
        <v>1.0091000000000001</v>
      </c>
      <c r="L6692" s="48"/>
      <c r="M6692" s="22"/>
      <c r="N6692" s="22"/>
      <c r="O6692" s="22"/>
      <c r="P6692" s="22"/>
      <c r="Q6692" s="22"/>
      <c r="R6692" s="22"/>
      <c r="S6692" s="22"/>
      <c r="T6692" s="22"/>
      <c r="U6692" s="22"/>
      <c r="V6692" s="22"/>
      <c r="W6692" s="22"/>
      <c r="X6692" s="22"/>
      <c r="Y6692" s="22"/>
      <c r="Z6692" s="22"/>
      <c r="AA6692" s="22"/>
      <c r="AB6692" s="22"/>
      <c r="AC6692" s="22"/>
      <c r="AD6692" s="22"/>
      <c r="AE6692" s="22"/>
      <c r="AF6692" s="22"/>
      <c r="AG6692" s="22"/>
      <c r="AH6692" s="22"/>
      <c r="AI6692" s="22"/>
      <c r="AJ6692" s="22"/>
      <c r="AK6692" s="22"/>
      <c r="AL6692" s="22"/>
      <c r="AM6692" s="22"/>
      <c r="AN6692" s="22"/>
      <c r="AO6692" s="22"/>
      <c r="AP6692" s="22"/>
      <c r="AQ6692" s="22"/>
      <c r="AR6692" s="22"/>
      <c r="AS6692" s="22"/>
      <c r="AT6692" s="22"/>
      <c r="AU6692" s="22"/>
      <c r="AV6692" s="22"/>
      <c r="AW6692" s="22"/>
      <c r="AX6692" s="22"/>
      <c r="AY6692" s="22"/>
      <c r="AZ6692" s="22"/>
      <c r="BA6692" s="22"/>
      <c r="BB6692" s="22"/>
      <c r="BC6692" s="22"/>
      <c r="BD6692" s="22"/>
      <c r="BE6692" s="22"/>
      <c r="BF6692" s="22"/>
      <c r="BG6692" s="22"/>
      <c r="BH6692" s="22"/>
      <c r="BI6692" s="22"/>
      <c r="BJ6692" s="22"/>
      <c r="BK6692" s="22"/>
      <c r="BL6692" s="22"/>
      <c r="BM6692" s="22"/>
      <c r="BN6692" s="22"/>
      <c r="BO6692" s="22"/>
      <c r="BP6692" s="22"/>
      <c r="BQ6692" s="22"/>
      <c r="BR6692" s="22"/>
      <c r="BS6692" s="22"/>
      <c r="BT6692" s="22"/>
      <c r="BU6692" s="22"/>
      <c r="BV6692" s="22"/>
      <c r="BW6692" s="22"/>
      <c r="BX6692" s="22"/>
      <c r="BY6692" s="22"/>
      <c r="BZ6692" s="22"/>
      <c r="CA6692" s="22"/>
      <c r="CB6692" s="22"/>
      <c r="CC6692" s="22"/>
      <c r="CD6692" s="22"/>
      <c r="CE6692" s="22"/>
      <c r="CF6692" s="22"/>
      <c r="CG6692" s="22"/>
      <c r="CH6692" s="22"/>
      <c r="CI6692" s="22"/>
      <c r="CJ6692" s="22"/>
      <c r="CK6692" s="22"/>
      <c r="CL6692" s="22"/>
      <c r="CM6692" s="22"/>
      <c r="CN6692" s="22"/>
      <c r="CO6692" s="22"/>
    </row>
    <row r="6693" spans="1:93" s="2" customFormat="1" x14ac:dyDescent="0.3">
      <c r="A6693" s="73" t="s">
        <v>204</v>
      </c>
      <c r="B6693" s="73" t="s">
        <v>212</v>
      </c>
      <c r="C6693" s="67" t="s">
        <v>4</v>
      </c>
      <c r="D6693" s="67" t="s">
        <v>408</v>
      </c>
      <c r="E6693" s="73"/>
      <c r="F6693" s="73" t="s">
        <v>569</v>
      </c>
      <c r="G6693" s="73" t="s">
        <v>28</v>
      </c>
      <c r="H6693" s="73" t="s">
        <v>28</v>
      </c>
      <c r="I6693" s="73" t="s">
        <v>465</v>
      </c>
      <c r="J6693" s="73" t="str">
        <f t="shared" si="160"/>
        <v>Average construction</v>
      </c>
      <c r="K6693" s="101">
        <v>1.37</v>
      </c>
      <c r="L6693" s="48"/>
      <c r="M6693" s="22"/>
      <c r="N6693" s="22"/>
      <c r="O6693" s="22"/>
      <c r="P6693" s="22"/>
      <c r="Q6693" s="22"/>
      <c r="R6693" s="22"/>
      <c r="S6693" s="22"/>
      <c r="T6693" s="22"/>
      <c r="U6693" s="22"/>
      <c r="V6693" s="22"/>
      <c r="W6693" s="22"/>
      <c r="X6693" s="22"/>
      <c r="Y6693" s="22"/>
      <c r="Z6693" s="22"/>
      <c r="AA6693" s="22"/>
      <c r="AB6693" s="22"/>
      <c r="AC6693" s="22"/>
      <c r="AD6693" s="22"/>
      <c r="AE6693" s="22"/>
      <c r="AF6693" s="22"/>
      <c r="AG6693" s="22"/>
      <c r="AH6693" s="22"/>
      <c r="AI6693" s="22"/>
      <c r="AJ6693" s="22"/>
      <c r="AK6693" s="22"/>
      <c r="AL6693" s="22"/>
      <c r="AM6693" s="22"/>
      <c r="AN6693" s="22"/>
      <c r="AO6693" s="22"/>
      <c r="AP6693" s="22"/>
      <c r="AQ6693" s="22"/>
      <c r="AR6693" s="22"/>
      <c r="AS6693" s="22"/>
      <c r="AT6693" s="22"/>
      <c r="AU6693" s="22"/>
      <c r="AV6693" s="22"/>
      <c r="AW6693" s="22"/>
      <c r="AX6693" s="22"/>
      <c r="AY6693" s="22"/>
      <c r="AZ6693" s="22"/>
      <c r="BA6693" s="22"/>
      <c r="BB6693" s="22"/>
      <c r="BC6693" s="22"/>
      <c r="BD6693" s="22"/>
      <c r="BE6693" s="22"/>
      <c r="BF6693" s="22"/>
      <c r="BG6693" s="22"/>
      <c r="BH6693" s="22"/>
      <c r="BI6693" s="22"/>
      <c r="BJ6693" s="22"/>
      <c r="BK6693" s="22"/>
      <c r="BL6693" s="22"/>
      <c r="BM6693" s="22"/>
      <c r="BN6693" s="22"/>
      <c r="BO6693" s="22"/>
      <c r="BP6693" s="22"/>
      <c r="BQ6693" s="22"/>
      <c r="BR6693" s="22"/>
      <c r="BS6693" s="22"/>
      <c r="BT6693" s="22"/>
      <c r="BU6693" s="22"/>
      <c r="BV6693" s="22"/>
      <c r="BW6693" s="22"/>
      <c r="BX6693" s="22"/>
      <c r="BY6693" s="22"/>
      <c r="BZ6693" s="22"/>
      <c r="CA6693" s="22"/>
      <c r="CB6693" s="22"/>
      <c r="CC6693" s="22"/>
      <c r="CD6693" s="22"/>
      <c r="CE6693" s="22"/>
      <c r="CF6693" s="22"/>
      <c r="CG6693" s="22"/>
      <c r="CH6693" s="22"/>
      <c r="CI6693" s="22"/>
      <c r="CJ6693" s="22"/>
      <c r="CK6693" s="22"/>
      <c r="CL6693" s="22"/>
      <c r="CM6693" s="22"/>
      <c r="CN6693" s="22"/>
      <c r="CO6693" s="22"/>
    </row>
    <row r="6694" spans="1:93" s="2" customFormat="1" x14ac:dyDescent="0.3">
      <c r="A6694" s="73" t="s">
        <v>204</v>
      </c>
      <c r="B6694" s="73" t="s">
        <v>212</v>
      </c>
      <c r="C6694" s="67" t="s">
        <v>4</v>
      </c>
      <c r="D6694" s="67" t="s">
        <v>408</v>
      </c>
      <c r="E6694" s="73"/>
      <c r="F6694" s="73" t="s">
        <v>570</v>
      </c>
      <c r="G6694" s="73" t="s">
        <v>28</v>
      </c>
      <c r="H6694" s="73" t="s">
        <v>28</v>
      </c>
      <c r="I6694" s="73" t="s">
        <v>465</v>
      </c>
      <c r="J6694" s="73" t="str">
        <f t="shared" si="160"/>
        <v>Average construction</v>
      </c>
      <c r="K6694" s="101">
        <v>1.0091000000000001</v>
      </c>
      <c r="L6694" s="48"/>
      <c r="M6694" s="22"/>
      <c r="N6694" s="22"/>
      <c r="O6694" s="22"/>
      <c r="P6694" s="22"/>
      <c r="Q6694" s="22"/>
      <c r="R6694" s="22"/>
      <c r="S6694" s="22"/>
      <c r="T6694" s="22"/>
      <c r="U6694" s="22"/>
      <c r="V6694" s="22"/>
      <c r="W6694" s="22"/>
      <c r="X6694" s="22"/>
      <c r="Y6694" s="22"/>
      <c r="Z6694" s="22"/>
      <c r="AA6694" s="22"/>
      <c r="AB6694" s="22"/>
      <c r="AC6694" s="22"/>
      <c r="AD6694" s="22"/>
      <c r="AE6694" s="22"/>
      <c r="AF6694" s="22"/>
      <c r="AG6694" s="22"/>
      <c r="AH6694" s="22"/>
      <c r="AI6694" s="22"/>
      <c r="AJ6694" s="22"/>
      <c r="AK6694" s="22"/>
      <c r="AL6694" s="22"/>
      <c r="AM6694" s="22"/>
      <c r="AN6694" s="22"/>
      <c r="AO6694" s="22"/>
      <c r="AP6694" s="22"/>
      <c r="AQ6694" s="22"/>
      <c r="AR6694" s="22"/>
      <c r="AS6694" s="22"/>
      <c r="AT6694" s="22"/>
      <c r="AU6694" s="22"/>
      <c r="AV6694" s="22"/>
      <c r="AW6694" s="22"/>
      <c r="AX6694" s="22"/>
      <c r="AY6694" s="22"/>
      <c r="AZ6694" s="22"/>
      <c r="BA6694" s="22"/>
      <c r="BB6694" s="22"/>
      <c r="BC6694" s="22"/>
      <c r="BD6694" s="22"/>
      <c r="BE6694" s="22"/>
      <c r="BF6694" s="22"/>
      <c r="BG6694" s="22"/>
      <c r="BH6694" s="22"/>
      <c r="BI6694" s="22"/>
      <c r="BJ6694" s="22"/>
      <c r="BK6694" s="22"/>
      <c r="BL6694" s="22"/>
      <c r="BM6694" s="22"/>
      <c r="BN6694" s="22"/>
      <c r="BO6694" s="22"/>
      <c r="BP6694" s="22"/>
      <c r="BQ6694" s="22"/>
      <c r="BR6694" s="22"/>
      <c r="BS6694" s="22"/>
      <c r="BT6694" s="22"/>
      <c r="BU6694" s="22"/>
      <c r="BV6694" s="22"/>
      <c r="BW6694" s="22"/>
      <c r="BX6694" s="22"/>
      <c r="BY6694" s="22"/>
      <c r="BZ6694" s="22"/>
      <c r="CA6694" s="22"/>
      <c r="CB6694" s="22"/>
      <c r="CC6694" s="22"/>
      <c r="CD6694" s="22"/>
      <c r="CE6694" s="22"/>
      <c r="CF6694" s="22"/>
      <c r="CG6694" s="22"/>
      <c r="CH6694" s="22"/>
      <c r="CI6694" s="22"/>
      <c r="CJ6694" s="22"/>
      <c r="CK6694" s="22"/>
      <c r="CL6694" s="22"/>
      <c r="CM6694" s="22"/>
      <c r="CN6694" s="22"/>
      <c r="CO6694" s="22"/>
    </row>
    <row r="6695" spans="1:93" s="2" customFormat="1" x14ac:dyDescent="0.3">
      <c r="A6695" s="73" t="s">
        <v>204</v>
      </c>
      <c r="B6695" s="73" t="s">
        <v>212</v>
      </c>
      <c r="C6695" s="67" t="s">
        <v>4</v>
      </c>
      <c r="D6695" s="67" t="s">
        <v>408</v>
      </c>
      <c r="E6695" s="73"/>
      <c r="F6695" s="73" t="s">
        <v>285</v>
      </c>
      <c r="G6695" s="73" t="s">
        <v>28</v>
      </c>
      <c r="H6695" s="73" t="s">
        <v>28</v>
      </c>
      <c r="I6695" s="73" t="s">
        <v>465</v>
      </c>
      <c r="J6695" s="73" t="str">
        <f t="shared" si="160"/>
        <v>Average construction</v>
      </c>
      <c r="K6695" s="102" t="s">
        <v>493</v>
      </c>
      <c r="L6695" s="48"/>
      <c r="M6695" s="22"/>
      <c r="N6695" s="22"/>
      <c r="O6695" s="22"/>
      <c r="P6695" s="22"/>
      <c r="Q6695" s="22"/>
      <c r="R6695" s="22"/>
      <c r="S6695" s="22"/>
      <c r="T6695" s="22"/>
      <c r="U6695" s="22"/>
      <c r="V6695" s="22"/>
      <c r="W6695" s="22"/>
      <c r="X6695" s="22"/>
      <c r="Y6695" s="22"/>
      <c r="Z6695" s="22"/>
      <c r="AA6695" s="22"/>
      <c r="AB6695" s="22"/>
      <c r="AC6695" s="22"/>
      <c r="AD6695" s="22"/>
      <c r="AE6695" s="22"/>
      <c r="AF6695" s="22"/>
      <c r="AG6695" s="22"/>
      <c r="AH6695" s="22"/>
      <c r="AI6695" s="22"/>
      <c r="AJ6695" s="22"/>
      <c r="AK6695" s="22"/>
      <c r="AL6695" s="22"/>
      <c r="AM6695" s="22"/>
      <c r="AN6695" s="22"/>
      <c r="AO6695" s="22"/>
      <c r="AP6695" s="22"/>
      <c r="AQ6695" s="22"/>
      <c r="AR6695" s="22"/>
      <c r="AS6695" s="22"/>
      <c r="AT6695" s="22"/>
      <c r="AU6695" s="22"/>
      <c r="AV6695" s="22"/>
      <c r="AW6695" s="22"/>
      <c r="AX6695" s="22"/>
      <c r="AY6695" s="22"/>
      <c r="AZ6695" s="22"/>
      <c r="BA6695" s="22"/>
      <c r="BB6695" s="22"/>
      <c r="BC6695" s="22"/>
      <c r="BD6695" s="22"/>
      <c r="BE6695" s="22"/>
      <c r="BF6695" s="22"/>
      <c r="BG6695" s="22"/>
      <c r="BH6695" s="22"/>
      <c r="BI6695" s="22"/>
      <c r="BJ6695" s="22"/>
      <c r="BK6695" s="22"/>
      <c r="BL6695" s="22"/>
      <c r="BM6695" s="22"/>
      <c r="BN6695" s="22"/>
      <c r="BO6695" s="22"/>
      <c r="BP6695" s="22"/>
      <c r="BQ6695" s="22"/>
      <c r="BR6695" s="22"/>
      <c r="BS6695" s="22"/>
      <c r="BT6695" s="22"/>
      <c r="BU6695" s="22"/>
      <c r="BV6695" s="22"/>
      <c r="BW6695" s="22"/>
      <c r="BX6695" s="22"/>
      <c r="BY6695" s="22"/>
      <c r="BZ6695" s="22"/>
      <c r="CA6695" s="22"/>
      <c r="CB6695" s="22"/>
      <c r="CC6695" s="22"/>
      <c r="CD6695" s="22"/>
      <c r="CE6695" s="22"/>
      <c r="CF6695" s="22"/>
      <c r="CG6695" s="22"/>
      <c r="CH6695" s="22"/>
      <c r="CI6695" s="22"/>
      <c r="CJ6695" s="22"/>
      <c r="CK6695" s="22"/>
      <c r="CL6695" s="22"/>
      <c r="CM6695" s="22"/>
      <c r="CN6695" s="22"/>
      <c r="CO6695" s="22"/>
    </row>
    <row r="6696" spans="1:93" s="2" customFormat="1" x14ac:dyDescent="0.3">
      <c r="A6696" s="73" t="s">
        <v>204</v>
      </c>
      <c r="B6696" s="73" t="s">
        <v>212</v>
      </c>
      <c r="C6696" s="67" t="s">
        <v>4</v>
      </c>
      <c r="D6696" s="67" t="s">
        <v>408</v>
      </c>
      <c r="E6696" s="73"/>
      <c r="F6696" s="73" t="s">
        <v>382</v>
      </c>
      <c r="G6696" s="73" t="s">
        <v>28</v>
      </c>
      <c r="H6696" s="73" t="s">
        <v>28</v>
      </c>
      <c r="I6696" s="73" t="s">
        <v>465</v>
      </c>
      <c r="J6696" s="73" t="str">
        <f t="shared" si="160"/>
        <v>Average construction</v>
      </c>
      <c r="K6696" s="102" t="s">
        <v>493</v>
      </c>
      <c r="L6696" s="48"/>
      <c r="M6696" s="22"/>
      <c r="N6696" s="22"/>
      <c r="O6696" s="22"/>
      <c r="P6696" s="22"/>
      <c r="Q6696" s="22"/>
      <c r="R6696" s="22"/>
      <c r="S6696" s="22"/>
      <c r="T6696" s="22"/>
      <c r="U6696" s="22"/>
      <c r="V6696" s="22"/>
      <c r="W6696" s="22"/>
      <c r="X6696" s="22"/>
      <c r="Y6696" s="22"/>
      <c r="Z6696" s="22"/>
      <c r="AA6696" s="22"/>
      <c r="AB6696" s="22"/>
      <c r="AC6696" s="22"/>
      <c r="AD6696" s="22"/>
      <c r="AE6696" s="22"/>
      <c r="AF6696" s="22"/>
      <c r="AG6696" s="22"/>
      <c r="AH6696" s="22"/>
      <c r="AI6696" s="22"/>
      <c r="AJ6696" s="22"/>
      <c r="AK6696" s="22"/>
      <c r="AL6696" s="22"/>
      <c r="AM6696" s="22"/>
      <c r="AN6696" s="22"/>
      <c r="AO6696" s="22"/>
      <c r="AP6696" s="22"/>
      <c r="AQ6696" s="22"/>
      <c r="AR6696" s="22"/>
      <c r="AS6696" s="22"/>
      <c r="AT6696" s="22"/>
      <c r="AU6696" s="22"/>
      <c r="AV6696" s="22"/>
      <c r="AW6696" s="22"/>
      <c r="AX6696" s="22"/>
      <c r="AY6696" s="22"/>
      <c r="AZ6696" s="22"/>
      <c r="BA6696" s="22"/>
      <c r="BB6696" s="22"/>
      <c r="BC6696" s="22"/>
      <c r="BD6696" s="22"/>
      <c r="BE6696" s="22"/>
      <c r="BF6696" s="22"/>
      <c r="BG6696" s="22"/>
      <c r="BH6696" s="22"/>
      <c r="BI6696" s="22"/>
      <c r="BJ6696" s="22"/>
      <c r="BK6696" s="22"/>
      <c r="BL6696" s="22"/>
      <c r="BM6696" s="22"/>
      <c r="BN6696" s="22"/>
      <c r="BO6696" s="22"/>
      <c r="BP6696" s="22"/>
      <c r="BQ6696" s="22"/>
      <c r="BR6696" s="22"/>
      <c r="BS6696" s="22"/>
      <c r="BT6696" s="22"/>
      <c r="BU6696" s="22"/>
      <c r="BV6696" s="22"/>
      <c r="BW6696" s="22"/>
      <c r="BX6696" s="22"/>
      <c r="BY6696" s="22"/>
      <c r="BZ6696" s="22"/>
      <c r="CA6696" s="22"/>
      <c r="CB6696" s="22"/>
      <c r="CC6696" s="22"/>
      <c r="CD6696" s="22"/>
      <c r="CE6696" s="22"/>
      <c r="CF6696" s="22"/>
      <c r="CG6696" s="22"/>
      <c r="CH6696" s="22"/>
      <c r="CI6696" s="22"/>
      <c r="CJ6696" s="22"/>
      <c r="CK6696" s="22"/>
      <c r="CL6696" s="22"/>
      <c r="CM6696" s="22"/>
      <c r="CN6696" s="22"/>
      <c r="CO6696" s="22"/>
    </row>
    <row r="6697" spans="1:93" s="2" customFormat="1" x14ac:dyDescent="0.3">
      <c r="A6697" s="73" t="s">
        <v>204</v>
      </c>
      <c r="B6697" s="73" t="s">
        <v>212</v>
      </c>
      <c r="C6697" s="67" t="s">
        <v>4</v>
      </c>
      <c r="D6697" s="67" t="s">
        <v>408</v>
      </c>
      <c r="E6697" s="73"/>
      <c r="F6697" s="73" t="s">
        <v>332</v>
      </c>
      <c r="G6697" s="73" t="s">
        <v>28</v>
      </c>
      <c r="H6697" s="73" t="s">
        <v>28</v>
      </c>
      <c r="I6697" s="73" t="s">
        <v>465</v>
      </c>
      <c r="J6697" s="73" t="str">
        <f t="shared" si="160"/>
        <v>Average construction</v>
      </c>
      <c r="K6697" s="102" t="s">
        <v>493</v>
      </c>
      <c r="L6697" s="48"/>
      <c r="M6697" s="22"/>
      <c r="N6697" s="22"/>
      <c r="O6697" s="22"/>
      <c r="P6697" s="22"/>
      <c r="Q6697" s="22"/>
      <c r="R6697" s="22"/>
      <c r="S6697" s="22"/>
      <c r="T6697" s="22"/>
      <c r="U6697" s="22"/>
      <c r="V6697" s="22"/>
      <c r="W6697" s="22"/>
      <c r="X6697" s="22"/>
      <c r="Y6697" s="22"/>
      <c r="Z6697" s="22"/>
      <c r="AA6697" s="22"/>
      <c r="AB6697" s="22"/>
      <c r="AC6697" s="22"/>
      <c r="AD6697" s="22"/>
      <c r="AE6697" s="22"/>
      <c r="AF6697" s="22"/>
      <c r="AG6697" s="22"/>
      <c r="AH6697" s="22"/>
      <c r="AI6697" s="22"/>
      <c r="AJ6697" s="22"/>
      <c r="AK6697" s="22"/>
      <c r="AL6697" s="22"/>
      <c r="AM6697" s="22"/>
      <c r="AN6697" s="22"/>
      <c r="AO6697" s="22"/>
      <c r="AP6697" s="22"/>
      <c r="AQ6697" s="22"/>
      <c r="AR6697" s="22"/>
      <c r="AS6697" s="22"/>
      <c r="AT6697" s="22"/>
      <c r="AU6697" s="22"/>
      <c r="AV6697" s="22"/>
      <c r="AW6697" s="22"/>
      <c r="AX6697" s="22"/>
      <c r="AY6697" s="22"/>
      <c r="AZ6697" s="22"/>
      <c r="BA6697" s="22"/>
      <c r="BB6697" s="22"/>
      <c r="BC6697" s="22"/>
      <c r="BD6697" s="22"/>
      <c r="BE6697" s="22"/>
      <c r="BF6697" s="22"/>
      <c r="BG6697" s="22"/>
      <c r="BH6697" s="22"/>
      <c r="BI6697" s="22"/>
      <c r="BJ6697" s="22"/>
      <c r="BK6697" s="22"/>
      <c r="BL6697" s="22"/>
      <c r="BM6697" s="22"/>
      <c r="BN6697" s="22"/>
      <c r="BO6697" s="22"/>
      <c r="BP6697" s="22"/>
      <c r="BQ6697" s="22"/>
      <c r="BR6697" s="22"/>
      <c r="BS6697" s="22"/>
      <c r="BT6697" s="22"/>
      <c r="BU6697" s="22"/>
      <c r="BV6697" s="22"/>
      <c r="BW6697" s="22"/>
      <c r="BX6697" s="22"/>
      <c r="BY6697" s="22"/>
      <c r="BZ6697" s="22"/>
      <c r="CA6697" s="22"/>
      <c r="CB6697" s="22"/>
      <c r="CC6697" s="22"/>
      <c r="CD6697" s="22"/>
      <c r="CE6697" s="22"/>
      <c r="CF6697" s="22"/>
      <c r="CG6697" s="22"/>
      <c r="CH6697" s="22"/>
      <c r="CI6697" s="22"/>
      <c r="CJ6697" s="22"/>
      <c r="CK6697" s="22"/>
      <c r="CL6697" s="22"/>
      <c r="CM6697" s="22"/>
      <c r="CN6697" s="22"/>
      <c r="CO6697" s="22"/>
    </row>
    <row r="6698" spans="1:93" s="2" customFormat="1" x14ac:dyDescent="0.3">
      <c r="A6698" s="73" t="s">
        <v>204</v>
      </c>
      <c r="B6698" s="73" t="s">
        <v>212</v>
      </c>
      <c r="C6698" s="67" t="s">
        <v>4</v>
      </c>
      <c r="D6698" s="67" t="s">
        <v>223</v>
      </c>
      <c r="E6698" s="73"/>
      <c r="F6698" s="86" t="s">
        <v>568</v>
      </c>
      <c r="G6698" s="73" t="s">
        <v>28</v>
      </c>
      <c r="H6698" s="73" t="s">
        <v>28</v>
      </c>
      <c r="I6698" s="73" t="s">
        <v>465</v>
      </c>
      <c r="J6698" s="73" t="str">
        <f t="shared" si="160"/>
        <v>Asbestos</v>
      </c>
      <c r="K6698" s="102" t="s">
        <v>493</v>
      </c>
      <c r="L6698" s="48"/>
      <c r="M6698" s="22"/>
      <c r="N6698" s="22"/>
      <c r="O6698" s="22"/>
      <c r="P6698" s="22"/>
      <c r="Q6698" s="22"/>
      <c r="R6698" s="22"/>
      <c r="S6698" s="22"/>
      <c r="T6698" s="22"/>
      <c r="U6698" s="22"/>
      <c r="V6698" s="22"/>
      <c r="W6698" s="22"/>
      <c r="X6698" s="22"/>
      <c r="Y6698" s="22"/>
      <c r="Z6698" s="22"/>
      <c r="AA6698" s="22"/>
      <c r="AB6698" s="22"/>
      <c r="AC6698" s="22"/>
      <c r="AD6698" s="22"/>
      <c r="AE6698" s="22"/>
      <c r="AF6698" s="22"/>
      <c r="AG6698" s="22"/>
      <c r="AH6698" s="22"/>
      <c r="AI6698" s="22"/>
      <c r="AJ6698" s="22"/>
      <c r="AK6698" s="22"/>
      <c r="AL6698" s="22"/>
      <c r="AM6698" s="22"/>
      <c r="AN6698" s="22"/>
      <c r="AO6698" s="22"/>
      <c r="AP6698" s="22"/>
      <c r="AQ6698" s="22"/>
      <c r="AR6698" s="22"/>
      <c r="AS6698" s="22"/>
      <c r="AT6698" s="22"/>
      <c r="AU6698" s="22"/>
      <c r="AV6698" s="22"/>
      <c r="AW6698" s="22"/>
      <c r="AX6698" s="22"/>
      <c r="AY6698" s="22"/>
      <c r="AZ6698" s="22"/>
      <c r="BA6698" s="22"/>
      <c r="BB6698" s="22"/>
      <c r="BC6698" s="22"/>
      <c r="BD6698" s="22"/>
      <c r="BE6698" s="22"/>
      <c r="BF6698" s="22"/>
      <c r="BG6698" s="22"/>
      <c r="BH6698" s="22"/>
      <c r="BI6698" s="22"/>
      <c r="BJ6698" s="22"/>
      <c r="BK6698" s="22"/>
      <c r="BL6698" s="22"/>
      <c r="BM6698" s="22"/>
      <c r="BN6698" s="22"/>
      <c r="BO6698" s="22"/>
      <c r="BP6698" s="22"/>
      <c r="BQ6698" s="22"/>
      <c r="BR6698" s="22"/>
      <c r="BS6698" s="22"/>
      <c r="BT6698" s="22"/>
      <c r="BU6698" s="22"/>
      <c r="BV6698" s="22"/>
      <c r="BW6698" s="22"/>
      <c r="BX6698" s="22"/>
      <c r="BY6698" s="22"/>
      <c r="BZ6698" s="22"/>
      <c r="CA6698" s="22"/>
      <c r="CB6698" s="22"/>
      <c r="CC6698" s="22"/>
      <c r="CD6698" s="22"/>
      <c r="CE6698" s="22"/>
      <c r="CF6698" s="22"/>
      <c r="CG6698" s="22"/>
      <c r="CH6698" s="22"/>
      <c r="CI6698" s="22"/>
      <c r="CJ6698" s="22"/>
      <c r="CK6698" s="22"/>
      <c r="CL6698" s="22"/>
      <c r="CM6698" s="22"/>
      <c r="CN6698" s="22"/>
      <c r="CO6698" s="22"/>
    </row>
    <row r="6699" spans="1:93" s="2" customFormat="1" x14ac:dyDescent="0.3">
      <c r="A6699" s="73" t="s">
        <v>204</v>
      </c>
      <c r="B6699" s="73" t="s">
        <v>212</v>
      </c>
      <c r="C6699" s="67" t="s">
        <v>4</v>
      </c>
      <c r="D6699" s="67" t="s">
        <v>223</v>
      </c>
      <c r="E6699" s="73"/>
      <c r="F6699" s="73" t="s">
        <v>569</v>
      </c>
      <c r="G6699" s="73" t="s">
        <v>28</v>
      </c>
      <c r="H6699" s="73" t="s">
        <v>28</v>
      </c>
      <c r="I6699" s="73" t="s">
        <v>465</v>
      </c>
      <c r="J6699" s="73" t="str">
        <f t="shared" si="160"/>
        <v>Asbestos</v>
      </c>
      <c r="K6699" s="102" t="s">
        <v>493</v>
      </c>
      <c r="L6699" s="48"/>
      <c r="M6699" s="22"/>
      <c r="N6699" s="22"/>
      <c r="O6699" s="22"/>
      <c r="P6699" s="22"/>
      <c r="Q6699" s="22"/>
      <c r="R6699" s="22"/>
      <c r="S6699" s="22"/>
      <c r="T6699" s="22"/>
      <c r="U6699" s="22"/>
      <c r="V6699" s="22"/>
      <c r="W6699" s="22"/>
      <c r="X6699" s="22"/>
      <c r="Y6699" s="22"/>
      <c r="Z6699" s="22"/>
      <c r="AA6699" s="22"/>
      <c r="AB6699" s="22"/>
      <c r="AC6699" s="22"/>
      <c r="AD6699" s="22"/>
      <c r="AE6699" s="22"/>
      <c r="AF6699" s="22"/>
      <c r="AG6699" s="22"/>
      <c r="AH6699" s="22"/>
      <c r="AI6699" s="22"/>
      <c r="AJ6699" s="22"/>
      <c r="AK6699" s="22"/>
      <c r="AL6699" s="22"/>
      <c r="AM6699" s="22"/>
      <c r="AN6699" s="22"/>
      <c r="AO6699" s="22"/>
      <c r="AP6699" s="22"/>
      <c r="AQ6699" s="22"/>
      <c r="AR6699" s="22"/>
      <c r="AS6699" s="22"/>
      <c r="AT6699" s="22"/>
      <c r="AU6699" s="22"/>
      <c r="AV6699" s="22"/>
      <c r="AW6699" s="22"/>
      <c r="AX6699" s="22"/>
      <c r="AY6699" s="22"/>
      <c r="AZ6699" s="22"/>
      <c r="BA6699" s="22"/>
      <c r="BB6699" s="22"/>
      <c r="BC6699" s="22"/>
      <c r="BD6699" s="22"/>
      <c r="BE6699" s="22"/>
      <c r="BF6699" s="22"/>
      <c r="BG6699" s="22"/>
      <c r="BH6699" s="22"/>
      <c r="BI6699" s="22"/>
      <c r="BJ6699" s="22"/>
      <c r="BK6699" s="22"/>
      <c r="BL6699" s="22"/>
      <c r="BM6699" s="22"/>
      <c r="BN6699" s="22"/>
      <c r="BO6699" s="22"/>
      <c r="BP6699" s="22"/>
      <c r="BQ6699" s="22"/>
      <c r="BR6699" s="22"/>
      <c r="BS6699" s="22"/>
      <c r="BT6699" s="22"/>
      <c r="BU6699" s="22"/>
      <c r="BV6699" s="22"/>
      <c r="BW6699" s="22"/>
      <c r="BX6699" s="22"/>
      <c r="BY6699" s="22"/>
      <c r="BZ6699" s="22"/>
      <c r="CA6699" s="22"/>
      <c r="CB6699" s="22"/>
      <c r="CC6699" s="22"/>
      <c r="CD6699" s="22"/>
      <c r="CE6699" s="22"/>
      <c r="CF6699" s="22"/>
      <c r="CG6699" s="22"/>
      <c r="CH6699" s="22"/>
      <c r="CI6699" s="22"/>
      <c r="CJ6699" s="22"/>
      <c r="CK6699" s="22"/>
      <c r="CL6699" s="22"/>
      <c r="CM6699" s="22"/>
      <c r="CN6699" s="22"/>
      <c r="CO6699" s="22"/>
    </row>
    <row r="6700" spans="1:93" s="2" customFormat="1" x14ac:dyDescent="0.3">
      <c r="A6700" s="73" t="s">
        <v>204</v>
      </c>
      <c r="B6700" s="73" t="s">
        <v>212</v>
      </c>
      <c r="C6700" s="67" t="s">
        <v>4</v>
      </c>
      <c r="D6700" s="67" t="s">
        <v>223</v>
      </c>
      <c r="E6700" s="73"/>
      <c r="F6700" s="73" t="s">
        <v>570</v>
      </c>
      <c r="G6700" s="73" t="s">
        <v>28</v>
      </c>
      <c r="H6700" s="73" t="s">
        <v>28</v>
      </c>
      <c r="I6700" s="73" t="s">
        <v>465</v>
      </c>
      <c r="J6700" s="73" t="str">
        <f t="shared" si="160"/>
        <v>Asbestos</v>
      </c>
      <c r="K6700" s="102" t="s">
        <v>493</v>
      </c>
      <c r="L6700" s="48"/>
      <c r="M6700" s="22"/>
      <c r="N6700" s="22"/>
      <c r="O6700" s="22"/>
      <c r="P6700" s="22"/>
      <c r="Q6700" s="22"/>
      <c r="R6700" s="22"/>
      <c r="S6700" s="22"/>
      <c r="T6700" s="22"/>
      <c r="U6700" s="22"/>
      <c r="V6700" s="22"/>
      <c r="W6700" s="22"/>
      <c r="X6700" s="22"/>
      <c r="Y6700" s="22"/>
      <c r="Z6700" s="22"/>
      <c r="AA6700" s="22"/>
      <c r="AB6700" s="22"/>
      <c r="AC6700" s="22"/>
      <c r="AD6700" s="22"/>
      <c r="AE6700" s="22"/>
      <c r="AF6700" s="22"/>
      <c r="AG6700" s="22"/>
      <c r="AH6700" s="22"/>
      <c r="AI6700" s="22"/>
      <c r="AJ6700" s="22"/>
      <c r="AK6700" s="22"/>
      <c r="AL6700" s="22"/>
      <c r="AM6700" s="22"/>
      <c r="AN6700" s="22"/>
      <c r="AO6700" s="22"/>
      <c r="AP6700" s="22"/>
      <c r="AQ6700" s="22"/>
      <c r="AR6700" s="22"/>
      <c r="AS6700" s="22"/>
      <c r="AT6700" s="22"/>
      <c r="AU6700" s="22"/>
      <c r="AV6700" s="22"/>
      <c r="AW6700" s="22"/>
      <c r="AX6700" s="22"/>
      <c r="AY6700" s="22"/>
      <c r="AZ6700" s="22"/>
      <c r="BA6700" s="22"/>
      <c r="BB6700" s="22"/>
      <c r="BC6700" s="22"/>
      <c r="BD6700" s="22"/>
      <c r="BE6700" s="22"/>
      <c r="BF6700" s="22"/>
      <c r="BG6700" s="22"/>
      <c r="BH6700" s="22"/>
      <c r="BI6700" s="22"/>
      <c r="BJ6700" s="22"/>
      <c r="BK6700" s="22"/>
      <c r="BL6700" s="22"/>
      <c r="BM6700" s="22"/>
      <c r="BN6700" s="22"/>
      <c r="BO6700" s="22"/>
      <c r="BP6700" s="22"/>
      <c r="BQ6700" s="22"/>
      <c r="BR6700" s="22"/>
      <c r="BS6700" s="22"/>
      <c r="BT6700" s="22"/>
      <c r="BU6700" s="22"/>
      <c r="BV6700" s="22"/>
      <c r="BW6700" s="22"/>
      <c r="BX6700" s="22"/>
      <c r="BY6700" s="22"/>
      <c r="BZ6700" s="22"/>
      <c r="CA6700" s="22"/>
      <c r="CB6700" s="22"/>
      <c r="CC6700" s="22"/>
      <c r="CD6700" s="22"/>
      <c r="CE6700" s="22"/>
      <c r="CF6700" s="22"/>
      <c r="CG6700" s="22"/>
      <c r="CH6700" s="22"/>
      <c r="CI6700" s="22"/>
      <c r="CJ6700" s="22"/>
      <c r="CK6700" s="22"/>
      <c r="CL6700" s="22"/>
      <c r="CM6700" s="22"/>
      <c r="CN6700" s="22"/>
      <c r="CO6700" s="22"/>
    </row>
    <row r="6701" spans="1:93" s="2" customFormat="1" x14ac:dyDescent="0.3">
      <c r="A6701" s="73" t="s">
        <v>204</v>
      </c>
      <c r="B6701" s="73" t="s">
        <v>212</v>
      </c>
      <c r="C6701" s="67" t="s">
        <v>4</v>
      </c>
      <c r="D6701" s="67" t="s">
        <v>223</v>
      </c>
      <c r="E6701" s="73"/>
      <c r="F6701" s="73" t="s">
        <v>285</v>
      </c>
      <c r="G6701" s="73" t="s">
        <v>28</v>
      </c>
      <c r="H6701" s="73" t="s">
        <v>28</v>
      </c>
      <c r="I6701" s="73" t="s">
        <v>465</v>
      </c>
      <c r="J6701" s="73" t="str">
        <f t="shared" si="160"/>
        <v>Asbestos</v>
      </c>
      <c r="K6701" s="102" t="s">
        <v>493</v>
      </c>
      <c r="L6701" s="48"/>
      <c r="M6701" s="22"/>
      <c r="N6701" s="22"/>
      <c r="O6701" s="22"/>
      <c r="P6701" s="22"/>
      <c r="Q6701" s="22"/>
      <c r="R6701" s="22"/>
      <c r="S6701" s="22"/>
      <c r="T6701" s="22"/>
      <c r="U6701" s="22"/>
      <c r="V6701" s="22"/>
      <c r="W6701" s="22"/>
      <c r="X6701" s="22"/>
      <c r="Y6701" s="22"/>
      <c r="Z6701" s="22"/>
      <c r="AA6701" s="22"/>
      <c r="AB6701" s="22"/>
      <c r="AC6701" s="22"/>
      <c r="AD6701" s="22"/>
      <c r="AE6701" s="22"/>
      <c r="AF6701" s="22"/>
      <c r="AG6701" s="22"/>
      <c r="AH6701" s="22"/>
      <c r="AI6701" s="22"/>
      <c r="AJ6701" s="22"/>
      <c r="AK6701" s="22"/>
      <c r="AL6701" s="22"/>
      <c r="AM6701" s="22"/>
      <c r="AN6701" s="22"/>
      <c r="AO6701" s="22"/>
      <c r="AP6701" s="22"/>
      <c r="AQ6701" s="22"/>
      <c r="AR6701" s="22"/>
      <c r="AS6701" s="22"/>
      <c r="AT6701" s="22"/>
      <c r="AU6701" s="22"/>
      <c r="AV6701" s="22"/>
      <c r="AW6701" s="22"/>
      <c r="AX6701" s="22"/>
      <c r="AY6701" s="22"/>
      <c r="AZ6701" s="22"/>
      <c r="BA6701" s="22"/>
      <c r="BB6701" s="22"/>
      <c r="BC6701" s="22"/>
      <c r="BD6701" s="22"/>
      <c r="BE6701" s="22"/>
      <c r="BF6701" s="22"/>
      <c r="BG6701" s="22"/>
      <c r="BH6701" s="22"/>
      <c r="BI6701" s="22"/>
      <c r="BJ6701" s="22"/>
      <c r="BK6701" s="22"/>
      <c r="BL6701" s="22"/>
      <c r="BM6701" s="22"/>
      <c r="BN6701" s="22"/>
      <c r="BO6701" s="22"/>
      <c r="BP6701" s="22"/>
      <c r="BQ6701" s="22"/>
      <c r="BR6701" s="22"/>
      <c r="BS6701" s="22"/>
      <c r="BT6701" s="22"/>
      <c r="BU6701" s="22"/>
      <c r="BV6701" s="22"/>
      <c r="BW6701" s="22"/>
      <c r="BX6701" s="22"/>
      <c r="BY6701" s="22"/>
      <c r="BZ6701" s="22"/>
      <c r="CA6701" s="22"/>
      <c r="CB6701" s="22"/>
      <c r="CC6701" s="22"/>
      <c r="CD6701" s="22"/>
      <c r="CE6701" s="22"/>
      <c r="CF6701" s="22"/>
      <c r="CG6701" s="22"/>
      <c r="CH6701" s="22"/>
      <c r="CI6701" s="22"/>
      <c r="CJ6701" s="22"/>
      <c r="CK6701" s="22"/>
      <c r="CL6701" s="22"/>
      <c r="CM6701" s="22"/>
      <c r="CN6701" s="22"/>
      <c r="CO6701" s="22"/>
    </row>
    <row r="6702" spans="1:93" s="2" customFormat="1" x14ac:dyDescent="0.3">
      <c r="A6702" s="73" t="s">
        <v>204</v>
      </c>
      <c r="B6702" s="73" t="s">
        <v>212</v>
      </c>
      <c r="C6702" s="67" t="s">
        <v>4</v>
      </c>
      <c r="D6702" s="67" t="s">
        <v>223</v>
      </c>
      <c r="E6702" s="73"/>
      <c r="F6702" s="73" t="s">
        <v>382</v>
      </c>
      <c r="G6702" s="73" t="s">
        <v>28</v>
      </c>
      <c r="H6702" s="73" t="s">
        <v>28</v>
      </c>
      <c r="I6702" s="73" t="s">
        <v>465</v>
      </c>
      <c r="J6702" s="73" t="str">
        <f t="shared" si="160"/>
        <v>Asbestos</v>
      </c>
      <c r="K6702" s="102" t="s">
        <v>493</v>
      </c>
      <c r="L6702" s="48"/>
      <c r="M6702" s="22"/>
      <c r="N6702" s="22"/>
      <c r="O6702" s="22"/>
      <c r="P6702" s="22"/>
      <c r="Q6702" s="22"/>
      <c r="R6702" s="22"/>
      <c r="S6702" s="22"/>
      <c r="T6702" s="22"/>
      <c r="U6702" s="22"/>
      <c r="V6702" s="22"/>
      <c r="W6702" s="22"/>
      <c r="X6702" s="22"/>
      <c r="Y6702" s="22"/>
      <c r="Z6702" s="22"/>
      <c r="AA6702" s="22"/>
      <c r="AB6702" s="22"/>
      <c r="AC6702" s="22"/>
      <c r="AD6702" s="22"/>
      <c r="AE6702" s="22"/>
      <c r="AF6702" s="22"/>
      <c r="AG6702" s="22"/>
      <c r="AH6702" s="22"/>
      <c r="AI6702" s="22"/>
      <c r="AJ6702" s="22"/>
      <c r="AK6702" s="22"/>
      <c r="AL6702" s="22"/>
      <c r="AM6702" s="22"/>
      <c r="AN6702" s="22"/>
      <c r="AO6702" s="22"/>
      <c r="AP6702" s="22"/>
      <c r="AQ6702" s="22"/>
      <c r="AR6702" s="22"/>
      <c r="AS6702" s="22"/>
      <c r="AT6702" s="22"/>
      <c r="AU6702" s="22"/>
      <c r="AV6702" s="22"/>
      <c r="AW6702" s="22"/>
      <c r="AX6702" s="22"/>
      <c r="AY6702" s="22"/>
      <c r="AZ6702" s="22"/>
      <c r="BA6702" s="22"/>
      <c r="BB6702" s="22"/>
      <c r="BC6702" s="22"/>
      <c r="BD6702" s="22"/>
      <c r="BE6702" s="22"/>
      <c r="BF6702" s="22"/>
      <c r="BG6702" s="22"/>
      <c r="BH6702" s="22"/>
      <c r="BI6702" s="22"/>
      <c r="BJ6702" s="22"/>
      <c r="BK6702" s="22"/>
      <c r="BL6702" s="22"/>
      <c r="BM6702" s="22"/>
      <c r="BN6702" s="22"/>
      <c r="BO6702" s="22"/>
      <c r="BP6702" s="22"/>
      <c r="BQ6702" s="22"/>
      <c r="BR6702" s="22"/>
      <c r="BS6702" s="22"/>
      <c r="BT6702" s="22"/>
      <c r="BU6702" s="22"/>
      <c r="BV6702" s="22"/>
      <c r="BW6702" s="22"/>
      <c r="BX6702" s="22"/>
      <c r="BY6702" s="22"/>
      <c r="BZ6702" s="22"/>
      <c r="CA6702" s="22"/>
      <c r="CB6702" s="22"/>
      <c r="CC6702" s="22"/>
      <c r="CD6702" s="22"/>
      <c r="CE6702" s="22"/>
      <c r="CF6702" s="22"/>
      <c r="CG6702" s="22"/>
      <c r="CH6702" s="22"/>
      <c r="CI6702" s="22"/>
      <c r="CJ6702" s="22"/>
      <c r="CK6702" s="22"/>
      <c r="CL6702" s="22"/>
      <c r="CM6702" s="22"/>
      <c r="CN6702" s="22"/>
      <c r="CO6702" s="22"/>
    </row>
    <row r="6703" spans="1:93" s="2" customFormat="1" x14ac:dyDescent="0.3">
      <c r="A6703" s="73" t="s">
        <v>204</v>
      </c>
      <c r="B6703" s="73" t="s">
        <v>212</v>
      </c>
      <c r="C6703" s="67" t="s">
        <v>4</v>
      </c>
      <c r="D6703" s="67" t="s">
        <v>223</v>
      </c>
      <c r="E6703" s="73"/>
      <c r="F6703" s="73" t="s">
        <v>332</v>
      </c>
      <c r="G6703" s="73" t="s">
        <v>28</v>
      </c>
      <c r="H6703" s="73" t="s">
        <v>28</v>
      </c>
      <c r="I6703" s="73" t="s">
        <v>465</v>
      </c>
      <c r="J6703" s="73" t="str">
        <f t="shared" si="160"/>
        <v>Asbestos</v>
      </c>
      <c r="K6703" s="101">
        <v>1.2643</v>
      </c>
      <c r="L6703" s="48"/>
      <c r="M6703" s="22"/>
      <c r="N6703" s="22"/>
      <c r="O6703" s="22"/>
      <c r="P6703" s="22"/>
      <c r="Q6703" s="22"/>
      <c r="R6703" s="22"/>
      <c r="S6703" s="22"/>
      <c r="T6703" s="22"/>
      <c r="U6703" s="22"/>
      <c r="V6703" s="22"/>
      <c r="W6703" s="22"/>
      <c r="X6703" s="22"/>
      <c r="Y6703" s="22"/>
      <c r="Z6703" s="22"/>
      <c r="AA6703" s="22"/>
      <c r="AB6703" s="22"/>
      <c r="AC6703" s="22"/>
      <c r="AD6703" s="22"/>
      <c r="AE6703" s="22"/>
      <c r="AF6703" s="22"/>
      <c r="AG6703" s="22"/>
      <c r="AH6703" s="22"/>
      <c r="AI6703" s="22"/>
      <c r="AJ6703" s="22"/>
      <c r="AK6703" s="22"/>
      <c r="AL6703" s="22"/>
      <c r="AM6703" s="22"/>
      <c r="AN6703" s="22"/>
      <c r="AO6703" s="22"/>
      <c r="AP6703" s="22"/>
      <c r="AQ6703" s="22"/>
      <c r="AR6703" s="22"/>
      <c r="AS6703" s="22"/>
      <c r="AT6703" s="22"/>
      <c r="AU6703" s="22"/>
      <c r="AV6703" s="22"/>
      <c r="AW6703" s="22"/>
      <c r="AX6703" s="22"/>
      <c r="AY6703" s="22"/>
      <c r="AZ6703" s="22"/>
      <c r="BA6703" s="22"/>
      <c r="BB6703" s="22"/>
      <c r="BC6703" s="22"/>
      <c r="BD6703" s="22"/>
      <c r="BE6703" s="22"/>
      <c r="BF6703" s="22"/>
      <c r="BG6703" s="22"/>
      <c r="BH6703" s="22"/>
      <c r="BI6703" s="22"/>
      <c r="BJ6703" s="22"/>
      <c r="BK6703" s="22"/>
      <c r="BL6703" s="22"/>
      <c r="BM6703" s="22"/>
      <c r="BN6703" s="22"/>
      <c r="BO6703" s="22"/>
      <c r="BP6703" s="22"/>
      <c r="BQ6703" s="22"/>
      <c r="BR6703" s="22"/>
      <c r="BS6703" s="22"/>
      <c r="BT6703" s="22"/>
      <c r="BU6703" s="22"/>
      <c r="BV6703" s="22"/>
      <c r="BW6703" s="22"/>
      <c r="BX6703" s="22"/>
      <c r="BY6703" s="22"/>
      <c r="BZ6703" s="22"/>
      <c r="CA6703" s="22"/>
      <c r="CB6703" s="22"/>
      <c r="CC6703" s="22"/>
      <c r="CD6703" s="22"/>
      <c r="CE6703" s="22"/>
      <c r="CF6703" s="22"/>
      <c r="CG6703" s="22"/>
      <c r="CH6703" s="22"/>
      <c r="CI6703" s="22"/>
      <c r="CJ6703" s="22"/>
      <c r="CK6703" s="22"/>
      <c r="CL6703" s="22"/>
      <c r="CM6703" s="22"/>
      <c r="CN6703" s="22"/>
      <c r="CO6703" s="22"/>
    </row>
    <row r="6704" spans="1:93" s="2" customFormat="1" x14ac:dyDescent="0.3">
      <c r="A6704" s="73" t="s">
        <v>204</v>
      </c>
      <c r="B6704" s="73" t="s">
        <v>212</v>
      </c>
      <c r="C6704" s="67" t="s">
        <v>4</v>
      </c>
      <c r="D6704" s="67" t="s">
        <v>108</v>
      </c>
      <c r="E6704" s="73"/>
      <c r="F6704" s="86" t="s">
        <v>568</v>
      </c>
      <c r="G6704" s="73" t="s">
        <v>28</v>
      </c>
      <c r="H6704" s="73" t="s">
        <v>28</v>
      </c>
      <c r="I6704" s="73" t="s">
        <v>465</v>
      </c>
      <c r="J6704" s="73" t="str">
        <f t="shared" si="160"/>
        <v>Asphalt</v>
      </c>
      <c r="K6704" s="101">
        <v>1.0091000000000001</v>
      </c>
      <c r="L6704" s="48"/>
      <c r="M6704" s="22"/>
      <c r="N6704" s="22"/>
      <c r="O6704" s="22"/>
      <c r="P6704" s="22"/>
      <c r="Q6704" s="22"/>
      <c r="R6704" s="22"/>
      <c r="S6704" s="22"/>
      <c r="T6704" s="22"/>
      <c r="U6704" s="22"/>
      <c r="V6704" s="22"/>
      <c r="W6704" s="22"/>
      <c r="X6704" s="22"/>
      <c r="Y6704" s="22"/>
      <c r="Z6704" s="22"/>
      <c r="AA6704" s="22"/>
      <c r="AB6704" s="22"/>
      <c r="AC6704" s="22"/>
      <c r="AD6704" s="22"/>
      <c r="AE6704" s="22"/>
      <c r="AF6704" s="22"/>
      <c r="AG6704" s="22"/>
      <c r="AH6704" s="22"/>
      <c r="AI6704" s="22"/>
      <c r="AJ6704" s="22"/>
      <c r="AK6704" s="22"/>
      <c r="AL6704" s="22"/>
      <c r="AM6704" s="22"/>
      <c r="AN6704" s="22"/>
      <c r="AO6704" s="22"/>
      <c r="AP6704" s="22"/>
      <c r="AQ6704" s="22"/>
      <c r="AR6704" s="22"/>
      <c r="AS6704" s="22"/>
      <c r="AT6704" s="22"/>
      <c r="AU6704" s="22"/>
      <c r="AV6704" s="22"/>
      <c r="AW6704" s="22"/>
      <c r="AX6704" s="22"/>
      <c r="AY6704" s="22"/>
      <c r="AZ6704" s="22"/>
      <c r="BA6704" s="22"/>
      <c r="BB6704" s="22"/>
      <c r="BC6704" s="22"/>
      <c r="BD6704" s="22"/>
      <c r="BE6704" s="22"/>
      <c r="BF6704" s="22"/>
      <c r="BG6704" s="22"/>
      <c r="BH6704" s="22"/>
      <c r="BI6704" s="22"/>
      <c r="BJ6704" s="22"/>
      <c r="BK6704" s="22"/>
      <c r="BL6704" s="22"/>
      <c r="BM6704" s="22"/>
      <c r="BN6704" s="22"/>
      <c r="BO6704" s="22"/>
      <c r="BP6704" s="22"/>
      <c r="BQ6704" s="22"/>
      <c r="BR6704" s="22"/>
      <c r="BS6704" s="22"/>
      <c r="BT6704" s="22"/>
      <c r="BU6704" s="22"/>
      <c r="BV6704" s="22"/>
      <c r="BW6704" s="22"/>
      <c r="BX6704" s="22"/>
      <c r="BY6704" s="22"/>
      <c r="BZ6704" s="22"/>
      <c r="CA6704" s="22"/>
      <c r="CB6704" s="22"/>
      <c r="CC6704" s="22"/>
      <c r="CD6704" s="22"/>
      <c r="CE6704" s="22"/>
      <c r="CF6704" s="22"/>
      <c r="CG6704" s="22"/>
      <c r="CH6704" s="22"/>
      <c r="CI6704" s="22"/>
      <c r="CJ6704" s="22"/>
      <c r="CK6704" s="22"/>
      <c r="CL6704" s="22"/>
      <c r="CM6704" s="22"/>
      <c r="CN6704" s="22"/>
      <c r="CO6704" s="22"/>
    </row>
    <row r="6705" spans="1:93" s="2" customFormat="1" x14ac:dyDescent="0.3">
      <c r="A6705" s="73" t="s">
        <v>204</v>
      </c>
      <c r="B6705" s="73" t="s">
        <v>212</v>
      </c>
      <c r="C6705" s="67" t="s">
        <v>4</v>
      </c>
      <c r="D6705" s="67" t="s">
        <v>108</v>
      </c>
      <c r="E6705" s="73"/>
      <c r="F6705" s="73" t="s">
        <v>569</v>
      </c>
      <c r="G6705" s="73" t="s">
        <v>28</v>
      </c>
      <c r="H6705" s="73" t="s">
        <v>28</v>
      </c>
      <c r="I6705" s="73" t="s">
        <v>465</v>
      </c>
      <c r="J6705" s="73" t="str">
        <f t="shared" si="160"/>
        <v>Asphalt</v>
      </c>
      <c r="K6705" s="101">
        <v>1.37</v>
      </c>
      <c r="L6705" s="48"/>
      <c r="M6705" s="22"/>
      <c r="N6705" s="22"/>
      <c r="O6705" s="22"/>
      <c r="P6705" s="22"/>
      <c r="Q6705" s="22"/>
      <c r="R6705" s="22"/>
      <c r="S6705" s="22"/>
      <c r="T6705" s="22"/>
      <c r="U6705" s="22"/>
      <c r="V6705" s="22"/>
      <c r="W6705" s="22"/>
      <c r="X6705" s="22"/>
      <c r="Y6705" s="22"/>
      <c r="Z6705" s="22"/>
      <c r="AA6705" s="22"/>
      <c r="AB6705" s="22"/>
      <c r="AC6705" s="22"/>
      <c r="AD6705" s="22"/>
      <c r="AE6705" s="22"/>
      <c r="AF6705" s="22"/>
      <c r="AG6705" s="22"/>
      <c r="AH6705" s="22"/>
      <c r="AI6705" s="22"/>
      <c r="AJ6705" s="22"/>
      <c r="AK6705" s="22"/>
      <c r="AL6705" s="22"/>
      <c r="AM6705" s="22"/>
      <c r="AN6705" s="22"/>
      <c r="AO6705" s="22"/>
      <c r="AP6705" s="22"/>
      <c r="AQ6705" s="22"/>
      <c r="AR6705" s="22"/>
      <c r="AS6705" s="22"/>
      <c r="AT6705" s="22"/>
      <c r="AU6705" s="22"/>
      <c r="AV6705" s="22"/>
      <c r="AW6705" s="22"/>
      <c r="AX6705" s="22"/>
      <c r="AY6705" s="22"/>
      <c r="AZ6705" s="22"/>
      <c r="BA6705" s="22"/>
      <c r="BB6705" s="22"/>
      <c r="BC6705" s="22"/>
      <c r="BD6705" s="22"/>
      <c r="BE6705" s="22"/>
      <c r="BF6705" s="22"/>
      <c r="BG6705" s="22"/>
      <c r="BH6705" s="22"/>
      <c r="BI6705" s="22"/>
      <c r="BJ6705" s="22"/>
      <c r="BK6705" s="22"/>
      <c r="BL6705" s="22"/>
      <c r="BM6705" s="22"/>
      <c r="BN6705" s="22"/>
      <c r="BO6705" s="22"/>
      <c r="BP6705" s="22"/>
      <c r="BQ6705" s="22"/>
      <c r="BR6705" s="22"/>
      <c r="BS6705" s="22"/>
      <c r="BT6705" s="22"/>
      <c r="BU6705" s="22"/>
      <c r="BV6705" s="22"/>
      <c r="BW6705" s="22"/>
      <c r="BX6705" s="22"/>
      <c r="BY6705" s="22"/>
      <c r="BZ6705" s="22"/>
      <c r="CA6705" s="22"/>
      <c r="CB6705" s="22"/>
      <c r="CC6705" s="22"/>
      <c r="CD6705" s="22"/>
      <c r="CE6705" s="22"/>
      <c r="CF6705" s="22"/>
      <c r="CG6705" s="22"/>
      <c r="CH6705" s="22"/>
      <c r="CI6705" s="22"/>
      <c r="CJ6705" s="22"/>
      <c r="CK6705" s="22"/>
      <c r="CL6705" s="22"/>
      <c r="CM6705" s="22"/>
      <c r="CN6705" s="22"/>
      <c r="CO6705" s="22"/>
    </row>
    <row r="6706" spans="1:93" s="2" customFormat="1" x14ac:dyDescent="0.3">
      <c r="A6706" s="73" t="s">
        <v>204</v>
      </c>
      <c r="B6706" s="73" t="s">
        <v>212</v>
      </c>
      <c r="C6706" s="67" t="s">
        <v>4</v>
      </c>
      <c r="D6706" s="67" t="s">
        <v>108</v>
      </c>
      <c r="E6706" s="73"/>
      <c r="F6706" s="73" t="s">
        <v>570</v>
      </c>
      <c r="G6706" s="73" t="s">
        <v>28</v>
      </c>
      <c r="H6706" s="73" t="s">
        <v>28</v>
      </c>
      <c r="I6706" s="73" t="s">
        <v>465</v>
      </c>
      <c r="J6706" s="73" t="str">
        <f t="shared" si="160"/>
        <v>Asphalt</v>
      </c>
      <c r="K6706" s="101">
        <v>1.0091000000000001</v>
      </c>
      <c r="L6706" s="48"/>
      <c r="M6706" s="22"/>
      <c r="N6706" s="22"/>
      <c r="O6706" s="22"/>
      <c r="P6706" s="22"/>
      <c r="Q6706" s="22"/>
      <c r="R6706" s="22"/>
      <c r="S6706" s="22"/>
      <c r="T6706" s="22"/>
      <c r="U6706" s="22"/>
      <c r="V6706" s="22"/>
      <c r="W6706" s="22"/>
      <c r="X6706" s="22"/>
      <c r="Y6706" s="22"/>
      <c r="Z6706" s="22"/>
      <c r="AA6706" s="22"/>
      <c r="AB6706" s="22"/>
      <c r="AC6706" s="22"/>
      <c r="AD6706" s="22"/>
      <c r="AE6706" s="22"/>
      <c r="AF6706" s="22"/>
      <c r="AG6706" s="22"/>
      <c r="AH6706" s="22"/>
      <c r="AI6706" s="22"/>
      <c r="AJ6706" s="22"/>
      <c r="AK6706" s="22"/>
      <c r="AL6706" s="22"/>
      <c r="AM6706" s="22"/>
      <c r="AN6706" s="22"/>
      <c r="AO6706" s="22"/>
      <c r="AP6706" s="22"/>
      <c r="AQ6706" s="22"/>
      <c r="AR6706" s="22"/>
      <c r="AS6706" s="22"/>
      <c r="AT6706" s="22"/>
      <c r="AU6706" s="22"/>
      <c r="AV6706" s="22"/>
      <c r="AW6706" s="22"/>
      <c r="AX6706" s="22"/>
      <c r="AY6706" s="22"/>
      <c r="AZ6706" s="22"/>
      <c r="BA6706" s="22"/>
      <c r="BB6706" s="22"/>
      <c r="BC6706" s="22"/>
      <c r="BD6706" s="22"/>
      <c r="BE6706" s="22"/>
      <c r="BF6706" s="22"/>
      <c r="BG6706" s="22"/>
      <c r="BH6706" s="22"/>
      <c r="BI6706" s="22"/>
      <c r="BJ6706" s="22"/>
      <c r="BK6706" s="22"/>
      <c r="BL6706" s="22"/>
      <c r="BM6706" s="22"/>
      <c r="BN6706" s="22"/>
      <c r="BO6706" s="22"/>
      <c r="BP6706" s="22"/>
      <c r="BQ6706" s="22"/>
      <c r="BR6706" s="22"/>
      <c r="BS6706" s="22"/>
      <c r="BT6706" s="22"/>
      <c r="BU6706" s="22"/>
      <c r="BV6706" s="22"/>
      <c r="BW6706" s="22"/>
      <c r="BX6706" s="22"/>
      <c r="BY6706" s="22"/>
      <c r="BZ6706" s="22"/>
      <c r="CA6706" s="22"/>
      <c r="CB6706" s="22"/>
      <c r="CC6706" s="22"/>
      <c r="CD6706" s="22"/>
      <c r="CE6706" s="22"/>
      <c r="CF6706" s="22"/>
      <c r="CG6706" s="22"/>
      <c r="CH6706" s="22"/>
      <c r="CI6706" s="22"/>
      <c r="CJ6706" s="22"/>
      <c r="CK6706" s="22"/>
      <c r="CL6706" s="22"/>
      <c r="CM6706" s="22"/>
      <c r="CN6706" s="22"/>
      <c r="CO6706" s="22"/>
    </row>
    <row r="6707" spans="1:93" s="2" customFormat="1" x14ac:dyDescent="0.3">
      <c r="A6707" s="73" t="s">
        <v>204</v>
      </c>
      <c r="B6707" s="73" t="s">
        <v>212</v>
      </c>
      <c r="C6707" s="67" t="s">
        <v>4</v>
      </c>
      <c r="D6707" s="67" t="s">
        <v>108</v>
      </c>
      <c r="E6707" s="73"/>
      <c r="F6707" s="73" t="s">
        <v>285</v>
      </c>
      <c r="G6707" s="73" t="s">
        <v>28</v>
      </c>
      <c r="H6707" s="73" t="s">
        <v>28</v>
      </c>
      <c r="I6707" s="73" t="s">
        <v>465</v>
      </c>
      <c r="J6707" s="73" t="str">
        <f t="shared" si="160"/>
        <v>Asphalt</v>
      </c>
      <c r="K6707" s="102" t="s">
        <v>493</v>
      </c>
      <c r="L6707" s="48"/>
      <c r="M6707" s="22"/>
      <c r="N6707" s="22"/>
      <c r="O6707" s="22"/>
      <c r="P6707" s="22"/>
      <c r="Q6707" s="22"/>
      <c r="R6707" s="22"/>
      <c r="S6707" s="22"/>
      <c r="T6707" s="22"/>
      <c r="U6707" s="22"/>
      <c r="V6707" s="22"/>
      <c r="W6707" s="22"/>
      <c r="X6707" s="22"/>
      <c r="Y6707" s="22"/>
      <c r="Z6707" s="22"/>
      <c r="AA6707" s="22"/>
      <c r="AB6707" s="22"/>
      <c r="AC6707" s="22"/>
      <c r="AD6707" s="22"/>
      <c r="AE6707" s="22"/>
      <c r="AF6707" s="22"/>
      <c r="AG6707" s="22"/>
      <c r="AH6707" s="22"/>
      <c r="AI6707" s="22"/>
      <c r="AJ6707" s="22"/>
      <c r="AK6707" s="22"/>
      <c r="AL6707" s="22"/>
      <c r="AM6707" s="22"/>
      <c r="AN6707" s="22"/>
      <c r="AO6707" s="22"/>
      <c r="AP6707" s="22"/>
      <c r="AQ6707" s="22"/>
      <c r="AR6707" s="22"/>
      <c r="AS6707" s="22"/>
      <c r="AT6707" s="22"/>
      <c r="AU6707" s="22"/>
      <c r="AV6707" s="22"/>
      <c r="AW6707" s="22"/>
      <c r="AX6707" s="22"/>
      <c r="AY6707" s="22"/>
      <c r="AZ6707" s="22"/>
      <c r="BA6707" s="22"/>
      <c r="BB6707" s="22"/>
      <c r="BC6707" s="22"/>
      <c r="BD6707" s="22"/>
      <c r="BE6707" s="22"/>
      <c r="BF6707" s="22"/>
      <c r="BG6707" s="22"/>
      <c r="BH6707" s="22"/>
      <c r="BI6707" s="22"/>
      <c r="BJ6707" s="22"/>
      <c r="BK6707" s="22"/>
      <c r="BL6707" s="22"/>
      <c r="BM6707" s="22"/>
      <c r="BN6707" s="22"/>
      <c r="BO6707" s="22"/>
      <c r="BP6707" s="22"/>
      <c r="BQ6707" s="22"/>
      <c r="BR6707" s="22"/>
      <c r="BS6707" s="22"/>
      <c r="BT6707" s="22"/>
      <c r="BU6707" s="22"/>
      <c r="BV6707" s="22"/>
      <c r="BW6707" s="22"/>
      <c r="BX6707" s="22"/>
      <c r="BY6707" s="22"/>
      <c r="BZ6707" s="22"/>
      <c r="CA6707" s="22"/>
      <c r="CB6707" s="22"/>
      <c r="CC6707" s="22"/>
      <c r="CD6707" s="22"/>
      <c r="CE6707" s="22"/>
      <c r="CF6707" s="22"/>
      <c r="CG6707" s="22"/>
      <c r="CH6707" s="22"/>
      <c r="CI6707" s="22"/>
      <c r="CJ6707" s="22"/>
      <c r="CK6707" s="22"/>
      <c r="CL6707" s="22"/>
      <c r="CM6707" s="22"/>
      <c r="CN6707" s="22"/>
      <c r="CO6707" s="22"/>
    </row>
    <row r="6708" spans="1:93" s="2" customFormat="1" x14ac:dyDescent="0.3">
      <c r="A6708" s="73" t="s">
        <v>204</v>
      </c>
      <c r="B6708" s="73" t="s">
        <v>212</v>
      </c>
      <c r="C6708" s="67" t="s">
        <v>4</v>
      </c>
      <c r="D6708" s="67" t="s">
        <v>108</v>
      </c>
      <c r="E6708" s="73"/>
      <c r="F6708" s="73" t="s">
        <v>382</v>
      </c>
      <c r="G6708" s="73" t="s">
        <v>28</v>
      </c>
      <c r="H6708" s="73" t="s">
        <v>28</v>
      </c>
      <c r="I6708" s="73" t="s">
        <v>465</v>
      </c>
      <c r="J6708" s="73" t="str">
        <f t="shared" si="160"/>
        <v>Asphalt</v>
      </c>
      <c r="K6708" s="102" t="s">
        <v>493</v>
      </c>
      <c r="L6708" s="48"/>
      <c r="M6708" s="22"/>
      <c r="N6708" s="22"/>
      <c r="O6708" s="22"/>
      <c r="P6708" s="22"/>
      <c r="Q6708" s="22"/>
      <c r="R6708" s="22"/>
      <c r="S6708" s="22"/>
      <c r="T6708" s="22"/>
      <c r="U6708" s="22"/>
      <c r="V6708" s="22"/>
      <c r="W6708" s="22"/>
      <c r="X6708" s="22"/>
      <c r="Y6708" s="22"/>
      <c r="Z6708" s="22"/>
      <c r="AA6708" s="22"/>
      <c r="AB6708" s="22"/>
      <c r="AC6708" s="22"/>
      <c r="AD6708" s="22"/>
      <c r="AE6708" s="22"/>
      <c r="AF6708" s="22"/>
      <c r="AG6708" s="22"/>
      <c r="AH6708" s="22"/>
      <c r="AI6708" s="22"/>
      <c r="AJ6708" s="22"/>
      <c r="AK6708" s="22"/>
      <c r="AL6708" s="22"/>
      <c r="AM6708" s="22"/>
      <c r="AN6708" s="22"/>
      <c r="AO6708" s="22"/>
      <c r="AP6708" s="22"/>
      <c r="AQ6708" s="22"/>
      <c r="AR6708" s="22"/>
      <c r="AS6708" s="22"/>
      <c r="AT6708" s="22"/>
      <c r="AU6708" s="22"/>
      <c r="AV6708" s="22"/>
      <c r="AW6708" s="22"/>
      <c r="AX6708" s="22"/>
      <c r="AY6708" s="22"/>
      <c r="AZ6708" s="22"/>
      <c r="BA6708" s="22"/>
      <c r="BB6708" s="22"/>
      <c r="BC6708" s="22"/>
      <c r="BD6708" s="22"/>
      <c r="BE6708" s="22"/>
      <c r="BF6708" s="22"/>
      <c r="BG6708" s="22"/>
      <c r="BH6708" s="22"/>
      <c r="BI6708" s="22"/>
      <c r="BJ6708" s="22"/>
      <c r="BK6708" s="22"/>
      <c r="BL6708" s="22"/>
      <c r="BM6708" s="22"/>
      <c r="BN6708" s="22"/>
      <c r="BO6708" s="22"/>
      <c r="BP6708" s="22"/>
      <c r="BQ6708" s="22"/>
      <c r="BR6708" s="22"/>
      <c r="BS6708" s="22"/>
      <c r="BT6708" s="22"/>
      <c r="BU6708" s="22"/>
      <c r="BV6708" s="22"/>
      <c r="BW6708" s="22"/>
      <c r="BX6708" s="22"/>
      <c r="BY6708" s="22"/>
      <c r="BZ6708" s="22"/>
      <c r="CA6708" s="22"/>
      <c r="CB6708" s="22"/>
      <c r="CC6708" s="22"/>
      <c r="CD6708" s="22"/>
      <c r="CE6708" s="22"/>
      <c r="CF6708" s="22"/>
      <c r="CG6708" s="22"/>
      <c r="CH6708" s="22"/>
      <c r="CI6708" s="22"/>
      <c r="CJ6708" s="22"/>
      <c r="CK6708" s="22"/>
      <c r="CL6708" s="22"/>
      <c r="CM6708" s="22"/>
      <c r="CN6708" s="22"/>
      <c r="CO6708" s="22"/>
    </row>
    <row r="6709" spans="1:93" s="2" customFormat="1" x14ac:dyDescent="0.3">
      <c r="A6709" s="73" t="s">
        <v>204</v>
      </c>
      <c r="B6709" s="73" t="s">
        <v>212</v>
      </c>
      <c r="C6709" s="67" t="s">
        <v>4</v>
      </c>
      <c r="D6709" s="67" t="s">
        <v>108</v>
      </c>
      <c r="E6709" s="73"/>
      <c r="F6709" s="73" t="s">
        <v>332</v>
      </c>
      <c r="G6709" s="73" t="s">
        <v>28</v>
      </c>
      <c r="H6709" s="73" t="s">
        <v>28</v>
      </c>
      <c r="I6709" s="73" t="s">
        <v>465</v>
      </c>
      <c r="J6709" s="73" t="str">
        <f t="shared" si="160"/>
        <v>Asphalt</v>
      </c>
      <c r="K6709" s="101">
        <v>1.2643</v>
      </c>
      <c r="L6709" s="48"/>
      <c r="M6709" s="22"/>
      <c r="N6709" s="22"/>
      <c r="O6709" s="22"/>
      <c r="P6709" s="22"/>
      <c r="Q6709" s="22"/>
      <c r="R6709" s="22"/>
      <c r="S6709" s="22"/>
      <c r="T6709" s="22"/>
      <c r="U6709" s="22"/>
      <c r="V6709" s="22"/>
      <c r="W6709" s="22"/>
      <c r="X6709" s="22"/>
      <c r="Y6709" s="22"/>
      <c r="Z6709" s="22"/>
      <c r="AA6709" s="22"/>
      <c r="AB6709" s="22"/>
      <c r="AC6709" s="22"/>
      <c r="AD6709" s="22"/>
      <c r="AE6709" s="22"/>
      <c r="AF6709" s="22"/>
      <c r="AG6709" s="22"/>
      <c r="AH6709" s="22"/>
      <c r="AI6709" s="22"/>
      <c r="AJ6709" s="22"/>
      <c r="AK6709" s="22"/>
      <c r="AL6709" s="22"/>
      <c r="AM6709" s="22"/>
      <c r="AN6709" s="22"/>
      <c r="AO6709" s="22"/>
      <c r="AP6709" s="22"/>
      <c r="AQ6709" s="22"/>
      <c r="AR6709" s="22"/>
      <c r="AS6709" s="22"/>
      <c r="AT6709" s="22"/>
      <c r="AU6709" s="22"/>
      <c r="AV6709" s="22"/>
      <c r="AW6709" s="22"/>
      <c r="AX6709" s="22"/>
      <c r="AY6709" s="22"/>
      <c r="AZ6709" s="22"/>
      <c r="BA6709" s="22"/>
      <c r="BB6709" s="22"/>
      <c r="BC6709" s="22"/>
      <c r="BD6709" s="22"/>
      <c r="BE6709" s="22"/>
      <c r="BF6709" s="22"/>
      <c r="BG6709" s="22"/>
      <c r="BH6709" s="22"/>
      <c r="BI6709" s="22"/>
      <c r="BJ6709" s="22"/>
      <c r="BK6709" s="22"/>
      <c r="BL6709" s="22"/>
      <c r="BM6709" s="22"/>
      <c r="BN6709" s="22"/>
      <c r="BO6709" s="22"/>
      <c r="BP6709" s="22"/>
      <c r="BQ6709" s="22"/>
      <c r="BR6709" s="22"/>
      <c r="BS6709" s="22"/>
      <c r="BT6709" s="22"/>
      <c r="BU6709" s="22"/>
      <c r="BV6709" s="22"/>
      <c r="BW6709" s="22"/>
      <c r="BX6709" s="22"/>
      <c r="BY6709" s="22"/>
      <c r="BZ6709" s="22"/>
      <c r="CA6709" s="22"/>
      <c r="CB6709" s="22"/>
      <c r="CC6709" s="22"/>
      <c r="CD6709" s="22"/>
      <c r="CE6709" s="22"/>
      <c r="CF6709" s="22"/>
      <c r="CG6709" s="22"/>
      <c r="CH6709" s="22"/>
      <c r="CI6709" s="22"/>
      <c r="CJ6709" s="22"/>
      <c r="CK6709" s="22"/>
      <c r="CL6709" s="22"/>
      <c r="CM6709" s="22"/>
      <c r="CN6709" s="22"/>
      <c r="CO6709" s="22"/>
    </row>
    <row r="6710" spans="1:93" s="2" customFormat="1" x14ac:dyDescent="0.3">
      <c r="A6710" s="73" t="s">
        <v>204</v>
      </c>
      <c r="B6710" s="73" t="s">
        <v>212</v>
      </c>
      <c r="C6710" s="67" t="s">
        <v>4</v>
      </c>
      <c r="D6710" s="67" t="s">
        <v>250</v>
      </c>
      <c r="E6710" s="73"/>
      <c r="F6710" s="86" t="s">
        <v>568</v>
      </c>
      <c r="G6710" s="73" t="s">
        <v>28</v>
      </c>
      <c r="H6710" s="73" t="s">
        <v>28</v>
      </c>
      <c r="I6710" s="73" t="s">
        <v>465</v>
      </c>
      <c r="J6710" s="73" t="str">
        <f t="shared" si="160"/>
        <v>Bricks</v>
      </c>
      <c r="K6710" s="102" t="s">
        <v>493</v>
      </c>
      <c r="L6710" s="48"/>
      <c r="M6710" s="22"/>
      <c r="N6710" s="22"/>
      <c r="O6710" s="22"/>
      <c r="P6710" s="22"/>
      <c r="Q6710" s="22"/>
      <c r="R6710" s="22"/>
      <c r="S6710" s="22"/>
      <c r="T6710" s="22"/>
      <c r="U6710" s="22"/>
      <c r="V6710" s="22"/>
      <c r="W6710" s="22"/>
      <c r="X6710" s="22"/>
      <c r="Y6710" s="22"/>
      <c r="Z6710" s="22"/>
      <c r="AA6710" s="22"/>
      <c r="AB6710" s="22"/>
      <c r="AC6710" s="22"/>
      <c r="AD6710" s="22"/>
      <c r="AE6710" s="22"/>
      <c r="AF6710" s="22"/>
      <c r="AG6710" s="22"/>
      <c r="AH6710" s="22"/>
      <c r="AI6710" s="22"/>
      <c r="AJ6710" s="22"/>
      <c r="AK6710" s="22"/>
      <c r="AL6710" s="22"/>
      <c r="AM6710" s="22"/>
      <c r="AN6710" s="22"/>
      <c r="AO6710" s="22"/>
      <c r="AP6710" s="22"/>
      <c r="AQ6710" s="22"/>
      <c r="AR6710" s="22"/>
      <c r="AS6710" s="22"/>
      <c r="AT6710" s="22"/>
      <c r="AU6710" s="22"/>
      <c r="AV6710" s="22"/>
      <c r="AW6710" s="22"/>
      <c r="AX6710" s="22"/>
      <c r="AY6710" s="22"/>
      <c r="AZ6710" s="22"/>
      <c r="BA6710" s="22"/>
      <c r="BB6710" s="22"/>
      <c r="BC6710" s="22"/>
      <c r="BD6710" s="22"/>
      <c r="BE6710" s="22"/>
      <c r="BF6710" s="22"/>
      <c r="BG6710" s="22"/>
      <c r="BH6710" s="22"/>
      <c r="BI6710" s="22"/>
      <c r="BJ6710" s="22"/>
      <c r="BK6710" s="22"/>
      <c r="BL6710" s="22"/>
      <c r="BM6710" s="22"/>
      <c r="BN6710" s="22"/>
      <c r="BO6710" s="22"/>
      <c r="BP6710" s="22"/>
      <c r="BQ6710" s="22"/>
      <c r="BR6710" s="22"/>
      <c r="BS6710" s="22"/>
      <c r="BT6710" s="22"/>
      <c r="BU6710" s="22"/>
      <c r="BV6710" s="22"/>
      <c r="BW6710" s="22"/>
      <c r="BX6710" s="22"/>
      <c r="BY6710" s="22"/>
      <c r="BZ6710" s="22"/>
      <c r="CA6710" s="22"/>
      <c r="CB6710" s="22"/>
      <c r="CC6710" s="22"/>
      <c r="CD6710" s="22"/>
      <c r="CE6710" s="22"/>
      <c r="CF6710" s="22"/>
      <c r="CG6710" s="22"/>
      <c r="CH6710" s="22"/>
      <c r="CI6710" s="22"/>
      <c r="CJ6710" s="22"/>
      <c r="CK6710" s="22"/>
      <c r="CL6710" s="22"/>
      <c r="CM6710" s="22"/>
      <c r="CN6710" s="22"/>
      <c r="CO6710" s="22"/>
    </row>
    <row r="6711" spans="1:93" s="2" customFormat="1" x14ac:dyDescent="0.3">
      <c r="A6711" s="73" t="s">
        <v>204</v>
      </c>
      <c r="B6711" s="73" t="s">
        <v>212</v>
      </c>
      <c r="C6711" s="67" t="s">
        <v>4</v>
      </c>
      <c r="D6711" s="67" t="s">
        <v>250</v>
      </c>
      <c r="E6711" s="73"/>
      <c r="F6711" s="73" t="s">
        <v>569</v>
      </c>
      <c r="G6711" s="73" t="s">
        <v>28</v>
      </c>
      <c r="H6711" s="73" t="s">
        <v>28</v>
      </c>
      <c r="I6711" s="73" t="s">
        <v>465</v>
      </c>
      <c r="J6711" s="73" t="str">
        <f t="shared" si="160"/>
        <v>Bricks</v>
      </c>
      <c r="K6711" s="101">
        <v>1.0091000000000001</v>
      </c>
      <c r="L6711" s="48"/>
      <c r="M6711" s="22"/>
      <c r="N6711" s="22"/>
      <c r="O6711" s="22"/>
      <c r="P6711" s="22"/>
      <c r="Q6711" s="22"/>
      <c r="R6711" s="22"/>
      <c r="S6711" s="22"/>
      <c r="T6711" s="22"/>
      <c r="U6711" s="22"/>
      <c r="V6711" s="22"/>
      <c r="W6711" s="22"/>
      <c r="X6711" s="22"/>
      <c r="Y6711" s="22"/>
      <c r="Z6711" s="22"/>
      <c r="AA6711" s="22"/>
      <c r="AB6711" s="22"/>
      <c r="AC6711" s="22"/>
      <c r="AD6711" s="22"/>
      <c r="AE6711" s="22"/>
      <c r="AF6711" s="22"/>
      <c r="AG6711" s="22"/>
      <c r="AH6711" s="22"/>
      <c r="AI6711" s="22"/>
      <c r="AJ6711" s="22"/>
      <c r="AK6711" s="22"/>
      <c r="AL6711" s="22"/>
      <c r="AM6711" s="22"/>
      <c r="AN6711" s="22"/>
      <c r="AO6711" s="22"/>
      <c r="AP6711" s="22"/>
      <c r="AQ6711" s="22"/>
      <c r="AR6711" s="22"/>
      <c r="AS6711" s="22"/>
      <c r="AT6711" s="22"/>
      <c r="AU6711" s="22"/>
      <c r="AV6711" s="22"/>
      <c r="AW6711" s="22"/>
      <c r="AX6711" s="22"/>
      <c r="AY6711" s="22"/>
      <c r="AZ6711" s="22"/>
      <c r="BA6711" s="22"/>
      <c r="BB6711" s="22"/>
      <c r="BC6711" s="22"/>
      <c r="BD6711" s="22"/>
      <c r="BE6711" s="22"/>
      <c r="BF6711" s="22"/>
      <c r="BG6711" s="22"/>
      <c r="BH6711" s="22"/>
      <c r="BI6711" s="22"/>
      <c r="BJ6711" s="22"/>
      <c r="BK6711" s="22"/>
      <c r="BL6711" s="22"/>
      <c r="BM6711" s="22"/>
      <c r="BN6711" s="22"/>
      <c r="BO6711" s="22"/>
      <c r="BP6711" s="22"/>
      <c r="BQ6711" s="22"/>
      <c r="BR6711" s="22"/>
      <c r="BS6711" s="22"/>
      <c r="BT6711" s="22"/>
      <c r="BU6711" s="22"/>
      <c r="BV6711" s="22"/>
      <c r="BW6711" s="22"/>
      <c r="BX6711" s="22"/>
      <c r="BY6711" s="22"/>
      <c r="BZ6711" s="22"/>
      <c r="CA6711" s="22"/>
      <c r="CB6711" s="22"/>
      <c r="CC6711" s="22"/>
      <c r="CD6711" s="22"/>
      <c r="CE6711" s="22"/>
      <c r="CF6711" s="22"/>
      <c r="CG6711" s="22"/>
      <c r="CH6711" s="22"/>
      <c r="CI6711" s="22"/>
      <c r="CJ6711" s="22"/>
      <c r="CK6711" s="22"/>
      <c r="CL6711" s="22"/>
      <c r="CM6711" s="22"/>
      <c r="CN6711" s="22"/>
      <c r="CO6711" s="22"/>
    </row>
    <row r="6712" spans="1:93" s="2" customFormat="1" x14ac:dyDescent="0.3">
      <c r="A6712" s="73" t="s">
        <v>204</v>
      </c>
      <c r="B6712" s="73" t="s">
        <v>212</v>
      </c>
      <c r="C6712" s="67" t="s">
        <v>4</v>
      </c>
      <c r="D6712" s="67" t="s">
        <v>250</v>
      </c>
      <c r="E6712" s="73"/>
      <c r="F6712" s="73" t="s">
        <v>570</v>
      </c>
      <c r="G6712" s="73" t="s">
        <v>28</v>
      </c>
      <c r="H6712" s="73" t="s">
        <v>28</v>
      </c>
      <c r="I6712" s="73" t="s">
        <v>465</v>
      </c>
      <c r="J6712" s="73" t="str">
        <f t="shared" si="160"/>
        <v>Bricks</v>
      </c>
      <c r="K6712" s="102" t="s">
        <v>493</v>
      </c>
      <c r="L6712" s="48"/>
      <c r="M6712" s="22"/>
      <c r="N6712" s="22"/>
      <c r="O6712" s="22"/>
      <c r="P6712" s="22"/>
      <c r="Q6712" s="22"/>
      <c r="R6712" s="22"/>
      <c r="S6712" s="22"/>
      <c r="T6712" s="22"/>
      <c r="U6712" s="22"/>
      <c r="V6712" s="22"/>
      <c r="W6712" s="22"/>
      <c r="X6712" s="22"/>
      <c r="Y6712" s="22"/>
      <c r="Z6712" s="22"/>
      <c r="AA6712" s="22"/>
      <c r="AB6712" s="22"/>
      <c r="AC6712" s="22"/>
      <c r="AD6712" s="22"/>
      <c r="AE6712" s="22"/>
      <c r="AF6712" s="22"/>
      <c r="AG6712" s="22"/>
      <c r="AH6712" s="22"/>
      <c r="AI6712" s="22"/>
      <c r="AJ6712" s="22"/>
      <c r="AK6712" s="22"/>
      <c r="AL6712" s="22"/>
      <c r="AM6712" s="22"/>
      <c r="AN6712" s="22"/>
      <c r="AO6712" s="22"/>
      <c r="AP6712" s="22"/>
      <c r="AQ6712" s="22"/>
      <c r="AR6712" s="22"/>
      <c r="AS6712" s="22"/>
      <c r="AT6712" s="22"/>
      <c r="AU6712" s="22"/>
      <c r="AV6712" s="22"/>
      <c r="AW6712" s="22"/>
      <c r="AX6712" s="22"/>
      <c r="AY6712" s="22"/>
      <c r="AZ6712" s="22"/>
      <c r="BA6712" s="22"/>
      <c r="BB6712" s="22"/>
      <c r="BC6712" s="22"/>
      <c r="BD6712" s="22"/>
      <c r="BE6712" s="22"/>
      <c r="BF6712" s="22"/>
      <c r="BG6712" s="22"/>
      <c r="BH6712" s="22"/>
      <c r="BI6712" s="22"/>
      <c r="BJ6712" s="22"/>
      <c r="BK6712" s="22"/>
      <c r="BL6712" s="22"/>
      <c r="BM6712" s="22"/>
      <c r="BN6712" s="22"/>
      <c r="BO6712" s="22"/>
      <c r="BP6712" s="22"/>
      <c r="BQ6712" s="22"/>
      <c r="BR6712" s="22"/>
      <c r="BS6712" s="22"/>
      <c r="BT6712" s="22"/>
      <c r="BU6712" s="22"/>
      <c r="BV6712" s="22"/>
      <c r="BW6712" s="22"/>
      <c r="BX6712" s="22"/>
      <c r="BY6712" s="22"/>
      <c r="BZ6712" s="22"/>
      <c r="CA6712" s="22"/>
      <c r="CB6712" s="22"/>
      <c r="CC6712" s="22"/>
      <c r="CD6712" s="22"/>
      <c r="CE6712" s="22"/>
      <c r="CF6712" s="22"/>
      <c r="CG6712" s="22"/>
      <c r="CH6712" s="22"/>
      <c r="CI6712" s="22"/>
      <c r="CJ6712" s="22"/>
      <c r="CK6712" s="22"/>
      <c r="CL6712" s="22"/>
      <c r="CM6712" s="22"/>
      <c r="CN6712" s="22"/>
      <c r="CO6712" s="22"/>
    </row>
    <row r="6713" spans="1:93" s="2" customFormat="1" x14ac:dyDescent="0.3">
      <c r="A6713" s="73" t="s">
        <v>204</v>
      </c>
      <c r="B6713" s="73" t="s">
        <v>212</v>
      </c>
      <c r="C6713" s="67" t="s">
        <v>4</v>
      </c>
      <c r="D6713" s="67" t="s">
        <v>250</v>
      </c>
      <c r="E6713" s="73"/>
      <c r="F6713" s="73" t="s">
        <v>285</v>
      </c>
      <c r="G6713" s="73" t="s">
        <v>28</v>
      </c>
      <c r="H6713" s="73" t="s">
        <v>28</v>
      </c>
      <c r="I6713" s="73" t="s">
        <v>465</v>
      </c>
      <c r="J6713" s="73" t="str">
        <f t="shared" si="160"/>
        <v>Bricks</v>
      </c>
      <c r="K6713" s="102" t="s">
        <v>493</v>
      </c>
      <c r="L6713" s="48"/>
      <c r="M6713" s="22"/>
      <c r="N6713" s="22"/>
      <c r="O6713" s="22"/>
      <c r="P6713" s="22"/>
      <c r="Q6713" s="22"/>
      <c r="R6713" s="22"/>
      <c r="S6713" s="22"/>
      <c r="T6713" s="22"/>
      <c r="U6713" s="22"/>
      <c r="V6713" s="22"/>
      <c r="W6713" s="22"/>
      <c r="X6713" s="22"/>
      <c r="Y6713" s="22"/>
      <c r="Z6713" s="22"/>
      <c r="AA6713" s="22"/>
      <c r="AB6713" s="22"/>
      <c r="AC6713" s="22"/>
      <c r="AD6713" s="22"/>
      <c r="AE6713" s="22"/>
      <c r="AF6713" s="22"/>
      <c r="AG6713" s="22"/>
      <c r="AH6713" s="22"/>
      <c r="AI6713" s="22"/>
      <c r="AJ6713" s="22"/>
      <c r="AK6713" s="22"/>
      <c r="AL6713" s="22"/>
      <c r="AM6713" s="22"/>
      <c r="AN6713" s="22"/>
      <c r="AO6713" s="22"/>
      <c r="AP6713" s="22"/>
      <c r="AQ6713" s="22"/>
      <c r="AR6713" s="22"/>
      <c r="AS6713" s="22"/>
      <c r="AT6713" s="22"/>
      <c r="AU6713" s="22"/>
      <c r="AV6713" s="22"/>
      <c r="AW6713" s="22"/>
      <c r="AX6713" s="22"/>
      <c r="AY6713" s="22"/>
      <c r="AZ6713" s="22"/>
      <c r="BA6713" s="22"/>
      <c r="BB6713" s="22"/>
      <c r="BC6713" s="22"/>
      <c r="BD6713" s="22"/>
      <c r="BE6713" s="22"/>
      <c r="BF6713" s="22"/>
      <c r="BG6713" s="22"/>
      <c r="BH6713" s="22"/>
      <c r="BI6713" s="22"/>
      <c r="BJ6713" s="22"/>
      <c r="BK6713" s="22"/>
      <c r="BL6713" s="22"/>
      <c r="BM6713" s="22"/>
      <c r="BN6713" s="22"/>
      <c r="BO6713" s="22"/>
      <c r="BP6713" s="22"/>
      <c r="BQ6713" s="22"/>
      <c r="BR6713" s="22"/>
      <c r="BS6713" s="22"/>
      <c r="BT6713" s="22"/>
      <c r="BU6713" s="22"/>
      <c r="BV6713" s="22"/>
      <c r="BW6713" s="22"/>
      <c r="BX6713" s="22"/>
      <c r="BY6713" s="22"/>
      <c r="BZ6713" s="22"/>
      <c r="CA6713" s="22"/>
      <c r="CB6713" s="22"/>
      <c r="CC6713" s="22"/>
      <c r="CD6713" s="22"/>
      <c r="CE6713" s="22"/>
      <c r="CF6713" s="22"/>
      <c r="CG6713" s="22"/>
      <c r="CH6713" s="22"/>
      <c r="CI6713" s="22"/>
      <c r="CJ6713" s="22"/>
      <c r="CK6713" s="22"/>
      <c r="CL6713" s="22"/>
      <c r="CM6713" s="22"/>
      <c r="CN6713" s="22"/>
      <c r="CO6713" s="22"/>
    </row>
    <row r="6714" spans="1:93" s="2" customFormat="1" x14ac:dyDescent="0.3">
      <c r="A6714" s="73" t="s">
        <v>204</v>
      </c>
      <c r="B6714" s="73" t="s">
        <v>212</v>
      </c>
      <c r="C6714" s="67" t="s">
        <v>4</v>
      </c>
      <c r="D6714" s="67" t="s">
        <v>250</v>
      </c>
      <c r="E6714" s="73"/>
      <c r="F6714" s="73" t="s">
        <v>382</v>
      </c>
      <c r="G6714" s="73" t="s">
        <v>28</v>
      </c>
      <c r="H6714" s="73" t="s">
        <v>28</v>
      </c>
      <c r="I6714" s="73" t="s">
        <v>465</v>
      </c>
      <c r="J6714" s="73" t="str">
        <f t="shared" si="160"/>
        <v>Bricks</v>
      </c>
      <c r="K6714" s="102" t="s">
        <v>493</v>
      </c>
      <c r="L6714" s="48"/>
      <c r="M6714" s="22"/>
      <c r="N6714" s="22"/>
      <c r="O6714" s="22"/>
      <c r="P6714" s="22"/>
      <c r="Q6714" s="22"/>
      <c r="R6714" s="22"/>
      <c r="S6714" s="22"/>
      <c r="T6714" s="22"/>
      <c r="U6714" s="22"/>
      <c r="V6714" s="22"/>
      <c r="W6714" s="22"/>
      <c r="X6714" s="22"/>
      <c r="Y6714" s="22"/>
      <c r="Z6714" s="22"/>
      <c r="AA6714" s="22"/>
      <c r="AB6714" s="22"/>
      <c r="AC6714" s="22"/>
      <c r="AD6714" s="22"/>
      <c r="AE6714" s="22"/>
      <c r="AF6714" s="22"/>
      <c r="AG6714" s="22"/>
      <c r="AH6714" s="22"/>
      <c r="AI6714" s="22"/>
      <c r="AJ6714" s="22"/>
      <c r="AK6714" s="22"/>
      <c r="AL6714" s="22"/>
      <c r="AM6714" s="22"/>
      <c r="AN6714" s="22"/>
      <c r="AO6714" s="22"/>
      <c r="AP6714" s="22"/>
      <c r="AQ6714" s="22"/>
      <c r="AR6714" s="22"/>
      <c r="AS6714" s="22"/>
      <c r="AT6714" s="22"/>
      <c r="AU6714" s="22"/>
      <c r="AV6714" s="22"/>
      <c r="AW6714" s="22"/>
      <c r="AX6714" s="22"/>
      <c r="AY6714" s="22"/>
      <c r="AZ6714" s="22"/>
      <c r="BA6714" s="22"/>
      <c r="BB6714" s="22"/>
      <c r="BC6714" s="22"/>
      <c r="BD6714" s="22"/>
      <c r="BE6714" s="22"/>
      <c r="BF6714" s="22"/>
      <c r="BG6714" s="22"/>
      <c r="BH6714" s="22"/>
      <c r="BI6714" s="22"/>
      <c r="BJ6714" s="22"/>
      <c r="BK6714" s="22"/>
      <c r="BL6714" s="22"/>
      <c r="BM6714" s="22"/>
      <c r="BN6714" s="22"/>
      <c r="BO6714" s="22"/>
      <c r="BP6714" s="22"/>
      <c r="BQ6714" s="22"/>
      <c r="BR6714" s="22"/>
      <c r="BS6714" s="22"/>
      <c r="BT6714" s="22"/>
      <c r="BU6714" s="22"/>
      <c r="BV6714" s="22"/>
      <c r="BW6714" s="22"/>
      <c r="BX6714" s="22"/>
      <c r="BY6714" s="22"/>
      <c r="BZ6714" s="22"/>
      <c r="CA6714" s="22"/>
      <c r="CB6714" s="22"/>
      <c r="CC6714" s="22"/>
      <c r="CD6714" s="22"/>
      <c r="CE6714" s="22"/>
      <c r="CF6714" s="22"/>
      <c r="CG6714" s="22"/>
      <c r="CH6714" s="22"/>
      <c r="CI6714" s="22"/>
      <c r="CJ6714" s="22"/>
      <c r="CK6714" s="22"/>
      <c r="CL6714" s="22"/>
      <c r="CM6714" s="22"/>
      <c r="CN6714" s="22"/>
      <c r="CO6714" s="22"/>
    </row>
    <row r="6715" spans="1:93" s="2" customFormat="1" x14ac:dyDescent="0.3">
      <c r="A6715" s="73" t="s">
        <v>204</v>
      </c>
      <c r="B6715" s="73" t="s">
        <v>212</v>
      </c>
      <c r="C6715" s="67" t="s">
        <v>4</v>
      </c>
      <c r="D6715" s="67" t="s">
        <v>250</v>
      </c>
      <c r="E6715" s="73"/>
      <c r="F6715" s="73" t="s">
        <v>332</v>
      </c>
      <c r="G6715" s="73" t="s">
        <v>28</v>
      </c>
      <c r="H6715" s="73" t="s">
        <v>28</v>
      </c>
      <c r="I6715" s="73" t="s">
        <v>465</v>
      </c>
      <c r="J6715" s="73" t="str">
        <f t="shared" si="160"/>
        <v>Bricks</v>
      </c>
      <c r="K6715" s="101">
        <v>1.2643</v>
      </c>
      <c r="L6715" s="48"/>
      <c r="M6715" s="22"/>
      <c r="N6715" s="22"/>
      <c r="O6715" s="22"/>
      <c r="P6715" s="22"/>
      <c r="Q6715" s="22"/>
      <c r="R6715" s="22"/>
      <c r="S6715" s="22"/>
      <c r="T6715" s="22"/>
      <c r="U6715" s="22"/>
      <c r="V6715" s="22"/>
      <c r="W6715" s="22"/>
      <c r="X6715" s="22"/>
      <c r="Y6715" s="22"/>
      <c r="Z6715" s="22"/>
      <c r="AA6715" s="22"/>
      <c r="AB6715" s="22"/>
      <c r="AC6715" s="22"/>
      <c r="AD6715" s="22"/>
      <c r="AE6715" s="22"/>
      <c r="AF6715" s="22"/>
      <c r="AG6715" s="22"/>
      <c r="AH6715" s="22"/>
      <c r="AI6715" s="22"/>
      <c r="AJ6715" s="22"/>
      <c r="AK6715" s="22"/>
      <c r="AL6715" s="22"/>
      <c r="AM6715" s="22"/>
      <c r="AN6715" s="22"/>
      <c r="AO6715" s="22"/>
      <c r="AP6715" s="22"/>
      <c r="AQ6715" s="22"/>
      <c r="AR6715" s="22"/>
      <c r="AS6715" s="22"/>
      <c r="AT6715" s="22"/>
      <c r="AU6715" s="22"/>
      <c r="AV6715" s="22"/>
      <c r="AW6715" s="22"/>
      <c r="AX6715" s="22"/>
      <c r="AY6715" s="22"/>
      <c r="AZ6715" s="22"/>
      <c r="BA6715" s="22"/>
      <c r="BB6715" s="22"/>
      <c r="BC6715" s="22"/>
      <c r="BD6715" s="22"/>
      <c r="BE6715" s="22"/>
      <c r="BF6715" s="22"/>
      <c r="BG6715" s="22"/>
      <c r="BH6715" s="22"/>
      <c r="BI6715" s="22"/>
      <c r="BJ6715" s="22"/>
      <c r="BK6715" s="22"/>
      <c r="BL6715" s="22"/>
      <c r="BM6715" s="22"/>
      <c r="BN6715" s="22"/>
      <c r="BO6715" s="22"/>
      <c r="BP6715" s="22"/>
      <c r="BQ6715" s="22"/>
      <c r="BR6715" s="22"/>
      <c r="BS6715" s="22"/>
      <c r="BT6715" s="22"/>
      <c r="BU6715" s="22"/>
      <c r="BV6715" s="22"/>
      <c r="BW6715" s="22"/>
      <c r="BX6715" s="22"/>
      <c r="BY6715" s="22"/>
      <c r="BZ6715" s="22"/>
      <c r="CA6715" s="22"/>
      <c r="CB6715" s="22"/>
      <c r="CC6715" s="22"/>
      <c r="CD6715" s="22"/>
      <c r="CE6715" s="22"/>
      <c r="CF6715" s="22"/>
      <c r="CG6715" s="22"/>
      <c r="CH6715" s="22"/>
      <c r="CI6715" s="22"/>
      <c r="CJ6715" s="22"/>
      <c r="CK6715" s="22"/>
      <c r="CL6715" s="22"/>
      <c r="CM6715" s="22"/>
      <c r="CN6715" s="22"/>
      <c r="CO6715" s="22"/>
    </row>
    <row r="6716" spans="1:93" s="2" customFormat="1" x14ac:dyDescent="0.3">
      <c r="A6716" s="73" t="s">
        <v>204</v>
      </c>
      <c r="B6716" s="73" t="s">
        <v>212</v>
      </c>
      <c r="C6716" s="67" t="s">
        <v>4</v>
      </c>
      <c r="D6716" s="67" t="s">
        <v>347</v>
      </c>
      <c r="E6716" s="73"/>
      <c r="F6716" s="86" t="s">
        <v>568</v>
      </c>
      <c r="G6716" s="73" t="s">
        <v>28</v>
      </c>
      <c r="H6716" s="73" t="s">
        <v>28</v>
      </c>
      <c r="I6716" s="73" t="s">
        <v>465</v>
      </c>
      <c r="J6716" s="73" t="str">
        <f t="shared" si="160"/>
        <v>Concrete</v>
      </c>
      <c r="K6716" s="102" t="s">
        <v>493</v>
      </c>
      <c r="L6716" s="48"/>
      <c r="M6716" s="22"/>
      <c r="N6716" s="22"/>
      <c r="O6716" s="22"/>
      <c r="P6716" s="22"/>
      <c r="Q6716" s="22"/>
      <c r="R6716" s="22"/>
      <c r="S6716" s="22"/>
      <c r="T6716" s="22"/>
      <c r="U6716" s="22"/>
      <c r="V6716" s="22"/>
      <c r="W6716" s="22"/>
      <c r="X6716" s="22"/>
      <c r="Y6716" s="22"/>
      <c r="Z6716" s="22"/>
      <c r="AA6716" s="22"/>
      <c r="AB6716" s="22"/>
      <c r="AC6716" s="22"/>
      <c r="AD6716" s="22"/>
      <c r="AE6716" s="22"/>
      <c r="AF6716" s="22"/>
      <c r="AG6716" s="22"/>
      <c r="AH6716" s="22"/>
      <c r="AI6716" s="22"/>
      <c r="AJ6716" s="22"/>
      <c r="AK6716" s="22"/>
      <c r="AL6716" s="22"/>
      <c r="AM6716" s="22"/>
      <c r="AN6716" s="22"/>
      <c r="AO6716" s="22"/>
      <c r="AP6716" s="22"/>
      <c r="AQ6716" s="22"/>
      <c r="AR6716" s="22"/>
      <c r="AS6716" s="22"/>
      <c r="AT6716" s="22"/>
      <c r="AU6716" s="22"/>
      <c r="AV6716" s="22"/>
      <c r="AW6716" s="22"/>
      <c r="AX6716" s="22"/>
      <c r="AY6716" s="22"/>
      <c r="AZ6716" s="22"/>
      <c r="BA6716" s="22"/>
      <c r="BB6716" s="22"/>
      <c r="BC6716" s="22"/>
      <c r="BD6716" s="22"/>
      <c r="BE6716" s="22"/>
      <c r="BF6716" s="22"/>
      <c r="BG6716" s="22"/>
      <c r="BH6716" s="22"/>
      <c r="BI6716" s="22"/>
      <c r="BJ6716" s="22"/>
      <c r="BK6716" s="22"/>
      <c r="BL6716" s="22"/>
      <c r="BM6716" s="22"/>
      <c r="BN6716" s="22"/>
      <c r="BO6716" s="22"/>
      <c r="BP6716" s="22"/>
      <c r="BQ6716" s="22"/>
      <c r="BR6716" s="22"/>
      <c r="BS6716" s="22"/>
      <c r="BT6716" s="22"/>
      <c r="BU6716" s="22"/>
      <c r="BV6716" s="22"/>
      <c r="BW6716" s="22"/>
      <c r="BX6716" s="22"/>
      <c r="BY6716" s="22"/>
      <c r="BZ6716" s="22"/>
      <c r="CA6716" s="22"/>
      <c r="CB6716" s="22"/>
      <c r="CC6716" s="22"/>
      <c r="CD6716" s="22"/>
      <c r="CE6716" s="22"/>
      <c r="CF6716" s="22"/>
      <c r="CG6716" s="22"/>
      <c r="CH6716" s="22"/>
      <c r="CI6716" s="22"/>
      <c r="CJ6716" s="22"/>
      <c r="CK6716" s="22"/>
      <c r="CL6716" s="22"/>
      <c r="CM6716" s="22"/>
      <c r="CN6716" s="22"/>
      <c r="CO6716" s="22"/>
    </row>
    <row r="6717" spans="1:93" s="2" customFormat="1" x14ac:dyDescent="0.3">
      <c r="A6717" s="73" t="s">
        <v>204</v>
      </c>
      <c r="B6717" s="73" t="s">
        <v>212</v>
      </c>
      <c r="C6717" s="67" t="s">
        <v>4</v>
      </c>
      <c r="D6717" s="67" t="s">
        <v>347</v>
      </c>
      <c r="E6717" s="73"/>
      <c r="F6717" s="73" t="s">
        <v>569</v>
      </c>
      <c r="G6717" s="73" t="s">
        <v>28</v>
      </c>
      <c r="H6717" s="73" t="s">
        <v>28</v>
      </c>
      <c r="I6717" s="73" t="s">
        <v>465</v>
      </c>
      <c r="J6717" s="73" t="str">
        <f t="shared" si="160"/>
        <v>Concrete</v>
      </c>
      <c r="K6717" s="101">
        <v>1.0091000000000001</v>
      </c>
      <c r="L6717" s="48"/>
      <c r="M6717" s="22"/>
      <c r="N6717" s="22"/>
      <c r="O6717" s="22"/>
      <c r="P6717" s="22"/>
      <c r="Q6717" s="22"/>
      <c r="R6717" s="22"/>
      <c r="S6717" s="22"/>
      <c r="T6717" s="22"/>
      <c r="U6717" s="22"/>
      <c r="V6717" s="22"/>
      <c r="W6717" s="22"/>
      <c r="X6717" s="22"/>
      <c r="Y6717" s="22"/>
      <c r="Z6717" s="22"/>
      <c r="AA6717" s="22"/>
      <c r="AB6717" s="22"/>
      <c r="AC6717" s="22"/>
      <c r="AD6717" s="22"/>
      <c r="AE6717" s="22"/>
      <c r="AF6717" s="22"/>
      <c r="AG6717" s="22"/>
      <c r="AH6717" s="22"/>
      <c r="AI6717" s="22"/>
      <c r="AJ6717" s="22"/>
      <c r="AK6717" s="22"/>
      <c r="AL6717" s="22"/>
      <c r="AM6717" s="22"/>
      <c r="AN6717" s="22"/>
      <c r="AO6717" s="22"/>
      <c r="AP6717" s="22"/>
      <c r="AQ6717" s="22"/>
      <c r="AR6717" s="22"/>
      <c r="AS6717" s="22"/>
      <c r="AT6717" s="22"/>
      <c r="AU6717" s="22"/>
      <c r="AV6717" s="22"/>
      <c r="AW6717" s="22"/>
      <c r="AX6717" s="22"/>
      <c r="AY6717" s="22"/>
      <c r="AZ6717" s="22"/>
      <c r="BA6717" s="22"/>
      <c r="BB6717" s="22"/>
      <c r="BC6717" s="22"/>
      <c r="BD6717" s="22"/>
      <c r="BE6717" s="22"/>
      <c r="BF6717" s="22"/>
      <c r="BG6717" s="22"/>
      <c r="BH6717" s="22"/>
      <c r="BI6717" s="22"/>
      <c r="BJ6717" s="22"/>
      <c r="BK6717" s="22"/>
      <c r="BL6717" s="22"/>
      <c r="BM6717" s="22"/>
      <c r="BN6717" s="22"/>
      <c r="BO6717" s="22"/>
      <c r="BP6717" s="22"/>
      <c r="BQ6717" s="22"/>
      <c r="BR6717" s="22"/>
      <c r="BS6717" s="22"/>
      <c r="BT6717" s="22"/>
      <c r="BU6717" s="22"/>
      <c r="BV6717" s="22"/>
      <c r="BW6717" s="22"/>
      <c r="BX6717" s="22"/>
      <c r="BY6717" s="22"/>
      <c r="BZ6717" s="22"/>
      <c r="CA6717" s="22"/>
      <c r="CB6717" s="22"/>
      <c r="CC6717" s="22"/>
      <c r="CD6717" s="22"/>
      <c r="CE6717" s="22"/>
      <c r="CF6717" s="22"/>
      <c r="CG6717" s="22"/>
      <c r="CH6717" s="22"/>
      <c r="CI6717" s="22"/>
      <c r="CJ6717" s="22"/>
      <c r="CK6717" s="22"/>
      <c r="CL6717" s="22"/>
      <c r="CM6717" s="22"/>
      <c r="CN6717" s="22"/>
      <c r="CO6717" s="22"/>
    </row>
    <row r="6718" spans="1:93" s="2" customFormat="1" x14ac:dyDescent="0.3">
      <c r="A6718" s="73" t="s">
        <v>204</v>
      </c>
      <c r="B6718" s="73" t="s">
        <v>212</v>
      </c>
      <c r="C6718" s="67" t="s">
        <v>4</v>
      </c>
      <c r="D6718" s="67" t="s">
        <v>347</v>
      </c>
      <c r="E6718" s="73"/>
      <c r="F6718" s="73" t="s">
        <v>570</v>
      </c>
      <c r="G6718" s="73" t="s">
        <v>28</v>
      </c>
      <c r="H6718" s="73" t="s">
        <v>28</v>
      </c>
      <c r="I6718" s="73" t="s">
        <v>465</v>
      </c>
      <c r="J6718" s="73" t="str">
        <f t="shared" si="160"/>
        <v>Concrete</v>
      </c>
      <c r="K6718" s="101">
        <v>1.0091000000000001</v>
      </c>
      <c r="L6718" s="48"/>
      <c r="M6718" s="22"/>
      <c r="N6718" s="22"/>
      <c r="O6718" s="22"/>
      <c r="P6718" s="22"/>
      <c r="Q6718" s="22"/>
      <c r="R6718" s="22"/>
      <c r="S6718" s="22"/>
      <c r="T6718" s="22"/>
      <c r="U6718" s="22"/>
      <c r="V6718" s="22"/>
      <c r="W6718" s="22"/>
      <c r="X6718" s="22"/>
      <c r="Y6718" s="22"/>
      <c r="Z6718" s="22"/>
      <c r="AA6718" s="22"/>
      <c r="AB6718" s="22"/>
      <c r="AC6718" s="22"/>
      <c r="AD6718" s="22"/>
      <c r="AE6718" s="22"/>
      <c r="AF6718" s="22"/>
      <c r="AG6718" s="22"/>
      <c r="AH6718" s="22"/>
      <c r="AI6718" s="22"/>
      <c r="AJ6718" s="22"/>
      <c r="AK6718" s="22"/>
      <c r="AL6718" s="22"/>
      <c r="AM6718" s="22"/>
      <c r="AN6718" s="22"/>
      <c r="AO6718" s="22"/>
      <c r="AP6718" s="22"/>
      <c r="AQ6718" s="22"/>
      <c r="AR6718" s="22"/>
      <c r="AS6718" s="22"/>
      <c r="AT6718" s="22"/>
      <c r="AU6718" s="22"/>
      <c r="AV6718" s="22"/>
      <c r="AW6718" s="22"/>
      <c r="AX6718" s="22"/>
      <c r="AY6718" s="22"/>
      <c r="AZ6718" s="22"/>
      <c r="BA6718" s="22"/>
      <c r="BB6718" s="22"/>
      <c r="BC6718" s="22"/>
      <c r="BD6718" s="22"/>
      <c r="BE6718" s="22"/>
      <c r="BF6718" s="22"/>
      <c r="BG6718" s="22"/>
      <c r="BH6718" s="22"/>
      <c r="BI6718" s="22"/>
      <c r="BJ6718" s="22"/>
      <c r="BK6718" s="22"/>
      <c r="BL6718" s="22"/>
      <c r="BM6718" s="22"/>
      <c r="BN6718" s="22"/>
      <c r="BO6718" s="22"/>
      <c r="BP6718" s="22"/>
      <c r="BQ6718" s="22"/>
      <c r="BR6718" s="22"/>
      <c r="BS6718" s="22"/>
      <c r="BT6718" s="22"/>
      <c r="BU6718" s="22"/>
      <c r="BV6718" s="22"/>
      <c r="BW6718" s="22"/>
      <c r="BX6718" s="22"/>
      <c r="BY6718" s="22"/>
      <c r="BZ6718" s="22"/>
      <c r="CA6718" s="22"/>
      <c r="CB6718" s="22"/>
      <c r="CC6718" s="22"/>
      <c r="CD6718" s="22"/>
      <c r="CE6718" s="22"/>
      <c r="CF6718" s="22"/>
      <c r="CG6718" s="22"/>
      <c r="CH6718" s="22"/>
      <c r="CI6718" s="22"/>
      <c r="CJ6718" s="22"/>
      <c r="CK6718" s="22"/>
      <c r="CL6718" s="22"/>
      <c r="CM6718" s="22"/>
      <c r="CN6718" s="22"/>
      <c r="CO6718" s="22"/>
    </row>
    <row r="6719" spans="1:93" s="2" customFormat="1" x14ac:dyDescent="0.3">
      <c r="A6719" s="73" t="s">
        <v>204</v>
      </c>
      <c r="B6719" s="73" t="s">
        <v>212</v>
      </c>
      <c r="C6719" s="67" t="s">
        <v>4</v>
      </c>
      <c r="D6719" s="67" t="s">
        <v>347</v>
      </c>
      <c r="E6719" s="73"/>
      <c r="F6719" s="73" t="s">
        <v>285</v>
      </c>
      <c r="G6719" s="73" t="s">
        <v>28</v>
      </c>
      <c r="H6719" s="73" t="s">
        <v>28</v>
      </c>
      <c r="I6719" s="73" t="s">
        <v>465</v>
      </c>
      <c r="J6719" s="73" t="str">
        <f t="shared" si="160"/>
        <v>Concrete</v>
      </c>
      <c r="K6719" s="102" t="s">
        <v>493</v>
      </c>
      <c r="L6719" s="48"/>
      <c r="M6719" s="22"/>
      <c r="N6719" s="22"/>
      <c r="O6719" s="22"/>
      <c r="P6719" s="22"/>
      <c r="Q6719" s="22"/>
      <c r="R6719" s="22"/>
      <c r="S6719" s="22"/>
      <c r="T6719" s="22"/>
      <c r="U6719" s="22"/>
      <c r="V6719" s="22"/>
      <c r="W6719" s="22"/>
      <c r="X6719" s="22"/>
      <c r="Y6719" s="22"/>
      <c r="Z6719" s="22"/>
      <c r="AA6719" s="22"/>
      <c r="AB6719" s="22"/>
      <c r="AC6719" s="22"/>
      <c r="AD6719" s="22"/>
      <c r="AE6719" s="22"/>
      <c r="AF6719" s="22"/>
      <c r="AG6719" s="22"/>
      <c r="AH6719" s="22"/>
      <c r="AI6719" s="22"/>
      <c r="AJ6719" s="22"/>
      <c r="AK6719" s="22"/>
      <c r="AL6719" s="22"/>
      <c r="AM6719" s="22"/>
      <c r="AN6719" s="22"/>
      <c r="AO6719" s="22"/>
      <c r="AP6719" s="22"/>
      <c r="AQ6719" s="22"/>
      <c r="AR6719" s="22"/>
      <c r="AS6719" s="22"/>
      <c r="AT6719" s="22"/>
      <c r="AU6719" s="22"/>
      <c r="AV6719" s="22"/>
      <c r="AW6719" s="22"/>
      <c r="AX6719" s="22"/>
      <c r="AY6719" s="22"/>
      <c r="AZ6719" s="22"/>
      <c r="BA6719" s="22"/>
      <c r="BB6719" s="22"/>
      <c r="BC6719" s="22"/>
      <c r="BD6719" s="22"/>
      <c r="BE6719" s="22"/>
      <c r="BF6719" s="22"/>
      <c r="BG6719" s="22"/>
      <c r="BH6719" s="22"/>
      <c r="BI6719" s="22"/>
      <c r="BJ6719" s="22"/>
      <c r="BK6719" s="22"/>
      <c r="BL6719" s="22"/>
      <c r="BM6719" s="22"/>
      <c r="BN6719" s="22"/>
      <c r="BO6719" s="22"/>
      <c r="BP6719" s="22"/>
      <c r="BQ6719" s="22"/>
      <c r="BR6719" s="22"/>
      <c r="BS6719" s="22"/>
      <c r="BT6719" s="22"/>
      <c r="BU6719" s="22"/>
      <c r="BV6719" s="22"/>
      <c r="BW6719" s="22"/>
      <c r="BX6719" s="22"/>
      <c r="BY6719" s="22"/>
      <c r="BZ6719" s="22"/>
      <c r="CA6719" s="22"/>
      <c r="CB6719" s="22"/>
      <c r="CC6719" s="22"/>
      <c r="CD6719" s="22"/>
      <c r="CE6719" s="22"/>
      <c r="CF6719" s="22"/>
      <c r="CG6719" s="22"/>
      <c r="CH6719" s="22"/>
      <c r="CI6719" s="22"/>
      <c r="CJ6719" s="22"/>
      <c r="CK6719" s="22"/>
      <c r="CL6719" s="22"/>
      <c r="CM6719" s="22"/>
      <c r="CN6719" s="22"/>
      <c r="CO6719" s="22"/>
    </row>
    <row r="6720" spans="1:93" s="2" customFormat="1" x14ac:dyDescent="0.3">
      <c r="A6720" s="73" t="s">
        <v>204</v>
      </c>
      <c r="B6720" s="73" t="s">
        <v>212</v>
      </c>
      <c r="C6720" s="67" t="s">
        <v>4</v>
      </c>
      <c r="D6720" s="67" t="s">
        <v>347</v>
      </c>
      <c r="E6720" s="73"/>
      <c r="F6720" s="73" t="s">
        <v>382</v>
      </c>
      <c r="G6720" s="73" t="s">
        <v>28</v>
      </c>
      <c r="H6720" s="73" t="s">
        <v>28</v>
      </c>
      <c r="I6720" s="73" t="s">
        <v>465</v>
      </c>
      <c r="J6720" s="73" t="str">
        <f t="shared" si="160"/>
        <v>Concrete</v>
      </c>
      <c r="K6720" s="102" t="s">
        <v>493</v>
      </c>
      <c r="L6720" s="48"/>
      <c r="M6720" s="22"/>
      <c r="N6720" s="22"/>
      <c r="O6720" s="22"/>
      <c r="P6720" s="22"/>
      <c r="Q6720" s="22"/>
      <c r="R6720" s="22"/>
      <c r="S6720" s="22"/>
      <c r="T6720" s="22"/>
      <c r="U6720" s="22"/>
      <c r="V6720" s="22"/>
      <c r="W6720" s="22"/>
      <c r="X6720" s="22"/>
      <c r="Y6720" s="22"/>
      <c r="Z6720" s="22"/>
      <c r="AA6720" s="22"/>
      <c r="AB6720" s="22"/>
      <c r="AC6720" s="22"/>
      <c r="AD6720" s="22"/>
      <c r="AE6720" s="22"/>
      <c r="AF6720" s="22"/>
      <c r="AG6720" s="22"/>
      <c r="AH6720" s="22"/>
      <c r="AI6720" s="22"/>
      <c r="AJ6720" s="22"/>
      <c r="AK6720" s="22"/>
      <c r="AL6720" s="22"/>
      <c r="AM6720" s="22"/>
      <c r="AN6720" s="22"/>
      <c r="AO6720" s="22"/>
      <c r="AP6720" s="22"/>
      <c r="AQ6720" s="22"/>
      <c r="AR6720" s="22"/>
      <c r="AS6720" s="22"/>
      <c r="AT6720" s="22"/>
      <c r="AU6720" s="22"/>
      <c r="AV6720" s="22"/>
      <c r="AW6720" s="22"/>
      <c r="AX6720" s="22"/>
      <c r="AY6720" s="22"/>
      <c r="AZ6720" s="22"/>
      <c r="BA6720" s="22"/>
      <c r="BB6720" s="22"/>
      <c r="BC6720" s="22"/>
      <c r="BD6720" s="22"/>
      <c r="BE6720" s="22"/>
      <c r="BF6720" s="22"/>
      <c r="BG6720" s="22"/>
      <c r="BH6720" s="22"/>
      <c r="BI6720" s="22"/>
      <c r="BJ6720" s="22"/>
      <c r="BK6720" s="22"/>
      <c r="BL6720" s="22"/>
      <c r="BM6720" s="22"/>
      <c r="BN6720" s="22"/>
      <c r="BO6720" s="22"/>
      <c r="BP6720" s="22"/>
      <c r="BQ6720" s="22"/>
      <c r="BR6720" s="22"/>
      <c r="BS6720" s="22"/>
      <c r="BT6720" s="22"/>
      <c r="BU6720" s="22"/>
      <c r="BV6720" s="22"/>
      <c r="BW6720" s="22"/>
      <c r="BX6720" s="22"/>
      <c r="BY6720" s="22"/>
      <c r="BZ6720" s="22"/>
      <c r="CA6720" s="22"/>
      <c r="CB6720" s="22"/>
      <c r="CC6720" s="22"/>
      <c r="CD6720" s="22"/>
      <c r="CE6720" s="22"/>
      <c r="CF6720" s="22"/>
      <c r="CG6720" s="22"/>
      <c r="CH6720" s="22"/>
      <c r="CI6720" s="22"/>
      <c r="CJ6720" s="22"/>
      <c r="CK6720" s="22"/>
      <c r="CL6720" s="22"/>
      <c r="CM6720" s="22"/>
      <c r="CN6720" s="22"/>
      <c r="CO6720" s="22"/>
    </row>
    <row r="6721" spans="1:93" s="2" customFormat="1" x14ac:dyDescent="0.3">
      <c r="A6721" s="73" t="s">
        <v>204</v>
      </c>
      <c r="B6721" s="73" t="s">
        <v>212</v>
      </c>
      <c r="C6721" s="67" t="s">
        <v>4</v>
      </c>
      <c r="D6721" s="67" t="s">
        <v>347</v>
      </c>
      <c r="E6721" s="73"/>
      <c r="F6721" s="73" t="s">
        <v>332</v>
      </c>
      <c r="G6721" s="73" t="s">
        <v>28</v>
      </c>
      <c r="H6721" s="73" t="s">
        <v>28</v>
      </c>
      <c r="I6721" s="73" t="s">
        <v>465</v>
      </c>
      <c r="J6721" s="73" t="str">
        <f t="shared" si="160"/>
        <v>Concrete</v>
      </c>
      <c r="K6721" s="101">
        <v>1.2643</v>
      </c>
      <c r="L6721" s="48"/>
      <c r="M6721" s="22"/>
      <c r="N6721" s="22"/>
      <c r="O6721" s="22"/>
      <c r="P6721" s="22"/>
      <c r="Q6721" s="22"/>
      <c r="R6721" s="22"/>
      <c r="S6721" s="22"/>
      <c r="T6721" s="22"/>
      <c r="U6721" s="22"/>
      <c r="V6721" s="22"/>
      <c r="W6721" s="22"/>
      <c r="X6721" s="22"/>
      <c r="Y6721" s="22"/>
      <c r="Z6721" s="22"/>
      <c r="AA6721" s="22"/>
      <c r="AB6721" s="22"/>
      <c r="AC6721" s="22"/>
      <c r="AD6721" s="22"/>
      <c r="AE6721" s="22"/>
      <c r="AF6721" s="22"/>
      <c r="AG6721" s="22"/>
      <c r="AH6721" s="22"/>
      <c r="AI6721" s="22"/>
      <c r="AJ6721" s="22"/>
      <c r="AK6721" s="22"/>
      <c r="AL6721" s="22"/>
      <c r="AM6721" s="22"/>
      <c r="AN6721" s="22"/>
      <c r="AO6721" s="22"/>
      <c r="AP6721" s="22"/>
      <c r="AQ6721" s="22"/>
      <c r="AR6721" s="22"/>
      <c r="AS6721" s="22"/>
      <c r="AT6721" s="22"/>
      <c r="AU6721" s="22"/>
      <c r="AV6721" s="22"/>
      <c r="AW6721" s="22"/>
      <c r="AX6721" s="22"/>
      <c r="AY6721" s="22"/>
      <c r="AZ6721" s="22"/>
      <c r="BA6721" s="22"/>
      <c r="BB6721" s="22"/>
      <c r="BC6721" s="22"/>
      <c r="BD6721" s="22"/>
      <c r="BE6721" s="22"/>
      <c r="BF6721" s="22"/>
      <c r="BG6721" s="22"/>
      <c r="BH6721" s="22"/>
      <c r="BI6721" s="22"/>
      <c r="BJ6721" s="22"/>
      <c r="BK6721" s="22"/>
      <c r="BL6721" s="22"/>
      <c r="BM6721" s="22"/>
      <c r="BN6721" s="22"/>
      <c r="BO6721" s="22"/>
      <c r="BP6721" s="22"/>
      <c r="BQ6721" s="22"/>
      <c r="BR6721" s="22"/>
      <c r="BS6721" s="22"/>
      <c r="BT6721" s="22"/>
      <c r="BU6721" s="22"/>
      <c r="BV6721" s="22"/>
      <c r="BW6721" s="22"/>
      <c r="BX6721" s="22"/>
      <c r="BY6721" s="22"/>
      <c r="BZ6721" s="22"/>
      <c r="CA6721" s="22"/>
      <c r="CB6721" s="22"/>
      <c r="CC6721" s="22"/>
      <c r="CD6721" s="22"/>
      <c r="CE6721" s="22"/>
      <c r="CF6721" s="22"/>
      <c r="CG6721" s="22"/>
      <c r="CH6721" s="22"/>
      <c r="CI6721" s="22"/>
      <c r="CJ6721" s="22"/>
      <c r="CK6721" s="22"/>
      <c r="CL6721" s="22"/>
      <c r="CM6721" s="22"/>
      <c r="CN6721" s="22"/>
      <c r="CO6721" s="22"/>
    </row>
    <row r="6722" spans="1:93" s="2" customFormat="1" x14ac:dyDescent="0.3">
      <c r="A6722" s="73" t="s">
        <v>204</v>
      </c>
      <c r="B6722" s="73" t="s">
        <v>212</v>
      </c>
      <c r="C6722" s="67" t="s">
        <v>4</v>
      </c>
      <c r="D6722" s="67" t="s">
        <v>346</v>
      </c>
      <c r="E6722" s="73"/>
      <c r="F6722" s="86" t="s">
        <v>568</v>
      </c>
      <c r="G6722" s="73" t="s">
        <v>28</v>
      </c>
      <c r="H6722" s="73" t="s">
        <v>28</v>
      </c>
      <c r="I6722" s="73" t="s">
        <v>465</v>
      </c>
      <c r="J6722" s="73" t="str">
        <f t="shared" si="160"/>
        <v>Insulation</v>
      </c>
      <c r="K6722" s="102" t="s">
        <v>493</v>
      </c>
      <c r="L6722" s="48"/>
      <c r="M6722" s="22"/>
      <c r="N6722" s="22"/>
      <c r="O6722" s="22"/>
      <c r="P6722" s="22"/>
      <c r="Q6722" s="22"/>
      <c r="R6722" s="22"/>
      <c r="S6722" s="22"/>
      <c r="T6722" s="22"/>
      <c r="U6722" s="22"/>
      <c r="V6722" s="22"/>
      <c r="W6722" s="22"/>
      <c r="X6722" s="22"/>
      <c r="Y6722" s="22"/>
      <c r="Z6722" s="22"/>
      <c r="AA6722" s="22"/>
      <c r="AB6722" s="22"/>
      <c r="AC6722" s="22"/>
      <c r="AD6722" s="22"/>
      <c r="AE6722" s="22"/>
      <c r="AF6722" s="22"/>
      <c r="AG6722" s="22"/>
      <c r="AH6722" s="22"/>
      <c r="AI6722" s="22"/>
      <c r="AJ6722" s="22"/>
      <c r="AK6722" s="22"/>
      <c r="AL6722" s="22"/>
      <c r="AM6722" s="22"/>
      <c r="AN6722" s="22"/>
      <c r="AO6722" s="22"/>
      <c r="AP6722" s="22"/>
      <c r="AQ6722" s="22"/>
      <c r="AR6722" s="22"/>
      <c r="AS6722" s="22"/>
      <c r="AT6722" s="22"/>
      <c r="AU6722" s="22"/>
      <c r="AV6722" s="22"/>
      <c r="AW6722" s="22"/>
      <c r="AX6722" s="22"/>
      <c r="AY6722" s="22"/>
      <c r="AZ6722" s="22"/>
      <c r="BA6722" s="22"/>
      <c r="BB6722" s="22"/>
      <c r="BC6722" s="22"/>
      <c r="BD6722" s="22"/>
      <c r="BE6722" s="22"/>
      <c r="BF6722" s="22"/>
      <c r="BG6722" s="22"/>
      <c r="BH6722" s="22"/>
      <c r="BI6722" s="22"/>
      <c r="BJ6722" s="22"/>
      <c r="BK6722" s="22"/>
      <c r="BL6722" s="22"/>
      <c r="BM6722" s="22"/>
      <c r="BN6722" s="22"/>
      <c r="BO6722" s="22"/>
      <c r="BP6722" s="22"/>
      <c r="BQ6722" s="22"/>
      <c r="BR6722" s="22"/>
      <c r="BS6722" s="22"/>
      <c r="BT6722" s="22"/>
      <c r="BU6722" s="22"/>
      <c r="BV6722" s="22"/>
      <c r="BW6722" s="22"/>
      <c r="BX6722" s="22"/>
      <c r="BY6722" s="22"/>
      <c r="BZ6722" s="22"/>
      <c r="CA6722" s="22"/>
      <c r="CB6722" s="22"/>
      <c r="CC6722" s="22"/>
      <c r="CD6722" s="22"/>
      <c r="CE6722" s="22"/>
      <c r="CF6722" s="22"/>
      <c r="CG6722" s="22"/>
      <c r="CH6722" s="22"/>
      <c r="CI6722" s="22"/>
      <c r="CJ6722" s="22"/>
      <c r="CK6722" s="22"/>
      <c r="CL6722" s="22"/>
      <c r="CM6722" s="22"/>
      <c r="CN6722" s="22"/>
      <c r="CO6722" s="22"/>
    </row>
    <row r="6723" spans="1:93" s="2" customFormat="1" x14ac:dyDescent="0.3">
      <c r="A6723" s="73" t="s">
        <v>204</v>
      </c>
      <c r="B6723" s="73" t="s">
        <v>212</v>
      </c>
      <c r="C6723" s="67" t="s">
        <v>4</v>
      </c>
      <c r="D6723" s="67" t="s">
        <v>346</v>
      </c>
      <c r="E6723" s="73"/>
      <c r="F6723" s="73" t="s">
        <v>569</v>
      </c>
      <c r="G6723" s="73" t="s">
        <v>28</v>
      </c>
      <c r="H6723" s="73" t="s">
        <v>28</v>
      </c>
      <c r="I6723" s="73" t="s">
        <v>465</v>
      </c>
      <c r="J6723" s="73" t="str">
        <f t="shared" si="160"/>
        <v>Insulation</v>
      </c>
      <c r="K6723" s="102" t="s">
        <v>493</v>
      </c>
      <c r="L6723" s="48"/>
      <c r="M6723" s="22"/>
      <c r="N6723" s="22"/>
      <c r="O6723" s="22"/>
      <c r="P6723" s="22"/>
      <c r="Q6723" s="22"/>
      <c r="R6723" s="22"/>
      <c r="S6723" s="22"/>
      <c r="T6723" s="22"/>
      <c r="U6723" s="22"/>
      <c r="V6723" s="22"/>
      <c r="W6723" s="22"/>
      <c r="X6723" s="22"/>
      <c r="Y6723" s="22"/>
      <c r="Z6723" s="22"/>
      <c r="AA6723" s="22"/>
      <c r="AB6723" s="22"/>
      <c r="AC6723" s="22"/>
      <c r="AD6723" s="22"/>
      <c r="AE6723" s="22"/>
      <c r="AF6723" s="22"/>
      <c r="AG6723" s="22"/>
      <c r="AH6723" s="22"/>
      <c r="AI6723" s="22"/>
      <c r="AJ6723" s="22"/>
      <c r="AK6723" s="22"/>
      <c r="AL6723" s="22"/>
      <c r="AM6723" s="22"/>
      <c r="AN6723" s="22"/>
      <c r="AO6723" s="22"/>
      <c r="AP6723" s="22"/>
      <c r="AQ6723" s="22"/>
      <c r="AR6723" s="22"/>
      <c r="AS6723" s="22"/>
      <c r="AT6723" s="22"/>
      <c r="AU6723" s="22"/>
      <c r="AV6723" s="22"/>
      <c r="AW6723" s="22"/>
      <c r="AX6723" s="22"/>
      <c r="AY6723" s="22"/>
      <c r="AZ6723" s="22"/>
      <c r="BA6723" s="22"/>
      <c r="BB6723" s="22"/>
      <c r="BC6723" s="22"/>
      <c r="BD6723" s="22"/>
      <c r="BE6723" s="22"/>
      <c r="BF6723" s="22"/>
      <c r="BG6723" s="22"/>
      <c r="BH6723" s="22"/>
      <c r="BI6723" s="22"/>
      <c r="BJ6723" s="22"/>
      <c r="BK6723" s="22"/>
      <c r="BL6723" s="22"/>
      <c r="BM6723" s="22"/>
      <c r="BN6723" s="22"/>
      <c r="BO6723" s="22"/>
      <c r="BP6723" s="22"/>
      <c r="BQ6723" s="22"/>
      <c r="BR6723" s="22"/>
      <c r="BS6723" s="22"/>
      <c r="BT6723" s="22"/>
      <c r="BU6723" s="22"/>
      <c r="BV6723" s="22"/>
      <c r="BW6723" s="22"/>
      <c r="BX6723" s="22"/>
      <c r="BY6723" s="22"/>
      <c r="BZ6723" s="22"/>
      <c r="CA6723" s="22"/>
      <c r="CB6723" s="22"/>
      <c r="CC6723" s="22"/>
      <c r="CD6723" s="22"/>
      <c r="CE6723" s="22"/>
      <c r="CF6723" s="22"/>
      <c r="CG6723" s="22"/>
      <c r="CH6723" s="22"/>
      <c r="CI6723" s="22"/>
      <c r="CJ6723" s="22"/>
      <c r="CK6723" s="22"/>
      <c r="CL6723" s="22"/>
      <c r="CM6723" s="22"/>
      <c r="CN6723" s="22"/>
      <c r="CO6723" s="22"/>
    </row>
    <row r="6724" spans="1:93" s="2" customFormat="1" x14ac:dyDescent="0.3">
      <c r="A6724" s="73" t="s">
        <v>204</v>
      </c>
      <c r="B6724" s="73" t="s">
        <v>212</v>
      </c>
      <c r="C6724" s="67" t="s">
        <v>4</v>
      </c>
      <c r="D6724" s="67" t="s">
        <v>346</v>
      </c>
      <c r="E6724" s="73"/>
      <c r="F6724" s="73" t="s">
        <v>570</v>
      </c>
      <c r="G6724" s="73" t="s">
        <v>28</v>
      </c>
      <c r="H6724" s="73" t="s">
        <v>28</v>
      </c>
      <c r="I6724" s="73" t="s">
        <v>465</v>
      </c>
      <c r="J6724" s="73" t="str">
        <f t="shared" si="160"/>
        <v>Insulation</v>
      </c>
      <c r="K6724" s="101">
        <v>1.0091000000000001</v>
      </c>
      <c r="L6724" s="48"/>
      <c r="M6724" s="22"/>
      <c r="N6724" s="22"/>
      <c r="O6724" s="22"/>
      <c r="P6724" s="22"/>
      <c r="Q6724" s="22"/>
      <c r="R6724" s="22"/>
      <c r="S6724" s="22"/>
      <c r="T6724" s="22"/>
      <c r="U6724" s="22"/>
      <c r="V6724" s="22"/>
      <c r="W6724" s="22"/>
      <c r="X6724" s="22"/>
      <c r="Y6724" s="22"/>
      <c r="Z6724" s="22"/>
      <c r="AA6724" s="22"/>
      <c r="AB6724" s="22"/>
      <c r="AC6724" s="22"/>
      <c r="AD6724" s="22"/>
      <c r="AE6724" s="22"/>
      <c r="AF6724" s="22"/>
      <c r="AG6724" s="22"/>
      <c r="AH6724" s="22"/>
      <c r="AI6724" s="22"/>
      <c r="AJ6724" s="22"/>
      <c r="AK6724" s="22"/>
      <c r="AL6724" s="22"/>
      <c r="AM6724" s="22"/>
      <c r="AN6724" s="22"/>
      <c r="AO6724" s="22"/>
      <c r="AP6724" s="22"/>
      <c r="AQ6724" s="22"/>
      <c r="AR6724" s="22"/>
      <c r="AS6724" s="22"/>
      <c r="AT6724" s="22"/>
      <c r="AU6724" s="22"/>
      <c r="AV6724" s="22"/>
      <c r="AW6724" s="22"/>
      <c r="AX6724" s="22"/>
      <c r="AY6724" s="22"/>
      <c r="AZ6724" s="22"/>
      <c r="BA6724" s="22"/>
      <c r="BB6724" s="22"/>
      <c r="BC6724" s="22"/>
      <c r="BD6724" s="22"/>
      <c r="BE6724" s="22"/>
      <c r="BF6724" s="22"/>
      <c r="BG6724" s="22"/>
      <c r="BH6724" s="22"/>
      <c r="BI6724" s="22"/>
      <c r="BJ6724" s="22"/>
      <c r="BK6724" s="22"/>
      <c r="BL6724" s="22"/>
      <c r="BM6724" s="22"/>
      <c r="BN6724" s="22"/>
      <c r="BO6724" s="22"/>
      <c r="BP6724" s="22"/>
      <c r="BQ6724" s="22"/>
      <c r="BR6724" s="22"/>
      <c r="BS6724" s="22"/>
      <c r="BT6724" s="22"/>
      <c r="BU6724" s="22"/>
      <c r="BV6724" s="22"/>
      <c r="BW6724" s="22"/>
      <c r="BX6724" s="22"/>
      <c r="BY6724" s="22"/>
      <c r="BZ6724" s="22"/>
      <c r="CA6724" s="22"/>
      <c r="CB6724" s="22"/>
      <c r="CC6724" s="22"/>
      <c r="CD6724" s="22"/>
      <c r="CE6724" s="22"/>
      <c r="CF6724" s="22"/>
      <c r="CG6724" s="22"/>
      <c r="CH6724" s="22"/>
      <c r="CI6724" s="22"/>
      <c r="CJ6724" s="22"/>
      <c r="CK6724" s="22"/>
      <c r="CL6724" s="22"/>
      <c r="CM6724" s="22"/>
      <c r="CN6724" s="22"/>
      <c r="CO6724" s="22"/>
    </row>
    <row r="6725" spans="1:93" s="2" customFormat="1" x14ac:dyDescent="0.3">
      <c r="A6725" s="73" t="s">
        <v>204</v>
      </c>
      <c r="B6725" s="73" t="s">
        <v>212</v>
      </c>
      <c r="C6725" s="67" t="s">
        <v>4</v>
      </c>
      <c r="D6725" s="67" t="s">
        <v>346</v>
      </c>
      <c r="E6725" s="73"/>
      <c r="F6725" s="73" t="s">
        <v>285</v>
      </c>
      <c r="G6725" s="73" t="s">
        <v>28</v>
      </c>
      <c r="H6725" s="73" t="s">
        <v>28</v>
      </c>
      <c r="I6725" s="73" t="s">
        <v>465</v>
      </c>
      <c r="J6725" s="73" t="str">
        <f t="shared" si="160"/>
        <v>Insulation</v>
      </c>
      <c r="K6725" s="102" t="s">
        <v>493</v>
      </c>
      <c r="L6725" s="48"/>
      <c r="M6725" s="22"/>
      <c r="N6725" s="22"/>
      <c r="O6725" s="22"/>
      <c r="P6725" s="22"/>
      <c r="Q6725" s="22"/>
      <c r="R6725" s="22"/>
      <c r="S6725" s="22"/>
      <c r="T6725" s="22"/>
      <c r="U6725" s="22"/>
      <c r="V6725" s="22"/>
      <c r="W6725" s="22"/>
      <c r="X6725" s="22"/>
      <c r="Y6725" s="22"/>
      <c r="Z6725" s="22"/>
      <c r="AA6725" s="22"/>
      <c r="AB6725" s="22"/>
      <c r="AC6725" s="22"/>
      <c r="AD6725" s="22"/>
      <c r="AE6725" s="22"/>
      <c r="AF6725" s="22"/>
      <c r="AG6725" s="22"/>
      <c r="AH6725" s="22"/>
      <c r="AI6725" s="22"/>
      <c r="AJ6725" s="22"/>
      <c r="AK6725" s="22"/>
      <c r="AL6725" s="22"/>
      <c r="AM6725" s="22"/>
      <c r="AN6725" s="22"/>
      <c r="AO6725" s="22"/>
      <c r="AP6725" s="22"/>
      <c r="AQ6725" s="22"/>
      <c r="AR6725" s="22"/>
      <c r="AS6725" s="22"/>
      <c r="AT6725" s="22"/>
      <c r="AU6725" s="22"/>
      <c r="AV6725" s="22"/>
      <c r="AW6725" s="22"/>
      <c r="AX6725" s="22"/>
      <c r="AY6725" s="22"/>
      <c r="AZ6725" s="22"/>
      <c r="BA6725" s="22"/>
      <c r="BB6725" s="22"/>
      <c r="BC6725" s="22"/>
      <c r="BD6725" s="22"/>
      <c r="BE6725" s="22"/>
      <c r="BF6725" s="22"/>
      <c r="BG6725" s="22"/>
      <c r="BH6725" s="22"/>
      <c r="BI6725" s="22"/>
      <c r="BJ6725" s="22"/>
      <c r="BK6725" s="22"/>
      <c r="BL6725" s="22"/>
      <c r="BM6725" s="22"/>
      <c r="BN6725" s="22"/>
      <c r="BO6725" s="22"/>
      <c r="BP6725" s="22"/>
      <c r="BQ6725" s="22"/>
      <c r="BR6725" s="22"/>
      <c r="BS6725" s="22"/>
      <c r="BT6725" s="22"/>
      <c r="BU6725" s="22"/>
      <c r="BV6725" s="22"/>
      <c r="BW6725" s="22"/>
      <c r="BX6725" s="22"/>
      <c r="BY6725" s="22"/>
      <c r="BZ6725" s="22"/>
      <c r="CA6725" s="22"/>
      <c r="CB6725" s="22"/>
      <c r="CC6725" s="22"/>
      <c r="CD6725" s="22"/>
      <c r="CE6725" s="22"/>
      <c r="CF6725" s="22"/>
      <c r="CG6725" s="22"/>
      <c r="CH6725" s="22"/>
      <c r="CI6725" s="22"/>
      <c r="CJ6725" s="22"/>
      <c r="CK6725" s="22"/>
      <c r="CL6725" s="22"/>
      <c r="CM6725" s="22"/>
      <c r="CN6725" s="22"/>
      <c r="CO6725" s="22"/>
    </row>
    <row r="6726" spans="1:93" s="2" customFormat="1" x14ac:dyDescent="0.3">
      <c r="A6726" s="73" t="s">
        <v>204</v>
      </c>
      <c r="B6726" s="73" t="s">
        <v>212</v>
      </c>
      <c r="C6726" s="67" t="s">
        <v>4</v>
      </c>
      <c r="D6726" s="67" t="s">
        <v>346</v>
      </c>
      <c r="E6726" s="73"/>
      <c r="F6726" s="73" t="s">
        <v>382</v>
      </c>
      <c r="G6726" s="73" t="s">
        <v>28</v>
      </c>
      <c r="H6726" s="73" t="s">
        <v>28</v>
      </c>
      <c r="I6726" s="73" t="s">
        <v>465</v>
      </c>
      <c r="J6726" s="73" t="str">
        <f t="shared" si="160"/>
        <v>Insulation</v>
      </c>
      <c r="K6726" s="102" t="s">
        <v>493</v>
      </c>
      <c r="L6726" s="48"/>
      <c r="M6726" s="22"/>
      <c r="N6726" s="22"/>
      <c r="O6726" s="22"/>
      <c r="P6726" s="22"/>
      <c r="Q6726" s="22"/>
      <c r="R6726" s="22"/>
      <c r="S6726" s="22"/>
      <c r="T6726" s="22"/>
      <c r="U6726" s="22"/>
      <c r="V6726" s="22"/>
      <c r="W6726" s="22"/>
      <c r="X6726" s="22"/>
      <c r="Y6726" s="22"/>
      <c r="Z6726" s="22"/>
      <c r="AA6726" s="22"/>
      <c r="AB6726" s="22"/>
      <c r="AC6726" s="22"/>
      <c r="AD6726" s="22"/>
      <c r="AE6726" s="22"/>
      <c r="AF6726" s="22"/>
      <c r="AG6726" s="22"/>
      <c r="AH6726" s="22"/>
      <c r="AI6726" s="22"/>
      <c r="AJ6726" s="22"/>
      <c r="AK6726" s="22"/>
      <c r="AL6726" s="22"/>
      <c r="AM6726" s="22"/>
      <c r="AN6726" s="22"/>
      <c r="AO6726" s="22"/>
      <c r="AP6726" s="22"/>
      <c r="AQ6726" s="22"/>
      <c r="AR6726" s="22"/>
      <c r="AS6726" s="22"/>
      <c r="AT6726" s="22"/>
      <c r="AU6726" s="22"/>
      <c r="AV6726" s="22"/>
      <c r="AW6726" s="22"/>
      <c r="AX6726" s="22"/>
      <c r="AY6726" s="22"/>
      <c r="AZ6726" s="22"/>
      <c r="BA6726" s="22"/>
      <c r="BB6726" s="22"/>
      <c r="BC6726" s="22"/>
      <c r="BD6726" s="22"/>
      <c r="BE6726" s="22"/>
      <c r="BF6726" s="22"/>
      <c r="BG6726" s="22"/>
      <c r="BH6726" s="22"/>
      <c r="BI6726" s="22"/>
      <c r="BJ6726" s="22"/>
      <c r="BK6726" s="22"/>
      <c r="BL6726" s="22"/>
      <c r="BM6726" s="22"/>
      <c r="BN6726" s="22"/>
      <c r="BO6726" s="22"/>
      <c r="BP6726" s="22"/>
      <c r="BQ6726" s="22"/>
      <c r="BR6726" s="22"/>
      <c r="BS6726" s="22"/>
      <c r="BT6726" s="22"/>
      <c r="BU6726" s="22"/>
      <c r="BV6726" s="22"/>
      <c r="BW6726" s="22"/>
      <c r="BX6726" s="22"/>
      <c r="BY6726" s="22"/>
      <c r="BZ6726" s="22"/>
      <c r="CA6726" s="22"/>
      <c r="CB6726" s="22"/>
      <c r="CC6726" s="22"/>
      <c r="CD6726" s="22"/>
      <c r="CE6726" s="22"/>
      <c r="CF6726" s="22"/>
      <c r="CG6726" s="22"/>
      <c r="CH6726" s="22"/>
      <c r="CI6726" s="22"/>
      <c r="CJ6726" s="22"/>
      <c r="CK6726" s="22"/>
      <c r="CL6726" s="22"/>
      <c r="CM6726" s="22"/>
      <c r="CN6726" s="22"/>
      <c r="CO6726" s="22"/>
    </row>
    <row r="6727" spans="1:93" s="2" customFormat="1" x14ac:dyDescent="0.3">
      <c r="A6727" s="73" t="s">
        <v>204</v>
      </c>
      <c r="B6727" s="73" t="s">
        <v>212</v>
      </c>
      <c r="C6727" s="67" t="s">
        <v>4</v>
      </c>
      <c r="D6727" s="67" t="s">
        <v>346</v>
      </c>
      <c r="E6727" s="73"/>
      <c r="F6727" s="73" t="s">
        <v>332</v>
      </c>
      <c r="G6727" s="73" t="s">
        <v>28</v>
      </c>
      <c r="H6727" s="73" t="s">
        <v>28</v>
      </c>
      <c r="I6727" s="73" t="s">
        <v>465</v>
      </c>
      <c r="J6727" s="73" t="str">
        <f t="shared" si="160"/>
        <v>Insulation</v>
      </c>
      <c r="K6727" s="101">
        <v>1.2643</v>
      </c>
      <c r="L6727" s="48"/>
      <c r="M6727" s="22"/>
      <c r="N6727" s="22"/>
      <c r="O6727" s="22"/>
      <c r="P6727" s="22"/>
      <c r="Q6727" s="22"/>
      <c r="R6727" s="22"/>
      <c r="S6727" s="22"/>
      <c r="T6727" s="22"/>
      <c r="U6727" s="22"/>
      <c r="V6727" s="22"/>
      <c r="W6727" s="22"/>
      <c r="X6727" s="22"/>
      <c r="Y6727" s="22"/>
      <c r="Z6727" s="22"/>
      <c r="AA6727" s="22"/>
      <c r="AB6727" s="22"/>
      <c r="AC6727" s="22"/>
      <c r="AD6727" s="22"/>
      <c r="AE6727" s="22"/>
      <c r="AF6727" s="22"/>
      <c r="AG6727" s="22"/>
      <c r="AH6727" s="22"/>
      <c r="AI6727" s="22"/>
      <c r="AJ6727" s="22"/>
      <c r="AK6727" s="22"/>
      <c r="AL6727" s="22"/>
      <c r="AM6727" s="22"/>
      <c r="AN6727" s="22"/>
      <c r="AO6727" s="22"/>
      <c r="AP6727" s="22"/>
      <c r="AQ6727" s="22"/>
      <c r="AR6727" s="22"/>
      <c r="AS6727" s="22"/>
      <c r="AT6727" s="22"/>
      <c r="AU6727" s="22"/>
      <c r="AV6727" s="22"/>
      <c r="AW6727" s="22"/>
      <c r="AX6727" s="22"/>
      <c r="AY6727" s="22"/>
      <c r="AZ6727" s="22"/>
      <c r="BA6727" s="22"/>
      <c r="BB6727" s="22"/>
      <c r="BC6727" s="22"/>
      <c r="BD6727" s="22"/>
      <c r="BE6727" s="22"/>
      <c r="BF6727" s="22"/>
      <c r="BG6727" s="22"/>
      <c r="BH6727" s="22"/>
      <c r="BI6727" s="22"/>
      <c r="BJ6727" s="22"/>
      <c r="BK6727" s="22"/>
      <c r="BL6727" s="22"/>
      <c r="BM6727" s="22"/>
      <c r="BN6727" s="22"/>
      <c r="BO6727" s="22"/>
      <c r="BP6727" s="22"/>
      <c r="BQ6727" s="22"/>
      <c r="BR6727" s="22"/>
      <c r="BS6727" s="22"/>
      <c r="BT6727" s="22"/>
      <c r="BU6727" s="22"/>
      <c r="BV6727" s="22"/>
      <c r="BW6727" s="22"/>
      <c r="BX6727" s="22"/>
      <c r="BY6727" s="22"/>
      <c r="BZ6727" s="22"/>
      <c r="CA6727" s="22"/>
      <c r="CB6727" s="22"/>
      <c r="CC6727" s="22"/>
      <c r="CD6727" s="22"/>
      <c r="CE6727" s="22"/>
      <c r="CF6727" s="22"/>
      <c r="CG6727" s="22"/>
      <c r="CH6727" s="22"/>
      <c r="CI6727" s="22"/>
      <c r="CJ6727" s="22"/>
      <c r="CK6727" s="22"/>
      <c r="CL6727" s="22"/>
      <c r="CM6727" s="22"/>
      <c r="CN6727" s="22"/>
      <c r="CO6727" s="22"/>
    </row>
    <row r="6728" spans="1:93" s="2" customFormat="1" x14ac:dyDescent="0.3">
      <c r="A6728" s="73" t="s">
        <v>204</v>
      </c>
      <c r="B6728" s="73" t="s">
        <v>212</v>
      </c>
      <c r="C6728" s="67" t="s">
        <v>4</v>
      </c>
      <c r="D6728" s="67" t="s">
        <v>352</v>
      </c>
      <c r="E6728" s="73"/>
      <c r="F6728" s="86" t="s">
        <v>568</v>
      </c>
      <c r="G6728" s="73" t="s">
        <v>28</v>
      </c>
      <c r="H6728" s="73" t="s">
        <v>28</v>
      </c>
      <c r="I6728" s="73" t="s">
        <v>465</v>
      </c>
      <c r="J6728" s="73" t="str">
        <f t="shared" si="160"/>
        <v>Metals</v>
      </c>
      <c r="K6728" s="102" t="s">
        <v>493</v>
      </c>
      <c r="L6728" s="48"/>
      <c r="M6728" s="22"/>
      <c r="N6728" s="22"/>
      <c r="O6728" s="22"/>
      <c r="P6728" s="22"/>
      <c r="Q6728" s="22"/>
      <c r="R6728" s="22"/>
      <c r="S6728" s="22"/>
      <c r="T6728" s="22"/>
      <c r="U6728" s="22"/>
      <c r="V6728" s="22"/>
      <c r="W6728" s="22"/>
      <c r="X6728" s="22"/>
      <c r="Y6728" s="22"/>
      <c r="Z6728" s="22"/>
      <c r="AA6728" s="22"/>
      <c r="AB6728" s="22"/>
      <c r="AC6728" s="22"/>
      <c r="AD6728" s="22"/>
      <c r="AE6728" s="22"/>
      <c r="AF6728" s="22"/>
      <c r="AG6728" s="22"/>
      <c r="AH6728" s="22"/>
      <c r="AI6728" s="22"/>
      <c r="AJ6728" s="22"/>
      <c r="AK6728" s="22"/>
      <c r="AL6728" s="22"/>
      <c r="AM6728" s="22"/>
      <c r="AN6728" s="22"/>
      <c r="AO6728" s="22"/>
      <c r="AP6728" s="22"/>
      <c r="AQ6728" s="22"/>
      <c r="AR6728" s="22"/>
      <c r="AS6728" s="22"/>
      <c r="AT6728" s="22"/>
      <c r="AU6728" s="22"/>
      <c r="AV6728" s="22"/>
      <c r="AW6728" s="22"/>
      <c r="AX6728" s="22"/>
      <c r="AY6728" s="22"/>
      <c r="AZ6728" s="22"/>
      <c r="BA6728" s="22"/>
      <c r="BB6728" s="22"/>
      <c r="BC6728" s="22"/>
      <c r="BD6728" s="22"/>
      <c r="BE6728" s="22"/>
      <c r="BF6728" s="22"/>
      <c r="BG6728" s="22"/>
      <c r="BH6728" s="22"/>
      <c r="BI6728" s="22"/>
      <c r="BJ6728" s="22"/>
      <c r="BK6728" s="22"/>
      <c r="BL6728" s="22"/>
      <c r="BM6728" s="22"/>
      <c r="BN6728" s="22"/>
      <c r="BO6728" s="22"/>
      <c r="BP6728" s="22"/>
      <c r="BQ6728" s="22"/>
      <c r="BR6728" s="22"/>
      <c r="BS6728" s="22"/>
      <c r="BT6728" s="22"/>
      <c r="BU6728" s="22"/>
      <c r="BV6728" s="22"/>
      <c r="BW6728" s="22"/>
      <c r="BX6728" s="22"/>
      <c r="BY6728" s="22"/>
      <c r="BZ6728" s="22"/>
      <c r="CA6728" s="22"/>
      <c r="CB6728" s="22"/>
      <c r="CC6728" s="22"/>
      <c r="CD6728" s="22"/>
      <c r="CE6728" s="22"/>
      <c r="CF6728" s="22"/>
      <c r="CG6728" s="22"/>
      <c r="CH6728" s="22"/>
      <c r="CI6728" s="22"/>
      <c r="CJ6728" s="22"/>
      <c r="CK6728" s="22"/>
      <c r="CL6728" s="22"/>
      <c r="CM6728" s="22"/>
      <c r="CN6728" s="22"/>
      <c r="CO6728" s="22"/>
    </row>
    <row r="6729" spans="1:93" s="2" customFormat="1" x14ac:dyDescent="0.3">
      <c r="A6729" s="73" t="s">
        <v>204</v>
      </c>
      <c r="B6729" s="73" t="s">
        <v>212</v>
      </c>
      <c r="C6729" s="67" t="s">
        <v>4</v>
      </c>
      <c r="D6729" s="67" t="s">
        <v>352</v>
      </c>
      <c r="E6729" s="73"/>
      <c r="F6729" s="73" t="s">
        <v>569</v>
      </c>
      <c r="G6729" s="73" t="s">
        <v>28</v>
      </c>
      <c r="H6729" s="73" t="s">
        <v>28</v>
      </c>
      <c r="I6729" s="73" t="s">
        <v>465</v>
      </c>
      <c r="J6729" s="73" t="str">
        <f t="shared" si="160"/>
        <v>Metals</v>
      </c>
      <c r="K6729" s="102" t="s">
        <v>493</v>
      </c>
      <c r="L6729" s="48"/>
      <c r="M6729" s="22"/>
      <c r="N6729" s="22"/>
      <c r="O6729" s="22"/>
      <c r="P6729" s="22"/>
      <c r="Q6729" s="22"/>
      <c r="R6729" s="22"/>
      <c r="S6729" s="22"/>
      <c r="T6729" s="22"/>
      <c r="U6729" s="22"/>
      <c r="V6729" s="22"/>
      <c r="W6729" s="22"/>
      <c r="X6729" s="22"/>
      <c r="Y6729" s="22"/>
      <c r="Z6729" s="22"/>
      <c r="AA6729" s="22"/>
      <c r="AB6729" s="22"/>
      <c r="AC6729" s="22"/>
      <c r="AD6729" s="22"/>
      <c r="AE6729" s="22"/>
      <c r="AF6729" s="22"/>
      <c r="AG6729" s="22"/>
      <c r="AH6729" s="22"/>
      <c r="AI6729" s="22"/>
      <c r="AJ6729" s="22"/>
      <c r="AK6729" s="22"/>
      <c r="AL6729" s="22"/>
      <c r="AM6729" s="22"/>
      <c r="AN6729" s="22"/>
      <c r="AO6729" s="22"/>
      <c r="AP6729" s="22"/>
      <c r="AQ6729" s="22"/>
      <c r="AR6729" s="22"/>
      <c r="AS6729" s="22"/>
      <c r="AT6729" s="22"/>
      <c r="AU6729" s="22"/>
      <c r="AV6729" s="22"/>
      <c r="AW6729" s="22"/>
      <c r="AX6729" s="22"/>
      <c r="AY6729" s="22"/>
      <c r="AZ6729" s="22"/>
      <c r="BA6729" s="22"/>
      <c r="BB6729" s="22"/>
      <c r="BC6729" s="22"/>
      <c r="BD6729" s="22"/>
      <c r="BE6729" s="22"/>
      <c r="BF6729" s="22"/>
      <c r="BG6729" s="22"/>
      <c r="BH6729" s="22"/>
      <c r="BI6729" s="22"/>
      <c r="BJ6729" s="22"/>
      <c r="BK6729" s="22"/>
      <c r="BL6729" s="22"/>
      <c r="BM6729" s="22"/>
      <c r="BN6729" s="22"/>
      <c r="BO6729" s="22"/>
      <c r="BP6729" s="22"/>
      <c r="BQ6729" s="22"/>
      <c r="BR6729" s="22"/>
      <c r="BS6729" s="22"/>
      <c r="BT6729" s="22"/>
      <c r="BU6729" s="22"/>
      <c r="BV6729" s="22"/>
      <c r="BW6729" s="22"/>
      <c r="BX6729" s="22"/>
      <c r="BY6729" s="22"/>
      <c r="BZ6729" s="22"/>
      <c r="CA6729" s="22"/>
      <c r="CB6729" s="22"/>
      <c r="CC6729" s="22"/>
      <c r="CD6729" s="22"/>
      <c r="CE6729" s="22"/>
      <c r="CF6729" s="22"/>
      <c r="CG6729" s="22"/>
      <c r="CH6729" s="22"/>
      <c r="CI6729" s="22"/>
      <c r="CJ6729" s="22"/>
      <c r="CK6729" s="22"/>
      <c r="CL6729" s="22"/>
      <c r="CM6729" s="22"/>
      <c r="CN6729" s="22"/>
      <c r="CO6729" s="22"/>
    </row>
    <row r="6730" spans="1:93" s="2" customFormat="1" x14ac:dyDescent="0.3">
      <c r="A6730" s="73" t="s">
        <v>204</v>
      </c>
      <c r="B6730" s="73" t="s">
        <v>212</v>
      </c>
      <c r="C6730" s="67" t="s">
        <v>4</v>
      </c>
      <c r="D6730" s="67" t="s">
        <v>352</v>
      </c>
      <c r="E6730" s="73"/>
      <c r="F6730" s="73" t="s">
        <v>570</v>
      </c>
      <c r="G6730" s="73" t="s">
        <v>28</v>
      </c>
      <c r="H6730" s="73" t="s">
        <v>28</v>
      </c>
      <c r="I6730" s="73" t="s">
        <v>465</v>
      </c>
      <c r="J6730" s="73" t="str">
        <f t="shared" si="160"/>
        <v>Metals</v>
      </c>
      <c r="K6730" s="101">
        <v>1.0091000000000001</v>
      </c>
      <c r="L6730" s="48"/>
      <c r="M6730" s="22"/>
      <c r="N6730" s="22"/>
      <c r="O6730" s="22"/>
      <c r="P6730" s="22"/>
      <c r="Q6730" s="22"/>
      <c r="R6730" s="22"/>
      <c r="S6730" s="22"/>
      <c r="T6730" s="22"/>
      <c r="U6730" s="22"/>
      <c r="V6730" s="22"/>
      <c r="W6730" s="22"/>
      <c r="X6730" s="22"/>
      <c r="Y6730" s="22"/>
      <c r="Z6730" s="22"/>
      <c r="AA6730" s="22"/>
      <c r="AB6730" s="22"/>
      <c r="AC6730" s="22"/>
      <c r="AD6730" s="22"/>
      <c r="AE6730" s="22"/>
      <c r="AF6730" s="22"/>
      <c r="AG6730" s="22"/>
      <c r="AH6730" s="22"/>
      <c r="AI6730" s="22"/>
      <c r="AJ6730" s="22"/>
      <c r="AK6730" s="22"/>
      <c r="AL6730" s="22"/>
      <c r="AM6730" s="22"/>
      <c r="AN6730" s="22"/>
      <c r="AO6730" s="22"/>
      <c r="AP6730" s="22"/>
      <c r="AQ6730" s="22"/>
      <c r="AR6730" s="22"/>
      <c r="AS6730" s="22"/>
      <c r="AT6730" s="22"/>
      <c r="AU6730" s="22"/>
      <c r="AV6730" s="22"/>
      <c r="AW6730" s="22"/>
      <c r="AX6730" s="22"/>
      <c r="AY6730" s="22"/>
      <c r="AZ6730" s="22"/>
      <c r="BA6730" s="22"/>
      <c r="BB6730" s="22"/>
      <c r="BC6730" s="22"/>
      <c r="BD6730" s="22"/>
      <c r="BE6730" s="22"/>
      <c r="BF6730" s="22"/>
      <c r="BG6730" s="22"/>
      <c r="BH6730" s="22"/>
      <c r="BI6730" s="22"/>
      <c r="BJ6730" s="22"/>
      <c r="BK6730" s="22"/>
      <c r="BL6730" s="22"/>
      <c r="BM6730" s="22"/>
      <c r="BN6730" s="22"/>
      <c r="BO6730" s="22"/>
      <c r="BP6730" s="22"/>
      <c r="BQ6730" s="22"/>
      <c r="BR6730" s="22"/>
      <c r="BS6730" s="22"/>
      <c r="BT6730" s="22"/>
      <c r="BU6730" s="22"/>
      <c r="BV6730" s="22"/>
      <c r="BW6730" s="22"/>
      <c r="BX6730" s="22"/>
      <c r="BY6730" s="22"/>
      <c r="BZ6730" s="22"/>
      <c r="CA6730" s="22"/>
      <c r="CB6730" s="22"/>
      <c r="CC6730" s="22"/>
      <c r="CD6730" s="22"/>
      <c r="CE6730" s="22"/>
      <c r="CF6730" s="22"/>
      <c r="CG6730" s="22"/>
      <c r="CH6730" s="22"/>
      <c r="CI6730" s="22"/>
      <c r="CJ6730" s="22"/>
      <c r="CK6730" s="22"/>
      <c r="CL6730" s="22"/>
      <c r="CM6730" s="22"/>
      <c r="CN6730" s="22"/>
      <c r="CO6730" s="22"/>
    </row>
    <row r="6731" spans="1:93" s="2" customFormat="1" x14ac:dyDescent="0.3">
      <c r="A6731" s="73" t="s">
        <v>204</v>
      </c>
      <c r="B6731" s="73" t="s">
        <v>212</v>
      </c>
      <c r="C6731" s="67" t="s">
        <v>4</v>
      </c>
      <c r="D6731" s="67" t="s">
        <v>352</v>
      </c>
      <c r="E6731" s="73"/>
      <c r="F6731" s="73" t="s">
        <v>285</v>
      </c>
      <c r="G6731" s="73" t="s">
        <v>28</v>
      </c>
      <c r="H6731" s="73" t="s">
        <v>28</v>
      </c>
      <c r="I6731" s="73" t="s">
        <v>465</v>
      </c>
      <c r="J6731" s="73" t="str">
        <f t="shared" si="160"/>
        <v>Metals</v>
      </c>
      <c r="K6731" s="102" t="s">
        <v>493</v>
      </c>
      <c r="L6731" s="48"/>
      <c r="M6731" s="22"/>
      <c r="N6731" s="22"/>
      <c r="O6731" s="22"/>
      <c r="P6731" s="22"/>
      <c r="Q6731" s="22"/>
      <c r="R6731" s="22"/>
      <c r="S6731" s="22"/>
      <c r="T6731" s="22"/>
      <c r="U6731" s="22"/>
      <c r="V6731" s="22"/>
      <c r="W6731" s="22"/>
      <c r="X6731" s="22"/>
      <c r="Y6731" s="22"/>
      <c r="Z6731" s="22"/>
      <c r="AA6731" s="22"/>
      <c r="AB6731" s="22"/>
      <c r="AC6731" s="22"/>
      <c r="AD6731" s="22"/>
      <c r="AE6731" s="22"/>
      <c r="AF6731" s="22"/>
      <c r="AG6731" s="22"/>
      <c r="AH6731" s="22"/>
      <c r="AI6731" s="22"/>
      <c r="AJ6731" s="22"/>
      <c r="AK6731" s="22"/>
      <c r="AL6731" s="22"/>
      <c r="AM6731" s="22"/>
      <c r="AN6731" s="22"/>
      <c r="AO6731" s="22"/>
      <c r="AP6731" s="22"/>
      <c r="AQ6731" s="22"/>
      <c r="AR6731" s="22"/>
      <c r="AS6731" s="22"/>
      <c r="AT6731" s="22"/>
      <c r="AU6731" s="22"/>
      <c r="AV6731" s="22"/>
      <c r="AW6731" s="22"/>
      <c r="AX6731" s="22"/>
      <c r="AY6731" s="22"/>
      <c r="AZ6731" s="22"/>
      <c r="BA6731" s="22"/>
      <c r="BB6731" s="22"/>
      <c r="BC6731" s="22"/>
      <c r="BD6731" s="22"/>
      <c r="BE6731" s="22"/>
      <c r="BF6731" s="22"/>
      <c r="BG6731" s="22"/>
      <c r="BH6731" s="22"/>
      <c r="BI6731" s="22"/>
      <c r="BJ6731" s="22"/>
      <c r="BK6731" s="22"/>
      <c r="BL6731" s="22"/>
      <c r="BM6731" s="22"/>
      <c r="BN6731" s="22"/>
      <c r="BO6731" s="22"/>
      <c r="BP6731" s="22"/>
      <c r="BQ6731" s="22"/>
      <c r="BR6731" s="22"/>
      <c r="BS6731" s="22"/>
      <c r="BT6731" s="22"/>
      <c r="BU6731" s="22"/>
      <c r="BV6731" s="22"/>
      <c r="BW6731" s="22"/>
      <c r="BX6731" s="22"/>
      <c r="BY6731" s="22"/>
      <c r="BZ6731" s="22"/>
      <c r="CA6731" s="22"/>
      <c r="CB6731" s="22"/>
      <c r="CC6731" s="22"/>
      <c r="CD6731" s="22"/>
      <c r="CE6731" s="22"/>
      <c r="CF6731" s="22"/>
      <c r="CG6731" s="22"/>
      <c r="CH6731" s="22"/>
      <c r="CI6731" s="22"/>
      <c r="CJ6731" s="22"/>
      <c r="CK6731" s="22"/>
      <c r="CL6731" s="22"/>
      <c r="CM6731" s="22"/>
      <c r="CN6731" s="22"/>
      <c r="CO6731" s="22"/>
    </row>
    <row r="6732" spans="1:93" s="2" customFormat="1" x14ac:dyDescent="0.3">
      <c r="A6732" s="73" t="s">
        <v>204</v>
      </c>
      <c r="B6732" s="73" t="s">
        <v>212</v>
      </c>
      <c r="C6732" s="67" t="s">
        <v>4</v>
      </c>
      <c r="D6732" s="67" t="s">
        <v>352</v>
      </c>
      <c r="E6732" s="73"/>
      <c r="F6732" s="73" t="s">
        <v>382</v>
      </c>
      <c r="G6732" s="73" t="s">
        <v>28</v>
      </c>
      <c r="H6732" s="73" t="s">
        <v>28</v>
      </c>
      <c r="I6732" s="73" t="s">
        <v>465</v>
      </c>
      <c r="J6732" s="73" t="str">
        <f t="shared" si="160"/>
        <v>Metals</v>
      </c>
      <c r="K6732" s="102" t="s">
        <v>493</v>
      </c>
      <c r="L6732" s="48"/>
      <c r="M6732" s="22"/>
      <c r="N6732" s="22"/>
      <c r="O6732" s="22"/>
      <c r="P6732" s="22"/>
      <c r="Q6732" s="22"/>
      <c r="R6732" s="22"/>
      <c r="S6732" s="22"/>
      <c r="T6732" s="22"/>
      <c r="U6732" s="22"/>
      <c r="V6732" s="22"/>
      <c r="W6732" s="22"/>
      <c r="X6732" s="22"/>
      <c r="Y6732" s="22"/>
      <c r="Z6732" s="22"/>
      <c r="AA6732" s="22"/>
      <c r="AB6732" s="22"/>
      <c r="AC6732" s="22"/>
      <c r="AD6732" s="22"/>
      <c r="AE6732" s="22"/>
      <c r="AF6732" s="22"/>
      <c r="AG6732" s="22"/>
      <c r="AH6732" s="22"/>
      <c r="AI6732" s="22"/>
      <c r="AJ6732" s="22"/>
      <c r="AK6732" s="22"/>
      <c r="AL6732" s="22"/>
      <c r="AM6732" s="22"/>
      <c r="AN6732" s="22"/>
      <c r="AO6732" s="22"/>
      <c r="AP6732" s="22"/>
      <c r="AQ6732" s="22"/>
      <c r="AR6732" s="22"/>
      <c r="AS6732" s="22"/>
      <c r="AT6732" s="22"/>
      <c r="AU6732" s="22"/>
      <c r="AV6732" s="22"/>
      <c r="AW6732" s="22"/>
      <c r="AX6732" s="22"/>
      <c r="AY6732" s="22"/>
      <c r="AZ6732" s="22"/>
      <c r="BA6732" s="22"/>
      <c r="BB6732" s="22"/>
      <c r="BC6732" s="22"/>
      <c r="BD6732" s="22"/>
      <c r="BE6732" s="22"/>
      <c r="BF6732" s="22"/>
      <c r="BG6732" s="22"/>
      <c r="BH6732" s="22"/>
      <c r="BI6732" s="22"/>
      <c r="BJ6732" s="22"/>
      <c r="BK6732" s="22"/>
      <c r="BL6732" s="22"/>
      <c r="BM6732" s="22"/>
      <c r="BN6732" s="22"/>
      <c r="BO6732" s="22"/>
      <c r="BP6732" s="22"/>
      <c r="BQ6732" s="22"/>
      <c r="BR6732" s="22"/>
      <c r="BS6732" s="22"/>
      <c r="BT6732" s="22"/>
      <c r="BU6732" s="22"/>
      <c r="BV6732" s="22"/>
      <c r="BW6732" s="22"/>
      <c r="BX6732" s="22"/>
      <c r="BY6732" s="22"/>
      <c r="BZ6732" s="22"/>
      <c r="CA6732" s="22"/>
      <c r="CB6732" s="22"/>
      <c r="CC6732" s="22"/>
      <c r="CD6732" s="22"/>
      <c r="CE6732" s="22"/>
      <c r="CF6732" s="22"/>
      <c r="CG6732" s="22"/>
      <c r="CH6732" s="22"/>
      <c r="CI6732" s="22"/>
      <c r="CJ6732" s="22"/>
      <c r="CK6732" s="22"/>
      <c r="CL6732" s="22"/>
      <c r="CM6732" s="22"/>
      <c r="CN6732" s="22"/>
      <c r="CO6732" s="22"/>
    </row>
    <row r="6733" spans="1:93" s="2" customFormat="1" x14ac:dyDescent="0.3">
      <c r="A6733" s="73" t="s">
        <v>204</v>
      </c>
      <c r="B6733" s="73" t="s">
        <v>212</v>
      </c>
      <c r="C6733" s="67" t="s">
        <v>4</v>
      </c>
      <c r="D6733" s="67" t="s">
        <v>352</v>
      </c>
      <c r="E6733" s="73"/>
      <c r="F6733" s="73" t="s">
        <v>332</v>
      </c>
      <c r="G6733" s="73" t="s">
        <v>28</v>
      </c>
      <c r="H6733" s="73" t="s">
        <v>28</v>
      </c>
      <c r="I6733" s="73" t="s">
        <v>465</v>
      </c>
      <c r="J6733" s="73" t="str">
        <f t="shared" si="160"/>
        <v>Metals</v>
      </c>
      <c r="K6733" s="101">
        <v>1.2643</v>
      </c>
      <c r="L6733" s="48"/>
      <c r="M6733" s="22"/>
      <c r="N6733" s="22"/>
      <c r="O6733" s="22"/>
      <c r="P6733" s="22"/>
      <c r="Q6733" s="22"/>
      <c r="R6733" s="22"/>
      <c r="S6733" s="22"/>
      <c r="T6733" s="22"/>
      <c r="U6733" s="22"/>
      <c r="V6733" s="22"/>
      <c r="W6733" s="22"/>
      <c r="X6733" s="22"/>
      <c r="Y6733" s="22"/>
      <c r="Z6733" s="22"/>
      <c r="AA6733" s="22"/>
      <c r="AB6733" s="22"/>
      <c r="AC6733" s="22"/>
      <c r="AD6733" s="22"/>
      <c r="AE6733" s="22"/>
      <c r="AF6733" s="22"/>
      <c r="AG6733" s="22"/>
      <c r="AH6733" s="22"/>
      <c r="AI6733" s="22"/>
      <c r="AJ6733" s="22"/>
      <c r="AK6733" s="22"/>
      <c r="AL6733" s="22"/>
      <c r="AM6733" s="22"/>
      <c r="AN6733" s="22"/>
      <c r="AO6733" s="22"/>
      <c r="AP6733" s="22"/>
      <c r="AQ6733" s="22"/>
      <c r="AR6733" s="22"/>
      <c r="AS6733" s="22"/>
      <c r="AT6733" s="22"/>
      <c r="AU6733" s="22"/>
      <c r="AV6733" s="22"/>
      <c r="AW6733" s="22"/>
      <c r="AX6733" s="22"/>
      <c r="AY6733" s="22"/>
      <c r="AZ6733" s="22"/>
      <c r="BA6733" s="22"/>
      <c r="BB6733" s="22"/>
      <c r="BC6733" s="22"/>
      <c r="BD6733" s="22"/>
      <c r="BE6733" s="22"/>
      <c r="BF6733" s="22"/>
      <c r="BG6733" s="22"/>
      <c r="BH6733" s="22"/>
      <c r="BI6733" s="22"/>
      <c r="BJ6733" s="22"/>
      <c r="BK6733" s="22"/>
      <c r="BL6733" s="22"/>
      <c r="BM6733" s="22"/>
      <c r="BN6733" s="22"/>
      <c r="BO6733" s="22"/>
      <c r="BP6733" s="22"/>
      <c r="BQ6733" s="22"/>
      <c r="BR6733" s="22"/>
      <c r="BS6733" s="22"/>
      <c r="BT6733" s="22"/>
      <c r="BU6733" s="22"/>
      <c r="BV6733" s="22"/>
      <c r="BW6733" s="22"/>
      <c r="BX6733" s="22"/>
      <c r="BY6733" s="22"/>
      <c r="BZ6733" s="22"/>
      <c r="CA6733" s="22"/>
      <c r="CB6733" s="22"/>
      <c r="CC6733" s="22"/>
      <c r="CD6733" s="22"/>
      <c r="CE6733" s="22"/>
      <c r="CF6733" s="22"/>
      <c r="CG6733" s="22"/>
      <c r="CH6733" s="22"/>
      <c r="CI6733" s="22"/>
      <c r="CJ6733" s="22"/>
      <c r="CK6733" s="22"/>
      <c r="CL6733" s="22"/>
      <c r="CM6733" s="22"/>
      <c r="CN6733" s="22"/>
      <c r="CO6733" s="22"/>
    </row>
    <row r="6734" spans="1:93" s="2" customFormat="1" x14ac:dyDescent="0.3">
      <c r="A6734" s="73" t="s">
        <v>204</v>
      </c>
      <c r="B6734" s="73" t="s">
        <v>212</v>
      </c>
      <c r="C6734" s="67" t="s">
        <v>4</v>
      </c>
      <c r="D6734" s="67" t="s">
        <v>296</v>
      </c>
      <c r="E6734" s="73"/>
      <c r="F6734" s="86" t="s">
        <v>568</v>
      </c>
      <c r="G6734" s="73" t="s">
        <v>28</v>
      </c>
      <c r="H6734" s="73" t="s">
        <v>28</v>
      </c>
      <c r="I6734" s="73" t="s">
        <v>465</v>
      </c>
      <c r="J6734" s="73" t="str">
        <f t="shared" si="160"/>
        <v>Soils</v>
      </c>
      <c r="K6734" s="102" t="s">
        <v>493</v>
      </c>
      <c r="L6734" s="48"/>
      <c r="M6734" s="22"/>
      <c r="N6734" s="22"/>
      <c r="O6734" s="22"/>
      <c r="P6734" s="22"/>
      <c r="Q6734" s="22"/>
      <c r="R6734" s="22"/>
      <c r="S6734" s="22"/>
      <c r="T6734" s="22"/>
      <c r="U6734" s="22"/>
      <c r="V6734" s="22"/>
      <c r="W6734" s="22"/>
      <c r="X6734" s="22"/>
      <c r="Y6734" s="22"/>
      <c r="Z6734" s="22"/>
      <c r="AA6734" s="22"/>
      <c r="AB6734" s="22"/>
      <c r="AC6734" s="22"/>
      <c r="AD6734" s="22"/>
      <c r="AE6734" s="22"/>
      <c r="AF6734" s="22"/>
      <c r="AG6734" s="22"/>
      <c r="AH6734" s="22"/>
      <c r="AI6734" s="22"/>
      <c r="AJ6734" s="22"/>
      <c r="AK6734" s="22"/>
      <c r="AL6734" s="22"/>
      <c r="AM6734" s="22"/>
      <c r="AN6734" s="22"/>
      <c r="AO6734" s="22"/>
      <c r="AP6734" s="22"/>
      <c r="AQ6734" s="22"/>
      <c r="AR6734" s="22"/>
      <c r="AS6734" s="22"/>
      <c r="AT6734" s="22"/>
      <c r="AU6734" s="22"/>
      <c r="AV6734" s="22"/>
      <c r="AW6734" s="22"/>
      <c r="AX6734" s="22"/>
      <c r="AY6734" s="22"/>
      <c r="AZ6734" s="22"/>
      <c r="BA6734" s="22"/>
      <c r="BB6734" s="22"/>
      <c r="BC6734" s="22"/>
      <c r="BD6734" s="22"/>
      <c r="BE6734" s="22"/>
      <c r="BF6734" s="22"/>
      <c r="BG6734" s="22"/>
      <c r="BH6734" s="22"/>
      <c r="BI6734" s="22"/>
      <c r="BJ6734" s="22"/>
      <c r="BK6734" s="22"/>
      <c r="BL6734" s="22"/>
      <c r="BM6734" s="22"/>
      <c r="BN6734" s="22"/>
      <c r="BO6734" s="22"/>
      <c r="BP6734" s="22"/>
      <c r="BQ6734" s="22"/>
      <c r="BR6734" s="22"/>
      <c r="BS6734" s="22"/>
      <c r="BT6734" s="22"/>
      <c r="BU6734" s="22"/>
      <c r="BV6734" s="22"/>
      <c r="BW6734" s="22"/>
      <c r="BX6734" s="22"/>
      <c r="BY6734" s="22"/>
      <c r="BZ6734" s="22"/>
      <c r="CA6734" s="22"/>
      <c r="CB6734" s="22"/>
      <c r="CC6734" s="22"/>
      <c r="CD6734" s="22"/>
      <c r="CE6734" s="22"/>
      <c r="CF6734" s="22"/>
      <c r="CG6734" s="22"/>
      <c r="CH6734" s="22"/>
      <c r="CI6734" s="22"/>
      <c r="CJ6734" s="22"/>
      <c r="CK6734" s="22"/>
      <c r="CL6734" s="22"/>
      <c r="CM6734" s="22"/>
      <c r="CN6734" s="22"/>
      <c r="CO6734" s="22"/>
    </row>
    <row r="6735" spans="1:93" s="2" customFormat="1" x14ac:dyDescent="0.3">
      <c r="A6735" s="73" t="s">
        <v>204</v>
      </c>
      <c r="B6735" s="73" t="s">
        <v>212</v>
      </c>
      <c r="C6735" s="67" t="s">
        <v>4</v>
      </c>
      <c r="D6735" s="67" t="s">
        <v>296</v>
      </c>
      <c r="E6735" s="73"/>
      <c r="F6735" s="73" t="s">
        <v>569</v>
      </c>
      <c r="G6735" s="73" t="s">
        <v>28</v>
      </c>
      <c r="H6735" s="73" t="s">
        <v>28</v>
      </c>
      <c r="I6735" s="73" t="s">
        <v>465</v>
      </c>
      <c r="J6735" s="73" t="str">
        <f t="shared" si="160"/>
        <v>Soils</v>
      </c>
      <c r="K6735" s="102" t="s">
        <v>493</v>
      </c>
      <c r="L6735" s="48"/>
      <c r="M6735" s="22"/>
      <c r="N6735" s="22"/>
      <c r="O6735" s="22"/>
      <c r="P6735" s="22"/>
      <c r="Q6735" s="22"/>
      <c r="R6735" s="22"/>
      <c r="S6735" s="22"/>
      <c r="T6735" s="22"/>
      <c r="U6735" s="22"/>
      <c r="V6735" s="22"/>
      <c r="W6735" s="22"/>
      <c r="X6735" s="22"/>
      <c r="Y6735" s="22"/>
      <c r="Z6735" s="22"/>
      <c r="AA6735" s="22"/>
      <c r="AB6735" s="22"/>
      <c r="AC6735" s="22"/>
      <c r="AD6735" s="22"/>
      <c r="AE6735" s="22"/>
      <c r="AF6735" s="22"/>
      <c r="AG6735" s="22"/>
      <c r="AH6735" s="22"/>
      <c r="AI6735" s="22"/>
      <c r="AJ6735" s="22"/>
      <c r="AK6735" s="22"/>
      <c r="AL6735" s="22"/>
      <c r="AM6735" s="22"/>
      <c r="AN6735" s="22"/>
      <c r="AO6735" s="22"/>
      <c r="AP6735" s="22"/>
      <c r="AQ6735" s="22"/>
      <c r="AR6735" s="22"/>
      <c r="AS6735" s="22"/>
      <c r="AT6735" s="22"/>
      <c r="AU6735" s="22"/>
      <c r="AV6735" s="22"/>
      <c r="AW6735" s="22"/>
      <c r="AX6735" s="22"/>
      <c r="AY6735" s="22"/>
      <c r="AZ6735" s="22"/>
      <c r="BA6735" s="22"/>
      <c r="BB6735" s="22"/>
      <c r="BC6735" s="22"/>
      <c r="BD6735" s="22"/>
      <c r="BE6735" s="22"/>
      <c r="BF6735" s="22"/>
      <c r="BG6735" s="22"/>
      <c r="BH6735" s="22"/>
      <c r="BI6735" s="22"/>
      <c r="BJ6735" s="22"/>
      <c r="BK6735" s="22"/>
      <c r="BL6735" s="22"/>
      <c r="BM6735" s="22"/>
      <c r="BN6735" s="22"/>
      <c r="BO6735" s="22"/>
      <c r="BP6735" s="22"/>
      <c r="BQ6735" s="22"/>
      <c r="BR6735" s="22"/>
      <c r="BS6735" s="22"/>
      <c r="BT6735" s="22"/>
      <c r="BU6735" s="22"/>
      <c r="BV6735" s="22"/>
      <c r="BW6735" s="22"/>
      <c r="BX6735" s="22"/>
      <c r="BY6735" s="22"/>
      <c r="BZ6735" s="22"/>
      <c r="CA6735" s="22"/>
      <c r="CB6735" s="22"/>
      <c r="CC6735" s="22"/>
      <c r="CD6735" s="22"/>
      <c r="CE6735" s="22"/>
      <c r="CF6735" s="22"/>
      <c r="CG6735" s="22"/>
      <c r="CH6735" s="22"/>
      <c r="CI6735" s="22"/>
      <c r="CJ6735" s="22"/>
      <c r="CK6735" s="22"/>
      <c r="CL6735" s="22"/>
      <c r="CM6735" s="22"/>
      <c r="CN6735" s="22"/>
      <c r="CO6735" s="22"/>
    </row>
    <row r="6736" spans="1:93" s="2" customFormat="1" x14ac:dyDescent="0.3">
      <c r="A6736" s="73" t="s">
        <v>204</v>
      </c>
      <c r="B6736" s="73" t="s">
        <v>212</v>
      </c>
      <c r="C6736" s="67" t="s">
        <v>4</v>
      </c>
      <c r="D6736" s="67" t="s">
        <v>296</v>
      </c>
      <c r="E6736" s="73"/>
      <c r="F6736" s="73" t="s">
        <v>570</v>
      </c>
      <c r="G6736" s="73" t="s">
        <v>28</v>
      </c>
      <c r="H6736" s="73" t="s">
        <v>28</v>
      </c>
      <c r="I6736" s="73" t="s">
        <v>465</v>
      </c>
      <c r="J6736" s="73" t="str">
        <f t="shared" si="160"/>
        <v>Soils</v>
      </c>
      <c r="K6736" s="101">
        <v>1.0091000000000001</v>
      </c>
      <c r="L6736" s="48"/>
      <c r="M6736" s="22"/>
      <c r="N6736" s="22"/>
      <c r="O6736" s="22"/>
      <c r="P6736" s="22"/>
      <c r="Q6736" s="22"/>
      <c r="R6736" s="22"/>
      <c r="S6736" s="22"/>
      <c r="T6736" s="22"/>
      <c r="U6736" s="22"/>
      <c r="V6736" s="22"/>
      <c r="W6736" s="22"/>
      <c r="X6736" s="22"/>
      <c r="Y6736" s="22"/>
      <c r="Z6736" s="22"/>
      <c r="AA6736" s="22"/>
      <c r="AB6736" s="22"/>
      <c r="AC6736" s="22"/>
      <c r="AD6736" s="22"/>
      <c r="AE6736" s="22"/>
      <c r="AF6736" s="22"/>
      <c r="AG6736" s="22"/>
      <c r="AH6736" s="22"/>
      <c r="AI6736" s="22"/>
      <c r="AJ6736" s="22"/>
      <c r="AK6736" s="22"/>
      <c r="AL6736" s="22"/>
      <c r="AM6736" s="22"/>
      <c r="AN6736" s="22"/>
      <c r="AO6736" s="22"/>
      <c r="AP6736" s="22"/>
      <c r="AQ6736" s="22"/>
      <c r="AR6736" s="22"/>
      <c r="AS6736" s="22"/>
      <c r="AT6736" s="22"/>
      <c r="AU6736" s="22"/>
      <c r="AV6736" s="22"/>
      <c r="AW6736" s="22"/>
      <c r="AX6736" s="22"/>
      <c r="AY6736" s="22"/>
      <c r="AZ6736" s="22"/>
      <c r="BA6736" s="22"/>
      <c r="BB6736" s="22"/>
      <c r="BC6736" s="22"/>
      <c r="BD6736" s="22"/>
      <c r="BE6736" s="22"/>
      <c r="BF6736" s="22"/>
      <c r="BG6736" s="22"/>
      <c r="BH6736" s="22"/>
      <c r="BI6736" s="22"/>
      <c r="BJ6736" s="22"/>
      <c r="BK6736" s="22"/>
      <c r="BL6736" s="22"/>
      <c r="BM6736" s="22"/>
      <c r="BN6736" s="22"/>
      <c r="BO6736" s="22"/>
      <c r="BP6736" s="22"/>
      <c r="BQ6736" s="22"/>
      <c r="BR6736" s="22"/>
      <c r="BS6736" s="22"/>
      <c r="BT6736" s="22"/>
      <c r="BU6736" s="22"/>
      <c r="BV6736" s="22"/>
      <c r="BW6736" s="22"/>
      <c r="BX6736" s="22"/>
      <c r="BY6736" s="22"/>
      <c r="BZ6736" s="22"/>
      <c r="CA6736" s="22"/>
      <c r="CB6736" s="22"/>
      <c r="CC6736" s="22"/>
      <c r="CD6736" s="22"/>
      <c r="CE6736" s="22"/>
      <c r="CF6736" s="22"/>
      <c r="CG6736" s="22"/>
      <c r="CH6736" s="22"/>
      <c r="CI6736" s="22"/>
      <c r="CJ6736" s="22"/>
      <c r="CK6736" s="22"/>
      <c r="CL6736" s="22"/>
      <c r="CM6736" s="22"/>
      <c r="CN6736" s="22"/>
      <c r="CO6736" s="22"/>
    </row>
    <row r="6737" spans="1:93" s="2" customFormat="1" x14ac:dyDescent="0.3">
      <c r="A6737" s="73" t="s">
        <v>204</v>
      </c>
      <c r="B6737" s="73" t="s">
        <v>212</v>
      </c>
      <c r="C6737" s="67" t="s">
        <v>4</v>
      </c>
      <c r="D6737" s="67" t="s">
        <v>296</v>
      </c>
      <c r="E6737" s="73"/>
      <c r="F6737" s="73" t="s">
        <v>285</v>
      </c>
      <c r="G6737" s="73" t="s">
        <v>28</v>
      </c>
      <c r="H6737" s="73" t="s">
        <v>28</v>
      </c>
      <c r="I6737" s="73" t="s">
        <v>465</v>
      </c>
      <c r="J6737" s="73" t="str">
        <f t="shared" si="160"/>
        <v>Soils</v>
      </c>
      <c r="K6737" s="102" t="s">
        <v>493</v>
      </c>
      <c r="L6737" s="48"/>
      <c r="M6737" s="22"/>
      <c r="N6737" s="22"/>
      <c r="O6737" s="22"/>
      <c r="P6737" s="22"/>
      <c r="Q6737" s="22"/>
      <c r="R6737" s="22"/>
      <c r="S6737" s="22"/>
      <c r="T6737" s="22"/>
      <c r="U6737" s="22"/>
      <c r="V6737" s="22"/>
      <c r="W6737" s="22"/>
      <c r="X6737" s="22"/>
      <c r="Y6737" s="22"/>
      <c r="Z6737" s="22"/>
      <c r="AA6737" s="22"/>
      <c r="AB6737" s="22"/>
      <c r="AC6737" s="22"/>
      <c r="AD6737" s="22"/>
      <c r="AE6737" s="22"/>
      <c r="AF6737" s="22"/>
      <c r="AG6737" s="22"/>
      <c r="AH6737" s="22"/>
      <c r="AI6737" s="22"/>
      <c r="AJ6737" s="22"/>
      <c r="AK6737" s="22"/>
      <c r="AL6737" s="22"/>
      <c r="AM6737" s="22"/>
      <c r="AN6737" s="22"/>
      <c r="AO6737" s="22"/>
      <c r="AP6737" s="22"/>
      <c r="AQ6737" s="22"/>
      <c r="AR6737" s="22"/>
      <c r="AS6737" s="22"/>
      <c r="AT6737" s="22"/>
      <c r="AU6737" s="22"/>
      <c r="AV6737" s="22"/>
      <c r="AW6737" s="22"/>
      <c r="AX6737" s="22"/>
      <c r="AY6737" s="22"/>
      <c r="AZ6737" s="22"/>
      <c r="BA6737" s="22"/>
      <c r="BB6737" s="22"/>
      <c r="BC6737" s="22"/>
      <c r="BD6737" s="22"/>
      <c r="BE6737" s="22"/>
      <c r="BF6737" s="22"/>
      <c r="BG6737" s="22"/>
      <c r="BH6737" s="22"/>
      <c r="BI6737" s="22"/>
      <c r="BJ6737" s="22"/>
      <c r="BK6737" s="22"/>
      <c r="BL6737" s="22"/>
      <c r="BM6737" s="22"/>
      <c r="BN6737" s="22"/>
      <c r="BO6737" s="22"/>
      <c r="BP6737" s="22"/>
      <c r="BQ6737" s="22"/>
      <c r="BR6737" s="22"/>
      <c r="BS6737" s="22"/>
      <c r="BT6737" s="22"/>
      <c r="BU6737" s="22"/>
      <c r="BV6737" s="22"/>
      <c r="BW6737" s="22"/>
      <c r="BX6737" s="22"/>
      <c r="BY6737" s="22"/>
      <c r="BZ6737" s="22"/>
      <c r="CA6737" s="22"/>
      <c r="CB6737" s="22"/>
      <c r="CC6737" s="22"/>
      <c r="CD6737" s="22"/>
      <c r="CE6737" s="22"/>
      <c r="CF6737" s="22"/>
      <c r="CG6737" s="22"/>
      <c r="CH6737" s="22"/>
      <c r="CI6737" s="22"/>
      <c r="CJ6737" s="22"/>
      <c r="CK6737" s="22"/>
      <c r="CL6737" s="22"/>
      <c r="CM6737" s="22"/>
      <c r="CN6737" s="22"/>
      <c r="CO6737" s="22"/>
    </row>
    <row r="6738" spans="1:93" s="2" customFormat="1" x14ac:dyDescent="0.3">
      <c r="A6738" s="73" t="s">
        <v>204</v>
      </c>
      <c r="B6738" s="73" t="s">
        <v>212</v>
      </c>
      <c r="C6738" s="67" t="s">
        <v>4</v>
      </c>
      <c r="D6738" s="67" t="s">
        <v>296</v>
      </c>
      <c r="E6738" s="73"/>
      <c r="F6738" s="73" t="s">
        <v>382</v>
      </c>
      <c r="G6738" s="73" t="s">
        <v>28</v>
      </c>
      <c r="H6738" s="73" t="s">
        <v>28</v>
      </c>
      <c r="I6738" s="73" t="s">
        <v>465</v>
      </c>
      <c r="J6738" s="73" t="str">
        <f t="shared" si="160"/>
        <v>Soils</v>
      </c>
      <c r="K6738" s="102" t="s">
        <v>493</v>
      </c>
      <c r="L6738" s="48"/>
      <c r="M6738" s="22"/>
      <c r="N6738" s="22"/>
      <c r="O6738" s="22"/>
      <c r="P6738" s="22"/>
      <c r="Q6738" s="22"/>
      <c r="R6738" s="22"/>
      <c r="S6738" s="22"/>
      <c r="T6738" s="22"/>
      <c r="U6738" s="22"/>
      <c r="V6738" s="22"/>
      <c r="W6738" s="22"/>
      <c r="X6738" s="22"/>
      <c r="Y6738" s="22"/>
      <c r="Z6738" s="22"/>
      <c r="AA6738" s="22"/>
      <c r="AB6738" s="22"/>
      <c r="AC6738" s="22"/>
      <c r="AD6738" s="22"/>
      <c r="AE6738" s="22"/>
      <c r="AF6738" s="22"/>
      <c r="AG6738" s="22"/>
      <c r="AH6738" s="22"/>
      <c r="AI6738" s="22"/>
      <c r="AJ6738" s="22"/>
      <c r="AK6738" s="22"/>
      <c r="AL6738" s="22"/>
      <c r="AM6738" s="22"/>
      <c r="AN6738" s="22"/>
      <c r="AO6738" s="22"/>
      <c r="AP6738" s="22"/>
      <c r="AQ6738" s="22"/>
      <c r="AR6738" s="22"/>
      <c r="AS6738" s="22"/>
      <c r="AT6738" s="22"/>
      <c r="AU6738" s="22"/>
      <c r="AV6738" s="22"/>
      <c r="AW6738" s="22"/>
      <c r="AX6738" s="22"/>
      <c r="AY6738" s="22"/>
      <c r="AZ6738" s="22"/>
      <c r="BA6738" s="22"/>
      <c r="BB6738" s="22"/>
      <c r="BC6738" s="22"/>
      <c r="BD6738" s="22"/>
      <c r="BE6738" s="22"/>
      <c r="BF6738" s="22"/>
      <c r="BG6738" s="22"/>
      <c r="BH6738" s="22"/>
      <c r="BI6738" s="22"/>
      <c r="BJ6738" s="22"/>
      <c r="BK6738" s="22"/>
      <c r="BL6738" s="22"/>
      <c r="BM6738" s="22"/>
      <c r="BN6738" s="22"/>
      <c r="BO6738" s="22"/>
      <c r="BP6738" s="22"/>
      <c r="BQ6738" s="22"/>
      <c r="BR6738" s="22"/>
      <c r="BS6738" s="22"/>
      <c r="BT6738" s="22"/>
      <c r="BU6738" s="22"/>
      <c r="BV6738" s="22"/>
      <c r="BW6738" s="22"/>
      <c r="BX6738" s="22"/>
      <c r="BY6738" s="22"/>
      <c r="BZ6738" s="22"/>
      <c r="CA6738" s="22"/>
      <c r="CB6738" s="22"/>
      <c r="CC6738" s="22"/>
      <c r="CD6738" s="22"/>
      <c r="CE6738" s="22"/>
      <c r="CF6738" s="22"/>
      <c r="CG6738" s="22"/>
      <c r="CH6738" s="22"/>
      <c r="CI6738" s="22"/>
      <c r="CJ6738" s="22"/>
      <c r="CK6738" s="22"/>
      <c r="CL6738" s="22"/>
      <c r="CM6738" s="22"/>
      <c r="CN6738" s="22"/>
      <c r="CO6738" s="22"/>
    </row>
    <row r="6739" spans="1:93" s="2" customFormat="1" x14ac:dyDescent="0.3">
      <c r="A6739" s="73" t="s">
        <v>204</v>
      </c>
      <c r="B6739" s="73" t="s">
        <v>212</v>
      </c>
      <c r="C6739" s="67" t="s">
        <v>4</v>
      </c>
      <c r="D6739" s="67" t="s">
        <v>296</v>
      </c>
      <c r="E6739" s="73"/>
      <c r="F6739" s="73" t="s">
        <v>332</v>
      </c>
      <c r="G6739" s="73" t="s">
        <v>28</v>
      </c>
      <c r="H6739" s="73" t="s">
        <v>28</v>
      </c>
      <c r="I6739" s="73" t="s">
        <v>465</v>
      </c>
      <c r="J6739" s="73" t="str">
        <f t="shared" si="160"/>
        <v>Soils</v>
      </c>
      <c r="K6739" s="101">
        <v>17.607700000000001</v>
      </c>
      <c r="L6739" s="48"/>
      <c r="M6739" s="22"/>
      <c r="N6739" s="22"/>
      <c r="O6739" s="22"/>
      <c r="P6739" s="22"/>
      <c r="Q6739" s="22"/>
      <c r="R6739" s="22"/>
      <c r="S6739" s="22"/>
      <c r="T6739" s="22"/>
      <c r="U6739" s="22"/>
      <c r="V6739" s="22"/>
      <c r="W6739" s="22"/>
      <c r="X6739" s="22"/>
      <c r="Y6739" s="22"/>
      <c r="Z6739" s="22"/>
      <c r="AA6739" s="22"/>
      <c r="AB6739" s="22"/>
      <c r="AC6739" s="22"/>
      <c r="AD6739" s="22"/>
      <c r="AE6739" s="22"/>
      <c r="AF6739" s="22"/>
      <c r="AG6739" s="22"/>
      <c r="AH6739" s="22"/>
      <c r="AI6739" s="22"/>
      <c r="AJ6739" s="22"/>
      <c r="AK6739" s="22"/>
      <c r="AL6739" s="22"/>
      <c r="AM6739" s="22"/>
      <c r="AN6739" s="22"/>
      <c r="AO6739" s="22"/>
      <c r="AP6739" s="22"/>
      <c r="AQ6739" s="22"/>
      <c r="AR6739" s="22"/>
      <c r="AS6739" s="22"/>
      <c r="AT6739" s="22"/>
      <c r="AU6739" s="22"/>
      <c r="AV6739" s="22"/>
      <c r="AW6739" s="22"/>
      <c r="AX6739" s="22"/>
      <c r="AY6739" s="22"/>
      <c r="AZ6739" s="22"/>
      <c r="BA6739" s="22"/>
      <c r="BB6739" s="22"/>
      <c r="BC6739" s="22"/>
      <c r="BD6739" s="22"/>
      <c r="BE6739" s="22"/>
      <c r="BF6739" s="22"/>
      <c r="BG6739" s="22"/>
      <c r="BH6739" s="22"/>
      <c r="BI6739" s="22"/>
      <c r="BJ6739" s="22"/>
      <c r="BK6739" s="22"/>
      <c r="BL6739" s="22"/>
      <c r="BM6739" s="22"/>
      <c r="BN6739" s="22"/>
      <c r="BO6739" s="22"/>
      <c r="BP6739" s="22"/>
      <c r="BQ6739" s="22"/>
      <c r="BR6739" s="22"/>
      <c r="BS6739" s="22"/>
      <c r="BT6739" s="22"/>
      <c r="BU6739" s="22"/>
      <c r="BV6739" s="22"/>
      <c r="BW6739" s="22"/>
      <c r="BX6739" s="22"/>
      <c r="BY6739" s="22"/>
      <c r="BZ6739" s="22"/>
      <c r="CA6739" s="22"/>
      <c r="CB6739" s="22"/>
      <c r="CC6739" s="22"/>
      <c r="CD6739" s="22"/>
      <c r="CE6739" s="22"/>
      <c r="CF6739" s="22"/>
      <c r="CG6739" s="22"/>
      <c r="CH6739" s="22"/>
      <c r="CI6739" s="22"/>
      <c r="CJ6739" s="22"/>
      <c r="CK6739" s="22"/>
      <c r="CL6739" s="22"/>
      <c r="CM6739" s="22"/>
      <c r="CN6739" s="22"/>
      <c r="CO6739" s="22"/>
    </row>
    <row r="6740" spans="1:93" s="2" customFormat="1" x14ac:dyDescent="0.3">
      <c r="A6740" s="73" t="s">
        <v>204</v>
      </c>
      <c r="B6740" s="73" t="s">
        <v>212</v>
      </c>
      <c r="C6740" s="67" t="s">
        <v>4</v>
      </c>
      <c r="D6740" s="67" t="s">
        <v>122</v>
      </c>
      <c r="E6740" s="73"/>
      <c r="F6740" s="86" t="s">
        <v>568</v>
      </c>
      <c r="G6740" s="73" t="s">
        <v>28</v>
      </c>
      <c r="H6740" s="73" t="s">
        <v>28</v>
      </c>
      <c r="I6740" s="73" t="s">
        <v>465</v>
      </c>
      <c r="J6740" s="73" t="str">
        <f t="shared" si="160"/>
        <v>Mineral oil</v>
      </c>
      <c r="K6740" s="102" t="s">
        <v>493</v>
      </c>
      <c r="L6740" s="48"/>
      <c r="M6740" s="22"/>
      <c r="N6740" s="22"/>
      <c r="O6740" s="22"/>
      <c r="P6740" s="22"/>
      <c r="Q6740" s="22"/>
      <c r="R6740" s="22"/>
      <c r="S6740" s="22"/>
      <c r="T6740" s="22"/>
      <c r="U6740" s="22"/>
      <c r="V6740" s="22"/>
      <c r="W6740" s="22"/>
      <c r="X6740" s="22"/>
      <c r="Y6740" s="22"/>
      <c r="Z6740" s="22"/>
      <c r="AA6740" s="22"/>
      <c r="AB6740" s="22"/>
      <c r="AC6740" s="22"/>
      <c r="AD6740" s="22"/>
      <c r="AE6740" s="22"/>
      <c r="AF6740" s="22"/>
      <c r="AG6740" s="22"/>
      <c r="AH6740" s="22"/>
      <c r="AI6740" s="22"/>
      <c r="AJ6740" s="22"/>
      <c r="AK6740" s="22"/>
      <c r="AL6740" s="22"/>
      <c r="AM6740" s="22"/>
      <c r="AN6740" s="22"/>
      <c r="AO6740" s="22"/>
      <c r="AP6740" s="22"/>
      <c r="AQ6740" s="22"/>
      <c r="AR6740" s="22"/>
      <c r="AS6740" s="22"/>
      <c r="AT6740" s="22"/>
      <c r="AU6740" s="22"/>
      <c r="AV6740" s="22"/>
      <c r="AW6740" s="22"/>
      <c r="AX6740" s="22"/>
      <c r="AY6740" s="22"/>
      <c r="AZ6740" s="22"/>
      <c r="BA6740" s="22"/>
      <c r="BB6740" s="22"/>
      <c r="BC6740" s="22"/>
      <c r="BD6740" s="22"/>
      <c r="BE6740" s="22"/>
      <c r="BF6740" s="22"/>
      <c r="BG6740" s="22"/>
      <c r="BH6740" s="22"/>
      <c r="BI6740" s="22"/>
      <c r="BJ6740" s="22"/>
      <c r="BK6740" s="22"/>
      <c r="BL6740" s="22"/>
      <c r="BM6740" s="22"/>
      <c r="BN6740" s="22"/>
      <c r="BO6740" s="22"/>
      <c r="BP6740" s="22"/>
      <c r="BQ6740" s="22"/>
      <c r="BR6740" s="22"/>
      <c r="BS6740" s="22"/>
      <c r="BT6740" s="22"/>
      <c r="BU6740" s="22"/>
      <c r="BV6740" s="22"/>
      <c r="BW6740" s="22"/>
      <c r="BX6740" s="22"/>
      <c r="BY6740" s="22"/>
      <c r="BZ6740" s="22"/>
      <c r="CA6740" s="22"/>
      <c r="CB6740" s="22"/>
      <c r="CC6740" s="22"/>
      <c r="CD6740" s="22"/>
      <c r="CE6740" s="22"/>
      <c r="CF6740" s="22"/>
      <c r="CG6740" s="22"/>
      <c r="CH6740" s="22"/>
      <c r="CI6740" s="22"/>
      <c r="CJ6740" s="22"/>
      <c r="CK6740" s="22"/>
      <c r="CL6740" s="22"/>
      <c r="CM6740" s="22"/>
      <c r="CN6740" s="22"/>
      <c r="CO6740" s="22"/>
    </row>
    <row r="6741" spans="1:93" s="2" customFormat="1" x14ac:dyDescent="0.3">
      <c r="A6741" s="73" t="s">
        <v>204</v>
      </c>
      <c r="B6741" s="73" t="s">
        <v>212</v>
      </c>
      <c r="C6741" s="67" t="s">
        <v>4</v>
      </c>
      <c r="D6741" s="67" t="s">
        <v>122</v>
      </c>
      <c r="E6741" s="73"/>
      <c r="F6741" s="73" t="s">
        <v>569</v>
      </c>
      <c r="G6741" s="73" t="s">
        <v>28</v>
      </c>
      <c r="H6741" s="73" t="s">
        <v>28</v>
      </c>
      <c r="I6741" s="73" t="s">
        <v>465</v>
      </c>
      <c r="J6741" s="73" t="str">
        <f t="shared" si="160"/>
        <v>Mineral oil</v>
      </c>
      <c r="K6741" s="102" t="s">
        <v>493</v>
      </c>
      <c r="L6741" s="48"/>
      <c r="M6741" s="22"/>
      <c r="N6741" s="22"/>
      <c r="O6741" s="22"/>
      <c r="P6741" s="22"/>
      <c r="Q6741" s="22"/>
      <c r="R6741" s="22"/>
      <c r="S6741" s="22"/>
      <c r="T6741" s="22"/>
      <c r="U6741" s="22"/>
      <c r="V6741" s="22"/>
      <c r="W6741" s="22"/>
      <c r="X6741" s="22"/>
      <c r="Y6741" s="22"/>
      <c r="Z6741" s="22"/>
      <c r="AA6741" s="22"/>
      <c r="AB6741" s="22"/>
      <c r="AC6741" s="22"/>
      <c r="AD6741" s="22"/>
      <c r="AE6741" s="22"/>
      <c r="AF6741" s="22"/>
      <c r="AG6741" s="22"/>
      <c r="AH6741" s="22"/>
      <c r="AI6741" s="22"/>
      <c r="AJ6741" s="22"/>
      <c r="AK6741" s="22"/>
      <c r="AL6741" s="22"/>
      <c r="AM6741" s="22"/>
      <c r="AN6741" s="22"/>
      <c r="AO6741" s="22"/>
      <c r="AP6741" s="22"/>
      <c r="AQ6741" s="22"/>
      <c r="AR6741" s="22"/>
      <c r="AS6741" s="22"/>
      <c r="AT6741" s="22"/>
      <c r="AU6741" s="22"/>
      <c r="AV6741" s="22"/>
      <c r="AW6741" s="22"/>
      <c r="AX6741" s="22"/>
      <c r="AY6741" s="22"/>
      <c r="AZ6741" s="22"/>
      <c r="BA6741" s="22"/>
      <c r="BB6741" s="22"/>
      <c r="BC6741" s="22"/>
      <c r="BD6741" s="22"/>
      <c r="BE6741" s="22"/>
      <c r="BF6741" s="22"/>
      <c r="BG6741" s="22"/>
      <c r="BH6741" s="22"/>
      <c r="BI6741" s="22"/>
      <c r="BJ6741" s="22"/>
      <c r="BK6741" s="22"/>
      <c r="BL6741" s="22"/>
      <c r="BM6741" s="22"/>
      <c r="BN6741" s="22"/>
      <c r="BO6741" s="22"/>
      <c r="BP6741" s="22"/>
      <c r="BQ6741" s="22"/>
      <c r="BR6741" s="22"/>
      <c r="BS6741" s="22"/>
      <c r="BT6741" s="22"/>
      <c r="BU6741" s="22"/>
      <c r="BV6741" s="22"/>
      <c r="BW6741" s="22"/>
      <c r="BX6741" s="22"/>
      <c r="BY6741" s="22"/>
      <c r="BZ6741" s="22"/>
      <c r="CA6741" s="22"/>
      <c r="CB6741" s="22"/>
      <c r="CC6741" s="22"/>
      <c r="CD6741" s="22"/>
      <c r="CE6741" s="22"/>
      <c r="CF6741" s="22"/>
      <c r="CG6741" s="22"/>
      <c r="CH6741" s="22"/>
      <c r="CI6741" s="22"/>
      <c r="CJ6741" s="22"/>
      <c r="CK6741" s="22"/>
      <c r="CL6741" s="22"/>
      <c r="CM6741" s="22"/>
      <c r="CN6741" s="22"/>
      <c r="CO6741" s="22"/>
    </row>
    <row r="6742" spans="1:93" s="2" customFormat="1" x14ac:dyDescent="0.3">
      <c r="A6742" s="73" t="s">
        <v>204</v>
      </c>
      <c r="B6742" s="73" t="s">
        <v>212</v>
      </c>
      <c r="C6742" s="67" t="s">
        <v>4</v>
      </c>
      <c r="D6742" s="67" t="s">
        <v>122</v>
      </c>
      <c r="E6742" s="73"/>
      <c r="F6742" s="73" t="s">
        <v>570</v>
      </c>
      <c r="G6742" s="73" t="s">
        <v>28</v>
      </c>
      <c r="H6742" s="73" t="s">
        <v>28</v>
      </c>
      <c r="I6742" s="73" t="s">
        <v>465</v>
      </c>
      <c r="J6742" s="73" t="str">
        <f t="shared" si="160"/>
        <v>Mineral oil</v>
      </c>
      <c r="K6742" s="101">
        <v>21.3538</v>
      </c>
      <c r="L6742" s="48"/>
      <c r="M6742" s="22"/>
      <c r="N6742" s="22"/>
      <c r="O6742" s="22"/>
      <c r="P6742" s="22"/>
      <c r="Q6742" s="22"/>
      <c r="R6742" s="22"/>
      <c r="S6742" s="22"/>
      <c r="T6742" s="22"/>
      <c r="U6742" s="22"/>
      <c r="V6742" s="22"/>
      <c r="W6742" s="22"/>
      <c r="X6742" s="22"/>
      <c r="Y6742" s="22"/>
      <c r="Z6742" s="22"/>
      <c r="AA6742" s="22"/>
      <c r="AB6742" s="22"/>
      <c r="AC6742" s="22"/>
      <c r="AD6742" s="22"/>
      <c r="AE6742" s="22"/>
      <c r="AF6742" s="22"/>
      <c r="AG6742" s="22"/>
      <c r="AH6742" s="22"/>
      <c r="AI6742" s="22"/>
      <c r="AJ6742" s="22"/>
      <c r="AK6742" s="22"/>
      <c r="AL6742" s="22"/>
      <c r="AM6742" s="22"/>
      <c r="AN6742" s="22"/>
      <c r="AO6742" s="22"/>
      <c r="AP6742" s="22"/>
      <c r="AQ6742" s="22"/>
      <c r="AR6742" s="22"/>
      <c r="AS6742" s="22"/>
      <c r="AT6742" s="22"/>
      <c r="AU6742" s="22"/>
      <c r="AV6742" s="22"/>
      <c r="AW6742" s="22"/>
      <c r="AX6742" s="22"/>
      <c r="AY6742" s="22"/>
      <c r="AZ6742" s="22"/>
      <c r="BA6742" s="22"/>
      <c r="BB6742" s="22"/>
      <c r="BC6742" s="22"/>
      <c r="BD6742" s="22"/>
      <c r="BE6742" s="22"/>
      <c r="BF6742" s="22"/>
      <c r="BG6742" s="22"/>
      <c r="BH6742" s="22"/>
      <c r="BI6742" s="22"/>
      <c r="BJ6742" s="22"/>
      <c r="BK6742" s="22"/>
      <c r="BL6742" s="22"/>
      <c r="BM6742" s="22"/>
      <c r="BN6742" s="22"/>
      <c r="BO6742" s="22"/>
      <c r="BP6742" s="22"/>
      <c r="BQ6742" s="22"/>
      <c r="BR6742" s="22"/>
      <c r="BS6742" s="22"/>
      <c r="BT6742" s="22"/>
      <c r="BU6742" s="22"/>
      <c r="BV6742" s="22"/>
      <c r="BW6742" s="22"/>
      <c r="BX6742" s="22"/>
      <c r="BY6742" s="22"/>
      <c r="BZ6742" s="22"/>
      <c r="CA6742" s="22"/>
      <c r="CB6742" s="22"/>
      <c r="CC6742" s="22"/>
      <c r="CD6742" s="22"/>
      <c r="CE6742" s="22"/>
      <c r="CF6742" s="22"/>
      <c r="CG6742" s="22"/>
      <c r="CH6742" s="22"/>
      <c r="CI6742" s="22"/>
      <c r="CJ6742" s="22"/>
      <c r="CK6742" s="22"/>
      <c r="CL6742" s="22"/>
      <c r="CM6742" s="22"/>
      <c r="CN6742" s="22"/>
      <c r="CO6742" s="22"/>
    </row>
    <row r="6743" spans="1:93" s="2" customFormat="1" x14ac:dyDescent="0.3">
      <c r="A6743" s="73" t="s">
        <v>204</v>
      </c>
      <c r="B6743" s="73" t="s">
        <v>212</v>
      </c>
      <c r="C6743" s="67" t="s">
        <v>4</v>
      </c>
      <c r="D6743" s="67" t="s">
        <v>122</v>
      </c>
      <c r="E6743" s="73"/>
      <c r="F6743" s="73" t="s">
        <v>285</v>
      </c>
      <c r="G6743" s="73" t="s">
        <v>28</v>
      </c>
      <c r="H6743" s="73" t="s">
        <v>28</v>
      </c>
      <c r="I6743" s="73" t="s">
        <v>465</v>
      </c>
      <c r="J6743" s="73" t="str">
        <f t="shared" si="160"/>
        <v>Mineral oil</v>
      </c>
      <c r="K6743" s="101">
        <v>21.3538</v>
      </c>
      <c r="L6743" s="48"/>
      <c r="M6743" s="22"/>
      <c r="N6743" s="22"/>
      <c r="O6743" s="22"/>
      <c r="P6743" s="22"/>
      <c r="Q6743" s="22"/>
      <c r="R6743" s="22"/>
      <c r="S6743" s="22"/>
      <c r="T6743" s="22"/>
      <c r="U6743" s="22"/>
      <c r="V6743" s="22"/>
      <c r="W6743" s="22"/>
      <c r="X6743" s="22"/>
      <c r="Y6743" s="22"/>
      <c r="Z6743" s="22"/>
      <c r="AA6743" s="22"/>
      <c r="AB6743" s="22"/>
      <c r="AC6743" s="22"/>
      <c r="AD6743" s="22"/>
      <c r="AE6743" s="22"/>
      <c r="AF6743" s="22"/>
      <c r="AG6743" s="22"/>
      <c r="AH6743" s="22"/>
      <c r="AI6743" s="22"/>
      <c r="AJ6743" s="22"/>
      <c r="AK6743" s="22"/>
      <c r="AL6743" s="22"/>
      <c r="AM6743" s="22"/>
      <c r="AN6743" s="22"/>
      <c r="AO6743" s="22"/>
      <c r="AP6743" s="22"/>
      <c r="AQ6743" s="22"/>
      <c r="AR6743" s="22"/>
      <c r="AS6743" s="22"/>
      <c r="AT6743" s="22"/>
      <c r="AU6743" s="22"/>
      <c r="AV6743" s="22"/>
      <c r="AW6743" s="22"/>
      <c r="AX6743" s="22"/>
      <c r="AY6743" s="22"/>
      <c r="AZ6743" s="22"/>
      <c r="BA6743" s="22"/>
      <c r="BB6743" s="22"/>
      <c r="BC6743" s="22"/>
      <c r="BD6743" s="22"/>
      <c r="BE6743" s="22"/>
      <c r="BF6743" s="22"/>
      <c r="BG6743" s="22"/>
      <c r="BH6743" s="22"/>
      <c r="BI6743" s="22"/>
      <c r="BJ6743" s="22"/>
      <c r="BK6743" s="22"/>
      <c r="BL6743" s="22"/>
      <c r="BM6743" s="22"/>
      <c r="BN6743" s="22"/>
      <c r="BO6743" s="22"/>
      <c r="BP6743" s="22"/>
      <c r="BQ6743" s="22"/>
      <c r="BR6743" s="22"/>
      <c r="BS6743" s="22"/>
      <c r="BT6743" s="22"/>
      <c r="BU6743" s="22"/>
      <c r="BV6743" s="22"/>
      <c r="BW6743" s="22"/>
      <c r="BX6743" s="22"/>
      <c r="BY6743" s="22"/>
      <c r="BZ6743" s="22"/>
      <c r="CA6743" s="22"/>
      <c r="CB6743" s="22"/>
      <c r="CC6743" s="22"/>
      <c r="CD6743" s="22"/>
      <c r="CE6743" s="22"/>
      <c r="CF6743" s="22"/>
      <c r="CG6743" s="22"/>
      <c r="CH6743" s="22"/>
      <c r="CI6743" s="22"/>
      <c r="CJ6743" s="22"/>
      <c r="CK6743" s="22"/>
      <c r="CL6743" s="22"/>
      <c r="CM6743" s="22"/>
      <c r="CN6743" s="22"/>
      <c r="CO6743" s="22"/>
    </row>
    <row r="6744" spans="1:93" s="2" customFormat="1" x14ac:dyDescent="0.3">
      <c r="A6744" s="73" t="s">
        <v>204</v>
      </c>
      <c r="B6744" s="73" t="s">
        <v>212</v>
      </c>
      <c r="C6744" s="67" t="s">
        <v>4</v>
      </c>
      <c r="D6744" s="67" t="s">
        <v>122</v>
      </c>
      <c r="E6744" s="73"/>
      <c r="F6744" s="73" t="s">
        <v>382</v>
      </c>
      <c r="G6744" s="73" t="s">
        <v>28</v>
      </c>
      <c r="H6744" s="73" t="s">
        <v>28</v>
      </c>
      <c r="I6744" s="73" t="s">
        <v>465</v>
      </c>
      <c r="J6744" s="73" t="str">
        <f t="shared" si="160"/>
        <v>Mineral oil</v>
      </c>
      <c r="K6744" s="102" t="s">
        <v>493</v>
      </c>
      <c r="L6744" s="48"/>
      <c r="M6744" s="22"/>
      <c r="N6744" s="22"/>
      <c r="O6744" s="22"/>
      <c r="P6744" s="22"/>
      <c r="Q6744" s="22"/>
      <c r="R6744" s="22"/>
      <c r="S6744" s="22"/>
      <c r="T6744" s="22"/>
      <c r="U6744" s="22"/>
      <c r="V6744" s="22"/>
      <c r="W6744" s="22"/>
      <c r="X6744" s="22"/>
      <c r="Y6744" s="22"/>
      <c r="Z6744" s="22"/>
      <c r="AA6744" s="22"/>
      <c r="AB6744" s="22"/>
      <c r="AC6744" s="22"/>
      <c r="AD6744" s="22"/>
      <c r="AE6744" s="22"/>
      <c r="AF6744" s="22"/>
      <c r="AG6744" s="22"/>
      <c r="AH6744" s="22"/>
      <c r="AI6744" s="22"/>
      <c r="AJ6744" s="22"/>
      <c r="AK6744" s="22"/>
      <c r="AL6744" s="22"/>
      <c r="AM6744" s="22"/>
      <c r="AN6744" s="22"/>
      <c r="AO6744" s="22"/>
      <c r="AP6744" s="22"/>
      <c r="AQ6744" s="22"/>
      <c r="AR6744" s="22"/>
      <c r="AS6744" s="22"/>
      <c r="AT6744" s="22"/>
      <c r="AU6744" s="22"/>
      <c r="AV6744" s="22"/>
      <c r="AW6744" s="22"/>
      <c r="AX6744" s="22"/>
      <c r="AY6744" s="22"/>
      <c r="AZ6744" s="22"/>
      <c r="BA6744" s="22"/>
      <c r="BB6744" s="22"/>
      <c r="BC6744" s="22"/>
      <c r="BD6744" s="22"/>
      <c r="BE6744" s="22"/>
      <c r="BF6744" s="22"/>
      <c r="BG6744" s="22"/>
      <c r="BH6744" s="22"/>
      <c r="BI6744" s="22"/>
      <c r="BJ6744" s="22"/>
      <c r="BK6744" s="22"/>
      <c r="BL6744" s="22"/>
      <c r="BM6744" s="22"/>
      <c r="BN6744" s="22"/>
      <c r="BO6744" s="22"/>
      <c r="BP6744" s="22"/>
      <c r="BQ6744" s="22"/>
      <c r="BR6744" s="22"/>
      <c r="BS6744" s="22"/>
      <c r="BT6744" s="22"/>
      <c r="BU6744" s="22"/>
      <c r="BV6744" s="22"/>
      <c r="BW6744" s="22"/>
      <c r="BX6744" s="22"/>
      <c r="BY6744" s="22"/>
      <c r="BZ6744" s="22"/>
      <c r="CA6744" s="22"/>
      <c r="CB6744" s="22"/>
      <c r="CC6744" s="22"/>
      <c r="CD6744" s="22"/>
      <c r="CE6744" s="22"/>
      <c r="CF6744" s="22"/>
      <c r="CG6744" s="22"/>
      <c r="CH6744" s="22"/>
      <c r="CI6744" s="22"/>
      <c r="CJ6744" s="22"/>
      <c r="CK6744" s="22"/>
      <c r="CL6744" s="22"/>
      <c r="CM6744" s="22"/>
      <c r="CN6744" s="22"/>
      <c r="CO6744" s="22"/>
    </row>
    <row r="6745" spans="1:93" s="2" customFormat="1" x14ac:dyDescent="0.3">
      <c r="A6745" s="73" t="s">
        <v>204</v>
      </c>
      <c r="B6745" s="73" t="s">
        <v>212</v>
      </c>
      <c r="C6745" s="67" t="s">
        <v>4</v>
      </c>
      <c r="D6745" s="67" t="s">
        <v>122</v>
      </c>
      <c r="E6745" s="73"/>
      <c r="F6745" s="73" t="s">
        <v>332</v>
      </c>
      <c r="G6745" s="73" t="s">
        <v>28</v>
      </c>
      <c r="H6745" s="73" t="s">
        <v>28</v>
      </c>
      <c r="I6745" s="73" t="s">
        <v>465</v>
      </c>
      <c r="J6745" s="73" t="str">
        <f t="shared" si="160"/>
        <v>Mineral oil</v>
      </c>
      <c r="K6745" s="102" t="s">
        <v>493</v>
      </c>
      <c r="L6745" s="48"/>
      <c r="M6745" s="22"/>
      <c r="N6745" s="22"/>
      <c r="O6745" s="22"/>
      <c r="P6745" s="22"/>
      <c r="Q6745" s="22"/>
      <c r="R6745" s="22"/>
      <c r="S6745" s="22"/>
      <c r="T6745" s="22"/>
      <c r="U6745" s="22"/>
      <c r="V6745" s="22"/>
      <c r="W6745" s="22"/>
      <c r="X6745" s="22"/>
      <c r="Y6745" s="22"/>
      <c r="Z6745" s="22"/>
      <c r="AA6745" s="22"/>
      <c r="AB6745" s="22"/>
      <c r="AC6745" s="22"/>
      <c r="AD6745" s="22"/>
      <c r="AE6745" s="22"/>
      <c r="AF6745" s="22"/>
      <c r="AG6745" s="22"/>
      <c r="AH6745" s="22"/>
      <c r="AI6745" s="22"/>
      <c r="AJ6745" s="22"/>
      <c r="AK6745" s="22"/>
      <c r="AL6745" s="22"/>
      <c r="AM6745" s="22"/>
      <c r="AN6745" s="22"/>
      <c r="AO6745" s="22"/>
      <c r="AP6745" s="22"/>
      <c r="AQ6745" s="22"/>
      <c r="AR6745" s="22"/>
      <c r="AS6745" s="22"/>
      <c r="AT6745" s="22"/>
      <c r="AU6745" s="22"/>
      <c r="AV6745" s="22"/>
      <c r="AW6745" s="22"/>
      <c r="AX6745" s="22"/>
      <c r="AY6745" s="22"/>
      <c r="AZ6745" s="22"/>
      <c r="BA6745" s="22"/>
      <c r="BB6745" s="22"/>
      <c r="BC6745" s="22"/>
      <c r="BD6745" s="22"/>
      <c r="BE6745" s="22"/>
      <c r="BF6745" s="22"/>
      <c r="BG6745" s="22"/>
      <c r="BH6745" s="22"/>
      <c r="BI6745" s="22"/>
      <c r="BJ6745" s="22"/>
      <c r="BK6745" s="22"/>
      <c r="BL6745" s="22"/>
      <c r="BM6745" s="22"/>
      <c r="BN6745" s="22"/>
      <c r="BO6745" s="22"/>
      <c r="BP6745" s="22"/>
      <c r="BQ6745" s="22"/>
      <c r="BR6745" s="22"/>
      <c r="BS6745" s="22"/>
      <c r="BT6745" s="22"/>
      <c r="BU6745" s="22"/>
      <c r="BV6745" s="22"/>
      <c r="BW6745" s="22"/>
      <c r="BX6745" s="22"/>
      <c r="BY6745" s="22"/>
      <c r="BZ6745" s="22"/>
      <c r="CA6745" s="22"/>
      <c r="CB6745" s="22"/>
      <c r="CC6745" s="22"/>
      <c r="CD6745" s="22"/>
      <c r="CE6745" s="22"/>
      <c r="CF6745" s="22"/>
      <c r="CG6745" s="22"/>
      <c r="CH6745" s="22"/>
      <c r="CI6745" s="22"/>
      <c r="CJ6745" s="22"/>
      <c r="CK6745" s="22"/>
      <c r="CL6745" s="22"/>
      <c r="CM6745" s="22"/>
      <c r="CN6745" s="22"/>
      <c r="CO6745" s="22"/>
    </row>
    <row r="6746" spans="1:93" s="2" customFormat="1" x14ac:dyDescent="0.3">
      <c r="A6746" s="73" t="s">
        <v>204</v>
      </c>
      <c r="B6746" s="73" t="s">
        <v>212</v>
      </c>
      <c r="C6746" s="67" t="s">
        <v>4</v>
      </c>
      <c r="D6746" s="67" t="s">
        <v>315</v>
      </c>
      <c r="E6746" s="73"/>
      <c r="F6746" s="86" t="s">
        <v>568</v>
      </c>
      <c r="G6746" s="73" t="s">
        <v>28</v>
      </c>
      <c r="H6746" s="73" t="s">
        <v>28</v>
      </c>
      <c r="I6746" s="73" t="s">
        <v>465</v>
      </c>
      <c r="J6746" s="73" t="str">
        <f t="shared" si="160"/>
        <v>Plasterboard</v>
      </c>
      <c r="K6746" s="102" t="s">
        <v>493</v>
      </c>
      <c r="L6746" s="48"/>
      <c r="M6746" s="22"/>
      <c r="N6746" s="22"/>
      <c r="O6746" s="22"/>
      <c r="P6746" s="22"/>
      <c r="Q6746" s="22"/>
      <c r="R6746" s="22"/>
      <c r="S6746" s="22"/>
      <c r="T6746" s="22"/>
      <c r="U6746" s="22"/>
      <c r="V6746" s="22"/>
      <c r="W6746" s="22"/>
      <c r="X6746" s="22"/>
      <c r="Y6746" s="22"/>
      <c r="Z6746" s="22"/>
      <c r="AA6746" s="22"/>
      <c r="AB6746" s="22"/>
      <c r="AC6746" s="22"/>
      <c r="AD6746" s="22"/>
      <c r="AE6746" s="22"/>
      <c r="AF6746" s="22"/>
      <c r="AG6746" s="22"/>
      <c r="AH6746" s="22"/>
      <c r="AI6746" s="22"/>
      <c r="AJ6746" s="22"/>
      <c r="AK6746" s="22"/>
      <c r="AL6746" s="22"/>
      <c r="AM6746" s="22"/>
      <c r="AN6746" s="22"/>
      <c r="AO6746" s="22"/>
      <c r="AP6746" s="22"/>
      <c r="AQ6746" s="22"/>
      <c r="AR6746" s="22"/>
      <c r="AS6746" s="22"/>
      <c r="AT6746" s="22"/>
      <c r="AU6746" s="22"/>
      <c r="AV6746" s="22"/>
      <c r="AW6746" s="22"/>
      <c r="AX6746" s="22"/>
      <c r="AY6746" s="22"/>
      <c r="AZ6746" s="22"/>
      <c r="BA6746" s="22"/>
      <c r="BB6746" s="22"/>
      <c r="BC6746" s="22"/>
      <c r="BD6746" s="22"/>
      <c r="BE6746" s="22"/>
      <c r="BF6746" s="22"/>
      <c r="BG6746" s="22"/>
      <c r="BH6746" s="22"/>
      <c r="BI6746" s="22"/>
      <c r="BJ6746" s="22"/>
      <c r="BK6746" s="22"/>
      <c r="BL6746" s="22"/>
      <c r="BM6746" s="22"/>
      <c r="BN6746" s="22"/>
      <c r="BO6746" s="22"/>
      <c r="BP6746" s="22"/>
      <c r="BQ6746" s="22"/>
      <c r="BR6746" s="22"/>
      <c r="BS6746" s="22"/>
      <c r="BT6746" s="22"/>
      <c r="BU6746" s="22"/>
      <c r="BV6746" s="22"/>
      <c r="BW6746" s="22"/>
      <c r="BX6746" s="22"/>
      <c r="BY6746" s="22"/>
      <c r="BZ6746" s="22"/>
      <c r="CA6746" s="22"/>
      <c r="CB6746" s="22"/>
      <c r="CC6746" s="22"/>
      <c r="CD6746" s="22"/>
      <c r="CE6746" s="22"/>
      <c r="CF6746" s="22"/>
      <c r="CG6746" s="22"/>
      <c r="CH6746" s="22"/>
      <c r="CI6746" s="22"/>
      <c r="CJ6746" s="22"/>
      <c r="CK6746" s="22"/>
      <c r="CL6746" s="22"/>
      <c r="CM6746" s="22"/>
      <c r="CN6746" s="22"/>
      <c r="CO6746" s="22"/>
    </row>
    <row r="6747" spans="1:93" s="2" customFormat="1" x14ac:dyDescent="0.3">
      <c r="A6747" s="73" t="s">
        <v>204</v>
      </c>
      <c r="B6747" s="73" t="s">
        <v>212</v>
      </c>
      <c r="C6747" s="67" t="s">
        <v>4</v>
      </c>
      <c r="D6747" s="67" t="s">
        <v>315</v>
      </c>
      <c r="E6747" s="73"/>
      <c r="F6747" s="73" t="s">
        <v>569</v>
      </c>
      <c r="G6747" s="73" t="s">
        <v>28</v>
      </c>
      <c r="H6747" s="73" t="s">
        <v>28</v>
      </c>
      <c r="I6747" s="73" t="s">
        <v>465</v>
      </c>
      <c r="J6747" s="73" t="str">
        <f t="shared" si="160"/>
        <v>Plasterboard</v>
      </c>
      <c r="K6747" s="102" t="s">
        <v>493</v>
      </c>
      <c r="L6747" s="48"/>
      <c r="M6747" s="22"/>
      <c r="N6747" s="22"/>
      <c r="O6747" s="22"/>
      <c r="P6747" s="22"/>
      <c r="Q6747" s="22"/>
      <c r="R6747" s="22"/>
      <c r="S6747" s="22"/>
      <c r="T6747" s="22"/>
      <c r="U6747" s="22"/>
      <c r="V6747" s="22"/>
      <c r="W6747" s="22"/>
      <c r="X6747" s="22"/>
      <c r="Y6747" s="22"/>
      <c r="Z6747" s="22"/>
      <c r="AA6747" s="22"/>
      <c r="AB6747" s="22"/>
      <c r="AC6747" s="22"/>
      <c r="AD6747" s="22"/>
      <c r="AE6747" s="22"/>
      <c r="AF6747" s="22"/>
      <c r="AG6747" s="22"/>
      <c r="AH6747" s="22"/>
      <c r="AI6747" s="22"/>
      <c r="AJ6747" s="22"/>
      <c r="AK6747" s="22"/>
      <c r="AL6747" s="22"/>
      <c r="AM6747" s="22"/>
      <c r="AN6747" s="22"/>
      <c r="AO6747" s="22"/>
      <c r="AP6747" s="22"/>
      <c r="AQ6747" s="22"/>
      <c r="AR6747" s="22"/>
      <c r="AS6747" s="22"/>
      <c r="AT6747" s="22"/>
      <c r="AU6747" s="22"/>
      <c r="AV6747" s="22"/>
      <c r="AW6747" s="22"/>
      <c r="AX6747" s="22"/>
      <c r="AY6747" s="22"/>
      <c r="AZ6747" s="22"/>
      <c r="BA6747" s="22"/>
      <c r="BB6747" s="22"/>
      <c r="BC6747" s="22"/>
      <c r="BD6747" s="22"/>
      <c r="BE6747" s="22"/>
      <c r="BF6747" s="22"/>
      <c r="BG6747" s="22"/>
      <c r="BH6747" s="22"/>
      <c r="BI6747" s="22"/>
      <c r="BJ6747" s="22"/>
      <c r="BK6747" s="22"/>
      <c r="BL6747" s="22"/>
      <c r="BM6747" s="22"/>
      <c r="BN6747" s="22"/>
      <c r="BO6747" s="22"/>
      <c r="BP6747" s="22"/>
      <c r="BQ6747" s="22"/>
      <c r="BR6747" s="22"/>
      <c r="BS6747" s="22"/>
      <c r="BT6747" s="22"/>
      <c r="BU6747" s="22"/>
      <c r="BV6747" s="22"/>
      <c r="BW6747" s="22"/>
      <c r="BX6747" s="22"/>
      <c r="BY6747" s="22"/>
      <c r="BZ6747" s="22"/>
      <c r="CA6747" s="22"/>
      <c r="CB6747" s="22"/>
      <c r="CC6747" s="22"/>
      <c r="CD6747" s="22"/>
      <c r="CE6747" s="22"/>
      <c r="CF6747" s="22"/>
      <c r="CG6747" s="22"/>
      <c r="CH6747" s="22"/>
      <c r="CI6747" s="22"/>
      <c r="CJ6747" s="22"/>
      <c r="CK6747" s="22"/>
      <c r="CL6747" s="22"/>
      <c r="CM6747" s="22"/>
      <c r="CN6747" s="22"/>
      <c r="CO6747" s="22"/>
    </row>
    <row r="6748" spans="1:93" s="2" customFormat="1" x14ac:dyDescent="0.3">
      <c r="A6748" s="73" t="s">
        <v>204</v>
      </c>
      <c r="B6748" s="73" t="s">
        <v>212</v>
      </c>
      <c r="C6748" s="67" t="s">
        <v>4</v>
      </c>
      <c r="D6748" s="67" t="s">
        <v>315</v>
      </c>
      <c r="E6748" s="73"/>
      <c r="F6748" s="73" t="s">
        <v>570</v>
      </c>
      <c r="G6748" s="73" t="s">
        <v>28</v>
      </c>
      <c r="H6748" s="73" t="s">
        <v>28</v>
      </c>
      <c r="I6748" s="73" t="s">
        <v>465</v>
      </c>
      <c r="J6748" s="73" t="str">
        <f t="shared" si="160"/>
        <v>Plasterboard</v>
      </c>
      <c r="K6748" s="101">
        <v>21.3538</v>
      </c>
      <c r="L6748" s="48"/>
      <c r="M6748" s="22"/>
      <c r="N6748" s="22"/>
      <c r="O6748" s="22"/>
      <c r="P6748" s="22"/>
      <c r="Q6748" s="22"/>
      <c r="R6748" s="22"/>
      <c r="S6748" s="22"/>
      <c r="T6748" s="22"/>
      <c r="U6748" s="22"/>
      <c r="V6748" s="22"/>
      <c r="W6748" s="22"/>
      <c r="X6748" s="22"/>
      <c r="Y6748" s="22"/>
      <c r="Z6748" s="22"/>
      <c r="AA6748" s="22"/>
      <c r="AB6748" s="22"/>
      <c r="AC6748" s="22"/>
      <c r="AD6748" s="22"/>
      <c r="AE6748" s="22"/>
      <c r="AF6748" s="22"/>
      <c r="AG6748" s="22"/>
      <c r="AH6748" s="22"/>
      <c r="AI6748" s="22"/>
      <c r="AJ6748" s="22"/>
      <c r="AK6748" s="22"/>
      <c r="AL6748" s="22"/>
      <c r="AM6748" s="22"/>
      <c r="AN6748" s="22"/>
      <c r="AO6748" s="22"/>
      <c r="AP6748" s="22"/>
      <c r="AQ6748" s="22"/>
      <c r="AR6748" s="22"/>
      <c r="AS6748" s="22"/>
      <c r="AT6748" s="22"/>
      <c r="AU6748" s="22"/>
      <c r="AV6748" s="22"/>
      <c r="AW6748" s="22"/>
      <c r="AX6748" s="22"/>
      <c r="AY6748" s="22"/>
      <c r="AZ6748" s="22"/>
      <c r="BA6748" s="22"/>
      <c r="BB6748" s="22"/>
      <c r="BC6748" s="22"/>
      <c r="BD6748" s="22"/>
      <c r="BE6748" s="22"/>
      <c r="BF6748" s="22"/>
      <c r="BG6748" s="22"/>
      <c r="BH6748" s="22"/>
      <c r="BI6748" s="22"/>
      <c r="BJ6748" s="22"/>
      <c r="BK6748" s="22"/>
      <c r="BL6748" s="22"/>
      <c r="BM6748" s="22"/>
      <c r="BN6748" s="22"/>
      <c r="BO6748" s="22"/>
      <c r="BP6748" s="22"/>
      <c r="BQ6748" s="22"/>
      <c r="BR6748" s="22"/>
      <c r="BS6748" s="22"/>
      <c r="BT6748" s="22"/>
      <c r="BU6748" s="22"/>
      <c r="BV6748" s="22"/>
      <c r="BW6748" s="22"/>
      <c r="BX6748" s="22"/>
      <c r="BY6748" s="22"/>
      <c r="BZ6748" s="22"/>
      <c r="CA6748" s="22"/>
      <c r="CB6748" s="22"/>
      <c r="CC6748" s="22"/>
      <c r="CD6748" s="22"/>
      <c r="CE6748" s="22"/>
      <c r="CF6748" s="22"/>
      <c r="CG6748" s="22"/>
      <c r="CH6748" s="22"/>
      <c r="CI6748" s="22"/>
      <c r="CJ6748" s="22"/>
      <c r="CK6748" s="22"/>
      <c r="CL6748" s="22"/>
      <c r="CM6748" s="22"/>
      <c r="CN6748" s="22"/>
      <c r="CO6748" s="22"/>
    </row>
    <row r="6749" spans="1:93" s="2" customFormat="1" x14ac:dyDescent="0.3">
      <c r="A6749" s="73" t="s">
        <v>204</v>
      </c>
      <c r="B6749" s="73" t="s">
        <v>212</v>
      </c>
      <c r="C6749" s="67" t="s">
        <v>4</v>
      </c>
      <c r="D6749" s="67" t="s">
        <v>315</v>
      </c>
      <c r="E6749" s="73"/>
      <c r="F6749" s="73" t="s">
        <v>285</v>
      </c>
      <c r="G6749" s="73" t="s">
        <v>28</v>
      </c>
      <c r="H6749" s="73" t="s">
        <v>28</v>
      </c>
      <c r="I6749" s="73" t="s">
        <v>465</v>
      </c>
      <c r="J6749" s="73" t="str">
        <f t="shared" si="160"/>
        <v>Plasterboard</v>
      </c>
      <c r="K6749" s="102" t="s">
        <v>493</v>
      </c>
      <c r="L6749" s="48"/>
      <c r="M6749" s="22"/>
      <c r="N6749" s="22"/>
      <c r="O6749" s="22"/>
      <c r="P6749" s="22"/>
      <c r="Q6749" s="22"/>
      <c r="R6749" s="22"/>
      <c r="S6749" s="22"/>
      <c r="T6749" s="22"/>
      <c r="U6749" s="22"/>
      <c r="V6749" s="22"/>
      <c r="W6749" s="22"/>
      <c r="X6749" s="22"/>
      <c r="Y6749" s="22"/>
      <c r="Z6749" s="22"/>
      <c r="AA6749" s="22"/>
      <c r="AB6749" s="22"/>
      <c r="AC6749" s="22"/>
      <c r="AD6749" s="22"/>
      <c r="AE6749" s="22"/>
      <c r="AF6749" s="22"/>
      <c r="AG6749" s="22"/>
      <c r="AH6749" s="22"/>
      <c r="AI6749" s="22"/>
      <c r="AJ6749" s="22"/>
      <c r="AK6749" s="22"/>
      <c r="AL6749" s="22"/>
      <c r="AM6749" s="22"/>
      <c r="AN6749" s="22"/>
      <c r="AO6749" s="22"/>
      <c r="AP6749" s="22"/>
      <c r="AQ6749" s="22"/>
      <c r="AR6749" s="22"/>
      <c r="AS6749" s="22"/>
      <c r="AT6749" s="22"/>
      <c r="AU6749" s="22"/>
      <c r="AV6749" s="22"/>
      <c r="AW6749" s="22"/>
      <c r="AX6749" s="22"/>
      <c r="AY6749" s="22"/>
      <c r="AZ6749" s="22"/>
      <c r="BA6749" s="22"/>
      <c r="BB6749" s="22"/>
      <c r="BC6749" s="22"/>
      <c r="BD6749" s="22"/>
      <c r="BE6749" s="22"/>
      <c r="BF6749" s="22"/>
      <c r="BG6749" s="22"/>
      <c r="BH6749" s="22"/>
      <c r="BI6749" s="22"/>
      <c r="BJ6749" s="22"/>
      <c r="BK6749" s="22"/>
      <c r="BL6749" s="22"/>
      <c r="BM6749" s="22"/>
      <c r="BN6749" s="22"/>
      <c r="BO6749" s="22"/>
      <c r="BP6749" s="22"/>
      <c r="BQ6749" s="22"/>
      <c r="BR6749" s="22"/>
      <c r="BS6749" s="22"/>
      <c r="BT6749" s="22"/>
      <c r="BU6749" s="22"/>
      <c r="BV6749" s="22"/>
      <c r="BW6749" s="22"/>
      <c r="BX6749" s="22"/>
      <c r="BY6749" s="22"/>
      <c r="BZ6749" s="22"/>
      <c r="CA6749" s="22"/>
      <c r="CB6749" s="22"/>
      <c r="CC6749" s="22"/>
      <c r="CD6749" s="22"/>
      <c r="CE6749" s="22"/>
      <c r="CF6749" s="22"/>
      <c r="CG6749" s="22"/>
      <c r="CH6749" s="22"/>
      <c r="CI6749" s="22"/>
      <c r="CJ6749" s="22"/>
      <c r="CK6749" s="22"/>
      <c r="CL6749" s="22"/>
      <c r="CM6749" s="22"/>
      <c r="CN6749" s="22"/>
      <c r="CO6749" s="22"/>
    </row>
    <row r="6750" spans="1:93" s="2" customFormat="1" x14ac:dyDescent="0.3">
      <c r="A6750" s="73" t="s">
        <v>204</v>
      </c>
      <c r="B6750" s="73" t="s">
        <v>212</v>
      </c>
      <c r="C6750" s="67" t="s">
        <v>4</v>
      </c>
      <c r="D6750" s="67" t="s">
        <v>315</v>
      </c>
      <c r="E6750" s="73"/>
      <c r="F6750" s="73" t="s">
        <v>382</v>
      </c>
      <c r="G6750" s="73" t="s">
        <v>28</v>
      </c>
      <c r="H6750" s="73" t="s">
        <v>28</v>
      </c>
      <c r="I6750" s="73" t="s">
        <v>465</v>
      </c>
      <c r="J6750" s="73" t="str">
        <f t="shared" ref="J6750:J6813" si="161">CONCATENATE(D6750)</f>
        <v>Plasterboard</v>
      </c>
      <c r="K6750" s="102" t="s">
        <v>493</v>
      </c>
      <c r="L6750" s="48"/>
      <c r="M6750" s="22"/>
      <c r="N6750" s="22"/>
      <c r="O6750" s="22"/>
      <c r="P6750" s="22"/>
      <c r="Q6750" s="22"/>
      <c r="R6750" s="22"/>
      <c r="S6750" s="22"/>
      <c r="T6750" s="22"/>
      <c r="U6750" s="22"/>
      <c r="V6750" s="22"/>
      <c r="W6750" s="22"/>
      <c r="X6750" s="22"/>
      <c r="Y6750" s="22"/>
      <c r="Z6750" s="22"/>
      <c r="AA6750" s="22"/>
      <c r="AB6750" s="22"/>
      <c r="AC6750" s="22"/>
      <c r="AD6750" s="22"/>
      <c r="AE6750" s="22"/>
      <c r="AF6750" s="22"/>
      <c r="AG6750" s="22"/>
      <c r="AH6750" s="22"/>
      <c r="AI6750" s="22"/>
      <c r="AJ6750" s="22"/>
      <c r="AK6750" s="22"/>
      <c r="AL6750" s="22"/>
      <c r="AM6750" s="22"/>
      <c r="AN6750" s="22"/>
      <c r="AO6750" s="22"/>
      <c r="AP6750" s="22"/>
      <c r="AQ6750" s="22"/>
      <c r="AR6750" s="22"/>
      <c r="AS6750" s="22"/>
      <c r="AT6750" s="22"/>
      <c r="AU6750" s="22"/>
      <c r="AV6750" s="22"/>
      <c r="AW6750" s="22"/>
      <c r="AX6750" s="22"/>
      <c r="AY6750" s="22"/>
      <c r="AZ6750" s="22"/>
      <c r="BA6750" s="22"/>
      <c r="BB6750" s="22"/>
      <c r="BC6750" s="22"/>
      <c r="BD6750" s="22"/>
      <c r="BE6750" s="22"/>
      <c r="BF6750" s="22"/>
      <c r="BG6750" s="22"/>
      <c r="BH6750" s="22"/>
      <c r="BI6750" s="22"/>
      <c r="BJ6750" s="22"/>
      <c r="BK6750" s="22"/>
      <c r="BL6750" s="22"/>
      <c r="BM6750" s="22"/>
      <c r="BN6750" s="22"/>
      <c r="BO6750" s="22"/>
      <c r="BP6750" s="22"/>
      <c r="BQ6750" s="22"/>
      <c r="BR6750" s="22"/>
      <c r="BS6750" s="22"/>
      <c r="BT6750" s="22"/>
      <c r="BU6750" s="22"/>
      <c r="BV6750" s="22"/>
      <c r="BW6750" s="22"/>
      <c r="BX6750" s="22"/>
      <c r="BY6750" s="22"/>
      <c r="BZ6750" s="22"/>
      <c r="CA6750" s="22"/>
      <c r="CB6750" s="22"/>
      <c r="CC6750" s="22"/>
      <c r="CD6750" s="22"/>
      <c r="CE6750" s="22"/>
      <c r="CF6750" s="22"/>
      <c r="CG6750" s="22"/>
      <c r="CH6750" s="22"/>
      <c r="CI6750" s="22"/>
      <c r="CJ6750" s="22"/>
      <c r="CK6750" s="22"/>
      <c r="CL6750" s="22"/>
      <c r="CM6750" s="22"/>
      <c r="CN6750" s="22"/>
      <c r="CO6750" s="22"/>
    </row>
    <row r="6751" spans="1:93" s="2" customFormat="1" x14ac:dyDescent="0.3">
      <c r="A6751" s="73" t="s">
        <v>204</v>
      </c>
      <c r="B6751" s="73" t="s">
        <v>212</v>
      </c>
      <c r="C6751" s="67" t="s">
        <v>4</v>
      </c>
      <c r="D6751" s="67" t="s">
        <v>315</v>
      </c>
      <c r="E6751" s="73"/>
      <c r="F6751" s="73" t="s">
        <v>332</v>
      </c>
      <c r="G6751" s="73" t="s">
        <v>28</v>
      </c>
      <c r="H6751" s="73" t="s">
        <v>28</v>
      </c>
      <c r="I6751" s="73" t="s">
        <v>465</v>
      </c>
      <c r="J6751" s="73" t="str">
        <f t="shared" si="161"/>
        <v>Plasterboard</v>
      </c>
      <c r="K6751" s="101">
        <v>71.95</v>
      </c>
      <c r="L6751" s="48"/>
      <c r="M6751" s="22"/>
      <c r="N6751" s="22"/>
      <c r="O6751" s="22"/>
      <c r="P6751" s="22"/>
      <c r="Q6751" s="22"/>
      <c r="R6751" s="22"/>
      <c r="S6751" s="22"/>
      <c r="T6751" s="22"/>
      <c r="U6751" s="22"/>
      <c r="V6751" s="22"/>
      <c r="W6751" s="22"/>
      <c r="X6751" s="22"/>
      <c r="Y6751" s="22"/>
      <c r="Z6751" s="22"/>
      <c r="AA6751" s="22"/>
      <c r="AB6751" s="22"/>
      <c r="AC6751" s="22"/>
      <c r="AD6751" s="22"/>
      <c r="AE6751" s="22"/>
      <c r="AF6751" s="22"/>
      <c r="AG6751" s="22"/>
      <c r="AH6751" s="22"/>
      <c r="AI6751" s="22"/>
      <c r="AJ6751" s="22"/>
      <c r="AK6751" s="22"/>
      <c r="AL6751" s="22"/>
      <c r="AM6751" s="22"/>
      <c r="AN6751" s="22"/>
      <c r="AO6751" s="22"/>
      <c r="AP6751" s="22"/>
      <c r="AQ6751" s="22"/>
      <c r="AR6751" s="22"/>
      <c r="AS6751" s="22"/>
      <c r="AT6751" s="22"/>
      <c r="AU6751" s="22"/>
      <c r="AV6751" s="22"/>
      <c r="AW6751" s="22"/>
      <c r="AX6751" s="22"/>
      <c r="AY6751" s="22"/>
      <c r="AZ6751" s="22"/>
      <c r="BA6751" s="22"/>
      <c r="BB6751" s="22"/>
      <c r="BC6751" s="22"/>
      <c r="BD6751" s="22"/>
      <c r="BE6751" s="22"/>
      <c r="BF6751" s="22"/>
      <c r="BG6751" s="22"/>
      <c r="BH6751" s="22"/>
      <c r="BI6751" s="22"/>
      <c r="BJ6751" s="22"/>
      <c r="BK6751" s="22"/>
      <c r="BL6751" s="22"/>
      <c r="BM6751" s="22"/>
      <c r="BN6751" s="22"/>
      <c r="BO6751" s="22"/>
      <c r="BP6751" s="22"/>
      <c r="BQ6751" s="22"/>
      <c r="BR6751" s="22"/>
      <c r="BS6751" s="22"/>
      <c r="BT6751" s="22"/>
      <c r="BU6751" s="22"/>
      <c r="BV6751" s="22"/>
      <c r="BW6751" s="22"/>
      <c r="BX6751" s="22"/>
      <c r="BY6751" s="22"/>
      <c r="BZ6751" s="22"/>
      <c r="CA6751" s="22"/>
      <c r="CB6751" s="22"/>
      <c r="CC6751" s="22"/>
      <c r="CD6751" s="22"/>
      <c r="CE6751" s="22"/>
      <c r="CF6751" s="22"/>
      <c r="CG6751" s="22"/>
      <c r="CH6751" s="22"/>
      <c r="CI6751" s="22"/>
      <c r="CJ6751" s="22"/>
      <c r="CK6751" s="22"/>
      <c r="CL6751" s="22"/>
      <c r="CM6751" s="22"/>
      <c r="CN6751" s="22"/>
      <c r="CO6751" s="22"/>
    </row>
    <row r="6752" spans="1:93" s="2" customFormat="1" x14ac:dyDescent="0.3">
      <c r="A6752" s="73" t="s">
        <v>204</v>
      </c>
      <c r="B6752" s="73" t="s">
        <v>212</v>
      </c>
      <c r="C6752" s="67" t="s">
        <v>4</v>
      </c>
      <c r="D6752" s="67" t="s">
        <v>409</v>
      </c>
      <c r="E6752" s="73"/>
      <c r="F6752" s="86" t="s">
        <v>568</v>
      </c>
      <c r="G6752" s="73" t="s">
        <v>28</v>
      </c>
      <c r="H6752" s="73" t="s">
        <v>28</v>
      </c>
      <c r="I6752" s="73" t="s">
        <v>465</v>
      </c>
      <c r="J6752" s="73" t="str">
        <f t="shared" si="161"/>
        <v>Tyres</v>
      </c>
      <c r="K6752" s="101">
        <v>21.3538</v>
      </c>
      <c r="L6752" s="48"/>
      <c r="M6752" s="22"/>
      <c r="N6752" s="22"/>
      <c r="O6752" s="22"/>
      <c r="P6752" s="22"/>
      <c r="Q6752" s="22"/>
      <c r="R6752" s="22"/>
      <c r="S6752" s="22"/>
      <c r="T6752" s="22"/>
      <c r="U6752" s="22"/>
      <c r="V6752" s="22"/>
      <c r="W6752" s="22"/>
      <c r="X6752" s="22"/>
      <c r="Y6752" s="22"/>
      <c r="Z6752" s="22"/>
      <c r="AA6752" s="22"/>
      <c r="AB6752" s="22"/>
      <c r="AC6752" s="22"/>
      <c r="AD6752" s="22"/>
      <c r="AE6752" s="22"/>
      <c r="AF6752" s="22"/>
      <c r="AG6752" s="22"/>
      <c r="AH6752" s="22"/>
      <c r="AI6752" s="22"/>
      <c r="AJ6752" s="22"/>
      <c r="AK6752" s="22"/>
      <c r="AL6752" s="22"/>
      <c r="AM6752" s="22"/>
      <c r="AN6752" s="22"/>
      <c r="AO6752" s="22"/>
      <c r="AP6752" s="22"/>
      <c r="AQ6752" s="22"/>
      <c r="AR6752" s="22"/>
      <c r="AS6752" s="22"/>
      <c r="AT6752" s="22"/>
      <c r="AU6752" s="22"/>
      <c r="AV6752" s="22"/>
      <c r="AW6752" s="22"/>
      <c r="AX6752" s="22"/>
      <c r="AY6752" s="22"/>
      <c r="AZ6752" s="22"/>
      <c r="BA6752" s="22"/>
      <c r="BB6752" s="22"/>
      <c r="BC6752" s="22"/>
      <c r="BD6752" s="22"/>
      <c r="BE6752" s="22"/>
      <c r="BF6752" s="22"/>
      <c r="BG6752" s="22"/>
      <c r="BH6752" s="22"/>
      <c r="BI6752" s="22"/>
      <c r="BJ6752" s="22"/>
      <c r="BK6752" s="22"/>
      <c r="BL6752" s="22"/>
      <c r="BM6752" s="22"/>
      <c r="BN6752" s="22"/>
      <c r="BO6752" s="22"/>
      <c r="BP6752" s="22"/>
      <c r="BQ6752" s="22"/>
      <c r="BR6752" s="22"/>
      <c r="BS6752" s="22"/>
      <c r="BT6752" s="22"/>
      <c r="BU6752" s="22"/>
      <c r="BV6752" s="22"/>
      <c r="BW6752" s="22"/>
      <c r="BX6752" s="22"/>
      <c r="BY6752" s="22"/>
      <c r="BZ6752" s="22"/>
      <c r="CA6752" s="22"/>
      <c r="CB6752" s="22"/>
      <c r="CC6752" s="22"/>
      <c r="CD6752" s="22"/>
      <c r="CE6752" s="22"/>
      <c r="CF6752" s="22"/>
      <c r="CG6752" s="22"/>
      <c r="CH6752" s="22"/>
      <c r="CI6752" s="22"/>
      <c r="CJ6752" s="22"/>
      <c r="CK6752" s="22"/>
      <c r="CL6752" s="22"/>
      <c r="CM6752" s="22"/>
      <c r="CN6752" s="22"/>
      <c r="CO6752" s="22"/>
    </row>
    <row r="6753" spans="1:93" s="2" customFormat="1" x14ac:dyDescent="0.3">
      <c r="A6753" s="73" t="s">
        <v>204</v>
      </c>
      <c r="B6753" s="73" t="s">
        <v>212</v>
      </c>
      <c r="C6753" s="67" t="s">
        <v>4</v>
      </c>
      <c r="D6753" s="67" t="s">
        <v>409</v>
      </c>
      <c r="E6753" s="73"/>
      <c r="F6753" s="73" t="s">
        <v>569</v>
      </c>
      <c r="G6753" s="73" t="s">
        <v>28</v>
      </c>
      <c r="H6753" s="73" t="s">
        <v>28</v>
      </c>
      <c r="I6753" s="73" t="s">
        <v>465</v>
      </c>
      <c r="J6753" s="73" t="str">
        <f t="shared" si="161"/>
        <v>Tyres</v>
      </c>
      <c r="K6753" s="101">
        <v>21.3538</v>
      </c>
      <c r="L6753" s="48"/>
      <c r="M6753" s="22"/>
      <c r="N6753" s="22"/>
      <c r="O6753" s="22"/>
      <c r="P6753" s="22"/>
      <c r="Q6753" s="22"/>
      <c r="R6753" s="22"/>
      <c r="S6753" s="22"/>
      <c r="T6753" s="22"/>
      <c r="U6753" s="22"/>
      <c r="V6753" s="22"/>
      <c r="W6753" s="22"/>
      <c r="X6753" s="22"/>
      <c r="Y6753" s="22"/>
      <c r="Z6753" s="22"/>
      <c r="AA6753" s="22"/>
      <c r="AB6753" s="22"/>
      <c r="AC6753" s="22"/>
      <c r="AD6753" s="22"/>
      <c r="AE6753" s="22"/>
      <c r="AF6753" s="22"/>
      <c r="AG6753" s="22"/>
      <c r="AH6753" s="22"/>
      <c r="AI6753" s="22"/>
      <c r="AJ6753" s="22"/>
      <c r="AK6753" s="22"/>
      <c r="AL6753" s="22"/>
      <c r="AM6753" s="22"/>
      <c r="AN6753" s="22"/>
      <c r="AO6753" s="22"/>
      <c r="AP6753" s="22"/>
      <c r="AQ6753" s="22"/>
      <c r="AR6753" s="22"/>
      <c r="AS6753" s="22"/>
      <c r="AT6753" s="22"/>
      <c r="AU6753" s="22"/>
      <c r="AV6753" s="22"/>
      <c r="AW6753" s="22"/>
      <c r="AX6753" s="22"/>
      <c r="AY6753" s="22"/>
      <c r="AZ6753" s="22"/>
      <c r="BA6753" s="22"/>
      <c r="BB6753" s="22"/>
      <c r="BC6753" s="22"/>
      <c r="BD6753" s="22"/>
      <c r="BE6753" s="22"/>
      <c r="BF6753" s="22"/>
      <c r="BG6753" s="22"/>
      <c r="BH6753" s="22"/>
      <c r="BI6753" s="22"/>
      <c r="BJ6753" s="22"/>
      <c r="BK6753" s="22"/>
      <c r="BL6753" s="22"/>
      <c r="BM6753" s="22"/>
      <c r="BN6753" s="22"/>
      <c r="BO6753" s="22"/>
      <c r="BP6753" s="22"/>
      <c r="BQ6753" s="22"/>
      <c r="BR6753" s="22"/>
      <c r="BS6753" s="22"/>
      <c r="BT6753" s="22"/>
      <c r="BU6753" s="22"/>
      <c r="BV6753" s="22"/>
      <c r="BW6753" s="22"/>
      <c r="BX6753" s="22"/>
      <c r="BY6753" s="22"/>
      <c r="BZ6753" s="22"/>
      <c r="CA6753" s="22"/>
      <c r="CB6753" s="22"/>
      <c r="CC6753" s="22"/>
      <c r="CD6753" s="22"/>
      <c r="CE6753" s="22"/>
      <c r="CF6753" s="22"/>
      <c r="CG6753" s="22"/>
      <c r="CH6753" s="22"/>
      <c r="CI6753" s="22"/>
      <c r="CJ6753" s="22"/>
      <c r="CK6753" s="22"/>
      <c r="CL6753" s="22"/>
      <c r="CM6753" s="22"/>
      <c r="CN6753" s="22"/>
      <c r="CO6753" s="22"/>
    </row>
    <row r="6754" spans="1:93" s="2" customFormat="1" x14ac:dyDescent="0.3">
      <c r="A6754" s="73" t="s">
        <v>204</v>
      </c>
      <c r="B6754" s="73" t="s">
        <v>212</v>
      </c>
      <c r="C6754" s="67" t="s">
        <v>4</v>
      </c>
      <c r="D6754" s="67" t="s">
        <v>409</v>
      </c>
      <c r="E6754" s="73"/>
      <c r="F6754" s="73" t="s">
        <v>570</v>
      </c>
      <c r="G6754" s="73" t="s">
        <v>28</v>
      </c>
      <c r="H6754" s="73" t="s">
        <v>28</v>
      </c>
      <c r="I6754" s="73" t="s">
        <v>465</v>
      </c>
      <c r="J6754" s="73" t="str">
        <f t="shared" si="161"/>
        <v>Tyres</v>
      </c>
      <c r="K6754" s="101">
        <v>21.3538</v>
      </c>
      <c r="L6754" s="48"/>
      <c r="M6754" s="22"/>
      <c r="N6754" s="22"/>
      <c r="O6754" s="22"/>
      <c r="P6754" s="22"/>
      <c r="Q6754" s="22"/>
      <c r="R6754" s="22"/>
      <c r="S6754" s="22"/>
      <c r="T6754" s="22"/>
      <c r="U6754" s="22"/>
      <c r="V6754" s="22"/>
      <c r="W6754" s="22"/>
      <c r="X6754" s="22"/>
      <c r="Y6754" s="22"/>
      <c r="Z6754" s="22"/>
      <c r="AA6754" s="22"/>
      <c r="AB6754" s="22"/>
      <c r="AC6754" s="22"/>
      <c r="AD6754" s="22"/>
      <c r="AE6754" s="22"/>
      <c r="AF6754" s="22"/>
      <c r="AG6754" s="22"/>
      <c r="AH6754" s="22"/>
      <c r="AI6754" s="22"/>
      <c r="AJ6754" s="22"/>
      <c r="AK6754" s="22"/>
      <c r="AL6754" s="22"/>
      <c r="AM6754" s="22"/>
      <c r="AN6754" s="22"/>
      <c r="AO6754" s="22"/>
      <c r="AP6754" s="22"/>
      <c r="AQ6754" s="22"/>
      <c r="AR6754" s="22"/>
      <c r="AS6754" s="22"/>
      <c r="AT6754" s="22"/>
      <c r="AU6754" s="22"/>
      <c r="AV6754" s="22"/>
      <c r="AW6754" s="22"/>
      <c r="AX6754" s="22"/>
      <c r="AY6754" s="22"/>
      <c r="AZ6754" s="22"/>
      <c r="BA6754" s="22"/>
      <c r="BB6754" s="22"/>
      <c r="BC6754" s="22"/>
      <c r="BD6754" s="22"/>
      <c r="BE6754" s="22"/>
      <c r="BF6754" s="22"/>
      <c r="BG6754" s="22"/>
      <c r="BH6754" s="22"/>
      <c r="BI6754" s="22"/>
      <c r="BJ6754" s="22"/>
      <c r="BK6754" s="22"/>
      <c r="BL6754" s="22"/>
      <c r="BM6754" s="22"/>
      <c r="BN6754" s="22"/>
      <c r="BO6754" s="22"/>
      <c r="BP6754" s="22"/>
      <c r="BQ6754" s="22"/>
      <c r="BR6754" s="22"/>
      <c r="BS6754" s="22"/>
      <c r="BT6754" s="22"/>
      <c r="BU6754" s="22"/>
      <c r="BV6754" s="22"/>
      <c r="BW6754" s="22"/>
      <c r="BX6754" s="22"/>
      <c r="BY6754" s="22"/>
      <c r="BZ6754" s="22"/>
      <c r="CA6754" s="22"/>
      <c r="CB6754" s="22"/>
      <c r="CC6754" s="22"/>
      <c r="CD6754" s="22"/>
      <c r="CE6754" s="22"/>
      <c r="CF6754" s="22"/>
      <c r="CG6754" s="22"/>
      <c r="CH6754" s="22"/>
      <c r="CI6754" s="22"/>
      <c r="CJ6754" s="22"/>
      <c r="CK6754" s="22"/>
      <c r="CL6754" s="22"/>
      <c r="CM6754" s="22"/>
      <c r="CN6754" s="22"/>
      <c r="CO6754" s="22"/>
    </row>
    <row r="6755" spans="1:93" s="2" customFormat="1" x14ac:dyDescent="0.3">
      <c r="A6755" s="73" t="s">
        <v>204</v>
      </c>
      <c r="B6755" s="73" t="s">
        <v>212</v>
      </c>
      <c r="C6755" s="67" t="s">
        <v>4</v>
      </c>
      <c r="D6755" s="67" t="s">
        <v>409</v>
      </c>
      <c r="E6755" s="73"/>
      <c r="F6755" s="73" t="s">
        <v>285</v>
      </c>
      <c r="G6755" s="73" t="s">
        <v>28</v>
      </c>
      <c r="H6755" s="73" t="s">
        <v>28</v>
      </c>
      <c r="I6755" s="73" t="s">
        <v>465</v>
      </c>
      <c r="J6755" s="73" t="str">
        <f t="shared" si="161"/>
        <v>Tyres</v>
      </c>
      <c r="K6755" s="102" t="s">
        <v>493</v>
      </c>
      <c r="L6755" s="48"/>
      <c r="M6755" s="22"/>
      <c r="N6755" s="22"/>
      <c r="O6755" s="22"/>
      <c r="P6755" s="22"/>
      <c r="Q6755" s="22"/>
      <c r="R6755" s="22"/>
      <c r="S6755" s="22"/>
      <c r="T6755" s="22"/>
      <c r="U6755" s="22"/>
      <c r="V6755" s="22"/>
      <c r="W6755" s="22"/>
      <c r="X6755" s="22"/>
      <c r="Y6755" s="22"/>
      <c r="Z6755" s="22"/>
      <c r="AA6755" s="22"/>
      <c r="AB6755" s="22"/>
      <c r="AC6755" s="22"/>
      <c r="AD6755" s="22"/>
      <c r="AE6755" s="22"/>
      <c r="AF6755" s="22"/>
      <c r="AG6755" s="22"/>
      <c r="AH6755" s="22"/>
      <c r="AI6755" s="22"/>
      <c r="AJ6755" s="22"/>
      <c r="AK6755" s="22"/>
      <c r="AL6755" s="22"/>
      <c r="AM6755" s="22"/>
      <c r="AN6755" s="22"/>
      <c r="AO6755" s="22"/>
      <c r="AP6755" s="22"/>
      <c r="AQ6755" s="22"/>
      <c r="AR6755" s="22"/>
      <c r="AS6755" s="22"/>
      <c r="AT6755" s="22"/>
      <c r="AU6755" s="22"/>
      <c r="AV6755" s="22"/>
      <c r="AW6755" s="22"/>
      <c r="AX6755" s="22"/>
      <c r="AY6755" s="22"/>
      <c r="AZ6755" s="22"/>
      <c r="BA6755" s="22"/>
      <c r="BB6755" s="22"/>
      <c r="BC6755" s="22"/>
      <c r="BD6755" s="22"/>
      <c r="BE6755" s="22"/>
      <c r="BF6755" s="22"/>
      <c r="BG6755" s="22"/>
      <c r="BH6755" s="22"/>
      <c r="BI6755" s="22"/>
      <c r="BJ6755" s="22"/>
      <c r="BK6755" s="22"/>
      <c r="BL6755" s="22"/>
      <c r="BM6755" s="22"/>
      <c r="BN6755" s="22"/>
      <c r="BO6755" s="22"/>
      <c r="BP6755" s="22"/>
      <c r="BQ6755" s="22"/>
      <c r="BR6755" s="22"/>
      <c r="BS6755" s="22"/>
      <c r="BT6755" s="22"/>
      <c r="BU6755" s="22"/>
      <c r="BV6755" s="22"/>
      <c r="BW6755" s="22"/>
      <c r="BX6755" s="22"/>
      <c r="BY6755" s="22"/>
      <c r="BZ6755" s="22"/>
      <c r="CA6755" s="22"/>
      <c r="CB6755" s="22"/>
      <c r="CC6755" s="22"/>
      <c r="CD6755" s="22"/>
      <c r="CE6755" s="22"/>
      <c r="CF6755" s="22"/>
      <c r="CG6755" s="22"/>
      <c r="CH6755" s="22"/>
      <c r="CI6755" s="22"/>
      <c r="CJ6755" s="22"/>
      <c r="CK6755" s="22"/>
      <c r="CL6755" s="22"/>
      <c r="CM6755" s="22"/>
      <c r="CN6755" s="22"/>
      <c r="CO6755" s="22"/>
    </row>
    <row r="6756" spans="1:93" s="2" customFormat="1" x14ac:dyDescent="0.3">
      <c r="A6756" s="73" t="s">
        <v>204</v>
      </c>
      <c r="B6756" s="73" t="s">
        <v>212</v>
      </c>
      <c r="C6756" s="67" t="s">
        <v>4</v>
      </c>
      <c r="D6756" s="67" t="s">
        <v>409</v>
      </c>
      <c r="E6756" s="73"/>
      <c r="F6756" s="73" t="s">
        <v>382</v>
      </c>
      <c r="G6756" s="73" t="s">
        <v>28</v>
      </c>
      <c r="H6756" s="73" t="s">
        <v>28</v>
      </c>
      <c r="I6756" s="73" t="s">
        <v>465</v>
      </c>
      <c r="J6756" s="73" t="str">
        <f t="shared" si="161"/>
        <v>Tyres</v>
      </c>
      <c r="K6756" s="102" t="s">
        <v>493</v>
      </c>
      <c r="L6756" s="48"/>
      <c r="M6756" s="22"/>
      <c r="N6756" s="22"/>
      <c r="O6756" s="22"/>
      <c r="P6756" s="22"/>
      <c r="Q6756" s="22"/>
      <c r="R6756" s="22"/>
      <c r="S6756" s="22"/>
      <c r="T6756" s="22"/>
      <c r="U6756" s="22"/>
      <c r="V6756" s="22"/>
      <c r="W6756" s="22"/>
      <c r="X6756" s="22"/>
      <c r="Y6756" s="22"/>
      <c r="Z6756" s="22"/>
      <c r="AA6756" s="22"/>
      <c r="AB6756" s="22"/>
      <c r="AC6756" s="22"/>
      <c r="AD6756" s="22"/>
      <c r="AE6756" s="22"/>
      <c r="AF6756" s="22"/>
      <c r="AG6756" s="22"/>
      <c r="AH6756" s="22"/>
      <c r="AI6756" s="22"/>
      <c r="AJ6756" s="22"/>
      <c r="AK6756" s="22"/>
      <c r="AL6756" s="22"/>
      <c r="AM6756" s="22"/>
      <c r="AN6756" s="22"/>
      <c r="AO6756" s="22"/>
      <c r="AP6756" s="22"/>
      <c r="AQ6756" s="22"/>
      <c r="AR6756" s="22"/>
      <c r="AS6756" s="22"/>
      <c r="AT6756" s="22"/>
      <c r="AU6756" s="22"/>
      <c r="AV6756" s="22"/>
      <c r="AW6756" s="22"/>
      <c r="AX6756" s="22"/>
      <c r="AY6756" s="22"/>
      <c r="AZ6756" s="22"/>
      <c r="BA6756" s="22"/>
      <c r="BB6756" s="22"/>
      <c r="BC6756" s="22"/>
      <c r="BD6756" s="22"/>
      <c r="BE6756" s="22"/>
      <c r="BF6756" s="22"/>
      <c r="BG6756" s="22"/>
      <c r="BH6756" s="22"/>
      <c r="BI6756" s="22"/>
      <c r="BJ6756" s="22"/>
      <c r="BK6756" s="22"/>
      <c r="BL6756" s="22"/>
      <c r="BM6756" s="22"/>
      <c r="BN6756" s="22"/>
      <c r="BO6756" s="22"/>
      <c r="BP6756" s="22"/>
      <c r="BQ6756" s="22"/>
      <c r="BR6756" s="22"/>
      <c r="BS6756" s="22"/>
      <c r="BT6756" s="22"/>
      <c r="BU6756" s="22"/>
      <c r="BV6756" s="22"/>
      <c r="BW6756" s="22"/>
      <c r="BX6756" s="22"/>
      <c r="BY6756" s="22"/>
      <c r="BZ6756" s="22"/>
      <c r="CA6756" s="22"/>
      <c r="CB6756" s="22"/>
      <c r="CC6756" s="22"/>
      <c r="CD6756" s="22"/>
      <c r="CE6756" s="22"/>
      <c r="CF6756" s="22"/>
      <c r="CG6756" s="22"/>
      <c r="CH6756" s="22"/>
      <c r="CI6756" s="22"/>
      <c r="CJ6756" s="22"/>
      <c r="CK6756" s="22"/>
      <c r="CL6756" s="22"/>
      <c r="CM6756" s="22"/>
      <c r="CN6756" s="22"/>
      <c r="CO6756" s="22"/>
    </row>
    <row r="6757" spans="1:93" s="2" customFormat="1" x14ac:dyDescent="0.3">
      <c r="A6757" s="73" t="s">
        <v>204</v>
      </c>
      <c r="B6757" s="73" t="s">
        <v>212</v>
      </c>
      <c r="C6757" s="67" t="s">
        <v>4</v>
      </c>
      <c r="D6757" s="67" t="s">
        <v>409</v>
      </c>
      <c r="E6757" s="73"/>
      <c r="F6757" s="73" t="s">
        <v>332</v>
      </c>
      <c r="G6757" s="73" t="s">
        <v>28</v>
      </c>
      <c r="H6757" s="73" t="s">
        <v>28</v>
      </c>
      <c r="I6757" s="73" t="s">
        <v>465</v>
      </c>
      <c r="J6757" s="73" t="str">
        <f t="shared" si="161"/>
        <v>Tyres</v>
      </c>
      <c r="K6757" s="102" t="s">
        <v>493</v>
      </c>
      <c r="L6757" s="48"/>
      <c r="M6757" s="22"/>
      <c r="N6757" s="22"/>
      <c r="O6757" s="22"/>
      <c r="P6757" s="22"/>
      <c r="Q6757" s="22"/>
      <c r="R6757" s="22"/>
      <c r="S6757" s="22"/>
      <c r="T6757" s="22"/>
      <c r="U6757" s="22"/>
      <c r="V6757" s="22"/>
      <c r="W6757" s="22"/>
      <c r="X6757" s="22"/>
      <c r="Y6757" s="22"/>
      <c r="Z6757" s="22"/>
      <c r="AA6757" s="22"/>
      <c r="AB6757" s="22"/>
      <c r="AC6757" s="22"/>
      <c r="AD6757" s="22"/>
      <c r="AE6757" s="22"/>
      <c r="AF6757" s="22"/>
      <c r="AG6757" s="22"/>
      <c r="AH6757" s="22"/>
      <c r="AI6757" s="22"/>
      <c r="AJ6757" s="22"/>
      <c r="AK6757" s="22"/>
      <c r="AL6757" s="22"/>
      <c r="AM6757" s="22"/>
      <c r="AN6757" s="22"/>
      <c r="AO6757" s="22"/>
      <c r="AP6757" s="22"/>
      <c r="AQ6757" s="22"/>
      <c r="AR6757" s="22"/>
      <c r="AS6757" s="22"/>
      <c r="AT6757" s="22"/>
      <c r="AU6757" s="22"/>
      <c r="AV6757" s="22"/>
      <c r="AW6757" s="22"/>
      <c r="AX6757" s="22"/>
      <c r="AY6757" s="22"/>
      <c r="AZ6757" s="22"/>
      <c r="BA6757" s="22"/>
      <c r="BB6757" s="22"/>
      <c r="BC6757" s="22"/>
      <c r="BD6757" s="22"/>
      <c r="BE6757" s="22"/>
      <c r="BF6757" s="22"/>
      <c r="BG6757" s="22"/>
      <c r="BH6757" s="22"/>
      <c r="BI6757" s="22"/>
      <c r="BJ6757" s="22"/>
      <c r="BK6757" s="22"/>
      <c r="BL6757" s="22"/>
      <c r="BM6757" s="22"/>
      <c r="BN6757" s="22"/>
      <c r="BO6757" s="22"/>
      <c r="BP6757" s="22"/>
      <c r="BQ6757" s="22"/>
      <c r="BR6757" s="22"/>
      <c r="BS6757" s="22"/>
      <c r="BT6757" s="22"/>
      <c r="BU6757" s="22"/>
      <c r="BV6757" s="22"/>
      <c r="BW6757" s="22"/>
      <c r="BX6757" s="22"/>
      <c r="BY6757" s="22"/>
      <c r="BZ6757" s="22"/>
      <c r="CA6757" s="22"/>
      <c r="CB6757" s="22"/>
      <c r="CC6757" s="22"/>
      <c r="CD6757" s="22"/>
      <c r="CE6757" s="22"/>
      <c r="CF6757" s="22"/>
      <c r="CG6757" s="22"/>
      <c r="CH6757" s="22"/>
      <c r="CI6757" s="22"/>
      <c r="CJ6757" s="22"/>
      <c r="CK6757" s="22"/>
      <c r="CL6757" s="22"/>
      <c r="CM6757" s="22"/>
      <c r="CN6757" s="22"/>
      <c r="CO6757" s="22"/>
    </row>
    <row r="6758" spans="1:93" s="2" customFormat="1" x14ac:dyDescent="0.3">
      <c r="A6758" s="73" t="s">
        <v>204</v>
      </c>
      <c r="B6758" s="73" t="s">
        <v>212</v>
      </c>
      <c r="C6758" s="67" t="s">
        <v>4</v>
      </c>
      <c r="D6758" s="67" t="s">
        <v>281</v>
      </c>
      <c r="E6758" s="73"/>
      <c r="F6758" s="86" t="s">
        <v>568</v>
      </c>
      <c r="G6758" s="73" t="s">
        <v>28</v>
      </c>
      <c r="H6758" s="73" t="s">
        <v>28</v>
      </c>
      <c r="I6758" s="73" t="s">
        <v>465</v>
      </c>
      <c r="J6758" s="73" t="str">
        <f t="shared" si="161"/>
        <v>Wood</v>
      </c>
      <c r="K6758" s="101">
        <v>62.440100000000001</v>
      </c>
      <c r="L6758" s="48"/>
      <c r="M6758" s="22"/>
      <c r="N6758" s="22"/>
      <c r="O6758" s="22"/>
      <c r="P6758" s="22"/>
      <c r="Q6758" s="22"/>
      <c r="R6758" s="22"/>
      <c r="S6758" s="22"/>
      <c r="T6758" s="22"/>
      <c r="U6758" s="22"/>
      <c r="V6758" s="22"/>
      <c r="W6758" s="22"/>
      <c r="X6758" s="22"/>
      <c r="Y6758" s="22"/>
      <c r="Z6758" s="22"/>
      <c r="AA6758" s="22"/>
      <c r="AB6758" s="22"/>
      <c r="AC6758" s="22"/>
      <c r="AD6758" s="22"/>
      <c r="AE6758" s="22"/>
      <c r="AF6758" s="22"/>
      <c r="AG6758" s="22"/>
      <c r="AH6758" s="22"/>
      <c r="AI6758" s="22"/>
      <c r="AJ6758" s="22"/>
      <c r="AK6758" s="22"/>
      <c r="AL6758" s="22"/>
      <c r="AM6758" s="22"/>
      <c r="AN6758" s="22"/>
      <c r="AO6758" s="22"/>
      <c r="AP6758" s="22"/>
      <c r="AQ6758" s="22"/>
      <c r="AR6758" s="22"/>
      <c r="AS6758" s="22"/>
      <c r="AT6758" s="22"/>
      <c r="AU6758" s="22"/>
      <c r="AV6758" s="22"/>
      <c r="AW6758" s="22"/>
      <c r="AX6758" s="22"/>
      <c r="AY6758" s="22"/>
      <c r="AZ6758" s="22"/>
      <c r="BA6758" s="22"/>
      <c r="BB6758" s="22"/>
      <c r="BC6758" s="22"/>
      <c r="BD6758" s="22"/>
      <c r="BE6758" s="22"/>
      <c r="BF6758" s="22"/>
      <c r="BG6758" s="22"/>
      <c r="BH6758" s="22"/>
      <c r="BI6758" s="22"/>
      <c r="BJ6758" s="22"/>
      <c r="BK6758" s="22"/>
      <c r="BL6758" s="22"/>
      <c r="BM6758" s="22"/>
      <c r="BN6758" s="22"/>
      <c r="BO6758" s="22"/>
      <c r="BP6758" s="22"/>
      <c r="BQ6758" s="22"/>
      <c r="BR6758" s="22"/>
      <c r="BS6758" s="22"/>
      <c r="BT6758" s="22"/>
      <c r="BU6758" s="22"/>
      <c r="BV6758" s="22"/>
      <c r="BW6758" s="22"/>
      <c r="BX6758" s="22"/>
      <c r="BY6758" s="22"/>
      <c r="BZ6758" s="22"/>
      <c r="CA6758" s="22"/>
      <c r="CB6758" s="22"/>
      <c r="CC6758" s="22"/>
      <c r="CD6758" s="22"/>
      <c r="CE6758" s="22"/>
      <c r="CF6758" s="22"/>
      <c r="CG6758" s="22"/>
      <c r="CH6758" s="22"/>
      <c r="CI6758" s="22"/>
      <c r="CJ6758" s="22"/>
      <c r="CK6758" s="22"/>
      <c r="CL6758" s="22"/>
      <c r="CM6758" s="22"/>
      <c r="CN6758" s="22"/>
      <c r="CO6758" s="22"/>
    </row>
    <row r="6759" spans="1:93" s="2" customFormat="1" x14ac:dyDescent="0.3">
      <c r="A6759" s="73" t="s">
        <v>204</v>
      </c>
      <c r="B6759" s="73" t="s">
        <v>212</v>
      </c>
      <c r="C6759" s="67" t="s">
        <v>4</v>
      </c>
      <c r="D6759" s="67" t="s">
        <v>281</v>
      </c>
      <c r="E6759" s="73"/>
      <c r="F6759" s="73" t="s">
        <v>569</v>
      </c>
      <c r="G6759" s="73" t="s">
        <v>28</v>
      </c>
      <c r="H6759" s="73" t="s">
        <v>28</v>
      </c>
      <c r="I6759" s="73" t="s">
        <v>465</v>
      </c>
      <c r="J6759" s="73" t="str">
        <f t="shared" si="161"/>
        <v>Wood</v>
      </c>
      <c r="K6759" s="101">
        <v>21.3538</v>
      </c>
      <c r="L6759" s="48"/>
      <c r="M6759" s="22"/>
      <c r="N6759" s="22"/>
      <c r="O6759" s="22"/>
      <c r="P6759" s="22"/>
      <c r="Q6759" s="22"/>
      <c r="R6759" s="22"/>
      <c r="S6759" s="22"/>
      <c r="T6759" s="22"/>
      <c r="U6759" s="22"/>
      <c r="V6759" s="22"/>
      <c r="W6759" s="22"/>
      <c r="X6759" s="22"/>
      <c r="Y6759" s="22"/>
      <c r="Z6759" s="22"/>
      <c r="AA6759" s="22"/>
      <c r="AB6759" s="22"/>
      <c r="AC6759" s="22"/>
      <c r="AD6759" s="22"/>
      <c r="AE6759" s="22"/>
      <c r="AF6759" s="22"/>
      <c r="AG6759" s="22"/>
      <c r="AH6759" s="22"/>
      <c r="AI6759" s="22"/>
      <c r="AJ6759" s="22"/>
      <c r="AK6759" s="22"/>
      <c r="AL6759" s="22"/>
      <c r="AM6759" s="22"/>
      <c r="AN6759" s="22"/>
      <c r="AO6759" s="22"/>
      <c r="AP6759" s="22"/>
      <c r="AQ6759" s="22"/>
      <c r="AR6759" s="22"/>
      <c r="AS6759" s="22"/>
      <c r="AT6759" s="22"/>
      <c r="AU6759" s="22"/>
      <c r="AV6759" s="22"/>
      <c r="AW6759" s="22"/>
      <c r="AX6759" s="22"/>
      <c r="AY6759" s="22"/>
      <c r="AZ6759" s="22"/>
      <c r="BA6759" s="22"/>
      <c r="BB6759" s="22"/>
      <c r="BC6759" s="22"/>
      <c r="BD6759" s="22"/>
      <c r="BE6759" s="22"/>
      <c r="BF6759" s="22"/>
      <c r="BG6759" s="22"/>
      <c r="BH6759" s="22"/>
      <c r="BI6759" s="22"/>
      <c r="BJ6759" s="22"/>
      <c r="BK6759" s="22"/>
      <c r="BL6759" s="22"/>
      <c r="BM6759" s="22"/>
      <c r="BN6759" s="22"/>
      <c r="BO6759" s="22"/>
      <c r="BP6759" s="22"/>
      <c r="BQ6759" s="22"/>
      <c r="BR6759" s="22"/>
      <c r="BS6759" s="22"/>
      <c r="BT6759" s="22"/>
      <c r="BU6759" s="22"/>
      <c r="BV6759" s="22"/>
      <c r="BW6759" s="22"/>
      <c r="BX6759" s="22"/>
      <c r="BY6759" s="22"/>
      <c r="BZ6759" s="22"/>
      <c r="CA6759" s="22"/>
      <c r="CB6759" s="22"/>
      <c r="CC6759" s="22"/>
      <c r="CD6759" s="22"/>
      <c r="CE6759" s="22"/>
      <c r="CF6759" s="22"/>
      <c r="CG6759" s="22"/>
      <c r="CH6759" s="22"/>
      <c r="CI6759" s="22"/>
      <c r="CJ6759" s="22"/>
      <c r="CK6759" s="22"/>
      <c r="CL6759" s="22"/>
      <c r="CM6759" s="22"/>
      <c r="CN6759" s="22"/>
      <c r="CO6759" s="22"/>
    </row>
    <row r="6760" spans="1:93" s="2" customFormat="1" x14ac:dyDescent="0.3">
      <c r="A6760" s="73" t="s">
        <v>204</v>
      </c>
      <c r="B6760" s="73" t="s">
        <v>212</v>
      </c>
      <c r="C6760" s="67" t="s">
        <v>4</v>
      </c>
      <c r="D6760" s="67" t="s">
        <v>281</v>
      </c>
      <c r="E6760" s="73"/>
      <c r="F6760" s="73" t="s">
        <v>570</v>
      </c>
      <c r="G6760" s="73" t="s">
        <v>28</v>
      </c>
      <c r="H6760" s="73" t="s">
        <v>28</v>
      </c>
      <c r="I6760" s="73" t="s">
        <v>465</v>
      </c>
      <c r="J6760" s="73" t="str">
        <f t="shared" si="161"/>
        <v>Wood</v>
      </c>
      <c r="K6760" s="101">
        <v>21.3538</v>
      </c>
      <c r="L6760" s="48"/>
      <c r="M6760" s="22"/>
      <c r="N6760" s="22"/>
      <c r="O6760" s="22"/>
      <c r="P6760" s="22"/>
      <c r="Q6760" s="22"/>
      <c r="R6760" s="22"/>
      <c r="S6760" s="22"/>
      <c r="T6760" s="22"/>
      <c r="U6760" s="22"/>
      <c r="V6760" s="22"/>
      <c r="W6760" s="22"/>
      <c r="X6760" s="22"/>
      <c r="Y6760" s="22"/>
      <c r="Z6760" s="22"/>
      <c r="AA6760" s="22"/>
      <c r="AB6760" s="22"/>
      <c r="AC6760" s="22"/>
      <c r="AD6760" s="22"/>
      <c r="AE6760" s="22"/>
      <c r="AF6760" s="22"/>
      <c r="AG6760" s="22"/>
      <c r="AH6760" s="22"/>
      <c r="AI6760" s="22"/>
      <c r="AJ6760" s="22"/>
      <c r="AK6760" s="22"/>
      <c r="AL6760" s="22"/>
      <c r="AM6760" s="22"/>
      <c r="AN6760" s="22"/>
      <c r="AO6760" s="22"/>
      <c r="AP6760" s="22"/>
      <c r="AQ6760" s="22"/>
      <c r="AR6760" s="22"/>
      <c r="AS6760" s="22"/>
      <c r="AT6760" s="22"/>
      <c r="AU6760" s="22"/>
      <c r="AV6760" s="22"/>
      <c r="AW6760" s="22"/>
      <c r="AX6760" s="22"/>
      <c r="AY6760" s="22"/>
      <c r="AZ6760" s="22"/>
      <c r="BA6760" s="22"/>
      <c r="BB6760" s="22"/>
      <c r="BC6760" s="22"/>
      <c r="BD6760" s="22"/>
      <c r="BE6760" s="22"/>
      <c r="BF6760" s="22"/>
      <c r="BG6760" s="22"/>
      <c r="BH6760" s="22"/>
      <c r="BI6760" s="22"/>
      <c r="BJ6760" s="22"/>
      <c r="BK6760" s="22"/>
      <c r="BL6760" s="22"/>
      <c r="BM6760" s="22"/>
      <c r="BN6760" s="22"/>
      <c r="BO6760" s="22"/>
      <c r="BP6760" s="22"/>
      <c r="BQ6760" s="22"/>
      <c r="BR6760" s="22"/>
      <c r="BS6760" s="22"/>
      <c r="BT6760" s="22"/>
      <c r="BU6760" s="22"/>
      <c r="BV6760" s="22"/>
      <c r="BW6760" s="22"/>
      <c r="BX6760" s="22"/>
      <c r="BY6760" s="22"/>
      <c r="BZ6760" s="22"/>
      <c r="CA6760" s="22"/>
      <c r="CB6760" s="22"/>
      <c r="CC6760" s="22"/>
      <c r="CD6760" s="22"/>
      <c r="CE6760" s="22"/>
      <c r="CF6760" s="22"/>
      <c r="CG6760" s="22"/>
      <c r="CH6760" s="22"/>
      <c r="CI6760" s="22"/>
      <c r="CJ6760" s="22"/>
      <c r="CK6760" s="22"/>
      <c r="CL6760" s="22"/>
      <c r="CM6760" s="22"/>
      <c r="CN6760" s="22"/>
      <c r="CO6760" s="22"/>
    </row>
    <row r="6761" spans="1:93" s="2" customFormat="1" x14ac:dyDescent="0.3">
      <c r="A6761" s="73" t="s">
        <v>204</v>
      </c>
      <c r="B6761" s="73" t="s">
        <v>212</v>
      </c>
      <c r="C6761" s="67" t="s">
        <v>4</v>
      </c>
      <c r="D6761" s="67" t="s">
        <v>281</v>
      </c>
      <c r="E6761" s="73"/>
      <c r="F6761" s="73" t="s">
        <v>285</v>
      </c>
      <c r="G6761" s="73" t="s">
        <v>28</v>
      </c>
      <c r="H6761" s="73" t="s">
        <v>28</v>
      </c>
      <c r="I6761" s="73" t="s">
        <v>465</v>
      </c>
      <c r="J6761" s="73" t="str">
        <f t="shared" si="161"/>
        <v>Wood</v>
      </c>
      <c r="K6761" s="101">
        <v>21.3538</v>
      </c>
      <c r="L6761" s="48"/>
      <c r="M6761" s="22"/>
      <c r="N6761" s="22"/>
      <c r="O6761" s="22"/>
      <c r="P6761" s="22"/>
      <c r="Q6761" s="22"/>
      <c r="R6761" s="22"/>
      <c r="S6761" s="22"/>
      <c r="T6761" s="22"/>
      <c r="U6761" s="22"/>
      <c r="V6761" s="22"/>
      <c r="W6761" s="22"/>
      <c r="X6761" s="22"/>
      <c r="Y6761" s="22"/>
      <c r="Z6761" s="22"/>
      <c r="AA6761" s="22"/>
      <c r="AB6761" s="22"/>
      <c r="AC6761" s="22"/>
      <c r="AD6761" s="22"/>
      <c r="AE6761" s="22"/>
      <c r="AF6761" s="22"/>
      <c r="AG6761" s="22"/>
      <c r="AH6761" s="22"/>
      <c r="AI6761" s="22"/>
      <c r="AJ6761" s="22"/>
      <c r="AK6761" s="22"/>
      <c r="AL6761" s="22"/>
      <c r="AM6761" s="22"/>
      <c r="AN6761" s="22"/>
      <c r="AO6761" s="22"/>
      <c r="AP6761" s="22"/>
      <c r="AQ6761" s="22"/>
      <c r="AR6761" s="22"/>
      <c r="AS6761" s="22"/>
      <c r="AT6761" s="22"/>
      <c r="AU6761" s="22"/>
      <c r="AV6761" s="22"/>
      <c r="AW6761" s="22"/>
      <c r="AX6761" s="22"/>
      <c r="AY6761" s="22"/>
      <c r="AZ6761" s="22"/>
      <c r="BA6761" s="22"/>
      <c r="BB6761" s="22"/>
      <c r="BC6761" s="22"/>
      <c r="BD6761" s="22"/>
      <c r="BE6761" s="22"/>
      <c r="BF6761" s="22"/>
      <c r="BG6761" s="22"/>
      <c r="BH6761" s="22"/>
      <c r="BI6761" s="22"/>
      <c r="BJ6761" s="22"/>
      <c r="BK6761" s="22"/>
      <c r="BL6761" s="22"/>
      <c r="BM6761" s="22"/>
      <c r="BN6761" s="22"/>
      <c r="BO6761" s="22"/>
      <c r="BP6761" s="22"/>
      <c r="BQ6761" s="22"/>
      <c r="BR6761" s="22"/>
      <c r="BS6761" s="22"/>
      <c r="BT6761" s="22"/>
      <c r="BU6761" s="22"/>
      <c r="BV6761" s="22"/>
      <c r="BW6761" s="22"/>
      <c r="BX6761" s="22"/>
      <c r="BY6761" s="22"/>
      <c r="BZ6761" s="22"/>
      <c r="CA6761" s="22"/>
      <c r="CB6761" s="22"/>
      <c r="CC6761" s="22"/>
      <c r="CD6761" s="22"/>
      <c r="CE6761" s="22"/>
      <c r="CF6761" s="22"/>
      <c r="CG6761" s="22"/>
      <c r="CH6761" s="22"/>
      <c r="CI6761" s="22"/>
      <c r="CJ6761" s="22"/>
      <c r="CK6761" s="22"/>
      <c r="CL6761" s="22"/>
      <c r="CM6761" s="22"/>
      <c r="CN6761" s="22"/>
      <c r="CO6761" s="22"/>
    </row>
    <row r="6762" spans="1:93" s="2" customFormat="1" x14ac:dyDescent="0.3">
      <c r="A6762" s="73" t="s">
        <v>204</v>
      </c>
      <c r="B6762" s="73" t="s">
        <v>212</v>
      </c>
      <c r="C6762" s="67" t="s">
        <v>4</v>
      </c>
      <c r="D6762" s="67" t="s">
        <v>281</v>
      </c>
      <c r="E6762" s="73"/>
      <c r="F6762" s="73" t="s">
        <v>382</v>
      </c>
      <c r="G6762" s="73" t="s">
        <v>28</v>
      </c>
      <c r="H6762" s="73" t="s">
        <v>28</v>
      </c>
      <c r="I6762" s="73" t="s">
        <v>465</v>
      </c>
      <c r="J6762" s="73" t="str">
        <f t="shared" si="161"/>
        <v>Wood</v>
      </c>
      <c r="K6762" s="101">
        <v>10.203900000000001</v>
      </c>
      <c r="L6762" s="48"/>
      <c r="M6762" s="22"/>
      <c r="N6762" s="22"/>
      <c r="O6762" s="22"/>
      <c r="P6762" s="22"/>
      <c r="Q6762" s="22"/>
      <c r="R6762" s="22"/>
      <c r="S6762" s="22"/>
      <c r="T6762" s="22"/>
      <c r="U6762" s="22"/>
      <c r="V6762" s="22"/>
      <c r="W6762" s="22"/>
      <c r="X6762" s="22"/>
      <c r="Y6762" s="22"/>
      <c r="Z6762" s="22"/>
      <c r="AA6762" s="22"/>
      <c r="AB6762" s="22"/>
      <c r="AC6762" s="22"/>
      <c r="AD6762" s="22"/>
      <c r="AE6762" s="22"/>
      <c r="AF6762" s="22"/>
      <c r="AG6762" s="22"/>
      <c r="AH6762" s="22"/>
      <c r="AI6762" s="22"/>
      <c r="AJ6762" s="22"/>
      <c r="AK6762" s="22"/>
      <c r="AL6762" s="22"/>
      <c r="AM6762" s="22"/>
      <c r="AN6762" s="22"/>
      <c r="AO6762" s="22"/>
      <c r="AP6762" s="22"/>
      <c r="AQ6762" s="22"/>
      <c r="AR6762" s="22"/>
      <c r="AS6762" s="22"/>
      <c r="AT6762" s="22"/>
      <c r="AU6762" s="22"/>
      <c r="AV6762" s="22"/>
      <c r="AW6762" s="22"/>
      <c r="AX6762" s="22"/>
      <c r="AY6762" s="22"/>
      <c r="AZ6762" s="22"/>
      <c r="BA6762" s="22"/>
      <c r="BB6762" s="22"/>
      <c r="BC6762" s="22"/>
      <c r="BD6762" s="22"/>
      <c r="BE6762" s="22"/>
      <c r="BF6762" s="22"/>
      <c r="BG6762" s="22"/>
      <c r="BH6762" s="22"/>
      <c r="BI6762" s="22"/>
      <c r="BJ6762" s="22"/>
      <c r="BK6762" s="22"/>
      <c r="BL6762" s="22"/>
      <c r="BM6762" s="22"/>
      <c r="BN6762" s="22"/>
      <c r="BO6762" s="22"/>
      <c r="BP6762" s="22"/>
      <c r="BQ6762" s="22"/>
      <c r="BR6762" s="22"/>
      <c r="BS6762" s="22"/>
      <c r="BT6762" s="22"/>
      <c r="BU6762" s="22"/>
      <c r="BV6762" s="22"/>
      <c r="BW6762" s="22"/>
      <c r="BX6762" s="22"/>
      <c r="BY6762" s="22"/>
      <c r="BZ6762" s="22"/>
      <c r="CA6762" s="22"/>
      <c r="CB6762" s="22"/>
      <c r="CC6762" s="22"/>
      <c r="CD6762" s="22"/>
      <c r="CE6762" s="22"/>
      <c r="CF6762" s="22"/>
      <c r="CG6762" s="22"/>
      <c r="CH6762" s="22"/>
      <c r="CI6762" s="22"/>
      <c r="CJ6762" s="22"/>
      <c r="CK6762" s="22"/>
      <c r="CL6762" s="22"/>
      <c r="CM6762" s="22"/>
      <c r="CN6762" s="22"/>
      <c r="CO6762" s="22"/>
    </row>
    <row r="6763" spans="1:93" s="2" customFormat="1" x14ac:dyDescent="0.3">
      <c r="A6763" s="73" t="s">
        <v>204</v>
      </c>
      <c r="B6763" s="73" t="s">
        <v>212</v>
      </c>
      <c r="C6763" s="67" t="s">
        <v>4</v>
      </c>
      <c r="D6763" s="67" t="s">
        <v>281</v>
      </c>
      <c r="E6763" s="73"/>
      <c r="F6763" s="73" t="s">
        <v>332</v>
      </c>
      <c r="G6763" s="73" t="s">
        <v>28</v>
      </c>
      <c r="H6763" s="73" t="s">
        <v>28</v>
      </c>
      <c r="I6763" s="73" t="s">
        <v>465</v>
      </c>
      <c r="J6763" s="73" t="str">
        <f t="shared" si="161"/>
        <v>Wood</v>
      </c>
      <c r="K6763" s="101">
        <v>828.11659999999995</v>
      </c>
      <c r="L6763" s="48"/>
      <c r="M6763" s="22"/>
      <c r="N6763" s="22"/>
      <c r="O6763" s="22"/>
      <c r="P6763" s="22"/>
      <c r="Q6763" s="22"/>
      <c r="R6763" s="22"/>
      <c r="S6763" s="22"/>
      <c r="T6763" s="22"/>
      <c r="U6763" s="22"/>
      <c r="V6763" s="22"/>
      <c r="W6763" s="22"/>
      <c r="X6763" s="22"/>
      <c r="Y6763" s="22"/>
      <c r="Z6763" s="22"/>
      <c r="AA6763" s="22"/>
      <c r="AB6763" s="22"/>
      <c r="AC6763" s="22"/>
      <c r="AD6763" s="22"/>
      <c r="AE6763" s="22"/>
      <c r="AF6763" s="22"/>
      <c r="AG6763" s="22"/>
      <c r="AH6763" s="22"/>
      <c r="AI6763" s="22"/>
      <c r="AJ6763" s="22"/>
      <c r="AK6763" s="22"/>
      <c r="AL6763" s="22"/>
      <c r="AM6763" s="22"/>
      <c r="AN6763" s="22"/>
      <c r="AO6763" s="22"/>
      <c r="AP6763" s="22"/>
      <c r="AQ6763" s="22"/>
      <c r="AR6763" s="22"/>
      <c r="AS6763" s="22"/>
      <c r="AT6763" s="22"/>
      <c r="AU6763" s="22"/>
      <c r="AV6763" s="22"/>
      <c r="AW6763" s="22"/>
      <c r="AX6763" s="22"/>
      <c r="AY6763" s="22"/>
      <c r="AZ6763" s="22"/>
      <c r="BA6763" s="22"/>
      <c r="BB6763" s="22"/>
      <c r="BC6763" s="22"/>
      <c r="BD6763" s="22"/>
      <c r="BE6763" s="22"/>
      <c r="BF6763" s="22"/>
      <c r="BG6763" s="22"/>
      <c r="BH6763" s="22"/>
      <c r="BI6763" s="22"/>
      <c r="BJ6763" s="22"/>
      <c r="BK6763" s="22"/>
      <c r="BL6763" s="22"/>
      <c r="BM6763" s="22"/>
      <c r="BN6763" s="22"/>
      <c r="BO6763" s="22"/>
      <c r="BP6763" s="22"/>
      <c r="BQ6763" s="22"/>
      <c r="BR6763" s="22"/>
      <c r="BS6763" s="22"/>
      <c r="BT6763" s="22"/>
      <c r="BU6763" s="22"/>
      <c r="BV6763" s="22"/>
      <c r="BW6763" s="22"/>
      <c r="BX6763" s="22"/>
      <c r="BY6763" s="22"/>
      <c r="BZ6763" s="22"/>
      <c r="CA6763" s="22"/>
      <c r="CB6763" s="22"/>
      <c r="CC6763" s="22"/>
      <c r="CD6763" s="22"/>
      <c r="CE6763" s="22"/>
      <c r="CF6763" s="22"/>
      <c r="CG6763" s="22"/>
      <c r="CH6763" s="22"/>
      <c r="CI6763" s="22"/>
      <c r="CJ6763" s="22"/>
      <c r="CK6763" s="22"/>
      <c r="CL6763" s="22"/>
      <c r="CM6763" s="22"/>
      <c r="CN6763" s="22"/>
      <c r="CO6763" s="22"/>
    </row>
    <row r="6764" spans="1:93" s="2" customFormat="1" x14ac:dyDescent="0.3">
      <c r="A6764" s="73" t="s">
        <v>204</v>
      </c>
      <c r="B6764" s="73" t="s">
        <v>212</v>
      </c>
      <c r="C6764" s="67" t="s">
        <v>438</v>
      </c>
      <c r="D6764" s="67" t="s">
        <v>168</v>
      </c>
      <c r="E6764" s="73"/>
      <c r="F6764" s="86" t="s">
        <v>568</v>
      </c>
      <c r="G6764" s="73" t="s">
        <v>28</v>
      </c>
      <c r="H6764" s="73" t="s">
        <v>28</v>
      </c>
      <c r="I6764" s="73" t="s">
        <v>465</v>
      </c>
      <c r="J6764" s="73" t="str">
        <f t="shared" si="161"/>
        <v>Books</v>
      </c>
      <c r="K6764" s="102" t="s">
        <v>493</v>
      </c>
      <c r="L6764" s="48"/>
      <c r="M6764" s="22"/>
      <c r="N6764" s="22"/>
      <c r="O6764" s="22"/>
      <c r="P6764" s="22"/>
      <c r="Q6764" s="22"/>
      <c r="R6764" s="22"/>
      <c r="S6764" s="22"/>
      <c r="T6764" s="22"/>
      <c r="U6764" s="22"/>
      <c r="V6764" s="22"/>
      <c r="W6764" s="22"/>
      <c r="X6764" s="22"/>
      <c r="Y6764" s="22"/>
      <c r="Z6764" s="22"/>
      <c r="AA6764" s="22"/>
      <c r="AB6764" s="22"/>
      <c r="AC6764" s="22"/>
      <c r="AD6764" s="22"/>
      <c r="AE6764" s="22"/>
      <c r="AF6764" s="22"/>
      <c r="AG6764" s="22"/>
      <c r="AH6764" s="22"/>
      <c r="AI6764" s="22"/>
      <c r="AJ6764" s="22"/>
      <c r="AK6764" s="22"/>
      <c r="AL6764" s="22"/>
      <c r="AM6764" s="22"/>
      <c r="AN6764" s="22"/>
      <c r="AO6764" s="22"/>
      <c r="AP6764" s="22"/>
      <c r="AQ6764" s="22"/>
      <c r="AR6764" s="22"/>
      <c r="AS6764" s="22"/>
      <c r="AT6764" s="22"/>
      <c r="AU6764" s="22"/>
      <c r="AV6764" s="22"/>
      <c r="AW6764" s="22"/>
      <c r="AX6764" s="22"/>
      <c r="AY6764" s="22"/>
      <c r="AZ6764" s="22"/>
      <c r="BA6764" s="22"/>
      <c r="BB6764" s="22"/>
      <c r="BC6764" s="22"/>
      <c r="BD6764" s="22"/>
      <c r="BE6764" s="22"/>
      <c r="BF6764" s="22"/>
      <c r="BG6764" s="22"/>
      <c r="BH6764" s="22"/>
      <c r="BI6764" s="22"/>
      <c r="BJ6764" s="22"/>
      <c r="BK6764" s="22"/>
      <c r="BL6764" s="22"/>
      <c r="BM6764" s="22"/>
      <c r="BN6764" s="22"/>
      <c r="BO6764" s="22"/>
      <c r="BP6764" s="22"/>
      <c r="BQ6764" s="22"/>
      <c r="BR6764" s="22"/>
      <c r="BS6764" s="22"/>
      <c r="BT6764" s="22"/>
      <c r="BU6764" s="22"/>
      <c r="BV6764" s="22"/>
      <c r="BW6764" s="22"/>
      <c r="BX6764" s="22"/>
      <c r="BY6764" s="22"/>
      <c r="BZ6764" s="22"/>
      <c r="CA6764" s="22"/>
      <c r="CB6764" s="22"/>
      <c r="CC6764" s="22"/>
      <c r="CD6764" s="22"/>
      <c r="CE6764" s="22"/>
      <c r="CF6764" s="22"/>
      <c r="CG6764" s="22"/>
      <c r="CH6764" s="22"/>
      <c r="CI6764" s="22"/>
      <c r="CJ6764" s="22"/>
      <c r="CK6764" s="22"/>
      <c r="CL6764" s="22"/>
      <c r="CM6764" s="22"/>
      <c r="CN6764" s="22"/>
      <c r="CO6764" s="22"/>
    </row>
    <row r="6765" spans="1:93" s="2" customFormat="1" x14ac:dyDescent="0.3">
      <c r="A6765" s="73" t="s">
        <v>204</v>
      </c>
      <c r="B6765" s="73" t="s">
        <v>212</v>
      </c>
      <c r="C6765" s="67" t="s">
        <v>438</v>
      </c>
      <c r="D6765" s="67" t="s">
        <v>168</v>
      </c>
      <c r="E6765" s="73"/>
      <c r="F6765" s="73" t="s">
        <v>569</v>
      </c>
      <c r="G6765" s="73" t="s">
        <v>28</v>
      </c>
      <c r="H6765" s="73" t="s">
        <v>28</v>
      </c>
      <c r="I6765" s="73" t="s">
        <v>465</v>
      </c>
      <c r="J6765" s="73" t="str">
        <f t="shared" si="161"/>
        <v>Books</v>
      </c>
      <c r="K6765" s="102" t="s">
        <v>493</v>
      </c>
      <c r="L6765" s="48"/>
      <c r="M6765" s="22"/>
      <c r="N6765" s="22"/>
      <c r="O6765" s="22"/>
      <c r="P6765" s="22"/>
      <c r="Q6765" s="22"/>
      <c r="R6765" s="22"/>
      <c r="S6765" s="22"/>
      <c r="T6765" s="22"/>
      <c r="U6765" s="22"/>
      <c r="V6765" s="22"/>
      <c r="W6765" s="22"/>
      <c r="X6765" s="22"/>
      <c r="Y6765" s="22"/>
      <c r="Z6765" s="22"/>
      <c r="AA6765" s="22"/>
      <c r="AB6765" s="22"/>
      <c r="AC6765" s="22"/>
      <c r="AD6765" s="22"/>
      <c r="AE6765" s="22"/>
      <c r="AF6765" s="22"/>
      <c r="AG6765" s="22"/>
      <c r="AH6765" s="22"/>
      <c r="AI6765" s="22"/>
      <c r="AJ6765" s="22"/>
      <c r="AK6765" s="22"/>
      <c r="AL6765" s="22"/>
      <c r="AM6765" s="22"/>
      <c r="AN6765" s="22"/>
      <c r="AO6765" s="22"/>
      <c r="AP6765" s="22"/>
      <c r="AQ6765" s="22"/>
      <c r="AR6765" s="22"/>
      <c r="AS6765" s="22"/>
      <c r="AT6765" s="22"/>
      <c r="AU6765" s="22"/>
      <c r="AV6765" s="22"/>
      <c r="AW6765" s="22"/>
      <c r="AX6765" s="22"/>
      <c r="AY6765" s="22"/>
      <c r="AZ6765" s="22"/>
      <c r="BA6765" s="22"/>
      <c r="BB6765" s="22"/>
      <c r="BC6765" s="22"/>
      <c r="BD6765" s="22"/>
      <c r="BE6765" s="22"/>
      <c r="BF6765" s="22"/>
      <c r="BG6765" s="22"/>
      <c r="BH6765" s="22"/>
      <c r="BI6765" s="22"/>
      <c r="BJ6765" s="22"/>
      <c r="BK6765" s="22"/>
      <c r="BL6765" s="22"/>
      <c r="BM6765" s="22"/>
      <c r="BN6765" s="22"/>
      <c r="BO6765" s="22"/>
      <c r="BP6765" s="22"/>
      <c r="BQ6765" s="22"/>
      <c r="BR6765" s="22"/>
      <c r="BS6765" s="22"/>
      <c r="BT6765" s="22"/>
      <c r="BU6765" s="22"/>
      <c r="BV6765" s="22"/>
      <c r="BW6765" s="22"/>
      <c r="BX6765" s="22"/>
      <c r="BY6765" s="22"/>
      <c r="BZ6765" s="22"/>
      <c r="CA6765" s="22"/>
      <c r="CB6765" s="22"/>
      <c r="CC6765" s="22"/>
      <c r="CD6765" s="22"/>
      <c r="CE6765" s="22"/>
      <c r="CF6765" s="22"/>
      <c r="CG6765" s="22"/>
      <c r="CH6765" s="22"/>
      <c r="CI6765" s="22"/>
      <c r="CJ6765" s="22"/>
      <c r="CK6765" s="22"/>
      <c r="CL6765" s="22"/>
      <c r="CM6765" s="22"/>
      <c r="CN6765" s="22"/>
      <c r="CO6765" s="22"/>
    </row>
    <row r="6766" spans="1:93" s="2" customFormat="1" x14ac:dyDescent="0.3">
      <c r="A6766" s="73" t="s">
        <v>204</v>
      </c>
      <c r="B6766" s="73" t="s">
        <v>212</v>
      </c>
      <c r="C6766" s="67" t="s">
        <v>438</v>
      </c>
      <c r="D6766" s="67" t="s">
        <v>168</v>
      </c>
      <c r="E6766" s="73"/>
      <c r="F6766" s="73" t="s">
        <v>570</v>
      </c>
      <c r="G6766" s="73" t="s">
        <v>28</v>
      </c>
      <c r="H6766" s="73" t="s">
        <v>28</v>
      </c>
      <c r="I6766" s="73" t="s">
        <v>465</v>
      </c>
      <c r="J6766" s="73" t="str">
        <f t="shared" si="161"/>
        <v>Books</v>
      </c>
      <c r="K6766" s="101">
        <v>21.3538</v>
      </c>
      <c r="L6766" s="48"/>
      <c r="M6766" s="22"/>
      <c r="N6766" s="22"/>
      <c r="O6766" s="22"/>
      <c r="P6766" s="22"/>
      <c r="Q6766" s="22"/>
      <c r="R6766" s="22"/>
      <c r="S6766" s="22"/>
      <c r="T6766" s="22"/>
      <c r="U6766" s="22"/>
      <c r="V6766" s="22"/>
      <c r="W6766" s="22"/>
      <c r="X6766" s="22"/>
      <c r="Y6766" s="22"/>
      <c r="Z6766" s="22"/>
      <c r="AA6766" s="22"/>
      <c r="AB6766" s="22"/>
      <c r="AC6766" s="22"/>
      <c r="AD6766" s="22"/>
      <c r="AE6766" s="22"/>
      <c r="AF6766" s="22"/>
      <c r="AG6766" s="22"/>
      <c r="AH6766" s="22"/>
      <c r="AI6766" s="22"/>
      <c r="AJ6766" s="22"/>
      <c r="AK6766" s="22"/>
      <c r="AL6766" s="22"/>
      <c r="AM6766" s="22"/>
      <c r="AN6766" s="22"/>
      <c r="AO6766" s="22"/>
      <c r="AP6766" s="22"/>
      <c r="AQ6766" s="22"/>
      <c r="AR6766" s="22"/>
      <c r="AS6766" s="22"/>
      <c r="AT6766" s="22"/>
      <c r="AU6766" s="22"/>
      <c r="AV6766" s="22"/>
      <c r="AW6766" s="22"/>
      <c r="AX6766" s="22"/>
      <c r="AY6766" s="22"/>
      <c r="AZ6766" s="22"/>
      <c r="BA6766" s="22"/>
      <c r="BB6766" s="22"/>
      <c r="BC6766" s="22"/>
      <c r="BD6766" s="22"/>
      <c r="BE6766" s="22"/>
      <c r="BF6766" s="22"/>
      <c r="BG6766" s="22"/>
      <c r="BH6766" s="22"/>
      <c r="BI6766" s="22"/>
      <c r="BJ6766" s="22"/>
      <c r="BK6766" s="22"/>
      <c r="BL6766" s="22"/>
      <c r="BM6766" s="22"/>
      <c r="BN6766" s="22"/>
      <c r="BO6766" s="22"/>
      <c r="BP6766" s="22"/>
      <c r="BQ6766" s="22"/>
      <c r="BR6766" s="22"/>
      <c r="BS6766" s="22"/>
      <c r="BT6766" s="22"/>
      <c r="BU6766" s="22"/>
      <c r="BV6766" s="22"/>
      <c r="BW6766" s="22"/>
      <c r="BX6766" s="22"/>
      <c r="BY6766" s="22"/>
      <c r="BZ6766" s="22"/>
      <c r="CA6766" s="22"/>
      <c r="CB6766" s="22"/>
      <c r="CC6766" s="22"/>
      <c r="CD6766" s="22"/>
      <c r="CE6766" s="22"/>
      <c r="CF6766" s="22"/>
      <c r="CG6766" s="22"/>
      <c r="CH6766" s="22"/>
      <c r="CI6766" s="22"/>
      <c r="CJ6766" s="22"/>
      <c r="CK6766" s="22"/>
      <c r="CL6766" s="22"/>
      <c r="CM6766" s="22"/>
      <c r="CN6766" s="22"/>
      <c r="CO6766" s="22"/>
    </row>
    <row r="6767" spans="1:93" s="2" customFormat="1" x14ac:dyDescent="0.3">
      <c r="A6767" s="73" t="s">
        <v>204</v>
      </c>
      <c r="B6767" s="73" t="s">
        <v>212</v>
      </c>
      <c r="C6767" s="67" t="s">
        <v>438</v>
      </c>
      <c r="D6767" s="67" t="s">
        <v>168</v>
      </c>
      <c r="E6767" s="73"/>
      <c r="F6767" s="73" t="s">
        <v>285</v>
      </c>
      <c r="G6767" s="73" t="s">
        <v>28</v>
      </c>
      <c r="H6767" s="73" t="s">
        <v>28</v>
      </c>
      <c r="I6767" s="73" t="s">
        <v>465</v>
      </c>
      <c r="J6767" s="73" t="str">
        <f t="shared" si="161"/>
        <v>Books</v>
      </c>
      <c r="K6767" s="101">
        <v>21.3538</v>
      </c>
      <c r="L6767" s="48"/>
      <c r="M6767" s="22"/>
      <c r="N6767" s="22"/>
      <c r="O6767" s="22"/>
      <c r="P6767" s="22"/>
      <c r="Q6767" s="22"/>
      <c r="R6767" s="22"/>
      <c r="S6767" s="22"/>
      <c r="T6767" s="22"/>
      <c r="U6767" s="22"/>
      <c r="V6767" s="22"/>
      <c r="W6767" s="22"/>
      <c r="X6767" s="22"/>
      <c r="Y6767" s="22"/>
      <c r="Z6767" s="22"/>
      <c r="AA6767" s="22"/>
      <c r="AB6767" s="22"/>
      <c r="AC6767" s="22"/>
      <c r="AD6767" s="22"/>
      <c r="AE6767" s="22"/>
      <c r="AF6767" s="22"/>
      <c r="AG6767" s="22"/>
      <c r="AH6767" s="22"/>
      <c r="AI6767" s="22"/>
      <c r="AJ6767" s="22"/>
      <c r="AK6767" s="22"/>
      <c r="AL6767" s="22"/>
      <c r="AM6767" s="22"/>
      <c r="AN6767" s="22"/>
      <c r="AO6767" s="22"/>
      <c r="AP6767" s="22"/>
      <c r="AQ6767" s="22"/>
      <c r="AR6767" s="22"/>
      <c r="AS6767" s="22"/>
      <c r="AT6767" s="22"/>
      <c r="AU6767" s="22"/>
      <c r="AV6767" s="22"/>
      <c r="AW6767" s="22"/>
      <c r="AX6767" s="22"/>
      <c r="AY6767" s="22"/>
      <c r="AZ6767" s="22"/>
      <c r="BA6767" s="22"/>
      <c r="BB6767" s="22"/>
      <c r="BC6767" s="22"/>
      <c r="BD6767" s="22"/>
      <c r="BE6767" s="22"/>
      <c r="BF6767" s="22"/>
      <c r="BG6767" s="22"/>
      <c r="BH6767" s="22"/>
      <c r="BI6767" s="22"/>
      <c r="BJ6767" s="22"/>
      <c r="BK6767" s="22"/>
      <c r="BL6767" s="22"/>
      <c r="BM6767" s="22"/>
      <c r="BN6767" s="22"/>
      <c r="BO6767" s="22"/>
      <c r="BP6767" s="22"/>
      <c r="BQ6767" s="22"/>
      <c r="BR6767" s="22"/>
      <c r="BS6767" s="22"/>
      <c r="BT6767" s="22"/>
      <c r="BU6767" s="22"/>
      <c r="BV6767" s="22"/>
      <c r="BW6767" s="22"/>
      <c r="BX6767" s="22"/>
      <c r="BY6767" s="22"/>
      <c r="BZ6767" s="22"/>
      <c r="CA6767" s="22"/>
      <c r="CB6767" s="22"/>
      <c r="CC6767" s="22"/>
      <c r="CD6767" s="22"/>
      <c r="CE6767" s="22"/>
      <c r="CF6767" s="22"/>
      <c r="CG6767" s="22"/>
      <c r="CH6767" s="22"/>
      <c r="CI6767" s="22"/>
      <c r="CJ6767" s="22"/>
      <c r="CK6767" s="22"/>
      <c r="CL6767" s="22"/>
      <c r="CM6767" s="22"/>
      <c r="CN6767" s="22"/>
      <c r="CO6767" s="22"/>
    </row>
    <row r="6768" spans="1:93" s="2" customFormat="1" x14ac:dyDescent="0.3">
      <c r="A6768" s="73" t="s">
        <v>204</v>
      </c>
      <c r="B6768" s="73" t="s">
        <v>212</v>
      </c>
      <c r="C6768" s="67" t="s">
        <v>438</v>
      </c>
      <c r="D6768" s="67" t="s">
        <v>168</v>
      </c>
      <c r="E6768" s="73"/>
      <c r="F6768" s="73" t="s">
        <v>382</v>
      </c>
      <c r="G6768" s="73" t="s">
        <v>28</v>
      </c>
      <c r="H6768" s="73" t="s">
        <v>28</v>
      </c>
      <c r="I6768" s="73" t="s">
        <v>465</v>
      </c>
      <c r="J6768" s="73" t="str">
        <f t="shared" si="161"/>
        <v>Books</v>
      </c>
      <c r="K6768" s="101">
        <v>10.203900000000001</v>
      </c>
      <c r="L6768" s="48"/>
      <c r="M6768" s="22"/>
      <c r="N6768" s="22"/>
      <c r="O6768" s="22"/>
      <c r="P6768" s="22"/>
      <c r="Q6768" s="22"/>
      <c r="R6768" s="22"/>
      <c r="S6768" s="22"/>
      <c r="T6768" s="22"/>
      <c r="U6768" s="22"/>
      <c r="V6768" s="22"/>
      <c r="W6768" s="22"/>
      <c r="X6768" s="22"/>
      <c r="Y6768" s="22"/>
      <c r="Z6768" s="22"/>
      <c r="AA6768" s="22"/>
      <c r="AB6768" s="22"/>
      <c r="AC6768" s="22"/>
      <c r="AD6768" s="22"/>
      <c r="AE6768" s="22"/>
      <c r="AF6768" s="22"/>
      <c r="AG6768" s="22"/>
      <c r="AH6768" s="22"/>
      <c r="AI6768" s="22"/>
      <c r="AJ6768" s="22"/>
      <c r="AK6768" s="22"/>
      <c r="AL6768" s="22"/>
      <c r="AM6768" s="22"/>
      <c r="AN6768" s="22"/>
      <c r="AO6768" s="22"/>
      <c r="AP6768" s="22"/>
      <c r="AQ6768" s="22"/>
      <c r="AR6768" s="22"/>
      <c r="AS6768" s="22"/>
      <c r="AT6768" s="22"/>
      <c r="AU6768" s="22"/>
      <c r="AV6768" s="22"/>
      <c r="AW6768" s="22"/>
      <c r="AX6768" s="22"/>
      <c r="AY6768" s="22"/>
      <c r="AZ6768" s="22"/>
      <c r="BA6768" s="22"/>
      <c r="BB6768" s="22"/>
      <c r="BC6768" s="22"/>
      <c r="BD6768" s="22"/>
      <c r="BE6768" s="22"/>
      <c r="BF6768" s="22"/>
      <c r="BG6768" s="22"/>
      <c r="BH6768" s="22"/>
      <c r="BI6768" s="22"/>
      <c r="BJ6768" s="22"/>
      <c r="BK6768" s="22"/>
      <c r="BL6768" s="22"/>
      <c r="BM6768" s="22"/>
      <c r="BN6768" s="22"/>
      <c r="BO6768" s="22"/>
      <c r="BP6768" s="22"/>
      <c r="BQ6768" s="22"/>
      <c r="BR6768" s="22"/>
      <c r="BS6768" s="22"/>
      <c r="BT6768" s="22"/>
      <c r="BU6768" s="22"/>
      <c r="BV6768" s="22"/>
      <c r="BW6768" s="22"/>
      <c r="BX6768" s="22"/>
      <c r="BY6768" s="22"/>
      <c r="BZ6768" s="22"/>
      <c r="CA6768" s="22"/>
      <c r="CB6768" s="22"/>
      <c r="CC6768" s="22"/>
      <c r="CD6768" s="22"/>
      <c r="CE6768" s="22"/>
      <c r="CF6768" s="22"/>
      <c r="CG6768" s="22"/>
      <c r="CH6768" s="22"/>
      <c r="CI6768" s="22"/>
      <c r="CJ6768" s="22"/>
      <c r="CK6768" s="22"/>
      <c r="CL6768" s="22"/>
      <c r="CM6768" s="22"/>
      <c r="CN6768" s="22"/>
      <c r="CO6768" s="22"/>
    </row>
    <row r="6769" spans="1:93" s="2" customFormat="1" x14ac:dyDescent="0.3">
      <c r="A6769" s="73" t="s">
        <v>204</v>
      </c>
      <c r="B6769" s="73" t="s">
        <v>212</v>
      </c>
      <c r="C6769" s="67" t="s">
        <v>438</v>
      </c>
      <c r="D6769" s="67" t="s">
        <v>168</v>
      </c>
      <c r="E6769" s="73"/>
      <c r="F6769" s="73" t="s">
        <v>332</v>
      </c>
      <c r="G6769" s="73" t="s">
        <v>28</v>
      </c>
      <c r="H6769" s="73" t="s">
        <v>28</v>
      </c>
      <c r="I6769" s="73" t="s">
        <v>465</v>
      </c>
      <c r="J6769" s="73" t="str">
        <f t="shared" si="161"/>
        <v>Books</v>
      </c>
      <c r="K6769" s="101">
        <v>1041.8880999999999</v>
      </c>
      <c r="L6769" s="48"/>
      <c r="M6769" s="22"/>
      <c r="N6769" s="22"/>
      <c r="O6769" s="22"/>
      <c r="P6769" s="22"/>
      <c r="Q6769" s="22"/>
      <c r="R6769" s="22"/>
      <c r="S6769" s="22"/>
      <c r="T6769" s="22"/>
      <c r="U6769" s="22"/>
      <c r="V6769" s="22"/>
      <c r="W6769" s="22"/>
      <c r="X6769" s="22"/>
      <c r="Y6769" s="22"/>
      <c r="Z6769" s="22"/>
      <c r="AA6769" s="22"/>
      <c r="AB6769" s="22"/>
      <c r="AC6769" s="22"/>
      <c r="AD6769" s="22"/>
      <c r="AE6769" s="22"/>
      <c r="AF6769" s="22"/>
      <c r="AG6769" s="22"/>
      <c r="AH6769" s="22"/>
      <c r="AI6769" s="22"/>
      <c r="AJ6769" s="22"/>
      <c r="AK6769" s="22"/>
      <c r="AL6769" s="22"/>
      <c r="AM6769" s="22"/>
      <c r="AN6769" s="22"/>
      <c r="AO6769" s="22"/>
      <c r="AP6769" s="22"/>
      <c r="AQ6769" s="22"/>
      <c r="AR6769" s="22"/>
      <c r="AS6769" s="22"/>
      <c r="AT6769" s="22"/>
      <c r="AU6769" s="22"/>
      <c r="AV6769" s="22"/>
      <c r="AW6769" s="22"/>
      <c r="AX6769" s="22"/>
      <c r="AY6769" s="22"/>
      <c r="AZ6769" s="22"/>
      <c r="BA6769" s="22"/>
      <c r="BB6769" s="22"/>
      <c r="BC6769" s="22"/>
      <c r="BD6769" s="22"/>
      <c r="BE6769" s="22"/>
      <c r="BF6769" s="22"/>
      <c r="BG6769" s="22"/>
      <c r="BH6769" s="22"/>
      <c r="BI6769" s="22"/>
      <c r="BJ6769" s="22"/>
      <c r="BK6769" s="22"/>
      <c r="BL6769" s="22"/>
      <c r="BM6769" s="22"/>
      <c r="BN6769" s="22"/>
      <c r="BO6769" s="22"/>
      <c r="BP6769" s="22"/>
      <c r="BQ6769" s="22"/>
      <c r="BR6769" s="22"/>
      <c r="BS6769" s="22"/>
      <c r="BT6769" s="22"/>
      <c r="BU6769" s="22"/>
      <c r="BV6769" s="22"/>
      <c r="BW6769" s="22"/>
      <c r="BX6769" s="22"/>
      <c r="BY6769" s="22"/>
      <c r="BZ6769" s="22"/>
      <c r="CA6769" s="22"/>
      <c r="CB6769" s="22"/>
      <c r="CC6769" s="22"/>
      <c r="CD6769" s="22"/>
      <c r="CE6769" s="22"/>
      <c r="CF6769" s="22"/>
      <c r="CG6769" s="22"/>
      <c r="CH6769" s="22"/>
      <c r="CI6769" s="22"/>
      <c r="CJ6769" s="22"/>
      <c r="CK6769" s="22"/>
      <c r="CL6769" s="22"/>
      <c r="CM6769" s="22"/>
      <c r="CN6769" s="22"/>
      <c r="CO6769" s="22"/>
    </row>
    <row r="6770" spans="1:93" s="2" customFormat="1" x14ac:dyDescent="0.3">
      <c r="A6770" s="73" t="s">
        <v>204</v>
      </c>
      <c r="B6770" s="73" t="s">
        <v>212</v>
      </c>
      <c r="C6770" s="67" t="s">
        <v>438</v>
      </c>
      <c r="D6770" s="67" t="s">
        <v>410</v>
      </c>
      <c r="E6770" s="73"/>
      <c r="F6770" s="86" t="s">
        <v>568</v>
      </c>
      <c r="G6770" s="73" t="s">
        <v>28</v>
      </c>
      <c r="H6770" s="73" t="s">
        <v>28</v>
      </c>
      <c r="I6770" s="73" t="s">
        <v>465</v>
      </c>
      <c r="J6770" s="73" t="str">
        <f t="shared" si="161"/>
        <v>Glass</v>
      </c>
      <c r="K6770" s="102" t="s">
        <v>493</v>
      </c>
      <c r="L6770" s="48"/>
      <c r="M6770" s="22"/>
      <c r="N6770" s="22"/>
      <c r="O6770" s="22"/>
      <c r="P6770" s="22"/>
      <c r="Q6770" s="22"/>
      <c r="R6770" s="22"/>
      <c r="S6770" s="22"/>
      <c r="T6770" s="22"/>
      <c r="U6770" s="22"/>
      <c r="V6770" s="22"/>
      <c r="W6770" s="22"/>
      <c r="X6770" s="22"/>
      <c r="Y6770" s="22"/>
      <c r="Z6770" s="22"/>
      <c r="AA6770" s="22"/>
      <c r="AB6770" s="22"/>
      <c r="AC6770" s="22"/>
      <c r="AD6770" s="22"/>
      <c r="AE6770" s="22"/>
      <c r="AF6770" s="22"/>
      <c r="AG6770" s="22"/>
      <c r="AH6770" s="22"/>
      <c r="AI6770" s="22"/>
      <c r="AJ6770" s="22"/>
      <c r="AK6770" s="22"/>
      <c r="AL6770" s="22"/>
      <c r="AM6770" s="22"/>
      <c r="AN6770" s="22"/>
      <c r="AO6770" s="22"/>
      <c r="AP6770" s="22"/>
      <c r="AQ6770" s="22"/>
      <c r="AR6770" s="22"/>
      <c r="AS6770" s="22"/>
      <c r="AT6770" s="22"/>
      <c r="AU6770" s="22"/>
      <c r="AV6770" s="22"/>
      <c r="AW6770" s="22"/>
      <c r="AX6770" s="22"/>
      <c r="AY6770" s="22"/>
      <c r="AZ6770" s="22"/>
      <c r="BA6770" s="22"/>
      <c r="BB6770" s="22"/>
      <c r="BC6770" s="22"/>
      <c r="BD6770" s="22"/>
      <c r="BE6770" s="22"/>
      <c r="BF6770" s="22"/>
      <c r="BG6770" s="22"/>
      <c r="BH6770" s="22"/>
      <c r="BI6770" s="22"/>
      <c r="BJ6770" s="22"/>
      <c r="BK6770" s="22"/>
      <c r="BL6770" s="22"/>
      <c r="BM6770" s="22"/>
      <c r="BN6770" s="22"/>
      <c r="BO6770" s="22"/>
      <c r="BP6770" s="22"/>
      <c r="BQ6770" s="22"/>
      <c r="BR6770" s="22"/>
      <c r="BS6770" s="22"/>
      <c r="BT6770" s="22"/>
      <c r="BU6770" s="22"/>
      <c r="BV6770" s="22"/>
      <c r="BW6770" s="22"/>
      <c r="BX6770" s="22"/>
      <c r="BY6770" s="22"/>
      <c r="BZ6770" s="22"/>
      <c r="CA6770" s="22"/>
      <c r="CB6770" s="22"/>
      <c r="CC6770" s="22"/>
      <c r="CD6770" s="22"/>
      <c r="CE6770" s="22"/>
      <c r="CF6770" s="22"/>
      <c r="CG6770" s="22"/>
      <c r="CH6770" s="22"/>
      <c r="CI6770" s="22"/>
      <c r="CJ6770" s="22"/>
      <c r="CK6770" s="22"/>
      <c r="CL6770" s="22"/>
      <c r="CM6770" s="22"/>
      <c r="CN6770" s="22"/>
      <c r="CO6770" s="22"/>
    </row>
    <row r="6771" spans="1:93" s="2" customFormat="1" x14ac:dyDescent="0.3">
      <c r="A6771" s="73" t="s">
        <v>204</v>
      </c>
      <c r="B6771" s="73" t="s">
        <v>212</v>
      </c>
      <c r="C6771" s="67" t="s">
        <v>438</v>
      </c>
      <c r="D6771" s="67" t="s">
        <v>410</v>
      </c>
      <c r="E6771" s="73"/>
      <c r="F6771" s="73" t="s">
        <v>569</v>
      </c>
      <c r="G6771" s="73" t="s">
        <v>28</v>
      </c>
      <c r="H6771" s="73" t="s">
        <v>28</v>
      </c>
      <c r="I6771" s="73" t="s">
        <v>465</v>
      </c>
      <c r="J6771" s="73" t="str">
        <f t="shared" si="161"/>
        <v>Glass</v>
      </c>
      <c r="K6771" s="101">
        <v>21.3538</v>
      </c>
      <c r="L6771" s="48"/>
      <c r="M6771" s="22"/>
      <c r="N6771" s="22"/>
      <c r="O6771" s="22"/>
      <c r="P6771" s="22"/>
      <c r="Q6771" s="22"/>
      <c r="R6771" s="22"/>
      <c r="S6771" s="22"/>
      <c r="T6771" s="22"/>
      <c r="U6771" s="22"/>
      <c r="V6771" s="22"/>
      <c r="W6771" s="22"/>
      <c r="X6771" s="22"/>
      <c r="Y6771" s="22"/>
      <c r="Z6771" s="22"/>
      <c r="AA6771" s="22"/>
      <c r="AB6771" s="22"/>
      <c r="AC6771" s="22"/>
      <c r="AD6771" s="22"/>
      <c r="AE6771" s="22"/>
      <c r="AF6771" s="22"/>
      <c r="AG6771" s="22"/>
      <c r="AH6771" s="22"/>
      <c r="AI6771" s="22"/>
      <c r="AJ6771" s="22"/>
      <c r="AK6771" s="22"/>
      <c r="AL6771" s="22"/>
      <c r="AM6771" s="22"/>
      <c r="AN6771" s="22"/>
      <c r="AO6771" s="22"/>
      <c r="AP6771" s="22"/>
      <c r="AQ6771" s="22"/>
      <c r="AR6771" s="22"/>
      <c r="AS6771" s="22"/>
      <c r="AT6771" s="22"/>
      <c r="AU6771" s="22"/>
      <c r="AV6771" s="22"/>
      <c r="AW6771" s="22"/>
      <c r="AX6771" s="22"/>
      <c r="AY6771" s="22"/>
      <c r="AZ6771" s="22"/>
      <c r="BA6771" s="22"/>
      <c r="BB6771" s="22"/>
      <c r="BC6771" s="22"/>
      <c r="BD6771" s="22"/>
      <c r="BE6771" s="22"/>
      <c r="BF6771" s="22"/>
      <c r="BG6771" s="22"/>
      <c r="BH6771" s="22"/>
      <c r="BI6771" s="22"/>
      <c r="BJ6771" s="22"/>
      <c r="BK6771" s="22"/>
      <c r="BL6771" s="22"/>
      <c r="BM6771" s="22"/>
      <c r="BN6771" s="22"/>
      <c r="BO6771" s="22"/>
      <c r="BP6771" s="22"/>
      <c r="BQ6771" s="22"/>
      <c r="BR6771" s="22"/>
      <c r="BS6771" s="22"/>
      <c r="BT6771" s="22"/>
      <c r="BU6771" s="22"/>
      <c r="BV6771" s="22"/>
      <c r="BW6771" s="22"/>
      <c r="BX6771" s="22"/>
      <c r="BY6771" s="22"/>
      <c r="BZ6771" s="22"/>
      <c r="CA6771" s="22"/>
      <c r="CB6771" s="22"/>
      <c r="CC6771" s="22"/>
      <c r="CD6771" s="22"/>
      <c r="CE6771" s="22"/>
      <c r="CF6771" s="22"/>
      <c r="CG6771" s="22"/>
      <c r="CH6771" s="22"/>
      <c r="CI6771" s="22"/>
      <c r="CJ6771" s="22"/>
      <c r="CK6771" s="22"/>
      <c r="CL6771" s="22"/>
      <c r="CM6771" s="22"/>
      <c r="CN6771" s="22"/>
      <c r="CO6771" s="22"/>
    </row>
    <row r="6772" spans="1:93" s="2" customFormat="1" x14ac:dyDescent="0.3">
      <c r="A6772" s="73" t="s">
        <v>204</v>
      </c>
      <c r="B6772" s="73" t="s">
        <v>212</v>
      </c>
      <c r="C6772" s="67" t="s">
        <v>438</v>
      </c>
      <c r="D6772" s="67" t="s">
        <v>410</v>
      </c>
      <c r="E6772" s="73"/>
      <c r="F6772" s="73" t="s">
        <v>570</v>
      </c>
      <c r="G6772" s="73" t="s">
        <v>28</v>
      </c>
      <c r="H6772" s="73" t="s">
        <v>28</v>
      </c>
      <c r="I6772" s="73" t="s">
        <v>465</v>
      </c>
      <c r="J6772" s="73" t="str">
        <f t="shared" si="161"/>
        <v>Glass</v>
      </c>
      <c r="K6772" s="101">
        <v>21.3538</v>
      </c>
      <c r="L6772" s="48"/>
      <c r="M6772" s="22"/>
      <c r="N6772" s="22"/>
      <c r="O6772" s="22"/>
      <c r="P6772" s="22"/>
      <c r="Q6772" s="22"/>
      <c r="R6772" s="22"/>
      <c r="S6772" s="22"/>
      <c r="T6772" s="22"/>
      <c r="U6772" s="22"/>
      <c r="V6772" s="22"/>
      <c r="W6772" s="22"/>
      <c r="X6772" s="22"/>
      <c r="Y6772" s="22"/>
      <c r="Z6772" s="22"/>
      <c r="AA6772" s="22"/>
      <c r="AB6772" s="22"/>
      <c r="AC6772" s="22"/>
      <c r="AD6772" s="22"/>
      <c r="AE6772" s="22"/>
      <c r="AF6772" s="22"/>
      <c r="AG6772" s="22"/>
      <c r="AH6772" s="22"/>
      <c r="AI6772" s="22"/>
      <c r="AJ6772" s="22"/>
      <c r="AK6772" s="22"/>
      <c r="AL6772" s="22"/>
      <c r="AM6772" s="22"/>
      <c r="AN6772" s="22"/>
      <c r="AO6772" s="22"/>
      <c r="AP6772" s="22"/>
      <c r="AQ6772" s="22"/>
      <c r="AR6772" s="22"/>
      <c r="AS6772" s="22"/>
      <c r="AT6772" s="22"/>
      <c r="AU6772" s="22"/>
      <c r="AV6772" s="22"/>
      <c r="AW6772" s="22"/>
      <c r="AX6772" s="22"/>
      <c r="AY6772" s="22"/>
      <c r="AZ6772" s="22"/>
      <c r="BA6772" s="22"/>
      <c r="BB6772" s="22"/>
      <c r="BC6772" s="22"/>
      <c r="BD6772" s="22"/>
      <c r="BE6772" s="22"/>
      <c r="BF6772" s="22"/>
      <c r="BG6772" s="22"/>
      <c r="BH6772" s="22"/>
      <c r="BI6772" s="22"/>
      <c r="BJ6772" s="22"/>
      <c r="BK6772" s="22"/>
      <c r="BL6772" s="22"/>
      <c r="BM6772" s="22"/>
      <c r="BN6772" s="22"/>
      <c r="BO6772" s="22"/>
      <c r="BP6772" s="22"/>
      <c r="BQ6772" s="22"/>
      <c r="BR6772" s="22"/>
      <c r="BS6772" s="22"/>
      <c r="BT6772" s="22"/>
      <c r="BU6772" s="22"/>
      <c r="BV6772" s="22"/>
      <c r="BW6772" s="22"/>
      <c r="BX6772" s="22"/>
      <c r="BY6772" s="22"/>
      <c r="BZ6772" s="22"/>
      <c r="CA6772" s="22"/>
      <c r="CB6772" s="22"/>
      <c r="CC6772" s="22"/>
      <c r="CD6772" s="22"/>
      <c r="CE6772" s="22"/>
      <c r="CF6772" s="22"/>
      <c r="CG6772" s="22"/>
      <c r="CH6772" s="22"/>
      <c r="CI6772" s="22"/>
      <c r="CJ6772" s="22"/>
      <c r="CK6772" s="22"/>
      <c r="CL6772" s="22"/>
      <c r="CM6772" s="22"/>
      <c r="CN6772" s="22"/>
      <c r="CO6772" s="22"/>
    </row>
    <row r="6773" spans="1:93" s="2" customFormat="1" x14ac:dyDescent="0.3">
      <c r="A6773" s="73" t="s">
        <v>204</v>
      </c>
      <c r="B6773" s="73" t="s">
        <v>212</v>
      </c>
      <c r="C6773" s="67" t="s">
        <v>438</v>
      </c>
      <c r="D6773" s="67" t="s">
        <v>410</v>
      </c>
      <c r="E6773" s="73"/>
      <c r="F6773" s="73" t="s">
        <v>285</v>
      </c>
      <c r="G6773" s="73" t="s">
        <v>28</v>
      </c>
      <c r="H6773" s="73" t="s">
        <v>28</v>
      </c>
      <c r="I6773" s="73" t="s">
        <v>465</v>
      </c>
      <c r="J6773" s="73" t="str">
        <f t="shared" si="161"/>
        <v>Glass</v>
      </c>
      <c r="K6773" s="101">
        <v>21.3538</v>
      </c>
      <c r="L6773" s="48"/>
      <c r="M6773" s="22"/>
      <c r="N6773" s="22"/>
      <c r="O6773" s="22"/>
      <c r="P6773" s="22"/>
      <c r="Q6773" s="22"/>
      <c r="R6773" s="22"/>
      <c r="S6773" s="22"/>
      <c r="T6773" s="22"/>
      <c r="U6773" s="22"/>
      <c r="V6773" s="22"/>
      <c r="W6773" s="22"/>
      <c r="X6773" s="22"/>
      <c r="Y6773" s="22"/>
      <c r="Z6773" s="22"/>
      <c r="AA6773" s="22"/>
      <c r="AB6773" s="22"/>
      <c r="AC6773" s="22"/>
      <c r="AD6773" s="22"/>
      <c r="AE6773" s="22"/>
      <c r="AF6773" s="22"/>
      <c r="AG6773" s="22"/>
      <c r="AH6773" s="22"/>
      <c r="AI6773" s="22"/>
      <c r="AJ6773" s="22"/>
      <c r="AK6773" s="22"/>
      <c r="AL6773" s="22"/>
      <c r="AM6773" s="22"/>
      <c r="AN6773" s="22"/>
      <c r="AO6773" s="22"/>
      <c r="AP6773" s="22"/>
      <c r="AQ6773" s="22"/>
      <c r="AR6773" s="22"/>
      <c r="AS6773" s="22"/>
      <c r="AT6773" s="22"/>
      <c r="AU6773" s="22"/>
      <c r="AV6773" s="22"/>
      <c r="AW6773" s="22"/>
      <c r="AX6773" s="22"/>
      <c r="AY6773" s="22"/>
      <c r="AZ6773" s="22"/>
      <c r="BA6773" s="22"/>
      <c r="BB6773" s="22"/>
      <c r="BC6773" s="22"/>
      <c r="BD6773" s="22"/>
      <c r="BE6773" s="22"/>
      <c r="BF6773" s="22"/>
      <c r="BG6773" s="22"/>
      <c r="BH6773" s="22"/>
      <c r="BI6773" s="22"/>
      <c r="BJ6773" s="22"/>
      <c r="BK6773" s="22"/>
      <c r="BL6773" s="22"/>
      <c r="BM6773" s="22"/>
      <c r="BN6773" s="22"/>
      <c r="BO6773" s="22"/>
      <c r="BP6773" s="22"/>
      <c r="BQ6773" s="22"/>
      <c r="BR6773" s="22"/>
      <c r="BS6773" s="22"/>
      <c r="BT6773" s="22"/>
      <c r="BU6773" s="22"/>
      <c r="BV6773" s="22"/>
      <c r="BW6773" s="22"/>
      <c r="BX6773" s="22"/>
      <c r="BY6773" s="22"/>
      <c r="BZ6773" s="22"/>
      <c r="CA6773" s="22"/>
      <c r="CB6773" s="22"/>
      <c r="CC6773" s="22"/>
      <c r="CD6773" s="22"/>
      <c r="CE6773" s="22"/>
      <c r="CF6773" s="22"/>
      <c r="CG6773" s="22"/>
      <c r="CH6773" s="22"/>
      <c r="CI6773" s="22"/>
      <c r="CJ6773" s="22"/>
      <c r="CK6773" s="22"/>
      <c r="CL6773" s="22"/>
      <c r="CM6773" s="22"/>
      <c r="CN6773" s="22"/>
      <c r="CO6773" s="22"/>
    </row>
    <row r="6774" spans="1:93" s="2" customFormat="1" x14ac:dyDescent="0.3">
      <c r="A6774" s="73" t="s">
        <v>204</v>
      </c>
      <c r="B6774" s="73" t="s">
        <v>212</v>
      </c>
      <c r="C6774" s="67" t="s">
        <v>438</v>
      </c>
      <c r="D6774" s="67" t="s">
        <v>410</v>
      </c>
      <c r="E6774" s="73"/>
      <c r="F6774" s="73" t="s">
        <v>382</v>
      </c>
      <c r="G6774" s="73" t="s">
        <v>28</v>
      </c>
      <c r="H6774" s="73" t="s">
        <v>28</v>
      </c>
      <c r="I6774" s="73" t="s">
        <v>465</v>
      </c>
      <c r="J6774" s="73" t="str">
        <f t="shared" si="161"/>
        <v>Glass</v>
      </c>
      <c r="K6774" s="102" t="s">
        <v>493</v>
      </c>
      <c r="L6774" s="48"/>
      <c r="M6774" s="22"/>
      <c r="N6774" s="22"/>
      <c r="O6774" s="22"/>
      <c r="P6774" s="22"/>
      <c r="Q6774" s="22"/>
      <c r="R6774" s="22"/>
      <c r="S6774" s="22"/>
      <c r="T6774" s="22"/>
      <c r="U6774" s="22"/>
      <c r="V6774" s="22"/>
      <c r="W6774" s="22"/>
      <c r="X6774" s="22"/>
      <c r="Y6774" s="22"/>
      <c r="Z6774" s="22"/>
      <c r="AA6774" s="22"/>
      <c r="AB6774" s="22"/>
      <c r="AC6774" s="22"/>
      <c r="AD6774" s="22"/>
      <c r="AE6774" s="22"/>
      <c r="AF6774" s="22"/>
      <c r="AG6774" s="22"/>
      <c r="AH6774" s="22"/>
      <c r="AI6774" s="22"/>
      <c r="AJ6774" s="22"/>
      <c r="AK6774" s="22"/>
      <c r="AL6774" s="22"/>
      <c r="AM6774" s="22"/>
      <c r="AN6774" s="22"/>
      <c r="AO6774" s="22"/>
      <c r="AP6774" s="22"/>
      <c r="AQ6774" s="22"/>
      <c r="AR6774" s="22"/>
      <c r="AS6774" s="22"/>
      <c r="AT6774" s="22"/>
      <c r="AU6774" s="22"/>
      <c r="AV6774" s="22"/>
      <c r="AW6774" s="22"/>
      <c r="AX6774" s="22"/>
      <c r="AY6774" s="22"/>
      <c r="AZ6774" s="22"/>
      <c r="BA6774" s="22"/>
      <c r="BB6774" s="22"/>
      <c r="BC6774" s="22"/>
      <c r="BD6774" s="22"/>
      <c r="BE6774" s="22"/>
      <c r="BF6774" s="22"/>
      <c r="BG6774" s="22"/>
      <c r="BH6774" s="22"/>
      <c r="BI6774" s="22"/>
      <c r="BJ6774" s="22"/>
      <c r="BK6774" s="22"/>
      <c r="BL6774" s="22"/>
      <c r="BM6774" s="22"/>
      <c r="BN6774" s="22"/>
      <c r="BO6774" s="22"/>
      <c r="BP6774" s="22"/>
      <c r="BQ6774" s="22"/>
      <c r="BR6774" s="22"/>
      <c r="BS6774" s="22"/>
      <c r="BT6774" s="22"/>
      <c r="BU6774" s="22"/>
      <c r="BV6774" s="22"/>
      <c r="BW6774" s="22"/>
      <c r="BX6774" s="22"/>
      <c r="BY6774" s="22"/>
      <c r="BZ6774" s="22"/>
      <c r="CA6774" s="22"/>
      <c r="CB6774" s="22"/>
      <c r="CC6774" s="22"/>
      <c r="CD6774" s="22"/>
      <c r="CE6774" s="22"/>
      <c r="CF6774" s="22"/>
      <c r="CG6774" s="22"/>
      <c r="CH6774" s="22"/>
      <c r="CI6774" s="22"/>
      <c r="CJ6774" s="22"/>
      <c r="CK6774" s="22"/>
      <c r="CL6774" s="22"/>
      <c r="CM6774" s="22"/>
      <c r="CN6774" s="22"/>
      <c r="CO6774" s="22"/>
    </row>
    <row r="6775" spans="1:93" s="2" customFormat="1" x14ac:dyDescent="0.3">
      <c r="A6775" s="73" t="s">
        <v>204</v>
      </c>
      <c r="B6775" s="73" t="s">
        <v>212</v>
      </c>
      <c r="C6775" s="67" t="s">
        <v>438</v>
      </c>
      <c r="D6775" s="67" t="s">
        <v>410</v>
      </c>
      <c r="E6775" s="73"/>
      <c r="F6775" s="73" t="s">
        <v>332</v>
      </c>
      <c r="G6775" s="73" t="s">
        <v>28</v>
      </c>
      <c r="H6775" s="73" t="s">
        <v>28</v>
      </c>
      <c r="I6775" s="73" t="s">
        <v>465</v>
      </c>
      <c r="J6775" s="73" t="str">
        <f t="shared" si="161"/>
        <v>Glass</v>
      </c>
      <c r="K6775" s="101">
        <v>8.9863999999999997</v>
      </c>
      <c r="L6775" s="48"/>
      <c r="M6775" s="22"/>
      <c r="N6775" s="22"/>
      <c r="O6775" s="22"/>
      <c r="P6775" s="22"/>
      <c r="Q6775" s="22"/>
      <c r="R6775" s="22"/>
      <c r="S6775" s="22"/>
      <c r="T6775" s="22"/>
      <c r="U6775" s="22"/>
      <c r="V6775" s="22"/>
      <c r="W6775" s="22"/>
      <c r="X6775" s="22"/>
      <c r="Y6775" s="22"/>
      <c r="Z6775" s="22"/>
      <c r="AA6775" s="22"/>
      <c r="AB6775" s="22"/>
      <c r="AC6775" s="22"/>
      <c r="AD6775" s="22"/>
      <c r="AE6775" s="22"/>
      <c r="AF6775" s="22"/>
      <c r="AG6775" s="22"/>
      <c r="AH6775" s="22"/>
      <c r="AI6775" s="22"/>
      <c r="AJ6775" s="22"/>
      <c r="AK6775" s="22"/>
      <c r="AL6775" s="22"/>
      <c r="AM6775" s="22"/>
      <c r="AN6775" s="22"/>
      <c r="AO6775" s="22"/>
      <c r="AP6775" s="22"/>
      <c r="AQ6775" s="22"/>
      <c r="AR6775" s="22"/>
      <c r="AS6775" s="22"/>
      <c r="AT6775" s="22"/>
      <c r="AU6775" s="22"/>
      <c r="AV6775" s="22"/>
      <c r="AW6775" s="22"/>
      <c r="AX6775" s="22"/>
      <c r="AY6775" s="22"/>
      <c r="AZ6775" s="22"/>
      <c r="BA6775" s="22"/>
      <c r="BB6775" s="22"/>
      <c r="BC6775" s="22"/>
      <c r="BD6775" s="22"/>
      <c r="BE6775" s="22"/>
      <c r="BF6775" s="22"/>
      <c r="BG6775" s="22"/>
      <c r="BH6775" s="22"/>
      <c r="BI6775" s="22"/>
      <c r="BJ6775" s="22"/>
      <c r="BK6775" s="22"/>
      <c r="BL6775" s="22"/>
      <c r="BM6775" s="22"/>
      <c r="BN6775" s="22"/>
      <c r="BO6775" s="22"/>
      <c r="BP6775" s="22"/>
      <c r="BQ6775" s="22"/>
      <c r="BR6775" s="22"/>
      <c r="BS6775" s="22"/>
      <c r="BT6775" s="22"/>
      <c r="BU6775" s="22"/>
      <c r="BV6775" s="22"/>
      <c r="BW6775" s="22"/>
      <c r="BX6775" s="22"/>
      <c r="BY6775" s="22"/>
      <c r="BZ6775" s="22"/>
      <c r="CA6775" s="22"/>
      <c r="CB6775" s="22"/>
      <c r="CC6775" s="22"/>
      <c r="CD6775" s="22"/>
      <c r="CE6775" s="22"/>
      <c r="CF6775" s="22"/>
      <c r="CG6775" s="22"/>
      <c r="CH6775" s="22"/>
      <c r="CI6775" s="22"/>
      <c r="CJ6775" s="22"/>
      <c r="CK6775" s="22"/>
      <c r="CL6775" s="22"/>
      <c r="CM6775" s="22"/>
      <c r="CN6775" s="22"/>
      <c r="CO6775" s="22"/>
    </row>
    <row r="6776" spans="1:93" s="2" customFormat="1" x14ac:dyDescent="0.3">
      <c r="A6776" s="73" t="s">
        <v>204</v>
      </c>
      <c r="B6776" s="73" t="s">
        <v>212</v>
      </c>
      <c r="C6776" s="67" t="s">
        <v>438</v>
      </c>
      <c r="D6776" s="67" t="s">
        <v>102</v>
      </c>
      <c r="E6776" s="73"/>
      <c r="F6776" s="86" t="s">
        <v>568</v>
      </c>
      <c r="G6776" s="73" t="s">
        <v>28</v>
      </c>
      <c r="H6776" s="73" t="s">
        <v>28</v>
      </c>
      <c r="I6776" s="73" t="s">
        <v>465</v>
      </c>
      <c r="J6776" s="73" t="str">
        <f t="shared" si="161"/>
        <v>Clothing</v>
      </c>
      <c r="K6776" s="101">
        <v>21.3538</v>
      </c>
      <c r="L6776" s="48"/>
      <c r="M6776" s="22"/>
      <c r="N6776" s="22"/>
      <c r="O6776" s="22"/>
      <c r="P6776" s="22"/>
      <c r="Q6776" s="22"/>
      <c r="R6776" s="22"/>
      <c r="S6776" s="22"/>
      <c r="T6776" s="22"/>
      <c r="U6776" s="22"/>
      <c r="V6776" s="22"/>
      <c r="W6776" s="22"/>
      <c r="X6776" s="22"/>
      <c r="Y6776" s="22"/>
      <c r="Z6776" s="22"/>
      <c r="AA6776" s="22"/>
      <c r="AB6776" s="22"/>
      <c r="AC6776" s="22"/>
      <c r="AD6776" s="22"/>
      <c r="AE6776" s="22"/>
      <c r="AF6776" s="22"/>
      <c r="AG6776" s="22"/>
      <c r="AH6776" s="22"/>
      <c r="AI6776" s="22"/>
      <c r="AJ6776" s="22"/>
      <c r="AK6776" s="22"/>
      <c r="AL6776" s="22"/>
      <c r="AM6776" s="22"/>
      <c r="AN6776" s="22"/>
      <c r="AO6776" s="22"/>
      <c r="AP6776" s="22"/>
      <c r="AQ6776" s="22"/>
      <c r="AR6776" s="22"/>
      <c r="AS6776" s="22"/>
      <c r="AT6776" s="22"/>
      <c r="AU6776" s="22"/>
      <c r="AV6776" s="22"/>
      <c r="AW6776" s="22"/>
      <c r="AX6776" s="22"/>
      <c r="AY6776" s="22"/>
      <c r="AZ6776" s="22"/>
      <c r="BA6776" s="22"/>
      <c r="BB6776" s="22"/>
      <c r="BC6776" s="22"/>
      <c r="BD6776" s="22"/>
      <c r="BE6776" s="22"/>
      <c r="BF6776" s="22"/>
      <c r="BG6776" s="22"/>
      <c r="BH6776" s="22"/>
      <c r="BI6776" s="22"/>
      <c r="BJ6776" s="22"/>
      <c r="BK6776" s="22"/>
      <c r="BL6776" s="22"/>
      <c r="BM6776" s="22"/>
      <c r="BN6776" s="22"/>
      <c r="BO6776" s="22"/>
      <c r="BP6776" s="22"/>
      <c r="BQ6776" s="22"/>
      <c r="BR6776" s="22"/>
      <c r="BS6776" s="22"/>
      <c r="BT6776" s="22"/>
      <c r="BU6776" s="22"/>
      <c r="BV6776" s="22"/>
      <c r="BW6776" s="22"/>
      <c r="BX6776" s="22"/>
      <c r="BY6776" s="22"/>
      <c r="BZ6776" s="22"/>
      <c r="CA6776" s="22"/>
      <c r="CB6776" s="22"/>
      <c r="CC6776" s="22"/>
      <c r="CD6776" s="22"/>
      <c r="CE6776" s="22"/>
      <c r="CF6776" s="22"/>
      <c r="CG6776" s="22"/>
      <c r="CH6776" s="22"/>
      <c r="CI6776" s="22"/>
      <c r="CJ6776" s="22"/>
      <c r="CK6776" s="22"/>
      <c r="CL6776" s="22"/>
      <c r="CM6776" s="22"/>
      <c r="CN6776" s="22"/>
      <c r="CO6776" s="22"/>
    </row>
    <row r="6777" spans="1:93" s="2" customFormat="1" x14ac:dyDescent="0.3">
      <c r="A6777" s="73" t="s">
        <v>204</v>
      </c>
      <c r="B6777" s="73" t="s">
        <v>212</v>
      </c>
      <c r="C6777" s="67" t="s">
        <v>438</v>
      </c>
      <c r="D6777" s="67" t="s">
        <v>102</v>
      </c>
      <c r="E6777" s="73"/>
      <c r="F6777" s="73" t="s">
        <v>569</v>
      </c>
      <c r="G6777" s="73" t="s">
        <v>28</v>
      </c>
      <c r="H6777" s="73" t="s">
        <v>28</v>
      </c>
      <c r="I6777" s="73" t="s">
        <v>465</v>
      </c>
      <c r="J6777" s="73" t="str">
        <f t="shared" si="161"/>
        <v>Clothing</v>
      </c>
      <c r="K6777" s="102" t="s">
        <v>493</v>
      </c>
      <c r="L6777" s="48"/>
      <c r="M6777" s="22"/>
      <c r="N6777" s="22"/>
      <c r="O6777" s="22"/>
      <c r="P6777" s="22"/>
      <c r="Q6777" s="22"/>
      <c r="R6777" s="22"/>
      <c r="S6777" s="22"/>
      <c r="T6777" s="22"/>
      <c r="U6777" s="22"/>
      <c r="V6777" s="22"/>
      <c r="W6777" s="22"/>
      <c r="X6777" s="22"/>
      <c r="Y6777" s="22"/>
      <c r="Z6777" s="22"/>
      <c r="AA6777" s="22"/>
      <c r="AB6777" s="22"/>
      <c r="AC6777" s="22"/>
      <c r="AD6777" s="22"/>
      <c r="AE6777" s="22"/>
      <c r="AF6777" s="22"/>
      <c r="AG6777" s="22"/>
      <c r="AH6777" s="22"/>
      <c r="AI6777" s="22"/>
      <c r="AJ6777" s="22"/>
      <c r="AK6777" s="22"/>
      <c r="AL6777" s="22"/>
      <c r="AM6777" s="22"/>
      <c r="AN6777" s="22"/>
      <c r="AO6777" s="22"/>
      <c r="AP6777" s="22"/>
      <c r="AQ6777" s="22"/>
      <c r="AR6777" s="22"/>
      <c r="AS6777" s="22"/>
      <c r="AT6777" s="22"/>
      <c r="AU6777" s="22"/>
      <c r="AV6777" s="22"/>
      <c r="AW6777" s="22"/>
      <c r="AX6777" s="22"/>
      <c r="AY6777" s="22"/>
      <c r="AZ6777" s="22"/>
      <c r="BA6777" s="22"/>
      <c r="BB6777" s="22"/>
      <c r="BC6777" s="22"/>
      <c r="BD6777" s="22"/>
      <c r="BE6777" s="22"/>
      <c r="BF6777" s="22"/>
      <c r="BG6777" s="22"/>
      <c r="BH6777" s="22"/>
      <c r="BI6777" s="22"/>
      <c r="BJ6777" s="22"/>
      <c r="BK6777" s="22"/>
      <c r="BL6777" s="22"/>
      <c r="BM6777" s="22"/>
      <c r="BN6777" s="22"/>
      <c r="BO6777" s="22"/>
      <c r="BP6777" s="22"/>
      <c r="BQ6777" s="22"/>
      <c r="BR6777" s="22"/>
      <c r="BS6777" s="22"/>
      <c r="BT6777" s="22"/>
      <c r="BU6777" s="22"/>
      <c r="BV6777" s="22"/>
      <c r="BW6777" s="22"/>
      <c r="BX6777" s="22"/>
      <c r="BY6777" s="22"/>
      <c r="BZ6777" s="22"/>
      <c r="CA6777" s="22"/>
      <c r="CB6777" s="22"/>
      <c r="CC6777" s="22"/>
      <c r="CD6777" s="22"/>
      <c r="CE6777" s="22"/>
      <c r="CF6777" s="22"/>
      <c r="CG6777" s="22"/>
      <c r="CH6777" s="22"/>
      <c r="CI6777" s="22"/>
      <c r="CJ6777" s="22"/>
      <c r="CK6777" s="22"/>
      <c r="CL6777" s="22"/>
      <c r="CM6777" s="22"/>
      <c r="CN6777" s="22"/>
      <c r="CO6777" s="22"/>
    </row>
    <row r="6778" spans="1:93" s="2" customFormat="1" x14ac:dyDescent="0.3">
      <c r="A6778" s="73" t="s">
        <v>204</v>
      </c>
      <c r="B6778" s="73" t="s">
        <v>212</v>
      </c>
      <c r="C6778" s="67" t="s">
        <v>438</v>
      </c>
      <c r="D6778" s="67" t="s">
        <v>102</v>
      </c>
      <c r="E6778" s="73"/>
      <c r="F6778" s="73" t="s">
        <v>570</v>
      </c>
      <c r="G6778" s="73" t="s">
        <v>28</v>
      </c>
      <c r="H6778" s="73" t="s">
        <v>28</v>
      </c>
      <c r="I6778" s="73" t="s">
        <v>465</v>
      </c>
      <c r="J6778" s="73" t="str">
        <f t="shared" si="161"/>
        <v>Clothing</v>
      </c>
      <c r="K6778" s="101">
        <v>21.3538</v>
      </c>
      <c r="L6778" s="48"/>
      <c r="M6778" s="22"/>
      <c r="N6778" s="22"/>
      <c r="O6778" s="22"/>
      <c r="P6778" s="22"/>
      <c r="Q6778" s="22"/>
      <c r="R6778" s="22"/>
      <c r="S6778" s="22"/>
      <c r="T6778" s="22"/>
      <c r="U6778" s="22"/>
      <c r="V6778" s="22"/>
      <c r="W6778" s="22"/>
      <c r="X6778" s="22"/>
      <c r="Y6778" s="22"/>
      <c r="Z6778" s="22"/>
      <c r="AA6778" s="22"/>
      <c r="AB6778" s="22"/>
      <c r="AC6778" s="22"/>
      <c r="AD6778" s="22"/>
      <c r="AE6778" s="22"/>
      <c r="AF6778" s="22"/>
      <c r="AG6778" s="22"/>
      <c r="AH6778" s="22"/>
      <c r="AI6778" s="22"/>
      <c r="AJ6778" s="22"/>
      <c r="AK6778" s="22"/>
      <c r="AL6778" s="22"/>
      <c r="AM6778" s="22"/>
      <c r="AN6778" s="22"/>
      <c r="AO6778" s="22"/>
      <c r="AP6778" s="22"/>
      <c r="AQ6778" s="22"/>
      <c r="AR6778" s="22"/>
      <c r="AS6778" s="22"/>
      <c r="AT6778" s="22"/>
      <c r="AU6778" s="22"/>
      <c r="AV6778" s="22"/>
      <c r="AW6778" s="22"/>
      <c r="AX6778" s="22"/>
      <c r="AY6778" s="22"/>
      <c r="AZ6778" s="22"/>
      <c r="BA6778" s="22"/>
      <c r="BB6778" s="22"/>
      <c r="BC6778" s="22"/>
      <c r="BD6778" s="22"/>
      <c r="BE6778" s="22"/>
      <c r="BF6778" s="22"/>
      <c r="BG6778" s="22"/>
      <c r="BH6778" s="22"/>
      <c r="BI6778" s="22"/>
      <c r="BJ6778" s="22"/>
      <c r="BK6778" s="22"/>
      <c r="BL6778" s="22"/>
      <c r="BM6778" s="22"/>
      <c r="BN6778" s="22"/>
      <c r="BO6778" s="22"/>
      <c r="BP6778" s="22"/>
      <c r="BQ6778" s="22"/>
      <c r="BR6778" s="22"/>
      <c r="BS6778" s="22"/>
      <c r="BT6778" s="22"/>
      <c r="BU6778" s="22"/>
      <c r="BV6778" s="22"/>
      <c r="BW6778" s="22"/>
      <c r="BX6778" s="22"/>
      <c r="BY6778" s="22"/>
      <c r="BZ6778" s="22"/>
      <c r="CA6778" s="22"/>
      <c r="CB6778" s="22"/>
      <c r="CC6778" s="22"/>
      <c r="CD6778" s="22"/>
      <c r="CE6778" s="22"/>
      <c r="CF6778" s="22"/>
      <c r="CG6778" s="22"/>
      <c r="CH6778" s="22"/>
      <c r="CI6778" s="22"/>
      <c r="CJ6778" s="22"/>
      <c r="CK6778" s="22"/>
      <c r="CL6778" s="22"/>
      <c r="CM6778" s="22"/>
      <c r="CN6778" s="22"/>
      <c r="CO6778" s="22"/>
    </row>
    <row r="6779" spans="1:93" s="2" customFormat="1" x14ac:dyDescent="0.3">
      <c r="A6779" s="73" t="s">
        <v>204</v>
      </c>
      <c r="B6779" s="73" t="s">
        <v>212</v>
      </c>
      <c r="C6779" s="67" t="s">
        <v>438</v>
      </c>
      <c r="D6779" s="67" t="s">
        <v>102</v>
      </c>
      <c r="E6779" s="73"/>
      <c r="F6779" s="73" t="s">
        <v>285</v>
      </c>
      <c r="G6779" s="73" t="s">
        <v>28</v>
      </c>
      <c r="H6779" s="73" t="s">
        <v>28</v>
      </c>
      <c r="I6779" s="73" t="s">
        <v>465</v>
      </c>
      <c r="J6779" s="73" t="str">
        <f t="shared" si="161"/>
        <v>Clothing</v>
      </c>
      <c r="K6779" s="101">
        <v>21.3538</v>
      </c>
      <c r="L6779" s="48"/>
      <c r="M6779" s="22"/>
      <c r="N6779" s="22"/>
      <c r="O6779" s="22"/>
      <c r="P6779" s="22"/>
      <c r="Q6779" s="22"/>
      <c r="R6779" s="22"/>
      <c r="S6779" s="22"/>
      <c r="T6779" s="22"/>
      <c r="U6779" s="22"/>
      <c r="V6779" s="22"/>
      <c r="W6779" s="22"/>
      <c r="X6779" s="22"/>
      <c r="Y6779" s="22"/>
      <c r="Z6779" s="22"/>
      <c r="AA6779" s="22"/>
      <c r="AB6779" s="22"/>
      <c r="AC6779" s="22"/>
      <c r="AD6779" s="22"/>
      <c r="AE6779" s="22"/>
      <c r="AF6779" s="22"/>
      <c r="AG6779" s="22"/>
      <c r="AH6779" s="22"/>
      <c r="AI6779" s="22"/>
      <c r="AJ6779" s="22"/>
      <c r="AK6779" s="22"/>
      <c r="AL6779" s="22"/>
      <c r="AM6779" s="22"/>
      <c r="AN6779" s="22"/>
      <c r="AO6779" s="22"/>
      <c r="AP6779" s="22"/>
      <c r="AQ6779" s="22"/>
      <c r="AR6779" s="22"/>
      <c r="AS6779" s="22"/>
      <c r="AT6779" s="22"/>
      <c r="AU6779" s="22"/>
      <c r="AV6779" s="22"/>
      <c r="AW6779" s="22"/>
      <c r="AX6779" s="22"/>
      <c r="AY6779" s="22"/>
      <c r="AZ6779" s="22"/>
      <c r="BA6779" s="22"/>
      <c r="BB6779" s="22"/>
      <c r="BC6779" s="22"/>
      <c r="BD6779" s="22"/>
      <c r="BE6779" s="22"/>
      <c r="BF6779" s="22"/>
      <c r="BG6779" s="22"/>
      <c r="BH6779" s="22"/>
      <c r="BI6779" s="22"/>
      <c r="BJ6779" s="22"/>
      <c r="BK6779" s="22"/>
      <c r="BL6779" s="22"/>
      <c r="BM6779" s="22"/>
      <c r="BN6779" s="22"/>
      <c r="BO6779" s="22"/>
      <c r="BP6779" s="22"/>
      <c r="BQ6779" s="22"/>
      <c r="BR6779" s="22"/>
      <c r="BS6779" s="22"/>
      <c r="BT6779" s="22"/>
      <c r="BU6779" s="22"/>
      <c r="BV6779" s="22"/>
      <c r="BW6779" s="22"/>
      <c r="BX6779" s="22"/>
      <c r="BY6779" s="22"/>
      <c r="BZ6779" s="22"/>
      <c r="CA6779" s="22"/>
      <c r="CB6779" s="22"/>
      <c r="CC6779" s="22"/>
      <c r="CD6779" s="22"/>
      <c r="CE6779" s="22"/>
      <c r="CF6779" s="22"/>
      <c r="CG6779" s="22"/>
      <c r="CH6779" s="22"/>
      <c r="CI6779" s="22"/>
      <c r="CJ6779" s="22"/>
      <c r="CK6779" s="22"/>
      <c r="CL6779" s="22"/>
      <c r="CM6779" s="22"/>
      <c r="CN6779" s="22"/>
      <c r="CO6779" s="22"/>
    </row>
    <row r="6780" spans="1:93" s="2" customFormat="1" x14ac:dyDescent="0.3">
      <c r="A6780" s="73" t="s">
        <v>204</v>
      </c>
      <c r="B6780" s="73" t="s">
        <v>212</v>
      </c>
      <c r="C6780" s="67" t="s">
        <v>438</v>
      </c>
      <c r="D6780" s="67" t="s">
        <v>102</v>
      </c>
      <c r="E6780" s="73"/>
      <c r="F6780" s="73" t="s">
        <v>382</v>
      </c>
      <c r="G6780" s="73" t="s">
        <v>28</v>
      </c>
      <c r="H6780" s="73" t="s">
        <v>28</v>
      </c>
      <c r="I6780" s="73" t="s">
        <v>465</v>
      </c>
      <c r="J6780" s="73" t="str">
        <f t="shared" si="161"/>
        <v>Clothing</v>
      </c>
      <c r="K6780" s="102" t="s">
        <v>493</v>
      </c>
      <c r="L6780" s="48"/>
      <c r="M6780" s="22"/>
      <c r="N6780" s="22"/>
      <c r="O6780" s="22"/>
      <c r="P6780" s="22"/>
      <c r="Q6780" s="22"/>
      <c r="R6780" s="22"/>
      <c r="S6780" s="22"/>
      <c r="T6780" s="22"/>
      <c r="U6780" s="22"/>
      <c r="V6780" s="22"/>
      <c r="W6780" s="22"/>
      <c r="X6780" s="22"/>
      <c r="Y6780" s="22"/>
      <c r="Z6780" s="22"/>
      <c r="AA6780" s="22"/>
      <c r="AB6780" s="22"/>
      <c r="AC6780" s="22"/>
      <c r="AD6780" s="22"/>
      <c r="AE6780" s="22"/>
      <c r="AF6780" s="22"/>
      <c r="AG6780" s="22"/>
      <c r="AH6780" s="22"/>
      <c r="AI6780" s="22"/>
      <c r="AJ6780" s="22"/>
      <c r="AK6780" s="22"/>
      <c r="AL6780" s="22"/>
      <c r="AM6780" s="22"/>
      <c r="AN6780" s="22"/>
      <c r="AO6780" s="22"/>
      <c r="AP6780" s="22"/>
      <c r="AQ6780" s="22"/>
      <c r="AR6780" s="22"/>
      <c r="AS6780" s="22"/>
      <c r="AT6780" s="22"/>
      <c r="AU6780" s="22"/>
      <c r="AV6780" s="22"/>
      <c r="AW6780" s="22"/>
      <c r="AX6780" s="22"/>
      <c r="AY6780" s="22"/>
      <c r="AZ6780" s="22"/>
      <c r="BA6780" s="22"/>
      <c r="BB6780" s="22"/>
      <c r="BC6780" s="22"/>
      <c r="BD6780" s="22"/>
      <c r="BE6780" s="22"/>
      <c r="BF6780" s="22"/>
      <c r="BG6780" s="22"/>
      <c r="BH6780" s="22"/>
      <c r="BI6780" s="22"/>
      <c r="BJ6780" s="22"/>
      <c r="BK6780" s="22"/>
      <c r="BL6780" s="22"/>
      <c r="BM6780" s="22"/>
      <c r="BN6780" s="22"/>
      <c r="BO6780" s="22"/>
      <c r="BP6780" s="22"/>
      <c r="BQ6780" s="22"/>
      <c r="BR6780" s="22"/>
      <c r="BS6780" s="22"/>
      <c r="BT6780" s="22"/>
      <c r="BU6780" s="22"/>
      <c r="BV6780" s="22"/>
      <c r="BW6780" s="22"/>
      <c r="BX6780" s="22"/>
      <c r="BY6780" s="22"/>
      <c r="BZ6780" s="22"/>
      <c r="CA6780" s="22"/>
      <c r="CB6780" s="22"/>
      <c r="CC6780" s="22"/>
      <c r="CD6780" s="22"/>
      <c r="CE6780" s="22"/>
      <c r="CF6780" s="22"/>
      <c r="CG6780" s="22"/>
      <c r="CH6780" s="22"/>
      <c r="CI6780" s="22"/>
      <c r="CJ6780" s="22"/>
      <c r="CK6780" s="22"/>
      <c r="CL6780" s="22"/>
      <c r="CM6780" s="22"/>
      <c r="CN6780" s="22"/>
      <c r="CO6780" s="22"/>
    </row>
    <row r="6781" spans="1:93" s="2" customFormat="1" x14ac:dyDescent="0.3">
      <c r="A6781" s="73" t="s">
        <v>204</v>
      </c>
      <c r="B6781" s="73" t="s">
        <v>212</v>
      </c>
      <c r="C6781" s="67" t="s">
        <v>438</v>
      </c>
      <c r="D6781" s="67" t="s">
        <v>102</v>
      </c>
      <c r="E6781" s="73"/>
      <c r="F6781" s="73" t="s">
        <v>332</v>
      </c>
      <c r="G6781" s="73" t="s">
        <v>28</v>
      </c>
      <c r="H6781" s="73" t="s">
        <v>28</v>
      </c>
      <c r="I6781" s="73" t="s">
        <v>465</v>
      </c>
      <c r="J6781" s="73" t="str">
        <f t="shared" si="161"/>
        <v>Clothing</v>
      </c>
      <c r="K6781" s="101">
        <v>445.02780000000001</v>
      </c>
      <c r="L6781" s="48"/>
      <c r="M6781" s="22"/>
      <c r="N6781" s="22"/>
      <c r="O6781" s="22"/>
      <c r="P6781" s="22"/>
      <c r="Q6781" s="22"/>
      <c r="R6781" s="22"/>
      <c r="S6781" s="22"/>
      <c r="T6781" s="22"/>
      <c r="U6781" s="22"/>
      <c r="V6781" s="22"/>
      <c r="W6781" s="22"/>
      <c r="X6781" s="22"/>
      <c r="Y6781" s="22"/>
      <c r="Z6781" s="22"/>
      <c r="AA6781" s="22"/>
      <c r="AB6781" s="22"/>
      <c r="AC6781" s="22"/>
      <c r="AD6781" s="22"/>
      <c r="AE6781" s="22"/>
      <c r="AF6781" s="22"/>
      <c r="AG6781" s="22"/>
      <c r="AH6781" s="22"/>
      <c r="AI6781" s="22"/>
      <c r="AJ6781" s="22"/>
      <c r="AK6781" s="22"/>
      <c r="AL6781" s="22"/>
      <c r="AM6781" s="22"/>
      <c r="AN6781" s="22"/>
      <c r="AO6781" s="22"/>
      <c r="AP6781" s="22"/>
      <c r="AQ6781" s="22"/>
      <c r="AR6781" s="22"/>
      <c r="AS6781" s="22"/>
      <c r="AT6781" s="22"/>
      <c r="AU6781" s="22"/>
      <c r="AV6781" s="22"/>
      <c r="AW6781" s="22"/>
      <c r="AX6781" s="22"/>
      <c r="AY6781" s="22"/>
      <c r="AZ6781" s="22"/>
      <c r="BA6781" s="22"/>
      <c r="BB6781" s="22"/>
      <c r="BC6781" s="22"/>
      <c r="BD6781" s="22"/>
      <c r="BE6781" s="22"/>
      <c r="BF6781" s="22"/>
      <c r="BG6781" s="22"/>
      <c r="BH6781" s="22"/>
      <c r="BI6781" s="22"/>
      <c r="BJ6781" s="22"/>
      <c r="BK6781" s="22"/>
      <c r="BL6781" s="22"/>
      <c r="BM6781" s="22"/>
      <c r="BN6781" s="22"/>
      <c r="BO6781" s="22"/>
      <c r="BP6781" s="22"/>
      <c r="BQ6781" s="22"/>
      <c r="BR6781" s="22"/>
      <c r="BS6781" s="22"/>
      <c r="BT6781" s="22"/>
      <c r="BU6781" s="22"/>
      <c r="BV6781" s="22"/>
      <c r="BW6781" s="22"/>
      <c r="BX6781" s="22"/>
      <c r="BY6781" s="22"/>
      <c r="BZ6781" s="22"/>
      <c r="CA6781" s="22"/>
      <c r="CB6781" s="22"/>
      <c r="CC6781" s="22"/>
      <c r="CD6781" s="22"/>
      <c r="CE6781" s="22"/>
      <c r="CF6781" s="22"/>
      <c r="CG6781" s="22"/>
      <c r="CH6781" s="22"/>
      <c r="CI6781" s="22"/>
      <c r="CJ6781" s="22"/>
      <c r="CK6781" s="22"/>
      <c r="CL6781" s="22"/>
      <c r="CM6781" s="22"/>
      <c r="CN6781" s="22"/>
      <c r="CO6781" s="22"/>
    </row>
    <row r="6782" spans="1:93" s="2" customFormat="1" x14ac:dyDescent="0.3">
      <c r="A6782" s="73" t="s">
        <v>204</v>
      </c>
      <c r="B6782" s="73" t="s">
        <v>212</v>
      </c>
      <c r="C6782" s="67" t="s">
        <v>91</v>
      </c>
      <c r="D6782" s="67" t="s">
        <v>26</v>
      </c>
      <c r="E6782" s="73"/>
      <c r="F6782" s="73" t="s">
        <v>569</v>
      </c>
      <c r="G6782" s="73" t="s">
        <v>28</v>
      </c>
      <c r="H6782" s="73" t="s">
        <v>28</v>
      </c>
      <c r="I6782" s="73" t="s">
        <v>465</v>
      </c>
      <c r="J6782" s="73" t="str">
        <f t="shared" si="161"/>
        <v>Municipal waste</v>
      </c>
      <c r="K6782" s="101">
        <v>21.3538</v>
      </c>
      <c r="L6782" s="48"/>
      <c r="M6782" s="22"/>
      <c r="N6782" s="22"/>
      <c r="O6782" s="22"/>
      <c r="P6782" s="22"/>
      <c r="Q6782" s="22"/>
      <c r="R6782" s="22"/>
      <c r="S6782" s="22"/>
      <c r="T6782" s="22"/>
      <c r="U6782" s="22"/>
      <c r="V6782" s="22"/>
      <c r="W6782" s="22"/>
      <c r="X6782" s="22"/>
      <c r="Y6782" s="22"/>
      <c r="Z6782" s="22"/>
      <c r="AA6782" s="22"/>
      <c r="AB6782" s="22"/>
      <c r="AC6782" s="22"/>
      <c r="AD6782" s="22"/>
      <c r="AE6782" s="22"/>
      <c r="AF6782" s="22"/>
      <c r="AG6782" s="22"/>
      <c r="AH6782" s="22"/>
      <c r="AI6782" s="22"/>
      <c r="AJ6782" s="22"/>
      <c r="AK6782" s="22"/>
      <c r="AL6782" s="22"/>
      <c r="AM6782" s="22"/>
      <c r="AN6782" s="22"/>
      <c r="AO6782" s="22"/>
      <c r="AP6782" s="22"/>
      <c r="AQ6782" s="22"/>
      <c r="AR6782" s="22"/>
      <c r="AS6782" s="22"/>
      <c r="AT6782" s="22"/>
      <c r="AU6782" s="22"/>
      <c r="AV6782" s="22"/>
      <c r="AW6782" s="22"/>
      <c r="AX6782" s="22"/>
      <c r="AY6782" s="22"/>
      <c r="AZ6782" s="22"/>
      <c r="BA6782" s="22"/>
      <c r="BB6782" s="22"/>
      <c r="BC6782" s="22"/>
      <c r="BD6782" s="22"/>
      <c r="BE6782" s="22"/>
      <c r="BF6782" s="22"/>
      <c r="BG6782" s="22"/>
      <c r="BH6782" s="22"/>
      <c r="BI6782" s="22"/>
      <c r="BJ6782" s="22"/>
      <c r="BK6782" s="22"/>
      <c r="BL6782" s="22"/>
      <c r="BM6782" s="22"/>
      <c r="BN6782" s="22"/>
      <c r="BO6782" s="22"/>
      <c r="BP6782" s="22"/>
      <c r="BQ6782" s="22"/>
      <c r="BR6782" s="22"/>
      <c r="BS6782" s="22"/>
      <c r="BT6782" s="22"/>
      <c r="BU6782" s="22"/>
      <c r="BV6782" s="22"/>
      <c r="BW6782" s="22"/>
      <c r="BX6782" s="22"/>
      <c r="BY6782" s="22"/>
      <c r="BZ6782" s="22"/>
      <c r="CA6782" s="22"/>
      <c r="CB6782" s="22"/>
      <c r="CC6782" s="22"/>
      <c r="CD6782" s="22"/>
      <c r="CE6782" s="22"/>
      <c r="CF6782" s="22"/>
      <c r="CG6782" s="22"/>
      <c r="CH6782" s="22"/>
      <c r="CI6782" s="22"/>
      <c r="CJ6782" s="22"/>
      <c r="CK6782" s="22"/>
      <c r="CL6782" s="22"/>
      <c r="CM6782" s="22"/>
      <c r="CN6782" s="22"/>
      <c r="CO6782" s="22"/>
    </row>
    <row r="6783" spans="1:93" s="2" customFormat="1" x14ac:dyDescent="0.3">
      <c r="A6783" s="73" t="s">
        <v>204</v>
      </c>
      <c r="B6783" s="73" t="s">
        <v>212</v>
      </c>
      <c r="C6783" s="67" t="s">
        <v>91</v>
      </c>
      <c r="D6783" s="67" t="s">
        <v>26</v>
      </c>
      <c r="E6783" s="73"/>
      <c r="F6783" s="73" t="s">
        <v>570</v>
      </c>
      <c r="G6783" s="73" t="s">
        <v>28</v>
      </c>
      <c r="H6783" s="73" t="s">
        <v>28</v>
      </c>
      <c r="I6783" s="73" t="s">
        <v>465</v>
      </c>
      <c r="J6783" s="73" t="str">
        <f t="shared" si="161"/>
        <v>Municipal waste</v>
      </c>
      <c r="K6783" s="101">
        <v>21.3538</v>
      </c>
      <c r="L6783" s="48"/>
      <c r="M6783" s="22"/>
      <c r="N6783" s="22"/>
      <c r="O6783" s="22"/>
      <c r="P6783" s="22"/>
      <c r="Q6783" s="22"/>
      <c r="R6783" s="22"/>
      <c r="S6783" s="22"/>
      <c r="T6783" s="22"/>
      <c r="U6783" s="22"/>
      <c r="V6783" s="22"/>
      <c r="W6783" s="22"/>
      <c r="X6783" s="22"/>
      <c r="Y6783" s="22"/>
      <c r="Z6783" s="22"/>
      <c r="AA6783" s="22"/>
      <c r="AB6783" s="22"/>
      <c r="AC6783" s="22"/>
      <c r="AD6783" s="22"/>
      <c r="AE6783" s="22"/>
      <c r="AF6783" s="22"/>
      <c r="AG6783" s="22"/>
      <c r="AH6783" s="22"/>
      <c r="AI6783" s="22"/>
      <c r="AJ6783" s="22"/>
      <c r="AK6783" s="22"/>
      <c r="AL6783" s="22"/>
      <c r="AM6783" s="22"/>
      <c r="AN6783" s="22"/>
      <c r="AO6783" s="22"/>
      <c r="AP6783" s="22"/>
      <c r="AQ6783" s="22"/>
      <c r="AR6783" s="22"/>
      <c r="AS6783" s="22"/>
      <c r="AT6783" s="22"/>
      <c r="AU6783" s="22"/>
      <c r="AV6783" s="22"/>
      <c r="AW6783" s="22"/>
      <c r="AX6783" s="22"/>
      <c r="AY6783" s="22"/>
      <c r="AZ6783" s="22"/>
      <c r="BA6783" s="22"/>
      <c r="BB6783" s="22"/>
      <c r="BC6783" s="22"/>
      <c r="BD6783" s="22"/>
      <c r="BE6783" s="22"/>
      <c r="BF6783" s="22"/>
      <c r="BG6783" s="22"/>
      <c r="BH6783" s="22"/>
      <c r="BI6783" s="22"/>
      <c r="BJ6783" s="22"/>
      <c r="BK6783" s="22"/>
      <c r="BL6783" s="22"/>
      <c r="BM6783" s="22"/>
      <c r="BN6783" s="22"/>
      <c r="BO6783" s="22"/>
      <c r="BP6783" s="22"/>
      <c r="BQ6783" s="22"/>
      <c r="BR6783" s="22"/>
      <c r="BS6783" s="22"/>
      <c r="BT6783" s="22"/>
      <c r="BU6783" s="22"/>
      <c r="BV6783" s="22"/>
      <c r="BW6783" s="22"/>
      <c r="BX6783" s="22"/>
      <c r="BY6783" s="22"/>
      <c r="BZ6783" s="22"/>
      <c r="CA6783" s="22"/>
      <c r="CB6783" s="22"/>
      <c r="CC6783" s="22"/>
      <c r="CD6783" s="22"/>
      <c r="CE6783" s="22"/>
      <c r="CF6783" s="22"/>
      <c r="CG6783" s="22"/>
      <c r="CH6783" s="22"/>
      <c r="CI6783" s="22"/>
      <c r="CJ6783" s="22"/>
      <c r="CK6783" s="22"/>
      <c r="CL6783" s="22"/>
      <c r="CM6783" s="22"/>
      <c r="CN6783" s="22"/>
      <c r="CO6783" s="22"/>
    </row>
    <row r="6784" spans="1:93" s="2" customFormat="1" x14ac:dyDescent="0.3">
      <c r="A6784" s="73" t="s">
        <v>204</v>
      </c>
      <c r="B6784" s="73" t="s">
        <v>212</v>
      </c>
      <c r="C6784" s="67" t="s">
        <v>91</v>
      </c>
      <c r="D6784" s="67" t="s">
        <v>26</v>
      </c>
      <c r="E6784" s="73"/>
      <c r="F6784" s="73" t="s">
        <v>285</v>
      </c>
      <c r="G6784" s="73" t="s">
        <v>28</v>
      </c>
      <c r="H6784" s="73" t="s">
        <v>28</v>
      </c>
      <c r="I6784" s="73" t="s">
        <v>465</v>
      </c>
      <c r="J6784" s="73" t="str">
        <f t="shared" si="161"/>
        <v>Municipal waste</v>
      </c>
      <c r="K6784" s="101">
        <v>21.3538</v>
      </c>
      <c r="L6784" s="48"/>
      <c r="M6784" s="22"/>
      <c r="N6784" s="22"/>
      <c r="O6784" s="22"/>
      <c r="P6784" s="22"/>
      <c r="Q6784" s="22"/>
      <c r="R6784" s="22"/>
      <c r="S6784" s="22"/>
      <c r="T6784" s="22"/>
      <c r="U6784" s="22"/>
      <c r="V6784" s="22"/>
      <c r="W6784" s="22"/>
      <c r="X6784" s="22"/>
      <c r="Y6784" s="22"/>
      <c r="Z6784" s="22"/>
      <c r="AA6784" s="22"/>
      <c r="AB6784" s="22"/>
      <c r="AC6784" s="22"/>
      <c r="AD6784" s="22"/>
      <c r="AE6784" s="22"/>
      <c r="AF6784" s="22"/>
      <c r="AG6784" s="22"/>
      <c r="AH6784" s="22"/>
      <c r="AI6784" s="22"/>
      <c r="AJ6784" s="22"/>
      <c r="AK6784" s="22"/>
      <c r="AL6784" s="22"/>
      <c r="AM6784" s="22"/>
      <c r="AN6784" s="22"/>
      <c r="AO6784" s="22"/>
      <c r="AP6784" s="22"/>
      <c r="AQ6784" s="22"/>
      <c r="AR6784" s="22"/>
      <c r="AS6784" s="22"/>
      <c r="AT6784" s="22"/>
      <c r="AU6784" s="22"/>
      <c r="AV6784" s="22"/>
      <c r="AW6784" s="22"/>
      <c r="AX6784" s="22"/>
      <c r="AY6784" s="22"/>
      <c r="AZ6784" s="22"/>
      <c r="BA6784" s="22"/>
      <c r="BB6784" s="22"/>
      <c r="BC6784" s="22"/>
      <c r="BD6784" s="22"/>
      <c r="BE6784" s="22"/>
      <c r="BF6784" s="22"/>
      <c r="BG6784" s="22"/>
      <c r="BH6784" s="22"/>
      <c r="BI6784" s="22"/>
      <c r="BJ6784" s="22"/>
      <c r="BK6784" s="22"/>
      <c r="BL6784" s="22"/>
      <c r="BM6784" s="22"/>
      <c r="BN6784" s="22"/>
      <c r="BO6784" s="22"/>
      <c r="BP6784" s="22"/>
      <c r="BQ6784" s="22"/>
      <c r="BR6784" s="22"/>
      <c r="BS6784" s="22"/>
      <c r="BT6784" s="22"/>
      <c r="BU6784" s="22"/>
      <c r="BV6784" s="22"/>
      <c r="BW6784" s="22"/>
      <c r="BX6784" s="22"/>
      <c r="BY6784" s="22"/>
      <c r="BZ6784" s="22"/>
      <c r="CA6784" s="22"/>
      <c r="CB6784" s="22"/>
      <c r="CC6784" s="22"/>
      <c r="CD6784" s="22"/>
      <c r="CE6784" s="22"/>
      <c r="CF6784" s="22"/>
      <c r="CG6784" s="22"/>
      <c r="CH6784" s="22"/>
      <c r="CI6784" s="22"/>
      <c r="CJ6784" s="22"/>
      <c r="CK6784" s="22"/>
      <c r="CL6784" s="22"/>
      <c r="CM6784" s="22"/>
      <c r="CN6784" s="22"/>
      <c r="CO6784" s="22"/>
    </row>
    <row r="6785" spans="1:93" s="2" customFormat="1" x14ac:dyDescent="0.3">
      <c r="A6785" s="73" t="s">
        <v>204</v>
      </c>
      <c r="B6785" s="73" t="s">
        <v>212</v>
      </c>
      <c r="C6785" s="67" t="s">
        <v>91</v>
      </c>
      <c r="D6785" s="67" t="s">
        <v>26</v>
      </c>
      <c r="E6785" s="73"/>
      <c r="F6785" s="73" t="s">
        <v>14</v>
      </c>
      <c r="G6785" s="73" t="s">
        <v>28</v>
      </c>
      <c r="H6785" s="73" t="s">
        <v>28</v>
      </c>
      <c r="I6785" s="73" t="s">
        <v>465</v>
      </c>
      <c r="J6785" s="73" t="str">
        <f t="shared" si="161"/>
        <v>Municipal waste</v>
      </c>
      <c r="K6785" s="101">
        <v>10.203900000000001</v>
      </c>
      <c r="L6785" s="48"/>
      <c r="M6785" s="22"/>
      <c r="N6785" s="22"/>
      <c r="O6785" s="22"/>
      <c r="P6785" s="22"/>
      <c r="Q6785" s="22"/>
      <c r="R6785" s="22"/>
      <c r="S6785" s="22"/>
      <c r="T6785" s="22"/>
      <c r="U6785" s="22"/>
      <c r="V6785" s="22"/>
      <c r="W6785" s="22"/>
      <c r="X6785" s="22"/>
      <c r="Y6785" s="22"/>
      <c r="Z6785" s="22"/>
      <c r="AA6785" s="22"/>
      <c r="AB6785" s="22"/>
      <c r="AC6785" s="22"/>
      <c r="AD6785" s="22"/>
      <c r="AE6785" s="22"/>
      <c r="AF6785" s="22"/>
      <c r="AG6785" s="22"/>
      <c r="AH6785" s="22"/>
      <c r="AI6785" s="22"/>
      <c r="AJ6785" s="22"/>
      <c r="AK6785" s="22"/>
      <c r="AL6785" s="22"/>
      <c r="AM6785" s="22"/>
      <c r="AN6785" s="22"/>
      <c r="AO6785" s="22"/>
      <c r="AP6785" s="22"/>
      <c r="AQ6785" s="22"/>
      <c r="AR6785" s="22"/>
      <c r="AS6785" s="22"/>
      <c r="AT6785" s="22"/>
      <c r="AU6785" s="22"/>
      <c r="AV6785" s="22"/>
      <c r="AW6785" s="22"/>
      <c r="AX6785" s="22"/>
      <c r="AY6785" s="22"/>
      <c r="AZ6785" s="22"/>
      <c r="BA6785" s="22"/>
      <c r="BB6785" s="22"/>
      <c r="BC6785" s="22"/>
      <c r="BD6785" s="22"/>
      <c r="BE6785" s="22"/>
      <c r="BF6785" s="22"/>
      <c r="BG6785" s="22"/>
      <c r="BH6785" s="22"/>
      <c r="BI6785" s="22"/>
      <c r="BJ6785" s="22"/>
      <c r="BK6785" s="22"/>
      <c r="BL6785" s="22"/>
      <c r="BM6785" s="22"/>
      <c r="BN6785" s="22"/>
      <c r="BO6785" s="22"/>
      <c r="BP6785" s="22"/>
      <c r="BQ6785" s="22"/>
      <c r="BR6785" s="22"/>
      <c r="BS6785" s="22"/>
      <c r="BT6785" s="22"/>
      <c r="BU6785" s="22"/>
      <c r="BV6785" s="22"/>
      <c r="BW6785" s="22"/>
      <c r="BX6785" s="22"/>
      <c r="BY6785" s="22"/>
      <c r="BZ6785" s="22"/>
      <c r="CA6785" s="22"/>
      <c r="CB6785" s="22"/>
      <c r="CC6785" s="22"/>
      <c r="CD6785" s="22"/>
      <c r="CE6785" s="22"/>
      <c r="CF6785" s="22"/>
      <c r="CG6785" s="22"/>
      <c r="CH6785" s="22"/>
      <c r="CI6785" s="22"/>
      <c r="CJ6785" s="22"/>
      <c r="CK6785" s="22"/>
      <c r="CL6785" s="22"/>
      <c r="CM6785" s="22"/>
      <c r="CN6785" s="22"/>
      <c r="CO6785" s="22"/>
    </row>
    <row r="6786" spans="1:93" s="2" customFormat="1" x14ac:dyDescent="0.3">
      <c r="A6786" s="73" t="s">
        <v>204</v>
      </c>
      <c r="B6786" s="73" t="s">
        <v>212</v>
      </c>
      <c r="C6786" s="67" t="s">
        <v>91</v>
      </c>
      <c r="D6786" s="67" t="s">
        <v>26</v>
      </c>
      <c r="E6786" s="73"/>
      <c r="F6786" s="73" t="s">
        <v>382</v>
      </c>
      <c r="G6786" s="73" t="s">
        <v>28</v>
      </c>
      <c r="H6786" s="73" t="s">
        <v>28</v>
      </c>
      <c r="I6786" s="73" t="s">
        <v>465</v>
      </c>
      <c r="J6786" s="73" t="str">
        <f t="shared" si="161"/>
        <v>Municipal waste</v>
      </c>
      <c r="K6786" s="102" t="s">
        <v>493</v>
      </c>
      <c r="L6786" s="48"/>
      <c r="M6786" s="22"/>
      <c r="N6786" s="22"/>
      <c r="O6786" s="22"/>
      <c r="P6786" s="22"/>
      <c r="Q6786" s="22"/>
      <c r="R6786" s="22"/>
      <c r="S6786" s="22"/>
      <c r="T6786" s="22"/>
      <c r="U6786" s="22"/>
      <c r="V6786" s="22"/>
      <c r="W6786" s="22"/>
      <c r="X6786" s="22"/>
      <c r="Y6786" s="22"/>
      <c r="Z6786" s="22"/>
      <c r="AA6786" s="22"/>
      <c r="AB6786" s="22"/>
      <c r="AC6786" s="22"/>
      <c r="AD6786" s="22"/>
      <c r="AE6786" s="22"/>
      <c r="AF6786" s="22"/>
      <c r="AG6786" s="22"/>
      <c r="AH6786" s="22"/>
      <c r="AI6786" s="22"/>
      <c r="AJ6786" s="22"/>
      <c r="AK6786" s="22"/>
      <c r="AL6786" s="22"/>
      <c r="AM6786" s="22"/>
      <c r="AN6786" s="22"/>
      <c r="AO6786" s="22"/>
      <c r="AP6786" s="22"/>
      <c r="AQ6786" s="22"/>
      <c r="AR6786" s="22"/>
      <c r="AS6786" s="22"/>
      <c r="AT6786" s="22"/>
      <c r="AU6786" s="22"/>
      <c r="AV6786" s="22"/>
      <c r="AW6786" s="22"/>
      <c r="AX6786" s="22"/>
      <c r="AY6786" s="22"/>
      <c r="AZ6786" s="22"/>
      <c r="BA6786" s="22"/>
      <c r="BB6786" s="22"/>
      <c r="BC6786" s="22"/>
      <c r="BD6786" s="22"/>
      <c r="BE6786" s="22"/>
      <c r="BF6786" s="22"/>
      <c r="BG6786" s="22"/>
      <c r="BH6786" s="22"/>
      <c r="BI6786" s="22"/>
      <c r="BJ6786" s="22"/>
      <c r="BK6786" s="22"/>
      <c r="BL6786" s="22"/>
      <c r="BM6786" s="22"/>
      <c r="BN6786" s="22"/>
      <c r="BO6786" s="22"/>
      <c r="BP6786" s="22"/>
      <c r="BQ6786" s="22"/>
      <c r="BR6786" s="22"/>
      <c r="BS6786" s="22"/>
      <c r="BT6786" s="22"/>
      <c r="BU6786" s="22"/>
      <c r="BV6786" s="22"/>
      <c r="BW6786" s="22"/>
      <c r="BX6786" s="22"/>
      <c r="BY6786" s="22"/>
      <c r="BZ6786" s="22"/>
      <c r="CA6786" s="22"/>
      <c r="CB6786" s="22"/>
      <c r="CC6786" s="22"/>
      <c r="CD6786" s="22"/>
      <c r="CE6786" s="22"/>
      <c r="CF6786" s="22"/>
      <c r="CG6786" s="22"/>
      <c r="CH6786" s="22"/>
      <c r="CI6786" s="22"/>
      <c r="CJ6786" s="22"/>
      <c r="CK6786" s="22"/>
      <c r="CL6786" s="22"/>
      <c r="CM6786" s="22"/>
      <c r="CN6786" s="22"/>
      <c r="CO6786" s="22"/>
    </row>
    <row r="6787" spans="1:93" s="2" customFormat="1" x14ac:dyDescent="0.3">
      <c r="A6787" s="73" t="s">
        <v>204</v>
      </c>
      <c r="B6787" s="73" t="s">
        <v>212</v>
      </c>
      <c r="C6787" s="67" t="s">
        <v>91</v>
      </c>
      <c r="D6787" s="67" t="s">
        <v>26</v>
      </c>
      <c r="E6787" s="73"/>
      <c r="F6787" s="73" t="s">
        <v>332</v>
      </c>
      <c r="G6787" s="73" t="s">
        <v>28</v>
      </c>
      <c r="H6787" s="73" t="s">
        <v>28</v>
      </c>
      <c r="I6787" s="73" t="s">
        <v>465</v>
      </c>
      <c r="J6787" s="73" t="str">
        <f t="shared" si="161"/>
        <v>Municipal waste</v>
      </c>
      <c r="K6787" s="101">
        <v>586.51379999999995</v>
      </c>
      <c r="L6787" s="48"/>
      <c r="M6787" s="22"/>
      <c r="N6787" s="22"/>
      <c r="O6787" s="22"/>
      <c r="P6787" s="22"/>
      <c r="Q6787" s="22"/>
      <c r="R6787" s="22"/>
      <c r="S6787" s="22"/>
      <c r="T6787" s="22"/>
      <c r="U6787" s="22"/>
      <c r="V6787" s="22"/>
      <c r="W6787" s="22"/>
      <c r="X6787" s="22"/>
      <c r="Y6787" s="22"/>
      <c r="Z6787" s="22"/>
      <c r="AA6787" s="22"/>
      <c r="AB6787" s="22"/>
      <c r="AC6787" s="22"/>
      <c r="AD6787" s="22"/>
      <c r="AE6787" s="22"/>
      <c r="AF6787" s="22"/>
      <c r="AG6787" s="22"/>
      <c r="AH6787" s="22"/>
      <c r="AI6787" s="22"/>
      <c r="AJ6787" s="22"/>
      <c r="AK6787" s="22"/>
      <c r="AL6787" s="22"/>
      <c r="AM6787" s="22"/>
      <c r="AN6787" s="22"/>
      <c r="AO6787" s="22"/>
      <c r="AP6787" s="22"/>
      <c r="AQ6787" s="22"/>
      <c r="AR6787" s="22"/>
      <c r="AS6787" s="22"/>
      <c r="AT6787" s="22"/>
      <c r="AU6787" s="22"/>
      <c r="AV6787" s="22"/>
      <c r="AW6787" s="22"/>
      <c r="AX6787" s="22"/>
      <c r="AY6787" s="22"/>
      <c r="AZ6787" s="22"/>
      <c r="BA6787" s="22"/>
      <c r="BB6787" s="22"/>
      <c r="BC6787" s="22"/>
      <c r="BD6787" s="22"/>
      <c r="BE6787" s="22"/>
      <c r="BF6787" s="22"/>
      <c r="BG6787" s="22"/>
      <c r="BH6787" s="22"/>
      <c r="BI6787" s="22"/>
      <c r="BJ6787" s="22"/>
      <c r="BK6787" s="22"/>
      <c r="BL6787" s="22"/>
      <c r="BM6787" s="22"/>
      <c r="BN6787" s="22"/>
      <c r="BO6787" s="22"/>
      <c r="BP6787" s="22"/>
      <c r="BQ6787" s="22"/>
      <c r="BR6787" s="22"/>
      <c r="BS6787" s="22"/>
      <c r="BT6787" s="22"/>
      <c r="BU6787" s="22"/>
      <c r="BV6787" s="22"/>
      <c r="BW6787" s="22"/>
      <c r="BX6787" s="22"/>
      <c r="BY6787" s="22"/>
      <c r="BZ6787" s="22"/>
      <c r="CA6787" s="22"/>
      <c r="CB6787" s="22"/>
      <c r="CC6787" s="22"/>
      <c r="CD6787" s="22"/>
      <c r="CE6787" s="22"/>
      <c r="CF6787" s="22"/>
      <c r="CG6787" s="22"/>
      <c r="CH6787" s="22"/>
      <c r="CI6787" s="22"/>
      <c r="CJ6787" s="22"/>
      <c r="CK6787" s="22"/>
      <c r="CL6787" s="22"/>
      <c r="CM6787" s="22"/>
      <c r="CN6787" s="22"/>
      <c r="CO6787" s="22"/>
    </row>
    <row r="6788" spans="1:93" s="2" customFormat="1" x14ac:dyDescent="0.3">
      <c r="A6788" s="73" t="s">
        <v>204</v>
      </c>
      <c r="B6788" s="73" t="s">
        <v>212</v>
      </c>
      <c r="C6788" s="67" t="s">
        <v>91</v>
      </c>
      <c r="D6788" s="67" t="s">
        <v>420</v>
      </c>
      <c r="E6788" s="73"/>
      <c r="F6788" s="73" t="s">
        <v>569</v>
      </c>
      <c r="G6788" s="73" t="s">
        <v>28</v>
      </c>
      <c r="H6788" s="73" t="s">
        <v>28</v>
      </c>
      <c r="I6788" s="73" t="s">
        <v>465</v>
      </c>
      <c r="J6788" s="73" t="str">
        <f t="shared" si="161"/>
        <v>Organic: food and drink waste</v>
      </c>
      <c r="K6788" s="102" t="s">
        <v>493</v>
      </c>
      <c r="L6788" s="48"/>
      <c r="M6788" s="22"/>
      <c r="N6788" s="22"/>
      <c r="O6788" s="22"/>
      <c r="P6788" s="22"/>
      <c r="Q6788" s="22"/>
      <c r="R6788" s="22"/>
      <c r="S6788" s="22"/>
      <c r="T6788" s="22"/>
      <c r="U6788" s="22"/>
      <c r="V6788" s="22"/>
      <c r="W6788" s="22"/>
      <c r="X6788" s="22"/>
      <c r="Y6788" s="22"/>
      <c r="Z6788" s="22"/>
      <c r="AA6788" s="22"/>
      <c r="AB6788" s="22"/>
      <c r="AC6788" s="22"/>
      <c r="AD6788" s="22"/>
      <c r="AE6788" s="22"/>
      <c r="AF6788" s="22"/>
      <c r="AG6788" s="22"/>
      <c r="AH6788" s="22"/>
      <c r="AI6788" s="22"/>
      <c r="AJ6788" s="22"/>
      <c r="AK6788" s="22"/>
      <c r="AL6788" s="22"/>
      <c r="AM6788" s="22"/>
      <c r="AN6788" s="22"/>
      <c r="AO6788" s="22"/>
      <c r="AP6788" s="22"/>
      <c r="AQ6788" s="22"/>
      <c r="AR6788" s="22"/>
      <c r="AS6788" s="22"/>
      <c r="AT6788" s="22"/>
      <c r="AU6788" s="22"/>
      <c r="AV6788" s="22"/>
      <c r="AW6788" s="22"/>
      <c r="AX6788" s="22"/>
      <c r="AY6788" s="22"/>
      <c r="AZ6788" s="22"/>
      <c r="BA6788" s="22"/>
      <c r="BB6788" s="22"/>
      <c r="BC6788" s="22"/>
      <c r="BD6788" s="22"/>
      <c r="BE6788" s="22"/>
      <c r="BF6788" s="22"/>
      <c r="BG6788" s="22"/>
      <c r="BH6788" s="22"/>
      <c r="BI6788" s="22"/>
      <c r="BJ6788" s="22"/>
      <c r="BK6788" s="22"/>
      <c r="BL6788" s="22"/>
      <c r="BM6788" s="22"/>
      <c r="BN6788" s="22"/>
      <c r="BO6788" s="22"/>
      <c r="BP6788" s="22"/>
      <c r="BQ6788" s="22"/>
      <c r="BR6788" s="22"/>
      <c r="BS6788" s="22"/>
      <c r="BT6788" s="22"/>
      <c r="BU6788" s="22"/>
      <c r="BV6788" s="22"/>
      <c r="BW6788" s="22"/>
      <c r="BX6788" s="22"/>
      <c r="BY6788" s="22"/>
      <c r="BZ6788" s="22"/>
      <c r="CA6788" s="22"/>
      <c r="CB6788" s="22"/>
      <c r="CC6788" s="22"/>
      <c r="CD6788" s="22"/>
      <c r="CE6788" s="22"/>
      <c r="CF6788" s="22"/>
      <c r="CG6788" s="22"/>
      <c r="CH6788" s="22"/>
      <c r="CI6788" s="22"/>
      <c r="CJ6788" s="22"/>
      <c r="CK6788" s="22"/>
      <c r="CL6788" s="22"/>
      <c r="CM6788" s="22"/>
      <c r="CN6788" s="22"/>
      <c r="CO6788" s="22"/>
    </row>
    <row r="6789" spans="1:93" s="2" customFormat="1" x14ac:dyDescent="0.3">
      <c r="A6789" s="73" t="s">
        <v>204</v>
      </c>
      <c r="B6789" s="73" t="s">
        <v>212</v>
      </c>
      <c r="C6789" s="67" t="s">
        <v>91</v>
      </c>
      <c r="D6789" s="67" t="s">
        <v>420</v>
      </c>
      <c r="E6789" s="73"/>
      <c r="F6789" s="73" t="s">
        <v>570</v>
      </c>
      <c r="G6789" s="73" t="s">
        <v>28</v>
      </c>
      <c r="H6789" s="73" t="s">
        <v>28</v>
      </c>
      <c r="I6789" s="73" t="s">
        <v>465</v>
      </c>
      <c r="J6789" s="73" t="str">
        <f t="shared" si="161"/>
        <v>Organic: food and drink waste</v>
      </c>
      <c r="K6789" s="102"/>
      <c r="L6789" s="48"/>
      <c r="M6789" s="22"/>
      <c r="N6789" s="22"/>
      <c r="O6789" s="22"/>
      <c r="P6789" s="22"/>
      <c r="Q6789" s="22"/>
      <c r="R6789" s="22"/>
      <c r="S6789" s="22"/>
      <c r="T6789" s="22"/>
      <c r="U6789" s="22"/>
      <c r="V6789" s="22"/>
      <c r="W6789" s="22"/>
      <c r="X6789" s="22"/>
      <c r="Y6789" s="22"/>
      <c r="Z6789" s="22"/>
      <c r="AA6789" s="22"/>
      <c r="AB6789" s="22"/>
      <c r="AC6789" s="22"/>
      <c r="AD6789" s="22"/>
      <c r="AE6789" s="22"/>
      <c r="AF6789" s="22"/>
      <c r="AG6789" s="22"/>
      <c r="AH6789" s="22"/>
      <c r="AI6789" s="22"/>
      <c r="AJ6789" s="22"/>
      <c r="AK6789" s="22"/>
      <c r="AL6789" s="22"/>
      <c r="AM6789" s="22"/>
      <c r="AN6789" s="22"/>
      <c r="AO6789" s="22"/>
      <c r="AP6789" s="22"/>
      <c r="AQ6789" s="22"/>
      <c r="AR6789" s="22"/>
      <c r="AS6789" s="22"/>
      <c r="AT6789" s="22"/>
      <c r="AU6789" s="22"/>
      <c r="AV6789" s="22"/>
      <c r="AW6789" s="22"/>
      <c r="AX6789" s="22"/>
      <c r="AY6789" s="22"/>
      <c r="AZ6789" s="22"/>
      <c r="BA6789" s="22"/>
      <c r="BB6789" s="22"/>
      <c r="BC6789" s="22"/>
      <c r="BD6789" s="22"/>
      <c r="BE6789" s="22"/>
      <c r="BF6789" s="22"/>
      <c r="BG6789" s="22"/>
      <c r="BH6789" s="22"/>
      <c r="BI6789" s="22"/>
      <c r="BJ6789" s="22"/>
      <c r="BK6789" s="22"/>
      <c r="BL6789" s="22"/>
      <c r="BM6789" s="22"/>
      <c r="BN6789" s="22"/>
      <c r="BO6789" s="22"/>
      <c r="BP6789" s="22"/>
      <c r="BQ6789" s="22"/>
      <c r="BR6789" s="22"/>
      <c r="BS6789" s="22"/>
      <c r="BT6789" s="22"/>
      <c r="BU6789" s="22"/>
      <c r="BV6789" s="22"/>
      <c r="BW6789" s="22"/>
      <c r="BX6789" s="22"/>
      <c r="BY6789" s="22"/>
      <c r="BZ6789" s="22"/>
      <c r="CA6789" s="22"/>
      <c r="CB6789" s="22"/>
      <c r="CC6789" s="22"/>
      <c r="CD6789" s="22"/>
      <c r="CE6789" s="22"/>
      <c r="CF6789" s="22"/>
      <c r="CG6789" s="22"/>
      <c r="CH6789" s="22"/>
      <c r="CI6789" s="22"/>
      <c r="CJ6789" s="22"/>
      <c r="CK6789" s="22"/>
      <c r="CL6789" s="22"/>
      <c r="CM6789" s="22"/>
      <c r="CN6789" s="22"/>
      <c r="CO6789" s="22"/>
    </row>
    <row r="6790" spans="1:93" s="2" customFormat="1" x14ac:dyDescent="0.3">
      <c r="A6790" s="73" t="s">
        <v>204</v>
      </c>
      <c r="B6790" s="73" t="s">
        <v>212</v>
      </c>
      <c r="C6790" s="67" t="s">
        <v>91</v>
      </c>
      <c r="D6790" s="67" t="s">
        <v>420</v>
      </c>
      <c r="E6790" s="73"/>
      <c r="F6790" s="73" t="s">
        <v>285</v>
      </c>
      <c r="G6790" s="73" t="s">
        <v>28</v>
      </c>
      <c r="H6790" s="73" t="s">
        <v>28</v>
      </c>
      <c r="I6790" s="73" t="s">
        <v>465</v>
      </c>
      <c r="J6790" s="73" t="str">
        <f t="shared" si="161"/>
        <v>Organic: food and drink waste</v>
      </c>
      <c r="K6790" s="101">
        <v>21.3538</v>
      </c>
      <c r="L6790" s="48"/>
      <c r="M6790" s="22"/>
      <c r="N6790" s="22"/>
      <c r="O6790" s="22"/>
      <c r="P6790" s="22"/>
      <c r="Q6790" s="22"/>
      <c r="R6790" s="22"/>
      <c r="S6790" s="22"/>
      <c r="T6790" s="22"/>
      <c r="U6790" s="22"/>
      <c r="V6790" s="22"/>
      <c r="W6790" s="22"/>
      <c r="X6790" s="22"/>
      <c r="Y6790" s="22"/>
      <c r="Z6790" s="22"/>
      <c r="AA6790" s="22"/>
      <c r="AB6790" s="22"/>
      <c r="AC6790" s="22"/>
      <c r="AD6790" s="22"/>
      <c r="AE6790" s="22"/>
      <c r="AF6790" s="22"/>
      <c r="AG6790" s="22"/>
      <c r="AH6790" s="22"/>
      <c r="AI6790" s="22"/>
      <c r="AJ6790" s="22"/>
      <c r="AK6790" s="22"/>
      <c r="AL6790" s="22"/>
      <c r="AM6790" s="22"/>
      <c r="AN6790" s="22"/>
      <c r="AO6790" s="22"/>
      <c r="AP6790" s="22"/>
      <c r="AQ6790" s="22"/>
      <c r="AR6790" s="22"/>
      <c r="AS6790" s="22"/>
      <c r="AT6790" s="22"/>
      <c r="AU6790" s="22"/>
      <c r="AV6790" s="22"/>
      <c r="AW6790" s="22"/>
      <c r="AX6790" s="22"/>
      <c r="AY6790" s="22"/>
      <c r="AZ6790" s="22"/>
      <c r="BA6790" s="22"/>
      <c r="BB6790" s="22"/>
      <c r="BC6790" s="22"/>
      <c r="BD6790" s="22"/>
      <c r="BE6790" s="22"/>
      <c r="BF6790" s="22"/>
      <c r="BG6790" s="22"/>
      <c r="BH6790" s="22"/>
      <c r="BI6790" s="22"/>
      <c r="BJ6790" s="22"/>
      <c r="BK6790" s="22"/>
      <c r="BL6790" s="22"/>
      <c r="BM6790" s="22"/>
      <c r="BN6790" s="22"/>
      <c r="BO6790" s="22"/>
      <c r="BP6790" s="22"/>
      <c r="BQ6790" s="22"/>
      <c r="BR6790" s="22"/>
      <c r="BS6790" s="22"/>
      <c r="BT6790" s="22"/>
      <c r="BU6790" s="22"/>
      <c r="BV6790" s="22"/>
      <c r="BW6790" s="22"/>
      <c r="BX6790" s="22"/>
      <c r="BY6790" s="22"/>
      <c r="BZ6790" s="22"/>
      <c r="CA6790" s="22"/>
      <c r="CB6790" s="22"/>
      <c r="CC6790" s="22"/>
      <c r="CD6790" s="22"/>
      <c r="CE6790" s="22"/>
      <c r="CF6790" s="22"/>
      <c r="CG6790" s="22"/>
      <c r="CH6790" s="22"/>
      <c r="CI6790" s="22"/>
      <c r="CJ6790" s="22"/>
      <c r="CK6790" s="22"/>
      <c r="CL6790" s="22"/>
      <c r="CM6790" s="22"/>
      <c r="CN6790" s="22"/>
      <c r="CO6790" s="22"/>
    </row>
    <row r="6791" spans="1:93" s="2" customFormat="1" x14ac:dyDescent="0.3">
      <c r="A6791" s="73" t="s">
        <v>204</v>
      </c>
      <c r="B6791" s="73" t="s">
        <v>212</v>
      </c>
      <c r="C6791" s="67" t="s">
        <v>91</v>
      </c>
      <c r="D6791" s="67" t="s">
        <v>420</v>
      </c>
      <c r="E6791" s="73"/>
      <c r="F6791" s="73" t="s">
        <v>14</v>
      </c>
      <c r="G6791" s="73" t="s">
        <v>28</v>
      </c>
      <c r="H6791" s="73" t="s">
        <v>28</v>
      </c>
      <c r="I6791" s="73" t="s">
        <v>465</v>
      </c>
      <c r="J6791" s="73" t="str">
        <f t="shared" si="161"/>
        <v>Organic: food and drink waste</v>
      </c>
      <c r="K6791" s="101">
        <v>10.203900000000001</v>
      </c>
      <c r="L6791" s="48"/>
      <c r="M6791" s="22"/>
      <c r="N6791" s="22"/>
      <c r="O6791" s="22"/>
      <c r="P6791" s="22"/>
      <c r="Q6791" s="22"/>
      <c r="R6791" s="22"/>
      <c r="S6791" s="22"/>
      <c r="T6791" s="22"/>
      <c r="U6791" s="22"/>
      <c r="V6791" s="22"/>
      <c r="W6791" s="22"/>
      <c r="X6791" s="22"/>
      <c r="Y6791" s="22"/>
      <c r="Z6791" s="22"/>
      <c r="AA6791" s="22"/>
      <c r="AB6791" s="22"/>
      <c r="AC6791" s="22"/>
      <c r="AD6791" s="22"/>
      <c r="AE6791" s="22"/>
      <c r="AF6791" s="22"/>
      <c r="AG6791" s="22"/>
      <c r="AH6791" s="22"/>
      <c r="AI6791" s="22"/>
      <c r="AJ6791" s="22"/>
      <c r="AK6791" s="22"/>
      <c r="AL6791" s="22"/>
      <c r="AM6791" s="22"/>
      <c r="AN6791" s="22"/>
      <c r="AO6791" s="22"/>
      <c r="AP6791" s="22"/>
      <c r="AQ6791" s="22"/>
      <c r="AR6791" s="22"/>
      <c r="AS6791" s="22"/>
      <c r="AT6791" s="22"/>
      <c r="AU6791" s="22"/>
      <c r="AV6791" s="22"/>
      <c r="AW6791" s="22"/>
      <c r="AX6791" s="22"/>
      <c r="AY6791" s="22"/>
      <c r="AZ6791" s="22"/>
      <c r="BA6791" s="22"/>
      <c r="BB6791" s="22"/>
      <c r="BC6791" s="22"/>
      <c r="BD6791" s="22"/>
      <c r="BE6791" s="22"/>
      <c r="BF6791" s="22"/>
      <c r="BG6791" s="22"/>
      <c r="BH6791" s="22"/>
      <c r="BI6791" s="22"/>
      <c r="BJ6791" s="22"/>
      <c r="BK6791" s="22"/>
      <c r="BL6791" s="22"/>
      <c r="BM6791" s="22"/>
      <c r="BN6791" s="22"/>
      <c r="BO6791" s="22"/>
      <c r="BP6791" s="22"/>
      <c r="BQ6791" s="22"/>
      <c r="BR6791" s="22"/>
      <c r="BS6791" s="22"/>
      <c r="BT6791" s="22"/>
      <c r="BU6791" s="22"/>
      <c r="BV6791" s="22"/>
      <c r="BW6791" s="22"/>
      <c r="BX6791" s="22"/>
      <c r="BY6791" s="22"/>
      <c r="BZ6791" s="22"/>
      <c r="CA6791" s="22"/>
      <c r="CB6791" s="22"/>
      <c r="CC6791" s="22"/>
      <c r="CD6791" s="22"/>
      <c r="CE6791" s="22"/>
      <c r="CF6791" s="22"/>
      <c r="CG6791" s="22"/>
      <c r="CH6791" s="22"/>
      <c r="CI6791" s="22"/>
      <c r="CJ6791" s="22"/>
      <c r="CK6791" s="22"/>
      <c r="CL6791" s="22"/>
      <c r="CM6791" s="22"/>
      <c r="CN6791" s="22"/>
      <c r="CO6791" s="22"/>
    </row>
    <row r="6792" spans="1:93" s="2" customFormat="1" x14ac:dyDescent="0.3">
      <c r="A6792" s="73" t="s">
        <v>204</v>
      </c>
      <c r="B6792" s="73" t="s">
        <v>212</v>
      </c>
      <c r="C6792" s="67" t="s">
        <v>91</v>
      </c>
      <c r="D6792" s="67" t="s">
        <v>420</v>
      </c>
      <c r="E6792" s="73"/>
      <c r="F6792" s="73" t="s">
        <v>382</v>
      </c>
      <c r="G6792" s="73" t="s">
        <v>28</v>
      </c>
      <c r="H6792" s="73" t="s">
        <v>28</v>
      </c>
      <c r="I6792" s="73" t="s">
        <v>465</v>
      </c>
      <c r="J6792" s="73" t="str">
        <f t="shared" si="161"/>
        <v>Organic: food and drink waste</v>
      </c>
      <c r="K6792" s="101">
        <v>10.203900000000001</v>
      </c>
      <c r="L6792" s="48"/>
      <c r="M6792" s="22"/>
      <c r="N6792" s="22"/>
      <c r="O6792" s="22"/>
      <c r="P6792" s="22"/>
      <c r="Q6792" s="22"/>
      <c r="R6792" s="22"/>
      <c r="S6792" s="22"/>
      <c r="T6792" s="22"/>
      <c r="U6792" s="22"/>
      <c r="V6792" s="22"/>
      <c r="W6792" s="22"/>
      <c r="X6792" s="22"/>
      <c r="Y6792" s="22"/>
      <c r="Z6792" s="22"/>
      <c r="AA6792" s="22"/>
      <c r="AB6792" s="22"/>
      <c r="AC6792" s="22"/>
      <c r="AD6792" s="22"/>
      <c r="AE6792" s="22"/>
      <c r="AF6792" s="22"/>
      <c r="AG6792" s="22"/>
      <c r="AH6792" s="22"/>
      <c r="AI6792" s="22"/>
      <c r="AJ6792" s="22"/>
      <c r="AK6792" s="22"/>
      <c r="AL6792" s="22"/>
      <c r="AM6792" s="22"/>
      <c r="AN6792" s="22"/>
      <c r="AO6792" s="22"/>
      <c r="AP6792" s="22"/>
      <c r="AQ6792" s="22"/>
      <c r="AR6792" s="22"/>
      <c r="AS6792" s="22"/>
      <c r="AT6792" s="22"/>
      <c r="AU6792" s="22"/>
      <c r="AV6792" s="22"/>
      <c r="AW6792" s="22"/>
      <c r="AX6792" s="22"/>
      <c r="AY6792" s="22"/>
      <c r="AZ6792" s="22"/>
      <c r="BA6792" s="22"/>
      <c r="BB6792" s="22"/>
      <c r="BC6792" s="22"/>
      <c r="BD6792" s="22"/>
      <c r="BE6792" s="22"/>
      <c r="BF6792" s="22"/>
      <c r="BG6792" s="22"/>
      <c r="BH6792" s="22"/>
      <c r="BI6792" s="22"/>
      <c r="BJ6792" s="22"/>
      <c r="BK6792" s="22"/>
      <c r="BL6792" s="22"/>
      <c r="BM6792" s="22"/>
      <c r="BN6792" s="22"/>
      <c r="BO6792" s="22"/>
      <c r="BP6792" s="22"/>
      <c r="BQ6792" s="22"/>
      <c r="BR6792" s="22"/>
      <c r="BS6792" s="22"/>
      <c r="BT6792" s="22"/>
      <c r="BU6792" s="22"/>
      <c r="BV6792" s="22"/>
      <c r="BW6792" s="22"/>
      <c r="BX6792" s="22"/>
      <c r="BY6792" s="22"/>
      <c r="BZ6792" s="22"/>
      <c r="CA6792" s="22"/>
      <c r="CB6792" s="22"/>
      <c r="CC6792" s="22"/>
      <c r="CD6792" s="22"/>
      <c r="CE6792" s="22"/>
      <c r="CF6792" s="22"/>
      <c r="CG6792" s="22"/>
      <c r="CH6792" s="22"/>
      <c r="CI6792" s="22"/>
      <c r="CJ6792" s="22"/>
      <c r="CK6792" s="22"/>
      <c r="CL6792" s="22"/>
      <c r="CM6792" s="22"/>
      <c r="CN6792" s="22"/>
      <c r="CO6792" s="22"/>
    </row>
    <row r="6793" spans="1:93" s="2" customFormat="1" x14ac:dyDescent="0.3">
      <c r="A6793" s="73" t="s">
        <v>204</v>
      </c>
      <c r="B6793" s="73" t="s">
        <v>212</v>
      </c>
      <c r="C6793" s="67" t="s">
        <v>91</v>
      </c>
      <c r="D6793" s="67" t="s">
        <v>420</v>
      </c>
      <c r="E6793" s="73"/>
      <c r="F6793" s="73" t="s">
        <v>332</v>
      </c>
      <c r="G6793" s="73" t="s">
        <v>28</v>
      </c>
      <c r="H6793" s="73" t="s">
        <v>28</v>
      </c>
      <c r="I6793" s="73" t="s">
        <v>465</v>
      </c>
      <c r="J6793" s="73" t="str">
        <f t="shared" si="161"/>
        <v>Organic: food and drink waste</v>
      </c>
      <c r="K6793" s="101">
        <v>626.95920000000001</v>
      </c>
      <c r="L6793" s="48"/>
      <c r="M6793" s="22"/>
      <c r="N6793" s="22"/>
      <c r="O6793" s="22"/>
      <c r="P6793" s="22"/>
      <c r="Q6793" s="22"/>
      <c r="R6793" s="22"/>
      <c r="S6793" s="22"/>
      <c r="T6793" s="22"/>
      <c r="U6793" s="22"/>
      <c r="V6793" s="22"/>
      <c r="W6793" s="22"/>
      <c r="X6793" s="22"/>
      <c r="Y6793" s="22"/>
      <c r="Z6793" s="22"/>
      <c r="AA6793" s="22"/>
      <c r="AB6793" s="22"/>
      <c r="AC6793" s="22"/>
      <c r="AD6793" s="22"/>
      <c r="AE6793" s="22"/>
      <c r="AF6793" s="22"/>
      <c r="AG6793" s="22"/>
      <c r="AH6793" s="22"/>
      <c r="AI6793" s="22"/>
      <c r="AJ6793" s="22"/>
      <c r="AK6793" s="22"/>
      <c r="AL6793" s="22"/>
      <c r="AM6793" s="22"/>
      <c r="AN6793" s="22"/>
      <c r="AO6793" s="22"/>
      <c r="AP6793" s="22"/>
      <c r="AQ6793" s="22"/>
      <c r="AR6793" s="22"/>
      <c r="AS6793" s="22"/>
      <c r="AT6793" s="22"/>
      <c r="AU6793" s="22"/>
      <c r="AV6793" s="22"/>
      <c r="AW6793" s="22"/>
      <c r="AX6793" s="22"/>
      <c r="AY6793" s="22"/>
      <c r="AZ6793" s="22"/>
      <c r="BA6793" s="22"/>
      <c r="BB6793" s="22"/>
      <c r="BC6793" s="22"/>
      <c r="BD6793" s="22"/>
      <c r="BE6793" s="22"/>
      <c r="BF6793" s="22"/>
      <c r="BG6793" s="22"/>
      <c r="BH6793" s="22"/>
      <c r="BI6793" s="22"/>
      <c r="BJ6793" s="22"/>
      <c r="BK6793" s="22"/>
      <c r="BL6793" s="22"/>
      <c r="BM6793" s="22"/>
      <c r="BN6793" s="22"/>
      <c r="BO6793" s="22"/>
      <c r="BP6793" s="22"/>
      <c r="BQ6793" s="22"/>
      <c r="BR6793" s="22"/>
      <c r="BS6793" s="22"/>
      <c r="BT6793" s="22"/>
      <c r="BU6793" s="22"/>
      <c r="BV6793" s="22"/>
      <c r="BW6793" s="22"/>
      <c r="BX6793" s="22"/>
      <c r="BY6793" s="22"/>
      <c r="BZ6793" s="22"/>
      <c r="CA6793" s="22"/>
      <c r="CB6793" s="22"/>
      <c r="CC6793" s="22"/>
      <c r="CD6793" s="22"/>
      <c r="CE6793" s="22"/>
      <c r="CF6793" s="22"/>
      <c r="CG6793" s="22"/>
      <c r="CH6793" s="22"/>
      <c r="CI6793" s="22"/>
      <c r="CJ6793" s="22"/>
      <c r="CK6793" s="22"/>
      <c r="CL6793" s="22"/>
      <c r="CM6793" s="22"/>
      <c r="CN6793" s="22"/>
      <c r="CO6793" s="22"/>
    </row>
    <row r="6794" spans="1:93" s="2" customFormat="1" x14ac:dyDescent="0.3">
      <c r="A6794" s="73" t="s">
        <v>204</v>
      </c>
      <c r="B6794" s="73" t="s">
        <v>212</v>
      </c>
      <c r="C6794" s="67" t="s">
        <v>91</v>
      </c>
      <c r="D6794" s="67" t="s">
        <v>79</v>
      </c>
      <c r="E6794" s="73"/>
      <c r="F6794" s="73" t="s">
        <v>569</v>
      </c>
      <c r="G6794" s="73" t="s">
        <v>28</v>
      </c>
      <c r="H6794" s="73" t="s">
        <v>28</v>
      </c>
      <c r="I6794" s="73" t="s">
        <v>465</v>
      </c>
      <c r="J6794" s="73" t="str">
        <f t="shared" si="161"/>
        <v>Organic: garden waste</v>
      </c>
      <c r="K6794" s="102" t="s">
        <v>493</v>
      </c>
      <c r="L6794" s="48"/>
      <c r="M6794" s="22"/>
      <c r="N6794" s="22"/>
      <c r="O6794" s="22"/>
      <c r="P6794" s="22"/>
      <c r="Q6794" s="22"/>
      <c r="R6794" s="22"/>
      <c r="S6794" s="22"/>
      <c r="T6794" s="22"/>
      <c r="U6794" s="22"/>
      <c r="V6794" s="22"/>
      <c r="W6794" s="22"/>
      <c r="X6794" s="22"/>
      <c r="Y6794" s="22"/>
      <c r="Z6794" s="22"/>
      <c r="AA6794" s="22"/>
      <c r="AB6794" s="22"/>
      <c r="AC6794" s="22"/>
      <c r="AD6794" s="22"/>
      <c r="AE6794" s="22"/>
      <c r="AF6794" s="22"/>
      <c r="AG6794" s="22"/>
      <c r="AH6794" s="22"/>
      <c r="AI6794" s="22"/>
      <c r="AJ6794" s="22"/>
      <c r="AK6794" s="22"/>
      <c r="AL6794" s="22"/>
      <c r="AM6794" s="22"/>
      <c r="AN6794" s="22"/>
      <c r="AO6794" s="22"/>
      <c r="AP6794" s="22"/>
      <c r="AQ6794" s="22"/>
      <c r="AR6794" s="22"/>
      <c r="AS6794" s="22"/>
      <c r="AT6794" s="22"/>
      <c r="AU6794" s="22"/>
      <c r="AV6794" s="22"/>
      <c r="AW6794" s="22"/>
      <c r="AX6794" s="22"/>
      <c r="AY6794" s="22"/>
      <c r="AZ6794" s="22"/>
      <c r="BA6794" s="22"/>
      <c r="BB6794" s="22"/>
      <c r="BC6794" s="22"/>
      <c r="BD6794" s="22"/>
      <c r="BE6794" s="22"/>
      <c r="BF6794" s="22"/>
      <c r="BG6794" s="22"/>
      <c r="BH6794" s="22"/>
      <c r="BI6794" s="22"/>
      <c r="BJ6794" s="22"/>
      <c r="BK6794" s="22"/>
      <c r="BL6794" s="22"/>
      <c r="BM6794" s="22"/>
      <c r="BN6794" s="22"/>
      <c r="BO6794" s="22"/>
      <c r="BP6794" s="22"/>
      <c r="BQ6794" s="22"/>
      <c r="BR6794" s="22"/>
      <c r="BS6794" s="22"/>
      <c r="BT6794" s="22"/>
      <c r="BU6794" s="22"/>
      <c r="BV6794" s="22"/>
      <c r="BW6794" s="22"/>
      <c r="BX6794" s="22"/>
      <c r="BY6794" s="22"/>
      <c r="BZ6794" s="22"/>
      <c r="CA6794" s="22"/>
      <c r="CB6794" s="22"/>
      <c r="CC6794" s="22"/>
      <c r="CD6794" s="22"/>
      <c r="CE6794" s="22"/>
      <c r="CF6794" s="22"/>
      <c r="CG6794" s="22"/>
      <c r="CH6794" s="22"/>
      <c r="CI6794" s="22"/>
      <c r="CJ6794" s="22"/>
      <c r="CK6794" s="22"/>
      <c r="CL6794" s="22"/>
      <c r="CM6794" s="22"/>
      <c r="CN6794" s="22"/>
      <c r="CO6794" s="22"/>
    </row>
    <row r="6795" spans="1:93" s="2" customFormat="1" x14ac:dyDescent="0.3">
      <c r="A6795" s="73" t="s">
        <v>204</v>
      </c>
      <c r="B6795" s="73" t="s">
        <v>212</v>
      </c>
      <c r="C6795" s="67" t="s">
        <v>91</v>
      </c>
      <c r="D6795" s="67" t="s">
        <v>79</v>
      </c>
      <c r="E6795" s="73"/>
      <c r="F6795" s="73" t="s">
        <v>570</v>
      </c>
      <c r="G6795" s="73" t="s">
        <v>28</v>
      </c>
      <c r="H6795" s="73" t="s">
        <v>28</v>
      </c>
      <c r="I6795" s="73" t="s">
        <v>465</v>
      </c>
      <c r="J6795" s="73" t="str">
        <f t="shared" si="161"/>
        <v>Organic: garden waste</v>
      </c>
      <c r="K6795" s="102"/>
      <c r="L6795" s="48"/>
      <c r="M6795" s="22"/>
      <c r="N6795" s="22"/>
      <c r="O6795" s="22"/>
      <c r="P6795" s="22"/>
      <c r="Q6795" s="22"/>
      <c r="R6795" s="22"/>
      <c r="S6795" s="22"/>
      <c r="T6795" s="22"/>
      <c r="U6795" s="22"/>
      <c r="V6795" s="22"/>
      <c r="W6795" s="22"/>
      <c r="X6795" s="22"/>
      <c r="Y6795" s="22"/>
      <c r="Z6795" s="22"/>
      <c r="AA6795" s="22"/>
      <c r="AB6795" s="22"/>
      <c r="AC6795" s="22"/>
      <c r="AD6795" s="22"/>
      <c r="AE6795" s="22"/>
      <c r="AF6795" s="22"/>
      <c r="AG6795" s="22"/>
      <c r="AH6795" s="22"/>
      <c r="AI6795" s="22"/>
      <c r="AJ6795" s="22"/>
      <c r="AK6795" s="22"/>
      <c r="AL6795" s="22"/>
      <c r="AM6795" s="22"/>
      <c r="AN6795" s="22"/>
      <c r="AO6795" s="22"/>
      <c r="AP6795" s="22"/>
      <c r="AQ6795" s="22"/>
      <c r="AR6795" s="22"/>
      <c r="AS6795" s="22"/>
      <c r="AT6795" s="22"/>
      <c r="AU6795" s="22"/>
      <c r="AV6795" s="22"/>
      <c r="AW6795" s="22"/>
      <c r="AX6795" s="22"/>
      <c r="AY6795" s="22"/>
      <c r="AZ6795" s="22"/>
      <c r="BA6795" s="22"/>
      <c r="BB6795" s="22"/>
      <c r="BC6795" s="22"/>
      <c r="BD6795" s="22"/>
      <c r="BE6795" s="22"/>
      <c r="BF6795" s="22"/>
      <c r="BG6795" s="22"/>
      <c r="BH6795" s="22"/>
      <c r="BI6795" s="22"/>
      <c r="BJ6795" s="22"/>
      <c r="BK6795" s="22"/>
      <c r="BL6795" s="22"/>
      <c r="BM6795" s="22"/>
      <c r="BN6795" s="22"/>
      <c r="BO6795" s="22"/>
      <c r="BP6795" s="22"/>
      <c r="BQ6795" s="22"/>
      <c r="BR6795" s="22"/>
      <c r="BS6795" s="22"/>
      <c r="BT6795" s="22"/>
      <c r="BU6795" s="22"/>
      <c r="BV6795" s="22"/>
      <c r="BW6795" s="22"/>
      <c r="BX6795" s="22"/>
      <c r="BY6795" s="22"/>
      <c r="BZ6795" s="22"/>
      <c r="CA6795" s="22"/>
      <c r="CB6795" s="22"/>
      <c r="CC6795" s="22"/>
      <c r="CD6795" s="22"/>
      <c r="CE6795" s="22"/>
      <c r="CF6795" s="22"/>
      <c r="CG6795" s="22"/>
      <c r="CH6795" s="22"/>
      <c r="CI6795" s="22"/>
      <c r="CJ6795" s="22"/>
      <c r="CK6795" s="22"/>
      <c r="CL6795" s="22"/>
      <c r="CM6795" s="22"/>
      <c r="CN6795" s="22"/>
      <c r="CO6795" s="22"/>
    </row>
    <row r="6796" spans="1:93" s="2" customFormat="1" x14ac:dyDescent="0.3">
      <c r="A6796" s="73" t="s">
        <v>204</v>
      </c>
      <c r="B6796" s="73" t="s">
        <v>212</v>
      </c>
      <c r="C6796" s="67" t="s">
        <v>91</v>
      </c>
      <c r="D6796" s="67" t="s">
        <v>79</v>
      </c>
      <c r="E6796" s="73"/>
      <c r="F6796" s="73" t="s">
        <v>285</v>
      </c>
      <c r="G6796" s="73" t="s">
        <v>28</v>
      </c>
      <c r="H6796" s="73" t="s">
        <v>28</v>
      </c>
      <c r="I6796" s="73" t="s">
        <v>465</v>
      </c>
      <c r="J6796" s="73" t="str">
        <f t="shared" si="161"/>
        <v>Organic: garden waste</v>
      </c>
      <c r="K6796" s="101">
        <v>21.3538</v>
      </c>
      <c r="L6796" s="48"/>
      <c r="M6796" s="22"/>
      <c r="N6796" s="22"/>
      <c r="O6796" s="22"/>
      <c r="P6796" s="22"/>
      <c r="Q6796" s="22"/>
      <c r="R6796" s="22"/>
      <c r="S6796" s="22"/>
      <c r="T6796" s="22"/>
      <c r="U6796" s="22"/>
      <c r="V6796" s="22"/>
      <c r="W6796" s="22"/>
      <c r="X6796" s="22"/>
      <c r="Y6796" s="22"/>
      <c r="Z6796" s="22"/>
      <c r="AA6796" s="22"/>
      <c r="AB6796" s="22"/>
      <c r="AC6796" s="22"/>
      <c r="AD6796" s="22"/>
      <c r="AE6796" s="22"/>
      <c r="AF6796" s="22"/>
      <c r="AG6796" s="22"/>
      <c r="AH6796" s="22"/>
      <c r="AI6796" s="22"/>
      <c r="AJ6796" s="22"/>
      <c r="AK6796" s="22"/>
      <c r="AL6796" s="22"/>
      <c r="AM6796" s="22"/>
      <c r="AN6796" s="22"/>
      <c r="AO6796" s="22"/>
      <c r="AP6796" s="22"/>
      <c r="AQ6796" s="22"/>
      <c r="AR6796" s="22"/>
      <c r="AS6796" s="22"/>
      <c r="AT6796" s="22"/>
      <c r="AU6796" s="22"/>
      <c r="AV6796" s="22"/>
      <c r="AW6796" s="22"/>
      <c r="AX6796" s="22"/>
      <c r="AY6796" s="22"/>
      <c r="AZ6796" s="22"/>
      <c r="BA6796" s="22"/>
      <c r="BB6796" s="22"/>
      <c r="BC6796" s="22"/>
      <c r="BD6796" s="22"/>
      <c r="BE6796" s="22"/>
      <c r="BF6796" s="22"/>
      <c r="BG6796" s="22"/>
      <c r="BH6796" s="22"/>
      <c r="BI6796" s="22"/>
      <c r="BJ6796" s="22"/>
      <c r="BK6796" s="22"/>
      <c r="BL6796" s="22"/>
      <c r="BM6796" s="22"/>
      <c r="BN6796" s="22"/>
      <c r="BO6796" s="22"/>
      <c r="BP6796" s="22"/>
      <c r="BQ6796" s="22"/>
      <c r="BR6796" s="22"/>
      <c r="BS6796" s="22"/>
      <c r="BT6796" s="22"/>
      <c r="BU6796" s="22"/>
      <c r="BV6796" s="22"/>
      <c r="BW6796" s="22"/>
      <c r="BX6796" s="22"/>
      <c r="BY6796" s="22"/>
      <c r="BZ6796" s="22"/>
      <c r="CA6796" s="22"/>
      <c r="CB6796" s="22"/>
      <c r="CC6796" s="22"/>
      <c r="CD6796" s="22"/>
      <c r="CE6796" s="22"/>
      <c r="CF6796" s="22"/>
      <c r="CG6796" s="22"/>
      <c r="CH6796" s="22"/>
      <c r="CI6796" s="22"/>
      <c r="CJ6796" s="22"/>
      <c r="CK6796" s="22"/>
      <c r="CL6796" s="22"/>
      <c r="CM6796" s="22"/>
      <c r="CN6796" s="22"/>
      <c r="CO6796" s="22"/>
    </row>
    <row r="6797" spans="1:93" s="2" customFormat="1" x14ac:dyDescent="0.3">
      <c r="A6797" s="73" t="s">
        <v>204</v>
      </c>
      <c r="B6797" s="73" t="s">
        <v>212</v>
      </c>
      <c r="C6797" s="67" t="s">
        <v>91</v>
      </c>
      <c r="D6797" s="67" t="s">
        <v>79</v>
      </c>
      <c r="E6797" s="73"/>
      <c r="F6797" s="73" t="s">
        <v>14</v>
      </c>
      <c r="G6797" s="73" t="s">
        <v>28</v>
      </c>
      <c r="H6797" s="73" t="s">
        <v>28</v>
      </c>
      <c r="I6797" s="73" t="s">
        <v>465</v>
      </c>
      <c r="J6797" s="73" t="str">
        <f t="shared" si="161"/>
        <v>Organic: garden waste</v>
      </c>
      <c r="K6797" s="101">
        <v>10.203900000000001</v>
      </c>
      <c r="L6797" s="48"/>
      <c r="M6797" s="22"/>
      <c r="N6797" s="22"/>
      <c r="O6797" s="22"/>
      <c r="P6797" s="22"/>
      <c r="Q6797" s="22"/>
      <c r="R6797" s="22"/>
      <c r="S6797" s="22"/>
      <c r="T6797" s="22"/>
      <c r="U6797" s="22"/>
      <c r="V6797" s="22"/>
      <c r="W6797" s="22"/>
      <c r="X6797" s="22"/>
      <c r="Y6797" s="22"/>
      <c r="Z6797" s="22"/>
      <c r="AA6797" s="22"/>
      <c r="AB6797" s="22"/>
      <c r="AC6797" s="22"/>
      <c r="AD6797" s="22"/>
      <c r="AE6797" s="22"/>
      <c r="AF6797" s="22"/>
      <c r="AG6797" s="22"/>
      <c r="AH6797" s="22"/>
      <c r="AI6797" s="22"/>
      <c r="AJ6797" s="22"/>
      <c r="AK6797" s="22"/>
      <c r="AL6797" s="22"/>
      <c r="AM6797" s="22"/>
      <c r="AN6797" s="22"/>
      <c r="AO6797" s="22"/>
      <c r="AP6797" s="22"/>
      <c r="AQ6797" s="22"/>
      <c r="AR6797" s="22"/>
      <c r="AS6797" s="22"/>
      <c r="AT6797" s="22"/>
      <c r="AU6797" s="22"/>
      <c r="AV6797" s="22"/>
      <c r="AW6797" s="22"/>
      <c r="AX6797" s="22"/>
      <c r="AY6797" s="22"/>
      <c r="AZ6797" s="22"/>
      <c r="BA6797" s="22"/>
      <c r="BB6797" s="22"/>
      <c r="BC6797" s="22"/>
      <c r="BD6797" s="22"/>
      <c r="BE6797" s="22"/>
      <c r="BF6797" s="22"/>
      <c r="BG6797" s="22"/>
      <c r="BH6797" s="22"/>
      <c r="BI6797" s="22"/>
      <c r="BJ6797" s="22"/>
      <c r="BK6797" s="22"/>
      <c r="BL6797" s="22"/>
      <c r="BM6797" s="22"/>
      <c r="BN6797" s="22"/>
      <c r="BO6797" s="22"/>
      <c r="BP6797" s="22"/>
      <c r="BQ6797" s="22"/>
      <c r="BR6797" s="22"/>
      <c r="BS6797" s="22"/>
      <c r="BT6797" s="22"/>
      <c r="BU6797" s="22"/>
      <c r="BV6797" s="22"/>
      <c r="BW6797" s="22"/>
      <c r="BX6797" s="22"/>
      <c r="BY6797" s="22"/>
      <c r="BZ6797" s="22"/>
      <c r="CA6797" s="22"/>
      <c r="CB6797" s="22"/>
      <c r="CC6797" s="22"/>
      <c r="CD6797" s="22"/>
      <c r="CE6797" s="22"/>
      <c r="CF6797" s="22"/>
      <c r="CG6797" s="22"/>
      <c r="CH6797" s="22"/>
      <c r="CI6797" s="22"/>
      <c r="CJ6797" s="22"/>
      <c r="CK6797" s="22"/>
      <c r="CL6797" s="22"/>
      <c r="CM6797" s="22"/>
      <c r="CN6797" s="22"/>
      <c r="CO6797" s="22"/>
    </row>
    <row r="6798" spans="1:93" s="2" customFormat="1" x14ac:dyDescent="0.3">
      <c r="A6798" s="73" t="s">
        <v>204</v>
      </c>
      <c r="B6798" s="73" t="s">
        <v>212</v>
      </c>
      <c r="C6798" s="67" t="s">
        <v>91</v>
      </c>
      <c r="D6798" s="67" t="s">
        <v>79</v>
      </c>
      <c r="E6798" s="73"/>
      <c r="F6798" s="73" t="s">
        <v>382</v>
      </c>
      <c r="G6798" s="73" t="s">
        <v>28</v>
      </c>
      <c r="H6798" s="73" t="s">
        <v>28</v>
      </c>
      <c r="I6798" s="73" t="s">
        <v>465</v>
      </c>
      <c r="J6798" s="73" t="str">
        <f t="shared" si="161"/>
        <v>Organic: garden waste</v>
      </c>
      <c r="K6798" s="101">
        <v>10.203900000000001</v>
      </c>
      <c r="L6798" s="48"/>
      <c r="M6798" s="22"/>
      <c r="N6798" s="22"/>
      <c r="O6798" s="22"/>
      <c r="P6798" s="22"/>
      <c r="Q6798" s="22"/>
      <c r="R6798" s="22"/>
      <c r="S6798" s="22"/>
      <c r="T6798" s="22"/>
      <c r="U6798" s="22"/>
      <c r="V6798" s="22"/>
      <c r="W6798" s="22"/>
      <c r="X6798" s="22"/>
      <c r="Y6798" s="22"/>
      <c r="Z6798" s="22"/>
      <c r="AA6798" s="22"/>
      <c r="AB6798" s="22"/>
      <c r="AC6798" s="22"/>
      <c r="AD6798" s="22"/>
      <c r="AE6798" s="22"/>
      <c r="AF6798" s="22"/>
      <c r="AG6798" s="22"/>
      <c r="AH6798" s="22"/>
      <c r="AI6798" s="22"/>
      <c r="AJ6798" s="22"/>
      <c r="AK6798" s="22"/>
      <c r="AL6798" s="22"/>
      <c r="AM6798" s="22"/>
      <c r="AN6798" s="22"/>
      <c r="AO6798" s="22"/>
      <c r="AP6798" s="22"/>
      <c r="AQ6798" s="22"/>
      <c r="AR6798" s="22"/>
      <c r="AS6798" s="22"/>
      <c r="AT6798" s="22"/>
      <c r="AU6798" s="22"/>
      <c r="AV6798" s="22"/>
      <c r="AW6798" s="22"/>
      <c r="AX6798" s="22"/>
      <c r="AY6798" s="22"/>
      <c r="AZ6798" s="22"/>
      <c r="BA6798" s="22"/>
      <c r="BB6798" s="22"/>
      <c r="BC6798" s="22"/>
      <c r="BD6798" s="22"/>
      <c r="BE6798" s="22"/>
      <c r="BF6798" s="22"/>
      <c r="BG6798" s="22"/>
      <c r="BH6798" s="22"/>
      <c r="BI6798" s="22"/>
      <c r="BJ6798" s="22"/>
      <c r="BK6798" s="22"/>
      <c r="BL6798" s="22"/>
      <c r="BM6798" s="22"/>
      <c r="BN6798" s="22"/>
      <c r="BO6798" s="22"/>
      <c r="BP6798" s="22"/>
      <c r="BQ6798" s="22"/>
      <c r="BR6798" s="22"/>
      <c r="BS6798" s="22"/>
      <c r="BT6798" s="22"/>
      <c r="BU6798" s="22"/>
      <c r="BV6798" s="22"/>
      <c r="BW6798" s="22"/>
      <c r="BX6798" s="22"/>
      <c r="BY6798" s="22"/>
      <c r="BZ6798" s="22"/>
      <c r="CA6798" s="22"/>
      <c r="CB6798" s="22"/>
      <c r="CC6798" s="22"/>
      <c r="CD6798" s="22"/>
      <c r="CE6798" s="22"/>
      <c r="CF6798" s="22"/>
      <c r="CG6798" s="22"/>
      <c r="CH6798" s="22"/>
      <c r="CI6798" s="22"/>
      <c r="CJ6798" s="22"/>
      <c r="CK6798" s="22"/>
      <c r="CL6798" s="22"/>
      <c r="CM6798" s="22"/>
      <c r="CN6798" s="22"/>
      <c r="CO6798" s="22"/>
    </row>
    <row r="6799" spans="1:93" s="2" customFormat="1" x14ac:dyDescent="0.3">
      <c r="A6799" s="73" t="s">
        <v>204</v>
      </c>
      <c r="B6799" s="73" t="s">
        <v>212</v>
      </c>
      <c r="C6799" s="67" t="s">
        <v>91</v>
      </c>
      <c r="D6799" s="67" t="s">
        <v>79</v>
      </c>
      <c r="E6799" s="73"/>
      <c r="F6799" s="73" t="s">
        <v>332</v>
      </c>
      <c r="G6799" s="73" t="s">
        <v>28</v>
      </c>
      <c r="H6799" s="73" t="s">
        <v>28</v>
      </c>
      <c r="I6799" s="73" t="s">
        <v>465</v>
      </c>
      <c r="J6799" s="73" t="str">
        <f t="shared" si="161"/>
        <v>Organic: garden waste</v>
      </c>
      <c r="K6799" s="101">
        <v>579.04349999999999</v>
      </c>
      <c r="L6799" s="48"/>
      <c r="M6799" s="22"/>
      <c r="N6799" s="22"/>
      <c r="O6799" s="22"/>
      <c r="P6799" s="22"/>
      <c r="Q6799" s="22"/>
      <c r="R6799" s="22"/>
      <c r="S6799" s="22"/>
      <c r="T6799" s="22"/>
      <c r="U6799" s="22"/>
      <c r="V6799" s="22"/>
      <c r="W6799" s="22"/>
      <c r="X6799" s="22"/>
      <c r="Y6799" s="22"/>
      <c r="Z6799" s="22"/>
      <c r="AA6799" s="22"/>
      <c r="AB6799" s="22"/>
      <c r="AC6799" s="22"/>
      <c r="AD6799" s="22"/>
      <c r="AE6799" s="22"/>
      <c r="AF6799" s="22"/>
      <c r="AG6799" s="22"/>
      <c r="AH6799" s="22"/>
      <c r="AI6799" s="22"/>
      <c r="AJ6799" s="22"/>
      <c r="AK6799" s="22"/>
      <c r="AL6799" s="22"/>
      <c r="AM6799" s="22"/>
      <c r="AN6799" s="22"/>
      <c r="AO6799" s="22"/>
      <c r="AP6799" s="22"/>
      <c r="AQ6799" s="22"/>
      <c r="AR6799" s="22"/>
      <c r="AS6799" s="22"/>
      <c r="AT6799" s="22"/>
      <c r="AU6799" s="22"/>
      <c r="AV6799" s="22"/>
      <c r="AW6799" s="22"/>
      <c r="AX6799" s="22"/>
      <c r="AY6799" s="22"/>
      <c r="AZ6799" s="22"/>
      <c r="BA6799" s="22"/>
      <c r="BB6799" s="22"/>
      <c r="BC6799" s="22"/>
      <c r="BD6799" s="22"/>
      <c r="BE6799" s="22"/>
      <c r="BF6799" s="22"/>
      <c r="BG6799" s="22"/>
      <c r="BH6799" s="22"/>
      <c r="BI6799" s="22"/>
      <c r="BJ6799" s="22"/>
      <c r="BK6799" s="22"/>
      <c r="BL6799" s="22"/>
      <c r="BM6799" s="22"/>
      <c r="BN6799" s="22"/>
      <c r="BO6799" s="22"/>
      <c r="BP6799" s="22"/>
      <c r="BQ6799" s="22"/>
      <c r="BR6799" s="22"/>
      <c r="BS6799" s="22"/>
      <c r="BT6799" s="22"/>
      <c r="BU6799" s="22"/>
      <c r="BV6799" s="22"/>
      <c r="BW6799" s="22"/>
      <c r="BX6799" s="22"/>
      <c r="BY6799" s="22"/>
      <c r="BZ6799" s="22"/>
      <c r="CA6799" s="22"/>
      <c r="CB6799" s="22"/>
      <c r="CC6799" s="22"/>
      <c r="CD6799" s="22"/>
      <c r="CE6799" s="22"/>
      <c r="CF6799" s="22"/>
      <c r="CG6799" s="22"/>
      <c r="CH6799" s="22"/>
      <c r="CI6799" s="22"/>
      <c r="CJ6799" s="22"/>
      <c r="CK6799" s="22"/>
      <c r="CL6799" s="22"/>
      <c r="CM6799" s="22"/>
      <c r="CN6799" s="22"/>
      <c r="CO6799" s="22"/>
    </row>
    <row r="6800" spans="1:93" s="2" customFormat="1" x14ac:dyDescent="0.3">
      <c r="A6800" s="73" t="s">
        <v>204</v>
      </c>
      <c r="B6800" s="73" t="s">
        <v>212</v>
      </c>
      <c r="C6800" s="67" t="s">
        <v>91</v>
      </c>
      <c r="D6800" s="67" t="s">
        <v>111</v>
      </c>
      <c r="E6800" s="73"/>
      <c r="F6800" s="73" t="s">
        <v>569</v>
      </c>
      <c r="G6800" s="73" t="s">
        <v>28</v>
      </c>
      <c r="H6800" s="73" t="s">
        <v>28</v>
      </c>
      <c r="I6800" s="73" t="s">
        <v>465</v>
      </c>
      <c r="J6800" s="73" t="str">
        <f t="shared" si="161"/>
        <v>Organic: mixed food and garden waste</v>
      </c>
      <c r="K6800" s="102" t="s">
        <v>493</v>
      </c>
      <c r="L6800" s="48"/>
      <c r="M6800" s="22"/>
      <c r="N6800" s="22"/>
      <c r="O6800" s="22"/>
      <c r="P6800" s="22"/>
      <c r="Q6800" s="22"/>
      <c r="R6800" s="22"/>
      <c r="S6800" s="22"/>
      <c r="T6800" s="22"/>
      <c r="U6800" s="22"/>
      <c r="V6800" s="22"/>
      <c r="W6800" s="22"/>
      <c r="X6800" s="22"/>
      <c r="Y6800" s="22"/>
      <c r="Z6800" s="22"/>
      <c r="AA6800" s="22"/>
      <c r="AB6800" s="22"/>
      <c r="AC6800" s="22"/>
      <c r="AD6800" s="22"/>
      <c r="AE6800" s="22"/>
      <c r="AF6800" s="22"/>
      <c r="AG6800" s="22"/>
      <c r="AH6800" s="22"/>
      <c r="AI6800" s="22"/>
      <c r="AJ6800" s="22"/>
      <c r="AK6800" s="22"/>
      <c r="AL6800" s="22"/>
      <c r="AM6800" s="22"/>
      <c r="AN6800" s="22"/>
      <c r="AO6800" s="22"/>
      <c r="AP6800" s="22"/>
      <c r="AQ6800" s="22"/>
      <c r="AR6800" s="22"/>
      <c r="AS6800" s="22"/>
      <c r="AT6800" s="22"/>
      <c r="AU6800" s="22"/>
      <c r="AV6800" s="22"/>
      <c r="AW6800" s="22"/>
      <c r="AX6800" s="22"/>
      <c r="AY6800" s="22"/>
      <c r="AZ6800" s="22"/>
      <c r="BA6800" s="22"/>
      <c r="BB6800" s="22"/>
      <c r="BC6800" s="22"/>
      <c r="BD6800" s="22"/>
      <c r="BE6800" s="22"/>
      <c r="BF6800" s="22"/>
      <c r="BG6800" s="22"/>
      <c r="BH6800" s="22"/>
      <c r="BI6800" s="22"/>
      <c r="BJ6800" s="22"/>
      <c r="BK6800" s="22"/>
      <c r="BL6800" s="22"/>
      <c r="BM6800" s="22"/>
      <c r="BN6800" s="22"/>
      <c r="BO6800" s="22"/>
      <c r="BP6800" s="22"/>
      <c r="BQ6800" s="22"/>
      <c r="BR6800" s="22"/>
      <c r="BS6800" s="22"/>
      <c r="BT6800" s="22"/>
      <c r="BU6800" s="22"/>
      <c r="BV6800" s="22"/>
      <c r="BW6800" s="22"/>
      <c r="BX6800" s="22"/>
      <c r="BY6800" s="22"/>
      <c r="BZ6800" s="22"/>
      <c r="CA6800" s="22"/>
      <c r="CB6800" s="22"/>
      <c r="CC6800" s="22"/>
      <c r="CD6800" s="22"/>
      <c r="CE6800" s="22"/>
      <c r="CF6800" s="22"/>
      <c r="CG6800" s="22"/>
      <c r="CH6800" s="22"/>
      <c r="CI6800" s="22"/>
      <c r="CJ6800" s="22"/>
      <c r="CK6800" s="22"/>
      <c r="CL6800" s="22"/>
      <c r="CM6800" s="22"/>
      <c r="CN6800" s="22"/>
      <c r="CO6800" s="22"/>
    </row>
    <row r="6801" spans="1:93" s="2" customFormat="1" x14ac:dyDescent="0.3">
      <c r="A6801" s="73" t="s">
        <v>204</v>
      </c>
      <c r="B6801" s="73" t="s">
        <v>212</v>
      </c>
      <c r="C6801" s="67" t="s">
        <v>91</v>
      </c>
      <c r="D6801" s="67" t="s">
        <v>111</v>
      </c>
      <c r="E6801" s="73"/>
      <c r="F6801" s="73" t="s">
        <v>570</v>
      </c>
      <c r="G6801" s="73" t="s">
        <v>28</v>
      </c>
      <c r="H6801" s="73" t="s">
        <v>28</v>
      </c>
      <c r="I6801" s="73" t="s">
        <v>465</v>
      </c>
      <c r="J6801" s="73" t="str">
        <f t="shared" si="161"/>
        <v>Organic: mixed food and garden waste</v>
      </c>
      <c r="K6801" s="102"/>
      <c r="L6801" s="48"/>
      <c r="M6801" s="22"/>
      <c r="N6801" s="22"/>
      <c r="O6801" s="22"/>
      <c r="P6801" s="22"/>
      <c r="Q6801" s="22"/>
      <c r="R6801" s="22"/>
      <c r="S6801" s="22"/>
      <c r="T6801" s="22"/>
      <c r="U6801" s="22"/>
      <c r="V6801" s="22"/>
      <c r="W6801" s="22"/>
      <c r="X6801" s="22"/>
      <c r="Y6801" s="22"/>
      <c r="Z6801" s="22"/>
      <c r="AA6801" s="22"/>
      <c r="AB6801" s="22"/>
      <c r="AC6801" s="22"/>
      <c r="AD6801" s="22"/>
      <c r="AE6801" s="22"/>
      <c r="AF6801" s="22"/>
      <c r="AG6801" s="22"/>
      <c r="AH6801" s="22"/>
      <c r="AI6801" s="22"/>
      <c r="AJ6801" s="22"/>
      <c r="AK6801" s="22"/>
      <c r="AL6801" s="22"/>
      <c r="AM6801" s="22"/>
      <c r="AN6801" s="22"/>
      <c r="AO6801" s="22"/>
      <c r="AP6801" s="22"/>
      <c r="AQ6801" s="22"/>
      <c r="AR6801" s="22"/>
      <c r="AS6801" s="22"/>
      <c r="AT6801" s="22"/>
      <c r="AU6801" s="22"/>
      <c r="AV6801" s="22"/>
      <c r="AW6801" s="22"/>
      <c r="AX6801" s="22"/>
      <c r="AY6801" s="22"/>
      <c r="AZ6801" s="22"/>
      <c r="BA6801" s="22"/>
      <c r="BB6801" s="22"/>
      <c r="BC6801" s="22"/>
      <c r="BD6801" s="22"/>
      <c r="BE6801" s="22"/>
      <c r="BF6801" s="22"/>
      <c r="BG6801" s="22"/>
      <c r="BH6801" s="22"/>
      <c r="BI6801" s="22"/>
      <c r="BJ6801" s="22"/>
      <c r="BK6801" s="22"/>
      <c r="BL6801" s="22"/>
      <c r="BM6801" s="22"/>
      <c r="BN6801" s="22"/>
      <c r="BO6801" s="22"/>
      <c r="BP6801" s="22"/>
      <c r="BQ6801" s="22"/>
      <c r="BR6801" s="22"/>
      <c r="BS6801" s="22"/>
      <c r="BT6801" s="22"/>
      <c r="BU6801" s="22"/>
      <c r="BV6801" s="22"/>
      <c r="BW6801" s="22"/>
      <c r="BX6801" s="22"/>
      <c r="BY6801" s="22"/>
      <c r="BZ6801" s="22"/>
      <c r="CA6801" s="22"/>
      <c r="CB6801" s="22"/>
      <c r="CC6801" s="22"/>
      <c r="CD6801" s="22"/>
      <c r="CE6801" s="22"/>
      <c r="CF6801" s="22"/>
      <c r="CG6801" s="22"/>
      <c r="CH6801" s="22"/>
      <c r="CI6801" s="22"/>
      <c r="CJ6801" s="22"/>
      <c r="CK6801" s="22"/>
      <c r="CL6801" s="22"/>
      <c r="CM6801" s="22"/>
      <c r="CN6801" s="22"/>
      <c r="CO6801" s="22"/>
    </row>
    <row r="6802" spans="1:93" s="2" customFormat="1" x14ac:dyDescent="0.3">
      <c r="A6802" s="73" t="s">
        <v>204</v>
      </c>
      <c r="B6802" s="73" t="s">
        <v>212</v>
      </c>
      <c r="C6802" s="67" t="s">
        <v>91</v>
      </c>
      <c r="D6802" s="67" t="s">
        <v>111</v>
      </c>
      <c r="E6802" s="73"/>
      <c r="F6802" s="73" t="s">
        <v>285</v>
      </c>
      <c r="G6802" s="73" t="s">
        <v>28</v>
      </c>
      <c r="H6802" s="73" t="s">
        <v>28</v>
      </c>
      <c r="I6802" s="73" t="s">
        <v>465</v>
      </c>
      <c r="J6802" s="73" t="str">
        <f t="shared" si="161"/>
        <v>Organic: mixed food and garden waste</v>
      </c>
      <c r="K6802" s="101">
        <v>21.3538</v>
      </c>
      <c r="L6802" s="48"/>
      <c r="M6802" s="22"/>
      <c r="N6802" s="22"/>
      <c r="O6802" s="22"/>
      <c r="P6802" s="22"/>
      <c r="Q6802" s="22"/>
      <c r="R6802" s="22"/>
      <c r="S6802" s="22"/>
      <c r="T6802" s="22"/>
      <c r="U6802" s="22"/>
      <c r="V6802" s="22"/>
      <c r="W6802" s="22"/>
      <c r="X6802" s="22"/>
      <c r="Y6802" s="22"/>
      <c r="Z6802" s="22"/>
      <c r="AA6802" s="22"/>
      <c r="AB6802" s="22"/>
      <c r="AC6802" s="22"/>
      <c r="AD6802" s="22"/>
      <c r="AE6802" s="22"/>
      <c r="AF6802" s="22"/>
      <c r="AG6802" s="22"/>
      <c r="AH6802" s="22"/>
      <c r="AI6802" s="22"/>
      <c r="AJ6802" s="22"/>
      <c r="AK6802" s="22"/>
      <c r="AL6802" s="22"/>
      <c r="AM6802" s="22"/>
      <c r="AN6802" s="22"/>
      <c r="AO6802" s="22"/>
      <c r="AP6802" s="22"/>
      <c r="AQ6802" s="22"/>
      <c r="AR6802" s="22"/>
      <c r="AS6802" s="22"/>
      <c r="AT6802" s="22"/>
      <c r="AU6802" s="22"/>
      <c r="AV6802" s="22"/>
      <c r="AW6802" s="22"/>
      <c r="AX6802" s="22"/>
      <c r="AY6802" s="22"/>
      <c r="AZ6802" s="22"/>
      <c r="BA6802" s="22"/>
      <c r="BB6802" s="22"/>
      <c r="BC6802" s="22"/>
      <c r="BD6802" s="22"/>
      <c r="BE6802" s="22"/>
      <c r="BF6802" s="22"/>
      <c r="BG6802" s="22"/>
      <c r="BH6802" s="22"/>
      <c r="BI6802" s="22"/>
      <c r="BJ6802" s="22"/>
      <c r="BK6802" s="22"/>
      <c r="BL6802" s="22"/>
      <c r="BM6802" s="22"/>
      <c r="BN6802" s="22"/>
      <c r="BO6802" s="22"/>
      <c r="BP6802" s="22"/>
      <c r="BQ6802" s="22"/>
      <c r="BR6802" s="22"/>
      <c r="BS6802" s="22"/>
      <c r="BT6802" s="22"/>
      <c r="BU6802" s="22"/>
      <c r="BV6802" s="22"/>
      <c r="BW6802" s="22"/>
      <c r="BX6802" s="22"/>
      <c r="BY6802" s="22"/>
      <c r="BZ6802" s="22"/>
      <c r="CA6802" s="22"/>
      <c r="CB6802" s="22"/>
      <c r="CC6802" s="22"/>
      <c r="CD6802" s="22"/>
      <c r="CE6802" s="22"/>
      <c r="CF6802" s="22"/>
      <c r="CG6802" s="22"/>
      <c r="CH6802" s="22"/>
      <c r="CI6802" s="22"/>
      <c r="CJ6802" s="22"/>
      <c r="CK6802" s="22"/>
      <c r="CL6802" s="22"/>
      <c r="CM6802" s="22"/>
      <c r="CN6802" s="22"/>
      <c r="CO6802" s="22"/>
    </row>
    <row r="6803" spans="1:93" s="2" customFormat="1" x14ac:dyDescent="0.3">
      <c r="A6803" s="73" t="s">
        <v>204</v>
      </c>
      <c r="B6803" s="73" t="s">
        <v>212</v>
      </c>
      <c r="C6803" s="67" t="s">
        <v>91</v>
      </c>
      <c r="D6803" s="67" t="s">
        <v>111</v>
      </c>
      <c r="E6803" s="73"/>
      <c r="F6803" s="73" t="s">
        <v>14</v>
      </c>
      <c r="G6803" s="73" t="s">
        <v>28</v>
      </c>
      <c r="H6803" s="73" t="s">
        <v>28</v>
      </c>
      <c r="I6803" s="73" t="s">
        <v>465</v>
      </c>
      <c r="J6803" s="73" t="str">
        <f t="shared" si="161"/>
        <v>Organic: mixed food and garden waste</v>
      </c>
      <c r="K6803" s="101">
        <v>10.203900000000001</v>
      </c>
      <c r="L6803" s="48"/>
      <c r="M6803" s="22"/>
      <c r="N6803" s="22"/>
      <c r="O6803" s="22"/>
      <c r="P6803" s="22"/>
      <c r="Q6803" s="22"/>
      <c r="R6803" s="22"/>
      <c r="S6803" s="22"/>
      <c r="T6803" s="22"/>
      <c r="U6803" s="22"/>
      <c r="V6803" s="22"/>
      <c r="W6803" s="22"/>
      <c r="X6803" s="22"/>
      <c r="Y6803" s="22"/>
      <c r="Z6803" s="22"/>
      <c r="AA6803" s="22"/>
      <c r="AB6803" s="22"/>
      <c r="AC6803" s="22"/>
      <c r="AD6803" s="22"/>
      <c r="AE6803" s="22"/>
      <c r="AF6803" s="22"/>
      <c r="AG6803" s="22"/>
      <c r="AH6803" s="22"/>
      <c r="AI6803" s="22"/>
      <c r="AJ6803" s="22"/>
      <c r="AK6803" s="22"/>
      <c r="AL6803" s="22"/>
      <c r="AM6803" s="22"/>
      <c r="AN6803" s="22"/>
      <c r="AO6803" s="22"/>
      <c r="AP6803" s="22"/>
      <c r="AQ6803" s="22"/>
      <c r="AR6803" s="22"/>
      <c r="AS6803" s="22"/>
      <c r="AT6803" s="22"/>
      <c r="AU6803" s="22"/>
      <c r="AV6803" s="22"/>
      <c r="AW6803" s="22"/>
      <c r="AX6803" s="22"/>
      <c r="AY6803" s="22"/>
      <c r="AZ6803" s="22"/>
      <c r="BA6803" s="22"/>
      <c r="BB6803" s="22"/>
      <c r="BC6803" s="22"/>
      <c r="BD6803" s="22"/>
      <c r="BE6803" s="22"/>
      <c r="BF6803" s="22"/>
      <c r="BG6803" s="22"/>
      <c r="BH6803" s="22"/>
      <c r="BI6803" s="22"/>
      <c r="BJ6803" s="22"/>
      <c r="BK6803" s="22"/>
      <c r="BL6803" s="22"/>
      <c r="BM6803" s="22"/>
      <c r="BN6803" s="22"/>
      <c r="BO6803" s="22"/>
      <c r="BP6803" s="22"/>
      <c r="BQ6803" s="22"/>
      <c r="BR6803" s="22"/>
      <c r="BS6803" s="22"/>
      <c r="BT6803" s="22"/>
      <c r="BU6803" s="22"/>
      <c r="BV6803" s="22"/>
      <c r="BW6803" s="22"/>
      <c r="BX6803" s="22"/>
      <c r="BY6803" s="22"/>
      <c r="BZ6803" s="22"/>
      <c r="CA6803" s="22"/>
      <c r="CB6803" s="22"/>
      <c r="CC6803" s="22"/>
      <c r="CD6803" s="22"/>
      <c r="CE6803" s="22"/>
      <c r="CF6803" s="22"/>
      <c r="CG6803" s="22"/>
      <c r="CH6803" s="22"/>
      <c r="CI6803" s="22"/>
      <c r="CJ6803" s="22"/>
      <c r="CK6803" s="22"/>
      <c r="CL6803" s="22"/>
      <c r="CM6803" s="22"/>
      <c r="CN6803" s="22"/>
      <c r="CO6803" s="22"/>
    </row>
    <row r="6804" spans="1:93" s="2" customFormat="1" x14ac:dyDescent="0.3">
      <c r="A6804" s="73" t="s">
        <v>204</v>
      </c>
      <c r="B6804" s="73" t="s">
        <v>212</v>
      </c>
      <c r="C6804" s="67" t="s">
        <v>91</v>
      </c>
      <c r="D6804" s="67" t="s">
        <v>111</v>
      </c>
      <c r="E6804" s="73"/>
      <c r="F6804" s="73" t="s">
        <v>382</v>
      </c>
      <c r="G6804" s="73" t="s">
        <v>28</v>
      </c>
      <c r="H6804" s="73" t="s">
        <v>28</v>
      </c>
      <c r="I6804" s="73" t="s">
        <v>465</v>
      </c>
      <c r="J6804" s="73" t="str">
        <f t="shared" si="161"/>
        <v>Organic: mixed food and garden waste</v>
      </c>
      <c r="K6804" s="101">
        <v>10.203900000000001</v>
      </c>
      <c r="L6804" s="48"/>
      <c r="M6804" s="22"/>
      <c r="N6804" s="22"/>
      <c r="O6804" s="22"/>
      <c r="P6804" s="22"/>
      <c r="Q6804" s="22"/>
      <c r="R6804" s="22"/>
      <c r="S6804" s="22"/>
      <c r="T6804" s="22"/>
      <c r="U6804" s="22"/>
      <c r="V6804" s="22"/>
      <c r="W6804" s="22"/>
      <c r="X6804" s="22"/>
      <c r="Y6804" s="22"/>
      <c r="Z6804" s="22"/>
      <c r="AA6804" s="22"/>
      <c r="AB6804" s="22"/>
      <c r="AC6804" s="22"/>
      <c r="AD6804" s="22"/>
      <c r="AE6804" s="22"/>
      <c r="AF6804" s="22"/>
      <c r="AG6804" s="22"/>
      <c r="AH6804" s="22"/>
      <c r="AI6804" s="22"/>
      <c r="AJ6804" s="22"/>
      <c r="AK6804" s="22"/>
      <c r="AL6804" s="22"/>
      <c r="AM6804" s="22"/>
      <c r="AN6804" s="22"/>
      <c r="AO6804" s="22"/>
      <c r="AP6804" s="22"/>
      <c r="AQ6804" s="22"/>
      <c r="AR6804" s="22"/>
      <c r="AS6804" s="22"/>
      <c r="AT6804" s="22"/>
      <c r="AU6804" s="22"/>
      <c r="AV6804" s="22"/>
      <c r="AW6804" s="22"/>
      <c r="AX6804" s="22"/>
      <c r="AY6804" s="22"/>
      <c r="AZ6804" s="22"/>
      <c r="BA6804" s="22"/>
      <c r="BB6804" s="22"/>
      <c r="BC6804" s="22"/>
      <c r="BD6804" s="22"/>
      <c r="BE6804" s="22"/>
      <c r="BF6804" s="22"/>
      <c r="BG6804" s="22"/>
      <c r="BH6804" s="22"/>
      <c r="BI6804" s="22"/>
      <c r="BJ6804" s="22"/>
      <c r="BK6804" s="22"/>
      <c r="BL6804" s="22"/>
      <c r="BM6804" s="22"/>
      <c r="BN6804" s="22"/>
      <c r="BO6804" s="22"/>
      <c r="BP6804" s="22"/>
      <c r="BQ6804" s="22"/>
      <c r="BR6804" s="22"/>
      <c r="BS6804" s="22"/>
      <c r="BT6804" s="22"/>
      <c r="BU6804" s="22"/>
      <c r="BV6804" s="22"/>
      <c r="BW6804" s="22"/>
      <c r="BX6804" s="22"/>
      <c r="BY6804" s="22"/>
      <c r="BZ6804" s="22"/>
      <c r="CA6804" s="22"/>
      <c r="CB6804" s="22"/>
      <c r="CC6804" s="22"/>
      <c r="CD6804" s="22"/>
      <c r="CE6804" s="22"/>
      <c r="CF6804" s="22"/>
      <c r="CG6804" s="22"/>
      <c r="CH6804" s="22"/>
      <c r="CI6804" s="22"/>
      <c r="CJ6804" s="22"/>
      <c r="CK6804" s="22"/>
      <c r="CL6804" s="22"/>
      <c r="CM6804" s="22"/>
      <c r="CN6804" s="22"/>
      <c r="CO6804" s="22"/>
    </row>
    <row r="6805" spans="1:93" s="2" customFormat="1" x14ac:dyDescent="0.3">
      <c r="A6805" s="73" t="s">
        <v>204</v>
      </c>
      <c r="B6805" s="73" t="s">
        <v>212</v>
      </c>
      <c r="C6805" s="67" t="s">
        <v>91</v>
      </c>
      <c r="D6805" s="67" t="s">
        <v>111</v>
      </c>
      <c r="E6805" s="73"/>
      <c r="F6805" s="73" t="s">
        <v>332</v>
      </c>
      <c r="G6805" s="73" t="s">
        <v>28</v>
      </c>
      <c r="H6805" s="73" t="s">
        <v>28</v>
      </c>
      <c r="I6805" s="73" t="s">
        <v>465</v>
      </c>
      <c r="J6805" s="73" t="str">
        <f t="shared" si="161"/>
        <v>Organic: mixed food and garden waste</v>
      </c>
      <c r="K6805" s="101">
        <v>587.42880000000002</v>
      </c>
      <c r="L6805" s="48"/>
      <c r="M6805" s="22"/>
      <c r="N6805" s="22"/>
      <c r="O6805" s="22"/>
      <c r="P6805" s="22"/>
      <c r="Q6805" s="22"/>
      <c r="R6805" s="22"/>
      <c r="S6805" s="22"/>
      <c r="T6805" s="22"/>
      <c r="U6805" s="22"/>
      <c r="V6805" s="22"/>
      <c r="W6805" s="22"/>
      <c r="X6805" s="22"/>
      <c r="Y6805" s="22"/>
      <c r="Z6805" s="22"/>
      <c r="AA6805" s="22"/>
      <c r="AB6805" s="22"/>
      <c r="AC6805" s="22"/>
      <c r="AD6805" s="22"/>
      <c r="AE6805" s="22"/>
      <c r="AF6805" s="22"/>
      <c r="AG6805" s="22"/>
      <c r="AH6805" s="22"/>
      <c r="AI6805" s="22"/>
      <c r="AJ6805" s="22"/>
      <c r="AK6805" s="22"/>
      <c r="AL6805" s="22"/>
      <c r="AM6805" s="22"/>
      <c r="AN6805" s="22"/>
      <c r="AO6805" s="22"/>
      <c r="AP6805" s="22"/>
      <c r="AQ6805" s="22"/>
      <c r="AR6805" s="22"/>
      <c r="AS6805" s="22"/>
      <c r="AT6805" s="22"/>
      <c r="AU6805" s="22"/>
      <c r="AV6805" s="22"/>
      <c r="AW6805" s="22"/>
      <c r="AX6805" s="22"/>
      <c r="AY6805" s="22"/>
      <c r="AZ6805" s="22"/>
      <c r="BA6805" s="22"/>
      <c r="BB6805" s="22"/>
      <c r="BC6805" s="22"/>
      <c r="BD6805" s="22"/>
      <c r="BE6805" s="22"/>
      <c r="BF6805" s="22"/>
      <c r="BG6805" s="22"/>
      <c r="BH6805" s="22"/>
      <c r="BI6805" s="22"/>
      <c r="BJ6805" s="22"/>
      <c r="BK6805" s="22"/>
      <c r="BL6805" s="22"/>
      <c r="BM6805" s="22"/>
      <c r="BN6805" s="22"/>
      <c r="BO6805" s="22"/>
      <c r="BP6805" s="22"/>
      <c r="BQ6805" s="22"/>
      <c r="BR6805" s="22"/>
      <c r="BS6805" s="22"/>
      <c r="BT6805" s="22"/>
      <c r="BU6805" s="22"/>
      <c r="BV6805" s="22"/>
      <c r="BW6805" s="22"/>
      <c r="BX6805" s="22"/>
      <c r="BY6805" s="22"/>
      <c r="BZ6805" s="22"/>
      <c r="CA6805" s="22"/>
      <c r="CB6805" s="22"/>
      <c r="CC6805" s="22"/>
      <c r="CD6805" s="22"/>
      <c r="CE6805" s="22"/>
      <c r="CF6805" s="22"/>
      <c r="CG6805" s="22"/>
      <c r="CH6805" s="22"/>
      <c r="CI6805" s="22"/>
      <c r="CJ6805" s="22"/>
      <c r="CK6805" s="22"/>
      <c r="CL6805" s="22"/>
      <c r="CM6805" s="22"/>
      <c r="CN6805" s="22"/>
      <c r="CO6805" s="22"/>
    </row>
    <row r="6806" spans="1:93" s="2" customFormat="1" x14ac:dyDescent="0.3">
      <c r="A6806" s="73" t="s">
        <v>204</v>
      </c>
      <c r="B6806" s="73" t="s">
        <v>212</v>
      </c>
      <c r="C6806" s="67" t="s">
        <v>91</v>
      </c>
      <c r="D6806" s="67" t="s">
        <v>421</v>
      </c>
      <c r="E6806" s="73"/>
      <c r="F6806" s="73" t="s">
        <v>569</v>
      </c>
      <c r="G6806" s="73" t="s">
        <v>28</v>
      </c>
      <c r="H6806" s="73" t="s">
        <v>28</v>
      </c>
      <c r="I6806" s="73" t="s">
        <v>465</v>
      </c>
      <c r="J6806" s="73" t="str">
        <f t="shared" si="161"/>
        <v>Commercial and industrial waste</v>
      </c>
      <c r="K6806" s="102"/>
      <c r="L6806" s="48"/>
      <c r="M6806" s="22"/>
      <c r="N6806" s="22"/>
      <c r="O6806" s="22"/>
      <c r="P6806" s="22"/>
      <c r="Q6806" s="22"/>
      <c r="R6806" s="22"/>
      <c r="S6806" s="22"/>
      <c r="T6806" s="22"/>
      <c r="U6806" s="22"/>
      <c r="V6806" s="22"/>
      <c r="W6806" s="22"/>
      <c r="X6806" s="22"/>
      <c r="Y6806" s="22"/>
      <c r="Z6806" s="22"/>
      <c r="AA6806" s="22"/>
      <c r="AB6806" s="22"/>
      <c r="AC6806" s="22"/>
      <c r="AD6806" s="22"/>
      <c r="AE6806" s="22"/>
      <c r="AF6806" s="22"/>
      <c r="AG6806" s="22"/>
      <c r="AH6806" s="22"/>
      <c r="AI6806" s="22"/>
      <c r="AJ6806" s="22"/>
      <c r="AK6806" s="22"/>
      <c r="AL6806" s="22"/>
      <c r="AM6806" s="22"/>
      <c r="AN6806" s="22"/>
      <c r="AO6806" s="22"/>
      <c r="AP6806" s="22"/>
      <c r="AQ6806" s="22"/>
      <c r="AR6806" s="22"/>
      <c r="AS6806" s="22"/>
      <c r="AT6806" s="22"/>
      <c r="AU6806" s="22"/>
      <c r="AV6806" s="22"/>
      <c r="AW6806" s="22"/>
      <c r="AX6806" s="22"/>
      <c r="AY6806" s="22"/>
      <c r="AZ6806" s="22"/>
      <c r="BA6806" s="22"/>
      <c r="BB6806" s="22"/>
      <c r="BC6806" s="22"/>
      <c r="BD6806" s="22"/>
      <c r="BE6806" s="22"/>
      <c r="BF6806" s="22"/>
      <c r="BG6806" s="22"/>
      <c r="BH6806" s="22"/>
      <c r="BI6806" s="22"/>
      <c r="BJ6806" s="22"/>
      <c r="BK6806" s="22"/>
      <c r="BL6806" s="22"/>
      <c r="BM6806" s="22"/>
      <c r="BN6806" s="22"/>
      <c r="BO6806" s="22"/>
      <c r="BP6806" s="22"/>
      <c r="BQ6806" s="22"/>
      <c r="BR6806" s="22"/>
      <c r="BS6806" s="22"/>
      <c r="BT6806" s="22"/>
      <c r="BU6806" s="22"/>
      <c r="BV6806" s="22"/>
      <c r="BW6806" s="22"/>
      <c r="BX6806" s="22"/>
      <c r="BY6806" s="22"/>
      <c r="BZ6806" s="22"/>
      <c r="CA6806" s="22"/>
      <c r="CB6806" s="22"/>
      <c r="CC6806" s="22"/>
      <c r="CD6806" s="22"/>
      <c r="CE6806" s="22"/>
      <c r="CF6806" s="22"/>
      <c r="CG6806" s="22"/>
      <c r="CH6806" s="22"/>
      <c r="CI6806" s="22"/>
      <c r="CJ6806" s="22"/>
      <c r="CK6806" s="22"/>
      <c r="CL6806" s="22"/>
      <c r="CM6806" s="22"/>
      <c r="CN6806" s="22"/>
      <c r="CO6806" s="22"/>
    </row>
    <row r="6807" spans="1:93" s="2" customFormat="1" x14ac:dyDescent="0.3">
      <c r="A6807" s="73" t="s">
        <v>204</v>
      </c>
      <c r="B6807" s="73" t="s">
        <v>212</v>
      </c>
      <c r="C6807" s="67" t="s">
        <v>91</v>
      </c>
      <c r="D6807" s="67" t="s">
        <v>421</v>
      </c>
      <c r="E6807" s="73"/>
      <c r="F6807" s="73" t="s">
        <v>570</v>
      </c>
      <c r="G6807" s="73" t="s">
        <v>28</v>
      </c>
      <c r="H6807" s="73" t="s">
        <v>28</v>
      </c>
      <c r="I6807" s="73" t="s">
        <v>465</v>
      </c>
      <c r="J6807" s="73" t="str">
        <f t="shared" si="161"/>
        <v>Commercial and industrial waste</v>
      </c>
      <c r="K6807" s="101">
        <v>21.3538</v>
      </c>
      <c r="L6807" s="48"/>
      <c r="M6807" s="22"/>
      <c r="N6807" s="22"/>
      <c r="O6807" s="22"/>
      <c r="P6807" s="22"/>
      <c r="Q6807" s="22"/>
      <c r="R6807" s="22"/>
      <c r="S6807" s="22"/>
      <c r="T6807" s="22"/>
      <c r="U6807" s="22"/>
      <c r="V6807" s="22"/>
      <c r="W6807" s="22"/>
      <c r="X6807" s="22"/>
      <c r="Y6807" s="22"/>
      <c r="Z6807" s="22"/>
      <c r="AA6807" s="22"/>
      <c r="AB6807" s="22"/>
      <c r="AC6807" s="22"/>
      <c r="AD6807" s="22"/>
      <c r="AE6807" s="22"/>
      <c r="AF6807" s="22"/>
      <c r="AG6807" s="22"/>
      <c r="AH6807" s="22"/>
      <c r="AI6807" s="22"/>
      <c r="AJ6807" s="22"/>
      <c r="AK6807" s="22"/>
      <c r="AL6807" s="22"/>
      <c r="AM6807" s="22"/>
      <c r="AN6807" s="22"/>
      <c r="AO6807" s="22"/>
      <c r="AP6807" s="22"/>
      <c r="AQ6807" s="22"/>
      <c r="AR6807" s="22"/>
      <c r="AS6807" s="22"/>
      <c r="AT6807" s="22"/>
      <c r="AU6807" s="22"/>
      <c r="AV6807" s="22"/>
      <c r="AW6807" s="22"/>
      <c r="AX6807" s="22"/>
      <c r="AY6807" s="22"/>
      <c r="AZ6807" s="22"/>
      <c r="BA6807" s="22"/>
      <c r="BB6807" s="22"/>
      <c r="BC6807" s="22"/>
      <c r="BD6807" s="22"/>
      <c r="BE6807" s="22"/>
      <c r="BF6807" s="22"/>
      <c r="BG6807" s="22"/>
      <c r="BH6807" s="22"/>
      <c r="BI6807" s="22"/>
      <c r="BJ6807" s="22"/>
      <c r="BK6807" s="22"/>
      <c r="BL6807" s="22"/>
      <c r="BM6807" s="22"/>
      <c r="BN6807" s="22"/>
      <c r="BO6807" s="22"/>
      <c r="BP6807" s="22"/>
      <c r="BQ6807" s="22"/>
      <c r="BR6807" s="22"/>
      <c r="BS6807" s="22"/>
      <c r="BT6807" s="22"/>
      <c r="BU6807" s="22"/>
      <c r="BV6807" s="22"/>
      <c r="BW6807" s="22"/>
      <c r="BX6807" s="22"/>
      <c r="BY6807" s="22"/>
      <c r="BZ6807" s="22"/>
      <c r="CA6807" s="22"/>
      <c r="CB6807" s="22"/>
      <c r="CC6807" s="22"/>
      <c r="CD6807" s="22"/>
      <c r="CE6807" s="22"/>
      <c r="CF6807" s="22"/>
      <c r="CG6807" s="22"/>
      <c r="CH6807" s="22"/>
      <c r="CI6807" s="22"/>
      <c r="CJ6807" s="22"/>
      <c r="CK6807" s="22"/>
      <c r="CL6807" s="22"/>
      <c r="CM6807" s="22"/>
      <c r="CN6807" s="22"/>
      <c r="CO6807" s="22"/>
    </row>
    <row r="6808" spans="1:93" s="2" customFormat="1" x14ac:dyDescent="0.3">
      <c r="A6808" s="73" t="s">
        <v>204</v>
      </c>
      <c r="B6808" s="73" t="s">
        <v>212</v>
      </c>
      <c r="C6808" s="67" t="s">
        <v>91</v>
      </c>
      <c r="D6808" s="67" t="s">
        <v>421</v>
      </c>
      <c r="E6808" s="73"/>
      <c r="F6808" s="73" t="s">
        <v>285</v>
      </c>
      <c r="G6808" s="73" t="s">
        <v>28</v>
      </c>
      <c r="H6808" s="73" t="s">
        <v>28</v>
      </c>
      <c r="I6808" s="73" t="s">
        <v>465</v>
      </c>
      <c r="J6808" s="73" t="str">
        <f t="shared" si="161"/>
        <v>Commercial and industrial waste</v>
      </c>
      <c r="K6808" s="101">
        <v>21.3538</v>
      </c>
      <c r="L6808" s="48"/>
      <c r="M6808" s="22"/>
      <c r="N6808" s="22"/>
      <c r="O6808" s="22"/>
      <c r="P6808" s="22"/>
      <c r="Q6808" s="22"/>
      <c r="R6808" s="22"/>
      <c r="S6808" s="22"/>
      <c r="T6808" s="22"/>
      <c r="U6808" s="22"/>
      <c r="V6808" s="22"/>
      <c r="W6808" s="22"/>
      <c r="X6808" s="22"/>
      <c r="Y6808" s="22"/>
      <c r="Z6808" s="22"/>
      <c r="AA6808" s="22"/>
      <c r="AB6808" s="22"/>
      <c r="AC6808" s="22"/>
      <c r="AD6808" s="22"/>
      <c r="AE6808" s="22"/>
      <c r="AF6808" s="22"/>
      <c r="AG6808" s="22"/>
      <c r="AH6808" s="22"/>
      <c r="AI6808" s="22"/>
      <c r="AJ6808" s="22"/>
      <c r="AK6808" s="22"/>
      <c r="AL6808" s="22"/>
      <c r="AM6808" s="22"/>
      <c r="AN6808" s="22"/>
      <c r="AO6808" s="22"/>
      <c r="AP6808" s="22"/>
      <c r="AQ6808" s="22"/>
      <c r="AR6808" s="22"/>
      <c r="AS6808" s="22"/>
      <c r="AT6808" s="22"/>
      <c r="AU6808" s="22"/>
      <c r="AV6808" s="22"/>
      <c r="AW6808" s="22"/>
      <c r="AX6808" s="22"/>
      <c r="AY6808" s="22"/>
      <c r="AZ6808" s="22"/>
      <c r="BA6808" s="22"/>
      <c r="BB6808" s="22"/>
      <c r="BC6808" s="22"/>
      <c r="BD6808" s="22"/>
      <c r="BE6808" s="22"/>
      <c r="BF6808" s="22"/>
      <c r="BG6808" s="22"/>
      <c r="BH6808" s="22"/>
      <c r="BI6808" s="22"/>
      <c r="BJ6808" s="22"/>
      <c r="BK6808" s="22"/>
      <c r="BL6808" s="22"/>
      <c r="BM6808" s="22"/>
      <c r="BN6808" s="22"/>
      <c r="BO6808" s="22"/>
      <c r="BP6808" s="22"/>
      <c r="BQ6808" s="22"/>
      <c r="BR6808" s="22"/>
      <c r="BS6808" s="22"/>
      <c r="BT6808" s="22"/>
      <c r="BU6808" s="22"/>
      <c r="BV6808" s="22"/>
      <c r="BW6808" s="22"/>
      <c r="BX6808" s="22"/>
      <c r="BY6808" s="22"/>
      <c r="BZ6808" s="22"/>
      <c r="CA6808" s="22"/>
      <c r="CB6808" s="22"/>
      <c r="CC6808" s="22"/>
      <c r="CD6808" s="22"/>
      <c r="CE6808" s="22"/>
      <c r="CF6808" s="22"/>
      <c r="CG6808" s="22"/>
      <c r="CH6808" s="22"/>
      <c r="CI6808" s="22"/>
      <c r="CJ6808" s="22"/>
      <c r="CK6808" s="22"/>
      <c r="CL6808" s="22"/>
      <c r="CM6808" s="22"/>
      <c r="CN6808" s="22"/>
      <c r="CO6808" s="22"/>
    </row>
    <row r="6809" spans="1:93" s="2" customFormat="1" x14ac:dyDescent="0.3">
      <c r="A6809" s="73" t="s">
        <v>204</v>
      </c>
      <c r="B6809" s="73" t="s">
        <v>212</v>
      </c>
      <c r="C6809" s="67" t="s">
        <v>91</v>
      </c>
      <c r="D6809" s="67" t="s">
        <v>421</v>
      </c>
      <c r="E6809" s="73"/>
      <c r="F6809" s="73" t="s">
        <v>14</v>
      </c>
      <c r="G6809" s="73" t="s">
        <v>28</v>
      </c>
      <c r="H6809" s="73" t="s">
        <v>28</v>
      </c>
      <c r="I6809" s="73" t="s">
        <v>465</v>
      </c>
      <c r="J6809" s="73" t="str">
        <f t="shared" si="161"/>
        <v>Commercial and industrial waste</v>
      </c>
      <c r="K6809" s="101">
        <v>10.203900000000001</v>
      </c>
      <c r="L6809" s="48"/>
      <c r="M6809" s="22"/>
      <c r="N6809" s="22"/>
      <c r="O6809" s="22"/>
      <c r="P6809" s="22"/>
      <c r="Q6809" s="22"/>
      <c r="R6809" s="22"/>
      <c r="S6809" s="22"/>
      <c r="T6809" s="22"/>
      <c r="U6809" s="22"/>
      <c r="V6809" s="22"/>
      <c r="W6809" s="22"/>
      <c r="X6809" s="22"/>
      <c r="Y6809" s="22"/>
      <c r="Z6809" s="22"/>
      <c r="AA6809" s="22"/>
      <c r="AB6809" s="22"/>
      <c r="AC6809" s="22"/>
      <c r="AD6809" s="22"/>
      <c r="AE6809" s="22"/>
      <c r="AF6809" s="22"/>
      <c r="AG6809" s="22"/>
      <c r="AH6809" s="22"/>
      <c r="AI6809" s="22"/>
      <c r="AJ6809" s="22"/>
      <c r="AK6809" s="22"/>
      <c r="AL6809" s="22"/>
      <c r="AM6809" s="22"/>
      <c r="AN6809" s="22"/>
      <c r="AO6809" s="22"/>
      <c r="AP6809" s="22"/>
      <c r="AQ6809" s="22"/>
      <c r="AR6809" s="22"/>
      <c r="AS6809" s="22"/>
      <c r="AT6809" s="22"/>
      <c r="AU6809" s="22"/>
      <c r="AV6809" s="22"/>
      <c r="AW6809" s="22"/>
      <c r="AX6809" s="22"/>
      <c r="AY6809" s="22"/>
      <c r="AZ6809" s="22"/>
      <c r="BA6809" s="22"/>
      <c r="BB6809" s="22"/>
      <c r="BC6809" s="22"/>
      <c r="BD6809" s="22"/>
      <c r="BE6809" s="22"/>
      <c r="BF6809" s="22"/>
      <c r="BG6809" s="22"/>
      <c r="BH6809" s="22"/>
      <c r="BI6809" s="22"/>
      <c r="BJ6809" s="22"/>
      <c r="BK6809" s="22"/>
      <c r="BL6809" s="22"/>
      <c r="BM6809" s="22"/>
      <c r="BN6809" s="22"/>
      <c r="BO6809" s="22"/>
      <c r="BP6809" s="22"/>
      <c r="BQ6809" s="22"/>
      <c r="BR6809" s="22"/>
      <c r="BS6809" s="22"/>
      <c r="BT6809" s="22"/>
      <c r="BU6809" s="22"/>
      <c r="BV6809" s="22"/>
      <c r="BW6809" s="22"/>
      <c r="BX6809" s="22"/>
      <c r="BY6809" s="22"/>
      <c r="BZ6809" s="22"/>
      <c r="CA6809" s="22"/>
      <c r="CB6809" s="22"/>
      <c r="CC6809" s="22"/>
      <c r="CD6809" s="22"/>
      <c r="CE6809" s="22"/>
      <c r="CF6809" s="22"/>
      <c r="CG6809" s="22"/>
      <c r="CH6809" s="22"/>
      <c r="CI6809" s="22"/>
      <c r="CJ6809" s="22"/>
      <c r="CK6809" s="22"/>
      <c r="CL6809" s="22"/>
      <c r="CM6809" s="22"/>
      <c r="CN6809" s="22"/>
      <c r="CO6809" s="22"/>
    </row>
    <row r="6810" spans="1:93" s="2" customFormat="1" x14ac:dyDescent="0.3">
      <c r="A6810" s="73" t="s">
        <v>204</v>
      </c>
      <c r="B6810" s="73" t="s">
        <v>212</v>
      </c>
      <c r="C6810" s="67" t="s">
        <v>91</v>
      </c>
      <c r="D6810" s="67" t="s">
        <v>421</v>
      </c>
      <c r="E6810" s="73"/>
      <c r="F6810" s="73" t="s">
        <v>382</v>
      </c>
      <c r="G6810" s="73" t="s">
        <v>28</v>
      </c>
      <c r="H6810" s="73" t="s">
        <v>28</v>
      </c>
      <c r="I6810" s="73" t="s">
        <v>465</v>
      </c>
      <c r="J6810" s="73" t="str">
        <f t="shared" si="161"/>
        <v>Commercial and industrial waste</v>
      </c>
      <c r="K6810" s="102" t="s">
        <v>493</v>
      </c>
      <c r="L6810" s="48"/>
      <c r="M6810" s="22"/>
      <c r="N6810" s="22"/>
      <c r="O6810" s="22"/>
      <c r="P6810" s="22"/>
      <c r="Q6810" s="22"/>
      <c r="R6810" s="22"/>
      <c r="S6810" s="22"/>
      <c r="T6810" s="22"/>
      <c r="U6810" s="22"/>
      <c r="V6810" s="22"/>
      <c r="W6810" s="22"/>
      <c r="X6810" s="22"/>
      <c r="Y6810" s="22"/>
      <c r="Z6810" s="22"/>
      <c r="AA6810" s="22"/>
      <c r="AB6810" s="22"/>
      <c r="AC6810" s="22"/>
      <c r="AD6810" s="22"/>
      <c r="AE6810" s="22"/>
      <c r="AF6810" s="22"/>
      <c r="AG6810" s="22"/>
      <c r="AH6810" s="22"/>
      <c r="AI6810" s="22"/>
      <c r="AJ6810" s="22"/>
      <c r="AK6810" s="22"/>
      <c r="AL6810" s="22"/>
      <c r="AM6810" s="22"/>
      <c r="AN6810" s="22"/>
      <c r="AO6810" s="22"/>
      <c r="AP6810" s="22"/>
      <c r="AQ6810" s="22"/>
      <c r="AR6810" s="22"/>
      <c r="AS6810" s="22"/>
      <c r="AT6810" s="22"/>
      <c r="AU6810" s="22"/>
      <c r="AV6810" s="22"/>
      <c r="AW6810" s="22"/>
      <c r="AX6810" s="22"/>
      <c r="AY6810" s="22"/>
      <c r="AZ6810" s="22"/>
      <c r="BA6810" s="22"/>
      <c r="BB6810" s="22"/>
      <c r="BC6810" s="22"/>
      <c r="BD6810" s="22"/>
      <c r="BE6810" s="22"/>
      <c r="BF6810" s="22"/>
      <c r="BG6810" s="22"/>
      <c r="BH6810" s="22"/>
      <c r="BI6810" s="22"/>
      <c r="BJ6810" s="22"/>
      <c r="BK6810" s="22"/>
      <c r="BL6810" s="22"/>
      <c r="BM6810" s="22"/>
      <c r="BN6810" s="22"/>
      <c r="BO6810" s="22"/>
      <c r="BP6810" s="22"/>
      <c r="BQ6810" s="22"/>
      <c r="BR6810" s="22"/>
      <c r="BS6810" s="22"/>
      <c r="BT6810" s="22"/>
      <c r="BU6810" s="22"/>
      <c r="BV6810" s="22"/>
      <c r="BW6810" s="22"/>
      <c r="BX6810" s="22"/>
      <c r="BY6810" s="22"/>
      <c r="BZ6810" s="22"/>
      <c r="CA6810" s="22"/>
      <c r="CB6810" s="22"/>
      <c r="CC6810" s="22"/>
      <c r="CD6810" s="22"/>
      <c r="CE6810" s="22"/>
      <c r="CF6810" s="22"/>
      <c r="CG6810" s="22"/>
      <c r="CH6810" s="22"/>
      <c r="CI6810" s="22"/>
      <c r="CJ6810" s="22"/>
      <c r="CK6810" s="22"/>
      <c r="CL6810" s="22"/>
      <c r="CM6810" s="22"/>
      <c r="CN6810" s="22"/>
      <c r="CO6810" s="22"/>
    </row>
    <row r="6811" spans="1:93" s="2" customFormat="1" x14ac:dyDescent="0.3">
      <c r="A6811" s="73" t="s">
        <v>204</v>
      </c>
      <c r="B6811" s="73" t="s">
        <v>212</v>
      </c>
      <c r="C6811" s="67" t="s">
        <v>91</v>
      </c>
      <c r="D6811" s="67" t="s">
        <v>421</v>
      </c>
      <c r="E6811" s="73"/>
      <c r="F6811" s="73" t="s">
        <v>332</v>
      </c>
      <c r="G6811" s="73" t="s">
        <v>28</v>
      </c>
      <c r="H6811" s="73" t="s">
        <v>28</v>
      </c>
      <c r="I6811" s="73" t="s">
        <v>465</v>
      </c>
      <c r="J6811" s="73" t="str">
        <f t="shared" si="161"/>
        <v>Commercial and industrial waste</v>
      </c>
      <c r="K6811" s="101">
        <v>99.759200000000007</v>
      </c>
      <c r="L6811" s="48"/>
      <c r="M6811" s="22"/>
      <c r="N6811" s="22"/>
      <c r="O6811" s="22"/>
      <c r="P6811" s="22"/>
      <c r="Q6811" s="22"/>
      <c r="R6811" s="22"/>
      <c r="S6811" s="22"/>
      <c r="T6811" s="22"/>
      <c r="U6811" s="22"/>
      <c r="V6811" s="22"/>
      <c r="W6811" s="22"/>
      <c r="X6811" s="22"/>
      <c r="Y6811" s="22"/>
      <c r="Z6811" s="22"/>
      <c r="AA6811" s="22"/>
      <c r="AB6811" s="22"/>
      <c r="AC6811" s="22"/>
      <c r="AD6811" s="22"/>
      <c r="AE6811" s="22"/>
      <c r="AF6811" s="22"/>
      <c r="AG6811" s="22"/>
      <c r="AH6811" s="22"/>
      <c r="AI6811" s="22"/>
      <c r="AJ6811" s="22"/>
      <c r="AK6811" s="22"/>
      <c r="AL6811" s="22"/>
      <c r="AM6811" s="22"/>
      <c r="AN6811" s="22"/>
      <c r="AO6811" s="22"/>
      <c r="AP6811" s="22"/>
      <c r="AQ6811" s="22"/>
      <c r="AR6811" s="22"/>
      <c r="AS6811" s="22"/>
      <c r="AT6811" s="22"/>
      <c r="AU6811" s="22"/>
      <c r="AV6811" s="22"/>
      <c r="AW6811" s="22"/>
      <c r="AX6811" s="22"/>
      <c r="AY6811" s="22"/>
      <c r="AZ6811" s="22"/>
      <c r="BA6811" s="22"/>
      <c r="BB6811" s="22"/>
      <c r="BC6811" s="22"/>
      <c r="BD6811" s="22"/>
      <c r="BE6811" s="22"/>
      <c r="BF6811" s="22"/>
      <c r="BG6811" s="22"/>
      <c r="BH6811" s="22"/>
      <c r="BI6811" s="22"/>
      <c r="BJ6811" s="22"/>
      <c r="BK6811" s="22"/>
      <c r="BL6811" s="22"/>
      <c r="BM6811" s="22"/>
      <c r="BN6811" s="22"/>
      <c r="BO6811" s="22"/>
      <c r="BP6811" s="22"/>
      <c r="BQ6811" s="22"/>
      <c r="BR6811" s="22"/>
      <c r="BS6811" s="22"/>
      <c r="BT6811" s="22"/>
      <c r="BU6811" s="22"/>
      <c r="BV6811" s="22"/>
      <c r="BW6811" s="22"/>
      <c r="BX6811" s="22"/>
      <c r="BY6811" s="22"/>
      <c r="BZ6811" s="22"/>
      <c r="CA6811" s="22"/>
      <c r="CB6811" s="22"/>
      <c r="CC6811" s="22"/>
      <c r="CD6811" s="22"/>
      <c r="CE6811" s="22"/>
      <c r="CF6811" s="22"/>
      <c r="CG6811" s="22"/>
      <c r="CH6811" s="22"/>
      <c r="CI6811" s="22"/>
      <c r="CJ6811" s="22"/>
      <c r="CK6811" s="22"/>
      <c r="CL6811" s="22"/>
      <c r="CM6811" s="22"/>
      <c r="CN6811" s="22"/>
      <c r="CO6811" s="22"/>
    </row>
    <row r="6812" spans="1:93" s="2" customFormat="1" x14ac:dyDescent="0.3">
      <c r="A6812" s="73" t="s">
        <v>204</v>
      </c>
      <c r="B6812" s="73" t="s">
        <v>212</v>
      </c>
      <c r="C6812" s="67" t="s">
        <v>162</v>
      </c>
      <c r="D6812" s="67" t="s">
        <v>324</v>
      </c>
      <c r="E6812" s="73"/>
      <c r="F6812" s="73" t="s">
        <v>568</v>
      </c>
      <c r="G6812" s="73" t="s">
        <v>28</v>
      </c>
      <c r="H6812" s="73" t="s">
        <v>28</v>
      </c>
      <c r="I6812" s="73" t="s">
        <v>465</v>
      </c>
      <c r="J6812" s="73" t="str">
        <f t="shared" si="161"/>
        <v>WEEE - fridges and freezers</v>
      </c>
      <c r="K6812" s="102" t="s">
        <v>493</v>
      </c>
      <c r="L6812" s="48"/>
      <c r="M6812" s="22"/>
      <c r="N6812" s="22"/>
      <c r="O6812" s="22"/>
      <c r="P6812" s="22"/>
      <c r="Q6812" s="22"/>
      <c r="R6812" s="22"/>
      <c r="S6812" s="22"/>
      <c r="T6812" s="22"/>
      <c r="U6812" s="22"/>
      <c r="V6812" s="22"/>
      <c r="W6812" s="22"/>
      <c r="X6812" s="22"/>
      <c r="Y6812" s="22"/>
      <c r="Z6812" s="22"/>
      <c r="AA6812" s="22"/>
      <c r="AB6812" s="22"/>
      <c r="AC6812" s="22"/>
      <c r="AD6812" s="22"/>
      <c r="AE6812" s="22"/>
      <c r="AF6812" s="22"/>
      <c r="AG6812" s="22"/>
      <c r="AH6812" s="22"/>
      <c r="AI6812" s="22"/>
      <c r="AJ6812" s="22"/>
      <c r="AK6812" s="22"/>
      <c r="AL6812" s="22"/>
      <c r="AM6812" s="22"/>
      <c r="AN6812" s="22"/>
      <c r="AO6812" s="22"/>
      <c r="AP6812" s="22"/>
      <c r="AQ6812" s="22"/>
      <c r="AR6812" s="22"/>
      <c r="AS6812" s="22"/>
      <c r="AT6812" s="22"/>
      <c r="AU6812" s="22"/>
      <c r="AV6812" s="22"/>
      <c r="AW6812" s="22"/>
      <c r="AX6812" s="22"/>
      <c r="AY6812" s="22"/>
      <c r="AZ6812" s="22"/>
      <c r="BA6812" s="22"/>
      <c r="BB6812" s="22"/>
      <c r="BC6812" s="22"/>
      <c r="BD6812" s="22"/>
      <c r="BE6812" s="22"/>
      <c r="BF6812" s="22"/>
      <c r="BG6812" s="22"/>
      <c r="BH6812" s="22"/>
      <c r="BI6812" s="22"/>
      <c r="BJ6812" s="22"/>
      <c r="BK6812" s="22"/>
      <c r="BL6812" s="22"/>
      <c r="BM6812" s="22"/>
      <c r="BN6812" s="22"/>
      <c r="BO6812" s="22"/>
      <c r="BP6812" s="22"/>
      <c r="BQ6812" s="22"/>
      <c r="BR6812" s="22"/>
      <c r="BS6812" s="22"/>
      <c r="BT6812" s="22"/>
      <c r="BU6812" s="22"/>
      <c r="BV6812" s="22"/>
      <c r="BW6812" s="22"/>
      <c r="BX6812" s="22"/>
      <c r="BY6812" s="22"/>
      <c r="BZ6812" s="22"/>
      <c r="CA6812" s="22"/>
      <c r="CB6812" s="22"/>
      <c r="CC6812" s="22"/>
      <c r="CD6812" s="22"/>
      <c r="CE6812" s="22"/>
      <c r="CF6812" s="22"/>
      <c r="CG6812" s="22"/>
      <c r="CH6812" s="22"/>
      <c r="CI6812" s="22"/>
      <c r="CJ6812" s="22"/>
      <c r="CK6812" s="22"/>
      <c r="CL6812" s="22"/>
      <c r="CM6812" s="22"/>
      <c r="CN6812" s="22"/>
      <c r="CO6812" s="22"/>
    </row>
    <row r="6813" spans="1:93" s="2" customFormat="1" x14ac:dyDescent="0.3">
      <c r="A6813" s="73" t="s">
        <v>204</v>
      </c>
      <c r="B6813" s="73" t="s">
        <v>212</v>
      </c>
      <c r="C6813" s="67" t="s">
        <v>162</v>
      </c>
      <c r="D6813" s="67" t="s">
        <v>324</v>
      </c>
      <c r="E6813" s="73"/>
      <c r="F6813" s="73" t="s">
        <v>569</v>
      </c>
      <c r="G6813" s="73" t="s">
        <v>28</v>
      </c>
      <c r="H6813" s="73" t="s">
        <v>28</v>
      </c>
      <c r="I6813" s="73" t="s">
        <v>465</v>
      </c>
      <c r="J6813" s="73" t="str">
        <f t="shared" si="161"/>
        <v>WEEE - fridges and freezers</v>
      </c>
      <c r="K6813" s="101">
        <v>21.3538</v>
      </c>
      <c r="L6813" s="48"/>
      <c r="M6813" s="22"/>
      <c r="N6813" s="22"/>
      <c r="O6813" s="22"/>
      <c r="P6813" s="22"/>
      <c r="Q6813" s="22"/>
      <c r="R6813" s="22"/>
      <c r="S6813" s="22"/>
      <c r="T6813" s="22"/>
      <c r="U6813" s="22"/>
      <c r="V6813" s="22"/>
      <c r="W6813" s="22"/>
      <c r="X6813" s="22"/>
      <c r="Y6813" s="22"/>
      <c r="Z6813" s="22"/>
      <c r="AA6813" s="22"/>
      <c r="AB6813" s="22"/>
      <c r="AC6813" s="22"/>
      <c r="AD6813" s="22"/>
      <c r="AE6813" s="22"/>
      <c r="AF6813" s="22"/>
      <c r="AG6813" s="22"/>
      <c r="AH6813" s="22"/>
      <c r="AI6813" s="22"/>
      <c r="AJ6813" s="22"/>
      <c r="AK6813" s="22"/>
      <c r="AL6813" s="22"/>
      <c r="AM6813" s="22"/>
      <c r="AN6813" s="22"/>
      <c r="AO6813" s="22"/>
      <c r="AP6813" s="22"/>
      <c r="AQ6813" s="22"/>
      <c r="AR6813" s="22"/>
      <c r="AS6813" s="22"/>
      <c r="AT6813" s="22"/>
      <c r="AU6813" s="22"/>
      <c r="AV6813" s="22"/>
      <c r="AW6813" s="22"/>
      <c r="AX6813" s="22"/>
      <c r="AY6813" s="22"/>
      <c r="AZ6813" s="22"/>
      <c r="BA6813" s="22"/>
      <c r="BB6813" s="22"/>
      <c r="BC6813" s="22"/>
      <c r="BD6813" s="22"/>
      <c r="BE6813" s="22"/>
      <c r="BF6813" s="22"/>
      <c r="BG6813" s="22"/>
      <c r="BH6813" s="22"/>
      <c r="BI6813" s="22"/>
      <c r="BJ6813" s="22"/>
      <c r="BK6813" s="22"/>
      <c r="BL6813" s="22"/>
      <c r="BM6813" s="22"/>
      <c r="BN6813" s="22"/>
      <c r="BO6813" s="22"/>
      <c r="BP6813" s="22"/>
      <c r="BQ6813" s="22"/>
      <c r="BR6813" s="22"/>
      <c r="BS6813" s="22"/>
      <c r="BT6813" s="22"/>
      <c r="BU6813" s="22"/>
      <c r="BV6813" s="22"/>
      <c r="BW6813" s="22"/>
      <c r="BX6813" s="22"/>
      <c r="BY6813" s="22"/>
      <c r="BZ6813" s="22"/>
      <c r="CA6813" s="22"/>
      <c r="CB6813" s="22"/>
      <c r="CC6813" s="22"/>
      <c r="CD6813" s="22"/>
      <c r="CE6813" s="22"/>
      <c r="CF6813" s="22"/>
      <c r="CG6813" s="22"/>
      <c r="CH6813" s="22"/>
      <c r="CI6813" s="22"/>
      <c r="CJ6813" s="22"/>
      <c r="CK6813" s="22"/>
      <c r="CL6813" s="22"/>
      <c r="CM6813" s="22"/>
      <c r="CN6813" s="22"/>
      <c r="CO6813" s="22"/>
    </row>
    <row r="6814" spans="1:93" s="2" customFormat="1" x14ac:dyDescent="0.3">
      <c r="A6814" s="73" t="s">
        <v>204</v>
      </c>
      <c r="B6814" s="73" t="s">
        <v>212</v>
      </c>
      <c r="C6814" s="67" t="s">
        <v>162</v>
      </c>
      <c r="D6814" s="67" t="s">
        <v>324</v>
      </c>
      <c r="E6814" s="73"/>
      <c r="F6814" s="73" t="s">
        <v>285</v>
      </c>
      <c r="G6814" s="73" t="s">
        <v>28</v>
      </c>
      <c r="H6814" s="73" t="s">
        <v>28</v>
      </c>
      <c r="I6814" s="73" t="s">
        <v>465</v>
      </c>
      <c r="J6814" s="73" t="str">
        <f t="shared" ref="J6814:J6877" si="162">CONCATENATE(D6814)</f>
        <v>WEEE - fridges and freezers</v>
      </c>
      <c r="K6814" s="102"/>
      <c r="L6814" s="48"/>
      <c r="M6814" s="22"/>
      <c r="N6814" s="22"/>
      <c r="O6814" s="22"/>
      <c r="P6814" s="22"/>
      <c r="Q6814" s="22"/>
      <c r="R6814" s="22"/>
      <c r="S6814" s="22"/>
      <c r="T6814" s="22"/>
      <c r="U6814" s="22"/>
      <c r="V6814" s="22"/>
      <c r="W6814" s="22"/>
      <c r="X6814" s="22"/>
      <c r="Y6814" s="22"/>
      <c r="Z6814" s="22"/>
      <c r="AA6814" s="22"/>
      <c r="AB6814" s="22"/>
      <c r="AC6814" s="22"/>
      <c r="AD6814" s="22"/>
      <c r="AE6814" s="22"/>
      <c r="AF6814" s="22"/>
      <c r="AG6814" s="22"/>
      <c r="AH6814" s="22"/>
      <c r="AI6814" s="22"/>
      <c r="AJ6814" s="22"/>
      <c r="AK6814" s="22"/>
      <c r="AL6814" s="22"/>
      <c r="AM6814" s="22"/>
      <c r="AN6814" s="22"/>
      <c r="AO6814" s="22"/>
      <c r="AP6814" s="22"/>
      <c r="AQ6814" s="22"/>
      <c r="AR6814" s="22"/>
      <c r="AS6814" s="22"/>
      <c r="AT6814" s="22"/>
      <c r="AU6814" s="22"/>
      <c r="AV6814" s="22"/>
      <c r="AW6814" s="22"/>
      <c r="AX6814" s="22"/>
      <c r="AY6814" s="22"/>
      <c r="AZ6814" s="22"/>
      <c r="BA6814" s="22"/>
      <c r="BB6814" s="22"/>
      <c r="BC6814" s="22"/>
      <c r="BD6814" s="22"/>
      <c r="BE6814" s="22"/>
      <c r="BF6814" s="22"/>
      <c r="BG6814" s="22"/>
      <c r="BH6814" s="22"/>
      <c r="BI6814" s="22"/>
      <c r="BJ6814" s="22"/>
      <c r="BK6814" s="22"/>
      <c r="BL6814" s="22"/>
      <c r="BM6814" s="22"/>
      <c r="BN6814" s="22"/>
      <c r="BO6814" s="22"/>
      <c r="BP6814" s="22"/>
      <c r="BQ6814" s="22"/>
      <c r="BR6814" s="22"/>
      <c r="BS6814" s="22"/>
      <c r="BT6814" s="22"/>
      <c r="BU6814" s="22"/>
      <c r="BV6814" s="22"/>
      <c r="BW6814" s="22"/>
      <c r="BX6814" s="22"/>
      <c r="BY6814" s="22"/>
      <c r="BZ6814" s="22"/>
      <c r="CA6814" s="22"/>
      <c r="CB6814" s="22"/>
      <c r="CC6814" s="22"/>
      <c r="CD6814" s="22"/>
      <c r="CE6814" s="22"/>
      <c r="CF6814" s="22"/>
      <c r="CG6814" s="22"/>
      <c r="CH6814" s="22"/>
      <c r="CI6814" s="22"/>
      <c r="CJ6814" s="22"/>
      <c r="CK6814" s="22"/>
      <c r="CL6814" s="22"/>
      <c r="CM6814" s="22"/>
      <c r="CN6814" s="22"/>
      <c r="CO6814" s="22"/>
    </row>
    <row r="6815" spans="1:93" s="2" customFormat="1" x14ac:dyDescent="0.3">
      <c r="A6815" s="73" t="s">
        <v>204</v>
      </c>
      <c r="B6815" s="73" t="s">
        <v>212</v>
      </c>
      <c r="C6815" s="67" t="s">
        <v>162</v>
      </c>
      <c r="D6815" s="67" t="s">
        <v>324</v>
      </c>
      <c r="E6815" s="73"/>
      <c r="F6815" s="73" t="s">
        <v>332</v>
      </c>
      <c r="G6815" s="73" t="s">
        <v>28</v>
      </c>
      <c r="H6815" s="73" t="s">
        <v>28</v>
      </c>
      <c r="I6815" s="73" t="s">
        <v>465</v>
      </c>
      <c r="J6815" s="73" t="str">
        <f t="shared" si="162"/>
        <v>WEEE - fridges and freezers</v>
      </c>
      <c r="K6815" s="101">
        <v>8.9863999999999997</v>
      </c>
      <c r="L6815" s="48"/>
      <c r="M6815" s="22"/>
      <c r="N6815" s="22"/>
      <c r="O6815" s="22"/>
      <c r="P6815" s="22"/>
      <c r="Q6815" s="22"/>
      <c r="R6815" s="22"/>
      <c r="S6815" s="22"/>
      <c r="T6815" s="22"/>
      <c r="U6815" s="22"/>
      <c r="V6815" s="22"/>
      <c r="W6815" s="22"/>
      <c r="X6815" s="22"/>
      <c r="Y6815" s="22"/>
      <c r="Z6815" s="22"/>
      <c r="AA6815" s="22"/>
      <c r="AB6815" s="22"/>
      <c r="AC6815" s="22"/>
      <c r="AD6815" s="22"/>
      <c r="AE6815" s="22"/>
      <c r="AF6815" s="22"/>
      <c r="AG6815" s="22"/>
      <c r="AH6815" s="22"/>
      <c r="AI6815" s="22"/>
      <c r="AJ6815" s="22"/>
      <c r="AK6815" s="22"/>
      <c r="AL6815" s="22"/>
      <c r="AM6815" s="22"/>
      <c r="AN6815" s="22"/>
      <c r="AO6815" s="22"/>
      <c r="AP6815" s="22"/>
      <c r="AQ6815" s="22"/>
      <c r="AR6815" s="22"/>
      <c r="AS6815" s="22"/>
      <c r="AT6815" s="22"/>
      <c r="AU6815" s="22"/>
      <c r="AV6815" s="22"/>
      <c r="AW6815" s="22"/>
      <c r="AX6815" s="22"/>
      <c r="AY6815" s="22"/>
      <c r="AZ6815" s="22"/>
      <c r="BA6815" s="22"/>
      <c r="BB6815" s="22"/>
      <c r="BC6815" s="22"/>
      <c r="BD6815" s="22"/>
      <c r="BE6815" s="22"/>
      <c r="BF6815" s="22"/>
      <c r="BG6815" s="22"/>
      <c r="BH6815" s="22"/>
      <c r="BI6815" s="22"/>
      <c r="BJ6815" s="22"/>
      <c r="BK6815" s="22"/>
      <c r="BL6815" s="22"/>
      <c r="BM6815" s="22"/>
      <c r="BN6815" s="22"/>
      <c r="BO6815" s="22"/>
      <c r="BP6815" s="22"/>
      <c r="BQ6815" s="22"/>
      <c r="BR6815" s="22"/>
      <c r="BS6815" s="22"/>
      <c r="BT6815" s="22"/>
      <c r="BU6815" s="22"/>
      <c r="BV6815" s="22"/>
      <c r="BW6815" s="22"/>
      <c r="BX6815" s="22"/>
      <c r="BY6815" s="22"/>
      <c r="BZ6815" s="22"/>
      <c r="CA6815" s="22"/>
      <c r="CB6815" s="22"/>
      <c r="CC6815" s="22"/>
      <c r="CD6815" s="22"/>
      <c r="CE6815" s="22"/>
      <c r="CF6815" s="22"/>
      <c r="CG6815" s="22"/>
      <c r="CH6815" s="22"/>
      <c r="CI6815" s="22"/>
      <c r="CJ6815" s="22"/>
      <c r="CK6815" s="22"/>
      <c r="CL6815" s="22"/>
      <c r="CM6815" s="22"/>
      <c r="CN6815" s="22"/>
      <c r="CO6815" s="22"/>
    </row>
    <row r="6816" spans="1:93" s="2" customFormat="1" x14ac:dyDescent="0.3">
      <c r="A6816" s="73" t="s">
        <v>204</v>
      </c>
      <c r="B6816" s="73" t="s">
        <v>212</v>
      </c>
      <c r="C6816" s="67" t="s">
        <v>162</v>
      </c>
      <c r="D6816" s="67" t="s">
        <v>270</v>
      </c>
      <c r="E6816" s="73"/>
      <c r="F6816" s="73" t="s">
        <v>568</v>
      </c>
      <c r="G6816" s="73" t="s">
        <v>28</v>
      </c>
      <c r="H6816" s="73" t="s">
        <v>28</v>
      </c>
      <c r="I6816" s="73" t="s">
        <v>465</v>
      </c>
      <c r="J6816" s="73" t="str">
        <f t="shared" si="162"/>
        <v>WEEE - large</v>
      </c>
      <c r="K6816" s="102" t="s">
        <v>493</v>
      </c>
      <c r="L6816" s="48"/>
      <c r="M6816" s="22"/>
      <c r="N6816" s="22"/>
      <c r="O6816" s="22"/>
      <c r="P6816" s="22"/>
      <c r="Q6816" s="22"/>
      <c r="R6816" s="22"/>
      <c r="S6816" s="22"/>
      <c r="T6816" s="22"/>
      <c r="U6816" s="22"/>
      <c r="V6816" s="22"/>
      <c r="W6816" s="22"/>
      <c r="X6816" s="22"/>
      <c r="Y6816" s="22"/>
      <c r="Z6816" s="22"/>
      <c r="AA6816" s="22"/>
      <c r="AB6816" s="22"/>
      <c r="AC6816" s="22"/>
      <c r="AD6816" s="22"/>
      <c r="AE6816" s="22"/>
      <c r="AF6816" s="22"/>
      <c r="AG6816" s="22"/>
      <c r="AH6816" s="22"/>
      <c r="AI6816" s="22"/>
      <c r="AJ6816" s="22"/>
      <c r="AK6816" s="22"/>
      <c r="AL6816" s="22"/>
      <c r="AM6816" s="22"/>
      <c r="AN6816" s="22"/>
      <c r="AO6816" s="22"/>
      <c r="AP6816" s="22"/>
      <c r="AQ6816" s="22"/>
      <c r="AR6816" s="22"/>
      <c r="AS6816" s="22"/>
      <c r="AT6816" s="22"/>
      <c r="AU6816" s="22"/>
      <c r="AV6816" s="22"/>
      <c r="AW6816" s="22"/>
      <c r="AX6816" s="22"/>
      <c r="AY6816" s="22"/>
      <c r="AZ6816" s="22"/>
      <c r="BA6816" s="22"/>
      <c r="BB6816" s="22"/>
      <c r="BC6816" s="22"/>
      <c r="BD6816" s="22"/>
      <c r="BE6816" s="22"/>
      <c r="BF6816" s="22"/>
      <c r="BG6816" s="22"/>
      <c r="BH6816" s="22"/>
      <c r="BI6816" s="22"/>
      <c r="BJ6816" s="22"/>
      <c r="BK6816" s="22"/>
      <c r="BL6816" s="22"/>
      <c r="BM6816" s="22"/>
      <c r="BN6816" s="22"/>
      <c r="BO6816" s="22"/>
      <c r="BP6816" s="22"/>
      <c r="BQ6816" s="22"/>
      <c r="BR6816" s="22"/>
      <c r="BS6816" s="22"/>
      <c r="BT6816" s="22"/>
      <c r="BU6816" s="22"/>
      <c r="BV6816" s="22"/>
      <c r="BW6816" s="22"/>
      <c r="BX6816" s="22"/>
      <c r="BY6816" s="22"/>
      <c r="BZ6816" s="22"/>
      <c r="CA6816" s="22"/>
      <c r="CB6816" s="22"/>
      <c r="CC6816" s="22"/>
      <c r="CD6816" s="22"/>
      <c r="CE6816" s="22"/>
      <c r="CF6816" s="22"/>
      <c r="CG6816" s="22"/>
      <c r="CH6816" s="22"/>
      <c r="CI6816" s="22"/>
      <c r="CJ6816" s="22"/>
      <c r="CK6816" s="22"/>
      <c r="CL6816" s="22"/>
      <c r="CM6816" s="22"/>
      <c r="CN6816" s="22"/>
      <c r="CO6816" s="22"/>
    </row>
    <row r="6817" spans="1:93" s="2" customFormat="1" x14ac:dyDescent="0.3">
      <c r="A6817" s="73" t="s">
        <v>204</v>
      </c>
      <c r="B6817" s="73" t="s">
        <v>212</v>
      </c>
      <c r="C6817" s="67" t="s">
        <v>162</v>
      </c>
      <c r="D6817" s="67" t="s">
        <v>270</v>
      </c>
      <c r="E6817" s="73"/>
      <c r="F6817" s="73" t="s">
        <v>569</v>
      </c>
      <c r="G6817" s="73" t="s">
        <v>28</v>
      </c>
      <c r="H6817" s="73" t="s">
        <v>28</v>
      </c>
      <c r="I6817" s="73" t="s">
        <v>465</v>
      </c>
      <c r="J6817" s="73" t="str">
        <f t="shared" si="162"/>
        <v>WEEE - large</v>
      </c>
      <c r="K6817" s="101">
        <v>21.3538</v>
      </c>
      <c r="L6817" s="48"/>
      <c r="M6817" s="22"/>
      <c r="N6817" s="22"/>
      <c r="O6817" s="22"/>
      <c r="P6817" s="22"/>
      <c r="Q6817" s="22"/>
      <c r="R6817" s="22"/>
      <c r="S6817" s="22"/>
      <c r="T6817" s="22"/>
      <c r="U6817" s="22"/>
      <c r="V6817" s="22"/>
      <c r="W6817" s="22"/>
      <c r="X6817" s="22"/>
      <c r="Y6817" s="22"/>
      <c r="Z6817" s="22"/>
      <c r="AA6817" s="22"/>
      <c r="AB6817" s="22"/>
      <c r="AC6817" s="22"/>
      <c r="AD6817" s="22"/>
      <c r="AE6817" s="22"/>
      <c r="AF6817" s="22"/>
      <c r="AG6817" s="22"/>
      <c r="AH6817" s="22"/>
      <c r="AI6817" s="22"/>
      <c r="AJ6817" s="22"/>
      <c r="AK6817" s="22"/>
      <c r="AL6817" s="22"/>
      <c r="AM6817" s="22"/>
      <c r="AN6817" s="22"/>
      <c r="AO6817" s="22"/>
      <c r="AP6817" s="22"/>
      <c r="AQ6817" s="22"/>
      <c r="AR6817" s="22"/>
      <c r="AS6817" s="22"/>
      <c r="AT6817" s="22"/>
      <c r="AU6817" s="22"/>
      <c r="AV6817" s="22"/>
      <c r="AW6817" s="22"/>
      <c r="AX6817" s="22"/>
      <c r="AY6817" s="22"/>
      <c r="AZ6817" s="22"/>
      <c r="BA6817" s="22"/>
      <c r="BB6817" s="22"/>
      <c r="BC6817" s="22"/>
      <c r="BD6817" s="22"/>
      <c r="BE6817" s="22"/>
      <c r="BF6817" s="22"/>
      <c r="BG6817" s="22"/>
      <c r="BH6817" s="22"/>
      <c r="BI6817" s="22"/>
      <c r="BJ6817" s="22"/>
      <c r="BK6817" s="22"/>
      <c r="BL6817" s="22"/>
      <c r="BM6817" s="22"/>
      <c r="BN6817" s="22"/>
      <c r="BO6817" s="22"/>
      <c r="BP6817" s="22"/>
      <c r="BQ6817" s="22"/>
      <c r="BR6817" s="22"/>
      <c r="BS6817" s="22"/>
      <c r="BT6817" s="22"/>
      <c r="BU6817" s="22"/>
      <c r="BV6817" s="22"/>
      <c r="BW6817" s="22"/>
      <c r="BX6817" s="22"/>
      <c r="BY6817" s="22"/>
      <c r="BZ6817" s="22"/>
      <c r="CA6817" s="22"/>
      <c r="CB6817" s="22"/>
      <c r="CC6817" s="22"/>
      <c r="CD6817" s="22"/>
      <c r="CE6817" s="22"/>
      <c r="CF6817" s="22"/>
      <c r="CG6817" s="22"/>
      <c r="CH6817" s="22"/>
      <c r="CI6817" s="22"/>
      <c r="CJ6817" s="22"/>
      <c r="CK6817" s="22"/>
      <c r="CL6817" s="22"/>
      <c r="CM6817" s="22"/>
      <c r="CN6817" s="22"/>
      <c r="CO6817" s="22"/>
    </row>
    <row r="6818" spans="1:93" s="2" customFormat="1" x14ac:dyDescent="0.3">
      <c r="A6818" s="73" t="s">
        <v>204</v>
      </c>
      <c r="B6818" s="73" t="s">
        <v>212</v>
      </c>
      <c r="C6818" s="67" t="s">
        <v>162</v>
      </c>
      <c r="D6818" s="67" t="s">
        <v>270</v>
      </c>
      <c r="E6818" s="73"/>
      <c r="F6818" s="73" t="s">
        <v>285</v>
      </c>
      <c r="G6818" s="73" t="s">
        <v>28</v>
      </c>
      <c r="H6818" s="73" t="s">
        <v>28</v>
      </c>
      <c r="I6818" s="73" t="s">
        <v>465</v>
      </c>
      <c r="J6818" s="73" t="str">
        <f t="shared" si="162"/>
        <v>WEEE - large</v>
      </c>
      <c r="K6818" s="101">
        <v>21.3538</v>
      </c>
      <c r="L6818" s="48"/>
      <c r="M6818" s="22"/>
      <c r="N6818" s="22"/>
      <c r="O6818" s="22"/>
      <c r="P6818" s="22"/>
      <c r="Q6818" s="22"/>
      <c r="R6818" s="22"/>
      <c r="S6818" s="22"/>
      <c r="T6818" s="22"/>
      <c r="U6818" s="22"/>
      <c r="V6818" s="22"/>
      <c r="W6818" s="22"/>
      <c r="X6818" s="22"/>
      <c r="Y6818" s="22"/>
      <c r="Z6818" s="22"/>
      <c r="AA6818" s="22"/>
      <c r="AB6818" s="22"/>
      <c r="AC6818" s="22"/>
      <c r="AD6818" s="22"/>
      <c r="AE6818" s="22"/>
      <c r="AF6818" s="22"/>
      <c r="AG6818" s="22"/>
      <c r="AH6818" s="22"/>
      <c r="AI6818" s="22"/>
      <c r="AJ6818" s="22"/>
      <c r="AK6818" s="22"/>
      <c r="AL6818" s="22"/>
      <c r="AM6818" s="22"/>
      <c r="AN6818" s="22"/>
      <c r="AO6818" s="22"/>
      <c r="AP6818" s="22"/>
      <c r="AQ6818" s="22"/>
      <c r="AR6818" s="22"/>
      <c r="AS6818" s="22"/>
      <c r="AT6818" s="22"/>
      <c r="AU6818" s="22"/>
      <c r="AV6818" s="22"/>
      <c r="AW6818" s="22"/>
      <c r="AX6818" s="22"/>
      <c r="AY6818" s="22"/>
      <c r="AZ6818" s="22"/>
      <c r="BA6818" s="22"/>
      <c r="BB6818" s="22"/>
      <c r="BC6818" s="22"/>
      <c r="BD6818" s="22"/>
      <c r="BE6818" s="22"/>
      <c r="BF6818" s="22"/>
      <c r="BG6818" s="22"/>
      <c r="BH6818" s="22"/>
      <c r="BI6818" s="22"/>
      <c r="BJ6818" s="22"/>
      <c r="BK6818" s="22"/>
      <c r="BL6818" s="22"/>
      <c r="BM6818" s="22"/>
      <c r="BN6818" s="22"/>
      <c r="BO6818" s="22"/>
      <c r="BP6818" s="22"/>
      <c r="BQ6818" s="22"/>
      <c r="BR6818" s="22"/>
      <c r="BS6818" s="22"/>
      <c r="BT6818" s="22"/>
      <c r="BU6818" s="22"/>
      <c r="BV6818" s="22"/>
      <c r="BW6818" s="22"/>
      <c r="BX6818" s="22"/>
      <c r="BY6818" s="22"/>
      <c r="BZ6818" s="22"/>
      <c r="CA6818" s="22"/>
      <c r="CB6818" s="22"/>
      <c r="CC6818" s="22"/>
      <c r="CD6818" s="22"/>
      <c r="CE6818" s="22"/>
      <c r="CF6818" s="22"/>
      <c r="CG6818" s="22"/>
      <c r="CH6818" s="22"/>
      <c r="CI6818" s="22"/>
      <c r="CJ6818" s="22"/>
      <c r="CK6818" s="22"/>
      <c r="CL6818" s="22"/>
      <c r="CM6818" s="22"/>
      <c r="CN6818" s="22"/>
      <c r="CO6818" s="22"/>
    </row>
    <row r="6819" spans="1:93" s="2" customFormat="1" x14ac:dyDescent="0.3">
      <c r="A6819" s="73" t="s">
        <v>204</v>
      </c>
      <c r="B6819" s="73" t="s">
        <v>212</v>
      </c>
      <c r="C6819" s="67" t="s">
        <v>162</v>
      </c>
      <c r="D6819" s="67" t="s">
        <v>270</v>
      </c>
      <c r="E6819" s="73"/>
      <c r="F6819" s="73" t="s">
        <v>332</v>
      </c>
      <c r="G6819" s="73" t="s">
        <v>28</v>
      </c>
      <c r="H6819" s="73" t="s">
        <v>28</v>
      </c>
      <c r="I6819" s="73" t="s">
        <v>465</v>
      </c>
      <c r="J6819" s="73" t="str">
        <f t="shared" si="162"/>
        <v>WEEE - large</v>
      </c>
      <c r="K6819" s="101">
        <v>8.9863999999999997</v>
      </c>
      <c r="L6819" s="48"/>
      <c r="M6819" s="22"/>
      <c r="N6819" s="22"/>
      <c r="O6819" s="22"/>
      <c r="P6819" s="22"/>
      <c r="Q6819" s="22"/>
      <c r="R6819" s="22"/>
      <c r="S6819" s="22"/>
      <c r="T6819" s="22"/>
      <c r="U6819" s="22"/>
      <c r="V6819" s="22"/>
      <c r="W6819" s="22"/>
      <c r="X6819" s="22"/>
      <c r="Y6819" s="22"/>
      <c r="Z6819" s="22"/>
      <c r="AA6819" s="22"/>
      <c r="AB6819" s="22"/>
      <c r="AC6819" s="22"/>
      <c r="AD6819" s="22"/>
      <c r="AE6819" s="22"/>
      <c r="AF6819" s="22"/>
      <c r="AG6819" s="22"/>
      <c r="AH6819" s="22"/>
      <c r="AI6819" s="22"/>
      <c r="AJ6819" s="22"/>
      <c r="AK6819" s="22"/>
      <c r="AL6819" s="22"/>
      <c r="AM6819" s="22"/>
      <c r="AN6819" s="22"/>
      <c r="AO6819" s="22"/>
      <c r="AP6819" s="22"/>
      <c r="AQ6819" s="22"/>
      <c r="AR6819" s="22"/>
      <c r="AS6819" s="22"/>
      <c r="AT6819" s="22"/>
      <c r="AU6819" s="22"/>
      <c r="AV6819" s="22"/>
      <c r="AW6819" s="22"/>
      <c r="AX6819" s="22"/>
      <c r="AY6819" s="22"/>
      <c r="AZ6819" s="22"/>
      <c r="BA6819" s="22"/>
      <c r="BB6819" s="22"/>
      <c r="BC6819" s="22"/>
      <c r="BD6819" s="22"/>
      <c r="BE6819" s="22"/>
      <c r="BF6819" s="22"/>
      <c r="BG6819" s="22"/>
      <c r="BH6819" s="22"/>
      <c r="BI6819" s="22"/>
      <c r="BJ6819" s="22"/>
      <c r="BK6819" s="22"/>
      <c r="BL6819" s="22"/>
      <c r="BM6819" s="22"/>
      <c r="BN6819" s="22"/>
      <c r="BO6819" s="22"/>
      <c r="BP6819" s="22"/>
      <c r="BQ6819" s="22"/>
      <c r="BR6819" s="22"/>
      <c r="BS6819" s="22"/>
      <c r="BT6819" s="22"/>
      <c r="BU6819" s="22"/>
      <c r="BV6819" s="22"/>
      <c r="BW6819" s="22"/>
      <c r="BX6819" s="22"/>
      <c r="BY6819" s="22"/>
      <c r="BZ6819" s="22"/>
      <c r="CA6819" s="22"/>
      <c r="CB6819" s="22"/>
      <c r="CC6819" s="22"/>
      <c r="CD6819" s="22"/>
      <c r="CE6819" s="22"/>
      <c r="CF6819" s="22"/>
      <c r="CG6819" s="22"/>
      <c r="CH6819" s="22"/>
      <c r="CI6819" s="22"/>
      <c r="CJ6819" s="22"/>
      <c r="CK6819" s="22"/>
      <c r="CL6819" s="22"/>
      <c r="CM6819" s="22"/>
      <c r="CN6819" s="22"/>
      <c r="CO6819" s="22"/>
    </row>
    <row r="6820" spans="1:93" s="2" customFormat="1" x14ac:dyDescent="0.3">
      <c r="A6820" s="73" t="s">
        <v>204</v>
      </c>
      <c r="B6820" s="73" t="s">
        <v>212</v>
      </c>
      <c r="C6820" s="67" t="s">
        <v>162</v>
      </c>
      <c r="D6820" s="67" t="s">
        <v>387</v>
      </c>
      <c r="E6820" s="73"/>
      <c r="F6820" s="73" t="s">
        <v>568</v>
      </c>
      <c r="G6820" s="73" t="s">
        <v>28</v>
      </c>
      <c r="H6820" s="73" t="s">
        <v>28</v>
      </c>
      <c r="I6820" s="73" t="s">
        <v>465</v>
      </c>
      <c r="J6820" s="73" t="str">
        <f t="shared" si="162"/>
        <v>WEEE - mixed</v>
      </c>
      <c r="K6820" s="102" t="s">
        <v>493</v>
      </c>
      <c r="L6820" s="48"/>
      <c r="M6820" s="22"/>
      <c r="N6820" s="22"/>
      <c r="O6820" s="22"/>
      <c r="P6820" s="22"/>
      <c r="Q6820" s="22"/>
      <c r="R6820" s="22"/>
      <c r="S6820" s="22"/>
      <c r="T6820" s="22"/>
      <c r="U6820" s="22"/>
      <c r="V6820" s="22"/>
      <c r="W6820" s="22"/>
      <c r="X6820" s="22"/>
      <c r="Y6820" s="22"/>
      <c r="Z6820" s="22"/>
      <c r="AA6820" s="22"/>
      <c r="AB6820" s="22"/>
      <c r="AC6820" s="22"/>
      <c r="AD6820" s="22"/>
      <c r="AE6820" s="22"/>
      <c r="AF6820" s="22"/>
      <c r="AG6820" s="22"/>
      <c r="AH6820" s="22"/>
      <c r="AI6820" s="22"/>
      <c r="AJ6820" s="22"/>
      <c r="AK6820" s="22"/>
      <c r="AL6820" s="22"/>
      <c r="AM6820" s="22"/>
      <c r="AN6820" s="22"/>
      <c r="AO6820" s="22"/>
      <c r="AP6820" s="22"/>
      <c r="AQ6820" s="22"/>
      <c r="AR6820" s="22"/>
      <c r="AS6820" s="22"/>
      <c r="AT6820" s="22"/>
      <c r="AU6820" s="22"/>
      <c r="AV6820" s="22"/>
      <c r="AW6820" s="22"/>
      <c r="AX6820" s="22"/>
      <c r="AY6820" s="22"/>
      <c r="AZ6820" s="22"/>
      <c r="BA6820" s="22"/>
      <c r="BB6820" s="22"/>
      <c r="BC6820" s="22"/>
      <c r="BD6820" s="22"/>
      <c r="BE6820" s="22"/>
      <c r="BF6820" s="22"/>
      <c r="BG6820" s="22"/>
      <c r="BH6820" s="22"/>
      <c r="BI6820" s="22"/>
      <c r="BJ6820" s="22"/>
      <c r="BK6820" s="22"/>
      <c r="BL6820" s="22"/>
      <c r="BM6820" s="22"/>
      <c r="BN6820" s="22"/>
      <c r="BO6820" s="22"/>
      <c r="BP6820" s="22"/>
      <c r="BQ6820" s="22"/>
      <c r="BR6820" s="22"/>
      <c r="BS6820" s="22"/>
      <c r="BT6820" s="22"/>
      <c r="BU6820" s="22"/>
      <c r="BV6820" s="22"/>
      <c r="BW6820" s="22"/>
      <c r="BX6820" s="22"/>
      <c r="BY6820" s="22"/>
      <c r="BZ6820" s="22"/>
      <c r="CA6820" s="22"/>
      <c r="CB6820" s="22"/>
      <c r="CC6820" s="22"/>
      <c r="CD6820" s="22"/>
      <c r="CE6820" s="22"/>
      <c r="CF6820" s="22"/>
      <c r="CG6820" s="22"/>
      <c r="CH6820" s="22"/>
      <c r="CI6820" s="22"/>
      <c r="CJ6820" s="22"/>
      <c r="CK6820" s="22"/>
      <c r="CL6820" s="22"/>
      <c r="CM6820" s="22"/>
      <c r="CN6820" s="22"/>
      <c r="CO6820" s="22"/>
    </row>
    <row r="6821" spans="1:93" s="2" customFormat="1" x14ac:dyDescent="0.3">
      <c r="A6821" s="73" t="s">
        <v>204</v>
      </c>
      <c r="B6821" s="73" t="s">
        <v>212</v>
      </c>
      <c r="C6821" s="67" t="s">
        <v>162</v>
      </c>
      <c r="D6821" s="67" t="s">
        <v>387</v>
      </c>
      <c r="E6821" s="73"/>
      <c r="F6821" s="73" t="s">
        <v>569</v>
      </c>
      <c r="G6821" s="73" t="s">
        <v>28</v>
      </c>
      <c r="H6821" s="73" t="s">
        <v>28</v>
      </c>
      <c r="I6821" s="73" t="s">
        <v>465</v>
      </c>
      <c r="J6821" s="73" t="str">
        <f t="shared" si="162"/>
        <v>WEEE - mixed</v>
      </c>
      <c r="K6821" s="101">
        <v>21.3538</v>
      </c>
      <c r="L6821" s="48"/>
      <c r="M6821" s="22"/>
      <c r="N6821" s="22"/>
      <c r="O6821" s="22"/>
      <c r="P6821" s="22"/>
      <c r="Q6821" s="22"/>
      <c r="R6821" s="22"/>
      <c r="S6821" s="22"/>
      <c r="T6821" s="22"/>
      <c r="U6821" s="22"/>
      <c r="V6821" s="22"/>
      <c r="W6821" s="22"/>
      <c r="X6821" s="22"/>
      <c r="Y6821" s="22"/>
      <c r="Z6821" s="22"/>
      <c r="AA6821" s="22"/>
      <c r="AB6821" s="22"/>
      <c r="AC6821" s="22"/>
      <c r="AD6821" s="22"/>
      <c r="AE6821" s="22"/>
      <c r="AF6821" s="22"/>
      <c r="AG6821" s="22"/>
      <c r="AH6821" s="22"/>
      <c r="AI6821" s="22"/>
      <c r="AJ6821" s="22"/>
      <c r="AK6821" s="22"/>
      <c r="AL6821" s="22"/>
      <c r="AM6821" s="22"/>
      <c r="AN6821" s="22"/>
      <c r="AO6821" s="22"/>
      <c r="AP6821" s="22"/>
      <c r="AQ6821" s="22"/>
      <c r="AR6821" s="22"/>
      <c r="AS6821" s="22"/>
      <c r="AT6821" s="22"/>
      <c r="AU6821" s="22"/>
      <c r="AV6821" s="22"/>
      <c r="AW6821" s="22"/>
      <c r="AX6821" s="22"/>
      <c r="AY6821" s="22"/>
      <c r="AZ6821" s="22"/>
      <c r="BA6821" s="22"/>
      <c r="BB6821" s="22"/>
      <c r="BC6821" s="22"/>
      <c r="BD6821" s="22"/>
      <c r="BE6821" s="22"/>
      <c r="BF6821" s="22"/>
      <c r="BG6821" s="22"/>
      <c r="BH6821" s="22"/>
      <c r="BI6821" s="22"/>
      <c r="BJ6821" s="22"/>
      <c r="BK6821" s="22"/>
      <c r="BL6821" s="22"/>
      <c r="BM6821" s="22"/>
      <c r="BN6821" s="22"/>
      <c r="BO6821" s="22"/>
      <c r="BP6821" s="22"/>
      <c r="BQ6821" s="22"/>
      <c r="BR6821" s="22"/>
      <c r="BS6821" s="22"/>
      <c r="BT6821" s="22"/>
      <c r="BU6821" s="22"/>
      <c r="BV6821" s="22"/>
      <c r="BW6821" s="22"/>
      <c r="BX6821" s="22"/>
      <c r="BY6821" s="22"/>
      <c r="BZ6821" s="22"/>
      <c r="CA6821" s="22"/>
      <c r="CB6821" s="22"/>
      <c r="CC6821" s="22"/>
      <c r="CD6821" s="22"/>
      <c r="CE6821" s="22"/>
      <c r="CF6821" s="22"/>
      <c r="CG6821" s="22"/>
      <c r="CH6821" s="22"/>
      <c r="CI6821" s="22"/>
      <c r="CJ6821" s="22"/>
      <c r="CK6821" s="22"/>
      <c r="CL6821" s="22"/>
      <c r="CM6821" s="22"/>
      <c r="CN6821" s="22"/>
      <c r="CO6821" s="22"/>
    </row>
    <row r="6822" spans="1:93" s="2" customFormat="1" x14ac:dyDescent="0.3">
      <c r="A6822" s="73" t="s">
        <v>204</v>
      </c>
      <c r="B6822" s="73" t="s">
        <v>212</v>
      </c>
      <c r="C6822" s="67" t="s">
        <v>162</v>
      </c>
      <c r="D6822" s="67" t="s">
        <v>387</v>
      </c>
      <c r="E6822" s="73"/>
      <c r="F6822" s="73" t="s">
        <v>285</v>
      </c>
      <c r="G6822" s="73" t="s">
        <v>28</v>
      </c>
      <c r="H6822" s="73" t="s">
        <v>28</v>
      </c>
      <c r="I6822" s="73" t="s">
        <v>465</v>
      </c>
      <c r="J6822" s="73" t="str">
        <f t="shared" si="162"/>
        <v>WEEE - mixed</v>
      </c>
      <c r="K6822" s="101">
        <v>21.3538</v>
      </c>
      <c r="L6822" s="48"/>
      <c r="M6822" s="22"/>
      <c r="N6822" s="22"/>
      <c r="O6822" s="22"/>
      <c r="P6822" s="22"/>
      <c r="Q6822" s="22"/>
      <c r="R6822" s="22"/>
      <c r="S6822" s="22"/>
      <c r="T6822" s="22"/>
      <c r="U6822" s="22"/>
      <c r="V6822" s="22"/>
      <c r="W6822" s="22"/>
      <c r="X6822" s="22"/>
      <c r="Y6822" s="22"/>
      <c r="Z6822" s="22"/>
      <c r="AA6822" s="22"/>
      <c r="AB6822" s="22"/>
      <c r="AC6822" s="22"/>
      <c r="AD6822" s="22"/>
      <c r="AE6822" s="22"/>
      <c r="AF6822" s="22"/>
      <c r="AG6822" s="22"/>
      <c r="AH6822" s="22"/>
      <c r="AI6822" s="22"/>
      <c r="AJ6822" s="22"/>
      <c r="AK6822" s="22"/>
      <c r="AL6822" s="22"/>
      <c r="AM6822" s="22"/>
      <c r="AN6822" s="22"/>
      <c r="AO6822" s="22"/>
      <c r="AP6822" s="22"/>
      <c r="AQ6822" s="22"/>
      <c r="AR6822" s="22"/>
      <c r="AS6822" s="22"/>
      <c r="AT6822" s="22"/>
      <c r="AU6822" s="22"/>
      <c r="AV6822" s="22"/>
      <c r="AW6822" s="22"/>
      <c r="AX6822" s="22"/>
      <c r="AY6822" s="22"/>
      <c r="AZ6822" s="22"/>
      <c r="BA6822" s="22"/>
      <c r="BB6822" s="22"/>
      <c r="BC6822" s="22"/>
      <c r="BD6822" s="22"/>
      <c r="BE6822" s="22"/>
      <c r="BF6822" s="22"/>
      <c r="BG6822" s="22"/>
      <c r="BH6822" s="22"/>
      <c r="BI6822" s="22"/>
      <c r="BJ6822" s="22"/>
      <c r="BK6822" s="22"/>
      <c r="BL6822" s="22"/>
      <c r="BM6822" s="22"/>
      <c r="BN6822" s="22"/>
      <c r="BO6822" s="22"/>
      <c r="BP6822" s="22"/>
      <c r="BQ6822" s="22"/>
      <c r="BR6822" s="22"/>
      <c r="BS6822" s="22"/>
      <c r="BT6822" s="22"/>
      <c r="BU6822" s="22"/>
      <c r="BV6822" s="22"/>
      <c r="BW6822" s="22"/>
      <c r="BX6822" s="22"/>
      <c r="BY6822" s="22"/>
      <c r="BZ6822" s="22"/>
      <c r="CA6822" s="22"/>
      <c r="CB6822" s="22"/>
      <c r="CC6822" s="22"/>
      <c r="CD6822" s="22"/>
      <c r="CE6822" s="22"/>
      <c r="CF6822" s="22"/>
      <c r="CG6822" s="22"/>
      <c r="CH6822" s="22"/>
      <c r="CI6822" s="22"/>
      <c r="CJ6822" s="22"/>
      <c r="CK6822" s="22"/>
      <c r="CL6822" s="22"/>
      <c r="CM6822" s="22"/>
      <c r="CN6822" s="22"/>
      <c r="CO6822" s="22"/>
    </row>
    <row r="6823" spans="1:93" s="2" customFormat="1" x14ac:dyDescent="0.3">
      <c r="A6823" s="73" t="s">
        <v>204</v>
      </c>
      <c r="B6823" s="73" t="s">
        <v>212</v>
      </c>
      <c r="C6823" s="67" t="s">
        <v>162</v>
      </c>
      <c r="D6823" s="67" t="s">
        <v>387</v>
      </c>
      <c r="E6823" s="73"/>
      <c r="F6823" s="73" t="s">
        <v>332</v>
      </c>
      <c r="G6823" s="73" t="s">
        <v>28</v>
      </c>
      <c r="H6823" s="73" t="s">
        <v>28</v>
      </c>
      <c r="I6823" s="73" t="s">
        <v>465</v>
      </c>
      <c r="J6823" s="73" t="str">
        <f t="shared" si="162"/>
        <v>WEEE - mixed</v>
      </c>
      <c r="K6823" s="101">
        <v>8.9863999999999997</v>
      </c>
      <c r="L6823" s="48"/>
      <c r="M6823" s="22"/>
      <c r="N6823" s="22"/>
      <c r="O6823" s="22"/>
      <c r="P6823" s="22"/>
      <c r="Q6823" s="22"/>
      <c r="R6823" s="22"/>
      <c r="S6823" s="22"/>
      <c r="T6823" s="22"/>
      <c r="U6823" s="22"/>
      <c r="V6823" s="22"/>
      <c r="W6823" s="22"/>
      <c r="X6823" s="22"/>
      <c r="Y6823" s="22"/>
      <c r="Z6823" s="22"/>
      <c r="AA6823" s="22"/>
      <c r="AB6823" s="22"/>
      <c r="AC6823" s="22"/>
      <c r="AD6823" s="22"/>
      <c r="AE6823" s="22"/>
      <c r="AF6823" s="22"/>
      <c r="AG6823" s="22"/>
      <c r="AH6823" s="22"/>
      <c r="AI6823" s="22"/>
      <c r="AJ6823" s="22"/>
      <c r="AK6823" s="22"/>
      <c r="AL6823" s="22"/>
      <c r="AM6823" s="22"/>
      <c r="AN6823" s="22"/>
      <c r="AO6823" s="22"/>
      <c r="AP6823" s="22"/>
      <c r="AQ6823" s="22"/>
      <c r="AR6823" s="22"/>
      <c r="AS6823" s="22"/>
      <c r="AT6823" s="22"/>
      <c r="AU6823" s="22"/>
      <c r="AV6823" s="22"/>
      <c r="AW6823" s="22"/>
      <c r="AX6823" s="22"/>
      <c r="AY6823" s="22"/>
      <c r="AZ6823" s="22"/>
      <c r="BA6823" s="22"/>
      <c r="BB6823" s="22"/>
      <c r="BC6823" s="22"/>
      <c r="BD6823" s="22"/>
      <c r="BE6823" s="22"/>
      <c r="BF6823" s="22"/>
      <c r="BG6823" s="22"/>
      <c r="BH6823" s="22"/>
      <c r="BI6823" s="22"/>
      <c r="BJ6823" s="22"/>
      <c r="BK6823" s="22"/>
      <c r="BL6823" s="22"/>
      <c r="BM6823" s="22"/>
      <c r="BN6823" s="22"/>
      <c r="BO6823" s="22"/>
      <c r="BP6823" s="22"/>
      <c r="BQ6823" s="22"/>
      <c r="BR6823" s="22"/>
      <c r="BS6823" s="22"/>
      <c r="BT6823" s="22"/>
      <c r="BU6823" s="22"/>
      <c r="BV6823" s="22"/>
      <c r="BW6823" s="22"/>
      <c r="BX6823" s="22"/>
      <c r="BY6823" s="22"/>
      <c r="BZ6823" s="22"/>
      <c r="CA6823" s="22"/>
      <c r="CB6823" s="22"/>
      <c r="CC6823" s="22"/>
      <c r="CD6823" s="22"/>
      <c r="CE6823" s="22"/>
      <c r="CF6823" s="22"/>
      <c r="CG6823" s="22"/>
      <c r="CH6823" s="22"/>
      <c r="CI6823" s="22"/>
      <c r="CJ6823" s="22"/>
      <c r="CK6823" s="22"/>
      <c r="CL6823" s="22"/>
      <c r="CM6823" s="22"/>
      <c r="CN6823" s="22"/>
      <c r="CO6823" s="22"/>
    </row>
    <row r="6824" spans="1:93" s="2" customFormat="1" x14ac:dyDescent="0.3">
      <c r="A6824" s="73" t="s">
        <v>204</v>
      </c>
      <c r="B6824" s="73" t="s">
        <v>212</v>
      </c>
      <c r="C6824" s="67" t="s">
        <v>162</v>
      </c>
      <c r="D6824" s="67" t="s">
        <v>237</v>
      </c>
      <c r="E6824" s="73"/>
      <c r="F6824" s="73" t="s">
        <v>568</v>
      </c>
      <c r="G6824" s="73" t="s">
        <v>28</v>
      </c>
      <c r="H6824" s="73" t="s">
        <v>28</v>
      </c>
      <c r="I6824" s="73" t="s">
        <v>465</v>
      </c>
      <c r="J6824" s="73" t="str">
        <f t="shared" si="162"/>
        <v>WEEE - small</v>
      </c>
      <c r="K6824" s="102" t="s">
        <v>493</v>
      </c>
      <c r="L6824" s="48"/>
      <c r="M6824" s="22"/>
      <c r="N6824" s="22"/>
      <c r="O6824" s="22"/>
      <c r="P6824" s="22"/>
      <c r="Q6824" s="22"/>
      <c r="R6824" s="22"/>
      <c r="S6824" s="22"/>
      <c r="T6824" s="22"/>
      <c r="U6824" s="22"/>
      <c r="V6824" s="22"/>
      <c r="W6824" s="22"/>
      <c r="X6824" s="22"/>
      <c r="Y6824" s="22"/>
      <c r="Z6824" s="22"/>
      <c r="AA6824" s="22"/>
      <c r="AB6824" s="22"/>
      <c r="AC6824" s="22"/>
      <c r="AD6824" s="22"/>
      <c r="AE6824" s="22"/>
      <c r="AF6824" s="22"/>
      <c r="AG6824" s="22"/>
      <c r="AH6824" s="22"/>
      <c r="AI6824" s="22"/>
      <c r="AJ6824" s="22"/>
      <c r="AK6824" s="22"/>
      <c r="AL6824" s="22"/>
      <c r="AM6824" s="22"/>
      <c r="AN6824" s="22"/>
      <c r="AO6824" s="22"/>
      <c r="AP6824" s="22"/>
      <c r="AQ6824" s="22"/>
      <c r="AR6824" s="22"/>
      <c r="AS6824" s="22"/>
      <c r="AT6824" s="22"/>
      <c r="AU6824" s="22"/>
      <c r="AV6824" s="22"/>
      <c r="AW6824" s="22"/>
      <c r="AX6824" s="22"/>
      <c r="AY6824" s="22"/>
      <c r="AZ6824" s="22"/>
      <c r="BA6824" s="22"/>
      <c r="BB6824" s="22"/>
      <c r="BC6824" s="22"/>
      <c r="BD6824" s="22"/>
      <c r="BE6824" s="22"/>
      <c r="BF6824" s="22"/>
      <c r="BG6824" s="22"/>
      <c r="BH6824" s="22"/>
      <c r="BI6824" s="22"/>
      <c r="BJ6824" s="22"/>
      <c r="BK6824" s="22"/>
      <c r="BL6824" s="22"/>
      <c r="BM6824" s="22"/>
      <c r="BN6824" s="22"/>
      <c r="BO6824" s="22"/>
      <c r="BP6824" s="22"/>
      <c r="BQ6824" s="22"/>
      <c r="BR6824" s="22"/>
      <c r="BS6824" s="22"/>
      <c r="BT6824" s="22"/>
      <c r="BU6824" s="22"/>
      <c r="BV6824" s="22"/>
      <c r="BW6824" s="22"/>
      <c r="BX6824" s="22"/>
      <c r="BY6824" s="22"/>
      <c r="BZ6824" s="22"/>
      <c r="CA6824" s="22"/>
      <c r="CB6824" s="22"/>
      <c r="CC6824" s="22"/>
      <c r="CD6824" s="22"/>
      <c r="CE6824" s="22"/>
      <c r="CF6824" s="22"/>
      <c r="CG6824" s="22"/>
      <c r="CH6824" s="22"/>
      <c r="CI6824" s="22"/>
      <c r="CJ6824" s="22"/>
      <c r="CK6824" s="22"/>
      <c r="CL6824" s="22"/>
      <c r="CM6824" s="22"/>
      <c r="CN6824" s="22"/>
      <c r="CO6824" s="22"/>
    </row>
    <row r="6825" spans="1:93" s="2" customFormat="1" x14ac:dyDescent="0.3">
      <c r="A6825" s="73" t="s">
        <v>204</v>
      </c>
      <c r="B6825" s="73" t="s">
        <v>212</v>
      </c>
      <c r="C6825" s="67" t="s">
        <v>162</v>
      </c>
      <c r="D6825" s="67" t="s">
        <v>237</v>
      </c>
      <c r="E6825" s="73"/>
      <c r="F6825" s="73" t="s">
        <v>569</v>
      </c>
      <c r="G6825" s="73" t="s">
        <v>28</v>
      </c>
      <c r="H6825" s="73" t="s">
        <v>28</v>
      </c>
      <c r="I6825" s="73" t="s">
        <v>465</v>
      </c>
      <c r="J6825" s="73" t="str">
        <f t="shared" si="162"/>
        <v>WEEE - small</v>
      </c>
      <c r="K6825" s="101">
        <v>21.3538</v>
      </c>
      <c r="L6825" s="48"/>
      <c r="M6825" s="22"/>
      <c r="N6825" s="22"/>
      <c r="O6825" s="22"/>
      <c r="P6825" s="22"/>
      <c r="Q6825" s="22"/>
      <c r="R6825" s="22"/>
      <c r="S6825" s="22"/>
      <c r="T6825" s="22"/>
      <c r="U6825" s="22"/>
      <c r="V6825" s="22"/>
      <c r="W6825" s="22"/>
      <c r="X6825" s="22"/>
      <c r="Y6825" s="22"/>
      <c r="Z6825" s="22"/>
      <c r="AA6825" s="22"/>
      <c r="AB6825" s="22"/>
      <c r="AC6825" s="22"/>
      <c r="AD6825" s="22"/>
      <c r="AE6825" s="22"/>
      <c r="AF6825" s="22"/>
      <c r="AG6825" s="22"/>
      <c r="AH6825" s="22"/>
      <c r="AI6825" s="22"/>
      <c r="AJ6825" s="22"/>
      <c r="AK6825" s="22"/>
      <c r="AL6825" s="22"/>
      <c r="AM6825" s="22"/>
      <c r="AN6825" s="22"/>
      <c r="AO6825" s="22"/>
      <c r="AP6825" s="22"/>
      <c r="AQ6825" s="22"/>
      <c r="AR6825" s="22"/>
      <c r="AS6825" s="22"/>
      <c r="AT6825" s="22"/>
      <c r="AU6825" s="22"/>
      <c r="AV6825" s="22"/>
      <c r="AW6825" s="22"/>
      <c r="AX6825" s="22"/>
      <c r="AY6825" s="22"/>
      <c r="AZ6825" s="22"/>
      <c r="BA6825" s="22"/>
      <c r="BB6825" s="22"/>
      <c r="BC6825" s="22"/>
      <c r="BD6825" s="22"/>
      <c r="BE6825" s="22"/>
      <c r="BF6825" s="22"/>
      <c r="BG6825" s="22"/>
      <c r="BH6825" s="22"/>
      <c r="BI6825" s="22"/>
      <c r="BJ6825" s="22"/>
      <c r="BK6825" s="22"/>
      <c r="BL6825" s="22"/>
      <c r="BM6825" s="22"/>
      <c r="BN6825" s="22"/>
      <c r="BO6825" s="22"/>
      <c r="BP6825" s="22"/>
      <c r="BQ6825" s="22"/>
      <c r="BR6825" s="22"/>
      <c r="BS6825" s="22"/>
      <c r="BT6825" s="22"/>
      <c r="BU6825" s="22"/>
      <c r="BV6825" s="22"/>
      <c r="BW6825" s="22"/>
      <c r="BX6825" s="22"/>
      <c r="BY6825" s="22"/>
      <c r="BZ6825" s="22"/>
      <c r="CA6825" s="22"/>
      <c r="CB6825" s="22"/>
      <c r="CC6825" s="22"/>
      <c r="CD6825" s="22"/>
      <c r="CE6825" s="22"/>
      <c r="CF6825" s="22"/>
      <c r="CG6825" s="22"/>
      <c r="CH6825" s="22"/>
      <c r="CI6825" s="22"/>
      <c r="CJ6825" s="22"/>
      <c r="CK6825" s="22"/>
      <c r="CL6825" s="22"/>
      <c r="CM6825" s="22"/>
      <c r="CN6825" s="22"/>
      <c r="CO6825" s="22"/>
    </row>
    <row r="6826" spans="1:93" s="2" customFormat="1" x14ac:dyDescent="0.3">
      <c r="A6826" s="73" t="s">
        <v>204</v>
      </c>
      <c r="B6826" s="73" t="s">
        <v>212</v>
      </c>
      <c r="C6826" s="67" t="s">
        <v>162</v>
      </c>
      <c r="D6826" s="67" t="s">
        <v>237</v>
      </c>
      <c r="E6826" s="73"/>
      <c r="F6826" s="73" t="s">
        <v>285</v>
      </c>
      <c r="G6826" s="73" t="s">
        <v>28</v>
      </c>
      <c r="H6826" s="73" t="s">
        <v>28</v>
      </c>
      <c r="I6826" s="73" t="s">
        <v>465</v>
      </c>
      <c r="J6826" s="73" t="str">
        <f t="shared" si="162"/>
        <v>WEEE - small</v>
      </c>
      <c r="K6826" s="101">
        <v>21.3538</v>
      </c>
      <c r="L6826" s="48"/>
      <c r="M6826" s="22"/>
      <c r="N6826" s="22"/>
      <c r="O6826" s="22"/>
      <c r="P6826" s="22"/>
      <c r="Q6826" s="22"/>
      <c r="R6826" s="22"/>
      <c r="S6826" s="22"/>
      <c r="T6826" s="22"/>
      <c r="U6826" s="22"/>
      <c r="V6826" s="22"/>
      <c r="W6826" s="22"/>
      <c r="X6826" s="22"/>
      <c r="Y6826" s="22"/>
      <c r="Z6826" s="22"/>
      <c r="AA6826" s="22"/>
      <c r="AB6826" s="22"/>
      <c r="AC6826" s="22"/>
      <c r="AD6826" s="22"/>
      <c r="AE6826" s="22"/>
      <c r="AF6826" s="22"/>
      <c r="AG6826" s="22"/>
      <c r="AH6826" s="22"/>
      <c r="AI6826" s="22"/>
      <c r="AJ6826" s="22"/>
      <c r="AK6826" s="22"/>
      <c r="AL6826" s="22"/>
      <c r="AM6826" s="22"/>
      <c r="AN6826" s="22"/>
      <c r="AO6826" s="22"/>
      <c r="AP6826" s="22"/>
      <c r="AQ6826" s="22"/>
      <c r="AR6826" s="22"/>
      <c r="AS6826" s="22"/>
      <c r="AT6826" s="22"/>
      <c r="AU6826" s="22"/>
      <c r="AV6826" s="22"/>
      <c r="AW6826" s="22"/>
      <c r="AX6826" s="22"/>
      <c r="AY6826" s="22"/>
      <c r="AZ6826" s="22"/>
      <c r="BA6826" s="22"/>
      <c r="BB6826" s="22"/>
      <c r="BC6826" s="22"/>
      <c r="BD6826" s="22"/>
      <c r="BE6826" s="22"/>
      <c r="BF6826" s="22"/>
      <c r="BG6826" s="22"/>
      <c r="BH6826" s="22"/>
      <c r="BI6826" s="22"/>
      <c r="BJ6826" s="22"/>
      <c r="BK6826" s="22"/>
      <c r="BL6826" s="22"/>
      <c r="BM6826" s="22"/>
      <c r="BN6826" s="22"/>
      <c r="BO6826" s="22"/>
      <c r="BP6826" s="22"/>
      <c r="BQ6826" s="22"/>
      <c r="BR6826" s="22"/>
      <c r="BS6826" s="22"/>
      <c r="BT6826" s="22"/>
      <c r="BU6826" s="22"/>
      <c r="BV6826" s="22"/>
      <c r="BW6826" s="22"/>
      <c r="BX6826" s="22"/>
      <c r="BY6826" s="22"/>
      <c r="BZ6826" s="22"/>
      <c r="CA6826" s="22"/>
      <c r="CB6826" s="22"/>
      <c r="CC6826" s="22"/>
      <c r="CD6826" s="22"/>
      <c r="CE6826" s="22"/>
      <c r="CF6826" s="22"/>
      <c r="CG6826" s="22"/>
      <c r="CH6826" s="22"/>
      <c r="CI6826" s="22"/>
      <c r="CJ6826" s="22"/>
      <c r="CK6826" s="22"/>
      <c r="CL6826" s="22"/>
      <c r="CM6826" s="22"/>
      <c r="CN6826" s="22"/>
      <c r="CO6826" s="22"/>
    </row>
    <row r="6827" spans="1:93" s="2" customFormat="1" x14ac:dyDescent="0.3">
      <c r="A6827" s="73" t="s">
        <v>204</v>
      </c>
      <c r="B6827" s="73" t="s">
        <v>212</v>
      </c>
      <c r="C6827" s="67" t="s">
        <v>162</v>
      </c>
      <c r="D6827" s="67" t="s">
        <v>237</v>
      </c>
      <c r="E6827" s="73"/>
      <c r="F6827" s="73" t="s">
        <v>332</v>
      </c>
      <c r="G6827" s="73" t="s">
        <v>28</v>
      </c>
      <c r="H6827" s="73" t="s">
        <v>28</v>
      </c>
      <c r="I6827" s="73" t="s">
        <v>465</v>
      </c>
      <c r="J6827" s="73" t="str">
        <f t="shared" si="162"/>
        <v>WEEE - small</v>
      </c>
      <c r="K6827" s="101">
        <v>8.9863999999999997</v>
      </c>
      <c r="L6827" s="48"/>
      <c r="M6827" s="22"/>
      <c r="N6827" s="22"/>
      <c r="O6827" s="22"/>
      <c r="P6827" s="22"/>
      <c r="Q6827" s="22"/>
      <c r="R6827" s="22"/>
      <c r="S6827" s="22"/>
      <c r="T6827" s="22"/>
      <c r="U6827" s="22"/>
      <c r="V6827" s="22"/>
      <c r="W6827" s="22"/>
      <c r="X6827" s="22"/>
      <c r="Y6827" s="22"/>
      <c r="Z6827" s="22"/>
      <c r="AA6827" s="22"/>
      <c r="AB6827" s="22"/>
      <c r="AC6827" s="22"/>
      <c r="AD6827" s="22"/>
      <c r="AE6827" s="22"/>
      <c r="AF6827" s="22"/>
      <c r="AG6827" s="22"/>
      <c r="AH6827" s="22"/>
      <c r="AI6827" s="22"/>
      <c r="AJ6827" s="22"/>
      <c r="AK6827" s="22"/>
      <c r="AL6827" s="22"/>
      <c r="AM6827" s="22"/>
      <c r="AN6827" s="22"/>
      <c r="AO6827" s="22"/>
      <c r="AP6827" s="22"/>
      <c r="AQ6827" s="22"/>
      <c r="AR6827" s="22"/>
      <c r="AS6827" s="22"/>
      <c r="AT6827" s="22"/>
      <c r="AU6827" s="22"/>
      <c r="AV6827" s="22"/>
      <c r="AW6827" s="22"/>
      <c r="AX6827" s="22"/>
      <c r="AY6827" s="22"/>
      <c r="AZ6827" s="22"/>
      <c r="BA6827" s="22"/>
      <c r="BB6827" s="22"/>
      <c r="BC6827" s="22"/>
      <c r="BD6827" s="22"/>
      <c r="BE6827" s="22"/>
      <c r="BF6827" s="22"/>
      <c r="BG6827" s="22"/>
      <c r="BH6827" s="22"/>
      <c r="BI6827" s="22"/>
      <c r="BJ6827" s="22"/>
      <c r="BK6827" s="22"/>
      <c r="BL6827" s="22"/>
      <c r="BM6827" s="22"/>
      <c r="BN6827" s="22"/>
      <c r="BO6827" s="22"/>
      <c r="BP6827" s="22"/>
      <c r="BQ6827" s="22"/>
      <c r="BR6827" s="22"/>
      <c r="BS6827" s="22"/>
      <c r="BT6827" s="22"/>
      <c r="BU6827" s="22"/>
      <c r="BV6827" s="22"/>
      <c r="BW6827" s="22"/>
      <c r="BX6827" s="22"/>
      <c r="BY6827" s="22"/>
      <c r="BZ6827" s="22"/>
      <c r="CA6827" s="22"/>
      <c r="CB6827" s="22"/>
      <c r="CC6827" s="22"/>
      <c r="CD6827" s="22"/>
      <c r="CE6827" s="22"/>
      <c r="CF6827" s="22"/>
      <c r="CG6827" s="22"/>
      <c r="CH6827" s="22"/>
      <c r="CI6827" s="22"/>
      <c r="CJ6827" s="22"/>
      <c r="CK6827" s="22"/>
      <c r="CL6827" s="22"/>
      <c r="CM6827" s="22"/>
      <c r="CN6827" s="22"/>
      <c r="CO6827" s="22"/>
    </row>
    <row r="6828" spans="1:93" s="2" customFormat="1" x14ac:dyDescent="0.3">
      <c r="A6828" s="73" t="s">
        <v>204</v>
      </c>
      <c r="B6828" s="73" t="s">
        <v>212</v>
      </c>
      <c r="C6828" s="67" t="s">
        <v>162</v>
      </c>
      <c r="D6828" s="67" t="s">
        <v>15</v>
      </c>
      <c r="E6828" s="73"/>
      <c r="F6828" s="73" t="s">
        <v>568</v>
      </c>
      <c r="G6828" s="73" t="s">
        <v>28</v>
      </c>
      <c r="H6828" s="73" t="s">
        <v>28</v>
      </c>
      <c r="I6828" s="73" t="s">
        <v>465</v>
      </c>
      <c r="J6828" s="73" t="str">
        <f t="shared" si="162"/>
        <v>Batteries</v>
      </c>
      <c r="K6828" s="102" t="s">
        <v>493</v>
      </c>
      <c r="L6828" s="48"/>
      <c r="M6828" s="22"/>
      <c r="N6828" s="22"/>
      <c r="O6828" s="22"/>
      <c r="P6828" s="22"/>
      <c r="Q6828" s="22"/>
      <c r="R6828" s="22"/>
      <c r="S6828" s="22"/>
      <c r="T6828" s="22"/>
      <c r="U6828" s="22"/>
      <c r="V6828" s="22"/>
      <c r="W6828" s="22"/>
      <c r="X6828" s="22"/>
      <c r="Y6828" s="22"/>
      <c r="Z6828" s="22"/>
      <c r="AA6828" s="22"/>
      <c r="AB6828" s="22"/>
      <c r="AC6828" s="22"/>
      <c r="AD6828" s="22"/>
      <c r="AE6828" s="22"/>
      <c r="AF6828" s="22"/>
      <c r="AG6828" s="22"/>
      <c r="AH6828" s="22"/>
      <c r="AI6828" s="22"/>
      <c r="AJ6828" s="22"/>
      <c r="AK6828" s="22"/>
      <c r="AL6828" s="22"/>
      <c r="AM6828" s="22"/>
      <c r="AN6828" s="22"/>
      <c r="AO6828" s="22"/>
      <c r="AP6828" s="22"/>
      <c r="AQ6828" s="22"/>
      <c r="AR6828" s="22"/>
      <c r="AS6828" s="22"/>
      <c r="AT6828" s="22"/>
      <c r="AU6828" s="22"/>
      <c r="AV6828" s="22"/>
      <c r="AW6828" s="22"/>
      <c r="AX6828" s="22"/>
      <c r="AY6828" s="22"/>
      <c r="AZ6828" s="22"/>
      <c r="BA6828" s="22"/>
      <c r="BB6828" s="22"/>
      <c r="BC6828" s="22"/>
      <c r="BD6828" s="22"/>
      <c r="BE6828" s="22"/>
      <c r="BF6828" s="22"/>
      <c r="BG6828" s="22"/>
      <c r="BH6828" s="22"/>
      <c r="BI6828" s="22"/>
      <c r="BJ6828" s="22"/>
      <c r="BK6828" s="22"/>
      <c r="BL6828" s="22"/>
      <c r="BM6828" s="22"/>
      <c r="BN6828" s="22"/>
      <c r="BO6828" s="22"/>
      <c r="BP6828" s="22"/>
      <c r="BQ6828" s="22"/>
      <c r="BR6828" s="22"/>
      <c r="BS6828" s="22"/>
      <c r="BT6828" s="22"/>
      <c r="BU6828" s="22"/>
      <c r="BV6828" s="22"/>
      <c r="BW6828" s="22"/>
      <c r="BX6828" s="22"/>
      <c r="BY6828" s="22"/>
      <c r="BZ6828" s="22"/>
      <c r="CA6828" s="22"/>
      <c r="CB6828" s="22"/>
      <c r="CC6828" s="22"/>
      <c r="CD6828" s="22"/>
      <c r="CE6828" s="22"/>
      <c r="CF6828" s="22"/>
      <c r="CG6828" s="22"/>
      <c r="CH6828" s="22"/>
      <c r="CI6828" s="22"/>
      <c r="CJ6828" s="22"/>
      <c r="CK6828" s="22"/>
      <c r="CL6828" s="22"/>
      <c r="CM6828" s="22"/>
      <c r="CN6828" s="22"/>
      <c r="CO6828" s="22"/>
    </row>
    <row r="6829" spans="1:93" s="2" customFormat="1" x14ac:dyDescent="0.3">
      <c r="A6829" s="73" t="s">
        <v>204</v>
      </c>
      <c r="B6829" s="73" t="s">
        <v>212</v>
      </c>
      <c r="C6829" s="67" t="s">
        <v>162</v>
      </c>
      <c r="D6829" s="67" t="s">
        <v>15</v>
      </c>
      <c r="E6829" s="73"/>
      <c r="F6829" s="73" t="s">
        <v>569</v>
      </c>
      <c r="G6829" s="73" t="s">
        <v>28</v>
      </c>
      <c r="H6829" s="73" t="s">
        <v>28</v>
      </c>
      <c r="I6829" s="73" t="s">
        <v>465</v>
      </c>
      <c r="J6829" s="73" t="str">
        <f t="shared" si="162"/>
        <v>Batteries</v>
      </c>
      <c r="K6829" s="101">
        <v>64.636499999999998</v>
      </c>
      <c r="L6829" s="48"/>
      <c r="M6829" s="22"/>
      <c r="N6829" s="22"/>
      <c r="O6829" s="22"/>
      <c r="P6829" s="22"/>
      <c r="Q6829" s="22"/>
      <c r="R6829" s="22"/>
      <c r="S6829" s="22"/>
      <c r="T6829" s="22"/>
      <c r="U6829" s="22"/>
      <c r="V6829" s="22"/>
      <c r="W6829" s="22"/>
      <c r="X6829" s="22"/>
      <c r="Y6829" s="22"/>
      <c r="Z6829" s="22"/>
      <c r="AA6829" s="22"/>
      <c r="AB6829" s="22"/>
      <c r="AC6829" s="22"/>
      <c r="AD6829" s="22"/>
      <c r="AE6829" s="22"/>
      <c r="AF6829" s="22"/>
      <c r="AG6829" s="22"/>
      <c r="AH6829" s="22"/>
      <c r="AI6829" s="22"/>
      <c r="AJ6829" s="22"/>
      <c r="AK6829" s="22"/>
      <c r="AL6829" s="22"/>
      <c r="AM6829" s="22"/>
      <c r="AN6829" s="22"/>
      <c r="AO6829" s="22"/>
      <c r="AP6829" s="22"/>
      <c r="AQ6829" s="22"/>
      <c r="AR6829" s="22"/>
      <c r="AS6829" s="22"/>
      <c r="AT6829" s="22"/>
      <c r="AU6829" s="22"/>
      <c r="AV6829" s="22"/>
      <c r="AW6829" s="22"/>
      <c r="AX6829" s="22"/>
      <c r="AY6829" s="22"/>
      <c r="AZ6829" s="22"/>
      <c r="BA6829" s="22"/>
      <c r="BB6829" s="22"/>
      <c r="BC6829" s="22"/>
      <c r="BD6829" s="22"/>
      <c r="BE6829" s="22"/>
      <c r="BF6829" s="22"/>
      <c r="BG6829" s="22"/>
      <c r="BH6829" s="22"/>
      <c r="BI6829" s="22"/>
      <c r="BJ6829" s="22"/>
      <c r="BK6829" s="22"/>
      <c r="BL6829" s="22"/>
      <c r="BM6829" s="22"/>
      <c r="BN6829" s="22"/>
      <c r="BO6829" s="22"/>
      <c r="BP6829" s="22"/>
      <c r="BQ6829" s="22"/>
      <c r="BR6829" s="22"/>
      <c r="BS6829" s="22"/>
      <c r="BT6829" s="22"/>
      <c r="BU6829" s="22"/>
      <c r="BV6829" s="22"/>
      <c r="BW6829" s="22"/>
      <c r="BX6829" s="22"/>
      <c r="BY6829" s="22"/>
      <c r="BZ6829" s="22"/>
      <c r="CA6829" s="22"/>
      <c r="CB6829" s="22"/>
      <c r="CC6829" s="22"/>
      <c r="CD6829" s="22"/>
      <c r="CE6829" s="22"/>
      <c r="CF6829" s="22"/>
      <c r="CG6829" s="22"/>
      <c r="CH6829" s="22"/>
      <c r="CI6829" s="22"/>
      <c r="CJ6829" s="22"/>
      <c r="CK6829" s="22"/>
      <c r="CL6829" s="22"/>
      <c r="CM6829" s="22"/>
      <c r="CN6829" s="22"/>
      <c r="CO6829" s="22"/>
    </row>
    <row r="6830" spans="1:93" s="2" customFormat="1" x14ac:dyDescent="0.3">
      <c r="A6830" s="73" t="s">
        <v>204</v>
      </c>
      <c r="B6830" s="73" t="s">
        <v>212</v>
      </c>
      <c r="C6830" s="67" t="s">
        <v>162</v>
      </c>
      <c r="D6830" s="67" t="s">
        <v>15</v>
      </c>
      <c r="E6830" s="73"/>
      <c r="F6830" s="73" t="s">
        <v>285</v>
      </c>
      <c r="G6830" s="73" t="s">
        <v>28</v>
      </c>
      <c r="H6830" s="73" t="s">
        <v>28</v>
      </c>
      <c r="I6830" s="73" t="s">
        <v>465</v>
      </c>
      <c r="J6830" s="73" t="str">
        <f t="shared" si="162"/>
        <v>Batteries</v>
      </c>
      <c r="K6830" s="102"/>
      <c r="L6830" s="48"/>
      <c r="M6830" s="22"/>
      <c r="N6830" s="22"/>
      <c r="O6830" s="22"/>
      <c r="P6830" s="22"/>
      <c r="Q6830" s="22"/>
      <c r="R6830" s="22"/>
      <c r="S6830" s="22"/>
      <c r="T6830" s="22"/>
      <c r="U6830" s="22"/>
      <c r="V6830" s="22"/>
      <c r="W6830" s="22"/>
      <c r="X6830" s="22"/>
      <c r="Y6830" s="22"/>
      <c r="Z6830" s="22"/>
      <c r="AA6830" s="22"/>
      <c r="AB6830" s="22"/>
      <c r="AC6830" s="22"/>
      <c r="AD6830" s="22"/>
      <c r="AE6830" s="22"/>
      <c r="AF6830" s="22"/>
      <c r="AG6830" s="22"/>
      <c r="AH6830" s="22"/>
      <c r="AI6830" s="22"/>
      <c r="AJ6830" s="22"/>
      <c r="AK6830" s="22"/>
      <c r="AL6830" s="22"/>
      <c r="AM6830" s="22"/>
      <c r="AN6830" s="22"/>
      <c r="AO6830" s="22"/>
      <c r="AP6830" s="22"/>
      <c r="AQ6830" s="22"/>
      <c r="AR6830" s="22"/>
      <c r="AS6830" s="22"/>
      <c r="AT6830" s="22"/>
      <c r="AU6830" s="22"/>
      <c r="AV6830" s="22"/>
      <c r="AW6830" s="22"/>
      <c r="AX6830" s="22"/>
      <c r="AY6830" s="22"/>
      <c r="AZ6830" s="22"/>
      <c r="BA6830" s="22"/>
      <c r="BB6830" s="22"/>
      <c r="BC6830" s="22"/>
      <c r="BD6830" s="22"/>
      <c r="BE6830" s="22"/>
      <c r="BF6830" s="22"/>
      <c r="BG6830" s="22"/>
      <c r="BH6830" s="22"/>
      <c r="BI6830" s="22"/>
      <c r="BJ6830" s="22"/>
      <c r="BK6830" s="22"/>
      <c r="BL6830" s="22"/>
      <c r="BM6830" s="22"/>
      <c r="BN6830" s="22"/>
      <c r="BO6830" s="22"/>
      <c r="BP6830" s="22"/>
      <c r="BQ6830" s="22"/>
      <c r="BR6830" s="22"/>
      <c r="BS6830" s="22"/>
      <c r="BT6830" s="22"/>
      <c r="BU6830" s="22"/>
      <c r="BV6830" s="22"/>
      <c r="BW6830" s="22"/>
      <c r="BX6830" s="22"/>
      <c r="BY6830" s="22"/>
      <c r="BZ6830" s="22"/>
      <c r="CA6830" s="22"/>
      <c r="CB6830" s="22"/>
      <c r="CC6830" s="22"/>
      <c r="CD6830" s="22"/>
      <c r="CE6830" s="22"/>
      <c r="CF6830" s="22"/>
      <c r="CG6830" s="22"/>
      <c r="CH6830" s="22"/>
      <c r="CI6830" s="22"/>
      <c r="CJ6830" s="22"/>
      <c r="CK6830" s="22"/>
      <c r="CL6830" s="22"/>
      <c r="CM6830" s="22"/>
      <c r="CN6830" s="22"/>
      <c r="CO6830" s="22"/>
    </row>
    <row r="6831" spans="1:93" s="2" customFormat="1" x14ac:dyDescent="0.3">
      <c r="A6831" s="73" t="s">
        <v>204</v>
      </c>
      <c r="B6831" s="73" t="s">
        <v>212</v>
      </c>
      <c r="C6831" s="67" t="s">
        <v>162</v>
      </c>
      <c r="D6831" s="67" t="s">
        <v>15</v>
      </c>
      <c r="E6831" s="73"/>
      <c r="F6831" s="73" t="s">
        <v>332</v>
      </c>
      <c r="G6831" s="73" t="s">
        <v>28</v>
      </c>
      <c r="H6831" s="73" t="s">
        <v>28</v>
      </c>
      <c r="I6831" s="73" t="s">
        <v>465</v>
      </c>
      <c r="J6831" s="73" t="str">
        <f t="shared" si="162"/>
        <v>Batteries</v>
      </c>
      <c r="K6831" s="101">
        <v>75.491900000000001</v>
      </c>
      <c r="L6831" s="48"/>
      <c r="M6831" s="22"/>
      <c r="N6831" s="22"/>
      <c r="O6831" s="22"/>
      <c r="P6831" s="22"/>
      <c r="Q6831" s="22"/>
      <c r="R6831" s="22"/>
      <c r="S6831" s="22"/>
      <c r="T6831" s="22"/>
      <c r="U6831" s="22"/>
      <c r="V6831" s="22"/>
      <c r="W6831" s="22"/>
      <c r="X6831" s="22"/>
      <c r="Y6831" s="22"/>
      <c r="Z6831" s="22"/>
      <c r="AA6831" s="22"/>
      <c r="AB6831" s="22"/>
      <c r="AC6831" s="22"/>
      <c r="AD6831" s="22"/>
      <c r="AE6831" s="22"/>
      <c r="AF6831" s="22"/>
      <c r="AG6831" s="22"/>
      <c r="AH6831" s="22"/>
      <c r="AI6831" s="22"/>
      <c r="AJ6831" s="22"/>
      <c r="AK6831" s="22"/>
      <c r="AL6831" s="22"/>
      <c r="AM6831" s="22"/>
      <c r="AN6831" s="22"/>
      <c r="AO6831" s="22"/>
      <c r="AP6831" s="22"/>
      <c r="AQ6831" s="22"/>
      <c r="AR6831" s="22"/>
      <c r="AS6831" s="22"/>
      <c r="AT6831" s="22"/>
      <c r="AU6831" s="22"/>
      <c r="AV6831" s="22"/>
      <c r="AW6831" s="22"/>
      <c r="AX6831" s="22"/>
      <c r="AY6831" s="22"/>
      <c r="AZ6831" s="22"/>
      <c r="BA6831" s="22"/>
      <c r="BB6831" s="22"/>
      <c r="BC6831" s="22"/>
      <c r="BD6831" s="22"/>
      <c r="BE6831" s="22"/>
      <c r="BF6831" s="22"/>
      <c r="BG6831" s="22"/>
      <c r="BH6831" s="22"/>
      <c r="BI6831" s="22"/>
      <c r="BJ6831" s="22"/>
      <c r="BK6831" s="22"/>
      <c r="BL6831" s="22"/>
      <c r="BM6831" s="22"/>
      <c r="BN6831" s="22"/>
      <c r="BO6831" s="22"/>
      <c r="BP6831" s="22"/>
      <c r="BQ6831" s="22"/>
      <c r="BR6831" s="22"/>
      <c r="BS6831" s="22"/>
      <c r="BT6831" s="22"/>
      <c r="BU6831" s="22"/>
      <c r="BV6831" s="22"/>
      <c r="BW6831" s="22"/>
      <c r="BX6831" s="22"/>
      <c r="BY6831" s="22"/>
      <c r="BZ6831" s="22"/>
      <c r="CA6831" s="22"/>
      <c r="CB6831" s="22"/>
      <c r="CC6831" s="22"/>
      <c r="CD6831" s="22"/>
      <c r="CE6831" s="22"/>
      <c r="CF6831" s="22"/>
      <c r="CG6831" s="22"/>
      <c r="CH6831" s="22"/>
      <c r="CI6831" s="22"/>
      <c r="CJ6831" s="22"/>
      <c r="CK6831" s="22"/>
      <c r="CL6831" s="22"/>
      <c r="CM6831" s="22"/>
      <c r="CN6831" s="22"/>
      <c r="CO6831" s="22"/>
    </row>
    <row r="6832" spans="1:93" s="2" customFormat="1" x14ac:dyDescent="0.3">
      <c r="A6832" s="73" t="s">
        <v>204</v>
      </c>
      <c r="B6832" s="73" t="s">
        <v>212</v>
      </c>
      <c r="C6832" s="67" t="s">
        <v>71</v>
      </c>
      <c r="D6832" s="67" t="s">
        <v>201</v>
      </c>
      <c r="E6832" s="73"/>
      <c r="F6832" s="73" t="s">
        <v>570</v>
      </c>
      <c r="G6832" s="73" t="s">
        <v>28</v>
      </c>
      <c r="H6832" s="73" t="s">
        <v>28</v>
      </c>
      <c r="I6832" s="73" t="s">
        <v>465</v>
      </c>
      <c r="J6832" s="73" t="str">
        <f t="shared" si="162"/>
        <v>Metal: aluminium cans and foil (excl. forming)</v>
      </c>
      <c r="K6832" s="101">
        <v>21.3538</v>
      </c>
      <c r="L6832" s="48"/>
      <c r="M6832" s="22"/>
      <c r="N6832" s="22"/>
      <c r="O6832" s="22"/>
      <c r="P6832" s="22"/>
      <c r="Q6832" s="22"/>
      <c r="R6832" s="22"/>
      <c r="S6832" s="22"/>
      <c r="T6832" s="22"/>
      <c r="U6832" s="22"/>
      <c r="V6832" s="22"/>
      <c r="W6832" s="22"/>
      <c r="X6832" s="22"/>
      <c r="Y6832" s="22"/>
      <c r="Z6832" s="22"/>
      <c r="AA6832" s="22"/>
      <c r="AB6832" s="22"/>
      <c r="AC6832" s="22"/>
      <c r="AD6832" s="22"/>
      <c r="AE6832" s="22"/>
      <c r="AF6832" s="22"/>
      <c r="AG6832" s="22"/>
      <c r="AH6832" s="22"/>
      <c r="AI6832" s="22"/>
      <c r="AJ6832" s="22"/>
      <c r="AK6832" s="22"/>
      <c r="AL6832" s="22"/>
      <c r="AM6832" s="22"/>
      <c r="AN6832" s="22"/>
      <c r="AO6832" s="22"/>
      <c r="AP6832" s="22"/>
      <c r="AQ6832" s="22"/>
      <c r="AR6832" s="22"/>
      <c r="AS6832" s="22"/>
      <c r="AT6832" s="22"/>
      <c r="AU6832" s="22"/>
      <c r="AV6832" s="22"/>
      <c r="AW6832" s="22"/>
      <c r="AX6832" s="22"/>
      <c r="AY6832" s="22"/>
      <c r="AZ6832" s="22"/>
      <c r="BA6832" s="22"/>
      <c r="BB6832" s="22"/>
      <c r="BC6832" s="22"/>
      <c r="BD6832" s="22"/>
      <c r="BE6832" s="22"/>
      <c r="BF6832" s="22"/>
      <c r="BG6832" s="22"/>
      <c r="BH6832" s="22"/>
      <c r="BI6832" s="22"/>
      <c r="BJ6832" s="22"/>
      <c r="BK6832" s="22"/>
      <c r="BL6832" s="22"/>
      <c r="BM6832" s="22"/>
      <c r="BN6832" s="22"/>
      <c r="BO6832" s="22"/>
      <c r="BP6832" s="22"/>
      <c r="BQ6832" s="22"/>
      <c r="BR6832" s="22"/>
      <c r="BS6832" s="22"/>
      <c r="BT6832" s="22"/>
      <c r="BU6832" s="22"/>
      <c r="BV6832" s="22"/>
      <c r="BW6832" s="22"/>
      <c r="BX6832" s="22"/>
      <c r="BY6832" s="22"/>
      <c r="BZ6832" s="22"/>
      <c r="CA6832" s="22"/>
      <c r="CB6832" s="22"/>
      <c r="CC6832" s="22"/>
      <c r="CD6832" s="22"/>
      <c r="CE6832" s="22"/>
      <c r="CF6832" s="22"/>
      <c r="CG6832" s="22"/>
      <c r="CH6832" s="22"/>
      <c r="CI6832" s="22"/>
      <c r="CJ6832" s="22"/>
      <c r="CK6832" s="22"/>
      <c r="CL6832" s="22"/>
      <c r="CM6832" s="22"/>
      <c r="CN6832" s="22"/>
      <c r="CO6832" s="22"/>
    </row>
    <row r="6833" spans="1:93" s="2" customFormat="1" x14ac:dyDescent="0.3">
      <c r="A6833" s="73" t="s">
        <v>204</v>
      </c>
      <c r="B6833" s="73" t="s">
        <v>212</v>
      </c>
      <c r="C6833" s="67" t="s">
        <v>71</v>
      </c>
      <c r="D6833" s="67" t="s">
        <v>201</v>
      </c>
      <c r="E6833" s="73"/>
      <c r="F6833" s="73" t="s">
        <v>285</v>
      </c>
      <c r="G6833" s="73" t="s">
        <v>28</v>
      </c>
      <c r="H6833" s="73" t="s">
        <v>28</v>
      </c>
      <c r="I6833" s="73" t="s">
        <v>465</v>
      </c>
      <c r="J6833" s="73" t="str">
        <f t="shared" si="162"/>
        <v>Metal: aluminium cans and foil (excl. forming)</v>
      </c>
      <c r="K6833" s="101">
        <v>21.3538</v>
      </c>
      <c r="L6833" s="48"/>
      <c r="M6833" s="22"/>
      <c r="N6833" s="22"/>
      <c r="O6833" s="22"/>
      <c r="P6833" s="22"/>
      <c r="Q6833" s="22"/>
      <c r="R6833" s="22"/>
      <c r="S6833" s="22"/>
      <c r="T6833" s="22"/>
      <c r="U6833" s="22"/>
      <c r="V6833" s="22"/>
      <c r="W6833" s="22"/>
      <c r="X6833" s="22"/>
      <c r="Y6833" s="22"/>
      <c r="Z6833" s="22"/>
      <c r="AA6833" s="22"/>
      <c r="AB6833" s="22"/>
      <c r="AC6833" s="22"/>
      <c r="AD6833" s="22"/>
      <c r="AE6833" s="22"/>
      <c r="AF6833" s="22"/>
      <c r="AG6833" s="22"/>
      <c r="AH6833" s="22"/>
      <c r="AI6833" s="22"/>
      <c r="AJ6833" s="22"/>
      <c r="AK6833" s="22"/>
      <c r="AL6833" s="22"/>
      <c r="AM6833" s="22"/>
      <c r="AN6833" s="22"/>
      <c r="AO6833" s="22"/>
      <c r="AP6833" s="22"/>
      <c r="AQ6833" s="22"/>
      <c r="AR6833" s="22"/>
      <c r="AS6833" s="22"/>
      <c r="AT6833" s="22"/>
      <c r="AU6833" s="22"/>
      <c r="AV6833" s="22"/>
      <c r="AW6833" s="22"/>
      <c r="AX6833" s="22"/>
      <c r="AY6833" s="22"/>
      <c r="AZ6833" s="22"/>
      <c r="BA6833" s="22"/>
      <c r="BB6833" s="22"/>
      <c r="BC6833" s="22"/>
      <c r="BD6833" s="22"/>
      <c r="BE6833" s="22"/>
      <c r="BF6833" s="22"/>
      <c r="BG6833" s="22"/>
      <c r="BH6833" s="22"/>
      <c r="BI6833" s="22"/>
      <c r="BJ6833" s="22"/>
      <c r="BK6833" s="22"/>
      <c r="BL6833" s="22"/>
      <c r="BM6833" s="22"/>
      <c r="BN6833" s="22"/>
      <c r="BO6833" s="22"/>
      <c r="BP6833" s="22"/>
      <c r="BQ6833" s="22"/>
      <c r="BR6833" s="22"/>
      <c r="BS6833" s="22"/>
      <c r="BT6833" s="22"/>
      <c r="BU6833" s="22"/>
      <c r="BV6833" s="22"/>
      <c r="BW6833" s="22"/>
      <c r="BX6833" s="22"/>
      <c r="BY6833" s="22"/>
      <c r="BZ6833" s="22"/>
      <c r="CA6833" s="22"/>
      <c r="CB6833" s="22"/>
      <c r="CC6833" s="22"/>
      <c r="CD6833" s="22"/>
      <c r="CE6833" s="22"/>
      <c r="CF6833" s="22"/>
      <c r="CG6833" s="22"/>
      <c r="CH6833" s="22"/>
      <c r="CI6833" s="22"/>
      <c r="CJ6833" s="22"/>
      <c r="CK6833" s="22"/>
      <c r="CL6833" s="22"/>
      <c r="CM6833" s="22"/>
      <c r="CN6833" s="22"/>
      <c r="CO6833" s="22"/>
    </row>
    <row r="6834" spans="1:93" s="2" customFormat="1" x14ac:dyDescent="0.3">
      <c r="A6834" s="73" t="s">
        <v>204</v>
      </c>
      <c r="B6834" s="73" t="s">
        <v>212</v>
      </c>
      <c r="C6834" s="67" t="s">
        <v>71</v>
      </c>
      <c r="D6834" s="67" t="s">
        <v>201</v>
      </c>
      <c r="E6834" s="73"/>
      <c r="F6834" s="73" t="s">
        <v>332</v>
      </c>
      <c r="G6834" s="73" t="s">
        <v>28</v>
      </c>
      <c r="H6834" s="73" t="s">
        <v>28</v>
      </c>
      <c r="I6834" s="73" t="s">
        <v>465</v>
      </c>
      <c r="J6834" s="73" t="str">
        <f t="shared" si="162"/>
        <v>Metal: aluminium cans and foil (excl. forming)</v>
      </c>
      <c r="K6834" s="101">
        <v>8.9863999999999997</v>
      </c>
      <c r="L6834" s="48"/>
      <c r="M6834" s="22"/>
      <c r="N6834" s="22"/>
      <c r="O6834" s="22"/>
      <c r="P6834" s="22"/>
      <c r="Q6834" s="22"/>
      <c r="R6834" s="22"/>
      <c r="S6834" s="22"/>
      <c r="T6834" s="22"/>
      <c r="U6834" s="22"/>
      <c r="V6834" s="22"/>
      <c r="W6834" s="22"/>
      <c r="X6834" s="22"/>
      <c r="Y6834" s="22"/>
      <c r="Z6834" s="22"/>
      <c r="AA6834" s="22"/>
      <c r="AB6834" s="22"/>
      <c r="AC6834" s="22"/>
      <c r="AD6834" s="22"/>
      <c r="AE6834" s="22"/>
      <c r="AF6834" s="22"/>
      <c r="AG6834" s="22"/>
      <c r="AH6834" s="22"/>
      <c r="AI6834" s="22"/>
      <c r="AJ6834" s="22"/>
      <c r="AK6834" s="22"/>
      <c r="AL6834" s="22"/>
      <c r="AM6834" s="22"/>
      <c r="AN6834" s="22"/>
      <c r="AO6834" s="22"/>
      <c r="AP6834" s="22"/>
      <c r="AQ6834" s="22"/>
      <c r="AR6834" s="22"/>
      <c r="AS6834" s="22"/>
      <c r="AT6834" s="22"/>
      <c r="AU6834" s="22"/>
      <c r="AV6834" s="22"/>
      <c r="AW6834" s="22"/>
      <c r="AX6834" s="22"/>
      <c r="AY6834" s="22"/>
      <c r="AZ6834" s="22"/>
      <c r="BA6834" s="22"/>
      <c r="BB6834" s="22"/>
      <c r="BC6834" s="22"/>
      <c r="BD6834" s="22"/>
      <c r="BE6834" s="22"/>
      <c r="BF6834" s="22"/>
      <c r="BG6834" s="22"/>
      <c r="BH6834" s="22"/>
      <c r="BI6834" s="22"/>
      <c r="BJ6834" s="22"/>
      <c r="BK6834" s="22"/>
      <c r="BL6834" s="22"/>
      <c r="BM6834" s="22"/>
      <c r="BN6834" s="22"/>
      <c r="BO6834" s="22"/>
      <c r="BP6834" s="22"/>
      <c r="BQ6834" s="22"/>
      <c r="BR6834" s="22"/>
      <c r="BS6834" s="22"/>
      <c r="BT6834" s="22"/>
      <c r="BU6834" s="22"/>
      <c r="BV6834" s="22"/>
      <c r="BW6834" s="22"/>
      <c r="BX6834" s="22"/>
      <c r="BY6834" s="22"/>
      <c r="BZ6834" s="22"/>
      <c r="CA6834" s="22"/>
      <c r="CB6834" s="22"/>
      <c r="CC6834" s="22"/>
      <c r="CD6834" s="22"/>
      <c r="CE6834" s="22"/>
      <c r="CF6834" s="22"/>
      <c r="CG6834" s="22"/>
      <c r="CH6834" s="22"/>
      <c r="CI6834" s="22"/>
      <c r="CJ6834" s="22"/>
      <c r="CK6834" s="22"/>
      <c r="CL6834" s="22"/>
      <c r="CM6834" s="22"/>
      <c r="CN6834" s="22"/>
      <c r="CO6834" s="22"/>
    </row>
    <row r="6835" spans="1:93" s="2" customFormat="1" x14ac:dyDescent="0.3">
      <c r="A6835" s="73" t="s">
        <v>204</v>
      </c>
      <c r="B6835" s="73" t="s">
        <v>212</v>
      </c>
      <c r="C6835" s="67" t="s">
        <v>71</v>
      </c>
      <c r="D6835" s="67" t="s">
        <v>400</v>
      </c>
      <c r="E6835" s="73"/>
      <c r="F6835" s="73" t="s">
        <v>570</v>
      </c>
      <c r="G6835" s="73" t="s">
        <v>28</v>
      </c>
      <c r="H6835" s="73" t="s">
        <v>28</v>
      </c>
      <c r="I6835" s="73" t="s">
        <v>465</v>
      </c>
      <c r="J6835" s="73" t="str">
        <f t="shared" si="162"/>
        <v>Metal: mixed cans</v>
      </c>
      <c r="K6835" s="101">
        <v>21.3538</v>
      </c>
      <c r="L6835" s="48"/>
      <c r="M6835" s="22"/>
      <c r="N6835" s="22"/>
      <c r="O6835" s="22"/>
      <c r="P6835" s="22"/>
      <c r="Q6835" s="22"/>
      <c r="R6835" s="22"/>
      <c r="S6835" s="22"/>
      <c r="T6835" s="22"/>
      <c r="U6835" s="22"/>
      <c r="V6835" s="22"/>
      <c r="W6835" s="22"/>
      <c r="X6835" s="22"/>
      <c r="Y6835" s="22"/>
      <c r="Z6835" s="22"/>
      <c r="AA6835" s="22"/>
      <c r="AB6835" s="22"/>
      <c r="AC6835" s="22"/>
      <c r="AD6835" s="22"/>
      <c r="AE6835" s="22"/>
      <c r="AF6835" s="22"/>
      <c r="AG6835" s="22"/>
      <c r="AH6835" s="22"/>
      <c r="AI6835" s="22"/>
      <c r="AJ6835" s="22"/>
      <c r="AK6835" s="22"/>
      <c r="AL6835" s="22"/>
      <c r="AM6835" s="22"/>
      <c r="AN6835" s="22"/>
      <c r="AO6835" s="22"/>
      <c r="AP6835" s="22"/>
      <c r="AQ6835" s="22"/>
      <c r="AR6835" s="22"/>
      <c r="AS6835" s="22"/>
      <c r="AT6835" s="22"/>
      <c r="AU6835" s="22"/>
      <c r="AV6835" s="22"/>
      <c r="AW6835" s="22"/>
      <c r="AX6835" s="22"/>
      <c r="AY6835" s="22"/>
      <c r="AZ6835" s="22"/>
      <c r="BA6835" s="22"/>
      <c r="BB6835" s="22"/>
      <c r="BC6835" s="22"/>
      <c r="BD6835" s="22"/>
      <c r="BE6835" s="22"/>
      <c r="BF6835" s="22"/>
      <c r="BG6835" s="22"/>
      <c r="BH6835" s="22"/>
      <c r="BI6835" s="22"/>
      <c r="BJ6835" s="22"/>
      <c r="BK6835" s="22"/>
      <c r="BL6835" s="22"/>
      <c r="BM6835" s="22"/>
      <c r="BN6835" s="22"/>
      <c r="BO6835" s="22"/>
      <c r="BP6835" s="22"/>
      <c r="BQ6835" s="22"/>
      <c r="BR6835" s="22"/>
      <c r="BS6835" s="22"/>
      <c r="BT6835" s="22"/>
      <c r="BU6835" s="22"/>
      <c r="BV6835" s="22"/>
      <c r="BW6835" s="22"/>
      <c r="BX6835" s="22"/>
      <c r="BY6835" s="22"/>
      <c r="BZ6835" s="22"/>
      <c r="CA6835" s="22"/>
      <c r="CB6835" s="22"/>
      <c r="CC6835" s="22"/>
      <c r="CD6835" s="22"/>
      <c r="CE6835" s="22"/>
      <c r="CF6835" s="22"/>
      <c r="CG6835" s="22"/>
      <c r="CH6835" s="22"/>
      <c r="CI6835" s="22"/>
      <c r="CJ6835" s="22"/>
      <c r="CK6835" s="22"/>
      <c r="CL6835" s="22"/>
      <c r="CM6835" s="22"/>
      <c r="CN6835" s="22"/>
      <c r="CO6835" s="22"/>
    </row>
    <row r="6836" spans="1:93" s="2" customFormat="1" x14ac:dyDescent="0.3">
      <c r="A6836" s="73" t="s">
        <v>204</v>
      </c>
      <c r="B6836" s="73" t="s">
        <v>212</v>
      </c>
      <c r="C6836" s="67" t="s">
        <v>71</v>
      </c>
      <c r="D6836" s="67" t="s">
        <v>400</v>
      </c>
      <c r="E6836" s="73"/>
      <c r="F6836" s="73" t="s">
        <v>285</v>
      </c>
      <c r="G6836" s="73" t="s">
        <v>28</v>
      </c>
      <c r="H6836" s="73" t="s">
        <v>28</v>
      </c>
      <c r="I6836" s="73" t="s">
        <v>465</v>
      </c>
      <c r="J6836" s="73" t="str">
        <f t="shared" si="162"/>
        <v>Metal: mixed cans</v>
      </c>
      <c r="K6836" s="101">
        <v>21.3538</v>
      </c>
      <c r="L6836" s="48"/>
      <c r="M6836" s="22"/>
      <c r="N6836" s="22"/>
      <c r="O6836" s="22"/>
      <c r="P6836" s="22"/>
      <c r="Q6836" s="22"/>
      <c r="R6836" s="22"/>
      <c r="S6836" s="22"/>
      <c r="T6836" s="22"/>
      <c r="U6836" s="22"/>
      <c r="V6836" s="22"/>
      <c r="W6836" s="22"/>
      <c r="X6836" s="22"/>
      <c r="Y6836" s="22"/>
      <c r="Z6836" s="22"/>
      <c r="AA6836" s="22"/>
      <c r="AB6836" s="22"/>
      <c r="AC6836" s="22"/>
      <c r="AD6836" s="22"/>
      <c r="AE6836" s="22"/>
      <c r="AF6836" s="22"/>
      <c r="AG6836" s="22"/>
      <c r="AH6836" s="22"/>
      <c r="AI6836" s="22"/>
      <c r="AJ6836" s="22"/>
      <c r="AK6836" s="22"/>
      <c r="AL6836" s="22"/>
      <c r="AM6836" s="22"/>
      <c r="AN6836" s="22"/>
      <c r="AO6836" s="22"/>
      <c r="AP6836" s="22"/>
      <c r="AQ6836" s="22"/>
      <c r="AR6836" s="22"/>
      <c r="AS6836" s="22"/>
      <c r="AT6836" s="22"/>
      <c r="AU6836" s="22"/>
      <c r="AV6836" s="22"/>
      <c r="AW6836" s="22"/>
      <c r="AX6836" s="22"/>
      <c r="AY6836" s="22"/>
      <c r="AZ6836" s="22"/>
      <c r="BA6836" s="22"/>
      <c r="BB6836" s="22"/>
      <c r="BC6836" s="22"/>
      <c r="BD6836" s="22"/>
      <c r="BE6836" s="22"/>
      <c r="BF6836" s="22"/>
      <c r="BG6836" s="22"/>
      <c r="BH6836" s="22"/>
      <c r="BI6836" s="22"/>
      <c r="BJ6836" s="22"/>
      <c r="BK6836" s="22"/>
      <c r="BL6836" s="22"/>
      <c r="BM6836" s="22"/>
      <c r="BN6836" s="22"/>
      <c r="BO6836" s="22"/>
      <c r="BP6836" s="22"/>
      <c r="BQ6836" s="22"/>
      <c r="BR6836" s="22"/>
      <c r="BS6836" s="22"/>
      <c r="BT6836" s="22"/>
      <c r="BU6836" s="22"/>
      <c r="BV6836" s="22"/>
      <c r="BW6836" s="22"/>
      <c r="BX6836" s="22"/>
      <c r="BY6836" s="22"/>
      <c r="BZ6836" s="22"/>
      <c r="CA6836" s="22"/>
      <c r="CB6836" s="22"/>
      <c r="CC6836" s="22"/>
      <c r="CD6836" s="22"/>
      <c r="CE6836" s="22"/>
      <c r="CF6836" s="22"/>
      <c r="CG6836" s="22"/>
      <c r="CH6836" s="22"/>
      <c r="CI6836" s="22"/>
      <c r="CJ6836" s="22"/>
      <c r="CK6836" s="22"/>
      <c r="CL6836" s="22"/>
      <c r="CM6836" s="22"/>
      <c r="CN6836" s="22"/>
      <c r="CO6836" s="22"/>
    </row>
    <row r="6837" spans="1:93" s="2" customFormat="1" x14ac:dyDescent="0.3">
      <c r="A6837" s="73" t="s">
        <v>204</v>
      </c>
      <c r="B6837" s="73" t="s">
        <v>212</v>
      </c>
      <c r="C6837" s="67" t="s">
        <v>71</v>
      </c>
      <c r="D6837" s="67" t="s">
        <v>400</v>
      </c>
      <c r="E6837" s="73"/>
      <c r="F6837" s="73" t="s">
        <v>332</v>
      </c>
      <c r="G6837" s="73" t="s">
        <v>28</v>
      </c>
      <c r="H6837" s="73" t="s">
        <v>28</v>
      </c>
      <c r="I6837" s="73" t="s">
        <v>465</v>
      </c>
      <c r="J6837" s="73" t="str">
        <f t="shared" si="162"/>
        <v>Metal: mixed cans</v>
      </c>
      <c r="K6837" s="101">
        <v>8.9863999999999997</v>
      </c>
      <c r="L6837" s="48"/>
      <c r="M6837" s="22"/>
      <c r="N6837" s="22"/>
      <c r="O6837" s="22"/>
      <c r="P6837" s="22"/>
      <c r="Q6837" s="22"/>
      <c r="R6837" s="22"/>
      <c r="S6837" s="22"/>
      <c r="T6837" s="22"/>
      <c r="U6837" s="22"/>
      <c r="V6837" s="22"/>
      <c r="W6837" s="22"/>
      <c r="X6837" s="22"/>
      <c r="Y6837" s="22"/>
      <c r="Z6837" s="22"/>
      <c r="AA6837" s="22"/>
      <c r="AB6837" s="22"/>
      <c r="AC6837" s="22"/>
      <c r="AD6837" s="22"/>
      <c r="AE6837" s="22"/>
      <c r="AF6837" s="22"/>
      <c r="AG6837" s="22"/>
      <c r="AH6837" s="22"/>
      <c r="AI6837" s="22"/>
      <c r="AJ6837" s="22"/>
      <c r="AK6837" s="22"/>
      <c r="AL6837" s="22"/>
      <c r="AM6837" s="22"/>
      <c r="AN6837" s="22"/>
      <c r="AO6837" s="22"/>
      <c r="AP6837" s="22"/>
      <c r="AQ6837" s="22"/>
      <c r="AR6837" s="22"/>
      <c r="AS6837" s="22"/>
      <c r="AT6837" s="22"/>
      <c r="AU6837" s="22"/>
      <c r="AV6837" s="22"/>
      <c r="AW6837" s="22"/>
      <c r="AX6837" s="22"/>
      <c r="AY6837" s="22"/>
      <c r="AZ6837" s="22"/>
      <c r="BA6837" s="22"/>
      <c r="BB6837" s="22"/>
      <c r="BC6837" s="22"/>
      <c r="BD6837" s="22"/>
      <c r="BE6837" s="22"/>
      <c r="BF6837" s="22"/>
      <c r="BG6837" s="22"/>
      <c r="BH6837" s="22"/>
      <c r="BI6837" s="22"/>
      <c r="BJ6837" s="22"/>
      <c r="BK6837" s="22"/>
      <c r="BL6837" s="22"/>
      <c r="BM6837" s="22"/>
      <c r="BN6837" s="22"/>
      <c r="BO6837" s="22"/>
      <c r="BP6837" s="22"/>
      <c r="BQ6837" s="22"/>
      <c r="BR6837" s="22"/>
      <c r="BS6837" s="22"/>
      <c r="BT6837" s="22"/>
      <c r="BU6837" s="22"/>
      <c r="BV6837" s="22"/>
      <c r="BW6837" s="22"/>
      <c r="BX6837" s="22"/>
      <c r="BY6837" s="22"/>
      <c r="BZ6837" s="22"/>
      <c r="CA6837" s="22"/>
      <c r="CB6837" s="22"/>
      <c r="CC6837" s="22"/>
      <c r="CD6837" s="22"/>
      <c r="CE6837" s="22"/>
      <c r="CF6837" s="22"/>
      <c r="CG6837" s="22"/>
      <c r="CH6837" s="22"/>
      <c r="CI6837" s="22"/>
      <c r="CJ6837" s="22"/>
      <c r="CK6837" s="22"/>
      <c r="CL6837" s="22"/>
      <c r="CM6837" s="22"/>
      <c r="CN6837" s="22"/>
      <c r="CO6837" s="22"/>
    </row>
    <row r="6838" spans="1:93" s="2" customFormat="1" x14ac:dyDescent="0.3">
      <c r="A6838" s="73" t="s">
        <v>204</v>
      </c>
      <c r="B6838" s="73" t="s">
        <v>212</v>
      </c>
      <c r="C6838" s="67" t="s">
        <v>71</v>
      </c>
      <c r="D6838" s="67" t="s">
        <v>235</v>
      </c>
      <c r="E6838" s="73"/>
      <c r="F6838" s="73" t="s">
        <v>570</v>
      </c>
      <c r="G6838" s="73" t="s">
        <v>28</v>
      </c>
      <c r="H6838" s="73" t="s">
        <v>28</v>
      </c>
      <c r="I6838" s="73" t="s">
        <v>465</v>
      </c>
      <c r="J6838" s="73" t="str">
        <f t="shared" si="162"/>
        <v>Metal: scrap metal</v>
      </c>
      <c r="K6838" s="101">
        <v>21.3538</v>
      </c>
      <c r="L6838" s="48"/>
      <c r="M6838" s="22"/>
      <c r="N6838" s="22"/>
      <c r="O6838" s="22"/>
      <c r="P6838" s="22"/>
      <c r="Q6838" s="22"/>
      <c r="R6838" s="22"/>
      <c r="S6838" s="22"/>
      <c r="T6838" s="22"/>
      <c r="U6838" s="22"/>
      <c r="V6838" s="22"/>
      <c r="W6838" s="22"/>
      <c r="X6838" s="22"/>
      <c r="Y6838" s="22"/>
      <c r="Z6838" s="22"/>
      <c r="AA6838" s="22"/>
      <c r="AB6838" s="22"/>
      <c r="AC6838" s="22"/>
      <c r="AD6838" s="22"/>
      <c r="AE6838" s="22"/>
      <c r="AF6838" s="22"/>
      <c r="AG6838" s="22"/>
      <c r="AH6838" s="22"/>
      <c r="AI6838" s="22"/>
      <c r="AJ6838" s="22"/>
      <c r="AK6838" s="22"/>
      <c r="AL6838" s="22"/>
      <c r="AM6838" s="22"/>
      <c r="AN6838" s="22"/>
      <c r="AO6838" s="22"/>
      <c r="AP6838" s="22"/>
      <c r="AQ6838" s="22"/>
      <c r="AR6838" s="22"/>
      <c r="AS6838" s="22"/>
      <c r="AT6838" s="22"/>
      <c r="AU6838" s="22"/>
      <c r="AV6838" s="22"/>
      <c r="AW6838" s="22"/>
      <c r="AX6838" s="22"/>
      <c r="AY6838" s="22"/>
      <c r="AZ6838" s="22"/>
      <c r="BA6838" s="22"/>
      <c r="BB6838" s="22"/>
      <c r="BC6838" s="22"/>
      <c r="BD6838" s="22"/>
      <c r="BE6838" s="22"/>
      <c r="BF6838" s="22"/>
      <c r="BG6838" s="22"/>
      <c r="BH6838" s="22"/>
      <c r="BI6838" s="22"/>
      <c r="BJ6838" s="22"/>
      <c r="BK6838" s="22"/>
      <c r="BL6838" s="22"/>
      <c r="BM6838" s="22"/>
      <c r="BN6838" s="22"/>
      <c r="BO6838" s="22"/>
      <c r="BP6838" s="22"/>
      <c r="BQ6838" s="22"/>
      <c r="BR6838" s="22"/>
      <c r="BS6838" s="22"/>
      <c r="BT6838" s="22"/>
      <c r="BU6838" s="22"/>
      <c r="BV6838" s="22"/>
      <c r="BW6838" s="22"/>
      <c r="BX6838" s="22"/>
      <c r="BY6838" s="22"/>
      <c r="BZ6838" s="22"/>
      <c r="CA6838" s="22"/>
      <c r="CB6838" s="22"/>
      <c r="CC6838" s="22"/>
      <c r="CD6838" s="22"/>
      <c r="CE6838" s="22"/>
      <c r="CF6838" s="22"/>
      <c r="CG6838" s="22"/>
      <c r="CH6838" s="22"/>
      <c r="CI6838" s="22"/>
      <c r="CJ6838" s="22"/>
      <c r="CK6838" s="22"/>
      <c r="CL6838" s="22"/>
      <c r="CM6838" s="22"/>
      <c r="CN6838" s="22"/>
      <c r="CO6838" s="22"/>
    </row>
    <row r="6839" spans="1:93" s="2" customFormat="1" x14ac:dyDescent="0.3">
      <c r="A6839" s="73" t="s">
        <v>204</v>
      </c>
      <c r="B6839" s="73" t="s">
        <v>212</v>
      </c>
      <c r="C6839" s="67" t="s">
        <v>71</v>
      </c>
      <c r="D6839" s="67" t="s">
        <v>235</v>
      </c>
      <c r="E6839" s="73"/>
      <c r="F6839" s="73" t="s">
        <v>285</v>
      </c>
      <c r="G6839" s="73" t="s">
        <v>28</v>
      </c>
      <c r="H6839" s="73" t="s">
        <v>28</v>
      </c>
      <c r="I6839" s="73" t="s">
        <v>465</v>
      </c>
      <c r="J6839" s="73" t="str">
        <f t="shared" si="162"/>
        <v>Metal: scrap metal</v>
      </c>
      <c r="K6839" s="101">
        <v>21.3538</v>
      </c>
      <c r="L6839" s="48"/>
      <c r="M6839" s="22"/>
      <c r="N6839" s="22"/>
      <c r="O6839" s="22"/>
      <c r="P6839" s="22"/>
      <c r="Q6839" s="22"/>
      <c r="R6839" s="22"/>
      <c r="S6839" s="22"/>
      <c r="T6839" s="22"/>
      <c r="U6839" s="22"/>
      <c r="V6839" s="22"/>
      <c r="W6839" s="22"/>
      <c r="X6839" s="22"/>
      <c r="Y6839" s="22"/>
      <c r="Z6839" s="22"/>
      <c r="AA6839" s="22"/>
      <c r="AB6839" s="22"/>
      <c r="AC6839" s="22"/>
      <c r="AD6839" s="22"/>
      <c r="AE6839" s="22"/>
      <c r="AF6839" s="22"/>
      <c r="AG6839" s="22"/>
      <c r="AH6839" s="22"/>
      <c r="AI6839" s="22"/>
      <c r="AJ6839" s="22"/>
      <c r="AK6839" s="22"/>
      <c r="AL6839" s="22"/>
      <c r="AM6839" s="22"/>
      <c r="AN6839" s="22"/>
      <c r="AO6839" s="22"/>
      <c r="AP6839" s="22"/>
      <c r="AQ6839" s="22"/>
      <c r="AR6839" s="22"/>
      <c r="AS6839" s="22"/>
      <c r="AT6839" s="22"/>
      <c r="AU6839" s="22"/>
      <c r="AV6839" s="22"/>
      <c r="AW6839" s="22"/>
      <c r="AX6839" s="22"/>
      <c r="AY6839" s="22"/>
      <c r="AZ6839" s="22"/>
      <c r="BA6839" s="22"/>
      <c r="BB6839" s="22"/>
      <c r="BC6839" s="22"/>
      <c r="BD6839" s="22"/>
      <c r="BE6839" s="22"/>
      <c r="BF6839" s="22"/>
      <c r="BG6839" s="22"/>
      <c r="BH6839" s="22"/>
      <c r="BI6839" s="22"/>
      <c r="BJ6839" s="22"/>
      <c r="BK6839" s="22"/>
      <c r="BL6839" s="22"/>
      <c r="BM6839" s="22"/>
      <c r="BN6839" s="22"/>
      <c r="BO6839" s="22"/>
      <c r="BP6839" s="22"/>
      <c r="BQ6839" s="22"/>
      <c r="BR6839" s="22"/>
      <c r="BS6839" s="22"/>
      <c r="BT6839" s="22"/>
      <c r="BU6839" s="22"/>
      <c r="BV6839" s="22"/>
      <c r="BW6839" s="22"/>
      <c r="BX6839" s="22"/>
      <c r="BY6839" s="22"/>
      <c r="BZ6839" s="22"/>
      <c r="CA6839" s="22"/>
      <c r="CB6839" s="22"/>
      <c r="CC6839" s="22"/>
      <c r="CD6839" s="22"/>
      <c r="CE6839" s="22"/>
      <c r="CF6839" s="22"/>
      <c r="CG6839" s="22"/>
      <c r="CH6839" s="22"/>
      <c r="CI6839" s="22"/>
      <c r="CJ6839" s="22"/>
      <c r="CK6839" s="22"/>
      <c r="CL6839" s="22"/>
      <c r="CM6839" s="22"/>
      <c r="CN6839" s="22"/>
      <c r="CO6839" s="22"/>
    </row>
    <row r="6840" spans="1:93" s="2" customFormat="1" x14ac:dyDescent="0.3">
      <c r="A6840" s="73" t="s">
        <v>204</v>
      </c>
      <c r="B6840" s="73" t="s">
        <v>212</v>
      </c>
      <c r="C6840" s="67" t="s">
        <v>71</v>
      </c>
      <c r="D6840" s="67" t="s">
        <v>235</v>
      </c>
      <c r="E6840" s="73"/>
      <c r="F6840" s="73" t="s">
        <v>332</v>
      </c>
      <c r="G6840" s="73" t="s">
        <v>28</v>
      </c>
      <c r="H6840" s="73" t="s">
        <v>28</v>
      </c>
      <c r="I6840" s="73" t="s">
        <v>465</v>
      </c>
      <c r="J6840" s="73" t="str">
        <f t="shared" si="162"/>
        <v>Metal: scrap metal</v>
      </c>
      <c r="K6840" s="101">
        <v>8.9863999999999997</v>
      </c>
      <c r="L6840" s="48"/>
      <c r="M6840" s="22"/>
      <c r="N6840" s="22"/>
      <c r="O6840" s="22"/>
      <c r="P6840" s="22"/>
      <c r="Q6840" s="22"/>
      <c r="R6840" s="22"/>
      <c r="S6840" s="22"/>
      <c r="T6840" s="22"/>
      <c r="U6840" s="22"/>
      <c r="V6840" s="22"/>
      <c r="W6840" s="22"/>
      <c r="X6840" s="22"/>
      <c r="Y6840" s="22"/>
      <c r="Z6840" s="22"/>
      <c r="AA6840" s="22"/>
      <c r="AB6840" s="22"/>
      <c r="AC6840" s="22"/>
      <c r="AD6840" s="22"/>
      <c r="AE6840" s="22"/>
      <c r="AF6840" s="22"/>
      <c r="AG6840" s="22"/>
      <c r="AH6840" s="22"/>
      <c r="AI6840" s="22"/>
      <c r="AJ6840" s="22"/>
      <c r="AK6840" s="22"/>
      <c r="AL6840" s="22"/>
      <c r="AM6840" s="22"/>
      <c r="AN6840" s="22"/>
      <c r="AO6840" s="22"/>
      <c r="AP6840" s="22"/>
      <c r="AQ6840" s="22"/>
      <c r="AR6840" s="22"/>
      <c r="AS6840" s="22"/>
      <c r="AT6840" s="22"/>
      <c r="AU6840" s="22"/>
      <c r="AV6840" s="22"/>
      <c r="AW6840" s="22"/>
      <c r="AX6840" s="22"/>
      <c r="AY6840" s="22"/>
      <c r="AZ6840" s="22"/>
      <c r="BA6840" s="22"/>
      <c r="BB6840" s="22"/>
      <c r="BC6840" s="22"/>
      <c r="BD6840" s="22"/>
      <c r="BE6840" s="22"/>
      <c r="BF6840" s="22"/>
      <c r="BG6840" s="22"/>
      <c r="BH6840" s="22"/>
      <c r="BI6840" s="22"/>
      <c r="BJ6840" s="22"/>
      <c r="BK6840" s="22"/>
      <c r="BL6840" s="22"/>
      <c r="BM6840" s="22"/>
      <c r="BN6840" s="22"/>
      <c r="BO6840" s="22"/>
      <c r="BP6840" s="22"/>
      <c r="BQ6840" s="22"/>
      <c r="BR6840" s="22"/>
      <c r="BS6840" s="22"/>
      <c r="BT6840" s="22"/>
      <c r="BU6840" s="22"/>
      <c r="BV6840" s="22"/>
      <c r="BW6840" s="22"/>
      <c r="BX6840" s="22"/>
      <c r="BY6840" s="22"/>
      <c r="BZ6840" s="22"/>
      <c r="CA6840" s="22"/>
      <c r="CB6840" s="22"/>
      <c r="CC6840" s="22"/>
      <c r="CD6840" s="22"/>
      <c r="CE6840" s="22"/>
      <c r="CF6840" s="22"/>
      <c r="CG6840" s="22"/>
      <c r="CH6840" s="22"/>
      <c r="CI6840" s="22"/>
      <c r="CJ6840" s="22"/>
      <c r="CK6840" s="22"/>
      <c r="CL6840" s="22"/>
      <c r="CM6840" s="22"/>
      <c r="CN6840" s="22"/>
      <c r="CO6840" s="22"/>
    </row>
    <row r="6841" spans="1:93" s="2" customFormat="1" x14ac:dyDescent="0.3">
      <c r="A6841" s="73" t="s">
        <v>204</v>
      </c>
      <c r="B6841" s="73" t="s">
        <v>212</v>
      </c>
      <c r="C6841" s="67" t="s">
        <v>71</v>
      </c>
      <c r="D6841" s="67" t="s">
        <v>191</v>
      </c>
      <c r="E6841" s="73"/>
      <c r="F6841" s="73" t="s">
        <v>570</v>
      </c>
      <c r="G6841" s="73" t="s">
        <v>28</v>
      </c>
      <c r="H6841" s="73" t="s">
        <v>28</v>
      </c>
      <c r="I6841" s="73" t="s">
        <v>465</v>
      </c>
      <c r="J6841" s="73" t="str">
        <f t="shared" si="162"/>
        <v>Metal: steel cans</v>
      </c>
      <c r="K6841" s="101">
        <v>21.3538</v>
      </c>
      <c r="L6841" s="48"/>
      <c r="M6841" s="22"/>
      <c r="N6841" s="22"/>
      <c r="O6841" s="22"/>
      <c r="P6841" s="22"/>
      <c r="Q6841" s="22"/>
      <c r="R6841" s="22"/>
      <c r="S6841" s="22"/>
      <c r="T6841" s="22"/>
      <c r="U6841" s="22"/>
      <c r="V6841" s="22"/>
      <c r="W6841" s="22"/>
      <c r="X6841" s="22"/>
      <c r="Y6841" s="22"/>
      <c r="Z6841" s="22"/>
      <c r="AA6841" s="22"/>
      <c r="AB6841" s="22"/>
      <c r="AC6841" s="22"/>
      <c r="AD6841" s="22"/>
      <c r="AE6841" s="22"/>
      <c r="AF6841" s="22"/>
      <c r="AG6841" s="22"/>
      <c r="AH6841" s="22"/>
      <c r="AI6841" s="22"/>
      <c r="AJ6841" s="22"/>
      <c r="AK6841" s="22"/>
      <c r="AL6841" s="22"/>
      <c r="AM6841" s="22"/>
      <c r="AN6841" s="22"/>
      <c r="AO6841" s="22"/>
      <c r="AP6841" s="22"/>
      <c r="AQ6841" s="22"/>
      <c r="AR6841" s="22"/>
      <c r="AS6841" s="22"/>
      <c r="AT6841" s="22"/>
      <c r="AU6841" s="22"/>
      <c r="AV6841" s="22"/>
      <c r="AW6841" s="22"/>
      <c r="AX6841" s="22"/>
      <c r="AY6841" s="22"/>
      <c r="AZ6841" s="22"/>
      <c r="BA6841" s="22"/>
      <c r="BB6841" s="22"/>
      <c r="BC6841" s="22"/>
      <c r="BD6841" s="22"/>
      <c r="BE6841" s="22"/>
      <c r="BF6841" s="22"/>
      <c r="BG6841" s="22"/>
      <c r="BH6841" s="22"/>
      <c r="BI6841" s="22"/>
      <c r="BJ6841" s="22"/>
      <c r="BK6841" s="22"/>
      <c r="BL6841" s="22"/>
      <c r="BM6841" s="22"/>
      <c r="BN6841" s="22"/>
      <c r="BO6841" s="22"/>
      <c r="BP6841" s="22"/>
      <c r="BQ6841" s="22"/>
      <c r="BR6841" s="22"/>
      <c r="BS6841" s="22"/>
      <c r="BT6841" s="22"/>
      <c r="BU6841" s="22"/>
      <c r="BV6841" s="22"/>
      <c r="BW6841" s="22"/>
      <c r="BX6841" s="22"/>
      <c r="BY6841" s="22"/>
      <c r="BZ6841" s="22"/>
      <c r="CA6841" s="22"/>
      <c r="CB6841" s="22"/>
      <c r="CC6841" s="22"/>
      <c r="CD6841" s="22"/>
      <c r="CE6841" s="22"/>
      <c r="CF6841" s="22"/>
      <c r="CG6841" s="22"/>
      <c r="CH6841" s="22"/>
      <c r="CI6841" s="22"/>
      <c r="CJ6841" s="22"/>
      <c r="CK6841" s="22"/>
      <c r="CL6841" s="22"/>
      <c r="CM6841" s="22"/>
      <c r="CN6841" s="22"/>
      <c r="CO6841" s="22"/>
    </row>
    <row r="6842" spans="1:93" s="2" customFormat="1" x14ac:dyDescent="0.3">
      <c r="A6842" s="73" t="s">
        <v>204</v>
      </c>
      <c r="B6842" s="73" t="s">
        <v>212</v>
      </c>
      <c r="C6842" s="67" t="s">
        <v>71</v>
      </c>
      <c r="D6842" s="67" t="s">
        <v>191</v>
      </c>
      <c r="E6842" s="73"/>
      <c r="F6842" s="73" t="s">
        <v>285</v>
      </c>
      <c r="G6842" s="73" t="s">
        <v>28</v>
      </c>
      <c r="H6842" s="73" t="s">
        <v>28</v>
      </c>
      <c r="I6842" s="73" t="s">
        <v>465</v>
      </c>
      <c r="J6842" s="73" t="str">
        <f t="shared" si="162"/>
        <v>Metal: steel cans</v>
      </c>
      <c r="K6842" s="101">
        <v>21.3538</v>
      </c>
      <c r="L6842" s="48"/>
      <c r="M6842" s="22"/>
      <c r="N6842" s="22"/>
      <c r="O6842" s="22"/>
      <c r="P6842" s="22"/>
      <c r="Q6842" s="22"/>
      <c r="R6842" s="22"/>
      <c r="S6842" s="22"/>
      <c r="T6842" s="22"/>
      <c r="U6842" s="22"/>
      <c r="V6842" s="22"/>
      <c r="W6842" s="22"/>
      <c r="X6842" s="22"/>
      <c r="Y6842" s="22"/>
      <c r="Z6842" s="22"/>
      <c r="AA6842" s="22"/>
      <c r="AB6842" s="22"/>
      <c r="AC6842" s="22"/>
      <c r="AD6842" s="22"/>
      <c r="AE6842" s="22"/>
      <c r="AF6842" s="22"/>
      <c r="AG6842" s="22"/>
      <c r="AH6842" s="22"/>
      <c r="AI6842" s="22"/>
      <c r="AJ6842" s="22"/>
      <c r="AK6842" s="22"/>
      <c r="AL6842" s="22"/>
      <c r="AM6842" s="22"/>
      <c r="AN6842" s="22"/>
      <c r="AO6842" s="22"/>
      <c r="AP6842" s="22"/>
      <c r="AQ6842" s="22"/>
      <c r="AR6842" s="22"/>
      <c r="AS6842" s="22"/>
      <c r="AT6842" s="22"/>
      <c r="AU6842" s="22"/>
      <c r="AV6842" s="22"/>
      <c r="AW6842" s="22"/>
      <c r="AX6842" s="22"/>
      <c r="AY6842" s="22"/>
      <c r="AZ6842" s="22"/>
      <c r="BA6842" s="22"/>
      <c r="BB6842" s="22"/>
      <c r="BC6842" s="22"/>
      <c r="BD6842" s="22"/>
      <c r="BE6842" s="22"/>
      <c r="BF6842" s="22"/>
      <c r="BG6842" s="22"/>
      <c r="BH6842" s="22"/>
      <c r="BI6842" s="22"/>
      <c r="BJ6842" s="22"/>
      <c r="BK6842" s="22"/>
      <c r="BL6842" s="22"/>
      <c r="BM6842" s="22"/>
      <c r="BN6842" s="22"/>
      <c r="BO6842" s="22"/>
      <c r="BP6842" s="22"/>
      <c r="BQ6842" s="22"/>
      <c r="BR6842" s="22"/>
      <c r="BS6842" s="22"/>
      <c r="BT6842" s="22"/>
      <c r="BU6842" s="22"/>
      <c r="BV6842" s="22"/>
      <c r="BW6842" s="22"/>
      <c r="BX6842" s="22"/>
      <c r="BY6842" s="22"/>
      <c r="BZ6842" s="22"/>
      <c r="CA6842" s="22"/>
      <c r="CB6842" s="22"/>
      <c r="CC6842" s="22"/>
      <c r="CD6842" s="22"/>
      <c r="CE6842" s="22"/>
      <c r="CF6842" s="22"/>
      <c r="CG6842" s="22"/>
      <c r="CH6842" s="22"/>
      <c r="CI6842" s="22"/>
      <c r="CJ6842" s="22"/>
      <c r="CK6842" s="22"/>
      <c r="CL6842" s="22"/>
      <c r="CM6842" s="22"/>
      <c r="CN6842" s="22"/>
      <c r="CO6842" s="22"/>
    </row>
    <row r="6843" spans="1:93" s="2" customFormat="1" x14ac:dyDescent="0.3">
      <c r="A6843" s="73" t="s">
        <v>204</v>
      </c>
      <c r="B6843" s="73" t="s">
        <v>212</v>
      </c>
      <c r="C6843" s="67" t="s">
        <v>71</v>
      </c>
      <c r="D6843" s="67" t="s">
        <v>191</v>
      </c>
      <c r="E6843" s="73"/>
      <c r="F6843" s="73" t="s">
        <v>332</v>
      </c>
      <c r="G6843" s="73" t="s">
        <v>28</v>
      </c>
      <c r="H6843" s="73" t="s">
        <v>28</v>
      </c>
      <c r="I6843" s="73" t="s">
        <v>465</v>
      </c>
      <c r="J6843" s="73" t="str">
        <f t="shared" si="162"/>
        <v>Metal: steel cans</v>
      </c>
      <c r="K6843" s="101">
        <v>8.9863999999999997</v>
      </c>
      <c r="L6843" s="48"/>
      <c r="M6843" s="22"/>
      <c r="N6843" s="22"/>
      <c r="O6843" s="22"/>
      <c r="P6843" s="22"/>
      <c r="Q6843" s="22"/>
      <c r="R6843" s="22"/>
      <c r="S6843" s="22"/>
      <c r="T6843" s="22"/>
      <c r="U6843" s="22"/>
      <c r="V6843" s="22"/>
      <c r="W6843" s="22"/>
      <c r="X6843" s="22"/>
      <c r="Y6843" s="22"/>
      <c r="Z6843" s="22"/>
      <c r="AA6843" s="22"/>
      <c r="AB6843" s="22"/>
      <c r="AC6843" s="22"/>
      <c r="AD6843" s="22"/>
      <c r="AE6843" s="22"/>
      <c r="AF6843" s="22"/>
      <c r="AG6843" s="22"/>
      <c r="AH6843" s="22"/>
      <c r="AI6843" s="22"/>
      <c r="AJ6843" s="22"/>
      <c r="AK6843" s="22"/>
      <c r="AL6843" s="22"/>
      <c r="AM6843" s="22"/>
      <c r="AN6843" s="22"/>
      <c r="AO6843" s="22"/>
      <c r="AP6843" s="22"/>
      <c r="AQ6843" s="22"/>
      <c r="AR6843" s="22"/>
      <c r="AS6843" s="22"/>
      <c r="AT6843" s="22"/>
      <c r="AU6843" s="22"/>
      <c r="AV6843" s="22"/>
      <c r="AW6843" s="22"/>
      <c r="AX6843" s="22"/>
      <c r="AY6843" s="22"/>
      <c r="AZ6843" s="22"/>
      <c r="BA6843" s="22"/>
      <c r="BB6843" s="22"/>
      <c r="BC6843" s="22"/>
      <c r="BD6843" s="22"/>
      <c r="BE6843" s="22"/>
      <c r="BF6843" s="22"/>
      <c r="BG6843" s="22"/>
      <c r="BH6843" s="22"/>
      <c r="BI6843" s="22"/>
      <c r="BJ6843" s="22"/>
      <c r="BK6843" s="22"/>
      <c r="BL6843" s="22"/>
      <c r="BM6843" s="22"/>
      <c r="BN6843" s="22"/>
      <c r="BO6843" s="22"/>
      <c r="BP6843" s="22"/>
      <c r="BQ6843" s="22"/>
      <c r="BR6843" s="22"/>
      <c r="BS6843" s="22"/>
      <c r="BT6843" s="22"/>
      <c r="BU6843" s="22"/>
      <c r="BV6843" s="22"/>
      <c r="BW6843" s="22"/>
      <c r="BX6843" s="22"/>
      <c r="BY6843" s="22"/>
      <c r="BZ6843" s="22"/>
      <c r="CA6843" s="22"/>
      <c r="CB6843" s="22"/>
      <c r="CC6843" s="22"/>
      <c r="CD6843" s="22"/>
      <c r="CE6843" s="22"/>
      <c r="CF6843" s="22"/>
      <c r="CG6843" s="22"/>
      <c r="CH6843" s="22"/>
      <c r="CI6843" s="22"/>
      <c r="CJ6843" s="22"/>
      <c r="CK6843" s="22"/>
      <c r="CL6843" s="22"/>
      <c r="CM6843" s="22"/>
      <c r="CN6843" s="22"/>
      <c r="CO6843" s="22"/>
    </row>
    <row r="6844" spans="1:93" s="2" customFormat="1" x14ac:dyDescent="0.3">
      <c r="A6844" s="73" t="s">
        <v>204</v>
      </c>
      <c r="B6844" s="73" t="s">
        <v>212</v>
      </c>
      <c r="C6844" s="67" t="s">
        <v>373</v>
      </c>
      <c r="D6844" s="67" t="s">
        <v>396</v>
      </c>
      <c r="E6844" s="73"/>
      <c r="F6844" s="73" t="s">
        <v>569</v>
      </c>
      <c r="G6844" s="73" t="s">
        <v>28</v>
      </c>
      <c r="H6844" s="73" t="s">
        <v>28</v>
      </c>
      <c r="I6844" s="73" t="s">
        <v>465</v>
      </c>
      <c r="J6844" s="73" t="str">
        <f t="shared" si="162"/>
        <v>Plastics: average plastics</v>
      </c>
      <c r="K6844" s="101">
        <v>21.3538</v>
      </c>
      <c r="L6844" s="48"/>
      <c r="M6844" s="22"/>
      <c r="N6844" s="22"/>
      <c r="O6844" s="22"/>
      <c r="P6844" s="22"/>
      <c r="Q6844" s="22"/>
      <c r="R6844" s="22"/>
      <c r="S6844" s="22"/>
      <c r="T6844" s="22"/>
      <c r="U6844" s="22"/>
      <c r="V6844" s="22"/>
      <c r="W6844" s="22"/>
      <c r="X6844" s="22"/>
      <c r="Y6844" s="22"/>
      <c r="Z6844" s="22"/>
      <c r="AA6844" s="22"/>
      <c r="AB6844" s="22"/>
      <c r="AC6844" s="22"/>
      <c r="AD6844" s="22"/>
      <c r="AE6844" s="22"/>
      <c r="AF6844" s="22"/>
      <c r="AG6844" s="22"/>
      <c r="AH6844" s="22"/>
      <c r="AI6844" s="22"/>
      <c r="AJ6844" s="22"/>
      <c r="AK6844" s="22"/>
      <c r="AL6844" s="22"/>
      <c r="AM6844" s="22"/>
      <c r="AN6844" s="22"/>
      <c r="AO6844" s="22"/>
      <c r="AP6844" s="22"/>
      <c r="AQ6844" s="22"/>
      <c r="AR6844" s="22"/>
      <c r="AS6844" s="22"/>
      <c r="AT6844" s="22"/>
      <c r="AU6844" s="22"/>
      <c r="AV6844" s="22"/>
      <c r="AW6844" s="22"/>
      <c r="AX6844" s="22"/>
      <c r="AY6844" s="22"/>
      <c r="AZ6844" s="22"/>
      <c r="BA6844" s="22"/>
      <c r="BB6844" s="22"/>
      <c r="BC6844" s="22"/>
      <c r="BD6844" s="22"/>
      <c r="BE6844" s="22"/>
      <c r="BF6844" s="22"/>
      <c r="BG6844" s="22"/>
      <c r="BH6844" s="22"/>
      <c r="BI6844" s="22"/>
      <c r="BJ6844" s="22"/>
      <c r="BK6844" s="22"/>
      <c r="BL6844" s="22"/>
      <c r="BM6844" s="22"/>
      <c r="BN6844" s="22"/>
      <c r="BO6844" s="22"/>
      <c r="BP6844" s="22"/>
      <c r="BQ6844" s="22"/>
      <c r="BR6844" s="22"/>
      <c r="BS6844" s="22"/>
      <c r="BT6844" s="22"/>
      <c r="BU6844" s="22"/>
      <c r="BV6844" s="22"/>
      <c r="BW6844" s="22"/>
      <c r="BX6844" s="22"/>
      <c r="BY6844" s="22"/>
      <c r="BZ6844" s="22"/>
      <c r="CA6844" s="22"/>
      <c r="CB6844" s="22"/>
      <c r="CC6844" s="22"/>
      <c r="CD6844" s="22"/>
      <c r="CE6844" s="22"/>
      <c r="CF6844" s="22"/>
      <c r="CG6844" s="22"/>
      <c r="CH6844" s="22"/>
      <c r="CI6844" s="22"/>
      <c r="CJ6844" s="22"/>
      <c r="CK6844" s="22"/>
      <c r="CL6844" s="22"/>
      <c r="CM6844" s="22"/>
      <c r="CN6844" s="22"/>
      <c r="CO6844" s="22"/>
    </row>
    <row r="6845" spans="1:93" s="2" customFormat="1" x14ac:dyDescent="0.3">
      <c r="A6845" s="73" t="s">
        <v>204</v>
      </c>
      <c r="B6845" s="73" t="s">
        <v>212</v>
      </c>
      <c r="C6845" s="67" t="s">
        <v>373</v>
      </c>
      <c r="D6845" s="67" t="s">
        <v>396</v>
      </c>
      <c r="E6845" s="73"/>
      <c r="F6845" s="73" t="s">
        <v>570</v>
      </c>
      <c r="G6845" s="73" t="s">
        <v>28</v>
      </c>
      <c r="H6845" s="73" t="s">
        <v>28</v>
      </c>
      <c r="I6845" s="73" t="s">
        <v>465</v>
      </c>
      <c r="J6845" s="73" t="str">
        <f t="shared" si="162"/>
        <v>Plastics: average plastics</v>
      </c>
      <c r="K6845" s="101">
        <v>21.3538</v>
      </c>
      <c r="L6845" s="48"/>
      <c r="M6845" s="22"/>
      <c r="N6845" s="22"/>
      <c r="O6845" s="22"/>
      <c r="P6845" s="22"/>
      <c r="Q6845" s="22"/>
      <c r="R6845" s="22"/>
      <c r="S6845" s="22"/>
      <c r="T6845" s="22"/>
      <c r="U6845" s="22"/>
      <c r="V6845" s="22"/>
      <c r="W6845" s="22"/>
      <c r="X6845" s="22"/>
      <c r="Y6845" s="22"/>
      <c r="Z6845" s="22"/>
      <c r="AA6845" s="22"/>
      <c r="AB6845" s="22"/>
      <c r="AC6845" s="22"/>
      <c r="AD6845" s="22"/>
      <c r="AE6845" s="22"/>
      <c r="AF6845" s="22"/>
      <c r="AG6845" s="22"/>
      <c r="AH6845" s="22"/>
      <c r="AI6845" s="22"/>
      <c r="AJ6845" s="22"/>
      <c r="AK6845" s="22"/>
      <c r="AL6845" s="22"/>
      <c r="AM6845" s="22"/>
      <c r="AN6845" s="22"/>
      <c r="AO6845" s="22"/>
      <c r="AP6845" s="22"/>
      <c r="AQ6845" s="22"/>
      <c r="AR6845" s="22"/>
      <c r="AS6845" s="22"/>
      <c r="AT6845" s="22"/>
      <c r="AU6845" s="22"/>
      <c r="AV6845" s="22"/>
      <c r="AW6845" s="22"/>
      <c r="AX6845" s="22"/>
      <c r="AY6845" s="22"/>
      <c r="AZ6845" s="22"/>
      <c r="BA6845" s="22"/>
      <c r="BB6845" s="22"/>
      <c r="BC6845" s="22"/>
      <c r="BD6845" s="22"/>
      <c r="BE6845" s="22"/>
      <c r="BF6845" s="22"/>
      <c r="BG6845" s="22"/>
      <c r="BH6845" s="22"/>
      <c r="BI6845" s="22"/>
      <c r="BJ6845" s="22"/>
      <c r="BK6845" s="22"/>
      <c r="BL6845" s="22"/>
      <c r="BM6845" s="22"/>
      <c r="BN6845" s="22"/>
      <c r="BO6845" s="22"/>
      <c r="BP6845" s="22"/>
      <c r="BQ6845" s="22"/>
      <c r="BR6845" s="22"/>
      <c r="BS6845" s="22"/>
      <c r="BT6845" s="22"/>
      <c r="BU6845" s="22"/>
      <c r="BV6845" s="22"/>
      <c r="BW6845" s="22"/>
      <c r="BX6845" s="22"/>
      <c r="BY6845" s="22"/>
      <c r="BZ6845" s="22"/>
      <c r="CA6845" s="22"/>
      <c r="CB6845" s="22"/>
      <c r="CC6845" s="22"/>
      <c r="CD6845" s="22"/>
      <c r="CE6845" s="22"/>
      <c r="CF6845" s="22"/>
      <c r="CG6845" s="22"/>
      <c r="CH6845" s="22"/>
      <c r="CI6845" s="22"/>
      <c r="CJ6845" s="22"/>
      <c r="CK6845" s="22"/>
      <c r="CL6845" s="22"/>
      <c r="CM6845" s="22"/>
      <c r="CN6845" s="22"/>
      <c r="CO6845" s="22"/>
    </row>
    <row r="6846" spans="1:93" s="2" customFormat="1" x14ac:dyDescent="0.3">
      <c r="A6846" s="73" t="s">
        <v>204</v>
      </c>
      <c r="B6846" s="73" t="s">
        <v>212</v>
      </c>
      <c r="C6846" s="67" t="s">
        <v>373</v>
      </c>
      <c r="D6846" s="67" t="s">
        <v>396</v>
      </c>
      <c r="E6846" s="73"/>
      <c r="F6846" s="73" t="s">
        <v>285</v>
      </c>
      <c r="G6846" s="73" t="s">
        <v>28</v>
      </c>
      <c r="H6846" s="73" t="s">
        <v>28</v>
      </c>
      <c r="I6846" s="73" t="s">
        <v>465</v>
      </c>
      <c r="J6846" s="73" t="str">
        <f t="shared" si="162"/>
        <v>Plastics: average plastics</v>
      </c>
      <c r="K6846" s="101">
        <v>21.3538</v>
      </c>
      <c r="L6846" s="48"/>
      <c r="M6846" s="22"/>
      <c r="N6846" s="22"/>
      <c r="O6846" s="22"/>
      <c r="P6846" s="22"/>
      <c r="Q6846" s="22"/>
      <c r="R6846" s="22"/>
      <c r="S6846" s="22"/>
      <c r="T6846" s="22"/>
      <c r="U6846" s="22"/>
      <c r="V6846" s="22"/>
      <c r="W6846" s="22"/>
      <c r="X6846" s="22"/>
      <c r="Y6846" s="22"/>
      <c r="Z6846" s="22"/>
      <c r="AA6846" s="22"/>
      <c r="AB6846" s="22"/>
      <c r="AC6846" s="22"/>
      <c r="AD6846" s="22"/>
      <c r="AE6846" s="22"/>
      <c r="AF6846" s="22"/>
      <c r="AG6846" s="22"/>
      <c r="AH6846" s="22"/>
      <c r="AI6846" s="22"/>
      <c r="AJ6846" s="22"/>
      <c r="AK6846" s="22"/>
      <c r="AL6846" s="22"/>
      <c r="AM6846" s="22"/>
      <c r="AN6846" s="22"/>
      <c r="AO6846" s="22"/>
      <c r="AP6846" s="22"/>
      <c r="AQ6846" s="22"/>
      <c r="AR6846" s="22"/>
      <c r="AS6846" s="22"/>
      <c r="AT6846" s="22"/>
      <c r="AU6846" s="22"/>
      <c r="AV6846" s="22"/>
      <c r="AW6846" s="22"/>
      <c r="AX6846" s="22"/>
      <c r="AY6846" s="22"/>
      <c r="AZ6846" s="22"/>
      <c r="BA6846" s="22"/>
      <c r="BB6846" s="22"/>
      <c r="BC6846" s="22"/>
      <c r="BD6846" s="22"/>
      <c r="BE6846" s="22"/>
      <c r="BF6846" s="22"/>
      <c r="BG6846" s="22"/>
      <c r="BH6846" s="22"/>
      <c r="BI6846" s="22"/>
      <c r="BJ6846" s="22"/>
      <c r="BK6846" s="22"/>
      <c r="BL6846" s="22"/>
      <c r="BM6846" s="22"/>
      <c r="BN6846" s="22"/>
      <c r="BO6846" s="22"/>
      <c r="BP6846" s="22"/>
      <c r="BQ6846" s="22"/>
      <c r="BR6846" s="22"/>
      <c r="BS6846" s="22"/>
      <c r="BT6846" s="22"/>
      <c r="BU6846" s="22"/>
      <c r="BV6846" s="22"/>
      <c r="BW6846" s="22"/>
      <c r="BX6846" s="22"/>
      <c r="BY6846" s="22"/>
      <c r="BZ6846" s="22"/>
      <c r="CA6846" s="22"/>
      <c r="CB6846" s="22"/>
      <c r="CC6846" s="22"/>
      <c r="CD6846" s="22"/>
      <c r="CE6846" s="22"/>
      <c r="CF6846" s="22"/>
      <c r="CG6846" s="22"/>
      <c r="CH6846" s="22"/>
      <c r="CI6846" s="22"/>
      <c r="CJ6846" s="22"/>
      <c r="CK6846" s="22"/>
      <c r="CL6846" s="22"/>
      <c r="CM6846" s="22"/>
      <c r="CN6846" s="22"/>
      <c r="CO6846" s="22"/>
    </row>
    <row r="6847" spans="1:93" s="2" customFormat="1" x14ac:dyDescent="0.3">
      <c r="A6847" s="73" t="s">
        <v>204</v>
      </c>
      <c r="B6847" s="73" t="s">
        <v>212</v>
      </c>
      <c r="C6847" s="67" t="s">
        <v>373</v>
      </c>
      <c r="D6847" s="67" t="s">
        <v>396</v>
      </c>
      <c r="E6847" s="73"/>
      <c r="F6847" s="73" t="s">
        <v>332</v>
      </c>
      <c r="G6847" s="73" t="s">
        <v>28</v>
      </c>
      <c r="H6847" s="73" t="s">
        <v>28</v>
      </c>
      <c r="I6847" s="73" t="s">
        <v>465</v>
      </c>
      <c r="J6847" s="73" t="str">
        <f t="shared" si="162"/>
        <v>Plastics: average plastics</v>
      </c>
      <c r="K6847" s="101">
        <v>8.9863999999999997</v>
      </c>
      <c r="L6847" s="48"/>
      <c r="M6847" s="22"/>
      <c r="N6847" s="22"/>
      <c r="O6847" s="22"/>
      <c r="P6847" s="22"/>
      <c r="Q6847" s="22"/>
      <c r="R6847" s="22"/>
      <c r="S6847" s="22"/>
      <c r="T6847" s="22"/>
      <c r="U6847" s="22"/>
      <c r="V6847" s="22"/>
      <c r="W6847" s="22"/>
      <c r="X6847" s="22"/>
      <c r="Y6847" s="22"/>
      <c r="Z6847" s="22"/>
      <c r="AA6847" s="22"/>
      <c r="AB6847" s="22"/>
      <c r="AC6847" s="22"/>
      <c r="AD6847" s="22"/>
      <c r="AE6847" s="22"/>
      <c r="AF6847" s="22"/>
      <c r="AG6847" s="22"/>
      <c r="AH6847" s="22"/>
      <c r="AI6847" s="22"/>
      <c r="AJ6847" s="22"/>
      <c r="AK6847" s="22"/>
      <c r="AL6847" s="22"/>
      <c r="AM6847" s="22"/>
      <c r="AN6847" s="22"/>
      <c r="AO6847" s="22"/>
      <c r="AP6847" s="22"/>
      <c r="AQ6847" s="22"/>
      <c r="AR6847" s="22"/>
      <c r="AS6847" s="22"/>
      <c r="AT6847" s="22"/>
      <c r="AU6847" s="22"/>
      <c r="AV6847" s="22"/>
      <c r="AW6847" s="22"/>
      <c r="AX6847" s="22"/>
      <c r="AY6847" s="22"/>
      <c r="AZ6847" s="22"/>
      <c r="BA6847" s="22"/>
      <c r="BB6847" s="22"/>
      <c r="BC6847" s="22"/>
      <c r="BD6847" s="22"/>
      <c r="BE6847" s="22"/>
      <c r="BF6847" s="22"/>
      <c r="BG6847" s="22"/>
      <c r="BH6847" s="22"/>
      <c r="BI6847" s="22"/>
      <c r="BJ6847" s="22"/>
      <c r="BK6847" s="22"/>
      <c r="BL6847" s="22"/>
      <c r="BM6847" s="22"/>
      <c r="BN6847" s="22"/>
      <c r="BO6847" s="22"/>
      <c r="BP6847" s="22"/>
      <c r="BQ6847" s="22"/>
      <c r="BR6847" s="22"/>
      <c r="BS6847" s="22"/>
      <c r="BT6847" s="22"/>
      <c r="BU6847" s="22"/>
      <c r="BV6847" s="22"/>
      <c r="BW6847" s="22"/>
      <c r="BX6847" s="22"/>
      <c r="BY6847" s="22"/>
      <c r="BZ6847" s="22"/>
      <c r="CA6847" s="22"/>
      <c r="CB6847" s="22"/>
      <c r="CC6847" s="22"/>
      <c r="CD6847" s="22"/>
      <c r="CE6847" s="22"/>
      <c r="CF6847" s="22"/>
      <c r="CG6847" s="22"/>
      <c r="CH6847" s="22"/>
      <c r="CI6847" s="22"/>
      <c r="CJ6847" s="22"/>
      <c r="CK6847" s="22"/>
      <c r="CL6847" s="22"/>
      <c r="CM6847" s="22"/>
      <c r="CN6847" s="22"/>
      <c r="CO6847" s="22"/>
    </row>
    <row r="6848" spans="1:93" s="2" customFormat="1" x14ac:dyDescent="0.3">
      <c r="A6848" s="73" t="s">
        <v>204</v>
      </c>
      <c r="B6848" s="73" t="s">
        <v>212</v>
      </c>
      <c r="C6848" s="67" t="s">
        <v>373</v>
      </c>
      <c r="D6848" s="67" t="s">
        <v>262</v>
      </c>
      <c r="E6848" s="73"/>
      <c r="F6848" s="73" t="s">
        <v>569</v>
      </c>
      <c r="G6848" s="73" t="s">
        <v>28</v>
      </c>
      <c r="H6848" s="73" t="s">
        <v>28</v>
      </c>
      <c r="I6848" s="73" t="s">
        <v>465</v>
      </c>
      <c r="J6848" s="73" t="str">
        <f t="shared" si="162"/>
        <v>Plastics: average plastic film</v>
      </c>
      <c r="K6848" s="101">
        <v>21.3538</v>
      </c>
      <c r="L6848" s="48"/>
      <c r="M6848" s="22"/>
      <c r="N6848" s="22"/>
      <c r="O6848" s="22"/>
      <c r="P6848" s="22"/>
      <c r="Q6848" s="22"/>
      <c r="R6848" s="22"/>
      <c r="S6848" s="22"/>
      <c r="T6848" s="22"/>
      <c r="U6848" s="22"/>
      <c r="V6848" s="22"/>
      <c r="W6848" s="22"/>
      <c r="X6848" s="22"/>
      <c r="Y6848" s="22"/>
      <c r="Z6848" s="22"/>
      <c r="AA6848" s="22"/>
      <c r="AB6848" s="22"/>
      <c r="AC6848" s="22"/>
      <c r="AD6848" s="22"/>
      <c r="AE6848" s="22"/>
      <c r="AF6848" s="22"/>
      <c r="AG6848" s="22"/>
      <c r="AH6848" s="22"/>
      <c r="AI6848" s="22"/>
      <c r="AJ6848" s="22"/>
      <c r="AK6848" s="22"/>
      <c r="AL6848" s="22"/>
      <c r="AM6848" s="22"/>
      <c r="AN6848" s="22"/>
      <c r="AO6848" s="22"/>
      <c r="AP6848" s="22"/>
      <c r="AQ6848" s="22"/>
      <c r="AR6848" s="22"/>
      <c r="AS6848" s="22"/>
      <c r="AT6848" s="22"/>
      <c r="AU6848" s="22"/>
      <c r="AV6848" s="22"/>
      <c r="AW6848" s="22"/>
      <c r="AX6848" s="22"/>
      <c r="AY6848" s="22"/>
      <c r="AZ6848" s="22"/>
      <c r="BA6848" s="22"/>
      <c r="BB6848" s="22"/>
      <c r="BC6848" s="22"/>
      <c r="BD6848" s="22"/>
      <c r="BE6848" s="22"/>
      <c r="BF6848" s="22"/>
      <c r="BG6848" s="22"/>
      <c r="BH6848" s="22"/>
      <c r="BI6848" s="22"/>
      <c r="BJ6848" s="22"/>
      <c r="BK6848" s="22"/>
      <c r="BL6848" s="22"/>
      <c r="BM6848" s="22"/>
      <c r="BN6848" s="22"/>
      <c r="BO6848" s="22"/>
      <c r="BP6848" s="22"/>
      <c r="BQ6848" s="22"/>
      <c r="BR6848" s="22"/>
      <c r="BS6848" s="22"/>
      <c r="BT6848" s="22"/>
      <c r="BU6848" s="22"/>
      <c r="BV6848" s="22"/>
      <c r="BW6848" s="22"/>
      <c r="BX6848" s="22"/>
      <c r="BY6848" s="22"/>
      <c r="BZ6848" s="22"/>
      <c r="CA6848" s="22"/>
      <c r="CB6848" s="22"/>
      <c r="CC6848" s="22"/>
      <c r="CD6848" s="22"/>
      <c r="CE6848" s="22"/>
      <c r="CF6848" s="22"/>
      <c r="CG6848" s="22"/>
      <c r="CH6848" s="22"/>
      <c r="CI6848" s="22"/>
      <c r="CJ6848" s="22"/>
      <c r="CK6848" s="22"/>
      <c r="CL6848" s="22"/>
      <c r="CM6848" s="22"/>
      <c r="CN6848" s="22"/>
      <c r="CO6848" s="22"/>
    </row>
    <row r="6849" spans="1:93" s="2" customFormat="1" x14ac:dyDescent="0.3">
      <c r="A6849" s="73" t="s">
        <v>204</v>
      </c>
      <c r="B6849" s="73" t="s">
        <v>212</v>
      </c>
      <c r="C6849" s="67" t="s">
        <v>373</v>
      </c>
      <c r="D6849" s="67" t="s">
        <v>262</v>
      </c>
      <c r="E6849" s="73"/>
      <c r="F6849" s="73" t="s">
        <v>570</v>
      </c>
      <c r="G6849" s="73" t="s">
        <v>28</v>
      </c>
      <c r="H6849" s="73" t="s">
        <v>28</v>
      </c>
      <c r="I6849" s="73" t="s">
        <v>465</v>
      </c>
      <c r="J6849" s="73" t="str">
        <f t="shared" si="162"/>
        <v>Plastics: average plastic film</v>
      </c>
      <c r="K6849" s="101">
        <v>21.3538</v>
      </c>
      <c r="L6849" s="48"/>
      <c r="M6849" s="22"/>
      <c r="N6849" s="22"/>
      <c r="O6849" s="22"/>
      <c r="P6849" s="22"/>
      <c r="Q6849" s="22"/>
      <c r="R6849" s="22"/>
      <c r="S6849" s="22"/>
      <c r="T6849" s="22"/>
      <c r="U6849" s="22"/>
      <c r="V6849" s="22"/>
      <c r="W6849" s="22"/>
      <c r="X6849" s="22"/>
      <c r="Y6849" s="22"/>
      <c r="Z6849" s="22"/>
      <c r="AA6849" s="22"/>
      <c r="AB6849" s="22"/>
      <c r="AC6849" s="22"/>
      <c r="AD6849" s="22"/>
      <c r="AE6849" s="22"/>
      <c r="AF6849" s="22"/>
      <c r="AG6849" s="22"/>
      <c r="AH6849" s="22"/>
      <c r="AI6849" s="22"/>
      <c r="AJ6849" s="22"/>
      <c r="AK6849" s="22"/>
      <c r="AL6849" s="22"/>
      <c r="AM6849" s="22"/>
      <c r="AN6849" s="22"/>
      <c r="AO6849" s="22"/>
      <c r="AP6849" s="22"/>
      <c r="AQ6849" s="22"/>
      <c r="AR6849" s="22"/>
      <c r="AS6849" s="22"/>
      <c r="AT6849" s="22"/>
      <c r="AU6849" s="22"/>
      <c r="AV6849" s="22"/>
      <c r="AW6849" s="22"/>
      <c r="AX6849" s="22"/>
      <c r="AY6849" s="22"/>
      <c r="AZ6849" s="22"/>
      <c r="BA6849" s="22"/>
      <c r="BB6849" s="22"/>
      <c r="BC6849" s="22"/>
      <c r="BD6849" s="22"/>
      <c r="BE6849" s="22"/>
      <c r="BF6849" s="22"/>
      <c r="BG6849" s="22"/>
      <c r="BH6849" s="22"/>
      <c r="BI6849" s="22"/>
      <c r="BJ6849" s="22"/>
      <c r="BK6849" s="22"/>
      <c r="BL6849" s="22"/>
      <c r="BM6849" s="22"/>
      <c r="BN6849" s="22"/>
      <c r="BO6849" s="22"/>
      <c r="BP6849" s="22"/>
      <c r="BQ6849" s="22"/>
      <c r="BR6849" s="22"/>
      <c r="BS6849" s="22"/>
      <c r="BT6849" s="22"/>
      <c r="BU6849" s="22"/>
      <c r="BV6849" s="22"/>
      <c r="BW6849" s="22"/>
      <c r="BX6849" s="22"/>
      <c r="BY6849" s="22"/>
      <c r="BZ6849" s="22"/>
      <c r="CA6849" s="22"/>
      <c r="CB6849" s="22"/>
      <c r="CC6849" s="22"/>
      <c r="CD6849" s="22"/>
      <c r="CE6849" s="22"/>
      <c r="CF6849" s="22"/>
      <c r="CG6849" s="22"/>
      <c r="CH6849" s="22"/>
      <c r="CI6849" s="22"/>
      <c r="CJ6849" s="22"/>
      <c r="CK6849" s="22"/>
      <c r="CL6849" s="22"/>
      <c r="CM6849" s="22"/>
      <c r="CN6849" s="22"/>
      <c r="CO6849" s="22"/>
    </row>
    <row r="6850" spans="1:93" s="2" customFormat="1" x14ac:dyDescent="0.3">
      <c r="A6850" s="73" t="s">
        <v>204</v>
      </c>
      <c r="B6850" s="73" t="s">
        <v>212</v>
      </c>
      <c r="C6850" s="67" t="s">
        <v>373</v>
      </c>
      <c r="D6850" s="67" t="s">
        <v>262</v>
      </c>
      <c r="E6850" s="73"/>
      <c r="F6850" s="73" t="s">
        <v>285</v>
      </c>
      <c r="G6850" s="73" t="s">
        <v>28</v>
      </c>
      <c r="H6850" s="73" t="s">
        <v>28</v>
      </c>
      <c r="I6850" s="73" t="s">
        <v>465</v>
      </c>
      <c r="J6850" s="73" t="str">
        <f t="shared" si="162"/>
        <v>Plastics: average plastic film</v>
      </c>
      <c r="K6850" s="101">
        <v>21.3538</v>
      </c>
      <c r="L6850" s="48"/>
      <c r="M6850" s="22"/>
      <c r="N6850" s="22"/>
      <c r="O6850" s="22"/>
      <c r="P6850" s="22"/>
      <c r="Q6850" s="22"/>
      <c r="R6850" s="22"/>
      <c r="S6850" s="22"/>
      <c r="T6850" s="22"/>
      <c r="U6850" s="22"/>
      <c r="V6850" s="22"/>
      <c r="W6850" s="22"/>
      <c r="X6850" s="22"/>
      <c r="Y6850" s="22"/>
      <c r="Z6850" s="22"/>
      <c r="AA6850" s="22"/>
      <c r="AB6850" s="22"/>
      <c r="AC6850" s="22"/>
      <c r="AD6850" s="22"/>
      <c r="AE6850" s="22"/>
      <c r="AF6850" s="22"/>
      <c r="AG6850" s="22"/>
      <c r="AH6850" s="22"/>
      <c r="AI6850" s="22"/>
      <c r="AJ6850" s="22"/>
      <c r="AK6850" s="22"/>
      <c r="AL6850" s="22"/>
      <c r="AM6850" s="22"/>
      <c r="AN6850" s="22"/>
      <c r="AO6850" s="22"/>
      <c r="AP6850" s="22"/>
      <c r="AQ6850" s="22"/>
      <c r="AR6850" s="22"/>
      <c r="AS6850" s="22"/>
      <c r="AT6850" s="22"/>
      <c r="AU6850" s="22"/>
      <c r="AV6850" s="22"/>
      <c r="AW6850" s="22"/>
      <c r="AX6850" s="22"/>
      <c r="AY6850" s="22"/>
      <c r="AZ6850" s="22"/>
      <c r="BA6850" s="22"/>
      <c r="BB6850" s="22"/>
      <c r="BC6850" s="22"/>
      <c r="BD6850" s="22"/>
      <c r="BE6850" s="22"/>
      <c r="BF6850" s="22"/>
      <c r="BG6850" s="22"/>
      <c r="BH6850" s="22"/>
      <c r="BI6850" s="22"/>
      <c r="BJ6850" s="22"/>
      <c r="BK6850" s="22"/>
      <c r="BL6850" s="22"/>
      <c r="BM6850" s="22"/>
      <c r="BN6850" s="22"/>
      <c r="BO6850" s="22"/>
      <c r="BP6850" s="22"/>
      <c r="BQ6850" s="22"/>
      <c r="BR6850" s="22"/>
      <c r="BS6850" s="22"/>
      <c r="BT6850" s="22"/>
      <c r="BU6850" s="22"/>
      <c r="BV6850" s="22"/>
      <c r="BW6850" s="22"/>
      <c r="BX6850" s="22"/>
      <c r="BY6850" s="22"/>
      <c r="BZ6850" s="22"/>
      <c r="CA6850" s="22"/>
      <c r="CB6850" s="22"/>
      <c r="CC6850" s="22"/>
      <c r="CD6850" s="22"/>
      <c r="CE6850" s="22"/>
      <c r="CF6850" s="22"/>
      <c r="CG6850" s="22"/>
      <c r="CH6850" s="22"/>
      <c r="CI6850" s="22"/>
      <c r="CJ6850" s="22"/>
      <c r="CK6850" s="22"/>
      <c r="CL6850" s="22"/>
      <c r="CM6850" s="22"/>
      <c r="CN6850" s="22"/>
      <c r="CO6850" s="22"/>
    </row>
    <row r="6851" spans="1:93" s="2" customFormat="1" x14ac:dyDescent="0.3">
      <c r="A6851" s="73" t="s">
        <v>204</v>
      </c>
      <c r="B6851" s="73" t="s">
        <v>212</v>
      </c>
      <c r="C6851" s="67" t="s">
        <v>373</v>
      </c>
      <c r="D6851" s="67" t="s">
        <v>262</v>
      </c>
      <c r="E6851" s="73"/>
      <c r="F6851" s="73" t="s">
        <v>332</v>
      </c>
      <c r="G6851" s="73" t="s">
        <v>28</v>
      </c>
      <c r="H6851" s="73" t="s">
        <v>28</v>
      </c>
      <c r="I6851" s="73" t="s">
        <v>465</v>
      </c>
      <c r="J6851" s="73" t="str">
        <f t="shared" si="162"/>
        <v>Plastics: average plastic film</v>
      </c>
      <c r="K6851" s="101">
        <v>8.9863999999999997</v>
      </c>
      <c r="L6851" s="48"/>
      <c r="M6851" s="22"/>
      <c r="N6851" s="22"/>
      <c r="O6851" s="22"/>
      <c r="P6851" s="22"/>
      <c r="Q6851" s="22"/>
      <c r="R6851" s="22"/>
      <c r="S6851" s="22"/>
      <c r="T6851" s="22"/>
      <c r="U6851" s="22"/>
      <c r="V6851" s="22"/>
      <c r="W6851" s="22"/>
      <c r="X6851" s="22"/>
      <c r="Y6851" s="22"/>
      <c r="Z6851" s="22"/>
      <c r="AA6851" s="22"/>
      <c r="AB6851" s="22"/>
      <c r="AC6851" s="22"/>
      <c r="AD6851" s="22"/>
      <c r="AE6851" s="22"/>
      <c r="AF6851" s="22"/>
      <c r="AG6851" s="22"/>
      <c r="AH6851" s="22"/>
      <c r="AI6851" s="22"/>
      <c r="AJ6851" s="22"/>
      <c r="AK6851" s="22"/>
      <c r="AL6851" s="22"/>
      <c r="AM6851" s="22"/>
      <c r="AN6851" s="22"/>
      <c r="AO6851" s="22"/>
      <c r="AP6851" s="22"/>
      <c r="AQ6851" s="22"/>
      <c r="AR6851" s="22"/>
      <c r="AS6851" s="22"/>
      <c r="AT6851" s="22"/>
      <c r="AU6851" s="22"/>
      <c r="AV6851" s="22"/>
      <c r="AW6851" s="22"/>
      <c r="AX6851" s="22"/>
      <c r="AY6851" s="22"/>
      <c r="AZ6851" s="22"/>
      <c r="BA6851" s="22"/>
      <c r="BB6851" s="22"/>
      <c r="BC6851" s="22"/>
      <c r="BD6851" s="22"/>
      <c r="BE6851" s="22"/>
      <c r="BF6851" s="22"/>
      <c r="BG6851" s="22"/>
      <c r="BH6851" s="22"/>
      <c r="BI6851" s="22"/>
      <c r="BJ6851" s="22"/>
      <c r="BK6851" s="22"/>
      <c r="BL6851" s="22"/>
      <c r="BM6851" s="22"/>
      <c r="BN6851" s="22"/>
      <c r="BO6851" s="22"/>
      <c r="BP6851" s="22"/>
      <c r="BQ6851" s="22"/>
      <c r="BR6851" s="22"/>
      <c r="BS6851" s="22"/>
      <c r="BT6851" s="22"/>
      <c r="BU6851" s="22"/>
      <c r="BV6851" s="22"/>
      <c r="BW6851" s="22"/>
      <c r="BX6851" s="22"/>
      <c r="BY6851" s="22"/>
      <c r="BZ6851" s="22"/>
      <c r="CA6851" s="22"/>
      <c r="CB6851" s="22"/>
      <c r="CC6851" s="22"/>
      <c r="CD6851" s="22"/>
      <c r="CE6851" s="22"/>
      <c r="CF6851" s="22"/>
      <c r="CG6851" s="22"/>
      <c r="CH6851" s="22"/>
      <c r="CI6851" s="22"/>
      <c r="CJ6851" s="22"/>
      <c r="CK6851" s="22"/>
      <c r="CL6851" s="22"/>
      <c r="CM6851" s="22"/>
      <c r="CN6851" s="22"/>
      <c r="CO6851" s="22"/>
    </row>
    <row r="6852" spans="1:93" s="2" customFormat="1" x14ac:dyDescent="0.3">
      <c r="A6852" s="73" t="s">
        <v>204</v>
      </c>
      <c r="B6852" s="73" t="s">
        <v>212</v>
      </c>
      <c r="C6852" s="67" t="s">
        <v>373</v>
      </c>
      <c r="D6852" s="67" t="s">
        <v>233</v>
      </c>
      <c r="E6852" s="73"/>
      <c r="F6852" s="73" t="s">
        <v>569</v>
      </c>
      <c r="G6852" s="73" t="s">
        <v>28</v>
      </c>
      <c r="H6852" s="73" t="s">
        <v>28</v>
      </c>
      <c r="I6852" s="73" t="s">
        <v>465</v>
      </c>
      <c r="J6852" s="73" t="str">
        <f t="shared" si="162"/>
        <v>Plastics: average plastic rigid</v>
      </c>
      <c r="K6852" s="101">
        <v>21.3538</v>
      </c>
      <c r="L6852" s="48"/>
      <c r="M6852" s="22"/>
      <c r="N6852" s="22"/>
      <c r="O6852" s="22"/>
      <c r="P6852" s="22"/>
      <c r="Q6852" s="22"/>
      <c r="R6852" s="22"/>
      <c r="S6852" s="22"/>
      <c r="T6852" s="22"/>
      <c r="U6852" s="22"/>
      <c r="V6852" s="22"/>
      <c r="W6852" s="22"/>
      <c r="X6852" s="22"/>
      <c r="Y6852" s="22"/>
      <c r="Z6852" s="22"/>
      <c r="AA6852" s="22"/>
      <c r="AB6852" s="22"/>
      <c r="AC6852" s="22"/>
      <c r="AD6852" s="22"/>
      <c r="AE6852" s="22"/>
      <c r="AF6852" s="22"/>
      <c r="AG6852" s="22"/>
      <c r="AH6852" s="22"/>
      <c r="AI6852" s="22"/>
      <c r="AJ6852" s="22"/>
      <c r="AK6852" s="22"/>
      <c r="AL6852" s="22"/>
      <c r="AM6852" s="22"/>
      <c r="AN6852" s="22"/>
      <c r="AO6852" s="22"/>
      <c r="AP6852" s="22"/>
      <c r="AQ6852" s="22"/>
      <c r="AR6852" s="22"/>
      <c r="AS6852" s="22"/>
      <c r="AT6852" s="22"/>
      <c r="AU6852" s="22"/>
      <c r="AV6852" s="22"/>
      <c r="AW6852" s="22"/>
      <c r="AX6852" s="22"/>
      <c r="AY6852" s="22"/>
      <c r="AZ6852" s="22"/>
      <c r="BA6852" s="22"/>
      <c r="BB6852" s="22"/>
      <c r="BC6852" s="22"/>
      <c r="BD6852" s="22"/>
      <c r="BE6852" s="22"/>
      <c r="BF6852" s="22"/>
      <c r="BG6852" s="22"/>
      <c r="BH6852" s="22"/>
      <c r="BI6852" s="22"/>
      <c r="BJ6852" s="22"/>
      <c r="BK6852" s="22"/>
      <c r="BL6852" s="22"/>
      <c r="BM6852" s="22"/>
      <c r="BN6852" s="22"/>
      <c r="BO6852" s="22"/>
      <c r="BP6852" s="22"/>
      <c r="BQ6852" s="22"/>
      <c r="BR6852" s="22"/>
      <c r="BS6852" s="22"/>
      <c r="BT6852" s="22"/>
      <c r="BU6852" s="22"/>
      <c r="BV6852" s="22"/>
      <c r="BW6852" s="22"/>
      <c r="BX6852" s="22"/>
      <c r="BY6852" s="22"/>
      <c r="BZ6852" s="22"/>
      <c r="CA6852" s="22"/>
      <c r="CB6852" s="22"/>
      <c r="CC6852" s="22"/>
      <c r="CD6852" s="22"/>
      <c r="CE6852" s="22"/>
      <c r="CF6852" s="22"/>
      <c r="CG6852" s="22"/>
      <c r="CH6852" s="22"/>
      <c r="CI6852" s="22"/>
      <c r="CJ6852" s="22"/>
      <c r="CK6852" s="22"/>
      <c r="CL6852" s="22"/>
      <c r="CM6852" s="22"/>
      <c r="CN6852" s="22"/>
      <c r="CO6852" s="22"/>
    </row>
    <row r="6853" spans="1:93" s="2" customFormat="1" x14ac:dyDescent="0.3">
      <c r="A6853" s="73" t="s">
        <v>204</v>
      </c>
      <c r="B6853" s="73" t="s">
        <v>212</v>
      </c>
      <c r="C6853" s="67" t="s">
        <v>373</v>
      </c>
      <c r="D6853" s="67" t="s">
        <v>233</v>
      </c>
      <c r="E6853" s="73"/>
      <c r="F6853" s="73" t="s">
        <v>570</v>
      </c>
      <c r="G6853" s="73" t="s">
        <v>28</v>
      </c>
      <c r="H6853" s="73" t="s">
        <v>28</v>
      </c>
      <c r="I6853" s="73" t="s">
        <v>465</v>
      </c>
      <c r="J6853" s="73" t="str">
        <f t="shared" si="162"/>
        <v>Plastics: average plastic rigid</v>
      </c>
      <c r="K6853" s="101">
        <v>21.3538</v>
      </c>
      <c r="L6853" s="48"/>
      <c r="M6853" s="22"/>
      <c r="N6853" s="22"/>
      <c r="O6853" s="22"/>
      <c r="P6853" s="22"/>
      <c r="Q6853" s="22"/>
      <c r="R6853" s="22"/>
      <c r="S6853" s="22"/>
      <c r="T6853" s="22"/>
      <c r="U6853" s="22"/>
      <c r="V6853" s="22"/>
      <c r="W6853" s="22"/>
      <c r="X6853" s="22"/>
      <c r="Y6853" s="22"/>
      <c r="Z6853" s="22"/>
      <c r="AA6853" s="22"/>
      <c r="AB6853" s="22"/>
      <c r="AC6853" s="22"/>
      <c r="AD6853" s="22"/>
      <c r="AE6853" s="22"/>
      <c r="AF6853" s="22"/>
      <c r="AG6853" s="22"/>
      <c r="AH6853" s="22"/>
      <c r="AI6853" s="22"/>
      <c r="AJ6853" s="22"/>
      <c r="AK6853" s="22"/>
      <c r="AL6853" s="22"/>
      <c r="AM6853" s="22"/>
      <c r="AN6853" s="22"/>
      <c r="AO6853" s="22"/>
      <c r="AP6853" s="22"/>
      <c r="AQ6853" s="22"/>
      <c r="AR6853" s="22"/>
      <c r="AS6853" s="22"/>
      <c r="AT6853" s="22"/>
      <c r="AU6853" s="22"/>
      <c r="AV6853" s="22"/>
      <c r="AW6853" s="22"/>
      <c r="AX6853" s="22"/>
      <c r="AY6853" s="22"/>
      <c r="AZ6853" s="22"/>
      <c r="BA6853" s="22"/>
      <c r="BB6853" s="22"/>
      <c r="BC6853" s="22"/>
      <c r="BD6853" s="22"/>
      <c r="BE6853" s="22"/>
      <c r="BF6853" s="22"/>
      <c r="BG6853" s="22"/>
      <c r="BH6853" s="22"/>
      <c r="BI6853" s="22"/>
      <c r="BJ6853" s="22"/>
      <c r="BK6853" s="22"/>
      <c r="BL6853" s="22"/>
      <c r="BM6853" s="22"/>
      <c r="BN6853" s="22"/>
      <c r="BO6853" s="22"/>
      <c r="BP6853" s="22"/>
      <c r="BQ6853" s="22"/>
      <c r="BR6853" s="22"/>
      <c r="BS6853" s="22"/>
      <c r="BT6853" s="22"/>
      <c r="BU6853" s="22"/>
      <c r="BV6853" s="22"/>
      <c r="BW6853" s="22"/>
      <c r="BX6853" s="22"/>
      <c r="BY6853" s="22"/>
      <c r="BZ6853" s="22"/>
      <c r="CA6853" s="22"/>
      <c r="CB6853" s="22"/>
      <c r="CC6853" s="22"/>
      <c r="CD6853" s="22"/>
      <c r="CE6853" s="22"/>
      <c r="CF6853" s="22"/>
      <c r="CG6853" s="22"/>
      <c r="CH6853" s="22"/>
      <c r="CI6853" s="22"/>
      <c r="CJ6853" s="22"/>
      <c r="CK6853" s="22"/>
      <c r="CL6853" s="22"/>
      <c r="CM6853" s="22"/>
      <c r="CN6853" s="22"/>
      <c r="CO6853" s="22"/>
    </row>
    <row r="6854" spans="1:93" s="2" customFormat="1" x14ac:dyDescent="0.3">
      <c r="A6854" s="73" t="s">
        <v>204</v>
      </c>
      <c r="B6854" s="73" t="s">
        <v>212</v>
      </c>
      <c r="C6854" s="67" t="s">
        <v>373</v>
      </c>
      <c r="D6854" s="67" t="s">
        <v>233</v>
      </c>
      <c r="E6854" s="73"/>
      <c r="F6854" s="73" t="s">
        <v>285</v>
      </c>
      <c r="G6854" s="73" t="s">
        <v>28</v>
      </c>
      <c r="H6854" s="73" t="s">
        <v>28</v>
      </c>
      <c r="I6854" s="73" t="s">
        <v>465</v>
      </c>
      <c r="J6854" s="73" t="str">
        <f t="shared" si="162"/>
        <v>Plastics: average plastic rigid</v>
      </c>
      <c r="K6854" s="101">
        <v>21.3538</v>
      </c>
      <c r="L6854" s="48"/>
      <c r="M6854" s="22"/>
      <c r="N6854" s="22"/>
      <c r="O6854" s="22"/>
      <c r="P6854" s="22"/>
      <c r="Q6854" s="22"/>
      <c r="R6854" s="22"/>
      <c r="S6854" s="22"/>
      <c r="T6854" s="22"/>
      <c r="U6854" s="22"/>
      <c r="V6854" s="22"/>
      <c r="W6854" s="22"/>
      <c r="X6854" s="22"/>
      <c r="Y6854" s="22"/>
      <c r="Z6854" s="22"/>
      <c r="AA6854" s="22"/>
      <c r="AB6854" s="22"/>
      <c r="AC6854" s="22"/>
      <c r="AD6854" s="22"/>
      <c r="AE6854" s="22"/>
      <c r="AF6854" s="22"/>
      <c r="AG6854" s="22"/>
      <c r="AH6854" s="22"/>
      <c r="AI6854" s="22"/>
      <c r="AJ6854" s="22"/>
      <c r="AK6854" s="22"/>
      <c r="AL6854" s="22"/>
      <c r="AM6854" s="22"/>
      <c r="AN6854" s="22"/>
      <c r="AO6854" s="22"/>
      <c r="AP6854" s="22"/>
      <c r="AQ6854" s="22"/>
      <c r="AR6854" s="22"/>
      <c r="AS6854" s="22"/>
      <c r="AT6854" s="22"/>
      <c r="AU6854" s="22"/>
      <c r="AV6854" s="22"/>
      <c r="AW6854" s="22"/>
      <c r="AX6854" s="22"/>
      <c r="AY6854" s="22"/>
      <c r="AZ6854" s="22"/>
      <c r="BA6854" s="22"/>
      <c r="BB6854" s="22"/>
      <c r="BC6854" s="22"/>
      <c r="BD6854" s="22"/>
      <c r="BE6854" s="22"/>
      <c r="BF6854" s="22"/>
      <c r="BG6854" s="22"/>
      <c r="BH6854" s="22"/>
      <c r="BI6854" s="22"/>
      <c r="BJ6854" s="22"/>
      <c r="BK6854" s="22"/>
      <c r="BL6854" s="22"/>
      <c r="BM6854" s="22"/>
      <c r="BN6854" s="22"/>
      <c r="BO6854" s="22"/>
      <c r="BP6854" s="22"/>
      <c r="BQ6854" s="22"/>
      <c r="BR6854" s="22"/>
      <c r="BS6854" s="22"/>
      <c r="BT6854" s="22"/>
      <c r="BU6854" s="22"/>
      <c r="BV6854" s="22"/>
      <c r="BW6854" s="22"/>
      <c r="BX6854" s="22"/>
      <c r="BY6854" s="22"/>
      <c r="BZ6854" s="22"/>
      <c r="CA6854" s="22"/>
      <c r="CB6854" s="22"/>
      <c r="CC6854" s="22"/>
      <c r="CD6854" s="22"/>
      <c r="CE6854" s="22"/>
      <c r="CF6854" s="22"/>
      <c r="CG6854" s="22"/>
      <c r="CH6854" s="22"/>
      <c r="CI6854" s="22"/>
      <c r="CJ6854" s="22"/>
      <c r="CK6854" s="22"/>
      <c r="CL6854" s="22"/>
      <c r="CM6854" s="22"/>
      <c r="CN6854" s="22"/>
      <c r="CO6854" s="22"/>
    </row>
    <row r="6855" spans="1:93" s="2" customFormat="1" x14ac:dyDescent="0.3">
      <c r="A6855" s="73" t="s">
        <v>204</v>
      </c>
      <c r="B6855" s="73" t="s">
        <v>212</v>
      </c>
      <c r="C6855" s="67" t="s">
        <v>373</v>
      </c>
      <c r="D6855" s="67" t="s">
        <v>233</v>
      </c>
      <c r="E6855" s="73"/>
      <c r="F6855" s="73" t="s">
        <v>332</v>
      </c>
      <c r="G6855" s="73" t="s">
        <v>28</v>
      </c>
      <c r="H6855" s="73" t="s">
        <v>28</v>
      </c>
      <c r="I6855" s="73" t="s">
        <v>465</v>
      </c>
      <c r="J6855" s="73" t="str">
        <f t="shared" si="162"/>
        <v>Plastics: average plastic rigid</v>
      </c>
      <c r="K6855" s="101">
        <v>8.9863999999999997</v>
      </c>
      <c r="L6855" s="48"/>
      <c r="M6855" s="22"/>
      <c r="N6855" s="22"/>
      <c r="O6855" s="22"/>
      <c r="P6855" s="22"/>
      <c r="Q6855" s="22"/>
      <c r="R6855" s="22"/>
      <c r="S6855" s="22"/>
      <c r="T6855" s="22"/>
      <c r="U6855" s="22"/>
      <c r="V6855" s="22"/>
      <c r="W6855" s="22"/>
      <c r="X6855" s="22"/>
      <c r="Y6855" s="22"/>
      <c r="Z6855" s="22"/>
      <c r="AA6855" s="22"/>
      <c r="AB6855" s="22"/>
      <c r="AC6855" s="22"/>
      <c r="AD6855" s="22"/>
      <c r="AE6855" s="22"/>
      <c r="AF6855" s="22"/>
      <c r="AG6855" s="22"/>
      <c r="AH6855" s="22"/>
      <c r="AI6855" s="22"/>
      <c r="AJ6855" s="22"/>
      <c r="AK6855" s="22"/>
      <c r="AL6855" s="22"/>
      <c r="AM6855" s="22"/>
      <c r="AN6855" s="22"/>
      <c r="AO6855" s="22"/>
      <c r="AP6855" s="22"/>
      <c r="AQ6855" s="22"/>
      <c r="AR6855" s="22"/>
      <c r="AS6855" s="22"/>
      <c r="AT6855" s="22"/>
      <c r="AU6855" s="22"/>
      <c r="AV6855" s="22"/>
      <c r="AW6855" s="22"/>
      <c r="AX6855" s="22"/>
      <c r="AY6855" s="22"/>
      <c r="AZ6855" s="22"/>
      <c r="BA6855" s="22"/>
      <c r="BB6855" s="22"/>
      <c r="BC6855" s="22"/>
      <c r="BD6855" s="22"/>
      <c r="BE6855" s="22"/>
      <c r="BF6855" s="22"/>
      <c r="BG6855" s="22"/>
      <c r="BH6855" s="22"/>
      <c r="BI6855" s="22"/>
      <c r="BJ6855" s="22"/>
      <c r="BK6855" s="22"/>
      <c r="BL6855" s="22"/>
      <c r="BM6855" s="22"/>
      <c r="BN6855" s="22"/>
      <c r="BO6855" s="22"/>
      <c r="BP6855" s="22"/>
      <c r="BQ6855" s="22"/>
      <c r="BR6855" s="22"/>
      <c r="BS6855" s="22"/>
      <c r="BT6855" s="22"/>
      <c r="BU6855" s="22"/>
      <c r="BV6855" s="22"/>
      <c r="BW6855" s="22"/>
      <c r="BX6855" s="22"/>
      <c r="BY6855" s="22"/>
      <c r="BZ6855" s="22"/>
      <c r="CA6855" s="22"/>
      <c r="CB6855" s="22"/>
      <c r="CC6855" s="22"/>
      <c r="CD6855" s="22"/>
      <c r="CE6855" s="22"/>
      <c r="CF6855" s="22"/>
      <c r="CG6855" s="22"/>
      <c r="CH6855" s="22"/>
      <c r="CI6855" s="22"/>
      <c r="CJ6855" s="22"/>
      <c r="CK6855" s="22"/>
      <c r="CL6855" s="22"/>
      <c r="CM6855" s="22"/>
      <c r="CN6855" s="22"/>
      <c r="CO6855" s="22"/>
    </row>
    <row r="6856" spans="1:93" s="2" customFormat="1" x14ac:dyDescent="0.3">
      <c r="A6856" s="73" t="s">
        <v>204</v>
      </c>
      <c r="B6856" s="73" t="s">
        <v>212</v>
      </c>
      <c r="C6856" s="67" t="s">
        <v>373</v>
      </c>
      <c r="D6856" s="67" t="s">
        <v>283</v>
      </c>
      <c r="E6856" s="73"/>
      <c r="F6856" s="73" t="s">
        <v>569</v>
      </c>
      <c r="G6856" s="73" t="s">
        <v>28</v>
      </c>
      <c r="H6856" s="73" t="s">
        <v>28</v>
      </c>
      <c r="I6856" s="73" t="s">
        <v>465</v>
      </c>
      <c r="J6856" s="73" t="str">
        <f t="shared" si="162"/>
        <v>Plastics: HDPE (incl. forming)</v>
      </c>
      <c r="K6856" s="101">
        <v>21.3538</v>
      </c>
      <c r="L6856" s="48"/>
      <c r="M6856" s="22"/>
      <c r="N6856" s="22"/>
      <c r="O6856" s="22"/>
      <c r="P6856" s="22"/>
      <c r="Q6856" s="22"/>
      <c r="R6856" s="22"/>
      <c r="S6856" s="22"/>
      <c r="T6856" s="22"/>
      <c r="U6856" s="22"/>
      <c r="V6856" s="22"/>
      <c r="W6856" s="22"/>
      <c r="X6856" s="22"/>
      <c r="Y6856" s="22"/>
      <c r="Z6856" s="22"/>
      <c r="AA6856" s="22"/>
      <c r="AB6856" s="22"/>
      <c r="AC6856" s="22"/>
      <c r="AD6856" s="22"/>
      <c r="AE6856" s="22"/>
      <c r="AF6856" s="22"/>
      <c r="AG6856" s="22"/>
      <c r="AH6856" s="22"/>
      <c r="AI6856" s="22"/>
      <c r="AJ6856" s="22"/>
      <c r="AK6856" s="22"/>
      <c r="AL6856" s="22"/>
      <c r="AM6856" s="22"/>
      <c r="AN6856" s="22"/>
      <c r="AO6856" s="22"/>
      <c r="AP6856" s="22"/>
      <c r="AQ6856" s="22"/>
      <c r="AR6856" s="22"/>
      <c r="AS6856" s="22"/>
      <c r="AT6856" s="22"/>
      <c r="AU6856" s="22"/>
      <c r="AV6856" s="22"/>
      <c r="AW6856" s="22"/>
      <c r="AX6856" s="22"/>
      <c r="AY6856" s="22"/>
      <c r="AZ6856" s="22"/>
      <c r="BA6856" s="22"/>
      <c r="BB6856" s="22"/>
      <c r="BC6856" s="22"/>
      <c r="BD6856" s="22"/>
      <c r="BE6856" s="22"/>
      <c r="BF6856" s="22"/>
      <c r="BG6856" s="22"/>
      <c r="BH6856" s="22"/>
      <c r="BI6856" s="22"/>
      <c r="BJ6856" s="22"/>
      <c r="BK6856" s="22"/>
      <c r="BL6856" s="22"/>
      <c r="BM6856" s="22"/>
      <c r="BN6856" s="22"/>
      <c r="BO6856" s="22"/>
      <c r="BP6856" s="22"/>
      <c r="BQ6856" s="22"/>
      <c r="BR6856" s="22"/>
      <c r="BS6856" s="22"/>
      <c r="BT6856" s="22"/>
      <c r="BU6856" s="22"/>
      <c r="BV6856" s="22"/>
      <c r="BW6856" s="22"/>
      <c r="BX6856" s="22"/>
      <c r="BY6856" s="22"/>
      <c r="BZ6856" s="22"/>
      <c r="CA6856" s="22"/>
      <c r="CB6856" s="22"/>
      <c r="CC6856" s="22"/>
      <c r="CD6856" s="22"/>
      <c r="CE6856" s="22"/>
      <c r="CF6856" s="22"/>
      <c r="CG6856" s="22"/>
      <c r="CH6856" s="22"/>
      <c r="CI6856" s="22"/>
      <c r="CJ6856" s="22"/>
      <c r="CK6856" s="22"/>
      <c r="CL6856" s="22"/>
      <c r="CM6856" s="22"/>
      <c r="CN6856" s="22"/>
      <c r="CO6856" s="22"/>
    </row>
    <row r="6857" spans="1:93" s="2" customFormat="1" x14ac:dyDescent="0.3">
      <c r="A6857" s="73" t="s">
        <v>204</v>
      </c>
      <c r="B6857" s="73" t="s">
        <v>212</v>
      </c>
      <c r="C6857" s="67" t="s">
        <v>373</v>
      </c>
      <c r="D6857" s="67" t="s">
        <v>283</v>
      </c>
      <c r="E6857" s="73"/>
      <c r="F6857" s="73" t="s">
        <v>570</v>
      </c>
      <c r="G6857" s="73" t="s">
        <v>28</v>
      </c>
      <c r="H6857" s="73" t="s">
        <v>28</v>
      </c>
      <c r="I6857" s="73" t="s">
        <v>465</v>
      </c>
      <c r="J6857" s="73" t="str">
        <f t="shared" si="162"/>
        <v>Plastics: HDPE (incl. forming)</v>
      </c>
      <c r="K6857" s="101">
        <v>21.3538</v>
      </c>
      <c r="L6857" s="48"/>
      <c r="M6857" s="22"/>
      <c r="N6857" s="22"/>
      <c r="O6857" s="22"/>
      <c r="P6857" s="22"/>
      <c r="Q6857" s="22"/>
      <c r="R6857" s="22"/>
      <c r="S6857" s="22"/>
      <c r="T6857" s="22"/>
      <c r="U6857" s="22"/>
      <c r="V6857" s="22"/>
      <c r="W6857" s="22"/>
      <c r="X6857" s="22"/>
      <c r="Y6857" s="22"/>
      <c r="Z6857" s="22"/>
      <c r="AA6857" s="22"/>
      <c r="AB6857" s="22"/>
      <c r="AC6857" s="22"/>
      <c r="AD6857" s="22"/>
      <c r="AE6857" s="22"/>
      <c r="AF6857" s="22"/>
      <c r="AG6857" s="22"/>
      <c r="AH6857" s="22"/>
      <c r="AI6857" s="22"/>
      <c r="AJ6857" s="22"/>
      <c r="AK6857" s="22"/>
      <c r="AL6857" s="22"/>
      <c r="AM6857" s="22"/>
      <c r="AN6857" s="22"/>
      <c r="AO6857" s="22"/>
      <c r="AP6857" s="22"/>
      <c r="AQ6857" s="22"/>
      <c r="AR6857" s="22"/>
      <c r="AS6857" s="22"/>
      <c r="AT6857" s="22"/>
      <c r="AU6857" s="22"/>
      <c r="AV6857" s="22"/>
      <c r="AW6857" s="22"/>
      <c r="AX6857" s="22"/>
      <c r="AY6857" s="22"/>
      <c r="AZ6857" s="22"/>
      <c r="BA6857" s="22"/>
      <c r="BB6857" s="22"/>
      <c r="BC6857" s="22"/>
      <c r="BD6857" s="22"/>
      <c r="BE6857" s="22"/>
      <c r="BF6857" s="22"/>
      <c r="BG6857" s="22"/>
      <c r="BH6857" s="22"/>
      <c r="BI6857" s="22"/>
      <c r="BJ6857" s="22"/>
      <c r="BK6857" s="22"/>
      <c r="BL6857" s="22"/>
      <c r="BM6857" s="22"/>
      <c r="BN6857" s="22"/>
      <c r="BO6857" s="22"/>
      <c r="BP6857" s="22"/>
      <c r="BQ6857" s="22"/>
      <c r="BR6857" s="22"/>
      <c r="BS6857" s="22"/>
      <c r="BT6857" s="22"/>
      <c r="BU6857" s="22"/>
      <c r="BV6857" s="22"/>
      <c r="BW6857" s="22"/>
      <c r="BX6857" s="22"/>
      <c r="BY6857" s="22"/>
      <c r="BZ6857" s="22"/>
      <c r="CA6857" s="22"/>
      <c r="CB6857" s="22"/>
      <c r="CC6857" s="22"/>
      <c r="CD6857" s="22"/>
      <c r="CE6857" s="22"/>
      <c r="CF6857" s="22"/>
      <c r="CG6857" s="22"/>
      <c r="CH6857" s="22"/>
      <c r="CI6857" s="22"/>
      <c r="CJ6857" s="22"/>
      <c r="CK6857" s="22"/>
      <c r="CL6857" s="22"/>
      <c r="CM6857" s="22"/>
      <c r="CN6857" s="22"/>
      <c r="CO6857" s="22"/>
    </row>
    <row r="6858" spans="1:93" s="2" customFormat="1" x14ac:dyDescent="0.3">
      <c r="A6858" s="73" t="s">
        <v>204</v>
      </c>
      <c r="B6858" s="73" t="s">
        <v>212</v>
      </c>
      <c r="C6858" s="67" t="s">
        <v>373</v>
      </c>
      <c r="D6858" s="67" t="s">
        <v>283</v>
      </c>
      <c r="E6858" s="73"/>
      <c r="F6858" s="73" t="s">
        <v>285</v>
      </c>
      <c r="G6858" s="73" t="s">
        <v>28</v>
      </c>
      <c r="H6858" s="73" t="s">
        <v>28</v>
      </c>
      <c r="I6858" s="73" t="s">
        <v>465</v>
      </c>
      <c r="J6858" s="73" t="str">
        <f t="shared" si="162"/>
        <v>Plastics: HDPE (incl. forming)</v>
      </c>
      <c r="K6858" s="101">
        <v>21.3538</v>
      </c>
      <c r="L6858" s="48"/>
      <c r="M6858" s="22"/>
      <c r="N6858" s="22"/>
      <c r="O6858" s="22"/>
      <c r="P6858" s="22"/>
      <c r="Q6858" s="22"/>
      <c r="R6858" s="22"/>
      <c r="S6858" s="22"/>
      <c r="T6858" s="22"/>
      <c r="U6858" s="22"/>
      <c r="V6858" s="22"/>
      <c r="W6858" s="22"/>
      <c r="X6858" s="22"/>
      <c r="Y6858" s="22"/>
      <c r="Z6858" s="22"/>
      <c r="AA6858" s="22"/>
      <c r="AB6858" s="22"/>
      <c r="AC6858" s="22"/>
      <c r="AD6858" s="22"/>
      <c r="AE6858" s="22"/>
      <c r="AF6858" s="22"/>
      <c r="AG6858" s="22"/>
      <c r="AH6858" s="22"/>
      <c r="AI6858" s="22"/>
      <c r="AJ6858" s="22"/>
      <c r="AK6858" s="22"/>
      <c r="AL6858" s="22"/>
      <c r="AM6858" s="22"/>
      <c r="AN6858" s="22"/>
      <c r="AO6858" s="22"/>
      <c r="AP6858" s="22"/>
      <c r="AQ6858" s="22"/>
      <c r="AR6858" s="22"/>
      <c r="AS6858" s="22"/>
      <c r="AT6858" s="22"/>
      <c r="AU6858" s="22"/>
      <c r="AV6858" s="22"/>
      <c r="AW6858" s="22"/>
      <c r="AX6858" s="22"/>
      <c r="AY6858" s="22"/>
      <c r="AZ6858" s="22"/>
      <c r="BA6858" s="22"/>
      <c r="BB6858" s="22"/>
      <c r="BC6858" s="22"/>
      <c r="BD6858" s="22"/>
      <c r="BE6858" s="22"/>
      <c r="BF6858" s="22"/>
      <c r="BG6858" s="22"/>
      <c r="BH6858" s="22"/>
      <c r="BI6858" s="22"/>
      <c r="BJ6858" s="22"/>
      <c r="BK6858" s="22"/>
      <c r="BL6858" s="22"/>
      <c r="BM6858" s="22"/>
      <c r="BN6858" s="22"/>
      <c r="BO6858" s="22"/>
      <c r="BP6858" s="22"/>
      <c r="BQ6858" s="22"/>
      <c r="BR6858" s="22"/>
      <c r="BS6858" s="22"/>
      <c r="BT6858" s="22"/>
      <c r="BU6858" s="22"/>
      <c r="BV6858" s="22"/>
      <c r="BW6858" s="22"/>
      <c r="BX6858" s="22"/>
      <c r="BY6858" s="22"/>
      <c r="BZ6858" s="22"/>
      <c r="CA6858" s="22"/>
      <c r="CB6858" s="22"/>
      <c r="CC6858" s="22"/>
      <c r="CD6858" s="22"/>
      <c r="CE6858" s="22"/>
      <c r="CF6858" s="22"/>
      <c r="CG6858" s="22"/>
      <c r="CH6858" s="22"/>
      <c r="CI6858" s="22"/>
      <c r="CJ6858" s="22"/>
      <c r="CK6858" s="22"/>
      <c r="CL6858" s="22"/>
      <c r="CM6858" s="22"/>
      <c r="CN6858" s="22"/>
      <c r="CO6858" s="22"/>
    </row>
    <row r="6859" spans="1:93" s="2" customFormat="1" x14ac:dyDescent="0.3">
      <c r="A6859" s="73" t="s">
        <v>204</v>
      </c>
      <c r="B6859" s="73" t="s">
        <v>212</v>
      </c>
      <c r="C6859" s="67" t="s">
        <v>373</v>
      </c>
      <c r="D6859" s="67" t="s">
        <v>283</v>
      </c>
      <c r="E6859" s="73"/>
      <c r="F6859" s="73" t="s">
        <v>332</v>
      </c>
      <c r="G6859" s="73" t="s">
        <v>28</v>
      </c>
      <c r="H6859" s="73" t="s">
        <v>28</v>
      </c>
      <c r="I6859" s="73" t="s">
        <v>465</v>
      </c>
      <c r="J6859" s="73" t="str">
        <f t="shared" si="162"/>
        <v>Plastics: HDPE (incl. forming)</v>
      </c>
      <c r="K6859" s="101">
        <v>8.9863999999999997</v>
      </c>
      <c r="L6859" s="48"/>
      <c r="M6859" s="22"/>
      <c r="N6859" s="22"/>
      <c r="O6859" s="22"/>
      <c r="P6859" s="22"/>
      <c r="Q6859" s="22"/>
      <c r="R6859" s="22"/>
      <c r="S6859" s="22"/>
      <c r="T6859" s="22"/>
      <c r="U6859" s="22"/>
      <c r="V6859" s="22"/>
      <c r="W6859" s="22"/>
      <c r="X6859" s="22"/>
      <c r="Y6859" s="22"/>
      <c r="Z6859" s="22"/>
      <c r="AA6859" s="22"/>
      <c r="AB6859" s="22"/>
      <c r="AC6859" s="22"/>
      <c r="AD6859" s="22"/>
      <c r="AE6859" s="22"/>
      <c r="AF6859" s="22"/>
      <c r="AG6859" s="22"/>
      <c r="AH6859" s="22"/>
      <c r="AI6859" s="22"/>
      <c r="AJ6859" s="22"/>
      <c r="AK6859" s="22"/>
      <c r="AL6859" s="22"/>
      <c r="AM6859" s="22"/>
      <c r="AN6859" s="22"/>
      <c r="AO6859" s="22"/>
      <c r="AP6859" s="22"/>
      <c r="AQ6859" s="22"/>
      <c r="AR6859" s="22"/>
      <c r="AS6859" s="22"/>
      <c r="AT6859" s="22"/>
      <c r="AU6859" s="22"/>
      <c r="AV6859" s="22"/>
      <c r="AW6859" s="22"/>
      <c r="AX6859" s="22"/>
      <c r="AY6859" s="22"/>
      <c r="AZ6859" s="22"/>
      <c r="BA6859" s="22"/>
      <c r="BB6859" s="22"/>
      <c r="BC6859" s="22"/>
      <c r="BD6859" s="22"/>
      <c r="BE6859" s="22"/>
      <c r="BF6859" s="22"/>
      <c r="BG6859" s="22"/>
      <c r="BH6859" s="22"/>
      <c r="BI6859" s="22"/>
      <c r="BJ6859" s="22"/>
      <c r="BK6859" s="22"/>
      <c r="BL6859" s="22"/>
      <c r="BM6859" s="22"/>
      <c r="BN6859" s="22"/>
      <c r="BO6859" s="22"/>
      <c r="BP6859" s="22"/>
      <c r="BQ6859" s="22"/>
      <c r="BR6859" s="22"/>
      <c r="BS6859" s="22"/>
      <c r="BT6859" s="22"/>
      <c r="BU6859" s="22"/>
      <c r="BV6859" s="22"/>
      <c r="BW6859" s="22"/>
      <c r="BX6859" s="22"/>
      <c r="BY6859" s="22"/>
      <c r="BZ6859" s="22"/>
      <c r="CA6859" s="22"/>
      <c r="CB6859" s="22"/>
      <c r="CC6859" s="22"/>
      <c r="CD6859" s="22"/>
      <c r="CE6859" s="22"/>
      <c r="CF6859" s="22"/>
      <c r="CG6859" s="22"/>
      <c r="CH6859" s="22"/>
      <c r="CI6859" s="22"/>
      <c r="CJ6859" s="22"/>
      <c r="CK6859" s="22"/>
      <c r="CL6859" s="22"/>
      <c r="CM6859" s="22"/>
      <c r="CN6859" s="22"/>
      <c r="CO6859" s="22"/>
    </row>
    <row r="6860" spans="1:93" s="2" customFormat="1" x14ac:dyDescent="0.3">
      <c r="A6860" s="73" t="s">
        <v>204</v>
      </c>
      <c r="B6860" s="73" t="s">
        <v>212</v>
      </c>
      <c r="C6860" s="67" t="s">
        <v>373</v>
      </c>
      <c r="D6860" s="67" t="s">
        <v>259</v>
      </c>
      <c r="E6860" s="73"/>
      <c r="F6860" s="73" t="s">
        <v>569</v>
      </c>
      <c r="G6860" s="73" t="s">
        <v>28</v>
      </c>
      <c r="H6860" s="73" t="s">
        <v>28</v>
      </c>
      <c r="I6860" s="73" t="s">
        <v>465</v>
      </c>
      <c r="J6860" s="73" t="str">
        <f t="shared" si="162"/>
        <v>Plastics: LDPE and LLDPE (incl. forming)</v>
      </c>
      <c r="K6860" s="101">
        <v>21.3538</v>
      </c>
      <c r="L6860" s="48"/>
      <c r="M6860" s="22"/>
      <c r="N6860" s="22"/>
      <c r="O6860" s="22"/>
      <c r="P6860" s="22"/>
      <c r="Q6860" s="22"/>
      <c r="R6860" s="22"/>
      <c r="S6860" s="22"/>
      <c r="T6860" s="22"/>
      <c r="U6860" s="22"/>
      <c r="V6860" s="22"/>
      <c r="W6860" s="22"/>
      <c r="X6860" s="22"/>
      <c r="Y6860" s="22"/>
      <c r="Z6860" s="22"/>
      <c r="AA6860" s="22"/>
      <c r="AB6860" s="22"/>
      <c r="AC6860" s="22"/>
      <c r="AD6860" s="22"/>
      <c r="AE6860" s="22"/>
      <c r="AF6860" s="22"/>
      <c r="AG6860" s="22"/>
      <c r="AH6860" s="22"/>
      <c r="AI6860" s="22"/>
      <c r="AJ6860" s="22"/>
      <c r="AK6860" s="22"/>
      <c r="AL6860" s="22"/>
      <c r="AM6860" s="22"/>
      <c r="AN6860" s="22"/>
      <c r="AO6860" s="22"/>
      <c r="AP6860" s="22"/>
      <c r="AQ6860" s="22"/>
      <c r="AR6860" s="22"/>
      <c r="AS6860" s="22"/>
      <c r="AT6860" s="22"/>
      <c r="AU6860" s="22"/>
      <c r="AV6860" s="22"/>
      <c r="AW6860" s="22"/>
      <c r="AX6860" s="22"/>
      <c r="AY6860" s="22"/>
      <c r="AZ6860" s="22"/>
      <c r="BA6860" s="22"/>
      <c r="BB6860" s="22"/>
      <c r="BC6860" s="22"/>
      <c r="BD6860" s="22"/>
      <c r="BE6860" s="22"/>
      <c r="BF6860" s="22"/>
      <c r="BG6860" s="22"/>
      <c r="BH6860" s="22"/>
      <c r="BI6860" s="22"/>
      <c r="BJ6860" s="22"/>
      <c r="BK6860" s="22"/>
      <c r="BL6860" s="22"/>
      <c r="BM6860" s="22"/>
      <c r="BN6860" s="22"/>
      <c r="BO6860" s="22"/>
      <c r="BP6860" s="22"/>
      <c r="BQ6860" s="22"/>
      <c r="BR6860" s="22"/>
      <c r="BS6860" s="22"/>
      <c r="BT6860" s="22"/>
      <c r="BU6860" s="22"/>
      <c r="BV6860" s="22"/>
      <c r="BW6860" s="22"/>
      <c r="BX6860" s="22"/>
      <c r="BY6860" s="22"/>
      <c r="BZ6860" s="22"/>
      <c r="CA6860" s="22"/>
      <c r="CB6860" s="22"/>
      <c r="CC6860" s="22"/>
      <c r="CD6860" s="22"/>
      <c r="CE6860" s="22"/>
      <c r="CF6860" s="22"/>
      <c r="CG6860" s="22"/>
      <c r="CH6860" s="22"/>
      <c r="CI6860" s="22"/>
      <c r="CJ6860" s="22"/>
      <c r="CK6860" s="22"/>
      <c r="CL6860" s="22"/>
      <c r="CM6860" s="22"/>
      <c r="CN6860" s="22"/>
      <c r="CO6860" s="22"/>
    </row>
    <row r="6861" spans="1:93" s="2" customFormat="1" x14ac:dyDescent="0.3">
      <c r="A6861" s="73" t="s">
        <v>204</v>
      </c>
      <c r="B6861" s="73" t="s">
        <v>212</v>
      </c>
      <c r="C6861" s="67" t="s">
        <v>373</v>
      </c>
      <c r="D6861" s="67" t="s">
        <v>259</v>
      </c>
      <c r="E6861" s="73"/>
      <c r="F6861" s="73" t="s">
        <v>570</v>
      </c>
      <c r="G6861" s="73" t="s">
        <v>28</v>
      </c>
      <c r="H6861" s="73" t="s">
        <v>28</v>
      </c>
      <c r="I6861" s="73" t="s">
        <v>465</v>
      </c>
      <c r="J6861" s="73" t="str">
        <f t="shared" si="162"/>
        <v>Plastics: LDPE and LLDPE (incl. forming)</v>
      </c>
      <c r="K6861" s="101">
        <v>21.3538</v>
      </c>
      <c r="L6861" s="48"/>
      <c r="M6861" s="22"/>
      <c r="N6861" s="22"/>
      <c r="O6861" s="22"/>
      <c r="P6861" s="22"/>
      <c r="Q6861" s="22"/>
      <c r="R6861" s="22"/>
      <c r="S6861" s="22"/>
      <c r="T6861" s="22"/>
      <c r="U6861" s="22"/>
      <c r="V6861" s="22"/>
      <c r="W6861" s="22"/>
      <c r="X6861" s="22"/>
      <c r="Y6861" s="22"/>
      <c r="Z6861" s="22"/>
      <c r="AA6861" s="22"/>
      <c r="AB6861" s="22"/>
      <c r="AC6861" s="22"/>
      <c r="AD6861" s="22"/>
      <c r="AE6861" s="22"/>
      <c r="AF6861" s="22"/>
      <c r="AG6861" s="22"/>
      <c r="AH6861" s="22"/>
      <c r="AI6861" s="22"/>
      <c r="AJ6861" s="22"/>
      <c r="AK6861" s="22"/>
      <c r="AL6861" s="22"/>
      <c r="AM6861" s="22"/>
      <c r="AN6861" s="22"/>
      <c r="AO6861" s="22"/>
      <c r="AP6861" s="22"/>
      <c r="AQ6861" s="22"/>
      <c r="AR6861" s="22"/>
      <c r="AS6861" s="22"/>
      <c r="AT6861" s="22"/>
      <c r="AU6861" s="22"/>
      <c r="AV6861" s="22"/>
      <c r="AW6861" s="22"/>
      <c r="AX6861" s="22"/>
      <c r="AY6861" s="22"/>
      <c r="AZ6861" s="22"/>
      <c r="BA6861" s="22"/>
      <c r="BB6861" s="22"/>
      <c r="BC6861" s="22"/>
      <c r="BD6861" s="22"/>
      <c r="BE6861" s="22"/>
      <c r="BF6861" s="22"/>
      <c r="BG6861" s="22"/>
      <c r="BH6861" s="22"/>
      <c r="BI6861" s="22"/>
      <c r="BJ6861" s="22"/>
      <c r="BK6861" s="22"/>
      <c r="BL6861" s="22"/>
      <c r="BM6861" s="22"/>
      <c r="BN6861" s="22"/>
      <c r="BO6861" s="22"/>
      <c r="BP6861" s="22"/>
      <c r="BQ6861" s="22"/>
      <c r="BR6861" s="22"/>
      <c r="BS6861" s="22"/>
      <c r="BT6861" s="22"/>
      <c r="BU6861" s="22"/>
      <c r="BV6861" s="22"/>
      <c r="BW6861" s="22"/>
      <c r="BX6861" s="22"/>
      <c r="BY6861" s="22"/>
      <c r="BZ6861" s="22"/>
      <c r="CA6861" s="22"/>
      <c r="CB6861" s="22"/>
      <c r="CC6861" s="22"/>
      <c r="CD6861" s="22"/>
      <c r="CE6861" s="22"/>
      <c r="CF6861" s="22"/>
      <c r="CG6861" s="22"/>
      <c r="CH6861" s="22"/>
      <c r="CI6861" s="22"/>
      <c r="CJ6861" s="22"/>
      <c r="CK6861" s="22"/>
      <c r="CL6861" s="22"/>
      <c r="CM6861" s="22"/>
      <c r="CN6861" s="22"/>
      <c r="CO6861" s="22"/>
    </row>
    <row r="6862" spans="1:93" s="2" customFormat="1" x14ac:dyDescent="0.3">
      <c r="A6862" s="73" t="s">
        <v>204</v>
      </c>
      <c r="B6862" s="73" t="s">
        <v>212</v>
      </c>
      <c r="C6862" s="67" t="s">
        <v>373</v>
      </c>
      <c r="D6862" s="67" t="s">
        <v>259</v>
      </c>
      <c r="E6862" s="73"/>
      <c r="F6862" s="73" t="s">
        <v>285</v>
      </c>
      <c r="G6862" s="73" t="s">
        <v>28</v>
      </c>
      <c r="H6862" s="73" t="s">
        <v>28</v>
      </c>
      <c r="I6862" s="73" t="s">
        <v>465</v>
      </c>
      <c r="J6862" s="73" t="str">
        <f t="shared" si="162"/>
        <v>Plastics: LDPE and LLDPE (incl. forming)</v>
      </c>
      <c r="K6862" s="101">
        <v>21.3538</v>
      </c>
      <c r="L6862" s="48"/>
      <c r="M6862" s="22"/>
      <c r="N6862" s="22"/>
      <c r="O6862" s="22"/>
      <c r="P6862" s="22"/>
      <c r="Q6862" s="22"/>
      <c r="R6862" s="22"/>
      <c r="S6862" s="22"/>
      <c r="T6862" s="22"/>
      <c r="U6862" s="22"/>
      <c r="V6862" s="22"/>
      <c r="W6862" s="22"/>
      <c r="X6862" s="22"/>
      <c r="Y6862" s="22"/>
      <c r="Z6862" s="22"/>
      <c r="AA6862" s="22"/>
      <c r="AB6862" s="22"/>
      <c r="AC6862" s="22"/>
      <c r="AD6862" s="22"/>
      <c r="AE6862" s="22"/>
      <c r="AF6862" s="22"/>
      <c r="AG6862" s="22"/>
      <c r="AH6862" s="22"/>
      <c r="AI6862" s="22"/>
      <c r="AJ6862" s="22"/>
      <c r="AK6862" s="22"/>
      <c r="AL6862" s="22"/>
      <c r="AM6862" s="22"/>
      <c r="AN6862" s="22"/>
      <c r="AO6862" s="22"/>
      <c r="AP6862" s="22"/>
      <c r="AQ6862" s="22"/>
      <c r="AR6862" s="22"/>
      <c r="AS6862" s="22"/>
      <c r="AT6862" s="22"/>
      <c r="AU6862" s="22"/>
      <c r="AV6862" s="22"/>
      <c r="AW6862" s="22"/>
      <c r="AX6862" s="22"/>
      <c r="AY6862" s="22"/>
      <c r="AZ6862" s="22"/>
      <c r="BA6862" s="22"/>
      <c r="BB6862" s="22"/>
      <c r="BC6862" s="22"/>
      <c r="BD6862" s="22"/>
      <c r="BE6862" s="22"/>
      <c r="BF6862" s="22"/>
      <c r="BG6862" s="22"/>
      <c r="BH6862" s="22"/>
      <c r="BI6862" s="22"/>
      <c r="BJ6862" s="22"/>
      <c r="BK6862" s="22"/>
      <c r="BL6862" s="22"/>
      <c r="BM6862" s="22"/>
      <c r="BN6862" s="22"/>
      <c r="BO6862" s="22"/>
      <c r="BP6862" s="22"/>
      <c r="BQ6862" s="22"/>
      <c r="BR6862" s="22"/>
      <c r="BS6862" s="22"/>
      <c r="BT6862" s="22"/>
      <c r="BU6862" s="22"/>
      <c r="BV6862" s="22"/>
      <c r="BW6862" s="22"/>
      <c r="BX6862" s="22"/>
      <c r="BY6862" s="22"/>
      <c r="BZ6862" s="22"/>
      <c r="CA6862" s="22"/>
      <c r="CB6862" s="22"/>
      <c r="CC6862" s="22"/>
      <c r="CD6862" s="22"/>
      <c r="CE6862" s="22"/>
      <c r="CF6862" s="22"/>
      <c r="CG6862" s="22"/>
      <c r="CH6862" s="22"/>
      <c r="CI6862" s="22"/>
      <c r="CJ6862" s="22"/>
      <c r="CK6862" s="22"/>
      <c r="CL6862" s="22"/>
      <c r="CM6862" s="22"/>
      <c r="CN6862" s="22"/>
      <c r="CO6862" s="22"/>
    </row>
    <row r="6863" spans="1:93" s="2" customFormat="1" x14ac:dyDescent="0.3">
      <c r="A6863" s="73" t="s">
        <v>204</v>
      </c>
      <c r="B6863" s="73" t="s">
        <v>212</v>
      </c>
      <c r="C6863" s="67" t="s">
        <v>373</v>
      </c>
      <c r="D6863" s="67" t="s">
        <v>259</v>
      </c>
      <c r="E6863" s="73"/>
      <c r="F6863" s="73" t="s">
        <v>332</v>
      </c>
      <c r="G6863" s="73" t="s">
        <v>28</v>
      </c>
      <c r="H6863" s="73" t="s">
        <v>28</v>
      </c>
      <c r="I6863" s="73" t="s">
        <v>465</v>
      </c>
      <c r="J6863" s="73" t="str">
        <f t="shared" si="162"/>
        <v>Plastics: LDPE and LLDPE (incl. forming)</v>
      </c>
      <c r="K6863" s="101">
        <v>8.9863999999999997</v>
      </c>
      <c r="L6863" s="48"/>
      <c r="M6863" s="22"/>
      <c r="N6863" s="22"/>
      <c r="O6863" s="22"/>
      <c r="P6863" s="22"/>
      <c r="Q6863" s="22"/>
      <c r="R6863" s="22"/>
      <c r="S6863" s="22"/>
      <c r="T6863" s="22"/>
      <c r="U6863" s="22"/>
      <c r="V6863" s="22"/>
      <c r="W6863" s="22"/>
      <c r="X6863" s="22"/>
      <c r="Y6863" s="22"/>
      <c r="Z6863" s="22"/>
      <c r="AA6863" s="22"/>
      <c r="AB6863" s="22"/>
      <c r="AC6863" s="22"/>
      <c r="AD6863" s="22"/>
      <c r="AE6863" s="22"/>
      <c r="AF6863" s="22"/>
      <c r="AG6863" s="22"/>
      <c r="AH6863" s="22"/>
      <c r="AI6863" s="22"/>
      <c r="AJ6863" s="22"/>
      <c r="AK6863" s="22"/>
      <c r="AL6863" s="22"/>
      <c r="AM6863" s="22"/>
      <c r="AN6863" s="22"/>
      <c r="AO6863" s="22"/>
      <c r="AP6863" s="22"/>
      <c r="AQ6863" s="22"/>
      <c r="AR6863" s="22"/>
      <c r="AS6863" s="22"/>
      <c r="AT6863" s="22"/>
      <c r="AU6863" s="22"/>
      <c r="AV6863" s="22"/>
      <c r="AW6863" s="22"/>
      <c r="AX6863" s="22"/>
      <c r="AY6863" s="22"/>
      <c r="AZ6863" s="22"/>
      <c r="BA6863" s="22"/>
      <c r="BB6863" s="22"/>
      <c r="BC6863" s="22"/>
      <c r="BD6863" s="22"/>
      <c r="BE6863" s="22"/>
      <c r="BF6863" s="22"/>
      <c r="BG6863" s="22"/>
      <c r="BH6863" s="22"/>
      <c r="BI6863" s="22"/>
      <c r="BJ6863" s="22"/>
      <c r="BK6863" s="22"/>
      <c r="BL6863" s="22"/>
      <c r="BM6863" s="22"/>
      <c r="BN6863" s="22"/>
      <c r="BO6863" s="22"/>
      <c r="BP6863" s="22"/>
      <c r="BQ6863" s="22"/>
      <c r="BR6863" s="22"/>
      <c r="BS6863" s="22"/>
      <c r="BT6863" s="22"/>
      <c r="BU6863" s="22"/>
      <c r="BV6863" s="22"/>
      <c r="BW6863" s="22"/>
      <c r="BX6863" s="22"/>
      <c r="BY6863" s="22"/>
      <c r="BZ6863" s="22"/>
      <c r="CA6863" s="22"/>
      <c r="CB6863" s="22"/>
      <c r="CC6863" s="22"/>
      <c r="CD6863" s="22"/>
      <c r="CE6863" s="22"/>
      <c r="CF6863" s="22"/>
      <c r="CG6863" s="22"/>
      <c r="CH6863" s="22"/>
      <c r="CI6863" s="22"/>
      <c r="CJ6863" s="22"/>
      <c r="CK6863" s="22"/>
      <c r="CL6863" s="22"/>
      <c r="CM6863" s="22"/>
      <c r="CN6863" s="22"/>
      <c r="CO6863" s="22"/>
    </row>
    <row r="6864" spans="1:93" s="2" customFormat="1" x14ac:dyDescent="0.3">
      <c r="A6864" s="73" t="s">
        <v>204</v>
      </c>
      <c r="B6864" s="73" t="s">
        <v>212</v>
      </c>
      <c r="C6864" s="67" t="s">
        <v>373</v>
      </c>
      <c r="D6864" s="67" t="s">
        <v>80</v>
      </c>
      <c r="E6864" s="73"/>
      <c r="F6864" s="73" t="s">
        <v>569</v>
      </c>
      <c r="G6864" s="73" t="s">
        <v>28</v>
      </c>
      <c r="H6864" s="73" t="s">
        <v>28</v>
      </c>
      <c r="I6864" s="73" t="s">
        <v>465</v>
      </c>
      <c r="J6864" s="73" t="str">
        <f t="shared" si="162"/>
        <v>Plastics: PET (incl. forming)</v>
      </c>
      <c r="K6864" s="101">
        <v>21.3538</v>
      </c>
      <c r="L6864" s="48"/>
      <c r="M6864" s="22"/>
      <c r="N6864" s="22"/>
      <c r="O6864" s="22"/>
      <c r="P6864" s="22"/>
      <c r="Q6864" s="22"/>
      <c r="R6864" s="22"/>
      <c r="S6864" s="22"/>
      <c r="T6864" s="22"/>
      <c r="U6864" s="22"/>
      <c r="V6864" s="22"/>
      <c r="W6864" s="22"/>
      <c r="X6864" s="22"/>
      <c r="Y6864" s="22"/>
      <c r="Z6864" s="22"/>
      <c r="AA6864" s="22"/>
      <c r="AB6864" s="22"/>
      <c r="AC6864" s="22"/>
      <c r="AD6864" s="22"/>
      <c r="AE6864" s="22"/>
      <c r="AF6864" s="22"/>
      <c r="AG6864" s="22"/>
      <c r="AH6864" s="22"/>
      <c r="AI6864" s="22"/>
      <c r="AJ6864" s="22"/>
      <c r="AK6864" s="22"/>
      <c r="AL6864" s="22"/>
      <c r="AM6864" s="22"/>
      <c r="AN6864" s="22"/>
      <c r="AO6864" s="22"/>
      <c r="AP6864" s="22"/>
      <c r="AQ6864" s="22"/>
      <c r="AR6864" s="22"/>
      <c r="AS6864" s="22"/>
      <c r="AT6864" s="22"/>
      <c r="AU6864" s="22"/>
      <c r="AV6864" s="22"/>
      <c r="AW6864" s="22"/>
      <c r="AX6864" s="22"/>
      <c r="AY6864" s="22"/>
      <c r="AZ6864" s="22"/>
      <c r="BA6864" s="22"/>
      <c r="BB6864" s="22"/>
      <c r="BC6864" s="22"/>
      <c r="BD6864" s="22"/>
      <c r="BE6864" s="22"/>
      <c r="BF6864" s="22"/>
      <c r="BG6864" s="22"/>
      <c r="BH6864" s="22"/>
      <c r="BI6864" s="22"/>
      <c r="BJ6864" s="22"/>
      <c r="BK6864" s="22"/>
      <c r="BL6864" s="22"/>
      <c r="BM6864" s="22"/>
      <c r="BN6864" s="22"/>
      <c r="BO6864" s="22"/>
      <c r="BP6864" s="22"/>
      <c r="BQ6864" s="22"/>
      <c r="BR6864" s="22"/>
      <c r="BS6864" s="22"/>
      <c r="BT6864" s="22"/>
      <c r="BU6864" s="22"/>
      <c r="BV6864" s="22"/>
      <c r="BW6864" s="22"/>
      <c r="BX6864" s="22"/>
      <c r="BY6864" s="22"/>
      <c r="BZ6864" s="22"/>
      <c r="CA6864" s="22"/>
      <c r="CB6864" s="22"/>
      <c r="CC6864" s="22"/>
      <c r="CD6864" s="22"/>
      <c r="CE6864" s="22"/>
      <c r="CF6864" s="22"/>
      <c r="CG6864" s="22"/>
      <c r="CH6864" s="22"/>
      <c r="CI6864" s="22"/>
      <c r="CJ6864" s="22"/>
      <c r="CK6864" s="22"/>
      <c r="CL6864" s="22"/>
      <c r="CM6864" s="22"/>
      <c r="CN6864" s="22"/>
      <c r="CO6864" s="22"/>
    </row>
    <row r="6865" spans="1:93" s="2" customFormat="1" x14ac:dyDescent="0.3">
      <c r="A6865" s="73" t="s">
        <v>204</v>
      </c>
      <c r="B6865" s="73" t="s">
        <v>212</v>
      </c>
      <c r="C6865" s="67" t="s">
        <v>373</v>
      </c>
      <c r="D6865" s="67" t="s">
        <v>80</v>
      </c>
      <c r="E6865" s="73"/>
      <c r="F6865" s="73" t="s">
        <v>570</v>
      </c>
      <c r="G6865" s="73" t="s">
        <v>28</v>
      </c>
      <c r="H6865" s="73" t="s">
        <v>28</v>
      </c>
      <c r="I6865" s="73" t="s">
        <v>465</v>
      </c>
      <c r="J6865" s="73" t="str">
        <f t="shared" si="162"/>
        <v>Plastics: PET (incl. forming)</v>
      </c>
      <c r="K6865" s="101">
        <v>21.3538</v>
      </c>
      <c r="L6865" s="48"/>
      <c r="M6865" s="22"/>
      <c r="N6865" s="22"/>
      <c r="O6865" s="22"/>
      <c r="P6865" s="22"/>
      <c r="Q6865" s="22"/>
      <c r="R6865" s="22"/>
      <c r="S6865" s="22"/>
      <c r="T6865" s="22"/>
      <c r="U6865" s="22"/>
      <c r="V6865" s="22"/>
      <c r="W6865" s="22"/>
      <c r="X6865" s="22"/>
      <c r="Y6865" s="22"/>
      <c r="Z6865" s="22"/>
      <c r="AA6865" s="22"/>
      <c r="AB6865" s="22"/>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c r="BA6865" s="22"/>
      <c r="BB6865" s="22"/>
      <c r="BC6865" s="22"/>
      <c r="BD6865" s="22"/>
      <c r="BE6865" s="22"/>
      <c r="BF6865" s="22"/>
      <c r="BG6865" s="22"/>
      <c r="BH6865" s="22"/>
      <c r="BI6865" s="22"/>
      <c r="BJ6865" s="22"/>
      <c r="BK6865" s="22"/>
      <c r="BL6865" s="22"/>
      <c r="BM6865" s="22"/>
      <c r="BN6865" s="22"/>
      <c r="BO6865" s="22"/>
      <c r="BP6865" s="22"/>
      <c r="BQ6865" s="22"/>
      <c r="BR6865" s="22"/>
      <c r="BS6865" s="22"/>
      <c r="BT6865" s="22"/>
      <c r="BU6865" s="22"/>
      <c r="BV6865" s="22"/>
      <c r="BW6865" s="22"/>
      <c r="BX6865" s="22"/>
      <c r="BY6865" s="22"/>
      <c r="BZ6865" s="22"/>
      <c r="CA6865" s="22"/>
      <c r="CB6865" s="22"/>
      <c r="CC6865" s="22"/>
      <c r="CD6865" s="22"/>
      <c r="CE6865" s="22"/>
      <c r="CF6865" s="22"/>
      <c r="CG6865" s="22"/>
      <c r="CH6865" s="22"/>
      <c r="CI6865" s="22"/>
      <c r="CJ6865" s="22"/>
      <c r="CK6865" s="22"/>
      <c r="CL6865" s="22"/>
      <c r="CM6865" s="22"/>
      <c r="CN6865" s="22"/>
      <c r="CO6865" s="22"/>
    </row>
    <row r="6866" spans="1:93" s="2" customFormat="1" x14ac:dyDescent="0.3">
      <c r="A6866" s="73" t="s">
        <v>204</v>
      </c>
      <c r="B6866" s="73" t="s">
        <v>212</v>
      </c>
      <c r="C6866" s="67" t="s">
        <v>373</v>
      </c>
      <c r="D6866" s="67" t="s">
        <v>80</v>
      </c>
      <c r="E6866" s="73"/>
      <c r="F6866" s="73" t="s">
        <v>285</v>
      </c>
      <c r="G6866" s="73" t="s">
        <v>28</v>
      </c>
      <c r="H6866" s="73" t="s">
        <v>28</v>
      </c>
      <c r="I6866" s="73" t="s">
        <v>465</v>
      </c>
      <c r="J6866" s="73" t="str">
        <f t="shared" si="162"/>
        <v>Plastics: PET (incl. forming)</v>
      </c>
      <c r="K6866" s="101">
        <v>21.3538</v>
      </c>
      <c r="L6866" s="48"/>
      <c r="M6866" s="22"/>
      <c r="N6866" s="22"/>
      <c r="O6866" s="22"/>
      <c r="P6866" s="22"/>
      <c r="Q6866" s="22"/>
      <c r="R6866" s="22"/>
      <c r="S6866" s="22"/>
      <c r="T6866" s="22"/>
      <c r="U6866" s="22"/>
      <c r="V6866" s="22"/>
      <c r="W6866" s="22"/>
      <c r="X6866" s="22"/>
      <c r="Y6866" s="22"/>
      <c r="Z6866" s="22"/>
      <c r="AA6866" s="22"/>
      <c r="AB6866" s="22"/>
      <c r="AC6866" s="22"/>
      <c r="AD6866" s="22"/>
      <c r="AE6866" s="22"/>
      <c r="AF6866" s="22"/>
      <c r="AG6866" s="22"/>
      <c r="AH6866" s="22"/>
      <c r="AI6866" s="22"/>
      <c r="AJ6866" s="22"/>
      <c r="AK6866" s="22"/>
      <c r="AL6866" s="22"/>
      <c r="AM6866" s="22"/>
      <c r="AN6866" s="22"/>
      <c r="AO6866" s="22"/>
      <c r="AP6866" s="22"/>
      <c r="AQ6866" s="22"/>
      <c r="AR6866" s="22"/>
      <c r="AS6866" s="22"/>
      <c r="AT6866" s="22"/>
      <c r="AU6866" s="22"/>
      <c r="AV6866" s="22"/>
      <c r="AW6866" s="22"/>
      <c r="AX6866" s="22"/>
      <c r="AY6866" s="22"/>
      <c r="AZ6866" s="22"/>
      <c r="BA6866" s="22"/>
      <c r="BB6866" s="22"/>
      <c r="BC6866" s="22"/>
      <c r="BD6866" s="22"/>
      <c r="BE6866" s="22"/>
      <c r="BF6866" s="22"/>
      <c r="BG6866" s="22"/>
      <c r="BH6866" s="22"/>
      <c r="BI6866" s="22"/>
      <c r="BJ6866" s="22"/>
      <c r="BK6866" s="22"/>
      <c r="BL6866" s="22"/>
      <c r="BM6866" s="22"/>
      <c r="BN6866" s="22"/>
      <c r="BO6866" s="22"/>
      <c r="BP6866" s="22"/>
      <c r="BQ6866" s="22"/>
      <c r="BR6866" s="22"/>
      <c r="BS6866" s="22"/>
      <c r="BT6866" s="22"/>
      <c r="BU6866" s="22"/>
      <c r="BV6866" s="22"/>
      <c r="BW6866" s="22"/>
      <c r="BX6866" s="22"/>
      <c r="BY6866" s="22"/>
      <c r="BZ6866" s="22"/>
      <c r="CA6866" s="22"/>
      <c r="CB6866" s="22"/>
      <c r="CC6866" s="22"/>
      <c r="CD6866" s="22"/>
      <c r="CE6866" s="22"/>
      <c r="CF6866" s="22"/>
      <c r="CG6866" s="22"/>
      <c r="CH6866" s="22"/>
      <c r="CI6866" s="22"/>
      <c r="CJ6866" s="22"/>
      <c r="CK6866" s="22"/>
      <c r="CL6866" s="22"/>
      <c r="CM6866" s="22"/>
      <c r="CN6866" s="22"/>
      <c r="CO6866" s="22"/>
    </row>
    <row r="6867" spans="1:93" s="2" customFormat="1" x14ac:dyDescent="0.3">
      <c r="A6867" s="73" t="s">
        <v>204</v>
      </c>
      <c r="B6867" s="73" t="s">
        <v>212</v>
      </c>
      <c r="C6867" s="67" t="s">
        <v>373</v>
      </c>
      <c r="D6867" s="67" t="s">
        <v>80</v>
      </c>
      <c r="E6867" s="73"/>
      <c r="F6867" s="73" t="s">
        <v>332</v>
      </c>
      <c r="G6867" s="73" t="s">
        <v>28</v>
      </c>
      <c r="H6867" s="73" t="s">
        <v>28</v>
      </c>
      <c r="I6867" s="73" t="s">
        <v>465</v>
      </c>
      <c r="J6867" s="73" t="str">
        <f t="shared" si="162"/>
        <v>Plastics: PET (incl. forming)</v>
      </c>
      <c r="K6867" s="101">
        <v>8.9863999999999997</v>
      </c>
      <c r="L6867" s="48"/>
      <c r="M6867" s="22"/>
      <c r="N6867" s="22"/>
      <c r="O6867" s="22"/>
      <c r="P6867" s="22"/>
      <c r="Q6867" s="22"/>
      <c r="R6867" s="22"/>
      <c r="S6867" s="22"/>
      <c r="T6867" s="22"/>
      <c r="U6867" s="22"/>
      <c r="V6867" s="22"/>
      <c r="W6867" s="22"/>
      <c r="X6867" s="22"/>
      <c r="Y6867" s="22"/>
      <c r="Z6867" s="22"/>
      <c r="AA6867" s="22"/>
      <c r="AB6867" s="22"/>
      <c r="AC6867" s="22"/>
      <c r="AD6867" s="22"/>
      <c r="AE6867" s="22"/>
      <c r="AF6867" s="22"/>
      <c r="AG6867" s="22"/>
      <c r="AH6867" s="22"/>
      <c r="AI6867" s="22"/>
      <c r="AJ6867" s="22"/>
      <c r="AK6867" s="22"/>
      <c r="AL6867" s="22"/>
      <c r="AM6867" s="22"/>
      <c r="AN6867" s="22"/>
      <c r="AO6867" s="22"/>
      <c r="AP6867" s="22"/>
      <c r="AQ6867" s="22"/>
      <c r="AR6867" s="22"/>
      <c r="AS6867" s="22"/>
      <c r="AT6867" s="22"/>
      <c r="AU6867" s="22"/>
      <c r="AV6867" s="22"/>
      <c r="AW6867" s="22"/>
      <c r="AX6867" s="22"/>
      <c r="AY6867" s="22"/>
      <c r="AZ6867" s="22"/>
      <c r="BA6867" s="22"/>
      <c r="BB6867" s="22"/>
      <c r="BC6867" s="22"/>
      <c r="BD6867" s="22"/>
      <c r="BE6867" s="22"/>
      <c r="BF6867" s="22"/>
      <c r="BG6867" s="22"/>
      <c r="BH6867" s="22"/>
      <c r="BI6867" s="22"/>
      <c r="BJ6867" s="22"/>
      <c r="BK6867" s="22"/>
      <c r="BL6867" s="22"/>
      <c r="BM6867" s="22"/>
      <c r="BN6867" s="22"/>
      <c r="BO6867" s="22"/>
      <c r="BP6867" s="22"/>
      <c r="BQ6867" s="22"/>
      <c r="BR6867" s="22"/>
      <c r="BS6867" s="22"/>
      <c r="BT6867" s="22"/>
      <c r="BU6867" s="22"/>
      <c r="BV6867" s="22"/>
      <c r="BW6867" s="22"/>
      <c r="BX6867" s="22"/>
      <c r="BY6867" s="22"/>
      <c r="BZ6867" s="22"/>
      <c r="CA6867" s="22"/>
      <c r="CB6867" s="22"/>
      <c r="CC6867" s="22"/>
      <c r="CD6867" s="22"/>
      <c r="CE6867" s="22"/>
      <c r="CF6867" s="22"/>
      <c r="CG6867" s="22"/>
      <c r="CH6867" s="22"/>
      <c r="CI6867" s="22"/>
      <c r="CJ6867" s="22"/>
      <c r="CK6867" s="22"/>
      <c r="CL6867" s="22"/>
      <c r="CM6867" s="22"/>
      <c r="CN6867" s="22"/>
      <c r="CO6867" s="22"/>
    </row>
    <row r="6868" spans="1:93" s="2" customFormat="1" x14ac:dyDescent="0.3">
      <c r="A6868" s="73" t="s">
        <v>204</v>
      </c>
      <c r="B6868" s="73" t="s">
        <v>212</v>
      </c>
      <c r="C6868" s="67" t="s">
        <v>373</v>
      </c>
      <c r="D6868" s="67" t="s">
        <v>38</v>
      </c>
      <c r="E6868" s="73"/>
      <c r="F6868" s="73" t="s">
        <v>569</v>
      </c>
      <c r="G6868" s="73" t="s">
        <v>28</v>
      </c>
      <c r="H6868" s="73" t="s">
        <v>28</v>
      </c>
      <c r="I6868" s="73" t="s">
        <v>465</v>
      </c>
      <c r="J6868" s="73" t="str">
        <f t="shared" si="162"/>
        <v>Plastics: PP (incl. forming)</v>
      </c>
      <c r="K6868" s="101">
        <v>21.3538</v>
      </c>
      <c r="L6868" s="48"/>
      <c r="M6868" s="22"/>
      <c r="N6868" s="22"/>
      <c r="O6868" s="22"/>
      <c r="P6868" s="22"/>
      <c r="Q6868" s="22"/>
      <c r="R6868" s="22"/>
      <c r="S6868" s="22"/>
      <c r="T6868" s="22"/>
      <c r="U6868" s="22"/>
      <c r="V6868" s="22"/>
      <c r="W6868" s="22"/>
      <c r="X6868" s="22"/>
      <c r="Y6868" s="22"/>
      <c r="Z6868" s="22"/>
      <c r="AA6868" s="22"/>
      <c r="AB6868" s="22"/>
      <c r="AC6868" s="22"/>
      <c r="AD6868" s="22"/>
      <c r="AE6868" s="22"/>
      <c r="AF6868" s="22"/>
      <c r="AG6868" s="22"/>
      <c r="AH6868" s="22"/>
      <c r="AI6868" s="22"/>
      <c r="AJ6868" s="22"/>
      <c r="AK6868" s="22"/>
      <c r="AL6868" s="22"/>
      <c r="AM6868" s="22"/>
      <c r="AN6868" s="22"/>
      <c r="AO6868" s="22"/>
      <c r="AP6868" s="22"/>
      <c r="AQ6868" s="22"/>
      <c r="AR6868" s="22"/>
      <c r="AS6868" s="22"/>
      <c r="AT6868" s="22"/>
      <c r="AU6868" s="22"/>
      <c r="AV6868" s="22"/>
      <c r="AW6868" s="22"/>
      <c r="AX6868" s="22"/>
      <c r="AY6868" s="22"/>
      <c r="AZ6868" s="22"/>
      <c r="BA6868" s="22"/>
      <c r="BB6868" s="22"/>
      <c r="BC6868" s="22"/>
      <c r="BD6868" s="22"/>
      <c r="BE6868" s="22"/>
      <c r="BF6868" s="22"/>
      <c r="BG6868" s="22"/>
      <c r="BH6868" s="22"/>
      <c r="BI6868" s="22"/>
      <c r="BJ6868" s="22"/>
      <c r="BK6868" s="22"/>
      <c r="BL6868" s="22"/>
      <c r="BM6868" s="22"/>
      <c r="BN6868" s="22"/>
      <c r="BO6868" s="22"/>
      <c r="BP6868" s="22"/>
      <c r="BQ6868" s="22"/>
      <c r="BR6868" s="22"/>
      <c r="BS6868" s="22"/>
      <c r="BT6868" s="22"/>
      <c r="BU6868" s="22"/>
      <c r="BV6868" s="22"/>
      <c r="BW6868" s="22"/>
      <c r="BX6868" s="22"/>
      <c r="BY6868" s="22"/>
      <c r="BZ6868" s="22"/>
      <c r="CA6868" s="22"/>
      <c r="CB6868" s="22"/>
      <c r="CC6868" s="22"/>
      <c r="CD6868" s="22"/>
      <c r="CE6868" s="22"/>
      <c r="CF6868" s="22"/>
      <c r="CG6868" s="22"/>
      <c r="CH6868" s="22"/>
      <c r="CI6868" s="22"/>
      <c r="CJ6868" s="22"/>
      <c r="CK6868" s="22"/>
      <c r="CL6868" s="22"/>
      <c r="CM6868" s="22"/>
      <c r="CN6868" s="22"/>
      <c r="CO6868" s="22"/>
    </row>
    <row r="6869" spans="1:93" s="2" customFormat="1" x14ac:dyDescent="0.3">
      <c r="A6869" s="73" t="s">
        <v>204</v>
      </c>
      <c r="B6869" s="73" t="s">
        <v>212</v>
      </c>
      <c r="C6869" s="67" t="s">
        <v>373</v>
      </c>
      <c r="D6869" s="67" t="s">
        <v>38</v>
      </c>
      <c r="E6869" s="73"/>
      <c r="F6869" s="73" t="s">
        <v>570</v>
      </c>
      <c r="G6869" s="73" t="s">
        <v>28</v>
      </c>
      <c r="H6869" s="73" t="s">
        <v>28</v>
      </c>
      <c r="I6869" s="73" t="s">
        <v>465</v>
      </c>
      <c r="J6869" s="73" t="str">
        <f t="shared" si="162"/>
        <v>Plastics: PP (incl. forming)</v>
      </c>
      <c r="K6869" s="101">
        <v>21.3538</v>
      </c>
      <c r="L6869" s="48"/>
      <c r="M6869" s="22"/>
      <c r="N6869" s="22"/>
      <c r="O6869" s="22"/>
      <c r="P6869" s="22"/>
      <c r="Q6869" s="22"/>
      <c r="R6869" s="22"/>
      <c r="S6869" s="22"/>
      <c r="T6869" s="22"/>
      <c r="U6869" s="22"/>
      <c r="V6869" s="22"/>
      <c r="W6869" s="22"/>
      <c r="X6869" s="22"/>
      <c r="Y6869" s="22"/>
      <c r="Z6869" s="22"/>
      <c r="AA6869" s="22"/>
      <c r="AB6869" s="22"/>
      <c r="AC6869" s="22"/>
      <c r="AD6869" s="22"/>
      <c r="AE6869" s="22"/>
      <c r="AF6869" s="22"/>
      <c r="AG6869" s="22"/>
      <c r="AH6869" s="22"/>
      <c r="AI6869" s="22"/>
      <c r="AJ6869" s="22"/>
      <c r="AK6869" s="22"/>
      <c r="AL6869" s="22"/>
      <c r="AM6869" s="22"/>
      <c r="AN6869" s="22"/>
      <c r="AO6869" s="22"/>
      <c r="AP6869" s="22"/>
      <c r="AQ6869" s="22"/>
      <c r="AR6869" s="22"/>
      <c r="AS6869" s="22"/>
      <c r="AT6869" s="22"/>
      <c r="AU6869" s="22"/>
      <c r="AV6869" s="22"/>
      <c r="AW6869" s="22"/>
      <c r="AX6869" s="22"/>
      <c r="AY6869" s="22"/>
      <c r="AZ6869" s="22"/>
      <c r="BA6869" s="22"/>
      <c r="BB6869" s="22"/>
      <c r="BC6869" s="22"/>
      <c r="BD6869" s="22"/>
      <c r="BE6869" s="22"/>
      <c r="BF6869" s="22"/>
      <c r="BG6869" s="22"/>
      <c r="BH6869" s="22"/>
      <c r="BI6869" s="22"/>
      <c r="BJ6869" s="22"/>
      <c r="BK6869" s="22"/>
      <c r="BL6869" s="22"/>
      <c r="BM6869" s="22"/>
      <c r="BN6869" s="22"/>
      <c r="BO6869" s="22"/>
      <c r="BP6869" s="22"/>
      <c r="BQ6869" s="22"/>
      <c r="BR6869" s="22"/>
      <c r="BS6869" s="22"/>
      <c r="BT6869" s="22"/>
      <c r="BU6869" s="22"/>
      <c r="BV6869" s="22"/>
      <c r="BW6869" s="22"/>
      <c r="BX6869" s="22"/>
      <c r="BY6869" s="22"/>
      <c r="BZ6869" s="22"/>
      <c r="CA6869" s="22"/>
      <c r="CB6869" s="22"/>
      <c r="CC6869" s="22"/>
      <c r="CD6869" s="22"/>
      <c r="CE6869" s="22"/>
      <c r="CF6869" s="22"/>
      <c r="CG6869" s="22"/>
      <c r="CH6869" s="22"/>
      <c r="CI6869" s="22"/>
      <c r="CJ6869" s="22"/>
      <c r="CK6869" s="22"/>
      <c r="CL6869" s="22"/>
      <c r="CM6869" s="22"/>
      <c r="CN6869" s="22"/>
      <c r="CO6869" s="22"/>
    </row>
    <row r="6870" spans="1:93" s="2" customFormat="1" x14ac:dyDescent="0.3">
      <c r="A6870" s="73" t="s">
        <v>204</v>
      </c>
      <c r="B6870" s="73" t="s">
        <v>212</v>
      </c>
      <c r="C6870" s="67" t="s">
        <v>373</v>
      </c>
      <c r="D6870" s="67" t="s">
        <v>38</v>
      </c>
      <c r="E6870" s="73"/>
      <c r="F6870" s="73" t="s">
        <v>285</v>
      </c>
      <c r="G6870" s="73" t="s">
        <v>28</v>
      </c>
      <c r="H6870" s="73" t="s">
        <v>28</v>
      </c>
      <c r="I6870" s="73" t="s">
        <v>465</v>
      </c>
      <c r="J6870" s="73" t="str">
        <f t="shared" si="162"/>
        <v>Plastics: PP (incl. forming)</v>
      </c>
      <c r="K6870" s="101">
        <v>21.3538</v>
      </c>
      <c r="L6870" s="48"/>
      <c r="M6870" s="22"/>
      <c r="N6870" s="22"/>
      <c r="O6870" s="22"/>
      <c r="P6870" s="22"/>
      <c r="Q6870" s="22"/>
      <c r="R6870" s="22"/>
      <c r="S6870" s="22"/>
      <c r="T6870" s="22"/>
      <c r="U6870" s="22"/>
      <c r="V6870" s="22"/>
      <c r="W6870" s="22"/>
      <c r="X6870" s="22"/>
      <c r="Y6870" s="22"/>
      <c r="Z6870" s="22"/>
      <c r="AA6870" s="22"/>
      <c r="AB6870" s="22"/>
      <c r="AC6870" s="22"/>
      <c r="AD6870" s="22"/>
      <c r="AE6870" s="22"/>
      <c r="AF6870" s="22"/>
      <c r="AG6870" s="22"/>
      <c r="AH6870" s="22"/>
      <c r="AI6870" s="22"/>
      <c r="AJ6870" s="22"/>
      <c r="AK6870" s="22"/>
      <c r="AL6870" s="22"/>
      <c r="AM6870" s="22"/>
      <c r="AN6870" s="22"/>
      <c r="AO6870" s="22"/>
      <c r="AP6870" s="22"/>
      <c r="AQ6870" s="22"/>
      <c r="AR6870" s="22"/>
      <c r="AS6870" s="22"/>
      <c r="AT6870" s="22"/>
      <c r="AU6870" s="22"/>
      <c r="AV6870" s="22"/>
      <c r="AW6870" s="22"/>
      <c r="AX6870" s="22"/>
      <c r="AY6870" s="22"/>
      <c r="AZ6870" s="22"/>
      <c r="BA6870" s="22"/>
      <c r="BB6870" s="22"/>
      <c r="BC6870" s="22"/>
      <c r="BD6870" s="22"/>
      <c r="BE6870" s="22"/>
      <c r="BF6870" s="22"/>
      <c r="BG6870" s="22"/>
      <c r="BH6870" s="22"/>
      <c r="BI6870" s="22"/>
      <c r="BJ6870" s="22"/>
      <c r="BK6870" s="22"/>
      <c r="BL6870" s="22"/>
      <c r="BM6870" s="22"/>
      <c r="BN6870" s="22"/>
      <c r="BO6870" s="22"/>
      <c r="BP6870" s="22"/>
      <c r="BQ6870" s="22"/>
      <c r="BR6870" s="22"/>
      <c r="BS6870" s="22"/>
      <c r="BT6870" s="22"/>
      <c r="BU6870" s="22"/>
      <c r="BV6870" s="22"/>
      <c r="BW6870" s="22"/>
      <c r="BX6870" s="22"/>
      <c r="BY6870" s="22"/>
      <c r="BZ6870" s="22"/>
      <c r="CA6870" s="22"/>
      <c r="CB6870" s="22"/>
      <c r="CC6870" s="22"/>
      <c r="CD6870" s="22"/>
      <c r="CE6870" s="22"/>
      <c r="CF6870" s="22"/>
      <c r="CG6870" s="22"/>
      <c r="CH6870" s="22"/>
      <c r="CI6870" s="22"/>
      <c r="CJ6870" s="22"/>
      <c r="CK6870" s="22"/>
      <c r="CL6870" s="22"/>
      <c r="CM6870" s="22"/>
      <c r="CN6870" s="22"/>
      <c r="CO6870" s="22"/>
    </row>
    <row r="6871" spans="1:93" s="2" customFormat="1" x14ac:dyDescent="0.3">
      <c r="A6871" s="73" t="s">
        <v>204</v>
      </c>
      <c r="B6871" s="73" t="s">
        <v>212</v>
      </c>
      <c r="C6871" s="67" t="s">
        <v>373</v>
      </c>
      <c r="D6871" s="67" t="s">
        <v>38</v>
      </c>
      <c r="E6871" s="73"/>
      <c r="F6871" s="73" t="s">
        <v>332</v>
      </c>
      <c r="G6871" s="73" t="s">
        <v>28</v>
      </c>
      <c r="H6871" s="73" t="s">
        <v>28</v>
      </c>
      <c r="I6871" s="73" t="s">
        <v>465</v>
      </c>
      <c r="J6871" s="73" t="str">
        <f t="shared" si="162"/>
        <v>Plastics: PP (incl. forming)</v>
      </c>
      <c r="K6871" s="101">
        <v>8.9863999999999997</v>
      </c>
      <c r="L6871" s="48"/>
      <c r="M6871" s="22"/>
      <c r="N6871" s="22"/>
      <c r="O6871" s="22"/>
      <c r="P6871" s="22"/>
      <c r="Q6871" s="22"/>
      <c r="R6871" s="22"/>
      <c r="S6871" s="22"/>
      <c r="T6871" s="22"/>
      <c r="U6871" s="22"/>
      <c r="V6871" s="22"/>
      <c r="W6871" s="22"/>
      <c r="X6871" s="22"/>
      <c r="Y6871" s="22"/>
      <c r="Z6871" s="22"/>
      <c r="AA6871" s="22"/>
      <c r="AB6871" s="22"/>
      <c r="AC6871" s="22"/>
      <c r="AD6871" s="22"/>
      <c r="AE6871" s="22"/>
      <c r="AF6871" s="22"/>
      <c r="AG6871" s="22"/>
      <c r="AH6871" s="22"/>
      <c r="AI6871" s="22"/>
      <c r="AJ6871" s="22"/>
      <c r="AK6871" s="22"/>
      <c r="AL6871" s="22"/>
      <c r="AM6871" s="22"/>
      <c r="AN6871" s="22"/>
      <c r="AO6871" s="22"/>
      <c r="AP6871" s="22"/>
      <c r="AQ6871" s="22"/>
      <c r="AR6871" s="22"/>
      <c r="AS6871" s="22"/>
      <c r="AT6871" s="22"/>
      <c r="AU6871" s="22"/>
      <c r="AV6871" s="22"/>
      <c r="AW6871" s="22"/>
      <c r="AX6871" s="22"/>
      <c r="AY6871" s="22"/>
      <c r="AZ6871" s="22"/>
      <c r="BA6871" s="22"/>
      <c r="BB6871" s="22"/>
      <c r="BC6871" s="22"/>
      <c r="BD6871" s="22"/>
      <c r="BE6871" s="22"/>
      <c r="BF6871" s="22"/>
      <c r="BG6871" s="22"/>
      <c r="BH6871" s="22"/>
      <c r="BI6871" s="22"/>
      <c r="BJ6871" s="22"/>
      <c r="BK6871" s="22"/>
      <c r="BL6871" s="22"/>
      <c r="BM6871" s="22"/>
      <c r="BN6871" s="22"/>
      <c r="BO6871" s="22"/>
      <c r="BP6871" s="22"/>
      <c r="BQ6871" s="22"/>
      <c r="BR6871" s="22"/>
      <c r="BS6871" s="22"/>
      <c r="BT6871" s="22"/>
      <c r="BU6871" s="22"/>
      <c r="BV6871" s="22"/>
      <c r="BW6871" s="22"/>
      <c r="BX6871" s="22"/>
      <c r="BY6871" s="22"/>
      <c r="BZ6871" s="22"/>
      <c r="CA6871" s="22"/>
      <c r="CB6871" s="22"/>
      <c r="CC6871" s="22"/>
      <c r="CD6871" s="22"/>
      <c r="CE6871" s="22"/>
      <c r="CF6871" s="22"/>
      <c r="CG6871" s="22"/>
      <c r="CH6871" s="22"/>
      <c r="CI6871" s="22"/>
      <c r="CJ6871" s="22"/>
      <c r="CK6871" s="22"/>
      <c r="CL6871" s="22"/>
      <c r="CM6871" s="22"/>
      <c r="CN6871" s="22"/>
      <c r="CO6871" s="22"/>
    </row>
    <row r="6872" spans="1:93" s="2" customFormat="1" x14ac:dyDescent="0.3">
      <c r="A6872" s="73" t="s">
        <v>204</v>
      </c>
      <c r="B6872" s="73" t="s">
        <v>212</v>
      </c>
      <c r="C6872" s="67" t="s">
        <v>373</v>
      </c>
      <c r="D6872" s="67" t="s">
        <v>32</v>
      </c>
      <c r="E6872" s="73"/>
      <c r="F6872" s="73" t="s">
        <v>569</v>
      </c>
      <c r="G6872" s="73" t="s">
        <v>28</v>
      </c>
      <c r="H6872" s="73" t="s">
        <v>28</v>
      </c>
      <c r="I6872" s="73" t="s">
        <v>465</v>
      </c>
      <c r="J6872" s="73" t="str">
        <f t="shared" si="162"/>
        <v>Plastics: PS (incl. forming)</v>
      </c>
      <c r="K6872" s="101">
        <v>21.3538</v>
      </c>
      <c r="L6872" s="48"/>
      <c r="M6872" s="22"/>
      <c r="N6872" s="22"/>
      <c r="O6872" s="22"/>
      <c r="P6872" s="22"/>
      <c r="Q6872" s="22"/>
      <c r="R6872" s="22"/>
      <c r="S6872" s="22"/>
      <c r="T6872" s="22"/>
      <c r="U6872" s="22"/>
      <c r="V6872" s="22"/>
      <c r="W6872" s="22"/>
      <c r="X6872" s="22"/>
      <c r="Y6872" s="22"/>
      <c r="Z6872" s="22"/>
      <c r="AA6872" s="22"/>
      <c r="AB6872" s="22"/>
      <c r="AC6872" s="22"/>
      <c r="AD6872" s="22"/>
      <c r="AE6872" s="22"/>
      <c r="AF6872" s="22"/>
      <c r="AG6872" s="22"/>
      <c r="AH6872" s="22"/>
      <c r="AI6872" s="22"/>
      <c r="AJ6872" s="22"/>
      <c r="AK6872" s="22"/>
      <c r="AL6872" s="22"/>
      <c r="AM6872" s="22"/>
      <c r="AN6872" s="22"/>
      <c r="AO6872" s="22"/>
      <c r="AP6872" s="22"/>
      <c r="AQ6872" s="22"/>
      <c r="AR6872" s="22"/>
      <c r="AS6872" s="22"/>
      <c r="AT6872" s="22"/>
      <c r="AU6872" s="22"/>
      <c r="AV6872" s="22"/>
      <c r="AW6872" s="22"/>
      <c r="AX6872" s="22"/>
      <c r="AY6872" s="22"/>
      <c r="AZ6872" s="22"/>
      <c r="BA6872" s="22"/>
      <c r="BB6872" s="22"/>
      <c r="BC6872" s="22"/>
      <c r="BD6872" s="22"/>
      <c r="BE6872" s="22"/>
      <c r="BF6872" s="22"/>
      <c r="BG6872" s="22"/>
      <c r="BH6872" s="22"/>
      <c r="BI6872" s="22"/>
      <c r="BJ6872" s="22"/>
      <c r="BK6872" s="22"/>
      <c r="BL6872" s="22"/>
      <c r="BM6872" s="22"/>
      <c r="BN6872" s="22"/>
      <c r="BO6872" s="22"/>
      <c r="BP6872" s="22"/>
      <c r="BQ6872" s="22"/>
      <c r="BR6872" s="22"/>
      <c r="BS6872" s="22"/>
      <c r="BT6872" s="22"/>
      <c r="BU6872" s="22"/>
      <c r="BV6872" s="22"/>
      <c r="BW6872" s="22"/>
      <c r="BX6872" s="22"/>
      <c r="BY6872" s="22"/>
      <c r="BZ6872" s="22"/>
      <c r="CA6872" s="22"/>
      <c r="CB6872" s="22"/>
      <c r="CC6872" s="22"/>
      <c r="CD6872" s="22"/>
      <c r="CE6872" s="22"/>
      <c r="CF6872" s="22"/>
      <c r="CG6872" s="22"/>
      <c r="CH6872" s="22"/>
      <c r="CI6872" s="22"/>
      <c r="CJ6872" s="22"/>
      <c r="CK6872" s="22"/>
      <c r="CL6872" s="22"/>
      <c r="CM6872" s="22"/>
      <c r="CN6872" s="22"/>
      <c r="CO6872" s="22"/>
    </row>
    <row r="6873" spans="1:93" s="2" customFormat="1" x14ac:dyDescent="0.3">
      <c r="A6873" s="73" t="s">
        <v>204</v>
      </c>
      <c r="B6873" s="73" t="s">
        <v>212</v>
      </c>
      <c r="C6873" s="67" t="s">
        <v>373</v>
      </c>
      <c r="D6873" s="67" t="s">
        <v>32</v>
      </c>
      <c r="E6873" s="73"/>
      <c r="F6873" s="73" t="s">
        <v>570</v>
      </c>
      <c r="G6873" s="73" t="s">
        <v>28</v>
      </c>
      <c r="H6873" s="73" t="s">
        <v>28</v>
      </c>
      <c r="I6873" s="73" t="s">
        <v>465</v>
      </c>
      <c r="J6873" s="73" t="str">
        <f t="shared" si="162"/>
        <v>Plastics: PS (incl. forming)</v>
      </c>
      <c r="K6873" s="101">
        <v>21.3538</v>
      </c>
      <c r="L6873" s="48"/>
      <c r="M6873" s="22"/>
      <c r="N6873" s="22"/>
      <c r="O6873" s="22"/>
      <c r="P6873" s="22"/>
      <c r="Q6873" s="22"/>
      <c r="R6873" s="22"/>
      <c r="S6873" s="22"/>
      <c r="T6873" s="22"/>
      <c r="U6873" s="22"/>
      <c r="V6873" s="22"/>
      <c r="W6873" s="22"/>
      <c r="X6873" s="22"/>
      <c r="Y6873" s="22"/>
      <c r="Z6873" s="22"/>
      <c r="AA6873" s="22"/>
      <c r="AB6873" s="22"/>
      <c r="AC6873" s="22"/>
      <c r="AD6873" s="22"/>
      <c r="AE6873" s="22"/>
      <c r="AF6873" s="22"/>
      <c r="AG6873" s="22"/>
      <c r="AH6873" s="22"/>
      <c r="AI6873" s="22"/>
      <c r="AJ6873" s="22"/>
      <c r="AK6873" s="22"/>
      <c r="AL6873" s="22"/>
      <c r="AM6873" s="22"/>
      <c r="AN6873" s="22"/>
      <c r="AO6873" s="22"/>
      <c r="AP6873" s="22"/>
      <c r="AQ6873" s="22"/>
      <c r="AR6873" s="22"/>
      <c r="AS6873" s="22"/>
      <c r="AT6873" s="22"/>
      <c r="AU6873" s="22"/>
      <c r="AV6873" s="22"/>
      <c r="AW6873" s="22"/>
      <c r="AX6873" s="22"/>
      <c r="AY6873" s="22"/>
      <c r="AZ6873" s="22"/>
      <c r="BA6873" s="22"/>
      <c r="BB6873" s="22"/>
      <c r="BC6873" s="22"/>
      <c r="BD6873" s="22"/>
      <c r="BE6873" s="22"/>
      <c r="BF6873" s="22"/>
      <c r="BG6873" s="22"/>
      <c r="BH6873" s="22"/>
      <c r="BI6873" s="22"/>
      <c r="BJ6873" s="22"/>
      <c r="BK6873" s="22"/>
      <c r="BL6873" s="22"/>
      <c r="BM6873" s="22"/>
      <c r="BN6873" s="22"/>
      <c r="BO6873" s="22"/>
      <c r="BP6873" s="22"/>
      <c r="BQ6873" s="22"/>
      <c r="BR6873" s="22"/>
      <c r="BS6873" s="22"/>
      <c r="BT6873" s="22"/>
      <c r="BU6873" s="22"/>
      <c r="BV6873" s="22"/>
      <c r="BW6873" s="22"/>
      <c r="BX6873" s="22"/>
      <c r="BY6873" s="22"/>
      <c r="BZ6873" s="22"/>
      <c r="CA6873" s="22"/>
      <c r="CB6873" s="22"/>
      <c r="CC6873" s="22"/>
      <c r="CD6873" s="22"/>
      <c r="CE6873" s="22"/>
      <c r="CF6873" s="22"/>
      <c r="CG6873" s="22"/>
      <c r="CH6873" s="22"/>
      <c r="CI6873" s="22"/>
      <c r="CJ6873" s="22"/>
      <c r="CK6873" s="22"/>
      <c r="CL6873" s="22"/>
      <c r="CM6873" s="22"/>
      <c r="CN6873" s="22"/>
      <c r="CO6873" s="22"/>
    </row>
    <row r="6874" spans="1:93" s="2" customFormat="1" x14ac:dyDescent="0.3">
      <c r="A6874" s="73" t="s">
        <v>204</v>
      </c>
      <c r="B6874" s="73" t="s">
        <v>212</v>
      </c>
      <c r="C6874" s="67" t="s">
        <v>373</v>
      </c>
      <c r="D6874" s="67" t="s">
        <v>32</v>
      </c>
      <c r="E6874" s="73"/>
      <c r="F6874" s="73" t="s">
        <v>285</v>
      </c>
      <c r="G6874" s="73" t="s">
        <v>28</v>
      </c>
      <c r="H6874" s="73" t="s">
        <v>28</v>
      </c>
      <c r="I6874" s="73" t="s">
        <v>465</v>
      </c>
      <c r="J6874" s="73" t="str">
        <f t="shared" si="162"/>
        <v>Plastics: PS (incl. forming)</v>
      </c>
      <c r="K6874" s="101">
        <v>21.3538</v>
      </c>
      <c r="L6874" s="48"/>
      <c r="M6874" s="22"/>
      <c r="N6874" s="22"/>
      <c r="O6874" s="22"/>
      <c r="P6874" s="22"/>
      <c r="Q6874" s="22"/>
      <c r="R6874" s="22"/>
      <c r="S6874" s="22"/>
      <c r="T6874" s="22"/>
      <c r="U6874" s="22"/>
      <c r="V6874" s="22"/>
      <c r="W6874" s="22"/>
      <c r="X6874" s="22"/>
      <c r="Y6874" s="22"/>
      <c r="Z6874" s="22"/>
      <c r="AA6874" s="22"/>
      <c r="AB6874" s="22"/>
      <c r="AC6874" s="22"/>
      <c r="AD6874" s="22"/>
      <c r="AE6874" s="22"/>
      <c r="AF6874" s="22"/>
      <c r="AG6874" s="22"/>
      <c r="AH6874" s="22"/>
      <c r="AI6874" s="22"/>
      <c r="AJ6874" s="22"/>
      <c r="AK6874" s="22"/>
      <c r="AL6874" s="22"/>
      <c r="AM6874" s="22"/>
      <c r="AN6874" s="22"/>
      <c r="AO6874" s="22"/>
      <c r="AP6874" s="22"/>
      <c r="AQ6874" s="22"/>
      <c r="AR6874" s="22"/>
      <c r="AS6874" s="22"/>
      <c r="AT6874" s="22"/>
      <c r="AU6874" s="22"/>
      <c r="AV6874" s="22"/>
      <c r="AW6874" s="22"/>
      <c r="AX6874" s="22"/>
      <c r="AY6874" s="22"/>
      <c r="AZ6874" s="22"/>
      <c r="BA6874" s="22"/>
      <c r="BB6874" s="22"/>
      <c r="BC6874" s="22"/>
      <c r="BD6874" s="22"/>
      <c r="BE6874" s="22"/>
      <c r="BF6874" s="22"/>
      <c r="BG6874" s="22"/>
      <c r="BH6874" s="22"/>
      <c r="BI6874" s="22"/>
      <c r="BJ6874" s="22"/>
      <c r="BK6874" s="22"/>
      <c r="BL6874" s="22"/>
      <c r="BM6874" s="22"/>
      <c r="BN6874" s="22"/>
      <c r="BO6874" s="22"/>
      <c r="BP6874" s="22"/>
      <c r="BQ6874" s="22"/>
      <c r="BR6874" s="22"/>
      <c r="BS6874" s="22"/>
      <c r="BT6874" s="22"/>
      <c r="BU6874" s="22"/>
      <c r="BV6874" s="22"/>
      <c r="BW6874" s="22"/>
      <c r="BX6874" s="22"/>
      <c r="BY6874" s="22"/>
      <c r="BZ6874" s="22"/>
      <c r="CA6874" s="22"/>
      <c r="CB6874" s="22"/>
      <c r="CC6874" s="22"/>
      <c r="CD6874" s="22"/>
      <c r="CE6874" s="22"/>
      <c r="CF6874" s="22"/>
      <c r="CG6874" s="22"/>
      <c r="CH6874" s="22"/>
      <c r="CI6874" s="22"/>
      <c r="CJ6874" s="22"/>
      <c r="CK6874" s="22"/>
      <c r="CL6874" s="22"/>
      <c r="CM6874" s="22"/>
      <c r="CN6874" s="22"/>
      <c r="CO6874" s="22"/>
    </row>
    <row r="6875" spans="1:93" s="2" customFormat="1" x14ac:dyDescent="0.3">
      <c r="A6875" s="73" t="s">
        <v>204</v>
      </c>
      <c r="B6875" s="73" t="s">
        <v>212</v>
      </c>
      <c r="C6875" s="67" t="s">
        <v>373</v>
      </c>
      <c r="D6875" s="67" t="s">
        <v>32</v>
      </c>
      <c r="E6875" s="73"/>
      <c r="F6875" s="73" t="s">
        <v>332</v>
      </c>
      <c r="G6875" s="73" t="s">
        <v>28</v>
      </c>
      <c r="H6875" s="73" t="s">
        <v>28</v>
      </c>
      <c r="I6875" s="73" t="s">
        <v>465</v>
      </c>
      <c r="J6875" s="73" t="str">
        <f t="shared" si="162"/>
        <v>Plastics: PS (incl. forming)</v>
      </c>
      <c r="K6875" s="101">
        <v>8.9863999999999997</v>
      </c>
      <c r="L6875" s="48"/>
      <c r="M6875" s="22"/>
      <c r="N6875" s="22"/>
      <c r="O6875" s="22"/>
      <c r="P6875" s="22"/>
      <c r="Q6875" s="22"/>
      <c r="R6875" s="22"/>
      <c r="S6875" s="22"/>
      <c r="T6875" s="22"/>
      <c r="U6875" s="22"/>
      <c r="V6875" s="22"/>
      <c r="W6875" s="22"/>
      <c r="X6875" s="22"/>
      <c r="Y6875" s="22"/>
      <c r="Z6875" s="22"/>
      <c r="AA6875" s="22"/>
      <c r="AB6875" s="22"/>
      <c r="AC6875" s="22"/>
      <c r="AD6875" s="22"/>
      <c r="AE6875" s="22"/>
      <c r="AF6875" s="22"/>
      <c r="AG6875" s="22"/>
      <c r="AH6875" s="22"/>
      <c r="AI6875" s="22"/>
      <c r="AJ6875" s="22"/>
      <c r="AK6875" s="22"/>
      <c r="AL6875" s="22"/>
      <c r="AM6875" s="22"/>
      <c r="AN6875" s="22"/>
      <c r="AO6875" s="22"/>
      <c r="AP6875" s="22"/>
      <c r="AQ6875" s="22"/>
      <c r="AR6875" s="22"/>
      <c r="AS6875" s="22"/>
      <c r="AT6875" s="22"/>
      <c r="AU6875" s="22"/>
      <c r="AV6875" s="22"/>
      <c r="AW6875" s="22"/>
      <c r="AX6875" s="22"/>
      <c r="AY6875" s="22"/>
      <c r="AZ6875" s="22"/>
      <c r="BA6875" s="22"/>
      <c r="BB6875" s="22"/>
      <c r="BC6875" s="22"/>
      <c r="BD6875" s="22"/>
      <c r="BE6875" s="22"/>
      <c r="BF6875" s="22"/>
      <c r="BG6875" s="22"/>
      <c r="BH6875" s="22"/>
      <c r="BI6875" s="22"/>
      <c r="BJ6875" s="22"/>
      <c r="BK6875" s="22"/>
      <c r="BL6875" s="22"/>
      <c r="BM6875" s="22"/>
      <c r="BN6875" s="22"/>
      <c r="BO6875" s="22"/>
      <c r="BP6875" s="22"/>
      <c r="BQ6875" s="22"/>
      <c r="BR6875" s="22"/>
      <c r="BS6875" s="22"/>
      <c r="BT6875" s="22"/>
      <c r="BU6875" s="22"/>
      <c r="BV6875" s="22"/>
      <c r="BW6875" s="22"/>
      <c r="BX6875" s="22"/>
      <c r="BY6875" s="22"/>
      <c r="BZ6875" s="22"/>
      <c r="CA6875" s="22"/>
      <c r="CB6875" s="22"/>
      <c r="CC6875" s="22"/>
      <c r="CD6875" s="22"/>
      <c r="CE6875" s="22"/>
      <c r="CF6875" s="22"/>
      <c r="CG6875" s="22"/>
      <c r="CH6875" s="22"/>
      <c r="CI6875" s="22"/>
      <c r="CJ6875" s="22"/>
      <c r="CK6875" s="22"/>
      <c r="CL6875" s="22"/>
      <c r="CM6875" s="22"/>
      <c r="CN6875" s="22"/>
      <c r="CO6875" s="22"/>
    </row>
    <row r="6876" spans="1:93" s="2" customFormat="1" x14ac:dyDescent="0.3">
      <c r="A6876" s="73" t="s">
        <v>204</v>
      </c>
      <c r="B6876" s="73" t="s">
        <v>212</v>
      </c>
      <c r="C6876" s="67" t="s">
        <v>373</v>
      </c>
      <c r="D6876" s="67" t="s">
        <v>95</v>
      </c>
      <c r="E6876" s="73"/>
      <c r="F6876" s="73" t="s">
        <v>569</v>
      </c>
      <c r="G6876" s="73" t="s">
        <v>28</v>
      </c>
      <c r="H6876" s="73" t="s">
        <v>28</v>
      </c>
      <c r="I6876" s="73" t="s">
        <v>465</v>
      </c>
      <c r="J6876" s="73" t="str">
        <f t="shared" si="162"/>
        <v>Plastics: PVC (incl. forming)</v>
      </c>
      <c r="K6876" s="101">
        <v>21.3538</v>
      </c>
      <c r="L6876" s="48"/>
      <c r="M6876" s="22"/>
      <c r="N6876" s="22"/>
      <c r="O6876" s="22"/>
      <c r="P6876" s="22"/>
      <c r="Q6876" s="22"/>
      <c r="R6876" s="22"/>
      <c r="S6876" s="22"/>
      <c r="T6876" s="22"/>
      <c r="U6876" s="22"/>
      <c r="V6876" s="22"/>
      <c r="W6876" s="22"/>
      <c r="X6876" s="22"/>
      <c r="Y6876" s="22"/>
      <c r="Z6876" s="22"/>
      <c r="AA6876" s="22"/>
      <c r="AB6876" s="22"/>
      <c r="AC6876" s="22"/>
      <c r="AD6876" s="22"/>
      <c r="AE6876" s="22"/>
      <c r="AF6876" s="22"/>
      <c r="AG6876" s="22"/>
      <c r="AH6876" s="22"/>
      <c r="AI6876" s="22"/>
      <c r="AJ6876" s="22"/>
      <c r="AK6876" s="22"/>
      <c r="AL6876" s="22"/>
      <c r="AM6876" s="22"/>
      <c r="AN6876" s="22"/>
      <c r="AO6876" s="22"/>
      <c r="AP6876" s="22"/>
      <c r="AQ6876" s="22"/>
      <c r="AR6876" s="22"/>
      <c r="AS6876" s="22"/>
      <c r="AT6876" s="22"/>
      <c r="AU6876" s="22"/>
      <c r="AV6876" s="22"/>
      <c r="AW6876" s="22"/>
      <c r="AX6876" s="22"/>
      <c r="AY6876" s="22"/>
      <c r="AZ6876" s="22"/>
      <c r="BA6876" s="22"/>
      <c r="BB6876" s="22"/>
      <c r="BC6876" s="22"/>
      <c r="BD6876" s="22"/>
      <c r="BE6876" s="22"/>
      <c r="BF6876" s="22"/>
      <c r="BG6876" s="22"/>
      <c r="BH6876" s="22"/>
      <c r="BI6876" s="22"/>
      <c r="BJ6876" s="22"/>
      <c r="BK6876" s="22"/>
      <c r="BL6876" s="22"/>
      <c r="BM6876" s="22"/>
      <c r="BN6876" s="22"/>
      <c r="BO6876" s="22"/>
      <c r="BP6876" s="22"/>
      <c r="BQ6876" s="22"/>
      <c r="BR6876" s="22"/>
      <c r="BS6876" s="22"/>
      <c r="BT6876" s="22"/>
      <c r="BU6876" s="22"/>
      <c r="BV6876" s="22"/>
      <c r="BW6876" s="22"/>
      <c r="BX6876" s="22"/>
      <c r="BY6876" s="22"/>
      <c r="BZ6876" s="22"/>
      <c r="CA6876" s="22"/>
      <c r="CB6876" s="22"/>
      <c r="CC6876" s="22"/>
      <c r="CD6876" s="22"/>
      <c r="CE6876" s="22"/>
      <c r="CF6876" s="22"/>
      <c r="CG6876" s="22"/>
      <c r="CH6876" s="22"/>
      <c r="CI6876" s="22"/>
      <c r="CJ6876" s="22"/>
      <c r="CK6876" s="22"/>
      <c r="CL6876" s="22"/>
      <c r="CM6876" s="22"/>
      <c r="CN6876" s="22"/>
      <c r="CO6876" s="22"/>
    </row>
    <row r="6877" spans="1:93" s="2" customFormat="1" x14ac:dyDescent="0.3">
      <c r="A6877" s="73" t="s">
        <v>204</v>
      </c>
      <c r="B6877" s="73" t="s">
        <v>212</v>
      </c>
      <c r="C6877" s="67" t="s">
        <v>373</v>
      </c>
      <c r="D6877" s="67" t="s">
        <v>95</v>
      </c>
      <c r="E6877" s="73"/>
      <c r="F6877" s="73" t="s">
        <v>570</v>
      </c>
      <c r="G6877" s="73" t="s">
        <v>28</v>
      </c>
      <c r="H6877" s="73" t="s">
        <v>28</v>
      </c>
      <c r="I6877" s="73" t="s">
        <v>465</v>
      </c>
      <c r="J6877" s="73" t="str">
        <f t="shared" si="162"/>
        <v>Plastics: PVC (incl. forming)</v>
      </c>
      <c r="K6877" s="101">
        <v>21.3538</v>
      </c>
      <c r="L6877" s="48"/>
      <c r="M6877" s="22"/>
      <c r="N6877" s="22"/>
      <c r="O6877" s="22"/>
      <c r="P6877" s="22"/>
      <c r="Q6877" s="22"/>
      <c r="R6877" s="22"/>
      <c r="S6877" s="22"/>
      <c r="T6877" s="22"/>
      <c r="U6877" s="22"/>
      <c r="V6877" s="22"/>
      <c r="W6877" s="22"/>
      <c r="X6877" s="22"/>
      <c r="Y6877" s="22"/>
      <c r="Z6877" s="22"/>
      <c r="AA6877" s="22"/>
      <c r="AB6877" s="22"/>
      <c r="AC6877" s="22"/>
      <c r="AD6877" s="22"/>
      <c r="AE6877" s="22"/>
      <c r="AF6877" s="22"/>
      <c r="AG6877" s="22"/>
      <c r="AH6877" s="22"/>
      <c r="AI6877" s="22"/>
      <c r="AJ6877" s="22"/>
      <c r="AK6877" s="22"/>
      <c r="AL6877" s="22"/>
      <c r="AM6877" s="22"/>
      <c r="AN6877" s="22"/>
      <c r="AO6877" s="22"/>
      <c r="AP6877" s="22"/>
      <c r="AQ6877" s="22"/>
      <c r="AR6877" s="22"/>
      <c r="AS6877" s="22"/>
      <c r="AT6877" s="22"/>
      <c r="AU6877" s="22"/>
      <c r="AV6877" s="22"/>
      <c r="AW6877" s="22"/>
      <c r="AX6877" s="22"/>
      <c r="AY6877" s="22"/>
      <c r="AZ6877" s="22"/>
      <c r="BA6877" s="22"/>
      <c r="BB6877" s="22"/>
      <c r="BC6877" s="22"/>
      <c r="BD6877" s="22"/>
      <c r="BE6877" s="22"/>
      <c r="BF6877" s="22"/>
      <c r="BG6877" s="22"/>
      <c r="BH6877" s="22"/>
      <c r="BI6877" s="22"/>
      <c r="BJ6877" s="22"/>
      <c r="BK6877" s="22"/>
      <c r="BL6877" s="22"/>
      <c r="BM6877" s="22"/>
      <c r="BN6877" s="22"/>
      <c r="BO6877" s="22"/>
      <c r="BP6877" s="22"/>
      <c r="BQ6877" s="22"/>
      <c r="BR6877" s="22"/>
      <c r="BS6877" s="22"/>
      <c r="BT6877" s="22"/>
      <c r="BU6877" s="22"/>
      <c r="BV6877" s="22"/>
      <c r="BW6877" s="22"/>
      <c r="BX6877" s="22"/>
      <c r="BY6877" s="22"/>
      <c r="BZ6877" s="22"/>
      <c r="CA6877" s="22"/>
      <c r="CB6877" s="22"/>
      <c r="CC6877" s="22"/>
      <c r="CD6877" s="22"/>
      <c r="CE6877" s="22"/>
      <c r="CF6877" s="22"/>
      <c r="CG6877" s="22"/>
      <c r="CH6877" s="22"/>
      <c r="CI6877" s="22"/>
      <c r="CJ6877" s="22"/>
      <c r="CK6877" s="22"/>
      <c r="CL6877" s="22"/>
      <c r="CM6877" s="22"/>
      <c r="CN6877" s="22"/>
      <c r="CO6877" s="22"/>
    </row>
    <row r="6878" spans="1:93" s="2" customFormat="1" x14ac:dyDescent="0.3">
      <c r="A6878" s="73" t="s">
        <v>204</v>
      </c>
      <c r="B6878" s="73" t="s">
        <v>212</v>
      </c>
      <c r="C6878" s="67" t="s">
        <v>373</v>
      </c>
      <c r="D6878" s="67" t="s">
        <v>95</v>
      </c>
      <c r="E6878" s="73"/>
      <c r="F6878" s="73" t="s">
        <v>285</v>
      </c>
      <c r="G6878" s="73" t="s">
        <v>28</v>
      </c>
      <c r="H6878" s="73" t="s">
        <v>28</v>
      </c>
      <c r="I6878" s="73" t="s">
        <v>465</v>
      </c>
      <c r="J6878" s="73" t="str">
        <f t="shared" ref="J6878:J6894" si="163">CONCATENATE(D6878)</f>
        <v>Plastics: PVC (incl. forming)</v>
      </c>
      <c r="K6878" s="101">
        <v>21.3538</v>
      </c>
      <c r="L6878" s="48"/>
      <c r="M6878" s="22"/>
      <c r="N6878" s="22"/>
      <c r="O6878" s="22"/>
      <c r="P6878" s="22"/>
      <c r="Q6878" s="22"/>
      <c r="R6878" s="22"/>
      <c r="S6878" s="22"/>
      <c r="T6878" s="22"/>
      <c r="U6878" s="22"/>
      <c r="V6878" s="22"/>
      <c r="W6878" s="22"/>
      <c r="X6878" s="22"/>
      <c r="Y6878" s="22"/>
      <c r="Z6878" s="22"/>
      <c r="AA6878" s="22"/>
      <c r="AB6878" s="22"/>
      <c r="AC6878" s="22"/>
      <c r="AD6878" s="22"/>
      <c r="AE6878" s="22"/>
      <c r="AF6878" s="22"/>
      <c r="AG6878" s="22"/>
      <c r="AH6878" s="22"/>
      <c r="AI6878" s="22"/>
      <c r="AJ6878" s="22"/>
      <c r="AK6878" s="22"/>
      <c r="AL6878" s="22"/>
      <c r="AM6878" s="22"/>
      <c r="AN6878" s="22"/>
      <c r="AO6878" s="22"/>
      <c r="AP6878" s="22"/>
      <c r="AQ6878" s="22"/>
      <c r="AR6878" s="22"/>
      <c r="AS6878" s="22"/>
      <c r="AT6878" s="22"/>
      <c r="AU6878" s="22"/>
      <c r="AV6878" s="22"/>
      <c r="AW6878" s="22"/>
      <c r="AX6878" s="22"/>
      <c r="AY6878" s="22"/>
      <c r="AZ6878" s="22"/>
      <c r="BA6878" s="22"/>
      <c r="BB6878" s="22"/>
      <c r="BC6878" s="22"/>
      <c r="BD6878" s="22"/>
      <c r="BE6878" s="22"/>
      <c r="BF6878" s="22"/>
      <c r="BG6878" s="22"/>
      <c r="BH6878" s="22"/>
      <c r="BI6878" s="22"/>
      <c r="BJ6878" s="22"/>
      <c r="BK6878" s="22"/>
      <c r="BL6878" s="22"/>
      <c r="BM6878" s="22"/>
      <c r="BN6878" s="22"/>
      <c r="BO6878" s="22"/>
      <c r="BP6878" s="22"/>
      <c r="BQ6878" s="22"/>
      <c r="BR6878" s="22"/>
      <c r="BS6878" s="22"/>
      <c r="BT6878" s="22"/>
      <c r="BU6878" s="22"/>
      <c r="BV6878" s="22"/>
      <c r="BW6878" s="22"/>
      <c r="BX6878" s="22"/>
      <c r="BY6878" s="22"/>
      <c r="BZ6878" s="22"/>
      <c r="CA6878" s="22"/>
      <c r="CB6878" s="22"/>
      <c r="CC6878" s="22"/>
      <c r="CD6878" s="22"/>
      <c r="CE6878" s="22"/>
      <c r="CF6878" s="22"/>
      <c r="CG6878" s="22"/>
      <c r="CH6878" s="22"/>
      <c r="CI6878" s="22"/>
      <c r="CJ6878" s="22"/>
      <c r="CK6878" s="22"/>
      <c r="CL6878" s="22"/>
      <c r="CM6878" s="22"/>
      <c r="CN6878" s="22"/>
      <c r="CO6878" s="22"/>
    </row>
    <row r="6879" spans="1:93" s="2" customFormat="1" x14ac:dyDescent="0.3">
      <c r="A6879" s="73" t="s">
        <v>204</v>
      </c>
      <c r="B6879" s="73" t="s">
        <v>212</v>
      </c>
      <c r="C6879" s="67" t="s">
        <v>373</v>
      </c>
      <c r="D6879" s="67" t="s">
        <v>95</v>
      </c>
      <c r="E6879" s="73"/>
      <c r="F6879" s="73" t="s">
        <v>332</v>
      </c>
      <c r="G6879" s="73" t="s">
        <v>28</v>
      </c>
      <c r="H6879" s="73" t="s">
        <v>28</v>
      </c>
      <c r="I6879" s="73" t="s">
        <v>465</v>
      </c>
      <c r="J6879" s="73" t="str">
        <f t="shared" si="163"/>
        <v>Plastics: PVC (incl. forming)</v>
      </c>
      <c r="K6879" s="101">
        <v>8.9863999999999997</v>
      </c>
      <c r="L6879" s="48"/>
      <c r="M6879" s="22"/>
      <c r="N6879" s="22"/>
      <c r="O6879" s="22"/>
      <c r="P6879" s="22"/>
      <c r="Q6879" s="22"/>
      <c r="R6879" s="22"/>
      <c r="S6879" s="22"/>
      <c r="T6879" s="22"/>
      <c r="U6879" s="22"/>
      <c r="V6879" s="22"/>
      <c r="W6879" s="22"/>
      <c r="X6879" s="22"/>
      <c r="Y6879" s="22"/>
      <c r="Z6879" s="22"/>
      <c r="AA6879" s="22"/>
      <c r="AB6879" s="22"/>
      <c r="AC6879" s="22"/>
      <c r="AD6879" s="22"/>
      <c r="AE6879" s="22"/>
      <c r="AF6879" s="22"/>
      <c r="AG6879" s="22"/>
      <c r="AH6879" s="22"/>
      <c r="AI6879" s="22"/>
      <c r="AJ6879" s="22"/>
      <c r="AK6879" s="22"/>
      <c r="AL6879" s="22"/>
      <c r="AM6879" s="22"/>
      <c r="AN6879" s="22"/>
      <c r="AO6879" s="22"/>
      <c r="AP6879" s="22"/>
      <c r="AQ6879" s="22"/>
      <c r="AR6879" s="22"/>
      <c r="AS6879" s="22"/>
      <c r="AT6879" s="22"/>
      <c r="AU6879" s="22"/>
      <c r="AV6879" s="22"/>
      <c r="AW6879" s="22"/>
      <c r="AX6879" s="22"/>
      <c r="AY6879" s="22"/>
      <c r="AZ6879" s="22"/>
      <c r="BA6879" s="22"/>
      <c r="BB6879" s="22"/>
      <c r="BC6879" s="22"/>
      <c r="BD6879" s="22"/>
      <c r="BE6879" s="22"/>
      <c r="BF6879" s="22"/>
      <c r="BG6879" s="22"/>
      <c r="BH6879" s="22"/>
      <c r="BI6879" s="22"/>
      <c r="BJ6879" s="22"/>
      <c r="BK6879" s="22"/>
      <c r="BL6879" s="22"/>
      <c r="BM6879" s="22"/>
      <c r="BN6879" s="22"/>
      <c r="BO6879" s="22"/>
      <c r="BP6879" s="22"/>
      <c r="BQ6879" s="22"/>
      <c r="BR6879" s="22"/>
      <c r="BS6879" s="22"/>
      <c r="BT6879" s="22"/>
      <c r="BU6879" s="22"/>
      <c r="BV6879" s="22"/>
      <c r="BW6879" s="22"/>
      <c r="BX6879" s="22"/>
      <c r="BY6879" s="22"/>
      <c r="BZ6879" s="22"/>
      <c r="CA6879" s="22"/>
      <c r="CB6879" s="22"/>
      <c r="CC6879" s="22"/>
      <c r="CD6879" s="22"/>
      <c r="CE6879" s="22"/>
      <c r="CF6879" s="22"/>
      <c r="CG6879" s="22"/>
      <c r="CH6879" s="22"/>
      <c r="CI6879" s="22"/>
      <c r="CJ6879" s="22"/>
      <c r="CK6879" s="22"/>
      <c r="CL6879" s="22"/>
      <c r="CM6879" s="22"/>
      <c r="CN6879" s="22"/>
      <c r="CO6879" s="22"/>
    </row>
    <row r="6880" spans="1:93" s="2" customFormat="1" x14ac:dyDescent="0.3">
      <c r="A6880" s="73" t="s">
        <v>204</v>
      </c>
      <c r="B6880" s="73" t="s">
        <v>212</v>
      </c>
      <c r="C6880" s="67" t="s">
        <v>436</v>
      </c>
      <c r="D6880" s="67" t="s">
        <v>277</v>
      </c>
      <c r="E6880" s="73"/>
      <c r="F6880" s="73" t="s">
        <v>569</v>
      </c>
      <c r="G6880" s="73" t="s">
        <v>28</v>
      </c>
      <c r="H6880" s="73" t="s">
        <v>28</v>
      </c>
      <c r="I6880" s="73" t="s">
        <v>465</v>
      </c>
      <c r="J6880" s="73" t="str">
        <f t="shared" si="163"/>
        <v>Paper and board: board</v>
      </c>
      <c r="K6880" s="102" t="s">
        <v>493</v>
      </c>
      <c r="L6880" s="48"/>
      <c r="M6880" s="22"/>
      <c r="N6880" s="22"/>
      <c r="O6880" s="22"/>
      <c r="P6880" s="22"/>
      <c r="Q6880" s="22"/>
      <c r="R6880" s="22"/>
      <c r="S6880" s="22"/>
      <c r="T6880" s="22"/>
      <c r="U6880" s="22"/>
      <c r="V6880" s="22"/>
      <c r="W6880" s="22"/>
      <c r="X6880" s="22"/>
      <c r="Y6880" s="22"/>
      <c r="Z6880" s="22"/>
      <c r="AA6880" s="22"/>
      <c r="AB6880" s="22"/>
      <c r="AC6880" s="22"/>
      <c r="AD6880" s="22"/>
      <c r="AE6880" s="22"/>
      <c r="AF6880" s="22"/>
      <c r="AG6880" s="22"/>
      <c r="AH6880" s="22"/>
      <c r="AI6880" s="22"/>
      <c r="AJ6880" s="22"/>
      <c r="AK6880" s="22"/>
      <c r="AL6880" s="22"/>
      <c r="AM6880" s="22"/>
      <c r="AN6880" s="22"/>
      <c r="AO6880" s="22"/>
      <c r="AP6880" s="22"/>
      <c r="AQ6880" s="22"/>
      <c r="AR6880" s="22"/>
      <c r="AS6880" s="22"/>
      <c r="AT6880" s="22"/>
      <c r="AU6880" s="22"/>
      <c r="AV6880" s="22"/>
      <c r="AW6880" s="22"/>
      <c r="AX6880" s="22"/>
      <c r="AY6880" s="22"/>
      <c r="AZ6880" s="22"/>
      <c r="BA6880" s="22"/>
      <c r="BB6880" s="22"/>
      <c r="BC6880" s="22"/>
      <c r="BD6880" s="22"/>
      <c r="BE6880" s="22"/>
      <c r="BF6880" s="22"/>
      <c r="BG6880" s="22"/>
      <c r="BH6880" s="22"/>
      <c r="BI6880" s="22"/>
      <c r="BJ6880" s="22"/>
      <c r="BK6880" s="22"/>
      <c r="BL6880" s="22"/>
      <c r="BM6880" s="22"/>
      <c r="BN6880" s="22"/>
      <c r="BO6880" s="22"/>
      <c r="BP6880" s="22"/>
      <c r="BQ6880" s="22"/>
      <c r="BR6880" s="22"/>
      <c r="BS6880" s="22"/>
      <c r="BT6880" s="22"/>
      <c r="BU6880" s="22"/>
      <c r="BV6880" s="22"/>
      <c r="BW6880" s="22"/>
      <c r="BX6880" s="22"/>
      <c r="BY6880" s="22"/>
      <c r="BZ6880" s="22"/>
      <c r="CA6880" s="22"/>
      <c r="CB6880" s="22"/>
      <c r="CC6880" s="22"/>
      <c r="CD6880" s="22"/>
      <c r="CE6880" s="22"/>
      <c r="CF6880" s="22"/>
      <c r="CG6880" s="22"/>
      <c r="CH6880" s="22"/>
      <c r="CI6880" s="22"/>
      <c r="CJ6880" s="22"/>
      <c r="CK6880" s="22"/>
      <c r="CL6880" s="22"/>
      <c r="CM6880" s="22"/>
      <c r="CN6880" s="22"/>
      <c r="CO6880" s="22"/>
    </row>
    <row r="6881" spans="1:93" s="2" customFormat="1" x14ac:dyDescent="0.3">
      <c r="A6881" s="73" t="s">
        <v>204</v>
      </c>
      <c r="B6881" s="73" t="s">
        <v>212</v>
      </c>
      <c r="C6881" s="67" t="s">
        <v>436</v>
      </c>
      <c r="D6881" s="67" t="s">
        <v>277</v>
      </c>
      <c r="E6881" s="73"/>
      <c r="F6881" s="73" t="s">
        <v>570</v>
      </c>
      <c r="G6881" s="73" t="s">
        <v>28</v>
      </c>
      <c r="H6881" s="73" t="s">
        <v>28</v>
      </c>
      <c r="I6881" s="73" t="s">
        <v>465</v>
      </c>
      <c r="J6881" s="73" t="str">
        <f t="shared" si="163"/>
        <v>Paper and board: board</v>
      </c>
      <c r="K6881" s="101">
        <v>21.3538</v>
      </c>
      <c r="L6881" s="48"/>
      <c r="M6881" s="22"/>
      <c r="N6881" s="22"/>
      <c r="O6881" s="22"/>
      <c r="P6881" s="22"/>
      <c r="Q6881" s="22"/>
      <c r="R6881" s="22"/>
      <c r="S6881" s="22"/>
      <c r="T6881" s="22"/>
      <c r="U6881" s="22"/>
      <c r="V6881" s="22"/>
      <c r="W6881" s="22"/>
      <c r="X6881" s="22"/>
      <c r="Y6881" s="22"/>
      <c r="Z6881" s="22"/>
      <c r="AA6881" s="22"/>
      <c r="AB6881" s="22"/>
      <c r="AC6881" s="22"/>
      <c r="AD6881" s="22"/>
      <c r="AE6881" s="22"/>
      <c r="AF6881" s="22"/>
      <c r="AG6881" s="22"/>
      <c r="AH6881" s="22"/>
      <c r="AI6881" s="22"/>
      <c r="AJ6881" s="22"/>
      <c r="AK6881" s="22"/>
      <c r="AL6881" s="22"/>
      <c r="AM6881" s="22"/>
      <c r="AN6881" s="22"/>
      <c r="AO6881" s="22"/>
      <c r="AP6881" s="22"/>
      <c r="AQ6881" s="22"/>
      <c r="AR6881" s="22"/>
      <c r="AS6881" s="22"/>
      <c r="AT6881" s="22"/>
      <c r="AU6881" s="22"/>
      <c r="AV6881" s="22"/>
      <c r="AW6881" s="22"/>
      <c r="AX6881" s="22"/>
      <c r="AY6881" s="22"/>
      <c r="AZ6881" s="22"/>
      <c r="BA6881" s="22"/>
      <c r="BB6881" s="22"/>
      <c r="BC6881" s="22"/>
      <c r="BD6881" s="22"/>
      <c r="BE6881" s="22"/>
      <c r="BF6881" s="22"/>
      <c r="BG6881" s="22"/>
      <c r="BH6881" s="22"/>
      <c r="BI6881" s="22"/>
      <c r="BJ6881" s="22"/>
      <c r="BK6881" s="22"/>
      <c r="BL6881" s="22"/>
      <c r="BM6881" s="22"/>
      <c r="BN6881" s="22"/>
      <c r="BO6881" s="22"/>
      <c r="BP6881" s="22"/>
      <c r="BQ6881" s="22"/>
      <c r="BR6881" s="22"/>
      <c r="BS6881" s="22"/>
      <c r="BT6881" s="22"/>
      <c r="BU6881" s="22"/>
      <c r="BV6881" s="22"/>
      <c r="BW6881" s="22"/>
      <c r="BX6881" s="22"/>
      <c r="BY6881" s="22"/>
      <c r="BZ6881" s="22"/>
      <c r="CA6881" s="22"/>
      <c r="CB6881" s="22"/>
      <c r="CC6881" s="22"/>
      <c r="CD6881" s="22"/>
      <c r="CE6881" s="22"/>
      <c r="CF6881" s="22"/>
      <c r="CG6881" s="22"/>
      <c r="CH6881" s="22"/>
      <c r="CI6881" s="22"/>
      <c r="CJ6881" s="22"/>
      <c r="CK6881" s="22"/>
      <c r="CL6881" s="22"/>
      <c r="CM6881" s="22"/>
      <c r="CN6881" s="22"/>
      <c r="CO6881" s="22"/>
    </row>
    <row r="6882" spans="1:93" s="2" customFormat="1" x14ac:dyDescent="0.3">
      <c r="A6882" s="73" t="s">
        <v>204</v>
      </c>
      <c r="B6882" s="73" t="s">
        <v>212</v>
      </c>
      <c r="C6882" s="67" t="s">
        <v>436</v>
      </c>
      <c r="D6882" s="67" t="s">
        <v>277</v>
      </c>
      <c r="E6882" s="73"/>
      <c r="F6882" s="73" t="s">
        <v>285</v>
      </c>
      <c r="G6882" s="73" t="s">
        <v>28</v>
      </c>
      <c r="H6882" s="73" t="s">
        <v>28</v>
      </c>
      <c r="I6882" s="73" t="s">
        <v>465</v>
      </c>
      <c r="J6882" s="73" t="str">
        <f t="shared" si="163"/>
        <v>Paper and board: board</v>
      </c>
      <c r="K6882" s="101">
        <v>21.3538</v>
      </c>
      <c r="L6882" s="48"/>
      <c r="M6882" s="22"/>
      <c r="N6882" s="22"/>
      <c r="O6882" s="22"/>
      <c r="P6882" s="22"/>
      <c r="Q6882" s="22"/>
      <c r="R6882" s="22"/>
      <c r="S6882" s="22"/>
      <c r="T6882" s="22"/>
      <c r="U6882" s="22"/>
      <c r="V6882" s="22"/>
      <c r="W6882" s="22"/>
      <c r="X6882" s="22"/>
      <c r="Y6882" s="22"/>
      <c r="Z6882" s="22"/>
      <c r="AA6882" s="22"/>
      <c r="AB6882" s="22"/>
      <c r="AC6882" s="22"/>
      <c r="AD6882" s="22"/>
      <c r="AE6882" s="22"/>
      <c r="AF6882" s="22"/>
      <c r="AG6882" s="22"/>
      <c r="AH6882" s="22"/>
      <c r="AI6882" s="22"/>
      <c r="AJ6882" s="22"/>
      <c r="AK6882" s="22"/>
      <c r="AL6882" s="22"/>
      <c r="AM6882" s="22"/>
      <c r="AN6882" s="22"/>
      <c r="AO6882" s="22"/>
      <c r="AP6882" s="22"/>
      <c r="AQ6882" s="22"/>
      <c r="AR6882" s="22"/>
      <c r="AS6882" s="22"/>
      <c r="AT6882" s="22"/>
      <c r="AU6882" s="22"/>
      <c r="AV6882" s="22"/>
      <c r="AW6882" s="22"/>
      <c r="AX6882" s="22"/>
      <c r="AY6882" s="22"/>
      <c r="AZ6882" s="22"/>
      <c r="BA6882" s="22"/>
      <c r="BB6882" s="22"/>
      <c r="BC6882" s="22"/>
      <c r="BD6882" s="22"/>
      <c r="BE6882" s="22"/>
      <c r="BF6882" s="22"/>
      <c r="BG6882" s="22"/>
      <c r="BH6882" s="22"/>
      <c r="BI6882" s="22"/>
      <c r="BJ6882" s="22"/>
      <c r="BK6882" s="22"/>
      <c r="BL6882" s="22"/>
      <c r="BM6882" s="22"/>
      <c r="BN6882" s="22"/>
      <c r="BO6882" s="22"/>
      <c r="BP6882" s="22"/>
      <c r="BQ6882" s="22"/>
      <c r="BR6882" s="22"/>
      <c r="BS6882" s="22"/>
      <c r="BT6882" s="22"/>
      <c r="BU6882" s="22"/>
      <c r="BV6882" s="22"/>
      <c r="BW6882" s="22"/>
      <c r="BX6882" s="22"/>
      <c r="BY6882" s="22"/>
      <c r="BZ6882" s="22"/>
      <c r="CA6882" s="22"/>
      <c r="CB6882" s="22"/>
      <c r="CC6882" s="22"/>
      <c r="CD6882" s="22"/>
      <c r="CE6882" s="22"/>
      <c r="CF6882" s="22"/>
      <c r="CG6882" s="22"/>
      <c r="CH6882" s="22"/>
      <c r="CI6882" s="22"/>
      <c r="CJ6882" s="22"/>
      <c r="CK6882" s="22"/>
      <c r="CL6882" s="22"/>
      <c r="CM6882" s="22"/>
      <c r="CN6882" s="22"/>
      <c r="CO6882" s="22"/>
    </row>
    <row r="6883" spans="1:93" s="2" customFormat="1" x14ac:dyDescent="0.3">
      <c r="A6883" s="73" t="s">
        <v>204</v>
      </c>
      <c r="B6883" s="73" t="s">
        <v>212</v>
      </c>
      <c r="C6883" s="67" t="s">
        <v>436</v>
      </c>
      <c r="D6883" s="67" t="s">
        <v>277</v>
      </c>
      <c r="E6883" s="73"/>
      <c r="F6883" s="73" t="s">
        <v>382</v>
      </c>
      <c r="G6883" s="73" t="s">
        <v>28</v>
      </c>
      <c r="H6883" s="73" t="s">
        <v>28</v>
      </c>
      <c r="I6883" s="73" t="s">
        <v>465</v>
      </c>
      <c r="J6883" s="73" t="str">
        <f t="shared" si="163"/>
        <v>Paper and board: board</v>
      </c>
      <c r="K6883" s="101">
        <v>10.203900000000001</v>
      </c>
      <c r="L6883" s="48"/>
      <c r="M6883" s="22"/>
      <c r="N6883" s="22"/>
      <c r="O6883" s="22"/>
      <c r="P6883" s="22"/>
      <c r="Q6883" s="22"/>
      <c r="R6883" s="22"/>
      <c r="S6883" s="22"/>
      <c r="T6883" s="22"/>
      <c r="U6883" s="22"/>
      <c r="V6883" s="22"/>
      <c r="W6883" s="22"/>
      <c r="X6883" s="22"/>
      <c r="Y6883" s="22"/>
      <c r="Z6883" s="22"/>
      <c r="AA6883" s="22"/>
      <c r="AB6883" s="22"/>
      <c r="AC6883" s="22"/>
      <c r="AD6883" s="22"/>
      <c r="AE6883" s="22"/>
      <c r="AF6883" s="22"/>
      <c r="AG6883" s="22"/>
      <c r="AH6883" s="22"/>
      <c r="AI6883" s="22"/>
      <c r="AJ6883" s="22"/>
      <c r="AK6883" s="22"/>
      <c r="AL6883" s="22"/>
      <c r="AM6883" s="22"/>
      <c r="AN6883" s="22"/>
      <c r="AO6883" s="22"/>
      <c r="AP6883" s="22"/>
      <c r="AQ6883" s="22"/>
      <c r="AR6883" s="22"/>
      <c r="AS6883" s="22"/>
      <c r="AT6883" s="22"/>
      <c r="AU6883" s="22"/>
      <c r="AV6883" s="22"/>
      <c r="AW6883" s="22"/>
      <c r="AX6883" s="22"/>
      <c r="AY6883" s="22"/>
      <c r="AZ6883" s="22"/>
      <c r="BA6883" s="22"/>
      <c r="BB6883" s="22"/>
      <c r="BC6883" s="22"/>
      <c r="BD6883" s="22"/>
      <c r="BE6883" s="22"/>
      <c r="BF6883" s="22"/>
      <c r="BG6883" s="22"/>
      <c r="BH6883" s="22"/>
      <c r="BI6883" s="22"/>
      <c r="BJ6883" s="22"/>
      <c r="BK6883" s="22"/>
      <c r="BL6883" s="22"/>
      <c r="BM6883" s="22"/>
      <c r="BN6883" s="22"/>
      <c r="BO6883" s="22"/>
      <c r="BP6883" s="22"/>
      <c r="BQ6883" s="22"/>
      <c r="BR6883" s="22"/>
      <c r="BS6883" s="22"/>
      <c r="BT6883" s="22"/>
      <c r="BU6883" s="22"/>
      <c r="BV6883" s="22"/>
      <c r="BW6883" s="22"/>
      <c r="BX6883" s="22"/>
      <c r="BY6883" s="22"/>
      <c r="BZ6883" s="22"/>
      <c r="CA6883" s="22"/>
      <c r="CB6883" s="22"/>
      <c r="CC6883" s="22"/>
      <c r="CD6883" s="22"/>
      <c r="CE6883" s="22"/>
      <c r="CF6883" s="22"/>
      <c r="CG6883" s="22"/>
      <c r="CH6883" s="22"/>
      <c r="CI6883" s="22"/>
      <c r="CJ6883" s="22"/>
      <c r="CK6883" s="22"/>
      <c r="CL6883" s="22"/>
      <c r="CM6883" s="22"/>
      <c r="CN6883" s="22"/>
      <c r="CO6883" s="22"/>
    </row>
    <row r="6884" spans="1:93" s="2" customFormat="1" x14ac:dyDescent="0.3">
      <c r="A6884" s="73" t="s">
        <v>204</v>
      </c>
      <c r="B6884" s="73" t="s">
        <v>212</v>
      </c>
      <c r="C6884" s="67" t="s">
        <v>436</v>
      </c>
      <c r="D6884" s="67" t="s">
        <v>277</v>
      </c>
      <c r="E6884" s="73"/>
      <c r="F6884" s="73" t="s">
        <v>332</v>
      </c>
      <c r="G6884" s="73" t="s">
        <v>28</v>
      </c>
      <c r="H6884" s="73" t="s">
        <v>28</v>
      </c>
      <c r="I6884" s="73" t="s">
        <v>465</v>
      </c>
      <c r="J6884" s="73" t="str">
        <f t="shared" si="163"/>
        <v>Paper and board: board</v>
      </c>
      <c r="K6884" s="101">
        <v>1041.8880999999999</v>
      </c>
      <c r="L6884" s="48"/>
      <c r="M6884" s="22"/>
      <c r="N6884" s="22"/>
      <c r="O6884" s="22"/>
      <c r="P6884" s="22"/>
      <c r="Q6884" s="22"/>
      <c r="R6884" s="22"/>
      <c r="S6884" s="22"/>
      <c r="T6884" s="22"/>
      <c r="U6884" s="22"/>
      <c r="V6884" s="22"/>
      <c r="W6884" s="22"/>
      <c r="X6884" s="22"/>
      <c r="Y6884" s="22"/>
      <c r="Z6884" s="22"/>
      <c r="AA6884" s="22"/>
      <c r="AB6884" s="22"/>
      <c r="AC6884" s="22"/>
      <c r="AD6884" s="22"/>
      <c r="AE6884" s="22"/>
      <c r="AF6884" s="22"/>
      <c r="AG6884" s="22"/>
      <c r="AH6884" s="22"/>
      <c r="AI6884" s="22"/>
      <c r="AJ6884" s="22"/>
      <c r="AK6884" s="22"/>
      <c r="AL6884" s="22"/>
      <c r="AM6884" s="22"/>
      <c r="AN6884" s="22"/>
      <c r="AO6884" s="22"/>
      <c r="AP6884" s="22"/>
      <c r="AQ6884" s="22"/>
      <c r="AR6884" s="22"/>
      <c r="AS6884" s="22"/>
      <c r="AT6884" s="22"/>
      <c r="AU6884" s="22"/>
      <c r="AV6884" s="22"/>
      <c r="AW6884" s="22"/>
      <c r="AX6884" s="22"/>
      <c r="AY6884" s="22"/>
      <c r="AZ6884" s="22"/>
      <c r="BA6884" s="22"/>
      <c r="BB6884" s="22"/>
      <c r="BC6884" s="22"/>
      <c r="BD6884" s="22"/>
      <c r="BE6884" s="22"/>
      <c r="BF6884" s="22"/>
      <c r="BG6884" s="22"/>
      <c r="BH6884" s="22"/>
      <c r="BI6884" s="22"/>
      <c r="BJ6884" s="22"/>
      <c r="BK6884" s="22"/>
      <c r="BL6884" s="22"/>
      <c r="BM6884" s="22"/>
      <c r="BN6884" s="22"/>
      <c r="BO6884" s="22"/>
      <c r="BP6884" s="22"/>
      <c r="BQ6884" s="22"/>
      <c r="BR6884" s="22"/>
      <c r="BS6884" s="22"/>
      <c r="BT6884" s="22"/>
      <c r="BU6884" s="22"/>
      <c r="BV6884" s="22"/>
      <c r="BW6884" s="22"/>
      <c r="BX6884" s="22"/>
      <c r="BY6884" s="22"/>
      <c r="BZ6884" s="22"/>
      <c r="CA6884" s="22"/>
      <c r="CB6884" s="22"/>
      <c r="CC6884" s="22"/>
      <c r="CD6884" s="22"/>
      <c r="CE6884" s="22"/>
      <c r="CF6884" s="22"/>
      <c r="CG6884" s="22"/>
      <c r="CH6884" s="22"/>
      <c r="CI6884" s="22"/>
      <c r="CJ6884" s="22"/>
      <c r="CK6884" s="22"/>
      <c r="CL6884" s="22"/>
      <c r="CM6884" s="22"/>
      <c r="CN6884" s="22"/>
      <c r="CO6884" s="22"/>
    </row>
    <row r="6885" spans="1:93" s="2" customFormat="1" x14ac:dyDescent="0.3">
      <c r="A6885" s="73" t="s">
        <v>204</v>
      </c>
      <c r="B6885" s="73" t="s">
        <v>212</v>
      </c>
      <c r="C6885" s="67" t="s">
        <v>436</v>
      </c>
      <c r="D6885" s="67" t="s">
        <v>444</v>
      </c>
      <c r="E6885" s="73"/>
      <c r="F6885" s="73" t="s">
        <v>569</v>
      </c>
      <c r="G6885" s="73" t="s">
        <v>28</v>
      </c>
      <c r="H6885" s="73" t="s">
        <v>28</v>
      </c>
      <c r="I6885" s="73" t="s">
        <v>465</v>
      </c>
      <c r="J6885" s="73" t="str">
        <f t="shared" si="163"/>
        <v>Paper and board: mixed</v>
      </c>
      <c r="K6885" s="102" t="s">
        <v>493</v>
      </c>
      <c r="L6885" s="48"/>
      <c r="M6885" s="22"/>
      <c r="N6885" s="22"/>
      <c r="O6885" s="22"/>
      <c r="P6885" s="22"/>
      <c r="Q6885" s="22"/>
      <c r="R6885" s="22"/>
      <c r="S6885" s="22"/>
      <c r="T6885" s="22"/>
      <c r="U6885" s="22"/>
      <c r="V6885" s="22"/>
      <c r="W6885" s="22"/>
      <c r="X6885" s="22"/>
      <c r="Y6885" s="22"/>
      <c r="Z6885" s="22"/>
      <c r="AA6885" s="22"/>
      <c r="AB6885" s="22"/>
      <c r="AC6885" s="22"/>
      <c r="AD6885" s="22"/>
      <c r="AE6885" s="22"/>
      <c r="AF6885" s="22"/>
      <c r="AG6885" s="22"/>
      <c r="AH6885" s="22"/>
      <c r="AI6885" s="22"/>
      <c r="AJ6885" s="22"/>
      <c r="AK6885" s="22"/>
      <c r="AL6885" s="22"/>
      <c r="AM6885" s="22"/>
      <c r="AN6885" s="22"/>
      <c r="AO6885" s="22"/>
      <c r="AP6885" s="22"/>
      <c r="AQ6885" s="22"/>
      <c r="AR6885" s="22"/>
      <c r="AS6885" s="22"/>
      <c r="AT6885" s="22"/>
      <c r="AU6885" s="22"/>
      <c r="AV6885" s="22"/>
      <c r="AW6885" s="22"/>
      <c r="AX6885" s="22"/>
      <c r="AY6885" s="22"/>
      <c r="AZ6885" s="22"/>
      <c r="BA6885" s="22"/>
      <c r="BB6885" s="22"/>
      <c r="BC6885" s="22"/>
      <c r="BD6885" s="22"/>
      <c r="BE6885" s="22"/>
      <c r="BF6885" s="22"/>
      <c r="BG6885" s="22"/>
      <c r="BH6885" s="22"/>
      <c r="BI6885" s="22"/>
      <c r="BJ6885" s="22"/>
      <c r="BK6885" s="22"/>
      <c r="BL6885" s="22"/>
      <c r="BM6885" s="22"/>
      <c r="BN6885" s="22"/>
      <c r="BO6885" s="22"/>
      <c r="BP6885" s="22"/>
      <c r="BQ6885" s="22"/>
      <c r="BR6885" s="22"/>
      <c r="BS6885" s="22"/>
      <c r="BT6885" s="22"/>
      <c r="BU6885" s="22"/>
      <c r="BV6885" s="22"/>
      <c r="BW6885" s="22"/>
      <c r="BX6885" s="22"/>
      <c r="BY6885" s="22"/>
      <c r="BZ6885" s="22"/>
      <c r="CA6885" s="22"/>
      <c r="CB6885" s="22"/>
      <c r="CC6885" s="22"/>
      <c r="CD6885" s="22"/>
      <c r="CE6885" s="22"/>
      <c r="CF6885" s="22"/>
      <c r="CG6885" s="22"/>
      <c r="CH6885" s="22"/>
      <c r="CI6885" s="22"/>
      <c r="CJ6885" s="22"/>
      <c r="CK6885" s="22"/>
      <c r="CL6885" s="22"/>
      <c r="CM6885" s="22"/>
      <c r="CN6885" s="22"/>
      <c r="CO6885" s="22"/>
    </row>
    <row r="6886" spans="1:93" s="2" customFormat="1" x14ac:dyDescent="0.3">
      <c r="A6886" s="73" t="s">
        <v>204</v>
      </c>
      <c r="B6886" s="73" t="s">
        <v>212</v>
      </c>
      <c r="C6886" s="67" t="s">
        <v>436</v>
      </c>
      <c r="D6886" s="67" t="s">
        <v>444</v>
      </c>
      <c r="E6886" s="73"/>
      <c r="F6886" s="73" t="s">
        <v>570</v>
      </c>
      <c r="G6886" s="73" t="s">
        <v>28</v>
      </c>
      <c r="H6886" s="73" t="s">
        <v>28</v>
      </c>
      <c r="I6886" s="73" t="s">
        <v>465</v>
      </c>
      <c r="J6886" s="73" t="str">
        <f t="shared" si="163"/>
        <v>Paper and board: mixed</v>
      </c>
      <c r="K6886" s="101">
        <v>21.3538</v>
      </c>
      <c r="L6886" s="48"/>
      <c r="M6886" s="22"/>
      <c r="N6886" s="22"/>
      <c r="O6886" s="22"/>
      <c r="P6886" s="22"/>
      <c r="Q6886" s="22"/>
      <c r="R6886" s="22"/>
      <c r="S6886" s="22"/>
      <c r="T6886" s="22"/>
      <c r="U6886" s="22"/>
      <c r="V6886" s="22"/>
      <c r="W6886" s="22"/>
      <c r="X6886" s="22"/>
      <c r="Y6886" s="22"/>
      <c r="Z6886" s="22"/>
      <c r="AA6886" s="22"/>
      <c r="AB6886" s="22"/>
      <c r="AC6886" s="22"/>
      <c r="AD6886" s="22"/>
      <c r="AE6886" s="22"/>
      <c r="AF6886" s="22"/>
      <c r="AG6886" s="22"/>
      <c r="AH6886" s="22"/>
      <c r="AI6886" s="22"/>
      <c r="AJ6886" s="22"/>
      <c r="AK6886" s="22"/>
      <c r="AL6886" s="22"/>
      <c r="AM6886" s="22"/>
      <c r="AN6886" s="22"/>
      <c r="AO6886" s="22"/>
      <c r="AP6886" s="22"/>
      <c r="AQ6886" s="22"/>
      <c r="AR6886" s="22"/>
      <c r="AS6886" s="22"/>
      <c r="AT6886" s="22"/>
      <c r="AU6886" s="22"/>
      <c r="AV6886" s="22"/>
      <c r="AW6886" s="22"/>
      <c r="AX6886" s="22"/>
      <c r="AY6886" s="22"/>
      <c r="AZ6886" s="22"/>
      <c r="BA6886" s="22"/>
      <c r="BB6886" s="22"/>
      <c r="BC6886" s="22"/>
      <c r="BD6886" s="22"/>
      <c r="BE6886" s="22"/>
      <c r="BF6886" s="22"/>
      <c r="BG6886" s="22"/>
      <c r="BH6886" s="22"/>
      <c r="BI6886" s="22"/>
      <c r="BJ6886" s="22"/>
      <c r="BK6886" s="22"/>
      <c r="BL6886" s="22"/>
      <c r="BM6886" s="22"/>
      <c r="BN6886" s="22"/>
      <c r="BO6886" s="22"/>
      <c r="BP6886" s="22"/>
      <c r="BQ6886" s="22"/>
      <c r="BR6886" s="22"/>
      <c r="BS6886" s="22"/>
      <c r="BT6886" s="22"/>
      <c r="BU6886" s="22"/>
      <c r="BV6886" s="22"/>
      <c r="BW6886" s="22"/>
      <c r="BX6886" s="22"/>
      <c r="BY6886" s="22"/>
      <c r="BZ6886" s="22"/>
      <c r="CA6886" s="22"/>
      <c r="CB6886" s="22"/>
      <c r="CC6886" s="22"/>
      <c r="CD6886" s="22"/>
      <c r="CE6886" s="22"/>
      <c r="CF6886" s="22"/>
      <c r="CG6886" s="22"/>
      <c r="CH6886" s="22"/>
      <c r="CI6886" s="22"/>
      <c r="CJ6886" s="22"/>
      <c r="CK6886" s="22"/>
      <c r="CL6886" s="22"/>
      <c r="CM6886" s="22"/>
      <c r="CN6886" s="22"/>
      <c r="CO6886" s="22"/>
    </row>
    <row r="6887" spans="1:93" s="2" customFormat="1" x14ac:dyDescent="0.3">
      <c r="A6887" s="73" t="s">
        <v>204</v>
      </c>
      <c r="B6887" s="73" t="s">
        <v>212</v>
      </c>
      <c r="C6887" s="67" t="s">
        <v>436</v>
      </c>
      <c r="D6887" s="67" t="s">
        <v>444</v>
      </c>
      <c r="E6887" s="73"/>
      <c r="F6887" s="73" t="s">
        <v>285</v>
      </c>
      <c r="G6887" s="73" t="s">
        <v>28</v>
      </c>
      <c r="H6887" s="73" t="s">
        <v>28</v>
      </c>
      <c r="I6887" s="73" t="s">
        <v>465</v>
      </c>
      <c r="J6887" s="73" t="str">
        <f t="shared" si="163"/>
        <v>Paper and board: mixed</v>
      </c>
      <c r="K6887" s="101">
        <v>21.3538</v>
      </c>
      <c r="L6887" s="48"/>
      <c r="M6887" s="22"/>
      <c r="N6887" s="22"/>
      <c r="O6887" s="22"/>
      <c r="P6887" s="22"/>
      <c r="Q6887" s="22"/>
      <c r="R6887" s="22"/>
      <c r="S6887" s="22"/>
      <c r="T6887" s="22"/>
      <c r="U6887" s="22"/>
      <c r="V6887" s="22"/>
      <c r="W6887" s="22"/>
      <c r="X6887" s="22"/>
      <c r="Y6887" s="22"/>
      <c r="Z6887" s="22"/>
      <c r="AA6887" s="22"/>
      <c r="AB6887" s="22"/>
      <c r="AC6887" s="22"/>
      <c r="AD6887" s="22"/>
      <c r="AE6887" s="22"/>
      <c r="AF6887" s="22"/>
      <c r="AG6887" s="22"/>
      <c r="AH6887" s="22"/>
      <c r="AI6887" s="22"/>
      <c r="AJ6887" s="22"/>
      <c r="AK6887" s="22"/>
      <c r="AL6887" s="22"/>
      <c r="AM6887" s="22"/>
      <c r="AN6887" s="22"/>
      <c r="AO6887" s="22"/>
      <c r="AP6887" s="22"/>
      <c r="AQ6887" s="22"/>
      <c r="AR6887" s="22"/>
      <c r="AS6887" s="22"/>
      <c r="AT6887" s="22"/>
      <c r="AU6887" s="22"/>
      <c r="AV6887" s="22"/>
      <c r="AW6887" s="22"/>
      <c r="AX6887" s="22"/>
      <c r="AY6887" s="22"/>
      <c r="AZ6887" s="22"/>
      <c r="BA6887" s="22"/>
      <c r="BB6887" s="22"/>
      <c r="BC6887" s="22"/>
      <c r="BD6887" s="22"/>
      <c r="BE6887" s="22"/>
      <c r="BF6887" s="22"/>
      <c r="BG6887" s="22"/>
      <c r="BH6887" s="22"/>
      <c r="BI6887" s="22"/>
      <c r="BJ6887" s="22"/>
      <c r="BK6887" s="22"/>
      <c r="BL6887" s="22"/>
      <c r="BM6887" s="22"/>
      <c r="BN6887" s="22"/>
      <c r="BO6887" s="22"/>
      <c r="BP6887" s="22"/>
      <c r="BQ6887" s="22"/>
      <c r="BR6887" s="22"/>
      <c r="BS6887" s="22"/>
      <c r="BT6887" s="22"/>
      <c r="BU6887" s="22"/>
      <c r="BV6887" s="22"/>
      <c r="BW6887" s="22"/>
      <c r="BX6887" s="22"/>
      <c r="BY6887" s="22"/>
      <c r="BZ6887" s="22"/>
      <c r="CA6887" s="22"/>
      <c r="CB6887" s="22"/>
      <c r="CC6887" s="22"/>
      <c r="CD6887" s="22"/>
      <c r="CE6887" s="22"/>
      <c r="CF6887" s="22"/>
      <c r="CG6887" s="22"/>
      <c r="CH6887" s="22"/>
      <c r="CI6887" s="22"/>
      <c r="CJ6887" s="22"/>
      <c r="CK6887" s="22"/>
      <c r="CL6887" s="22"/>
      <c r="CM6887" s="22"/>
      <c r="CN6887" s="22"/>
      <c r="CO6887" s="22"/>
    </row>
    <row r="6888" spans="1:93" s="2" customFormat="1" x14ac:dyDescent="0.3">
      <c r="A6888" s="73" t="s">
        <v>204</v>
      </c>
      <c r="B6888" s="73" t="s">
        <v>212</v>
      </c>
      <c r="C6888" s="67" t="s">
        <v>436</v>
      </c>
      <c r="D6888" s="67" t="s">
        <v>444</v>
      </c>
      <c r="E6888" s="73"/>
      <c r="F6888" s="73" t="s">
        <v>382</v>
      </c>
      <c r="G6888" s="73" t="s">
        <v>28</v>
      </c>
      <c r="H6888" s="73" t="s">
        <v>28</v>
      </c>
      <c r="I6888" s="73" t="s">
        <v>465</v>
      </c>
      <c r="J6888" s="73" t="str">
        <f t="shared" si="163"/>
        <v>Paper and board: mixed</v>
      </c>
      <c r="K6888" s="101">
        <v>10.203900000000001</v>
      </c>
      <c r="L6888" s="48"/>
      <c r="M6888" s="22"/>
      <c r="N6888" s="22"/>
      <c r="O6888" s="22"/>
      <c r="P6888" s="22"/>
      <c r="Q6888" s="22"/>
      <c r="R6888" s="22"/>
      <c r="S6888" s="22"/>
      <c r="T6888" s="22"/>
      <c r="U6888" s="22"/>
      <c r="V6888" s="22"/>
      <c r="W6888" s="22"/>
      <c r="X6888" s="22"/>
      <c r="Y6888" s="22"/>
      <c r="Z6888" s="22"/>
      <c r="AA6888" s="22"/>
      <c r="AB6888" s="22"/>
      <c r="AC6888" s="22"/>
      <c r="AD6888" s="22"/>
      <c r="AE6888" s="22"/>
      <c r="AF6888" s="22"/>
      <c r="AG6888" s="22"/>
      <c r="AH6888" s="22"/>
      <c r="AI6888" s="22"/>
      <c r="AJ6888" s="22"/>
      <c r="AK6888" s="22"/>
      <c r="AL6888" s="22"/>
      <c r="AM6888" s="22"/>
      <c r="AN6888" s="22"/>
      <c r="AO6888" s="22"/>
      <c r="AP6888" s="22"/>
      <c r="AQ6888" s="22"/>
      <c r="AR6888" s="22"/>
      <c r="AS6888" s="22"/>
      <c r="AT6888" s="22"/>
      <c r="AU6888" s="22"/>
      <c r="AV6888" s="22"/>
      <c r="AW6888" s="22"/>
      <c r="AX6888" s="22"/>
      <c r="AY6888" s="22"/>
      <c r="AZ6888" s="22"/>
      <c r="BA6888" s="22"/>
      <c r="BB6888" s="22"/>
      <c r="BC6888" s="22"/>
      <c r="BD6888" s="22"/>
      <c r="BE6888" s="22"/>
      <c r="BF6888" s="22"/>
      <c r="BG6888" s="22"/>
      <c r="BH6888" s="22"/>
      <c r="BI6888" s="22"/>
      <c r="BJ6888" s="22"/>
      <c r="BK6888" s="22"/>
      <c r="BL6888" s="22"/>
      <c r="BM6888" s="22"/>
      <c r="BN6888" s="22"/>
      <c r="BO6888" s="22"/>
      <c r="BP6888" s="22"/>
      <c r="BQ6888" s="22"/>
      <c r="BR6888" s="22"/>
      <c r="BS6888" s="22"/>
      <c r="BT6888" s="22"/>
      <c r="BU6888" s="22"/>
      <c r="BV6888" s="22"/>
      <c r="BW6888" s="22"/>
      <c r="BX6888" s="22"/>
      <c r="BY6888" s="22"/>
      <c r="BZ6888" s="22"/>
      <c r="CA6888" s="22"/>
      <c r="CB6888" s="22"/>
      <c r="CC6888" s="22"/>
      <c r="CD6888" s="22"/>
      <c r="CE6888" s="22"/>
      <c r="CF6888" s="22"/>
      <c r="CG6888" s="22"/>
      <c r="CH6888" s="22"/>
      <c r="CI6888" s="22"/>
      <c r="CJ6888" s="22"/>
      <c r="CK6888" s="22"/>
      <c r="CL6888" s="22"/>
      <c r="CM6888" s="22"/>
      <c r="CN6888" s="22"/>
      <c r="CO6888" s="22"/>
    </row>
    <row r="6889" spans="1:93" s="2" customFormat="1" x14ac:dyDescent="0.3">
      <c r="A6889" s="73" t="s">
        <v>204</v>
      </c>
      <c r="B6889" s="73" t="s">
        <v>212</v>
      </c>
      <c r="C6889" s="67" t="s">
        <v>436</v>
      </c>
      <c r="D6889" s="67" t="s">
        <v>444</v>
      </c>
      <c r="E6889" s="73"/>
      <c r="F6889" s="73" t="s">
        <v>332</v>
      </c>
      <c r="G6889" s="73" t="s">
        <v>28</v>
      </c>
      <c r="H6889" s="73" t="s">
        <v>28</v>
      </c>
      <c r="I6889" s="73" t="s">
        <v>465</v>
      </c>
      <c r="J6889" s="73" t="str">
        <f t="shared" si="163"/>
        <v>Paper and board: mixed</v>
      </c>
      <c r="K6889" s="101">
        <v>1041.8880999999999</v>
      </c>
      <c r="L6889" s="48"/>
      <c r="M6889" s="22"/>
      <c r="N6889" s="22"/>
      <c r="O6889" s="22"/>
      <c r="P6889" s="22"/>
      <c r="Q6889" s="22"/>
      <c r="R6889" s="22"/>
      <c r="S6889" s="22"/>
      <c r="T6889" s="22"/>
      <c r="U6889" s="22"/>
      <c r="V6889" s="22"/>
      <c r="W6889" s="22"/>
      <c r="X6889" s="22"/>
      <c r="Y6889" s="22"/>
      <c r="Z6889" s="22"/>
      <c r="AA6889" s="22"/>
      <c r="AB6889" s="22"/>
      <c r="AC6889" s="22"/>
      <c r="AD6889" s="22"/>
      <c r="AE6889" s="22"/>
      <c r="AF6889" s="22"/>
      <c r="AG6889" s="22"/>
      <c r="AH6889" s="22"/>
      <c r="AI6889" s="22"/>
      <c r="AJ6889" s="22"/>
      <c r="AK6889" s="22"/>
      <c r="AL6889" s="22"/>
      <c r="AM6889" s="22"/>
      <c r="AN6889" s="22"/>
      <c r="AO6889" s="22"/>
      <c r="AP6889" s="22"/>
      <c r="AQ6889" s="22"/>
      <c r="AR6889" s="22"/>
      <c r="AS6889" s="22"/>
      <c r="AT6889" s="22"/>
      <c r="AU6889" s="22"/>
      <c r="AV6889" s="22"/>
      <c r="AW6889" s="22"/>
      <c r="AX6889" s="22"/>
      <c r="AY6889" s="22"/>
      <c r="AZ6889" s="22"/>
      <c r="BA6889" s="22"/>
      <c r="BB6889" s="22"/>
      <c r="BC6889" s="22"/>
      <c r="BD6889" s="22"/>
      <c r="BE6889" s="22"/>
      <c r="BF6889" s="22"/>
      <c r="BG6889" s="22"/>
      <c r="BH6889" s="22"/>
      <c r="BI6889" s="22"/>
      <c r="BJ6889" s="22"/>
      <c r="BK6889" s="22"/>
      <c r="BL6889" s="22"/>
      <c r="BM6889" s="22"/>
      <c r="BN6889" s="22"/>
      <c r="BO6889" s="22"/>
      <c r="BP6889" s="22"/>
      <c r="BQ6889" s="22"/>
      <c r="BR6889" s="22"/>
      <c r="BS6889" s="22"/>
      <c r="BT6889" s="22"/>
      <c r="BU6889" s="22"/>
      <c r="BV6889" s="22"/>
      <c r="BW6889" s="22"/>
      <c r="BX6889" s="22"/>
      <c r="BY6889" s="22"/>
      <c r="BZ6889" s="22"/>
      <c r="CA6889" s="22"/>
      <c r="CB6889" s="22"/>
      <c r="CC6889" s="22"/>
      <c r="CD6889" s="22"/>
      <c r="CE6889" s="22"/>
      <c r="CF6889" s="22"/>
      <c r="CG6889" s="22"/>
      <c r="CH6889" s="22"/>
      <c r="CI6889" s="22"/>
      <c r="CJ6889" s="22"/>
      <c r="CK6889" s="22"/>
      <c r="CL6889" s="22"/>
      <c r="CM6889" s="22"/>
      <c r="CN6889" s="22"/>
      <c r="CO6889" s="22"/>
    </row>
    <row r="6890" spans="1:93" s="2" customFormat="1" x14ac:dyDescent="0.3">
      <c r="A6890" s="73" t="s">
        <v>204</v>
      </c>
      <c r="B6890" s="73" t="s">
        <v>212</v>
      </c>
      <c r="C6890" s="67" t="s">
        <v>436</v>
      </c>
      <c r="D6890" s="67" t="s">
        <v>205</v>
      </c>
      <c r="E6890" s="73"/>
      <c r="F6890" s="73" t="s">
        <v>569</v>
      </c>
      <c r="G6890" s="73" t="s">
        <v>28</v>
      </c>
      <c r="H6890" s="73" t="s">
        <v>28</v>
      </c>
      <c r="I6890" s="73" t="s">
        <v>465</v>
      </c>
      <c r="J6890" s="73" t="str">
        <f t="shared" si="163"/>
        <v>Paper and board: paper</v>
      </c>
      <c r="K6890" s="102" t="s">
        <v>493</v>
      </c>
      <c r="L6890" s="48"/>
      <c r="M6890" s="22"/>
      <c r="N6890" s="22"/>
      <c r="O6890" s="22"/>
      <c r="P6890" s="22"/>
      <c r="Q6890" s="22"/>
      <c r="R6890" s="22"/>
      <c r="S6890" s="22"/>
      <c r="T6890" s="22"/>
      <c r="U6890" s="22"/>
      <c r="V6890" s="22"/>
      <c r="W6890" s="22"/>
      <c r="X6890" s="22"/>
      <c r="Y6890" s="22"/>
      <c r="Z6890" s="22"/>
      <c r="AA6890" s="22"/>
      <c r="AB6890" s="22"/>
      <c r="AC6890" s="22"/>
      <c r="AD6890" s="22"/>
      <c r="AE6890" s="22"/>
      <c r="AF6890" s="22"/>
      <c r="AG6890" s="22"/>
      <c r="AH6890" s="22"/>
      <c r="AI6890" s="22"/>
      <c r="AJ6890" s="22"/>
      <c r="AK6890" s="22"/>
      <c r="AL6890" s="22"/>
      <c r="AM6890" s="22"/>
      <c r="AN6890" s="22"/>
      <c r="AO6890" s="22"/>
      <c r="AP6890" s="22"/>
      <c r="AQ6890" s="22"/>
      <c r="AR6890" s="22"/>
      <c r="AS6890" s="22"/>
      <c r="AT6890" s="22"/>
      <c r="AU6890" s="22"/>
      <c r="AV6890" s="22"/>
      <c r="AW6890" s="22"/>
      <c r="AX6890" s="22"/>
      <c r="AY6890" s="22"/>
      <c r="AZ6890" s="22"/>
      <c r="BA6890" s="22"/>
      <c r="BB6890" s="22"/>
      <c r="BC6890" s="22"/>
      <c r="BD6890" s="22"/>
      <c r="BE6890" s="22"/>
      <c r="BF6890" s="22"/>
      <c r="BG6890" s="22"/>
      <c r="BH6890" s="22"/>
      <c r="BI6890" s="22"/>
      <c r="BJ6890" s="22"/>
      <c r="BK6890" s="22"/>
      <c r="BL6890" s="22"/>
      <c r="BM6890" s="22"/>
      <c r="BN6890" s="22"/>
      <c r="BO6890" s="22"/>
      <c r="BP6890" s="22"/>
      <c r="BQ6890" s="22"/>
      <c r="BR6890" s="22"/>
      <c r="BS6890" s="22"/>
      <c r="BT6890" s="22"/>
      <c r="BU6890" s="22"/>
      <c r="BV6890" s="22"/>
      <c r="BW6890" s="22"/>
      <c r="BX6890" s="22"/>
      <c r="BY6890" s="22"/>
      <c r="BZ6890" s="22"/>
      <c r="CA6890" s="22"/>
      <c r="CB6890" s="22"/>
      <c r="CC6890" s="22"/>
      <c r="CD6890" s="22"/>
      <c r="CE6890" s="22"/>
      <c r="CF6890" s="22"/>
      <c r="CG6890" s="22"/>
      <c r="CH6890" s="22"/>
      <c r="CI6890" s="22"/>
      <c r="CJ6890" s="22"/>
      <c r="CK6890" s="22"/>
      <c r="CL6890" s="22"/>
      <c r="CM6890" s="22"/>
      <c r="CN6890" s="22"/>
      <c r="CO6890" s="22"/>
    </row>
    <row r="6891" spans="1:93" s="2" customFormat="1" x14ac:dyDescent="0.3">
      <c r="A6891" s="73" t="s">
        <v>204</v>
      </c>
      <c r="B6891" s="73" t="s">
        <v>212</v>
      </c>
      <c r="C6891" s="67" t="s">
        <v>436</v>
      </c>
      <c r="D6891" s="67" t="s">
        <v>205</v>
      </c>
      <c r="E6891" s="73"/>
      <c r="F6891" s="73" t="s">
        <v>570</v>
      </c>
      <c r="G6891" s="73" t="s">
        <v>28</v>
      </c>
      <c r="H6891" s="73" t="s">
        <v>28</v>
      </c>
      <c r="I6891" s="73" t="s">
        <v>465</v>
      </c>
      <c r="J6891" s="73" t="str">
        <f t="shared" si="163"/>
        <v>Paper and board: paper</v>
      </c>
      <c r="K6891" s="101">
        <v>21.3538</v>
      </c>
      <c r="L6891" s="48"/>
      <c r="M6891" s="22"/>
      <c r="N6891" s="22"/>
      <c r="O6891" s="22"/>
      <c r="P6891" s="22"/>
      <c r="Q6891" s="22"/>
      <c r="R6891" s="22"/>
      <c r="S6891" s="22"/>
      <c r="T6891" s="22"/>
      <c r="U6891" s="22"/>
      <c r="V6891" s="22"/>
      <c r="W6891" s="22"/>
      <c r="X6891" s="22"/>
      <c r="Y6891" s="22"/>
      <c r="Z6891" s="22"/>
      <c r="AA6891" s="22"/>
      <c r="AB6891" s="22"/>
      <c r="AC6891" s="22"/>
      <c r="AD6891" s="22"/>
      <c r="AE6891" s="22"/>
      <c r="AF6891" s="22"/>
      <c r="AG6891" s="22"/>
      <c r="AH6891" s="22"/>
      <c r="AI6891" s="22"/>
      <c r="AJ6891" s="22"/>
      <c r="AK6891" s="22"/>
      <c r="AL6891" s="22"/>
      <c r="AM6891" s="22"/>
      <c r="AN6891" s="22"/>
      <c r="AO6891" s="22"/>
      <c r="AP6891" s="22"/>
      <c r="AQ6891" s="22"/>
      <c r="AR6891" s="22"/>
      <c r="AS6891" s="22"/>
      <c r="AT6891" s="22"/>
      <c r="AU6891" s="22"/>
      <c r="AV6891" s="22"/>
      <c r="AW6891" s="22"/>
      <c r="AX6891" s="22"/>
      <c r="AY6891" s="22"/>
      <c r="AZ6891" s="22"/>
      <c r="BA6891" s="22"/>
      <c r="BB6891" s="22"/>
      <c r="BC6891" s="22"/>
      <c r="BD6891" s="22"/>
      <c r="BE6891" s="22"/>
      <c r="BF6891" s="22"/>
      <c r="BG6891" s="22"/>
      <c r="BH6891" s="22"/>
      <c r="BI6891" s="22"/>
      <c r="BJ6891" s="22"/>
      <c r="BK6891" s="22"/>
      <c r="BL6891" s="22"/>
      <c r="BM6891" s="22"/>
      <c r="BN6891" s="22"/>
      <c r="BO6891" s="22"/>
      <c r="BP6891" s="22"/>
      <c r="BQ6891" s="22"/>
      <c r="BR6891" s="22"/>
      <c r="BS6891" s="22"/>
      <c r="BT6891" s="22"/>
      <c r="BU6891" s="22"/>
      <c r="BV6891" s="22"/>
      <c r="BW6891" s="22"/>
      <c r="BX6891" s="22"/>
      <c r="BY6891" s="22"/>
      <c r="BZ6891" s="22"/>
      <c r="CA6891" s="22"/>
      <c r="CB6891" s="22"/>
      <c r="CC6891" s="22"/>
      <c r="CD6891" s="22"/>
      <c r="CE6891" s="22"/>
      <c r="CF6891" s="22"/>
      <c r="CG6891" s="22"/>
      <c r="CH6891" s="22"/>
      <c r="CI6891" s="22"/>
      <c r="CJ6891" s="22"/>
      <c r="CK6891" s="22"/>
      <c r="CL6891" s="22"/>
      <c r="CM6891" s="22"/>
      <c r="CN6891" s="22"/>
      <c r="CO6891" s="22"/>
    </row>
    <row r="6892" spans="1:93" s="2" customFormat="1" x14ac:dyDescent="0.3">
      <c r="A6892" s="73" t="s">
        <v>204</v>
      </c>
      <c r="B6892" s="73" t="s">
        <v>212</v>
      </c>
      <c r="C6892" s="67" t="s">
        <v>436</v>
      </c>
      <c r="D6892" s="67" t="s">
        <v>205</v>
      </c>
      <c r="E6892" s="73"/>
      <c r="F6892" s="73" t="s">
        <v>285</v>
      </c>
      <c r="G6892" s="73" t="s">
        <v>28</v>
      </c>
      <c r="H6892" s="73" t="s">
        <v>28</v>
      </c>
      <c r="I6892" s="73" t="s">
        <v>465</v>
      </c>
      <c r="J6892" s="73" t="str">
        <f t="shared" si="163"/>
        <v>Paper and board: paper</v>
      </c>
      <c r="K6892" s="101">
        <v>21.3538</v>
      </c>
      <c r="L6892" s="48"/>
      <c r="M6892" s="22"/>
      <c r="N6892" s="22"/>
      <c r="O6892" s="22"/>
      <c r="P6892" s="22"/>
      <c r="Q6892" s="22"/>
      <c r="R6892" s="22"/>
      <c r="S6892" s="22"/>
      <c r="T6892" s="22"/>
      <c r="U6892" s="22"/>
      <c r="V6892" s="22"/>
      <c r="W6892" s="22"/>
      <c r="X6892" s="22"/>
      <c r="Y6892" s="22"/>
      <c r="Z6892" s="22"/>
      <c r="AA6892" s="22"/>
      <c r="AB6892" s="22"/>
      <c r="AC6892" s="22"/>
      <c r="AD6892" s="22"/>
      <c r="AE6892" s="22"/>
      <c r="AF6892" s="22"/>
      <c r="AG6892" s="22"/>
      <c r="AH6892" s="22"/>
      <c r="AI6892" s="22"/>
      <c r="AJ6892" s="22"/>
      <c r="AK6892" s="22"/>
      <c r="AL6892" s="22"/>
      <c r="AM6892" s="22"/>
      <c r="AN6892" s="22"/>
      <c r="AO6892" s="22"/>
      <c r="AP6892" s="22"/>
      <c r="AQ6892" s="22"/>
      <c r="AR6892" s="22"/>
      <c r="AS6892" s="22"/>
      <c r="AT6892" s="22"/>
      <c r="AU6892" s="22"/>
      <c r="AV6892" s="22"/>
      <c r="AW6892" s="22"/>
      <c r="AX6892" s="22"/>
      <c r="AY6892" s="22"/>
      <c r="AZ6892" s="22"/>
      <c r="BA6892" s="22"/>
      <c r="BB6892" s="22"/>
      <c r="BC6892" s="22"/>
      <c r="BD6892" s="22"/>
      <c r="BE6892" s="22"/>
      <c r="BF6892" s="22"/>
      <c r="BG6892" s="22"/>
      <c r="BH6892" s="22"/>
      <c r="BI6892" s="22"/>
      <c r="BJ6892" s="22"/>
      <c r="BK6892" s="22"/>
      <c r="BL6892" s="22"/>
      <c r="BM6892" s="22"/>
      <c r="BN6892" s="22"/>
      <c r="BO6892" s="22"/>
      <c r="BP6892" s="22"/>
      <c r="BQ6892" s="22"/>
      <c r="BR6892" s="22"/>
      <c r="BS6892" s="22"/>
      <c r="BT6892" s="22"/>
      <c r="BU6892" s="22"/>
      <c r="BV6892" s="22"/>
      <c r="BW6892" s="22"/>
      <c r="BX6892" s="22"/>
      <c r="BY6892" s="22"/>
      <c r="BZ6892" s="22"/>
      <c r="CA6892" s="22"/>
      <c r="CB6892" s="22"/>
      <c r="CC6892" s="22"/>
      <c r="CD6892" s="22"/>
      <c r="CE6892" s="22"/>
      <c r="CF6892" s="22"/>
      <c r="CG6892" s="22"/>
      <c r="CH6892" s="22"/>
      <c r="CI6892" s="22"/>
      <c r="CJ6892" s="22"/>
      <c r="CK6892" s="22"/>
      <c r="CL6892" s="22"/>
      <c r="CM6892" s="22"/>
      <c r="CN6892" s="22"/>
      <c r="CO6892" s="22"/>
    </row>
    <row r="6893" spans="1:93" s="2" customFormat="1" x14ac:dyDescent="0.3">
      <c r="A6893" s="73" t="s">
        <v>204</v>
      </c>
      <c r="B6893" s="73" t="s">
        <v>212</v>
      </c>
      <c r="C6893" s="67" t="s">
        <v>436</v>
      </c>
      <c r="D6893" s="67" t="s">
        <v>205</v>
      </c>
      <c r="E6893" s="73"/>
      <c r="F6893" s="73" t="s">
        <v>382</v>
      </c>
      <c r="G6893" s="73" t="s">
        <v>28</v>
      </c>
      <c r="H6893" s="73" t="s">
        <v>28</v>
      </c>
      <c r="I6893" s="73" t="s">
        <v>465</v>
      </c>
      <c r="J6893" s="73" t="str">
        <f t="shared" si="163"/>
        <v>Paper and board: paper</v>
      </c>
      <c r="K6893" s="101">
        <v>10.203900000000001</v>
      </c>
      <c r="L6893" s="48"/>
      <c r="M6893" s="22"/>
      <c r="N6893" s="22"/>
      <c r="O6893" s="22"/>
      <c r="P6893" s="22"/>
      <c r="Q6893" s="22"/>
      <c r="R6893" s="22"/>
      <c r="S6893" s="22"/>
      <c r="T6893" s="22"/>
      <c r="U6893" s="22"/>
      <c r="V6893" s="22"/>
      <c r="W6893" s="22"/>
      <c r="X6893" s="22"/>
      <c r="Y6893" s="22"/>
      <c r="Z6893" s="22"/>
      <c r="AA6893" s="22"/>
      <c r="AB6893" s="22"/>
      <c r="AC6893" s="22"/>
      <c r="AD6893" s="22"/>
      <c r="AE6893" s="22"/>
      <c r="AF6893" s="22"/>
      <c r="AG6893" s="22"/>
      <c r="AH6893" s="22"/>
      <c r="AI6893" s="22"/>
      <c r="AJ6893" s="22"/>
      <c r="AK6893" s="22"/>
      <c r="AL6893" s="22"/>
      <c r="AM6893" s="22"/>
      <c r="AN6893" s="22"/>
      <c r="AO6893" s="22"/>
      <c r="AP6893" s="22"/>
      <c r="AQ6893" s="22"/>
      <c r="AR6893" s="22"/>
      <c r="AS6893" s="22"/>
      <c r="AT6893" s="22"/>
      <c r="AU6893" s="22"/>
      <c r="AV6893" s="22"/>
      <c r="AW6893" s="22"/>
      <c r="AX6893" s="22"/>
      <c r="AY6893" s="22"/>
      <c r="AZ6893" s="22"/>
      <c r="BA6893" s="22"/>
      <c r="BB6893" s="22"/>
      <c r="BC6893" s="22"/>
      <c r="BD6893" s="22"/>
      <c r="BE6893" s="22"/>
      <c r="BF6893" s="22"/>
      <c r="BG6893" s="22"/>
      <c r="BH6893" s="22"/>
      <c r="BI6893" s="22"/>
      <c r="BJ6893" s="22"/>
      <c r="BK6893" s="22"/>
      <c r="BL6893" s="22"/>
      <c r="BM6893" s="22"/>
      <c r="BN6893" s="22"/>
      <c r="BO6893" s="22"/>
      <c r="BP6893" s="22"/>
      <c r="BQ6893" s="22"/>
      <c r="BR6893" s="22"/>
      <c r="BS6893" s="22"/>
      <c r="BT6893" s="22"/>
      <c r="BU6893" s="22"/>
      <c r="BV6893" s="22"/>
      <c r="BW6893" s="22"/>
      <c r="BX6893" s="22"/>
      <c r="BY6893" s="22"/>
      <c r="BZ6893" s="22"/>
      <c r="CA6893" s="22"/>
      <c r="CB6893" s="22"/>
      <c r="CC6893" s="22"/>
      <c r="CD6893" s="22"/>
      <c r="CE6893" s="22"/>
      <c r="CF6893" s="22"/>
      <c r="CG6893" s="22"/>
      <c r="CH6893" s="22"/>
      <c r="CI6893" s="22"/>
      <c r="CJ6893" s="22"/>
      <c r="CK6893" s="22"/>
      <c r="CL6893" s="22"/>
      <c r="CM6893" s="22"/>
      <c r="CN6893" s="22"/>
      <c r="CO6893" s="22"/>
    </row>
    <row r="6894" spans="1:93" s="3" customFormat="1" ht="15" thickBot="1" x14ac:dyDescent="0.35">
      <c r="A6894" s="84" t="s">
        <v>204</v>
      </c>
      <c r="B6894" s="84" t="s">
        <v>212</v>
      </c>
      <c r="C6894" s="81" t="s">
        <v>436</v>
      </c>
      <c r="D6894" s="81" t="s">
        <v>205</v>
      </c>
      <c r="E6894" s="84"/>
      <c r="F6894" s="84" t="s">
        <v>332</v>
      </c>
      <c r="G6894" s="84" t="s">
        <v>28</v>
      </c>
      <c r="H6894" s="84" t="s">
        <v>28</v>
      </c>
      <c r="I6894" s="84" t="s">
        <v>465</v>
      </c>
      <c r="J6894" s="84" t="str">
        <f t="shared" si="163"/>
        <v>Paper and board: paper</v>
      </c>
      <c r="K6894" s="103">
        <v>1041.8880999999999</v>
      </c>
      <c r="L6894" s="48"/>
      <c r="M6894" s="22"/>
      <c r="N6894" s="22"/>
      <c r="O6894" s="22"/>
      <c r="P6894" s="22"/>
      <c r="Q6894" s="22"/>
      <c r="R6894" s="22"/>
      <c r="S6894" s="22"/>
      <c r="T6894" s="22"/>
      <c r="U6894" s="22"/>
      <c r="V6894" s="22"/>
      <c r="W6894" s="22"/>
      <c r="X6894" s="22"/>
      <c r="Y6894" s="22"/>
      <c r="Z6894" s="22"/>
      <c r="AA6894" s="22"/>
      <c r="AB6894" s="22"/>
      <c r="AC6894" s="22"/>
      <c r="AD6894" s="22"/>
      <c r="AE6894" s="22"/>
      <c r="AF6894" s="22"/>
      <c r="AG6894" s="22"/>
      <c r="AH6894" s="22"/>
      <c r="AI6894" s="22"/>
      <c r="AJ6894" s="22"/>
      <c r="AK6894" s="22"/>
      <c r="AL6894" s="22"/>
      <c r="AM6894" s="22"/>
      <c r="AN6894" s="22"/>
      <c r="AO6894" s="22"/>
      <c r="AP6894" s="22"/>
      <c r="AQ6894" s="22"/>
      <c r="AR6894" s="22"/>
      <c r="AS6894" s="22"/>
      <c r="AT6894" s="22"/>
      <c r="AU6894" s="22"/>
      <c r="AV6894" s="22"/>
      <c r="AW6894" s="22"/>
      <c r="AX6894" s="22"/>
      <c r="AY6894" s="22"/>
      <c r="AZ6894" s="22"/>
      <c r="BA6894" s="22"/>
      <c r="BB6894" s="22"/>
      <c r="BC6894" s="22"/>
      <c r="BD6894" s="22"/>
      <c r="BE6894" s="22"/>
      <c r="BF6894" s="22"/>
      <c r="BG6894" s="22"/>
      <c r="BH6894" s="22"/>
      <c r="BI6894" s="22"/>
      <c r="BJ6894" s="22"/>
      <c r="BK6894" s="22"/>
      <c r="BL6894" s="22"/>
      <c r="BM6894" s="22"/>
      <c r="BN6894" s="22"/>
      <c r="BO6894" s="22"/>
      <c r="BP6894" s="22"/>
      <c r="BQ6894" s="22"/>
      <c r="BR6894" s="22"/>
      <c r="BS6894" s="22"/>
      <c r="BT6894" s="22"/>
      <c r="BU6894" s="22"/>
      <c r="BV6894" s="22"/>
      <c r="BW6894" s="22"/>
      <c r="BX6894" s="22"/>
      <c r="BY6894" s="22"/>
      <c r="BZ6894" s="22"/>
      <c r="CA6894" s="22"/>
      <c r="CB6894" s="22"/>
      <c r="CC6894" s="22"/>
      <c r="CD6894" s="22"/>
      <c r="CE6894" s="22"/>
      <c r="CF6894" s="22"/>
      <c r="CG6894" s="22"/>
      <c r="CH6894" s="22"/>
      <c r="CI6894" s="22"/>
      <c r="CJ6894" s="22"/>
      <c r="CK6894" s="22"/>
      <c r="CL6894" s="22"/>
      <c r="CM6894" s="22"/>
      <c r="CN6894" s="22"/>
      <c r="CO6894" s="22"/>
    </row>
    <row r="6895" spans="1:93" s="2" customFormat="1" x14ac:dyDescent="0.3">
      <c r="A6895" s="86" t="s">
        <v>307</v>
      </c>
      <c r="B6895" s="86" t="s">
        <v>372</v>
      </c>
      <c r="C6895" s="68" t="s">
        <v>17</v>
      </c>
      <c r="D6895" s="68" t="s">
        <v>145</v>
      </c>
      <c r="E6895" s="86"/>
      <c r="F6895" s="86"/>
      <c r="G6895" s="86" t="s">
        <v>43</v>
      </c>
      <c r="H6895" s="86" t="s">
        <v>43</v>
      </c>
      <c r="I6895" s="86" t="s">
        <v>467</v>
      </c>
      <c r="J6895" s="86" t="str">
        <f t="shared" ref="J6895:J6958" si="164">CONCATENATE(D6895," ",H6895)</f>
        <v>Diesel (average biofuel blend) kWh</v>
      </c>
      <c r="K6895" s="27">
        <v>8.8000000000000005E-3</v>
      </c>
      <c r="L6895" s="48"/>
      <c r="M6895" s="22"/>
      <c r="N6895" s="22"/>
      <c r="O6895" s="22"/>
      <c r="P6895" s="22"/>
      <c r="Q6895" s="22"/>
      <c r="R6895" s="22"/>
      <c r="S6895" s="22"/>
      <c r="T6895" s="22"/>
      <c r="U6895" s="22"/>
      <c r="V6895" s="22"/>
      <c r="W6895" s="22"/>
      <c r="X6895" s="22"/>
      <c r="Y6895" s="22"/>
      <c r="Z6895" s="22"/>
      <c r="AA6895" s="22"/>
      <c r="AB6895" s="22"/>
      <c r="AC6895" s="22"/>
      <c r="AD6895" s="22"/>
      <c r="AE6895" s="22"/>
      <c r="AF6895" s="22"/>
      <c r="AG6895" s="22"/>
      <c r="AH6895" s="22"/>
      <c r="AI6895" s="22"/>
      <c r="AJ6895" s="22"/>
      <c r="AK6895" s="22"/>
      <c r="AL6895" s="22"/>
      <c r="AM6895" s="22"/>
      <c r="AN6895" s="22"/>
      <c r="AO6895" s="22"/>
      <c r="AP6895" s="22"/>
      <c r="AQ6895" s="22"/>
      <c r="AR6895" s="22"/>
      <c r="AS6895" s="22"/>
      <c r="AT6895" s="22"/>
      <c r="AU6895" s="22"/>
      <c r="AV6895" s="22"/>
      <c r="AW6895" s="22"/>
      <c r="AX6895" s="22"/>
      <c r="AY6895" s="22"/>
      <c r="AZ6895" s="22"/>
      <c r="BA6895" s="22"/>
      <c r="BB6895" s="22"/>
      <c r="BC6895" s="22"/>
      <c r="BD6895" s="22"/>
      <c r="BE6895" s="22"/>
      <c r="BF6895" s="22"/>
      <c r="BG6895" s="22"/>
      <c r="BH6895" s="22"/>
      <c r="BI6895" s="22"/>
      <c r="BJ6895" s="22"/>
      <c r="BK6895" s="22"/>
      <c r="BL6895" s="22"/>
      <c r="BM6895" s="22"/>
      <c r="BN6895" s="22"/>
      <c r="BO6895" s="22"/>
      <c r="BP6895" s="22"/>
      <c r="BQ6895" s="22"/>
      <c r="BR6895" s="22"/>
      <c r="BS6895" s="22"/>
      <c r="BT6895" s="22"/>
      <c r="BU6895" s="22"/>
      <c r="BV6895" s="22"/>
      <c r="BW6895" s="22"/>
      <c r="BX6895" s="22"/>
      <c r="BY6895" s="22"/>
      <c r="BZ6895" s="22"/>
      <c r="CA6895" s="22"/>
      <c r="CB6895" s="22"/>
      <c r="CC6895" s="22"/>
      <c r="CD6895" s="22"/>
      <c r="CE6895" s="22"/>
      <c r="CF6895" s="22"/>
      <c r="CG6895" s="22"/>
      <c r="CH6895" s="22"/>
      <c r="CI6895" s="22"/>
      <c r="CJ6895" s="22"/>
      <c r="CK6895" s="22"/>
      <c r="CL6895" s="22"/>
      <c r="CM6895" s="22"/>
      <c r="CN6895" s="22"/>
      <c r="CO6895" s="22"/>
    </row>
    <row r="6896" spans="1:93" s="2" customFormat="1" x14ac:dyDescent="0.3">
      <c r="A6896" s="73" t="s">
        <v>307</v>
      </c>
      <c r="B6896" s="73" t="s">
        <v>372</v>
      </c>
      <c r="C6896" s="67" t="s">
        <v>17</v>
      </c>
      <c r="D6896" s="67" t="s">
        <v>145</v>
      </c>
      <c r="E6896" s="73"/>
      <c r="F6896" s="73"/>
      <c r="G6896" s="73" t="s">
        <v>5</v>
      </c>
      <c r="H6896" s="73" t="s">
        <v>5</v>
      </c>
      <c r="I6896" s="86" t="s">
        <v>467</v>
      </c>
      <c r="J6896" s="73" t="str">
        <f t="shared" si="164"/>
        <v>Diesel (average biofuel blend) litres</v>
      </c>
      <c r="K6896" s="27">
        <v>8.72E-2</v>
      </c>
      <c r="L6896" s="48"/>
      <c r="M6896" s="22"/>
      <c r="N6896" s="22"/>
      <c r="O6896" s="22"/>
      <c r="P6896" s="22"/>
      <c r="Q6896" s="22"/>
      <c r="R6896" s="22"/>
      <c r="S6896" s="22"/>
      <c r="T6896" s="22"/>
      <c r="U6896" s="22"/>
      <c r="V6896" s="22"/>
      <c r="W6896" s="22"/>
      <c r="X6896" s="22"/>
      <c r="Y6896" s="22"/>
      <c r="Z6896" s="22"/>
      <c r="AA6896" s="22"/>
      <c r="AB6896" s="22"/>
      <c r="AC6896" s="22"/>
      <c r="AD6896" s="22"/>
      <c r="AE6896" s="22"/>
      <c r="AF6896" s="22"/>
      <c r="AG6896" s="22"/>
      <c r="AH6896" s="22"/>
      <c r="AI6896" s="22"/>
      <c r="AJ6896" s="22"/>
      <c r="AK6896" s="22"/>
      <c r="AL6896" s="22"/>
      <c r="AM6896" s="22"/>
      <c r="AN6896" s="22"/>
      <c r="AO6896" s="22"/>
      <c r="AP6896" s="22"/>
      <c r="AQ6896" s="22"/>
      <c r="AR6896" s="22"/>
      <c r="AS6896" s="22"/>
      <c r="AT6896" s="22"/>
      <c r="AU6896" s="22"/>
      <c r="AV6896" s="22"/>
      <c r="AW6896" s="22"/>
      <c r="AX6896" s="22"/>
      <c r="AY6896" s="22"/>
      <c r="AZ6896" s="22"/>
      <c r="BA6896" s="22"/>
      <c r="BB6896" s="22"/>
      <c r="BC6896" s="22"/>
      <c r="BD6896" s="22"/>
      <c r="BE6896" s="22"/>
      <c r="BF6896" s="22"/>
      <c r="BG6896" s="22"/>
      <c r="BH6896" s="22"/>
      <c r="BI6896" s="22"/>
      <c r="BJ6896" s="22"/>
      <c r="BK6896" s="22"/>
      <c r="BL6896" s="22"/>
      <c r="BM6896" s="22"/>
      <c r="BN6896" s="22"/>
      <c r="BO6896" s="22"/>
      <c r="BP6896" s="22"/>
      <c r="BQ6896" s="22"/>
      <c r="BR6896" s="22"/>
      <c r="BS6896" s="22"/>
      <c r="BT6896" s="22"/>
      <c r="BU6896" s="22"/>
      <c r="BV6896" s="22"/>
      <c r="BW6896" s="22"/>
      <c r="BX6896" s="22"/>
      <c r="BY6896" s="22"/>
      <c r="BZ6896" s="22"/>
      <c r="CA6896" s="22"/>
      <c r="CB6896" s="22"/>
      <c r="CC6896" s="22"/>
      <c r="CD6896" s="22"/>
      <c r="CE6896" s="22"/>
      <c r="CF6896" s="22"/>
      <c r="CG6896" s="22"/>
      <c r="CH6896" s="22"/>
      <c r="CI6896" s="22"/>
      <c r="CJ6896" s="22"/>
      <c r="CK6896" s="22"/>
      <c r="CL6896" s="22"/>
      <c r="CM6896" s="22"/>
      <c r="CN6896" s="22"/>
      <c r="CO6896" s="22"/>
    </row>
    <row r="6897" spans="1:93" s="2" customFormat="1" x14ac:dyDescent="0.3">
      <c r="A6897" s="73" t="s">
        <v>307</v>
      </c>
      <c r="B6897" s="73" t="s">
        <v>372</v>
      </c>
      <c r="C6897" s="67" t="s">
        <v>17</v>
      </c>
      <c r="D6897" s="67" t="s">
        <v>145</v>
      </c>
      <c r="E6897" s="73"/>
      <c r="F6897" s="73"/>
      <c r="G6897" s="73" t="s">
        <v>28</v>
      </c>
      <c r="H6897" s="73" t="s">
        <v>28</v>
      </c>
      <c r="I6897" s="86" t="s">
        <v>467</v>
      </c>
      <c r="J6897" s="73" t="str">
        <f t="shared" si="164"/>
        <v>Diesel (average biofuel blend) tonnes</v>
      </c>
      <c r="K6897" s="27">
        <v>103.86</v>
      </c>
      <c r="L6897" s="48"/>
      <c r="M6897" s="22"/>
      <c r="N6897" s="22"/>
      <c r="O6897" s="22"/>
      <c r="P6897" s="22"/>
      <c r="Q6897" s="22"/>
      <c r="R6897" s="22"/>
      <c r="S6897" s="22"/>
      <c r="T6897" s="22"/>
      <c r="U6897" s="22"/>
      <c r="V6897" s="22"/>
      <c r="W6897" s="22"/>
      <c r="X6897" s="22"/>
      <c r="Y6897" s="22"/>
      <c r="Z6897" s="22"/>
      <c r="AA6897" s="22"/>
      <c r="AB6897" s="22"/>
      <c r="AC6897" s="22"/>
      <c r="AD6897" s="22"/>
      <c r="AE6897" s="22"/>
      <c r="AF6897" s="22"/>
      <c r="AG6897" s="22"/>
      <c r="AH6897" s="22"/>
      <c r="AI6897" s="22"/>
      <c r="AJ6897" s="22"/>
      <c r="AK6897" s="22"/>
      <c r="AL6897" s="22"/>
      <c r="AM6897" s="22"/>
      <c r="AN6897" s="22"/>
      <c r="AO6897" s="22"/>
      <c r="AP6897" s="22"/>
      <c r="AQ6897" s="22"/>
      <c r="AR6897" s="22"/>
      <c r="AS6897" s="22"/>
      <c r="AT6897" s="22"/>
      <c r="AU6897" s="22"/>
      <c r="AV6897" s="22"/>
      <c r="AW6897" s="22"/>
      <c r="AX6897" s="22"/>
      <c r="AY6897" s="22"/>
      <c r="AZ6897" s="22"/>
      <c r="BA6897" s="22"/>
      <c r="BB6897" s="22"/>
      <c r="BC6897" s="22"/>
      <c r="BD6897" s="22"/>
      <c r="BE6897" s="22"/>
      <c r="BF6897" s="22"/>
      <c r="BG6897" s="22"/>
      <c r="BH6897" s="22"/>
      <c r="BI6897" s="22"/>
      <c r="BJ6897" s="22"/>
      <c r="BK6897" s="22"/>
      <c r="BL6897" s="22"/>
      <c r="BM6897" s="22"/>
      <c r="BN6897" s="22"/>
      <c r="BO6897" s="22"/>
      <c r="BP6897" s="22"/>
      <c r="BQ6897" s="22"/>
      <c r="BR6897" s="22"/>
      <c r="BS6897" s="22"/>
      <c r="BT6897" s="22"/>
      <c r="BU6897" s="22"/>
      <c r="BV6897" s="22"/>
      <c r="BW6897" s="22"/>
      <c r="BX6897" s="22"/>
      <c r="BY6897" s="22"/>
      <c r="BZ6897" s="22"/>
      <c r="CA6897" s="22"/>
      <c r="CB6897" s="22"/>
      <c r="CC6897" s="22"/>
      <c r="CD6897" s="22"/>
      <c r="CE6897" s="22"/>
      <c r="CF6897" s="22"/>
      <c r="CG6897" s="22"/>
      <c r="CH6897" s="22"/>
      <c r="CI6897" s="22"/>
      <c r="CJ6897" s="22"/>
      <c r="CK6897" s="22"/>
      <c r="CL6897" s="22"/>
      <c r="CM6897" s="22"/>
      <c r="CN6897" s="22"/>
      <c r="CO6897" s="22"/>
    </row>
    <row r="6898" spans="1:93" s="2" customFormat="1" x14ac:dyDescent="0.3">
      <c r="A6898" s="73" t="s">
        <v>307</v>
      </c>
      <c r="B6898" s="73" t="s">
        <v>372</v>
      </c>
      <c r="C6898" s="67" t="s">
        <v>17</v>
      </c>
      <c r="D6898" s="67" t="s">
        <v>298</v>
      </c>
      <c r="E6898" s="73"/>
      <c r="F6898" s="73"/>
      <c r="G6898" s="73" t="s">
        <v>43</v>
      </c>
      <c r="H6898" s="73" t="s">
        <v>43</v>
      </c>
      <c r="I6898" s="86" t="s">
        <v>467</v>
      </c>
      <c r="J6898" s="73" t="str">
        <f t="shared" si="164"/>
        <v>Petrol (average biofuel blend) kWh</v>
      </c>
      <c r="K6898" s="27">
        <v>7.7999999999999996E-3</v>
      </c>
      <c r="L6898" s="48"/>
      <c r="M6898" s="22"/>
      <c r="N6898" s="22"/>
      <c r="O6898" s="22"/>
      <c r="P6898" s="22"/>
      <c r="Q6898" s="22"/>
      <c r="R6898" s="22"/>
      <c r="S6898" s="22"/>
      <c r="T6898" s="22"/>
      <c r="U6898" s="22"/>
      <c r="V6898" s="22"/>
      <c r="W6898" s="22"/>
      <c r="X6898" s="22"/>
      <c r="Y6898" s="22"/>
      <c r="Z6898" s="22"/>
      <c r="AA6898" s="22"/>
      <c r="AB6898" s="22"/>
      <c r="AC6898" s="22"/>
      <c r="AD6898" s="22"/>
      <c r="AE6898" s="22"/>
      <c r="AF6898" s="22"/>
      <c r="AG6898" s="22"/>
      <c r="AH6898" s="22"/>
      <c r="AI6898" s="22"/>
      <c r="AJ6898" s="22"/>
      <c r="AK6898" s="22"/>
      <c r="AL6898" s="22"/>
      <c r="AM6898" s="22"/>
      <c r="AN6898" s="22"/>
      <c r="AO6898" s="22"/>
      <c r="AP6898" s="22"/>
      <c r="AQ6898" s="22"/>
      <c r="AR6898" s="22"/>
      <c r="AS6898" s="22"/>
      <c r="AT6898" s="22"/>
      <c r="AU6898" s="22"/>
      <c r="AV6898" s="22"/>
      <c r="AW6898" s="22"/>
      <c r="AX6898" s="22"/>
      <c r="AY6898" s="22"/>
      <c r="AZ6898" s="22"/>
      <c r="BA6898" s="22"/>
      <c r="BB6898" s="22"/>
      <c r="BC6898" s="22"/>
      <c r="BD6898" s="22"/>
      <c r="BE6898" s="22"/>
      <c r="BF6898" s="22"/>
      <c r="BG6898" s="22"/>
      <c r="BH6898" s="22"/>
      <c r="BI6898" s="22"/>
      <c r="BJ6898" s="22"/>
      <c r="BK6898" s="22"/>
      <c r="BL6898" s="22"/>
      <c r="BM6898" s="22"/>
      <c r="BN6898" s="22"/>
      <c r="BO6898" s="22"/>
      <c r="BP6898" s="22"/>
      <c r="BQ6898" s="22"/>
      <c r="BR6898" s="22"/>
      <c r="BS6898" s="22"/>
      <c r="BT6898" s="22"/>
      <c r="BU6898" s="22"/>
      <c r="BV6898" s="22"/>
      <c r="BW6898" s="22"/>
      <c r="BX6898" s="22"/>
      <c r="BY6898" s="22"/>
      <c r="BZ6898" s="22"/>
      <c r="CA6898" s="22"/>
      <c r="CB6898" s="22"/>
      <c r="CC6898" s="22"/>
      <c r="CD6898" s="22"/>
      <c r="CE6898" s="22"/>
      <c r="CF6898" s="22"/>
      <c r="CG6898" s="22"/>
      <c r="CH6898" s="22"/>
      <c r="CI6898" s="22"/>
      <c r="CJ6898" s="22"/>
      <c r="CK6898" s="22"/>
      <c r="CL6898" s="22"/>
      <c r="CM6898" s="22"/>
      <c r="CN6898" s="22"/>
      <c r="CO6898" s="22"/>
    </row>
    <row r="6899" spans="1:93" s="2" customFormat="1" x14ac:dyDescent="0.3">
      <c r="A6899" s="73" t="s">
        <v>307</v>
      </c>
      <c r="B6899" s="73" t="s">
        <v>372</v>
      </c>
      <c r="C6899" s="67" t="s">
        <v>17</v>
      </c>
      <c r="D6899" s="67" t="s">
        <v>298</v>
      </c>
      <c r="E6899" s="73"/>
      <c r="F6899" s="73"/>
      <c r="G6899" s="73" t="s">
        <v>5</v>
      </c>
      <c r="H6899" s="73" t="s">
        <v>5</v>
      </c>
      <c r="I6899" s="86" t="s">
        <v>467</v>
      </c>
      <c r="J6899" s="73" t="str">
        <f t="shared" si="164"/>
        <v>Petrol (average biofuel blend) litres</v>
      </c>
      <c r="K6899" s="27">
        <v>7.0099999999999996E-2</v>
      </c>
      <c r="L6899" s="48"/>
      <c r="M6899" s="22"/>
      <c r="N6899" s="22"/>
      <c r="O6899" s="22"/>
      <c r="P6899" s="22"/>
      <c r="Q6899" s="22"/>
      <c r="R6899" s="22"/>
      <c r="S6899" s="22"/>
      <c r="T6899" s="22"/>
      <c r="U6899" s="22"/>
      <c r="V6899" s="22"/>
      <c r="W6899" s="22"/>
      <c r="X6899" s="22"/>
      <c r="Y6899" s="22"/>
      <c r="Z6899" s="22"/>
      <c r="AA6899" s="22"/>
      <c r="AB6899" s="22"/>
      <c r="AC6899" s="22"/>
      <c r="AD6899" s="22"/>
      <c r="AE6899" s="22"/>
      <c r="AF6899" s="22"/>
      <c r="AG6899" s="22"/>
      <c r="AH6899" s="22"/>
      <c r="AI6899" s="22"/>
      <c r="AJ6899" s="22"/>
      <c r="AK6899" s="22"/>
      <c r="AL6899" s="22"/>
      <c r="AM6899" s="22"/>
      <c r="AN6899" s="22"/>
      <c r="AO6899" s="22"/>
      <c r="AP6899" s="22"/>
      <c r="AQ6899" s="22"/>
      <c r="AR6899" s="22"/>
      <c r="AS6899" s="22"/>
      <c r="AT6899" s="22"/>
      <c r="AU6899" s="22"/>
      <c r="AV6899" s="22"/>
      <c r="AW6899" s="22"/>
      <c r="AX6899" s="22"/>
      <c r="AY6899" s="22"/>
      <c r="AZ6899" s="22"/>
      <c r="BA6899" s="22"/>
      <c r="BB6899" s="22"/>
      <c r="BC6899" s="22"/>
      <c r="BD6899" s="22"/>
      <c r="BE6899" s="22"/>
      <c r="BF6899" s="22"/>
      <c r="BG6899" s="22"/>
      <c r="BH6899" s="22"/>
      <c r="BI6899" s="22"/>
      <c r="BJ6899" s="22"/>
      <c r="BK6899" s="22"/>
      <c r="BL6899" s="22"/>
      <c r="BM6899" s="22"/>
      <c r="BN6899" s="22"/>
      <c r="BO6899" s="22"/>
      <c r="BP6899" s="22"/>
      <c r="BQ6899" s="22"/>
      <c r="BR6899" s="22"/>
      <c r="BS6899" s="22"/>
      <c r="BT6899" s="22"/>
      <c r="BU6899" s="22"/>
      <c r="BV6899" s="22"/>
      <c r="BW6899" s="22"/>
      <c r="BX6899" s="22"/>
      <c r="BY6899" s="22"/>
      <c r="BZ6899" s="22"/>
      <c r="CA6899" s="22"/>
      <c r="CB6899" s="22"/>
      <c r="CC6899" s="22"/>
      <c r="CD6899" s="22"/>
      <c r="CE6899" s="22"/>
      <c r="CF6899" s="22"/>
      <c r="CG6899" s="22"/>
      <c r="CH6899" s="22"/>
      <c r="CI6899" s="22"/>
      <c r="CJ6899" s="22"/>
      <c r="CK6899" s="22"/>
      <c r="CL6899" s="22"/>
      <c r="CM6899" s="22"/>
      <c r="CN6899" s="22"/>
      <c r="CO6899" s="22"/>
    </row>
    <row r="6900" spans="1:93" s="2" customFormat="1" x14ac:dyDescent="0.3">
      <c r="A6900" s="73" t="s">
        <v>307</v>
      </c>
      <c r="B6900" s="73" t="s">
        <v>372</v>
      </c>
      <c r="C6900" s="67" t="s">
        <v>17</v>
      </c>
      <c r="D6900" s="67" t="s">
        <v>298</v>
      </c>
      <c r="E6900" s="73"/>
      <c r="F6900" s="73"/>
      <c r="G6900" s="73" t="s">
        <v>28</v>
      </c>
      <c r="H6900" s="73" t="s">
        <v>28</v>
      </c>
      <c r="I6900" s="86" t="s">
        <v>467</v>
      </c>
      <c r="J6900" s="73" t="str">
        <f t="shared" si="164"/>
        <v>Petrol (average biofuel blend) tonnes</v>
      </c>
      <c r="K6900" s="27">
        <v>95.16</v>
      </c>
      <c r="L6900" s="48"/>
      <c r="M6900" s="22"/>
      <c r="N6900" s="22"/>
      <c r="O6900" s="22"/>
      <c r="P6900" s="22"/>
      <c r="Q6900" s="22"/>
      <c r="R6900" s="22"/>
      <c r="S6900" s="22"/>
      <c r="T6900" s="22"/>
      <c r="U6900" s="22"/>
      <c r="V6900" s="22"/>
      <c r="W6900" s="22"/>
      <c r="X6900" s="22"/>
      <c r="Y6900" s="22"/>
      <c r="Z6900" s="22"/>
      <c r="AA6900" s="22"/>
      <c r="AB6900" s="22"/>
      <c r="AC6900" s="22"/>
      <c r="AD6900" s="22"/>
      <c r="AE6900" s="22"/>
      <c r="AF6900" s="22"/>
      <c r="AG6900" s="22"/>
      <c r="AH6900" s="22"/>
      <c r="AI6900" s="22"/>
      <c r="AJ6900" s="22"/>
      <c r="AK6900" s="22"/>
      <c r="AL6900" s="22"/>
      <c r="AM6900" s="22"/>
      <c r="AN6900" s="22"/>
      <c r="AO6900" s="22"/>
      <c r="AP6900" s="22"/>
      <c r="AQ6900" s="22"/>
      <c r="AR6900" s="22"/>
      <c r="AS6900" s="22"/>
      <c r="AT6900" s="22"/>
      <c r="AU6900" s="22"/>
      <c r="AV6900" s="22"/>
      <c r="AW6900" s="22"/>
      <c r="AX6900" s="22"/>
      <c r="AY6900" s="22"/>
      <c r="AZ6900" s="22"/>
      <c r="BA6900" s="22"/>
      <c r="BB6900" s="22"/>
      <c r="BC6900" s="22"/>
      <c r="BD6900" s="22"/>
      <c r="BE6900" s="22"/>
      <c r="BF6900" s="22"/>
      <c r="BG6900" s="22"/>
      <c r="BH6900" s="22"/>
      <c r="BI6900" s="22"/>
      <c r="BJ6900" s="22"/>
      <c r="BK6900" s="22"/>
      <c r="BL6900" s="22"/>
      <c r="BM6900" s="22"/>
      <c r="BN6900" s="22"/>
      <c r="BO6900" s="22"/>
      <c r="BP6900" s="22"/>
      <c r="BQ6900" s="22"/>
      <c r="BR6900" s="22"/>
      <c r="BS6900" s="22"/>
      <c r="BT6900" s="22"/>
      <c r="BU6900" s="22"/>
      <c r="BV6900" s="22"/>
      <c r="BW6900" s="22"/>
      <c r="BX6900" s="22"/>
      <c r="BY6900" s="22"/>
      <c r="BZ6900" s="22"/>
      <c r="CA6900" s="22"/>
      <c r="CB6900" s="22"/>
      <c r="CC6900" s="22"/>
      <c r="CD6900" s="22"/>
      <c r="CE6900" s="22"/>
      <c r="CF6900" s="22"/>
      <c r="CG6900" s="22"/>
      <c r="CH6900" s="22"/>
      <c r="CI6900" s="22"/>
      <c r="CJ6900" s="22"/>
      <c r="CK6900" s="22"/>
      <c r="CL6900" s="22"/>
      <c r="CM6900" s="22"/>
      <c r="CN6900" s="22"/>
      <c r="CO6900" s="22"/>
    </row>
    <row r="6901" spans="1:93" s="2" customFormat="1" x14ac:dyDescent="0.3">
      <c r="A6901" s="73" t="s">
        <v>307</v>
      </c>
      <c r="B6901" s="73" t="s">
        <v>372</v>
      </c>
      <c r="C6901" s="67" t="s">
        <v>42</v>
      </c>
      <c r="D6901" s="67" t="s">
        <v>27</v>
      </c>
      <c r="E6901" s="73"/>
      <c r="F6901" s="73"/>
      <c r="G6901" s="73" t="s">
        <v>214</v>
      </c>
      <c r="H6901" s="73" t="s">
        <v>214</v>
      </c>
      <c r="I6901" s="86" t="s">
        <v>467</v>
      </c>
      <c r="J6901" s="73" t="str">
        <f t="shared" si="164"/>
        <v>Bioethanol GJ</v>
      </c>
      <c r="K6901" s="27">
        <v>71.599999999999994</v>
      </c>
      <c r="L6901" s="48"/>
      <c r="M6901" s="22"/>
      <c r="N6901" s="22"/>
      <c r="O6901" s="22"/>
      <c r="P6901" s="22"/>
      <c r="Q6901" s="22"/>
      <c r="R6901" s="22"/>
      <c r="S6901" s="22"/>
      <c r="T6901" s="22"/>
      <c r="U6901" s="22"/>
      <c r="V6901" s="22"/>
      <c r="W6901" s="22"/>
      <c r="X6901" s="22"/>
      <c r="Y6901" s="22"/>
      <c r="Z6901" s="22"/>
      <c r="AA6901" s="22"/>
      <c r="AB6901" s="22"/>
      <c r="AC6901" s="22"/>
      <c r="AD6901" s="22"/>
      <c r="AE6901" s="22"/>
      <c r="AF6901" s="22"/>
      <c r="AG6901" s="22"/>
      <c r="AH6901" s="22"/>
      <c r="AI6901" s="22"/>
      <c r="AJ6901" s="22"/>
      <c r="AK6901" s="22"/>
      <c r="AL6901" s="22"/>
      <c r="AM6901" s="22"/>
      <c r="AN6901" s="22"/>
      <c r="AO6901" s="22"/>
      <c r="AP6901" s="22"/>
      <c r="AQ6901" s="22"/>
      <c r="AR6901" s="22"/>
      <c r="AS6901" s="22"/>
      <c r="AT6901" s="22"/>
      <c r="AU6901" s="22"/>
      <c r="AV6901" s="22"/>
      <c r="AW6901" s="22"/>
      <c r="AX6901" s="22"/>
      <c r="AY6901" s="22"/>
      <c r="AZ6901" s="22"/>
      <c r="BA6901" s="22"/>
      <c r="BB6901" s="22"/>
      <c r="BC6901" s="22"/>
      <c r="BD6901" s="22"/>
      <c r="BE6901" s="22"/>
      <c r="BF6901" s="22"/>
      <c r="BG6901" s="22"/>
      <c r="BH6901" s="22"/>
      <c r="BI6901" s="22"/>
      <c r="BJ6901" s="22"/>
      <c r="BK6901" s="22"/>
      <c r="BL6901" s="22"/>
      <c r="BM6901" s="22"/>
      <c r="BN6901" s="22"/>
      <c r="BO6901" s="22"/>
      <c r="BP6901" s="22"/>
      <c r="BQ6901" s="22"/>
      <c r="BR6901" s="22"/>
      <c r="BS6901" s="22"/>
      <c r="BT6901" s="22"/>
      <c r="BU6901" s="22"/>
      <c r="BV6901" s="22"/>
      <c r="BW6901" s="22"/>
      <c r="BX6901" s="22"/>
      <c r="BY6901" s="22"/>
      <c r="BZ6901" s="22"/>
      <c r="CA6901" s="22"/>
      <c r="CB6901" s="22"/>
      <c r="CC6901" s="22"/>
      <c r="CD6901" s="22"/>
      <c r="CE6901" s="22"/>
      <c r="CF6901" s="22"/>
      <c r="CG6901" s="22"/>
      <c r="CH6901" s="22"/>
      <c r="CI6901" s="22"/>
      <c r="CJ6901" s="22"/>
      <c r="CK6901" s="22"/>
      <c r="CL6901" s="22"/>
      <c r="CM6901" s="22"/>
      <c r="CN6901" s="22"/>
      <c r="CO6901" s="22"/>
    </row>
    <row r="6902" spans="1:93" s="2" customFormat="1" x14ac:dyDescent="0.3">
      <c r="A6902" s="73" t="s">
        <v>307</v>
      </c>
      <c r="B6902" s="73" t="s">
        <v>372</v>
      </c>
      <c r="C6902" s="67" t="s">
        <v>42</v>
      </c>
      <c r="D6902" s="67" t="s">
        <v>27</v>
      </c>
      <c r="E6902" s="73"/>
      <c r="F6902" s="73"/>
      <c r="G6902" s="73" t="s">
        <v>269</v>
      </c>
      <c r="H6902" s="73" t="s">
        <v>269</v>
      </c>
      <c r="I6902" s="86" t="s">
        <v>467</v>
      </c>
      <c r="J6902" s="73" t="str">
        <f t="shared" si="164"/>
        <v>Bioethanol kg</v>
      </c>
      <c r="K6902" s="27">
        <v>1.92</v>
      </c>
      <c r="L6902" s="48"/>
      <c r="M6902" s="22"/>
      <c r="N6902" s="22"/>
      <c r="O6902" s="22"/>
      <c r="P6902" s="22"/>
      <c r="Q6902" s="22"/>
      <c r="R6902" s="22"/>
      <c r="S6902" s="22"/>
      <c r="T6902" s="22"/>
      <c r="U6902" s="22"/>
      <c r="V6902" s="22"/>
      <c r="W6902" s="22"/>
      <c r="X6902" s="22"/>
      <c r="Y6902" s="22"/>
      <c r="Z6902" s="22"/>
      <c r="AA6902" s="22"/>
      <c r="AB6902" s="22"/>
      <c r="AC6902" s="22"/>
      <c r="AD6902" s="22"/>
      <c r="AE6902" s="22"/>
      <c r="AF6902" s="22"/>
      <c r="AG6902" s="22"/>
      <c r="AH6902" s="22"/>
      <c r="AI6902" s="22"/>
      <c r="AJ6902" s="22"/>
      <c r="AK6902" s="22"/>
      <c r="AL6902" s="22"/>
      <c r="AM6902" s="22"/>
      <c r="AN6902" s="22"/>
      <c r="AO6902" s="22"/>
      <c r="AP6902" s="22"/>
      <c r="AQ6902" s="22"/>
      <c r="AR6902" s="22"/>
      <c r="AS6902" s="22"/>
      <c r="AT6902" s="22"/>
      <c r="AU6902" s="22"/>
      <c r="AV6902" s="22"/>
      <c r="AW6902" s="22"/>
      <c r="AX6902" s="22"/>
      <c r="AY6902" s="22"/>
      <c r="AZ6902" s="22"/>
      <c r="BA6902" s="22"/>
      <c r="BB6902" s="22"/>
      <c r="BC6902" s="22"/>
      <c r="BD6902" s="22"/>
      <c r="BE6902" s="22"/>
      <c r="BF6902" s="22"/>
      <c r="BG6902" s="22"/>
      <c r="BH6902" s="22"/>
      <c r="BI6902" s="22"/>
      <c r="BJ6902" s="22"/>
      <c r="BK6902" s="22"/>
      <c r="BL6902" s="22"/>
      <c r="BM6902" s="22"/>
      <c r="BN6902" s="22"/>
      <c r="BO6902" s="22"/>
      <c r="BP6902" s="22"/>
      <c r="BQ6902" s="22"/>
      <c r="BR6902" s="22"/>
      <c r="BS6902" s="22"/>
      <c r="BT6902" s="22"/>
      <c r="BU6902" s="22"/>
      <c r="BV6902" s="22"/>
      <c r="BW6902" s="22"/>
      <c r="BX6902" s="22"/>
      <c r="BY6902" s="22"/>
      <c r="BZ6902" s="22"/>
      <c r="CA6902" s="22"/>
      <c r="CB6902" s="22"/>
      <c r="CC6902" s="22"/>
      <c r="CD6902" s="22"/>
      <c r="CE6902" s="22"/>
      <c r="CF6902" s="22"/>
      <c r="CG6902" s="22"/>
      <c r="CH6902" s="22"/>
      <c r="CI6902" s="22"/>
      <c r="CJ6902" s="22"/>
      <c r="CK6902" s="22"/>
      <c r="CL6902" s="22"/>
      <c r="CM6902" s="22"/>
      <c r="CN6902" s="22"/>
      <c r="CO6902" s="22"/>
    </row>
    <row r="6903" spans="1:93" s="2" customFormat="1" x14ac:dyDescent="0.3">
      <c r="A6903" s="73" t="s">
        <v>307</v>
      </c>
      <c r="B6903" s="73" t="s">
        <v>372</v>
      </c>
      <c r="C6903" s="67" t="s">
        <v>42</v>
      </c>
      <c r="D6903" s="67" t="s">
        <v>27</v>
      </c>
      <c r="E6903" s="73"/>
      <c r="F6903" s="73"/>
      <c r="G6903" s="73" t="s">
        <v>5</v>
      </c>
      <c r="H6903" s="73" t="s">
        <v>5</v>
      </c>
      <c r="I6903" s="86" t="s">
        <v>467</v>
      </c>
      <c r="J6903" s="73" t="str">
        <f t="shared" si="164"/>
        <v>Bioethanol litres</v>
      </c>
      <c r="K6903" s="27">
        <v>1.52</v>
      </c>
      <c r="L6903" s="48"/>
      <c r="M6903" s="22"/>
      <c r="N6903" s="22"/>
      <c r="O6903" s="22"/>
      <c r="P6903" s="22"/>
      <c r="Q6903" s="22"/>
      <c r="R6903" s="22"/>
      <c r="S6903" s="22"/>
      <c r="T6903" s="22"/>
      <c r="U6903" s="22"/>
      <c r="V6903" s="22"/>
      <c r="W6903" s="22"/>
      <c r="X6903" s="22"/>
      <c r="Y6903" s="22"/>
      <c r="Z6903" s="22"/>
      <c r="AA6903" s="22"/>
      <c r="AB6903" s="22"/>
      <c r="AC6903" s="22"/>
      <c r="AD6903" s="22"/>
      <c r="AE6903" s="22"/>
      <c r="AF6903" s="22"/>
      <c r="AG6903" s="22"/>
      <c r="AH6903" s="22"/>
      <c r="AI6903" s="22"/>
      <c r="AJ6903" s="22"/>
      <c r="AK6903" s="22"/>
      <c r="AL6903" s="22"/>
      <c r="AM6903" s="22"/>
      <c r="AN6903" s="22"/>
      <c r="AO6903" s="22"/>
      <c r="AP6903" s="22"/>
      <c r="AQ6903" s="22"/>
      <c r="AR6903" s="22"/>
      <c r="AS6903" s="22"/>
      <c r="AT6903" s="22"/>
      <c r="AU6903" s="22"/>
      <c r="AV6903" s="22"/>
      <c r="AW6903" s="22"/>
      <c r="AX6903" s="22"/>
      <c r="AY6903" s="22"/>
      <c r="AZ6903" s="22"/>
      <c r="BA6903" s="22"/>
      <c r="BB6903" s="22"/>
      <c r="BC6903" s="22"/>
      <c r="BD6903" s="22"/>
      <c r="BE6903" s="22"/>
      <c r="BF6903" s="22"/>
      <c r="BG6903" s="22"/>
      <c r="BH6903" s="22"/>
      <c r="BI6903" s="22"/>
      <c r="BJ6903" s="22"/>
      <c r="BK6903" s="22"/>
      <c r="BL6903" s="22"/>
      <c r="BM6903" s="22"/>
      <c r="BN6903" s="22"/>
      <c r="BO6903" s="22"/>
      <c r="BP6903" s="22"/>
      <c r="BQ6903" s="22"/>
      <c r="BR6903" s="22"/>
      <c r="BS6903" s="22"/>
      <c r="BT6903" s="22"/>
      <c r="BU6903" s="22"/>
      <c r="BV6903" s="22"/>
      <c r="BW6903" s="22"/>
      <c r="BX6903" s="22"/>
      <c r="BY6903" s="22"/>
      <c r="BZ6903" s="22"/>
      <c r="CA6903" s="22"/>
      <c r="CB6903" s="22"/>
      <c r="CC6903" s="22"/>
      <c r="CD6903" s="22"/>
      <c r="CE6903" s="22"/>
      <c r="CF6903" s="22"/>
      <c r="CG6903" s="22"/>
      <c r="CH6903" s="22"/>
      <c r="CI6903" s="22"/>
      <c r="CJ6903" s="22"/>
      <c r="CK6903" s="22"/>
      <c r="CL6903" s="22"/>
      <c r="CM6903" s="22"/>
      <c r="CN6903" s="22"/>
      <c r="CO6903" s="22"/>
    </row>
    <row r="6904" spans="1:93" s="2" customFormat="1" x14ac:dyDescent="0.3">
      <c r="A6904" s="73" t="s">
        <v>307</v>
      </c>
      <c r="B6904" s="73" t="s">
        <v>372</v>
      </c>
      <c r="C6904" s="67" t="s">
        <v>42</v>
      </c>
      <c r="D6904" s="67" t="s">
        <v>434</v>
      </c>
      <c r="E6904" s="73"/>
      <c r="F6904" s="73"/>
      <c r="G6904" s="73" t="s">
        <v>214</v>
      </c>
      <c r="H6904" s="73" t="s">
        <v>214</v>
      </c>
      <c r="I6904" s="86" t="s">
        <v>467</v>
      </c>
      <c r="J6904" s="73" t="str">
        <f t="shared" si="164"/>
        <v>Biodiesel GJ</v>
      </c>
      <c r="K6904" s="27">
        <v>75.3</v>
      </c>
      <c r="L6904" s="48"/>
      <c r="M6904" s="22"/>
      <c r="N6904" s="22"/>
      <c r="O6904" s="22"/>
      <c r="P6904" s="22"/>
      <c r="Q6904" s="22"/>
      <c r="R6904" s="22"/>
      <c r="S6904" s="22"/>
      <c r="T6904" s="22"/>
      <c r="U6904" s="22"/>
      <c r="V6904" s="22"/>
      <c r="W6904" s="22"/>
      <c r="X6904" s="22"/>
      <c r="Y6904" s="22"/>
      <c r="Z6904" s="22"/>
      <c r="AA6904" s="22"/>
      <c r="AB6904" s="22"/>
      <c r="AC6904" s="22"/>
      <c r="AD6904" s="22"/>
      <c r="AE6904" s="22"/>
      <c r="AF6904" s="22"/>
      <c r="AG6904" s="22"/>
      <c r="AH6904" s="22"/>
      <c r="AI6904" s="22"/>
      <c r="AJ6904" s="22"/>
      <c r="AK6904" s="22"/>
      <c r="AL6904" s="22"/>
      <c r="AM6904" s="22"/>
      <c r="AN6904" s="22"/>
      <c r="AO6904" s="22"/>
      <c r="AP6904" s="22"/>
      <c r="AQ6904" s="22"/>
      <c r="AR6904" s="22"/>
      <c r="AS6904" s="22"/>
      <c r="AT6904" s="22"/>
      <c r="AU6904" s="22"/>
      <c r="AV6904" s="22"/>
      <c r="AW6904" s="22"/>
      <c r="AX6904" s="22"/>
      <c r="AY6904" s="22"/>
      <c r="AZ6904" s="22"/>
      <c r="BA6904" s="22"/>
      <c r="BB6904" s="22"/>
      <c r="BC6904" s="22"/>
      <c r="BD6904" s="22"/>
      <c r="BE6904" s="22"/>
      <c r="BF6904" s="22"/>
      <c r="BG6904" s="22"/>
      <c r="BH6904" s="22"/>
      <c r="BI6904" s="22"/>
      <c r="BJ6904" s="22"/>
      <c r="BK6904" s="22"/>
      <c r="BL6904" s="22"/>
      <c r="BM6904" s="22"/>
      <c r="BN6904" s="22"/>
      <c r="BO6904" s="22"/>
      <c r="BP6904" s="22"/>
      <c r="BQ6904" s="22"/>
      <c r="BR6904" s="22"/>
      <c r="BS6904" s="22"/>
      <c r="BT6904" s="22"/>
      <c r="BU6904" s="22"/>
      <c r="BV6904" s="22"/>
      <c r="BW6904" s="22"/>
      <c r="BX6904" s="22"/>
      <c r="BY6904" s="22"/>
      <c r="BZ6904" s="22"/>
      <c r="CA6904" s="22"/>
      <c r="CB6904" s="22"/>
      <c r="CC6904" s="22"/>
      <c r="CD6904" s="22"/>
      <c r="CE6904" s="22"/>
      <c r="CF6904" s="22"/>
      <c r="CG6904" s="22"/>
      <c r="CH6904" s="22"/>
      <c r="CI6904" s="22"/>
      <c r="CJ6904" s="22"/>
      <c r="CK6904" s="22"/>
      <c r="CL6904" s="22"/>
      <c r="CM6904" s="22"/>
      <c r="CN6904" s="22"/>
      <c r="CO6904" s="22"/>
    </row>
    <row r="6905" spans="1:93" s="2" customFormat="1" x14ac:dyDescent="0.3">
      <c r="A6905" s="73" t="s">
        <v>307</v>
      </c>
      <c r="B6905" s="73" t="s">
        <v>372</v>
      </c>
      <c r="C6905" s="67" t="s">
        <v>42</v>
      </c>
      <c r="D6905" s="67" t="s">
        <v>434</v>
      </c>
      <c r="E6905" s="73"/>
      <c r="F6905" s="73"/>
      <c r="G6905" s="73" t="s">
        <v>269</v>
      </c>
      <c r="H6905" s="73" t="s">
        <v>269</v>
      </c>
      <c r="I6905" s="86" t="s">
        <v>467</v>
      </c>
      <c r="J6905" s="73" t="str">
        <f t="shared" si="164"/>
        <v>Biodiesel kg</v>
      </c>
      <c r="K6905" s="27">
        <v>2.8</v>
      </c>
      <c r="L6905" s="48"/>
      <c r="M6905" s="22"/>
      <c r="N6905" s="22"/>
      <c r="O6905" s="22"/>
      <c r="P6905" s="22"/>
      <c r="Q6905" s="22"/>
      <c r="R6905" s="22"/>
      <c r="S6905" s="22"/>
      <c r="T6905" s="22"/>
      <c r="U6905" s="22"/>
      <c r="V6905" s="22"/>
      <c r="W6905" s="22"/>
      <c r="X6905" s="22"/>
      <c r="Y6905" s="22"/>
      <c r="Z6905" s="22"/>
      <c r="AA6905" s="22"/>
      <c r="AB6905" s="22"/>
      <c r="AC6905" s="22"/>
      <c r="AD6905" s="22"/>
      <c r="AE6905" s="22"/>
      <c r="AF6905" s="22"/>
      <c r="AG6905" s="22"/>
      <c r="AH6905" s="22"/>
      <c r="AI6905" s="22"/>
      <c r="AJ6905" s="22"/>
      <c r="AK6905" s="22"/>
      <c r="AL6905" s="22"/>
      <c r="AM6905" s="22"/>
      <c r="AN6905" s="22"/>
      <c r="AO6905" s="22"/>
      <c r="AP6905" s="22"/>
      <c r="AQ6905" s="22"/>
      <c r="AR6905" s="22"/>
      <c r="AS6905" s="22"/>
      <c r="AT6905" s="22"/>
      <c r="AU6905" s="22"/>
      <c r="AV6905" s="22"/>
      <c r="AW6905" s="22"/>
      <c r="AX6905" s="22"/>
      <c r="AY6905" s="22"/>
      <c r="AZ6905" s="22"/>
      <c r="BA6905" s="22"/>
      <c r="BB6905" s="22"/>
      <c r="BC6905" s="22"/>
      <c r="BD6905" s="22"/>
      <c r="BE6905" s="22"/>
      <c r="BF6905" s="22"/>
      <c r="BG6905" s="22"/>
      <c r="BH6905" s="22"/>
      <c r="BI6905" s="22"/>
      <c r="BJ6905" s="22"/>
      <c r="BK6905" s="22"/>
      <c r="BL6905" s="22"/>
      <c r="BM6905" s="22"/>
      <c r="BN6905" s="22"/>
      <c r="BO6905" s="22"/>
      <c r="BP6905" s="22"/>
      <c r="BQ6905" s="22"/>
      <c r="BR6905" s="22"/>
      <c r="BS6905" s="22"/>
      <c r="BT6905" s="22"/>
      <c r="BU6905" s="22"/>
      <c r="BV6905" s="22"/>
      <c r="BW6905" s="22"/>
      <c r="BX6905" s="22"/>
      <c r="BY6905" s="22"/>
      <c r="BZ6905" s="22"/>
      <c r="CA6905" s="22"/>
      <c r="CB6905" s="22"/>
      <c r="CC6905" s="22"/>
      <c r="CD6905" s="22"/>
      <c r="CE6905" s="22"/>
      <c r="CF6905" s="22"/>
      <c r="CG6905" s="22"/>
      <c r="CH6905" s="22"/>
      <c r="CI6905" s="22"/>
      <c r="CJ6905" s="22"/>
      <c r="CK6905" s="22"/>
      <c r="CL6905" s="22"/>
      <c r="CM6905" s="22"/>
      <c r="CN6905" s="22"/>
      <c r="CO6905" s="22"/>
    </row>
    <row r="6906" spans="1:93" s="2" customFormat="1" x14ac:dyDescent="0.3">
      <c r="A6906" s="73" t="s">
        <v>307</v>
      </c>
      <c r="B6906" s="73" t="s">
        <v>372</v>
      </c>
      <c r="C6906" s="67" t="s">
        <v>42</v>
      </c>
      <c r="D6906" s="67" t="s">
        <v>434</v>
      </c>
      <c r="E6906" s="73"/>
      <c r="F6906" s="73"/>
      <c r="G6906" s="73" t="s">
        <v>5</v>
      </c>
      <c r="H6906" s="73" t="s">
        <v>5</v>
      </c>
      <c r="I6906" s="86" t="s">
        <v>467</v>
      </c>
      <c r="J6906" s="73" t="str">
        <f t="shared" si="164"/>
        <v>Biodiesel litres</v>
      </c>
      <c r="K6906" s="27">
        <v>2.4900000000000002</v>
      </c>
      <c r="L6906" s="48"/>
      <c r="M6906" s="22"/>
      <c r="N6906" s="22"/>
      <c r="O6906" s="22"/>
      <c r="P6906" s="22"/>
      <c r="Q6906" s="22"/>
      <c r="R6906" s="22"/>
      <c r="S6906" s="22"/>
      <c r="T6906" s="22"/>
      <c r="U6906" s="22"/>
      <c r="V6906" s="22"/>
      <c r="W6906" s="22"/>
      <c r="X6906" s="22"/>
      <c r="Y6906" s="22"/>
      <c r="Z6906" s="22"/>
      <c r="AA6906" s="22"/>
      <c r="AB6906" s="22"/>
      <c r="AC6906" s="22"/>
      <c r="AD6906" s="22"/>
      <c r="AE6906" s="22"/>
      <c r="AF6906" s="22"/>
      <c r="AG6906" s="22"/>
      <c r="AH6906" s="22"/>
      <c r="AI6906" s="22"/>
      <c r="AJ6906" s="22"/>
      <c r="AK6906" s="22"/>
      <c r="AL6906" s="22"/>
      <c r="AM6906" s="22"/>
      <c r="AN6906" s="22"/>
      <c r="AO6906" s="22"/>
      <c r="AP6906" s="22"/>
      <c r="AQ6906" s="22"/>
      <c r="AR6906" s="22"/>
      <c r="AS6906" s="22"/>
      <c r="AT6906" s="22"/>
      <c r="AU6906" s="22"/>
      <c r="AV6906" s="22"/>
      <c r="AW6906" s="22"/>
      <c r="AX6906" s="22"/>
      <c r="AY6906" s="22"/>
      <c r="AZ6906" s="22"/>
      <c r="BA6906" s="22"/>
      <c r="BB6906" s="22"/>
      <c r="BC6906" s="22"/>
      <c r="BD6906" s="22"/>
      <c r="BE6906" s="22"/>
      <c r="BF6906" s="22"/>
      <c r="BG6906" s="22"/>
      <c r="BH6906" s="22"/>
      <c r="BI6906" s="22"/>
      <c r="BJ6906" s="22"/>
      <c r="BK6906" s="22"/>
      <c r="BL6906" s="22"/>
      <c r="BM6906" s="22"/>
      <c r="BN6906" s="22"/>
      <c r="BO6906" s="22"/>
      <c r="BP6906" s="22"/>
      <c r="BQ6906" s="22"/>
      <c r="BR6906" s="22"/>
      <c r="BS6906" s="22"/>
      <c r="BT6906" s="22"/>
      <c r="BU6906" s="22"/>
      <c r="BV6906" s="22"/>
      <c r="BW6906" s="22"/>
      <c r="BX6906" s="22"/>
      <c r="BY6906" s="22"/>
      <c r="BZ6906" s="22"/>
      <c r="CA6906" s="22"/>
      <c r="CB6906" s="22"/>
      <c r="CC6906" s="22"/>
      <c r="CD6906" s="22"/>
      <c r="CE6906" s="22"/>
      <c r="CF6906" s="22"/>
      <c r="CG6906" s="22"/>
      <c r="CH6906" s="22"/>
      <c r="CI6906" s="22"/>
      <c r="CJ6906" s="22"/>
      <c r="CK6906" s="22"/>
      <c r="CL6906" s="22"/>
      <c r="CM6906" s="22"/>
      <c r="CN6906" s="22"/>
      <c r="CO6906" s="22"/>
    </row>
    <row r="6907" spans="1:93" s="2" customFormat="1" x14ac:dyDescent="0.3">
      <c r="A6907" s="73" t="s">
        <v>307</v>
      </c>
      <c r="B6907" s="73" t="s">
        <v>372</v>
      </c>
      <c r="C6907" s="67" t="s">
        <v>42</v>
      </c>
      <c r="D6907" s="67" t="s">
        <v>50</v>
      </c>
      <c r="E6907" s="73"/>
      <c r="F6907" s="73"/>
      <c r="G6907" s="73" t="s">
        <v>214</v>
      </c>
      <c r="H6907" s="73" t="s">
        <v>214</v>
      </c>
      <c r="I6907" s="86" t="s">
        <v>467</v>
      </c>
      <c r="J6907" s="73" t="str">
        <f t="shared" si="164"/>
        <v>Biomethane GJ</v>
      </c>
      <c r="K6907" s="27">
        <v>55.28</v>
      </c>
      <c r="L6907" s="48"/>
      <c r="M6907" s="22"/>
      <c r="N6907" s="22"/>
      <c r="O6907" s="22"/>
      <c r="P6907" s="22"/>
      <c r="Q6907" s="22"/>
      <c r="R6907" s="22"/>
      <c r="S6907" s="22"/>
      <c r="T6907" s="22"/>
      <c r="U6907" s="22"/>
      <c r="V6907" s="22"/>
      <c r="W6907" s="22"/>
      <c r="X6907" s="22"/>
      <c r="Y6907" s="22"/>
      <c r="Z6907" s="22"/>
      <c r="AA6907" s="22"/>
      <c r="AB6907" s="22"/>
      <c r="AC6907" s="22"/>
      <c r="AD6907" s="22"/>
      <c r="AE6907" s="22"/>
      <c r="AF6907" s="22"/>
      <c r="AG6907" s="22"/>
      <c r="AH6907" s="22"/>
      <c r="AI6907" s="22"/>
      <c r="AJ6907" s="22"/>
      <c r="AK6907" s="22"/>
      <c r="AL6907" s="22"/>
      <c r="AM6907" s="22"/>
      <c r="AN6907" s="22"/>
      <c r="AO6907" s="22"/>
      <c r="AP6907" s="22"/>
      <c r="AQ6907" s="22"/>
      <c r="AR6907" s="22"/>
      <c r="AS6907" s="22"/>
      <c r="AT6907" s="22"/>
      <c r="AU6907" s="22"/>
      <c r="AV6907" s="22"/>
      <c r="AW6907" s="22"/>
      <c r="AX6907" s="22"/>
      <c r="AY6907" s="22"/>
      <c r="AZ6907" s="22"/>
      <c r="BA6907" s="22"/>
      <c r="BB6907" s="22"/>
      <c r="BC6907" s="22"/>
      <c r="BD6907" s="22"/>
      <c r="BE6907" s="22"/>
      <c r="BF6907" s="22"/>
      <c r="BG6907" s="22"/>
      <c r="BH6907" s="22"/>
      <c r="BI6907" s="22"/>
      <c r="BJ6907" s="22"/>
      <c r="BK6907" s="22"/>
      <c r="BL6907" s="22"/>
      <c r="BM6907" s="22"/>
      <c r="BN6907" s="22"/>
      <c r="BO6907" s="22"/>
      <c r="BP6907" s="22"/>
      <c r="BQ6907" s="22"/>
      <c r="BR6907" s="22"/>
      <c r="BS6907" s="22"/>
      <c r="BT6907" s="22"/>
      <c r="BU6907" s="22"/>
      <c r="BV6907" s="22"/>
      <c r="BW6907" s="22"/>
      <c r="BX6907" s="22"/>
      <c r="BY6907" s="22"/>
      <c r="BZ6907" s="22"/>
      <c r="CA6907" s="22"/>
      <c r="CB6907" s="22"/>
      <c r="CC6907" s="22"/>
      <c r="CD6907" s="22"/>
      <c r="CE6907" s="22"/>
      <c r="CF6907" s="22"/>
      <c r="CG6907" s="22"/>
      <c r="CH6907" s="22"/>
      <c r="CI6907" s="22"/>
      <c r="CJ6907" s="22"/>
      <c r="CK6907" s="22"/>
      <c r="CL6907" s="22"/>
      <c r="CM6907" s="22"/>
      <c r="CN6907" s="22"/>
      <c r="CO6907" s="22"/>
    </row>
    <row r="6908" spans="1:93" s="2" customFormat="1" x14ac:dyDescent="0.3">
      <c r="A6908" s="73" t="s">
        <v>307</v>
      </c>
      <c r="B6908" s="73" t="s">
        <v>372</v>
      </c>
      <c r="C6908" s="67" t="s">
        <v>42</v>
      </c>
      <c r="D6908" s="67" t="s">
        <v>50</v>
      </c>
      <c r="E6908" s="73"/>
      <c r="F6908" s="73"/>
      <c r="G6908" s="73" t="s">
        <v>269</v>
      </c>
      <c r="H6908" s="73" t="s">
        <v>269</v>
      </c>
      <c r="I6908" s="86" t="s">
        <v>467</v>
      </c>
      <c r="J6908" s="73" t="str">
        <f t="shared" si="164"/>
        <v>Biomethane kg</v>
      </c>
      <c r="K6908" s="27">
        <v>2.71</v>
      </c>
      <c r="L6908" s="48"/>
      <c r="M6908" s="22"/>
      <c r="N6908" s="22"/>
      <c r="O6908" s="22"/>
      <c r="P6908" s="22"/>
      <c r="Q6908" s="22"/>
      <c r="R6908" s="22"/>
      <c r="S6908" s="22"/>
      <c r="T6908" s="22"/>
      <c r="U6908" s="22"/>
      <c r="V6908" s="22"/>
      <c r="W6908" s="22"/>
      <c r="X6908" s="22"/>
      <c r="Y6908" s="22"/>
      <c r="Z6908" s="22"/>
      <c r="AA6908" s="22"/>
      <c r="AB6908" s="22"/>
      <c r="AC6908" s="22"/>
      <c r="AD6908" s="22"/>
      <c r="AE6908" s="22"/>
      <c r="AF6908" s="22"/>
      <c r="AG6908" s="22"/>
      <c r="AH6908" s="22"/>
      <c r="AI6908" s="22"/>
      <c r="AJ6908" s="22"/>
      <c r="AK6908" s="22"/>
      <c r="AL6908" s="22"/>
      <c r="AM6908" s="22"/>
      <c r="AN6908" s="22"/>
      <c r="AO6908" s="22"/>
      <c r="AP6908" s="22"/>
      <c r="AQ6908" s="22"/>
      <c r="AR6908" s="22"/>
      <c r="AS6908" s="22"/>
      <c r="AT6908" s="22"/>
      <c r="AU6908" s="22"/>
      <c r="AV6908" s="22"/>
      <c r="AW6908" s="22"/>
      <c r="AX6908" s="22"/>
      <c r="AY6908" s="22"/>
      <c r="AZ6908" s="22"/>
      <c r="BA6908" s="22"/>
      <c r="BB6908" s="22"/>
      <c r="BC6908" s="22"/>
      <c r="BD6908" s="22"/>
      <c r="BE6908" s="22"/>
      <c r="BF6908" s="22"/>
      <c r="BG6908" s="22"/>
      <c r="BH6908" s="22"/>
      <c r="BI6908" s="22"/>
      <c r="BJ6908" s="22"/>
      <c r="BK6908" s="22"/>
      <c r="BL6908" s="22"/>
      <c r="BM6908" s="22"/>
      <c r="BN6908" s="22"/>
      <c r="BO6908" s="22"/>
      <c r="BP6908" s="22"/>
      <c r="BQ6908" s="22"/>
      <c r="BR6908" s="22"/>
      <c r="BS6908" s="22"/>
      <c r="BT6908" s="22"/>
      <c r="BU6908" s="22"/>
      <c r="BV6908" s="22"/>
      <c r="BW6908" s="22"/>
      <c r="BX6908" s="22"/>
      <c r="BY6908" s="22"/>
      <c r="BZ6908" s="22"/>
      <c r="CA6908" s="22"/>
      <c r="CB6908" s="22"/>
      <c r="CC6908" s="22"/>
      <c r="CD6908" s="22"/>
      <c r="CE6908" s="22"/>
      <c r="CF6908" s="22"/>
      <c r="CG6908" s="22"/>
      <c r="CH6908" s="22"/>
      <c r="CI6908" s="22"/>
      <c r="CJ6908" s="22"/>
      <c r="CK6908" s="22"/>
      <c r="CL6908" s="22"/>
      <c r="CM6908" s="22"/>
      <c r="CN6908" s="22"/>
      <c r="CO6908" s="22"/>
    </row>
    <row r="6909" spans="1:93" s="2" customFormat="1" x14ac:dyDescent="0.3">
      <c r="A6909" s="73" t="s">
        <v>307</v>
      </c>
      <c r="B6909" s="73" t="s">
        <v>372</v>
      </c>
      <c r="C6909" s="67" t="s">
        <v>42</v>
      </c>
      <c r="D6909" s="67" t="s">
        <v>50</v>
      </c>
      <c r="E6909" s="73"/>
      <c r="F6909" s="73"/>
      <c r="G6909" s="73" t="s">
        <v>5</v>
      </c>
      <c r="H6909" s="73" t="s">
        <v>5</v>
      </c>
      <c r="I6909" s="86" t="s">
        <v>467</v>
      </c>
      <c r="J6909" s="73" t="str">
        <f t="shared" si="164"/>
        <v>Biomethane litres</v>
      </c>
      <c r="K6909" s="104"/>
      <c r="L6909" s="48"/>
      <c r="M6909" s="22"/>
      <c r="N6909" s="22"/>
      <c r="O6909" s="22"/>
      <c r="P6909" s="22"/>
      <c r="Q6909" s="22"/>
      <c r="R6909" s="22"/>
      <c r="S6909" s="22"/>
      <c r="T6909" s="22"/>
      <c r="U6909" s="22"/>
      <c r="V6909" s="22"/>
      <c r="W6909" s="22"/>
      <c r="X6909" s="22"/>
      <c r="Y6909" s="22"/>
      <c r="Z6909" s="22"/>
      <c r="AA6909" s="22"/>
      <c r="AB6909" s="22"/>
      <c r="AC6909" s="22"/>
      <c r="AD6909" s="22"/>
      <c r="AE6909" s="22"/>
      <c r="AF6909" s="22"/>
      <c r="AG6909" s="22"/>
      <c r="AH6909" s="22"/>
      <c r="AI6909" s="22"/>
      <c r="AJ6909" s="22"/>
      <c r="AK6909" s="22"/>
      <c r="AL6909" s="22"/>
      <c r="AM6909" s="22"/>
      <c r="AN6909" s="22"/>
      <c r="AO6909" s="22"/>
      <c r="AP6909" s="22"/>
      <c r="AQ6909" s="22"/>
      <c r="AR6909" s="22"/>
      <c r="AS6909" s="22"/>
      <c r="AT6909" s="22"/>
      <c r="AU6909" s="22"/>
      <c r="AV6909" s="22"/>
      <c r="AW6909" s="22"/>
      <c r="AX6909" s="22"/>
      <c r="AY6909" s="22"/>
      <c r="AZ6909" s="22"/>
      <c r="BA6909" s="22"/>
      <c r="BB6909" s="22"/>
      <c r="BC6909" s="22"/>
      <c r="BD6909" s="22"/>
      <c r="BE6909" s="22"/>
      <c r="BF6909" s="22"/>
      <c r="BG6909" s="22"/>
      <c r="BH6909" s="22"/>
      <c r="BI6909" s="22"/>
      <c r="BJ6909" s="22"/>
      <c r="BK6909" s="22"/>
      <c r="BL6909" s="22"/>
      <c r="BM6909" s="22"/>
      <c r="BN6909" s="22"/>
      <c r="BO6909" s="22"/>
      <c r="BP6909" s="22"/>
      <c r="BQ6909" s="22"/>
      <c r="BR6909" s="22"/>
      <c r="BS6909" s="22"/>
      <c r="BT6909" s="22"/>
      <c r="BU6909" s="22"/>
      <c r="BV6909" s="22"/>
      <c r="BW6909" s="22"/>
      <c r="BX6909" s="22"/>
      <c r="BY6909" s="22"/>
      <c r="BZ6909" s="22"/>
      <c r="CA6909" s="22"/>
      <c r="CB6909" s="22"/>
      <c r="CC6909" s="22"/>
      <c r="CD6909" s="22"/>
      <c r="CE6909" s="22"/>
      <c r="CF6909" s="22"/>
      <c r="CG6909" s="22"/>
      <c r="CH6909" s="22"/>
      <c r="CI6909" s="22"/>
      <c r="CJ6909" s="22"/>
      <c r="CK6909" s="22"/>
      <c r="CL6909" s="22"/>
      <c r="CM6909" s="22"/>
      <c r="CN6909" s="22"/>
      <c r="CO6909" s="22"/>
    </row>
    <row r="6910" spans="1:93" s="2" customFormat="1" x14ac:dyDescent="0.3">
      <c r="A6910" s="73" t="s">
        <v>307</v>
      </c>
      <c r="B6910" s="73" t="s">
        <v>372</v>
      </c>
      <c r="C6910" s="67" t="s">
        <v>42</v>
      </c>
      <c r="D6910" s="67" t="s">
        <v>110</v>
      </c>
      <c r="E6910" s="73"/>
      <c r="F6910" s="73"/>
      <c r="G6910" s="73" t="s">
        <v>214</v>
      </c>
      <c r="H6910" s="73" t="s">
        <v>214</v>
      </c>
      <c r="I6910" s="86" t="s">
        <v>467</v>
      </c>
      <c r="J6910" s="73" t="str">
        <f t="shared" si="164"/>
        <v>Biodiesel (from used cooking oil) GJ</v>
      </c>
      <c r="K6910" s="27">
        <v>75.3</v>
      </c>
      <c r="L6910" s="48"/>
      <c r="M6910" s="22"/>
      <c r="N6910" s="22"/>
      <c r="O6910" s="22"/>
      <c r="P6910" s="22"/>
      <c r="Q6910" s="22"/>
      <c r="R6910" s="22"/>
      <c r="S6910" s="22"/>
      <c r="T6910" s="22"/>
      <c r="U6910" s="22"/>
      <c r="V6910" s="22"/>
      <c r="W6910" s="22"/>
      <c r="X6910" s="22"/>
      <c r="Y6910" s="22"/>
      <c r="Z6910" s="22"/>
      <c r="AA6910" s="22"/>
      <c r="AB6910" s="22"/>
      <c r="AC6910" s="22"/>
      <c r="AD6910" s="22"/>
      <c r="AE6910" s="22"/>
      <c r="AF6910" s="22"/>
      <c r="AG6910" s="22"/>
      <c r="AH6910" s="22"/>
      <c r="AI6910" s="22"/>
      <c r="AJ6910" s="22"/>
      <c r="AK6910" s="22"/>
      <c r="AL6910" s="22"/>
      <c r="AM6910" s="22"/>
      <c r="AN6910" s="22"/>
      <c r="AO6910" s="22"/>
      <c r="AP6910" s="22"/>
      <c r="AQ6910" s="22"/>
      <c r="AR6910" s="22"/>
      <c r="AS6910" s="22"/>
      <c r="AT6910" s="22"/>
      <c r="AU6910" s="22"/>
      <c r="AV6910" s="22"/>
      <c r="AW6910" s="22"/>
      <c r="AX6910" s="22"/>
      <c r="AY6910" s="22"/>
      <c r="AZ6910" s="22"/>
      <c r="BA6910" s="22"/>
      <c r="BB6910" s="22"/>
      <c r="BC6910" s="22"/>
      <c r="BD6910" s="22"/>
      <c r="BE6910" s="22"/>
      <c r="BF6910" s="22"/>
      <c r="BG6910" s="22"/>
      <c r="BH6910" s="22"/>
      <c r="BI6910" s="22"/>
      <c r="BJ6910" s="22"/>
      <c r="BK6910" s="22"/>
      <c r="BL6910" s="22"/>
      <c r="BM6910" s="22"/>
      <c r="BN6910" s="22"/>
      <c r="BO6910" s="22"/>
      <c r="BP6910" s="22"/>
      <c r="BQ6910" s="22"/>
      <c r="BR6910" s="22"/>
      <c r="BS6910" s="22"/>
      <c r="BT6910" s="22"/>
      <c r="BU6910" s="22"/>
      <c r="BV6910" s="22"/>
      <c r="BW6910" s="22"/>
      <c r="BX6910" s="22"/>
      <c r="BY6910" s="22"/>
      <c r="BZ6910" s="22"/>
      <c r="CA6910" s="22"/>
      <c r="CB6910" s="22"/>
      <c r="CC6910" s="22"/>
      <c r="CD6910" s="22"/>
      <c r="CE6910" s="22"/>
      <c r="CF6910" s="22"/>
      <c r="CG6910" s="22"/>
      <c r="CH6910" s="22"/>
      <c r="CI6910" s="22"/>
      <c r="CJ6910" s="22"/>
      <c r="CK6910" s="22"/>
      <c r="CL6910" s="22"/>
      <c r="CM6910" s="22"/>
      <c r="CN6910" s="22"/>
      <c r="CO6910" s="22"/>
    </row>
    <row r="6911" spans="1:93" s="2" customFormat="1" x14ac:dyDescent="0.3">
      <c r="A6911" s="73" t="s">
        <v>307</v>
      </c>
      <c r="B6911" s="73" t="s">
        <v>372</v>
      </c>
      <c r="C6911" s="67" t="s">
        <v>42</v>
      </c>
      <c r="D6911" s="67" t="s">
        <v>110</v>
      </c>
      <c r="E6911" s="73"/>
      <c r="F6911" s="73"/>
      <c r="G6911" s="73" t="s">
        <v>269</v>
      </c>
      <c r="H6911" s="73" t="s">
        <v>269</v>
      </c>
      <c r="I6911" s="86" t="s">
        <v>467</v>
      </c>
      <c r="J6911" s="73" t="str">
        <f t="shared" si="164"/>
        <v>Biodiesel (from used cooking oil) kg</v>
      </c>
      <c r="K6911" s="27">
        <v>2.8</v>
      </c>
      <c r="L6911" s="48"/>
      <c r="M6911" s="22"/>
      <c r="N6911" s="22"/>
      <c r="O6911" s="22"/>
      <c r="P6911" s="22"/>
      <c r="Q6911" s="22"/>
      <c r="R6911" s="22"/>
      <c r="S6911" s="22"/>
      <c r="T6911" s="22"/>
      <c r="U6911" s="22"/>
      <c r="V6911" s="22"/>
      <c r="W6911" s="22"/>
      <c r="X6911" s="22"/>
      <c r="Y6911" s="22"/>
      <c r="Z6911" s="22"/>
      <c r="AA6911" s="22"/>
      <c r="AB6911" s="22"/>
      <c r="AC6911" s="22"/>
      <c r="AD6911" s="22"/>
      <c r="AE6911" s="22"/>
      <c r="AF6911" s="22"/>
      <c r="AG6911" s="22"/>
      <c r="AH6911" s="22"/>
      <c r="AI6911" s="22"/>
      <c r="AJ6911" s="22"/>
      <c r="AK6911" s="22"/>
      <c r="AL6911" s="22"/>
      <c r="AM6911" s="22"/>
      <c r="AN6911" s="22"/>
      <c r="AO6911" s="22"/>
      <c r="AP6911" s="22"/>
      <c r="AQ6911" s="22"/>
      <c r="AR6911" s="22"/>
      <c r="AS6911" s="22"/>
      <c r="AT6911" s="22"/>
      <c r="AU6911" s="22"/>
      <c r="AV6911" s="22"/>
      <c r="AW6911" s="22"/>
      <c r="AX6911" s="22"/>
      <c r="AY6911" s="22"/>
      <c r="AZ6911" s="22"/>
      <c r="BA6911" s="22"/>
      <c r="BB6911" s="22"/>
      <c r="BC6911" s="22"/>
      <c r="BD6911" s="22"/>
      <c r="BE6911" s="22"/>
      <c r="BF6911" s="22"/>
      <c r="BG6911" s="22"/>
      <c r="BH6911" s="22"/>
      <c r="BI6911" s="22"/>
      <c r="BJ6911" s="22"/>
      <c r="BK6911" s="22"/>
      <c r="BL6911" s="22"/>
      <c r="BM6911" s="22"/>
      <c r="BN6911" s="22"/>
      <c r="BO6911" s="22"/>
      <c r="BP6911" s="22"/>
      <c r="BQ6911" s="22"/>
      <c r="BR6911" s="22"/>
      <c r="BS6911" s="22"/>
      <c r="BT6911" s="22"/>
      <c r="BU6911" s="22"/>
      <c r="BV6911" s="22"/>
      <c r="BW6911" s="22"/>
      <c r="BX6911" s="22"/>
      <c r="BY6911" s="22"/>
      <c r="BZ6911" s="22"/>
      <c r="CA6911" s="22"/>
      <c r="CB6911" s="22"/>
      <c r="CC6911" s="22"/>
      <c r="CD6911" s="22"/>
      <c r="CE6911" s="22"/>
      <c r="CF6911" s="22"/>
      <c r="CG6911" s="22"/>
      <c r="CH6911" s="22"/>
      <c r="CI6911" s="22"/>
      <c r="CJ6911" s="22"/>
      <c r="CK6911" s="22"/>
      <c r="CL6911" s="22"/>
      <c r="CM6911" s="22"/>
      <c r="CN6911" s="22"/>
      <c r="CO6911" s="22"/>
    </row>
    <row r="6912" spans="1:93" s="2" customFormat="1" x14ac:dyDescent="0.3">
      <c r="A6912" s="73" t="s">
        <v>307</v>
      </c>
      <c r="B6912" s="73" t="s">
        <v>372</v>
      </c>
      <c r="C6912" s="67" t="s">
        <v>42</v>
      </c>
      <c r="D6912" s="67" t="s">
        <v>110</v>
      </c>
      <c r="E6912" s="73"/>
      <c r="F6912" s="73"/>
      <c r="G6912" s="73" t="s">
        <v>5</v>
      </c>
      <c r="H6912" s="73" t="s">
        <v>5</v>
      </c>
      <c r="I6912" s="86" t="s">
        <v>467</v>
      </c>
      <c r="J6912" s="73" t="str">
        <f t="shared" si="164"/>
        <v>Biodiesel (from used cooking oil) litres</v>
      </c>
      <c r="K6912" s="27">
        <v>2.4900000000000002</v>
      </c>
      <c r="L6912" s="48"/>
      <c r="M6912" s="22"/>
      <c r="N6912" s="22"/>
      <c r="O6912" s="22"/>
      <c r="P6912" s="22"/>
      <c r="Q6912" s="22"/>
      <c r="R6912" s="22"/>
      <c r="S6912" s="22"/>
      <c r="T6912" s="22"/>
      <c r="U6912" s="22"/>
      <c r="V6912" s="22"/>
      <c r="W6912" s="22"/>
      <c r="X6912" s="22"/>
      <c r="Y6912" s="22"/>
      <c r="Z6912" s="22"/>
      <c r="AA6912" s="22"/>
      <c r="AB6912" s="22"/>
      <c r="AC6912" s="22"/>
      <c r="AD6912" s="22"/>
      <c r="AE6912" s="22"/>
      <c r="AF6912" s="22"/>
      <c r="AG6912" s="22"/>
      <c r="AH6912" s="22"/>
      <c r="AI6912" s="22"/>
      <c r="AJ6912" s="22"/>
      <c r="AK6912" s="22"/>
      <c r="AL6912" s="22"/>
      <c r="AM6912" s="22"/>
      <c r="AN6912" s="22"/>
      <c r="AO6912" s="22"/>
      <c r="AP6912" s="22"/>
      <c r="AQ6912" s="22"/>
      <c r="AR6912" s="22"/>
      <c r="AS6912" s="22"/>
      <c r="AT6912" s="22"/>
      <c r="AU6912" s="22"/>
      <c r="AV6912" s="22"/>
      <c r="AW6912" s="22"/>
      <c r="AX6912" s="22"/>
      <c r="AY6912" s="22"/>
      <c r="AZ6912" s="22"/>
      <c r="BA6912" s="22"/>
      <c r="BB6912" s="22"/>
      <c r="BC6912" s="22"/>
      <c r="BD6912" s="22"/>
      <c r="BE6912" s="22"/>
      <c r="BF6912" s="22"/>
      <c r="BG6912" s="22"/>
      <c r="BH6912" s="22"/>
      <c r="BI6912" s="22"/>
      <c r="BJ6912" s="22"/>
      <c r="BK6912" s="22"/>
      <c r="BL6912" s="22"/>
      <c r="BM6912" s="22"/>
      <c r="BN6912" s="22"/>
      <c r="BO6912" s="22"/>
      <c r="BP6912" s="22"/>
      <c r="BQ6912" s="22"/>
      <c r="BR6912" s="22"/>
      <c r="BS6912" s="22"/>
      <c r="BT6912" s="22"/>
      <c r="BU6912" s="22"/>
      <c r="BV6912" s="22"/>
      <c r="BW6912" s="22"/>
      <c r="BX6912" s="22"/>
      <c r="BY6912" s="22"/>
      <c r="BZ6912" s="22"/>
      <c r="CA6912" s="22"/>
      <c r="CB6912" s="22"/>
      <c r="CC6912" s="22"/>
      <c r="CD6912" s="22"/>
      <c r="CE6912" s="22"/>
      <c r="CF6912" s="22"/>
      <c r="CG6912" s="22"/>
      <c r="CH6912" s="22"/>
      <c r="CI6912" s="22"/>
      <c r="CJ6912" s="22"/>
      <c r="CK6912" s="22"/>
      <c r="CL6912" s="22"/>
      <c r="CM6912" s="22"/>
      <c r="CN6912" s="22"/>
      <c r="CO6912" s="22"/>
    </row>
    <row r="6913" spans="1:93" s="2" customFormat="1" x14ac:dyDescent="0.3">
      <c r="A6913" s="73" t="s">
        <v>307</v>
      </c>
      <c r="B6913" s="73" t="s">
        <v>372</v>
      </c>
      <c r="C6913" s="67" t="s">
        <v>42</v>
      </c>
      <c r="D6913" s="67" t="s">
        <v>334</v>
      </c>
      <c r="E6913" s="73"/>
      <c r="F6913" s="73"/>
      <c r="G6913" s="73" t="s">
        <v>214</v>
      </c>
      <c r="H6913" s="73" t="s">
        <v>214</v>
      </c>
      <c r="I6913" s="86" t="s">
        <v>467</v>
      </c>
      <c r="J6913" s="73" t="str">
        <f t="shared" si="164"/>
        <v>Biodiesel (from tallow) GJ</v>
      </c>
      <c r="K6913" s="27">
        <v>75.3</v>
      </c>
      <c r="L6913" s="48"/>
      <c r="M6913" s="22"/>
      <c r="N6913" s="22"/>
      <c r="O6913" s="22"/>
      <c r="P6913" s="22"/>
      <c r="Q6913" s="22"/>
      <c r="R6913" s="22"/>
      <c r="S6913" s="22"/>
      <c r="T6913" s="22"/>
      <c r="U6913" s="22"/>
      <c r="V6913" s="22"/>
      <c r="W6913" s="22"/>
      <c r="X6913" s="22"/>
      <c r="Y6913" s="22"/>
      <c r="Z6913" s="22"/>
      <c r="AA6913" s="22"/>
      <c r="AB6913" s="22"/>
      <c r="AC6913" s="22"/>
      <c r="AD6913" s="22"/>
      <c r="AE6913" s="22"/>
      <c r="AF6913" s="22"/>
      <c r="AG6913" s="22"/>
      <c r="AH6913" s="22"/>
      <c r="AI6913" s="22"/>
      <c r="AJ6913" s="22"/>
      <c r="AK6913" s="22"/>
      <c r="AL6913" s="22"/>
      <c r="AM6913" s="22"/>
      <c r="AN6913" s="22"/>
      <c r="AO6913" s="22"/>
      <c r="AP6913" s="22"/>
      <c r="AQ6913" s="22"/>
      <c r="AR6913" s="22"/>
      <c r="AS6913" s="22"/>
      <c r="AT6913" s="22"/>
      <c r="AU6913" s="22"/>
      <c r="AV6913" s="22"/>
      <c r="AW6913" s="22"/>
      <c r="AX6913" s="22"/>
      <c r="AY6913" s="22"/>
      <c r="AZ6913" s="22"/>
      <c r="BA6913" s="22"/>
      <c r="BB6913" s="22"/>
      <c r="BC6913" s="22"/>
      <c r="BD6913" s="22"/>
      <c r="BE6913" s="22"/>
      <c r="BF6913" s="22"/>
      <c r="BG6913" s="22"/>
      <c r="BH6913" s="22"/>
      <c r="BI6913" s="22"/>
      <c r="BJ6913" s="22"/>
      <c r="BK6913" s="22"/>
      <c r="BL6913" s="22"/>
      <c r="BM6913" s="22"/>
      <c r="BN6913" s="22"/>
      <c r="BO6913" s="22"/>
      <c r="BP6913" s="22"/>
      <c r="BQ6913" s="22"/>
      <c r="BR6913" s="22"/>
      <c r="BS6913" s="22"/>
      <c r="BT6913" s="22"/>
      <c r="BU6913" s="22"/>
      <c r="BV6913" s="22"/>
      <c r="BW6913" s="22"/>
      <c r="BX6913" s="22"/>
      <c r="BY6913" s="22"/>
      <c r="BZ6913" s="22"/>
      <c r="CA6913" s="22"/>
      <c r="CB6913" s="22"/>
      <c r="CC6913" s="22"/>
      <c r="CD6913" s="22"/>
      <c r="CE6913" s="22"/>
      <c r="CF6913" s="22"/>
      <c r="CG6913" s="22"/>
      <c r="CH6913" s="22"/>
      <c r="CI6913" s="22"/>
      <c r="CJ6913" s="22"/>
      <c r="CK6913" s="22"/>
      <c r="CL6913" s="22"/>
      <c r="CM6913" s="22"/>
      <c r="CN6913" s="22"/>
      <c r="CO6913" s="22"/>
    </row>
    <row r="6914" spans="1:93" s="2" customFormat="1" x14ac:dyDescent="0.3">
      <c r="A6914" s="73" t="s">
        <v>307</v>
      </c>
      <c r="B6914" s="73" t="s">
        <v>372</v>
      </c>
      <c r="C6914" s="67" t="s">
        <v>42</v>
      </c>
      <c r="D6914" s="67" t="s">
        <v>334</v>
      </c>
      <c r="E6914" s="73"/>
      <c r="F6914" s="73"/>
      <c r="G6914" s="73" t="s">
        <v>269</v>
      </c>
      <c r="H6914" s="73" t="s">
        <v>269</v>
      </c>
      <c r="I6914" s="86" t="s">
        <v>467</v>
      </c>
      <c r="J6914" s="73" t="str">
        <f t="shared" si="164"/>
        <v>Biodiesel (from tallow) kg</v>
      </c>
      <c r="K6914" s="27">
        <v>2.8</v>
      </c>
      <c r="L6914" s="48"/>
      <c r="M6914" s="22"/>
      <c r="N6914" s="22"/>
      <c r="O6914" s="22"/>
      <c r="P6914" s="22"/>
      <c r="Q6914" s="22"/>
      <c r="R6914" s="22"/>
      <c r="S6914" s="22"/>
      <c r="T6914" s="22"/>
      <c r="U6914" s="22"/>
      <c r="V6914" s="22"/>
      <c r="W6914" s="22"/>
      <c r="X6914" s="22"/>
      <c r="Y6914" s="22"/>
      <c r="Z6914" s="22"/>
      <c r="AA6914" s="22"/>
      <c r="AB6914" s="22"/>
      <c r="AC6914" s="22"/>
      <c r="AD6914" s="22"/>
      <c r="AE6914" s="22"/>
      <c r="AF6914" s="22"/>
      <c r="AG6914" s="22"/>
      <c r="AH6914" s="22"/>
      <c r="AI6914" s="22"/>
      <c r="AJ6914" s="22"/>
      <c r="AK6914" s="22"/>
      <c r="AL6914" s="22"/>
      <c r="AM6914" s="22"/>
      <c r="AN6914" s="22"/>
      <c r="AO6914" s="22"/>
      <c r="AP6914" s="22"/>
      <c r="AQ6914" s="22"/>
      <c r="AR6914" s="22"/>
      <c r="AS6914" s="22"/>
      <c r="AT6914" s="22"/>
      <c r="AU6914" s="22"/>
      <c r="AV6914" s="22"/>
      <c r="AW6914" s="22"/>
      <c r="AX6914" s="22"/>
      <c r="AY6914" s="22"/>
      <c r="AZ6914" s="22"/>
      <c r="BA6914" s="22"/>
      <c r="BB6914" s="22"/>
      <c r="BC6914" s="22"/>
      <c r="BD6914" s="22"/>
      <c r="BE6914" s="22"/>
      <c r="BF6914" s="22"/>
      <c r="BG6914" s="22"/>
      <c r="BH6914" s="22"/>
      <c r="BI6914" s="22"/>
      <c r="BJ6914" s="22"/>
      <c r="BK6914" s="22"/>
      <c r="BL6914" s="22"/>
      <c r="BM6914" s="22"/>
      <c r="BN6914" s="22"/>
      <c r="BO6914" s="22"/>
      <c r="BP6914" s="22"/>
      <c r="BQ6914" s="22"/>
      <c r="BR6914" s="22"/>
      <c r="BS6914" s="22"/>
      <c r="BT6914" s="22"/>
      <c r="BU6914" s="22"/>
      <c r="BV6914" s="22"/>
      <c r="BW6914" s="22"/>
      <c r="BX6914" s="22"/>
      <c r="BY6914" s="22"/>
      <c r="BZ6914" s="22"/>
      <c r="CA6914" s="22"/>
      <c r="CB6914" s="22"/>
      <c r="CC6914" s="22"/>
      <c r="CD6914" s="22"/>
      <c r="CE6914" s="22"/>
      <c r="CF6914" s="22"/>
      <c r="CG6914" s="22"/>
      <c r="CH6914" s="22"/>
      <c r="CI6914" s="22"/>
      <c r="CJ6914" s="22"/>
      <c r="CK6914" s="22"/>
      <c r="CL6914" s="22"/>
      <c r="CM6914" s="22"/>
      <c r="CN6914" s="22"/>
      <c r="CO6914" s="22"/>
    </row>
    <row r="6915" spans="1:93" s="2" customFormat="1" x14ac:dyDescent="0.3">
      <c r="A6915" s="73" t="s">
        <v>307</v>
      </c>
      <c r="B6915" s="73" t="s">
        <v>372</v>
      </c>
      <c r="C6915" s="67" t="s">
        <v>42</v>
      </c>
      <c r="D6915" s="67" t="s">
        <v>334</v>
      </c>
      <c r="E6915" s="73"/>
      <c r="F6915" s="73"/>
      <c r="G6915" s="73" t="s">
        <v>5</v>
      </c>
      <c r="H6915" s="73" t="s">
        <v>5</v>
      </c>
      <c r="I6915" s="86" t="s">
        <v>467</v>
      </c>
      <c r="J6915" s="73" t="str">
        <f t="shared" si="164"/>
        <v>Biodiesel (from tallow) litres</v>
      </c>
      <c r="K6915" s="27">
        <v>2.4900000000000002</v>
      </c>
      <c r="L6915" s="48"/>
      <c r="M6915" s="22"/>
      <c r="N6915" s="22"/>
      <c r="O6915" s="22"/>
      <c r="P6915" s="22"/>
      <c r="Q6915" s="22"/>
      <c r="R6915" s="22"/>
      <c r="S6915" s="22"/>
      <c r="T6915" s="22"/>
      <c r="U6915" s="22"/>
      <c r="V6915" s="22"/>
      <c r="W6915" s="22"/>
      <c r="X6915" s="22"/>
      <c r="Y6915" s="22"/>
      <c r="Z6915" s="22"/>
      <c r="AA6915" s="22"/>
      <c r="AB6915" s="22"/>
      <c r="AC6915" s="22"/>
      <c r="AD6915" s="22"/>
      <c r="AE6915" s="22"/>
      <c r="AF6915" s="22"/>
      <c r="AG6915" s="22"/>
      <c r="AH6915" s="22"/>
      <c r="AI6915" s="22"/>
      <c r="AJ6915" s="22"/>
      <c r="AK6915" s="22"/>
      <c r="AL6915" s="22"/>
      <c r="AM6915" s="22"/>
      <c r="AN6915" s="22"/>
      <c r="AO6915" s="22"/>
      <c r="AP6915" s="22"/>
      <c r="AQ6915" s="22"/>
      <c r="AR6915" s="22"/>
      <c r="AS6915" s="22"/>
      <c r="AT6915" s="22"/>
      <c r="AU6915" s="22"/>
      <c r="AV6915" s="22"/>
      <c r="AW6915" s="22"/>
      <c r="AX6915" s="22"/>
      <c r="AY6915" s="22"/>
      <c r="AZ6915" s="22"/>
      <c r="BA6915" s="22"/>
      <c r="BB6915" s="22"/>
      <c r="BC6915" s="22"/>
      <c r="BD6915" s="22"/>
      <c r="BE6915" s="22"/>
      <c r="BF6915" s="22"/>
      <c r="BG6915" s="22"/>
      <c r="BH6915" s="22"/>
      <c r="BI6915" s="22"/>
      <c r="BJ6915" s="22"/>
      <c r="BK6915" s="22"/>
      <c r="BL6915" s="22"/>
      <c r="BM6915" s="22"/>
      <c r="BN6915" s="22"/>
      <c r="BO6915" s="22"/>
      <c r="BP6915" s="22"/>
      <c r="BQ6915" s="22"/>
      <c r="BR6915" s="22"/>
      <c r="BS6915" s="22"/>
      <c r="BT6915" s="22"/>
      <c r="BU6915" s="22"/>
      <c r="BV6915" s="22"/>
      <c r="BW6915" s="22"/>
      <c r="BX6915" s="22"/>
      <c r="BY6915" s="22"/>
      <c r="BZ6915" s="22"/>
      <c r="CA6915" s="22"/>
      <c r="CB6915" s="22"/>
      <c r="CC6915" s="22"/>
      <c r="CD6915" s="22"/>
      <c r="CE6915" s="22"/>
      <c r="CF6915" s="22"/>
      <c r="CG6915" s="22"/>
      <c r="CH6915" s="22"/>
      <c r="CI6915" s="22"/>
      <c r="CJ6915" s="22"/>
      <c r="CK6915" s="22"/>
      <c r="CL6915" s="22"/>
      <c r="CM6915" s="22"/>
      <c r="CN6915" s="22"/>
      <c r="CO6915" s="22"/>
    </row>
    <row r="6916" spans="1:93" s="2" customFormat="1" x14ac:dyDescent="0.3">
      <c r="A6916" s="73" t="s">
        <v>307</v>
      </c>
      <c r="B6916" s="73" t="s">
        <v>372</v>
      </c>
      <c r="C6916" s="67" t="s">
        <v>62</v>
      </c>
      <c r="D6916" s="67" t="s">
        <v>395</v>
      </c>
      <c r="E6916" s="73"/>
      <c r="F6916" s="73"/>
      <c r="G6916" s="73" t="s">
        <v>43</v>
      </c>
      <c r="H6916" s="73" t="s">
        <v>43</v>
      </c>
      <c r="I6916" s="86" t="s">
        <v>467</v>
      </c>
      <c r="J6916" s="73" t="str">
        <f t="shared" si="164"/>
        <v>Wood logs kWh</v>
      </c>
      <c r="K6916" s="27">
        <v>0.35149000000000002</v>
      </c>
      <c r="L6916" s="48"/>
      <c r="M6916" s="22"/>
      <c r="N6916" s="22"/>
      <c r="O6916" s="22"/>
      <c r="P6916" s="22"/>
      <c r="Q6916" s="22"/>
      <c r="R6916" s="22"/>
      <c r="S6916" s="22"/>
      <c r="T6916" s="22"/>
      <c r="U6916" s="22"/>
      <c r="V6916" s="22"/>
      <c r="W6916" s="22"/>
      <c r="X6916" s="22"/>
      <c r="Y6916" s="22"/>
      <c r="Z6916" s="22"/>
      <c r="AA6916" s="22"/>
      <c r="AB6916" s="22"/>
      <c r="AC6916" s="22"/>
      <c r="AD6916" s="22"/>
      <c r="AE6916" s="22"/>
      <c r="AF6916" s="22"/>
      <c r="AG6916" s="22"/>
      <c r="AH6916" s="22"/>
      <c r="AI6916" s="22"/>
      <c r="AJ6916" s="22"/>
      <c r="AK6916" s="22"/>
      <c r="AL6916" s="22"/>
      <c r="AM6916" s="22"/>
      <c r="AN6916" s="22"/>
      <c r="AO6916" s="22"/>
      <c r="AP6916" s="22"/>
      <c r="AQ6916" s="22"/>
      <c r="AR6916" s="22"/>
      <c r="AS6916" s="22"/>
      <c r="AT6916" s="22"/>
      <c r="AU6916" s="22"/>
      <c r="AV6916" s="22"/>
      <c r="AW6916" s="22"/>
      <c r="AX6916" s="22"/>
      <c r="AY6916" s="22"/>
      <c r="AZ6916" s="22"/>
      <c r="BA6916" s="22"/>
      <c r="BB6916" s="22"/>
      <c r="BC6916" s="22"/>
      <c r="BD6916" s="22"/>
      <c r="BE6916" s="22"/>
      <c r="BF6916" s="22"/>
      <c r="BG6916" s="22"/>
      <c r="BH6916" s="22"/>
      <c r="BI6916" s="22"/>
      <c r="BJ6916" s="22"/>
      <c r="BK6916" s="22"/>
      <c r="BL6916" s="22"/>
      <c r="BM6916" s="22"/>
      <c r="BN6916" s="22"/>
      <c r="BO6916" s="22"/>
      <c r="BP6916" s="22"/>
      <c r="BQ6916" s="22"/>
      <c r="BR6916" s="22"/>
      <c r="BS6916" s="22"/>
      <c r="BT6916" s="22"/>
      <c r="BU6916" s="22"/>
      <c r="BV6916" s="22"/>
      <c r="BW6916" s="22"/>
      <c r="BX6916" s="22"/>
      <c r="BY6916" s="22"/>
      <c r="BZ6916" s="22"/>
      <c r="CA6916" s="22"/>
      <c r="CB6916" s="22"/>
      <c r="CC6916" s="22"/>
      <c r="CD6916" s="22"/>
      <c r="CE6916" s="22"/>
      <c r="CF6916" s="22"/>
      <c r="CG6916" s="22"/>
      <c r="CH6916" s="22"/>
      <c r="CI6916" s="22"/>
      <c r="CJ6916" s="22"/>
      <c r="CK6916" s="22"/>
      <c r="CL6916" s="22"/>
      <c r="CM6916" s="22"/>
      <c r="CN6916" s="22"/>
      <c r="CO6916" s="22"/>
    </row>
    <row r="6917" spans="1:93" s="2" customFormat="1" x14ac:dyDescent="0.3">
      <c r="A6917" s="73" t="s">
        <v>307</v>
      </c>
      <c r="B6917" s="73" t="s">
        <v>372</v>
      </c>
      <c r="C6917" s="67" t="s">
        <v>62</v>
      </c>
      <c r="D6917" s="67" t="s">
        <v>395</v>
      </c>
      <c r="E6917" s="73"/>
      <c r="F6917" s="73"/>
      <c r="G6917" s="73" t="s">
        <v>28</v>
      </c>
      <c r="H6917" s="73" t="s">
        <v>28</v>
      </c>
      <c r="I6917" s="86" t="s">
        <v>467</v>
      </c>
      <c r="J6917" s="73" t="str">
        <f t="shared" si="164"/>
        <v>Wood logs tonnes</v>
      </c>
      <c r="K6917" s="27">
        <v>1436.19</v>
      </c>
      <c r="L6917" s="48"/>
      <c r="M6917" s="22"/>
      <c r="N6917" s="22"/>
      <c r="O6917" s="22"/>
      <c r="P6917" s="22"/>
      <c r="Q6917" s="22"/>
      <c r="R6917" s="22"/>
      <c r="S6917" s="22"/>
      <c r="T6917" s="22"/>
      <c r="U6917" s="22"/>
      <c r="V6917" s="22"/>
      <c r="W6917" s="22"/>
      <c r="X6917" s="22"/>
      <c r="Y6917" s="22"/>
      <c r="Z6917" s="22"/>
      <c r="AA6917" s="22"/>
      <c r="AB6917" s="22"/>
      <c r="AC6917" s="22"/>
      <c r="AD6917" s="22"/>
      <c r="AE6917" s="22"/>
      <c r="AF6917" s="22"/>
      <c r="AG6917" s="22"/>
      <c r="AH6917" s="22"/>
      <c r="AI6917" s="22"/>
      <c r="AJ6917" s="22"/>
      <c r="AK6917" s="22"/>
      <c r="AL6917" s="22"/>
      <c r="AM6917" s="22"/>
      <c r="AN6917" s="22"/>
      <c r="AO6917" s="22"/>
      <c r="AP6917" s="22"/>
      <c r="AQ6917" s="22"/>
      <c r="AR6917" s="22"/>
      <c r="AS6917" s="22"/>
      <c r="AT6917" s="22"/>
      <c r="AU6917" s="22"/>
      <c r="AV6917" s="22"/>
      <c r="AW6917" s="22"/>
      <c r="AX6917" s="22"/>
      <c r="AY6917" s="22"/>
      <c r="AZ6917" s="22"/>
      <c r="BA6917" s="22"/>
      <c r="BB6917" s="22"/>
      <c r="BC6917" s="22"/>
      <c r="BD6917" s="22"/>
      <c r="BE6917" s="22"/>
      <c r="BF6917" s="22"/>
      <c r="BG6917" s="22"/>
      <c r="BH6917" s="22"/>
      <c r="BI6917" s="22"/>
      <c r="BJ6917" s="22"/>
      <c r="BK6917" s="22"/>
      <c r="BL6917" s="22"/>
      <c r="BM6917" s="22"/>
      <c r="BN6917" s="22"/>
      <c r="BO6917" s="22"/>
      <c r="BP6917" s="22"/>
      <c r="BQ6917" s="22"/>
      <c r="BR6917" s="22"/>
      <c r="BS6917" s="22"/>
      <c r="BT6917" s="22"/>
      <c r="BU6917" s="22"/>
      <c r="BV6917" s="22"/>
      <c r="BW6917" s="22"/>
      <c r="BX6917" s="22"/>
      <c r="BY6917" s="22"/>
      <c r="BZ6917" s="22"/>
      <c r="CA6917" s="22"/>
      <c r="CB6917" s="22"/>
      <c r="CC6917" s="22"/>
      <c r="CD6917" s="22"/>
      <c r="CE6917" s="22"/>
      <c r="CF6917" s="22"/>
      <c r="CG6917" s="22"/>
      <c r="CH6917" s="22"/>
      <c r="CI6917" s="22"/>
      <c r="CJ6917" s="22"/>
      <c r="CK6917" s="22"/>
      <c r="CL6917" s="22"/>
      <c r="CM6917" s="22"/>
      <c r="CN6917" s="22"/>
      <c r="CO6917" s="22"/>
    </row>
    <row r="6918" spans="1:93" s="2" customFormat="1" x14ac:dyDescent="0.3">
      <c r="A6918" s="73" t="s">
        <v>307</v>
      </c>
      <c r="B6918" s="73" t="s">
        <v>372</v>
      </c>
      <c r="C6918" s="67" t="s">
        <v>62</v>
      </c>
      <c r="D6918" s="67" t="s">
        <v>116</v>
      </c>
      <c r="E6918" s="73"/>
      <c r="F6918" s="73"/>
      <c r="G6918" s="73" t="s">
        <v>43</v>
      </c>
      <c r="H6918" s="73" t="s">
        <v>43</v>
      </c>
      <c r="I6918" s="86" t="s">
        <v>467</v>
      </c>
      <c r="J6918" s="73" t="str">
        <f t="shared" si="164"/>
        <v>Wood chips kWh</v>
      </c>
      <c r="K6918" s="27">
        <v>0.35357</v>
      </c>
      <c r="L6918" s="48"/>
      <c r="M6918" s="22"/>
      <c r="N6918" s="22"/>
      <c r="O6918" s="22"/>
      <c r="P6918" s="22"/>
      <c r="Q6918" s="22"/>
      <c r="R6918" s="22"/>
      <c r="S6918" s="22"/>
      <c r="T6918" s="22"/>
      <c r="U6918" s="22"/>
      <c r="V6918" s="22"/>
      <c r="W6918" s="22"/>
      <c r="X6918" s="22"/>
      <c r="Y6918" s="22"/>
      <c r="Z6918" s="22"/>
      <c r="AA6918" s="22"/>
      <c r="AB6918" s="22"/>
      <c r="AC6918" s="22"/>
      <c r="AD6918" s="22"/>
      <c r="AE6918" s="22"/>
      <c r="AF6918" s="22"/>
      <c r="AG6918" s="22"/>
      <c r="AH6918" s="22"/>
      <c r="AI6918" s="22"/>
      <c r="AJ6918" s="22"/>
      <c r="AK6918" s="22"/>
      <c r="AL6918" s="22"/>
      <c r="AM6918" s="22"/>
      <c r="AN6918" s="22"/>
      <c r="AO6918" s="22"/>
      <c r="AP6918" s="22"/>
      <c r="AQ6918" s="22"/>
      <c r="AR6918" s="22"/>
      <c r="AS6918" s="22"/>
      <c r="AT6918" s="22"/>
      <c r="AU6918" s="22"/>
      <c r="AV6918" s="22"/>
      <c r="AW6918" s="22"/>
      <c r="AX6918" s="22"/>
      <c r="AY6918" s="22"/>
      <c r="AZ6918" s="22"/>
      <c r="BA6918" s="22"/>
      <c r="BB6918" s="22"/>
      <c r="BC6918" s="22"/>
      <c r="BD6918" s="22"/>
      <c r="BE6918" s="22"/>
      <c r="BF6918" s="22"/>
      <c r="BG6918" s="22"/>
      <c r="BH6918" s="22"/>
      <c r="BI6918" s="22"/>
      <c r="BJ6918" s="22"/>
      <c r="BK6918" s="22"/>
      <c r="BL6918" s="22"/>
      <c r="BM6918" s="22"/>
      <c r="BN6918" s="22"/>
      <c r="BO6918" s="22"/>
      <c r="BP6918" s="22"/>
      <c r="BQ6918" s="22"/>
      <c r="BR6918" s="22"/>
      <c r="BS6918" s="22"/>
      <c r="BT6918" s="22"/>
      <c r="BU6918" s="22"/>
      <c r="BV6918" s="22"/>
      <c r="BW6918" s="22"/>
      <c r="BX6918" s="22"/>
      <c r="BY6918" s="22"/>
      <c r="BZ6918" s="22"/>
      <c r="CA6918" s="22"/>
      <c r="CB6918" s="22"/>
      <c r="CC6918" s="22"/>
      <c r="CD6918" s="22"/>
      <c r="CE6918" s="22"/>
      <c r="CF6918" s="22"/>
      <c r="CG6918" s="22"/>
      <c r="CH6918" s="22"/>
      <c r="CI6918" s="22"/>
      <c r="CJ6918" s="22"/>
      <c r="CK6918" s="22"/>
      <c r="CL6918" s="22"/>
      <c r="CM6918" s="22"/>
      <c r="CN6918" s="22"/>
      <c r="CO6918" s="22"/>
    </row>
    <row r="6919" spans="1:93" s="2" customFormat="1" x14ac:dyDescent="0.3">
      <c r="A6919" s="73" t="s">
        <v>307</v>
      </c>
      <c r="B6919" s="73" t="s">
        <v>372</v>
      </c>
      <c r="C6919" s="67" t="s">
        <v>62</v>
      </c>
      <c r="D6919" s="67" t="s">
        <v>116</v>
      </c>
      <c r="E6919" s="73"/>
      <c r="F6919" s="73"/>
      <c r="G6919" s="73" t="s">
        <v>28</v>
      </c>
      <c r="H6919" s="73" t="s">
        <v>28</v>
      </c>
      <c r="I6919" s="86" t="s">
        <v>467</v>
      </c>
      <c r="J6919" s="73" t="str">
        <f t="shared" si="164"/>
        <v>Wood chips tonnes</v>
      </c>
      <c r="K6919" s="27">
        <v>1335.71</v>
      </c>
      <c r="L6919" s="48"/>
      <c r="M6919" s="22"/>
      <c r="N6919" s="22"/>
      <c r="O6919" s="22"/>
      <c r="P6919" s="22"/>
      <c r="Q6919" s="22"/>
      <c r="R6919" s="22"/>
      <c r="S6919" s="22"/>
      <c r="T6919" s="22"/>
      <c r="U6919" s="22"/>
      <c r="V6919" s="22"/>
      <c r="W6919" s="22"/>
      <c r="X6919" s="22"/>
      <c r="Y6919" s="22"/>
      <c r="Z6919" s="22"/>
      <c r="AA6919" s="22"/>
      <c r="AB6919" s="22"/>
      <c r="AC6919" s="22"/>
      <c r="AD6919" s="22"/>
      <c r="AE6919" s="22"/>
      <c r="AF6919" s="22"/>
      <c r="AG6919" s="22"/>
      <c r="AH6919" s="22"/>
      <c r="AI6919" s="22"/>
      <c r="AJ6919" s="22"/>
      <c r="AK6919" s="22"/>
      <c r="AL6919" s="22"/>
      <c r="AM6919" s="22"/>
      <c r="AN6919" s="22"/>
      <c r="AO6919" s="22"/>
      <c r="AP6919" s="22"/>
      <c r="AQ6919" s="22"/>
      <c r="AR6919" s="22"/>
      <c r="AS6919" s="22"/>
      <c r="AT6919" s="22"/>
      <c r="AU6919" s="22"/>
      <c r="AV6919" s="22"/>
      <c r="AW6919" s="22"/>
      <c r="AX6919" s="22"/>
      <c r="AY6919" s="22"/>
      <c r="AZ6919" s="22"/>
      <c r="BA6919" s="22"/>
      <c r="BB6919" s="22"/>
      <c r="BC6919" s="22"/>
      <c r="BD6919" s="22"/>
      <c r="BE6919" s="22"/>
      <c r="BF6919" s="22"/>
      <c r="BG6919" s="22"/>
      <c r="BH6919" s="22"/>
      <c r="BI6919" s="22"/>
      <c r="BJ6919" s="22"/>
      <c r="BK6919" s="22"/>
      <c r="BL6919" s="22"/>
      <c r="BM6919" s="22"/>
      <c r="BN6919" s="22"/>
      <c r="BO6919" s="22"/>
      <c r="BP6919" s="22"/>
      <c r="BQ6919" s="22"/>
      <c r="BR6919" s="22"/>
      <c r="BS6919" s="22"/>
      <c r="BT6919" s="22"/>
      <c r="BU6919" s="22"/>
      <c r="BV6919" s="22"/>
      <c r="BW6919" s="22"/>
      <c r="BX6919" s="22"/>
      <c r="BY6919" s="22"/>
      <c r="BZ6919" s="22"/>
      <c r="CA6919" s="22"/>
      <c r="CB6919" s="22"/>
      <c r="CC6919" s="22"/>
      <c r="CD6919" s="22"/>
      <c r="CE6919" s="22"/>
      <c r="CF6919" s="22"/>
      <c r="CG6919" s="22"/>
      <c r="CH6919" s="22"/>
      <c r="CI6919" s="22"/>
      <c r="CJ6919" s="22"/>
      <c r="CK6919" s="22"/>
      <c r="CL6919" s="22"/>
      <c r="CM6919" s="22"/>
      <c r="CN6919" s="22"/>
      <c r="CO6919" s="22"/>
    </row>
    <row r="6920" spans="1:93" s="2" customFormat="1" x14ac:dyDescent="0.3">
      <c r="A6920" s="73" t="s">
        <v>307</v>
      </c>
      <c r="B6920" s="73" t="s">
        <v>372</v>
      </c>
      <c r="C6920" s="67" t="s">
        <v>62</v>
      </c>
      <c r="D6920" s="67" t="s">
        <v>329</v>
      </c>
      <c r="E6920" s="73"/>
      <c r="F6920" s="73"/>
      <c r="G6920" s="73" t="s">
        <v>43</v>
      </c>
      <c r="H6920" s="73" t="s">
        <v>43</v>
      </c>
      <c r="I6920" s="86" t="s">
        <v>467</v>
      </c>
      <c r="J6920" s="73" t="str">
        <f t="shared" si="164"/>
        <v>Wood pellets kWh</v>
      </c>
      <c r="K6920" s="27">
        <v>0.34941</v>
      </c>
      <c r="L6920" s="48"/>
      <c r="M6920" s="22"/>
      <c r="N6920" s="22"/>
      <c r="O6920" s="22"/>
      <c r="P6920" s="22"/>
      <c r="Q6920" s="22"/>
      <c r="R6920" s="22"/>
      <c r="S6920" s="22"/>
      <c r="T6920" s="22"/>
      <c r="U6920" s="22"/>
      <c r="V6920" s="22"/>
      <c r="W6920" s="22"/>
      <c r="X6920" s="22"/>
      <c r="Y6920" s="22"/>
      <c r="Z6920" s="22"/>
      <c r="AA6920" s="22"/>
      <c r="AB6920" s="22"/>
      <c r="AC6920" s="22"/>
      <c r="AD6920" s="22"/>
      <c r="AE6920" s="22"/>
      <c r="AF6920" s="22"/>
      <c r="AG6920" s="22"/>
      <c r="AH6920" s="22"/>
      <c r="AI6920" s="22"/>
      <c r="AJ6920" s="22"/>
      <c r="AK6920" s="22"/>
      <c r="AL6920" s="22"/>
      <c r="AM6920" s="22"/>
      <c r="AN6920" s="22"/>
      <c r="AO6920" s="22"/>
      <c r="AP6920" s="22"/>
      <c r="AQ6920" s="22"/>
      <c r="AR6920" s="22"/>
      <c r="AS6920" s="22"/>
      <c r="AT6920" s="22"/>
      <c r="AU6920" s="22"/>
      <c r="AV6920" s="22"/>
      <c r="AW6920" s="22"/>
      <c r="AX6920" s="22"/>
      <c r="AY6920" s="22"/>
      <c r="AZ6920" s="22"/>
      <c r="BA6920" s="22"/>
      <c r="BB6920" s="22"/>
      <c r="BC6920" s="22"/>
      <c r="BD6920" s="22"/>
      <c r="BE6920" s="22"/>
      <c r="BF6920" s="22"/>
      <c r="BG6920" s="22"/>
      <c r="BH6920" s="22"/>
      <c r="BI6920" s="22"/>
      <c r="BJ6920" s="22"/>
      <c r="BK6920" s="22"/>
      <c r="BL6920" s="22"/>
      <c r="BM6920" s="22"/>
      <c r="BN6920" s="22"/>
      <c r="BO6920" s="22"/>
      <c r="BP6920" s="22"/>
      <c r="BQ6920" s="22"/>
      <c r="BR6920" s="22"/>
      <c r="BS6920" s="22"/>
      <c r="BT6920" s="22"/>
      <c r="BU6920" s="22"/>
      <c r="BV6920" s="22"/>
      <c r="BW6920" s="22"/>
      <c r="BX6920" s="22"/>
      <c r="BY6920" s="22"/>
      <c r="BZ6920" s="22"/>
      <c r="CA6920" s="22"/>
      <c r="CB6920" s="22"/>
      <c r="CC6920" s="22"/>
      <c r="CD6920" s="22"/>
      <c r="CE6920" s="22"/>
      <c r="CF6920" s="22"/>
      <c r="CG6920" s="22"/>
      <c r="CH6920" s="22"/>
      <c r="CI6920" s="22"/>
      <c r="CJ6920" s="22"/>
      <c r="CK6920" s="22"/>
      <c r="CL6920" s="22"/>
      <c r="CM6920" s="22"/>
      <c r="CN6920" s="22"/>
      <c r="CO6920" s="22"/>
    </row>
    <row r="6921" spans="1:93" s="2" customFormat="1" x14ac:dyDescent="0.3">
      <c r="A6921" s="73" t="s">
        <v>307</v>
      </c>
      <c r="B6921" s="73" t="s">
        <v>372</v>
      </c>
      <c r="C6921" s="67" t="s">
        <v>62</v>
      </c>
      <c r="D6921" s="67" t="s">
        <v>329</v>
      </c>
      <c r="E6921" s="73"/>
      <c r="F6921" s="73"/>
      <c r="G6921" s="73" t="s">
        <v>28</v>
      </c>
      <c r="H6921" s="73" t="s">
        <v>28</v>
      </c>
      <c r="I6921" s="86" t="s">
        <v>467</v>
      </c>
      <c r="J6921" s="73" t="str">
        <f t="shared" si="164"/>
        <v>Wood pellets tonnes</v>
      </c>
      <c r="K6921" s="27">
        <v>1635.44</v>
      </c>
      <c r="L6921" s="48"/>
      <c r="M6921" s="22"/>
      <c r="N6921" s="22"/>
      <c r="O6921" s="22"/>
      <c r="P6921" s="22"/>
      <c r="Q6921" s="22"/>
      <c r="R6921" s="22"/>
      <c r="S6921" s="22"/>
      <c r="T6921" s="22"/>
      <c r="U6921" s="22"/>
      <c r="V6921" s="22"/>
      <c r="W6921" s="22"/>
      <c r="X6921" s="22"/>
      <c r="Y6921" s="22"/>
      <c r="Z6921" s="22"/>
      <c r="AA6921" s="22"/>
      <c r="AB6921" s="22"/>
      <c r="AC6921" s="22"/>
      <c r="AD6921" s="22"/>
      <c r="AE6921" s="22"/>
      <c r="AF6921" s="22"/>
      <c r="AG6921" s="22"/>
      <c r="AH6921" s="22"/>
      <c r="AI6921" s="22"/>
      <c r="AJ6921" s="22"/>
      <c r="AK6921" s="22"/>
      <c r="AL6921" s="22"/>
      <c r="AM6921" s="22"/>
      <c r="AN6921" s="22"/>
      <c r="AO6921" s="22"/>
      <c r="AP6921" s="22"/>
      <c r="AQ6921" s="22"/>
      <c r="AR6921" s="22"/>
      <c r="AS6921" s="22"/>
      <c r="AT6921" s="22"/>
      <c r="AU6921" s="22"/>
      <c r="AV6921" s="22"/>
      <c r="AW6921" s="22"/>
      <c r="AX6921" s="22"/>
      <c r="AY6921" s="22"/>
      <c r="AZ6921" s="22"/>
      <c r="BA6921" s="22"/>
      <c r="BB6921" s="22"/>
      <c r="BC6921" s="22"/>
      <c r="BD6921" s="22"/>
      <c r="BE6921" s="22"/>
      <c r="BF6921" s="22"/>
      <c r="BG6921" s="22"/>
      <c r="BH6921" s="22"/>
      <c r="BI6921" s="22"/>
      <c r="BJ6921" s="22"/>
      <c r="BK6921" s="22"/>
      <c r="BL6921" s="22"/>
      <c r="BM6921" s="22"/>
      <c r="BN6921" s="22"/>
      <c r="BO6921" s="22"/>
      <c r="BP6921" s="22"/>
      <c r="BQ6921" s="22"/>
      <c r="BR6921" s="22"/>
      <c r="BS6921" s="22"/>
      <c r="BT6921" s="22"/>
      <c r="BU6921" s="22"/>
      <c r="BV6921" s="22"/>
      <c r="BW6921" s="22"/>
      <c r="BX6921" s="22"/>
      <c r="BY6921" s="22"/>
      <c r="BZ6921" s="22"/>
      <c r="CA6921" s="22"/>
      <c r="CB6921" s="22"/>
      <c r="CC6921" s="22"/>
      <c r="CD6921" s="22"/>
      <c r="CE6921" s="22"/>
      <c r="CF6921" s="22"/>
      <c r="CG6921" s="22"/>
      <c r="CH6921" s="22"/>
      <c r="CI6921" s="22"/>
      <c r="CJ6921" s="22"/>
      <c r="CK6921" s="22"/>
      <c r="CL6921" s="22"/>
      <c r="CM6921" s="22"/>
      <c r="CN6921" s="22"/>
      <c r="CO6921" s="22"/>
    </row>
    <row r="6922" spans="1:93" s="2" customFormat="1" x14ac:dyDescent="0.3">
      <c r="A6922" s="73" t="s">
        <v>307</v>
      </c>
      <c r="B6922" s="73" t="s">
        <v>372</v>
      </c>
      <c r="C6922" s="67" t="s">
        <v>62</v>
      </c>
      <c r="D6922" s="67" t="s">
        <v>333</v>
      </c>
      <c r="E6922" s="73"/>
      <c r="F6922" s="73"/>
      <c r="G6922" s="73" t="s">
        <v>43</v>
      </c>
      <c r="H6922" s="73" t="s">
        <v>43</v>
      </c>
      <c r="I6922" s="86" t="s">
        <v>467</v>
      </c>
      <c r="J6922" s="73" t="str">
        <f t="shared" si="164"/>
        <v>Grass/straw kWh</v>
      </c>
      <c r="K6922" s="27">
        <v>0.34593000000000002</v>
      </c>
      <c r="L6922" s="48"/>
      <c r="M6922" s="22"/>
      <c r="N6922" s="22"/>
      <c r="O6922" s="22"/>
      <c r="P6922" s="22"/>
      <c r="Q6922" s="22"/>
      <c r="R6922" s="22"/>
      <c r="S6922" s="22"/>
      <c r="T6922" s="22"/>
      <c r="U6922" s="22"/>
      <c r="V6922" s="22"/>
      <c r="W6922" s="22"/>
      <c r="X6922" s="22"/>
      <c r="Y6922" s="22"/>
      <c r="Z6922" s="22"/>
      <c r="AA6922" s="22"/>
      <c r="AB6922" s="22"/>
      <c r="AC6922" s="22"/>
      <c r="AD6922" s="22"/>
      <c r="AE6922" s="22"/>
      <c r="AF6922" s="22"/>
      <c r="AG6922" s="22"/>
      <c r="AH6922" s="22"/>
      <c r="AI6922" s="22"/>
      <c r="AJ6922" s="22"/>
      <c r="AK6922" s="22"/>
      <c r="AL6922" s="22"/>
      <c r="AM6922" s="22"/>
      <c r="AN6922" s="22"/>
      <c r="AO6922" s="22"/>
      <c r="AP6922" s="22"/>
      <c r="AQ6922" s="22"/>
      <c r="AR6922" s="22"/>
      <c r="AS6922" s="22"/>
      <c r="AT6922" s="22"/>
      <c r="AU6922" s="22"/>
      <c r="AV6922" s="22"/>
      <c r="AW6922" s="22"/>
      <c r="AX6922" s="22"/>
      <c r="AY6922" s="22"/>
      <c r="AZ6922" s="22"/>
      <c r="BA6922" s="22"/>
      <c r="BB6922" s="22"/>
      <c r="BC6922" s="22"/>
      <c r="BD6922" s="22"/>
      <c r="BE6922" s="22"/>
      <c r="BF6922" s="22"/>
      <c r="BG6922" s="22"/>
      <c r="BH6922" s="22"/>
      <c r="BI6922" s="22"/>
      <c r="BJ6922" s="22"/>
      <c r="BK6922" s="22"/>
      <c r="BL6922" s="22"/>
      <c r="BM6922" s="22"/>
      <c r="BN6922" s="22"/>
      <c r="BO6922" s="22"/>
      <c r="BP6922" s="22"/>
      <c r="BQ6922" s="22"/>
      <c r="BR6922" s="22"/>
      <c r="BS6922" s="22"/>
      <c r="BT6922" s="22"/>
      <c r="BU6922" s="22"/>
      <c r="BV6922" s="22"/>
      <c r="BW6922" s="22"/>
      <c r="BX6922" s="22"/>
      <c r="BY6922" s="22"/>
      <c r="BZ6922" s="22"/>
      <c r="CA6922" s="22"/>
      <c r="CB6922" s="22"/>
      <c r="CC6922" s="22"/>
      <c r="CD6922" s="22"/>
      <c r="CE6922" s="22"/>
      <c r="CF6922" s="22"/>
      <c r="CG6922" s="22"/>
      <c r="CH6922" s="22"/>
      <c r="CI6922" s="22"/>
      <c r="CJ6922" s="22"/>
      <c r="CK6922" s="22"/>
      <c r="CL6922" s="22"/>
      <c r="CM6922" s="22"/>
      <c r="CN6922" s="22"/>
      <c r="CO6922" s="22"/>
    </row>
    <row r="6923" spans="1:93" s="2" customFormat="1" x14ac:dyDescent="0.3">
      <c r="A6923" s="73" t="s">
        <v>307</v>
      </c>
      <c r="B6923" s="73" t="s">
        <v>372</v>
      </c>
      <c r="C6923" s="67" t="s">
        <v>62</v>
      </c>
      <c r="D6923" s="67" t="s">
        <v>333</v>
      </c>
      <c r="E6923" s="73"/>
      <c r="F6923" s="73"/>
      <c r="G6923" s="73" t="s">
        <v>28</v>
      </c>
      <c r="H6923" s="73" t="s">
        <v>28</v>
      </c>
      <c r="I6923" s="86" t="s">
        <v>467</v>
      </c>
      <c r="J6923" s="73" t="str">
        <f t="shared" si="164"/>
        <v>Grass/straw tonnes</v>
      </c>
      <c r="K6923" s="27">
        <v>1258.8</v>
      </c>
      <c r="L6923" s="48"/>
      <c r="M6923" s="22"/>
      <c r="N6923" s="22"/>
      <c r="O6923" s="22"/>
      <c r="P6923" s="22"/>
      <c r="Q6923" s="22"/>
      <c r="R6923" s="22"/>
      <c r="S6923" s="22"/>
      <c r="T6923" s="22"/>
      <c r="U6923" s="22"/>
      <c r="V6923" s="22"/>
      <c r="W6923" s="22"/>
      <c r="X6923" s="22"/>
      <c r="Y6923" s="22"/>
      <c r="Z6923" s="22"/>
      <c r="AA6923" s="22"/>
      <c r="AB6923" s="22"/>
      <c r="AC6923" s="22"/>
      <c r="AD6923" s="22"/>
      <c r="AE6923" s="22"/>
      <c r="AF6923" s="22"/>
      <c r="AG6923" s="22"/>
      <c r="AH6923" s="22"/>
      <c r="AI6923" s="22"/>
      <c r="AJ6923" s="22"/>
      <c r="AK6923" s="22"/>
      <c r="AL6923" s="22"/>
      <c r="AM6923" s="22"/>
      <c r="AN6923" s="22"/>
      <c r="AO6923" s="22"/>
      <c r="AP6923" s="22"/>
      <c r="AQ6923" s="22"/>
      <c r="AR6923" s="22"/>
      <c r="AS6923" s="22"/>
      <c r="AT6923" s="22"/>
      <c r="AU6923" s="22"/>
      <c r="AV6923" s="22"/>
      <c r="AW6923" s="22"/>
      <c r="AX6923" s="22"/>
      <c r="AY6923" s="22"/>
      <c r="AZ6923" s="22"/>
      <c r="BA6923" s="22"/>
      <c r="BB6923" s="22"/>
      <c r="BC6923" s="22"/>
      <c r="BD6923" s="22"/>
      <c r="BE6923" s="22"/>
      <c r="BF6923" s="22"/>
      <c r="BG6923" s="22"/>
      <c r="BH6923" s="22"/>
      <c r="BI6923" s="22"/>
      <c r="BJ6923" s="22"/>
      <c r="BK6923" s="22"/>
      <c r="BL6923" s="22"/>
      <c r="BM6923" s="22"/>
      <c r="BN6923" s="22"/>
      <c r="BO6923" s="22"/>
      <c r="BP6923" s="22"/>
      <c r="BQ6923" s="22"/>
      <c r="BR6923" s="22"/>
      <c r="BS6923" s="22"/>
      <c r="BT6923" s="22"/>
      <c r="BU6923" s="22"/>
      <c r="BV6923" s="22"/>
      <c r="BW6923" s="22"/>
      <c r="BX6923" s="22"/>
      <c r="BY6923" s="22"/>
      <c r="BZ6923" s="22"/>
      <c r="CA6923" s="22"/>
      <c r="CB6923" s="22"/>
      <c r="CC6923" s="22"/>
      <c r="CD6923" s="22"/>
      <c r="CE6923" s="22"/>
      <c r="CF6923" s="22"/>
      <c r="CG6923" s="22"/>
      <c r="CH6923" s="22"/>
      <c r="CI6923" s="22"/>
      <c r="CJ6923" s="22"/>
      <c r="CK6923" s="22"/>
      <c r="CL6923" s="22"/>
      <c r="CM6923" s="22"/>
      <c r="CN6923" s="22"/>
      <c r="CO6923" s="22"/>
    </row>
    <row r="6924" spans="1:93" s="2" customFormat="1" x14ac:dyDescent="0.3">
      <c r="A6924" s="73" t="s">
        <v>307</v>
      </c>
      <c r="B6924" s="73" t="s">
        <v>372</v>
      </c>
      <c r="C6924" s="67" t="s">
        <v>172</v>
      </c>
      <c r="D6924" s="67" t="s">
        <v>172</v>
      </c>
      <c r="E6924" s="73"/>
      <c r="F6924" s="73"/>
      <c r="G6924" s="73" t="s">
        <v>43</v>
      </c>
      <c r="H6924" s="73" t="s">
        <v>43</v>
      </c>
      <c r="I6924" s="86" t="s">
        <v>467</v>
      </c>
      <c r="J6924" s="73" t="str">
        <f t="shared" si="164"/>
        <v>Biogas kWh</v>
      </c>
      <c r="K6924" s="27">
        <v>0.19902050994945655</v>
      </c>
      <c r="L6924" s="48"/>
      <c r="M6924" s="22"/>
      <c r="N6924" s="22"/>
      <c r="O6924" s="22"/>
      <c r="P6924" s="22"/>
      <c r="Q6924" s="22"/>
      <c r="R6924" s="22"/>
      <c r="S6924" s="22"/>
      <c r="T6924" s="22"/>
      <c r="U6924" s="22"/>
      <c r="V6924" s="22"/>
      <c r="W6924" s="22"/>
      <c r="X6924" s="22"/>
      <c r="Y6924" s="22"/>
      <c r="Z6924" s="22"/>
      <c r="AA6924" s="22"/>
      <c r="AB6924" s="22"/>
      <c r="AC6924" s="22"/>
      <c r="AD6924" s="22"/>
      <c r="AE6924" s="22"/>
      <c r="AF6924" s="22"/>
      <c r="AG6924" s="22"/>
      <c r="AH6924" s="22"/>
      <c r="AI6924" s="22"/>
      <c r="AJ6924" s="22"/>
      <c r="AK6924" s="22"/>
      <c r="AL6924" s="22"/>
      <c r="AM6924" s="22"/>
      <c r="AN6924" s="22"/>
      <c r="AO6924" s="22"/>
      <c r="AP6924" s="22"/>
      <c r="AQ6924" s="22"/>
      <c r="AR6924" s="22"/>
      <c r="AS6924" s="22"/>
      <c r="AT6924" s="22"/>
      <c r="AU6924" s="22"/>
      <c r="AV6924" s="22"/>
      <c r="AW6924" s="22"/>
      <c r="AX6924" s="22"/>
      <c r="AY6924" s="22"/>
      <c r="AZ6924" s="22"/>
      <c r="BA6924" s="22"/>
      <c r="BB6924" s="22"/>
      <c r="BC6924" s="22"/>
      <c r="BD6924" s="22"/>
      <c r="BE6924" s="22"/>
      <c r="BF6924" s="22"/>
      <c r="BG6924" s="22"/>
      <c r="BH6924" s="22"/>
      <c r="BI6924" s="22"/>
      <c r="BJ6924" s="22"/>
      <c r="BK6924" s="22"/>
      <c r="BL6924" s="22"/>
      <c r="BM6924" s="22"/>
      <c r="BN6924" s="22"/>
      <c r="BO6924" s="22"/>
      <c r="BP6924" s="22"/>
      <c r="BQ6924" s="22"/>
      <c r="BR6924" s="22"/>
      <c r="BS6924" s="22"/>
      <c r="BT6924" s="22"/>
      <c r="BU6924" s="22"/>
      <c r="BV6924" s="22"/>
      <c r="BW6924" s="22"/>
      <c r="BX6924" s="22"/>
      <c r="BY6924" s="22"/>
      <c r="BZ6924" s="22"/>
      <c r="CA6924" s="22"/>
      <c r="CB6924" s="22"/>
      <c r="CC6924" s="22"/>
      <c r="CD6924" s="22"/>
      <c r="CE6924" s="22"/>
      <c r="CF6924" s="22"/>
      <c r="CG6924" s="22"/>
      <c r="CH6924" s="22"/>
      <c r="CI6924" s="22"/>
      <c r="CJ6924" s="22"/>
      <c r="CK6924" s="22"/>
      <c r="CL6924" s="22"/>
      <c r="CM6924" s="22"/>
      <c r="CN6924" s="22"/>
      <c r="CO6924" s="22"/>
    </row>
    <row r="6925" spans="1:93" s="2" customFormat="1" x14ac:dyDescent="0.3">
      <c r="A6925" s="73" t="s">
        <v>307</v>
      </c>
      <c r="B6925" s="73" t="s">
        <v>372</v>
      </c>
      <c r="C6925" s="67" t="s">
        <v>172</v>
      </c>
      <c r="D6925" s="67" t="s">
        <v>172</v>
      </c>
      <c r="E6925" s="73"/>
      <c r="F6925" s="73"/>
      <c r="G6925" s="73" t="s">
        <v>28</v>
      </c>
      <c r="H6925" s="73" t="s">
        <v>28</v>
      </c>
      <c r="I6925" s="86" t="s">
        <v>467</v>
      </c>
      <c r="J6925" s="73" t="str">
        <f t="shared" si="164"/>
        <v>Biogas tonnes</v>
      </c>
      <c r="K6925" s="27">
        <v>1105.6694997200875</v>
      </c>
      <c r="L6925" s="48"/>
      <c r="M6925" s="22"/>
      <c r="N6925" s="22"/>
      <c r="O6925" s="22"/>
      <c r="P6925" s="22"/>
      <c r="Q6925" s="22"/>
      <c r="R6925" s="22"/>
      <c r="S6925" s="22"/>
      <c r="T6925" s="22"/>
      <c r="U6925" s="22"/>
      <c r="V6925" s="22"/>
      <c r="W6925" s="22"/>
      <c r="X6925" s="22"/>
      <c r="Y6925" s="22"/>
      <c r="Z6925" s="22"/>
      <c r="AA6925" s="22"/>
      <c r="AB6925" s="22"/>
      <c r="AC6925" s="22"/>
      <c r="AD6925" s="22"/>
      <c r="AE6925" s="22"/>
      <c r="AF6925" s="22"/>
      <c r="AG6925" s="22"/>
      <c r="AH6925" s="22"/>
      <c r="AI6925" s="22"/>
      <c r="AJ6925" s="22"/>
      <c r="AK6925" s="22"/>
      <c r="AL6925" s="22"/>
      <c r="AM6925" s="22"/>
      <c r="AN6925" s="22"/>
      <c r="AO6925" s="22"/>
      <c r="AP6925" s="22"/>
      <c r="AQ6925" s="22"/>
      <c r="AR6925" s="22"/>
      <c r="AS6925" s="22"/>
      <c r="AT6925" s="22"/>
      <c r="AU6925" s="22"/>
      <c r="AV6925" s="22"/>
      <c r="AW6925" s="22"/>
      <c r="AX6925" s="22"/>
      <c r="AY6925" s="22"/>
      <c r="AZ6925" s="22"/>
      <c r="BA6925" s="22"/>
      <c r="BB6925" s="22"/>
      <c r="BC6925" s="22"/>
      <c r="BD6925" s="22"/>
      <c r="BE6925" s="22"/>
      <c r="BF6925" s="22"/>
      <c r="BG6925" s="22"/>
      <c r="BH6925" s="22"/>
      <c r="BI6925" s="22"/>
      <c r="BJ6925" s="22"/>
      <c r="BK6925" s="22"/>
      <c r="BL6925" s="22"/>
      <c r="BM6925" s="22"/>
      <c r="BN6925" s="22"/>
      <c r="BO6925" s="22"/>
      <c r="BP6925" s="22"/>
      <c r="BQ6925" s="22"/>
      <c r="BR6925" s="22"/>
      <c r="BS6925" s="22"/>
      <c r="BT6925" s="22"/>
      <c r="BU6925" s="22"/>
      <c r="BV6925" s="22"/>
      <c r="BW6925" s="22"/>
      <c r="BX6925" s="22"/>
      <c r="BY6925" s="22"/>
      <c r="BZ6925" s="22"/>
      <c r="CA6925" s="22"/>
      <c r="CB6925" s="22"/>
      <c r="CC6925" s="22"/>
      <c r="CD6925" s="22"/>
      <c r="CE6925" s="22"/>
      <c r="CF6925" s="22"/>
      <c r="CG6925" s="22"/>
      <c r="CH6925" s="22"/>
      <c r="CI6925" s="22"/>
      <c r="CJ6925" s="22"/>
      <c r="CK6925" s="22"/>
      <c r="CL6925" s="22"/>
      <c r="CM6925" s="22"/>
      <c r="CN6925" s="22"/>
      <c r="CO6925" s="22"/>
    </row>
    <row r="6926" spans="1:93" s="2" customFormat="1" x14ac:dyDescent="0.3">
      <c r="A6926" s="73" t="s">
        <v>307</v>
      </c>
      <c r="B6926" s="73" t="s">
        <v>372</v>
      </c>
      <c r="C6926" s="67" t="s">
        <v>172</v>
      </c>
      <c r="D6926" s="67" t="s">
        <v>1</v>
      </c>
      <c r="E6926" s="73"/>
      <c r="F6926" s="73"/>
      <c r="G6926" s="73" t="s">
        <v>43</v>
      </c>
      <c r="H6926" s="73" t="s">
        <v>43</v>
      </c>
      <c r="I6926" s="86" t="s">
        <v>467</v>
      </c>
      <c r="J6926" s="73" t="str">
        <f t="shared" si="164"/>
        <v>Landfill gas kWh</v>
      </c>
      <c r="K6926" s="27">
        <v>0.19902050994945655</v>
      </c>
      <c r="L6926" s="48"/>
      <c r="M6926" s="22"/>
      <c r="N6926" s="22"/>
      <c r="O6926" s="22"/>
      <c r="P6926" s="22"/>
      <c r="Q6926" s="22"/>
      <c r="R6926" s="22"/>
      <c r="S6926" s="22"/>
      <c r="T6926" s="22"/>
      <c r="U6926" s="22"/>
      <c r="V6926" s="22"/>
      <c r="W6926" s="22"/>
      <c r="X6926" s="22"/>
      <c r="Y6926" s="22"/>
      <c r="Z6926" s="22"/>
      <c r="AA6926" s="22"/>
      <c r="AB6926" s="22"/>
      <c r="AC6926" s="22"/>
      <c r="AD6926" s="22"/>
      <c r="AE6926" s="22"/>
      <c r="AF6926" s="22"/>
      <c r="AG6926" s="22"/>
      <c r="AH6926" s="22"/>
      <c r="AI6926" s="22"/>
      <c r="AJ6926" s="22"/>
      <c r="AK6926" s="22"/>
      <c r="AL6926" s="22"/>
      <c r="AM6926" s="22"/>
      <c r="AN6926" s="22"/>
      <c r="AO6926" s="22"/>
      <c r="AP6926" s="22"/>
      <c r="AQ6926" s="22"/>
      <c r="AR6926" s="22"/>
      <c r="AS6926" s="22"/>
      <c r="AT6926" s="22"/>
      <c r="AU6926" s="22"/>
      <c r="AV6926" s="22"/>
      <c r="AW6926" s="22"/>
      <c r="AX6926" s="22"/>
      <c r="AY6926" s="22"/>
      <c r="AZ6926" s="22"/>
      <c r="BA6926" s="22"/>
      <c r="BB6926" s="22"/>
      <c r="BC6926" s="22"/>
      <c r="BD6926" s="22"/>
      <c r="BE6926" s="22"/>
      <c r="BF6926" s="22"/>
      <c r="BG6926" s="22"/>
      <c r="BH6926" s="22"/>
      <c r="BI6926" s="22"/>
      <c r="BJ6926" s="22"/>
      <c r="BK6926" s="22"/>
      <c r="BL6926" s="22"/>
      <c r="BM6926" s="22"/>
      <c r="BN6926" s="22"/>
      <c r="BO6926" s="22"/>
      <c r="BP6926" s="22"/>
      <c r="BQ6926" s="22"/>
      <c r="BR6926" s="22"/>
      <c r="BS6926" s="22"/>
      <c r="BT6926" s="22"/>
      <c r="BU6926" s="22"/>
      <c r="BV6926" s="22"/>
      <c r="BW6926" s="22"/>
      <c r="BX6926" s="22"/>
      <c r="BY6926" s="22"/>
      <c r="BZ6926" s="22"/>
      <c r="CA6926" s="22"/>
      <c r="CB6926" s="22"/>
      <c r="CC6926" s="22"/>
      <c r="CD6926" s="22"/>
      <c r="CE6926" s="22"/>
      <c r="CF6926" s="22"/>
      <c r="CG6926" s="22"/>
      <c r="CH6926" s="22"/>
      <c r="CI6926" s="22"/>
      <c r="CJ6926" s="22"/>
      <c r="CK6926" s="22"/>
      <c r="CL6926" s="22"/>
      <c r="CM6926" s="22"/>
      <c r="CN6926" s="22"/>
      <c r="CO6926" s="22"/>
    </row>
    <row r="6927" spans="1:93" ht="15" thickBot="1" x14ac:dyDescent="0.35">
      <c r="A6927" s="84" t="s">
        <v>307</v>
      </c>
      <c r="B6927" s="84" t="s">
        <v>372</v>
      </c>
      <c r="C6927" s="81" t="s">
        <v>172</v>
      </c>
      <c r="D6927" s="81" t="s">
        <v>1</v>
      </c>
      <c r="E6927" s="84"/>
      <c r="F6927" s="84"/>
      <c r="G6927" s="84" t="s">
        <v>28</v>
      </c>
      <c r="H6927" s="84" t="s">
        <v>28</v>
      </c>
      <c r="I6927" s="84" t="s">
        <v>467</v>
      </c>
      <c r="J6927" s="84" t="str">
        <f t="shared" si="164"/>
        <v>Landfill gas tonnes</v>
      </c>
      <c r="K6927" s="26">
        <v>679.9867423278539</v>
      </c>
    </row>
    <row r="6928" spans="1:93" s="2" customFormat="1" x14ac:dyDescent="0.3">
      <c r="A6928" s="86" t="s">
        <v>204</v>
      </c>
      <c r="B6928" s="86" t="s">
        <v>519</v>
      </c>
      <c r="C6928" s="91" t="s">
        <v>519</v>
      </c>
      <c r="D6928" s="88" t="s">
        <v>520</v>
      </c>
      <c r="E6928" s="86"/>
      <c r="F6928" s="86"/>
      <c r="G6928" s="86" t="s">
        <v>521</v>
      </c>
      <c r="H6928" s="86" t="s">
        <v>521</v>
      </c>
      <c r="I6928" s="86" t="s">
        <v>465</v>
      </c>
      <c r="J6928" s="86" t="str">
        <f t="shared" si="164"/>
        <v>UK Room per night</v>
      </c>
      <c r="K6928" s="45">
        <v>17.399999999999999</v>
      </c>
      <c r="L6928" s="48"/>
      <c r="M6928" s="22"/>
      <c r="N6928" s="22"/>
      <c r="O6928" s="22"/>
      <c r="P6928" s="22"/>
      <c r="Q6928" s="22"/>
      <c r="R6928" s="22"/>
      <c r="S6928" s="22"/>
      <c r="T6928" s="22"/>
      <c r="U6928" s="22"/>
      <c r="V6928" s="22"/>
      <c r="W6928" s="22"/>
      <c r="X6928" s="22"/>
      <c r="Y6928" s="22"/>
      <c r="Z6928" s="22"/>
      <c r="AA6928" s="22"/>
      <c r="AB6928" s="22"/>
      <c r="AC6928" s="22"/>
      <c r="AD6928" s="22"/>
      <c r="AE6928" s="22"/>
      <c r="AF6928" s="22"/>
      <c r="AG6928" s="22"/>
      <c r="AH6928" s="22"/>
      <c r="AI6928" s="22"/>
      <c r="AJ6928" s="22"/>
      <c r="AK6928" s="22"/>
      <c r="AL6928" s="22"/>
      <c r="AM6928" s="22"/>
      <c r="AN6928" s="22"/>
      <c r="AO6928" s="22"/>
      <c r="AP6928" s="22"/>
      <c r="AQ6928" s="22"/>
      <c r="AR6928" s="22"/>
      <c r="AS6928" s="22"/>
      <c r="AT6928" s="22"/>
      <c r="AU6928" s="22"/>
      <c r="AV6928" s="22"/>
      <c r="AW6928" s="22"/>
      <c r="AX6928" s="22"/>
      <c r="AY6928" s="22"/>
      <c r="AZ6928" s="22"/>
      <c r="BA6928" s="22"/>
      <c r="BB6928" s="22"/>
      <c r="BC6928" s="22"/>
      <c r="BD6928" s="22"/>
      <c r="BE6928" s="22"/>
      <c r="BF6928" s="22"/>
      <c r="BG6928" s="22"/>
      <c r="BH6928" s="22"/>
      <c r="BI6928" s="22"/>
      <c r="BJ6928" s="22"/>
      <c r="BK6928" s="22"/>
      <c r="BL6928" s="22"/>
      <c r="BM6928" s="22"/>
      <c r="BN6928" s="22"/>
      <c r="BO6928" s="22"/>
      <c r="BP6928" s="22"/>
      <c r="BQ6928" s="22"/>
      <c r="BR6928" s="22"/>
      <c r="BS6928" s="22"/>
      <c r="BT6928" s="22"/>
      <c r="BU6928" s="22"/>
      <c r="BV6928" s="22"/>
      <c r="BW6928" s="22"/>
      <c r="BX6928" s="22"/>
      <c r="BY6928" s="22"/>
      <c r="BZ6928" s="22"/>
      <c r="CA6928" s="22"/>
      <c r="CB6928" s="22"/>
      <c r="CC6928" s="22"/>
      <c r="CD6928" s="22"/>
      <c r="CE6928" s="22"/>
      <c r="CF6928" s="22"/>
      <c r="CG6928" s="22"/>
      <c r="CH6928" s="22"/>
      <c r="CI6928" s="22"/>
      <c r="CJ6928" s="22"/>
      <c r="CK6928" s="22"/>
      <c r="CL6928" s="22"/>
      <c r="CM6928" s="22"/>
      <c r="CN6928" s="22"/>
      <c r="CO6928" s="22"/>
    </row>
    <row r="6929" spans="1:93" s="2" customFormat="1" x14ac:dyDescent="0.3">
      <c r="A6929" s="86" t="s">
        <v>204</v>
      </c>
      <c r="B6929" s="73" t="s">
        <v>519</v>
      </c>
      <c r="C6929" s="92" t="s">
        <v>519</v>
      </c>
      <c r="D6929" s="88" t="s">
        <v>522</v>
      </c>
      <c r="E6929" s="73"/>
      <c r="F6929" s="73"/>
      <c r="G6929" s="73" t="s">
        <v>521</v>
      </c>
      <c r="H6929" s="73" t="s">
        <v>521</v>
      </c>
      <c r="I6929" s="73" t="s">
        <v>465</v>
      </c>
      <c r="J6929" s="123" t="str">
        <f t="shared" si="164"/>
        <v>UK (London) Room per night</v>
      </c>
      <c r="K6929" s="45">
        <v>20.399999999999999</v>
      </c>
      <c r="L6929" s="48"/>
      <c r="M6929" s="22"/>
      <c r="N6929" s="22"/>
      <c r="O6929" s="22"/>
      <c r="P6929" s="22"/>
      <c r="Q6929" s="22"/>
      <c r="R6929" s="22"/>
      <c r="S6929" s="22"/>
      <c r="T6929" s="22"/>
      <c r="U6929" s="22"/>
      <c r="V6929" s="22"/>
      <c r="W6929" s="22"/>
      <c r="X6929" s="22"/>
      <c r="Y6929" s="22"/>
      <c r="Z6929" s="22"/>
      <c r="AA6929" s="22"/>
      <c r="AB6929" s="22"/>
      <c r="AC6929" s="22"/>
      <c r="AD6929" s="22"/>
      <c r="AE6929" s="22"/>
      <c r="AF6929" s="22"/>
      <c r="AG6929" s="22"/>
      <c r="AH6929" s="22"/>
      <c r="AI6929" s="22"/>
      <c r="AJ6929" s="22"/>
      <c r="AK6929" s="22"/>
      <c r="AL6929" s="22"/>
      <c r="AM6929" s="22"/>
      <c r="AN6929" s="22"/>
      <c r="AO6929" s="22"/>
      <c r="AP6929" s="22"/>
      <c r="AQ6929" s="22"/>
      <c r="AR6929" s="22"/>
      <c r="AS6929" s="22"/>
      <c r="AT6929" s="22"/>
      <c r="AU6929" s="22"/>
      <c r="AV6929" s="22"/>
      <c r="AW6929" s="22"/>
      <c r="AX6929" s="22"/>
      <c r="AY6929" s="22"/>
      <c r="AZ6929" s="22"/>
      <c r="BA6929" s="22"/>
      <c r="BB6929" s="22"/>
      <c r="BC6929" s="22"/>
      <c r="BD6929" s="22"/>
      <c r="BE6929" s="22"/>
      <c r="BF6929" s="22"/>
      <c r="BG6929" s="22"/>
      <c r="BH6929" s="22"/>
      <c r="BI6929" s="22"/>
      <c r="BJ6929" s="22"/>
      <c r="BK6929" s="22"/>
      <c r="BL6929" s="22"/>
      <c r="BM6929" s="22"/>
      <c r="BN6929" s="22"/>
      <c r="BO6929" s="22"/>
      <c r="BP6929" s="22"/>
      <c r="BQ6929" s="22"/>
      <c r="BR6929" s="22"/>
      <c r="BS6929" s="22"/>
      <c r="BT6929" s="22"/>
      <c r="BU6929" s="22"/>
      <c r="BV6929" s="22"/>
      <c r="BW6929" s="22"/>
      <c r="BX6929" s="22"/>
      <c r="BY6929" s="22"/>
      <c r="BZ6929" s="22"/>
      <c r="CA6929" s="22"/>
      <c r="CB6929" s="22"/>
      <c r="CC6929" s="22"/>
      <c r="CD6929" s="22"/>
      <c r="CE6929" s="22"/>
      <c r="CF6929" s="22"/>
      <c r="CG6929" s="22"/>
      <c r="CH6929" s="22"/>
      <c r="CI6929" s="22"/>
      <c r="CJ6929" s="22"/>
      <c r="CK6929" s="22"/>
      <c r="CL6929" s="22"/>
      <c r="CM6929" s="22"/>
      <c r="CN6929" s="22"/>
      <c r="CO6929" s="22"/>
    </row>
    <row r="6930" spans="1:93" s="2" customFormat="1" x14ac:dyDescent="0.3">
      <c r="A6930" s="86" t="s">
        <v>204</v>
      </c>
      <c r="B6930" s="73" t="s">
        <v>519</v>
      </c>
      <c r="C6930" s="92" t="s">
        <v>519</v>
      </c>
      <c r="D6930" s="88" t="s">
        <v>547</v>
      </c>
      <c r="E6930" s="73"/>
      <c r="F6930" s="73"/>
      <c r="G6930" s="73" t="s">
        <v>521</v>
      </c>
      <c r="H6930" s="73" t="s">
        <v>521</v>
      </c>
      <c r="I6930" s="73" t="s">
        <v>465</v>
      </c>
      <c r="J6930" s="123" t="str">
        <f t="shared" si="164"/>
        <v>Argentina Room per night</v>
      </c>
      <c r="K6930" s="45">
        <v>52.8</v>
      </c>
      <c r="L6930" s="48"/>
      <c r="M6930" s="22"/>
      <c r="N6930" s="22"/>
      <c r="O6930" s="22"/>
      <c r="P6930" s="22"/>
      <c r="Q6930" s="22"/>
      <c r="R6930" s="22"/>
      <c r="S6930" s="22"/>
      <c r="T6930" s="22"/>
      <c r="U6930" s="22"/>
      <c r="V6930" s="22"/>
      <c r="W6930" s="22"/>
      <c r="X6930" s="22"/>
      <c r="Y6930" s="22"/>
      <c r="Z6930" s="22"/>
      <c r="AA6930" s="22"/>
      <c r="AB6930" s="22"/>
      <c r="AC6930" s="22"/>
      <c r="AD6930" s="22"/>
      <c r="AE6930" s="22"/>
      <c r="AF6930" s="22"/>
      <c r="AG6930" s="22"/>
      <c r="AH6930" s="22"/>
      <c r="AI6930" s="22"/>
      <c r="AJ6930" s="22"/>
      <c r="AK6930" s="22"/>
      <c r="AL6930" s="22"/>
      <c r="AM6930" s="22"/>
      <c r="AN6930" s="22"/>
      <c r="AO6930" s="22"/>
      <c r="AP6930" s="22"/>
      <c r="AQ6930" s="22"/>
      <c r="AR6930" s="22"/>
      <c r="AS6930" s="22"/>
      <c r="AT6930" s="22"/>
      <c r="AU6930" s="22"/>
      <c r="AV6930" s="22"/>
      <c r="AW6930" s="22"/>
      <c r="AX6930" s="22"/>
      <c r="AY6930" s="22"/>
      <c r="AZ6930" s="22"/>
      <c r="BA6930" s="22"/>
      <c r="BB6930" s="22"/>
      <c r="BC6930" s="22"/>
      <c r="BD6930" s="22"/>
      <c r="BE6930" s="22"/>
      <c r="BF6930" s="22"/>
      <c r="BG6930" s="22"/>
      <c r="BH6930" s="22"/>
      <c r="BI6930" s="22"/>
      <c r="BJ6930" s="22"/>
      <c r="BK6930" s="22"/>
      <c r="BL6930" s="22"/>
      <c r="BM6930" s="22"/>
      <c r="BN6930" s="22"/>
      <c r="BO6930" s="22"/>
      <c r="BP6930" s="22"/>
      <c r="BQ6930" s="22"/>
      <c r="BR6930" s="22"/>
      <c r="BS6930" s="22"/>
      <c r="BT6930" s="22"/>
      <c r="BU6930" s="22"/>
      <c r="BV6930" s="22"/>
      <c r="BW6930" s="22"/>
      <c r="BX6930" s="22"/>
      <c r="BY6930" s="22"/>
      <c r="BZ6930" s="22"/>
      <c r="CA6930" s="22"/>
      <c r="CB6930" s="22"/>
      <c r="CC6930" s="22"/>
      <c r="CD6930" s="22"/>
      <c r="CE6930" s="22"/>
      <c r="CF6930" s="22"/>
      <c r="CG6930" s="22"/>
      <c r="CH6930" s="22"/>
      <c r="CI6930" s="22"/>
      <c r="CJ6930" s="22"/>
      <c r="CK6930" s="22"/>
      <c r="CL6930" s="22"/>
      <c r="CM6930" s="22"/>
      <c r="CN6930" s="22"/>
      <c r="CO6930" s="22"/>
    </row>
    <row r="6931" spans="1:93" s="2" customFormat="1" x14ac:dyDescent="0.3">
      <c r="A6931" s="86" t="s">
        <v>204</v>
      </c>
      <c r="B6931" s="73" t="s">
        <v>519</v>
      </c>
      <c r="C6931" s="92" t="s">
        <v>519</v>
      </c>
      <c r="D6931" s="88" t="s">
        <v>523</v>
      </c>
      <c r="E6931" s="73"/>
      <c r="F6931" s="73"/>
      <c r="G6931" s="73" t="s">
        <v>521</v>
      </c>
      <c r="H6931" s="73" t="s">
        <v>521</v>
      </c>
      <c r="I6931" s="73" t="s">
        <v>465</v>
      </c>
      <c r="J6931" s="123" t="str">
        <f t="shared" si="164"/>
        <v>Australia Room per night</v>
      </c>
      <c r="K6931" s="45">
        <v>44.9</v>
      </c>
      <c r="L6931" s="48"/>
      <c r="M6931" s="22"/>
      <c r="N6931" s="22"/>
      <c r="O6931" s="22"/>
      <c r="P6931" s="22"/>
      <c r="Q6931" s="22"/>
      <c r="R6931" s="22"/>
      <c r="S6931" s="22"/>
      <c r="T6931" s="22"/>
      <c r="U6931" s="22"/>
      <c r="V6931" s="22"/>
      <c r="W6931" s="22"/>
      <c r="X6931" s="22"/>
      <c r="Y6931" s="22"/>
      <c r="Z6931" s="22"/>
      <c r="AA6931" s="22"/>
      <c r="AB6931" s="22"/>
      <c r="AC6931" s="22"/>
      <c r="AD6931" s="22"/>
      <c r="AE6931" s="22"/>
      <c r="AF6931" s="22"/>
      <c r="AG6931" s="22"/>
      <c r="AH6931" s="22"/>
      <c r="AI6931" s="22"/>
      <c r="AJ6931" s="22"/>
      <c r="AK6931" s="22"/>
      <c r="AL6931" s="22"/>
      <c r="AM6931" s="22"/>
      <c r="AN6931" s="22"/>
      <c r="AO6931" s="22"/>
      <c r="AP6931" s="22"/>
      <c r="AQ6931" s="22"/>
      <c r="AR6931" s="22"/>
      <c r="AS6931" s="22"/>
      <c r="AT6931" s="22"/>
      <c r="AU6931" s="22"/>
      <c r="AV6931" s="22"/>
      <c r="AW6931" s="22"/>
      <c r="AX6931" s="22"/>
      <c r="AY6931" s="22"/>
      <c r="AZ6931" s="22"/>
      <c r="BA6931" s="22"/>
      <c r="BB6931" s="22"/>
      <c r="BC6931" s="22"/>
      <c r="BD6931" s="22"/>
      <c r="BE6931" s="22"/>
      <c r="BF6931" s="22"/>
      <c r="BG6931" s="22"/>
      <c r="BH6931" s="22"/>
      <c r="BI6931" s="22"/>
      <c r="BJ6931" s="22"/>
      <c r="BK6931" s="22"/>
      <c r="BL6931" s="22"/>
      <c r="BM6931" s="22"/>
      <c r="BN6931" s="22"/>
      <c r="BO6931" s="22"/>
      <c r="BP6931" s="22"/>
      <c r="BQ6931" s="22"/>
      <c r="BR6931" s="22"/>
      <c r="BS6931" s="22"/>
      <c r="BT6931" s="22"/>
      <c r="BU6931" s="22"/>
      <c r="BV6931" s="22"/>
      <c r="BW6931" s="22"/>
      <c r="BX6931" s="22"/>
      <c r="BY6931" s="22"/>
      <c r="BZ6931" s="22"/>
      <c r="CA6931" s="22"/>
      <c r="CB6931" s="22"/>
      <c r="CC6931" s="22"/>
      <c r="CD6931" s="22"/>
      <c r="CE6931" s="22"/>
      <c r="CF6931" s="22"/>
      <c r="CG6931" s="22"/>
      <c r="CH6931" s="22"/>
      <c r="CI6931" s="22"/>
      <c r="CJ6931" s="22"/>
      <c r="CK6931" s="22"/>
      <c r="CL6931" s="22"/>
      <c r="CM6931" s="22"/>
      <c r="CN6931" s="22"/>
      <c r="CO6931" s="22"/>
    </row>
    <row r="6932" spans="1:93" s="2" customFormat="1" x14ac:dyDescent="0.3">
      <c r="A6932" s="86" t="s">
        <v>204</v>
      </c>
      <c r="B6932" s="73" t="s">
        <v>519</v>
      </c>
      <c r="C6932" s="92" t="s">
        <v>519</v>
      </c>
      <c r="D6932" s="88" t="s">
        <v>524</v>
      </c>
      <c r="E6932" s="73"/>
      <c r="F6932" s="73"/>
      <c r="G6932" s="73" t="s">
        <v>521</v>
      </c>
      <c r="H6932" s="73" t="s">
        <v>521</v>
      </c>
      <c r="I6932" s="73" t="s">
        <v>465</v>
      </c>
      <c r="J6932" s="123" t="str">
        <f t="shared" si="164"/>
        <v>Austria Room per night</v>
      </c>
      <c r="K6932" s="45">
        <v>18.3</v>
      </c>
      <c r="L6932" s="48"/>
      <c r="M6932" s="22"/>
      <c r="N6932" s="22"/>
      <c r="O6932" s="22"/>
      <c r="P6932" s="22"/>
      <c r="Q6932" s="22"/>
      <c r="R6932" s="22"/>
      <c r="S6932" s="22"/>
      <c r="T6932" s="22"/>
      <c r="U6932" s="22"/>
      <c r="V6932" s="22"/>
      <c r="W6932" s="22"/>
      <c r="X6932" s="22"/>
      <c r="Y6932" s="22"/>
      <c r="Z6932" s="22"/>
      <c r="AA6932" s="22"/>
      <c r="AB6932" s="22"/>
      <c r="AC6932" s="22"/>
      <c r="AD6932" s="22"/>
      <c r="AE6932" s="22"/>
      <c r="AF6932" s="22"/>
      <c r="AG6932" s="22"/>
      <c r="AH6932" s="22"/>
      <c r="AI6932" s="22"/>
      <c r="AJ6932" s="22"/>
      <c r="AK6932" s="22"/>
      <c r="AL6932" s="22"/>
      <c r="AM6932" s="22"/>
      <c r="AN6932" s="22"/>
      <c r="AO6932" s="22"/>
      <c r="AP6932" s="22"/>
      <c r="AQ6932" s="22"/>
      <c r="AR6932" s="22"/>
      <c r="AS6932" s="22"/>
      <c r="AT6932" s="22"/>
      <c r="AU6932" s="22"/>
      <c r="AV6932" s="22"/>
      <c r="AW6932" s="22"/>
      <c r="AX6932" s="22"/>
      <c r="AY6932" s="22"/>
      <c r="AZ6932" s="22"/>
      <c r="BA6932" s="22"/>
      <c r="BB6932" s="22"/>
      <c r="BC6932" s="22"/>
      <c r="BD6932" s="22"/>
      <c r="BE6932" s="22"/>
      <c r="BF6932" s="22"/>
      <c r="BG6932" s="22"/>
      <c r="BH6932" s="22"/>
      <c r="BI6932" s="22"/>
      <c r="BJ6932" s="22"/>
      <c r="BK6932" s="22"/>
      <c r="BL6932" s="22"/>
      <c r="BM6932" s="22"/>
      <c r="BN6932" s="22"/>
      <c r="BO6932" s="22"/>
      <c r="BP6932" s="22"/>
      <c r="BQ6932" s="22"/>
      <c r="BR6932" s="22"/>
      <c r="BS6932" s="22"/>
      <c r="BT6932" s="22"/>
      <c r="BU6932" s="22"/>
      <c r="BV6932" s="22"/>
      <c r="BW6932" s="22"/>
      <c r="BX6932" s="22"/>
      <c r="BY6932" s="22"/>
      <c r="BZ6932" s="22"/>
      <c r="CA6932" s="22"/>
      <c r="CB6932" s="22"/>
      <c r="CC6932" s="22"/>
      <c r="CD6932" s="22"/>
      <c r="CE6932" s="22"/>
      <c r="CF6932" s="22"/>
      <c r="CG6932" s="22"/>
      <c r="CH6932" s="22"/>
      <c r="CI6932" s="22"/>
      <c r="CJ6932" s="22"/>
      <c r="CK6932" s="22"/>
      <c r="CL6932" s="22"/>
      <c r="CM6932" s="22"/>
      <c r="CN6932" s="22"/>
      <c r="CO6932" s="22"/>
    </row>
    <row r="6933" spans="1:93" s="2" customFormat="1" x14ac:dyDescent="0.3">
      <c r="A6933" s="86" t="s">
        <v>204</v>
      </c>
      <c r="B6933" s="73" t="s">
        <v>519</v>
      </c>
      <c r="C6933" s="92" t="s">
        <v>519</v>
      </c>
      <c r="D6933" s="88" t="s">
        <v>548</v>
      </c>
      <c r="E6933" s="73"/>
      <c r="F6933" s="73"/>
      <c r="G6933" s="73" t="s">
        <v>521</v>
      </c>
      <c r="H6933" s="73" t="s">
        <v>521</v>
      </c>
      <c r="I6933" s="73" t="s">
        <v>465</v>
      </c>
      <c r="J6933" s="123" t="str">
        <f t="shared" si="164"/>
        <v>Belgium Room per night</v>
      </c>
      <c r="K6933" s="45">
        <v>19.600000000000001</v>
      </c>
      <c r="L6933" s="48"/>
      <c r="M6933" s="22"/>
      <c r="N6933" s="22"/>
      <c r="O6933" s="22"/>
      <c r="P6933" s="22"/>
      <c r="Q6933" s="22"/>
      <c r="R6933" s="22"/>
      <c r="S6933" s="22"/>
      <c r="T6933" s="22"/>
      <c r="U6933" s="22"/>
      <c r="V6933" s="22"/>
      <c r="W6933" s="22"/>
      <c r="X6933" s="22"/>
      <c r="Y6933" s="22"/>
      <c r="Z6933" s="22"/>
      <c r="AA6933" s="22"/>
      <c r="AB6933" s="22"/>
      <c r="AC6933" s="22"/>
      <c r="AD6933" s="22"/>
      <c r="AE6933" s="22"/>
      <c r="AF6933" s="22"/>
      <c r="AG6933" s="22"/>
      <c r="AH6933" s="22"/>
      <c r="AI6933" s="22"/>
      <c r="AJ6933" s="22"/>
      <c r="AK6933" s="22"/>
      <c r="AL6933" s="22"/>
      <c r="AM6933" s="22"/>
      <c r="AN6933" s="22"/>
      <c r="AO6933" s="22"/>
      <c r="AP6933" s="22"/>
      <c r="AQ6933" s="22"/>
      <c r="AR6933" s="22"/>
      <c r="AS6933" s="22"/>
      <c r="AT6933" s="22"/>
      <c r="AU6933" s="22"/>
      <c r="AV6933" s="22"/>
      <c r="AW6933" s="22"/>
      <c r="AX6933" s="22"/>
      <c r="AY6933" s="22"/>
      <c r="AZ6933" s="22"/>
      <c r="BA6933" s="22"/>
      <c r="BB6933" s="22"/>
      <c r="BC6933" s="22"/>
      <c r="BD6933" s="22"/>
      <c r="BE6933" s="22"/>
      <c r="BF6933" s="22"/>
      <c r="BG6933" s="22"/>
      <c r="BH6933" s="22"/>
      <c r="BI6933" s="22"/>
      <c r="BJ6933" s="22"/>
      <c r="BK6933" s="22"/>
      <c r="BL6933" s="22"/>
      <c r="BM6933" s="22"/>
      <c r="BN6933" s="22"/>
      <c r="BO6933" s="22"/>
      <c r="BP6933" s="22"/>
      <c r="BQ6933" s="22"/>
      <c r="BR6933" s="22"/>
      <c r="BS6933" s="22"/>
      <c r="BT6933" s="22"/>
      <c r="BU6933" s="22"/>
      <c r="BV6933" s="22"/>
      <c r="BW6933" s="22"/>
      <c r="BX6933" s="22"/>
      <c r="BY6933" s="22"/>
      <c r="BZ6933" s="22"/>
      <c r="CA6933" s="22"/>
      <c r="CB6933" s="22"/>
      <c r="CC6933" s="22"/>
      <c r="CD6933" s="22"/>
      <c r="CE6933" s="22"/>
      <c r="CF6933" s="22"/>
      <c r="CG6933" s="22"/>
      <c r="CH6933" s="22"/>
      <c r="CI6933" s="22"/>
      <c r="CJ6933" s="22"/>
      <c r="CK6933" s="22"/>
      <c r="CL6933" s="22"/>
      <c r="CM6933" s="22"/>
      <c r="CN6933" s="22"/>
      <c r="CO6933" s="22"/>
    </row>
    <row r="6934" spans="1:93" s="2" customFormat="1" x14ac:dyDescent="0.3">
      <c r="A6934" s="86" t="s">
        <v>204</v>
      </c>
      <c r="B6934" s="73" t="s">
        <v>519</v>
      </c>
      <c r="C6934" s="92" t="s">
        <v>519</v>
      </c>
      <c r="D6934" s="88" t="s">
        <v>549</v>
      </c>
      <c r="E6934" s="73"/>
      <c r="F6934" s="73"/>
      <c r="G6934" s="73" t="s">
        <v>521</v>
      </c>
      <c r="H6934" s="73" t="s">
        <v>521</v>
      </c>
      <c r="I6934" s="73" t="s">
        <v>465</v>
      </c>
      <c r="J6934" s="123" t="str">
        <f t="shared" si="164"/>
        <v>Brazil Room per night</v>
      </c>
      <c r="K6934" s="45">
        <v>14.9</v>
      </c>
      <c r="L6934" s="48"/>
      <c r="M6934" s="22"/>
      <c r="N6934" s="22"/>
      <c r="O6934" s="22"/>
      <c r="P6934" s="22"/>
      <c r="Q6934" s="22"/>
      <c r="R6934" s="22"/>
      <c r="S6934" s="22"/>
      <c r="T6934" s="22"/>
      <c r="U6934" s="22"/>
      <c r="V6934" s="22"/>
      <c r="W6934" s="22"/>
      <c r="X6934" s="22"/>
      <c r="Y6934" s="22"/>
      <c r="Z6934" s="22"/>
      <c r="AA6934" s="22"/>
      <c r="AB6934" s="22"/>
      <c r="AC6934" s="22"/>
      <c r="AD6934" s="22"/>
      <c r="AE6934" s="22"/>
      <c r="AF6934" s="22"/>
      <c r="AG6934" s="22"/>
      <c r="AH6934" s="22"/>
      <c r="AI6934" s="22"/>
      <c r="AJ6934" s="22"/>
      <c r="AK6934" s="22"/>
      <c r="AL6934" s="22"/>
      <c r="AM6934" s="22"/>
      <c r="AN6934" s="22"/>
      <c r="AO6934" s="22"/>
      <c r="AP6934" s="22"/>
      <c r="AQ6934" s="22"/>
      <c r="AR6934" s="22"/>
      <c r="AS6934" s="22"/>
      <c r="AT6934" s="22"/>
      <c r="AU6934" s="22"/>
      <c r="AV6934" s="22"/>
      <c r="AW6934" s="22"/>
      <c r="AX6934" s="22"/>
      <c r="AY6934" s="22"/>
      <c r="AZ6934" s="22"/>
      <c r="BA6934" s="22"/>
      <c r="BB6934" s="22"/>
      <c r="BC6934" s="22"/>
      <c r="BD6934" s="22"/>
      <c r="BE6934" s="22"/>
      <c r="BF6934" s="22"/>
      <c r="BG6934" s="22"/>
      <c r="BH6934" s="22"/>
      <c r="BI6934" s="22"/>
      <c r="BJ6934" s="22"/>
      <c r="BK6934" s="22"/>
      <c r="BL6934" s="22"/>
      <c r="BM6934" s="22"/>
      <c r="BN6934" s="22"/>
      <c r="BO6934" s="22"/>
      <c r="BP6934" s="22"/>
      <c r="BQ6934" s="22"/>
      <c r="BR6934" s="22"/>
      <c r="BS6934" s="22"/>
      <c r="BT6934" s="22"/>
      <c r="BU6934" s="22"/>
      <c r="BV6934" s="22"/>
      <c r="BW6934" s="22"/>
      <c r="BX6934" s="22"/>
      <c r="BY6934" s="22"/>
      <c r="BZ6934" s="22"/>
      <c r="CA6934" s="22"/>
      <c r="CB6934" s="22"/>
      <c r="CC6934" s="22"/>
      <c r="CD6934" s="22"/>
      <c r="CE6934" s="22"/>
      <c r="CF6934" s="22"/>
      <c r="CG6934" s="22"/>
      <c r="CH6934" s="22"/>
      <c r="CI6934" s="22"/>
      <c r="CJ6934" s="22"/>
      <c r="CK6934" s="22"/>
      <c r="CL6934" s="22"/>
      <c r="CM6934" s="22"/>
      <c r="CN6934" s="22"/>
      <c r="CO6934" s="22"/>
    </row>
    <row r="6935" spans="1:93" s="2" customFormat="1" x14ac:dyDescent="0.3">
      <c r="A6935" s="86" t="s">
        <v>204</v>
      </c>
      <c r="B6935" s="73" t="s">
        <v>519</v>
      </c>
      <c r="C6935" s="92" t="s">
        <v>519</v>
      </c>
      <c r="D6935" s="88" t="s">
        <v>525</v>
      </c>
      <c r="E6935" s="73"/>
      <c r="F6935" s="73"/>
      <c r="G6935" s="73" t="s">
        <v>521</v>
      </c>
      <c r="H6935" s="73" t="s">
        <v>521</v>
      </c>
      <c r="I6935" s="73" t="s">
        <v>465</v>
      </c>
      <c r="J6935" s="123" t="str">
        <f t="shared" si="164"/>
        <v>Canada Room per night</v>
      </c>
      <c r="K6935" s="45">
        <v>15.5</v>
      </c>
      <c r="L6935" s="48"/>
      <c r="M6935" s="22"/>
      <c r="N6935" s="22"/>
      <c r="O6935" s="22"/>
      <c r="P6935" s="22"/>
      <c r="Q6935" s="22"/>
      <c r="R6935" s="22"/>
      <c r="S6935" s="22"/>
      <c r="T6935" s="22"/>
      <c r="U6935" s="22"/>
      <c r="V6935" s="22"/>
      <c r="W6935" s="22"/>
      <c r="X6935" s="22"/>
      <c r="Y6935" s="22"/>
      <c r="Z6935" s="22"/>
      <c r="AA6935" s="22"/>
      <c r="AB6935" s="22"/>
      <c r="AC6935" s="22"/>
      <c r="AD6935" s="22"/>
      <c r="AE6935" s="22"/>
      <c r="AF6935" s="22"/>
      <c r="AG6935" s="22"/>
      <c r="AH6935" s="22"/>
      <c r="AI6935" s="22"/>
      <c r="AJ6935" s="22"/>
      <c r="AK6935" s="22"/>
      <c r="AL6935" s="22"/>
      <c r="AM6935" s="22"/>
      <c r="AN6935" s="22"/>
      <c r="AO6935" s="22"/>
      <c r="AP6935" s="22"/>
      <c r="AQ6935" s="22"/>
      <c r="AR6935" s="22"/>
      <c r="AS6935" s="22"/>
      <c r="AT6935" s="22"/>
      <c r="AU6935" s="22"/>
      <c r="AV6935" s="22"/>
      <c r="AW6935" s="22"/>
      <c r="AX6935" s="22"/>
      <c r="AY6935" s="22"/>
      <c r="AZ6935" s="22"/>
      <c r="BA6935" s="22"/>
      <c r="BB6935" s="22"/>
      <c r="BC6935" s="22"/>
      <c r="BD6935" s="22"/>
      <c r="BE6935" s="22"/>
      <c r="BF6935" s="22"/>
      <c r="BG6935" s="22"/>
      <c r="BH6935" s="22"/>
      <c r="BI6935" s="22"/>
      <c r="BJ6935" s="22"/>
      <c r="BK6935" s="22"/>
      <c r="BL6935" s="22"/>
      <c r="BM6935" s="22"/>
      <c r="BN6935" s="22"/>
      <c r="BO6935" s="22"/>
      <c r="BP6935" s="22"/>
      <c r="BQ6935" s="22"/>
      <c r="BR6935" s="22"/>
      <c r="BS6935" s="22"/>
      <c r="BT6935" s="22"/>
      <c r="BU6935" s="22"/>
      <c r="BV6935" s="22"/>
      <c r="BW6935" s="22"/>
      <c r="BX6935" s="22"/>
      <c r="BY6935" s="22"/>
      <c r="BZ6935" s="22"/>
      <c r="CA6935" s="22"/>
      <c r="CB6935" s="22"/>
      <c r="CC6935" s="22"/>
      <c r="CD6935" s="22"/>
      <c r="CE6935" s="22"/>
      <c r="CF6935" s="22"/>
      <c r="CG6935" s="22"/>
      <c r="CH6935" s="22"/>
      <c r="CI6935" s="22"/>
      <c r="CJ6935" s="22"/>
      <c r="CK6935" s="22"/>
      <c r="CL6935" s="22"/>
      <c r="CM6935" s="22"/>
      <c r="CN6935" s="22"/>
      <c r="CO6935" s="22"/>
    </row>
    <row r="6936" spans="1:93" s="2" customFormat="1" x14ac:dyDescent="0.3">
      <c r="A6936" s="86" t="s">
        <v>204</v>
      </c>
      <c r="B6936" s="73" t="s">
        <v>519</v>
      </c>
      <c r="C6936" s="92" t="s">
        <v>519</v>
      </c>
      <c r="D6936" s="88" t="s">
        <v>526</v>
      </c>
      <c r="E6936" s="73"/>
      <c r="F6936" s="73"/>
      <c r="G6936" s="73" t="s">
        <v>521</v>
      </c>
      <c r="H6936" s="73" t="s">
        <v>521</v>
      </c>
      <c r="I6936" s="73" t="s">
        <v>465</v>
      </c>
      <c r="J6936" s="123" t="str">
        <f t="shared" si="164"/>
        <v>Caribbean Region Room per night</v>
      </c>
      <c r="K6936" s="45">
        <v>64.599999999999994</v>
      </c>
      <c r="L6936" s="48"/>
      <c r="M6936" s="22"/>
      <c r="N6936" s="22"/>
      <c r="O6936" s="22"/>
      <c r="P6936" s="22"/>
      <c r="Q6936" s="22"/>
      <c r="R6936" s="22"/>
      <c r="S6936" s="22"/>
      <c r="T6936" s="22"/>
      <c r="U6936" s="22"/>
      <c r="V6936" s="22"/>
      <c r="W6936" s="22"/>
      <c r="X6936" s="22"/>
      <c r="Y6936" s="22"/>
      <c r="Z6936" s="22"/>
      <c r="AA6936" s="22"/>
      <c r="AB6936" s="22"/>
      <c r="AC6936" s="22"/>
      <c r="AD6936" s="22"/>
      <c r="AE6936" s="22"/>
      <c r="AF6936" s="22"/>
      <c r="AG6936" s="22"/>
      <c r="AH6936" s="22"/>
      <c r="AI6936" s="22"/>
      <c r="AJ6936" s="22"/>
      <c r="AK6936" s="22"/>
      <c r="AL6936" s="22"/>
      <c r="AM6936" s="22"/>
      <c r="AN6936" s="22"/>
      <c r="AO6936" s="22"/>
      <c r="AP6936" s="22"/>
      <c r="AQ6936" s="22"/>
      <c r="AR6936" s="22"/>
      <c r="AS6936" s="22"/>
      <c r="AT6936" s="22"/>
      <c r="AU6936" s="22"/>
      <c r="AV6936" s="22"/>
      <c r="AW6936" s="22"/>
      <c r="AX6936" s="22"/>
      <c r="AY6936" s="22"/>
      <c r="AZ6936" s="22"/>
      <c r="BA6936" s="22"/>
      <c r="BB6936" s="22"/>
      <c r="BC6936" s="22"/>
      <c r="BD6936" s="22"/>
      <c r="BE6936" s="22"/>
      <c r="BF6936" s="22"/>
      <c r="BG6936" s="22"/>
      <c r="BH6936" s="22"/>
      <c r="BI6936" s="22"/>
      <c r="BJ6936" s="22"/>
      <c r="BK6936" s="22"/>
      <c r="BL6936" s="22"/>
      <c r="BM6936" s="22"/>
      <c r="BN6936" s="22"/>
      <c r="BO6936" s="22"/>
      <c r="BP6936" s="22"/>
      <c r="BQ6936" s="22"/>
      <c r="BR6936" s="22"/>
      <c r="BS6936" s="22"/>
      <c r="BT6936" s="22"/>
      <c r="BU6936" s="22"/>
      <c r="BV6936" s="22"/>
      <c r="BW6936" s="22"/>
      <c r="BX6936" s="22"/>
      <c r="BY6936" s="22"/>
      <c r="BZ6936" s="22"/>
      <c r="CA6936" s="22"/>
      <c r="CB6936" s="22"/>
      <c r="CC6936" s="22"/>
      <c r="CD6936" s="22"/>
      <c r="CE6936" s="22"/>
      <c r="CF6936" s="22"/>
      <c r="CG6936" s="22"/>
      <c r="CH6936" s="22"/>
      <c r="CI6936" s="22"/>
      <c r="CJ6936" s="22"/>
      <c r="CK6936" s="22"/>
      <c r="CL6936" s="22"/>
      <c r="CM6936" s="22"/>
      <c r="CN6936" s="22"/>
      <c r="CO6936" s="22"/>
    </row>
    <row r="6937" spans="1:93" s="2" customFormat="1" x14ac:dyDescent="0.3">
      <c r="A6937" s="86" t="s">
        <v>204</v>
      </c>
      <c r="B6937" s="73" t="s">
        <v>519</v>
      </c>
      <c r="C6937" s="92" t="s">
        <v>519</v>
      </c>
      <c r="D6937" s="88" t="s">
        <v>550</v>
      </c>
      <c r="E6937" s="73"/>
      <c r="F6937" s="73"/>
      <c r="G6937" s="73" t="s">
        <v>521</v>
      </c>
      <c r="H6937" s="73" t="s">
        <v>521</v>
      </c>
      <c r="I6937" s="73" t="s">
        <v>465</v>
      </c>
      <c r="J6937" s="123" t="str">
        <f t="shared" si="164"/>
        <v>Chile Room per night</v>
      </c>
      <c r="K6937" s="45">
        <v>40.4</v>
      </c>
      <c r="L6937" s="48"/>
      <c r="M6937" s="22"/>
      <c r="N6937" s="22"/>
      <c r="O6937" s="22"/>
      <c r="P6937" s="22"/>
      <c r="Q6937" s="22"/>
      <c r="R6937" s="22"/>
      <c r="S6937" s="22"/>
      <c r="T6937" s="22"/>
      <c r="U6937" s="22"/>
      <c r="V6937" s="22"/>
      <c r="W6937" s="22"/>
      <c r="X6937" s="22"/>
      <c r="Y6937" s="22"/>
      <c r="Z6937" s="22"/>
      <c r="AA6937" s="22"/>
      <c r="AB6937" s="22"/>
      <c r="AC6937" s="22"/>
      <c r="AD6937" s="22"/>
      <c r="AE6937" s="22"/>
      <c r="AF6937" s="22"/>
      <c r="AG6937" s="22"/>
      <c r="AH6937" s="22"/>
      <c r="AI6937" s="22"/>
      <c r="AJ6937" s="22"/>
      <c r="AK6937" s="22"/>
      <c r="AL6937" s="22"/>
      <c r="AM6937" s="22"/>
      <c r="AN6937" s="22"/>
      <c r="AO6937" s="22"/>
      <c r="AP6937" s="22"/>
      <c r="AQ6937" s="22"/>
      <c r="AR6937" s="22"/>
      <c r="AS6937" s="22"/>
      <c r="AT6937" s="22"/>
      <c r="AU6937" s="22"/>
      <c r="AV6937" s="22"/>
      <c r="AW6937" s="22"/>
      <c r="AX6937" s="22"/>
      <c r="AY6937" s="22"/>
      <c r="AZ6937" s="22"/>
      <c r="BA6937" s="22"/>
      <c r="BB6937" s="22"/>
      <c r="BC6937" s="22"/>
      <c r="BD6937" s="22"/>
      <c r="BE6937" s="22"/>
      <c r="BF6937" s="22"/>
      <c r="BG6937" s="22"/>
      <c r="BH6937" s="22"/>
      <c r="BI6937" s="22"/>
      <c r="BJ6937" s="22"/>
      <c r="BK6937" s="22"/>
      <c r="BL6937" s="22"/>
      <c r="BM6937" s="22"/>
      <c r="BN6937" s="22"/>
      <c r="BO6937" s="22"/>
      <c r="BP6937" s="22"/>
      <c r="BQ6937" s="22"/>
      <c r="BR6937" s="22"/>
      <c r="BS6937" s="22"/>
      <c r="BT6937" s="22"/>
      <c r="BU6937" s="22"/>
      <c r="BV6937" s="22"/>
      <c r="BW6937" s="22"/>
      <c r="BX6937" s="22"/>
      <c r="BY6937" s="22"/>
      <c r="BZ6937" s="22"/>
      <c r="CA6937" s="22"/>
      <c r="CB6937" s="22"/>
      <c r="CC6937" s="22"/>
      <c r="CD6937" s="22"/>
      <c r="CE6937" s="22"/>
      <c r="CF6937" s="22"/>
      <c r="CG6937" s="22"/>
      <c r="CH6937" s="22"/>
      <c r="CI6937" s="22"/>
      <c r="CJ6937" s="22"/>
      <c r="CK6937" s="22"/>
      <c r="CL6937" s="22"/>
      <c r="CM6937" s="22"/>
      <c r="CN6937" s="22"/>
      <c r="CO6937" s="22"/>
    </row>
    <row r="6938" spans="1:93" s="2" customFormat="1" x14ac:dyDescent="0.3">
      <c r="A6938" s="86" t="s">
        <v>204</v>
      </c>
      <c r="B6938" s="73" t="s">
        <v>519</v>
      </c>
      <c r="C6938" s="92" t="s">
        <v>519</v>
      </c>
      <c r="D6938" s="88" t="s">
        <v>527</v>
      </c>
      <c r="E6938" s="73"/>
      <c r="F6938" s="73"/>
      <c r="G6938" s="73" t="s">
        <v>521</v>
      </c>
      <c r="H6938" s="73" t="s">
        <v>521</v>
      </c>
      <c r="I6938" s="73" t="s">
        <v>465</v>
      </c>
      <c r="J6938" s="123" t="str">
        <f t="shared" si="164"/>
        <v>China Room per night</v>
      </c>
      <c r="K6938" s="45">
        <v>63.8</v>
      </c>
      <c r="L6938" s="48"/>
      <c r="M6938" s="22"/>
      <c r="N6938" s="22"/>
      <c r="O6938" s="22"/>
      <c r="P6938" s="22"/>
      <c r="Q6938" s="22"/>
      <c r="R6938" s="22"/>
      <c r="S6938" s="22"/>
      <c r="T6938" s="22"/>
      <c r="U6938" s="22"/>
      <c r="V6938" s="22"/>
      <c r="W6938" s="22"/>
      <c r="X6938" s="22"/>
      <c r="Y6938" s="22"/>
      <c r="Z6938" s="22"/>
      <c r="AA6938" s="22"/>
      <c r="AB6938" s="22"/>
      <c r="AC6938" s="22"/>
      <c r="AD6938" s="22"/>
      <c r="AE6938" s="22"/>
      <c r="AF6938" s="22"/>
      <c r="AG6938" s="22"/>
      <c r="AH6938" s="22"/>
      <c r="AI6938" s="22"/>
      <c r="AJ6938" s="22"/>
      <c r="AK6938" s="22"/>
      <c r="AL6938" s="22"/>
      <c r="AM6938" s="22"/>
      <c r="AN6938" s="22"/>
      <c r="AO6938" s="22"/>
      <c r="AP6938" s="22"/>
      <c r="AQ6938" s="22"/>
      <c r="AR6938" s="22"/>
      <c r="AS6938" s="22"/>
      <c r="AT6938" s="22"/>
      <c r="AU6938" s="22"/>
      <c r="AV6938" s="22"/>
      <c r="AW6938" s="22"/>
      <c r="AX6938" s="22"/>
      <c r="AY6938" s="22"/>
      <c r="AZ6938" s="22"/>
      <c r="BA6938" s="22"/>
      <c r="BB6938" s="22"/>
      <c r="BC6938" s="22"/>
      <c r="BD6938" s="22"/>
      <c r="BE6938" s="22"/>
      <c r="BF6938" s="22"/>
      <c r="BG6938" s="22"/>
      <c r="BH6938" s="22"/>
      <c r="BI6938" s="22"/>
      <c r="BJ6938" s="22"/>
      <c r="BK6938" s="22"/>
      <c r="BL6938" s="22"/>
      <c r="BM6938" s="22"/>
      <c r="BN6938" s="22"/>
      <c r="BO6938" s="22"/>
      <c r="BP6938" s="22"/>
      <c r="BQ6938" s="22"/>
      <c r="BR6938" s="22"/>
      <c r="BS6938" s="22"/>
      <c r="BT6938" s="22"/>
      <c r="BU6938" s="22"/>
      <c r="BV6938" s="22"/>
      <c r="BW6938" s="22"/>
      <c r="BX6938" s="22"/>
      <c r="BY6938" s="22"/>
      <c r="BZ6938" s="22"/>
      <c r="CA6938" s="22"/>
      <c r="CB6938" s="22"/>
      <c r="CC6938" s="22"/>
      <c r="CD6938" s="22"/>
      <c r="CE6938" s="22"/>
      <c r="CF6938" s="22"/>
      <c r="CG6938" s="22"/>
      <c r="CH6938" s="22"/>
      <c r="CI6938" s="22"/>
      <c r="CJ6938" s="22"/>
      <c r="CK6938" s="22"/>
      <c r="CL6938" s="22"/>
      <c r="CM6938" s="22"/>
      <c r="CN6938" s="22"/>
      <c r="CO6938" s="22"/>
    </row>
    <row r="6939" spans="1:93" s="2" customFormat="1" x14ac:dyDescent="0.3">
      <c r="A6939" s="86" t="s">
        <v>204</v>
      </c>
      <c r="B6939" s="73" t="s">
        <v>519</v>
      </c>
      <c r="C6939" s="92" t="s">
        <v>519</v>
      </c>
      <c r="D6939" s="88" t="s">
        <v>528</v>
      </c>
      <c r="E6939" s="73"/>
      <c r="F6939" s="73"/>
      <c r="G6939" s="73" t="s">
        <v>521</v>
      </c>
      <c r="H6939" s="73" t="s">
        <v>521</v>
      </c>
      <c r="I6939" s="73" t="s">
        <v>465</v>
      </c>
      <c r="J6939" s="123" t="str">
        <f t="shared" si="164"/>
        <v>China (Hong Kong) Room per night</v>
      </c>
      <c r="K6939" s="45">
        <v>77</v>
      </c>
      <c r="L6939" s="48"/>
      <c r="M6939" s="22"/>
      <c r="N6939" s="22"/>
      <c r="O6939" s="22"/>
      <c r="P6939" s="22"/>
      <c r="Q6939" s="22"/>
      <c r="R6939" s="22"/>
      <c r="S6939" s="22"/>
      <c r="T6939" s="22"/>
      <c r="U6939" s="22"/>
      <c r="V6939" s="22"/>
      <c r="W6939" s="22"/>
      <c r="X6939" s="22"/>
      <c r="Y6939" s="22"/>
      <c r="Z6939" s="22"/>
      <c r="AA6939" s="22"/>
      <c r="AB6939" s="22"/>
      <c r="AC6939" s="22"/>
      <c r="AD6939" s="22"/>
      <c r="AE6939" s="22"/>
      <c r="AF6939" s="22"/>
      <c r="AG6939" s="22"/>
      <c r="AH6939" s="22"/>
      <c r="AI6939" s="22"/>
      <c r="AJ6939" s="22"/>
      <c r="AK6939" s="22"/>
      <c r="AL6939" s="22"/>
      <c r="AM6939" s="22"/>
      <c r="AN6939" s="22"/>
      <c r="AO6939" s="22"/>
      <c r="AP6939" s="22"/>
      <c r="AQ6939" s="22"/>
      <c r="AR6939" s="22"/>
      <c r="AS6939" s="22"/>
      <c r="AT6939" s="22"/>
      <c r="AU6939" s="22"/>
      <c r="AV6939" s="22"/>
      <c r="AW6939" s="22"/>
      <c r="AX6939" s="22"/>
      <c r="AY6939" s="22"/>
      <c r="AZ6939" s="22"/>
      <c r="BA6939" s="22"/>
      <c r="BB6939" s="22"/>
      <c r="BC6939" s="22"/>
      <c r="BD6939" s="22"/>
      <c r="BE6939" s="22"/>
      <c r="BF6939" s="22"/>
      <c r="BG6939" s="22"/>
      <c r="BH6939" s="22"/>
      <c r="BI6939" s="22"/>
      <c r="BJ6939" s="22"/>
      <c r="BK6939" s="22"/>
      <c r="BL6939" s="22"/>
      <c r="BM6939" s="22"/>
      <c r="BN6939" s="22"/>
      <c r="BO6939" s="22"/>
      <c r="BP6939" s="22"/>
      <c r="BQ6939" s="22"/>
      <c r="BR6939" s="22"/>
      <c r="BS6939" s="22"/>
      <c r="BT6939" s="22"/>
      <c r="BU6939" s="22"/>
      <c r="BV6939" s="22"/>
      <c r="BW6939" s="22"/>
      <c r="BX6939" s="22"/>
      <c r="BY6939" s="22"/>
      <c r="BZ6939" s="22"/>
      <c r="CA6939" s="22"/>
      <c r="CB6939" s="22"/>
      <c r="CC6939" s="22"/>
      <c r="CD6939" s="22"/>
      <c r="CE6939" s="22"/>
      <c r="CF6939" s="22"/>
      <c r="CG6939" s="22"/>
      <c r="CH6939" s="22"/>
      <c r="CI6939" s="22"/>
      <c r="CJ6939" s="22"/>
      <c r="CK6939" s="22"/>
      <c r="CL6939" s="22"/>
      <c r="CM6939" s="22"/>
      <c r="CN6939" s="22"/>
      <c r="CO6939" s="22"/>
    </row>
    <row r="6940" spans="1:93" s="2" customFormat="1" x14ac:dyDescent="0.3">
      <c r="A6940" s="86" t="s">
        <v>204</v>
      </c>
      <c r="B6940" s="73" t="s">
        <v>519</v>
      </c>
      <c r="C6940" s="92" t="s">
        <v>519</v>
      </c>
      <c r="D6940" s="88" t="s">
        <v>551</v>
      </c>
      <c r="E6940" s="73"/>
      <c r="F6940" s="73"/>
      <c r="G6940" s="73" t="s">
        <v>521</v>
      </c>
      <c r="H6940" s="73" t="s">
        <v>521</v>
      </c>
      <c r="I6940" s="73" t="s">
        <v>465</v>
      </c>
      <c r="J6940" s="123" t="str">
        <f t="shared" si="164"/>
        <v>Colombia Room per night</v>
      </c>
      <c r="K6940" s="45">
        <v>14.3</v>
      </c>
      <c r="L6940" s="48"/>
      <c r="M6940" s="22"/>
      <c r="N6940" s="22"/>
      <c r="O6940" s="22"/>
      <c r="P6940" s="22"/>
      <c r="Q6940" s="22"/>
      <c r="R6940" s="22"/>
      <c r="S6940" s="22"/>
      <c r="T6940" s="22"/>
      <c r="U6940" s="22"/>
      <c r="V6940" s="22"/>
      <c r="W6940" s="22"/>
      <c r="X6940" s="22"/>
      <c r="Y6940" s="22"/>
      <c r="Z6940" s="22"/>
      <c r="AA6940" s="22"/>
      <c r="AB6940" s="22"/>
      <c r="AC6940" s="22"/>
      <c r="AD6940" s="22"/>
      <c r="AE6940" s="22"/>
      <c r="AF6940" s="22"/>
      <c r="AG6940" s="22"/>
      <c r="AH6940" s="22"/>
      <c r="AI6940" s="22"/>
      <c r="AJ6940" s="22"/>
      <c r="AK6940" s="22"/>
      <c r="AL6940" s="22"/>
      <c r="AM6940" s="22"/>
      <c r="AN6940" s="22"/>
      <c r="AO6940" s="22"/>
      <c r="AP6940" s="22"/>
      <c r="AQ6940" s="22"/>
      <c r="AR6940" s="22"/>
      <c r="AS6940" s="22"/>
      <c r="AT6940" s="22"/>
      <c r="AU6940" s="22"/>
      <c r="AV6940" s="22"/>
      <c r="AW6940" s="22"/>
      <c r="AX6940" s="22"/>
      <c r="AY6940" s="22"/>
      <c r="AZ6940" s="22"/>
      <c r="BA6940" s="22"/>
      <c r="BB6940" s="22"/>
      <c r="BC6940" s="22"/>
      <c r="BD6940" s="22"/>
      <c r="BE6940" s="22"/>
      <c r="BF6940" s="22"/>
      <c r="BG6940" s="22"/>
      <c r="BH6940" s="22"/>
      <c r="BI6940" s="22"/>
      <c r="BJ6940" s="22"/>
      <c r="BK6940" s="22"/>
      <c r="BL6940" s="22"/>
      <c r="BM6940" s="22"/>
      <c r="BN6940" s="22"/>
      <c r="BO6940" s="22"/>
      <c r="BP6940" s="22"/>
      <c r="BQ6940" s="22"/>
      <c r="BR6940" s="22"/>
      <c r="BS6940" s="22"/>
      <c r="BT6940" s="22"/>
      <c r="BU6940" s="22"/>
      <c r="BV6940" s="22"/>
      <c r="BW6940" s="22"/>
      <c r="BX6940" s="22"/>
      <c r="BY6940" s="22"/>
      <c r="BZ6940" s="22"/>
      <c r="CA6940" s="22"/>
      <c r="CB6940" s="22"/>
      <c r="CC6940" s="22"/>
      <c r="CD6940" s="22"/>
      <c r="CE6940" s="22"/>
      <c r="CF6940" s="22"/>
      <c r="CG6940" s="22"/>
      <c r="CH6940" s="22"/>
      <c r="CI6940" s="22"/>
      <c r="CJ6940" s="22"/>
      <c r="CK6940" s="22"/>
      <c r="CL6940" s="22"/>
      <c r="CM6940" s="22"/>
      <c r="CN6940" s="22"/>
      <c r="CO6940" s="22"/>
    </row>
    <row r="6941" spans="1:93" s="2" customFormat="1" x14ac:dyDescent="0.3">
      <c r="A6941" s="86" t="s">
        <v>204</v>
      </c>
      <c r="B6941" s="73" t="s">
        <v>519</v>
      </c>
      <c r="C6941" s="92" t="s">
        <v>519</v>
      </c>
      <c r="D6941" s="88" t="s">
        <v>552</v>
      </c>
      <c r="E6941" s="73"/>
      <c r="F6941" s="73"/>
      <c r="G6941" s="73" t="s">
        <v>521</v>
      </c>
      <c r="H6941" s="73" t="s">
        <v>521</v>
      </c>
      <c r="I6941" s="73" t="s">
        <v>465</v>
      </c>
      <c r="J6941" s="123" t="str">
        <f t="shared" si="164"/>
        <v>Costa Rica Room per night</v>
      </c>
      <c r="K6941" s="45">
        <v>13.7</v>
      </c>
      <c r="L6941" s="48"/>
      <c r="M6941" s="22"/>
      <c r="N6941" s="22"/>
      <c r="O6941" s="22"/>
      <c r="P6941" s="22"/>
      <c r="Q6941" s="22"/>
      <c r="R6941" s="22"/>
      <c r="S6941" s="22"/>
      <c r="T6941" s="22"/>
      <c r="U6941" s="22"/>
      <c r="V6941" s="22"/>
      <c r="W6941" s="22"/>
      <c r="X6941" s="22"/>
      <c r="Y6941" s="22"/>
      <c r="Z6941" s="22"/>
      <c r="AA6941" s="22"/>
      <c r="AB6941" s="22"/>
      <c r="AC6941" s="22"/>
      <c r="AD6941" s="22"/>
      <c r="AE6941" s="22"/>
      <c r="AF6941" s="22"/>
      <c r="AG6941" s="22"/>
      <c r="AH6941" s="22"/>
      <c r="AI6941" s="22"/>
      <c r="AJ6941" s="22"/>
      <c r="AK6941" s="22"/>
      <c r="AL6941" s="22"/>
      <c r="AM6941" s="22"/>
      <c r="AN6941" s="22"/>
      <c r="AO6941" s="22"/>
      <c r="AP6941" s="22"/>
      <c r="AQ6941" s="22"/>
      <c r="AR6941" s="22"/>
      <c r="AS6941" s="22"/>
      <c r="AT6941" s="22"/>
      <c r="AU6941" s="22"/>
      <c r="AV6941" s="22"/>
      <c r="AW6941" s="22"/>
      <c r="AX6941" s="22"/>
      <c r="AY6941" s="22"/>
      <c r="AZ6941" s="22"/>
      <c r="BA6941" s="22"/>
      <c r="BB6941" s="22"/>
      <c r="BC6941" s="22"/>
      <c r="BD6941" s="22"/>
      <c r="BE6941" s="22"/>
      <c r="BF6941" s="22"/>
      <c r="BG6941" s="22"/>
      <c r="BH6941" s="22"/>
      <c r="BI6941" s="22"/>
      <c r="BJ6941" s="22"/>
      <c r="BK6941" s="22"/>
      <c r="BL6941" s="22"/>
      <c r="BM6941" s="22"/>
      <c r="BN6941" s="22"/>
      <c r="BO6941" s="22"/>
      <c r="BP6941" s="22"/>
      <c r="BQ6941" s="22"/>
      <c r="BR6941" s="22"/>
      <c r="BS6941" s="22"/>
      <c r="BT6941" s="22"/>
      <c r="BU6941" s="22"/>
      <c r="BV6941" s="22"/>
      <c r="BW6941" s="22"/>
      <c r="BX6941" s="22"/>
      <c r="BY6941" s="22"/>
      <c r="BZ6941" s="22"/>
      <c r="CA6941" s="22"/>
      <c r="CB6941" s="22"/>
      <c r="CC6941" s="22"/>
      <c r="CD6941" s="22"/>
      <c r="CE6941" s="22"/>
      <c r="CF6941" s="22"/>
      <c r="CG6941" s="22"/>
      <c r="CH6941" s="22"/>
      <c r="CI6941" s="22"/>
      <c r="CJ6941" s="22"/>
      <c r="CK6941" s="22"/>
      <c r="CL6941" s="22"/>
      <c r="CM6941" s="22"/>
      <c r="CN6941" s="22"/>
      <c r="CO6941" s="22"/>
    </row>
    <row r="6942" spans="1:93" s="2" customFormat="1" x14ac:dyDescent="0.3">
      <c r="A6942" s="86" t="s">
        <v>204</v>
      </c>
      <c r="B6942" s="73" t="s">
        <v>519</v>
      </c>
      <c r="C6942" s="92" t="s">
        <v>519</v>
      </c>
      <c r="D6942" s="88" t="s">
        <v>553</v>
      </c>
      <c r="E6942" s="73"/>
      <c r="F6942" s="73"/>
      <c r="G6942" s="73" t="s">
        <v>521</v>
      </c>
      <c r="H6942" s="73" t="s">
        <v>521</v>
      </c>
      <c r="I6942" s="73" t="s">
        <v>465</v>
      </c>
      <c r="J6942" s="123" t="str">
        <f t="shared" si="164"/>
        <v>Czech Republic Room per night</v>
      </c>
      <c r="K6942" s="45">
        <v>29.7</v>
      </c>
      <c r="L6942" s="48"/>
      <c r="M6942" s="22"/>
      <c r="N6942" s="22"/>
      <c r="O6942" s="22"/>
      <c r="P6942" s="22"/>
      <c r="Q6942" s="22"/>
      <c r="R6942" s="22"/>
      <c r="S6942" s="22"/>
      <c r="T6942" s="22"/>
      <c r="U6942" s="22"/>
      <c r="V6942" s="22"/>
      <c r="W6942" s="22"/>
      <c r="X6942" s="22"/>
      <c r="Y6942" s="22"/>
      <c r="Z6942" s="22"/>
      <c r="AA6942" s="22"/>
      <c r="AB6942" s="22"/>
      <c r="AC6942" s="22"/>
      <c r="AD6942" s="22"/>
      <c r="AE6942" s="22"/>
      <c r="AF6942" s="22"/>
      <c r="AG6942" s="22"/>
      <c r="AH6942" s="22"/>
      <c r="AI6942" s="22"/>
      <c r="AJ6942" s="22"/>
      <c r="AK6942" s="22"/>
      <c r="AL6942" s="22"/>
      <c r="AM6942" s="22"/>
      <c r="AN6942" s="22"/>
      <c r="AO6942" s="22"/>
      <c r="AP6942" s="22"/>
      <c r="AQ6942" s="22"/>
      <c r="AR6942" s="22"/>
      <c r="AS6942" s="22"/>
      <c r="AT6942" s="22"/>
      <c r="AU6942" s="22"/>
      <c r="AV6942" s="22"/>
      <c r="AW6942" s="22"/>
      <c r="AX6942" s="22"/>
      <c r="AY6942" s="22"/>
      <c r="AZ6942" s="22"/>
      <c r="BA6942" s="22"/>
      <c r="BB6942" s="22"/>
      <c r="BC6942" s="22"/>
      <c r="BD6942" s="22"/>
      <c r="BE6942" s="22"/>
      <c r="BF6942" s="22"/>
      <c r="BG6942" s="22"/>
      <c r="BH6942" s="22"/>
      <c r="BI6942" s="22"/>
      <c r="BJ6942" s="22"/>
      <c r="BK6942" s="22"/>
      <c r="BL6942" s="22"/>
      <c r="BM6942" s="22"/>
      <c r="BN6942" s="22"/>
      <c r="BO6942" s="22"/>
      <c r="BP6942" s="22"/>
      <c r="BQ6942" s="22"/>
      <c r="BR6942" s="22"/>
      <c r="BS6942" s="22"/>
      <c r="BT6942" s="22"/>
      <c r="BU6942" s="22"/>
      <c r="BV6942" s="22"/>
      <c r="BW6942" s="22"/>
      <c r="BX6942" s="22"/>
      <c r="BY6942" s="22"/>
      <c r="BZ6942" s="22"/>
      <c r="CA6942" s="22"/>
      <c r="CB6942" s="22"/>
      <c r="CC6942" s="22"/>
      <c r="CD6942" s="22"/>
      <c r="CE6942" s="22"/>
      <c r="CF6942" s="22"/>
      <c r="CG6942" s="22"/>
      <c r="CH6942" s="22"/>
      <c r="CI6942" s="22"/>
      <c r="CJ6942" s="22"/>
      <c r="CK6942" s="22"/>
      <c r="CL6942" s="22"/>
      <c r="CM6942" s="22"/>
      <c r="CN6942" s="22"/>
      <c r="CO6942" s="22"/>
    </row>
    <row r="6943" spans="1:93" s="2" customFormat="1" x14ac:dyDescent="0.3">
      <c r="A6943" s="86" t="s">
        <v>204</v>
      </c>
      <c r="B6943" s="73" t="s">
        <v>519</v>
      </c>
      <c r="C6943" s="92" t="s">
        <v>519</v>
      </c>
      <c r="D6943" s="88" t="s">
        <v>554</v>
      </c>
      <c r="E6943" s="73"/>
      <c r="F6943" s="73"/>
      <c r="G6943" s="73" t="s">
        <v>521</v>
      </c>
      <c r="H6943" s="73" t="s">
        <v>521</v>
      </c>
      <c r="I6943" s="73" t="s">
        <v>465</v>
      </c>
      <c r="J6943" s="123" t="str">
        <f t="shared" si="164"/>
        <v>Egypt Room per night</v>
      </c>
      <c r="K6943" s="45">
        <v>70</v>
      </c>
      <c r="L6943" s="48"/>
      <c r="M6943" s="22"/>
      <c r="N6943" s="22"/>
      <c r="O6943" s="22"/>
      <c r="P6943" s="22"/>
      <c r="Q6943" s="22"/>
      <c r="R6943" s="22"/>
      <c r="S6943" s="22"/>
      <c r="T6943" s="22"/>
      <c r="U6943" s="22"/>
      <c r="V6943" s="22"/>
      <c r="W6943" s="22"/>
      <c r="X6943" s="22"/>
      <c r="Y6943" s="22"/>
      <c r="Z6943" s="22"/>
      <c r="AA6943" s="22"/>
      <c r="AB6943" s="22"/>
      <c r="AC6943" s="22"/>
      <c r="AD6943" s="22"/>
      <c r="AE6943" s="22"/>
      <c r="AF6943" s="22"/>
      <c r="AG6943" s="22"/>
      <c r="AH6943" s="22"/>
      <c r="AI6943" s="22"/>
      <c r="AJ6943" s="22"/>
      <c r="AK6943" s="22"/>
      <c r="AL6943" s="22"/>
      <c r="AM6943" s="22"/>
      <c r="AN6943" s="22"/>
      <c r="AO6943" s="22"/>
      <c r="AP6943" s="22"/>
      <c r="AQ6943" s="22"/>
      <c r="AR6943" s="22"/>
      <c r="AS6943" s="22"/>
      <c r="AT6943" s="22"/>
      <c r="AU6943" s="22"/>
      <c r="AV6943" s="22"/>
      <c r="AW6943" s="22"/>
      <c r="AX6943" s="22"/>
      <c r="AY6943" s="22"/>
      <c r="AZ6943" s="22"/>
      <c r="BA6943" s="22"/>
      <c r="BB6943" s="22"/>
      <c r="BC6943" s="22"/>
      <c r="BD6943" s="22"/>
      <c r="BE6943" s="22"/>
      <c r="BF6943" s="22"/>
      <c r="BG6943" s="22"/>
      <c r="BH6943" s="22"/>
      <c r="BI6943" s="22"/>
      <c r="BJ6943" s="22"/>
      <c r="BK6943" s="22"/>
      <c r="BL6943" s="22"/>
      <c r="BM6943" s="22"/>
      <c r="BN6943" s="22"/>
      <c r="BO6943" s="22"/>
      <c r="BP6943" s="22"/>
      <c r="BQ6943" s="22"/>
      <c r="BR6943" s="22"/>
      <c r="BS6943" s="22"/>
      <c r="BT6943" s="22"/>
      <c r="BU6943" s="22"/>
      <c r="BV6943" s="22"/>
      <c r="BW6943" s="22"/>
      <c r="BX6943" s="22"/>
      <c r="BY6943" s="22"/>
      <c r="BZ6943" s="22"/>
      <c r="CA6943" s="22"/>
      <c r="CB6943" s="22"/>
      <c r="CC6943" s="22"/>
      <c r="CD6943" s="22"/>
      <c r="CE6943" s="22"/>
      <c r="CF6943" s="22"/>
      <c r="CG6943" s="22"/>
      <c r="CH6943" s="22"/>
      <c r="CI6943" s="22"/>
      <c r="CJ6943" s="22"/>
      <c r="CK6943" s="22"/>
      <c r="CL6943" s="22"/>
      <c r="CM6943" s="22"/>
      <c r="CN6943" s="22"/>
      <c r="CO6943" s="22"/>
    </row>
    <row r="6944" spans="1:93" s="2" customFormat="1" x14ac:dyDescent="0.3">
      <c r="A6944" s="86" t="s">
        <v>204</v>
      </c>
      <c r="B6944" s="73" t="s">
        <v>519</v>
      </c>
      <c r="C6944" s="92" t="s">
        <v>519</v>
      </c>
      <c r="D6944" s="88" t="s">
        <v>529</v>
      </c>
      <c r="E6944" s="73"/>
      <c r="F6944" s="73"/>
      <c r="G6944" s="73" t="s">
        <v>521</v>
      </c>
      <c r="H6944" s="73" t="s">
        <v>521</v>
      </c>
      <c r="I6944" s="73" t="s">
        <v>465</v>
      </c>
      <c r="J6944" s="123" t="str">
        <f t="shared" si="164"/>
        <v>France Room per night</v>
      </c>
      <c r="K6944" s="45">
        <v>7.6</v>
      </c>
      <c r="L6944" s="48"/>
      <c r="M6944" s="22"/>
      <c r="N6944" s="22"/>
      <c r="O6944" s="22"/>
      <c r="P6944" s="22"/>
      <c r="Q6944" s="22"/>
      <c r="R6944" s="22"/>
      <c r="S6944" s="22"/>
      <c r="T6944" s="22"/>
      <c r="U6944" s="22"/>
      <c r="V6944" s="22"/>
      <c r="W6944" s="22"/>
      <c r="X6944" s="22"/>
      <c r="Y6944" s="22"/>
      <c r="Z6944" s="22"/>
      <c r="AA6944" s="22"/>
      <c r="AB6944" s="22"/>
      <c r="AC6944" s="22"/>
      <c r="AD6944" s="22"/>
      <c r="AE6944" s="22"/>
      <c r="AF6944" s="22"/>
      <c r="AG6944" s="22"/>
      <c r="AH6944" s="22"/>
      <c r="AI6944" s="22"/>
      <c r="AJ6944" s="22"/>
      <c r="AK6944" s="22"/>
      <c r="AL6944" s="22"/>
      <c r="AM6944" s="22"/>
      <c r="AN6944" s="22"/>
      <c r="AO6944" s="22"/>
      <c r="AP6944" s="22"/>
      <c r="AQ6944" s="22"/>
      <c r="AR6944" s="22"/>
      <c r="AS6944" s="22"/>
      <c r="AT6944" s="22"/>
      <c r="AU6944" s="22"/>
      <c r="AV6944" s="22"/>
      <c r="AW6944" s="22"/>
      <c r="AX6944" s="22"/>
      <c r="AY6944" s="22"/>
      <c r="AZ6944" s="22"/>
      <c r="BA6944" s="22"/>
      <c r="BB6944" s="22"/>
      <c r="BC6944" s="22"/>
      <c r="BD6944" s="22"/>
      <c r="BE6944" s="22"/>
      <c r="BF6944" s="22"/>
      <c r="BG6944" s="22"/>
      <c r="BH6944" s="22"/>
      <c r="BI6944" s="22"/>
      <c r="BJ6944" s="22"/>
      <c r="BK6944" s="22"/>
      <c r="BL6944" s="22"/>
      <c r="BM6944" s="22"/>
      <c r="BN6944" s="22"/>
      <c r="BO6944" s="22"/>
      <c r="BP6944" s="22"/>
      <c r="BQ6944" s="22"/>
      <c r="BR6944" s="22"/>
      <c r="BS6944" s="22"/>
      <c r="BT6944" s="22"/>
      <c r="BU6944" s="22"/>
      <c r="BV6944" s="22"/>
      <c r="BW6944" s="22"/>
      <c r="BX6944" s="22"/>
      <c r="BY6944" s="22"/>
      <c r="BZ6944" s="22"/>
      <c r="CA6944" s="22"/>
      <c r="CB6944" s="22"/>
      <c r="CC6944" s="22"/>
      <c r="CD6944" s="22"/>
      <c r="CE6944" s="22"/>
      <c r="CF6944" s="22"/>
      <c r="CG6944" s="22"/>
      <c r="CH6944" s="22"/>
      <c r="CI6944" s="22"/>
      <c r="CJ6944" s="22"/>
      <c r="CK6944" s="22"/>
      <c r="CL6944" s="22"/>
      <c r="CM6944" s="22"/>
      <c r="CN6944" s="22"/>
      <c r="CO6944" s="22"/>
    </row>
    <row r="6945" spans="1:93" s="2" customFormat="1" x14ac:dyDescent="0.3">
      <c r="A6945" s="86" t="s">
        <v>204</v>
      </c>
      <c r="B6945" s="73" t="s">
        <v>519</v>
      </c>
      <c r="C6945" s="75" t="s">
        <v>519</v>
      </c>
      <c r="D6945" s="75" t="s">
        <v>566</v>
      </c>
      <c r="E6945" s="73"/>
      <c r="F6945" s="73"/>
      <c r="G6945" s="73" t="s">
        <v>521</v>
      </c>
      <c r="H6945" s="73" t="s">
        <v>521</v>
      </c>
      <c r="I6945" s="73" t="s">
        <v>465</v>
      </c>
      <c r="J6945" s="123" t="str">
        <f>CONCATENATE(D6945," ",H6945)</f>
        <v>Germany Room per night</v>
      </c>
      <c r="K6945" s="45">
        <v>20.8</v>
      </c>
      <c r="L6945" s="48"/>
      <c r="M6945" s="22"/>
      <c r="N6945" s="22"/>
      <c r="O6945" s="22"/>
      <c r="P6945" s="22"/>
      <c r="Q6945" s="22"/>
      <c r="R6945" s="22"/>
      <c r="S6945" s="22"/>
      <c r="T6945" s="22"/>
      <c r="U6945" s="22"/>
      <c r="V6945" s="22"/>
      <c r="W6945" s="22"/>
      <c r="X6945" s="22"/>
      <c r="Y6945" s="22"/>
      <c r="Z6945" s="22"/>
      <c r="AA6945" s="22"/>
      <c r="AB6945" s="22"/>
      <c r="AC6945" s="22"/>
      <c r="AD6945" s="22"/>
      <c r="AE6945" s="22"/>
      <c r="AF6945" s="22"/>
      <c r="AG6945" s="22"/>
      <c r="AH6945" s="22"/>
      <c r="AI6945" s="22"/>
      <c r="AJ6945" s="22"/>
      <c r="AK6945" s="22"/>
      <c r="AL6945" s="22"/>
      <c r="AM6945" s="22"/>
      <c r="AN6945" s="22"/>
      <c r="AO6945" s="22"/>
      <c r="AP6945" s="22"/>
      <c r="AQ6945" s="22"/>
      <c r="AR6945" s="22"/>
      <c r="AS6945" s="22"/>
      <c r="AT6945" s="22"/>
      <c r="AU6945" s="22"/>
      <c r="AV6945" s="22"/>
      <c r="AW6945" s="22"/>
      <c r="AX6945" s="22"/>
      <c r="AY6945" s="22"/>
      <c r="AZ6945" s="22"/>
      <c r="BA6945" s="22"/>
      <c r="BB6945" s="22"/>
      <c r="BC6945" s="22"/>
      <c r="BD6945" s="22"/>
      <c r="BE6945" s="22"/>
      <c r="BF6945" s="22"/>
      <c r="BG6945" s="22"/>
      <c r="BH6945" s="22"/>
      <c r="BI6945" s="22"/>
      <c r="BJ6945" s="22"/>
      <c r="BK6945" s="22"/>
      <c r="BL6945" s="22"/>
      <c r="BM6945" s="22"/>
      <c r="BN6945" s="22"/>
      <c r="BO6945" s="22"/>
      <c r="BP6945" s="22"/>
      <c r="BQ6945" s="22"/>
      <c r="BR6945" s="22"/>
      <c r="BS6945" s="22"/>
      <c r="BT6945" s="22"/>
      <c r="BU6945" s="22"/>
      <c r="BV6945" s="22"/>
      <c r="BW6945" s="22"/>
      <c r="BX6945" s="22"/>
      <c r="BY6945" s="22"/>
      <c r="BZ6945" s="22"/>
      <c r="CA6945" s="22"/>
      <c r="CB6945" s="22"/>
      <c r="CC6945" s="22"/>
      <c r="CD6945" s="22"/>
      <c r="CE6945" s="22"/>
      <c r="CF6945" s="22"/>
      <c r="CG6945" s="22"/>
      <c r="CH6945" s="22"/>
      <c r="CI6945" s="22"/>
      <c r="CJ6945" s="22"/>
      <c r="CK6945" s="22"/>
      <c r="CL6945" s="22"/>
      <c r="CM6945" s="22"/>
      <c r="CN6945" s="22"/>
      <c r="CO6945" s="22"/>
    </row>
    <row r="6946" spans="1:93" s="2" customFormat="1" x14ac:dyDescent="0.3">
      <c r="A6946" s="86" t="s">
        <v>204</v>
      </c>
      <c r="B6946" s="73" t="s">
        <v>519</v>
      </c>
      <c r="C6946" s="92" t="s">
        <v>519</v>
      </c>
      <c r="D6946" s="88" t="s">
        <v>581</v>
      </c>
      <c r="E6946" s="73"/>
      <c r="F6946" s="73"/>
      <c r="G6946" s="73" t="s">
        <v>521</v>
      </c>
      <c r="H6946" s="73" t="s">
        <v>521</v>
      </c>
      <c r="I6946" s="73" t="s">
        <v>465</v>
      </c>
      <c r="J6946" s="123" t="str">
        <f t="shared" si="164"/>
        <v>Greece Room per night</v>
      </c>
      <c r="K6946" s="45">
        <v>46.9</v>
      </c>
      <c r="L6946" s="48"/>
      <c r="M6946" s="22"/>
      <c r="N6946" s="22"/>
      <c r="O6946" s="22"/>
      <c r="P6946" s="22"/>
      <c r="Q6946" s="22"/>
      <c r="R6946" s="22"/>
      <c r="S6946" s="22"/>
      <c r="T6946" s="22"/>
      <c r="U6946" s="22"/>
      <c r="V6946" s="22"/>
      <c r="W6946" s="22"/>
      <c r="X6946" s="22"/>
      <c r="Y6946" s="22"/>
      <c r="Z6946" s="22"/>
      <c r="AA6946" s="22"/>
      <c r="AB6946" s="22"/>
      <c r="AC6946" s="22"/>
      <c r="AD6946" s="22"/>
      <c r="AE6946" s="22"/>
      <c r="AF6946" s="22"/>
      <c r="AG6946" s="22"/>
      <c r="AH6946" s="22"/>
      <c r="AI6946" s="22"/>
      <c r="AJ6946" s="22"/>
      <c r="AK6946" s="22"/>
      <c r="AL6946" s="22"/>
      <c r="AM6946" s="22"/>
      <c r="AN6946" s="22"/>
      <c r="AO6946" s="22"/>
      <c r="AP6946" s="22"/>
      <c r="AQ6946" s="22"/>
      <c r="AR6946" s="22"/>
      <c r="AS6946" s="22"/>
      <c r="AT6946" s="22"/>
      <c r="AU6946" s="22"/>
      <c r="AV6946" s="22"/>
      <c r="AW6946" s="22"/>
      <c r="AX6946" s="22"/>
      <c r="AY6946" s="22"/>
      <c r="AZ6946" s="22"/>
      <c r="BA6946" s="22"/>
      <c r="BB6946" s="22"/>
      <c r="BC6946" s="22"/>
      <c r="BD6946" s="22"/>
      <c r="BE6946" s="22"/>
      <c r="BF6946" s="22"/>
      <c r="BG6946" s="22"/>
      <c r="BH6946" s="22"/>
      <c r="BI6946" s="22"/>
      <c r="BJ6946" s="22"/>
      <c r="BK6946" s="22"/>
      <c r="BL6946" s="22"/>
      <c r="BM6946" s="22"/>
      <c r="BN6946" s="22"/>
      <c r="BO6946" s="22"/>
      <c r="BP6946" s="22"/>
      <c r="BQ6946" s="22"/>
      <c r="BR6946" s="22"/>
      <c r="BS6946" s="22"/>
      <c r="BT6946" s="22"/>
      <c r="BU6946" s="22"/>
      <c r="BV6946" s="22"/>
      <c r="BW6946" s="22"/>
      <c r="BX6946" s="22"/>
      <c r="BY6946" s="22"/>
      <c r="BZ6946" s="22"/>
      <c r="CA6946" s="22"/>
      <c r="CB6946" s="22"/>
      <c r="CC6946" s="22"/>
      <c r="CD6946" s="22"/>
      <c r="CE6946" s="22"/>
      <c r="CF6946" s="22"/>
      <c r="CG6946" s="22"/>
      <c r="CH6946" s="22"/>
      <c r="CI6946" s="22"/>
      <c r="CJ6946" s="22"/>
      <c r="CK6946" s="22"/>
      <c r="CL6946" s="22"/>
      <c r="CM6946" s="22"/>
      <c r="CN6946" s="22"/>
      <c r="CO6946" s="22"/>
    </row>
    <row r="6947" spans="1:93" s="2" customFormat="1" x14ac:dyDescent="0.3">
      <c r="A6947" s="86" t="s">
        <v>204</v>
      </c>
      <c r="B6947" s="73" t="s">
        <v>519</v>
      </c>
      <c r="C6947" s="92" t="s">
        <v>519</v>
      </c>
      <c r="D6947" s="88" t="s">
        <v>530</v>
      </c>
      <c r="E6947" s="73"/>
      <c r="F6947" s="73"/>
      <c r="G6947" s="73" t="s">
        <v>521</v>
      </c>
      <c r="H6947" s="73" t="s">
        <v>521</v>
      </c>
      <c r="I6947" s="73" t="s">
        <v>465</v>
      </c>
      <c r="J6947" s="123" t="str">
        <f t="shared" si="164"/>
        <v>India Room per night</v>
      </c>
      <c r="K6947" s="45">
        <v>86.7</v>
      </c>
      <c r="L6947" s="48"/>
      <c r="M6947" s="22"/>
      <c r="N6947" s="22"/>
      <c r="O6947" s="22"/>
      <c r="P6947" s="22"/>
      <c r="Q6947" s="22"/>
      <c r="R6947" s="22"/>
      <c r="S6947" s="22"/>
      <c r="T6947" s="22"/>
      <c r="U6947" s="22"/>
      <c r="V6947" s="22"/>
      <c r="W6947" s="22"/>
      <c r="X6947" s="22"/>
      <c r="Y6947" s="22"/>
      <c r="Z6947" s="22"/>
      <c r="AA6947" s="22"/>
      <c r="AB6947" s="22"/>
      <c r="AC6947" s="22"/>
      <c r="AD6947" s="22"/>
      <c r="AE6947" s="22"/>
      <c r="AF6947" s="22"/>
      <c r="AG6947" s="22"/>
      <c r="AH6947" s="22"/>
      <c r="AI6947" s="22"/>
      <c r="AJ6947" s="22"/>
      <c r="AK6947" s="22"/>
      <c r="AL6947" s="22"/>
      <c r="AM6947" s="22"/>
      <c r="AN6947" s="22"/>
      <c r="AO6947" s="22"/>
      <c r="AP6947" s="22"/>
      <c r="AQ6947" s="22"/>
      <c r="AR6947" s="22"/>
      <c r="AS6947" s="22"/>
      <c r="AT6947" s="22"/>
      <c r="AU6947" s="22"/>
      <c r="AV6947" s="22"/>
      <c r="AW6947" s="22"/>
      <c r="AX6947" s="22"/>
      <c r="AY6947" s="22"/>
      <c r="AZ6947" s="22"/>
      <c r="BA6947" s="22"/>
      <c r="BB6947" s="22"/>
      <c r="BC6947" s="22"/>
      <c r="BD6947" s="22"/>
      <c r="BE6947" s="22"/>
      <c r="BF6947" s="22"/>
      <c r="BG6947" s="22"/>
      <c r="BH6947" s="22"/>
      <c r="BI6947" s="22"/>
      <c r="BJ6947" s="22"/>
      <c r="BK6947" s="22"/>
      <c r="BL6947" s="22"/>
      <c r="BM6947" s="22"/>
      <c r="BN6947" s="22"/>
      <c r="BO6947" s="22"/>
      <c r="BP6947" s="22"/>
      <c r="BQ6947" s="22"/>
      <c r="BR6947" s="22"/>
      <c r="BS6947" s="22"/>
      <c r="BT6947" s="22"/>
      <c r="BU6947" s="22"/>
      <c r="BV6947" s="22"/>
      <c r="BW6947" s="22"/>
      <c r="BX6947" s="22"/>
      <c r="BY6947" s="22"/>
      <c r="BZ6947" s="22"/>
      <c r="CA6947" s="22"/>
      <c r="CB6947" s="22"/>
      <c r="CC6947" s="22"/>
      <c r="CD6947" s="22"/>
      <c r="CE6947" s="22"/>
      <c r="CF6947" s="22"/>
      <c r="CG6947" s="22"/>
      <c r="CH6947" s="22"/>
      <c r="CI6947" s="22"/>
      <c r="CJ6947" s="22"/>
      <c r="CK6947" s="22"/>
      <c r="CL6947" s="22"/>
      <c r="CM6947" s="22"/>
      <c r="CN6947" s="22"/>
      <c r="CO6947" s="22"/>
    </row>
    <row r="6948" spans="1:93" s="2" customFormat="1" x14ac:dyDescent="0.3">
      <c r="A6948" s="86" t="s">
        <v>204</v>
      </c>
      <c r="B6948" s="73" t="s">
        <v>519</v>
      </c>
      <c r="C6948" s="92" t="s">
        <v>519</v>
      </c>
      <c r="D6948" s="88" t="s">
        <v>531</v>
      </c>
      <c r="E6948" s="73"/>
      <c r="F6948" s="73"/>
      <c r="G6948" s="73" t="s">
        <v>521</v>
      </c>
      <c r="H6948" s="73" t="s">
        <v>521</v>
      </c>
      <c r="I6948" s="73" t="s">
        <v>465</v>
      </c>
      <c r="J6948" s="123" t="str">
        <f t="shared" si="164"/>
        <v>Indonesia Room per night</v>
      </c>
      <c r="K6948" s="45">
        <v>64.7</v>
      </c>
      <c r="L6948" s="48"/>
      <c r="M6948" s="22"/>
      <c r="N6948" s="22"/>
      <c r="O6948" s="22"/>
      <c r="P6948" s="22"/>
      <c r="Q6948" s="22"/>
      <c r="R6948" s="22"/>
      <c r="S6948" s="22"/>
      <c r="T6948" s="22"/>
      <c r="U6948" s="22"/>
      <c r="V6948" s="22"/>
      <c r="W6948" s="22"/>
      <c r="X6948" s="22"/>
      <c r="Y6948" s="22"/>
      <c r="Z6948" s="22"/>
      <c r="AA6948" s="22"/>
      <c r="AB6948" s="22"/>
      <c r="AC6948" s="22"/>
      <c r="AD6948" s="22"/>
      <c r="AE6948" s="22"/>
      <c r="AF6948" s="22"/>
      <c r="AG6948" s="22"/>
      <c r="AH6948" s="22"/>
      <c r="AI6948" s="22"/>
      <c r="AJ6948" s="22"/>
      <c r="AK6948" s="22"/>
      <c r="AL6948" s="22"/>
      <c r="AM6948" s="22"/>
      <c r="AN6948" s="22"/>
      <c r="AO6948" s="22"/>
      <c r="AP6948" s="22"/>
      <c r="AQ6948" s="22"/>
      <c r="AR6948" s="22"/>
      <c r="AS6948" s="22"/>
      <c r="AT6948" s="22"/>
      <c r="AU6948" s="22"/>
      <c r="AV6948" s="22"/>
      <c r="AW6948" s="22"/>
      <c r="AX6948" s="22"/>
      <c r="AY6948" s="22"/>
      <c r="AZ6948" s="22"/>
      <c r="BA6948" s="22"/>
      <c r="BB6948" s="22"/>
      <c r="BC6948" s="22"/>
      <c r="BD6948" s="22"/>
      <c r="BE6948" s="22"/>
      <c r="BF6948" s="22"/>
      <c r="BG6948" s="22"/>
      <c r="BH6948" s="22"/>
      <c r="BI6948" s="22"/>
      <c r="BJ6948" s="22"/>
      <c r="BK6948" s="22"/>
      <c r="BL6948" s="22"/>
      <c r="BM6948" s="22"/>
      <c r="BN6948" s="22"/>
      <c r="BO6948" s="22"/>
      <c r="BP6948" s="22"/>
      <c r="BQ6948" s="22"/>
      <c r="BR6948" s="22"/>
      <c r="BS6948" s="22"/>
      <c r="BT6948" s="22"/>
      <c r="BU6948" s="22"/>
      <c r="BV6948" s="22"/>
      <c r="BW6948" s="22"/>
      <c r="BX6948" s="22"/>
      <c r="BY6948" s="22"/>
      <c r="BZ6948" s="22"/>
      <c r="CA6948" s="22"/>
      <c r="CB6948" s="22"/>
      <c r="CC6948" s="22"/>
      <c r="CD6948" s="22"/>
      <c r="CE6948" s="22"/>
      <c r="CF6948" s="22"/>
      <c r="CG6948" s="22"/>
      <c r="CH6948" s="22"/>
      <c r="CI6948" s="22"/>
      <c r="CJ6948" s="22"/>
      <c r="CK6948" s="22"/>
      <c r="CL6948" s="22"/>
      <c r="CM6948" s="22"/>
      <c r="CN6948" s="22"/>
      <c r="CO6948" s="22"/>
    </row>
    <row r="6949" spans="1:93" s="2" customFormat="1" x14ac:dyDescent="0.3">
      <c r="A6949" s="86" t="s">
        <v>204</v>
      </c>
      <c r="B6949" s="73" t="s">
        <v>519</v>
      </c>
      <c r="C6949" s="92" t="s">
        <v>519</v>
      </c>
      <c r="D6949" s="88" t="s">
        <v>555</v>
      </c>
      <c r="E6949" s="73"/>
      <c r="F6949" s="73"/>
      <c r="G6949" s="73" t="s">
        <v>521</v>
      </c>
      <c r="H6949" s="73" t="s">
        <v>521</v>
      </c>
      <c r="I6949" s="73" t="s">
        <v>465</v>
      </c>
      <c r="J6949" s="123" t="str">
        <f t="shared" si="164"/>
        <v>Ireland Room per night</v>
      </c>
      <c r="K6949" s="45">
        <v>30.4</v>
      </c>
      <c r="L6949" s="48"/>
      <c r="M6949" s="22"/>
      <c r="N6949" s="22"/>
      <c r="O6949" s="22"/>
      <c r="P6949" s="22"/>
      <c r="Q6949" s="22"/>
      <c r="R6949" s="22"/>
      <c r="S6949" s="22"/>
      <c r="T6949" s="22"/>
      <c r="U6949" s="22"/>
      <c r="V6949" s="22"/>
      <c r="W6949" s="22"/>
      <c r="X6949" s="22"/>
      <c r="Y6949" s="22"/>
      <c r="Z6949" s="22"/>
      <c r="AA6949" s="22"/>
      <c r="AB6949" s="22"/>
      <c r="AC6949" s="22"/>
      <c r="AD6949" s="22"/>
      <c r="AE6949" s="22"/>
      <c r="AF6949" s="22"/>
      <c r="AG6949" s="22"/>
      <c r="AH6949" s="22"/>
      <c r="AI6949" s="22"/>
      <c r="AJ6949" s="22"/>
      <c r="AK6949" s="22"/>
      <c r="AL6949" s="22"/>
      <c r="AM6949" s="22"/>
      <c r="AN6949" s="22"/>
      <c r="AO6949" s="22"/>
      <c r="AP6949" s="22"/>
      <c r="AQ6949" s="22"/>
      <c r="AR6949" s="22"/>
      <c r="AS6949" s="22"/>
      <c r="AT6949" s="22"/>
      <c r="AU6949" s="22"/>
      <c r="AV6949" s="22"/>
      <c r="AW6949" s="22"/>
      <c r="AX6949" s="22"/>
      <c r="AY6949" s="22"/>
      <c r="AZ6949" s="22"/>
      <c r="BA6949" s="22"/>
      <c r="BB6949" s="22"/>
      <c r="BC6949" s="22"/>
      <c r="BD6949" s="22"/>
      <c r="BE6949" s="22"/>
      <c r="BF6949" s="22"/>
      <c r="BG6949" s="22"/>
      <c r="BH6949" s="22"/>
      <c r="BI6949" s="22"/>
      <c r="BJ6949" s="22"/>
      <c r="BK6949" s="22"/>
      <c r="BL6949" s="22"/>
      <c r="BM6949" s="22"/>
      <c r="BN6949" s="22"/>
      <c r="BO6949" s="22"/>
      <c r="BP6949" s="22"/>
      <c r="BQ6949" s="22"/>
      <c r="BR6949" s="22"/>
      <c r="BS6949" s="22"/>
      <c r="BT6949" s="22"/>
      <c r="BU6949" s="22"/>
      <c r="BV6949" s="22"/>
      <c r="BW6949" s="22"/>
      <c r="BX6949" s="22"/>
      <c r="BY6949" s="22"/>
      <c r="BZ6949" s="22"/>
      <c r="CA6949" s="22"/>
      <c r="CB6949" s="22"/>
      <c r="CC6949" s="22"/>
      <c r="CD6949" s="22"/>
      <c r="CE6949" s="22"/>
      <c r="CF6949" s="22"/>
      <c r="CG6949" s="22"/>
      <c r="CH6949" s="22"/>
      <c r="CI6949" s="22"/>
      <c r="CJ6949" s="22"/>
      <c r="CK6949" s="22"/>
      <c r="CL6949" s="22"/>
      <c r="CM6949" s="22"/>
      <c r="CN6949" s="22"/>
      <c r="CO6949" s="22"/>
    </row>
    <row r="6950" spans="1:93" s="2" customFormat="1" x14ac:dyDescent="0.3">
      <c r="A6950" s="86" t="s">
        <v>204</v>
      </c>
      <c r="B6950" s="73" t="s">
        <v>519</v>
      </c>
      <c r="C6950" s="92" t="s">
        <v>519</v>
      </c>
      <c r="D6950" s="88" t="s">
        <v>582</v>
      </c>
      <c r="E6950" s="73"/>
      <c r="F6950" s="73"/>
      <c r="G6950" s="73" t="s">
        <v>521</v>
      </c>
      <c r="H6950" s="73" t="s">
        <v>521</v>
      </c>
      <c r="I6950" s="73" t="s">
        <v>465</v>
      </c>
      <c r="J6950" s="123" t="str">
        <f t="shared" si="164"/>
        <v>Israel Room per night</v>
      </c>
      <c r="K6950" s="45">
        <v>61.3</v>
      </c>
      <c r="L6950" s="48"/>
      <c r="M6950" s="22"/>
      <c r="N6950" s="22"/>
      <c r="O6950" s="22"/>
      <c r="P6950" s="22"/>
      <c r="Q6950" s="22"/>
      <c r="R6950" s="22"/>
      <c r="S6950" s="22"/>
      <c r="T6950" s="22"/>
      <c r="U6950" s="22"/>
      <c r="V6950" s="22"/>
      <c r="W6950" s="22"/>
      <c r="X6950" s="22"/>
      <c r="Y6950" s="22"/>
      <c r="Z6950" s="22"/>
      <c r="AA6950" s="22"/>
      <c r="AB6950" s="22"/>
      <c r="AC6950" s="22"/>
      <c r="AD6950" s="22"/>
      <c r="AE6950" s="22"/>
      <c r="AF6950" s="22"/>
      <c r="AG6950" s="22"/>
      <c r="AH6950" s="22"/>
      <c r="AI6950" s="22"/>
      <c r="AJ6950" s="22"/>
      <c r="AK6950" s="22"/>
      <c r="AL6950" s="22"/>
      <c r="AM6950" s="22"/>
      <c r="AN6950" s="22"/>
      <c r="AO6950" s="22"/>
      <c r="AP6950" s="22"/>
      <c r="AQ6950" s="22"/>
      <c r="AR6950" s="22"/>
      <c r="AS6950" s="22"/>
      <c r="AT6950" s="22"/>
      <c r="AU6950" s="22"/>
      <c r="AV6950" s="22"/>
      <c r="AW6950" s="22"/>
      <c r="AX6950" s="22"/>
      <c r="AY6950" s="22"/>
      <c r="AZ6950" s="22"/>
      <c r="BA6950" s="22"/>
      <c r="BB6950" s="22"/>
      <c r="BC6950" s="22"/>
      <c r="BD6950" s="22"/>
      <c r="BE6950" s="22"/>
      <c r="BF6950" s="22"/>
      <c r="BG6950" s="22"/>
      <c r="BH6950" s="22"/>
      <c r="BI6950" s="22"/>
      <c r="BJ6950" s="22"/>
      <c r="BK6950" s="22"/>
      <c r="BL6950" s="22"/>
      <c r="BM6950" s="22"/>
      <c r="BN6950" s="22"/>
      <c r="BO6950" s="22"/>
      <c r="BP6950" s="22"/>
      <c r="BQ6950" s="22"/>
      <c r="BR6950" s="22"/>
      <c r="BS6950" s="22"/>
      <c r="BT6950" s="22"/>
      <c r="BU6950" s="22"/>
      <c r="BV6950" s="22"/>
      <c r="BW6950" s="22"/>
      <c r="BX6950" s="22"/>
      <c r="BY6950" s="22"/>
      <c r="BZ6950" s="22"/>
      <c r="CA6950" s="22"/>
      <c r="CB6950" s="22"/>
      <c r="CC6950" s="22"/>
      <c r="CD6950" s="22"/>
      <c r="CE6950" s="22"/>
      <c r="CF6950" s="22"/>
      <c r="CG6950" s="22"/>
      <c r="CH6950" s="22"/>
      <c r="CI6950" s="22"/>
      <c r="CJ6950" s="22"/>
      <c r="CK6950" s="22"/>
      <c r="CL6950" s="22"/>
      <c r="CM6950" s="22"/>
      <c r="CN6950" s="22"/>
      <c r="CO6950" s="22"/>
    </row>
    <row r="6951" spans="1:93" s="2" customFormat="1" x14ac:dyDescent="0.3">
      <c r="A6951" s="86" t="s">
        <v>204</v>
      </c>
      <c r="B6951" s="73" t="s">
        <v>519</v>
      </c>
      <c r="C6951" s="92" t="s">
        <v>519</v>
      </c>
      <c r="D6951" s="88" t="s">
        <v>556</v>
      </c>
      <c r="E6951" s="73"/>
      <c r="F6951" s="73"/>
      <c r="G6951" s="73" t="s">
        <v>521</v>
      </c>
      <c r="H6951" s="73" t="s">
        <v>521</v>
      </c>
      <c r="I6951" s="73" t="s">
        <v>465</v>
      </c>
      <c r="J6951" s="123" t="str">
        <f t="shared" si="164"/>
        <v>Italy Room per night</v>
      </c>
      <c r="K6951" s="45">
        <v>22.9</v>
      </c>
      <c r="L6951" s="48"/>
      <c r="M6951" s="22"/>
      <c r="N6951" s="22"/>
      <c r="O6951" s="22"/>
      <c r="P6951" s="22"/>
      <c r="Q6951" s="22"/>
      <c r="R6951" s="22"/>
      <c r="S6951" s="22"/>
      <c r="T6951" s="22"/>
      <c r="U6951" s="22"/>
      <c r="V6951" s="22"/>
      <c r="W6951" s="22"/>
      <c r="X6951" s="22"/>
      <c r="Y6951" s="22"/>
      <c r="Z6951" s="22"/>
      <c r="AA6951" s="22"/>
      <c r="AB6951" s="22"/>
      <c r="AC6951" s="22"/>
      <c r="AD6951" s="22"/>
      <c r="AE6951" s="22"/>
      <c r="AF6951" s="22"/>
      <c r="AG6951" s="22"/>
      <c r="AH6951" s="22"/>
      <c r="AI6951" s="22"/>
      <c r="AJ6951" s="22"/>
      <c r="AK6951" s="22"/>
      <c r="AL6951" s="22"/>
      <c r="AM6951" s="22"/>
      <c r="AN6951" s="22"/>
      <c r="AO6951" s="22"/>
      <c r="AP6951" s="22"/>
      <c r="AQ6951" s="22"/>
      <c r="AR6951" s="22"/>
      <c r="AS6951" s="22"/>
      <c r="AT6951" s="22"/>
      <c r="AU6951" s="22"/>
      <c r="AV6951" s="22"/>
      <c r="AW6951" s="22"/>
      <c r="AX6951" s="22"/>
      <c r="AY6951" s="22"/>
      <c r="AZ6951" s="22"/>
      <c r="BA6951" s="22"/>
      <c r="BB6951" s="22"/>
      <c r="BC6951" s="22"/>
      <c r="BD6951" s="22"/>
      <c r="BE6951" s="22"/>
      <c r="BF6951" s="22"/>
      <c r="BG6951" s="22"/>
      <c r="BH6951" s="22"/>
      <c r="BI6951" s="22"/>
      <c r="BJ6951" s="22"/>
      <c r="BK6951" s="22"/>
      <c r="BL6951" s="22"/>
      <c r="BM6951" s="22"/>
      <c r="BN6951" s="22"/>
      <c r="BO6951" s="22"/>
      <c r="BP6951" s="22"/>
      <c r="BQ6951" s="22"/>
      <c r="BR6951" s="22"/>
      <c r="BS6951" s="22"/>
      <c r="BT6951" s="22"/>
      <c r="BU6951" s="22"/>
      <c r="BV6951" s="22"/>
      <c r="BW6951" s="22"/>
      <c r="BX6951" s="22"/>
      <c r="BY6951" s="22"/>
      <c r="BZ6951" s="22"/>
      <c r="CA6951" s="22"/>
      <c r="CB6951" s="22"/>
      <c r="CC6951" s="22"/>
      <c r="CD6951" s="22"/>
      <c r="CE6951" s="22"/>
      <c r="CF6951" s="22"/>
      <c r="CG6951" s="22"/>
      <c r="CH6951" s="22"/>
      <c r="CI6951" s="22"/>
      <c r="CJ6951" s="22"/>
      <c r="CK6951" s="22"/>
      <c r="CL6951" s="22"/>
      <c r="CM6951" s="22"/>
      <c r="CN6951" s="22"/>
      <c r="CO6951" s="22"/>
    </row>
    <row r="6952" spans="1:93" s="2" customFormat="1" x14ac:dyDescent="0.3">
      <c r="A6952" s="86" t="s">
        <v>204</v>
      </c>
      <c r="B6952" s="73" t="s">
        <v>519</v>
      </c>
      <c r="C6952" s="92" t="s">
        <v>519</v>
      </c>
      <c r="D6952" s="88" t="s">
        <v>532</v>
      </c>
      <c r="E6952" s="73"/>
      <c r="F6952" s="73"/>
      <c r="G6952" s="73" t="s">
        <v>521</v>
      </c>
      <c r="H6952" s="73" t="s">
        <v>521</v>
      </c>
      <c r="I6952" s="73" t="s">
        <v>465</v>
      </c>
      <c r="J6952" s="123" t="str">
        <f t="shared" si="164"/>
        <v>Japan Room per night</v>
      </c>
      <c r="K6952" s="45">
        <v>71.900000000000006</v>
      </c>
      <c r="L6952" s="48"/>
      <c r="M6952" s="22"/>
      <c r="N6952" s="22"/>
      <c r="O6952" s="22"/>
      <c r="P6952" s="22"/>
      <c r="Q6952" s="22"/>
      <c r="R6952" s="22"/>
      <c r="S6952" s="22"/>
      <c r="T6952" s="22"/>
      <c r="U6952" s="22"/>
      <c r="V6952" s="22"/>
      <c r="W6952" s="22"/>
      <c r="X6952" s="22"/>
      <c r="Y6952" s="22"/>
      <c r="Z6952" s="22"/>
      <c r="AA6952" s="22"/>
      <c r="AB6952" s="22"/>
      <c r="AC6952" s="22"/>
      <c r="AD6952" s="22"/>
      <c r="AE6952" s="22"/>
      <c r="AF6952" s="22"/>
      <c r="AG6952" s="22"/>
      <c r="AH6952" s="22"/>
      <c r="AI6952" s="22"/>
      <c r="AJ6952" s="22"/>
      <c r="AK6952" s="22"/>
      <c r="AL6952" s="22"/>
      <c r="AM6952" s="22"/>
      <c r="AN6952" s="22"/>
      <c r="AO6952" s="22"/>
      <c r="AP6952" s="22"/>
      <c r="AQ6952" s="22"/>
      <c r="AR6952" s="22"/>
      <c r="AS6952" s="22"/>
      <c r="AT6952" s="22"/>
      <c r="AU6952" s="22"/>
      <c r="AV6952" s="22"/>
      <c r="AW6952" s="22"/>
      <c r="AX6952" s="22"/>
      <c r="AY6952" s="22"/>
      <c r="AZ6952" s="22"/>
      <c r="BA6952" s="22"/>
      <c r="BB6952" s="22"/>
      <c r="BC6952" s="22"/>
      <c r="BD6952" s="22"/>
      <c r="BE6952" s="22"/>
      <c r="BF6952" s="22"/>
      <c r="BG6952" s="22"/>
      <c r="BH6952" s="22"/>
      <c r="BI6952" s="22"/>
      <c r="BJ6952" s="22"/>
      <c r="BK6952" s="22"/>
      <c r="BL6952" s="22"/>
      <c r="BM6952" s="22"/>
      <c r="BN6952" s="22"/>
      <c r="BO6952" s="22"/>
      <c r="BP6952" s="22"/>
      <c r="BQ6952" s="22"/>
      <c r="BR6952" s="22"/>
      <c r="BS6952" s="22"/>
      <c r="BT6952" s="22"/>
      <c r="BU6952" s="22"/>
      <c r="BV6952" s="22"/>
      <c r="BW6952" s="22"/>
      <c r="BX6952" s="22"/>
      <c r="BY6952" s="22"/>
      <c r="BZ6952" s="22"/>
      <c r="CA6952" s="22"/>
      <c r="CB6952" s="22"/>
      <c r="CC6952" s="22"/>
      <c r="CD6952" s="22"/>
      <c r="CE6952" s="22"/>
      <c r="CF6952" s="22"/>
      <c r="CG6952" s="22"/>
      <c r="CH6952" s="22"/>
      <c r="CI6952" s="22"/>
      <c r="CJ6952" s="22"/>
      <c r="CK6952" s="22"/>
      <c r="CL6952" s="22"/>
      <c r="CM6952" s="22"/>
      <c r="CN6952" s="22"/>
      <c r="CO6952" s="22"/>
    </row>
    <row r="6953" spans="1:93" s="2" customFormat="1" x14ac:dyDescent="0.3">
      <c r="A6953" s="86" t="s">
        <v>204</v>
      </c>
      <c r="B6953" s="73" t="s">
        <v>519</v>
      </c>
      <c r="C6953" s="92" t="s">
        <v>519</v>
      </c>
      <c r="D6953" s="88" t="s">
        <v>557</v>
      </c>
      <c r="E6953" s="73"/>
      <c r="F6953" s="73"/>
      <c r="G6953" s="73" t="s">
        <v>521</v>
      </c>
      <c r="H6953" s="73" t="s">
        <v>521</v>
      </c>
      <c r="I6953" s="73" t="s">
        <v>465</v>
      </c>
      <c r="J6953" s="123" t="str">
        <f t="shared" si="164"/>
        <v>Jordan Room per night</v>
      </c>
      <c r="K6953" s="45">
        <v>80.900000000000006</v>
      </c>
      <c r="L6953" s="48"/>
      <c r="M6953" s="22"/>
      <c r="N6953" s="22"/>
      <c r="O6953" s="22"/>
      <c r="P6953" s="22"/>
      <c r="Q6953" s="22"/>
      <c r="R6953" s="22"/>
      <c r="S6953" s="22"/>
      <c r="T6953" s="22"/>
      <c r="U6953" s="22"/>
      <c r="V6953" s="22"/>
      <c r="W6953" s="22"/>
      <c r="X6953" s="22"/>
      <c r="Y6953" s="22"/>
      <c r="Z6953" s="22"/>
      <c r="AA6953" s="22"/>
      <c r="AB6953" s="22"/>
      <c r="AC6953" s="22"/>
      <c r="AD6953" s="22"/>
      <c r="AE6953" s="22"/>
      <c r="AF6953" s="22"/>
      <c r="AG6953" s="22"/>
      <c r="AH6953" s="22"/>
      <c r="AI6953" s="22"/>
      <c r="AJ6953" s="22"/>
      <c r="AK6953" s="22"/>
      <c r="AL6953" s="22"/>
      <c r="AM6953" s="22"/>
      <c r="AN6953" s="22"/>
      <c r="AO6953" s="22"/>
      <c r="AP6953" s="22"/>
      <c r="AQ6953" s="22"/>
      <c r="AR6953" s="22"/>
      <c r="AS6953" s="22"/>
      <c r="AT6953" s="22"/>
      <c r="AU6953" s="22"/>
      <c r="AV6953" s="22"/>
      <c r="AW6953" s="22"/>
      <c r="AX6953" s="22"/>
      <c r="AY6953" s="22"/>
      <c r="AZ6953" s="22"/>
      <c r="BA6953" s="22"/>
      <c r="BB6953" s="22"/>
      <c r="BC6953" s="22"/>
      <c r="BD6953" s="22"/>
      <c r="BE6953" s="22"/>
      <c r="BF6953" s="22"/>
      <c r="BG6953" s="22"/>
      <c r="BH6953" s="22"/>
      <c r="BI6953" s="22"/>
      <c r="BJ6953" s="22"/>
      <c r="BK6953" s="22"/>
      <c r="BL6953" s="22"/>
      <c r="BM6953" s="22"/>
      <c r="BN6953" s="22"/>
      <c r="BO6953" s="22"/>
      <c r="BP6953" s="22"/>
      <c r="BQ6953" s="22"/>
      <c r="BR6953" s="22"/>
      <c r="BS6953" s="22"/>
      <c r="BT6953" s="22"/>
      <c r="BU6953" s="22"/>
      <c r="BV6953" s="22"/>
      <c r="BW6953" s="22"/>
      <c r="BX6953" s="22"/>
      <c r="BY6953" s="22"/>
      <c r="BZ6953" s="22"/>
      <c r="CA6953" s="22"/>
      <c r="CB6953" s="22"/>
      <c r="CC6953" s="22"/>
      <c r="CD6953" s="22"/>
      <c r="CE6953" s="22"/>
      <c r="CF6953" s="22"/>
      <c r="CG6953" s="22"/>
      <c r="CH6953" s="22"/>
      <c r="CI6953" s="22"/>
      <c r="CJ6953" s="22"/>
      <c r="CK6953" s="22"/>
      <c r="CL6953" s="22"/>
      <c r="CM6953" s="22"/>
      <c r="CN6953" s="22"/>
      <c r="CO6953" s="22"/>
    </row>
    <row r="6954" spans="1:93" s="2" customFormat="1" x14ac:dyDescent="0.3">
      <c r="A6954" s="86" t="s">
        <v>204</v>
      </c>
      <c r="B6954" s="73" t="s">
        <v>519</v>
      </c>
      <c r="C6954" s="92" t="s">
        <v>519</v>
      </c>
      <c r="D6954" s="88" t="s">
        <v>533</v>
      </c>
      <c r="E6954" s="73"/>
      <c r="F6954" s="73"/>
      <c r="G6954" s="73" t="s">
        <v>521</v>
      </c>
      <c r="H6954" s="73" t="s">
        <v>521</v>
      </c>
      <c r="I6954" s="73" t="s">
        <v>465</v>
      </c>
      <c r="J6954" s="123" t="str">
        <f t="shared" si="164"/>
        <v>Malaysia Room per night</v>
      </c>
      <c r="K6954" s="45">
        <v>69</v>
      </c>
      <c r="L6954" s="48"/>
      <c r="M6954" s="22"/>
      <c r="N6954" s="22"/>
      <c r="O6954" s="22"/>
      <c r="P6954" s="22"/>
      <c r="Q6954" s="22"/>
      <c r="R6954" s="22"/>
      <c r="S6954" s="22"/>
      <c r="T6954" s="22"/>
      <c r="U6954" s="22"/>
      <c r="V6954" s="22"/>
      <c r="W6954" s="22"/>
      <c r="X6954" s="22"/>
      <c r="Y6954" s="22"/>
      <c r="Z6954" s="22"/>
      <c r="AA6954" s="22"/>
      <c r="AB6954" s="22"/>
      <c r="AC6954" s="22"/>
      <c r="AD6954" s="22"/>
      <c r="AE6954" s="22"/>
      <c r="AF6954" s="22"/>
      <c r="AG6954" s="22"/>
      <c r="AH6954" s="22"/>
      <c r="AI6954" s="22"/>
      <c r="AJ6954" s="22"/>
      <c r="AK6954" s="22"/>
      <c r="AL6954" s="22"/>
      <c r="AM6954" s="22"/>
      <c r="AN6954" s="22"/>
      <c r="AO6954" s="22"/>
      <c r="AP6954" s="22"/>
      <c r="AQ6954" s="22"/>
      <c r="AR6954" s="22"/>
      <c r="AS6954" s="22"/>
      <c r="AT6954" s="22"/>
      <c r="AU6954" s="22"/>
      <c r="AV6954" s="22"/>
      <c r="AW6954" s="22"/>
      <c r="AX6954" s="22"/>
      <c r="AY6954" s="22"/>
      <c r="AZ6954" s="22"/>
      <c r="BA6954" s="22"/>
      <c r="BB6954" s="22"/>
      <c r="BC6954" s="22"/>
      <c r="BD6954" s="22"/>
      <c r="BE6954" s="22"/>
      <c r="BF6954" s="22"/>
      <c r="BG6954" s="22"/>
      <c r="BH6954" s="22"/>
      <c r="BI6954" s="22"/>
      <c r="BJ6954" s="22"/>
      <c r="BK6954" s="22"/>
      <c r="BL6954" s="22"/>
      <c r="BM6954" s="22"/>
      <c r="BN6954" s="22"/>
      <c r="BO6954" s="22"/>
      <c r="BP6954" s="22"/>
      <c r="BQ6954" s="22"/>
      <c r="BR6954" s="22"/>
      <c r="BS6954" s="22"/>
      <c r="BT6954" s="22"/>
      <c r="BU6954" s="22"/>
      <c r="BV6954" s="22"/>
      <c r="BW6954" s="22"/>
      <c r="BX6954" s="22"/>
      <c r="BY6954" s="22"/>
      <c r="BZ6954" s="22"/>
      <c r="CA6954" s="22"/>
      <c r="CB6954" s="22"/>
      <c r="CC6954" s="22"/>
      <c r="CD6954" s="22"/>
      <c r="CE6954" s="22"/>
      <c r="CF6954" s="22"/>
      <c r="CG6954" s="22"/>
      <c r="CH6954" s="22"/>
      <c r="CI6954" s="22"/>
      <c r="CJ6954" s="22"/>
      <c r="CK6954" s="22"/>
      <c r="CL6954" s="22"/>
      <c r="CM6954" s="22"/>
      <c r="CN6954" s="22"/>
      <c r="CO6954" s="22"/>
    </row>
    <row r="6955" spans="1:93" s="2" customFormat="1" x14ac:dyDescent="0.3">
      <c r="A6955" s="86" t="s">
        <v>204</v>
      </c>
      <c r="B6955" s="73" t="s">
        <v>519</v>
      </c>
      <c r="C6955" s="92" t="s">
        <v>519</v>
      </c>
      <c r="D6955" s="88" t="s">
        <v>534</v>
      </c>
      <c r="E6955" s="73"/>
      <c r="F6955" s="73"/>
      <c r="G6955" s="73" t="s">
        <v>521</v>
      </c>
      <c r="H6955" s="73" t="s">
        <v>521</v>
      </c>
      <c r="I6955" s="73" t="s">
        <v>465</v>
      </c>
      <c r="J6955" s="123" t="str">
        <f t="shared" si="164"/>
        <v>Mexico Room per night</v>
      </c>
      <c r="K6955" s="45">
        <v>28.5</v>
      </c>
      <c r="L6955" s="48"/>
      <c r="M6955" s="22"/>
      <c r="N6955" s="22"/>
      <c r="O6955" s="22"/>
      <c r="P6955" s="22"/>
      <c r="Q6955" s="22"/>
      <c r="R6955" s="22"/>
      <c r="S6955" s="22"/>
      <c r="T6955" s="22"/>
      <c r="U6955" s="22"/>
      <c r="V6955" s="22"/>
      <c r="W6955" s="22"/>
      <c r="X6955" s="22"/>
      <c r="Y6955" s="22"/>
      <c r="Z6955" s="22"/>
      <c r="AA6955" s="22"/>
      <c r="AB6955" s="22"/>
      <c r="AC6955" s="22"/>
      <c r="AD6955" s="22"/>
      <c r="AE6955" s="22"/>
      <c r="AF6955" s="22"/>
      <c r="AG6955" s="22"/>
      <c r="AH6955" s="22"/>
      <c r="AI6955" s="22"/>
      <c r="AJ6955" s="22"/>
      <c r="AK6955" s="22"/>
      <c r="AL6955" s="22"/>
      <c r="AM6955" s="22"/>
      <c r="AN6955" s="22"/>
      <c r="AO6955" s="22"/>
      <c r="AP6955" s="22"/>
      <c r="AQ6955" s="22"/>
      <c r="AR6955" s="22"/>
      <c r="AS6955" s="22"/>
      <c r="AT6955" s="22"/>
      <c r="AU6955" s="22"/>
      <c r="AV6955" s="22"/>
      <c r="AW6955" s="22"/>
      <c r="AX6955" s="22"/>
      <c r="AY6955" s="22"/>
      <c r="AZ6955" s="22"/>
      <c r="BA6955" s="22"/>
      <c r="BB6955" s="22"/>
      <c r="BC6955" s="22"/>
      <c r="BD6955" s="22"/>
      <c r="BE6955" s="22"/>
      <c r="BF6955" s="22"/>
      <c r="BG6955" s="22"/>
      <c r="BH6955" s="22"/>
      <c r="BI6955" s="22"/>
      <c r="BJ6955" s="22"/>
      <c r="BK6955" s="22"/>
      <c r="BL6955" s="22"/>
      <c r="BM6955" s="22"/>
      <c r="BN6955" s="22"/>
      <c r="BO6955" s="22"/>
      <c r="BP6955" s="22"/>
      <c r="BQ6955" s="22"/>
      <c r="BR6955" s="22"/>
      <c r="BS6955" s="22"/>
      <c r="BT6955" s="22"/>
      <c r="BU6955" s="22"/>
      <c r="BV6955" s="22"/>
      <c r="BW6955" s="22"/>
      <c r="BX6955" s="22"/>
      <c r="BY6955" s="22"/>
      <c r="BZ6955" s="22"/>
      <c r="CA6955" s="22"/>
      <c r="CB6955" s="22"/>
      <c r="CC6955" s="22"/>
      <c r="CD6955" s="22"/>
      <c r="CE6955" s="22"/>
      <c r="CF6955" s="22"/>
      <c r="CG6955" s="22"/>
      <c r="CH6955" s="22"/>
      <c r="CI6955" s="22"/>
      <c r="CJ6955" s="22"/>
      <c r="CK6955" s="22"/>
      <c r="CL6955" s="22"/>
      <c r="CM6955" s="22"/>
      <c r="CN6955" s="22"/>
      <c r="CO6955" s="22"/>
    </row>
    <row r="6956" spans="1:93" s="2" customFormat="1" x14ac:dyDescent="0.3">
      <c r="A6956" s="86" t="s">
        <v>204</v>
      </c>
      <c r="B6956" s="73" t="s">
        <v>519</v>
      </c>
      <c r="C6956" s="92" t="s">
        <v>519</v>
      </c>
      <c r="D6956" s="88" t="s">
        <v>558</v>
      </c>
      <c r="E6956" s="73"/>
      <c r="F6956" s="73"/>
      <c r="G6956" s="73" t="s">
        <v>521</v>
      </c>
      <c r="H6956" s="73" t="s">
        <v>521</v>
      </c>
      <c r="I6956" s="73" t="s">
        <v>465</v>
      </c>
      <c r="J6956" s="123" t="str">
        <f t="shared" si="164"/>
        <v>Netherlands Room per night</v>
      </c>
      <c r="K6956" s="45">
        <v>25</v>
      </c>
      <c r="L6956" s="48"/>
      <c r="M6956" s="22"/>
      <c r="N6956" s="22"/>
      <c r="O6956" s="22"/>
      <c r="P6956" s="22"/>
      <c r="Q6956" s="22"/>
      <c r="R6956" s="22"/>
      <c r="S6956" s="22"/>
      <c r="T6956" s="22"/>
      <c r="U6956" s="22"/>
      <c r="V6956" s="22"/>
      <c r="W6956" s="22"/>
      <c r="X6956" s="22"/>
      <c r="Y6956" s="22"/>
      <c r="Z6956" s="22"/>
      <c r="AA6956" s="22"/>
      <c r="AB6956" s="22"/>
      <c r="AC6956" s="22"/>
      <c r="AD6956" s="22"/>
      <c r="AE6956" s="22"/>
      <c r="AF6956" s="22"/>
      <c r="AG6956" s="22"/>
      <c r="AH6956" s="22"/>
      <c r="AI6956" s="22"/>
      <c r="AJ6956" s="22"/>
      <c r="AK6956" s="22"/>
      <c r="AL6956" s="22"/>
      <c r="AM6956" s="22"/>
      <c r="AN6956" s="22"/>
      <c r="AO6956" s="22"/>
      <c r="AP6956" s="22"/>
      <c r="AQ6956" s="22"/>
      <c r="AR6956" s="22"/>
      <c r="AS6956" s="22"/>
      <c r="AT6956" s="22"/>
      <c r="AU6956" s="22"/>
      <c r="AV6956" s="22"/>
      <c r="AW6956" s="22"/>
      <c r="AX6956" s="22"/>
      <c r="AY6956" s="22"/>
      <c r="AZ6956" s="22"/>
      <c r="BA6956" s="22"/>
      <c r="BB6956" s="22"/>
      <c r="BC6956" s="22"/>
      <c r="BD6956" s="22"/>
      <c r="BE6956" s="22"/>
      <c r="BF6956" s="22"/>
      <c r="BG6956" s="22"/>
      <c r="BH6956" s="22"/>
      <c r="BI6956" s="22"/>
      <c r="BJ6956" s="22"/>
      <c r="BK6956" s="22"/>
      <c r="BL6956" s="22"/>
      <c r="BM6956" s="22"/>
      <c r="BN6956" s="22"/>
      <c r="BO6956" s="22"/>
      <c r="BP6956" s="22"/>
      <c r="BQ6956" s="22"/>
      <c r="BR6956" s="22"/>
      <c r="BS6956" s="22"/>
      <c r="BT6956" s="22"/>
      <c r="BU6956" s="22"/>
      <c r="BV6956" s="22"/>
      <c r="BW6956" s="22"/>
      <c r="BX6956" s="22"/>
      <c r="BY6956" s="22"/>
      <c r="BZ6956" s="22"/>
      <c r="CA6956" s="22"/>
      <c r="CB6956" s="22"/>
      <c r="CC6956" s="22"/>
      <c r="CD6956" s="22"/>
      <c r="CE6956" s="22"/>
      <c r="CF6956" s="22"/>
      <c r="CG6956" s="22"/>
      <c r="CH6956" s="22"/>
      <c r="CI6956" s="22"/>
      <c r="CJ6956" s="22"/>
      <c r="CK6956" s="22"/>
      <c r="CL6956" s="22"/>
      <c r="CM6956" s="22"/>
      <c r="CN6956" s="22"/>
      <c r="CO6956" s="22"/>
    </row>
    <row r="6957" spans="1:93" s="2" customFormat="1" x14ac:dyDescent="0.3">
      <c r="A6957" s="86" t="s">
        <v>204</v>
      </c>
      <c r="B6957" s="73" t="s">
        <v>519</v>
      </c>
      <c r="C6957" s="92" t="s">
        <v>519</v>
      </c>
      <c r="D6957" s="88" t="s">
        <v>559</v>
      </c>
      <c r="E6957" s="73"/>
      <c r="F6957" s="73"/>
      <c r="G6957" s="73" t="s">
        <v>521</v>
      </c>
      <c r="H6957" s="73" t="s">
        <v>521</v>
      </c>
      <c r="I6957" s="73" t="s">
        <v>465</v>
      </c>
      <c r="J6957" s="123" t="str">
        <f t="shared" si="164"/>
        <v>New Zealand Room per night</v>
      </c>
      <c r="K6957" s="45">
        <v>12.9</v>
      </c>
      <c r="L6957" s="48"/>
      <c r="M6957" s="22"/>
      <c r="N6957" s="22"/>
      <c r="O6957" s="22"/>
      <c r="P6957" s="22"/>
      <c r="Q6957" s="22"/>
      <c r="R6957" s="22"/>
      <c r="S6957" s="22"/>
      <c r="T6957" s="22"/>
      <c r="U6957" s="22"/>
      <c r="V6957" s="22"/>
      <c r="W6957" s="22"/>
      <c r="X6957" s="22"/>
      <c r="Y6957" s="22"/>
      <c r="Z6957" s="22"/>
      <c r="AA6957" s="22"/>
      <c r="AB6957" s="22"/>
      <c r="AC6957" s="22"/>
      <c r="AD6957" s="22"/>
      <c r="AE6957" s="22"/>
      <c r="AF6957" s="22"/>
      <c r="AG6957" s="22"/>
      <c r="AH6957" s="22"/>
      <c r="AI6957" s="22"/>
      <c r="AJ6957" s="22"/>
      <c r="AK6957" s="22"/>
      <c r="AL6957" s="22"/>
      <c r="AM6957" s="22"/>
      <c r="AN6957" s="22"/>
      <c r="AO6957" s="22"/>
      <c r="AP6957" s="22"/>
      <c r="AQ6957" s="22"/>
      <c r="AR6957" s="22"/>
      <c r="AS6957" s="22"/>
      <c r="AT6957" s="22"/>
      <c r="AU6957" s="22"/>
      <c r="AV6957" s="22"/>
      <c r="AW6957" s="22"/>
      <c r="AX6957" s="22"/>
      <c r="AY6957" s="22"/>
      <c r="AZ6957" s="22"/>
      <c r="BA6957" s="22"/>
      <c r="BB6957" s="22"/>
      <c r="BC6957" s="22"/>
      <c r="BD6957" s="22"/>
      <c r="BE6957" s="22"/>
      <c r="BF6957" s="22"/>
      <c r="BG6957" s="22"/>
      <c r="BH6957" s="22"/>
      <c r="BI6957" s="22"/>
      <c r="BJ6957" s="22"/>
      <c r="BK6957" s="22"/>
      <c r="BL6957" s="22"/>
      <c r="BM6957" s="22"/>
      <c r="BN6957" s="22"/>
      <c r="BO6957" s="22"/>
      <c r="BP6957" s="22"/>
      <c r="BQ6957" s="22"/>
      <c r="BR6957" s="22"/>
      <c r="BS6957" s="22"/>
      <c r="BT6957" s="22"/>
      <c r="BU6957" s="22"/>
      <c r="BV6957" s="22"/>
      <c r="BW6957" s="22"/>
      <c r="BX6957" s="22"/>
      <c r="BY6957" s="22"/>
      <c r="BZ6957" s="22"/>
      <c r="CA6957" s="22"/>
      <c r="CB6957" s="22"/>
      <c r="CC6957" s="22"/>
      <c r="CD6957" s="22"/>
      <c r="CE6957" s="22"/>
      <c r="CF6957" s="22"/>
      <c r="CG6957" s="22"/>
      <c r="CH6957" s="22"/>
      <c r="CI6957" s="22"/>
      <c r="CJ6957" s="22"/>
      <c r="CK6957" s="22"/>
      <c r="CL6957" s="22"/>
      <c r="CM6957" s="22"/>
      <c r="CN6957" s="22"/>
      <c r="CO6957" s="22"/>
    </row>
    <row r="6958" spans="1:93" s="2" customFormat="1" x14ac:dyDescent="0.3">
      <c r="A6958" s="86" t="s">
        <v>204</v>
      </c>
      <c r="B6958" s="73" t="s">
        <v>519</v>
      </c>
      <c r="C6958" s="92" t="s">
        <v>519</v>
      </c>
      <c r="D6958" s="88" t="s">
        <v>560</v>
      </c>
      <c r="E6958" s="73"/>
      <c r="F6958" s="73"/>
      <c r="G6958" s="73" t="s">
        <v>521</v>
      </c>
      <c r="H6958" s="73" t="s">
        <v>521</v>
      </c>
      <c r="I6958" s="73" t="s">
        <v>465</v>
      </c>
      <c r="J6958" s="123" t="str">
        <f t="shared" si="164"/>
        <v>Panama Room per night</v>
      </c>
      <c r="K6958" s="45">
        <v>30.2</v>
      </c>
      <c r="L6958" s="48"/>
      <c r="M6958" s="22"/>
      <c r="N6958" s="22"/>
      <c r="O6958" s="22"/>
      <c r="P6958" s="22"/>
      <c r="Q6958" s="22"/>
      <c r="R6958" s="22"/>
      <c r="S6958" s="22"/>
      <c r="T6958" s="22"/>
      <c r="U6958" s="22"/>
      <c r="V6958" s="22"/>
      <c r="W6958" s="22"/>
      <c r="X6958" s="22"/>
      <c r="Y6958" s="22"/>
      <c r="Z6958" s="22"/>
      <c r="AA6958" s="22"/>
      <c r="AB6958" s="22"/>
      <c r="AC6958" s="22"/>
      <c r="AD6958" s="22"/>
      <c r="AE6958" s="22"/>
      <c r="AF6958" s="22"/>
      <c r="AG6958" s="22"/>
      <c r="AH6958" s="22"/>
      <c r="AI6958" s="22"/>
      <c r="AJ6958" s="22"/>
      <c r="AK6958" s="22"/>
      <c r="AL6958" s="22"/>
      <c r="AM6958" s="22"/>
      <c r="AN6958" s="22"/>
      <c r="AO6958" s="22"/>
      <c r="AP6958" s="22"/>
      <c r="AQ6958" s="22"/>
      <c r="AR6958" s="22"/>
      <c r="AS6958" s="22"/>
      <c r="AT6958" s="22"/>
      <c r="AU6958" s="22"/>
      <c r="AV6958" s="22"/>
      <c r="AW6958" s="22"/>
      <c r="AX6958" s="22"/>
      <c r="AY6958" s="22"/>
      <c r="AZ6958" s="22"/>
      <c r="BA6958" s="22"/>
      <c r="BB6958" s="22"/>
      <c r="BC6958" s="22"/>
      <c r="BD6958" s="22"/>
      <c r="BE6958" s="22"/>
      <c r="BF6958" s="22"/>
      <c r="BG6958" s="22"/>
      <c r="BH6958" s="22"/>
      <c r="BI6958" s="22"/>
      <c r="BJ6958" s="22"/>
      <c r="BK6958" s="22"/>
      <c r="BL6958" s="22"/>
      <c r="BM6958" s="22"/>
      <c r="BN6958" s="22"/>
      <c r="BO6958" s="22"/>
      <c r="BP6958" s="22"/>
      <c r="BQ6958" s="22"/>
      <c r="BR6958" s="22"/>
      <c r="BS6958" s="22"/>
      <c r="BT6958" s="22"/>
      <c r="BU6958" s="22"/>
      <c r="BV6958" s="22"/>
      <c r="BW6958" s="22"/>
      <c r="BX6958" s="22"/>
      <c r="BY6958" s="22"/>
      <c r="BZ6958" s="22"/>
      <c r="CA6958" s="22"/>
      <c r="CB6958" s="22"/>
      <c r="CC6958" s="22"/>
      <c r="CD6958" s="22"/>
      <c r="CE6958" s="22"/>
      <c r="CF6958" s="22"/>
      <c r="CG6958" s="22"/>
      <c r="CH6958" s="22"/>
      <c r="CI6958" s="22"/>
      <c r="CJ6958" s="22"/>
      <c r="CK6958" s="22"/>
      <c r="CL6958" s="22"/>
      <c r="CM6958" s="22"/>
      <c r="CN6958" s="22"/>
      <c r="CO6958" s="22"/>
    </row>
    <row r="6959" spans="1:93" s="2" customFormat="1" x14ac:dyDescent="0.3">
      <c r="A6959" s="86" t="s">
        <v>204</v>
      </c>
      <c r="B6959" s="73" t="s">
        <v>519</v>
      </c>
      <c r="C6959" s="92" t="s">
        <v>519</v>
      </c>
      <c r="D6959" s="88" t="s">
        <v>583</v>
      </c>
      <c r="E6959" s="73"/>
      <c r="F6959" s="73"/>
      <c r="G6959" s="73" t="s">
        <v>521</v>
      </c>
      <c r="H6959" s="73" t="s">
        <v>521</v>
      </c>
      <c r="I6959" s="73" t="s">
        <v>465</v>
      </c>
      <c r="J6959" s="123" t="str">
        <f t="shared" ref="J6959:J6995" si="165">CONCATENATE(D6959," ",H6959)</f>
        <v>Philippines Room per night</v>
      </c>
      <c r="K6959" s="45">
        <v>79.3</v>
      </c>
      <c r="L6959" s="48"/>
      <c r="M6959" s="22"/>
      <c r="N6959" s="22"/>
      <c r="O6959" s="22"/>
      <c r="P6959" s="22"/>
      <c r="Q6959" s="22"/>
      <c r="R6959" s="22"/>
      <c r="S6959" s="22"/>
      <c r="T6959" s="22"/>
      <c r="U6959" s="22"/>
      <c r="V6959" s="22"/>
      <c r="W6959" s="22"/>
      <c r="X6959" s="22"/>
      <c r="Y6959" s="22"/>
      <c r="Z6959" s="22"/>
      <c r="AA6959" s="22"/>
      <c r="AB6959" s="22"/>
      <c r="AC6959" s="22"/>
      <c r="AD6959" s="22"/>
      <c r="AE6959" s="22"/>
      <c r="AF6959" s="22"/>
      <c r="AG6959" s="22"/>
      <c r="AH6959" s="22"/>
      <c r="AI6959" s="22"/>
      <c r="AJ6959" s="22"/>
      <c r="AK6959" s="22"/>
      <c r="AL6959" s="22"/>
      <c r="AM6959" s="22"/>
      <c r="AN6959" s="22"/>
      <c r="AO6959" s="22"/>
      <c r="AP6959" s="22"/>
      <c r="AQ6959" s="22"/>
      <c r="AR6959" s="22"/>
      <c r="AS6959" s="22"/>
      <c r="AT6959" s="22"/>
      <c r="AU6959" s="22"/>
      <c r="AV6959" s="22"/>
      <c r="AW6959" s="22"/>
      <c r="AX6959" s="22"/>
      <c r="AY6959" s="22"/>
      <c r="AZ6959" s="22"/>
      <c r="BA6959" s="22"/>
      <c r="BB6959" s="22"/>
      <c r="BC6959" s="22"/>
      <c r="BD6959" s="22"/>
      <c r="BE6959" s="22"/>
      <c r="BF6959" s="22"/>
      <c r="BG6959" s="22"/>
      <c r="BH6959" s="22"/>
      <c r="BI6959" s="22"/>
      <c r="BJ6959" s="22"/>
      <c r="BK6959" s="22"/>
      <c r="BL6959" s="22"/>
      <c r="BM6959" s="22"/>
      <c r="BN6959" s="22"/>
      <c r="BO6959" s="22"/>
      <c r="BP6959" s="22"/>
      <c r="BQ6959" s="22"/>
      <c r="BR6959" s="22"/>
      <c r="BS6959" s="22"/>
      <c r="BT6959" s="22"/>
      <c r="BU6959" s="22"/>
      <c r="BV6959" s="22"/>
      <c r="BW6959" s="22"/>
      <c r="BX6959" s="22"/>
      <c r="BY6959" s="22"/>
      <c r="BZ6959" s="22"/>
      <c r="CA6959" s="22"/>
      <c r="CB6959" s="22"/>
      <c r="CC6959" s="22"/>
      <c r="CD6959" s="22"/>
      <c r="CE6959" s="22"/>
      <c r="CF6959" s="22"/>
      <c r="CG6959" s="22"/>
      <c r="CH6959" s="22"/>
      <c r="CI6959" s="22"/>
      <c r="CJ6959" s="22"/>
      <c r="CK6959" s="22"/>
      <c r="CL6959" s="22"/>
      <c r="CM6959" s="22"/>
      <c r="CN6959" s="22"/>
      <c r="CO6959" s="22"/>
    </row>
    <row r="6960" spans="1:93" s="2" customFormat="1" x14ac:dyDescent="0.3">
      <c r="A6960" s="86" t="s">
        <v>204</v>
      </c>
      <c r="B6960" s="73" t="s">
        <v>519</v>
      </c>
      <c r="C6960" s="92" t="s">
        <v>519</v>
      </c>
      <c r="D6960" s="88" t="s">
        <v>561</v>
      </c>
      <c r="E6960" s="73"/>
      <c r="F6960" s="73"/>
      <c r="G6960" s="73" t="s">
        <v>521</v>
      </c>
      <c r="H6960" s="73" t="s">
        <v>521</v>
      </c>
      <c r="I6960" s="73" t="s">
        <v>465</v>
      </c>
      <c r="J6960" s="123" t="str">
        <f t="shared" si="165"/>
        <v>Poland Room per night</v>
      </c>
      <c r="K6960" s="45">
        <v>39.9</v>
      </c>
      <c r="L6960" s="48"/>
      <c r="M6960" s="22"/>
      <c r="N6960" s="22"/>
      <c r="O6960" s="22"/>
      <c r="P6960" s="22"/>
      <c r="Q6960" s="22"/>
      <c r="R6960" s="22"/>
      <c r="S6960" s="22"/>
      <c r="T6960" s="22"/>
      <c r="U6960" s="22"/>
      <c r="V6960" s="22"/>
      <c r="W6960" s="22"/>
      <c r="X6960" s="22"/>
      <c r="Y6960" s="22"/>
      <c r="Z6960" s="22"/>
      <c r="AA6960" s="22"/>
      <c r="AB6960" s="22"/>
      <c r="AC6960" s="22"/>
      <c r="AD6960" s="22"/>
      <c r="AE6960" s="22"/>
      <c r="AF6960" s="22"/>
      <c r="AG6960" s="22"/>
      <c r="AH6960" s="22"/>
      <c r="AI6960" s="22"/>
      <c r="AJ6960" s="22"/>
      <c r="AK6960" s="22"/>
      <c r="AL6960" s="22"/>
      <c r="AM6960" s="22"/>
      <c r="AN6960" s="22"/>
      <c r="AO6960" s="22"/>
      <c r="AP6960" s="22"/>
      <c r="AQ6960" s="22"/>
      <c r="AR6960" s="22"/>
      <c r="AS6960" s="22"/>
      <c r="AT6960" s="22"/>
      <c r="AU6960" s="22"/>
      <c r="AV6960" s="22"/>
      <c r="AW6960" s="22"/>
      <c r="AX6960" s="22"/>
      <c r="AY6960" s="22"/>
      <c r="AZ6960" s="22"/>
      <c r="BA6960" s="22"/>
      <c r="BB6960" s="22"/>
      <c r="BC6960" s="22"/>
      <c r="BD6960" s="22"/>
      <c r="BE6960" s="22"/>
      <c r="BF6960" s="22"/>
      <c r="BG6960" s="22"/>
      <c r="BH6960" s="22"/>
      <c r="BI6960" s="22"/>
      <c r="BJ6960" s="22"/>
      <c r="BK6960" s="22"/>
      <c r="BL6960" s="22"/>
      <c r="BM6960" s="22"/>
      <c r="BN6960" s="22"/>
      <c r="BO6960" s="22"/>
      <c r="BP6960" s="22"/>
      <c r="BQ6960" s="22"/>
      <c r="BR6960" s="22"/>
      <c r="BS6960" s="22"/>
      <c r="BT6960" s="22"/>
      <c r="BU6960" s="22"/>
      <c r="BV6960" s="22"/>
      <c r="BW6960" s="22"/>
      <c r="BX6960" s="22"/>
      <c r="BY6960" s="22"/>
      <c r="BZ6960" s="22"/>
      <c r="CA6960" s="22"/>
      <c r="CB6960" s="22"/>
      <c r="CC6960" s="22"/>
      <c r="CD6960" s="22"/>
      <c r="CE6960" s="22"/>
      <c r="CF6960" s="22"/>
      <c r="CG6960" s="22"/>
      <c r="CH6960" s="22"/>
      <c r="CI6960" s="22"/>
      <c r="CJ6960" s="22"/>
      <c r="CK6960" s="22"/>
      <c r="CL6960" s="22"/>
      <c r="CM6960" s="22"/>
      <c r="CN6960" s="22"/>
      <c r="CO6960" s="22"/>
    </row>
    <row r="6961" spans="1:200" s="2" customFormat="1" x14ac:dyDescent="0.3">
      <c r="A6961" s="86" t="s">
        <v>204</v>
      </c>
      <c r="B6961" s="73" t="s">
        <v>519</v>
      </c>
      <c r="C6961" s="92" t="s">
        <v>519</v>
      </c>
      <c r="D6961" s="88" t="s">
        <v>562</v>
      </c>
      <c r="E6961" s="73"/>
      <c r="F6961" s="73"/>
      <c r="G6961" s="73" t="s">
        <v>521</v>
      </c>
      <c r="H6961" s="73" t="s">
        <v>521</v>
      </c>
      <c r="I6961" s="73" t="s">
        <v>465</v>
      </c>
      <c r="J6961" s="123" t="str">
        <f t="shared" si="165"/>
        <v>Portugal Room per night</v>
      </c>
      <c r="K6961" s="45">
        <v>27.6</v>
      </c>
      <c r="L6961" s="48"/>
      <c r="M6961" s="22"/>
      <c r="N6961" s="22"/>
      <c r="O6961" s="22"/>
      <c r="P6961" s="22"/>
      <c r="Q6961" s="22"/>
      <c r="R6961" s="22"/>
      <c r="S6961" s="22"/>
      <c r="T6961" s="22"/>
      <c r="U6961" s="22"/>
      <c r="V6961" s="22"/>
      <c r="W6961" s="22"/>
      <c r="X6961" s="22"/>
      <c r="Y6961" s="22"/>
      <c r="Z6961" s="22"/>
      <c r="AA6961" s="22"/>
      <c r="AB6961" s="22"/>
      <c r="AC6961" s="22"/>
      <c r="AD6961" s="22"/>
      <c r="AE6961" s="22"/>
      <c r="AF6961" s="22"/>
      <c r="AG6961" s="22"/>
      <c r="AH6961" s="22"/>
      <c r="AI6961" s="22"/>
      <c r="AJ6961" s="22"/>
      <c r="AK6961" s="22"/>
      <c r="AL6961" s="22"/>
      <c r="AM6961" s="22"/>
      <c r="AN6961" s="22"/>
      <c r="AO6961" s="22"/>
      <c r="AP6961" s="22"/>
      <c r="AQ6961" s="22"/>
      <c r="AR6961" s="22"/>
      <c r="AS6961" s="22"/>
      <c r="AT6961" s="22"/>
      <c r="AU6961" s="22"/>
      <c r="AV6961" s="22"/>
      <c r="AW6961" s="22"/>
      <c r="AX6961" s="22"/>
      <c r="AY6961" s="22"/>
      <c r="AZ6961" s="22"/>
      <c r="BA6961" s="22"/>
      <c r="BB6961" s="22"/>
      <c r="BC6961" s="22"/>
      <c r="BD6961" s="22"/>
      <c r="BE6961" s="22"/>
      <c r="BF6961" s="22"/>
      <c r="BG6961" s="22"/>
      <c r="BH6961" s="22"/>
      <c r="BI6961" s="22"/>
      <c r="BJ6961" s="22"/>
      <c r="BK6961" s="22"/>
      <c r="BL6961" s="22"/>
      <c r="BM6961" s="22"/>
      <c r="BN6961" s="22"/>
      <c r="BO6961" s="22"/>
      <c r="BP6961" s="22"/>
      <c r="BQ6961" s="22"/>
      <c r="BR6961" s="22"/>
      <c r="BS6961" s="22"/>
      <c r="BT6961" s="22"/>
      <c r="BU6961" s="22"/>
      <c r="BV6961" s="22"/>
      <c r="BW6961" s="22"/>
      <c r="BX6961" s="22"/>
      <c r="BY6961" s="22"/>
      <c r="BZ6961" s="22"/>
      <c r="CA6961" s="22"/>
      <c r="CB6961" s="22"/>
      <c r="CC6961" s="22"/>
      <c r="CD6961" s="22"/>
      <c r="CE6961" s="22"/>
      <c r="CF6961" s="22"/>
      <c r="CG6961" s="22"/>
      <c r="CH6961" s="22"/>
      <c r="CI6961" s="22"/>
      <c r="CJ6961" s="22"/>
      <c r="CK6961" s="22"/>
      <c r="CL6961" s="22"/>
      <c r="CM6961" s="22"/>
      <c r="CN6961" s="22"/>
      <c r="CO6961" s="22"/>
    </row>
    <row r="6962" spans="1:200" s="2" customFormat="1" x14ac:dyDescent="0.3">
      <c r="A6962" s="86" t="s">
        <v>204</v>
      </c>
      <c r="B6962" s="73" t="s">
        <v>519</v>
      </c>
      <c r="C6962" s="92" t="s">
        <v>519</v>
      </c>
      <c r="D6962" s="88" t="s">
        <v>563</v>
      </c>
      <c r="E6962" s="73"/>
      <c r="F6962" s="73"/>
      <c r="G6962" s="73" t="s">
        <v>521</v>
      </c>
      <c r="H6962" s="73" t="s">
        <v>521</v>
      </c>
      <c r="I6962" s="73" t="s">
        <v>465</v>
      </c>
      <c r="J6962" s="123" t="str">
        <f t="shared" si="165"/>
        <v>Qatar Room per night</v>
      </c>
      <c r="K6962" s="45">
        <v>119.3</v>
      </c>
      <c r="L6962" s="48"/>
      <c r="M6962" s="22"/>
      <c r="N6962" s="22"/>
      <c r="O6962" s="22"/>
      <c r="P6962" s="22"/>
      <c r="Q6962" s="22"/>
      <c r="R6962" s="22"/>
      <c r="S6962" s="22"/>
      <c r="T6962" s="22"/>
      <c r="U6962" s="22"/>
      <c r="V6962" s="22"/>
      <c r="W6962" s="22"/>
      <c r="X6962" s="22"/>
      <c r="Y6962" s="22"/>
      <c r="Z6962" s="22"/>
      <c r="AA6962" s="22"/>
      <c r="AB6962" s="22"/>
      <c r="AC6962" s="22"/>
      <c r="AD6962" s="22"/>
      <c r="AE6962" s="22"/>
      <c r="AF6962" s="22"/>
      <c r="AG6962" s="22"/>
      <c r="AH6962" s="22"/>
      <c r="AI6962" s="22"/>
      <c r="AJ6962" s="22"/>
      <c r="AK6962" s="22"/>
      <c r="AL6962" s="22"/>
      <c r="AM6962" s="22"/>
      <c r="AN6962" s="22"/>
      <c r="AO6962" s="22"/>
      <c r="AP6962" s="22"/>
      <c r="AQ6962" s="22"/>
      <c r="AR6962" s="22"/>
      <c r="AS6962" s="22"/>
      <c r="AT6962" s="22"/>
      <c r="AU6962" s="22"/>
      <c r="AV6962" s="22"/>
      <c r="AW6962" s="22"/>
      <c r="AX6962" s="22"/>
      <c r="AY6962" s="22"/>
      <c r="AZ6962" s="22"/>
      <c r="BA6962" s="22"/>
      <c r="BB6962" s="22"/>
      <c r="BC6962" s="22"/>
      <c r="BD6962" s="22"/>
      <c r="BE6962" s="22"/>
      <c r="BF6962" s="22"/>
      <c r="BG6962" s="22"/>
      <c r="BH6962" s="22"/>
      <c r="BI6962" s="22"/>
      <c r="BJ6962" s="22"/>
      <c r="BK6962" s="22"/>
      <c r="BL6962" s="22"/>
      <c r="BM6962" s="22"/>
      <c r="BN6962" s="22"/>
      <c r="BO6962" s="22"/>
      <c r="BP6962" s="22"/>
      <c r="BQ6962" s="22"/>
      <c r="BR6962" s="22"/>
      <c r="BS6962" s="22"/>
      <c r="BT6962" s="22"/>
      <c r="BU6962" s="22"/>
      <c r="BV6962" s="22"/>
      <c r="BW6962" s="22"/>
      <c r="BX6962" s="22"/>
      <c r="BY6962" s="22"/>
      <c r="BZ6962" s="22"/>
      <c r="CA6962" s="22"/>
      <c r="CB6962" s="22"/>
      <c r="CC6962" s="22"/>
      <c r="CD6962" s="22"/>
      <c r="CE6962" s="22"/>
      <c r="CF6962" s="22"/>
      <c r="CG6962" s="22"/>
      <c r="CH6962" s="22"/>
      <c r="CI6962" s="22"/>
      <c r="CJ6962" s="22"/>
      <c r="CK6962" s="22"/>
      <c r="CL6962" s="22"/>
      <c r="CM6962" s="22"/>
      <c r="CN6962" s="22"/>
      <c r="CO6962" s="22"/>
    </row>
    <row r="6963" spans="1:200" s="2" customFormat="1" x14ac:dyDescent="0.3">
      <c r="A6963" s="86" t="s">
        <v>204</v>
      </c>
      <c r="B6963" s="73" t="s">
        <v>519</v>
      </c>
      <c r="C6963" s="92" t="s">
        <v>519</v>
      </c>
      <c r="D6963" s="88" t="s">
        <v>535</v>
      </c>
      <c r="E6963" s="73"/>
      <c r="F6963" s="73"/>
      <c r="G6963" s="73" t="s">
        <v>521</v>
      </c>
      <c r="H6963" s="73" t="s">
        <v>521</v>
      </c>
      <c r="I6963" s="73" t="s">
        <v>465</v>
      </c>
      <c r="J6963" s="123" t="str">
        <f t="shared" si="165"/>
        <v>Russian Federation Room per night</v>
      </c>
      <c r="K6963" s="45">
        <v>46.1</v>
      </c>
      <c r="L6963" s="48"/>
      <c r="M6963" s="22"/>
      <c r="N6963" s="22"/>
      <c r="O6963" s="22"/>
      <c r="P6963" s="22"/>
      <c r="Q6963" s="22"/>
      <c r="R6963" s="22"/>
      <c r="S6963" s="22"/>
      <c r="T6963" s="22"/>
      <c r="U6963" s="22"/>
      <c r="V6963" s="22"/>
      <c r="W6963" s="22"/>
      <c r="X6963" s="22"/>
      <c r="Y6963" s="22"/>
      <c r="Z6963" s="22"/>
      <c r="AA6963" s="22"/>
      <c r="AB6963" s="22"/>
      <c r="AC6963" s="22"/>
      <c r="AD6963" s="22"/>
      <c r="AE6963" s="22"/>
      <c r="AF6963" s="22"/>
      <c r="AG6963" s="22"/>
      <c r="AH6963" s="22"/>
      <c r="AI6963" s="22"/>
      <c r="AJ6963" s="22"/>
      <c r="AK6963" s="22"/>
      <c r="AL6963" s="22"/>
      <c r="AM6963" s="22"/>
      <c r="AN6963" s="22"/>
      <c r="AO6963" s="22"/>
      <c r="AP6963" s="22"/>
      <c r="AQ6963" s="22"/>
      <c r="AR6963" s="22"/>
      <c r="AS6963" s="22"/>
      <c r="AT6963" s="22"/>
      <c r="AU6963" s="22"/>
      <c r="AV6963" s="22"/>
      <c r="AW6963" s="22"/>
      <c r="AX6963" s="22"/>
      <c r="AY6963" s="22"/>
      <c r="AZ6963" s="22"/>
      <c r="BA6963" s="22"/>
      <c r="BB6963" s="22"/>
      <c r="BC6963" s="22"/>
      <c r="BD6963" s="22"/>
      <c r="BE6963" s="22"/>
      <c r="BF6963" s="22"/>
      <c r="BG6963" s="22"/>
      <c r="BH6963" s="22"/>
      <c r="BI6963" s="22"/>
      <c r="BJ6963" s="22"/>
      <c r="BK6963" s="22"/>
      <c r="BL6963" s="22"/>
      <c r="BM6963" s="22"/>
      <c r="BN6963" s="22"/>
      <c r="BO6963" s="22"/>
      <c r="BP6963" s="22"/>
      <c r="BQ6963" s="22"/>
      <c r="BR6963" s="22"/>
      <c r="BS6963" s="22"/>
      <c r="BT6963" s="22"/>
      <c r="BU6963" s="22"/>
      <c r="BV6963" s="22"/>
      <c r="BW6963" s="22"/>
      <c r="BX6963" s="22"/>
      <c r="BY6963" s="22"/>
      <c r="BZ6963" s="22"/>
      <c r="CA6963" s="22"/>
      <c r="CB6963" s="22"/>
      <c r="CC6963" s="22"/>
      <c r="CD6963" s="22"/>
      <c r="CE6963" s="22"/>
      <c r="CF6963" s="22"/>
      <c r="CG6963" s="22"/>
      <c r="CH6963" s="22"/>
      <c r="CI6963" s="22"/>
      <c r="CJ6963" s="22"/>
      <c r="CK6963" s="22"/>
      <c r="CL6963" s="22"/>
      <c r="CM6963" s="22"/>
      <c r="CN6963" s="22"/>
      <c r="CO6963" s="22"/>
    </row>
    <row r="6964" spans="1:200" s="2" customFormat="1" x14ac:dyDescent="0.3">
      <c r="A6964" s="86" t="s">
        <v>204</v>
      </c>
      <c r="B6964" s="73" t="s">
        <v>519</v>
      </c>
      <c r="C6964" s="92" t="s">
        <v>519</v>
      </c>
      <c r="D6964" s="88" t="s">
        <v>536</v>
      </c>
      <c r="E6964" s="73"/>
      <c r="F6964" s="73"/>
      <c r="G6964" s="73" t="s">
        <v>521</v>
      </c>
      <c r="H6964" s="73" t="s">
        <v>521</v>
      </c>
      <c r="I6964" s="73" t="s">
        <v>465</v>
      </c>
      <c r="J6964" s="123" t="str">
        <f t="shared" si="165"/>
        <v>Saudi Arabia Room per night</v>
      </c>
      <c r="K6964" s="45">
        <v>142.19999999999999</v>
      </c>
      <c r="L6964" s="48"/>
      <c r="M6964" s="22"/>
      <c r="N6964" s="22"/>
      <c r="O6964" s="22"/>
      <c r="P6964" s="22"/>
      <c r="Q6964" s="22"/>
      <c r="R6964" s="22"/>
      <c r="S6964" s="22"/>
      <c r="T6964" s="22"/>
      <c r="U6964" s="22"/>
      <c r="V6964" s="22"/>
      <c r="W6964" s="22"/>
      <c r="X6964" s="22"/>
      <c r="Y6964" s="22"/>
      <c r="Z6964" s="22"/>
      <c r="AA6964" s="22"/>
      <c r="AB6964" s="22"/>
      <c r="AC6964" s="22"/>
      <c r="AD6964" s="22"/>
      <c r="AE6964" s="22"/>
      <c r="AF6964" s="22"/>
      <c r="AG6964" s="22"/>
      <c r="AH6964" s="22"/>
      <c r="AI6964" s="22"/>
      <c r="AJ6964" s="22"/>
      <c r="AK6964" s="22"/>
      <c r="AL6964" s="22"/>
      <c r="AM6964" s="22"/>
      <c r="AN6964" s="22"/>
      <c r="AO6964" s="22"/>
      <c r="AP6964" s="22"/>
      <c r="AQ6964" s="22"/>
      <c r="AR6964" s="22"/>
      <c r="AS6964" s="22"/>
      <c r="AT6964" s="22"/>
      <c r="AU6964" s="22"/>
      <c r="AV6964" s="22"/>
      <c r="AW6964" s="22"/>
      <c r="AX6964" s="22"/>
      <c r="AY6964" s="22"/>
      <c r="AZ6964" s="22"/>
      <c r="BA6964" s="22"/>
      <c r="BB6964" s="22"/>
      <c r="BC6964" s="22"/>
      <c r="BD6964" s="22"/>
      <c r="BE6964" s="22"/>
      <c r="BF6964" s="22"/>
      <c r="BG6964" s="22"/>
      <c r="BH6964" s="22"/>
      <c r="BI6964" s="22"/>
      <c r="BJ6964" s="22"/>
      <c r="BK6964" s="22"/>
      <c r="BL6964" s="22"/>
      <c r="BM6964" s="22"/>
      <c r="BN6964" s="22"/>
      <c r="BO6964" s="22"/>
      <c r="BP6964" s="22"/>
      <c r="BQ6964" s="22"/>
      <c r="BR6964" s="22"/>
      <c r="BS6964" s="22"/>
      <c r="BT6964" s="22"/>
      <c r="BU6964" s="22"/>
      <c r="BV6964" s="22"/>
      <c r="BW6964" s="22"/>
      <c r="BX6964" s="22"/>
      <c r="BY6964" s="22"/>
      <c r="BZ6964" s="22"/>
      <c r="CA6964" s="22"/>
      <c r="CB6964" s="22"/>
      <c r="CC6964" s="22"/>
      <c r="CD6964" s="22"/>
      <c r="CE6964" s="22"/>
      <c r="CF6964" s="22"/>
      <c r="CG6964" s="22"/>
      <c r="CH6964" s="22"/>
      <c r="CI6964" s="22"/>
      <c r="CJ6964" s="22"/>
      <c r="CK6964" s="22"/>
      <c r="CL6964" s="22"/>
      <c r="CM6964" s="22"/>
      <c r="CN6964" s="22"/>
      <c r="CO6964" s="22"/>
    </row>
    <row r="6965" spans="1:200" s="2" customFormat="1" x14ac:dyDescent="0.3">
      <c r="A6965" s="86" t="s">
        <v>204</v>
      </c>
      <c r="B6965" s="73" t="s">
        <v>519</v>
      </c>
      <c r="C6965" s="92" t="s">
        <v>519</v>
      </c>
      <c r="D6965" s="88" t="s">
        <v>537</v>
      </c>
      <c r="E6965" s="73"/>
      <c r="F6965" s="73"/>
      <c r="G6965" s="73" t="s">
        <v>521</v>
      </c>
      <c r="H6965" s="73" t="s">
        <v>521</v>
      </c>
      <c r="I6965" s="73" t="s">
        <v>465</v>
      </c>
      <c r="J6965" s="123" t="str">
        <f t="shared" si="165"/>
        <v>Singapore Room per night</v>
      </c>
      <c r="K6965" s="45">
        <v>37.1</v>
      </c>
      <c r="L6965" s="48"/>
      <c r="M6965" s="22"/>
      <c r="N6965" s="22"/>
      <c r="O6965" s="22"/>
      <c r="P6965" s="22"/>
      <c r="Q6965" s="22"/>
      <c r="R6965" s="22"/>
      <c r="S6965" s="22"/>
      <c r="T6965" s="22"/>
      <c r="U6965" s="22"/>
      <c r="V6965" s="22"/>
      <c r="W6965" s="22"/>
      <c r="X6965" s="22"/>
      <c r="Y6965" s="22"/>
      <c r="Z6965" s="22"/>
      <c r="AA6965" s="22"/>
      <c r="AB6965" s="22"/>
      <c r="AC6965" s="22"/>
      <c r="AD6965" s="22"/>
      <c r="AE6965" s="22"/>
      <c r="AF6965" s="22"/>
      <c r="AG6965" s="22"/>
      <c r="AH6965" s="22"/>
      <c r="AI6965" s="22"/>
      <c r="AJ6965" s="22"/>
      <c r="AK6965" s="22"/>
      <c r="AL6965" s="22"/>
      <c r="AM6965" s="22"/>
      <c r="AN6965" s="22"/>
      <c r="AO6965" s="22"/>
      <c r="AP6965" s="22"/>
      <c r="AQ6965" s="22"/>
      <c r="AR6965" s="22"/>
      <c r="AS6965" s="22"/>
      <c r="AT6965" s="22"/>
      <c r="AU6965" s="22"/>
      <c r="AV6965" s="22"/>
      <c r="AW6965" s="22"/>
      <c r="AX6965" s="22"/>
      <c r="AY6965" s="22"/>
      <c r="AZ6965" s="22"/>
      <c r="BA6965" s="22"/>
      <c r="BB6965" s="22"/>
      <c r="BC6965" s="22"/>
      <c r="BD6965" s="22"/>
      <c r="BE6965" s="22"/>
      <c r="BF6965" s="22"/>
      <c r="BG6965" s="22"/>
      <c r="BH6965" s="22"/>
      <c r="BI6965" s="22"/>
      <c r="BJ6965" s="22"/>
      <c r="BK6965" s="22"/>
      <c r="BL6965" s="22"/>
      <c r="BM6965" s="22"/>
      <c r="BN6965" s="22"/>
      <c r="BO6965" s="22"/>
      <c r="BP6965" s="22"/>
      <c r="BQ6965" s="22"/>
      <c r="BR6965" s="22"/>
      <c r="BS6965" s="22"/>
      <c r="BT6965" s="22"/>
      <c r="BU6965" s="22"/>
      <c r="BV6965" s="22"/>
      <c r="BW6965" s="22"/>
      <c r="BX6965" s="22"/>
      <c r="BY6965" s="22"/>
      <c r="BZ6965" s="22"/>
      <c r="CA6965" s="22"/>
      <c r="CB6965" s="22"/>
      <c r="CC6965" s="22"/>
      <c r="CD6965" s="22"/>
      <c r="CE6965" s="22"/>
      <c r="CF6965" s="22"/>
      <c r="CG6965" s="22"/>
      <c r="CH6965" s="22"/>
      <c r="CI6965" s="22"/>
      <c r="CJ6965" s="22"/>
      <c r="CK6965" s="22"/>
      <c r="CL6965" s="22"/>
      <c r="CM6965" s="22"/>
      <c r="CN6965" s="22"/>
      <c r="CO6965" s="22"/>
    </row>
    <row r="6966" spans="1:200" s="2" customFormat="1" x14ac:dyDescent="0.3">
      <c r="A6966" s="86" t="s">
        <v>204</v>
      </c>
      <c r="B6966" s="73" t="s">
        <v>519</v>
      </c>
      <c r="C6966" s="92" t="s">
        <v>519</v>
      </c>
      <c r="D6966" s="88" t="s">
        <v>564</v>
      </c>
      <c r="E6966" s="73"/>
      <c r="F6966" s="73"/>
      <c r="G6966" s="73" t="s">
        <v>521</v>
      </c>
      <c r="H6966" s="73" t="s">
        <v>521</v>
      </c>
      <c r="I6966" s="73" t="s">
        <v>465</v>
      </c>
      <c r="J6966" s="123" t="str">
        <f t="shared" si="165"/>
        <v>South Africa Room per night</v>
      </c>
      <c r="K6966" s="45">
        <v>40.200000000000003</v>
      </c>
      <c r="L6966" s="48"/>
      <c r="M6966" s="22"/>
      <c r="N6966" s="22"/>
      <c r="O6966" s="22"/>
      <c r="P6966" s="22"/>
      <c r="Q6966" s="22"/>
      <c r="R6966" s="22"/>
      <c r="S6966" s="22"/>
      <c r="T6966" s="22"/>
      <c r="U6966" s="22"/>
      <c r="V6966" s="22"/>
      <c r="W6966" s="22"/>
      <c r="X6966" s="22"/>
      <c r="Y6966" s="22"/>
      <c r="Z6966" s="22"/>
      <c r="AA6966" s="22"/>
      <c r="AB6966" s="22"/>
      <c r="AC6966" s="22"/>
      <c r="AD6966" s="22"/>
      <c r="AE6966" s="22"/>
      <c r="AF6966" s="22"/>
      <c r="AG6966" s="22"/>
      <c r="AH6966" s="22"/>
      <c r="AI6966" s="22"/>
      <c r="AJ6966" s="22"/>
      <c r="AK6966" s="22"/>
      <c r="AL6966" s="22"/>
      <c r="AM6966" s="22"/>
      <c r="AN6966" s="22"/>
      <c r="AO6966" s="22"/>
      <c r="AP6966" s="22"/>
      <c r="AQ6966" s="22"/>
      <c r="AR6966" s="22"/>
      <c r="AS6966" s="22"/>
      <c r="AT6966" s="22"/>
      <c r="AU6966" s="22"/>
      <c r="AV6966" s="22"/>
      <c r="AW6966" s="22"/>
      <c r="AX6966" s="22"/>
      <c r="AY6966" s="22"/>
      <c r="AZ6966" s="22"/>
      <c r="BA6966" s="22"/>
      <c r="BB6966" s="22"/>
      <c r="BC6966" s="22"/>
      <c r="BD6966" s="22"/>
      <c r="BE6966" s="22"/>
      <c r="BF6966" s="22"/>
      <c r="BG6966" s="22"/>
      <c r="BH6966" s="22"/>
      <c r="BI6966" s="22"/>
      <c r="BJ6966" s="22"/>
      <c r="BK6966" s="22"/>
      <c r="BL6966" s="22"/>
      <c r="BM6966" s="22"/>
      <c r="BN6966" s="22"/>
      <c r="BO6966" s="22"/>
      <c r="BP6966" s="22"/>
      <c r="BQ6966" s="22"/>
      <c r="BR6966" s="22"/>
      <c r="BS6966" s="22"/>
      <c r="BT6966" s="22"/>
      <c r="BU6966" s="22"/>
      <c r="BV6966" s="22"/>
      <c r="BW6966" s="22"/>
      <c r="BX6966" s="22"/>
      <c r="BY6966" s="22"/>
      <c r="BZ6966" s="22"/>
      <c r="CA6966" s="22"/>
      <c r="CB6966" s="22"/>
      <c r="CC6966" s="22"/>
      <c r="CD6966" s="22"/>
      <c r="CE6966" s="22"/>
      <c r="CF6966" s="22"/>
      <c r="CG6966" s="22"/>
      <c r="CH6966" s="22"/>
      <c r="CI6966" s="22"/>
      <c r="CJ6966" s="22"/>
      <c r="CK6966" s="22"/>
      <c r="CL6966" s="22"/>
      <c r="CM6966" s="22"/>
      <c r="CN6966" s="22"/>
      <c r="CO6966" s="22"/>
    </row>
    <row r="6967" spans="1:200" s="2" customFormat="1" x14ac:dyDescent="0.3">
      <c r="A6967" s="86" t="s">
        <v>204</v>
      </c>
      <c r="B6967" s="73" t="s">
        <v>519</v>
      </c>
      <c r="C6967" s="92" t="s">
        <v>519</v>
      </c>
      <c r="D6967" s="88" t="s">
        <v>538</v>
      </c>
      <c r="E6967" s="73"/>
      <c r="F6967" s="73"/>
      <c r="G6967" s="73" t="s">
        <v>521</v>
      </c>
      <c r="H6967" s="73" t="s">
        <v>521</v>
      </c>
      <c r="I6967" s="73" t="s">
        <v>465</v>
      </c>
      <c r="J6967" s="123" t="str">
        <f t="shared" si="165"/>
        <v>South Korea Room per night</v>
      </c>
      <c r="K6967" s="45">
        <v>64.5</v>
      </c>
      <c r="L6967" s="48"/>
      <c r="M6967" s="22"/>
      <c r="N6967" s="22"/>
      <c r="O6967" s="22"/>
      <c r="P6967" s="22"/>
      <c r="Q6967" s="22"/>
      <c r="R6967" s="22"/>
      <c r="S6967" s="22"/>
      <c r="T6967" s="22"/>
      <c r="U6967" s="22"/>
      <c r="V6967" s="22"/>
      <c r="W6967" s="22"/>
      <c r="X6967" s="22"/>
      <c r="Y6967" s="22"/>
      <c r="Z6967" s="22"/>
      <c r="AA6967" s="22"/>
      <c r="AB6967" s="22"/>
      <c r="AC6967" s="22"/>
      <c r="AD6967" s="22"/>
      <c r="AE6967" s="22"/>
      <c r="AF6967" s="22"/>
      <c r="AG6967" s="22"/>
      <c r="AH6967" s="22"/>
      <c r="AI6967" s="22"/>
      <c r="AJ6967" s="22"/>
      <c r="AK6967" s="22"/>
      <c r="AL6967" s="22"/>
      <c r="AM6967" s="22"/>
      <c r="AN6967" s="22"/>
      <c r="AO6967" s="22"/>
      <c r="AP6967" s="22"/>
      <c r="AQ6967" s="22"/>
      <c r="AR6967" s="22"/>
      <c r="AS6967" s="22"/>
      <c r="AT6967" s="22"/>
      <c r="AU6967" s="22"/>
      <c r="AV6967" s="22"/>
      <c r="AW6967" s="22"/>
      <c r="AX6967" s="22"/>
      <c r="AY6967" s="22"/>
      <c r="AZ6967" s="22"/>
      <c r="BA6967" s="22"/>
      <c r="BB6967" s="22"/>
      <c r="BC6967" s="22"/>
      <c r="BD6967" s="22"/>
      <c r="BE6967" s="22"/>
      <c r="BF6967" s="22"/>
      <c r="BG6967" s="22"/>
      <c r="BH6967" s="22"/>
      <c r="BI6967" s="22"/>
      <c r="BJ6967" s="22"/>
      <c r="BK6967" s="22"/>
      <c r="BL6967" s="22"/>
      <c r="BM6967" s="22"/>
      <c r="BN6967" s="22"/>
      <c r="BO6967" s="22"/>
      <c r="BP6967" s="22"/>
      <c r="BQ6967" s="22"/>
      <c r="BR6967" s="22"/>
      <c r="BS6967" s="22"/>
      <c r="BT6967" s="22"/>
      <c r="BU6967" s="22"/>
      <c r="BV6967" s="22"/>
      <c r="BW6967" s="22"/>
      <c r="BX6967" s="22"/>
      <c r="BY6967" s="22"/>
      <c r="BZ6967" s="22"/>
      <c r="CA6967" s="22"/>
      <c r="CB6967" s="22"/>
      <c r="CC6967" s="22"/>
      <c r="CD6967" s="22"/>
      <c r="CE6967" s="22"/>
      <c r="CF6967" s="22"/>
      <c r="CG6967" s="22"/>
      <c r="CH6967" s="22"/>
      <c r="CI6967" s="22"/>
      <c r="CJ6967" s="22"/>
      <c r="CK6967" s="22"/>
      <c r="CL6967" s="22"/>
      <c r="CM6967" s="22"/>
      <c r="CN6967" s="22"/>
      <c r="CO6967" s="22"/>
    </row>
    <row r="6968" spans="1:200" s="2" customFormat="1" x14ac:dyDescent="0.3">
      <c r="A6968" s="86" t="s">
        <v>204</v>
      </c>
      <c r="B6968" s="73" t="s">
        <v>519</v>
      </c>
      <c r="C6968" s="92" t="s">
        <v>519</v>
      </c>
      <c r="D6968" s="88" t="s">
        <v>539</v>
      </c>
      <c r="E6968" s="73"/>
      <c r="F6968" s="73"/>
      <c r="G6968" s="73" t="s">
        <v>521</v>
      </c>
      <c r="H6968" s="73" t="s">
        <v>521</v>
      </c>
      <c r="I6968" s="73" t="s">
        <v>465</v>
      </c>
      <c r="J6968" s="123" t="str">
        <f t="shared" si="165"/>
        <v>Spain Room per night</v>
      </c>
      <c r="K6968" s="45">
        <v>18.7</v>
      </c>
      <c r="L6968" s="48"/>
      <c r="M6968" s="22"/>
      <c r="N6968" s="22"/>
      <c r="O6968" s="22"/>
      <c r="P6968" s="22"/>
      <c r="Q6968" s="22"/>
      <c r="R6968" s="22"/>
      <c r="S6968" s="22"/>
      <c r="T6968" s="22"/>
      <c r="U6968" s="22"/>
      <c r="V6968" s="22"/>
      <c r="W6968" s="22"/>
      <c r="X6968" s="22"/>
      <c r="Y6968" s="22"/>
      <c r="Z6968" s="22"/>
      <c r="AA6968" s="22"/>
      <c r="AB6968" s="22"/>
      <c r="AC6968" s="22"/>
      <c r="AD6968" s="22"/>
      <c r="AE6968" s="22"/>
      <c r="AF6968" s="22"/>
      <c r="AG6968" s="22"/>
      <c r="AH6968" s="22"/>
      <c r="AI6968" s="22"/>
      <c r="AJ6968" s="22"/>
      <c r="AK6968" s="22"/>
      <c r="AL6968" s="22"/>
      <c r="AM6968" s="22"/>
      <c r="AN6968" s="22"/>
      <c r="AO6968" s="22"/>
      <c r="AP6968" s="22"/>
      <c r="AQ6968" s="22"/>
      <c r="AR6968" s="22"/>
      <c r="AS6968" s="22"/>
      <c r="AT6968" s="22"/>
      <c r="AU6968" s="22"/>
      <c r="AV6968" s="22"/>
      <c r="AW6968" s="22"/>
      <c r="AX6968" s="22"/>
      <c r="AY6968" s="22"/>
      <c r="AZ6968" s="22"/>
      <c r="BA6968" s="22"/>
      <c r="BB6968" s="22"/>
      <c r="BC6968" s="22"/>
      <c r="BD6968" s="22"/>
      <c r="BE6968" s="22"/>
      <c r="BF6968" s="22"/>
      <c r="BG6968" s="22"/>
      <c r="BH6968" s="22"/>
      <c r="BI6968" s="22"/>
      <c r="BJ6968" s="22"/>
      <c r="BK6968" s="22"/>
      <c r="BL6968" s="22"/>
      <c r="BM6968" s="22"/>
      <c r="BN6968" s="22"/>
      <c r="BO6968" s="22"/>
      <c r="BP6968" s="22"/>
      <c r="BQ6968" s="22"/>
      <c r="BR6968" s="22"/>
      <c r="BS6968" s="22"/>
      <c r="BT6968" s="22"/>
      <c r="BU6968" s="22"/>
      <c r="BV6968" s="22"/>
      <c r="BW6968" s="22"/>
      <c r="BX6968" s="22"/>
      <c r="BY6968" s="22"/>
      <c r="BZ6968" s="22"/>
      <c r="CA6968" s="22"/>
      <c r="CB6968" s="22"/>
      <c r="CC6968" s="22"/>
      <c r="CD6968" s="22"/>
      <c r="CE6968" s="22"/>
      <c r="CF6968" s="22"/>
      <c r="CG6968" s="22"/>
      <c r="CH6968" s="22"/>
      <c r="CI6968" s="22"/>
      <c r="CJ6968" s="22"/>
      <c r="CK6968" s="22"/>
      <c r="CL6968" s="22"/>
      <c r="CM6968" s="22"/>
      <c r="CN6968" s="22"/>
      <c r="CO6968" s="22"/>
    </row>
    <row r="6969" spans="1:200" s="2" customFormat="1" x14ac:dyDescent="0.3">
      <c r="A6969" s="86" t="s">
        <v>204</v>
      </c>
      <c r="B6969" s="73" t="s">
        <v>519</v>
      </c>
      <c r="C6969" s="92" t="s">
        <v>519</v>
      </c>
      <c r="D6969" s="88" t="s">
        <v>540</v>
      </c>
      <c r="E6969" s="73"/>
      <c r="F6969" s="73"/>
      <c r="G6969" s="73" t="s">
        <v>521</v>
      </c>
      <c r="H6969" s="73" t="s">
        <v>521</v>
      </c>
      <c r="I6969" s="73" t="s">
        <v>465</v>
      </c>
      <c r="J6969" s="123" t="str">
        <f t="shared" si="165"/>
        <v>Switzerland Room per night</v>
      </c>
      <c r="K6969" s="45">
        <v>6.9</v>
      </c>
      <c r="L6969" s="48"/>
      <c r="M6969" s="22"/>
      <c r="N6969" s="22"/>
      <c r="O6969" s="22"/>
      <c r="P6969" s="22"/>
      <c r="Q6969" s="22"/>
      <c r="R6969" s="22"/>
      <c r="S6969" s="22"/>
      <c r="T6969" s="22"/>
      <c r="U6969" s="22"/>
      <c r="V6969" s="22"/>
      <c r="W6969" s="22"/>
      <c r="X6969" s="22"/>
      <c r="Y6969" s="22"/>
      <c r="Z6969" s="22"/>
      <c r="AA6969" s="22"/>
      <c r="AB6969" s="22"/>
      <c r="AC6969" s="22"/>
      <c r="AD6969" s="22"/>
      <c r="AE6969" s="22"/>
      <c r="AF6969" s="22"/>
      <c r="AG6969" s="22"/>
      <c r="AH6969" s="22"/>
      <c r="AI6969" s="22"/>
      <c r="AJ6969" s="22"/>
      <c r="AK6969" s="22"/>
      <c r="AL6969" s="22"/>
      <c r="AM6969" s="22"/>
      <c r="AN6969" s="22"/>
      <c r="AO6969" s="22"/>
      <c r="AP6969" s="22"/>
      <c r="AQ6969" s="22"/>
      <c r="AR6969" s="22"/>
      <c r="AS6969" s="22"/>
      <c r="AT6969" s="22"/>
      <c r="AU6969" s="22"/>
      <c r="AV6969" s="22"/>
      <c r="AW6969" s="22"/>
      <c r="AX6969" s="22"/>
      <c r="AY6969" s="22"/>
      <c r="AZ6969" s="22"/>
      <c r="BA6969" s="22"/>
      <c r="BB6969" s="22"/>
      <c r="BC6969" s="22"/>
      <c r="BD6969" s="22"/>
      <c r="BE6969" s="22"/>
      <c r="BF6969" s="22"/>
      <c r="BG6969" s="22"/>
      <c r="BH6969" s="22"/>
      <c r="BI6969" s="22"/>
      <c r="BJ6969" s="22"/>
      <c r="BK6969" s="22"/>
      <c r="BL6969" s="22"/>
      <c r="BM6969" s="22"/>
      <c r="BN6969" s="22"/>
      <c r="BO6969" s="22"/>
      <c r="BP6969" s="22"/>
      <c r="BQ6969" s="22"/>
      <c r="BR6969" s="22"/>
      <c r="BS6969" s="22"/>
      <c r="BT6969" s="22"/>
      <c r="BU6969" s="22"/>
      <c r="BV6969" s="22"/>
      <c r="BW6969" s="22"/>
      <c r="BX6969" s="22"/>
      <c r="BY6969" s="22"/>
      <c r="BZ6969" s="22"/>
      <c r="CA6969" s="22"/>
      <c r="CB6969" s="22"/>
      <c r="CC6969" s="22"/>
      <c r="CD6969" s="22"/>
      <c r="CE6969" s="22"/>
      <c r="CF6969" s="22"/>
      <c r="CG6969" s="22"/>
      <c r="CH6969" s="22"/>
      <c r="CI6969" s="22"/>
      <c r="CJ6969" s="22"/>
      <c r="CK6969" s="22"/>
      <c r="CL6969" s="22"/>
      <c r="CM6969" s="22"/>
      <c r="CN6969" s="22"/>
      <c r="CO6969" s="22"/>
    </row>
    <row r="6970" spans="1:200" s="2" customFormat="1" x14ac:dyDescent="0.3">
      <c r="A6970" s="86" t="s">
        <v>204</v>
      </c>
      <c r="B6970" s="73" t="s">
        <v>519</v>
      </c>
      <c r="C6970" s="92" t="s">
        <v>519</v>
      </c>
      <c r="D6970" s="88" t="s">
        <v>584</v>
      </c>
      <c r="E6970" s="73"/>
      <c r="F6970" s="73"/>
      <c r="G6970" s="73" t="s">
        <v>521</v>
      </c>
      <c r="H6970" s="73" t="s">
        <v>521</v>
      </c>
      <c r="I6970" s="73" t="s">
        <v>465</v>
      </c>
      <c r="J6970" s="123" t="str">
        <f t="shared" si="165"/>
        <v>Taiwan Room per night</v>
      </c>
      <c r="K6970" s="45">
        <v>71.099999999999994</v>
      </c>
      <c r="L6970" s="48"/>
      <c r="M6970" s="22"/>
      <c r="N6970" s="22"/>
      <c r="O6970" s="22"/>
      <c r="P6970" s="22"/>
      <c r="Q6970" s="22"/>
      <c r="R6970" s="22"/>
      <c r="S6970" s="22"/>
      <c r="T6970" s="22"/>
      <c r="U6970" s="22"/>
      <c r="V6970" s="22"/>
      <c r="W6970" s="22"/>
      <c r="X6970" s="22"/>
      <c r="Y6970" s="22"/>
      <c r="Z6970" s="22"/>
      <c r="AA6970" s="22"/>
      <c r="AB6970" s="22"/>
      <c r="AC6970" s="22"/>
      <c r="AD6970" s="22"/>
      <c r="AE6970" s="22"/>
      <c r="AF6970" s="22"/>
      <c r="AG6970" s="22"/>
      <c r="AH6970" s="22"/>
      <c r="AI6970" s="22"/>
      <c r="AJ6970" s="22"/>
      <c r="AK6970" s="22"/>
      <c r="AL6970" s="22"/>
      <c r="AM6970" s="22"/>
      <c r="AN6970" s="22"/>
      <c r="AO6970" s="22"/>
      <c r="AP6970" s="22"/>
      <c r="AQ6970" s="22"/>
      <c r="AR6970" s="22"/>
      <c r="AS6970" s="22"/>
      <c r="AT6970" s="22"/>
      <c r="AU6970" s="22"/>
      <c r="AV6970" s="22"/>
      <c r="AW6970" s="22"/>
      <c r="AX6970" s="22"/>
      <c r="AY6970" s="22"/>
      <c r="AZ6970" s="22"/>
      <c r="BA6970" s="22"/>
      <c r="BB6970" s="22"/>
      <c r="BC6970" s="22"/>
      <c r="BD6970" s="22"/>
      <c r="BE6970" s="22"/>
      <c r="BF6970" s="22"/>
      <c r="BG6970" s="22"/>
      <c r="BH6970" s="22"/>
      <c r="BI6970" s="22"/>
      <c r="BJ6970" s="22"/>
      <c r="BK6970" s="22"/>
      <c r="BL6970" s="22"/>
      <c r="BM6970" s="22"/>
      <c r="BN6970" s="22"/>
      <c r="BO6970" s="22"/>
      <c r="BP6970" s="22"/>
      <c r="BQ6970" s="22"/>
      <c r="BR6970" s="22"/>
      <c r="BS6970" s="22"/>
      <c r="BT6970" s="22"/>
      <c r="BU6970" s="22"/>
      <c r="BV6970" s="22"/>
      <c r="BW6970" s="22"/>
      <c r="BX6970" s="22"/>
      <c r="BY6970" s="22"/>
      <c r="BZ6970" s="22"/>
      <c r="CA6970" s="22"/>
      <c r="CB6970" s="22"/>
      <c r="CC6970" s="22"/>
      <c r="CD6970" s="22"/>
      <c r="CE6970" s="22"/>
      <c r="CF6970" s="22"/>
      <c r="CG6970" s="22"/>
      <c r="CH6970" s="22"/>
      <c r="CI6970" s="22"/>
      <c r="CJ6970" s="22"/>
      <c r="CK6970" s="22"/>
      <c r="CL6970" s="22"/>
      <c r="CM6970" s="22"/>
      <c r="CN6970" s="22"/>
      <c r="CO6970" s="22"/>
    </row>
    <row r="6971" spans="1:200" x14ac:dyDescent="0.3">
      <c r="A6971" s="114" t="s">
        <v>204</v>
      </c>
      <c r="B6971" s="114" t="s">
        <v>519</v>
      </c>
      <c r="C6971" s="129" t="s">
        <v>519</v>
      </c>
      <c r="D6971" s="130" t="s">
        <v>541</v>
      </c>
      <c r="E6971" s="114"/>
      <c r="F6971" s="114"/>
      <c r="G6971" s="114" t="s">
        <v>521</v>
      </c>
      <c r="H6971" s="114" t="s">
        <v>521</v>
      </c>
      <c r="I6971" s="131" t="s">
        <v>465</v>
      </c>
      <c r="J6971" s="114" t="str">
        <f t="shared" si="165"/>
        <v>Thailand Room per night</v>
      </c>
      <c r="K6971" s="45">
        <v>54.6</v>
      </c>
    </row>
    <row r="6972" spans="1:200" x14ac:dyDescent="0.3">
      <c r="A6972" s="86" t="s">
        <v>204</v>
      </c>
      <c r="B6972" s="73" t="s">
        <v>519</v>
      </c>
      <c r="C6972" s="92" t="s">
        <v>519</v>
      </c>
      <c r="D6972" s="89" t="s">
        <v>542</v>
      </c>
      <c r="E6972" s="73"/>
      <c r="F6972" s="73"/>
      <c r="G6972" s="114" t="s">
        <v>521</v>
      </c>
      <c r="H6972" s="114" t="s">
        <v>521</v>
      </c>
      <c r="I6972" s="131" t="s">
        <v>465</v>
      </c>
      <c r="J6972" s="114" t="str">
        <f t="shared" si="165"/>
        <v>Turkey Room per night</v>
      </c>
      <c r="K6972" s="45">
        <v>51.8</v>
      </c>
    </row>
    <row r="6973" spans="1:200" x14ac:dyDescent="0.3">
      <c r="A6973" s="114" t="s">
        <v>204</v>
      </c>
      <c r="B6973" s="114" t="s">
        <v>519</v>
      </c>
      <c r="C6973" s="129" t="s">
        <v>519</v>
      </c>
      <c r="D6973" s="89" t="s">
        <v>565</v>
      </c>
      <c r="E6973" s="73"/>
      <c r="F6973" s="73"/>
      <c r="G6973" s="114" t="s">
        <v>521</v>
      </c>
      <c r="H6973" s="114" t="s">
        <v>521</v>
      </c>
      <c r="I6973" s="131" t="s">
        <v>465</v>
      </c>
      <c r="J6973" s="114" t="str">
        <f t="shared" si="165"/>
        <v>United Arab Emirates Room per night</v>
      </c>
      <c r="K6973" s="45">
        <v>94.9</v>
      </c>
    </row>
    <row r="6974" spans="1:200" x14ac:dyDescent="0.3">
      <c r="A6974" s="86" t="s">
        <v>204</v>
      </c>
      <c r="B6974" s="73" t="s">
        <v>519</v>
      </c>
      <c r="C6974" s="92" t="s">
        <v>519</v>
      </c>
      <c r="D6974" s="89" t="s">
        <v>543</v>
      </c>
      <c r="E6974" s="73"/>
      <c r="F6974" s="73"/>
      <c r="G6974" s="114" t="s">
        <v>521</v>
      </c>
      <c r="H6974" s="114" t="s">
        <v>521</v>
      </c>
      <c r="I6974" s="131" t="s">
        <v>465</v>
      </c>
      <c r="J6974" s="114" t="str">
        <f t="shared" si="165"/>
        <v>United States Room per night</v>
      </c>
      <c r="K6974" s="45">
        <v>21.4</v>
      </c>
    </row>
    <row r="6975" spans="1:200" ht="15" thickBot="1" x14ac:dyDescent="0.35">
      <c r="A6975" s="84" t="s">
        <v>204</v>
      </c>
      <c r="B6975" s="84" t="s">
        <v>519</v>
      </c>
      <c r="C6975" s="93" t="s">
        <v>519</v>
      </c>
      <c r="D6975" s="94" t="s">
        <v>544</v>
      </c>
      <c r="E6975" s="84"/>
      <c r="F6975" s="84"/>
      <c r="G6975" s="84" t="s">
        <v>521</v>
      </c>
      <c r="H6975" s="84" t="s">
        <v>521</v>
      </c>
      <c r="I6975" s="117" t="s">
        <v>465</v>
      </c>
      <c r="J6975" s="84" t="str">
        <f t="shared" si="165"/>
        <v>Vietnam Room per night</v>
      </c>
      <c r="K6975" s="26">
        <v>55.1</v>
      </c>
    </row>
    <row r="6976" spans="1:200" s="2" customFormat="1" x14ac:dyDescent="0.3">
      <c r="A6976" s="86" t="s">
        <v>240</v>
      </c>
      <c r="B6976" s="86" t="s">
        <v>272</v>
      </c>
      <c r="C6976" s="77" t="s">
        <v>300</v>
      </c>
      <c r="D6976" s="77" t="s">
        <v>580</v>
      </c>
      <c r="E6976" s="86"/>
      <c r="F6976" s="86" t="s">
        <v>398</v>
      </c>
      <c r="G6976" s="86" t="s">
        <v>43</v>
      </c>
      <c r="H6976" s="86" t="s">
        <v>463</v>
      </c>
      <c r="I6976" s="86" t="s">
        <v>465</v>
      </c>
      <c r="J6976" s="86" t="str">
        <f t="shared" si="165"/>
        <v>Natural gas (100% mineral blend) kWh (Gross CV)</v>
      </c>
      <c r="K6976" s="28">
        <v>0.18443000000000001</v>
      </c>
      <c r="L6976" s="48"/>
      <c r="M6976" s="22"/>
      <c r="N6976" s="22"/>
      <c r="O6976" s="22"/>
      <c r="P6976" s="22"/>
      <c r="Q6976" s="22"/>
      <c r="R6976" s="22"/>
      <c r="S6976" s="22"/>
      <c r="T6976" s="22"/>
      <c r="U6976" s="22"/>
      <c r="V6976" s="22"/>
      <c r="W6976" s="22"/>
      <c r="X6976" s="22"/>
      <c r="Y6976" s="22"/>
      <c r="Z6976" s="22"/>
      <c r="AA6976" s="22"/>
      <c r="AB6976" s="22"/>
      <c r="AC6976" s="22"/>
      <c r="AD6976" s="22"/>
      <c r="AE6976" s="22"/>
      <c r="AF6976" s="22"/>
      <c r="AG6976" s="22"/>
      <c r="AH6976" s="22"/>
      <c r="AI6976" s="22"/>
      <c r="AJ6976" s="22"/>
      <c r="AK6976" s="22"/>
      <c r="AL6976" s="22"/>
      <c r="AM6976" s="22"/>
      <c r="AN6976" s="22"/>
      <c r="AO6976" s="22"/>
      <c r="AP6976" s="22"/>
      <c r="AQ6976" s="22"/>
      <c r="AR6976" s="22"/>
      <c r="AS6976" s="22"/>
      <c r="AT6976" s="22"/>
      <c r="AU6976" s="22"/>
      <c r="AV6976" s="22"/>
      <c r="AW6976" s="22"/>
      <c r="AX6976" s="22"/>
      <c r="AY6976" s="22"/>
      <c r="AZ6976" s="22"/>
      <c r="BA6976" s="22"/>
      <c r="BB6976" s="22"/>
      <c r="BC6976" s="22"/>
      <c r="BD6976" s="22"/>
      <c r="BE6976" s="22"/>
      <c r="BF6976" s="22"/>
      <c r="BG6976" s="22"/>
      <c r="BH6976" s="22"/>
      <c r="BI6976" s="22"/>
      <c r="BJ6976" s="22"/>
      <c r="BK6976" s="22"/>
      <c r="BL6976" s="22"/>
      <c r="BM6976" s="22"/>
      <c r="BN6976" s="22"/>
      <c r="BO6976" s="22"/>
      <c r="BP6976" s="22"/>
      <c r="BQ6976" s="22"/>
      <c r="BR6976" s="22"/>
      <c r="BS6976" s="22"/>
      <c r="BT6976" s="22"/>
      <c r="BU6976" s="22"/>
      <c r="BV6976" s="22"/>
      <c r="BW6976" s="22"/>
      <c r="BX6976" s="22"/>
      <c r="BY6976" s="22"/>
      <c r="BZ6976" s="22"/>
      <c r="CA6976" s="22"/>
      <c r="CB6976" s="22"/>
      <c r="CC6976" s="22"/>
      <c r="CD6976" s="22"/>
      <c r="CE6976" s="22"/>
      <c r="CF6976" s="22"/>
      <c r="CG6976" s="22"/>
      <c r="CH6976" s="22"/>
      <c r="CI6976" s="22"/>
      <c r="CJ6976" s="22"/>
      <c r="CK6976" s="22"/>
      <c r="CL6976" s="22"/>
      <c r="CM6976" s="22"/>
      <c r="CN6976" s="22"/>
      <c r="CO6976" s="22"/>
      <c r="CP6976" s="22"/>
      <c r="CQ6976" s="22"/>
      <c r="CR6976" s="22"/>
      <c r="CS6976" s="22"/>
      <c r="CT6976" s="22"/>
      <c r="CU6976" s="22"/>
      <c r="CV6976" s="22"/>
      <c r="CW6976" s="22"/>
      <c r="CX6976" s="22"/>
      <c r="CY6976" s="22"/>
      <c r="CZ6976" s="22"/>
      <c r="DA6976" s="22"/>
      <c r="DB6976" s="22"/>
      <c r="DC6976" s="22"/>
      <c r="DD6976" s="22"/>
      <c r="DE6976" s="22"/>
      <c r="DF6976" s="22"/>
      <c r="DG6976" s="22"/>
      <c r="DH6976" s="22"/>
      <c r="DI6976" s="22"/>
      <c r="DJ6976" s="22"/>
      <c r="DK6976" s="22"/>
      <c r="DL6976" s="22"/>
      <c r="DM6976" s="22"/>
      <c r="DN6976" s="22"/>
      <c r="DO6976" s="22"/>
      <c r="DP6976" s="22"/>
      <c r="DQ6976" s="22"/>
      <c r="DR6976" s="22"/>
      <c r="DS6976" s="22"/>
      <c r="DT6976" s="22"/>
      <c r="DU6976" s="22"/>
      <c r="DV6976" s="22"/>
      <c r="DW6976" s="22"/>
      <c r="DX6976" s="22"/>
      <c r="DY6976" s="22"/>
      <c r="DZ6976" s="22"/>
      <c r="EA6976" s="22"/>
      <c r="EB6976" s="22"/>
      <c r="EC6976" s="22"/>
      <c r="ED6976" s="22"/>
      <c r="EE6976" s="22"/>
      <c r="EF6976" s="22"/>
      <c r="EG6976" s="22"/>
      <c r="EH6976" s="22"/>
      <c r="EI6976" s="22"/>
      <c r="EJ6976" s="22"/>
      <c r="EK6976" s="22"/>
      <c r="EL6976" s="22"/>
      <c r="EM6976" s="22"/>
      <c r="EN6976" s="22"/>
      <c r="EO6976" s="22"/>
      <c r="EP6976" s="22"/>
      <c r="EQ6976" s="22"/>
      <c r="ER6976" s="22"/>
      <c r="ES6976" s="22"/>
      <c r="ET6976" s="22"/>
      <c r="EU6976" s="22"/>
      <c r="EV6976" s="22"/>
      <c r="EW6976" s="22"/>
      <c r="EX6976" s="22"/>
      <c r="EY6976" s="22"/>
      <c r="EZ6976" s="22"/>
      <c r="FA6976" s="22"/>
      <c r="FB6976" s="22"/>
      <c r="FC6976" s="22"/>
      <c r="FD6976" s="22"/>
      <c r="FE6976" s="22"/>
      <c r="FF6976" s="22"/>
      <c r="FG6976" s="22"/>
      <c r="FH6976" s="22"/>
      <c r="FI6976" s="22"/>
      <c r="FJ6976" s="22"/>
      <c r="FK6976" s="22"/>
      <c r="FL6976" s="22"/>
      <c r="FM6976" s="22"/>
      <c r="FN6976" s="22"/>
      <c r="FO6976" s="22"/>
      <c r="FP6976" s="22"/>
      <c r="FQ6976" s="22"/>
      <c r="FR6976" s="22"/>
      <c r="FS6976" s="22"/>
      <c r="FT6976" s="22"/>
      <c r="FU6976" s="22"/>
      <c r="FV6976" s="22"/>
      <c r="FW6976" s="22"/>
      <c r="FX6976" s="22"/>
      <c r="FY6976" s="22"/>
      <c r="FZ6976" s="22"/>
      <c r="GA6976" s="22"/>
      <c r="GB6976" s="22"/>
      <c r="GC6976" s="22"/>
      <c r="GD6976" s="22"/>
      <c r="GE6976" s="22"/>
      <c r="GF6976" s="22"/>
      <c r="GG6976" s="22"/>
      <c r="GH6976" s="22"/>
      <c r="GI6976" s="22"/>
      <c r="GJ6976" s="22"/>
      <c r="GK6976" s="22"/>
      <c r="GL6976" s="22"/>
      <c r="GM6976" s="22"/>
      <c r="GN6976" s="22"/>
      <c r="GO6976" s="22"/>
      <c r="GP6976" s="22"/>
      <c r="GQ6976" s="22"/>
      <c r="GR6976" s="22"/>
    </row>
    <row r="6977" spans="1:11" x14ac:dyDescent="0.3">
      <c r="A6977" s="73" t="s">
        <v>240</v>
      </c>
      <c r="B6977" s="73" t="s">
        <v>272</v>
      </c>
      <c r="C6977" s="75" t="s">
        <v>300</v>
      </c>
      <c r="D6977" s="77" t="s">
        <v>580</v>
      </c>
      <c r="E6977" s="73"/>
      <c r="F6977" s="73" t="s">
        <v>398</v>
      </c>
      <c r="G6977" s="73" t="s">
        <v>43</v>
      </c>
      <c r="H6977" s="73" t="s">
        <v>463</v>
      </c>
      <c r="I6977" s="73" t="s">
        <v>466</v>
      </c>
      <c r="J6977" s="73" t="str">
        <f t="shared" si="165"/>
        <v>Natural gas (100% mineral blend) kWh (Gross CV)</v>
      </c>
      <c r="K6977" s="33">
        <v>2.4000000000000001E-4</v>
      </c>
    </row>
    <row r="6978" spans="1:11" x14ac:dyDescent="0.3">
      <c r="A6978" s="73" t="s">
        <v>240</v>
      </c>
      <c r="B6978" s="73" t="s">
        <v>272</v>
      </c>
      <c r="C6978" s="75" t="s">
        <v>300</v>
      </c>
      <c r="D6978" s="77" t="s">
        <v>580</v>
      </c>
      <c r="E6978" s="73"/>
      <c r="F6978" s="73" t="s">
        <v>398</v>
      </c>
      <c r="G6978" s="73" t="s">
        <v>43</v>
      </c>
      <c r="H6978" s="73" t="s">
        <v>463</v>
      </c>
      <c r="I6978" s="73" t="s">
        <v>467</v>
      </c>
      <c r="J6978" s="73" t="str">
        <f t="shared" si="165"/>
        <v>Natural gas (100% mineral blend) kWh (Gross CV)</v>
      </c>
      <c r="K6978" s="33">
        <v>0.18409</v>
      </c>
    </row>
    <row r="6979" spans="1:11" x14ac:dyDescent="0.3">
      <c r="A6979" s="73" t="s">
        <v>240</v>
      </c>
      <c r="B6979" s="73" t="s">
        <v>272</v>
      </c>
      <c r="C6979" s="75" t="s">
        <v>300</v>
      </c>
      <c r="D6979" s="77" t="s">
        <v>580</v>
      </c>
      <c r="E6979" s="73"/>
      <c r="F6979" s="73" t="s">
        <v>398</v>
      </c>
      <c r="G6979" s="73" t="s">
        <v>43</v>
      </c>
      <c r="H6979" s="73" t="s">
        <v>463</v>
      </c>
      <c r="I6979" s="73" t="s">
        <v>468</v>
      </c>
      <c r="J6979" s="73" t="str">
        <f t="shared" si="165"/>
        <v>Natural gas (100% mineral blend) kWh (Gross CV)</v>
      </c>
      <c r="K6979" s="33">
        <v>1E-4</v>
      </c>
    </row>
    <row r="6980" spans="1:11" x14ac:dyDescent="0.3">
      <c r="A6980" s="73" t="s">
        <v>240</v>
      </c>
      <c r="B6980" s="73" t="s">
        <v>272</v>
      </c>
      <c r="C6980" s="75" t="s">
        <v>300</v>
      </c>
      <c r="D6980" s="77" t="s">
        <v>580</v>
      </c>
      <c r="E6980" s="73"/>
      <c r="F6980" s="73" t="s">
        <v>112</v>
      </c>
      <c r="G6980" s="73" t="s">
        <v>43</v>
      </c>
      <c r="H6980" s="73" t="s">
        <v>464</v>
      </c>
      <c r="I6980" s="73" t="s">
        <v>465</v>
      </c>
      <c r="J6980" s="73" t="str">
        <f t="shared" si="165"/>
        <v>Natural gas (100% mineral blend) kWh (Net CV)</v>
      </c>
      <c r="K6980" s="33">
        <v>0.20491999999999999</v>
      </c>
    </row>
    <row r="6981" spans="1:11" x14ac:dyDescent="0.3">
      <c r="A6981" s="73" t="s">
        <v>240</v>
      </c>
      <c r="B6981" s="73" t="s">
        <v>272</v>
      </c>
      <c r="C6981" s="75" t="s">
        <v>300</v>
      </c>
      <c r="D6981" s="77" t="s">
        <v>580</v>
      </c>
      <c r="E6981" s="73"/>
      <c r="F6981" s="73" t="s">
        <v>112</v>
      </c>
      <c r="G6981" s="73" t="s">
        <v>43</v>
      </c>
      <c r="H6981" s="73" t="s">
        <v>464</v>
      </c>
      <c r="I6981" s="73" t="s">
        <v>466</v>
      </c>
      <c r="J6981" s="73" t="str">
        <f t="shared" si="165"/>
        <v>Natural gas (100% mineral blend) kWh (Net CV)</v>
      </c>
      <c r="K6981" s="33">
        <v>2.7E-4</v>
      </c>
    </row>
    <row r="6982" spans="1:11" x14ac:dyDescent="0.3">
      <c r="A6982" s="73" t="s">
        <v>240</v>
      </c>
      <c r="B6982" s="73" t="s">
        <v>272</v>
      </c>
      <c r="C6982" s="75" t="s">
        <v>300</v>
      </c>
      <c r="D6982" s="77" t="s">
        <v>580</v>
      </c>
      <c r="E6982" s="73"/>
      <c r="F6982" s="73" t="s">
        <v>112</v>
      </c>
      <c r="G6982" s="73" t="s">
        <v>43</v>
      </c>
      <c r="H6982" s="73" t="s">
        <v>464</v>
      </c>
      <c r="I6982" s="73" t="s">
        <v>467</v>
      </c>
      <c r="J6982" s="73" t="str">
        <f t="shared" si="165"/>
        <v>Natural gas (100% mineral blend) kWh (Net CV)</v>
      </c>
      <c r="K6982" s="33">
        <v>0.20455000000000001</v>
      </c>
    </row>
    <row r="6983" spans="1:11" x14ac:dyDescent="0.3">
      <c r="A6983" s="73" t="s">
        <v>240</v>
      </c>
      <c r="B6983" s="73" t="s">
        <v>272</v>
      </c>
      <c r="C6983" s="75" t="s">
        <v>300</v>
      </c>
      <c r="D6983" s="77" t="s">
        <v>580</v>
      </c>
      <c r="E6983" s="73"/>
      <c r="F6983" s="73" t="s">
        <v>112</v>
      </c>
      <c r="G6983" s="73" t="s">
        <v>43</v>
      </c>
      <c r="H6983" s="73" t="s">
        <v>464</v>
      </c>
      <c r="I6983" s="73" t="s">
        <v>468</v>
      </c>
      <c r="J6983" s="73" t="str">
        <f t="shared" si="165"/>
        <v>Natural gas (100% mineral blend) kWh (Net CV)</v>
      </c>
      <c r="K6983" s="33">
        <v>1.1E-4</v>
      </c>
    </row>
    <row r="6984" spans="1:11" x14ac:dyDescent="0.3">
      <c r="A6984" s="73" t="s">
        <v>240</v>
      </c>
      <c r="B6984" s="73" t="s">
        <v>272</v>
      </c>
      <c r="C6984" s="75" t="s">
        <v>300</v>
      </c>
      <c r="D6984" s="77" t="s">
        <v>580</v>
      </c>
      <c r="E6984" s="73"/>
      <c r="F6984" s="73" t="s">
        <v>198</v>
      </c>
      <c r="G6984" s="73" t="s">
        <v>428</v>
      </c>
      <c r="H6984" s="73" t="s">
        <v>428</v>
      </c>
      <c r="I6984" s="73" t="s">
        <v>465</v>
      </c>
      <c r="J6984" s="73" t="str">
        <f t="shared" si="165"/>
        <v>Natural gas (100% mineral blend) cubic metres</v>
      </c>
      <c r="K6984" s="33">
        <v>2.0369299999999999</v>
      </c>
    </row>
    <row r="6985" spans="1:11" x14ac:dyDescent="0.3">
      <c r="A6985" s="73" t="s">
        <v>240</v>
      </c>
      <c r="B6985" s="73" t="s">
        <v>272</v>
      </c>
      <c r="C6985" s="75" t="s">
        <v>300</v>
      </c>
      <c r="D6985" s="77" t="s">
        <v>580</v>
      </c>
      <c r="E6985" s="73"/>
      <c r="F6985" s="73" t="s">
        <v>198</v>
      </c>
      <c r="G6985" s="73" t="s">
        <v>428</v>
      </c>
      <c r="H6985" s="73" t="s">
        <v>428</v>
      </c>
      <c r="I6985" s="73" t="s">
        <v>466</v>
      </c>
      <c r="J6985" s="73" t="str">
        <f t="shared" si="165"/>
        <v>Natural gas (100% mineral blend) cubic metres</v>
      </c>
      <c r="K6985" s="33">
        <v>2.6700000000000001E-3</v>
      </c>
    </row>
    <row r="6986" spans="1:11" x14ac:dyDescent="0.3">
      <c r="A6986" s="73" t="s">
        <v>240</v>
      </c>
      <c r="B6986" s="73" t="s">
        <v>272</v>
      </c>
      <c r="C6986" s="75" t="s">
        <v>300</v>
      </c>
      <c r="D6986" s="77" t="s">
        <v>580</v>
      </c>
      <c r="E6986" s="73"/>
      <c r="F6986" s="73" t="s">
        <v>198</v>
      </c>
      <c r="G6986" s="73" t="s">
        <v>428</v>
      </c>
      <c r="H6986" s="73" t="s">
        <v>428</v>
      </c>
      <c r="I6986" s="73" t="s">
        <v>467</v>
      </c>
      <c r="J6986" s="73" t="str">
        <f t="shared" si="165"/>
        <v>Natural gas (100% mineral blend) cubic metres</v>
      </c>
      <c r="K6986" s="33">
        <v>2.0331999999999999</v>
      </c>
    </row>
    <row r="6987" spans="1:11" x14ac:dyDescent="0.3">
      <c r="A6987" s="73" t="s">
        <v>240</v>
      </c>
      <c r="B6987" s="73" t="s">
        <v>272</v>
      </c>
      <c r="C6987" s="75" t="s">
        <v>300</v>
      </c>
      <c r="D6987" s="77" t="s">
        <v>580</v>
      </c>
      <c r="E6987" s="73"/>
      <c r="F6987" s="73" t="s">
        <v>198</v>
      </c>
      <c r="G6987" s="73" t="s">
        <v>428</v>
      </c>
      <c r="H6987" s="73" t="s">
        <v>428</v>
      </c>
      <c r="I6987" s="73" t="s">
        <v>468</v>
      </c>
      <c r="J6987" s="73" t="str">
        <f t="shared" si="165"/>
        <v>Natural gas (100% mineral blend) cubic metres</v>
      </c>
      <c r="K6987" s="33">
        <v>1.07E-3</v>
      </c>
    </row>
    <row r="6988" spans="1:11" x14ac:dyDescent="0.3">
      <c r="A6988" s="73" t="s">
        <v>240</v>
      </c>
      <c r="B6988" s="73" t="s">
        <v>272</v>
      </c>
      <c r="C6988" s="75" t="s">
        <v>300</v>
      </c>
      <c r="D6988" s="77" t="s">
        <v>580</v>
      </c>
      <c r="E6988" s="73"/>
      <c r="F6988" s="73" t="s">
        <v>424</v>
      </c>
      <c r="G6988" s="73" t="s">
        <v>28</v>
      </c>
      <c r="H6988" s="73" t="s">
        <v>28</v>
      </c>
      <c r="I6988" s="73" t="s">
        <v>465</v>
      </c>
      <c r="J6988" s="73" t="str">
        <f t="shared" si="165"/>
        <v>Natural gas (100% mineral blend) tonnes</v>
      </c>
      <c r="K6988" s="33">
        <v>2550.04</v>
      </c>
    </row>
    <row r="6989" spans="1:11" x14ac:dyDescent="0.3">
      <c r="A6989" s="73" t="s">
        <v>240</v>
      </c>
      <c r="B6989" s="73" t="s">
        <v>272</v>
      </c>
      <c r="C6989" s="75" t="s">
        <v>300</v>
      </c>
      <c r="D6989" s="77" t="s">
        <v>580</v>
      </c>
      <c r="E6989" s="73"/>
      <c r="F6989" s="73" t="s">
        <v>424</v>
      </c>
      <c r="G6989" s="73" t="s">
        <v>28</v>
      </c>
      <c r="H6989" s="73" t="s">
        <v>28</v>
      </c>
      <c r="I6989" s="73" t="s">
        <v>466</v>
      </c>
      <c r="J6989" s="73" t="str">
        <f t="shared" si="165"/>
        <v>Natural gas (100% mineral blend) tonnes</v>
      </c>
      <c r="K6989" s="33">
        <v>3.34</v>
      </c>
    </row>
    <row r="6990" spans="1:11" x14ac:dyDescent="0.3">
      <c r="A6990" s="73" t="s">
        <v>240</v>
      </c>
      <c r="B6990" s="73" t="s">
        <v>272</v>
      </c>
      <c r="C6990" s="75" t="s">
        <v>300</v>
      </c>
      <c r="D6990" s="77" t="s">
        <v>580</v>
      </c>
      <c r="E6990" s="73"/>
      <c r="F6990" s="73" t="s">
        <v>424</v>
      </c>
      <c r="G6990" s="73" t="s">
        <v>28</v>
      </c>
      <c r="H6990" s="73" t="s">
        <v>28</v>
      </c>
      <c r="I6990" s="73" t="s">
        <v>467</v>
      </c>
      <c r="J6990" s="73" t="str">
        <f t="shared" si="165"/>
        <v>Natural gas (100% mineral blend) tonnes</v>
      </c>
      <c r="K6990" s="33">
        <v>2545.37</v>
      </c>
    </row>
    <row r="6991" spans="1:11" ht="15" customHeight="1" x14ac:dyDescent="0.3">
      <c r="A6991" s="139" t="s">
        <v>240</v>
      </c>
      <c r="B6991" s="139" t="s">
        <v>272</v>
      </c>
      <c r="C6991" s="129" t="s">
        <v>300</v>
      </c>
      <c r="D6991" s="130" t="s">
        <v>580</v>
      </c>
      <c r="E6991" s="139"/>
      <c r="F6991" s="139" t="s">
        <v>424</v>
      </c>
      <c r="G6991" s="139" t="s">
        <v>28</v>
      </c>
      <c r="H6991" s="139" t="s">
        <v>28</v>
      </c>
      <c r="I6991" s="139" t="s">
        <v>468</v>
      </c>
      <c r="J6991" s="141" t="str">
        <f t="shared" si="165"/>
        <v>Natural gas (100% mineral blend) tonnes</v>
      </c>
      <c r="K6991" s="140">
        <v>1.34</v>
      </c>
    </row>
    <row r="6992" spans="1:11" ht="15" customHeight="1" x14ac:dyDescent="0.3">
      <c r="A6992" s="141" t="s">
        <v>204</v>
      </c>
      <c r="B6992" s="141" t="s">
        <v>219</v>
      </c>
      <c r="C6992" s="92" t="s">
        <v>242</v>
      </c>
      <c r="D6992" s="75" t="s">
        <v>580</v>
      </c>
      <c r="E6992" s="141"/>
      <c r="F6992" s="141" t="s">
        <v>398</v>
      </c>
      <c r="G6992" s="141" t="s">
        <v>43</v>
      </c>
      <c r="H6992" s="141" t="s">
        <v>463</v>
      </c>
      <c r="I6992" s="141" t="s">
        <v>465</v>
      </c>
      <c r="J6992" s="73" t="str">
        <f t="shared" si="165"/>
        <v>Natural gas (100% mineral blend) kWh (Gross CV)</v>
      </c>
      <c r="K6992" s="140">
        <v>2.3910000000000001E-2</v>
      </c>
    </row>
    <row r="6993" spans="1:11" ht="15" customHeight="1" x14ac:dyDescent="0.3">
      <c r="A6993" s="141" t="s">
        <v>204</v>
      </c>
      <c r="B6993" s="141" t="s">
        <v>219</v>
      </c>
      <c r="C6993" s="92" t="s">
        <v>242</v>
      </c>
      <c r="D6993" s="75" t="s">
        <v>580</v>
      </c>
      <c r="E6993" s="141"/>
      <c r="F6993" s="141" t="s">
        <v>112</v>
      </c>
      <c r="G6993" s="141" t="s">
        <v>43</v>
      </c>
      <c r="H6993" s="141" t="s">
        <v>464</v>
      </c>
      <c r="I6993" s="141" t="s">
        <v>465</v>
      </c>
      <c r="J6993" s="73" t="str">
        <f t="shared" si="165"/>
        <v>Natural gas (100% mineral blend) kWh (Net CV)</v>
      </c>
      <c r="K6993" s="140">
        <v>2.657E-2</v>
      </c>
    </row>
    <row r="6994" spans="1:11" ht="15" customHeight="1" x14ac:dyDescent="0.3">
      <c r="A6994" s="141" t="s">
        <v>204</v>
      </c>
      <c r="B6994" s="141" t="s">
        <v>219</v>
      </c>
      <c r="C6994" s="92" t="s">
        <v>242</v>
      </c>
      <c r="D6994" s="75" t="s">
        <v>580</v>
      </c>
      <c r="E6994" s="141"/>
      <c r="F6994" s="141" t="s">
        <v>198</v>
      </c>
      <c r="G6994" s="141" t="s">
        <v>428</v>
      </c>
      <c r="H6994" s="141" t="s">
        <v>428</v>
      </c>
      <c r="I6994" s="141" t="s">
        <v>465</v>
      </c>
      <c r="J6994" s="73" t="str">
        <f t="shared" si="165"/>
        <v>Natural gas (100% mineral blend) cubic metres</v>
      </c>
      <c r="K6994" s="140">
        <v>0.26325999999999999</v>
      </c>
    </row>
    <row r="6995" spans="1:11" ht="15" customHeight="1" thickBot="1" x14ac:dyDescent="0.35">
      <c r="A6995" s="118" t="s">
        <v>204</v>
      </c>
      <c r="B6995" s="118" t="s">
        <v>219</v>
      </c>
      <c r="C6995" s="95" t="s">
        <v>242</v>
      </c>
      <c r="D6995" s="142" t="s">
        <v>580</v>
      </c>
      <c r="E6995" s="118"/>
      <c r="F6995" s="118" t="s">
        <v>424</v>
      </c>
      <c r="G6995" s="118" t="s">
        <v>28</v>
      </c>
      <c r="H6995" s="118" t="s">
        <v>28</v>
      </c>
      <c r="I6995" s="118" t="s">
        <v>465</v>
      </c>
      <c r="J6995" s="143" t="str">
        <f t="shared" si="165"/>
        <v>Natural gas (100% mineral blend) tonnes</v>
      </c>
      <c r="K6995" s="96">
        <v>330.6</v>
      </c>
    </row>
    <row r="6996" spans="1:11" ht="15" thickTop="1" x14ac:dyDescent="0.25">
      <c r="A6996" s="121" t="s">
        <v>546</v>
      </c>
    </row>
    <row r="7002" spans="1:11" x14ac:dyDescent="0.25">
      <c r="C7002" s="8" t="s">
        <v>567</v>
      </c>
    </row>
  </sheetData>
  <mergeCells count="4">
    <mergeCell ref="A2:F2"/>
    <mergeCell ref="B4:E4"/>
    <mergeCell ref="A1:F1"/>
    <mergeCell ref="G1:L1"/>
  </mergeCells>
  <conditionalFormatting sqref="K5678:K5681">
    <cfRule type="expression" dxfId="54" priority="328">
      <formula>IF(K5678="",TRUE,FALSE)</formula>
    </cfRule>
  </conditionalFormatting>
  <conditionalFormatting sqref="K5726:K5729">
    <cfRule type="expression" dxfId="53" priority="327">
      <formula>IF(K5726="",TRUE,FALSE)</formula>
    </cfRule>
  </conditionalFormatting>
  <conditionalFormatting sqref="K5774:K5777">
    <cfRule type="expression" dxfId="52" priority="326">
      <formula>IF(K5774="",TRUE,FALSE)</formula>
    </cfRule>
  </conditionalFormatting>
  <conditionalFormatting sqref="K5822:K5825">
    <cfRule type="expression" dxfId="51" priority="325">
      <formula>IF(K5822="",TRUE,FALSE)</formula>
    </cfRule>
  </conditionalFormatting>
  <conditionalFormatting sqref="K5870:K5873">
    <cfRule type="expression" dxfId="50" priority="324">
      <formula>IF(K5870="",TRUE,FALSE)</formula>
    </cfRule>
  </conditionalFormatting>
  <conditionalFormatting sqref="K5918:K5921">
    <cfRule type="expression" dxfId="49" priority="323">
      <formula>IF(K5918="",TRUE,FALSE)</formula>
    </cfRule>
  </conditionalFormatting>
  <conditionalFormatting sqref="K5966:K5969">
    <cfRule type="expression" dxfId="48" priority="322">
      <formula>IF(K5966="",TRUE,FALSE)</formula>
    </cfRule>
  </conditionalFormatting>
  <conditionalFormatting sqref="K6014:K6017">
    <cfRule type="expression" dxfId="47" priority="321">
      <formula>IF(K6014="",TRUE,FALSE)</formula>
    </cfRule>
  </conditionalFormatting>
  <conditionalFormatting sqref="K6398:K6401">
    <cfRule type="expression" dxfId="46" priority="320">
      <formula>IF(K6398="",TRUE,FALSE)</formula>
    </cfRule>
  </conditionalFormatting>
  <conditionalFormatting sqref="K6350:K6353">
    <cfRule type="expression" dxfId="45" priority="319">
      <formula>IF(K6350="",TRUE,FALSE)</formula>
    </cfRule>
  </conditionalFormatting>
  <conditionalFormatting sqref="K6302:K6305">
    <cfRule type="expression" dxfId="44" priority="318">
      <formula>IF(K6302="",TRUE,FALSE)</formula>
    </cfRule>
  </conditionalFormatting>
  <conditionalFormatting sqref="K6206:K6209">
    <cfRule type="expression" dxfId="43" priority="317">
      <formula>IF(K6206="",TRUE,FALSE)</formula>
    </cfRule>
  </conditionalFormatting>
  <conditionalFormatting sqref="K6158:K6161">
    <cfRule type="expression" dxfId="42" priority="316">
      <formula>IF(K6158="",TRUE,FALSE)</formula>
    </cfRule>
  </conditionalFormatting>
  <conditionalFormatting sqref="K6110:K6113">
    <cfRule type="expression" dxfId="41" priority="315">
      <formula>IF(K6110="",TRUE,FALSE)</formula>
    </cfRule>
  </conditionalFormatting>
  <conditionalFormatting sqref="K6062:K6065">
    <cfRule type="expression" dxfId="40" priority="314">
      <formula>IF(K6062="",TRUE,FALSE)</formula>
    </cfRule>
  </conditionalFormatting>
  <conditionalFormatting sqref="K6254:K6257">
    <cfRule type="expression" dxfId="39" priority="313">
      <formula>IF(K6254="",TRUE,FALSE)</formula>
    </cfRule>
  </conditionalFormatting>
  <conditionalFormatting sqref="K570:K577">
    <cfRule type="expression" dxfId="38" priority="89">
      <formula>IF(K570="",TRUE,FALSE)</formula>
    </cfRule>
  </conditionalFormatting>
  <conditionalFormatting sqref="K570:K577">
    <cfRule type="expression" dxfId="37" priority="88">
      <formula>IF(K570="",TRUE,FALSE)</formula>
    </cfRule>
  </conditionalFormatting>
  <conditionalFormatting sqref="K570:K577">
    <cfRule type="expression" dxfId="36" priority="87">
      <formula>IF(K570="",TRUE,FALSE)</formula>
    </cfRule>
  </conditionalFormatting>
  <conditionalFormatting sqref="K738:K745">
    <cfRule type="expression" dxfId="35" priority="86">
      <formula>IF(K738="",TRUE,FALSE)</formula>
    </cfRule>
  </conditionalFormatting>
  <conditionalFormatting sqref="K738:K745">
    <cfRule type="expression" dxfId="34" priority="85">
      <formula>IF(K738="",TRUE,FALSE)</formula>
    </cfRule>
  </conditionalFormatting>
  <conditionalFormatting sqref="K738:K745">
    <cfRule type="expression" dxfId="33" priority="84">
      <formula>IF(K738="",TRUE,FALSE)</formula>
    </cfRule>
  </conditionalFormatting>
  <conditionalFormatting sqref="K890:K897">
    <cfRule type="expression" dxfId="32" priority="83">
      <formula>IF(K890="",TRUE,FALSE)</formula>
    </cfRule>
  </conditionalFormatting>
  <conditionalFormatting sqref="K890:K897">
    <cfRule type="expression" dxfId="31" priority="82">
      <formula>IF(K890="",TRUE,FALSE)</formula>
    </cfRule>
  </conditionalFormatting>
  <conditionalFormatting sqref="K890:K897">
    <cfRule type="expression" dxfId="30" priority="81">
      <formula>IF(K890="",TRUE,FALSE)</formula>
    </cfRule>
  </conditionalFormatting>
  <conditionalFormatting sqref="K5646:K5669 K5562:K5585 K5478:K5501 K5394:K5417 K5038:K5045 K5010:K5017 K4982:K4989 K4954:K4961 K4918:K4933 K4854:K4869 K4790:K4805 K4726:K4741 K4662:K4677 K4623:K4637 K4583:K4597 K4542:K4557 K4504:K4517 K4463:K4477 K4422:K4437 K4382:K4397 K3964:K3977 K3922:K3937 K3882:K3897 K3856:K3857 K3207:K3212 K3186:K3191 K3165:K3170 K3144:K3149 K2387:K2690 K1934:K1941 K1402:K1409 K1346:K1353 K1290:K1297 K1234:K1241 K2006:K2237 K2765">
    <cfRule type="expression" dxfId="29" priority="79">
      <formula>IF(K1234="",TRUE,FALSE)</formula>
    </cfRule>
  </conditionalFormatting>
  <conditionalFormatting sqref="K2238:K2378">
    <cfRule type="expression" dxfId="28" priority="78">
      <formula>IF(K2238="",TRUE,FALSE)</formula>
    </cfRule>
  </conditionalFormatting>
  <conditionalFormatting sqref="K2379:K2386">
    <cfRule type="expression" dxfId="27" priority="53">
      <formula>IF(K2379="",TRUE,FALSE)</formula>
    </cfRule>
  </conditionalFormatting>
  <conditionalFormatting sqref="K2691:K2764 K2766:K2800">
    <cfRule type="expression" dxfId="26" priority="52">
      <formula>IF(K2691="",TRUE,FALSE)</formula>
    </cfRule>
  </conditionalFormatting>
  <conditionalFormatting sqref="K2801:K2920">
    <cfRule type="expression" dxfId="25" priority="50">
      <formula>IF(K2801="",TRUE,FALSE)</formula>
    </cfRule>
  </conditionalFormatting>
  <conditionalFormatting sqref="K2921:K2954">
    <cfRule type="expression" dxfId="24" priority="49">
      <formula>IF(K2921="",TRUE,FALSE)</formula>
    </cfRule>
  </conditionalFormatting>
  <conditionalFormatting sqref="K2955:K3044">
    <cfRule type="expression" dxfId="23" priority="48">
      <formula>IF(K2955="",TRUE,FALSE)</formula>
    </cfRule>
  </conditionalFormatting>
  <conditionalFormatting sqref="K3045:K3108">
    <cfRule type="expression" dxfId="22" priority="44">
      <formula>IF(K3045="",TRUE,FALSE)</formula>
    </cfRule>
  </conditionalFormatting>
  <conditionalFormatting sqref="K3109:K3128">
    <cfRule type="expression" dxfId="21" priority="39">
      <formula>IF(K3109="",TRUE,FALSE)</formula>
    </cfRule>
  </conditionalFormatting>
  <conditionalFormatting sqref="K3129:K3134">
    <cfRule type="expression" dxfId="20" priority="38">
      <formula>IF(K3129="",TRUE,FALSE)</formula>
    </cfRule>
  </conditionalFormatting>
  <conditionalFormatting sqref="K3150:K3155">
    <cfRule type="expression" dxfId="19" priority="37">
      <formula>IF(K3150="",TRUE,FALSE)</formula>
    </cfRule>
  </conditionalFormatting>
  <conditionalFormatting sqref="K3171:K3176">
    <cfRule type="expression" dxfId="18" priority="36">
      <formula>IF(K3171="",TRUE,FALSE)</formula>
    </cfRule>
  </conditionalFormatting>
  <conditionalFormatting sqref="K3192:K3206">
    <cfRule type="expression" dxfId="17" priority="35">
      <formula>IF(K3192="",TRUE,FALSE)</formula>
    </cfRule>
  </conditionalFormatting>
  <conditionalFormatting sqref="K3213:K3228">
    <cfRule type="expression" dxfId="16" priority="34">
      <formula>IF(K3213="",TRUE,FALSE)</formula>
    </cfRule>
  </conditionalFormatting>
  <conditionalFormatting sqref="K3229:K3575">
    <cfRule type="expression" dxfId="15" priority="33">
      <formula>IF(K3229="",TRUE,FALSE)</formula>
    </cfRule>
  </conditionalFormatting>
  <conditionalFormatting sqref="K3576:K3855">
    <cfRule type="expression" dxfId="14" priority="32">
      <formula>IF(K3576="",TRUE,FALSE)</formula>
    </cfRule>
  </conditionalFormatting>
  <conditionalFormatting sqref="K3858:K3881">
    <cfRule type="expression" dxfId="13" priority="31">
      <formula>IF(K3858="",TRUE,FALSE)</formula>
    </cfRule>
  </conditionalFormatting>
  <conditionalFormatting sqref="K3898:K3921">
    <cfRule type="expression" dxfId="12" priority="30">
      <formula>IF(K3898="",TRUE,FALSE)</formula>
    </cfRule>
  </conditionalFormatting>
  <conditionalFormatting sqref="K3938:K3955">
    <cfRule type="expression" dxfId="11" priority="29">
      <formula>IF(K3938="",TRUE,FALSE)</formula>
    </cfRule>
  </conditionalFormatting>
  <conditionalFormatting sqref="K3956:K3963">
    <cfRule type="expression" dxfId="10" priority="28">
      <formula>IF(K3956="",TRUE,FALSE)</formula>
    </cfRule>
  </conditionalFormatting>
  <conditionalFormatting sqref="K3978:K4194">
    <cfRule type="expression" dxfId="9" priority="27">
      <formula>IF(K3978="",TRUE,FALSE)</formula>
    </cfRule>
  </conditionalFormatting>
  <conditionalFormatting sqref="K4195:K4358">
    <cfRule type="expression" dxfId="8" priority="26">
      <formula>IF(K4195="",TRUE,FALSE)</formula>
    </cfRule>
  </conditionalFormatting>
  <conditionalFormatting sqref="K4359:K4381">
    <cfRule type="expression" dxfId="7" priority="25">
      <formula>IF(K4359="",TRUE,FALSE)</formula>
    </cfRule>
  </conditionalFormatting>
  <conditionalFormatting sqref="K4398:K4421">
    <cfRule type="expression" dxfId="6" priority="24">
      <formula>IF(K4398="",TRUE,FALSE)</formula>
    </cfRule>
  </conditionalFormatting>
  <conditionalFormatting sqref="K4438:K4462">
    <cfRule type="expression" dxfId="5" priority="23">
      <formula>IF(K4438="",TRUE,FALSE)</formula>
    </cfRule>
  </conditionalFormatting>
  <conditionalFormatting sqref="K4478:K4503">
    <cfRule type="expression" dxfId="4" priority="22">
      <formula>IF(K4478="",TRUE,FALSE)</formula>
    </cfRule>
  </conditionalFormatting>
  <conditionalFormatting sqref="K4518:K4541">
    <cfRule type="expression" dxfId="3" priority="21">
      <formula>IF(K4518="",TRUE,FALSE)</formula>
    </cfRule>
  </conditionalFormatting>
  <conditionalFormatting sqref="K4558:K4582">
    <cfRule type="expression" dxfId="2" priority="20">
      <formula>IF(K4558="",TRUE,FALSE)</formula>
    </cfRule>
  </conditionalFormatting>
  <conditionalFormatting sqref="K4598:K4622">
    <cfRule type="expression" dxfId="1" priority="19">
      <formula>IF(K4598="",TRUE,FALSE)</formula>
    </cfRule>
  </conditionalFormatting>
  <conditionalFormatting sqref="K4638:K4661">
    <cfRule type="expression" dxfId="0" priority="18">
      <formula>IF(K4638="",TRUE,FALSE)</formula>
    </cfRule>
  </conditionalFormatting>
  <pageMargins left="0.7" right="0.7" top="0.75" bottom="0.75" header="0.3" footer="0.3"/>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F64F88D644BD54AA8613F9AB4977E36" ma:contentTypeVersion="13" ma:contentTypeDescription="Create a new document." ma:contentTypeScope="" ma:versionID="338186fdde2cfadbfc30bedf134c2fcf">
  <xsd:schema xmlns:xsd="http://www.w3.org/2001/XMLSchema" xmlns:xs="http://www.w3.org/2001/XMLSchema" xmlns:p="http://schemas.microsoft.com/office/2006/metadata/properties" xmlns:ns3="c55c7ca2-aa95-49ba-8b0a-d8ccd92c02a9" xmlns:ns4="174c35a1-810d-433e-8b01-f77c1de01f94" targetNamespace="http://schemas.microsoft.com/office/2006/metadata/properties" ma:root="true" ma:fieldsID="06f99b87f5a8fc202cb47d4ca4d87183" ns3:_="" ns4:_="">
    <xsd:import namespace="c55c7ca2-aa95-49ba-8b0a-d8ccd92c02a9"/>
    <xsd:import namespace="174c35a1-810d-433e-8b01-f77c1de01f94"/>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4:SharedWithUsers" minOccurs="0"/>
                <xsd:element ref="ns4:SharedWithDetails" minOccurs="0"/>
                <xsd:element ref="ns4:SharingHintHash" minOccurs="0"/>
                <xsd:element ref="ns3:MediaServiceEventHashCode" minOccurs="0"/>
                <xsd:element ref="ns3:MediaServiceGenerationTim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5c7ca2-aa95-49ba-8b0a-d8ccd92c02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4c35a1-810d-433e-8b01-f77c1de01f94"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AF2B203-D7DC-494F-BBDF-8162C6E1C4BD}">
  <ds:schemaRefs>
    <ds:schemaRef ds:uri="http://schemas.microsoft.com/office/2006/metadata/longProperties"/>
  </ds:schemaRefs>
</ds:datastoreItem>
</file>

<file path=customXml/itemProps2.xml><?xml version="1.0" encoding="utf-8"?>
<ds:datastoreItem xmlns:ds="http://schemas.openxmlformats.org/officeDocument/2006/customXml" ds:itemID="{5B62FE25-7CE8-443C-9F42-053A04B6A747}">
  <ds:schemaRefs>
    <ds:schemaRef ds:uri="http://schemas.microsoft.com/sharepoint/v3/contenttype/forms"/>
  </ds:schemaRefs>
</ds:datastoreItem>
</file>

<file path=customXml/itemProps3.xml><?xml version="1.0" encoding="utf-8"?>
<ds:datastoreItem xmlns:ds="http://schemas.openxmlformats.org/officeDocument/2006/customXml" ds:itemID="{5DFF4E33-5AF8-4442-B145-FFC546F80C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55c7ca2-aa95-49ba-8b0a-d8ccd92c02a9"/>
    <ds:schemaRef ds:uri="174c35a1-810d-433e-8b01-f77c1de01f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49A8B31-15CD-4560-935F-3B70C17FEED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Front page</vt:lpstr>
      <vt:lpstr>Factors by Category</vt:lpstr>
      <vt:lpstr>ImportRange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 Craig</dc:creator>
  <cp:lastModifiedBy>adrian ramos</cp:lastModifiedBy>
  <dcterms:created xsi:type="dcterms:W3CDTF">2015-05-27T10:50:45Z</dcterms:created>
  <dcterms:modified xsi:type="dcterms:W3CDTF">2024-10-26T18:44:08Z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2020-06-10T13:38:25Z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151f2a1f-1920-4dd5-876d-0000ec17a784</vt:lpwstr>
  </property>
  <property fmtid="{D5CDD505-2E9C-101B-9397-08002B2CF9AE}" pid="8" name="MSIP_Label_ba62f585-b40f-4ab9-bafe-39150f03d124_ContentBits">
    <vt:lpwstr>0</vt:lpwstr>
  </property>
  <property fmtid="{D5CDD505-2E9C-101B-9397-08002B2CF9AE}" pid="9" name="ContentTypeId">
    <vt:lpwstr>0x0101003F64F88D644BD54AA8613F9AB4977E36</vt:lpwstr>
  </property>
  <property fmtid="{D5CDD505-2E9C-101B-9397-08002B2CF9AE}" pid="10" name="Government Body">
    <vt:lpwstr>BEIS</vt:lpwstr>
  </property>
  <property fmtid="{D5CDD505-2E9C-101B-9397-08002B2CF9AE}" pid="11" name="Date Opened">
    <vt:lpwstr>2020-06-10T14:38:53Z</vt:lpwstr>
  </property>
  <property fmtid="{D5CDD505-2E9C-101B-9397-08002B2CF9AE}" pid="12" name="LegacyRecordCategoryIdentifier">
    <vt:lpwstr/>
  </property>
  <property fmtid="{D5CDD505-2E9C-101B-9397-08002B2CF9AE}" pid="13" name="LegacyDateFileRequested">
    <vt:lpwstr/>
  </property>
  <property fmtid="{D5CDD505-2E9C-101B-9397-08002B2CF9AE}" pid="14" name="LegacyFolderType">
    <vt:lpwstr/>
  </property>
  <property fmtid="{D5CDD505-2E9C-101B-9397-08002B2CF9AE}" pid="15" name="LegacyRecordFolderIdentifier">
    <vt:lpwstr/>
  </property>
  <property fmtid="{D5CDD505-2E9C-101B-9397-08002B2CF9AE}" pid="16" name="LegacyFolder">
    <vt:lpwstr/>
  </property>
  <property fmtid="{D5CDD505-2E9C-101B-9397-08002B2CF9AE}" pid="17" name="LegacyMP">
    <vt:lpwstr/>
  </property>
  <property fmtid="{D5CDD505-2E9C-101B-9397-08002B2CF9AE}" pid="18" name="LegacyDocumentID">
    <vt:lpwstr/>
  </property>
  <property fmtid="{D5CDD505-2E9C-101B-9397-08002B2CF9AE}" pid="19" name="LegacyFolderDocumentID">
    <vt:lpwstr/>
  </property>
  <property fmtid="{D5CDD505-2E9C-101B-9397-08002B2CF9AE}" pid="20" name="ExternallyShared">
    <vt:lpwstr/>
  </property>
  <property fmtid="{D5CDD505-2E9C-101B-9397-08002B2CF9AE}" pid="21" name="Descriptor">
    <vt:lpwstr/>
  </property>
  <property fmtid="{D5CDD505-2E9C-101B-9397-08002B2CF9AE}" pid="22" name="LegacyDateFileReceived">
    <vt:lpwstr/>
  </property>
  <property fmtid="{D5CDD505-2E9C-101B-9397-08002B2CF9AE}" pid="23" name="LegacyFolderLink">
    <vt:lpwstr/>
  </property>
  <property fmtid="{D5CDD505-2E9C-101B-9397-08002B2CF9AE}" pid="24" name="Document_0x0020_Notes">
    <vt:lpwstr/>
  </property>
  <property fmtid="{D5CDD505-2E9C-101B-9397-08002B2CF9AE}" pid="25" name="LegacyAdditionalAuthors">
    <vt:lpwstr/>
  </property>
  <property fmtid="{D5CDD505-2E9C-101B-9397-08002B2CF9AE}" pid="26" name="LegacyDocumentLink">
    <vt:lpwstr/>
  </property>
  <property fmtid="{D5CDD505-2E9C-101B-9397-08002B2CF9AE}" pid="27" name="CIRRUSPreviousLocation">
    <vt:lpwstr/>
  </property>
  <property fmtid="{D5CDD505-2E9C-101B-9397-08002B2CF9AE}" pid="28" name="LegacyPhysicalItemLocation">
    <vt:lpwstr/>
  </property>
  <property fmtid="{D5CDD505-2E9C-101B-9397-08002B2CF9AE}" pid="29" name="LegacyRequestType">
    <vt:lpwstr/>
  </property>
  <property fmtid="{D5CDD505-2E9C-101B-9397-08002B2CF9AE}" pid="30" name="LegacyDescriptor">
    <vt:lpwstr/>
  </property>
  <property fmtid="{D5CDD505-2E9C-101B-9397-08002B2CF9AE}" pid="31" name="LegacyLastModifiedDate">
    <vt:lpwstr/>
  </property>
  <property fmtid="{D5CDD505-2E9C-101B-9397-08002B2CF9AE}" pid="32" name="LegacyDateClosed">
    <vt:lpwstr/>
  </property>
  <property fmtid="{D5CDD505-2E9C-101B-9397-08002B2CF9AE}" pid="33" name="LegacyHomeLocation">
    <vt:lpwstr/>
  </property>
  <property fmtid="{D5CDD505-2E9C-101B-9397-08002B2CF9AE}" pid="34" name="LegacyExpiryReviewDate">
    <vt:lpwstr/>
  </property>
  <property fmtid="{D5CDD505-2E9C-101B-9397-08002B2CF9AE}" pid="35" name="LegacyPhysicalFormat">
    <vt:lpwstr>0</vt:lpwstr>
  </property>
  <property fmtid="{D5CDD505-2E9C-101B-9397-08002B2CF9AE}" pid="36" name="LegacyDocumentType">
    <vt:lpwstr/>
  </property>
  <property fmtid="{D5CDD505-2E9C-101B-9397-08002B2CF9AE}" pid="37" name="LegacyReferencesFromOtherItems">
    <vt:lpwstr/>
  </property>
  <property fmtid="{D5CDD505-2E9C-101B-9397-08002B2CF9AE}" pid="38" name="LegacyLastActionDate">
    <vt:lpwstr/>
  </property>
  <property fmtid="{D5CDD505-2E9C-101B-9397-08002B2CF9AE}" pid="39" name="m975189f4ba442ecbf67d4147307b177">
    <vt:lpwstr>Head of Energy and Climate Change|7c813194-1d58-4b30-a0f3-2e2b1d0957fd</vt:lpwstr>
  </property>
  <property fmtid="{D5CDD505-2E9C-101B-9397-08002B2CF9AE}" pid="40" name="Security Classification">
    <vt:lpwstr>OFFICIAL</vt:lpwstr>
  </property>
  <property fmtid="{D5CDD505-2E9C-101B-9397-08002B2CF9AE}" pid="41" name="CIRRUSPreviousID">
    <vt:lpwstr/>
  </property>
  <property fmtid="{D5CDD505-2E9C-101B-9397-08002B2CF9AE}" pid="42" name="LegacyModifier">
    <vt:lpwstr/>
  </property>
  <property fmtid="{D5CDD505-2E9C-101B-9397-08002B2CF9AE}" pid="43" name="LegacyStatusonTransfer">
    <vt:lpwstr/>
  </property>
  <property fmtid="{D5CDD505-2E9C-101B-9397-08002B2CF9AE}" pid="44" name="LegacyDispositionAsOfDate">
    <vt:lpwstr/>
  </property>
  <property fmtid="{D5CDD505-2E9C-101B-9397-08002B2CF9AE}" pid="45" name="LegacyMinister">
    <vt:lpwstr/>
  </property>
  <property fmtid="{D5CDD505-2E9C-101B-9397-08002B2CF9AE}" pid="46" name="CIRRUSPreviousRetentionPolicy">
    <vt:lpwstr/>
  </property>
  <property fmtid="{D5CDD505-2E9C-101B-9397-08002B2CF9AE}" pid="47" name="LegacyFileplanTarget">
    <vt:lpwstr/>
  </property>
  <property fmtid="{D5CDD505-2E9C-101B-9397-08002B2CF9AE}" pid="48" name="LegacyContentType">
    <vt:lpwstr/>
  </property>
  <property fmtid="{D5CDD505-2E9C-101B-9397-08002B2CF9AE}" pid="49" name="LegacyCustodian">
    <vt:lpwstr/>
  </property>
  <property fmtid="{D5CDD505-2E9C-101B-9397-08002B2CF9AE}" pid="50" name="National Caveat">
    <vt:lpwstr/>
  </property>
  <property fmtid="{D5CDD505-2E9C-101B-9397-08002B2CF9AE}" pid="51" name="LegacyProtectiveMarking">
    <vt:lpwstr/>
  </property>
  <property fmtid="{D5CDD505-2E9C-101B-9397-08002B2CF9AE}" pid="52" name="LegacyDateFileReturned">
    <vt:lpwstr/>
  </property>
  <property fmtid="{D5CDD505-2E9C-101B-9397-08002B2CF9AE}" pid="53" name="LegacyReferencesToOtherItems">
    <vt:lpwstr/>
  </property>
  <property fmtid="{D5CDD505-2E9C-101B-9397-08002B2CF9AE}" pid="54" name="Retention Label">
    <vt:lpwstr>Corp PPP Review</vt:lpwstr>
  </property>
  <property fmtid="{D5CDD505-2E9C-101B-9397-08002B2CF9AE}" pid="55" name="LegacyCopyright">
    <vt:lpwstr/>
  </property>
  <property fmtid="{D5CDD505-2E9C-101B-9397-08002B2CF9AE}" pid="56" name="LegacyCaseReferenceNumber">
    <vt:lpwstr/>
  </property>
  <property fmtid="{D5CDD505-2E9C-101B-9397-08002B2CF9AE}" pid="57" name="Handling Instructions">
    <vt:lpwstr/>
  </property>
  <property fmtid="{D5CDD505-2E9C-101B-9397-08002B2CF9AE}" pid="58" name="Date Closed">
    <vt:lpwstr/>
  </property>
  <property fmtid="{D5CDD505-2E9C-101B-9397-08002B2CF9AE}" pid="59" name="LegacyTags">
    <vt:lpwstr/>
  </property>
  <property fmtid="{D5CDD505-2E9C-101B-9397-08002B2CF9AE}" pid="60" name="LegacyFolderNotes">
    <vt:lpwstr/>
  </property>
  <property fmtid="{D5CDD505-2E9C-101B-9397-08002B2CF9AE}" pid="61" name="TaxCatchAll">
    <vt:lpwstr>248;#Head of Energy and Climate Change|7c813194-1d58-4b30-a0f3-2e2b1d0957fd</vt:lpwstr>
  </property>
  <property fmtid="{D5CDD505-2E9C-101B-9397-08002B2CF9AE}" pid="62" name="LegacyNumericClass">
    <vt:lpwstr/>
  </property>
  <property fmtid="{D5CDD505-2E9C-101B-9397-08002B2CF9AE}" pid="63" name="LegacyCurrentLocation">
    <vt:lpwstr/>
  </property>
  <property fmtid="{D5CDD505-2E9C-101B-9397-08002B2CF9AE}" pid="64" name="Business Unit">
    <vt:lpwstr>248;#Head of Energy and Climate Change|7c813194-1d58-4b30-a0f3-2e2b1d0957fd</vt:lpwstr>
  </property>
  <property fmtid="{D5CDD505-2E9C-101B-9397-08002B2CF9AE}" pid="65" name="_dlc_DocId">
    <vt:lpwstr>2QFN7KK647Q6-1391214791-8128</vt:lpwstr>
  </property>
  <property fmtid="{D5CDD505-2E9C-101B-9397-08002B2CF9AE}" pid="66" name="_dlc_DocIdItemGuid">
    <vt:lpwstr>109a5835-2348-47ec-8867-e74700d22f44</vt:lpwstr>
  </property>
  <property fmtid="{D5CDD505-2E9C-101B-9397-08002B2CF9AE}" pid="67" name="_dlc_DocIdUrl">
    <vt:lpwstr>https://beisgov.sharepoint.com/sites/beis/318/_layouts/15/DocIdRedir.aspx?ID=2QFN7KK647Q6-1391214791-8128, 2QFN7KK647Q6-1391214791-8128</vt:lpwstr>
  </property>
</Properties>
</file>